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t\Downloads\Data Analyst Project\Supply Chain Inventory Optimization Project\"/>
    </mc:Choice>
  </mc:AlternateContent>
  <xr:revisionPtr revIDLastSave="0" documentId="13_ncr:1_{48EDEEF2-8455-4CA7-A5CD-AE0BE81E04FC}" xr6:coauthVersionLast="47" xr6:coauthVersionMax="47" xr10:uidLastSave="{00000000-0000-0000-0000-000000000000}"/>
  <bookViews>
    <workbookView xWindow="-108" yWindow="-108" windowWidth="23256" windowHeight="12456" firstSheet="4" activeTab="6" xr2:uid="{205ED403-3748-4D67-97BA-4C008A6A957B}"/>
  </bookViews>
  <sheets>
    <sheet name="Sales Analysis_Pivot" sheetId="2" r:id="rId1"/>
    <sheet name="Avg Delivery Warehouse " sheetId="4" r:id="rId2"/>
    <sheet name="Delivery Analysis" sheetId="5" r:id="rId3"/>
    <sheet name="Revenue by Sales Channel" sheetId="15" r:id="rId4"/>
    <sheet name="Revenue Trend Over Time" sheetId="16" r:id="rId5"/>
    <sheet name="Cleaned_Supplychain_Data" sheetId="1" r:id="rId6"/>
    <sheet name="Dashboard" sheetId="12" r:id="rId7"/>
    <sheet name="Sheet2" sheetId="14" r:id="rId8"/>
  </sheets>
  <definedNames>
    <definedName name="_2017_12_31">Cleaned_Supplychain_Data!$E$3:$E$7992</definedName>
    <definedName name="_2018_05_31">Cleaned_Supplychain_Data!$F$3:$F$7992</definedName>
    <definedName name="_2018_06_22">Cleaned_Supplychain_Data!$G$3:$G$7992</definedName>
    <definedName name="_2018_07_02">Cleaned_Supplychain_Data!$H$3:$H$7992</definedName>
    <definedName name="Late">Cleaned_Supplychain_Data!$V$3:$V$7992</definedName>
    <definedName name="Online">Cleaned_Supplychain_Data!$C$3:$C$7992</definedName>
    <definedName name="SO_000101">Cleaned_Supplychain_Data!$C$3:$V$7992</definedName>
    <definedName name="SO_000102">Cleaned_Supplychain_Data!$C$3:$V$3</definedName>
    <definedName name="SO_000103">Cleaned_Supplychain_Data!$C$4:$V$4</definedName>
    <definedName name="SO_000104">Cleaned_Supplychain_Data!$C$5:$V$5</definedName>
    <definedName name="SO_000105">Cleaned_Supplychain_Data!$C$6:$V$6</definedName>
    <definedName name="SO_000106">Cleaned_Supplychain_Data!$C$7:$V$7</definedName>
    <definedName name="SO_000107">Cleaned_Supplychain_Data!$C$8:$V$8</definedName>
    <definedName name="SO_000108">Cleaned_Supplychain_Data!$C$9:$V$9</definedName>
    <definedName name="SO_000109">Cleaned_Supplychain_Data!$C$10:$V$10</definedName>
    <definedName name="SO_000110">Cleaned_Supplychain_Data!$C$11:$V$11</definedName>
    <definedName name="SO_000111">Cleaned_Supplychain_Data!$C$12:$V$12</definedName>
    <definedName name="SO_000112">Cleaned_Supplychain_Data!$C$13:$V$13</definedName>
    <definedName name="SO_000113">Cleaned_Supplychain_Data!$C$14:$V$14</definedName>
    <definedName name="SO_000114">Cleaned_Supplychain_Data!$C$15:$V$15</definedName>
    <definedName name="SO_000115">Cleaned_Supplychain_Data!$C$16:$V$16</definedName>
    <definedName name="SO_000116">Cleaned_Supplychain_Data!$C$17:$V$17</definedName>
    <definedName name="SO_000117">Cleaned_Supplychain_Data!$C$18:$V$18</definedName>
    <definedName name="SO_000118">Cleaned_Supplychain_Data!$C$19:$V$19</definedName>
    <definedName name="SO_000119">Cleaned_Supplychain_Data!$C$20:$V$20</definedName>
    <definedName name="SO_000120">Cleaned_Supplychain_Data!$C$21:$V$21</definedName>
    <definedName name="SO_000121">Cleaned_Supplychain_Data!$C$22:$V$22</definedName>
    <definedName name="SO_000122">Cleaned_Supplychain_Data!$C$23:$V$23</definedName>
    <definedName name="SO_000123">Cleaned_Supplychain_Data!$C$24:$V$24</definedName>
    <definedName name="SO_000124">Cleaned_Supplychain_Data!$C$25:$V$25</definedName>
    <definedName name="SO_000125">Cleaned_Supplychain_Data!$C$26:$V$26</definedName>
    <definedName name="SO_000126">Cleaned_Supplychain_Data!$C$27:$V$27</definedName>
    <definedName name="SO_000127">Cleaned_Supplychain_Data!$C$28:$V$28</definedName>
    <definedName name="SO_000128">Cleaned_Supplychain_Data!$C$29:$V$29</definedName>
    <definedName name="SO_000129">Cleaned_Supplychain_Data!$C$30:$V$30</definedName>
    <definedName name="SO_000130">Cleaned_Supplychain_Data!$C$31:$V$31</definedName>
    <definedName name="SO_000131">Cleaned_Supplychain_Data!$C$32:$V$32</definedName>
    <definedName name="SO_000132">Cleaned_Supplychain_Data!$C$33:$V$33</definedName>
    <definedName name="SO_000133">Cleaned_Supplychain_Data!$C$34:$V$34</definedName>
    <definedName name="SO_000134">Cleaned_Supplychain_Data!$C$35:$V$35</definedName>
    <definedName name="SO_000135">Cleaned_Supplychain_Data!$C$36:$V$36</definedName>
    <definedName name="SO_000136">Cleaned_Supplychain_Data!$C$37:$V$37</definedName>
    <definedName name="SO_000137">Cleaned_Supplychain_Data!$C$38:$V$38</definedName>
    <definedName name="SO_000138">Cleaned_Supplychain_Data!$C$39:$V$39</definedName>
    <definedName name="SO_000139">Cleaned_Supplychain_Data!$C$40:$V$40</definedName>
    <definedName name="SO_000140">Cleaned_Supplychain_Data!$C$41:$V$41</definedName>
    <definedName name="SO_000141">Cleaned_Supplychain_Data!$C$42:$V$42</definedName>
    <definedName name="SO_000142">Cleaned_Supplychain_Data!$C$43:$V$43</definedName>
    <definedName name="SO_000143">Cleaned_Supplychain_Data!$C$44:$V$44</definedName>
    <definedName name="SO_000144">Cleaned_Supplychain_Data!$C$45:$V$45</definedName>
    <definedName name="SO_000145">Cleaned_Supplychain_Data!$C$46:$V$46</definedName>
    <definedName name="SO_000146">Cleaned_Supplychain_Data!$C$47:$V$47</definedName>
    <definedName name="SO_000147">Cleaned_Supplychain_Data!$C$48:$V$48</definedName>
    <definedName name="SO_000148">Cleaned_Supplychain_Data!$C$49:$V$49</definedName>
    <definedName name="SO_000149">Cleaned_Supplychain_Data!$C$50:$V$50</definedName>
    <definedName name="SO_000150">Cleaned_Supplychain_Data!$C$51:$V$51</definedName>
    <definedName name="SO_000151">Cleaned_Supplychain_Data!$C$52:$V$52</definedName>
    <definedName name="SO_000152">Cleaned_Supplychain_Data!$C$53:$V$53</definedName>
    <definedName name="SO_000153">Cleaned_Supplychain_Data!$C$54:$V$54</definedName>
    <definedName name="SO_000154">Cleaned_Supplychain_Data!$C$55:$V$55</definedName>
    <definedName name="SO_000155">Cleaned_Supplychain_Data!$C$56:$V$56</definedName>
    <definedName name="SO_000156">Cleaned_Supplychain_Data!$C$57:$V$57</definedName>
    <definedName name="SO_000157">Cleaned_Supplychain_Data!$C$58:$V$58</definedName>
    <definedName name="SO_000158">Cleaned_Supplychain_Data!$C$59:$V$59</definedName>
    <definedName name="SO_000159">Cleaned_Supplychain_Data!$C$60:$V$60</definedName>
    <definedName name="SO_000160">Cleaned_Supplychain_Data!$C$61:$V$61</definedName>
    <definedName name="SO_000161">Cleaned_Supplychain_Data!$C$62:$V$62</definedName>
    <definedName name="SO_000162">Cleaned_Supplychain_Data!$C$63:$V$63</definedName>
    <definedName name="SO_000163">Cleaned_Supplychain_Data!$C$64:$V$64</definedName>
    <definedName name="SO_000164">Cleaned_Supplychain_Data!$C$65:$V$65</definedName>
    <definedName name="SO_000165">Cleaned_Supplychain_Data!$C$66:$V$66</definedName>
    <definedName name="SO_000166">Cleaned_Supplychain_Data!$C$67:$V$67</definedName>
    <definedName name="SO_000167">Cleaned_Supplychain_Data!$C$68:$V$68</definedName>
    <definedName name="SO_000168">Cleaned_Supplychain_Data!$C$69:$V$69</definedName>
    <definedName name="SO_000169">Cleaned_Supplychain_Data!$C$70:$V$70</definedName>
    <definedName name="SO_000170">Cleaned_Supplychain_Data!$C$71:$V$71</definedName>
    <definedName name="SO_000171">Cleaned_Supplychain_Data!$C$72:$V$72</definedName>
    <definedName name="SO_000172">Cleaned_Supplychain_Data!$C$73:$V$73</definedName>
    <definedName name="SO_000173">Cleaned_Supplychain_Data!$C$74:$V$74</definedName>
    <definedName name="SO_000174">Cleaned_Supplychain_Data!$C$75:$V$75</definedName>
    <definedName name="SO_000175">Cleaned_Supplychain_Data!$C$76:$V$76</definedName>
    <definedName name="SO_000176">Cleaned_Supplychain_Data!$C$77:$V$77</definedName>
    <definedName name="SO_000177">Cleaned_Supplychain_Data!$C$78:$V$78</definedName>
    <definedName name="SO_000178">Cleaned_Supplychain_Data!$C$79:$V$79</definedName>
    <definedName name="SO_000179">Cleaned_Supplychain_Data!$C$80:$V$80</definedName>
    <definedName name="SO_000180">Cleaned_Supplychain_Data!$C$81:$V$81</definedName>
    <definedName name="SO_000181">Cleaned_Supplychain_Data!$C$82:$V$82</definedName>
    <definedName name="SO_000182">Cleaned_Supplychain_Data!$C$83:$V$83</definedName>
    <definedName name="SO_000183">Cleaned_Supplychain_Data!$C$84:$V$84</definedName>
    <definedName name="SO_000184">Cleaned_Supplychain_Data!$C$85:$V$85</definedName>
    <definedName name="SO_000185">Cleaned_Supplychain_Data!$C$86:$V$86</definedName>
    <definedName name="SO_000186">Cleaned_Supplychain_Data!$C$87:$V$87</definedName>
    <definedName name="SO_000187">Cleaned_Supplychain_Data!$C$88:$V$88</definedName>
    <definedName name="SO_000188">Cleaned_Supplychain_Data!$C$89:$V$89</definedName>
    <definedName name="SO_000189">Cleaned_Supplychain_Data!$C$90:$V$90</definedName>
    <definedName name="SO_000190">Cleaned_Supplychain_Data!$C$91:$V$91</definedName>
    <definedName name="SO_000191">Cleaned_Supplychain_Data!$C$92:$V$92</definedName>
    <definedName name="SO_000192">Cleaned_Supplychain_Data!$C$93:$V$93</definedName>
    <definedName name="SO_000193">Cleaned_Supplychain_Data!$C$94:$V$94</definedName>
    <definedName name="SO_000194">Cleaned_Supplychain_Data!$C$95:$V$95</definedName>
    <definedName name="SO_000195">Cleaned_Supplychain_Data!$C$96:$V$96</definedName>
    <definedName name="SO_000196">Cleaned_Supplychain_Data!$C$97:$V$97</definedName>
    <definedName name="SO_000197">Cleaned_Supplychain_Data!$C$98:$V$98</definedName>
    <definedName name="SO_000198">Cleaned_Supplychain_Data!$C$99:$V$99</definedName>
    <definedName name="SO_000199">Cleaned_Supplychain_Data!$C$100:$V$100</definedName>
    <definedName name="SO_000200">Cleaned_Supplychain_Data!$C$101:$V$101</definedName>
    <definedName name="SO_000201">Cleaned_Supplychain_Data!$C$102:$V$102</definedName>
    <definedName name="SO_000202">Cleaned_Supplychain_Data!$C$103:$V$103</definedName>
    <definedName name="SO_000203">Cleaned_Supplychain_Data!$C$104:$V$104</definedName>
    <definedName name="SO_000204">Cleaned_Supplychain_Data!$C$105:$V$105</definedName>
    <definedName name="SO_000205">Cleaned_Supplychain_Data!$C$106:$V$106</definedName>
    <definedName name="SO_000206">Cleaned_Supplychain_Data!$C$107:$V$107</definedName>
    <definedName name="SO_000207">Cleaned_Supplychain_Data!$C$108:$V$108</definedName>
    <definedName name="SO_000208">Cleaned_Supplychain_Data!$C$109:$V$109</definedName>
    <definedName name="SO_000209">Cleaned_Supplychain_Data!$C$110:$V$110</definedName>
    <definedName name="SO_000210">Cleaned_Supplychain_Data!$C$111:$V$111</definedName>
    <definedName name="SO_000211">Cleaned_Supplychain_Data!$C$112:$V$112</definedName>
    <definedName name="SO_000212">Cleaned_Supplychain_Data!$C$113:$V$113</definedName>
    <definedName name="SO_000213">Cleaned_Supplychain_Data!$C$114:$V$114</definedName>
    <definedName name="SO_000214">Cleaned_Supplychain_Data!$C$115:$V$115</definedName>
    <definedName name="SO_000215">Cleaned_Supplychain_Data!$C$116:$V$116</definedName>
    <definedName name="SO_000216">Cleaned_Supplychain_Data!$C$117:$V$117</definedName>
    <definedName name="SO_000217">Cleaned_Supplychain_Data!$C$118:$V$118</definedName>
    <definedName name="SO_000218">Cleaned_Supplychain_Data!$C$119:$V$119</definedName>
    <definedName name="SO_000219">Cleaned_Supplychain_Data!$C$120:$V$120</definedName>
    <definedName name="SO_000220">Cleaned_Supplychain_Data!$C$121:$V$121</definedName>
    <definedName name="SO_000221">Cleaned_Supplychain_Data!$C$122:$V$122</definedName>
    <definedName name="SO_000222">Cleaned_Supplychain_Data!$C$123:$V$123</definedName>
    <definedName name="SO_000223">Cleaned_Supplychain_Data!$C$124:$V$124</definedName>
    <definedName name="SO_000224">Cleaned_Supplychain_Data!$C$125:$V$125</definedName>
    <definedName name="SO_000225">Cleaned_Supplychain_Data!$C$126:$V$126</definedName>
    <definedName name="SO_000226">Cleaned_Supplychain_Data!$C$127:$V$127</definedName>
    <definedName name="SO_000227">Cleaned_Supplychain_Data!$C$128:$V$128</definedName>
    <definedName name="SO_000228">Cleaned_Supplychain_Data!$C$129:$V$129</definedName>
    <definedName name="SO_000229">Cleaned_Supplychain_Data!$C$130:$V$130</definedName>
    <definedName name="SO_000230">Cleaned_Supplychain_Data!$C$131:$V$131</definedName>
    <definedName name="SO_000231">Cleaned_Supplychain_Data!$C$132:$V$132</definedName>
    <definedName name="SO_000232">Cleaned_Supplychain_Data!$C$133:$V$133</definedName>
    <definedName name="SO_000233">Cleaned_Supplychain_Data!$C$134:$V$134</definedName>
    <definedName name="SO_000234">Cleaned_Supplychain_Data!$C$135:$V$135</definedName>
    <definedName name="SO_000235">Cleaned_Supplychain_Data!$C$136:$V$136</definedName>
    <definedName name="SO_000236">Cleaned_Supplychain_Data!$C$137:$V$137</definedName>
    <definedName name="SO_000237">Cleaned_Supplychain_Data!$C$138:$V$138</definedName>
    <definedName name="SO_000238">Cleaned_Supplychain_Data!$C$139:$V$139</definedName>
    <definedName name="SO_000239">Cleaned_Supplychain_Data!$C$140:$V$140</definedName>
    <definedName name="SO_000240">Cleaned_Supplychain_Data!$C$141:$V$141</definedName>
    <definedName name="SO_000241">Cleaned_Supplychain_Data!$C$142:$V$142</definedName>
    <definedName name="SO_000242">Cleaned_Supplychain_Data!$C$143:$V$143</definedName>
    <definedName name="SO_000243">Cleaned_Supplychain_Data!$C$144:$V$144</definedName>
    <definedName name="SO_000244">Cleaned_Supplychain_Data!$C$145:$V$145</definedName>
    <definedName name="SO_000245">Cleaned_Supplychain_Data!$C$146:$V$146</definedName>
    <definedName name="SO_000246">Cleaned_Supplychain_Data!$C$147:$V$147</definedName>
    <definedName name="SO_000247">Cleaned_Supplychain_Data!$C$148:$V$148</definedName>
    <definedName name="SO_000248">Cleaned_Supplychain_Data!$C$149:$V$149</definedName>
    <definedName name="SO_000249">Cleaned_Supplychain_Data!$C$150:$V$150</definedName>
    <definedName name="SO_000250">Cleaned_Supplychain_Data!$C$151:$V$151</definedName>
    <definedName name="SO_000251">Cleaned_Supplychain_Data!$C$152:$V$152</definedName>
    <definedName name="SO_000252">Cleaned_Supplychain_Data!$C$153:$V$153</definedName>
    <definedName name="SO_000253">Cleaned_Supplychain_Data!$C$154:$V$154</definedName>
    <definedName name="SO_000254">Cleaned_Supplychain_Data!$C$155:$V$155</definedName>
    <definedName name="SO_000255">Cleaned_Supplychain_Data!$C$156:$V$156</definedName>
    <definedName name="SO_000256">Cleaned_Supplychain_Data!$C$157:$V$157</definedName>
    <definedName name="SO_000257">Cleaned_Supplychain_Data!$C$158:$V$158</definedName>
    <definedName name="SO_000258">Cleaned_Supplychain_Data!$C$159:$V$159</definedName>
    <definedName name="SO_000259">Cleaned_Supplychain_Data!$C$160:$V$160</definedName>
    <definedName name="SO_000260">Cleaned_Supplychain_Data!$C$161:$V$161</definedName>
    <definedName name="SO_000261">Cleaned_Supplychain_Data!$C$162:$V$162</definedName>
    <definedName name="SO_000262">Cleaned_Supplychain_Data!$C$163:$V$163</definedName>
    <definedName name="SO_000263">Cleaned_Supplychain_Data!$C$164:$V$164</definedName>
    <definedName name="SO_000264">Cleaned_Supplychain_Data!$C$165:$V$165</definedName>
    <definedName name="SO_000265">Cleaned_Supplychain_Data!$C$166:$V$166</definedName>
    <definedName name="SO_000266">Cleaned_Supplychain_Data!$C$167:$V$167</definedName>
    <definedName name="SO_000267">Cleaned_Supplychain_Data!$C$168:$V$168</definedName>
    <definedName name="SO_000268">Cleaned_Supplychain_Data!$C$169:$V$169</definedName>
    <definedName name="SO_000269">Cleaned_Supplychain_Data!$C$170:$V$170</definedName>
    <definedName name="SO_000270">Cleaned_Supplychain_Data!$C$171:$V$171</definedName>
    <definedName name="SO_000271">Cleaned_Supplychain_Data!$C$172:$V$172</definedName>
    <definedName name="SO_000272">Cleaned_Supplychain_Data!$C$173:$V$173</definedName>
    <definedName name="SO_000273">Cleaned_Supplychain_Data!$C$174:$V$174</definedName>
    <definedName name="SO_000274">Cleaned_Supplychain_Data!$C$175:$V$175</definedName>
    <definedName name="SO_000275">Cleaned_Supplychain_Data!$C$176:$V$176</definedName>
    <definedName name="SO_000276">Cleaned_Supplychain_Data!$C$177:$V$177</definedName>
    <definedName name="SO_000277">Cleaned_Supplychain_Data!$C$178:$V$178</definedName>
    <definedName name="SO_000278">Cleaned_Supplychain_Data!$C$179:$V$179</definedName>
    <definedName name="SO_000279">Cleaned_Supplychain_Data!$C$180:$V$180</definedName>
    <definedName name="SO_000280">Cleaned_Supplychain_Data!$C$181:$V$181</definedName>
    <definedName name="SO_000281">Cleaned_Supplychain_Data!$C$182:$V$182</definedName>
    <definedName name="SO_000282">Cleaned_Supplychain_Data!$C$183:$V$183</definedName>
    <definedName name="SO_000283">Cleaned_Supplychain_Data!$C$184:$V$184</definedName>
    <definedName name="SO_000284">Cleaned_Supplychain_Data!$C$185:$V$185</definedName>
    <definedName name="SO_000285">Cleaned_Supplychain_Data!$C$186:$V$186</definedName>
    <definedName name="SO_000286">Cleaned_Supplychain_Data!$C$187:$V$187</definedName>
    <definedName name="SO_000287">Cleaned_Supplychain_Data!$C$188:$V$188</definedName>
    <definedName name="SO_000288">Cleaned_Supplychain_Data!$C$189:$V$189</definedName>
    <definedName name="SO_000289">Cleaned_Supplychain_Data!$C$190:$V$190</definedName>
    <definedName name="SO_000290">Cleaned_Supplychain_Data!$C$191:$V$191</definedName>
    <definedName name="SO_000291">Cleaned_Supplychain_Data!$C$192:$V$192</definedName>
    <definedName name="SO_000292">Cleaned_Supplychain_Data!$C$193:$V$193</definedName>
    <definedName name="SO_000293">Cleaned_Supplychain_Data!$C$194:$V$194</definedName>
    <definedName name="SO_000294">Cleaned_Supplychain_Data!$C$195:$V$195</definedName>
    <definedName name="SO_000295">Cleaned_Supplychain_Data!$C$196:$V$196</definedName>
    <definedName name="SO_000296">Cleaned_Supplychain_Data!$C$197:$V$197</definedName>
    <definedName name="SO_000297">Cleaned_Supplychain_Data!$C$198:$V$198</definedName>
    <definedName name="SO_000298">Cleaned_Supplychain_Data!$C$199:$V$199</definedName>
    <definedName name="SO_000299">Cleaned_Supplychain_Data!$C$200:$V$200</definedName>
    <definedName name="SO_000300">Cleaned_Supplychain_Data!$C$201:$V$201</definedName>
    <definedName name="SO_000301">Cleaned_Supplychain_Data!$C$202:$V$202</definedName>
    <definedName name="SO_000302">Cleaned_Supplychain_Data!$C$203:$V$203</definedName>
    <definedName name="SO_000303">Cleaned_Supplychain_Data!$C$204:$V$204</definedName>
    <definedName name="SO_000304">Cleaned_Supplychain_Data!$C$205:$V$205</definedName>
    <definedName name="SO_000305">Cleaned_Supplychain_Data!$C$206:$V$206</definedName>
    <definedName name="SO_000306">Cleaned_Supplychain_Data!$C$207:$V$207</definedName>
    <definedName name="SO_000307">Cleaned_Supplychain_Data!$C$208:$V$208</definedName>
    <definedName name="SO_000308">Cleaned_Supplychain_Data!$C$209:$V$209</definedName>
    <definedName name="SO_000309">Cleaned_Supplychain_Data!$C$210:$V$210</definedName>
    <definedName name="SO_000310">Cleaned_Supplychain_Data!$C$211:$V$211</definedName>
    <definedName name="SO_000311">Cleaned_Supplychain_Data!$C$212:$V$212</definedName>
    <definedName name="SO_000312">Cleaned_Supplychain_Data!$C$213:$V$213</definedName>
    <definedName name="SO_000313">Cleaned_Supplychain_Data!$C$214:$V$214</definedName>
    <definedName name="SO_000314">Cleaned_Supplychain_Data!$C$215:$V$215</definedName>
    <definedName name="SO_000315">Cleaned_Supplychain_Data!$C$216:$V$216</definedName>
    <definedName name="SO_000316">Cleaned_Supplychain_Data!$C$217:$V$217</definedName>
    <definedName name="SO_000317">Cleaned_Supplychain_Data!$C$218:$V$218</definedName>
    <definedName name="SO_000318">Cleaned_Supplychain_Data!$C$219:$V$219</definedName>
    <definedName name="SO_000319">Cleaned_Supplychain_Data!$C$220:$V$220</definedName>
    <definedName name="SO_000320">Cleaned_Supplychain_Data!$C$221:$V$221</definedName>
    <definedName name="SO_000321">Cleaned_Supplychain_Data!$C$222:$V$222</definedName>
    <definedName name="SO_000322">Cleaned_Supplychain_Data!$C$223:$V$223</definedName>
    <definedName name="SO_000323">Cleaned_Supplychain_Data!$C$224:$V$224</definedName>
    <definedName name="SO_000324">Cleaned_Supplychain_Data!$C$225:$V$225</definedName>
    <definedName name="SO_000325">Cleaned_Supplychain_Data!$C$226:$V$226</definedName>
    <definedName name="SO_000326">Cleaned_Supplychain_Data!$C$227:$V$227</definedName>
    <definedName name="SO_000327">Cleaned_Supplychain_Data!$C$228:$V$228</definedName>
    <definedName name="SO_000328">Cleaned_Supplychain_Data!$C$229:$V$229</definedName>
    <definedName name="SO_000329">Cleaned_Supplychain_Data!$C$230:$V$230</definedName>
    <definedName name="SO_000330">Cleaned_Supplychain_Data!$C$231:$V$231</definedName>
    <definedName name="SO_000331">Cleaned_Supplychain_Data!$C$232:$V$232</definedName>
    <definedName name="SO_000332">Cleaned_Supplychain_Data!$C$233:$V$233</definedName>
    <definedName name="SO_000333">Cleaned_Supplychain_Data!$C$234:$V$234</definedName>
    <definedName name="SO_000334">Cleaned_Supplychain_Data!$C$235:$V$235</definedName>
    <definedName name="SO_000335">Cleaned_Supplychain_Data!$C$236:$V$236</definedName>
    <definedName name="SO_000336">Cleaned_Supplychain_Data!$C$237:$V$237</definedName>
    <definedName name="SO_000337">Cleaned_Supplychain_Data!$C$238:$V$238</definedName>
    <definedName name="SO_000338">Cleaned_Supplychain_Data!$C$239:$V$239</definedName>
    <definedName name="SO_000339">Cleaned_Supplychain_Data!$C$240:$V$240</definedName>
    <definedName name="SO_000340">Cleaned_Supplychain_Data!$C$241:$V$241</definedName>
    <definedName name="SO_000341">Cleaned_Supplychain_Data!$C$242:$V$242</definedName>
    <definedName name="SO_000342">Cleaned_Supplychain_Data!$C$243:$V$243</definedName>
    <definedName name="SO_000343">Cleaned_Supplychain_Data!$C$244:$V$244</definedName>
    <definedName name="SO_000344">Cleaned_Supplychain_Data!$C$245:$V$245</definedName>
    <definedName name="SO_000345">Cleaned_Supplychain_Data!$C$246:$V$246</definedName>
    <definedName name="SO_000346">Cleaned_Supplychain_Data!$C$247:$V$247</definedName>
    <definedName name="SO_000347">Cleaned_Supplychain_Data!$C$248:$V$248</definedName>
    <definedName name="SO_000348">Cleaned_Supplychain_Data!$C$249:$V$249</definedName>
    <definedName name="SO_000349">Cleaned_Supplychain_Data!$C$250:$V$250</definedName>
    <definedName name="SO_000350">Cleaned_Supplychain_Data!$C$251:$V$251</definedName>
    <definedName name="SO_000351">Cleaned_Supplychain_Data!$C$252:$V$252</definedName>
    <definedName name="SO_000352">Cleaned_Supplychain_Data!$C$253:$V$253</definedName>
    <definedName name="SO_000353">Cleaned_Supplychain_Data!$C$254:$V$254</definedName>
    <definedName name="SO_000354">Cleaned_Supplychain_Data!$C$255:$V$255</definedName>
    <definedName name="SO_000355">Cleaned_Supplychain_Data!$C$256:$V$256</definedName>
    <definedName name="SO_000356">Cleaned_Supplychain_Data!$C$257:$V$257</definedName>
    <definedName name="SO_000357">Cleaned_Supplychain_Data!$C$258:$V$258</definedName>
    <definedName name="SO_000358">Cleaned_Supplychain_Data!$C$259:$V$259</definedName>
    <definedName name="SO_000359">Cleaned_Supplychain_Data!$C$260:$V$260</definedName>
    <definedName name="SO_000360">Cleaned_Supplychain_Data!$C$261:$V$261</definedName>
    <definedName name="SO_000361">Cleaned_Supplychain_Data!$C$262:$V$262</definedName>
    <definedName name="SO_000362">Cleaned_Supplychain_Data!$C$263:$V$263</definedName>
    <definedName name="SO_000363">Cleaned_Supplychain_Data!$C$264:$V$264</definedName>
    <definedName name="SO_000364">Cleaned_Supplychain_Data!$C$265:$V$265</definedName>
    <definedName name="SO_000365">Cleaned_Supplychain_Data!$C$266:$V$266</definedName>
    <definedName name="SO_000366">Cleaned_Supplychain_Data!$C$267:$V$267</definedName>
    <definedName name="SO_000367">Cleaned_Supplychain_Data!$C$268:$V$268</definedName>
    <definedName name="SO_000368">Cleaned_Supplychain_Data!$C$269:$V$269</definedName>
    <definedName name="SO_000369">Cleaned_Supplychain_Data!$C$270:$V$270</definedName>
    <definedName name="SO_000370">Cleaned_Supplychain_Data!$C$271:$V$271</definedName>
    <definedName name="SO_000371">Cleaned_Supplychain_Data!$C$272:$V$272</definedName>
    <definedName name="SO_000372">Cleaned_Supplychain_Data!$C$273:$V$273</definedName>
    <definedName name="SO_000373">Cleaned_Supplychain_Data!$C$274:$V$274</definedName>
    <definedName name="SO_000374">Cleaned_Supplychain_Data!$C$275:$V$275</definedName>
    <definedName name="SO_000375">Cleaned_Supplychain_Data!$C$276:$V$276</definedName>
    <definedName name="SO_000376">Cleaned_Supplychain_Data!$C$277:$V$277</definedName>
    <definedName name="SO_000377">Cleaned_Supplychain_Data!$C$278:$V$278</definedName>
    <definedName name="SO_000378">Cleaned_Supplychain_Data!$C$279:$V$279</definedName>
    <definedName name="SO_000379">Cleaned_Supplychain_Data!$C$280:$V$280</definedName>
    <definedName name="SO_000380">Cleaned_Supplychain_Data!$C$281:$V$281</definedName>
    <definedName name="SO_000381">Cleaned_Supplychain_Data!$C$282:$V$282</definedName>
    <definedName name="SO_000382">Cleaned_Supplychain_Data!$C$283:$V$283</definedName>
    <definedName name="SO_000383">Cleaned_Supplychain_Data!$C$284:$V$284</definedName>
    <definedName name="SO_000384">Cleaned_Supplychain_Data!$C$285:$V$285</definedName>
    <definedName name="SO_000385">Cleaned_Supplychain_Data!$C$286:$V$286</definedName>
    <definedName name="SO_000386">Cleaned_Supplychain_Data!$C$287:$V$287</definedName>
    <definedName name="SO_000387">Cleaned_Supplychain_Data!$C$288:$V$288</definedName>
    <definedName name="SO_000388">Cleaned_Supplychain_Data!$C$289:$V$289</definedName>
    <definedName name="SO_000389">Cleaned_Supplychain_Data!$C$290:$V$290</definedName>
    <definedName name="SO_000390">Cleaned_Supplychain_Data!$C$291:$V$291</definedName>
    <definedName name="SO_000391">Cleaned_Supplychain_Data!$C$292:$V$292</definedName>
    <definedName name="SO_000392">Cleaned_Supplychain_Data!$C$293:$V$293</definedName>
    <definedName name="SO_000393">Cleaned_Supplychain_Data!$C$294:$V$294</definedName>
    <definedName name="SO_000394">Cleaned_Supplychain_Data!$C$295:$V$295</definedName>
    <definedName name="SO_000395">Cleaned_Supplychain_Data!$C$296:$V$296</definedName>
    <definedName name="SO_000396">Cleaned_Supplychain_Data!$C$297:$V$297</definedName>
    <definedName name="SO_000397">Cleaned_Supplychain_Data!$C$298:$V$298</definedName>
    <definedName name="SO_000398">Cleaned_Supplychain_Data!$C$299:$V$299</definedName>
    <definedName name="SO_000399">Cleaned_Supplychain_Data!$C$300:$V$300</definedName>
    <definedName name="SO_000400">Cleaned_Supplychain_Data!$C$301:$V$301</definedName>
    <definedName name="SO_000401">Cleaned_Supplychain_Data!$C$302:$V$302</definedName>
    <definedName name="SO_000402">Cleaned_Supplychain_Data!$C$303:$V$303</definedName>
    <definedName name="SO_000403">Cleaned_Supplychain_Data!$C$304:$V$304</definedName>
    <definedName name="SO_000404">Cleaned_Supplychain_Data!$C$305:$V$305</definedName>
    <definedName name="SO_000405">Cleaned_Supplychain_Data!$C$306:$V$306</definedName>
    <definedName name="SO_000406">Cleaned_Supplychain_Data!$C$307:$V$307</definedName>
    <definedName name="SO_000407">Cleaned_Supplychain_Data!$C$308:$V$308</definedName>
    <definedName name="SO_000408">Cleaned_Supplychain_Data!$C$309:$V$309</definedName>
    <definedName name="SO_000409">Cleaned_Supplychain_Data!$C$310:$V$310</definedName>
    <definedName name="SO_000410">Cleaned_Supplychain_Data!$C$311:$V$311</definedName>
    <definedName name="SO_000411">Cleaned_Supplychain_Data!$C$312:$V$312</definedName>
    <definedName name="SO_000412">Cleaned_Supplychain_Data!$C$313:$V$313</definedName>
    <definedName name="SO_000413">Cleaned_Supplychain_Data!$C$314:$V$314</definedName>
    <definedName name="SO_000414">Cleaned_Supplychain_Data!$C$315:$V$315</definedName>
    <definedName name="SO_000415">Cleaned_Supplychain_Data!$C$316:$V$316</definedName>
    <definedName name="SO_000416">Cleaned_Supplychain_Data!$C$317:$V$317</definedName>
    <definedName name="SO_000417">Cleaned_Supplychain_Data!$C$318:$V$318</definedName>
    <definedName name="SO_000418">Cleaned_Supplychain_Data!$C$319:$V$319</definedName>
    <definedName name="SO_000419">Cleaned_Supplychain_Data!$C$320:$V$320</definedName>
    <definedName name="SO_000420">Cleaned_Supplychain_Data!$C$321:$V$321</definedName>
    <definedName name="SO_000421">Cleaned_Supplychain_Data!$C$322:$V$322</definedName>
    <definedName name="SO_000422">Cleaned_Supplychain_Data!$C$323:$V$323</definedName>
    <definedName name="SO_000423">Cleaned_Supplychain_Data!$C$324:$V$324</definedName>
    <definedName name="SO_000424">Cleaned_Supplychain_Data!$C$325:$V$325</definedName>
    <definedName name="SO_000425">Cleaned_Supplychain_Data!$C$326:$V$326</definedName>
    <definedName name="SO_000426">Cleaned_Supplychain_Data!$C$327:$V$327</definedName>
    <definedName name="SO_000427">Cleaned_Supplychain_Data!$C$328:$V$328</definedName>
    <definedName name="SO_000428">Cleaned_Supplychain_Data!$C$329:$V$329</definedName>
    <definedName name="SO_000429">Cleaned_Supplychain_Data!$C$330:$V$330</definedName>
    <definedName name="SO_000430">Cleaned_Supplychain_Data!$C$331:$V$331</definedName>
    <definedName name="SO_000431">Cleaned_Supplychain_Data!$C$332:$V$332</definedName>
    <definedName name="SO_000432">Cleaned_Supplychain_Data!$C$333:$V$333</definedName>
    <definedName name="SO_000433">Cleaned_Supplychain_Data!$C$334:$V$334</definedName>
    <definedName name="SO_000434">Cleaned_Supplychain_Data!$C$335:$V$335</definedName>
    <definedName name="SO_000435">Cleaned_Supplychain_Data!$C$336:$V$336</definedName>
    <definedName name="SO_000436">Cleaned_Supplychain_Data!$C$337:$V$337</definedName>
    <definedName name="SO_000437">Cleaned_Supplychain_Data!$C$338:$V$338</definedName>
    <definedName name="SO_000438">Cleaned_Supplychain_Data!$C$339:$V$339</definedName>
    <definedName name="SO_000439">Cleaned_Supplychain_Data!$C$340:$V$340</definedName>
    <definedName name="SO_000440">Cleaned_Supplychain_Data!$C$341:$V$341</definedName>
    <definedName name="SO_000441">Cleaned_Supplychain_Data!$C$342:$V$342</definedName>
    <definedName name="SO_000442">Cleaned_Supplychain_Data!$C$343:$V$343</definedName>
    <definedName name="SO_000443">Cleaned_Supplychain_Data!$C$344:$V$344</definedName>
    <definedName name="SO_000444">Cleaned_Supplychain_Data!$C$345:$V$345</definedName>
    <definedName name="SO_000445">Cleaned_Supplychain_Data!$C$346:$V$346</definedName>
    <definedName name="SO_000446">Cleaned_Supplychain_Data!$C$347:$V$347</definedName>
    <definedName name="SO_000447">Cleaned_Supplychain_Data!$C$348:$V$348</definedName>
    <definedName name="SO_000448">Cleaned_Supplychain_Data!$C$349:$V$349</definedName>
    <definedName name="SO_000449">Cleaned_Supplychain_Data!$C$350:$V$350</definedName>
    <definedName name="SO_000450">Cleaned_Supplychain_Data!$C$351:$V$351</definedName>
    <definedName name="SO_000451">Cleaned_Supplychain_Data!$C$352:$V$352</definedName>
    <definedName name="SO_000452">Cleaned_Supplychain_Data!$C$353:$V$353</definedName>
    <definedName name="SO_000453">Cleaned_Supplychain_Data!$C$354:$V$354</definedName>
    <definedName name="SO_000454">Cleaned_Supplychain_Data!$C$355:$V$355</definedName>
    <definedName name="SO_000455">Cleaned_Supplychain_Data!$C$356:$V$356</definedName>
    <definedName name="SO_000456">Cleaned_Supplychain_Data!$C$357:$V$357</definedName>
    <definedName name="SO_000457">Cleaned_Supplychain_Data!$C$358:$V$358</definedName>
    <definedName name="SO_000458">Cleaned_Supplychain_Data!$C$359:$V$359</definedName>
    <definedName name="SO_000459">Cleaned_Supplychain_Data!$C$360:$V$360</definedName>
    <definedName name="SO_000460">Cleaned_Supplychain_Data!$C$361:$V$361</definedName>
    <definedName name="SO_000461">Cleaned_Supplychain_Data!$C$362:$V$362</definedName>
    <definedName name="SO_000462">Cleaned_Supplychain_Data!$C$363:$V$363</definedName>
    <definedName name="SO_000463">Cleaned_Supplychain_Data!$C$364:$V$364</definedName>
    <definedName name="SO_000464">Cleaned_Supplychain_Data!$C$365:$V$365</definedName>
    <definedName name="SO_000465">Cleaned_Supplychain_Data!$C$366:$V$366</definedName>
    <definedName name="SO_000466">Cleaned_Supplychain_Data!$C$367:$V$367</definedName>
    <definedName name="SO_000467">Cleaned_Supplychain_Data!$C$368:$V$368</definedName>
    <definedName name="SO_000468">Cleaned_Supplychain_Data!$C$369:$V$369</definedName>
    <definedName name="SO_000469">Cleaned_Supplychain_Data!$C$370:$V$370</definedName>
    <definedName name="SO_000470">Cleaned_Supplychain_Data!$C$371:$V$371</definedName>
    <definedName name="SO_000471">Cleaned_Supplychain_Data!$C$372:$V$372</definedName>
    <definedName name="SO_000472">Cleaned_Supplychain_Data!$C$373:$V$373</definedName>
    <definedName name="SO_000473">Cleaned_Supplychain_Data!$C$374:$V$374</definedName>
    <definedName name="SO_000474">Cleaned_Supplychain_Data!$C$375:$V$375</definedName>
    <definedName name="SO_000475">Cleaned_Supplychain_Data!$C$376:$V$376</definedName>
    <definedName name="SO_000476">Cleaned_Supplychain_Data!$C$377:$V$377</definedName>
    <definedName name="SO_000477">Cleaned_Supplychain_Data!$C$378:$V$378</definedName>
    <definedName name="SO_000478">Cleaned_Supplychain_Data!$C$379:$V$379</definedName>
    <definedName name="SO_000479">Cleaned_Supplychain_Data!$C$380:$V$380</definedName>
    <definedName name="SO_000480">Cleaned_Supplychain_Data!$C$381:$V$381</definedName>
    <definedName name="SO_000481">Cleaned_Supplychain_Data!$C$382:$V$382</definedName>
    <definedName name="SO_000482">Cleaned_Supplychain_Data!$C$383:$V$383</definedName>
    <definedName name="SO_000483">Cleaned_Supplychain_Data!$C$384:$V$384</definedName>
    <definedName name="SO_000484">Cleaned_Supplychain_Data!$C$385:$V$385</definedName>
    <definedName name="SO_000485">Cleaned_Supplychain_Data!$C$386:$V$386</definedName>
    <definedName name="SO_000486">Cleaned_Supplychain_Data!$C$387:$V$387</definedName>
    <definedName name="SO_000487">Cleaned_Supplychain_Data!$C$388:$V$388</definedName>
    <definedName name="SO_000488">Cleaned_Supplychain_Data!$C$389:$V$389</definedName>
    <definedName name="SO_000489">Cleaned_Supplychain_Data!$C$390:$V$390</definedName>
    <definedName name="SO_000490">Cleaned_Supplychain_Data!$C$391:$V$391</definedName>
    <definedName name="SO_000491">Cleaned_Supplychain_Data!$C$392:$V$392</definedName>
    <definedName name="SO_000492">Cleaned_Supplychain_Data!$C$393:$V$393</definedName>
    <definedName name="SO_000493">Cleaned_Supplychain_Data!$C$394:$V$394</definedName>
    <definedName name="SO_000494">Cleaned_Supplychain_Data!$C$395:$V$395</definedName>
    <definedName name="SO_000495">Cleaned_Supplychain_Data!$C$396:$V$396</definedName>
    <definedName name="SO_000496">Cleaned_Supplychain_Data!$C$397:$V$397</definedName>
    <definedName name="SO_000497">Cleaned_Supplychain_Data!$C$398:$V$398</definedName>
    <definedName name="SO_000498">Cleaned_Supplychain_Data!$C$399:$V$399</definedName>
    <definedName name="SO_000499">Cleaned_Supplychain_Data!$C$400:$V$400</definedName>
    <definedName name="SO_000500">Cleaned_Supplychain_Data!$C$401:$V$401</definedName>
    <definedName name="SO_000501">Cleaned_Supplychain_Data!$C$402:$V$402</definedName>
    <definedName name="SO_000502">Cleaned_Supplychain_Data!$C$403:$V$403</definedName>
    <definedName name="SO_000503">Cleaned_Supplychain_Data!$C$404:$V$404</definedName>
    <definedName name="SO_000504">Cleaned_Supplychain_Data!$C$405:$V$405</definedName>
    <definedName name="SO_000505">Cleaned_Supplychain_Data!$C$406:$V$406</definedName>
    <definedName name="SO_000506">Cleaned_Supplychain_Data!$C$407:$V$407</definedName>
    <definedName name="SO_000507">Cleaned_Supplychain_Data!$C$408:$V$408</definedName>
    <definedName name="SO_000508">Cleaned_Supplychain_Data!$C$409:$V$409</definedName>
    <definedName name="SO_000509">Cleaned_Supplychain_Data!$C$410:$V$410</definedName>
    <definedName name="SO_000510">Cleaned_Supplychain_Data!$C$411:$V$411</definedName>
    <definedName name="SO_000511">Cleaned_Supplychain_Data!$C$412:$V$412</definedName>
    <definedName name="SO_000512">Cleaned_Supplychain_Data!$C$413:$V$413</definedName>
    <definedName name="SO_000513">Cleaned_Supplychain_Data!$C$414:$V$414</definedName>
    <definedName name="SO_000514">Cleaned_Supplychain_Data!$C$415:$V$415</definedName>
    <definedName name="SO_000515">Cleaned_Supplychain_Data!$C$416:$V$416</definedName>
    <definedName name="SO_000516">Cleaned_Supplychain_Data!$C$417:$V$417</definedName>
    <definedName name="SO_000517">Cleaned_Supplychain_Data!$C$418:$V$418</definedName>
    <definedName name="SO_000518">Cleaned_Supplychain_Data!$C$419:$V$419</definedName>
    <definedName name="SO_000519">Cleaned_Supplychain_Data!$C$420:$V$420</definedName>
    <definedName name="SO_000520">Cleaned_Supplychain_Data!$C$421:$V$421</definedName>
    <definedName name="SO_000521">Cleaned_Supplychain_Data!$C$422:$V$422</definedName>
    <definedName name="SO_000522">Cleaned_Supplychain_Data!$C$423:$V$423</definedName>
    <definedName name="SO_000523">Cleaned_Supplychain_Data!$C$424:$V$424</definedName>
    <definedName name="SO_000524">Cleaned_Supplychain_Data!$C$425:$V$425</definedName>
    <definedName name="SO_000525">Cleaned_Supplychain_Data!$C$426:$V$426</definedName>
    <definedName name="SO_000526">Cleaned_Supplychain_Data!$C$427:$V$427</definedName>
    <definedName name="SO_000527">Cleaned_Supplychain_Data!$C$428:$V$428</definedName>
    <definedName name="SO_000528">Cleaned_Supplychain_Data!$C$429:$V$429</definedName>
    <definedName name="SO_000529">Cleaned_Supplychain_Data!$C$430:$V$430</definedName>
    <definedName name="SO_000530">Cleaned_Supplychain_Data!$C$431:$V$431</definedName>
    <definedName name="SO_000531">Cleaned_Supplychain_Data!$C$432:$V$432</definedName>
    <definedName name="SO_000532">Cleaned_Supplychain_Data!$C$433:$V$433</definedName>
    <definedName name="SO_000533">Cleaned_Supplychain_Data!$C$434:$V$434</definedName>
    <definedName name="SO_000534">Cleaned_Supplychain_Data!$C$435:$V$435</definedName>
    <definedName name="SO_000535">Cleaned_Supplychain_Data!$C$436:$V$436</definedName>
    <definedName name="SO_000536">Cleaned_Supplychain_Data!$C$437:$V$437</definedName>
    <definedName name="SO_000537">Cleaned_Supplychain_Data!$C$438:$V$438</definedName>
    <definedName name="SO_000538">Cleaned_Supplychain_Data!$C$439:$V$439</definedName>
    <definedName name="SO_000539">Cleaned_Supplychain_Data!$C$440:$V$440</definedName>
    <definedName name="SO_000540">Cleaned_Supplychain_Data!$C$441:$V$441</definedName>
    <definedName name="SO_000541">Cleaned_Supplychain_Data!$C$442:$V$442</definedName>
    <definedName name="SO_000542">Cleaned_Supplychain_Data!$C$443:$V$443</definedName>
    <definedName name="SO_000543">Cleaned_Supplychain_Data!$C$444:$V$444</definedName>
    <definedName name="SO_000544">Cleaned_Supplychain_Data!$C$445:$V$445</definedName>
    <definedName name="SO_000545">Cleaned_Supplychain_Data!$C$446:$V$446</definedName>
    <definedName name="SO_000546">Cleaned_Supplychain_Data!$C$447:$V$447</definedName>
    <definedName name="SO_000547">Cleaned_Supplychain_Data!$C$448:$V$448</definedName>
    <definedName name="SO_000548">Cleaned_Supplychain_Data!$C$449:$V$449</definedName>
    <definedName name="SO_000549">Cleaned_Supplychain_Data!$C$450:$V$450</definedName>
    <definedName name="SO_000550">Cleaned_Supplychain_Data!$C$451:$V$451</definedName>
    <definedName name="SO_000551">Cleaned_Supplychain_Data!$C$452:$V$452</definedName>
    <definedName name="SO_000552">Cleaned_Supplychain_Data!$C$453:$V$453</definedName>
    <definedName name="SO_000553">Cleaned_Supplychain_Data!$C$454:$V$454</definedName>
    <definedName name="SO_000554">Cleaned_Supplychain_Data!$C$455:$V$455</definedName>
    <definedName name="SO_000555">Cleaned_Supplychain_Data!$C$456:$V$456</definedName>
    <definedName name="SO_000556">Cleaned_Supplychain_Data!$C$457:$V$457</definedName>
    <definedName name="SO_000557">Cleaned_Supplychain_Data!$C$458:$V$458</definedName>
    <definedName name="SO_000558">Cleaned_Supplychain_Data!$C$459:$V$459</definedName>
    <definedName name="SO_000559">Cleaned_Supplychain_Data!$C$460:$V$460</definedName>
    <definedName name="SO_000560">Cleaned_Supplychain_Data!$C$461:$V$461</definedName>
    <definedName name="SO_000561">Cleaned_Supplychain_Data!$C$462:$V$462</definedName>
    <definedName name="SO_000562">Cleaned_Supplychain_Data!$C$463:$V$463</definedName>
    <definedName name="SO_000563">Cleaned_Supplychain_Data!$C$464:$V$464</definedName>
    <definedName name="SO_000564">Cleaned_Supplychain_Data!$C$465:$V$465</definedName>
    <definedName name="SO_000565">Cleaned_Supplychain_Data!$C$466:$V$466</definedName>
    <definedName name="SO_000566">Cleaned_Supplychain_Data!$C$467:$V$467</definedName>
    <definedName name="SO_000567">Cleaned_Supplychain_Data!$C$468:$V$468</definedName>
    <definedName name="SO_000568">Cleaned_Supplychain_Data!$C$469:$V$469</definedName>
    <definedName name="SO_000569">Cleaned_Supplychain_Data!$C$470:$V$470</definedName>
    <definedName name="SO_000570">Cleaned_Supplychain_Data!$C$471:$V$471</definedName>
    <definedName name="SO_000571">Cleaned_Supplychain_Data!$C$472:$V$472</definedName>
    <definedName name="SO_000572">Cleaned_Supplychain_Data!$C$473:$V$473</definedName>
    <definedName name="SO_000573">Cleaned_Supplychain_Data!$C$474:$V$474</definedName>
    <definedName name="SO_000574">Cleaned_Supplychain_Data!$C$475:$V$475</definedName>
    <definedName name="SO_000575">Cleaned_Supplychain_Data!$C$476:$V$476</definedName>
    <definedName name="SO_000576">Cleaned_Supplychain_Data!$C$477:$V$477</definedName>
    <definedName name="SO_000577">Cleaned_Supplychain_Data!$C$478:$V$478</definedName>
    <definedName name="SO_000578">Cleaned_Supplychain_Data!$C$479:$V$479</definedName>
    <definedName name="SO_000579">Cleaned_Supplychain_Data!$C$480:$V$480</definedName>
    <definedName name="SO_000580">Cleaned_Supplychain_Data!$C$481:$V$481</definedName>
    <definedName name="SO_000581">Cleaned_Supplychain_Data!$C$482:$V$482</definedName>
    <definedName name="SO_000582">Cleaned_Supplychain_Data!$C$483:$V$483</definedName>
    <definedName name="SO_000583">Cleaned_Supplychain_Data!$C$484:$V$484</definedName>
    <definedName name="SO_000584">Cleaned_Supplychain_Data!$C$485:$V$485</definedName>
    <definedName name="SO_000585">Cleaned_Supplychain_Data!$C$486:$V$486</definedName>
    <definedName name="SO_000586">Cleaned_Supplychain_Data!$C$487:$V$487</definedName>
    <definedName name="SO_000587">Cleaned_Supplychain_Data!$C$488:$V$488</definedName>
    <definedName name="SO_000588">Cleaned_Supplychain_Data!$C$489:$V$489</definedName>
    <definedName name="SO_000589">Cleaned_Supplychain_Data!$C$490:$V$490</definedName>
    <definedName name="SO_000590">Cleaned_Supplychain_Data!$C$491:$V$491</definedName>
    <definedName name="SO_000591">Cleaned_Supplychain_Data!$C$492:$V$492</definedName>
    <definedName name="SO_000592">Cleaned_Supplychain_Data!$C$493:$V$493</definedName>
    <definedName name="SO_000593">Cleaned_Supplychain_Data!$C$494:$V$494</definedName>
    <definedName name="SO_000594">Cleaned_Supplychain_Data!$C$495:$V$495</definedName>
    <definedName name="SO_000595">Cleaned_Supplychain_Data!$C$496:$V$496</definedName>
    <definedName name="SO_000596">Cleaned_Supplychain_Data!$C$497:$V$497</definedName>
    <definedName name="SO_000597">Cleaned_Supplychain_Data!$C$498:$V$498</definedName>
    <definedName name="SO_000598">Cleaned_Supplychain_Data!$C$499:$V$499</definedName>
    <definedName name="SO_000599">Cleaned_Supplychain_Data!$C$500:$V$500</definedName>
    <definedName name="SO_000600">Cleaned_Supplychain_Data!$C$501:$V$501</definedName>
    <definedName name="SO_000601">Cleaned_Supplychain_Data!$C$502:$V$502</definedName>
    <definedName name="SO_000602">Cleaned_Supplychain_Data!$C$503:$V$503</definedName>
    <definedName name="SO_000603">Cleaned_Supplychain_Data!$C$504:$V$504</definedName>
    <definedName name="SO_000604">Cleaned_Supplychain_Data!$C$505:$V$505</definedName>
    <definedName name="SO_000605">Cleaned_Supplychain_Data!$C$506:$V$506</definedName>
    <definedName name="SO_000606">Cleaned_Supplychain_Data!$C$507:$V$507</definedName>
    <definedName name="SO_000607">Cleaned_Supplychain_Data!$C$508:$V$508</definedName>
    <definedName name="SO_000608">Cleaned_Supplychain_Data!$C$509:$V$509</definedName>
    <definedName name="SO_000609">Cleaned_Supplychain_Data!$C$510:$V$510</definedName>
    <definedName name="SO_000610">Cleaned_Supplychain_Data!$C$511:$V$511</definedName>
    <definedName name="SO_000611">Cleaned_Supplychain_Data!$C$512:$V$512</definedName>
    <definedName name="SO_000612">Cleaned_Supplychain_Data!$C$513:$V$513</definedName>
    <definedName name="SO_000613">Cleaned_Supplychain_Data!$C$514:$V$514</definedName>
    <definedName name="SO_000614">Cleaned_Supplychain_Data!$C$515:$V$515</definedName>
    <definedName name="SO_000615">Cleaned_Supplychain_Data!$C$516:$V$516</definedName>
    <definedName name="SO_000616">Cleaned_Supplychain_Data!$C$517:$V$517</definedName>
    <definedName name="SO_000617">Cleaned_Supplychain_Data!$C$518:$V$518</definedName>
    <definedName name="SO_000618">Cleaned_Supplychain_Data!$C$519:$V$519</definedName>
    <definedName name="SO_000619">Cleaned_Supplychain_Data!$C$520:$V$520</definedName>
    <definedName name="SO_000620">Cleaned_Supplychain_Data!$C$521:$V$521</definedName>
    <definedName name="SO_000621">Cleaned_Supplychain_Data!$C$522:$V$522</definedName>
    <definedName name="SO_000622">Cleaned_Supplychain_Data!$C$523:$V$523</definedName>
    <definedName name="SO_000623">Cleaned_Supplychain_Data!$C$524:$V$524</definedName>
    <definedName name="SO_000624">Cleaned_Supplychain_Data!$C$525:$V$525</definedName>
    <definedName name="SO_000625">Cleaned_Supplychain_Data!$C$526:$V$526</definedName>
    <definedName name="SO_000626">Cleaned_Supplychain_Data!$C$527:$V$527</definedName>
    <definedName name="SO_000627">Cleaned_Supplychain_Data!$C$528:$V$528</definedName>
    <definedName name="SO_000628">Cleaned_Supplychain_Data!$C$529:$V$529</definedName>
    <definedName name="SO_000629">Cleaned_Supplychain_Data!$C$530:$V$530</definedName>
    <definedName name="SO_000630">Cleaned_Supplychain_Data!$C$531:$V$531</definedName>
    <definedName name="SO_000631">Cleaned_Supplychain_Data!$C$532:$V$532</definedName>
    <definedName name="SO_000632">Cleaned_Supplychain_Data!$C$533:$V$533</definedName>
    <definedName name="SO_000633">Cleaned_Supplychain_Data!$C$534:$V$534</definedName>
    <definedName name="SO_000634">Cleaned_Supplychain_Data!$C$535:$V$535</definedName>
    <definedName name="SO_000635">Cleaned_Supplychain_Data!$C$536:$V$536</definedName>
    <definedName name="SO_000636">Cleaned_Supplychain_Data!$C$537:$V$537</definedName>
    <definedName name="SO_000637">Cleaned_Supplychain_Data!$C$538:$V$538</definedName>
    <definedName name="SO_000638">Cleaned_Supplychain_Data!$C$539:$V$539</definedName>
    <definedName name="SO_000639">Cleaned_Supplychain_Data!$C$540:$V$540</definedName>
    <definedName name="SO_000640">Cleaned_Supplychain_Data!$C$541:$V$541</definedName>
    <definedName name="SO_000641">Cleaned_Supplychain_Data!$C$542:$V$542</definedName>
    <definedName name="SO_000642">Cleaned_Supplychain_Data!$C$543:$V$543</definedName>
    <definedName name="SO_000643">Cleaned_Supplychain_Data!$C$544:$V$544</definedName>
    <definedName name="SO_000644">Cleaned_Supplychain_Data!$C$545:$V$545</definedName>
    <definedName name="SO_000645">Cleaned_Supplychain_Data!$C$546:$V$546</definedName>
    <definedName name="SO_000646">Cleaned_Supplychain_Data!$C$547:$V$547</definedName>
    <definedName name="SO_000647">Cleaned_Supplychain_Data!$C$548:$V$548</definedName>
    <definedName name="SO_000648">Cleaned_Supplychain_Data!$C$549:$V$549</definedName>
    <definedName name="SO_000649">Cleaned_Supplychain_Data!$C$550:$V$550</definedName>
    <definedName name="SO_000650">Cleaned_Supplychain_Data!$C$551:$V$551</definedName>
    <definedName name="SO_000651">Cleaned_Supplychain_Data!$C$552:$V$552</definedName>
    <definedName name="SO_000652">Cleaned_Supplychain_Data!$C$553:$V$553</definedName>
    <definedName name="SO_000653">Cleaned_Supplychain_Data!$C$554:$V$554</definedName>
    <definedName name="SO_000654">Cleaned_Supplychain_Data!$C$555:$V$555</definedName>
    <definedName name="SO_000655">Cleaned_Supplychain_Data!$C$556:$V$556</definedName>
    <definedName name="SO_000656">Cleaned_Supplychain_Data!$C$557:$V$557</definedName>
    <definedName name="SO_000657">Cleaned_Supplychain_Data!$C$558:$V$558</definedName>
    <definedName name="SO_000658">Cleaned_Supplychain_Data!$C$559:$V$559</definedName>
    <definedName name="SO_000659">Cleaned_Supplychain_Data!$C$560:$V$560</definedName>
    <definedName name="SO_000660">Cleaned_Supplychain_Data!$C$561:$V$561</definedName>
    <definedName name="SO_000661">Cleaned_Supplychain_Data!$C$562:$V$562</definedName>
    <definedName name="SO_000662">Cleaned_Supplychain_Data!$C$563:$V$563</definedName>
    <definedName name="SO_000663">Cleaned_Supplychain_Data!$C$564:$V$564</definedName>
    <definedName name="SO_000664">Cleaned_Supplychain_Data!$C$565:$V$565</definedName>
    <definedName name="SO_000665">Cleaned_Supplychain_Data!$C$566:$V$566</definedName>
    <definedName name="SO_000666">Cleaned_Supplychain_Data!$C$567:$V$567</definedName>
    <definedName name="SO_000667">Cleaned_Supplychain_Data!$C$568:$V$568</definedName>
    <definedName name="SO_000668">Cleaned_Supplychain_Data!$C$569:$V$569</definedName>
    <definedName name="SO_000669">Cleaned_Supplychain_Data!$C$570:$V$570</definedName>
    <definedName name="SO_000670">Cleaned_Supplychain_Data!$C$571:$V$571</definedName>
    <definedName name="SO_000671">Cleaned_Supplychain_Data!$C$572:$V$572</definedName>
    <definedName name="SO_000672">Cleaned_Supplychain_Data!$C$573:$V$573</definedName>
    <definedName name="SO_000673">Cleaned_Supplychain_Data!$C$574:$V$574</definedName>
    <definedName name="SO_000674">Cleaned_Supplychain_Data!$C$575:$V$575</definedName>
    <definedName name="SO_000675">Cleaned_Supplychain_Data!$C$576:$V$576</definedName>
    <definedName name="SO_000676">Cleaned_Supplychain_Data!$C$577:$V$577</definedName>
    <definedName name="SO_000677">Cleaned_Supplychain_Data!$C$578:$V$578</definedName>
    <definedName name="SO_000678">Cleaned_Supplychain_Data!$C$579:$V$579</definedName>
    <definedName name="SO_000679">Cleaned_Supplychain_Data!$C$580:$V$580</definedName>
    <definedName name="SO_000680">Cleaned_Supplychain_Data!$C$581:$V$581</definedName>
    <definedName name="SO_000681">Cleaned_Supplychain_Data!$C$582:$V$582</definedName>
    <definedName name="SO_000682">Cleaned_Supplychain_Data!$C$583:$V$583</definedName>
    <definedName name="SO_000683">Cleaned_Supplychain_Data!$C$584:$V$584</definedName>
    <definedName name="SO_000684">Cleaned_Supplychain_Data!$C$585:$V$585</definedName>
    <definedName name="SO_000685">Cleaned_Supplychain_Data!$C$586:$V$586</definedName>
    <definedName name="SO_000686">Cleaned_Supplychain_Data!$C$587:$V$587</definedName>
    <definedName name="SO_000687">Cleaned_Supplychain_Data!$C$588:$V$588</definedName>
    <definedName name="SO_000688">Cleaned_Supplychain_Data!$C$589:$V$589</definedName>
    <definedName name="SO_000689">Cleaned_Supplychain_Data!$C$590:$V$590</definedName>
    <definedName name="SO_000690">Cleaned_Supplychain_Data!$C$591:$V$591</definedName>
    <definedName name="SO_000691">Cleaned_Supplychain_Data!$C$592:$V$592</definedName>
    <definedName name="SO_000692">Cleaned_Supplychain_Data!$C$593:$V$593</definedName>
    <definedName name="SO_000693">Cleaned_Supplychain_Data!$C$594:$V$594</definedName>
    <definedName name="SO_000694">Cleaned_Supplychain_Data!$C$595:$V$595</definedName>
    <definedName name="SO_000695">Cleaned_Supplychain_Data!$C$596:$V$596</definedName>
    <definedName name="SO_000696">Cleaned_Supplychain_Data!$C$597:$V$597</definedName>
    <definedName name="SO_000697">Cleaned_Supplychain_Data!$C$598:$V$598</definedName>
    <definedName name="SO_000698">Cleaned_Supplychain_Data!$C$599:$V$599</definedName>
    <definedName name="SO_000699">Cleaned_Supplychain_Data!$C$600:$V$600</definedName>
    <definedName name="SO_000700">Cleaned_Supplychain_Data!$C$601:$V$601</definedName>
    <definedName name="SO_000701">Cleaned_Supplychain_Data!$C$602:$V$602</definedName>
    <definedName name="SO_000702">Cleaned_Supplychain_Data!$C$603:$V$603</definedName>
    <definedName name="SO_000703">Cleaned_Supplychain_Data!$C$604:$V$604</definedName>
    <definedName name="SO_000704">Cleaned_Supplychain_Data!$C$605:$V$605</definedName>
    <definedName name="SO_000705">Cleaned_Supplychain_Data!$C$606:$V$606</definedName>
    <definedName name="SO_000706">Cleaned_Supplychain_Data!$C$607:$V$607</definedName>
    <definedName name="SO_000707">Cleaned_Supplychain_Data!$C$608:$V$608</definedName>
    <definedName name="SO_000708">Cleaned_Supplychain_Data!$C$609:$V$609</definedName>
    <definedName name="SO_000709">Cleaned_Supplychain_Data!$C$610:$V$610</definedName>
    <definedName name="SO_000710">Cleaned_Supplychain_Data!$C$611:$V$611</definedName>
    <definedName name="SO_000711">Cleaned_Supplychain_Data!$C$612:$V$612</definedName>
    <definedName name="SO_000712">Cleaned_Supplychain_Data!$C$613:$V$613</definedName>
    <definedName name="SO_000713">Cleaned_Supplychain_Data!$C$614:$V$614</definedName>
    <definedName name="SO_000714">Cleaned_Supplychain_Data!$C$615:$V$615</definedName>
    <definedName name="SO_000715">Cleaned_Supplychain_Data!$C$616:$V$616</definedName>
    <definedName name="SO_000716">Cleaned_Supplychain_Data!$C$617:$V$617</definedName>
    <definedName name="SO_000717">Cleaned_Supplychain_Data!$C$618:$V$618</definedName>
    <definedName name="SO_000718">Cleaned_Supplychain_Data!$C$619:$V$619</definedName>
    <definedName name="SO_000719">Cleaned_Supplychain_Data!$C$620:$V$620</definedName>
    <definedName name="SO_000720">Cleaned_Supplychain_Data!$C$621:$V$621</definedName>
    <definedName name="SO_000721">Cleaned_Supplychain_Data!$C$622:$V$622</definedName>
    <definedName name="SO_000722">Cleaned_Supplychain_Data!$C$623:$V$623</definedName>
    <definedName name="SO_000723">Cleaned_Supplychain_Data!$C$624:$V$624</definedName>
    <definedName name="SO_000724">Cleaned_Supplychain_Data!$C$625:$V$625</definedName>
    <definedName name="SO_000725">Cleaned_Supplychain_Data!$C$626:$V$626</definedName>
    <definedName name="SO_000726">Cleaned_Supplychain_Data!$C$627:$V$627</definedName>
    <definedName name="SO_000727">Cleaned_Supplychain_Data!$C$628:$V$628</definedName>
    <definedName name="SO_000728">Cleaned_Supplychain_Data!$C$629:$V$629</definedName>
    <definedName name="SO_000729">Cleaned_Supplychain_Data!$C$630:$V$630</definedName>
    <definedName name="SO_000730">Cleaned_Supplychain_Data!$C$631:$V$631</definedName>
    <definedName name="SO_000731">Cleaned_Supplychain_Data!$C$632:$V$632</definedName>
    <definedName name="SO_000732">Cleaned_Supplychain_Data!$C$633:$V$633</definedName>
    <definedName name="SO_000733">Cleaned_Supplychain_Data!$C$634:$V$634</definedName>
    <definedName name="SO_000734">Cleaned_Supplychain_Data!$C$635:$V$635</definedName>
    <definedName name="SO_000735">Cleaned_Supplychain_Data!$C$636:$V$636</definedName>
    <definedName name="SO_000736">Cleaned_Supplychain_Data!$C$637:$V$637</definedName>
    <definedName name="SO_000737">Cleaned_Supplychain_Data!$C$638:$V$638</definedName>
    <definedName name="SO_000738">Cleaned_Supplychain_Data!$C$639:$V$639</definedName>
    <definedName name="SO_000739">Cleaned_Supplychain_Data!$C$640:$V$640</definedName>
    <definedName name="SO_000740">Cleaned_Supplychain_Data!$C$641:$V$641</definedName>
    <definedName name="SO_000741">Cleaned_Supplychain_Data!$C$642:$V$642</definedName>
    <definedName name="SO_000742">Cleaned_Supplychain_Data!$C$643:$V$643</definedName>
    <definedName name="SO_000743">Cleaned_Supplychain_Data!$C$644:$V$644</definedName>
    <definedName name="SO_000744">Cleaned_Supplychain_Data!$C$645:$V$645</definedName>
    <definedName name="SO_000745">Cleaned_Supplychain_Data!$C$646:$V$646</definedName>
    <definedName name="SO_000746">Cleaned_Supplychain_Data!$C$647:$V$647</definedName>
    <definedName name="SO_000747">Cleaned_Supplychain_Data!$C$648:$V$648</definedName>
    <definedName name="SO_000748">Cleaned_Supplychain_Data!$C$649:$V$649</definedName>
    <definedName name="SO_000749">Cleaned_Supplychain_Data!$C$650:$V$650</definedName>
    <definedName name="SO_000750">Cleaned_Supplychain_Data!$C$651:$V$651</definedName>
    <definedName name="SO_000751">Cleaned_Supplychain_Data!$C$652:$V$652</definedName>
    <definedName name="SO_000752">Cleaned_Supplychain_Data!$C$653:$V$653</definedName>
    <definedName name="SO_000753">Cleaned_Supplychain_Data!$C$654:$V$654</definedName>
    <definedName name="SO_000754">Cleaned_Supplychain_Data!$C$655:$V$655</definedName>
    <definedName name="SO_000755">Cleaned_Supplychain_Data!$C$656:$V$656</definedName>
    <definedName name="SO_000756">Cleaned_Supplychain_Data!$C$657:$V$657</definedName>
    <definedName name="SO_000757">Cleaned_Supplychain_Data!$C$658:$V$658</definedName>
    <definedName name="SO_000758">Cleaned_Supplychain_Data!$C$659:$V$659</definedName>
    <definedName name="SO_000759">Cleaned_Supplychain_Data!$C$660:$V$660</definedName>
    <definedName name="SO_000760">Cleaned_Supplychain_Data!$C$661:$V$661</definedName>
    <definedName name="SO_000761">Cleaned_Supplychain_Data!$C$662:$V$662</definedName>
    <definedName name="SO_000762">Cleaned_Supplychain_Data!$C$663:$V$663</definedName>
    <definedName name="SO_000763">Cleaned_Supplychain_Data!$C$664:$V$664</definedName>
    <definedName name="SO_000764">Cleaned_Supplychain_Data!$C$665:$V$665</definedName>
    <definedName name="SO_000765">Cleaned_Supplychain_Data!$C$666:$V$666</definedName>
    <definedName name="SO_000766">Cleaned_Supplychain_Data!$C$667:$V$667</definedName>
    <definedName name="SO_000767">Cleaned_Supplychain_Data!$C$668:$V$668</definedName>
    <definedName name="SO_000768">Cleaned_Supplychain_Data!$C$669:$V$669</definedName>
    <definedName name="SO_000769">Cleaned_Supplychain_Data!$C$670:$V$670</definedName>
    <definedName name="SO_000770">Cleaned_Supplychain_Data!$C$671:$V$671</definedName>
    <definedName name="SO_000771">Cleaned_Supplychain_Data!$C$672:$V$672</definedName>
    <definedName name="SO_000772">Cleaned_Supplychain_Data!$C$673:$V$673</definedName>
    <definedName name="SO_000773">Cleaned_Supplychain_Data!$C$674:$V$674</definedName>
    <definedName name="SO_000774">Cleaned_Supplychain_Data!$C$675:$V$675</definedName>
    <definedName name="SO_000775">Cleaned_Supplychain_Data!$C$676:$V$676</definedName>
    <definedName name="SO_000776">Cleaned_Supplychain_Data!$C$677:$V$677</definedName>
    <definedName name="SO_000777">Cleaned_Supplychain_Data!$C$678:$V$678</definedName>
    <definedName name="SO_000778">Cleaned_Supplychain_Data!$C$679:$V$679</definedName>
    <definedName name="SO_000779">Cleaned_Supplychain_Data!$C$680:$V$680</definedName>
    <definedName name="SO_000780">Cleaned_Supplychain_Data!$C$681:$V$681</definedName>
    <definedName name="SO_000781">Cleaned_Supplychain_Data!$C$682:$V$682</definedName>
    <definedName name="SO_000782">Cleaned_Supplychain_Data!$C$683:$V$683</definedName>
    <definedName name="SO_000783">Cleaned_Supplychain_Data!$C$684:$V$684</definedName>
    <definedName name="SO_000784">Cleaned_Supplychain_Data!$C$685:$V$685</definedName>
    <definedName name="SO_000785">Cleaned_Supplychain_Data!$C$686:$V$686</definedName>
    <definedName name="SO_000786">Cleaned_Supplychain_Data!$C$687:$V$687</definedName>
    <definedName name="SO_000787">Cleaned_Supplychain_Data!$C$688:$V$688</definedName>
    <definedName name="SO_000788">Cleaned_Supplychain_Data!$C$689:$V$689</definedName>
    <definedName name="SO_000789">Cleaned_Supplychain_Data!$C$690:$V$690</definedName>
    <definedName name="SO_000790">Cleaned_Supplychain_Data!$C$691:$V$691</definedName>
    <definedName name="SO_000791">Cleaned_Supplychain_Data!$C$692:$V$692</definedName>
    <definedName name="SO_000792">Cleaned_Supplychain_Data!$C$693:$V$693</definedName>
    <definedName name="SO_000793">Cleaned_Supplychain_Data!$C$694:$V$694</definedName>
    <definedName name="SO_000794">Cleaned_Supplychain_Data!$C$695:$V$695</definedName>
    <definedName name="SO_000795">Cleaned_Supplychain_Data!$C$696:$V$696</definedName>
    <definedName name="SO_000796">Cleaned_Supplychain_Data!$C$697:$V$697</definedName>
    <definedName name="SO_000797">Cleaned_Supplychain_Data!$C$698:$V$698</definedName>
    <definedName name="SO_000798">Cleaned_Supplychain_Data!$C$699:$V$699</definedName>
    <definedName name="SO_000799">Cleaned_Supplychain_Data!$C$700:$V$700</definedName>
    <definedName name="SO_000800">Cleaned_Supplychain_Data!$C$701:$V$701</definedName>
    <definedName name="SO_000801">Cleaned_Supplychain_Data!$C$702:$V$702</definedName>
    <definedName name="SO_000802">Cleaned_Supplychain_Data!$C$703:$V$703</definedName>
    <definedName name="SO_000803">Cleaned_Supplychain_Data!$C$704:$V$704</definedName>
    <definedName name="SO_000804">Cleaned_Supplychain_Data!$C$705:$V$705</definedName>
    <definedName name="SO_000805">Cleaned_Supplychain_Data!$C$706:$V$706</definedName>
    <definedName name="SO_000806">Cleaned_Supplychain_Data!$C$707:$V$707</definedName>
    <definedName name="SO_000807">Cleaned_Supplychain_Data!$C$708:$V$708</definedName>
    <definedName name="SO_000808">Cleaned_Supplychain_Data!$C$709:$V$709</definedName>
    <definedName name="SO_000809">Cleaned_Supplychain_Data!$C$710:$V$710</definedName>
    <definedName name="SO_000810">Cleaned_Supplychain_Data!$C$711:$V$711</definedName>
    <definedName name="SO_000811">Cleaned_Supplychain_Data!$C$712:$V$712</definedName>
    <definedName name="SO_000812">Cleaned_Supplychain_Data!$C$713:$V$713</definedName>
    <definedName name="SO_000813">Cleaned_Supplychain_Data!$C$714:$V$714</definedName>
    <definedName name="SO_000814">Cleaned_Supplychain_Data!$C$715:$V$715</definedName>
    <definedName name="SO_000815">Cleaned_Supplychain_Data!$C$716:$V$716</definedName>
    <definedName name="SO_000816">Cleaned_Supplychain_Data!$C$717:$V$717</definedName>
    <definedName name="SO_000817">Cleaned_Supplychain_Data!$C$718:$V$718</definedName>
    <definedName name="SO_000818">Cleaned_Supplychain_Data!$C$719:$V$719</definedName>
    <definedName name="SO_000819">Cleaned_Supplychain_Data!$C$720:$V$720</definedName>
    <definedName name="SO_000820">Cleaned_Supplychain_Data!$C$721:$V$721</definedName>
    <definedName name="SO_000821">Cleaned_Supplychain_Data!$C$722:$V$722</definedName>
    <definedName name="SO_000822">Cleaned_Supplychain_Data!$C$723:$V$723</definedName>
    <definedName name="SO_000823">Cleaned_Supplychain_Data!$C$724:$V$724</definedName>
    <definedName name="SO_000824">Cleaned_Supplychain_Data!$C$725:$V$725</definedName>
    <definedName name="SO_000825">Cleaned_Supplychain_Data!$C$726:$V$726</definedName>
    <definedName name="SO_000826">Cleaned_Supplychain_Data!$C$727:$V$727</definedName>
    <definedName name="SO_000827">Cleaned_Supplychain_Data!$C$728:$V$728</definedName>
    <definedName name="SO_000828">Cleaned_Supplychain_Data!$C$729:$V$729</definedName>
    <definedName name="SO_000829">Cleaned_Supplychain_Data!$C$730:$V$730</definedName>
    <definedName name="SO_000830">Cleaned_Supplychain_Data!$C$731:$V$731</definedName>
    <definedName name="SO_000831">Cleaned_Supplychain_Data!$C$732:$V$732</definedName>
    <definedName name="SO_000832">Cleaned_Supplychain_Data!$C$733:$V$733</definedName>
    <definedName name="SO_000833">Cleaned_Supplychain_Data!$C$734:$V$734</definedName>
    <definedName name="SO_000834">Cleaned_Supplychain_Data!$C$735:$V$735</definedName>
    <definedName name="SO_000835">Cleaned_Supplychain_Data!$C$736:$V$736</definedName>
    <definedName name="SO_000836">Cleaned_Supplychain_Data!$C$737:$V$737</definedName>
    <definedName name="SO_000837">Cleaned_Supplychain_Data!$C$738:$V$738</definedName>
    <definedName name="SO_000838">Cleaned_Supplychain_Data!$C$739:$V$739</definedName>
    <definedName name="SO_000839">Cleaned_Supplychain_Data!$C$740:$V$740</definedName>
    <definedName name="SO_000840">Cleaned_Supplychain_Data!$C$741:$V$741</definedName>
    <definedName name="SO_000841">Cleaned_Supplychain_Data!$C$742:$V$742</definedName>
    <definedName name="SO_000842">Cleaned_Supplychain_Data!$C$743:$V$743</definedName>
    <definedName name="SO_000843">Cleaned_Supplychain_Data!$C$744:$V$744</definedName>
    <definedName name="SO_000844">Cleaned_Supplychain_Data!$C$745:$V$745</definedName>
    <definedName name="SO_000845">Cleaned_Supplychain_Data!$C$746:$V$746</definedName>
    <definedName name="SO_000846">Cleaned_Supplychain_Data!$C$747:$V$747</definedName>
    <definedName name="SO_000847">Cleaned_Supplychain_Data!$C$748:$V$748</definedName>
    <definedName name="SO_000848">Cleaned_Supplychain_Data!$C$749:$V$749</definedName>
    <definedName name="SO_000849">Cleaned_Supplychain_Data!$C$750:$V$750</definedName>
    <definedName name="SO_000850">Cleaned_Supplychain_Data!$C$751:$V$751</definedName>
    <definedName name="SO_000851">Cleaned_Supplychain_Data!$C$752:$V$752</definedName>
    <definedName name="SO_000852">Cleaned_Supplychain_Data!$C$753:$V$753</definedName>
    <definedName name="SO_000853">Cleaned_Supplychain_Data!$C$754:$V$754</definedName>
    <definedName name="SO_000854">Cleaned_Supplychain_Data!$C$755:$V$755</definedName>
    <definedName name="SO_000855">Cleaned_Supplychain_Data!$C$756:$V$756</definedName>
    <definedName name="SO_000856">Cleaned_Supplychain_Data!$C$757:$V$757</definedName>
    <definedName name="SO_000857">Cleaned_Supplychain_Data!$C$758:$V$758</definedName>
    <definedName name="SO_000858">Cleaned_Supplychain_Data!$C$759:$V$759</definedName>
    <definedName name="SO_000859">Cleaned_Supplychain_Data!$C$760:$V$760</definedName>
    <definedName name="SO_000860">Cleaned_Supplychain_Data!$C$761:$V$761</definedName>
    <definedName name="SO_000861">Cleaned_Supplychain_Data!$C$762:$V$762</definedName>
    <definedName name="SO_000862">Cleaned_Supplychain_Data!$C$763:$V$763</definedName>
    <definedName name="SO_000863">Cleaned_Supplychain_Data!$C$764:$V$764</definedName>
    <definedName name="SO_000864">Cleaned_Supplychain_Data!$C$765:$V$765</definedName>
    <definedName name="SO_000865">Cleaned_Supplychain_Data!$C$766:$V$766</definedName>
    <definedName name="SO_000866">Cleaned_Supplychain_Data!$C$767:$V$767</definedName>
    <definedName name="SO_000867">Cleaned_Supplychain_Data!$C$768:$V$768</definedName>
    <definedName name="SO_000868">Cleaned_Supplychain_Data!$C$769:$V$769</definedName>
    <definedName name="SO_000869">Cleaned_Supplychain_Data!$C$770:$V$770</definedName>
    <definedName name="SO_000870">Cleaned_Supplychain_Data!$C$771:$V$771</definedName>
    <definedName name="SO_000871">Cleaned_Supplychain_Data!$C$772:$V$772</definedName>
    <definedName name="SO_000872">Cleaned_Supplychain_Data!$C$773:$V$773</definedName>
    <definedName name="SO_000873">Cleaned_Supplychain_Data!$C$774:$V$774</definedName>
    <definedName name="SO_000874">Cleaned_Supplychain_Data!$C$775:$V$775</definedName>
    <definedName name="SO_000875">Cleaned_Supplychain_Data!$C$776:$V$776</definedName>
    <definedName name="SO_000876">Cleaned_Supplychain_Data!$C$777:$V$777</definedName>
    <definedName name="SO_000877">Cleaned_Supplychain_Data!$C$778:$V$778</definedName>
    <definedName name="SO_000878">Cleaned_Supplychain_Data!$C$779:$V$779</definedName>
    <definedName name="SO_000879">Cleaned_Supplychain_Data!$C$780:$V$780</definedName>
    <definedName name="SO_000880">Cleaned_Supplychain_Data!$C$781:$V$781</definedName>
    <definedName name="SO_000881">Cleaned_Supplychain_Data!$C$782:$V$782</definedName>
    <definedName name="SO_000882">Cleaned_Supplychain_Data!$C$783:$V$783</definedName>
    <definedName name="SO_000883">Cleaned_Supplychain_Data!$C$784:$V$784</definedName>
    <definedName name="SO_000884">Cleaned_Supplychain_Data!$C$785:$V$785</definedName>
    <definedName name="SO_000885">Cleaned_Supplychain_Data!$C$786:$V$786</definedName>
    <definedName name="SO_000886">Cleaned_Supplychain_Data!$C$787:$V$787</definedName>
    <definedName name="SO_000887">Cleaned_Supplychain_Data!$C$788:$V$788</definedName>
    <definedName name="SO_000888">Cleaned_Supplychain_Data!$C$789:$V$789</definedName>
    <definedName name="SO_000889">Cleaned_Supplychain_Data!$C$790:$V$790</definedName>
    <definedName name="SO_000890">Cleaned_Supplychain_Data!$C$791:$V$791</definedName>
    <definedName name="SO_000891">Cleaned_Supplychain_Data!$C$792:$V$792</definedName>
    <definedName name="SO_000892">Cleaned_Supplychain_Data!$C$793:$V$793</definedName>
    <definedName name="SO_000893">Cleaned_Supplychain_Data!$C$794:$V$794</definedName>
    <definedName name="SO_000894">Cleaned_Supplychain_Data!$C$795:$V$795</definedName>
    <definedName name="SO_000895">Cleaned_Supplychain_Data!$C$796:$V$796</definedName>
    <definedName name="SO_000896">Cleaned_Supplychain_Data!$C$797:$V$797</definedName>
    <definedName name="SO_000897">Cleaned_Supplychain_Data!$C$798:$V$798</definedName>
    <definedName name="SO_000898">Cleaned_Supplychain_Data!$C$799:$V$799</definedName>
    <definedName name="SO_000899">Cleaned_Supplychain_Data!$C$800:$V$800</definedName>
    <definedName name="SO_000900">Cleaned_Supplychain_Data!$C$801:$V$801</definedName>
    <definedName name="SO_000901">Cleaned_Supplychain_Data!$C$802:$V$802</definedName>
    <definedName name="SO_000902">Cleaned_Supplychain_Data!$C$803:$V$803</definedName>
    <definedName name="SO_000903">Cleaned_Supplychain_Data!$C$804:$V$804</definedName>
    <definedName name="SO_000904">Cleaned_Supplychain_Data!$C$805:$V$805</definedName>
    <definedName name="SO_000905">Cleaned_Supplychain_Data!$C$806:$V$806</definedName>
    <definedName name="SO_000906">Cleaned_Supplychain_Data!$C$807:$V$807</definedName>
    <definedName name="SO_000907">Cleaned_Supplychain_Data!$C$808:$V$808</definedName>
    <definedName name="SO_000908">Cleaned_Supplychain_Data!$C$809:$V$809</definedName>
    <definedName name="SO_000909">Cleaned_Supplychain_Data!$C$810:$V$810</definedName>
    <definedName name="SO_000910">Cleaned_Supplychain_Data!$C$811:$V$811</definedName>
    <definedName name="SO_000911">Cleaned_Supplychain_Data!$C$812:$V$812</definedName>
    <definedName name="SO_000912">Cleaned_Supplychain_Data!$C$813:$V$813</definedName>
    <definedName name="SO_000913">Cleaned_Supplychain_Data!$C$814:$V$814</definedName>
    <definedName name="SO_000914">Cleaned_Supplychain_Data!$C$815:$V$815</definedName>
    <definedName name="SO_000915">Cleaned_Supplychain_Data!$C$816:$V$816</definedName>
    <definedName name="SO_000916">Cleaned_Supplychain_Data!$C$817:$V$817</definedName>
    <definedName name="SO_000917">Cleaned_Supplychain_Data!$C$818:$V$818</definedName>
    <definedName name="SO_000918">Cleaned_Supplychain_Data!$C$819:$V$819</definedName>
    <definedName name="SO_000919">Cleaned_Supplychain_Data!$C$820:$V$820</definedName>
    <definedName name="SO_000920">Cleaned_Supplychain_Data!$C$821:$V$821</definedName>
    <definedName name="SO_000921">Cleaned_Supplychain_Data!$C$822:$V$822</definedName>
    <definedName name="SO_000922">Cleaned_Supplychain_Data!$C$823:$V$823</definedName>
    <definedName name="SO_000923">Cleaned_Supplychain_Data!$C$824:$V$824</definedName>
    <definedName name="SO_000924">Cleaned_Supplychain_Data!$C$825:$V$825</definedName>
    <definedName name="SO_000925">Cleaned_Supplychain_Data!$C$826:$V$826</definedName>
    <definedName name="SO_000926">Cleaned_Supplychain_Data!$C$827:$V$827</definedName>
    <definedName name="SO_000927">Cleaned_Supplychain_Data!$C$828:$V$828</definedName>
    <definedName name="SO_000928">Cleaned_Supplychain_Data!$C$829:$V$829</definedName>
    <definedName name="SO_000929">Cleaned_Supplychain_Data!$C$830:$V$830</definedName>
    <definedName name="SO_000930">Cleaned_Supplychain_Data!$C$831:$V$831</definedName>
    <definedName name="SO_000931">Cleaned_Supplychain_Data!$C$832:$V$832</definedName>
    <definedName name="SO_000932">Cleaned_Supplychain_Data!$C$833:$V$833</definedName>
    <definedName name="SO_000933">Cleaned_Supplychain_Data!$C$834:$V$834</definedName>
    <definedName name="SO_000934">Cleaned_Supplychain_Data!$C$835:$V$835</definedName>
    <definedName name="SO_000935">Cleaned_Supplychain_Data!$C$836:$V$836</definedName>
    <definedName name="SO_000936">Cleaned_Supplychain_Data!$C$837:$V$837</definedName>
    <definedName name="SO_000937">Cleaned_Supplychain_Data!$C$838:$V$838</definedName>
    <definedName name="SO_000938">Cleaned_Supplychain_Data!$C$839:$V$839</definedName>
    <definedName name="SO_000939">Cleaned_Supplychain_Data!$C$840:$V$840</definedName>
    <definedName name="SO_000940">Cleaned_Supplychain_Data!$C$841:$V$841</definedName>
    <definedName name="SO_000941">Cleaned_Supplychain_Data!$C$842:$V$842</definedName>
    <definedName name="SO_000942">Cleaned_Supplychain_Data!$C$843:$V$843</definedName>
    <definedName name="SO_000943">Cleaned_Supplychain_Data!$C$844:$V$844</definedName>
    <definedName name="SO_000944">Cleaned_Supplychain_Data!$C$845:$V$845</definedName>
    <definedName name="SO_000945">Cleaned_Supplychain_Data!$C$846:$V$846</definedName>
    <definedName name="SO_000946">Cleaned_Supplychain_Data!$C$847:$V$847</definedName>
    <definedName name="SO_000947">Cleaned_Supplychain_Data!$C$848:$V$848</definedName>
    <definedName name="SO_000948">Cleaned_Supplychain_Data!$C$849:$V$849</definedName>
    <definedName name="SO_000949">Cleaned_Supplychain_Data!$C$850:$V$850</definedName>
    <definedName name="SO_000950">Cleaned_Supplychain_Data!$C$851:$V$851</definedName>
    <definedName name="SO_000951">Cleaned_Supplychain_Data!$C$852:$V$852</definedName>
    <definedName name="SO_000952">Cleaned_Supplychain_Data!$C$853:$V$853</definedName>
    <definedName name="SO_000953">Cleaned_Supplychain_Data!$C$854:$V$854</definedName>
    <definedName name="SO_000954">Cleaned_Supplychain_Data!$C$855:$V$855</definedName>
    <definedName name="SO_000955">Cleaned_Supplychain_Data!$C$856:$V$856</definedName>
    <definedName name="SO_000956">Cleaned_Supplychain_Data!$C$857:$V$857</definedName>
    <definedName name="SO_000957">Cleaned_Supplychain_Data!$C$858:$V$858</definedName>
    <definedName name="SO_000958">Cleaned_Supplychain_Data!$C$859:$V$859</definedName>
    <definedName name="SO_000959">Cleaned_Supplychain_Data!$C$860:$V$860</definedName>
    <definedName name="SO_000960">Cleaned_Supplychain_Data!$C$861:$V$861</definedName>
    <definedName name="SO_000961">Cleaned_Supplychain_Data!$C$862:$V$862</definedName>
    <definedName name="SO_000962">Cleaned_Supplychain_Data!$C$863:$V$863</definedName>
    <definedName name="SO_000963">Cleaned_Supplychain_Data!$C$864:$V$864</definedName>
    <definedName name="SO_000964">Cleaned_Supplychain_Data!$C$865:$V$865</definedName>
    <definedName name="SO_000965">Cleaned_Supplychain_Data!$C$866:$V$866</definedName>
    <definedName name="SO_000966">Cleaned_Supplychain_Data!$C$867:$V$867</definedName>
    <definedName name="SO_000967">Cleaned_Supplychain_Data!$C$868:$V$868</definedName>
    <definedName name="SO_000968">Cleaned_Supplychain_Data!$C$869:$V$869</definedName>
    <definedName name="SO_000969">Cleaned_Supplychain_Data!$C$870:$V$870</definedName>
    <definedName name="SO_000970">Cleaned_Supplychain_Data!$C$871:$V$871</definedName>
    <definedName name="SO_000971">Cleaned_Supplychain_Data!$C$872:$V$872</definedName>
    <definedName name="SO_000972">Cleaned_Supplychain_Data!$C$873:$V$873</definedName>
    <definedName name="SO_000973">Cleaned_Supplychain_Data!$C$874:$V$874</definedName>
    <definedName name="SO_000974">Cleaned_Supplychain_Data!$C$875:$V$875</definedName>
    <definedName name="SO_000975">Cleaned_Supplychain_Data!$C$876:$V$876</definedName>
    <definedName name="SO_000976">Cleaned_Supplychain_Data!$C$877:$V$877</definedName>
    <definedName name="SO_000977">Cleaned_Supplychain_Data!$C$878:$V$878</definedName>
    <definedName name="SO_000978">Cleaned_Supplychain_Data!$C$879:$V$879</definedName>
    <definedName name="SO_000979">Cleaned_Supplychain_Data!$C$880:$V$880</definedName>
    <definedName name="SO_000980">Cleaned_Supplychain_Data!$C$881:$V$881</definedName>
    <definedName name="SO_000981">Cleaned_Supplychain_Data!$C$882:$V$882</definedName>
    <definedName name="SO_000982">Cleaned_Supplychain_Data!$C$883:$V$883</definedName>
    <definedName name="SO_000983">Cleaned_Supplychain_Data!$C$884:$V$884</definedName>
    <definedName name="SO_000984">Cleaned_Supplychain_Data!$C$885:$V$885</definedName>
    <definedName name="SO_000985">Cleaned_Supplychain_Data!$C$886:$V$886</definedName>
    <definedName name="SO_000986">Cleaned_Supplychain_Data!$C$887:$V$887</definedName>
    <definedName name="SO_000987">Cleaned_Supplychain_Data!$C$888:$V$888</definedName>
    <definedName name="SO_000988">Cleaned_Supplychain_Data!$C$889:$V$889</definedName>
    <definedName name="SO_000989">Cleaned_Supplychain_Data!$C$890:$V$890</definedName>
    <definedName name="SO_000990">Cleaned_Supplychain_Data!$C$891:$V$891</definedName>
    <definedName name="SO_000991">Cleaned_Supplychain_Data!$C$892:$V$892</definedName>
    <definedName name="SO_000992">Cleaned_Supplychain_Data!$C$893:$V$893</definedName>
    <definedName name="SO_000993">Cleaned_Supplychain_Data!$C$894:$V$894</definedName>
    <definedName name="SO_000994">Cleaned_Supplychain_Data!$C$895:$V$895</definedName>
    <definedName name="SO_000995">Cleaned_Supplychain_Data!$C$896:$V$896</definedName>
    <definedName name="SO_000996">Cleaned_Supplychain_Data!$C$897:$V$897</definedName>
    <definedName name="SO_000997">Cleaned_Supplychain_Data!$C$898:$V$898</definedName>
    <definedName name="SO_000998">Cleaned_Supplychain_Data!$C$899:$V$899</definedName>
    <definedName name="SO_000999">Cleaned_Supplychain_Data!$C$900:$V$900</definedName>
    <definedName name="SO_001000">Cleaned_Supplychain_Data!$C$901:$V$901</definedName>
    <definedName name="SO_001001">Cleaned_Supplychain_Data!$C$902:$V$902</definedName>
    <definedName name="SO_001002">Cleaned_Supplychain_Data!$C$903:$V$903</definedName>
    <definedName name="SO_001003">Cleaned_Supplychain_Data!$C$904:$V$904</definedName>
    <definedName name="SO_001004">Cleaned_Supplychain_Data!$C$905:$V$905</definedName>
    <definedName name="SO_001005">Cleaned_Supplychain_Data!$C$906:$V$906</definedName>
    <definedName name="SO_001006">Cleaned_Supplychain_Data!$C$907:$V$907</definedName>
    <definedName name="SO_001007">Cleaned_Supplychain_Data!$C$908:$V$908</definedName>
    <definedName name="SO_001008">Cleaned_Supplychain_Data!$C$909:$V$909</definedName>
    <definedName name="SO_001009">Cleaned_Supplychain_Data!$C$910:$V$910</definedName>
    <definedName name="SO_001010">Cleaned_Supplychain_Data!$C$911:$V$911</definedName>
    <definedName name="SO_001011">Cleaned_Supplychain_Data!$C$912:$V$912</definedName>
    <definedName name="SO_001012">Cleaned_Supplychain_Data!$C$913:$V$913</definedName>
    <definedName name="SO_001013">Cleaned_Supplychain_Data!$C$914:$V$914</definedName>
    <definedName name="SO_001014">Cleaned_Supplychain_Data!$C$915:$V$915</definedName>
    <definedName name="SO_001015">Cleaned_Supplychain_Data!$C$916:$V$916</definedName>
    <definedName name="SO_001016">Cleaned_Supplychain_Data!$C$917:$V$917</definedName>
    <definedName name="SO_001017">Cleaned_Supplychain_Data!$C$918:$V$918</definedName>
    <definedName name="SO_001018">Cleaned_Supplychain_Data!$C$919:$V$919</definedName>
    <definedName name="SO_001019">Cleaned_Supplychain_Data!$C$920:$V$920</definedName>
    <definedName name="SO_001020">Cleaned_Supplychain_Data!$C$921:$V$921</definedName>
    <definedName name="SO_001021">Cleaned_Supplychain_Data!$C$922:$V$922</definedName>
    <definedName name="SO_001022">Cleaned_Supplychain_Data!$C$923:$V$923</definedName>
    <definedName name="SO_001023">Cleaned_Supplychain_Data!$C$924:$V$924</definedName>
    <definedName name="SO_001024">Cleaned_Supplychain_Data!$C$925:$V$925</definedName>
    <definedName name="SO_001025">Cleaned_Supplychain_Data!$C$926:$V$926</definedName>
    <definedName name="SO_001026">Cleaned_Supplychain_Data!$C$927:$V$927</definedName>
    <definedName name="SO_001027">Cleaned_Supplychain_Data!$C$928:$V$928</definedName>
    <definedName name="SO_001028">Cleaned_Supplychain_Data!$C$929:$V$929</definedName>
    <definedName name="SO_001029">Cleaned_Supplychain_Data!$C$930:$V$930</definedName>
    <definedName name="SO_001030">Cleaned_Supplychain_Data!$C$931:$V$931</definedName>
    <definedName name="SO_001031">Cleaned_Supplychain_Data!$C$932:$V$932</definedName>
    <definedName name="SO_001032">Cleaned_Supplychain_Data!$C$933:$V$933</definedName>
    <definedName name="SO_001033">Cleaned_Supplychain_Data!$C$934:$V$934</definedName>
    <definedName name="SO_001034">Cleaned_Supplychain_Data!$C$935:$V$935</definedName>
    <definedName name="SO_001035">Cleaned_Supplychain_Data!$C$936:$V$936</definedName>
    <definedName name="SO_001036">Cleaned_Supplychain_Data!$C$937:$V$937</definedName>
    <definedName name="SO_001037">Cleaned_Supplychain_Data!$C$938:$V$938</definedName>
    <definedName name="SO_001038">Cleaned_Supplychain_Data!$C$939:$V$939</definedName>
    <definedName name="SO_001039">Cleaned_Supplychain_Data!$C$940:$V$940</definedName>
    <definedName name="SO_001040">Cleaned_Supplychain_Data!$C$941:$V$941</definedName>
    <definedName name="SO_001041">Cleaned_Supplychain_Data!$C$942:$V$942</definedName>
    <definedName name="SO_001042">Cleaned_Supplychain_Data!$C$943:$V$943</definedName>
    <definedName name="SO_001043">Cleaned_Supplychain_Data!$C$944:$V$944</definedName>
    <definedName name="SO_001044">Cleaned_Supplychain_Data!$C$945:$V$945</definedName>
    <definedName name="SO_001045">Cleaned_Supplychain_Data!$C$946:$V$946</definedName>
    <definedName name="SO_001046">Cleaned_Supplychain_Data!$C$947:$V$947</definedName>
    <definedName name="SO_001047">Cleaned_Supplychain_Data!$C$948:$V$948</definedName>
    <definedName name="SO_001048">Cleaned_Supplychain_Data!$C$949:$V$949</definedName>
    <definedName name="SO_001049">Cleaned_Supplychain_Data!$C$950:$V$950</definedName>
    <definedName name="SO_001050">Cleaned_Supplychain_Data!$C$951:$V$951</definedName>
    <definedName name="SO_001051">Cleaned_Supplychain_Data!$C$952:$V$952</definedName>
    <definedName name="SO_001052">Cleaned_Supplychain_Data!$C$953:$V$953</definedName>
    <definedName name="SO_001053">Cleaned_Supplychain_Data!$C$954:$V$954</definedName>
    <definedName name="SO_001054">Cleaned_Supplychain_Data!$C$955:$V$955</definedName>
    <definedName name="SO_001055">Cleaned_Supplychain_Data!$C$956:$V$956</definedName>
    <definedName name="SO_001056">Cleaned_Supplychain_Data!$C$957:$V$957</definedName>
    <definedName name="SO_001057">Cleaned_Supplychain_Data!$C$958:$V$958</definedName>
    <definedName name="SO_001058">Cleaned_Supplychain_Data!$C$959:$V$959</definedName>
    <definedName name="SO_001059">Cleaned_Supplychain_Data!$C$960:$V$960</definedName>
    <definedName name="SO_001060">Cleaned_Supplychain_Data!$C$961:$V$961</definedName>
    <definedName name="SO_001061">Cleaned_Supplychain_Data!$C$962:$V$962</definedName>
    <definedName name="SO_001062">Cleaned_Supplychain_Data!$C$963:$V$963</definedName>
    <definedName name="SO_001063">Cleaned_Supplychain_Data!$C$964:$V$964</definedName>
    <definedName name="SO_001064">Cleaned_Supplychain_Data!$C$965:$V$965</definedName>
    <definedName name="SO_001065">Cleaned_Supplychain_Data!$C$966:$V$966</definedName>
    <definedName name="SO_001066">Cleaned_Supplychain_Data!$C$967:$V$967</definedName>
    <definedName name="SO_001067">Cleaned_Supplychain_Data!$C$968:$V$968</definedName>
    <definedName name="SO_001068">Cleaned_Supplychain_Data!$C$969:$V$969</definedName>
    <definedName name="SO_001069">Cleaned_Supplychain_Data!$C$970:$V$970</definedName>
    <definedName name="SO_001070">Cleaned_Supplychain_Data!$C$971:$V$971</definedName>
    <definedName name="SO_001071">Cleaned_Supplychain_Data!$C$972:$V$972</definedName>
    <definedName name="SO_001072">Cleaned_Supplychain_Data!$C$973:$V$973</definedName>
    <definedName name="SO_001073">Cleaned_Supplychain_Data!$C$974:$V$974</definedName>
    <definedName name="SO_001074">Cleaned_Supplychain_Data!$C$975:$V$975</definedName>
    <definedName name="SO_001075">Cleaned_Supplychain_Data!$C$976:$V$976</definedName>
    <definedName name="SO_001076">Cleaned_Supplychain_Data!$C$977:$V$977</definedName>
    <definedName name="SO_001077">Cleaned_Supplychain_Data!$C$978:$V$978</definedName>
    <definedName name="SO_001078">Cleaned_Supplychain_Data!$C$979:$V$979</definedName>
    <definedName name="SO_001079">Cleaned_Supplychain_Data!$C$980:$V$980</definedName>
    <definedName name="SO_001080">Cleaned_Supplychain_Data!$C$981:$V$981</definedName>
    <definedName name="SO_001081">Cleaned_Supplychain_Data!$C$982:$V$982</definedName>
    <definedName name="SO_001082">Cleaned_Supplychain_Data!$C$983:$V$983</definedName>
    <definedName name="SO_001083">Cleaned_Supplychain_Data!$C$984:$V$984</definedName>
    <definedName name="SO_001084">Cleaned_Supplychain_Data!$C$985:$V$985</definedName>
    <definedName name="SO_001085">Cleaned_Supplychain_Data!$C$986:$V$986</definedName>
    <definedName name="SO_001086">Cleaned_Supplychain_Data!$C$987:$V$987</definedName>
    <definedName name="SO_001087">Cleaned_Supplychain_Data!$C$988:$V$988</definedName>
    <definedName name="SO_001088">Cleaned_Supplychain_Data!$C$989:$V$989</definedName>
    <definedName name="SO_001089">Cleaned_Supplychain_Data!$C$990:$V$990</definedName>
    <definedName name="SO_001090">Cleaned_Supplychain_Data!$C$991:$V$991</definedName>
    <definedName name="SO_001091">Cleaned_Supplychain_Data!$C$992:$V$992</definedName>
    <definedName name="SO_001092">Cleaned_Supplychain_Data!$C$993:$V$993</definedName>
    <definedName name="SO_001093">Cleaned_Supplychain_Data!$C$994:$V$994</definedName>
    <definedName name="SO_001094">Cleaned_Supplychain_Data!$C$995:$V$995</definedName>
    <definedName name="SO_001095">Cleaned_Supplychain_Data!$C$996:$V$996</definedName>
    <definedName name="SO_001096">Cleaned_Supplychain_Data!$C$997:$V$997</definedName>
    <definedName name="SO_001097">Cleaned_Supplychain_Data!$C$998:$V$998</definedName>
    <definedName name="SO_001098">Cleaned_Supplychain_Data!$C$999:$V$999</definedName>
    <definedName name="SO_001099">Cleaned_Supplychain_Data!$C$1000:$V$1000</definedName>
    <definedName name="SO_001100">Cleaned_Supplychain_Data!$C$1001:$V$1001</definedName>
    <definedName name="SO_001101">Cleaned_Supplychain_Data!$C$1002:$V$1002</definedName>
    <definedName name="SO_001102">Cleaned_Supplychain_Data!$C$1003:$V$1003</definedName>
    <definedName name="SO_001103">Cleaned_Supplychain_Data!$C$1004:$V$1004</definedName>
    <definedName name="SO_001104">Cleaned_Supplychain_Data!$C$1005:$V$1005</definedName>
    <definedName name="SO_001105">Cleaned_Supplychain_Data!$C$1006:$V$1006</definedName>
    <definedName name="SO_001106">Cleaned_Supplychain_Data!$C$1007:$V$1007</definedName>
    <definedName name="SO_001107">Cleaned_Supplychain_Data!$C$1008:$V$1008</definedName>
    <definedName name="SO_001108">Cleaned_Supplychain_Data!$C$1009:$V$1009</definedName>
    <definedName name="SO_001109">Cleaned_Supplychain_Data!$C$1010:$V$1010</definedName>
    <definedName name="SO_001110">Cleaned_Supplychain_Data!$C$1011:$V$1011</definedName>
    <definedName name="SO_001111">Cleaned_Supplychain_Data!$C$1012:$V$1012</definedName>
    <definedName name="SO_001112">Cleaned_Supplychain_Data!$C$1013:$V$1013</definedName>
    <definedName name="SO_001113">Cleaned_Supplychain_Data!$C$1014:$V$1014</definedName>
    <definedName name="SO_001114">Cleaned_Supplychain_Data!$C$1015:$V$1015</definedName>
    <definedName name="SO_001115">Cleaned_Supplychain_Data!$C$1016:$V$1016</definedName>
    <definedName name="SO_001116">Cleaned_Supplychain_Data!$C$1017:$V$1017</definedName>
    <definedName name="SO_001117">Cleaned_Supplychain_Data!$C$1018:$V$1018</definedName>
    <definedName name="SO_001118">Cleaned_Supplychain_Data!$C$1019:$V$1019</definedName>
    <definedName name="SO_001119">Cleaned_Supplychain_Data!$C$1020:$V$1020</definedName>
    <definedName name="SO_001120">Cleaned_Supplychain_Data!$C$1021:$V$1021</definedName>
    <definedName name="SO_001121">Cleaned_Supplychain_Data!$C$1022:$V$1022</definedName>
    <definedName name="SO_001122">Cleaned_Supplychain_Data!$C$1023:$V$1023</definedName>
    <definedName name="SO_001123">Cleaned_Supplychain_Data!$C$1024:$V$1024</definedName>
    <definedName name="SO_001124">Cleaned_Supplychain_Data!$C$1025:$V$1025</definedName>
    <definedName name="SO_001125">Cleaned_Supplychain_Data!$C$1026:$V$1026</definedName>
    <definedName name="SO_001126">Cleaned_Supplychain_Data!$C$1027:$V$1027</definedName>
    <definedName name="SO_001127">Cleaned_Supplychain_Data!$C$1028:$V$1028</definedName>
    <definedName name="SO_001128">Cleaned_Supplychain_Data!$C$1029:$V$1029</definedName>
    <definedName name="SO_001129">Cleaned_Supplychain_Data!$C$1030:$V$1030</definedName>
    <definedName name="SO_001130">Cleaned_Supplychain_Data!$C$1031:$V$1031</definedName>
    <definedName name="SO_001131">Cleaned_Supplychain_Data!$C$1032:$V$1032</definedName>
    <definedName name="SO_001132">Cleaned_Supplychain_Data!$C$1033:$V$1033</definedName>
    <definedName name="SO_001133">Cleaned_Supplychain_Data!$C$1034:$V$1034</definedName>
    <definedName name="SO_001134">Cleaned_Supplychain_Data!$C$1035:$V$1035</definedName>
    <definedName name="SO_001135">Cleaned_Supplychain_Data!$C$1036:$V$1036</definedName>
    <definedName name="SO_001136">Cleaned_Supplychain_Data!$C$1037:$V$1037</definedName>
    <definedName name="SO_001137">Cleaned_Supplychain_Data!$C$1038:$V$1038</definedName>
    <definedName name="SO_001138">Cleaned_Supplychain_Data!$C$1039:$V$1039</definedName>
    <definedName name="SO_001139">Cleaned_Supplychain_Data!$C$1040:$V$1040</definedName>
    <definedName name="SO_001140">Cleaned_Supplychain_Data!$C$1041:$V$1041</definedName>
    <definedName name="SO_001141">Cleaned_Supplychain_Data!$C$1042:$V$1042</definedName>
    <definedName name="SO_001142">Cleaned_Supplychain_Data!$C$1043:$V$1043</definedName>
    <definedName name="SO_001143">Cleaned_Supplychain_Data!$C$1044:$V$1044</definedName>
    <definedName name="SO_001144">Cleaned_Supplychain_Data!$C$1045:$V$1045</definedName>
    <definedName name="SO_001145">Cleaned_Supplychain_Data!$C$1046:$V$1046</definedName>
    <definedName name="SO_001146">Cleaned_Supplychain_Data!$C$1047:$V$1047</definedName>
    <definedName name="SO_001147">Cleaned_Supplychain_Data!$C$1048:$V$1048</definedName>
    <definedName name="SO_001148">Cleaned_Supplychain_Data!$C$1049:$V$1049</definedName>
    <definedName name="SO_001149">Cleaned_Supplychain_Data!$C$1050:$V$1050</definedName>
    <definedName name="SO_001150">Cleaned_Supplychain_Data!$C$1051:$V$1051</definedName>
    <definedName name="SO_001151">Cleaned_Supplychain_Data!$C$1052:$V$1052</definedName>
    <definedName name="SO_001152">Cleaned_Supplychain_Data!$C$1053:$V$1053</definedName>
    <definedName name="SO_001153">Cleaned_Supplychain_Data!$C$1054:$V$1054</definedName>
    <definedName name="SO_001154">Cleaned_Supplychain_Data!$C$1055:$V$1055</definedName>
    <definedName name="SO_001155">Cleaned_Supplychain_Data!$C$1056:$V$1056</definedName>
    <definedName name="SO_001156">Cleaned_Supplychain_Data!$C$1057:$V$1057</definedName>
    <definedName name="SO_001157">Cleaned_Supplychain_Data!$C$1058:$V$1058</definedName>
    <definedName name="SO_001158">Cleaned_Supplychain_Data!$C$1059:$V$1059</definedName>
    <definedName name="SO_001159">Cleaned_Supplychain_Data!$C$1060:$V$1060</definedName>
    <definedName name="SO_001160">Cleaned_Supplychain_Data!$C$1061:$V$1061</definedName>
    <definedName name="SO_001161">Cleaned_Supplychain_Data!$C$1062:$V$1062</definedName>
    <definedName name="SO_001162">Cleaned_Supplychain_Data!$C$1063:$V$1063</definedName>
    <definedName name="SO_001163">Cleaned_Supplychain_Data!$C$1064:$V$1064</definedName>
    <definedName name="SO_001164">Cleaned_Supplychain_Data!$C$1065:$V$1065</definedName>
    <definedName name="SO_001165">Cleaned_Supplychain_Data!$C$1066:$V$1066</definedName>
    <definedName name="SO_001166">Cleaned_Supplychain_Data!$C$1067:$V$1067</definedName>
    <definedName name="SO_001167">Cleaned_Supplychain_Data!$C$1068:$V$1068</definedName>
    <definedName name="SO_001168">Cleaned_Supplychain_Data!$C$1069:$V$1069</definedName>
    <definedName name="SO_001169">Cleaned_Supplychain_Data!$C$1070:$V$1070</definedName>
    <definedName name="SO_001170">Cleaned_Supplychain_Data!$C$1071:$V$1071</definedName>
    <definedName name="SO_001171">Cleaned_Supplychain_Data!$C$1072:$V$1072</definedName>
    <definedName name="SO_001172">Cleaned_Supplychain_Data!$C$1073:$V$1073</definedName>
    <definedName name="SO_001173">Cleaned_Supplychain_Data!$C$1074:$V$1074</definedName>
    <definedName name="SO_001174">Cleaned_Supplychain_Data!$C$1075:$V$1075</definedName>
    <definedName name="SO_001175">Cleaned_Supplychain_Data!$C$1076:$V$1076</definedName>
    <definedName name="SO_001176">Cleaned_Supplychain_Data!$C$1077:$V$1077</definedName>
    <definedName name="SO_001177">Cleaned_Supplychain_Data!$C$1078:$V$1078</definedName>
    <definedName name="SO_001178">Cleaned_Supplychain_Data!$C$1079:$V$1079</definedName>
    <definedName name="SO_001179">Cleaned_Supplychain_Data!$C$1080:$V$1080</definedName>
    <definedName name="SO_001180">Cleaned_Supplychain_Data!$C$1081:$V$1081</definedName>
    <definedName name="SO_001181">Cleaned_Supplychain_Data!$C$1082:$V$1082</definedName>
    <definedName name="SO_001182">Cleaned_Supplychain_Data!$C$1083:$V$1083</definedName>
    <definedName name="SO_001183">Cleaned_Supplychain_Data!$C$1084:$V$1084</definedName>
    <definedName name="SO_001184">Cleaned_Supplychain_Data!$C$1085:$V$1085</definedName>
    <definedName name="SO_001185">Cleaned_Supplychain_Data!$C$1086:$V$1086</definedName>
    <definedName name="SO_001186">Cleaned_Supplychain_Data!$C$1087:$V$1087</definedName>
    <definedName name="SO_001187">Cleaned_Supplychain_Data!$C$1088:$V$1088</definedName>
    <definedName name="SO_001188">Cleaned_Supplychain_Data!$C$1089:$V$1089</definedName>
    <definedName name="SO_001189">Cleaned_Supplychain_Data!$C$1090:$V$1090</definedName>
    <definedName name="SO_001190">Cleaned_Supplychain_Data!$C$1091:$V$1091</definedName>
    <definedName name="SO_001191">Cleaned_Supplychain_Data!$C$1092:$V$1092</definedName>
    <definedName name="SO_001192">Cleaned_Supplychain_Data!$C$1093:$V$1093</definedName>
    <definedName name="SO_001193">Cleaned_Supplychain_Data!$C$1094:$V$1094</definedName>
    <definedName name="SO_001194">Cleaned_Supplychain_Data!$C$1095:$V$1095</definedName>
    <definedName name="SO_001195">Cleaned_Supplychain_Data!$C$1096:$V$1096</definedName>
    <definedName name="SO_001196">Cleaned_Supplychain_Data!$C$1097:$V$1097</definedName>
    <definedName name="SO_001197">Cleaned_Supplychain_Data!$C$1098:$V$1098</definedName>
    <definedName name="SO_001198">Cleaned_Supplychain_Data!$C$1099:$V$1099</definedName>
    <definedName name="SO_001199">Cleaned_Supplychain_Data!$C$1100:$V$1100</definedName>
    <definedName name="SO_001200">Cleaned_Supplychain_Data!$C$1101:$V$1101</definedName>
    <definedName name="SO_001201">Cleaned_Supplychain_Data!$C$1102:$V$1102</definedName>
    <definedName name="SO_001202">Cleaned_Supplychain_Data!$C$1103:$V$1103</definedName>
    <definedName name="SO_001203">Cleaned_Supplychain_Data!$C$1104:$V$1104</definedName>
    <definedName name="SO_001204">Cleaned_Supplychain_Data!$C$1105:$V$1105</definedName>
    <definedName name="SO_001205">Cleaned_Supplychain_Data!$C$1106:$V$1106</definedName>
    <definedName name="SO_001206">Cleaned_Supplychain_Data!$C$1107:$V$1107</definedName>
    <definedName name="SO_001207">Cleaned_Supplychain_Data!$C$1108:$V$1108</definedName>
    <definedName name="SO_001208">Cleaned_Supplychain_Data!$C$1109:$V$1109</definedName>
    <definedName name="SO_001209">Cleaned_Supplychain_Data!$C$1110:$V$1110</definedName>
    <definedName name="SO_001210">Cleaned_Supplychain_Data!$C$1111:$V$1111</definedName>
    <definedName name="SO_001211">Cleaned_Supplychain_Data!$C$1112:$V$1112</definedName>
    <definedName name="SO_001212">Cleaned_Supplychain_Data!$C$1113:$V$1113</definedName>
    <definedName name="SO_001213">Cleaned_Supplychain_Data!$C$1114:$V$1114</definedName>
    <definedName name="SO_001214">Cleaned_Supplychain_Data!$C$1115:$V$1115</definedName>
    <definedName name="SO_001215">Cleaned_Supplychain_Data!$C$1116:$V$1116</definedName>
    <definedName name="SO_001216">Cleaned_Supplychain_Data!$C$1117:$V$1117</definedName>
    <definedName name="SO_001217">Cleaned_Supplychain_Data!$C$1118:$V$1118</definedName>
    <definedName name="SO_001218">Cleaned_Supplychain_Data!$C$1119:$V$1119</definedName>
    <definedName name="SO_001219">Cleaned_Supplychain_Data!$C$1120:$V$1120</definedName>
    <definedName name="SO_001220">Cleaned_Supplychain_Data!$C$1121:$V$1121</definedName>
    <definedName name="SO_001221">Cleaned_Supplychain_Data!$C$1122:$V$1122</definedName>
    <definedName name="SO_001222">Cleaned_Supplychain_Data!$C$1123:$V$1123</definedName>
    <definedName name="SO_001223">Cleaned_Supplychain_Data!$C$1124:$V$1124</definedName>
    <definedName name="SO_001224">Cleaned_Supplychain_Data!$C$1125:$V$1125</definedName>
    <definedName name="SO_001225">Cleaned_Supplychain_Data!$C$1126:$V$1126</definedName>
    <definedName name="SO_001226">Cleaned_Supplychain_Data!$C$1127:$V$1127</definedName>
    <definedName name="SO_001227">Cleaned_Supplychain_Data!$C$1128:$V$1128</definedName>
    <definedName name="SO_001228">Cleaned_Supplychain_Data!$C$1129:$V$1129</definedName>
    <definedName name="SO_001229">Cleaned_Supplychain_Data!$C$1130:$V$1130</definedName>
    <definedName name="SO_001230">Cleaned_Supplychain_Data!$C$1131:$V$1131</definedName>
    <definedName name="SO_001231">Cleaned_Supplychain_Data!$C$1132:$V$1132</definedName>
    <definedName name="SO_001232">Cleaned_Supplychain_Data!$C$1133:$V$1133</definedName>
    <definedName name="SO_001233">Cleaned_Supplychain_Data!$C$1134:$V$1134</definedName>
    <definedName name="SO_001234">Cleaned_Supplychain_Data!$C$1135:$V$1135</definedName>
    <definedName name="SO_001235">Cleaned_Supplychain_Data!$C$1136:$V$1136</definedName>
    <definedName name="SO_001236">Cleaned_Supplychain_Data!$C$1137:$V$1137</definedName>
    <definedName name="SO_001237">Cleaned_Supplychain_Data!$C$1138:$V$1138</definedName>
    <definedName name="SO_001238">Cleaned_Supplychain_Data!$C$1139:$V$1139</definedName>
    <definedName name="SO_001239">Cleaned_Supplychain_Data!$C$1140:$V$1140</definedName>
    <definedName name="SO_001240">Cleaned_Supplychain_Data!$C$1141:$V$1141</definedName>
    <definedName name="SO_001241">Cleaned_Supplychain_Data!$C$1142:$V$1142</definedName>
    <definedName name="SO_001242">Cleaned_Supplychain_Data!$C$1143:$V$1143</definedName>
    <definedName name="SO_001243">Cleaned_Supplychain_Data!$C$1144:$V$1144</definedName>
    <definedName name="SO_001244">Cleaned_Supplychain_Data!$C$1145:$V$1145</definedName>
    <definedName name="SO_001245">Cleaned_Supplychain_Data!$C$1146:$V$1146</definedName>
    <definedName name="SO_001246">Cleaned_Supplychain_Data!$C$1147:$V$1147</definedName>
    <definedName name="SO_001247">Cleaned_Supplychain_Data!$C$1148:$V$1148</definedName>
    <definedName name="SO_001248">Cleaned_Supplychain_Data!$C$1149:$V$1149</definedName>
    <definedName name="SO_001249">Cleaned_Supplychain_Data!$C$1150:$V$1150</definedName>
    <definedName name="SO_001250">Cleaned_Supplychain_Data!$C$1151:$V$1151</definedName>
    <definedName name="SO_001251">Cleaned_Supplychain_Data!$C$1152:$V$1152</definedName>
    <definedName name="SO_001252">Cleaned_Supplychain_Data!$C$1153:$V$1153</definedName>
    <definedName name="SO_001253">Cleaned_Supplychain_Data!$C$1154:$V$1154</definedName>
    <definedName name="SO_001254">Cleaned_Supplychain_Data!$C$1155:$V$1155</definedName>
    <definedName name="SO_001255">Cleaned_Supplychain_Data!$C$1156:$V$1156</definedName>
    <definedName name="SO_001256">Cleaned_Supplychain_Data!$C$1157:$V$1157</definedName>
    <definedName name="SO_001257">Cleaned_Supplychain_Data!$C$1158:$V$1158</definedName>
    <definedName name="SO_001258">Cleaned_Supplychain_Data!$C$1159:$V$1159</definedName>
    <definedName name="SO_001259">Cleaned_Supplychain_Data!$C$1160:$V$1160</definedName>
    <definedName name="SO_001260">Cleaned_Supplychain_Data!$C$1161:$V$1161</definedName>
    <definedName name="SO_001261">Cleaned_Supplychain_Data!$C$1162:$V$1162</definedName>
    <definedName name="SO_001262">Cleaned_Supplychain_Data!$C$1163:$V$1163</definedName>
    <definedName name="SO_001263">Cleaned_Supplychain_Data!$C$1164:$V$1164</definedName>
    <definedName name="SO_001264">Cleaned_Supplychain_Data!$C$1165:$V$1165</definedName>
    <definedName name="SO_001265">Cleaned_Supplychain_Data!$C$1166:$V$1166</definedName>
    <definedName name="SO_001266">Cleaned_Supplychain_Data!$C$1167:$V$1167</definedName>
    <definedName name="SO_001267">Cleaned_Supplychain_Data!$C$1168:$V$1168</definedName>
    <definedName name="SO_001268">Cleaned_Supplychain_Data!$C$1169:$V$1169</definedName>
    <definedName name="SO_001269">Cleaned_Supplychain_Data!$C$1170:$V$1170</definedName>
    <definedName name="SO_001270">Cleaned_Supplychain_Data!$C$1171:$V$1171</definedName>
    <definedName name="SO_001271">Cleaned_Supplychain_Data!$C$1172:$V$1172</definedName>
    <definedName name="SO_001272">Cleaned_Supplychain_Data!$C$1173:$V$1173</definedName>
    <definedName name="SO_001273">Cleaned_Supplychain_Data!$C$1174:$V$1174</definedName>
    <definedName name="SO_001274">Cleaned_Supplychain_Data!$C$1175:$V$1175</definedName>
    <definedName name="SO_001275">Cleaned_Supplychain_Data!$C$1176:$V$1176</definedName>
    <definedName name="SO_001276">Cleaned_Supplychain_Data!$C$1177:$V$1177</definedName>
    <definedName name="SO_001277">Cleaned_Supplychain_Data!$C$1178:$V$1178</definedName>
    <definedName name="SO_001278">Cleaned_Supplychain_Data!$C$1179:$V$1179</definedName>
    <definedName name="SO_001279">Cleaned_Supplychain_Data!$C$1180:$V$1180</definedName>
    <definedName name="SO_001280">Cleaned_Supplychain_Data!$C$1181:$V$1181</definedName>
    <definedName name="SO_001281">Cleaned_Supplychain_Data!$C$1182:$V$1182</definedName>
    <definedName name="SO_001282">Cleaned_Supplychain_Data!$C$1183:$V$1183</definedName>
    <definedName name="SO_001283">Cleaned_Supplychain_Data!$C$1184:$V$1184</definedName>
    <definedName name="SO_001284">Cleaned_Supplychain_Data!$C$1185:$V$1185</definedName>
    <definedName name="SO_001285">Cleaned_Supplychain_Data!$C$1186:$V$1186</definedName>
    <definedName name="SO_001286">Cleaned_Supplychain_Data!$C$1187:$V$1187</definedName>
    <definedName name="SO_001287">Cleaned_Supplychain_Data!$C$1188:$V$1188</definedName>
    <definedName name="SO_001288">Cleaned_Supplychain_Data!$C$1189:$V$1189</definedName>
    <definedName name="SO_001289">Cleaned_Supplychain_Data!$C$1190:$V$1190</definedName>
    <definedName name="SO_001290">Cleaned_Supplychain_Data!$C$1191:$V$1191</definedName>
    <definedName name="SO_001291">Cleaned_Supplychain_Data!$C$1192:$V$1192</definedName>
    <definedName name="SO_001292">Cleaned_Supplychain_Data!$C$1193:$V$1193</definedName>
    <definedName name="SO_001293">Cleaned_Supplychain_Data!$C$1194:$V$1194</definedName>
    <definedName name="SO_001294">Cleaned_Supplychain_Data!$C$1195:$V$1195</definedName>
    <definedName name="SO_001295">Cleaned_Supplychain_Data!$C$1196:$V$1196</definedName>
    <definedName name="SO_001296">Cleaned_Supplychain_Data!$C$1197:$V$1197</definedName>
    <definedName name="SO_001297">Cleaned_Supplychain_Data!$C$1198:$V$1198</definedName>
    <definedName name="SO_001298">Cleaned_Supplychain_Data!$C$1199:$V$1199</definedName>
    <definedName name="SO_001299">Cleaned_Supplychain_Data!$C$1200:$V$1200</definedName>
    <definedName name="SO_001300">Cleaned_Supplychain_Data!$C$1201:$V$1201</definedName>
    <definedName name="SO_001301">Cleaned_Supplychain_Data!$C$1202:$V$1202</definedName>
    <definedName name="SO_001302">Cleaned_Supplychain_Data!$C$1203:$V$1203</definedName>
    <definedName name="SO_001303">Cleaned_Supplychain_Data!$C$1204:$V$1204</definedName>
    <definedName name="SO_001304">Cleaned_Supplychain_Data!$C$1205:$V$1205</definedName>
    <definedName name="SO_001305">Cleaned_Supplychain_Data!$C$1206:$V$1206</definedName>
    <definedName name="SO_001306">Cleaned_Supplychain_Data!$C$1207:$V$1207</definedName>
    <definedName name="SO_001307">Cleaned_Supplychain_Data!$C$1208:$V$1208</definedName>
    <definedName name="SO_001308">Cleaned_Supplychain_Data!$C$1209:$V$1209</definedName>
    <definedName name="SO_001309">Cleaned_Supplychain_Data!$C$1210:$V$1210</definedName>
    <definedName name="SO_001310">Cleaned_Supplychain_Data!$C$1211:$V$1211</definedName>
    <definedName name="SO_001311">Cleaned_Supplychain_Data!$C$1212:$V$1212</definedName>
    <definedName name="SO_001312">Cleaned_Supplychain_Data!$C$1213:$V$1213</definedName>
    <definedName name="SO_001313">Cleaned_Supplychain_Data!$C$1214:$V$1214</definedName>
    <definedName name="SO_001314">Cleaned_Supplychain_Data!$C$1215:$V$1215</definedName>
    <definedName name="SO_001315">Cleaned_Supplychain_Data!$C$1216:$V$1216</definedName>
    <definedName name="SO_001316">Cleaned_Supplychain_Data!$C$1217:$V$1217</definedName>
    <definedName name="SO_001317">Cleaned_Supplychain_Data!$C$1218:$V$1218</definedName>
    <definedName name="SO_001318">Cleaned_Supplychain_Data!$C$1219:$V$1219</definedName>
    <definedName name="SO_001319">Cleaned_Supplychain_Data!$C$1220:$V$1220</definedName>
    <definedName name="SO_001320">Cleaned_Supplychain_Data!$C$1221:$V$1221</definedName>
    <definedName name="SO_001321">Cleaned_Supplychain_Data!$C$1222:$V$1222</definedName>
    <definedName name="SO_001322">Cleaned_Supplychain_Data!$C$1223:$V$1223</definedName>
    <definedName name="SO_001323">Cleaned_Supplychain_Data!$C$1224:$V$1224</definedName>
    <definedName name="SO_001324">Cleaned_Supplychain_Data!$C$1225:$V$1225</definedName>
    <definedName name="SO_001325">Cleaned_Supplychain_Data!$C$1226:$V$1226</definedName>
    <definedName name="SO_001326">Cleaned_Supplychain_Data!$C$1227:$V$1227</definedName>
    <definedName name="SO_001327">Cleaned_Supplychain_Data!$C$1228:$V$1228</definedName>
    <definedName name="SO_001328">Cleaned_Supplychain_Data!$C$1229:$V$1229</definedName>
    <definedName name="SO_001329">Cleaned_Supplychain_Data!$C$1230:$V$1230</definedName>
    <definedName name="SO_001330">Cleaned_Supplychain_Data!$C$1231:$V$1231</definedName>
    <definedName name="SO_001331">Cleaned_Supplychain_Data!$C$1232:$V$1232</definedName>
    <definedName name="SO_001332">Cleaned_Supplychain_Data!$C$1233:$V$1233</definedName>
    <definedName name="SO_001333">Cleaned_Supplychain_Data!$C$1234:$V$1234</definedName>
    <definedName name="SO_001334">Cleaned_Supplychain_Data!$C$1235:$V$1235</definedName>
    <definedName name="SO_001335">Cleaned_Supplychain_Data!$C$1236:$V$1236</definedName>
    <definedName name="SO_001336">Cleaned_Supplychain_Data!$C$1237:$V$1237</definedName>
    <definedName name="SO_001337">Cleaned_Supplychain_Data!$C$1238:$V$1238</definedName>
    <definedName name="SO_001338">Cleaned_Supplychain_Data!$C$1239:$V$1239</definedName>
    <definedName name="SO_001339">Cleaned_Supplychain_Data!$C$1240:$V$1240</definedName>
    <definedName name="SO_001340">Cleaned_Supplychain_Data!$C$1241:$V$1241</definedName>
    <definedName name="SO_001341">Cleaned_Supplychain_Data!$C$1242:$V$1242</definedName>
    <definedName name="SO_001342">Cleaned_Supplychain_Data!$C$1243:$V$1243</definedName>
    <definedName name="SO_001343">Cleaned_Supplychain_Data!$C$1244:$V$1244</definedName>
    <definedName name="SO_001344">Cleaned_Supplychain_Data!$C$1245:$V$1245</definedName>
    <definedName name="SO_001345">Cleaned_Supplychain_Data!$C$1246:$V$1246</definedName>
    <definedName name="SO_001346">Cleaned_Supplychain_Data!$C$1247:$V$1247</definedName>
    <definedName name="SO_001347">Cleaned_Supplychain_Data!$C$1248:$V$1248</definedName>
    <definedName name="SO_001348">Cleaned_Supplychain_Data!$C$1249:$V$1249</definedName>
    <definedName name="SO_001349">Cleaned_Supplychain_Data!$C$1250:$V$1250</definedName>
    <definedName name="SO_001350">Cleaned_Supplychain_Data!$C$1251:$V$1251</definedName>
    <definedName name="SO_001351">Cleaned_Supplychain_Data!$C$1252:$V$1252</definedName>
    <definedName name="SO_001352">Cleaned_Supplychain_Data!$C$1253:$V$1253</definedName>
    <definedName name="SO_001353">Cleaned_Supplychain_Data!$C$1254:$V$1254</definedName>
    <definedName name="SO_001354">Cleaned_Supplychain_Data!$C$1255:$V$1255</definedName>
    <definedName name="SO_001355">Cleaned_Supplychain_Data!$C$1256:$V$1256</definedName>
    <definedName name="SO_001356">Cleaned_Supplychain_Data!$C$1257:$V$1257</definedName>
    <definedName name="SO_001357">Cleaned_Supplychain_Data!$C$1258:$V$1258</definedName>
    <definedName name="SO_001358">Cleaned_Supplychain_Data!$C$1259:$V$1259</definedName>
    <definedName name="SO_001359">Cleaned_Supplychain_Data!$C$1260:$V$1260</definedName>
    <definedName name="SO_001360">Cleaned_Supplychain_Data!$C$1261:$V$1261</definedName>
    <definedName name="SO_001361">Cleaned_Supplychain_Data!$C$1262:$V$1262</definedName>
    <definedName name="SO_001362">Cleaned_Supplychain_Data!$C$1263:$V$1263</definedName>
    <definedName name="SO_001363">Cleaned_Supplychain_Data!$C$1264:$V$1264</definedName>
    <definedName name="SO_001364">Cleaned_Supplychain_Data!$C$1265:$V$1265</definedName>
    <definedName name="SO_001365">Cleaned_Supplychain_Data!$C$1266:$V$1266</definedName>
    <definedName name="SO_001366">Cleaned_Supplychain_Data!$C$1267:$V$1267</definedName>
    <definedName name="SO_001367">Cleaned_Supplychain_Data!$C$1268:$V$1268</definedName>
    <definedName name="SO_001368">Cleaned_Supplychain_Data!$C$1269:$V$1269</definedName>
    <definedName name="SO_001369">Cleaned_Supplychain_Data!$C$1270:$V$1270</definedName>
    <definedName name="SO_001370">Cleaned_Supplychain_Data!$C$1271:$V$1271</definedName>
    <definedName name="SO_001371">Cleaned_Supplychain_Data!$C$1272:$V$1272</definedName>
    <definedName name="SO_001372">Cleaned_Supplychain_Data!$C$1273:$V$1273</definedName>
    <definedName name="SO_001373">Cleaned_Supplychain_Data!$C$1274:$V$1274</definedName>
    <definedName name="SO_001374">Cleaned_Supplychain_Data!$C$1275:$V$1275</definedName>
    <definedName name="SO_001375">Cleaned_Supplychain_Data!$C$1276:$V$1276</definedName>
    <definedName name="SO_001376">Cleaned_Supplychain_Data!$C$1277:$V$1277</definedName>
    <definedName name="SO_001377">Cleaned_Supplychain_Data!$C$1278:$V$1278</definedName>
    <definedName name="SO_001378">Cleaned_Supplychain_Data!$C$1279:$V$1279</definedName>
    <definedName name="SO_001379">Cleaned_Supplychain_Data!$C$1280:$V$1280</definedName>
    <definedName name="SO_001380">Cleaned_Supplychain_Data!$C$1281:$V$1281</definedName>
    <definedName name="SO_001381">Cleaned_Supplychain_Data!$C$1282:$V$1282</definedName>
    <definedName name="SO_001382">Cleaned_Supplychain_Data!$C$1283:$V$1283</definedName>
    <definedName name="SO_001383">Cleaned_Supplychain_Data!$C$1284:$V$1284</definedName>
    <definedName name="SO_001384">Cleaned_Supplychain_Data!$C$1285:$V$1285</definedName>
    <definedName name="SO_001385">Cleaned_Supplychain_Data!$C$1286:$V$1286</definedName>
    <definedName name="SO_001386">Cleaned_Supplychain_Data!$C$1287:$V$1287</definedName>
    <definedName name="SO_001387">Cleaned_Supplychain_Data!$C$1288:$V$1288</definedName>
    <definedName name="SO_001388">Cleaned_Supplychain_Data!$C$1289:$V$1289</definedName>
    <definedName name="SO_001389">Cleaned_Supplychain_Data!$C$1290:$V$1290</definedName>
    <definedName name="SO_001390">Cleaned_Supplychain_Data!$C$1291:$V$1291</definedName>
    <definedName name="SO_001391">Cleaned_Supplychain_Data!$C$1292:$V$1292</definedName>
    <definedName name="SO_001392">Cleaned_Supplychain_Data!$C$1293:$V$1293</definedName>
    <definedName name="SO_001393">Cleaned_Supplychain_Data!$C$1294:$V$1294</definedName>
    <definedName name="SO_001394">Cleaned_Supplychain_Data!$C$1295:$V$1295</definedName>
    <definedName name="SO_001395">Cleaned_Supplychain_Data!$C$1296:$V$1296</definedName>
    <definedName name="SO_001396">Cleaned_Supplychain_Data!$C$1297:$V$1297</definedName>
    <definedName name="SO_001397">Cleaned_Supplychain_Data!$C$1298:$V$1298</definedName>
    <definedName name="SO_001398">Cleaned_Supplychain_Data!$C$1299:$V$1299</definedName>
    <definedName name="SO_001399">Cleaned_Supplychain_Data!$C$1300:$V$1300</definedName>
    <definedName name="SO_001400">Cleaned_Supplychain_Data!$C$1301:$V$1301</definedName>
    <definedName name="SO_001401">Cleaned_Supplychain_Data!$C$1302:$V$1302</definedName>
    <definedName name="SO_001402">Cleaned_Supplychain_Data!$C$1303:$V$1303</definedName>
    <definedName name="SO_001403">Cleaned_Supplychain_Data!$C$1304:$V$1304</definedName>
    <definedName name="SO_001404">Cleaned_Supplychain_Data!$C$1305:$V$1305</definedName>
    <definedName name="SO_001405">Cleaned_Supplychain_Data!$C$1306:$V$1306</definedName>
    <definedName name="SO_001406">Cleaned_Supplychain_Data!$C$1307:$V$1307</definedName>
    <definedName name="SO_001407">Cleaned_Supplychain_Data!$C$1308:$V$1308</definedName>
    <definedName name="SO_001408">Cleaned_Supplychain_Data!$C$1309:$V$1309</definedName>
    <definedName name="SO_001409">Cleaned_Supplychain_Data!$C$1310:$V$1310</definedName>
    <definedName name="SO_001410">Cleaned_Supplychain_Data!$C$1311:$V$1311</definedName>
    <definedName name="SO_001411">Cleaned_Supplychain_Data!$C$1312:$V$1312</definedName>
    <definedName name="SO_001412">Cleaned_Supplychain_Data!$C$1313:$V$1313</definedName>
    <definedName name="SO_001413">Cleaned_Supplychain_Data!$C$1314:$V$1314</definedName>
    <definedName name="SO_001414">Cleaned_Supplychain_Data!$C$1315:$V$1315</definedName>
    <definedName name="SO_001415">Cleaned_Supplychain_Data!$C$1316:$V$1316</definedName>
    <definedName name="SO_001416">Cleaned_Supplychain_Data!$C$1317:$V$1317</definedName>
    <definedName name="SO_001417">Cleaned_Supplychain_Data!$C$1318:$V$1318</definedName>
    <definedName name="SO_001418">Cleaned_Supplychain_Data!$C$1319:$V$1319</definedName>
    <definedName name="SO_001419">Cleaned_Supplychain_Data!$C$1320:$V$1320</definedName>
    <definedName name="SO_001420">Cleaned_Supplychain_Data!$C$1321:$V$1321</definedName>
    <definedName name="SO_001421">Cleaned_Supplychain_Data!$C$1322:$V$1322</definedName>
    <definedName name="SO_001422">Cleaned_Supplychain_Data!$C$1323:$V$1323</definedName>
    <definedName name="SO_001423">Cleaned_Supplychain_Data!$C$1324:$V$1324</definedName>
    <definedName name="SO_001424">Cleaned_Supplychain_Data!$C$1325:$V$1325</definedName>
    <definedName name="SO_001425">Cleaned_Supplychain_Data!$C$1326:$V$1326</definedName>
    <definedName name="SO_001426">Cleaned_Supplychain_Data!$C$1327:$V$1327</definedName>
    <definedName name="SO_001427">Cleaned_Supplychain_Data!$C$1328:$V$1328</definedName>
    <definedName name="SO_001428">Cleaned_Supplychain_Data!$C$1329:$V$1329</definedName>
    <definedName name="SO_001429">Cleaned_Supplychain_Data!$C$1330:$V$1330</definedName>
    <definedName name="SO_001430">Cleaned_Supplychain_Data!$C$1331:$V$1331</definedName>
    <definedName name="SO_001431">Cleaned_Supplychain_Data!$C$1332:$V$1332</definedName>
    <definedName name="SO_001432">Cleaned_Supplychain_Data!$C$1333:$V$1333</definedName>
    <definedName name="SO_001433">Cleaned_Supplychain_Data!$C$1334:$V$1334</definedName>
    <definedName name="SO_001434">Cleaned_Supplychain_Data!$C$1335:$V$1335</definedName>
    <definedName name="SO_001435">Cleaned_Supplychain_Data!$C$1336:$V$1336</definedName>
    <definedName name="SO_001436">Cleaned_Supplychain_Data!$C$1337:$V$1337</definedName>
    <definedName name="SO_001437">Cleaned_Supplychain_Data!$C$1338:$V$1338</definedName>
    <definedName name="SO_001438">Cleaned_Supplychain_Data!$C$1339:$V$1339</definedName>
    <definedName name="SO_001439">Cleaned_Supplychain_Data!$C$1340:$V$1340</definedName>
    <definedName name="SO_001440">Cleaned_Supplychain_Data!$C$1341:$V$1341</definedName>
    <definedName name="SO_001441">Cleaned_Supplychain_Data!$C$1342:$V$1342</definedName>
    <definedName name="SO_001442">Cleaned_Supplychain_Data!$C$1343:$V$1343</definedName>
    <definedName name="SO_001443">Cleaned_Supplychain_Data!$C$1344:$V$1344</definedName>
    <definedName name="SO_001444">Cleaned_Supplychain_Data!$C$1345:$V$1345</definedName>
    <definedName name="SO_001445">Cleaned_Supplychain_Data!$C$1346:$V$1346</definedName>
    <definedName name="SO_001446">Cleaned_Supplychain_Data!$C$1347:$V$1347</definedName>
    <definedName name="SO_001447">Cleaned_Supplychain_Data!$C$1348:$V$1348</definedName>
    <definedName name="SO_001448">Cleaned_Supplychain_Data!$C$1349:$V$1349</definedName>
    <definedName name="SO_001449">Cleaned_Supplychain_Data!$C$1350:$V$1350</definedName>
    <definedName name="SO_001450">Cleaned_Supplychain_Data!$C$1351:$V$1351</definedName>
    <definedName name="SO_001451">Cleaned_Supplychain_Data!$C$1352:$V$1352</definedName>
    <definedName name="SO_001452">Cleaned_Supplychain_Data!$C$1353:$V$1353</definedName>
    <definedName name="SO_001453">Cleaned_Supplychain_Data!$C$1354:$V$1354</definedName>
    <definedName name="SO_001454">Cleaned_Supplychain_Data!$C$1355:$V$1355</definedName>
    <definedName name="SO_001455">Cleaned_Supplychain_Data!$C$1356:$V$1356</definedName>
    <definedName name="SO_001456">Cleaned_Supplychain_Data!$C$1357:$V$1357</definedName>
    <definedName name="SO_001457">Cleaned_Supplychain_Data!$C$1358:$V$1358</definedName>
    <definedName name="SO_001458">Cleaned_Supplychain_Data!$C$1359:$V$1359</definedName>
    <definedName name="SO_001459">Cleaned_Supplychain_Data!$C$1360:$V$1360</definedName>
    <definedName name="SO_001460">Cleaned_Supplychain_Data!$C$1361:$V$1361</definedName>
    <definedName name="SO_001461">Cleaned_Supplychain_Data!$C$1362:$V$1362</definedName>
    <definedName name="SO_001462">Cleaned_Supplychain_Data!$C$1363:$V$1363</definedName>
    <definedName name="SO_001463">Cleaned_Supplychain_Data!$C$1364:$V$1364</definedName>
    <definedName name="SO_001464">Cleaned_Supplychain_Data!$C$1365:$V$1365</definedName>
    <definedName name="SO_001465">Cleaned_Supplychain_Data!$C$1366:$V$1366</definedName>
    <definedName name="SO_001466">Cleaned_Supplychain_Data!$C$1367:$V$1367</definedName>
    <definedName name="SO_001467">Cleaned_Supplychain_Data!$C$1368:$V$1368</definedName>
    <definedName name="SO_001468">Cleaned_Supplychain_Data!$C$1369:$V$1369</definedName>
    <definedName name="SO_001469">Cleaned_Supplychain_Data!$C$1370:$V$1370</definedName>
    <definedName name="SO_001470">Cleaned_Supplychain_Data!$C$1371:$V$1371</definedName>
    <definedName name="SO_001471">Cleaned_Supplychain_Data!$C$1372:$V$1372</definedName>
    <definedName name="SO_001472">Cleaned_Supplychain_Data!$C$1373:$V$1373</definedName>
    <definedName name="SO_001473">Cleaned_Supplychain_Data!$C$1374:$V$1374</definedName>
    <definedName name="SO_001474">Cleaned_Supplychain_Data!$C$1375:$V$1375</definedName>
    <definedName name="SO_001475">Cleaned_Supplychain_Data!$C$1376:$V$1376</definedName>
    <definedName name="SO_001476">Cleaned_Supplychain_Data!$C$1377:$V$1377</definedName>
    <definedName name="SO_001477">Cleaned_Supplychain_Data!$C$1378:$V$1378</definedName>
    <definedName name="SO_001478">Cleaned_Supplychain_Data!$C$1379:$V$1379</definedName>
    <definedName name="SO_001479">Cleaned_Supplychain_Data!$C$1380:$V$1380</definedName>
    <definedName name="SO_001480">Cleaned_Supplychain_Data!$C$1381:$V$1381</definedName>
    <definedName name="SO_001481">Cleaned_Supplychain_Data!$C$1382:$V$1382</definedName>
    <definedName name="SO_001482">Cleaned_Supplychain_Data!$C$1383:$V$1383</definedName>
    <definedName name="SO_001483">Cleaned_Supplychain_Data!$C$1384:$V$1384</definedName>
    <definedName name="SO_001484">Cleaned_Supplychain_Data!$C$1385:$V$1385</definedName>
    <definedName name="SO_001485">Cleaned_Supplychain_Data!$C$1386:$V$1386</definedName>
    <definedName name="SO_001486">Cleaned_Supplychain_Data!$C$1387:$V$1387</definedName>
    <definedName name="SO_001487">Cleaned_Supplychain_Data!$C$1388:$V$1388</definedName>
    <definedName name="SO_001488">Cleaned_Supplychain_Data!$C$1389:$V$1389</definedName>
    <definedName name="SO_001489">Cleaned_Supplychain_Data!$C$1390:$V$1390</definedName>
    <definedName name="SO_001490">Cleaned_Supplychain_Data!$C$1391:$V$1391</definedName>
    <definedName name="SO_001491">Cleaned_Supplychain_Data!$C$1392:$V$1392</definedName>
    <definedName name="SO_001492">Cleaned_Supplychain_Data!$C$1393:$V$1393</definedName>
    <definedName name="SO_001493">Cleaned_Supplychain_Data!$C$1394:$V$1394</definedName>
    <definedName name="SO_001494">Cleaned_Supplychain_Data!$C$1395:$V$1395</definedName>
    <definedName name="SO_001495">Cleaned_Supplychain_Data!$C$1396:$V$1396</definedName>
    <definedName name="SO_001496">Cleaned_Supplychain_Data!$C$1397:$V$1397</definedName>
    <definedName name="SO_001497">Cleaned_Supplychain_Data!$C$1398:$V$1398</definedName>
    <definedName name="SO_001498">Cleaned_Supplychain_Data!$C$1399:$V$1399</definedName>
    <definedName name="SO_001499">Cleaned_Supplychain_Data!$C$1400:$V$1400</definedName>
    <definedName name="SO_001500">Cleaned_Supplychain_Data!$C$1401:$V$1401</definedName>
    <definedName name="SO_001501">Cleaned_Supplychain_Data!$C$1402:$V$1402</definedName>
    <definedName name="SO_001502">Cleaned_Supplychain_Data!$C$1403:$V$1403</definedName>
    <definedName name="SO_001503">Cleaned_Supplychain_Data!$C$1404:$V$1404</definedName>
    <definedName name="SO_001504">Cleaned_Supplychain_Data!$C$1405:$V$1405</definedName>
    <definedName name="SO_001505">Cleaned_Supplychain_Data!$C$1406:$V$1406</definedName>
    <definedName name="SO_001506">Cleaned_Supplychain_Data!$C$1407:$V$1407</definedName>
    <definedName name="SO_001507">Cleaned_Supplychain_Data!$C$1408:$V$1408</definedName>
    <definedName name="SO_001508">Cleaned_Supplychain_Data!$C$1409:$V$1409</definedName>
    <definedName name="SO_001509">Cleaned_Supplychain_Data!$C$1410:$V$1410</definedName>
    <definedName name="SO_001510">Cleaned_Supplychain_Data!$C$1411:$V$1411</definedName>
    <definedName name="SO_001511">Cleaned_Supplychain_Data!$C$1412:$V$1412</definedName>
    <definedName name="SO_001512">Cleaned_Supplychain_Data!$C$1413:$V$1413</definedName>
    <definedName name="SO_001513">Cleaned_Supplychain_Data!$C$1414:$V$1414</definedName>
    <definedName name="SO_001514">Cleaned_Supplychain_Data!$C$1415:$V$1415</definedName>
    <definedName name="SO_001515">Cleaned_Supplychain_Data!$C$1416:$V$1416</definedName>
    <definedName name="SO_001516">Cleaned_Supplychain_Data!$C$1417:$V$1417</definedName>
    <definedName name="SO_001517">Cleaned_Supplychain_Data!$C$1418:$V$1418</definedName>
    <definedName name="SO_001518">Cleaned_Supplychain_Data!$C$1419:$V$1419</definedName>
    <definedName name="SO_001519">Cleaned_Supplychain_Data!$C$1420:$V$1420</definedName>
    <definedName name="SO_001520">Cleaned_Supplychain_Data!$C$1421:$V$1421</definedName>
    <definedName name="SO_001521">Cleaned_Supplychain_Data!$C$1422:$V$1422</definedName>
    <definedName name="SO_001522">Cleaned_Supplychain_Data!$C$1423:$V$1423</definedName>
    <definedName name="SO_001523">Cleaned_Supplychain_Data!$C$1424:$V$1424</definedName>
    <definedName name="SO_001524">Cleaned_Supplychain_Data!$C$1425:$V$1425</definedName>
    <definedName name="SO_001525">Cleaned_Supplychain_Data!$C$1426:$V$1426</definedName>
    <definedName name="SO_001526">Cleaned_Supplychain_Data!$C$1427:$V$1427</definedName>
    <definedName name="SO_001527">Cleaned_Supplychain_Data!$C$1428:$V$1428</definedName>
    <definedName name="SO_001528">Cleaned_Supplychain_Data!$C$1429:$V$1429</definedName>
    <definedName name="SO_001529">Cleaned_Supplychain_Data!$C$1430:$V$1430</definedName>
    <definedName name="SO_001530">Cleaned_Supplychain_Data!$C$1431:$V$1431</definedName>
    <definedName name="SO_001531">Cleaned_Supplychain_Data!$C$1432:$V$1432</definedName>
    <definedName name="SO_001532">Cleaned_Supplychain_Data!$C$1433:$V$1433</definedName>
    <definedName name="SO_001533">Cleaned_Supplychain_Data!$C$1434:$V$1434</definedName>
    <definedName name="SO_001534">Cleaned_Supplychain_Data!$C$1435:$V$1435</definedName>
    <definedName name="SO_001535">Cleaned_Supplychain_Data!$C$1436:$V$1436</definedName>
    <definedName name="SO_001536">Cleaned_Supplychain_Data!$C$1437:$V$1437</definedName>
    <definedName name="SO_001537">Cleaned_Supplychain_Data!$C$1438:$V$1438</definedName>
    <definedName name="SO_001538">Cleaned_Supplychain_Data!$C$1439:$V$1439</definedName>
    <definedName name="SO_001539">Cleaned_Supplychain_Data!$C$1440:$V$1440</definedName>
    <definedName name="SO_001540">Cleaned_Supplychain_Data!$C$1441:$V$1441</definedName>
    <definedName name="SO_001541">Cleaned_Supplychain_Data!$C$1442:$V$1442</definedName>
    <definedName name="SO_001542">Cleaned_Supplychain_Data!$C$1443:$V$1443</definedName>
    <definedName name="SO_001543">Cleaned_Supplychain_Data!$C$1444:$V$1444</definedName>
    <definedName name="SO_001544">Cleaned_Supplychain_Data!$C$1445:$V$1445</definedName>
    <definedName name="SO_001545">Cleaned_Supplychain_Data!$C$1446:$V$1446</definedName>
    <definedName name="SO_001546">Cleaned_Supplychain_Data!$C$1447:$V$1447</definedName>
    <definedName name="SO_001547">Cleaned_Supplychain_Data!$C$1448:$V$1448</definedName>
    <definedName name="SO_001548">Cleaned_Supplychain_Data!$C$1449:$V$1449</definedName>
    <definedName name="SO_001549">Cleaned_Supplychain_Data!$C$1450:$V$1450</definedName>
    <definedName name="SO_001550">Cleaned_Supplychain_Data!$C$1451:$V$1451</definedName>
    <definedName name="SO_001551">Cleaned_Supplychain_Data!$C$1452:$V$1452</definedName>
    <definedName name="SO_001552">Cleaned_Supplychain_Data!$C$1453:$V$1453</definedName>
    <definedName name="SO_001553">Cleaned_Supplychain_Data!$C$1454:$V$1454</definedName>
    <definedName name="SO_001554">Cleaned_Supplychain_Data!$C$1455:$V$1455</definedName>
    <definedName name="SO_001555">Cleaned_Supplychain_Data!$C$1456:$V$1456</definedName>
    <definedName name="SO_001556">Cleaned_Supplychain_Data!$C$1457:$V$1457</definedName>
    <definedName name="SO_001557">Cleaned_Supplychain_Data!$C$1458:$V$1458</definedName>
    <definedName name="SO_001558">Cleaned_Supplychain_Data!$C$1459:$V$1459</definedName>
    <definedName name="SO_001559">Cleaned_Supplychain_Data!$C$1460:$V$1460</definedName>
    <definedName name="SO_001560">Cleaned_Supplychain_Data!$C$1461:$V$1461</definedName>
    <definedName name="SO_001561">Cleaned_Supplychain_Data!$C$1462:$V$1462</definedName>
    <definedName name="SO_001562">Cleaned_Supplychain_Data!$C$1463:$V$1463</definedName>
    <definedName name="SO_001563">Cleaned_Supplychain_Data!$C$1464:$V$1464</definedName>
    <definedName name="SO_001564">Cleaned_Supplychain_Data!$C$1465:$V$1465</definedName>
    <definedName name="SO_001565">Cleaned_Supplychain_Data!$C$1466:$V$1466</definedName>
    <definedName name="SO_001566">Cleaned_Supplychain_Data!$C$1467:$V$1467</definedName>
    <definedName name="SO_001567">Cleaned_Supplychain_Data!$C$1468:$V$1468</definedName>
    <definedName name="SO_001568">Cleaned_Supplychain_Data!$C$1469:$V$1469</definedName>
    <definedName name="SO_001569">Cleaned_Supplychain_Data!$C$1470:$V$1470</definedName>
    <definedName name="SO_001570">Cleaned_Supplychain_Data!$C$1471:$V$1471</definedName>
    <definedName name="SO_001571">Cleaned_Supplychain_Data!$C$1472:$V$1472</definedName>
    <definedName name="SO_001572">Cleaned_Supplychain_Data!$C$1473:$V$1473</definedName>
    <definedName name="SO_001573">Cleaned_Supplychain_Data!$C$1474:$V$1474</definedName>
    <definedName name="SO_001574">Cleaned_Supplychain_Data!$C$1475:$V$1475</definedName>
    <definedName name="SO_001575">Cleaned_Supplychain_Data!$C$1476:$V$1476</definedName>
    <definedName name="SO_001576">Cleaned_Supplychain_Data!$C$1477:$V$1477</definedName>
    <definedName name="SO_001577">Cleaned_Supplychain_Data!$C$1478:$V$1478</definedName>
    <definedName name="SO_001578">Cleaned_Supplychain_Data!$C$1479:$V$1479</definedName>
    <definedName name="SO_001579">Cleaned_Supplychain_Data!$C$1480:$V$1480</definedName>
    <definedName name="SO_001580">Cleaned_Supplychain_Data!$C$1481:$V$1481</definedName>
    <definedName name="SO_001581">Cleaned_Supplychain_Data!$C$1482:$V$1482</definedName>
    <definedName name="SO_001582">Cleaned_Supplychain_Data!$C$1483:$V$1483</definedName>
    <definedName name="SO_001583">Cleaned_Supplychain_Data!$C$1484:$V$1484</definedName>
    <definedName name="SO_001584">Cleaned_Supplychain_Data!$C$1485:$V$1485</definedName>
    <definedName name="SO_001585">Cleaned_Supplychain_Data!$C$1486:$V$1486</definedName>
    <definedName name="SO_001586">Cleaned_Supplychain_Data!$C$1487:$V$1487</definedName>
    <definedName name="SO_001587">Cleaned_Supplychain_Data!$C$1488:$V$1488</definedName>
    <definedName name="SO_001588">Cleaned_Supplychain_Data!$C$1489:$V$1489</definedName>
    <definedName name="SO_001589">Cleaned_Supplychain_Data!$C$1490:$V$1490</definedName>
    <definedName name="SO_001590">Cleaned_Supplychain_Data!$C$1491:$V$1491</definedName>
    <definedName name="SO_001591">Cleaned_Supplychain_Data!$C$1492:$V$1492</definedName>
    <definedName name="SO_001592">Cleaned_Supplychain_Data!$C$1493:$V$1493</definedName>
    <definedName name="SO_001593">Cleaned_Supplychain_Data!$C$1494:$V$1494</definedName>
    <definedName name="SO_001594">Cleaned_Supplychain_Data!$C$1495:$V$1495</definedName>
    <definedName name="SO_001595">Cleaned_Supplychain_Data!$C$1496:$V$1496</definedName>
    <definedName name="SO_001596">Cleaned_Supplychain_Data!$C$1497:$V$1497</definedName>
    <definedName name="SO_001597">Cleaned_Supplychain_Data!$C$1498:$V$1498</definedName>
    <definedName name="SO_001598">Cleaned_Supplychain_Data!$C$1499:$V$1499</definedName>
    <definedName name="SO_001599">Cleaned_Supplychain_Data!$C$1500:$V$1500</definedName>
    <definedName name="SO_001600">Cleaned_Supplychain_Data!$C$1501:$V$1501</definedName>
    <definedName name="SO_001601">Cleaned_Supplychain_Data!$C$1502:$V$1502</definedName>
    <definedName name="SO_001602">Cleaned_Supplychain_Data!$C$1503:$V$1503</definedName>
    <definedName name="SO_001603">Cleaned_Supplychain_Data!$C$1504:$V$1504</definedName>
    <definedName name="SO_001604">Cleaned_Supplychain_Data!$C$1505:$V$1505</definedName>
    <definedName name="SO_001605">Cleaned_Supplychain_Data!$C$1506:$V$1506</definedName>
    <definedName name="SO_001606">Cleaned_Supplychain_Data!$C$1507:$V$1507</definedName>
    <definedName name="SO_001607">Cleaned_Supplychain_Data!$C$1508:$V$1508</definedName>
    <definedName name="SO_001608">Cleaned_Supplychain_Data!$C$1509:$V$1509</definedName>
    <definedName name="SO_001609">Cleaned_Supplychain_Data!$C$1510:$V$1510</definedName>
    <definedName name="SO_001610">Cleaned_Supplychain_Data!$C$1511:$V$1511</definedName>
    <definedName name="SO_001611">Cleaned_Supplychain_Data!$C$1512:$V$1512</definedName>
    <definedName name="SO_001612">Cleaned_Supplychain_Data!$C$1513:$V$1513</definedName>
    <definedName name="SO_001613">Cleaned_Supplychain_Data!$C$1514:$V$1514</definedName>
    <definedName name="SO_001614">Cleaned_Supplychain_Data!$C$1515:$V$1515</definedName>
    <definedName name="SO_001615">Cleaned_Supplychain_Data!$C$1516:$V$1516</definedName>
    <definedName name="SO_001616">Cleaned_Supplychain_Data!$C$1517:$V$1517</definedName>
    <definedName name="SO_001617">Cleaned_Supplychain_Data!$C$1518:$V$1518</definedName>
    <definedName name="SO_001618">Cleaned_Supplychain_Data!$C$1519:$V$1519</definedName>
    <definedName name="SO_001619">Cleaned_Supplychain_Data!$C$1520:$V$1520</definedName>
    <definedName name="SO_001620">Cleaned_Supplychain_Data!$C$1521:$V$1521</definedName>
    <definedName name="SO_001621">Cleaned_Supplychain_Data!$C$1522:$V$1522</definedName>
    <definedName name="SO_001622">Cleaned_Supplychain_Data!$C$1523:$V$1523</definedName>
    <definedName name="SO_001623">Cleaned_Supplychain_Data!$C$1524:$V$1524</definedName>
    <definedName name="SO_001624">Cleaned_Supplychain_Data!$C$1525:$V$1525</definedName>
    <definedName name="SO_001625">Cleaned_Supplychain_Data!$C$1526:$V$1526</definedName>
    <definedName name="SO_001626">Cleaned_Supplychain_Data!$C$1527:$V$1527</definedName>
    <definedName name="SO_001627">Cleaned_Supplychain_Data!$C$1528:$V$1528</definedName>
    <definedName name="SO_001628">Cleaned_Supplychain_Data!$C$1529:$V$1529</definedName>
    <definedName name="SO_001629">Cleaned_Supplychain_Data!$C$1530:$V$1530</definedName>
    <definedName name="SO_001630">Cleaned_Supplychain_Data!$C$1531:$V$1531</definedName>
    <definedName name="SO_001631">Cleaned_Supplychain_Data!$C$1532:$V$1532</definedName>
    <definedName name="SO_001632">Cleaned_Supplychain_Data!$C$1533:$V$1533</definedName>
    <definedName name="SO_001633">Cleaned_Supplychain_Data!$C$1534:$V$1534</definedName>
    <definedName name="SO_001634">Cleaned_Supplychain_Data!$C$1535:$V$1535</definedName>
    <definedName name="SO_001635">Cleaned_Supplychain_Data!$C$1536:$V$1536</definedName>
    <definedName name="SO_001636">Cleaned_Supplychain_Data!$C$1537:$V$1537</definedName>
    <definedName name="SO_001637">Cleaned_Supplychain_Data!$C$1538:$V$1538</definedName>
    <definedName name="SO_001638">Cleaned_Supplychain_Data!$C$1539:$V$1539</definedName>
    <definedName name="SO_001639">Cleaned_Supplychain_Data!$C$1540:$V$1540</definedName>
    <definedName name="SO_001640">Cleaned_Supplychain_Data!$C$1541:$V$1541</definedName>
    <definedName name="SO_001641">Cleaned_Supplychain_Data!$C$1542:$V$1542</definedName>
    <definedName name="SO_001642">Cleaned_Supplychain_Data!$C$1543:$V$1543</definedName>
    <definedName name="SO_001643">Cleaned_Supplychain_Data!$C$1544:$V$1544</definedName>
    <definedName name="SO_001644">Cleaned_Supplychain_Data!$C$1545:$V$1545</definedName>
    <definedName name="SO_001645">Cleaned_Supplychain_Data!$C$1546:$V$1546</definedName>
    <definedName name="SO_001646">Cleaned_Supplychain_Data!$C$1547:$V$1547</definedName>
    <definedName name="SO_001647">Cleaned_Supplychain_Data!$C$1548:$V$1548</definedName>
    <definedName name="SO_001648">Cleaned_Supplychain_Data!$C$1549:$V$1549</definedName>
    <definedName name="SO_001649">Cleaned_Supplychain_Data!$C$1550:$V$1550</definedName>
    <definedName name="SO_001650">Cleaned_Supplychain_Data!$C$1551:$V$1551</definedName>
    <definedName name="SO_001651">Cleaned_Supplychain_Data!$C$1552:$V$1552</definedName>
    <definedName name="SO_001652">Cleaned_Supplychain_Data!$C$1553:$V$1553</definedName>
    <definedName name="SO_001653">Cleaned_Supplychain_Data!$C$1554:$V$1554</definedName>
    <definedName name="SO_001654">Cleaned_Supplychain_Data!$C$1555:$V$1555</definedName>
    <definedName name="SO_001655">Cleaned_Supplychain_Data!$C$1556:$V$1556</definedName>
    <definedName name="SO_001656">Cleaned_Supplychain_Data!$C$1557:$V$1557</definedName>
    <definedName name="SO_001657">Cleaned_Supplychain_Data!$C$1558:$V$1558</definedName>
    <definedName name="SO_001658">Cleaned_Supplychain_Data!$C$1559:$V$1559</definedName>
    <definedName name="SO_001659">Cleaned_Supplychain_Data!$C$1560:$V$1560</definedName>
    <definedName name="SO_001660">Cleaned_Supplychain_Data!$C$1561:$V$1561</definedName>
    <definedName name="SO_001661">Cleaned_Supplychain_Data!$C$1562:$V$1562</definedName>
    <definedName name="SO_001662">Cleaned_Supplychain_Data!$C$1563:$V$1563</definedName>
    <definedName name="SO_001663">Cleaned_Supplychain_Data!$C$1564:$V$1564</definedName>
    <definedName name="SO_001664">Cleaned_Supplychain_Data!$C$1565:$V$1565</definedName>
    <definedName name="SO_001665">Cleaned_Supplychain_Data!$C$1566:$V$1566</definedName>
    <definedName name="SO_001666">Cleaned_Supplychain_Data!$C$1567:$V$1567</definedName>
    <definedName name="SO_001667">Cleaned_Supplychain_Data!$C$1568:$V$1568</definedName>
    <definedName name="SO_001668">Cleaned_Supplychain_Data!$C$1569:$V$1569</definedName>
    <definedName name="SO_001669">Cleaned_Supplychain_Data!$C$1570:$V$1570</definedName>
    <definedName name="SO_001670">Cleaned_Supplychain_Data!$C$1571:$V$1571</definedName>
    <definedName name="SO_001671">Cleaned_Supplychain_Data!$C$1572:$V$1572</definedName>
    <definedName name="SO_001672">Cleaned_Supplychain_Data!$C$1573:$V$1573</definedName>
    <definedName name="SO_001673">Cleaned_Supplychain_Data!$C$1574:$V$1574</definedName>
    <definedName name="SO_001674">Cleaned_Supplychain_Data!$C$1575:$V$1575</definedName>
    <definedName name="SO_001675">Cleaned_Supplychain_Data!$C$1576:$V$1576</definedName>
    <definedName name="SO_001676">Cleaned_Supplychain_Data!$C$1577:$V$1577</definedName>
    <definedName name="SO_001677">Cleaned_Supplychain_Data!$C$1578:$V$1578</definedName>
    <definedName name="SO_001678">Cleaned_Supplychain_Data!$C$1579:$V$1579</definedName>
    <definedName name="SO_001679">Cleaned_Supplychain_Data!$C$1580:$V$1580</definedName>
    <definedName name="SO_001680">Cleaned_Supplychain_Data!$C$1581:$V$1581</definedName>
    <definedName name="SO_001681">Cleaned_Supplychain_Data!$C$1582:$V$1582</definedName>
    <definedName name="SO_001682">Cleaned_Supplychain_Data!$C$1583:$V$1583</definedName>
    <definedName name="SO_001683">Cleaned_Supplychain_Data!$C$1584:$V$1584</definedName>
    <definedName name="SO_001684">Cleaned_Supplychain_Data!$C$1585:$V$1585</definedName>
    <definedName name="SO_001685">Cleaned_Supplychain_Data!$C$1586:$V$1586</definedName>
    <definedName name="SO_001686">Cleaned_Supplychain_Data!$C$1587:$V$1587</definedName>
    <definedName name="SO_001687">Cleaned_Supplychain_Data!$C$1588:$V$1588</definedName>
    <definedName name="SO_001688">Cleaned_Supplychain_Data!$C$1589:$V$1589</definedName>
    <definedName name="SO_001689">Cleaned_Supplychain_Data!$C$1590:$V$1590</definedName>
    <definedName name="SO_001690">Cleaned_Supplychain_Data!$C$1591:$V$1591</definedName>
    <definedName name="SO_001691">Cleaned_Supplychain_Data!$C$1592:$V$1592</definedName>
    <definedName name="SO_001692">Cleaned_Supplychain_Data!$C$1593:$V$1593</definedName>
    <definedName name="SO_001693">Cleaned_Supplychain_Data!$C$1594:$V$1594</definedName>
    <definedName name="SO_001694">Cleaned_Supplychain_Data!$C$1595:$V$1595</definedName>
    <definedName name="SO_001695">Cleaned_Supplychain_Data!$C$1596:$V$1596</definedName>
    <definedName name="SO_001696">Cleaned_Supplychain_Data!$C$1597:$V$1597</definedName>
    <definedName name="SO_001697">Cleaned_Supplychain_Data!$C$1598:$V$1598</definedName>
    <definedName name="SO_001698">Cleaned_Supplychain_Data!$C$1599:$V$1599</definedName>
    <definedName name="SO_001699">Cleaned_Supplychain_Data!$C$1600:$V$1600</definedName>
    <definedName name="SO_001700">Cleaned_Supplychain_Data!$C$1601:$V$1601</definedName>
    <definedName name="SO_001701">Cleaned_Supplychain_Data!$C$1602:$V$1602</definedName>
    <definedName name="SO_001702">Cleaned_Supplychain_Data!$C$1603:$V$1603</definedName>
    <definedName name="SO_001703">Cleaned_Supplychain_Data!$C$1604:$V$1604</definedName>
    <definedName name="SO_001704">Cleaned_Supplychain_Data!$C$1605:$V$1605</definedName>
    <definedName name="SO_001705">Cleaned_Supplychain_Data!$C$1606:$V$1606</definedName>
    <definedName name="SO_001706">Cleaned_Supplychain_Data!$C$1607:$V$1607</definedName>
    <definedName name="SO_001707">Cleaned_Supplychain_Data!$C$1608:$V$1608</definedName>
    <definedName name="SO_001708">Cleaned_Supplychain_Data!$C$1609:$V$1609</definedName>
    <definedName name="SO_001709">Cleaned_Supplychain_Data!$C$1610:$V$1610</definedName>
    <definedName name="SO_001710">Cleaned_Supplychain_Data!$C$1611:$V$1611</definedName>
    <definedName name="SO_001711">Cleaned_Supplychain_Data!$C$1612:$V$1612</definedName>
    <definedName name="SO_001712">Cleaned_Supplychain_Data!$C$1613:$V$1613</definedName>
    <definedName name="SO_001713">Cleaned_Supplychain_Data!$C$1614:$V$1614</definedName>
    <definedName name="SO_001714">Cleaned_Supplychain_Data!$C$1615:$V$1615</definedName>
    <definedName name="SO_001715">Cleaned_Supplychain_Data!$C$1616:$V$1616</definedName>
    <definedName name="SO_001716">Cleaned_Supplychain_Data!$C$1617:$V$1617</definedName>
    <definedName name="SO_001717">Cleaned_Supplychain_Data!$C$1618:$V$1618</definedName>
    <definedName name="SO_001718">Cleaned_Supplychain_Data!$C$1619:$V$1619</definedName>
    <definedName name="SO_001719">Cleaned_Supplychain_Data!$C$1620:$V$1620</definedName>
    <definedName name="SO_001720">Cleaned_Supplychain_Data!$C$1621:$V$1621</definedName>
    <definedName name="SO_001721">Cleaned_Supplychain_Data!$C$1622:$V$1622</definedName>
    <definedName name="SO_001722">Cleaned_Supplychain_Data!$C$1623:$V$1623</definedName>
    <definedName name="SO_001723">Cleaned_Supplychain_Data!$C$1624:$V$1624</definedName>
    <definedName name="SO_001724">Cleaned_Supplychain_Data!$C$1625:$V$1625</definedName>
    <definedName name="SO_001725">Cleaned_Supplychain_Data!$C$1626:$V$1626</definedName>
    <definedName name="SO_001726">Cleaned_Supplychain_Data!$C$1627:$V$1627</definedName>
    <definedName name="SO_001727">Cleaned_Supplychain_Data!$C$1628:$V$1628</definedName>
    <definedName name="SO_001728">Cleaned_Supplychain_Data!$C$1629:$V$1629</definedName>
    <definedName name="SO_001729">Cleaned_Supplychain_Data!$C$1630:$V$1630</definedName>
    <definedName name="SO_001730">Cleaned_Supplychain_Data!$C$1631:$V$1631</definedName>
    <definedName name="SO_001731">Cleaned_Supplychain_Data!$C$1632:$V$1632</definedName>
    <definedName name="SO_001732">Cleaned_Supplychain_Data!$C$1633:$V$1633</definedName>
    <definedName name="SO_001733">Cleaned_Supplychain_Data!$C$1634:$V$1634</definedName>
    <definedName name="SO_001734">Cleaned_Supplychain_Data!$C$1635:$V$1635</definedName>
    <definedName name="SO_001735">Cleaned_Supplychain_Data!$C$1636:$V$1636</definedName>
    <definedName name="SO_001736">Cleaned_Supplychain_Data!$C$1637:$V$1637</definedName>
    <definedName name="SO_001737">Cleaned_Supplychain_Data!$C$1638:$V$1638</definedName>
    <definedName name="SO_001738">Cleaned_Supplychain_Data!$C$1639:$V$1639</definedName>
    <definedName name="SO_001739">Cleaned_Supplychain_Data!$C$1640:$V$1640</definedName>
    <definedName name="SO_001740">Cleaned_Supplychain_Data!$C$1641:$V$1641</definedName>
    <definedName name="SO_001741">Cleaned_Supplychain_Data!$C$1642:$V$1642</definedName>
    <definedName name="SO_001742">Cleaned_Supplychain_Data!$C$1643:$V$1643</definedName>
    <definedName name="SO_001743">Cleaned_Supplychain_Data!$C$1644:$V$1644</definedName>
    <definedName name="SO_001744">Cleaned_Supplychain_Data!$C$1645:$V$1645</definedName>
    <definedName name="SO_001745">Cleaned_Supplychain_Data!$C$1646:$V$1646</definedName>
    <definedName name="SO_001746">Cleaned_Supplychain_Data!$C$1647:$V$1647</definedName>
    <definedName name="SO_001747">Cleaned_Supplychain_Data!$C$1648:$V$1648</definedName>
    <definedName name="SO_001748">Cleaned_Supplychain_Data!$C$1649:$V$1649</definedName>
    <definedName name="SO_001749">Cleaned_Supplychain_Data!$C$1650:$V$1650</definedName>
    <definedName name="SO_001750">Cleaned_Supplychain_Data!$C$1651:$V$1651</definedName>
    <definedName name="SO_001751">Cleaned_Supplychain_Data!$C$1652:$V$1652</definedName>
    <definedName name="SO_001752">Cleaned_Supplychain_Data!$C$1653:$V$1653</definedName>
    <definedName name="SO_001753">Cleaned_Supplychain_Data!$C$1654:$V$1654</definedName>
    <definedName name="SO_001754">Cleaned_Supplychain_Data!$C$1655:$V$1655</definedName>
    <definedName name="SO_001755">Cleaned_Supplychain_Data!$C$1656:$V$1656</definedName>
    <definedName name="SO_001756">Cleaned_Supplychain_Data!$C$1657:$V$1657</definedName>
    <definedName name="SO_001757">Cleaned_Supplychain_Data!$C$1658:$V$1658</definedName>
    <definedName name="SO_001758">Cleaned_Supplychain_Data!$C$1659:$V$1659</definedName>
    <definedName name="SO_001759">Cleaned_Supplychain_Data!$C$1660:$V$1660</definedName>
    <definedName name="SO_001760">Cleaned_Supplychain_Data!$C$1661:$V$1661</definedName>
    <definedName name="SO_001761">Cleaned_Supplychain_Data!$C$1662:$V$1662</definedName>
    <definedName name="SO_001762">Cleaned_Supplychain_Data!$C$1663:$V$1663</definedName>
    <definedName name="SO_001763">Cleaned_Supplychain_Data!$C$1664:$V$1664</definedName>
    <definedName name="SO_001764">Cleaned_Supplychain_Data!$C$1665:$V$1665</definedName>
    <definedName name="SO_001765">Cleaned_Supplychain_Data!$C$1666:$V$1666</definedName>
    <definedName name="SO_001766">Cleaned_Supplychain_Data!$C$1667:$V$1667</definedName>
    <definedName name="SO_001767">Cleaned_Supplychain_Data!$C$1668:$V$1668</definedName>
    <definedName name="SO_001768">Cleaned_Supplychain_Data!$C$1669:$V$1669</definedName>
    <definedName name="SO_001769">Cleaned_Supplychain_Data!$C$1670:$V$1670</definedName>
    <definedName name="SO_001770">Cleaned_Supplychain_Data!$C$1671:$V$1671</definedName>
    <definedName name="SO_001771">Cleaned_Supplychain_Data!$C$1672:$V$1672</definedName>
    <definedName name="SO_001772">Cleaned_Supplychain_Data!$C$1673:$V$1673</definedName>
    <definedName name="SO_001773">Cleaned_Supplychain_Data!$C$1674:$V$1674</definedName>
    <definedName name="SO_001774">Cleaned_Supplychain_Data!$C$1675:$V$1675</definedName>
    <definedName name="SO_001775">Cleaned_Supplychain_Data!$C$1676:$V$1676</definedName>
    <definedName name="SO_001776">Cleaned_Supplychain_Data!$C$1677:$V$1677</definedName>
    <definedName name="SO_001777">Cleaned_Supplychain_Data!$C$1678:$V$1678</definedName>
    <definedName name="SO_001778">Cleaned_Supplychain_Data!$C$1679:$V$1679</definedName>
    <definedName name="SO_001779">Cleaned_Supplychain_Data!$C$1680:$V$1680</definedName>
    <definedName name="SO_001780">Cleaned_Supplychain_Data!$C$1681:$V$1681</definedName>
    <definedName name="SO_001781">Cleaned_Supplychain_Data!$C$1682:$V$1682</definedName>
    <definedName name="SO_001782">Cleaned_Supplychain_Data!$C$1683:$V$1683</definedName>
    <definedName name="SO_001783">Cleaned_Supplychain_Data!$C$1684:$V$1684</definedName>
    <definedName name="SO_001784">Cleaned_Supplychain_Data!$C$1685:$V$1685</definedName>
    <definedName name="SO_001785">Cleaned_Supplychain_Data!$C$1686:$V$1686</definedName>
    <definedName name="SO_001786">Cleaned_Supplychain_Data!$C$1687:$V$1687</definedName>
    <definedName name="SO_001787">Cleaned_Supplychain_Data!$C$1688:$V$1688</definedName>
    <definedName name="SO_001788">Cleaned_Supplychain_Data!$C$1689:$V$1689</definedName>
    <definedName name="SO_001789">Cleaned_Supplychain_Data!$C$1690:$V$1690</definedName>
    <definedName name="SO_001790">Cleaned_Supplychain_Data!$C$1691:$V$1691</definedName>
    <definedName name="SO_001791">Cleaned_Supplychain_Data!$C$1692:$V$1692</definedName>
    <definedName name="SO_001792">Cleaned_Supplychain_Data!$C$1693:$V$1693</definedName>
    <definedName name="SO_001793">Cleaned_Supplychain_Data!$C$1694:$V$1694</definedName>
    <definedName name="SO_001794">Cleaned_Supplychain_Data!$C$1695:$V$1695</definedName>
    <definedName name="SO_001795">Cleaned_Supplychain_Data!$C$1696:$V$1696</definedName>
    <definedName name="SO_001796">Cleaned_Supplychain_Data!$C$1697:$V$1697</definedName>
    <definedName name="SO_001797">Cleaned_Supplychain_Data!$C$1698:$V$1698</definedName>
    <definedName name="SO_001798">Cleaned_Supplychain_Data!$C$1699:$V$1699</definedName>
    <definedName name="SO_001799">Cleaned_Supplychain_Data!$C$1700:$V$1700</definedName>
    <definedName name="SO_001800">Cleaned_Supplychain_Data!$C$1701:$V$1701</definedName>
    <definedName name="SO_001801">Cleaned_Supplychain_Data!$C$1702:$V$1702</definedName>
    <definedName name="SO_001802">Cleaned_Supplychain_Data!$C$1703:$V$1703</definedName>
    <definedName name="SO_001803">Cleaned_Supplychain_Data!$C$1704:$V$1704</definedName>
    <definedName name="SO_001804">Cleaned_Supplychain_Data!$C$1705:$V$1705</definedName>
    <definedName name="SO_001805">Cleaned_Supplychain_Data!$C$1706:$V$1706</definedName>
    <definedName name="SO_001806">Cleaned_Supplychain_Data!$C$1707:$V$1707</definedName>
    <definedName name="SO_001807">Cleaned_Supplychain_Data!$C$1708:$V$1708</definedName>
    <definedName name="SO_001808">Cleaned_Supplychain_Data!$C$1709:$V$1709</definedName>
    <definedName name="SO_001809">Cleaned_Supplychain_Data!$C$1710:$V$1710</definedName>
    <definedName name="SO_001810">Cleaned_Supplychain_Data!$C$1711:$V$1711</definedName>
    <definedName name="SO_001811">Cleaned_Supplychain_Data!$C$1712:$V$1712</definedName>
    <definedName name="SO_001812">Cleaned_Supplychain_Data!$C$1713:$V$1713</definedName>
    <definedName name="SO_001813">Cleaned_Supplychain_Data!$C$1714:$V$1714</definedName>
    <definedName name="SO_001814">Cleaned_Supplychain_Data!$C$1715:$V$1715</definedName>
    <definedName name="SO_001815">Cleaned_Supplychain_Data!$C$1716:$V$1716</definedName>
    <definedName name="SO_001816">Cleaned_Supplychain_Data!$C$1717:$V$1717</definedName>
    <definedName name="SO_001817">Cleaned_Supplychain_Data!$C$1718:$V$1718</definedName>
    <definedName name="SO_001818">Cleaned_Supplychain_Data!$C$1719:$V$1719</definedName>
    <definedName name="SO_001819">Cleaned_Supplychain_Data!$C$1720:$V$1720</definedName>
    <definedName name="SO_001820">Cleaned_Supplychain_Data!$C$1721:$V$1721</definedName>
    <definedName name="SO_001821">Cleaned_Supplychain_Data!$C$1722:$V$1722</definedName>
    <definedName name="SO_001822">Cleaned_Supplychain_Data!$C$1723:$V$1723</definedName>
    <definedName name="SO_001823">Cleaned_Supplychain_Data!$C$1724:$V$1724</definedName>
    <definedName name="SO_001824">Cleaned_Supplychain_Data!$C$1725:$V$1725</definedName>
    <definedName name="SO_001825">Cleaned_Supplychain_Data!$C$1726:$V$1726</definedName>
    <definedName name="SO_001826">Cleaned_Supplychain_Data!$C$1727:$V$1727</definedName>
    <definedName name="SO_001827">Cleaned_Supplychain_Data!$C$1728:$V$1728</definedName>
    <definedName name="SO_001828">Cleaned_Supplychain_Data!$C$1729:$V$1729</definedName>
    <definedName name="SO_001829">Cleaned_Supplychain_Data!$C$1730:$V$1730</definedName>
    <definedName name="SO_001830">Cleaned_Supplychain_Data!$C$1731:$V$1731</definedName>
    <definedName name="SO_001831">Cleaned_Supplychain_Data!$C$1732:$V$1732</definedName>
    <definedName name="SO_001832">Cleaned_Supplychain_Data!$C$1733:$V$1733</definedName>
    <definedName name="SO_001833">Cleaned_Supplychain_Data!$C$1734:$V$1734</definedName>
    <definedName name="SO_001834">Cleaned_Supplychain_Data!$C$1735:$V$1735</definedName>
    <definedName name="SO_001835">Cleaned_Supplychain_Data!$C$1736:$V$1736</definedName>
    <definedName name="SO_001836">Cleaned_Supplychain_Data!$C$1737:$V$1737</definedName>
    <definedName name="SO_001837">Cleaned_Supplychain_Data!$C$1738:$V$1738</definedName>
    <definedName name="SO_001838">Cleaned_Supplychain_Data!$C$1739:$V$1739</definedName>
    <definedName name="SO_001839">Cleaned_Supplychain_Data!$C$1740:$V$1740</definedName>
    <definedName name="SO_001840">Cleaned_Supplychain_Data!$C$1741:$V$1741</definedName>
    <definedName name="SO_001841">Cleaned_Supplychain_Data!$C$1742:$V$1742</definedName>
    <definedName name="SO_001842">Cleaned_Supplychain_Data!$C$1743:$V$1743</definedName>
    <definedName name="SO_001843">Cleaned_Supplychain_Data!$C$1744:$V$1744</definedName>
    <definedName name="SO_001844">Cleaned_Supplychain_Data!$C$1745:$V$1745</definedName>
    <definedName name="SO_001845">Cleaned_Supplychain_Data!$C$1746:$V$1746</definedName>
    <definedName name="SO_001846">Cleaned_Supplychain_Data!$C$1747:$V$1747</definedName>
    <definedName name="SO_001847">Cleaned_Supplychain_Data!$C$1748:$V$1748</definedName>
    <definedName name="SO_001848">Cleaned_Supplychain_Data!$C$1749:$V$1749</definedName>
    <definedName name="SO_001849">Cleaned_Supplychain_Data!$C$1750:$V$1750</definedName>
    <definedName name="SO_001850">Cleaned_Supplychain_Data!$C$1751:$V$1751</definedName>
    <definedName name="SO_001851">Cleaned_Supplychain_Data!$C$1752:$V$1752</definedName>
    <definedName name="SO_001852">Cleaned_Supplychain_Data!$C$1753:$V$1753</definedName>
    <definedName name="SO_001853">Cleaned_Supplychain_Data!$C$1754:$V$1754</definedName>
    <definedName name="SO_001854">Cleaned_Supplychain_Data!$C$1755:$V$1755</definedName>
    <definedName name="SO_001855">Cleaned_Supplychain_Data!$C$1756:$V$1756</definedName>
    <definedName name="SO_001856">Cleaned_Supplychain_Data!$C$1757:$V$1757</definedName>
    <definedName name="SO_001857">Cleaned_Supplychain_Data!$C$1758:$V$1758</definedName>
    <definedName name="SO_001858">Cleaned_Supplychain_Data!$C$1759:$V$1759</definedName>
    <definedName name="SO_001859">Cleaned_Supplychain_Data!$C$1760:$V$1760</definedName>
    <definedName name="SO_001860">Cleaned_Supplychain_Data!$C$1761:$V$1761</definedName>
    <definedName name="SO_001861">Cleaned_Supplychain_Data!$C$1762:$V$1762</definedName>
    <definedName name="SO_001862">Cleaned_Supplychain_Data!$C$1763:$V$1763</definedName>
    <definedName name="SO_001863">Cleaned_Supplychain_Data!$C$1764:$V$1764</definedName>
    <definedName name="SO_001864">Cleaned_Supplychain_Data!$C$1765:$V$1765</definedName>
    <definedName name="SO_001865">Cleaned_Supplychain_Data!$C$1766:$V$1766</definedName>
    <definedName name="SO_001866">Cleaned_Supplychain_Data!$C$1767:$V$1767</definedName>
    <definedName name="SO_001867">Cleaned_Supplychain_Data!$C$1768:$V$1768</definedName>
    <definedName name="SO_001868">Cleaned_Supplychain_Data!$C$1769:$V$1769</definedName>
    <definedName name="SO_001869">Cleaned_Supplychain_Data!$C$1770:$V$1770</definedName>
    <definedName name="SO_001870">Cleaned_Supplychain_Data!$C$1771:$V$1771</definedName>
    <definedName name="SO_001871">Cleaned_Supplychain_Data!$C$1772:$V$1772</definedName>
    <definedName name="SO_001872">Cleaned_Supplychain_Data!$C$1773:$V$1773</definedName>
    <definedName name="SO_001873">Cleaned_Supplychain_Data!$C$1774:$V$1774</definedName>
    <definedName name="SO_001874">Cleaned_Supplychain_Data!$C$1775:$V$1775</definedName>
    <definedName name="SO_001875">Cleaned_Supplychain_Data!$C$1776:$V$1776</definedName>
    <definedName name="SO_001876">Cleaned_Supplychain_Data!$C$1777:$V$1777</definedName>
    <definedName name="SO_001877">Cleaned_Supplychain_Data!$C$1778:$V$1778</definedName>
    <definedName name="SO_001878">Cleaned_Supplychain_Data!$C$1779:$V$1779</definedName>
    <definedName name="SO_001879">Cleaned_Supplychain_Data!$C$1780:$V$1780</definedName>
    <definedName name="SO_001880">Cleaned_Supplychain_Data!$C$1781:$V$1781</definedName>
    <definedName name="SO_001881">Cleaned_Supplychain_Data!$C$1782:$V$1782</definedName>
    <definedName name="SO_001882">Cleaned_Supplychain_Data!$C$1783:$V$1783</definedName>
    <definedName name="SO_001883">Cleaned_Supplychain_Data!$C$1784:$V$1784</definedName>
    <definedName name="SO_001884">Cleaned_Supplychain_Data!$C$1785:$V$1785</definedName>
    <definedName name="SO_001885">Cleaned_Supplychain_Data!$C$1786:$V$1786</definedName>
    <definedName name="SO_001886">Cleaned_Supplychain_Data!$C$1787:$V$1787</definedName>
    <definedName name="SO_001887">Cleaned_Supplychain_Data!$C$1788:$V$1788</definedName>
    <definedName name="SO_001888">Cleaned_Supplychain_Data!$C$1789:$V$1789</definedName>
    <definedName name="SO_001889">Cleaned_Supplychain_Data!$C$1790:$V$1790</definedName>
    <definedName name="SO_001890">Cleaned_Supplychain_Data!$C$1791:$V$1791</definedName>
    <definedName name="SO_001891">Cleaned_Supplychain_Data!$C$1792:$V$1792</definedName>
    <definedName name="SO_001892">Cleaned_Supplychain_Data!$C$1793:$V$1793</definedName>
    <definedName name="SO_001893">Cleaned_Supplychain_Data!$C$1794:$V$1794</definedName>
    <definedName name="SO_001894">Cleaned_Supplychain_Data!$C$1795:$V$1795</definedName>
    <definedName name="SO_001895">Cleaned_Supplychain_Data!$C$1796:$V$1796</definedName>
    <definedName name="SO_001896">Cleaned_Supplychain_Data!$C$1797:$V$1797</definedName>
    <definedName name="SO_001897">Cleaned_Supplychain_Data!$C$1798:$V$1798</definedName>
    <definedName name="SO_001898">Cleaned_Supplychain_Data!$C$1799:$V$1799</definedName>
    <definedName name="SO_001899">Cleaned_Supplychain_Data!$C$1800:$V$1800</definedName>
    <definedName name="SO_001900">Cleaned_Supplychain_Data!$C$1801:$V$1801</definedName>
    <definedName name="SO_001901">Cleaned_Supplychain_Data!$C$1802:$V$1802</definedName>
    <definedName name="SO_001902">Cleaned_Supplychain_Data!$C$1803:$V$1803</definedName>
    <definedName name="SO_001903">Cleaned_Supplychain_Data!$C$1804:$V$1804</definedName>
    <definedName name="SO_001904">Cleaned_Supplychain_Data!$C$1805:$V$1805</definedName>
    <definedName name="SO_001905">Cleaned_Supplychain_Data!$C$1806:$V$1806</definedName>
    <definedName name="SO_001906">Cleaned_Supplychain_Data!$C$1807:$V$1807</definedName>
    <definedName name="SO_001907">Cleaned_Supplychain_Data!$C$1808:$V$1808</definedName>
    <definedName name="SO_001908">Cleaned_Supplychain_Data!$C$1809:$V$1809</definedName>
    <definedName name="SO_001909">Cleaned_Supplychain_Data!$C$1810:$V$1810</definedName>
    <definedName name="SO_001910">Cleaned_Supplychain_Data!$C$1811:$V$1811</definedName>
    <definedName name="SO_001911">Cleaned_Supplychain_Data!$C$1812:$V$1812</definedName>
    <definedName name="SO_001912">Cleaned_Supplychain_Data!$C$1813:$V$1813</definedName>
    <definedName name="SO_001913">Cleaned_Supplychain_Data!$C$1814:$V$1814</definedName>
    <definedName name="SO_001914">Cleaned_Supplychain_Data!$C$1815:$V$1815</definedName>
    <definedName name="SO_001915">Cleaned_Supplychain_Data!$C$1816:$V$1816</definedName>
    <definedName name="SO_001916">Cleaned_Supplychain_Data!$C$1817:$V$1817</definedName>
    <definedName name="SO_001917">Cleaned_Supplychain_Data!$C$1818:$V$1818</definedName>
    <definedName name="SO_001918">Cleaned_Supplychain_Data!$C$1819:$V$1819</definedName>
    <definedName name="SO_001919">Cleaned_Supplychain_Data!$C$1820:$V$1820</definedName>
    <definedName name="SO_001920">Cleaned_Supplychain_Data!$C$1821:$V$1821</definedName>
    <definedName name="SO_001921">Cleaned_Supplychain_Data!$C$1822:$V$1822</definedName>
    <definedName name="SO_001922">Cleaned_Supplychain_Data!$C$1823:$V$1823</definedName>
    <definedName name="SO_001923">Cleaned_Supplychain_Data!$C$1824:$V$1824</definedName>
    <definedName name="SO_001924">Cleaned_Supplychain_Data!$C$1825:$V$1825</definedName>
    <definedName name="SO_001925">Cleaned_Supplychain_Data!$C$1826:$V$1826</definedName>
    <definedName name="SO_001926">Cleaned_Supplychain_Data!$C$1827:$V$1827</definedName>
    <definedName name="SO_001927">Cleaned_Supplychain_Data!$C$1828:$V$1828</definedName>
    <definedName name="SO_001928">Cleaned_Supplychain_Data!$C$1829:$V$1829</definedName>
    <definedName name="SO_001929">Cleaned_Supplychain_Data!$C$1830:$V$1830</definedName>
    <definedName name="SO_001930">Cleaned_Supplychain_Data!$C$1831:$V$1831</definedName>
    <definedName name="SO_001931">Cleaned_Supplychain_Data!$C$1832:$V$1832</definedName>
    <definedName name="SO_001932">Cleaned_Supplychain_Data!$C$1833:$V$1833</definedName>
    <definedName name="SO_001933">Cleaned_Supplychain_Data!$C$1834:$V$1834</definedName>
    <definedName name="SO_001934">Cleaned_Supplychain_Data!$C$1835:$V$1835</definedName>
    <definedName name="SO_001935">Cleaned_Supplychain_Data!$C$1836:$V$1836</definedName>
    <definedName name="SO_001936">Cleaned_Supplychain_Data!$C$1837:$V$1837</definedName>
    <definedName name="SO_001937">Cleaned_Supplychain_Data!$C$1838:$V$1838</definedName>
    <definedName name="SO_001938">Cleaned_Supplychain_Data!$C$1839:$V$1839</definedName>
    <definedName name="SO_001939">Cleaned_Supplychain_Data!$C$1840:$V$1840</definedName>
    <definedName name="SO_001940">Cleaned_Supplychain_Data!$C$1841:$V$1841</definedName>
    <definedName name="SO_001941">Cleaned_Supplychain_Data!$C$1842:$V$1842</definedName>
    <definedName name="SO_001942">Cleaned_Supplychain_Data!$C$1843:$V$1843</definedName>
    <definedName name="SO_001943">Cleaned_Supplychain_Data!$C$1844:$V$1844</definedName>
    <definedName name="SO_001944">Cleaned_Supplychain_Data!$C$1845:$V$1845</definedName>
    <definedName name="SO_001945">Cleaned_Supplychain_Data!$C$1846:$V$1846</definedName>
    <definedName name="SO_001946">Cleaned_Supplychain_Data!$C$1847:$V$1847</definedName>
    <definedName name="SO_001947">Cleaned_Supplychain_Data!$C$1848:$V$1848</definedName>
    <definedName name="SO_001948">Cleaned_Supplychain_Data!$C$1849:$V$1849</definedName>
    <definedName name="SO_001949">Cleaned_Supplychain_Data!$C$1850:$V$1850</definedName>
    <definedName name="SO_001950">Cleaned_Supplychain_Data!$C$1851:$V$1851</definedName>
    <definedName name="SO_001951">Cleaned_Supplychain_Data!$C$1852:$V$1852</definedName>
    <definedName name="SO_001952">Cleaned_Supplychain_Data!$C$1853:$V$1853</definedName>
    <definedName name="SO_001953">Cleaned_Supplychain_Data!$C$1854:$V$1854</definedName>
    <definedName name="SO_001954">Cleaned_Supplychain_Data!$C$1855:$V$1855</definedName>
    <definedName name="SO_001955">Cleaned_Supplychain_Data!$C$1856:$V$1856</definedName>
    <definedName name="SO_001956">Cleaned_Supplychain_Data!$C$1857:$V$1857</definedName>
    <definedName name="SO_001957">Cleaned_Supplychain_Data!$C$1858:$V$1858</definedName>
    <definedName name="SO_001958">Cleaned_Supplychain_Data!$C$1859:$V$1859</definedName>
    <definedName name="SO_001959">Cleaned_Supplychain_Data!$C$1860:$V$1860</definedName>
    <definedName name="SO_001960">Cleaned_Supplychain_Data!$C$1861:$V$1861</definedName>
    <definedName name="SO_001961">Cleaned_Supplychain_Data!$C$1862:$V$1862</definedName>
    <definedName name="SO_001962">Cleaned_Supplychain_Data!$C$1863:$V$1863</definedName>
    <definedName name="SO_001963">Cleaned_Supplychain_Data!$C$1864:$V$1864</definedName>
    <definedName name="SO_001964">Cleaned_Supplychain_Data!$C$1865:$V$1865</definedName>
    <definedName name="SO_001965">Cleaned_Supplychain_Data!$C$1866:$V$1866</definedName>
    <definedName name="SO_001966">Cleaned_Supplychain_Data!$C$1867:$V$1867</definedName>
    <definedName name="SO_001967">Cleaned_Supplychain_Data!$C$1868:$V$1868</definedName>
    <definedName name="SO_001968">Cleaned_Supplychain_Data!$C$1869:$V$1869</definedName>
    <definedName name="SO_001969">Cleaned_Supplychain_Data!$C$1870:$V$1870</definedName>
    <definedName name="SO_001970">Cleaned_Supplychain_Data!$C$1871:$V$1871</definedName>
    <definedName name="SO_001971">Cleaned_Supplychain_Data!$C$1872:$V$1872</definedName>
    <definedName name="SO_001972">Cleaned_Supplychain_Data!$C$1873:$V$1873</definedName>
    <definedName name="SO_001973">Cleaned_Supplychain_Data!$C$1874:$V$1874</definedName>
    <definedName name="SO_001974">Cleaned_Supplychain_Data!$C$1875:$V$1875</definedName>
    <definedName name="SO_001975">Cleaned_Supplychain_Data!$C$1876:$V$1876</definedName>
    <definedName name="SO_001976">Cleaned_Supplychain_Data!$C$1877:$V$1877</definedName>
    <definedName name="SO_001977">Cleaned_Supplychain_Data!$C$1878:$V$1878</definedName>
    <definedName name="SO_001978">Cleaned_Supplychain_Data!$C$1879:$V$1879</definedName>
    <definedName name="SO_001979">Cleaned_Supplychain_Data!$C$1880:$V$1880</definedName>
    <definedName name="SO_001980">Cleaned_Supplychain_Data!$C$1881:$V$1881</definedName>
    <definedName name="SO_001981">Cleaned_Supplychain_Data!$C$1882:$V$1882</definedName>
    <definedName name="SO_001982">Cleaned_Supplychain_Data!$C$1883:$V$1883</definedName>
    <definedName name="SO_001983">Cleaned_Supplychain_Data!$C$1884:$V$1884</definedName>
    <definedName name="SO_001984">Cleaned_Supplychain_Data!$C$1885:$V$1885</definedName>
    <definedName name="SO_001985">Cleaned_Supplychain_Data!$C$1886:$V$1886</definedName>
    <definedName name="SO_001986">Cleaned_Supplychain_Data!$C$1887:$V$1887</definedName>
    <definedName name="SO_001987">Cleaned_Supplychain_Data!$C$1888:$V$1888</definedName>
    <definedName name="SO_001988">Cleaned_Supplychain_Data!$C$1889:$V$1889</definedName>
    <definedName name="SO_001989">Cleaned_Supplychain_Data!$C$1890:$V$1890</definedName>
    <definedName name="SO_001990">Cleaned_Supplychain_Data!$C$1891:$V$1891</definedName>
    <definedName name="SO_001991">Cleaned_Supplychain_Data!$C$1892:$V$1892</definedName>
    <definedName name="SO_001992">Cleaned_Supplychain_Data!$C$1893:$V$1893</definedName>
    <definedName name="SO_001993">Cleaned_Supplychain_Data!$C$1894:$V$1894</definedName>
    <definedName name="SO_001994">Cleaned_Supplychain_Data!$C$1895:$V$1895</definedName>
    <definedName name="SO_001995">Cleaned_Supplychain_Data!$C$1896:$V$1896</definedName>
    <definedName name="SO_001996">Cleaned_Supplychain_Data!$C$1897:$V$1897</definedName>
    <definedName name="SO_001997">Cleaned_Supplychain_Data!$C$1898:$V$1898</definedName>
    <definedName name="SO_001998">Cleaned_Supplychain_Data!$C$1899:$V$1899</definedName>
    <definedName name="SO_001999">Cleaned_Supplychain_Data!$C$1900:$V$1900</definedName>
    <definedName name="SO_002000">Cleaned_Supplychain_Data!$C$1901:$V$1901</definedName>
    <definedName name="SO_002001">Cleaned_Supplychain_Data!$C$1902:$V$1902</definedName>
    <definedName name="SO_002002">Cleaned_Supplychain_Data!$C$1903:$V$1903</definedName>
    <definedName name="SO_002003">Cleaned_Supplychain_Data!$C$1904:$V$1904</definedName>
    <definedName name="SO_002004">Cleaned_Supplychain_Data!$C$1905:$V$1905</definedName>
    <definedName name="SO_002005">Cleaned_Supplychain_Data!$C$1906:$V$1906</definedName>
    <definedName name="SO_002006">Cleaned_Supplychain_Data!$C$1907:$V$1907</definedName>
    <definedName name="SO_002007">Cleaned_Supplychain_Data!$C$1908:$V$1908</definedName>
    <definedName name="SO_002008">Cleaned_Supplychain_Data!$C$1909:$V$1909</definedName>
    <definedName name="SO_002009">Cleaned_Supplychain_Data!$C$1910:$V$1910</definedName>
    <definedName name="SO_002010">Cleaned_Supplychain_Data!$C$1911:$V$1911</definedName>
    <definedName name="SO_002011">Cleaned_Supplychain_Data!$C$1912:$V$1912</definedName>
    <definedName name="SO_002012">Cleaned_Supplychain_Data!$C$1913:$V$1913</definedName>
    <definedName name="SO_002013">Cleaned_Supplychain_Data!$C$1914:$V$1914</definedName>
    <definedName name="SO_002014">Cleaned_Supplychain_Data!$C$1915:$V$1915</definedName>
    <definedName name="SO_002015">Cleaned_Supplychain_Data!$C$1916:$V$1916</definedName>
    <definedName name="SO_002016">Cleaned_Supplychain_Data!$C$1917:$V$1917</definedName>
    <definedName name="SO_002017">Cleaned_Supplychain_Data!$C$1918:$V$1918</definedName>
    <definedName name="SO_002018">Cleaned_Supplychain_Data!$C$1919:$V$1919</definedName>
    <definedName name="SO_002019">Cleaned_Supplychain_Data!$C$1920:$V$1920</definedName>
    <definedName name="SO_002020">Cleaned_Supplychain_Data!$C$1921:$V$1921</definedName>
    <definedName name="SO_002021">Cleaned_Supplychain_Data!$C$1922:$V$1922</definedName>
    <definedName name="SO_002022">Cleaned_Supplychain_Data!$C$1923:$V$1923</definedName>
    <definedName name="SO_002023">Cleaned_Supplychain_Data!$C$1924:$V$1924</definedName>
    <definedName name="SO_002024">Cleaned_Supplychain_Data!$C$1925:$V$1925</definedName>
    <definedName name="SO_002025">Cleaned_Supplychain_Data!$C$1926:$V$1926</definedName>
    <definedName name="SO_002026">Cleaned_Supplychain_Data!$C$1927:$V$1927</definedName>
    <definedName name="SO_002027">Cleaned_Supplychain_Data!$C$1928:$V$1928</definedName>
    <definedName name="SO_002028">Cleaned_Supplychain_Data!$C$1929:$V$1929</definedName>
    <definedName name="SO_002029">Cleaned_Supplychain_Data!$C$1930:$V$1930</definedName>
    <definedName name="SO_002030">Cleaned_Supplychain_Data!$C$1931:$V$1931</definedName>
    <definedName name="SO_002031">Cleaned_Supplychain_Data!$C$1932:$V$1932</definedName>
    <definedName name="SO_002032">Cleaned_Supplychain_Data!$C$1933:$V$1933</definedName>
    <definedName name="SO_002033">Cleaned_Supplychain_Data!$C$1934:$V$1934</definedName>
    <definedName name="SO_002034">Cleaned_Supplychain_Data!$C$1935:$V$1935</definedName>
    <definedName name="SO_002035">Cleaned_Supplychain_Data!$C$1936:$V$1936</definedName>
    <definedName name="SO_002036">Cleaned_Supplychain_Data!$C$1937:$V$1937</definedName>
    <definedName name="SO_002037">Cleaned_Supplychain_Data!$C$1938:$V$1938</definedName>
    <definedName name="SO_002038">Cleaned_Supplychain_Data!$C$1939:$V$1939</definedName>
    <definedName name="SO_002039">Cleaned_Supplychain_Data!$C$1940:$V$1940</definedName>
    <definedName name="SO_002040">Cleaned_Supplychain_Data!$C$1941:$V$1941</definedName>
    <definedName name="SO_002041">Cleaned_Supplychain_Data!$C$1942:$V$1942</definedName>
    <definedName name="SO_002042">Cleaned_Supplychain_Data!$C$1943:$V$1943</definedName>
    <definedName name="SO_002043">Cleaned_Supplychain_Data!$C$1944:$V$1944</definedName>
    <definedName name="SO_002044">Cleaned_Supplychain_Data!$C$1945:$V$1945</definedName>
    <definedName name="SO_002045">Cleaned_Supplychain_Data!$C$1946:$V$1946</definedName>
    <definedName name="SO_002046">Cleaned_Supplychain_Data!$C$1947:$V$1947</definedName>
    <definedName name="SO_002047">Cleaned_Supplychain_Data!$C$1948:$V$1948</definedName>
    <definedName name="SO_002048">Cleaned_Supplychain_Data!$C$1949:$V$1949</definedName>
    <definedName name="SO_002049">Cleaned_Supplychain_Data!$C$1950:$V$1950</definedName>
    <definedName name="SO_002050">Cleaned_Supplychain_Data!$C$1951:$V$1951</definedName>
    <definedName name="SO_002051">Cleaned_Supplychain_Data!$C$1952:$V$1952</definedName>
    <definedName name="SO_002052">Cleaned_Supplychain_Data!$C$1953:$V$1953</definedName>
    <definedName name="SO_002053">Cleaned_Supplychain_Data!$C$1954:$V$1954</definedName>
    <definedName name="SO_002054">Cleaned_Supplychain_Data!$C$1955:$V$1955</definedName>
    <definedName name="SO_002055">Cleaned_Supplychain_Data!$C$1956:$V$1956</definedName>
    <definedName name="SO_002056">Cleaned_Supplychain_Data!$C$1957:$V$1957</definedName>
    <definedName name="SO_002057">Cleaned_Supplychain_Data!$C$1958:$V$1958</definedName>
    <definedName name="SO_002058">Cleaned_Supplychain_Data!$C$1959:$V$1959</definedName>
    <definedName name="SO_002059">Cleaned_Supplychain_Data!$C$1960:$V$1960</definedName>
    <definedName name="SO_002060">Cleaned_Supplychain_Data!$C$1961:$V$1961</definedName>
    <definedName name="SO_002061">Cleaned_Supplychain_Data!$C$1962:$V$1962</definedName>
    <definedName name="SO_002062">Cleaned_Supplychain_Data!$C$1963:$V$1963</definedName>
    <definedName name="SO_002063">Cleaned_Supplychain_Data!$C$1964:$V$1964</definedName>
    <definedName name="SO_002064">Cleaned_Supplychain_Data!$C$1965:$V$1965</definedName>
    <definedName name="SO_002065">Cleaned_Supplychain_Data!$C$1966:$V$1966</definedName>
    <definedName name="SO_002066">Cleaned_Supplychain_Data!$C$1967:$V$1967</definedName>
    <definedName name="SO_002067">Cleaned_Supplychain_Data!$C$1968:$V$1968</definedName>
    <definedName name="SO_002068">Cleaned_Supplychain_Data!$C$1969:$V$1969</definedName>
    <definedName name="SO_002069">Cleaned_Supplychain_Data!$C$1970:$V$1970</definedName>
    <definedName name="SO_002070">Cleaned_Supplychain_Data!$C$1971:$V$1971</definedName>
    <definedName name="SO_002071">Cleaned_Supplychain_Data!$C$1972:$V$1972</definedName>
    <definedName name="SO_002072">Cleaned_Supplychain_Data!$C$1973:$V$1973</definedName>
    <definedName name="SO_002073">Cleaned_Supplychain_Data!$C$1974:$V$1974</definedName>
    <definedName name="SO_002074">Cleaned_Supplychain_Data!$C$1975:$V$1975</definedName>
    <definedName name="SO_002075">Cleaned_Supplychain_Data!$C$1976:$V$1976</definedName>
    <definedName name="SO_002076">Cleaned_Supplychain_Data!$C$1977:$V$1977</definedName>
    <definedName name="SO_002077">Cleaned_Supplychain_Data!$C$1978:$V$1978</definedName>
    <definedName name="SO_002078">Cleaned_Supplychain_Data!$C$1979:$V$1979</definedName>
    <definedName name="SO_002079">Cleaned_Supplychain_Data!$C$1980:$V$1980</definedName>
    <definedName name="SO_002080">Cleaned_Supplychain_Data!$C$1981:$V$1981</definedName>
    <definedName name="SO_002081">Cleaned_Supplychain_Data!$C$1982:$V$1982</definedName>
    <definedName name="SO_002082">Cleaned_Supplychain_Data!$C$1983:$V$1983</definedName>
    <definedName name="SO_002083">Cleaned_Supplychain_Data!$C$1984:$V$1984</definedName>
    <definedName name="SO_002084">Cleaned_Supplychain_Data!$C$1985:$V$1985</definedName>
    <definedName name="SO_002085">Cleaned_Supplychain_Data!$C$1986:$V$1986</definedName>
    <definedName name="SO_002086">Cleaned_Supplychain_Data!$C$1987:$V$1987</definedName>
    <definedName name="SO_002087">Cleaned_Supplychain_Data!$C$1988:$V$1988</definedName>
    <definedName name="SO_002088">Cleaned_Supplychain_Data!$C$1989:$V$1989</definedName>
    <definedName name="SO_002089">Cleaned_Supplychain_Data!$C$1990:$V$1990</definedName>
    <definedName name="SO_002090">Cleaned_Supplychain_Data!$C$1991:$V$1991</definedName>
    <definedName name="SO_002091">Cleaned_Supplychain_Data!$C$1992:$V$1992</definedName>
    <definedName name="SO_002092">Cleaned_Supplychain_Data!$C$1993:$V$1993</definedName>
    <definedName name="SO_002093">Cleaned_Supplychain_Data!$C$1994:$V$1994</definedName>
    <definedName name="SO_002094">Cleaned_Supplychain_Data!$C$1995:$V$1995</definedName>
    <definedName name="SO_002095">Cleaned_Supplychain_Data!$C$1996:$V$1996</definedName>
    <definedName name="SO_002096">Cleaned_Supplychain_Data!$C$1997:$V$1997</definedName>
    <definedName name="SO_002097">Cleaned_Supplychain_Data!$C$1998:$V$1998</definedName>
    <definedName name="SO_002098">Cleaned_Supplychain_Data!$C$1999:$V$1999</definedName>
    <definedName name="SO_002099">Cleaned_Supplychain_Data!$C$2000:$V$2000</definedName>
    <definedName name="SO_002100">Cleaned_Supplychain_Data!$C$2001:$V$2001</definedName>
    <definedName name="SO_002101">Cleaned_Supplychain_Data!$C$2002:$V$2002</definedName>
    <definedName name="SO_002102">Cleaned_Supplychain_Data!$C$2003:$V$2003</definedName>
    <definedName name="SO_002103">Cleaned_Supplychain_Data!$C$2004:$V$2004</definedName>
    <definedName name="SO_002104">Cleaned_Supplychain_Data!$C$2005:$V$2005</definedName>
    <definedName name="SO_002105">Cleaned_Supplychain_Data!$C$2006:$V$2006</definedName>
    <definedName name="SO_002106">Cleaned_Supplychain_Data!$C$2007:$V$2007</definedName>
    <definedName name="SO_002107">Cleaned_Supplychain_Data!$C$2008:$V$2008</definedName>
    <definedName name="SO_002108">Cleaned_Supplychain_Data!$C$2009:$V$2009</definedName>
    <definedName name="SO_002109">Cleaned_Supplychain_Data!$C$2010:$V$2010</definedName>
    <definedName name="SO_002110">Cleaned_Supplychain_Data!$C$2011:$V$2011</definedName>
    <definedName name="SO_002111">Cleaned_Supplychain_Data!$C$2012:$V$2012</definedName>
    <definedName name="SO_002112">Cleaned_Supplychain_Data!$C$2013:$V$2013</definedName>
    <definedName name="SO_002113">Cleaned_Supplychain_Data!$C$2014:$V$2014</definedName>
    <definedName name="SO_002114">Cleaned_Supplychain_Data!$C$2015:$V$2015</definedName>
    <definedName name="SO_002115">Cleaned_Supplychain_Data!$C$2016:$V$2016</definedName>
    <definedName name="SO_002116">Cleaned_Supplychain_Data!$C$2017:$V$2017</definedName>
    <definedName name="SO_002117">Cleaned_Supplychain_Data!$C$2018:$V$2018</definedName>
    <definedName name="SO_002118">Cleaned_Supplychain_Data!$C$2019:$V$2019</definedName>
    <definedName name="SO_002119">Cleaned_Supplychain_Data!$C$2020:$V$2020</definedName>
    <definedName name="SO_002120">Cleaned_Supplychain_Data!$C$2021:$V$2021</definedName>
    <definedName name="SO_002121">Cleaned_Supplychain_Data!$C$2022:$V$2022</definedName>
    <definedName name="SO_002122">Cleaned_Supplychain_Data!$C$2023:$V$2023</definedName>
    <definedName name="SO_002123">Cleaned_Supplychain_Data!$C$2024:$V$2024</definedName>
    <definedName name="SO_002124">Cleaned_Supplychain_Data!$C$2025:$V$2025</definedName>
    <definedName name="SO_002125">Cleaned_Supplychain_Data!$C$2026:$V$2026</definedName>
    <definedName name="SO_002126">Cleaned_Supplychain_Data!$C$2027:$V$2027</definedName>
    <definedName name="SO_002127">Cleaned_Supplychain_Data!$C$2028:$V$2028</definedName>
    <definedName name="SO_002128">Cleaned_Supplychain_Data!$C$2029:$V$2029</definedName>
    <definedName name="SO_002129">Cleaned_Supplychain_Data!$C$2030:$V$2030</definedName>
    <definedName name="SO_002130">Cleaned_Supplychain_Data!$C$2031:$V$2031</definedName>
    <definedName name="SO_002131">Cleaned_Supplychain_Data!$C$2032:$V$2032</definedName>
    <definedName name="SO_002132">Cleaned_Supplychain_Data!$C$2033:$V$2033</definedName>
    <definedName name="SO_002133">Cleaned_Supplychain_Data!$C$2034:$V$2034</definedName>
    <definedName name="SO_002134">Cleaned_Supplychain_Data!$C$2035:$V$2035</definedName>
    <definedName name="SO_002135">Cleaned_Supplychain_Data!$C$2036:$V$2036</definedName>
    <definedName name="SO_002136">Cleaned_Supplychain_Data!$C$2037:$V$2037</definedName>
    <definedName name="SO_002137">Cleaned_Supplychain_Data!$C$2038:$V$2038</definedName>
    <definedName name="SO_002138">Cleaned_Supplychain_Data!$C$2039:$V$2039</definedName>
    <definedName name="SO_002139">Cleaned_Supplychain_Data!$C$2040:$V$2040</definedName>
    <definedName name="SO_002140">Cleaned_Supplychain_Data!$C$2041:$V$2041</definedName>
    <definedName name="SO_002141">Cleaned_Supplychain_Data!$C$2042:$V$2042</definedName>
    <definedName name="SO_002142">Cleaned_Supplychain_Data!$C$2043:$V$2043</definedName>
    <definedName name="SO_002143">Cleaned_Supplychain_Data!$C$2044:$V$2044</definedName>
    <definedName name="SO_002144">Cleaned_Supplychain_Data!$C$2045:$V$2045</definedName>
    <definedName name="SO_002145">Cleaned_Supplychain_Data!$C$2046:$V$2046</definedName>
    <definedName name="SO_002146">Cleaned_Supplychain_Data!$C$2047:$V$2047</definedName>
    <definedName name="SO_002147">Cleaned_Supplychain_Data!$C$2048:$V$2048</definedName>
    <definedName name="SO_002148">Cleaned_Supplychain_Data!$C$2049:$V$2049</definedName>
    <definedName name="SO_002149">Cleaned_Supplychain_Data!$C$2050:$V$2050</definedName>
    <definedName name="SO_002150">Cleaned_Supplychain_Data!$C$2051:$V$2051</definedName>
    <definedName name="SO_002151">Cleaned_Supplychain_Data!$C$2052:$V$2052</definedName>
    <definedName name="SO_002152">Cleaned_Supplychain_Data!$C$2053:$V$2053</definedName>
    <definedName name="SO_002153">Cleaned_Supplychain_Data!$C$2054:$V$2054</definedName>
    <definedName name="SO_002154">Cleaned_Supplychain_Data!$C$2055:$V$2055</definedName>
    <definedName name="SO_002155">Cleaned_Supplychain_Data!$C$2056:$V$2056</definedName>
    <definedName name="SO_002156">Cleaned_Supplychain_Data!$C$2057:$V$2057</definedName>
    <definedName name="SO_002157">Cleaned_Supplychain_Data!$C$2058:$V$2058</definedName>
    <definedName name="SO_002158">Cleaned_Supplychain_Data!$C$2059:$V$2059</definedName>
    <definedName name="SO_002159">Cleaned_Supplychain_Data!$C$2060:$V$2060</definedName>
    <definedName name="SO_002160">Cleaned_Supplychain_Data!$C$2061:$V$2061</definedName>
    <definedName name="SO_002161">Cleaned_Supplychain_Data!$C$2062:$V$2062</definedName>
    <definedName name="SO_002162">Cleaned_Supplychain_Data!$C$2063:$V$2063</definedName>
    <definedName name="SO_002163">Cleaned_Supplychain_Data!$C$2064:$V$2064</definedName>
    <definedName name="SO_002164">Cleaned_Supplychain_Data!$C$2065:$V$2065</definedName>
    <definedName name="SO_002165">Cleaned_Supplychain_Data!$C$2066:$V$2066</definedName>
    <definedName name="SO_002166">Cleaned_Supplychain_Data!$C$2067:$V$2067</definedName>
    <definedName name="SO_002167">Cleaned_Supplychain_Data!$C$2068:$V$2068</definedName>
    <definedName name="SO_002168">Cleaned_Supplychain_Data!$C$2069:$V$2069</definedName>
    <definedName name="SO_002169">Cleaned_Supplychain_Data!$C$2070:$V$2070</definedName>
    <definedName name="SO_002170">Cleaned_Supplychain_Data!$C$2071:$V$2071</definedName>
    <definedName name="SO_002171">Cleaned_Supplychain_Data!$C$2072:$V$2072</definedName>
    <definedName name="SO_002172">Cleaned_Supplychain_Data!$C$2073:$V$2073</definedName>
    <definedName name="SO_002173">Cleaned_Supplychain_Data!$C$2074:$V$2074</definedName>
    <definedName name="SO_002174">Cleaned_Supplychain_Data!$C$2075:$V$2075</definedName>
    <definedName name="SO_002175">Cleaned_Supplychain_Data!$C$2076:$V$2076</definedName>
    <definedName name="SO_002176">Cleaned_Supplychain_Data!$C$2077:$V$2077</definedName>
    <definedName name="SO_002177">Cleaned_Supplychain_Data!$C$2078:$V$2078</definedName>
    <definedName name="SO_002178">Cleaned_Supplychain_Data!$C$2079:$V$2079</definedName>
    <definedName name="SO_002179">Cleaned_Supplychain_Data!$C$2080:$V$2080</definedName>
    <definedName name="SO_002180">Cleaned_Supplychain_Data!$C$2081:$V$2081</definedName>
    <definedName name="SO_002181">Cleaned_Supplychain_Data!$C$2082:$V$2082</definedName>
    <definedName name="SO_002182">Cleaned_Supplychain_Data!$C$2083:$V$2083</definedName>
    <definedName name="SO_002183">Cleaned_Supplychain_Data!$C$2084:$V$2084</definedName>
    <definedName name="SO_002184">Cleaned_Supplychain_Data!$C$2085:$V$2085</definedName>
    <definedName name="SO_002185">Cleaned_Supplychain_Data!$C$2086:$V$2086</definedName>
    <definedName name="SO_002186">Cleaned_Supplychain_Data!$C$2087:$V$2087</definedName>
    <definedName name="SO_002187">Cleaned_Supplychain_Data!$C$2088:$V$2088</definedName>
    <definedName name="SO_002188">Cleaned_Supplychain_Data!$C$2089:$V$2089</definedName>
    <definedName name="SO_002189">Cleaned_Supplychain_Data!$C$2090:$V$2090</definedName>
    <definedName name="SO_002190">Cleaned_Supplychain_Data!$C$2091:$V$2091</definedName>
    <definedName name="SO_002191">Cleaned_Supplychain_Data!$C$2092:$V$2092</definedName>
    <definedName name="SO_002192">Cleaned_Supplychain_Data!$C$2093:$V$2093</definedName>
    <definedName name="SO_002193">Cleaned_Supplychain_Data!$C$2094:$V$2094</definedName>
    <definedName name="SO_002194">Cleaned_Supplychain_Data!$C$2095:$V$2095</definedName>
    <definedName name="SO_002195">Cleaned_Supplychain_Data!$C$2096:$V$2096</definedName>
    <definedName name="SO_002196">Cleaned_Supplychain_Data!$C$2097:$V$2097</definedName>
    <definedName name="SO_002197">Cleaned_Supplychain_Data!$C$2098:$V$2098</definedName>
    <definedName name="SO_002198">Cleaned_Supplychain_Data!$C$2099:$V$2099</definedName>
    <definedName name="SO_002199">Cleaned_Supplychain_Data!$C$2100:$V$2100</definedName>
    <definedName name="SO_002200">Cleaned_Supplychain_Data!$C$2101:$V$2101</definedName>
    <definedName name="SO_002201">Cleaned_Supplychain_Data!$C$2102:$V$2102</definedName>
    <definedName name="SO_002202">Cleaned_Supplychain_Data!$C$2103:$V$2103</definedName>
    <definedName name="SO_002203">Cleaned_Supplychain_Data!$C$2104:$V$2104</definedName>
    <definedName name="SO_002204">Cleaned_Supplychain_Data!$C$2105:$V$2105</definedName>
    <definedName name="SO_002205">Cleaned_Supplychain_Data!$C$2106:$V$2106</definedName>
    <definedName name="SO_002206">Cleaned_Supplychain_Data!$C$2107:$V$2107</definedName>
    <definedName name="SO_002207">Cleaned_Supplychain_Data!$C$2108:$V$2108</definedName>
    <definedName name="SO_002208">Cleaned_Supplychain_Data!$C$2109:$V$2109</definedName>
    <definedName name="SO_002209">Cleaned_Supplychain_Data!$C$2110:$V$2110</definedName>
    <definedName name="SO_002210">Cleaned_Supplychain_Data!$C$2111:$V$2111</definedName>
    <definedName name="SO_002211">Cleaned_Supplychain_Data!$C$2112:$V$2112</definedName>
    <definedName name="SO_002212">Cleaned_Supplychain_Data!$C$2113:$V$2113</definedName>
    <definedName name="SO_002213">Cleaned_Supplychain_Data!$C$2114:$V$2114</definedName>
    <definedName name="SO_002214">Cleaned_Supplychain_Data!$C$2115:$V$2115</definedName>
    <definedName name="SO_002215">Cleaned_Supplychain_Data!$C$2116:$V$2116</definedName>
    <definedName name="SO_002216">Cleaned_Supplychain_Data!$C$2117:$V$2117</definedName>
    <definedName name="SO_002217">Cleaned_Supplychain_Data!$C$2118:$V$2118</definedName>
    <definedName name="SO_002218">Cleaned_Supplychain_Data!$C$2119:$V$2119</definedName>
    <definedName name="SO_002219">Cleaned_Supplychain_Data!$C$2120:$V$2120</definedName>
    <definedName name="SO_002220">Cleaned_Supplychain_Data!$C$2121:$V$2121</definedName>
    <definedName name="SO_002221">Cleaned_Supplychain_Data!$C$2122:$V$2122</definedName>
    <definedName name="SO_002222">Cleaned_Supplychain_Data!$C$2123:$V$2123</definedName>
    <definedName name="SO_002223">Cleaned_Supplychain_Data!$C$2124:$V$2124</definedName>
    <definedName name="SO_002224">Cleaned_Supplychain_Data!$C$2125:$V$2125</definedName>
    <definedName name="SO_002225">Cleaned_Supplychain_Data!$C$2126:$V$2126</definedName>
    <definedName name="SO_002226">Cleaned_Supplychain_Data!$C$2127:$V$2127</definedName>
    <definedName name="SO_002227">Cleaned_Supplychain_Data!$C$2128:$V$2128</definedName>
    <definedName name="SO_002228">Cleaned_Supplychain_Data!$C$2129:$V$2129</definedName>
    <definedName name="SO_002229">Cleaned_Supplychain_Data!$C$2130:$V$2130</definedName>
    <definedName name="SO_002230">Cleaned_Supplychain_Data!$C$2131:$V$2131</definedName>
    <definedName name="SO_002231">Cleaned_Supplychain_Data!$C$2132:$V$2132</definedName>
    <definedName name="SO_002232">Cleaned_Supplychain_Data!$C$2133:$V$2133</definedName>
    <definedName name="SO_002233">Cleaned_Supplychain_Data!$C$2134:$V$2134</definedName>
    <definedName name="SO_002234">Cleaned_Supplychain_Data!$C$2135:$V$2135</definedName>
    <definedName name="SO_002235">Cleaned_Supplychain_Data!$C$2136:$V$2136</definedName>
    <definedName name="SO_002236">Cleaned_Supplychain_Data!$C$2137:$V$2137</definedName>
    <definedName name="SO_002237">Cleaned_Supplychain_Data!$C$2138:$V$2138</definedName>
    <definedName name="SO_002238">Cleaned_Supplychain_Data!$C$2139:$V$2139</definedName>
    <definedName name="SO_002239">Cleaned_Supplychain_Data!$C$2140:$V$2140</definedName>
    <definedName name="SO_002240">Cleaned_Supplychain_Data!$C$2141:$V$2141</definedName>
    <definedName name="SO_002241">Cleaned_Supplychain_Data!$C$2142:$V$2142</definedName>
    <definedName name="SO_002242">Cleaned_Supplychain_Data!$C$2143:$V$2143</definedName>
    <definedName name="SO_002243">Cleaned_Supplychain_Data!$C$2144:$V$2144</definedName>
    <definedName name="SO_002244">Cleaned_Supplychain_Data!$C$2145:$V$2145</definedName>
    <definedName name="SO_002245">Cleaned_Supplychain_Data!$C$2146:$V$2146</definedName>
    <definedName name="SO_002246">Cleaned_Supplychain_Data!$C$2147:$V$2147</definedName>
    <definedName name="SO_002247">Cleaned_Supplychain_Data!$C$2148:$V$2148</definedName>
    <definedName name="SO_002248">Cleaned_Supplychain_Data!$C$2149:$V$2149</definedName>
    <definedName name="SO_002249">Cleaned_Supplychain_Data!$C$2150:$V$2150</definedName>
    <definedName name="SO_002250">Cleaned_Supplychain_Data!$C$2151:$V$2151</definedName>
    <definedName name="SO_002251">Cleaned_Supplychain_Data!$C$2152:$V$2152</definedName>
    <definedName name="SO_002252">Cleaned_Supplychain_Data!$C$2153:$V$2153</definedName>
    <definedName name="SO_002253">Cleaned_Supplychain_Data!$C$2154:$V$2154</definedName>
    <definedName name="SO_002254">Cleaned_Supplychain_Data!$C$2155:$V$2155</definedName>
    <definedName name="SO_002255">Cleaned_Supplychain_Data!$C$2156:$V$2156</definedName>
    <definedName name="SO_002256">Cleaned_Supplychain_Data!$C$2157:$V$2157</definedName>
    <definedName name="SO_002257">Cleaned_Supplychain_Data!$C$2158:$V$2158</definedName>
    <definedName name="SO_002258">Cleaned_Supplychain_Data!$C$2159:$V$2159</definedName>
    <definedName name="SO_002259">Cleaned_Supplychain_Data!$C$2160:$V$2160</definedName>
    <definedName name="SO_002260">Cleaned_Supplychain_Data!$C$2161:$V$2161</definedName>
    <definedName name="SO_002261">Cleaned_Supplychain_Data!$C$2162:$V$2162</definedName>
    <definedName name="SO_002262">Cleaned_Supplychain_Data!$C$2163:$V$2163</definedName>
    <definedName name="SO_002263">Cleaned_Supplychain_Data!$C$2164:$V$2164</definedName>
    <definedName name="SO_002264">Cleaned_Supplychain_Data!$C$2165:$V$2165</definedName>
    <definedName name="SO_002265">Cleaned_Supplychain_Data!$C$2166:$V$2166</definedName>
    <definedName name="SO_002266">Cleaned_Supplychain_Data!$C$2167:$V$2167</definedName>
    <definedName name="SO_002267">Cleaned_Supplychain_Data!$C$2168:$V$2168</definedName>
    <definedName name="SO_002268">Cleaned_Supplychain_Data!$C$2169:$V$2169</definedName>
    <definedName name="SO_002269">Cleaned_Supplychain_Data!$C$2170:$V$2170</definedName>
    <definedName name="SO_002270">Cleaned_Supplychain_Data!$C$2171:$V$2171</definedName>
    <definedName name="SO_002271">Cleaned_Supplychain_Data!$C$2172:$V$2172</definedName>
    <definedName name="SO_002272">Cleaned_Supplychain_Data!$C$2173:$V$2173</definedName>
    <definedName name="SO_002273">Cleaned_Supplychain_Data!$C$2174:$V$2174</definedName>
    <definedName name="SO_002274">Cleaned_Supplychain_Data!$C$2175:$V$2175</definedName>
    <definedName name="SO_002275">Cleaned_Supplychain_Data!$C$2176:$V$2176</definedName>
    <definedName name="SO_002276">Cleaned_Supplychain_Data!$C$2177:$V$2177</definedName>
    <definedName name="SO_002277">Cleaned_Supplychain_Data!$C$2178:$V$2178</definedName>
    <definedName name="SO_002278">Cleaned_Supplychain_Data!$C$2179:$V$2179</definedName>
    <definedName name="SO_002279">Cleaned_Supplychain_Data!$C$2180:$V$2180</definedName>
    <definedName name="SO_002280">Cleaned_Supplychain_Data!$C$2181:$V$2181</definedName>
    <definedName name="SO_002281">Cleaned_Supplychain_Data!$C$2182:$V$2182</definedName>
    <definedName name="SO_002282">Cleaned_Supplychain_Data!$C$2183:$V$2183</definedName>
    <definedName name="SO_002283">Cleaned_Supplychain_Data!$C$2184:$V$2184</definedName>
    <definedName name="SO_002284">Cleaned_Supplychain_Data!$C$2185:$V$2185</definedName>
    <definedName name="SO_002285">Cleaned_Supplychain_Data!$C$2186:$V$2186</definedName>
    <definedName name="SO_002286">Cleaned_Supplychain_Data!$C$2187:$V$2187</definedName>
    <definedName name="SO_002287">Cleaned_Supplychain_Data!$C$2188:$V$2188</definedName>
    <definedName name="SO_002288">Cleaned_Supplychain_Data!$C$2189:$V$2189</definedName>
    <definedName name="SO_002289">Cleaned_Supplychain_Data!$C$2190:$V$2190</definedName>
    <definedName name="SO_002290">Cleaned_Supplychain_Data!$C$2191:$V$2191</definedName>
    <definedName name="SO_002291">Cleaned_Supplychain_Data!$C$2192:$V$2192</definedName>
    <definedName name="SO_002292">Cleaned_Supplychain_Data!$C$2193:$V$2193</definedName>
    <definedName name="SO_002293">Cleaned_Supplychain_Data!$C$2194:$V$2194</definedName>
    <definedName name="SO_002294">Cleaned_Supplychain_Data!$C$2195:$V$2195</definedName>
    <definedName name="SO_002295">Cleaned_Supplychain_Data!$C$2196:$V$2196</definedName>
    <definedName name="SO_002296">Cleaned_Supplychain_Data!$C$2197:$V$2197</definedName>
    <definedName name="SO_002297">Cleaned_Supplychain_Data!$C$2198:$V$2198</definedName>
    <definedName name="SO_002298">Cleaned_Supplychain_Data!$C$2199:$V$2199</definedName>
    <definedName name="SO_002299">Cleaned_Supplychain_Data!$C$2200:$V$2200</definedName>
    <definedName name="SO_002300">Cleaned_Supplychain_Data!$C$2201:$V$2201</definedName>
    <definedName name="SO_002301">Cleaned_Supplychain_Data!$C$2202:$V$2202</definedName>
    <definedName name="SO_002302">Cleaned_Supplychain_Data!$C$2203:$V$2203</definedName>
    <definedName name="SO_002303">Cleaned_Supplychain_Data!$C$2204:$V$2204</definedName>
    <definedName name="SO_002304">Cleaned_Supplychain_Data!$C$2205:$V$2205</definedName>
    <definedName name="SO_002305">Cleaned_Supplychain_Data!$C$2206:$V$2206</definedName>
    <definedName name="SO_002306">Cleaned_Supplychain_Data!$C$2207:$V$2207</definedName>
    <definedName name="SO_002307">Cleaned_Supplychain_Data!$C$2208:$V$2208</definedName>
    <definedName name="SO_002308">Cleaned_Supplychain_Data!$C$2209:$V$2209</definedName>
    <definedName name="SO_002309">Cleaned_Supplychain_Data!$C$2210:$V$2210</definedName>
    <definedName name="SO_002310">Cleaned_Supplychain_Data!$C$2211:$V$2211</definedName>
    <definedName name="SO_002311">Cleaned_Supplychain_Data!$C$2212:$V$2212</definedName>
    <definedName name="SO_002312">Cleaned_Supplychain_Data!$C$2213:$V$2213</definedName>
    <definedName name="SO_002313">Cleaned_Supplychain_Data!$C$2214:$V$2214</definedName>
    <definedName name="SO_002314">Cleaned_Supplychain_Data!$C$2215:$V$2215</definedName>
    <definedName name="SO_002315">Cleaned_Supplychain_Data!$C$2216:$V$2216</definedName>
    <definedName name="SO_002316">Cleaned_Supplychain_Data!$C$2217:$V$2217</definedName>
    <definedName name="SO_002317">Cleaned_Supplychain_Data!$C$2218:$V$2218</definedName>
    <definedName name="SO_002318">Cleaned_Supplychain_Data!$C$2219:$V$2219</definedName>
    <definedName name="SO_002319">Cleaned_Supplychain_Data!$C$2220:$V$2220</definedName>
    <definedName name="SO_002320">Cleaned_Supplychain_Data!$C$2221:$V$2221</definedName>
    <definedName name="SO_002321">Cleaned_Supplychain_Data!$C$2222:$V$2222</definedName>
    <definedName name="SO_002322">Cleaned_Supplychain_Data!$C$2223:$V$2223</definedName>
    <definedName name="SO_002323">Cleaned_Supplychain_Data!$C$2224:$V$2224</definedName>
    <definedName name="SO_002324">Cleaned_Supplychain_Data!$C$2225:$V$2225</definedName>
    <definedName name="SO_002325">Cleaned_Supplychain_Data!$C$2226:$V$2226</definedName>
    <definedName name="SO_002326">Cleaned_Supplychain_Data!$C$2227:$V$2227</definedName>
    <definedName name="SO_002327">Cleaned_Supplychain_Data!$C$2228:$V$2228</definedName>
    <definedName name="SO_002328">Cleaned_Supplychain_Data!$C$2229:$V$2229</definedName>
    <definedName name="SO_002329">Cleaned_Supplychain_Data!$C$2230:$V$2230</definedName>
    <definedName name="SO_002330">Cleaned_Supplychain_Data!$C$2231:$V$2231</definedName>
    <definedName name="SO_002331">Cleaned_Supplychain_Data!$C$2232:$V$2232</definedName>
    <definedName name="SO_002332">Cleaned_Supplychain_Data!$C$2233:$V$2233</definedName>
    <definedName name="SO_002333">Cleaned_Supplychain_Data!$C$2234:$V$2234</definedName>
    <definedName name="SO_002334">Cleaned_Supplychain_Data!$C$2235:$V$2235</definedName>
    <definedName name="SO_002335">Cleaned_Supplychain_Data!$C$2236:$V$2236</definedName>
    <definedName name="SO_002336">Cleaned_Supplychain_Data!$C$2237:$V$2237</definedName>
    <definedName name="SO_002337">Cleaned_Supplychain_Data!$C$2238:$V$2238</definedName>
    <definedName name="SO_002338">Cleaned_Supplychain_Data!$C$2239:$V$2239</definedName>
    <definedName name="SO_002339">Cleaned_Supplychain_Data!$C$2240:$V$2240</definedName>
    <definedName name="SO_002340">Cleaned_Supplychain_Data!$C$2241:$V$2241</definedName>
    <definedName name="SO_002341">Cleaned_Supplychain_Data!$C$2242:$V$2242</definedName>
    <definedName name="SO_002342">Cleaned_Supplychain_Data!$C$2243:$V$2243</definedName>
    <definedName name="SO_002343">Cleaned_Supplychain_Data!$C$2244:$V$2244</definedName>
    <definedName name="SO_002344">Cleaned_Supplychain_Data!$C$2245:$V$2245</definedName>
    <definedName name="SO_002345">Cleaned_Supplychain_Data!$C$2246:$V$2246</definedName>
    <definedName name="SO_002346">Cleaned_Supplychain_Data!$C$2247:$V$2247</definedName>
    <definedName name="SO_002347">Cleaned_Supplychain_Data!$C$2248:$V$2248</definedName>
    <definedName name="SO_002348">Cleaned_Supplychain_Data!$C$2249:$V$2249</definedName>
    <definedName name="SO_002349">Cleaned_Supplychain_Data!$C$2250:$V$2250</definedName>
    <definedName name="SO_002350">Cleaned_Supplychain_Data!$C$2251:$V$2251</definedName>
    <definedName name="SO_002351">Cleaned_Supplychain_Data!$C$2252:$V$2252</definedName>
    <definedName name="SO_002352">Cleaned_Supplychain_Data!$C$2253:$V$2253</definedName>
    <definedName name="SO_002353">Cleaned_Supplychain_Data!$C$2254:$V$2254</definedName>
    <definedName name="SO_002354">Cleaned_Supplychain_Data!$C$2255:$V$2255</definedName>
    <definedName name="SO_002355">Cleaned_Supplychain_Data!$C$2256:$V$2256</definedName>
    <definedName name="SO_002356">Cleaned_Supplychain_Data!$C$2257:$V$2257</definedName>
    <definedName name="SO_002357">Cleaned_Supplychain_Data!$C$2258:$V$2258</definedName>
    <definedName name="SO_002358">Cleaned_Supplychain_Data!$C$2259:$V$2259</definedName>
    <definedName name="SO_002359">Cleaned_Supplychain_Data!$C$2260:$V$2260</definedName>
    <definedName name="SO_002360">Cleaned_Supplychain_Data!$C$2261:$V$2261</definedName>
    <definedName name="SO_002361">Cleaned_Supplychain_Data!$C$2262:$V$2262</definedName>
    <definedName name="SO_002362">Cleaned_Supplychain_Data!$C$2263:$V$2263</definedName>
    <definedName name="SO_002363">Cleaned_Supplychain_Data!$C$2264:$V$2264</definedName>
    <definedName name="SO_002364">Cleaned_Supplychain_Data!$C$2265:$V$2265</definedName>
    <definedName name="SO_002365">Cleaned_Supplychain_Data!$C$2266:$V$2266</definedName>
    <definedName name="SO_002366">Cleaned_Supplychain_Data!$C$2267:$V$2267</definedName>
    <definedName name="SO_002367">Cleaned_Supplychain_Data!$C$2268:$V$2268</definedName>
    <definedName name="SO_002368">Cleaned_Supplychain_Data!$C$2269:$V$2269</definedName>
    <definedName name="SO_002369">Cleaned_Supplychain_Data!$C$2270:$V$2270</definedName>
    <definedName name="SO_002370">Cleaned_Supplychain_Data!$C$2271:$V$2271</definedName>
    <definedName name="SO_002371">Cleaned_Supplychain_Data!$C$2272:$V$2272</definedName>
    <definedName name="SO_002372">Cleaned_Supplychain_Data!$C$2273:$V$2273</definedName>
    <definedName name="SO_002373">Cleaned_Supplychain_Data!$C$2274:$V$2274</definedName>
    <definedName name="SO_002374">Cleaned_Supplychain_Data!$C$2275:$V$2275</definedName>
    <definedName name="SO_002375">Cleaned_Supplychain_Data!$C$2276:$V$2276</definedName>
    <definedName name="SO_002376">Cleaned_Supplychain_Data!$C$2277:$V$2277</definedName>
    <definedName name="SO_002377">Cleaned_Supplychain_Data!$C$2278:$V$2278</definedName>
    <definedName name="SO_002378">Cleaned_Supplychain_Data!$C$2279:$V$2279</definedName>
    <definedName name="SO_002379">Cleaned_Supplychain_Data!$C$2280:$V$2280</definedName>
    <definedName name="SO_002380">Cleaned_Supplychain_Data!$C$2281:$V$2281</definedName>
    <definedName name="SO_002381">Cleaned_Supplychain_Data!$C$2282:$V$2282</definedName>
    <definedName name="SO_002382">Cleaned_Supplychain_Data!$C$2283:$V$2283</definedName>
    <definedName name="SO_002383">Cleaned_Supplychain_Data!$C$2284:$V$2284</definedName>
    <definedName name="SO_002384">Cleaned_Supplychain_Data!$C$2285:$V$2285</definedName>
    <definedName name="SO_002385">Cleaned_Supplychain_Data!$C$2286:$V$2286</definedName>
    <definedName name="SO_002386">Cleaned_Supplychain_Data!$C$2287:$V$2287</definedName>
    <definedName name="SO_002387">Cleaned_Supplychain_Data!$C$2288:$V$2288</definedName>
    <definedName name="SO_002388">Cleaned_Supplychain_Data!$C$2289:$V$2289</definedName>
    <definedName name="SO_002389">Cleaned_Supplychain_Data!$C$2290:$V$2290</definedName>
    <definedName name="SO_002390">Cleaned_Supplychain_Data!$C$2291:$V$2291</definedName>
    <definedName name="SO_002391">Cleaned_Supplychain_Data!$C$2292:$V$2292</definedName>
    <definedName name="SO_002392">Cleaned_Supplychain_Data!$C$2293:$V$2293</definedName>
    <definedName name="SO_002393">Cleaned_Supplychain_Data!$C$2294:$V$2294</definedName>
    <definedName name="SO_002394">Cleaned_Supplychain_Data!$C$2295:$V$2295</definedName>
    <definedName name="SO_002395">Cleaned_Supplychain_Data!$C$2296:$V$2296</definedName>
    <definedName name="SO_002396">Cleaned_Supplychain_Data!$C$2297:$V$2297</definedName>
    <definedName name="SO_002397">Cleaned_Supplychain_Data!$C$2298:$V$2298</definedName>
    <definedName name="SO_002398">Cleaned_Supplychain_Data!$C$2299:$V$2299</definedName>
    <definedName name="SO_002399">Cleaned_Supplychain_Data!$C$2300:$V$2300</definedName>
    <definedName name="SO_002400">Cleaned_Supplychain_Data!$C$2301:$V$2301</definedName>
    <definedName name="SO_002401">Cleaned_Supplychain_Data!$C$2302:$V$2302</definedName>
    <definedName name="SO_002402">Cleaned_Supplychain_Data!$C$2303:$V$2303</definedName>
    <definedName name="SO_002403">Cleaned_Supplychain_Data!$C$2304:$V$2304</definedName>
    <definedName name="SO_002404">Cleaned_Supplychain_Data!$C$2305:$V$2305</definedName>
    <definedName name="SO_002405">Cleaned_Supplychain_Data!$C$2306:$V$2306</definedName>
    <definedName name="SO_002406">Cleaned_Supplychain_Data!$C$2307:$V$2307</definedName>
    <definedName name="SO_002407">Cleaned_Supplychain_Data!$C$2308:$V$2308</definedName>
    <definedName name="SO_002408">Cleaned_Supplychain_Data!$C$2309:$V$2309</definedName>
    <definedName name="SO_002409">Cleaned_Supplychain_Data!$C$2310:$V$2310</definedName>
    <definedName name="SO_002410">Cleaned_Supplychain_Data!$C$2311:$V$2311</definedName>
    <definedName name="SO_002411">Cleaned_Supplychain_Data!$C$2312:$V$2312</definedName>
    <definedName name="SO_002412">Cleaned_Supplychain_Data!$C$2313:$V$2313</definedName>
    <definedName name="SO_002413">Cleaned_Supplychain_Data!$C$2314:$V$2314</definedName>
    <definedName name="SO_002414">Cleaned_Supplychain_Data!$C$2315:$V$2315</definedName>
    <definedName name="SO_002415">Cleaned_Supplychain_Data!$C$2316:$V$2316</definedName>
    <definedName name="SO_002416">Cleaned_Supplychain_Data!$C$2317:$V$2317</definedName>
    <definedName name="SO_002417">Cleaned_Supplychain_Data!$C$2318:$V$2318</definedName>
    <definedName name="SO_002418">Cleaned_Supplychain_Data!$C$2319:$V$2319</definedName>
    <definedName name="SO_002419">Cleaned_Supplychain_Data!$C$2320:$V$2320</definedName>
    <definedName name="SO_002420">Cleaned_Supplychain_Data!$C$2321:$V$2321</definedName>
    <definedName name="SO_002421">Cleaned_Supplychain_Data!$C$2322:$V$2322</definedName>
    <definedName name="SO_002422">Cleaned_Supplychain_Data!$C$2323:$V$2323</definedName>
    <definedName name="SO_002423">Cleaned_Supplychain_Data!$C$2324:$V$2324</definedName>
    <definedName name="SO_002424">Cleaned_Supplychain_Data!$C$2325:$V$2325</definedName>
    <definedName name="SO_002425">Cleaned_Supplychain_Data!$C$2326:$V$2326</definedName>
    <definedName name="SO_002426">Cleaned_Supplychain_Data!$C$2327:$V$2327</definedName>
    <definedName name="SO_002427">Cleaned_Supplychain_Data!$C$2328:$V$2328</definedName>
    <definedName name="SO_002428">Cleaned_Supplychain_Data!$C$2329:$V$2329</definedName>
    <definedName name="SO_002429">Cleaned_Supplychain_Data!$C$2330:$V$2330</definedName>
    <definedName name="SO_002430">Cleaned_Supplychain_Data!$C$2331:$V$2331</definedName>
    <definedName name="SO_002431">Cleaned_Supplychain_Data!$C$2332:$V$2332</definedName>
    <definedName name="SO_002432">Cleaned_Supplychain_Data!$C$2333:$V$2333</definedName>
    <definedName name="SO_002433">Cleaned_Supplychain_Data!$C$2334:$V$2334</definedName>
    <definedName name="SO_002434">Cleaned_Supplychain_Data!$C$2335:$V$2335</definedName>
    <definedName name="SO_002435">Cleaned_Supplychain_Data!$C$2336:$V$2336</definedName>
    <definedName name="SO_002436">Cleaned_Supplychain_Data!$C$2337:$V$2337</definedName>
    <definedName name="SO_002437">Cleaned_Supplychain_Data!$C$2338:$V$2338</definedName>
    <definedName name="SO_002438">Cleaned_Supplychain_Data!$C$2339:$V$2339</definedName>
    <definedName name="SO_002439">Cleaned_Supplychain_Data!$C$2340:$V$2340</definedName>
    <definedName name="SO_002440">Cleaned_Supplychain_Data!$C$2341:$V$2341</definedName>
    <definedName name="SO_002441">Cleaned_Supplychain_Data!$C$2342:$V$2342</definedName>
    <definedName name="SO_002442">Cleaned_Supplychain_Data!$C$2343:$V$2343</definedName>
    <definedName name="SO_002443">Cleaned_Supplychain_Data!$C$2344:$V$2344</definedName>
    <definedName name="SO_002444">Cleaned_Supplychain_Data!$C$2345:$V$2345</definedName>
    <definedName name="SO_002445">Cleaned_Supplychain_Data!$C$2346:$V$2346</definedName>
    <definedName name="SO_002446">Cleaned_Supplychain_Data!$C$2347:$V$2347</definedName>
    <definedName name="SO_002447">Cleaned_Supplychain_Data!$C$2348:$V$2348</definedName>
    <definedName name="SO_002448">Cleaned_Supplychain_Data!$C$2349:$V$2349</definedName>
    <definedName name="SO_002449">Cleaned_Supplychain_Data!$C$2350:$V$2350</definedName>
    <definedName name="SO_002450">Cleaned_Supplychain_Data!$C$2351:$V$2351</definedName>
    <definedName name="SO_002451">Cleaned_Supplychain_Data!$C$2352:$V$2352</definedName>
    <definedName name="SO_002452">Cleaned_Supplychain_Data!$C$2353:$V$2353</definedName>
    <definedName name="SO_002453">Cleaned_Supplychain_Data!$C$2354:$V$2354</definedName>
    <definedName name="SO_002454">Cleaned_Supplychain_Data!$C$2355:$V$2355</definedName>
    <definedName name="SO_002455">Cleaned_Supplychain_Data!$C$2356:$V$2356</definedName>
    <definedName name="SO_002456">Cleaned_Supplychain_Data!$C$2357:$V$2357</definedName>
    <definedName name="SO_002457">Cleaned_Supplychain_Data!$C$2358:$V$2358</definedName>
    <definedName name="SO_002458">Cleaned_Supplychain_Data!$C$2359:$V$2359</definedName>
    <definedName name="SO_002459">Cleaned_Supplychain_Data!$C$2360:$V$2360</definedName>
    <definedName name="SO_002460">Cleaned_Supplychain_Data!$C$2361:$V$2361</definedName>
    <definedName name="SO_002461">Cleaned_Supplychain_Data!$C$2362:$V$2362</definedName>
    <definedName name="SO_002462">Cleaned_Supplychain_Data!$C$2363:$V$2363</definedName>
    <definedName name="SO_002463">Cleaned_Supplychain_Data!$C$2364:$V$2364</definedName>
    <definedName name="SO_002464">Cleaned_Supplychain_Data!$C$2365:$V$2365</definedName>
    <definedName name="SO_002465">Cleaned_Supplychain_Data!$C$2366:$V$2366</definedName>
    <definedName name="SO_002466">Cleaned_Supplychain_Data!$C$2367:$V$2367</definedName>
    <definedName name="SO_002467">Cleaned_Supplychain_Data!$C$2368:$V$2368</definedName>
    <definedName name="SO_002468">Cleaned_Supplychain_Data!$C$2369:$V$2369</definedName>
    <definedName name="SO_002469">Cleaned_Supplychain_Data!$C$2370:$V$2370</definedName>
    <definedName name="SO_002470">Cleaned_Supplychain_Data!$C$2371:$V$2371</definedName>
    <definedName name="SO_002471">Cleaned_Supplychain_Data!$C$2372:$V$2372</definedName>
    <definedName name="SO_002472">Cleaned_Supplychain_Data!$C$2373:$V$2373</definedName>
    <definedName name="SO_002473">Cleaned_Supplychain_Data!$C$2374:$V$2374</definedName>
    <definedName name="SO_002474">Cleaned_Supplychain_Data!$C$2375:$V$2375</definedName>
    <definedName name="SO_002475">Cleaned_Supplychain_Data!$C$2376:$V$2376</definedName>
    <definedName name="SO_002476">Cleaned_Supplychain_Data!$C$2377:$V$2377</definedName>
    <definedName name="SO_002477">Cleaned_Supplychain_Data!$C$2378:$V$2378</definedName>
    <definedName name="SO_002478">Cleaned_Supplychain_Data!$C$2379:$V$2379</definedName>
    <definedName name="SO_002479">Cleaned_Supplychain_Data!$C$2380:$V$2380</definedName>
    <definedName name="SO_002480">Cleaned_Supplychain_Data!$C$2381:$V$2381</definedName>
    <definedName name="SO_002481">Cleaned_Supplychain_Data!$C$2382:$V$2382</definedName>
    <definedName name="SO_002482">Cleaned_Supplychain_Data!$C$2383:$V$2383</definedName>
    <definedName name="SO_002483">Cleaned_Supplychain_Data!$C$2384:$V$2384</definedName>
    <definedName name="SO_002484">Cleaned_Supplychain_Data!$C$2385:$V$2385</definedName>
    <definedName name="SO_002485">Cleaned_Supplychain_Data!$C$2386:$V$2386</definedName>
    <definedName name="SO_002486">Cleaned_Supplychain_Data!$C$2387:$V$2387</definedName>
    <definedName name="SO_002487">Cleaned_Supplychain_Data!$C$2388:$V$2388</definedName>
    <definedName name="SO_002488">Cleaned_Supplychain_Data!$C$2389:$V$2389</definedName>
    <definedName name="SO_002489">Cleaned_Supplychain_Data!$C$2390:$V$2390</definedName>
    <definedName name="SO_002490">Cleaned_Supplychain_Data!$C$2391:$V$2391</definedName>
    <definedName name="SO_002491">Cleaned_Supplychain_Data!$C$2392:$V$2392</definedName>
    <definedName name="SO_002492">Cleaned_Supplychain_Data!$C$2393:$V$2393</definedName>
    <definedName name="SO_002493">Cleaned_Supplychain_Data!$C$2394:$V$2394</definedName>
    <definedName name="SO_002494">Cleaned_Supplychain_Data!$C$2395:$V$2395</definedName>
    <definedName name="SO_002495">Cleaned_Supplychain_Data!$C$2396:$V$2396</definedName>
    <definedName name="SO_002496">Cleaned_Supplychain_Data!$C$2397:$V$2397</definedName>
    <definedName name="SO_002497">Cleaned_Supplychain_Data!$C$2398:$V$2398</definedName>
    <definedName name="SO_002498">Cleaned_Supplychain_Data!$C$2399:$V$2399</definedName>
    <definedName name="SO_002499">Cleaned_Supplychain_Data!$C$2400:$V$2400</definedName>
    <definedName name="SO_002500">Cleaned_Supplychain_Data!$C$2401:$V$2401</definedName>
    <definedName name="SO_002501">Cleaned_Supplychain_Data!$C$2402:$V$2402</definedName>
    <definedName name="SO_002502">Cleaned_Supplychain_Data!$C$2403:$V$2403</definedName>
    <definedName name="SO_002503">Cleaned_Supplychain_Data!$C$2404:$V$2404</definedName>
    <definedName name="SO_002504">Cleaned_Supplychain_Data!$C$2405:$V$2405</definedName>
    <definedName name="SO_002505">Cleaned_Supplychain_Data!$C$2406:$V$2406</definedName>
    <definedName name="SO_002506">Cleaned_Supplychain_Data!$C$2407:$V$2407</definedName>
    <definedName name="SO_002507">Cleaned_Supplychain_Data!$C$2408:$V$2408</definedName>
    <definedName name="SO_002508">Cleaned_Supplychain_Data!$C$2409:$V$2409</definedName>
    <definedName name="SO_002509">Cleaned_Supplychain_Data!$C$2410:$V$2410</definedName>
    <definedName name="SO_002510">Cleaned_Supplychain_Data!$C$2411:$V$2411</definedName>
    <definedName name="SO_002511">Cleaned_Supplychain_Data!$C$2412:$V$2412</definedName>
    <definedName name="SO_002512">Cleaned_Supplychain_Data!$C$2413:$V$2413</definedName>
    <definedName name="SO_002513">Cleaned_Supplychain_Data!$C$2414:$V$2414</definedName>
    <definedName name="SO_002514">Cleaned_Supplychain_Data!$C$2415:$V$2415</definedName>
    <definedName name="SO_002515">Cleaned_Supplychain_Data!$C$2416:$V$2416</definedName>
    <definedName name="SO_002516">Cleaned_Supplychain_Data!$C$2417:$V$2417</definedName>
    <definedName name="SO_002517">Cleaned_Supplychain_Data!$C$2418:$V$2418</definedName>
    <definedName name="SO_002518">Cleaned_Supplychain_Data!$C$2419:$V$2419</definedName>
    <definedName name="SO_002519">Cleaned_Supplychain_Data!$C$2420:$V$2420</definedName>
    <definedName name="SO_002520">Cleaned_Supplychain_Data!$C$2421:$V$2421</definedName>
    <definedName name="SO_002521">Cleaned_Supplychain_Data!$C$2422:$V$2422</definedName>
    <definedName name="SO_002522">Cleaned_Supplychain_Data!$C$2423:$V$2423</definedName>
    <definedName name="SO_002523">Cleaned_Supplychain_Data!$C$2424:$V$2424</definedName>
    <definedName name="SO_002524">Cleaned_Supplychain_Data!$C$2425:$V$2425</definedName>
    <definedName name="SO_002525">Cleaned_Supplychain_Data!$C$2426:$V$2426</definedName>
    <definedName name="SO_002526">Cleaned_Supplychain_Data!$C$2427:$V$2427</definedName>
    <definedName name="SO_002527">Cleaned_Supplychain_Data!$C$2428:$V$2428</definedName>
    <definedName name="SO_002528">Cleaned_Supplychain_Data!$C$2429:$V$2429</definedName>
    <definedName name="SO_002529">Cleaned_Supplychain_Data!$C$2430:$V$2430</definedName>
    <definedName name="SO_002530">Cleaned_Supplychain_Data!$C$2431:$V$2431</definedName>
    <definedName name="SO_002531">Cleaned_Supplychain_Data!$C$2432:$V$2432</definedName>
    <definedName name="SO_002532">Cleaned_Supplychain_Data!$C$2433:$V$2433</definedName>
    <definedName name="SO_002533">Cleaned_Supplychain_Data!$C$2434:$V$2434</definedName>
    <definedName name="SO_002534">Cleaned_Supplychain_Data!$C$2435:$V$2435</definedName>
    <definedName name="SO_002535">Cleaned_Supplychain_Data!$C$2436:$V$2436</definedName>
    <definedName name="SO_002536">Cleaned_Supplychain_Data!$C$2437:$V$2437</definedName>
    <definedName name="SO_002537">Cleaned_Supplychain_Data!$C$2438:$V$2438</definedName>
    <definedName name="SO_002538">Cleaned_Supplychain_Data!$C$2439:$V$2439</definedName>
    <definedName name="SO_002539">Cleaned_Supplychain_Data!$C$2440:$V$2440</definedName>
    <definedName name="SO_002540">Cleaned_Supplychain_Data!$C$2441:$V$2441</definedName>
    <definedName name="SO_002541">Cleaned_Supplychain_Data!$C$2442:$V$2442</definedName>
    <definedName name="SO_002542">Cleaned_Supplychain_Data!$C$2443:$V$2443</definedName>
    <definedName name="SO_002543">Cleaned_Supplychain_Data!$C$2444:$V$2444</definedName>
    <definedName name="SO_002544">Cleaned_Supplychain_Data!$C$2445:$V$2445</definedName>
    <definedName name="SO_002545">Cleaned_Supplychain_Data!$C$2446:$V$2446</definedName>
    <definedName name="SO_002546">Cleaned_Supplychain_Data!$C$2447:$V$2447</definedName>
    <definedName name="SO_002547">Cleaned_Supplychain_Data!$C$2448:$V$2448</definedName>
    <definedName name="SO_002548">Cleaned_Supplychain_Data!$C$2449:$V$2449</definedName>
    <definedName name="SO_002549">Cleaned_Supplychain_Data!$C$2450:$V$2450</definedName>
    <definedName name="SO_002550">Cleaned_Supplychain_Data!$C$2451:$V$2451</definedName>
    <definedName name="SO_002551">Cleaned_Supplychain_Data!$C$2452:$V$2452</definedName>
    <definedName name="SO_002552">Cleaned_Supplychain_Data!$C$2453:$V$2453</definedName>
    <definedName name="SO_002553">Cleaned_Supplychain_Data!$C$2454:$V$2454</definedName>
    <definedName name="SO_002554">Cleaned_Supplychain_Data!$C$2455:$V$2455</definedName>
    <definedName name="SO_002555">Cleaned_Supplychain_Data!$C$2456:$V$2456</definedName>
    <definedName name="SO_002556">Cleaned_Supplychain_Data!$C$2457:$V$2457</definedName>
    <definedName name="SO_002557">Cleaned_Supplychain_Data!$C$2458:$V$2458</definedName>
    <definedName name="SO_002558">Cleaned_Supplychain_Data!$C$2459:$V$2459</definedName>
    <definedName name="SO_002559">Cleaned_Supplychain_Data!$C$2460:$V$2460</definedName>
    <definedName name="SO_002560">Cleaned_Supplychain_Data!$C$2461:$V$2461</definedName>
    <definedName name="SO_002561">Cleaned_Supplychain_Data!$C$2462:$V$2462</definedName>
    <definedName name="SO_002562">Cleaned_Supplychain_Data!$C$2463:$V$2463</definedName>
    <definedName name="SO_002563">Cleaned_Supplychain_Data!$C$2464:$V$2464</definedName>
    <definedName name="SO_002564">Cleaned_Supplychain_Data!$C$2465:$V$2465</definedName>
    <definedName name="SO_002565">Cleaned_Supplychain_Data!$C$2466:$V$2466</definedName>
    <definedName name="SO_002566">Cleaned_Supplychain_Data!$C$2467:$V$2467</definedName>
    <definedName name="SO_002567">Cleaned_Supplychain_Data!$C$2468:$V$2468</definedName>
    <definedName name="SO_002568">Cleaned_Supplychain_Data!$C$2469:$V$2469</definedName>
    <definedName name="SO_002569">Cleaned_Supplychain_Data!$C$2470:$V$2470</definedName>
    <definedName name="SO_002570">Cleaned_Supplychain_Data!$C$2471:$V$2471</definedName>
    <definedName name="SO_002571">Cleaned_Supplychain_Data!$C$2472:$V$2472</definedName>
    <definedName name="SO_002572">Cleaned_Supplychain_Data!$C$2473:$V$2473</definedName>
    <definedName name="SO_002573">Cleaned_Supplychain_Data!$C$2474:$V$2474</definedName>
    <definedName name="SO_002574">Cleaned_Supplychain_Data!$C$2475:$V$2475</definedName>
    <definedName name="SO_002575">Cleaned_Supplychain_Data!$C$2476:$V$2476</definedName>
    <definedName name="SO_002576">Cleaned_Supplychain_Data!$C$2477:$V$2477</definedName>
    <definedName name="SO_002577">Cleaned_Supplychain_Data!$C$2478:$V$2478</definedName>
    <definedName name="SO_002578">Cleaned_Supplychain_Data!$C$2479:$V$2479</definedName>
    <definedName name="SO_002579">Cleaned_Supplychain_Data!$C$2480:$V$2480</definedName>
    <definedName name="SO_002580">Cleaned_Supplychain_Data!$C$2481:$V$2481</definedName>
    <definedName name="SO_002581">Cleaned_Supplychain_Data!$C$2482:$V$2482</definedName>
    <definedName name="SO_002582">Cleaned_Supplychain_Data!$C$2483:$V$2483</definedName>
    <definedName name="SO_002583">Cleaned_Supplychain_Data!$C$2484:$V$2484</definedName>
    <definedName name="SO_002584">Cleaned_Supplychain_Data!$C$2485:$V$2485</definedName>
    <definedName name="SO_002585">Cleaned_Supplychain_Data!$C$2486:$V$2486</definedName>
    <definedName name="SO_002586">Cleaned_Supplychain_Data!$C$2487:$V$2487</definedName>
    <definedName name="SO_002587">Cleaned_Supplychain_Data!$C$2488:$V$2488</definedName>
    <definedName name="SO_002588">Cleaned_Supplychain_Data!$C$2489:$V$2489</definedName>
    <definedName name="SO_002589">Cleaned_Supplychain_Data!$C$2490:$V$2490</definedName>
    <definedName name="SO_002590">Cleaned_Supplychain_Data!$C$2491:$V$2491</definedName>
    <definedName name="SO_002591">Cleaned_Supplychain_Data!$C$2492:$V$2492</definedName>
    <definedName name="SO_002592">Cleaned_Supplychain_Data!$C$2493:$V$2493</definedName>
    <definedName name="SO_002593">Cleaned_Supplychain_Data!$C$2494:$V$2494</definedName>
    <definedName name="SO_002594">Cleaned_Supplychain_Data!$C$2495:$V$2495</definedName>
    <definedName name="SO_002595">Cleaned_Supplychain_Data!$C$2496:$V$2496</definedName>
    <definedName name="SO_002596">Cleaned_Supplychain_Data!$C$2497:$V$2497</definedName>
    <definedName name="SO_002597">Cleaned_Supplychain_Data!$C$2498:$V$2498</definedName>
    <definedName name="SO_002598">Cleaned_Supplychain_Data!$C$2499:$V$2499</definedName>
    <definedName name="SO_002599">Cleaned_Supplychain_Data!$C$2500:$V$2500</definedName>
    <definedName name="SO_002600">Cleaned_Supplychain_Data!$C$2501:$V$2501</definedName>
    <definedName name="SO_002601">Cleaned_Supplychain_Data!$C$2502:$V$2502</definedName>
    <definedName name="SO_002602">Cleaned_Supplychain_Data!$C$2503:$V$2503</definedName>
    <definedName name="SO_002603">Cleaned_Supplychain_Data!$C$2504:$V$2504</definedName>
    <definedName name="SO_002604">Cleaned_Supplychain_Data!$C$2505:$V$2505</definedName>
    <definedName name="SO_002605">Cleaned_Supplychain_Data!$C$2506:$V$2506</definedName>
    <definedName name="SO_002606">Cleaned_Supplychain_Data!$C$2507:$V$2507</definedName>
    <definedName name="SO_002607">Cleaned_Supplychain_Data!$C$2508:$V$2508</definedName>
    <definedName name="SO_002608">Cleaned_Supplychain_Data!$C$2509:$V$2509</definedName>
    <definedName name="SO_002609">Cleaned_Supplychain_Data!$C$2510:$V$2510</definedName>
    <definedName name="SO_002610">Cleaned_Supplychain_Data!$C$2511:$V$2511</definedName>
    <definedName name="SO_002611">Cleaned_Supplychain_Data!$C$2512:$V$2512</definedName>
    <definedName name="SO_002612">Cleaned_Supplychain_Data!$C$2513:$V$2513</definedName>
    <definedName name="SO_002613">Cleaned_Supplychain_Data!$C$2514:$V$2514</definedName>
    <definedName name="SO_002614">Cleaned_Supplychain_Data!$C$2515:$V$2515</definedName>
    <definedName name="SO_002615">Cleaned_Supplychain_Data!$C$2516:$V$2516</definedName>
    <definedName name="SO_002616">Cleaned_Supplychain_Data!$C$2517:$V$2517</definedName>
    <definedName name="SO_002617">Cleaned_Supplychain_Data!$C$2518:$V$2518</definedName>
    <definedName name="SO_002618">Cleaned_Supplychain_Data!$C$2519:$V$2519</definedName>
    <definedName name="SO_002619">Cleaned_Supplychain_Data!$C$2520:$V$2520</definedName>
    <definedName name="SO_002620">Cleaned_Supplychain_Data!$C$2521:$V$2521</definedName>
    <definedName name="SO_002621">Cleaned_Supplychain_Data!$C$2522:$V$2522</definedName>
    <definedName name="SO_002622">Cleaned_Supplychain_Data!$C$2523:$V$2523</definedName>
    <definedName name="SO_002623">Cleaned_Supplychain_Data!$C$2524:$V$2524</definedName>
    <definedName name="SO_002624">Cleaned_Supplychain_Data!$C$2525:$V$2525</definedName>
    <definedName name="SO_002625">Cleaned_Supplychain_Data!$C$2526:$V$2526</definedName>
    <definedName name="SO_002626">Cleaned_Supplychain_Data!$C$2527:$V$2527</definedName>
    <definedName name="SO_002627">Cleaned_Supplychain_Data!$C$2528:$V$2528</definedName>
    <definedName name="SO_002628">Cleaned_Supplychain_Data!$C$2529:$V$2529</definedName>
    <definedName name="SO_002629">Cleaned_Supplychain_Data!$C$2530:$V$2530</definedName>
    <definedName name="SO_002630">Cleaned_Supplychain_Data!$C$2531:$V$2531</definedName>
    <definedName name="SO_002631">Cleaned_Supplychain_Data!$C$2532:$V$2532</definedName>
    <definedName name="SO_002632">Cleaned_Supplychain_Data!$C$2533:$V$2533</definedName>
    <definedName name="SO_002633">Cleaned_Supplychain_Data!$C$2534:$V$2534</definedName>
    <definedName name="SO_002634">Cleaned_Supplychain_Data!$C$2535:$V$2535</definedName>
    <definedName name="SO_002635">Cleaned_Supplychain_Data!$C$2536:$V$2536</definedName>
    <definedName name="SO_002636">Cleaned_Supplychain_Data!$C$2537:$V$2537</definedName>
    <definedName name="SO_002637">Cleaned_Supplychain_Data!$C$2538:$V$2538</definedName>
    <definedName name="SO_002638">Cleaned_Supplychain_Data!$C$2539:$V$2539</definedName>
    <definedName name="SO_002639">Cleaned_Supplychain_Data!$C$2540:$V$2540</definedName>
    <definedName name="SO_002640">Cleaned_Supplychain_Data!$C$2541:$V$2541</definedName>
    <definedName name="SO_002641">Cleaned_Supplychain_Data!$C$2542:$V$2542</definedName>
    <definedName name="SO_002642">Cleaned_Supplychain_Data!$C$2543:$V$2543</definedName>
    <definedName name="SO_002643">Cleaned_Supplychain_Data!$C$2544:$V$2544</definedName>
    <definedName name="SO_002644">Cleaned_Supplychain_Data!$C$2545:$V$2545</definedName>
    <definedName name="SO_002645">Cleaned_Supplychain_Data!$C$2546:$V$2546</definedName>
    <definedName name="SO_002646">Cleaned_Supplychain_Data!$C$2547:$V$2547</definedName>
    <definedName name="SO_002647">Cleaned_Supplychain_Data!$C$2548:$V$2548</definedName>
    <definedName name="SO_002648">Cleaned_Supplychain_Data!$C$2549:$V$2549</definedName>
    <definedName name="SO_002649">Cleaned_Supplychain_Data!$C$2550:$V$2550</definedName>
    <definedName name="SO_002650">Cleaned_Supplychain_Data!$C$2551:$V$2551</definedName>
    <definedName name="SO_002651">Cleaned_Supplychain_Data!$C$2552:$V$2552</definedName>
    <definedName name="SO_002652">Cleaned_Supplychain_Data!$C$2553:$V$2553</definedName>
    <definedName name="SO_002653">Cleaned_Supplychain_Data!$C$2554:$V$2554</definedName>
    <definedName name="SO_002654">Cleaned_Supplychain_Data!$C$2555:$V$2555</definedName>
    <definedName name="SO_002655">Cleaned_Supplychain_Data!$C$2556:$V$2556</definedName>
    <definedName name="SO_002656">Cleaned_Supplychain_Data!$C$2557:$V$2557</definedName>
    <definedName name="SO_002657">Cleaned_Supplychain_Data!$C$2558:$V$2558</definedName>
    <definedName name="SO_002658">Cleaned_Supplychain_Data!$C$2559:$V$2559</definedName>
    <definedName name="SO_002659">Cleaned_Supplychain_Data!$C$2560:$V$2560</definedName>
    <definedName name="SO_002660">Cleaned_Supplychain_Data!$C$2561:$V$2561</definedName>
    <definedName name="SO_002661">Cleaned_Supplychain_Data!$C$2562:$V$2562</definedName>
    <definedName name="SO_002662">Cleaned_Supplychain_Data!$C$2563:$V$2563</definedName>
    <definedName name="SO_002663">Cleaned_Supplychain_Data!$C$2564:$V$2564</definedName>
    <definedName name="SO_002664">Cleaned_Supplychain_Data!$C$2565:$V$2565</definedName>
    <definedName name="SO_002665">Cleaned_Supplychain_Data!$C$2566:$V$2566</definedName>
    <definedName name="SO_002666">Cleaned_Supplychain_Data!$C$2567:$V$2567</definedName>
    <definedName name="SO_002667">Cleaned_Supplychain_Data!$C$2568:$V$2568</definedName>
    <definedName name="SO_002668">Cleaned_Supplychain_Data!$C$2569:$V$2569</definedName>
    <definedName name="SO_002669">Cleaned_Supplychain_Data!$C$2570:$V$2570</definedName>
    <definedName name="SO_002670">Cleaned_Supplychain_Data!$C$2571:$V$2571</definedName>
    <definedName name="SO_002671">Cleaned_Supplychain_Data!$C$2572:$V$2572</definedName>
    <definedName name="SO_002672">Cleaned_Supplychain_Data!$C$2573:$V$2573</definedName>
    <definedName name="SO_002673">Cleaned_Supplychain_Data!$C$2574:$V$2574</definedName>
    <definedName name="SO_002674">Cleaned_Supplychain_Data!$C$2575:$V$2575</definedName>
    <definedName name="SO_002675">Cleaned_Supplychain_Data!$C$2576:$V$2576</definedName>
    <definedName name="SO_002676">Cleaned_Supplychain_Data!$C$2577:$V$2577</definedName>
    <definedName name="SO_002677">Cleaned_Supplychain_Data!$C$2578:$V$2578</definedName>
    <definedName name="SO_002678">Cleaned_Supplychain_Data!$C$2579:$V$2579</definedName>
    <definedName name="SO_002679">Cleaned_Supplychain_Data!$C$2580:$V$2580</definedName>
    <definedName name="SO_002680">Cleaned_Supplychain_Data!$C$2581:$V$2581</definedName>
    <definedName name="SO_002681">Cleaned_Supplychain_Data!$C$2582:$V$2582</definedName>
    <definedName name="SO_002682">Cleaned_Supplychain_Data!$C$2583:$V$2583</definedName>
    <definedName name="SO_002683">Cleaned_Supplychain_Data!$C$2584:$V$2584</definedName>
    <definedName name="SO_002684">Cleaned_Supplychain_Data!$C$2585:$V$2585</definedName>
    <definedName name="SO_002685">Cleaned_Supplychain_Data!$C$2586:$V$2586</definedName>
    <definedName name="SO_002686">Cleaned_Supplychain_Data!$C$2587:$V$2587</definedName>
    <definedName name="SO_002687">Cleaned_Supplychain_Data!$C$2588:$V$2588</definedName>
    <definedName name="SO_002688">Cleaned_Supplychain_Data!$C$2589:$V$2589</definedName>
    <definedName name="SO_002689">Cleaned_Supplychain_Data!$C$2590:$V$2590</definedName>
    <definedName name="SO_002690">Cleaned_Supplychain_Data!$C$2591:$V$2591</definedName>
    <definedName name="SO_002691">Cleaned_Supplychain_Data!$C$2592:$V$2592</definedName>
    <definedName name="SO_002692">Cleaned_Supplychain_Data!$C$2593:$V$2593</definedName>
    <definedName name="SO_002693">Cleaned_Supplychain_Data!$C$2594:$V$2594</definedName>
    <definedName name="SO_002694">Cleaned_Supplychain_Data!$C$2595:$V$2595</definedName>
    <definedName name="SO_002695">Cleaned_Supplychain_Data!$C$2596:$V$2596</definedName>
    <definedName name="SO_002696">Cleaned_Supplychain_Data!$C$2597:$V$2597</definedName>
    <definedName name="SO_002697">Cleaned_Supplychain_Data!$C$2598:$V$2598</definedName>
    <definedName name="SO_002698">Cleaned_Supplychain_Data!$C$2599:$V$2599</definedName>
    <definedName name="SO_002699">Cleaned_Supplychain_Data!$C$2600:$V$2600</definedName>
    <definedName name="SO_002700">Cleaned_Supplychain_Data!$C$2601:$V$2601</definedName>
    <definedName name="SO_002701">Cleaned_Supplychain_Data!$C$2602:$V$2602</definedName>
    <definedName name="SO_002702">Cleaned_Supplychain_Data!$C$2603:$V$2603</definedName>
    <definedName name="SO_002703">Cleaned_Supplychain_Data!$C$2604:$V$2604</definedName>
    <definedName name="SO_002704">Cleaned_Supplychain_Data!$C$2605:$V$2605</definedName>
    <definedName name="SO_002705">Cleaned_Supplychain_Data!$C$2606:$V$2606</definedName>
    <definedName name="SO_002706">Cleaned_Supplychain_Data!$C$2607:$V$2607</definedName>
    <definedName name="SO_002707">Cleaned_Supplychain_Data!$C$2608:$V$2608</definedName>
    <definedName name="SO_002708">Cleaned_Supplychain_Data!$C$2609:$V$2609</definedName>
    <definedName name="SO_002709">Cleaned_Supplychain_Data!$C$2610:$V$2610</definedName>
    <definedName name="SO_002710">Cleaned_Supplychain_Data!$C$2611:$V$2611</definedName>
    <definedName name="SO_002711">Cleaned_Supplychain_Data!$C$2612:$V$2612</definedName>
    <definedName name="SO_002712">Cleaned_Supplychain_Data!$C$2613:$V$2613</definedName>
    <definedName name="SO_002713">Cleaned_Supplychain_Data!$C$2614:$V$2614</definedName>
    <definedName name="SO_002714">Cleaned_Supplychain_Data!$C$2615:$V$2615</definedName>
    <definedName name="SO_002715">Cleaned_Supplychain_Data!$C$2616:$V$2616</definedName>
    <definedName name="SO_002716">Cleaned_Supplychain_Data!$C$2617:$V$2617</definedName>
    <definedName name="SO_002717">Cleaned_Supplychain_Data!$C$2618:$V$2618</definedName>
    <definedName name="SO_002718">Cleaned_Supplychain_Data!$C$2619:$V$2619</definedName>
    <definedName name="SO_002719">Cleaned_Supplychain_Data!$C$2620:$V$2620</definedName>
    <definedName name="SO_002720">Cleaned_Supplychain_Data!$C$2621:$V$2621</definedName>
    <definedName name="SO_002721">Cleaned_Supplychain_Data!$C$2622:$V$2622</definedName>
    <definedName name="SO_002722">Cleaned_Supplychain_Data!$C$2623:$V$2623</definedName>
    <definedName name="SO_002723">Cleaned_Supplychain_Data!$C$2624:$V$2624</definedName>
    <definedName name="SO_002724">Cleaned_Supplychain_Data!$C$2625:$V$2625</definedName>
    <definedName name="SO_002725">Cleaned_Supplychain_Data!$C$2626:$V$2626</definedName>
    <definedName name="SO_002726">Cleaned_Supplychain_Data!$C$2627:$V$2627</definedName>
    <definedName name="SO_002727">Cleaned_Supplychain_Data!$C$2628:$V$2628</definedName>
    <definedName name="SO_002728">Cleaned_Supplychain_Data!$C$2629:$V$2629</definedName>
    <definedName name="SO_002729">Cleaned_Supplychain_Data!$C$2630:$V$2630</definedName>
    <definedName name="SO_002730">Cleaned_Supplychain_Data!$C$2631:$V$2631</definedName>
    <definedName name="SO_002731">Cleaned_Supplychain_Data!$C$2632:$V$2632</definedName>
    <definedName name="SO_002732">Cleaned_Supplychain_Data!$C$2633:$V$2633</definedName>
    <definedName name="SO_002733">Cleaned_Supplychain_Data!$C$2634:$V$2634</definedName>
    <definedName name="SO_002734">Cleaned_Supplychain_Data!$C$2635:$V$2635</definedName>
    <definedName name="SO_002735">Cleaned_Supplychain_Data!$C$2636:$V$2636</definedName>
    <definedName name="SO_002736">Cleaned_Supplychain_Data!$C$2637:$V$2637</definedName>
    <definedName name="SO_002737">Cleaned_Supplychain_Data!$C$2638:$V$2638</definedName>
    <definedName name="SO_002738">Cleaned_Supplychain_Data!$C$2639:$V$2639</definedName>
    <definedName name="SO_002739">Cleaned_Supplychain_Data!$C$2640:$V$2640</definedName>
    <definedName name="SO_002740">Cleaned_Supplychain_Data!$C$2641:$V$2641</definedName>
    <definedName name="SO_002741">Cleaned_Supplychain_Data!$C$2642:$V$2642</definedName>
    <definedName name="SO_002742">Cleaned_Supplychain_Data!$C$2643:$V$2643</definedName>
    <definedName name="SO_002743">Cleaned_Supplychain_Data!$C$2644:$V$2644</definedName>
    <definedName name="SO_002744">Cleaned_Supplychain_Data!$C$2645:$V$2645</definedName>
    <definedName name="SO_002745">Cleaned_Supplychain_Data!$C$2646:$V$2646</definedName>
    <definedName name="SO_002746">Cleaned_Supplychain_Data!$C$2647:$V$2647</definedName>
    <definedName name="SO_002747">Cleaned_Supplychain_Data!$C$2648:$V$2648</definedName>
    <definedName name="SO_002748">Cleaned_Supplychain_Data!$C$2649:$V$2649</definedName>
    <definedName name="SO_002749">Cleaned_Supplychain_Data!$C$2650:$V$2650</definedName>
    <definedName name="SO_002750">Cleaned_Supplychain_Data!$C$2651:$V$2651</definedName>
    <definedName name="SO_002751">Cleaned_Supplychain_Data!$C$2652:$V$2652</definedName>
    <definedName name="SO_002752">Cleaned_Supplychain_Data!$C$2653:$V$2653</definedName>
    <definedName name="SO_002753">Cleaned_Supplychain_Data!$C$2654:$V$2654</definedName>
    <definedName name="SO_002754">Cleaned_Supplychain_Data!$C$2655:$V$2655</definedName>
    <definedName name="SO_002755">Cleaned_Supplychain_Data!$C$2656:$V$2656</definedName>
    <definedName name="SO_002756">Cleaned_Supplychain_Data!$C$2657:$V$2657</definedName>
    <definedName name="SO_002757">Cleaned_Supplychain_Data!$C$2658:$V$2658</definedName>
    <definedName name="SO_002758">Cleaned_Supplychain_Data!$C$2659:$V$2659</definedName>
    <definedName name="SO_002759">Cleaned_Supplychain_Data!$C$2660:$V$2660</definedName>
    <definedName name="SO_002760">Cleaned_Supplychain_Data!$C$2661:$V$2661</definedName>
    <definedName name="SO_002761">Cleaned_Supplychain_Data!$C$2662:$V$2662</definedName>
    <definedName name="SO_002762">Cleaned_Supplychain_Data!$C$2663:$V$2663</definedName>
    <definedName name="SO_002763">Cleaned_Supplychain_Data!$C$2664:$V$2664</definedName>
    <definedName name="SO_002764">Cleaned_Supplychain_Data!$C$2665:$V$2665</definedName>
    <definedName name="SO_002765">Cleaned_Supplychain_Data!$C$2666:$V$2666</definedName>
    <definedName name="SO_002766">Cleaned_Supplychain_Data!$C$2667:$V$2667</definedName>
    <definedName name="SO_002767">Cleaned_Supplychain_Data!$C$2668:$V$2668</definedName>
    <definedName name="SO_002768">Cleaned_Supplychain_Data!$C$2669:$V$2669</definedName>
    <definedName name="SO_002769">Cleaned_Supplychain_Data!$C$2670:$V$2670</definedName>
    <definedName name="SO_002770">Cleaned_Supplychain_Data!$C$2671:$V$2671</definedName>
    <definedName name="SO_002771">Cleaned_Supplychain_Data!$C$2672:$V$2672</definedName>
    <definedName name="SO_002772">Cleaned_Supplychain_Data!$C$2673:$V$2673</definedName>
    <definedName name="SO_002773">Cleaned_Supplychain_Data!$C$2674:$V$2674</definedName>
    <definedName name="SO_002774">Cleaned_Supplychain_Data!$C$2675:$V$2675</definedName>
    <definedName name="SO_002775">Cleaned_Supplychain_Data!$C$2676:$V$2676</definedName>
    <definedName name="SO_002776">Cleaned_Supplychain_Data!$C$2677:$V$2677</definedName>
    <definedName name="SO_002777">Cleaned_Supplychain_Data!$C$2678:$V$2678</definedName>
    <definedName name="SO_002778">Cleaned_Supplychain_Data!$C$2679:$V$2679</definedName>
    <definedName name="SO_002779">Cleaned_Supplychain_Data!$C$2680:$V$2680</definedName>
    <definedName name="SO_002780">Cleaned_Supplychain_Data!$C$2681:$V$2681</definedName>
    <definedName name="SO_002781">Cleaned_Supplychain_Data!$C$2682:$V$2682</definedName>
    <definedName name="SO_002782">Cleaned_Supplychain_Data!$C$2683:$V$2683</definedName>
    <definedName name="SO_002783">Cleaned_Supplychain_Data!$C$2684:$V$2684</definedName>
    <definedName name="SO_002784">Cleaned_Supplychain_Data!$C$2685:$V$2685</definedName>
    <definedName name="SO_002785">Cleaned_Supplychain_Data!$C$2686:$V$2686</definedName>
    <definedName name="SO_002786">Cleaned_Supplychain_Data!$C$2687:$V$2687</definedName>
    <definedName name="SO_002787">Cleaned_Supplychain_Data!$C$2688:$V$2688</definedName>
    <definedName name="SO_002788">Cleaned_Supplychain_Data!$C$2689:$V$2689</definedName>
    <definedName name="SO_002789">Cleaned_Supplychain_Data!$C$2690:$V$2690</definedName>
    <definedName name="SO_002790">Cleaned_Supplychain_Data!$C$2691:$V$2691</definedName>
    <definedName name="SO_002791">Cleaned_Supplychain_Data!$C$2692:$V$2692</definedName>
    <definedName name="SO_002792">Cleaned_Supplychain_Data!$C$2693:$V$2693</definedName>
    <definedName name="SO_002793">Cleaned_Supplychain_Data!$C$2694:$V$2694</definedName>
    <definedName name="SO_002794">Cleaned_Supplychain_Data!$C$2695:$V$2695</definedName>
    <definedName name="SO_002795">Cleaned_Supplychain_Data!$C$2696:$V$2696</definedName>
    <definedName name="SO_002796">Cleaned_Supplychain_Data!$C$2697:$V$2697</definedName>
    <definedName name="SO_002797">Cleaned_Supplychain_Data!$C$2698:$V$2698</definedName>
    <definedName name="SO_002798">Cleaned_Supplychain_Data!$C$2699:$V$2699</definedName>
    <definedName name="SO_002799">Cleaned_Supplychain_Data!$C$2700:$V$2700</definedName>
    <definedName name="SO_002800">Cleaned_Supplychain_Data!$C$2701:$V$2701</definedName>
    <definedName name="SO_002801">Cleaned_Supplychain_Data!$C$2702:$V$2702</definedName>
    <definedName name="SO_002802">Cleaned_Supplychain_Data!$C$2703:$V$2703</definedName>
    <definedName name="SO_002803">Cleaned_Supplychain_Data!$C$2704:$V$2704</definedName>
    <definedName name="SO_002804">Cleaned_Supplychain_Data!$C$2705:$V$2705</definedName>
    <definedName name="SO_002805">Cleaned_Supplychain_Data!$C$2706:$V$2706</definedName>
    <definedName name="SO_002806">Cleaned_Supplychain_Data!$C$2707:$V$2707</definedName>
    <definedName name="SO_002807">Cleaned_Supplychain_Data!$C$2708:$V$2708</definedName>
    <definedName name="SO_002808">Cleaned_Supplychain_Data!$C$2709:$V$2709</definedName>
    <definedName name="SO_002809">Cleaned_Supplychain_Data!$C$2710:$V$2710</definedName>
    <definedName name="SO_002810">Cleaned_Supplychain_Data!$C$2711:$V$2711</definedName>
    <definedName name="SO_002811">Cleaned_Supplychain_Data!$C$2712:$V$2712</definedName>
    <definedName name="SO_002812">Cleaned_Supplychain_Data!$C$2713:$V$2713</definedName>
    <definedName name="SO_002813">Cleaned_Supplychain_Data!$C$2714:$V$2714</definedName>
    <definedName name="SO_002814">Cleaned_Supplychain_Data!$C$2715:$V$2715</definedName>
    <definedName name="SO_002815">Cleaned_Supplychain_Data!$C$2716:$V$2716</definedName>
    <definedName name="SO_002816">Cleaned_Supplychain_Data!$C$2717:$V$2717</definedName>
    <definedName name="SO_002817">Cleaned_Supplychain_Data!$C$2718:$V$2718</definedName>
    <definedName name="SO_002818">Cleaned_Supplychain_Data!$C$2719:$V$2719</definedName>
    <definedName name="SO_002819">Cleaned_Supplychain_Data!$C$2720:$V$2720</definedName>
    <definedName name="SO_002820">Cleaned_Supplychain_Data!$C$2721:$V$2721</definedName>
    <definedName name="SO_002821">Cleaned_Supplychain_Data!$C$2722:$V$2722</definedName>
    <definedName name="SO_002822">Cleaned_Supplychain_Data!$C$2723:$V$2723</definedName>
    <definedName name="SO_002823">Cleaned_Supplychain_Data!$C$2724:$V$2724</definedName>
    <definedName name="SO_002824">Cleaned_Supplychain_Data!$C$2725:$V$2725</definedName>
    <definedName name="SO_002825">Cleaned_Supplychain_Data!$C$2726:$V$2726</definedName>
    <definedName name="SO_002826">Cleaned_Supplychain_Data!$C$2727:$V$2727</definedName>
    <definedName name="SO_002827">Cleaned_Supplychain_Data!$C$2728:$V$2728</definedName>
    <definedName name="SO_002828">Cleaned_Supplychain_Data!$C$2729:$V$2729</definedName>
    <definedName name="SO_002829">Cleaned_Supplychain_Data!$C$2730:$V$2730</definedName>
    <definedName name="SO_002830">Cleaned_Supplychain_Data!$C$2731:$V$2731</definedName>
    <definedName name="SO_002831">Cleaned_Supplychain_Data!$C$2732:$V$2732</definedName>
    <definedName name="SO_002832">Cleaned_Supplychain_Data!$C$2733:$V$2733</definedName>
    <definedName name="SO_002833">Cleaned_Supplychain_Data!$C$2734:$V$2734</definedName>
    <definedName name="SO_002834">Cleaned_Supplychain_Data!$C$2735:$V$2735</definedName>
    <definedName name="SO_002835">Cleaned_Supplychain_Data!$C$2736:$V$2736</definedName>
    <definedName name="SO_002836">Cleaned_Supplychain_Data!$C$2737:$V$2737</definedName>
    <definedName name="SO_002837">Cleaned_Supplychain_Data!$C$2738:$V$2738</definedName>
    <definedName name="SO_002838">Cleaned_Supplychain_Data!$C$2739:$V$2739</definedName>
    <definedName name="SO_002839">Cleaned_Supplychain_Data!$C$2740:$V$2740</definedName>
    <definedName name="SO_002840">Cleaned_Supplychain_Data!$C$2741:$V$2741</definedName>
    <definedName name="SO_002841">Cleaned_Supplychain_Data!$C$2742:$V$2742</definedName>
    <definedName name="SO_002842">Cleaned_Supplychain_Data!$C$2743:$V$2743</definedName>
    <definedName name="SO_002843">Cleaned_Supplychain_Data!$C$2744:$V$2744</definedName>
    <definedName name="SO_002844">Cleaned_Supplychain_Data!$C$2745:$V$2745</definedName>
    <definedName name="SO_002845">Cleaned_Supplychain_Data!$C$2746:$V$2746</definedName>
    <definedName name="SO_002846">Cleaned_Supplychain_Data!$C$2747:$V$2747</definedName>
    <definedName name="SO_002847">Cleaned_Supplychain_Data!$C$2748:$V$2748</definedName>
    <definedName name="SO_002848">Cleaned_Supplychain_Data!$C$2749:$V$2749</definedName>
    <definedName name="SO_002849">Cleaned_Supplychain_Data!$C$2750:$V$2750</definedName>
    <definedName name="SO_002850">Cleaned_Supplychain_Data!$C$2751:$V$2751</definedName>
    <definedName name="SO_002851">Cleaned_Supplychain_Data!$C$2752:$V$2752</definedName>
    <definedName name="SO_002852">Cleaned_Supplychain_Data!$C$2753:$V$2753</definedName>
    <definedName name="SO_002853">Cleaned_Supplychain_Data!$C$2754:$V$2754</definedName>
    <definedName name="SO_002854">Cleaned_Supplychain_Data!$C$2755:$V$2755</definedName>
    <definedName name="SO_002855">Cleaned_Supplychain_Data!$C$2756:$V$2756</definedName>
    <definedName name="SO_002856">Cleaned_Supplychain_Data!$C$2757:$V$2757</definedName>
    <definedName name="SO_002857">Cleaned_Supplychain_Data!$C$2758:$V$2758</definedName>
    <definedName name="SO_002858">Cleaned_Supplychain_Data!$C$2759:$V$2759</definedName>
    <definedName name="SO_002859">Cleaned_Supplychain_Data!$C$2760:$V$2760</definedName>
    <definedName name="SO_002860">Cleaned_Supplychain_Data!$C$2761:$V$2761</definedName>
    <definedName name="SO_002861">Cleaned_Supplychain_Data!$C$2762:$V$2762</definedName>
    <definedName name="SO_002862">Cleaned_Supplychain_Data!$C$2763:$V$2763</definedName>
    <definedName name="SO_002863">Cleaned_Supplychain_Data!$C$2764:$V$2764</definedName>
    <definedName name="SO_002864">Cleaned_Supplychain_Data!$C$2765:$V$2765</definedName>
    <definedName name="SO_002865">Cleaned_Supplychain_Data!$C$2766:$V$2766</definedName>
    <definedName name="SO_002866">Cleaned_Supplychain_Data!$C$2767:$V$2767</definedName>
    <definedName name="SO_002867">Cleaned_Supplychain_Data!$C$2768:$V$2768</definedName>
    <definedName name="SO_002868">Cleaned_Supplychain_Data!$C$2769:$V$2769</definedName>
    <definedName name="SO_002869">Cleaned_Supplychain_Data!$C$2770:$V$2770</definedName>
    <definedName name="SO_002870">Cleaned_Supplychain_Data!$C$2771:$V$2771</definedName>
    <definedName name="SO_002871">Cleaned_Supplychain_Data!$C$2772:$V$2772</definedName>
    <definedName name="SO_002872">Cleaned_Supplychain_Data!$C$2773:$V$2773</definedName>
    <definedName name="SO_002873">Cleaned_Supplychain_Data!$C$2774:$V$2774</definedName>
    <definedName name="SO_002874">Cleaned_Supplychain_Data!$C$2775:$V$2775</definedName>
    <definedName name="SO_002875">Cleaned_Supplychain_Data!$C$2776:$V$2776</definedName>
    <definedName name="SO_002876">Cleaned_Supplychain_Data!$C$2777:$V$2777</definedName>
    <definedName name="SO_002877">Cleaned_Supplychain_Data!$C$2778:$V$2778</definedName>
    <definedName name="SO_002878">Cleaned_Supplychain_Data!$C$2779:$V$2779</definedName>
    <definedName name="SO_002879">Cleaned_Supplychain_Data!$C$2780:$V$2780</definedName>
    <definedName name="SO_002880">Cleaned_Supplychain_Data!$C$2781:$V$2781</definedName>
    <definedName name="SO_002881">Cleaned_Supplychain_Data!$C$2782:$V$2782</definedName>
    <definedName name="SO_002882">Cleaned_Supplychain_Data!$C$2783:$V$2783</definedName>
    <definedName name="SO_002883">Cleaned_Supplychain_Data!$C$2784:$V$2784</definedName>
    <definedName name="SO_002884">Cleaned_Supplychain_Data!$C$2785:$V$2785</definedName>
    <definedName name="SO_002885">Cleaned_Supplychain_Data!$C$2786:$V$2786</definedName>
    <definedName name="SO_002886">Cleaned_Supplychain_Data!$C$2787:$V$2787</definedName>
    <definedName name="SO_002887">Cleaned_Supplychain_Data!$C$2788:$V$2788</definedName>
    <definedName name="SO_002888">Cleaned_Supplychain_Data!$C$2789:$V$2789</definedName>
    <definedName name="SO_002889">Cleaned_Supplychain_Data!$C$2790:$V$2790</definedName>
    <definedName name="SO_002890">Cleaned_Supplychain_Data!$C$2791:$V$2791</definedName>
    <definedName name="SO_002891">Cleaned_Supplychain_Data!$C$2792:$V$2792</definedName>
    <definedName name="SO_002892">Cleaned_Supplychain_Data!$C$2793:$V$2793</definedName>
    <definedName name="SO_002893">Cleaned_Supplychain_Data!$C$2794:$V$2794</definedName>
    <definedName name="SO_002894">Cleaned_Supplychain_Data!$C$2795:$V$2795</definedName>
    <definedName name="SO_002895">Cleaned_Supplychain_Data!$C$2796:$V$2796</definedName>
    <definedName name="SO_002896">Cleaned_Supplychain_Data!$C$2797:$V$2797</definedName>
    <definedName name="SO_002897">Cleaned_Supplychain_Data!$C$2798:$V$2798</definedName>
    <definedName name="SO_002898">Cleaned_Supplychain_Data!$C$2799:$V$2799</definedName>
    <definedName name="SO_002899">Cleaned_Supplychain_Data!$C$2800:$V$2800</definedName>
    <definedName name="SO_002900">Cleaned_Supplychain_Data!$C$2801:$V$2801</definedName>
    <definedName name="SO_002901">Cleaned_Supplychain_Data!$C$2802:$V$2802</definedName>
    <definedName name="SO_002902">Cleaned_Supplychain_Data!$C$2803:$V$2803</definedName>
    <definedName name="SO_002903">Cleaned_Supplychain_Data!$C$2804:$V$2804</definedName>
    <definedName name="SO_002904">Cleaned_Supplychain_Data!$C$2805:$V$2805</definedName>
    <definedName name="SO_002905">Cleaned_Supplychain_Data!$C$2806:$V$2806</definedName>
    <definedName name="SO_002906">Cleaned_Supplychain_Data!$C$2807:$V$2807</definedName>
    <definedName name="SO_002907">Cleaned_Supplychain_Data!$C$2808:$V$2808</definedName>
    <definedName name="SO_002908">Cleaned_Supplychain_Data!$C$2809:$V$2809</definedName>
    <definedName name="SO_002909">Cleaned_Supplychain_Data!$C$2810:$V$2810</definedName>
    <definedName name="SO_002910">Cleaned_Supplychain_Data!$C$2811:$V$2811</definedName>
    <definedName name="SO_002911">Cleaned_Supplychain_Data!$C$2812:$V$2812</definedName>
    <definedName name="SO_002912">Cleaned_Supplychain_Data!$C$2813:$V$2813</definedName>
    <definedName name="SO_002913">Cleaned_Supplychain_Data!$C$2814:$V$2814</definedName>
    <definedName name="SO_002914">Cleaned_Supplychain_Data!$C$2815:$V$2815</definedName>
    <definedName name="SO_002915">Cleaned_Supplychain_Data!$C$2816:$V$2816</definedName>
    <definedName name="SO_002916">Cleaned_Supplychain_Data!$C$2817:$V$2817</definedName>
    <definedName name="SO_002917">Cleaned_Supplychain_Data!$C$2818:$V$2818</definedName>
    <definedName name="SO_002918">Cleaned_Supplychain_Data!$C$2819:$V$2819</definedName>
    <definedName name="SO_002919">Cleaned_Supplychain_Data!$C$2820:$V$2820</definedName>
    <definedName name="SO_002920">Cleaned_Supplychain_Data!$C$2821:$V$2821</definedName>
    <definedName name="SO_002921">Cleaned_Supplychain_Data!$C$2822:$V$2822</definedName>
    <definedName name="SO_002922">Cleaned_Supplychain_Data!$C$2823:$V$2823</definedName>
    <definedName name="SO_002923">Cleaned_Supplychain_Data!$C$2824:$V$2824</definedName>
    <definedName name="SO_002924">Cleaned_Supplychain_Data!$C$2825:$V$2825</definedName>
    <definedName name="SO_002925">Cleaned_Supplychain_Data!$C$2826:$V$2826</definedName>
    <definedName name="SO_002926">Cleaned_Supplychain_Data!$C$2827:$V$2827</definedName>
    <definedName name="SO_002927">Cleaned_Supplychain_Data!$C$2828:$V$2828</definedName>
    <definedName name="SO_002928">Cleaned_Supplychain_Data!$C$2829:$V$2829</definedName>
    <definedName name="SO_002929">Cleaned_Supplychain_Data!$C$2830:$V$2830</definedName>
    <definedName name="SO_002930">Cleaned_Supplychain_Data!$C$2831:$V$2831</definedName>
    <definedName name="SO_002931">Cleaned_Supplychain_Data!$C$2832:$V$2832</definedName>
    <definedName name="SO_002932">Cleaned_Supplychain_Data!$C$2833:$V$2833</definedName>
    <definedName name="SO_002933">Cleaned_Supplychain_Data!$C$2834:$V$2834</definedName>
    <definedName name="SO_002934">Cleaned_Supplychain_Data!$C$2835:$V$2835</definedName>
    <definedName name="SO_002935">Cleaned_Supplychain_Data!$C$2836:$V$2836</definedName>
    <definedName name="SO_002936">Cleaned_Supplychain_Data!$C$2837:$V$2837</definedName>
    <definedName name="SO_002937">Cleaned_Supplychain_Data!$C$2838:$V$2838</definedName>
    <definedName name="SO_002938">Cleaned_Supplychain_Data!$C$2839:$V$2839</definedName>
    <definedName name="SO_002939">Cleaned_Supplychain_Data!$C$2840:$V$2840</definedName>
    <definedName name="SO_002940">Cleaned_Supplychain_Data!$C$2841:$V$2841</definedName>
    <definedName name="SO_002941">Cleaned_Supplychain_Data!$C$2842:$V$2842</definedName>
    <definedName name="SO_002942">Cleaned_Supplychain_Data!$C$2843:$V$2843</definedName>
    <definedName name="SO_002943">Cleaned_Supplychain_Data!$C$2844:$V$2844</definedName>
    <definedName name="SO_002944">Cleaned_Supplychain_Data!$C$2845:$V$2845</definedName>
    <definedName name="SO_002945">Cleaned_Supplychain_Data!$C$2846:$V$2846</definedName>
    <definedName name="SO_002946">Cleaned_Supplychain_Data!$C$2847:$V$2847</definedName>
    <definedName name="SO_002947">Cleaned_Supplychain_Data!$C$2848:$V$2848</definedName>
    <definedName name="SO_002948">Cleaned_Supplychain_Data!$C$2849:$V$2849</definedName>
    <definedName name="SO_002949">Cleaned_Supplychain_Data!$C$2850:$V$2850</definedName>
    <definedName name="SO_002950">Cleaned_Supplychain_Data!$C$2851:$V$2851</definedName>
    <definedName name="SO_002951">Cleaned_Supplychain_Data!$C$2852:$V$2852</definedName>
    <definedName name="SO_002952">Cleaned_Supplychain_Data!$C$2853:$V$2853</definedName>
    <definedName name="SO_002953">Cleaned_Supplychain_Data!$C$2854:$V$2854</definedName>
    <definedName name="SO_002954">Cleaned_Supplychain_Data!$C$2855:$V$2855</definedName>
    <definedName name="SO_002955">Cleaned_Supplychain_Data!$C$2856:$V$2856</definedName>
    <definedName name="SO_002956">Cleaned_Supplychain_Data!$C$2857:$V$2857</definedName>
    <definedName name="SO_002957">Cleaned_Supplychain_Data!$C$2858:$V$2858</definedName>
    <definedName name="SO_002958">Cleaned_Supplychain_Data!$C$2859:$V$2859</definedName>
    <definedName name="SO_002959">Cleaned_Supplychain_Data!$C$2860:$V$2860</definedName>
    <definedName name="SO_002960">Cleaned_Supplychain_Data!$C$2861:$V$2861</definedName>
    <definedName name="SO_002961">Cleaned_Supplychain_Data!$C$2862:$V$2862</definedName>
    <definedName name="SO_002962">Cleaned_Supplychain_Data!$C$2863:$V$2863</definedName>
    <definedName name="SO_002963">Cleaned_Supplychain_Data!$C$2864:$V$2864</definedName>
    <definedName name="SO_002964">Cleaned_Supplychain_Data!$C$2865:$V$2865</definedName>
    <definedName name="SO_002965">Cleaned_Supplychain_Data!$C$2866:$V$2866</definedName>
    <definedName name="SO_002966">Cleaned_Supplychain_Data!$C$2867:$V$2867</definedName>
    <definedName name="SO_002967">Cleaned_Supplychain_Data!$C$2868:$V$2868</definedName>
    <definedName name="SO_002968">Cleaned_Supplychain_Data!$C$2869:$V$2869</definedName>
    <definedName name="SO_002969">Cleaned_Supplychain_Data!$C$2870:$V$2870</definedName>
    <definedName name="SO_002970">Cleaned_Supplychain_Data!$C$2871:$V$2871</definedName>
    <definedName name="SO_002971">Cleaned_Supplychain_Data!$C$2872:$V$2872</definedName>
    <definedName name="SO_002972">Cleaned_Supplychain_Data!$C$2873:$V$2873</definedName>
    <definedName name="SO_002973">Cleaned_Supplychain_Data!$C$2874:$V$2874</definedName>
    <definedName name="SO_002974">Cleaned_Supplychain_Data!$C$2875:$V$2875</definedName>
    <definedName name="SO_002975">Cleaned_Supplychain_Data!$C$2876:$V$2876</definedName>
    <definedName name="SO_002976">Cleaned_Supplychain_Data!$C$2877:$V$2877</definedName>
    <definedName name="SO_002977">Cleaned_Supplychain_Data!$C$2878:$V$2878</definedName>
    <definedName name="SO_002978">Cleaned_Supplychain_Data!$C$2879:$V$2879</definedName>
    <definedName name="SO_002979">Cleaned_Supplychain_Data!$C$2880:$V$2880</definedName>
    <definedName name="SO_002980">Cleaned_Supplychain_Data!$C$2881:$V$2881</definedName>
    <definedName name="SO_002981">Cleaned_Supplychain_Data!$C$2882:$V$2882</definedName>
    <definedName name="SO_002982">Cleaned_Supplychain_Data!$C$2883:$V$2883</definedName>
    <definedName name="SO_002983">Cleaned_Supplychain_Data!$C$2884:$V$2884</definedName>
    <definedName name="SO_002984">Cleaned_Supplychain_Data!$C$2885:$V$2885</definedName>
    <definedName name="SO_002985">Cleaned_Supplychain_Data!$C$2886:$V$2886</definedName>
    <definedName name="SO_002986">Cleaned_Supplychain_Data!$C$2887:$V$2887</definedName>
    <definedName name="SO_002987">Cleaned_Supplychain_Data!$C$2888:$V$2888</definedName>
    <definedName name="SO_002988">Cleaned_Supplychain_Data!$C$2889:$V$2889</definedName>
    <definedName name="SO_002989">Cleaned_Supplychain_Data!$C$2890:$V$2890</definedName>
    <definedName name="SO_002990">Cleaned_Supplychain_Data!$C$2891:$V$2891</definedName>
    <definedName name="SO_002991">Cleaned_Supplychain_Data!$C$2892:$V$2892</definedName>
    <definedName name="SO_002992">Cleaned_Supplychain_Data!$C$2893:$V$2893</definedName>
    <definedName name="SO_002993">Cleaned_Supplychain_Data!$C$2894:$V$2894</definedName>
    <definedName name="SO_002994">Cleaned_Supplychain_Data!$C$2895:$V$2895</definedName>
    <definedName name="SO_002995">Cleaned_Supplychain_Data!$C$2896:$V$2896</definedName>
    <definedName name="SO_002996">Cleaned_Supplychain_Data!$C$2897:$V$2897</definedName>
    <definedName name="SO_002997">Cleaned_Supplychain_Data!$C$2898:$V$2898</definedName>
    <definedName name="SO_002998">Cleaned_Supplychain_Data!$C$2899:$V$2899</definedName>
    <definedName name="SO_002999">Cleaned_Supplychain_Data!$C$2900:$V$2900</definedName>
    <definedName name="SO_003000">Cleaned_Supplychain_Data!$C$2901:$V$2901</definedName>
    <definedName name="SO_003001">Cleaned_Supplychain_Data!$C$2902:$V$2902</definedName>
    <definedName name="SO_003002">Cleaned_Supplychain_Data!$C$2903:$V$2903</definedName>
    <definedName name="SO_003003">Cleaned_Supplychain_Data!$C$2904:$V$2904</definedName>
    <definedName name="SO_003004">Cleaned_Supplychain_Data!$C$2905:$V$2905</definedName>
    <definedName name="SO_003005">Cleaned_Supplychain_Data!$C$2906:$V$2906</definedName>
    <definedName name="SO_003006">Cleaned_Supplychain_Data!$C$2907:$V$2907</definedName>
    <definedName name="SO_003007">Cleaned_Supplychain_Data!$C$2908:$V$2908</definedName>
    <definedName name="SO_003008">Cleaned_Supplychain_Data!$C$2909:$V$2909</definedName>
    <definedName name="SO_003009">Cleaned_Supplychain_Data!$C$2910:$V$2910</definedName>
    <definedName name="SO_003010">Cleaned_Supplychain_Data!$C$2911:$V$2911</definedName>
    <definedName name="SO_003011">Cleaned_Supplychain_Data!$C$2912:$V$2912</definedName>
    <definedName name="SO_003012">Cleaned_Supplychain_Data!$C$2913:$V$2913</definedName>
    <definedName name="SO_003013">Cleaned_Supplychain_Data!$C$2914:$V$2914</definedName>
    <definedName name="SO_003014">Cleaned_Supplychain_Data!$C$2915:$V$2915</definedName>
    <definedName name="SO_003015">Cleaned_Supplychain_Data!$C$2916:$V$2916</definedName>
    <definedName name="SO_003016">Cleaned_Supplychain_Data!$C$2917:$V$2917</definedName>
    <definedName name="SO_003017">Cleaned_Supplychain_Data!$C$2918:$V$2918</definedName>
    <definedName name="SO_003018">Cleaned_Supplychain_Data!$C$2919:$V$2919</definedName>
    <definedName name="SO_003019">Cleaned_Supplychain_Data!$C$2920:$V$2920</definedName>
    <definedName name="SO_003020">Cleaned_Supplychain_Data!$C$2921:$V$2921</definedName>
    <definedName name="SO_003021">Cleaned_Supplychain_Data!$C$2922:$V$2922</definedName>
    <definedName name="SO_003022">Cleaned_Supplychain_Data!$C$2923:$V$2923</definedName>
    <definedName name="SO_003023">Cleaned_Supplychain_Data!$C$2924:$V$2924</definedName>
    <definedName name="SO_003024">Cleaned_Supplychain_Data!$C$2925:$V$2925</definedName>
    <definedName name="SO_003025">Cleaned_Supplychain_Data!$C$2926:$V$2926</definedName>
    <definedName name="SO_003026">Cleaned_Supplychain_Data!$C$2927:$V$2927</definedName>
    <definedName name="SO_003027">Cleaned_Supplychain_Data!$C$2928:$V$2928</definedName>
    <definedName name="SO_003028">Cleaned_Supplychain_Data!$C$2929:$V$2929</definedName>
    <definedName name="SO_003029">Cleaned_Supplychain_Data!$C$2930:$V$2930</definedName>
    <definedName name="SO_003030">Cleaned_Supplychain_Data!$C$2931:$V$2931</definedName>
    <definedName name="SO_003031">Cleaned_Supplychain_Data!$C$2932:$V$2932</definedName>
    <definedName name="SO_003032">Cleaned_Supplychain_Data!$C$2933:$V$2933</definedName>
    <definedName name="SO_003033">Cleaned_Supplychain_Data!$C$2934:$V$2934</definedName>
    <definedName name="SO_003034">Cleaned_Supplychain_Data!$C$2935:$V$2935</definedName>
    <definedName name="SO_003035">Cleaned_Supplychain_Data!$C$2936:$V$2936</definedName>
    <definedName name="SO_003036">Cleaned_Supplychain_Data!$C$2937:$V$2937</definedName>
    <definedName name="SO_003037">Cleaned_Supplychain_Data!$C$2938:$V$2938</definedName>
    <definedName name="SO_003038">Cleaned_Supplychain_Data!$C$2939:$V$2939</definedName>
    <definedName name="SO_003039">Cleaned_Supplychain_Data!$C$2940:$V$2940</definedName>
    <definedName name="SO_003040">Cleaned_Supplychain_Data!$C$2941:$V$2941</definedName>
    <definedName name="SO_003041">Cleaned_Supplychain_Data!$C$2942:$V$2942</definedName>
    <definedName name="SO_003042">Cleaned_Supplychain_Data!$C$2943:$V$2943</definedName>
    <definedName name="SO_003043">Cleaned_Supplychain_Data!$C$2944:$V$2944</definedName>
    <definedName name="SO_003044">Cleaned_Supplychain_Data!$C$2945:$V$2945</definedName>
    <definedName name="SO_003045">Cleaned_Supplychain_Data!$C$2946:$V$2946</definedName>
    <definedName name="SO_003046">Cleaned_Supplychain_Data!$C$2947:$V$2947</definedName>
    <definedName name="SO_003047">Cleaned_Supplychain_Data!$C$2948:$V$2948</definedName>
    <definedName name="SO_003048">Cleaned_Supplychain_Data!$C$2949:$V$2949</definedName>
    <definedName name="SO_003049">Cleaned_Supplychain_Data!$C$2950:$V$2950</definedName>
    <definedName name="SO_003050">Cleaned_Supplychain_Data!$C$2951:$V$2951</definedName>
    <definedName name="SO_003051">Cleaned_Supplychain_Data!$C$2952:$V$2952</definedName>
    <definedName name="SO_003052">Cleaned_Supplychain_Data!$C$2953:$V$2953</definedName>
    <definedName name="SO_003053">Cleaned_Supplychain_Data!$C$2954:$V$2954</definedName>
    <definedName name="SO_003054">Cleaned_Supplychain_Data!$C$2955:$V$2955</definedName>
    <definedName name="SO_003055">Cleaned_Supplychain_Data!$C$2956:$V$2956</definedName>
    <definedName name="SO_003056">Cleaned_Supplychain_Data!$C$2957:$V$2957</definedName>
    <definedName name="SO_003057">Cleaned_Supplychain_Data!$C$2958:$V$2958</definedName>
    <definedName name="SO_003058">Cleaned_Supplychain_Data!$C$2959:$V$2959</definedName>
    <definedName name="SO_003059">Cleaned_Supplychain_Data!$C$2960:$V$2960</definedName>
    <definedName name="SO_003060">Cleaned_Supplychain_Data!$C$2961:$V$2961</definedName>
    <definedName name="SO_003061">Cleaned_Supplychain_Data!$C$2962:$V$2962</definedName>
    <definedName name="SO_003062">Cleaned_Supplychain_Data!$C$2963:$V$2963</definedName>
    <definedName name="SO_003063">Cleaned_Supplychain_Data!$C$2964:$V$2964</definedName>
    <definedName name="SO_003064">Cleaned_Supplychain_Data!$C$2965:$V$2965</definedName>
    <definedName name="SO_003065">Cleaned_Supplychain_Data!$C$2966:$V$2966</definedName>
    <definedName name="SO_003066">Cleaned_Supplychain_Data!$C$2967:$V$2967</definedName>
    <definedName name="SO_003067">Cleaned_Supplychain_Data!$C$2968:$V$2968</definedName>
    <definedName name="SO_003068">Cleaned_Supplychain_Data!$C$2969:$V$2969</definedName>
    <definedName name="SO_003069">Cleaned_Supplychain_Data!$C$2970:$V$2970</definedName>
    <definedName name="SO_003070">Cleaned_Supplychain_Data!$C$2971:$V$2971</definedName>
    <definedName name="SO_003071">Cleaned_Supplychain_Data!$C$2972:$V$2972</definedName>
    <definedName name="SO_003072">Cleaned_Supplychain_Data!$C$2973:$V$2973</definedName>
    <definedName name="SO_003073">Cleaned_Supplychain_Data!$C$2974:$V$2974</definedName>
    <definedName name="SO_003074">Cleaned_Supplychain_Data!$C$2975:$V$2975</definedName>
    <definedName name="SO_003075">Cleaned_Supplychain_Data!$C$2976:$V$2976</definedName>
    <definedName name="SO_003076">Cleaned_Supplychain_Data!$C$2977:$V$2977</definedName>
    <definedName name="SO_003077">Cleaned_Supplychain_Data!$C$2978:$V$2978</definedName>
    <definedName name="SO_003078">Cleaned_Supplychain_Data!$C$2979:$V$2979</definedName>
    <definedName name="SO_003079">Cleaned_Supplychain_Data!$C$2980:$V$2980</definedName>
    <definedName name="SO_003080">Cleaned_Supplychain_Data!$C$2981:$V$2981</definedName>
    <definedName name="SO_003081">Cleaned_Supplychain_Data!$C$2982:$V$2982</definedName>
    <definedName name="SO_003082">Cleaned_Supplychain_Data!$C$2983:$V$2983</definedName>
    <definedName name="SO_003083">Cleaned_Supplychain_Data!$C$2984:$V$2984</definedName>
    <definedName name="SO_003084">Cleaned_Supplychain_Data!$C$2985:$V$2985</definedName>
    <definedName name="SO_003085">Cleaned_Supplychain_Data!$C$2986:$V$2986</definedName>
    <definedName name="SO_003086">Cleaned_Supplychain_Data!$C$2987:$V$2987</definedName>
    <definedName name="SO_003087">Cleaned_Supplychain_Data!$C$2988:$V$2988</definedName>
    <definedName name="SO_003088">Cleaned_Supplychain_Data!$C$2989:$V$2989</definedName>
    <definedName name="SO_003089">Cleaned_Supplychain_Data!$C$2990:$V$2990</definedName>
    <definedName name="SO_003090">Cleaned_Supplychain_Data!$C$2991:$V$2991</definedName>
    <definedName name="SO_003091">Cleaned_Supplychain_Data!$C$2992:$V$2992</definedName>
    <definedName name="SO_003092">Cleaned_Supplychain_Data!$C$2993:$V$2993</definedName>
    <definedName name="SO_003093">Cleaned_Supplychain_Data!$C$2994:$V$2994</definedName>
    <definedName name="SO_003094">Cleaned_Supplychain_Data!$C$2995:$V$2995</definedName>
    <definedName name="SO_003095">Cleaned_Supplychain_Data!$C$2996:$V$2996</definedName>
    <definedName name="SO_003096">Cleaned_Supplychain_Data!$C$2997:$V$2997</definedName>
    <definedName name="SO_003097">Cleaned_Supplychain_Data!$C$2998:$V$2998</definedName>
    <definedName name="SO_003098">Cleaned_Supplychain_Data!$C$2999:$V$2999</definedName>
    <definedName name="SO_003099">Cleaned_Supplychain_Data!$C$3000:$V$3000</definedName>
    <definedName name="SO_003100">Cleaned_Supplychain_Data!$C$3001:$V$3001</definedName>
    <definedName name="SO_003101">Cleaned_Supplychain_Data!$C$3002:$V$3002</definedName>
    <definedName name="SO_003102">Cleaned_Supplychain_Data!$C$3003:$V$3003</definedName>
    <definedName name="SO_003103">Cleaned_Supplychain_Data!$C$3004:$V$3004</definedName>
    <definedName name="SO_003104">Cleaned_Supplychain_Data!$C$3005:$V$3005</definedName>
    <definedName name="SO_003105">Cleaned_Supplychain_Data!$C$3006:$V$3006</definedName>
    <definedName name="SO_003106">Cleaned_Supplychain_Data!$C$3007:$V$3007</definedName>
    <definedName name="SO_003107">Cleaned_Supplychain_Data!$C$3008:$V$3008</definedName>
    <definedName name="SO_003108">Cleaned_Supplychain_Data!$C$3009:$V$3009</definedName>
    <definedName name="SO_003109">Cleaned_Supplychain_Data!$C$3010:$V$3010</definedName>
    <definedName name="SO_003110">Cleaned_Supplychain_Data!$C$3011:$V$3011</definedName>
    <definedName name="SO_003111">Cleaned_Supplychain_Data!$C$3012:$V$3012</definedName>
    <definedName name="SO_003112">Cleaned_Supplychain_Data!$C$3013:$V$3013</definedName>
    <definedName name="SO_003113">Cleaned_Supplychain_Data!$C$3014:$V$3014</definedName>
    <definedName name="SO_003114">Cleaned_Supplychain_Data!$C$3015:$V$3015</definedName>
    <definedName name="SO_003115">Cleaned_Supplychain_Data!$C$3016:$V$3016</definedName>
    <definedName name="SO_003116">Cleaned_Supplychain_Data!$C$3017:$V$3017</definedName>
    <definedName name="SO_003117">Cleaned_Supplychain_Data!$C$3018:$V$3018</definedName>
    <definedName name="SO_003118">Cleaned_Supplychain_Data!$C$3019:$V$3019</definedName>
    <definedName name="SO_003119">Cleaned_Supplychain_Data!$C$3020:$V$3020</definedName>
    <definedName name="SO_003120">Cleaned_Supplychain_Data!$C$3021:$V$3021</definedName>
    <definedName name="SO_003121">Cleaned_Supplychain_Data!$C$3022:$V$3022</definedName>
    <definedName name="SO_003122">Cleaned_Supplychain_Data!$C$3023:$V$3023</definedName>
    <definedName name="SO_003123">Cleaned_Supplychain_Data!$C$3024:$V$3024</definedName>
    <definedName name="SO_003124">Cleaned_Supplychain_Data!$C$3025:$V$3025</definedName>
    <definedName name="SO_003125">Cleaned_Supplychain_Data!$C$3026:$V$3026</definedName>
    <definedName name="SO_003126">Cleaned_Supplychain_Data!$C$3027:$V$3027</definedName>
    <definedName name="SO_003127">Cleaned_Supplychain_Data!$C$3028:$V$3028</definedName>
    <definedName name="SO_003128">Cleaned_Supplychain_Data!$C$3029:$V$3029</definedName>
    <definedName name="SO_003129">Cleaned_Supplychain_Data!$C$3030:$V$3030</definedName>
    <definedName name="SO_003130">Cleaned_Supplychain_Data!$C$3031:$V$3031</definedName>
    <definedName name="SO_003131">Cleaned_Supplychain_Data!$C$3032:$V$3032</definedName>
    <definedName name="SO_003132">Cleaned_Supplychain_Data!$C$3033:$V$3033</definedName>
    <definedName name="SO_003133">Cleaned_Supplychain_Data!$C$3034:$V$3034</definedName>
    <definedName name="SO_003134">Cleaned_Supplychain_Data!$C$3035:$V$3035</definedName>
    <definedName name="SO_003135">Cleaned_Supplychain_Data!$C$3036:$V$3036</definedName>
    <definedName name="SO_003136">Cleaned_Supplychain_Data!$C$3037:$V$3037</definedName>
    <definedName name="SO_003137">Cleaned_Supplychain_Data!$C$3038:$V$3038</definedName>
    <definedName name="SO_003138">Cleaned_Supplychain_Data!$C$3039:$V$3039</definedName>
    <definedName name="SO_003139">Cleaned_Supplychain_Data!$C$3040:$V$3040</definedName>
    <definedName name="SO_003140">Cleaned_Supplychain_Data!$C$3041:$V$3041</definedName>
    <definedName name="SO_003141">Cleaned_Supplychain_Data!$C$3042:$V$3042</definedName>
    <definedName name="SO_003142">Cleaned_Supplychain_Data!$C$3043:$V$3043</definedName>
    <definedName name="SO_003143">Cleaned_Supplychain_Data!$C$3044:$V$3044</definedName>
    <definedName name="SO_003144">Cleaned_Supplychain_Data!$C$3045:$V$3045</definedName>
    <definedName name="SO_003145">Cleaned_Supplychain_Data!$C$3046:$V$3046</definedName>
    <definedName name="SO_003146">Cleaned_Supplychain_Data!$C$3047:$V$3047</definedName>
    <definedName name="SO_003147">Cleaned_Supplychain_Data!$C$3048:$V$3048</definedName>
    <definedName name="SO_003148">Cleaned_Supplychain_Data!$C$3049:$V$3049</definedName>
    <definedName name="SO_003149">Cleaned_Supplychain_Data!$C$3050:$V$3050</definedName>
    <definedName name="SO_003150">Cleaned_Supplychain_Data!$C$3051:$V$3051</definedName>
    <definedName name="SO_003151">Cleaned_Supplychain_Data!$C$3052:$V$3052</definedName>
    <definedName name="SO_003152">Cleaned_Supplychain_Data!$C$3053:$V$3053</definedName>
    <definedName name="SO_003153">Cleaned_Supplychain_Data!$C$3054:$V$3054</definedName>
    <definedName name="SO_003154">Cleaned_Supplychain_Data!$C$3055:$V$3055</definedName>
    <definedName name="SO_003155">Cleaned_Supplychain_Data!$C$3056:$V$3056</definedName>
    <definedName name="SO_003156">Cleaned_Supplychain_Data!$C$3057:$V$3057</definedName>
    <definedName name="SO_003157">Cleaned_Supplychain_Data!$C$3058:$V$3058</definedName>
    <definedName name="SO_003158">Cleaned_Supplychain_Data!$C$3059:$V$3059</definedName>
    <definedName name="SO_003159">Cleaned_Supplychain_Data!$C$3060:$V$3060</definedName>
    <definedName name="SO_003160">Cleaned_Supplychain_Data!$C$3061:$V$3061</definedName>
    <definedName name="SO_003161">Cleaned_Supplychain_Data!$C$3062:$V$3062</definedName>
    <definedName name="SO_003162">Cleaned_Supplychain_Data!$C$3063:$V$3063</definedName>
    <definedName name="SO_003163">Cleaned_Supplychain_Data!$C$3064:$V$3064</definedName>
    <definedName name="SO_003164">Cleaned_Supplychain_Data!$C$3065:$V$3065</definedName>
    <definedName name="SO_003165">Cleaned_Supplychain_Data!$C$3066:$V$3066</definedName>
    <definedName name="SO_003166">Cleaned_Supplychain_Data!$C$3067:$V$3067</definedName>
    <definedName name="SO_003167">Cleaned_Supplychain_Data!$C$3068:$V$3068</definedName>
    <definedName name="SO_003168">Cleaned_Supplychain_Data!$C$3069:$V$3069</definedName>
    <definedName name="SO_003169">Cleaned_Supplychain_Data!$C$3070:$V$3070</definedName>
    <definedName name="SO_003170">Cleaned_Supplychain_Data!$C$3071:$V$3071</definedName>
    <definedName name="SO_003171">Cleaned_Supplychain_Data!$C$3072:$V$3072</definedName>
    <definedName name="SO_003172">Cleaned_Supplychain_Data!$C$3073:$V$3073</definedName>
    <definedName name="SO_003173">Cleaned_Supplychain_Data!$C$3074:$V$3074</definedName>
    <definedName name="SO_003174">Cleaned_Supplychain_Data!$C$3075:$V$3075</definedName>
    <definedName name="SO_003175">Cleaned_Supplychain_Data!$C$3076:$V$3076</definedName>
    <definedName name="SO_003176">Cleaned_Supplychain_Data!$C$3077:$V$3077</definedName>
    <definedName name="SO_003177">Cleaned_Supplychain_Data!$C$3078:$V$3078</definedName>
    <definedName name="SO_003178">Cleaned_Supplychain_Data!$C$3079:$V$3079</definedName>
    <definedName name="SO_003179">Cleaned_Supplychain_Data!$C$3080:$V$3080</definedName>
    <definedName name="SO_003180">Cleaned_Supplychain_Data!$C$3081:$V$3081</definedName>
    <definedName name="SO_003181">Cleaned_Supplychain_Data!$C$3082:$V$3082</definedName>
    <definedName name="SO_003182">Cleaned_Supplychain_Data!$C$3083:$V$3083</definedName>
    <definedName name="SO_003183">Cleaned_Supplychain_Data!$C$3084:$V$3084</definedName>
    <definedName name="SO_003184">Cleaned_Supplychain_Data!$C$3085:$V$3085</definedName>
    <definedName name="SO_003185">Cleaned_Supplychain_Data!$C$3086:$V$3086</definedName>
    <definedName name="SO_003186">Cleaned_Supplychain_Data!$C$3087:$V$3087</definedName>
    <definedName name="SO_003187">Cleaned_Supplychain_Data!$C$3088:$V$3088</definedName>
    <definedName name="SO_003188">Cleaned_Supplychain_Data!$C$3089:$V$3089</definedName>
    <definedName name="SO_003189">Cleaned_Supplychain_Data!$C$3090:$V$3090</definedName>
    <definedName name="SO_003190">Cleaned_Supplychain_Data!$C$3091:$V$3091</definedName>
    <definedName name="SO_003191">Cleaned_Supplychain_Data!$C$3092:$V$3092</definedName>
    <definedName name="SO_003192">Cleaned_Supplychain_Data!$C$3093:$V$3093</definedName>
    <definedName name="SO_003193">Cleaned_Supplychain_Data!$C$3094:$V$3094</definedName>
    <definedName name="SO_003194">Cleaned_Supplychain_Data!$C$3095:$V$3095</definedName>
    <definedName name="SO_003195">Cleaned_Supplychain_Data!$C$3096:$V$3096</definedName>
    <definedName name="SO_003196">Cleaned_Supplychain_Data!$C$3097:$V$3097</definedName>
    <definedName name="SO_003197">Cleaned_Supplychain_Data!$C$3098:$V$3098</definedName>
    <definedName name="SO_003198">Cleaned_Supplychain_Data!$C$3099:$V$3099</definedName>
    <definedName name="SO_003199">Cleaned_Supplychain_Data!$C$3100:$V$3100</definedName>
    <definedName name="SO_003200">Cleaned_Supplychain_Data!$C$3101:$V$3101</definedName>
    <definedName name="SO_003201">Cleaned_Supplychain_Data!$C$3102:$V$3102</definedName>
    <definedName name="SO_003202">Cleaned_Supplychain_Data!$C$3103:$V$3103</definedName>
    <definedName name="SO_003203">Cleaned_Supplychain_Data!$C$3104:$V$3104</definedName>
    <definedName name="SO_003204">Cleaned_Supplychain_Data!$C$3105:$V$3105</definedName>
    <definedName name="SO_003205">Cleaned_Supplychain_Data!$C$3106:$V$3106</definedName>
    <definedName name="SO_003206">Cleaned_Supplychain_Data!$C$3107:$V$3107</definedName>
    <definedName name="SO_003207">Cleaned_Supplychain_Data!$C$3108:$V$3108</definedName>
    <definedName name="SO_003208">Cleaned_Supplychain_Data!$C$3109:$V$3109</definedName>
    <definedName name="SO_003209">Cleaned_Supplychain_Data!$C$3110:$V$3110</definedName>
    <definedName name="SO_003210">Cleaned_Supplychain_Data!$C$3111:$V$3111</definedName>
    <definedName name="SO_003211">Cleaned_Supplychain_Data!$C$3112:$V$3112</definedName>
    <definedName name="SO_003212">Cleaned_Supplychain_Data!$C$3113:$V$3113</definedName>
    <definedName name="SO_003213">Cleaned_Supplychain_Data!$C$3114:$V$3114</definedName>
    <definedName name="SO_003214">Cleaned_Supplychain_Data!$C$3115:$V$3115</definedName>
    <definedName name="SO_003215">Cleaned_Supplychain_Data!$C$3116:$V$3116</definedName>
    <definedName name="SO_003216">Cleaned_Supplychain_Data!$C$3117:$V$3117</definedName>
    <definedName name="SO_003217">Cleaned_Supplychain_Data!$C$3118:$V$3118</definedName>
    <definedName name="SO_003218">Cleaned_Supplychain_Data!$C$3119:$V$3119</definedName>
    <definedName name="SO_003219">Cleaned_Supplychain_Data!$C$3120:$V$3120</definedName>
    <definedName name="SO_003220">Cleaned_Supplychain_Data!$C$3121:$V$3121</definedName>
    <definedName name="SO_003221">Cleaned_Supplychain_Data!$C$3122:$V$3122</definedName>
    <definedName name="SO_003222">Cleaned_Supplychain_Data!$C$3123:$V$3123</definedName>
    <definedName name="SO_003223">Cleaned_Supplychain_Data!$C$3124:$V$3124</definedName>
    <definedName name="SO_003224">Cleaned_Supplychain_Data!$C$3125:$V$3125</definedName>
    <definedName name="SO_003225">Cleaned_Supplychain_Data!$C$3126:$V$3126</definedName>
    <definedName name="SO_003226">Cleaned_Supplychain_Data!$C$3127:$V$3127</definedName>
    <definedName name="SO_003227">Cleaned_Supplychain_Data!$C$3128:$V$3128</definedName>
    <definedName name="SO_003228">Cleaned_Supplychain_Data!$C$3129:$V$3129</definedName>
    <definedName name="SO_003229">Cleaned_Supplychain_Data!$C$3130:$V$3130</definedName>
    <definedName name="SO_003230">Cleaned_Supplychain_Data!$C$3131:$V$3131</definedName>
    <definedName name="SO_003231">Cleaned_Supplychain_Data!$C$3132:$V$3132</definedName>
    <definedName name="SO_003232">Cleaned_Supplychain_Data!$C$3133:$V$3133</definedName>
    <definedName name="SO_003233">Cleaned_Supplychain_Data!$C$3134:$V$3134</definedName>
    <definedName name="SO_003234">Cleaned_Supplychain_Data!$C$3135:$V$3135</definedName>
    <definedName name="SO_003235">Cleaned_Supplychain_Data!$C$3136:$V$3136</definedName>
    <definedName name="SO_003236">Cleaned_Supplychain_Data!$C$3137:$V$3137</definedName>
    <definedName name="SO_003237">Cleaned_Supplychain_Data!$C$3138:$V$3138</definedName>
    <definedName name="SO_003238">Cleaned_Supplychain_Data!$C$3139:$V$3139</definedName>
    <definedName name="SO_003239">Cleaned_Supplychain_Data!$C$3140:$V$3140</definedName>
    <definedName name="SO_003240">Cleaned_Supplychain_Data!$C$3141:$V$3141</definedName>
    <definedName name="SO_003241">Cleaned_Supplychain_Data!$C$3142:$V$3142</definedName>
    <definedName name="SO_003242">Cleaned_Supplychain_Data!$C$3143:$V$3143</definedName>
    <definedName name="SO_003243">Cleaned_Supplychain_Data!$C$3144:$V$3144</definedName>
    <definedName name="SO_003244">Cleaned_Supplychain_Data!$C$3145:$V$3145</definedName>
    <definedName name="SO_003245">Cleaned_Supplychain_Data!$C$3146:$V$3146</definedName>
    <definedName name="SO_003246">Cleaned_Supplychain_Data!$C$3147:$V$3147</definedName>
    <definedName name="SO_003247">Cleaned_Supplychain_Data!$C$3148:$V$3148</definedName>
    <definedName name="SO_003248">Cleaned_Supplychain_Data!$C$3149:$V$3149</definedName>
    <definedName name="SO_003249">Cleaned_Supplychain_Data!$C$3150:$V$3150</definedName>
    <definedName name="SO_003250">Cleaned_Supplychain_Data!$C$3151:$V$3151</definedName>
    <definedName name="SO_003251">Cleaned_Supplychain_Data!$C$3152:$V$3152</definedName>
    <definedName name="SO_003252">Cleaned_Supplychain_Data!$C$3153:$V$3153</definedName>
    <definedName name="SO_003253">Cleaned_Supplychain_Data!$C$3154:$V$3154</definedName>
    <definedName name="SO_003254">Cleaned_Supplychain_Data!$C$3155:$V$3155</definedName>
    <definedName name="SO_003255">Cleaned_Supplychain_Data!$C$3156:$V$3156</definedName>
    <definedName name="SO_003256">Cleaned_Supplychain_Data!$C$3157:$V$3157</definedName>
    <definedName name="SO_003257">Cleaned_Supplychain_Data!$C$3158:$V$3158</definedName>
    <definedName name="SO_003258">Cleaned_Supplychain_Data!$C$3159:$V$3159</definedName>
    <definedName name="SO_003259">Cleaned_Supplychain_Data!$C$3160:$V$3160</definedName>
    <definedName name="SO_003260">Cleaned_Supplychain_Data!$C$3161:$V$3161</definedName>
    <definedName name="SO_003261">Cleaned_Supplychain_Data!$C$3162:$V$3162</definedName>
    <definedName name="SO_003262">Cleaned_Supplychain_Data!$C$3163:$V$3163</definedName>
    <definedName name="SO_003263">Cleaned_Supplychain_Data!$C$3164:$V$3164</definedName>
    <definedName name="SO_003264">Cleaned_Supplychain_Data!$C$3165:$V$3165</definedName>
    <definedName name="SO_003265">Cleaned_Supplychain_Data!$C$3166:$V$3166</definedName>
    <definedName name="SO_003266">Cleaned_Supplychain_Data!$C$3167:$V$3167</definedName>
    <definedName name="SO_003267">Cleaned_Supplychain_Data!$C$3168:$V$3168</definedName>
    <definedName name="SO_003268">Cleaned_Supplychain_Data!$C$3169:$V$3169</definedName>
    <definedName name="SO_003269">Cleaned_Supplychain_Data!$C$3170:$V$3170</definedName>
    <definedName name="SO_003270">Cleaned_Supplychain_Data!$C$3171:$V$3171</definedName>
    <definedName name="SO_003271">Cleaned_Supplychain_Data!$C$3172:$V$3172</definedName>
    <definedName name="SO_003272">Cleaned_Supplychain_Data!$C$3173:$V$3173</definedName>
    <definedName name="SO_003273">Cleaned_Supplychain_Data!$C$3174:$V$3174</definedName>
    <definedName name="SO_003274">Cleaned_Supplychain_Data!$C$3175:$V$3175</definedName>
    <definedName name="SO_003275">Cleaned_Supplychain_Data!$C$3176:$V$3176</definedName>
    <definedName name="SO_003276">Cleaned_Supplychain_Data!$C$3177:$V$3177</definedName>
    <definedName name="SO_003277">Cleaned_Supplychain_Data!$C$3178:$V$3178</definedName>
    <definedName name="SO_003278">Cleaned_Supplychain_Data!$C$3179:$V$3179</definedName>
    <definedName name="SO_003279">Cleaned_Supplychain_Data!$C$3180:$V$3180</definedName>
    <definedName name="SO_003280">Cleaned_Supplychain_Data!$C$3181:$V$3181</definedName>
    <definedName name="SO_003281">Cleaned_Supplychain_Data!$C$3182:$V$3182</definedName>
    <definedName name="SO_003282">Cleaned_Supplychain_Data!$C$3183:$V$3183</definedName>
    <definedName name="SO_003283">Cleaned_Supplychain_Data!$C$3184:$V$3184</definedName>
    <definedName name="SO_003284">Cleaned_Supplychain_Data!$C$3185:$V$3185</definedName>
    <definedName name="SO_003285">Cleaned_Supplychain_Data!$C$3186:$V$3186</definedName>
    <definedName name="SO_003286">Cleaned_Supplychain_Data!$C$3187:$V$3187</definedName>
    <definedName name="SO_003287">Cleaned_Supplychain_Data!$C$3188:$V$3188</definedName>
    <definedName name="SO_003288">Cleaned_Supplychain_Data!$C$3189:$V$3189</definedName>
    <definedName name="SO_003289">Cleaned_Supplychain_Data!$C$3190:$V$3190</definedName>
    <definedName name="SO_003290">Cleaned_Supplychain_Data!$C$3191:$V$3191</definedName>
    <definedName name="SO_003291">Cleaned_Supplychain_Data!$C$3192:$V$3192</definedName>
    <definedName name="SO_003292">Cleaned_Supplychain_Data!$C$3193:$V$3193</definedName>
    <definedName name="SO_003293">Cleaned_Supplychain_Data!$C$3194:$V$3194</definedName>
    <definedName name="SO_003294">Cleaned_Supplychain_Data!$C$3195:$V$3195</definedName>
    <definedName name="SO_003295">Cleaned_Supplychain_Data!$C$3196:$V$3196</definedName>
    <definedName name="SO_003296">Cleaned_Supplychain_Data!$C$3197:$V$3197</definedName>
    <definedName name="SO_003297">Cleaned_Supplychain_Data!$C$3198:$V$3198</definedName>
    <definedName name="SO_003298">Cleaned_Supplychain_Data!$C$3199:$V$3199</definedName>
    <definedName name="SO_003299">Cleaned_Supplychain_Data!$C$3200:$V$3200</definedName>
    <definedName name="SO_003300">Cleaned_Supplychain_Data!$C$3201:$V$3201</definedName>
    <definedName name="SO_003301">Cleaned_Supplychain_Data!$C$3202:$V$3202</definedName>
    <definedName name="SO_003302">Cleaned_Supplychain_Data!$C$3203:$V$3203</definedName>
    <definedName name="SO_003303">Cleaned_Supplychain_Data!$C$3204:$V$3204</definedName>
    <definedName name="SO_003304">Cleaned_Supplychain_Data!$C$3205:$V$3205</definedName>
    <definedName name="SO_003305">Cleaned_Supplychain_Data!$C$3206:$V$3206</definedName>
    <definedName name="SO_003306">Cleaned_Supplychain_Data!$C$3207:$V$3207</definedName>
    <definedName name="SO_003307">Cleaned_Supplychain_Data!$C$3208:$V$3208</definedName>
    <definedName name="SO_003308">Cleaned_Supplychain_Data!$C$3209:$V$3209</definedName>
    <definedName name="SO_003309">Cleaned_Supplychain_Data!$C$3210:$V$3210</definedName>
    <definedName name="SO_003310">Cleaned_Supplychain_Data!$C$3211:$V$3211</definedName>
    <definedName name="SO_003311">Cleaned_Supplychain_Data!$C$3212:$V$3212</definedName>
    <definedName name="SO_003312">Cleaned_Supplychain_Data!$C$3213:$V$3213</definedName>
    <definedName name="SO_003313">Cleaned_Supplychain_Data!$C$3214:$V$3214</definedName>
    <definedName name="SO_003314">Cleaned_Supplychain_Data!$C$3215:$V$3215</definedName>
    <definedName name="SO_003315">Cleaned_Supplychain_Data!$C$3216:$V$3216</definedName>
    <definedName name="SO_003316">Cleaned_Supplychain_Data!$C$3217:$V$3217</definedName>
    <definedName name="SO_003317">Cleaned_Supplychain_Data!$C$3218:$V$3218</definedName>
    <definedName name="SO_003318">Cleaned_Supplychain_Data!$C$3219:$V$3219</definedName>
    <definedName name="SO_003319">Cleaned_Supplychain_Data!$C$3220:$V$3220</definedName>
    <definedName name="SO_003320">Cleaned_Supplychain_Data!$C$3221:$V$3221</definedName>
    <definedName name="SO_003321">Cleaned_Supplychain_Data!$C$3222:$V$3222</definedName>
    <definedName name="SO_003322">Cleaned_Supplychain_Data!$C$3223:$V$3223</definedName>
    <definedName name="SO_003323">Cleaned_Supplychain_Data!$C$3224:$V$3224</definedName>
    <definedName name="SO_003324">Cleaned_Supplychain_Data!$C$3225:$V$3225</definedName>
    <definedName name="SO_003325">Cleaned_Supplychain_Data!$C$3226:$V$3226</definedName>
    <definedName name="SO_003326">Cleaned_Supplychain_Data!$C$3227:$V$3227</definedName>
    <definedName name="SO_003327">Cleaned_Supplychain_Data!$C$3228:$V$3228</definedName>
    <definedName name="SO_003328">Cleaned_Supplychain_Data!$C$3229:$V$3229</definedName>
    <definedName name="SO_003329">Cleaned_Supplychain_Data!$C$3230:$V$3230</definedName>
    <definedName name="SO_003330">Cleaned_Supplychain_Data!$C$3231:$V$3231</definedName>
    <definedName name="SO_003331">Cleaned_Supplychain_Data!$C$3232:$V$3232</definedName>
    <definedName name="SO_003332">Cleaned_Supplychain_Data!$C$3233:$V$3233</definedName>
    <definedName name="SO_003333">Cleaned_Supplychain_Data!$C$3234:$V$3234</definedName>
    <definedName name="SO_003334">Cleaned_Supplychain_Data!$C$3235:$V$3235</definedName>
    <definedName name="SO_003335">Cleaned_Supplychain_Data!$C$3236:$V$3236</definedName>
    <definedName name="SO_003336">Cleaned_Supplychain_Data!$C$3237:$V$3237</definedName>
    <definedName name="SO_003337">Cleaned_Supplychain_Data!$C$3238:$V$3238</definedName>
    <definedName name="SO_003338">Cleaned_Supplychain_Data!$C$3239:$V$3239</definedName>
    <definedName name="SO_003339">Cleaned_Supplychain_Data!$C$3240:$V$3240</definedName>
    <definedName name="SO_003340">Cleaned_Supplychain_Data!$C$3241:$V$3241</definedName>
    <definedName name="SO_003341">Cleaned_Supplychain_Data!$C$3242:$V$3242</definedName>
    <definedName name="SO_003342">Cleaned_Supplychain_Data!$C$3243:$V$3243</definedName>
    <definedName name="SO_003343">Cleaned_Supplychain_Data!$C$3244:$V$3244</definedName>
    <definedName name="SO_003344">Cleaned_Supplychain_Data!$C$3245:$V$3245</definedName>
    <definedName name="SO_003345">Cleaned_Supplychain_Data!$C$3246:$V$3246</definedName>
    <definedName name="SO_003346">Cleaned_Supplychain_Data!$C$3247:$V$3247</definedName>
    <definedName name="SO_003347">Cleaned_Supplychain_Data!$C$3248:$V$3248</definedName>
    <definedName name="SO_003348">Cleaned_Supplychain_Data!$C$3249:$V$3249</definedName>
    <definedName name="SO_003349">Cleaned_Supplychain_Data!$C$3250:$V$3250</definedName>
    <definedName name="SO_003350">Cleaned_Supplychain_Data!$C$3251:$V$3251</definedName>
    <definedName name="SO_003351">Cleaned_Supplychain_Data!$C$3252:$V$3252</definedName>
    <definedName name="SO_003352">Cleaned_Supplychain_Data!$C$3253:$V$3253</definedName>
    <definedName name="SO_003353">Cleaned_Supplychain_Data!$C$3254:$V$3254</definedName>
    <definedName name="SO_003354">Cleaned_Supplychain_Data!$C$3255:$V$3255</definedName>
    <definedName name="SO_003355">Cleaned_Supplychain_Data!$C$3256:$V$3256</definedName>
    <definedName name="SO_003356">Cleaned_Supplychain_Data!$C$3257:$V$3257</definedName>
    <definedName name="SO_003357">Cleaned_Supplychain_Data!$C$3258:$V$3258</definedName>
    <definedName name="SO_003358">Cleaned_Supplychain_Data!$C$3259:$V$3259</definedName>
    <definedName name="SO_003359">Cleaned_Supplychain_Data!$C$3260:$V$3260</definedName>
    <definedName name="SO_003360">Cleaned_Supplychain_Data!$C$3261:$V$3261</definedName>
    <definedName name="SO_003361">Cleaned_Supplychain_Data!$C$3262:$V$3262</definedName>
    <definedName name="SO_003362">Cleaned_Supplychain_Data!$C$3263:$V$3263</definedName>
    <definedName name="SO_003363">Cleaned_Supplychain_Data!$C$3264:$V$3264</definedName>
    <definedName name="SO_003364">Cleaned_Supplychain_Data!$C$3265:$V$3265</definedName>
    <definedName name="SO_003365">Cleaned_Supplychain_Data!$C$3266:$V$3266</definedName>
    <definedName name="SO_003366">Cleaned_Supplychain_Data!$C$3267:$V$3267</definedName>
    <definedName name="SO_003367">Cleaned_Supplychain_Data!$C$3268:$V$3268</definedName>
    <definedName name="SO_003368">Cleaned_Supplychain_Data!$C$3269:$V$3269</definedName>
    <definedName name="SO_003369">Cleaned_Supplychain_Data!$C$3270:$V$3270</definedName>
    <definedName name="SO_003370">Cleaned_Supplychain_Data!$C$3271:$V$3271</definedName>
    <definedName name="SO_003371">Cleaned_Supplychain_Data!$C$3272:$V$3272</definedName>
    <definedName name="SO_003372">Cleaned_Supplychain_Data!$C$3273:$V$3273</definedName>
    <definedName name="SO_003373">Cleaned_Supplychain_Data!$C$3274:$V$3274</definedName>
    <definedName name="SO_003374">Cleaned_Supplychain_Data!$C$3275:$V$3275</definedName>
    <definedName name="SO_003375">Cleaned_Supplychain_Data!$C$3276:$V$3276</definedName>
    <definedName name="SO_003376">Cleaned_Supplychain_Data!$C$3277:$V$3277</definedName>
    <definedName name="SO_003377">Cleaned_Supplychain_Data!$C$3278:$V$3278</definedName>
    <definedName name="SO_003378">Cleaned_Supplychain_Data!$C$3279:$V$3279</definedName>
    <definedName name="SO_003379">Cleaned_Supplychain_Data!$C$3280:$V$3280</definedName>
    <definedName name="SO_003380">Cleaned_Supplychain_Data!$C$3281:$V$3281</definedName>
    <definedName name="SO_003381">Cleaned_Supplychain_Data!$C$3282:$V$3282</definedName>
    <definedName name="SO_003382">Cleaned_Supplychain_Data!$C$3283:$V$3283</definedName>
    <definedName name="SO_003383">Cleaned_Supplychain_Data!$C$3284:$V$3284</definedName>
    <definedName name="SO_003384">Cleaned_Supplychain_Data!$C$3285:$V$3285</definedName>
    <definedName name="SO_003385">Cleaned_Supplychain_Data!$C$3286:$V$3286</definedName>
    <definedName name="SO_003386">Cleaned_Supplychain_Data!$C$3287:$V$3287</definedName>
    <definedName name="SO_003387">Cleaned_Supplychain_Data!$C$3288:$V$3288</definedName>
    <definedName name="SO_003388">Cleaned_Supplychain_Data!$C$3289:$V$3289</definedName>
    <definedName name="SO_003389">Cleaned_Supplychain_Data!$C$3290:$V$3290</definedName>
    <definedName name="SO_003390">Cleaned_Supplychain_Data!$C$3291:$V$3291</definedName>
    <definedName name="SO_003391">Cleaned_Supplychain_Data!$C$3292:$V$3292</definedName>
    <definedName name="SO_003392">Cleaned_Supplychain_Data!$C$3293:$V$3293</definedName>
    <definedName name="SO_003393">Cleaned_Supplychain_Data!$C$3294:$V$3294</definedName>
    <definedName name="SO_003394">Cleaned_Supplychain_Data!$C$3295:$V$3295</definedName>
    <definedName name="SO_003395">Cleaned_Supplychain_Data!$C$3296:$V$3296</definedName>
    <definedName name="SO_003396">Cleaned_Supplychain_Data!$C$3297:$V$3297</definedName>
    <definedName name="SO_003397">Cleaned_Supplychain_Data!$C$3298:$V$3298</definedName>
    <definedName name="SO_003398">Cleaned_Supplychain_Data!$C$3299:$V$3299</definedName>
    <definedName name="SO_003399">Cleaned_Supplychain_Data!$C$3300:$V$3300</definedName>
    <definedName name="SO_003400">Cleaned_Supplychain_Data!$C$3301:$V$3301</definedName>
    <definedName name="SO_003401">Cleaned_Supplychain_Data!$C$3302:$V$3302</definedName>
    <definedName name="SO_003402">Cleaned_Supplychain_Data!$C$3303:$V$3303</definedName>
    <definedName name="SO_003403">Cleaned_Supplychain_Data!$C$3304:$V$3304</definedName>
    <definedName name="SO_003404">Cleaned_Supplychain_Data!$C$3305:$V$3305</definedName>
    <definedName name="SO_003405">Cleaned_Supplychain_Data!$C$3306:$V$3306</definedName>
    <definedName name="SO_003406">Cleaned_Supplychain_Data!$C$3307:$V$3307</definedName>
    <definedName name="SO_003407">Cleaned_Supplychain_Data!$C$3308:$V$3308</definedName>
    <definedName name="SO_003408">Cleaned_Supplychain_Data!$C$3309:$V$3309</definedName>
    <definedName name="SO_003409">Cleaned_Supplychain_Data!$C$3310:$V$3310</definedName>
    <definedName name="SO_003410">Cleaned_Supplychain_Data!$C$3311:$V$3311</definedName>
    <definedName name="SO_003411">Cleaned_Supplychain_Data!$C$3312:$V$3312</definedName>
    <definedName name="SO_003412">Cleaned_Supplychain_Data!$C$3313:$V$3313</definedName>
    <definedName name="SO_003413">Cleaned_Supplychain_Data!$C$3314:$V$3314</definedName>
    <definedName name="SO_003414">Cleaned_Supplychain_Data!$C$3315:$V$3315</definedName>
    <definedName name="SO_003415">Cleaned_Supplychain_Data!$C$3316:$V$3316</definedName>
    <definedName name="SO_003416">Cleaned_Supplychain_Data!$C$3317:$V$3317</definedName>
    <definedName name="SO_003417">Cleaned_Supplychain_Data!$C$3318:$V$3318</definedName>
    <definedName name="SO_003418">Cleaned_Supplychain_Data!$C$3319:$V$3319</definedName>
    <definedName name="SO_003419">Cleaned_Supplychain_Data!$C$3320:$V$3320</definedName>
    <definedName name="SO_003420">Cleaned_Supplychain_Data!$C$3321:$V$3321</definedName>
    <definedName name="SO_003421">Cleaned_Supplychain_Data!$C$3322:$V$3322</definedName>
    <definedName name="SO_003422">Cleaned_Supplychain_Data!$C$3323:$V$3323</definedName>
    <definedName name="SO_003423">Cleaned_Supplychain_Data!$C$3324:$V$3324</definedName>
    <definedName name="SO_003424">Cleaned_Supplychain_Data!$C$3325:$V$3325</definedName>
    <definedName name="SO_003425">Cleaned_Supplychain_Data!$C$3326:$V$3326</definedName>
    <definedName name="SO_003426">Cleaned_Supplychain_Data!$C$3327:$V$3327</definedName>
    <definedName name="SO_003427">Cleaned_Supplychain_Data!$C$3328:$V$3328</definedName>
    <definedName name="SO_003428">Cleaned_Supplychain_Data!$C$3329:$V$3329</definedName>
    <definedName name="SO_003429">Cleaned_Supplychain_Data!$C$3330:$V$3330</definedName>
    <definedName name="SO_003430">Cleaned_Supplychain_Data!$C$3331:$V$3331</definedName>
    <definedName name="SO_003431">Cleaned_Supplychain_Data!$C$3332:$V$3332</definedName>
    <definedName name="SO_003432">Cleaned_Supplychain_Data!$C$3333:$V$3333</definedName>
    <definedName name="SO_003433">Cleaned_Supplychain_Data!$C$3334:$V$3334</definedName>
    <definedName name="SO_003434">Cleaned_Supplychain_Data!$C$3335:$V$3335</definedName>
    <definedName name="SO_003435">Cleaned_Supplychain_Data!$C$3336:$V$3336</definedName>
    <definedName name="SO_003436">Cleaned_Supplychain_Data!$C$3337:$V$3337</definedName>
    <definedName name="SO_003437">Cleaned_Supplychain_Data!$C$3338:$V$3338</definedName>
    <definedName name="SO_003438">Cleaned_Supplychain_Data!$C$3339:$V$3339</definedName>
    <definedName name="SO_003439">Cleaned_Supplychain_Data!$C$3340:$V$3340</definedName>
    <definedName name="SO_003440">Cleaned_Supplychain_Data!$C$3341:$V$3341</definedName>
    <definedName name="SO_003441">Cleaned_Supplychain_Data!$C$3342:$V$3342</definedName>
    <definedName name="SO_003442">Cleaned_Supplychain_Data!$C$3343:$V$3343</definedName>
    <definedName name="SO_003443">Cleaned_Supplychain_Data!$C$3344:$V$3344</definedName>
    <definedName name="SO_003444">Cleaned_Supplychain_Data!$C$3345:$V$3345</definedName>
    <definedName name="SO_003445">Cleaned_Supplychain_Data!$C$3346:$V$3346</definedName>
    <definedName name="SO_003446">Cleaned_Supplychain_Data!$C$3347:$V$3347</definedName>
    <definedName name="SO_003447">Cleaned_Supplychain_Data!$C$3348:$V$3348</definedName>
    <definedName name="SO_003448">Cleaned_Supplychain_Data!$C$3349:$V$3349</definedName>
    <definedName name="SO_003449">Cleaned_Supplychain_Data!$C$3350:$V$3350</definedName>
    <definedName name="SO_003450">Cleaned_Supplychain_Data!$C$3351:$V$3351</definedName>
    <definedName name="SO_003451">Cleaned_Supplychain_Data!$C$3352:$V$3352</definedName>
    <definedName name="SO_003452">Cleaned_Supplychain_Data!$C$3353:$V$3353</definedName>
    <definedName name="SO_003453">Cleaned_Supplychain_Data!$C$3354:$V$3354</definedName>
    <definedName name="SO_003454">Cleaned_Supplychain_Data!$C$3355:$V$3355</definedName>
    <definedName name="SO_003455">Cleaned_Supplychain_Data!$C$3356:$V$3356</definedName>
    <definedName name="SO_003456">Cleaned_Supplychain_Data!$C$3357:$V$3357</definedName>
    <definedName name="SO_003457">Cleaned_Supplychain_Data!$C$3358:$V$3358</definedName>
    <definedName name="SO_003458">Cleaned_Supplychain_Data!$C$3359:$V$3359</definedName>
    <definedName name="SO_003459">Cleaned_Supplychain_Data!$C$3360:$V$3360</definedName>
    <definedName name="SO_003460">Cleaned_Supplychain_Data!$C$3361:$V$3361</definedName>
    <definedName name="SO_003461">Cleaned_Supplychain_Data!$C$3362:$V$3362</definedName>
    <definedName name="SO_003462">Cleaned_Supplychain_Data!$C$3363:$V$3363</definedName>
    <definedName name="SO_003463">Cleaned_Supplychain_Data!$C$3364:$V$3364</definedName>
    <definedName name="SO_003464">Cleaned_Supplychain_Data!$C$3365:$V$3365</definedName>
    <definedName name="SO_003465">Cleaned_Supplychain_Data!$C$3366:$V$3366</definedName>
    <definedName name="SO_003466">Cleaned_Supplychain_Data!$C$3367:$V$3367</definedName>
    <definedName name="SO_003467">Cleaned_Supplychain_Data!$C$3368:$V$3368</definedName>
    <definedName name="SO_003468">Cleaned_Supplychain_Data!$C$3369:$V$3369</definedName>
    <definedName name="SO_003469">Cleaned_Supplychain_Data!$C$3370:$V$3370</definedName>
    <definedName name="SO_003470">Cleaned_Supplychain_Data!$C$3371:$V$3371</definedName>
    <definedName name="SO_003471">Cleaned_Supplychain_Data!$C$3372:$V$3372</definedName>
    <definedName name="SO_003472">Cleaned_Supplychain_Data!$C$3373:$V$3373</definedName>
    <definedName name="SO_003473">Cleaned_Supplychain_Data!$C$3374:$V$3374</definedName>
    <definedName name="SO_003474">Cleaned_Supplychain_Data!$C$3375:$V$3375</definedName>
    <definedName name="SO_003475">Cleaned_Supplychain_Data!$C$3376:$V$3376</definedName>
    <definedName name="SO_003476">Cleaned_Supplychain_Data!$C$3377:$V$3377</definedName>
    <definedName name="SO_003477">Cleaned_Supplychain_Data!$C$3378:$V$3378</definedName>
    <definedName name="SO_003478">Cleaned_Supplychain_Data!$C$3379:$V$3379</definedName>
    <definedName name="SO_003479">Cleaned_Supplychain_Data!$C$3380:$V$3380</definedName>
    <definedName name="SO_003480">Cleaned_Supplychain_Data!$C$3381:$V$3381</definedName>
    <definedName name="SO_003481">Cleaned_Supplychain_Data!$C$3382:$V$3382</definedName>
    <definedName name="SO_003482">Cleaned_Supplychain_Data!$C$3383:$V$3383</definedName>
    <definedName name="SO_003483">Cleaned_Supplychain_Data!$C$3384:$V$3384</definedName>
    <definedName name="SO_003484">Cleaned_Supplychain_Data!$C$3385:$V$3385</definedName>
    <definedName name="SO_003485">Cleaned_Supplychain_Data!$C$3386:$V$3386</definedName>
    <definedName name="SO_003486">Cleaned_Supplychain_Data!$C$3387:$V$3387</definedName>
    <definedName name="SO_003487">Cleaned_Supplychain_Data!$C$3388:$V$3388</definedName>
    <definedName name="SO_003488">Cleaned_Supplychain_Data!$C$3389:$V$3389</definedName>
    <definedName name="SO_003489">Cleaned_Supplychain_Data!$C$3390:$V$3390</definedName>
    <definedName name="SO_003490">Cleaned_Supplychain_Data!$C$3391:$V$3391</definedName>
    <definedName name="SO_003491">Cleaned_Supplychain_Data!$C$3392:$V$3392</definedName>
    <definedName name="SO_003492">Cleaned_Supplychain_Data!$C$3393:$V$3393</definedName>
    <definedName name="SO_003493">Cleaned_Supplychain_Data!$C$3394:$V$3394</definedName>
    <definedName name="SO_003494">Cleaned_Supplychain_Data!$C$3395:$V$3395</definedName>
    <definedName name="SO_003495">Cleaned_Supplychain_Data!$C$3396:$V$3396</definedName>
    <definedName name="SO_003496">Cleaned_Supplychain_Data!$C$3397:$V$3397</definedName>
    <definedName name="SO_003497">Cleaned_Supplychain_Data!$C$3398:$V$3398</definedName>
    <definedName name="SO_003498">Cleaned_Supplychain_Data!$C$3399:$V$3399</definedName>
    <definedName name="SO_003499">Cleaned_Supplychain_Data!$C$3400:$V$3400</definedName>
    <definedName name="SO_003500">Cleaned_Supplychain_Data!$C$3401:$V$3401</definedName>
    <definedName name="SO_003501">Cleaned_Supplychain_Data!$C$3402:$V$3402</definedName>
    <definedName name="SO_003502">Cleaned_Supplychain_Data!$C$3403:$V$3403</definedName>
    <definedName name="SO_003503">Cleaned_Supplychain_Data!$C$3404:$V$3404</definedName>
    <definedName name="SO_003504">Cleaned_Supplychain_Data!$C$3405:$V$3405</definedName>
    <definedName name="SO_003505">Cleaned_Supplychain_Data!$C$3406:$V$3406</definedName>
    <definedName name="SO_003506">Cleaned_Supplychain_Data!$C$3407:$V$3407</definedName>
    <definedName name="SO_003507">Cleaned_Supplychain_Data!$C$3408:$V$3408</definedName>
    <definedName name="SO_003508">Cleaned_Supplychain_Data!$C$3409:$V$3409</definedName>
    <definedName name="SO_003509">Cleaned_Supplychain_Data!$C$3410:$V$3410</definedName>
    <definedName name="SO_003510">Cleaned_Supplychain_Data!$C$3411:$V$3411</definedName>
    <definedName name="SO_003511">Cleaned_Supplychain_Data!$C$3412:$V$3412</definedName>
    <definedName name="SO_003512">Cleaned_Supplychain_Data!$C$3413:$V$3413</definedName>
    <definedName name="SO_003513">Cleaned_Supplychain_Data!$C$3414:$V$3414</definedName>
    <definedName name="SO_003514">Cleaned_Supplychain_Data!$C$3415:$V$3415</definedName>
    <definedName name="SO_003515">Cleaned_Supplychain_Data!$C$3416:$V$3416</definedName>
    <definedName name="SO_003516">Cleaned_Supplychain_Data!$C$3417:$V$3417</definedName>
    <definedName name="SO_003517">Cleaned_Supplychain_Data!$C$3418:$V$3418</definedName>
    <definedName name="SO_003518">Cleaned_Supplychain_Data!$C$3419:$V$3419</definedName>
    <definedName name="SO_003519">Cleaned_Supplychain_Data!$C$3420:$V$3420</definedName>
    <definedName name="SO_003520">Cleaned_Supplychain_Data!$C$3421:$V$3421</definedName>
    <definedName name="SO_003521">Cleaned_Supplychain_Data!$C$3422:$V$3422</definedName>
    <definedName name="SO_003522">Cleaned_Supplychain_Data!$C$3423:$V$3423</definedName>
    <definedName name="SO_003523">Cleaned_Supplychain_Data!$C$3424:$V$3424</definedName>
    <definedName name="SO_003524">Cleaned_Supplychain_Data!$C$3425:$V$3425</definedName>
    <definedName name="SO_003525">Cleaned_Supplychain_Data!$C$3426:$V$3426</definedName>
    <definedName name="SO_003526">Cleaned_Supplychain_Data!$C$3427:$V$3427</definedName>
    <definedName name="SO_003527">Cleaned_Supplychain_Data!$C$3428:$V$3428</definedName>
    <definedName name="SO_003528">Cleaned_Supplychain_Data!$C$3429:$V$3429</definedName>
    <definedName name="SO_003529">Cleaned_Supplychain_Data!$C$3430:$V$3430</definedName>
    <definedName name="SO_003530">Cleaned_Supplychain_Data!$C$3431:$V$3431</definedName>
    <definedName name="SO_003531">Cleaned_Supplychain_Data!$C$3432:$V$3432</definedName>
    <definedName name="SO_003532">Cleaned_Supplychain_Data!$C$3433:$V$3433</definedName>
    <definedName name="SO_003533">Cleaned_Supplychain_Data!$C$3434:$V$3434</definedName>
    <definedName name="SO_003534">Cleaned_Supplychain_Data!$C$3435:$V$3435</definedName>
    <definedName name="SO_003535">Cleaned_Supplychain_Data!$C$3436:$V$3436</definedName>
    <definedName name="SO_003536">Cleaned_Supplychain_Data!$C$3437:$V$3437</definedName>
    <definedName name="SO_003537">Cleaned_Supplychain_Data!$C$3438:$V$3438</definedName>
    <definedName name="SO_003538">Cleaned_Supplychain_Data!$C$3439:$V$3439</definedName>
    <definedName name="SO_003539">Cleaned_Supplychain_Data!$C$3440:$V$3440</definedName>
    <definedName name="SO_003540">Cleaned_Supplychain_Data!$C$3441:$V$3441</definedName>
    <definedName name="SO_003541">Cleaned_Supplychain_Data!$C$3442:$V$3442</definedName>
    <definedName name="SO_003542">Cleaned_Supplychain_Data!$C$3443:$V$3443</definedName>
    <definedName name="SO_003543">Cleaned_Supplychain_Data!$C$3444:$V$3444</definedName>
    <definedName name="SO_003544">Cleaned_Supplychain_Data!$C$3445:$V$3445</definedName>
    <definedName name="SO_003545">Cleaned_Supplychain_Data!$C$3446:$V$3446</definedName>
    <definedName name="SO_003546">Cleaned_Supplychain_Data!$C$3447:$V$3447</definedName>
    <definedName name="SO_003547">Cleaned_Supplychain_Data!$C$3448:$V$3448</definedName>
    <definedName name="SO_003548">Cleaned_Supplychain_Data!$C$3449:$V$3449</definedName>
    <definedName name="SO_003549">Cleaned_Supplychain_Data!$C$3450:$V$3450</definedName>
    <definedName name="SO_003550">Cleaned_Supplychain_Data!$C$3451:$V$3451</definedName>
    <definedName name="SO_003551">Cleaned_Supplychain_Data!$C$3452:$V$3452</definedName>
    <definedName name="SO_003552">Cleaned_Supplychain_Data!$C$3453:$V$3453</definedName>
    <definedName name="SO_003553">Cleaned_Supplychain_Data!$C$3454:$V$3454</definedName>
    <definedName name="SO_003554">Cleaned_Supplychain_Data!$C$3455:$V$3455</definedName>
    <definedName name="SO_003555">Cleaned_Supplychain_Data!$C$3456:$V$3456</definedName>
    <definedName name="SO_003556">Cleaned_Supplychain_Data!$C$3457:$V$3457</definedName>
    <definedName name="SO_003557">Cleaned_Supplychain_Data!$C$3458:$V$3458</definedName>
    <definedName name="SO_003558">Cleaned_Supplychain_Data!$C$3459:$V$3459</definedName>
    <definedName name="SO_003559">Cleaned_Supplychain_Data!$C$3460:$V$3460</definedName>
    <definedName name="SO_003560">Cleaned_Supplychain_Data!$C$3461:$V$3461</definedName>
    <definedName name="SO_003561">Cleaned_Supplychain_Data!$C$3462:$V$3462</definedName>
    <definedName name="SO_003562">Cleaned_Supplychain_Data!$C$3463:$V$3463</definedName>
    <definedName name="SO_003563">Cleaned_Supplychain_Data!$C$3464:$V$3464</definedName>
    <definedName name="SO_003564">Cleaned_Supplychain_Data!$C$3465:$V$3465</definedName>
    <definedName name="SO_003565">Cleaned_Supplychain_Data!$C$3466:$V$3466</definedName>
    <definedName name="SO_003566">Cleaned_Supplychain_Data!$C$3467:$V$3467</definedName>
    <definedName name="SO_003567">Cleaned_Supplychain_Data!$C$3468:$V$3468</definedName>
    <definedName name="SO_003568">Cleaned_Supplychain_Data!$C$3469:$V$3469</definedName>
    <definedName name="SO_003569">Cleaned_Supplychain_Data!$C$3470:$V$3470</definedName>
    <definedName name="SO_003570">Cleaned_Supplychain_Data!$C$3471:$V$3471</definedName>
    <definedName name="SO_003571">Cleaned_Supplychain_Data!$C$3472:$V$3472</definedName>
    <definedName name="SO_003572">Cleaned_Supplychain_Data!$C$3473:$V$3473</definedName>
    <definedName name="SO_003573">Cleaned_Supplychain_Data!$C$3474:$V$3474</definedName>
    <definedName name="SO_003574">Cleaned_Supplychain_Data!$C$3475:$V$3475</definedName>
    <definedName name="SO_003575">Cleaned_Supplychain_Data!$C$3476:$V$3476</definedName>
    <definedName name="SO_003576">Cleaned_Supplychain_Data!$C$3477:$V$3477</definedName>
    <definedName name="SO_003577">Cleaned_Supplychain_Data!$C$3478:$V$3478</definedName>
    <definedName name="SO_003578">Cleaned_Supplychain_Data!$C$3479:$V$3479</definedName>
    <definedName name="SO_003579">Cleaned_Supplychain_Data!$C$3480:$V$3480</definedName>
    <definedName name="SO_003580">Cleaned_Supplychain_Data!$C$3481:$V$3481</definedName>
    <definedName name="SO_003581">Cleaned_Supplychain_Data!$C$3482:$V$3482</definedName>
    <definedName name="SO_003582">Cleaned_Supplychain_Data!$C$3483:$V$3483</definedName>
    <definedName name="SO_003583">Cleaned_Supplychain_Data!$C$3484:$V$3484</definedName>
    <definedName name="SO_003584">Cleaned_Supplychain_Data!$C$3485:$V$3485</definedName>
    <definedName name="SO_003585">Cleaned_Supplychain_Data!$C$3486:$V$3486</definedName>
    <definedName name="SO_003586">Cleaned_Supplychain_Data!$C$3487:$V$3487</definedName>
    <definedName name="SO_003587">Cleaned_Supplychain_Data!$C$3488:$V$3488</definedName>
    <definedName name="SO_003588">Cleaned_Supplychain_Data!$C$3489:$V$3489</definedName>
    <definedName name="SO_003589">Cleaned_Supplychain_Data!$C$3490:$V$3490</definedName>
    <definedName name="SO_003590">Cleaned_Supplychain_Data!$C$3491:$V$3491</definedName>
    <definedName name="SO_003591">Cleaned_Supplychain_Data!$C$3492:$V$3492</definedName>
    <definedName name="SO_003592">Cleaned_Supplychain_Data!$C$3493:$V$3493</definedName>
    <definedName name="SO_003593">Cleaned_Supplychain_Data!$C$3494:$V$3494</definedName>
    <definedName name="SO_003594">Cleaned_Supplychain_Data!$C$3495:$V$3495</definedName>
    <definedName name="SO_003595">Cleaned_Supplychain_Data!$C$3496:$V$3496</definedName>
    <definedName name="SO_003596">Cleaned_Supplychain_Data!$C$3497:$V$3497</definedName>
    <definedName name="SO_003597">Cleaned_Supplychain_Data!$C$3498:$V$3498</definedName>
    <definedName name="SO_003598">Cleaned_Supplychain_Data!$C$3499:$V$3499</definedName>
    <definedName name="SO_003599">Cleaned_Supplychain_Data!$C$3500:$V$3500</definedName>
    <definedName name="SO_003600">Cleaned_Supplychain_Data!$C$3501:$V$3501</definedName>
    <definedName name="SO_003601">Cleaned_Supplychain_Data!$C$3502:$V$3502</definedName>
    <definedName name="SO_003602">Cleaned_Supplychain_Data!$C$3503:$V$3503</definedName>
    <definedName name="SO_003603">Cleaned_Supplychain_Data!$C$3504:$V$3504</definedName>
    <definedName name="SO_003604">Cleaned_Supplychain_Data!$C$3505:$V$3505</definedName>
    <definedName name="SO_003605">Cleaned_Supplychain_Data!$C$3506:$V$3506</definedName>
    <definedName name="SO_003606">Cleaned_Supplychain_Data!$C$3507:$V$3507</definedName>
    <definedName name="SO_003607">Cleaned_Supplychain_Data!$C$3508:$V$3508</definedName>
    <definedName name="SO_003608">Cleaned_Supplychain_Data!$C$3509:$V$3509</definedName>
    <definedName name="SO_003609">Cleaned_Supplychain_Data!$C$3510:$V$3510</definedName>
    <definedName name="SO_003610">Cleaned_Supplychain_Data!$C$3511:$V$3511</definedName>
    <definedName name="SO_003611">Cleaned_Supplychain_Data!$C$3512:$V$3512</definedName>
    <definedName name="SO_003612">Cleaned_Supplychain_Data!$C$3513:$V$3513</definedName>
    <definedName name="SO_003613">Cleaned_Supplychain_Data!$C$3514:$V$3514</definedName>
    <definedName name="SO_003614">Cleaned_Supplychain_Data!$C$3515:$V$3515</definedName>
    <definedName name="SO_003615">Cleaned_Supplychain_Data!$C$3516:$V$3516</definedName>
    <definedName name="SO_003616">Cleaned_Supplychain_Data!$C$3517:$V$3517</definedName>
    <definedName name="SO_003617">Cleaned_Supplychain_Data!$C$3518:$V$3518</definedName>
    <definedName name="SO_003618">Cleaned_Supplychain_Data!$C$3519:$V$3519</definedName>
    <definedName name="SO_003619">Cleaned_Supplychain_Data!$C$3520:$V$3520</definedName>
    <definedName name="SO_003620">Cleaned_Supplychain_Data!$C$3521:$V$3521</definedName>
    <definedName name="SO_003621">Cleaned_Supplychain_Data!$C$3522:$V$3522</definedName>
    <definedName name="SO_003622">Cleaned_Supplychain_Data!$C$3523:$V$3523</definedName>
    <definedName name="SO_003623">Cleaned_Supplychain_Data!$C$3524:$V$3524</definedName>
    <definedName name="SO_003624">Cleaned_Supplychain_Data!$C$3525:$V$3525</definedName>
    <definedName name="SO_003625">Cleaned_Supplychain_Data!$C$3526:$V$3526</definedName>
    <definedName name="SO_003626">Cleaned_Supplychain_Data!$C$3527:$V$3527</definedName>
    <definedName name="SO_003627">Cleaned_Supplychain_Data!$C$3528:$V$3528</definedName>
    <definedName name="SO_003628">Cleaned_Supplychain_Data!$C$3529:$V$3529</definedName>
    <definedName name="SO_003629">Cleaned_Supplychain_Data!$C$3530:$V$3530</definedName>
    <definedName name="SO_003630">Cleaned_Supplychain_Data!$C$3531:$V$3531</definedName>
    <definedName name="SO_003631">Cleaned_Supplychain_Data!$C$3532:$V$3532</definedName>
    <definedName name="SO_003632">Cleaned_Supplychain_Data!$C$3533:$V$3533</definedName>
    <definedName name="SO_003633">Cleaned_Supplychain_Data!$C$3534:$V$3534</definedName>
    <definedName name="SO_003634">Cleaned_Supplychain_Data!$C$3535:$V$3535</definedName>
    <definedName name="SO_003635">Cleaned_Supplychain_Data!$C$3536:$V$3536</definedName>
    <definedName name="SO_003636">Cleaned_Supplychain_Data!$C$3537:$V$3537</definedName>
    <definedName name="SO_003637">Cleaned_Supplychain_Data!$C$3538:$V$3538</definedName>
    <definedName name="SO_003638">Cleaned_Supplychain_Data!$C$3539:$V$3539</definedName>
    <definedName name="SO_003639">Cleaned_Supplychain_Data!$C$3540:$V$3540</definedName>
    <definedName name="SO_003640">Cleaned_Supplychain_Data!$C$3541:$V$3541</definedName>
    <definedName name="SO_003641">Cleaned_Supplychain_Data!$C$3542:$V$3542</definedName>
    <definedName name="SO_003642">Cleaned_Supplychain_Data!$C$3543:$V$3543</definedName>
    <definedName name="SO_003643">Cleaned_Supplychain_Data!$C$3544:$V$3544</definedName>
    <definedName name="SO_003644">Cleaned_Supplychain_Data!$C$3545:$V$3545</definedName>
    <definedName name="SO_003645">Cleaned_Supplychain_Data!$C$3546:$V$3546</definedName>
    <definedName name="SO_003646">Cleaned_Supplychain_Data!$C$3547:$V$3547</definedName>
    <definedName name="SO_003647">Cleaned_Supplychain_Data!$C$3548:$V$3548</definedName>
    <definedName name="SO_003648">Cleaned_Supplychain_Data!$C$3549:$V$3549</definedName>
    <definedName name="SO_003649">Cleaned_Supplychain_Data!$C$3550:$V$3550</definedName>
    <definedName name="SO_003650">Cleaned_Supplychain_Data!$C$3551:$V$3551</definedName>
    <definedName name="SO_003651">Cleaned_Supplychain_Data!$C$3552:$V$3552</definedName>
    <definedName name="SO_003652">Cleaned_Supplychain_Data!$C$3553:$V$3553</definedName>
    <definedName name="SO_003653">Cleaned_Supplychain_Data!$C$3554:$V$3554</definedName>
    <definedName name="SO_003654">Cleaned_Supplychain_Data!$C$3555:$V$3555</definedName>
    <definedName name="SO_003655">Cleaned_Supplychain_Data!$C$3556:$V$3556</definedName>
    <definedName name="SO_003656">Cleaned_Supplychain_Data!$C$3557:$V$3557</definedName>
    <definedName name="SO_003657">Cleaned_Supplychain_Data!$C$3558:$V$3558</definedName>
    <definedName name="SO_003658">Cleaned_Supplychain_Data!$C$3559:$V$3559</definedName>
    <definedName name="SO_003659">Cleaned_Supplychain_Data!$C$3560:$V$3560</definedName>
    <definedName name="SO_003660">Cleaned_Supplychain_Data!$C$3561:$V$3561</definedName>
    <definedName name="SO_003661">Cleaned_Supplychain_Data!$C$3562:$V$3562</definedName>
    <definedName name="SO_003662">Cleaned_Supplychain_Data!$C$3563:$V$3563</definedName>
    <definedName name="SO_003663">Cleaned_Supplychain_Data!$C$3564:$V$3564</definedName>
    <definedName name="SO_003664">Cleaned_Supplychain_Data!$C$3565:$V$3565</definedName>
    <definedName name="SO_003665">Cleaned_Supplychain_Data!$C$3566:$V$3566</definedName>
    <definedName name="SO_003666">Cleaned_Supplychain_Data!$C$3567:$V$3567</definedName>
    <definedName name="SO_003667">Cleaned_Supplychain_Data!$C$3568:$V$3568</definedName>
    <definedName name="SO_003668">Cleaned_Supplychain_Data!$C$3569:$V$3569</definedName>
    <definedName name="SO_003669">Cleaned_Supplychain_Data!$C$3570:$V$3570</definedName>
    <definedName name="SO_003670">Cleaned_Supplychain_Data!$C$3571:$V$3571</definedName>
    <definedName name="SO_003671">Cleaned_Supplychain_Data!$C$3572:$V$3572</definedName>
    <definedName name="SO_003672">Cleaned_Supplychain_Data!$C$3573:$V$3573</definedName>
    <definedName name="SO_003673">Cleaned_Supplychain_Data!$C$3574:$V$3574</definedName>
    <definedName name="SO_003674">Cleaned_Supplychain_Data!$C$3575:$V$3575</definedName>
    <definedName name="SO_003675">Cleaned_Supplychain_Data!$C$3576:$V$3576</definedName>
    <definedName name="SO_003676">Cleaned_Supplychain_Data!$C$3577:$V$3577</definedName>
    <definedName name="SO_003677">Cleaned_Supplychain_Data!$C$3578:$V$3578</definedName>
    <definedName name="SO_003678">Cleaned_Supplychain_Data!$C$3579:$V$3579</definedName>
    <definedName name="SO_003679">Cleaned_Supplychain_Data!$C$3580:$V$3580</definedName>
    <definedName name="SO_003680">Cleaned_Supplychain_Data!$C$3581:$V$3581</definedName>
    <definedName name="SO_003681">Cleaned_Supplychain_Data!$C$3582:$V$3582</definedName>
    <definedName name="SO_003682">Cleaned_Supplychain_Data!$C$3583:$V$3583</definedName>
    <definedName name="SO_003683">Cleaned_Supplychain_Data!$C$3584:$V$3584</definedName>
    <definedName name="SO_003684">Cleaned_Supplychain_Data!$C$3585:$V$3585</definedName>
    <definedName name="SO_003685">Cleaned_Supplychain_Data!$C$3586:$V$3586</definedName>
    <definedName name="SO_003686">Cleaned_Supplychain_Data!$C$3587:$V$3587</definedName>
    <definedName name="SO_003687">Cleaned_Supplychain_Data!$C$3588:$V$3588</definedName>
    <definedName name="SO_003688">Cleaned_Supplychain_Data!$C$3589:$V$3589</definedName>
    <definedName name="SO_003689">Cleaned_Supplychain_Data!$C$3590:$V$3590</definedName>
    <definedName name="SO_003690">Cleaned_Supplychain_Data!$C$3591:$V$3591</definedName>
    <definedName name="SO_003691">Cleaned_Supplychain_Data!$C$3592:$V$3592</definedName>
    <definedName name="SO_003692">Cleaned_Supplychain_Data!$C$3593:$V$3593</definedName>
    <definedName name="SO_003693">Cleaned_Supplychain_Data!$C$3594:$V$3594</definedName>
    <definedName name="SO_003694">Cleaned_Supplychain_Data!$C$3595:$V$3595</definedName>
    <definedName name="SO_003695">Cleaned_Supplychain_Data!$C$3596:$V$3596</definedName>
    <definedName name="SO_003696">Cleaned_Supplychain_Data!$C$3597:$V$3597</definedName>
    <definedName name="SO_003697">Cleaned_Supplychain_Data!$C$3598:$V$3598</definedName>
    <definedName name="SO_003698">Cleaned_Supplychain_Data!$C$3599:$V$3599</definedName>
    <definedName name="SO_003699">Cleaned_Supplychain_Data!$C$3600:$V$3600</definedName>
    <definedName name="SO_003700">Cleaned_Supplychain_Data!$C$3601:$V$3601</definedName>
    <definedName name="SO_003701">Cleaned_Supplychain_Data!$C$3602:$V$3602</definedName>
    <definedName name="SO_003702">Cleaned_Supplychain_Data!$C$3603:$V$3603</definedName>
    <definedName name="SO_003703">Cleaned_Supplychain_Data!$C$3604:$V$3604</definedName>
    <definedName name="SO_003704">Cleaned_Supplychain_Data!$C$3605:$V$3605</definedName>
    <definedName name="SO_003705">Cleaned_Supplychain_Data!$C$3606:$V$3606</definedName>
    <definedName name="SO_003706">Cleaned_Supplychain_Data!$C$3607:$V$3607</definedName>
    <definedName name="SO_003707">Cleaned_Supplychain_Data!$C$3608:$V$3608</definedName>
    <definedName name="SO_003708">Cleaned_Supplychain_Data!$C$3609:$V$3609</definedName>
    <definedName name="SO_003709">Cleaned_Supplychain_Data!$C$3610:$V$3610</definedName>
    <definedName name="SO_003710">Cleaned_Supplychain_Data!$C$3611:$V$3611</definedName>
    <definedName name="SO_003711">Cleaned_Supplychain_Data!$C$3612:$V$3612</definedName>
    <definedName name="SO_003712">Cleaned_Supplychain_Data!$C$3613:$V$3613</definedName>
    <definedName name="SO_003713">Cleaned_Supplychain_Data!$C$3614:$V$3614</definedName>
    <definedName name="SO_003714">Cleaned_Supplychain_Data!$C$3615:$V$3615</definedName>
    <definedName name="SO_003715">Cleaned_Supplychain_Data!$C$3616:$V$3616</definedName>
    <definedName name="SO_003716">Cleaned_Supplychain_Data!$C$3617:$V$3617</definedName>
    <definedName name="SO_003717">Cleaned_Supplychain_Data!$C$3618:$V$3618</definedName>
    <definedName name="SO_003718">Cleaned_Supplychain_Data!$C$3619:$V$3619</definedName>
    <definedName name="SO_003719">Cleaned_Supplychain_Data!$C$3620:$V$3620</definedName>
    <definedName name="SO_003720">Cleaned_Supplychain_Data!$C$3621:$V$3621</definedName>
    <definedName name="SO_003721">Cleaned_Supplychain_Data!$C$3622:$V$3622</definedName>
    <definedName name="SO_003722">Cleaned_Supplychain_Data!$C$3623:$V$3623</definedName>
    <definedName name="SO_003723">Cleaned_Supplychain_Data!$C$3624:$V$3624</definedName>
    <definedName name="SO_003724">Cleaned_Supplychain_Data!$C$3625:$V$3625</definedName>
    <definedName name="SO_003725">Cleaned_Supplychain_Data!$C$3626:$V$3626</definedName>
    <definedName name="SO_003726">Cleaned_Supplychain_Data!$C$3627:$V$3627</definedName>
    <definedName name="SO_003727">Cleaned_Supplychain_Data!$C$3628:$V$3628</definedName>
    <definedName name="SO_003728">Cleaned_Supplychain_Data!$C$3629:$V$3629</definedName>
    <definedName name="SO_003729">Cleaned_Supplychain_Data!$C$3630:$V$3630</definedName>
    <definedName name="SO_003730">Cleaned_Supplychain_Data!$C$3631:$V$3631</definedName>
    <definedName name="SO_003731">Cleaned_Supplychain_Data!$C$3632:$V$3632</definedName>
    <definedName name="SO_003732">Cleaned_Supplychain_Data!$C$3633:$V$3633</definedName>
    <definedName name="SO_003733">Cleaned_Supplychain_Data!$C$3634:$V$3634</definedName>
    <definedName name="SO_003734">Cleaned_Supplychain_Data!$C$3635:$V$3635</definedName>
    <definedName name="SO_003735">Cleaned_Supplychain_Data!$C$3636:$V$3636</definedName>
    <definedName name="SO_003736">Cleaned_Supplychain_Data!$C$3637:$V$3637</definedName>
    <definedName name="SO_003737">Cleaned_Supplychain_Data!$C$3638:$V$3638</definedName>
    <definedName name="SO_003738">Cleaned_Supplychain_Data!$C$3639:$V$3639</definedName>
    <definedName name="SO_003739">Cleaned_Supplychain_Data!$C$3640:$V$3640</definedName>
    <definedName name="SO_003740">Cleaned_Supplychain_Data!$C$3641:$V$3641</definedName>
    <definedName name="SO_003741">Cleaned_Supplychain_Data!$C$3642:$V$3642</definedName>
    <definedName name="SO_003742">Cleaned_Supplychain_Data!$C$3643:$V$3643</definedName>
    <definedName name="SO_003743">Cleaned_Supplychain_Data!$C$3644:$V$3644</definedName>
    <definedName name="SO_003744">Cleaned_Supplychain_Data!$C$3645:$V$3645</definedName>
    <definedName name="SO_003745">Cleaned_Supplychain_Data!$C$3646:$V$3646</definedName>
    <definedName name="SO_003746">Cleaned_Supplychain_Data!$C$3647:$V$3647</definedName>
    <definedName name="SO_003747">Cleaned_Supplychain_Data!$C$3648:$V$3648</definedName>
    <definedName name="SO_003748">Cleaned_Supplychain_Data!$C$3649:$V$3649</definedName>
    <definedName name="SO_003749">Cleaned_Supplychain_Data!$C$3650:$V$3650</definedName>
    <definedName name="SO_003750">Cleaned_Supplychain_Data!$C$3651:$V$3651</definedName>
    <definedName name="SO_003751">Cleaned_Supplychain_Data!$C$3652:$V$3652</definedName>
    <definedName name="SO_003752">Cleaned_Supplychain_Data!$C$3653:$V$3653</definedName>
    <definedName name="SO_003753">Cleaned_Supplychain_Data!$C$3654:$V$3654</definedName>
    <definedName name="SO_003754">Cleaned_Supplychain_Data!$C$3655:$V$3655</definedName>
    <definedName name="SO_003755">Cleaned_Supplychain_Data!$C$3656:$V$3656</definedName>
    <definedName name="SO_003756">Cleaned_Supplychain_Data!$C$3657:$V$3657</definedName>
    <definedName name="SO_003757">Cleaned_Supplychain_Data!$C$3658:$V$3658</definedName>
    <definedName name="SO_003758">Cleaned_Supplychain_Data!$C$3659:$V$3659</definedName>
    <definedName name="SO_003759">Cleaned_Supplychain_Data!$C$3660:$V$3660</definedName>
    <definedName name="SO_003760">Cleaned_Supplychain_Data!$C$3661:$V$3661</definedName>
    <definedName name="SO_003761">Cleaned_Supplychain_Data!$C$3662:$V$3662</definedName>
    <definedName name="SO_003762">Cleaned_Supplychain_Data!$C$3663:$V$3663</definedName>
    <definedName name="SO_003763">Cleaned_Supplychain_Data!$C$3664:$V$3664</definedName>
    <definedName name="SO_003764">Cleaned_Supplychain_Data!$C$3665:$V$3665</definedName>
    <definedName name="SO_003765">Cleaned_Supplychain_Data!$C$3666:$V$3666</definedName>
    <definedName name="SO_003766">Cleaned_Supplychain_Data!$C$3667:$V$3667</definedName>
    <definedName name="SO_003767">Cleaned_Supplychain_Data!$C$3668:$V$3668</definedName>
    <definedName name="SO_003768">Cleaned_Supplychain_Data!$C$3669:$V$3669</definedName>
    <definedName name="SO_003769">Cleaned_Supplychain_Data!$C$3670:$V$3670</definedName>
    <definedName name="SO_003770">Cleaned_Supplychain_Data!$C$3671:$V$3671</definedName>
    <definedName name="SO_003771">Cleaned_Supplychain_Data!$C$3672:$V$3672</definedName>
    <definedName name="SO_003772">Cleaned_Supplychain_Data!$C$3673:$V$3673</definedName>
    <definedName name="SO_003773">Cleaned_Supplychain_Data!$C$3674:$V$3674</definedName>
    <definedName name="SO_003774">Cleaned_Supplychain_Data!$C$3675:$V$3675</definedName>
    <definedName name="SO_003775">Cleaned_Supplychain_Data!$C$3676:$V$3676</definedName>
    <definedName name="SO_003776">Cleaned_Supplychain_Data!$C$3677:$V$3677</definedName>
    <definedName name="SO_003777">Cleaned_Supplychain_Data!$C$3678:$V$3678</definedName>
    <definedName name="SO_003778">Cleaned_Supplychain_Data!$C$3679:$V$3679</definedName>
    <definedName name="SO_003779">Cleaned_Supplychain_Data!$C$3680:$V$3680</definedName>
    <definedName name="SO_003780">Cleaned_Supplychain_Data!$C$3681:$V$3681</definedName>
    <definedName name="SO_003781">Cleaned_Supplychain_Data!$C$3682:$V$3682</definedName>
    <definedName name="SO_003782">Cleaned_Supplychain_Data!$C$3683:$V$3683</definedName>
    <definedName name="SO_003783">Cleaned_Supplychain_Data!$C$3684:$V$3684</definedName>
    <definedName name="SO_003784">Cleaned_Supplychain_Data!$C$3685:$V$3685</definedName>
    <definedName name="SO_003785">Cleaned_Supplychain_Data!$C$3686:$V$3686</definedName>
    <definedName name="SO_003786">Cleaned_Supplychain_Data!$C$3687:$V$3687</definedName>
    <definedName name="SO_003787">Cleaned_Supplychain_Data!$C$3688:$V$3688</definedName>
    <definedName name="SO_003788">Cleaned_Supplychain_Data!$C$3689:$V$3689</definedName>
    <definedName name="SO_003789">Cleaned_Supplychain_Data!$C$3690:$V$3690</definedName>
    <definedName name="SO_003790">Cleaned_Supplychain_Data!$C$3691:$V$3691</definedName>
    <definedName name="SO_003791">Cleaned_Supplychain_Data!$C$3692:$V$3692</definedName>
    <definedName name="SO_003792">Cleaned_Supplychain_Data!$C$3693:$V$3693</definedName>
    <definedName name="SO_003793">Cleaned_Supplychain_Data!$C$3694:$V$3694</definedName>
    <definedName name="SO_003794">Cleaned_Supplychain_Data!$C$3695:$V$3695</definedName>
    <definedName name="SO_003795">Cleaned_Supplychain_Data!$C$3696:$V$3696</definedName>
    <definedName name="SO_003796">Cleaned_Supplychain_Data!$C$3697:$V$3697</definedName>
    <definedName name="SO_003797">Cleaned_Supplychain_Data!$C$3698:$V$3698</definedName>
    <definedName name="SO_003798">Cleaned_Supplychain_Data!$C$3699:$V$3699</definedName>
    <definedName name="SO_003799">Cleaned_Supplychain_Data!$C$3700:$V$3700</definedName>
    <definedName name="SO_003800">Cleaned_Supplychain_Data!$C$3701:$V$3701</definedName>
    <definedName name="SO_003801">Cleaned_Supplychain_Data!$C$3702:$V$3702</definedName>
    <definedName name="SO_003802">Cleaned_Supplychain_Data!$C$3703:$V$3703</definedName>
    <definedName name="SO_003803">Cleaned_Supplychain_Data!$C$3704:$V$3704</definedName>
    <definedName name="SO_003804">Cleaned_Supplychain_Data!$C$3705:$V$3705</definedName>
    <definedName name="SO_003805">Cleaned_Supplychain_Data!$C$3706:$V$3706</definedName>
    <definedName name="SO_003806">Cleaned_Supplychain_Data!$C$3707:$V$3707</definedName>
    <definedName name="SO_003807">Cleaned_Supplychain_Data!$C$3708:$V$3708</definedName>
    <definedName name="SO_003808">Cleaned_Supplychain_Data!$C$3709:$V$3709</definedName>
    <definedName name="SO_003809">Cleaned_Supplychain_Data!$C$3710:$V$3710</definedName>
    <definedName name="SO_003810">Cleaned_Supplychain_Data!$C$3711:$V$3711</definedName>
    <definedName name="SO_003811">Cleaned_Supplychain_Data!$C$3712:$V$3712</definedName>
    <definedName name="SO_003812">Cleaned_Supplychain_Data!$C$3713:$V$3713</definedName>
    <definedName name="SO_003813">Cleaned_Supplychain_Data!$C$3714:$V$3714</definedName>
    <definedName name="SO_003814">Cleaned_Supplychain_Data!$C$3715:$V$3715</definedName>
    <definedName name="SO_003815">Cleaned_Supplychain_Data!$C$3716:$V$3716</definedName>
    <definedName name="SO_003816">Cleaned_Supplychain_Data!$C$3717:$V$3717</definedName>
    <definedName name="SO_003817">Cleaned_Supplychain_Data!$C$3718:$V$3718</definedName>
    <definedName name="SO_003818">Cleaned_Supplychain_Data!$C$3719:$V$3719</definedName>
    <definedName name="SO_003819">Cleaned_Supplychain_Data!$C$3720:$V$3720</definedName>
    <definedName name="SO_003820">Cleaned_Supplychain_Data!$C$3721:$V$3721</definedName>
    <definedName name="SO_003821">Cleaned_Supplychain_Data!$C$3722:$V$3722</definedName>
    <definedName name="SO_003822">Cleaned_Supplychain_Data!$C$3723:$V$3723</definedName>
    <definedName name="SO_003823">Cleaned_Supplychain_Data!$C$3724:$V$3724</definedName>
    <definedName name="SO_003824">Cleaned_Supplychain_Data!$C$3725:$V$3725</definedName>
    <definedName name="SO_003825">Cleaned_Supplychain_Data!$C$3726:$V$3726</definedName>
    <definedName name="SO_003826">Cleaned_Supplychain_Data!$C$3727:$V$3727</definedName>
    <definedName name="SO_003827">Cleaned_Supplychain_Data!$C$3728:$V$3728</definedName>
    <definedName name="SO_003828">Cleaned_Supplychain_Data!$C$3729:$V$3729</definedName>
    <definedName name="SO_003829">Cleaned_Supplychain_Data!$C$3730:$V$3730</definedName>
    <definedName name="SO_003830">Cleaned_Supplychain_Data!$C$3731:$V$3731</definedName>
    <definedName name="SO_003831">Cleaned_Supplychain_Data!$C$3732:$V$3732</definedName>
    <definedName name="SO_003832">Cleaned_Supplychain_Data!$C$3733:$V$3733</definedName>
    <definedName name="SO_003833">Cleaned_Supplychain_Data!$C$3734:$V$3734</definedName>
    <definedName name="SO_003834">Cleaned_Supplychain_Data!$C$3735:$V$3735</definedName>
    <definedName name="SO_003835">Cleaned_Supplychain_Data!$C$3736:$V$3736</definedName>
    <definedName name="SO_003836">Cleaned_Supplychain_Data!$C$3737:$V$3737</definedName>
    <definedName name="SO_003837">Cleaned_Supplychain_Data!$C$3738:$V$3738</definedName>
    <definedName name="SO_003838">Cleaned_Supplychain_Data!$C$3739:$V$3739</definedName>
    <definedName name="SO_003839">Cleaned_Supplychain_Data!$C$3740:$V$3740</definedName>
    <definedName name="SO_003840">Cleaned_Supplychain_Data!$C$3741:$V$3741</definedName>
    <definedName name="SO_003841">Cleaned_Supplychain_Data!$C$3742:$V$3742</definedName>
    <definedName name="SO_003842">Cleaned_Supplychain_Data!$C$3743:$V$3743</definedName>
    <definedName name="SO_003843">Cleaned_Supplychain_Data!$C$3744:$V$3744</definedName>
    <definedName name="SO_003844">Cleaned_Supplychain_Data!$C$3745:$V$3745</definedName>
    <definedName name="SO_003845">Cleaned_Supplychain_Data!$C$3746:$V$3746</definedName>
    <definedName name="SO_003846">Cleaned_Supplychain_Data!$C$3747:$V$3747</definedName>
    <definedName name="SO_003847">Cleaned_Supplychain_Data!$C$3748:$V$3748</definedName>
    <definedName name="SO_003848">Cleaned_Supplychain_Data!$C$3749:$V$3749</definedName>
    <definedName name="SO_003849">Cleaned_Supplychain_Data!$C$3750:$V$3750</definedName>
    <definedName name="SO_003850">Cleaned_Supplychain_Data!$C$3751:$V$3751</definedName>
    <definedName name="SO_003851">Cleaned_Supplychain_Data!$C$3752:$V$3752</definedName>
    <definedName name="SO_003852">Cleaned_Supplychain_Data!$C$3753:$V$3753</definedName>
    <definedName name="SO_003853">Cleaned_Supplychain_Data!$C$3754:$V$3754</definedName>
    <definedName name="SO_003854">Cleaned_Supplychain_Data!$C$3755:$V$3755</definedName>
    <definedName name="SO_003855">Cleaned_Supplychain_Data!$C$3756:$V$3756</definedName>
    <definedName name="SO_003856">Cleaned_Supplychain_Data!$C$3757:$V$3757</definedName>
    <definedName name="SO_003857">Cleaned_Supplychain_Data!$C$3758:$V$3758</definedName>
    <definedName name="SO_003858">Cleaned_Supplychain_Data!$C$3759:$V$3759</definedName>
    <definedName name="SO_003859">Cleaned_Supplychain_Data!$C$3760:$V$3760</definedName>
    <definedName name="SO_003860">Cleaned_Supplychain_Data!$C$3761:$V$3761</definedName>
    <definedName name="SO_003861">Cleaned_Supplychain_Data!$C$3762:$V$3762</definedName>
    <definedName name="SO_003862">Cleaned_Supplychain_Data!$C$3763:$V$3763</definedName>
    <definedName name="SO_003863">Cleaned_Supplychain_Data!$C$3764:$V$3764</definedName>
    <definedName name="SO_003864">Cleaned_Supplychain_Data!$C$3765:$V$3765</definedName>
    <definedName name="SO_003865">Cleaned_Supplychain_Data!$C$3766:$V$3766</definedName>
    <definedName name="SO_003866">Cleaned_Supplychain_Data!$C$3767:$V$3767</definedName>
    <definedName name="SO_003867">Cleaned_Supplychain_Data!$C$3768:$V$3768</definedName>
    <definedName name="SO_003868">Cleaned_Supplychain_Data!$C$3769:$V$3769</definedName>
    <definedName name="SO_003869">Cleaned_Supplychain_Data!$C$3770:$V$3770</definedName>
    <definedName name="SO_003870">Cleaned_Supplychain_Data!$C$3771:$V$3771</definedName>
    <definedName name="SO_003871">Cleaned_Supplychain_Data!$C$3772:$V$3772</definedName>
    <definedName name="SO_003872">Cleaned_Supplychain_Data!$C$3773:$V$3773</definedName>
    <definedName name="SO_003873">Cleaned_Supplychain_Data!$C$3774:$V$3774</definedName>
    <definedName name="SO_003874">Cleaned_Supplychain_Data!$C$3775:$V$3775</definedName>
    <definedName name="SO_003875">Cleaned_Supplychain_Data!$C$3776:$V$3776</definedName>
    <definedName name="SO_003876">Cleaned_Supplychain_Data!$C$3777:$V$3777</definedName>
    <definedName name="SO_003877">Cleaned_Supplychain_Data!$C$3778:$V$3778</definedName>
    <definedName name="SO_003878">Cleaned_Supplychain_Data!$C$3779:$V$3779</definedName>
    <definedName name="SO_003879">Cleaned_Supplychain_Data!$C$3780:$V$3780</definedName>
    <definedName name="SO_003880">Cleaned_Supplychain_Data!$C$3781:$V$3781</definedName>
    <definedName name="SO_003881">Cleaned_Supplychain_Data!$C$3782:$V$3782</definedName>
    <definedName name="SO_003882">Cleaned_Supplychain_Data!$C$3783:$V$3783</definedName>
    <definedName name="SO_003883">Cleaned_Supplychain_Data!$C$3784:$V$3784</definedName>
    <definedName name="SO_003884">Cleaned_Supplychain_Data!$C$3785:$V$3785</definedName>
    <definedName name="SO_003885">Cleaned_Supplychain_Data!$C$3786:$V$3786</definedName>
    <definedName name="SO_003886">Cleaned_Supplychain_Data!$C$3787:$V$3787</definedName>
    <definedName name="SO_003887">Cleaned_Supplychain_Data!$C$3788:$V$3788</definedName>
    <definedName name="SO_003888">Cleaned_Supplychain_Data!$C$3789:$V$3789</definedName>
    <definedName name="SO_003889">Cleaned_Supplychain_Data!$C$3790:$V$3790</definedName>
    <definedName name="SO_003890">Cleaned_Supplychain_Data!$C$3791:$V$3791</definedName>
    <definedName name="SO_003891">Cleaned_Supplychain_Data!$C$3792:$V$3792</definedName>
    <definedName name="SO_003892">Cleaned_Supplychain_Data!$C$3793:$V$3793</definedName>
    <definedName name="SO_003893">Cleaned_Supplychain_Data!$C$3794:$V$3794</definedName>
    <definedName name="SO_003894">Cleaned_Supplychain_Data!$C$3795:$V$3795</definedName>
    <definedName name="SO_003895">Cleaned_Supplychain_Data!$C$3796:$V$3796</definedName>
    <definedName name="SO_003896">Cleaned_Supplychain_Data!$C$3797:$V$3797</definedName>
    <definedName name="SO_003897">Cleaned_Supplychain_Data!$C$3798:$V$3798</definedName>
    <definedName name="SO_003898">Cleaned_Supplychain_Data!$C$3799:$V$3799</definedName>
    <definedName name="SO_003899">Cleaned_Supplychain_Data!$C$3800:$V$3800</definedName>
    <definedName name="SO_003900">Cleaned_Supplychain_Data!$C$3801:$V$3801</definedName>
    <definedName name="SO_003901">Cleaned_Supplychain_Data!$C$3802:$V$3802</definedName>
    <definedName name="SO_003902">Cleaned_Supplychain_Data!$C$3803:$V$3803</definedName>
    <definedName name="SO_003903">Cleaned_Supplychain_Data!$C$3804:$V$3804</definedName>
    <definedName name="SO_003904">Cleaned_Supplychain_Data!$C$3805:$V$3805</definedName>
    <definedName name="SO_003905">Cleaned_Supplychain_Data!$C$3806:$V$3806</definedName>
    <definedName name="SO_003906">Cleaned_Supplychain_Data!$C$3807:$V$3807</definedName>
    <definedName name="SO_003907">Cleaned_Supplychain_Data!$C$3808:$V$3808</definedName>
    <definedName name="SO_003908">Cleaned_Supplychain_Data!$C$3809:$V$3809</definedName>
    <definedName name="SO_003909">Cleaned_Supplychain_Data!$C$3810:$V$3810</definedName>
    <definedName name="SO_003910">Cleaned_Supplychain_Data!$C$3811:$V$3811</definedName>
    <definedName name="SO_003911">Cleaned_Supplychain_Data!$C$3812:$V$3812</definedName>
    <definedName name="SO_003912">Cleaned_Supplychain_Data!$C$3813:$V$3813</definedName>
    <definedName name="SO_003913">Cleaned_Supplychain_Data!$C$3814:$V$3814</definedName>
    <definedName name="SO_003914">Cleaned_Supplychain_Data!$C$3815:$V$3815</definedName>
    <definedName name="SO_003915">Cleaned_Supplychain_Data!$C$3816:$V$3816</definedName>
    <definedName name="SO_003916">Cleaned_Supplychain_Data!$C$3817:$V$3817</definedName>
    <definedName name="SO_003917">Cleaned_Supplychain_Data!$C$3818:$V$3818</definedName>
    <definedName name="SO_003918">Cleaned_Supplychain_Data!$C$3819:$V$3819</definedName>
    <definedName name="SO_003919">Cleaned_Supplychain_Data!$C$3820:$V$3820</definedName>
    <definedName name="SO_003920">Cleaned_Supplychain_Data!$C$3821:$V$3821</definedName>
    <definedName name="SO_003921">Cleaned_Supplychain_Data!$C$3822:$V$3822</definedName>
    <definedName name="SO_003922">Cleaned_Supplychain_Data!$C$3823:$V$3823</definedName>
    <definedName name="SO_003923">Cleaned_Supplychain_Data!$C$3824:$V$3824</definedName>
    <definedName name="SO_003924">Cleaned_Supplychain_Data!$C$3825:$V$3825</definedName>
    <definedName name="SO_003925">Cleaned_Supplychain_Data!$C$3826:$V$3826</definedName>
    <definedName name="SO_003926">Cleaned_Supplychain_Data!$C$3827:$V$3827</definedName>
    <definedName name="SO_003927">Cleaned_Supplychain_Data!$C$3828:$V$3828</definedName>
    <definedName name="SO_003928">Cleaned_Supplychain_Data!$C$3829:$V$3829</definedName>
    <definedName name="SO_003929">Cleaned_Supplychain_Data!$C$3830:$V$3830</definedName>
    <definedName name="SO_003930">Cleaned_Supplychain_Data!$C$3831:$V$3831</definedName>
    <definedName name="SO_003931">Cleaned_Supplychain_Data!$C$3832:$V$3832</definedName>
    <definedName name="SO_003932">Cleaned_Supplychain_Data!$C$3833:$V$3833</definedName>
    <definedName name="SO_003933">Cleaned_Supplychain_Data!$C$3834:$V$3834</definedName>
    <definedName name="SO_003934">Cleaned_Supplychain_Data!$C$3835:$V$3835</definedName>
    <definedName name="SO_003935">Cleaned_Supplychain_Data!$C$3836:$V$3836</definedName>
    <definedName name="SO_003936">Cleaned_Supplychain_Data!$C$3837:$V$3837</definedName>
    <definedName name="SO_003937">Cleaned_Supplychain_Data!$C$3838:$V$3838</definedName>
    <definedName name="SO_003938">Cleaned_Supplychain_Data!$C$3839:$V$3839</definedName>
    <definedName name="SO_003939">Cleaned_Supplychain_Data!$C$3840:$V$3840</definedName>
    <definedName name="SO_003940">Cleaned_Supplychain_Data!$C$3841:$V$3841</definedName>
    <definedName name="SO_003941">Cleaned_Supplychain_Data!$C$3842:$V$3842</definedName>
    <definedName name="SO_003942">Cleaned_Supplychain_Data!$C$3843:$V$3843</definedName>
    <definedName name="SO_003943">Cleaned_Supplychain_Data!$C$3844:$V$3844</definedName>
    <definedName name="SO_003944">Cleaned_Supplychain_Data!$C$3845:$V$3845</definedName>
    <definedName name="SO_003945">Cleaned_Supplychain_Data!$C$3846:$V$3846</definedName>
    <definedName name="SO_003946">Cleaned_Supplychain_Data!$C$3847:$V$3847</definedName>
    <definedName name="SO_003947">Cleaned_Supplychain_Data!$C$3848:$V$3848</definedName>
    <definedName name="SO_003948">Cleaned_Supplychain_Data!$C$3849:$V$3849</definedName>
    <definedName name="SO_003949">Cleaned_Supplychain_Data!$C$3850:$V$3850</definedName>
    <definedName name="SO_003950">Cleaned_Supplychain_Data!$C$3851:$V$3851</definedName>
    <definedName name="SO_003951">Cleaned_Supplychain_Data!$C$3852:$V$3852</definedName>
    <definedName name="SO_003952">Cleaned_Supplychain_Data!$C$3853:$V$3853</definedName>
    <definedName name="SO_003953">Cleaned_Supplychain_Data!$C$3854:$V$3854</definedName>
    <definedName name="SO_003954">Cleaned_Supplychain_Data!$C$3855:$V$3855</definedName>
    <definedName name="SO_003955">Cleaned_Supplychain_Data!$C$3856:$V$3856</definedName>
    <definedName name="SO_003956">Cleaned_Supplychain_Data!$C$3857:$V$3857</definedName>
    <definedName name="SO_003957">Cleaned_Supplychain_Data!$C$3858:$V$3858</definedName>
    <definedName name="SO_003958">Cleaned_Supplychain_Data!$C$3859:$V$3859</definedName>
    <definedName name="SO_003959">Cleaned_Supplychain_Data!$C$3860:$V$3860</definedName>
    <definedName name="SO_003960">Cleaned_Supplychain_Data!$C$3861:$V$3861</definedName>
    <definedName name="SO_003961">Cleaned_Supplychain_Data!$C$3862:$V$3862</definedName>
    <definedName name="SO_003962">Cleaned_Supplychain_Data!$C$3863:$V$3863</definedName>
    <definedName name="SO_003963">Cleaned_Supplychain_Data!$C$3864:$V$3864</definedName>
    <definedName name="SO_003964">Cleaned_Supplychain_Data!$C$3865:$V$3865</definedName>
    <definedName name="SO_003965">Cleaned_Supplychain_Data!$C$3866:$V$3866</definedName>
    <definedName name="SO_003966">Cleaned_Supplychain_Data!$C$3867:$V$3867</definedName>
    <definedName name="SO_003967">Cleaned_Supplychain_Data!$C$3868:$V$3868</definedName>
    <definedName name="SO_003968">Cleaned_Supplychain_Data!$C$3869:$V$3869</definedName>
    <definedName name="SO_003969">Cleaned_Supplychain_Data!$C$3870:$V$3870</definedName>
    <definedName name="SO_003970">Cleaned_Supplychain_Data!$C$3871:$V$3871</definedName>
    <definedName name="SO_003971">Cleaned_Supplychain_Data!$C$3872:$V$3872</definedName>
    <definedName name="SO_003972">Cleaned_Supplychain_Data!$C$3873:$V$3873</definedName>
    <definedName name="SO_003973">Cleaned_Supplychain_Data!$C$3874:$V$3874</definedName>
    <definedName name="SO_003974">Cleaned_Supplychain_Data!$C$3875:$V$3875</definedName>
    <definedName name="SO_003975">Cleaned_Supplychain_Data!$C$3876:$V$3876</definedName>
    <definedName name="SO_003976">Cleaned_Supplychain_Data!$C$3877:$V$3877</definedName>
    <definedName name="SO_003977">Cleaned_Supplychain_Data!$C$3878:$V$3878</definedName>
    <definedName name="SO_003978">Cleaned_Supplychain_Data!$C$3879:$V$3879</definedName>
    <definedName name="SO_003979">Cleaned_Supplychain_Data!$C$3880:$V$3880</definedName>
    <definedName name="SO_003980">Cleaned_Supplychain_Data!$C$3881:$V$3881</definedName>
    <definedName name="SO_003981">Cleaned_Supplychain_Data!$C$3882:$V$3882</definedName>
    <definedName name="SO_003982">Cleaned_Supplychain_Data!$C$3883:$V$3883</definedName>
    <definedName name="SO_003983">Cleaned_Supplychain_Data!$C$3884:$V$3884</definedName>
    <definedName name="SO_003984">Cleaned_Supplychain_Data!$C$3885:$V$3885</definedName>
    <definedName name="SO_003985">Cleaned_Supplychain_Data!$C$3886:$V$3886</definedName>
    <definedName name="SO_003986">Cleaned_Supplychain_Data!$C$3887:$V$3887</definedName>
    <definedName name="SO_003987">Cleaned_Supplychain_Data!$C$3888:$V$3888</definedName>
    <definedName name="SO_003988">Cleaned_Supplychain_Data!$C$3889:$V$3889</definedName>
    <definedName name="SO_003989">Cleaned_Supplychain_Data!$C$3890:$V$3890</definedName>
    <definedName name="SO_003990">Cleaned_Supplychain_Data!$C$3891:$V$3891</definedName>
    <definedName name="SO_003991">Cleaned_Supplychain_Data!$C$3892:$V$3892</definedName>
    <definedName name="SO_003992">Cleaned_Supplychain_Data!$C$3893:$V$3893</definedName>
    <definedName name="SO_003993">Cleaned_Supplychain_Data!$C$3894:$V$3894</definedName>
    <definedName name="SO_003994">Cleaned_Supplychain_Data!$C$3895:$V$3895</definedName>
    <definedName name="SO_003995">Cleaned_Supplychain_Data!$C$3896:$V$3896</definedName>
    <definedName name="SO_003996">Cleaned_Supplychain_Data!$C$3897:$V$3897</definedName>
    <definedName name="SO_003997">Cleaned_Supplychain_Data!$C$3898:$V$3898</definedName>
    <definedName name="SO_003998">Cleaned_Supplychain_Data!$C$3899:$V$3899</definedName>
    <definedName name="SO_003999">Cleaned_Supplychain_Data!$C$3900:$V$3900</definedName>
    <definedName name="SO_004000">Cleaned_Supplychain_Data!$C$3901:$V$3901</definedName>
    <definedName name="SO_004001">Cleaned_Supplychain_Data!$C$3902:$V$3902</definedName>
    <definedName name="SO_004002">Cleaned_Supplychain_Data!$C$3903:$V$3903</definedName>
    <definedName name="SO_004003">Cleaned_Supplychain_Data!$C$3904:$V$3904</definedName>
    <definedName name="SO_004004">Cleaned_Supplychain_Data!$C$3905:$V$3905</definedName>
    <definedName name="SO_004005">Cleaned_Supplychain_Data!$C$3906:$V$3906</definedName>
    <definedName name="SO_004006">Cleaned_Supplychain_Data!$C$3907:$V$3907</definedName>
    <definedName name="SO_004007">Cleaned_Supplychain_Data!$C$3908:$V$3908</definedName>
    <definedName name="SO_004008">Cleaned_Supplychain_Data!$C$3909:$V$3909</definedName>
    <definedName name="SO_004009">Cleaned_Supplychain_Data!$C$3910:$V$3910</definedName>
    <definedName name="SO_004010">Cleaned_Supplychain_Data!$C$3911:$V$3911</definedName>
    <definedName name="SO_004011">Cleaned_Supplychain_Data!$C$3912:$V$3912</definedName>
    <definedName name="SO_004012">Cleaned_Supplychain_Data!$C$3913:$V$3913</definedName>
    <definedName name="SO_004013">Cleaned_Supplychain_Data!$C$3914:$V$3914</definedName>
    <definedName name="SO_004014">Cleaned_Supplychain_Data!$C$3915:$V$3915</definedName>
    <definedName name="SO_004015">Cleaned_Supplychain_Data!$C$3916:$V$3916</definedName>
    <definedName name="SO_004016">Cleaned_Supplychain_Data!$C$3917:$V$3917</definedName>
    <definedName name="SO_004017">Cleaned_Supplychain_Data!$C$3918:$V$3918</definedName>
    <definedName name="SO_004018">Cleaned_Supplychain_Data!$C$3919:$V$3919</definedName>
    <definedName name="SO_004019">Cleaned_Supplychain_Data!$C$3920:$V$3920</definedName>
    <definedName name="SO_004020">Cleaned_Supplychain_Data!$C$3921:$V$3921</definedName>
    <definedName name="SO_004021">Cleaned_Supplychain_Data!$C$3922:$V$3922</definedName>
    <definedName name="SO_004022">Cleaned_Supplychain_Data!$C$3923:$V$3923</definedName>
    <definedName name="SO_004023">Cleaned_Supplychain_Data!$C$3924:$V$3924</definedName>
    <definedName name="SO_004024">Cleaned_Supplychain_Data!$C$3925:$V$3925</definedName>
    <definedName name="SO_004025">Cleaned_Supplychain_Data!$C$3926:$V$3926</definedName>
    <definedName name="SO_004026">Cleaned_Supplychain_Data!$C$3927:$V$3927</definedName>
    <definedName name="SO_004027">Cleaned_Supplychain_Data!$C$3928:$V$3928</definedName>
    <definedName name="SO_004028">Cleaned_Supplychain_Data!$C$3929:$V$3929</definedName>
    <definedName name="SO_004029">Cleaned_Supplychain_Data!$C$3930:$V$3930</definedName>
    <definedName name="SO_004030">Cleaned_Supplychain_Data!$C$3931:$V$3931</definedName>
    <definedName name="SO_004031">Cleaned_Supplychain_Data!$C$3932:$V$3932</definedName>
    <definedName name="SO_004032">Cleaned_Supplychain_Data!$C$3933:$V$3933</definedName>
    <definedName name="SO_004033">Cleaned_Supplychain_Data!$C$3934:$V$3934</definedName>
    <definedName name="SO_004034">Cleaned_Supplychain_Data!$C$3935:$V$3935</definedName>
    <definedName name="SO_004035">Cleaned_Supplychain_Data!$C$3936:$V$3936</definedName>
    <definedName name="SO_004036">Cleaned_Supplychain_Data!$C$3937:$V$3937</definedName>
    <definedName name="SO_004037">Cleaned_Supplychain_Data!$C$3938:$V$3938</definedName>
    <definedName name="SO_004038">Cleaned_Supplychain_Data!$C$3939:$V$3939</definedName>
    <definedName name="SO_004039">Cleaned_Supplychain_Data!$C$3940:$V$3940</definedName>
    <definedName name="SO_004040">Cleaned_Supplychain_Data!$C$3941:$V$3941</definedName>
    <definedName name="SO_004041">Cleaned_Supplychain_Data!$C$3942:$V$3942</definedName>
    <definedName name="SO_004042">Cleaned_Supplychain_Data!$C$3943:$V$3943</definedName>
    <definedName name="SO_004043">Cleaned_Supplychain_Data!$C$3944:$V$3944</definedName>
    <definedName name="SO_004044">Cleaned_Supplychain_Data!$C$3945:$V$3945</definedName>
    <definedName name="SO_004045">Cleaned_Supplychain_Data!$C$3946:$V$3946</definedName>
    <definedName name="SO_004046">Cleaned_Supplychain_Data!$C$3947:$V$3947</definedName>
    <definedName name="SO_004047">Cleaned_Supplychain_Data!$C$3948:$V$3948</definedName>
    <definedName name="SO_004048">Cleaned_Supplychain_Data!$C$3949:$V$3949</definedName>
    <definedName name="SO_004049">Cleaned_Supplychain_Data!$C$3950:$V$3950</definedName>
    <definedName name="SO_004050">Cleaned_Supplychain_Data!$C$3951:$V$3951</definedName>
    <definedName name="SO_004051">Cleaned_Supplychain_Data!$C$3952:$V$3952</definedName>
    <definedName name="SO_004052">Cleaned_Supplychain_Data!$C$3953:$V$3953</definedName>
    <definedName name="SO_004053">Cleaned_Supplychain_Data!$C$3954:$V$3954</definedName>
    <definedName name="SO_004054">Cleaned_Supplychain_Data!$C$3955:$V$3955</definedName>
    <definedName name="SO_004055">Cleaned_Supplychain_Data!$C$3956:$V$3956</definedName>
    <definedName name="SO_004056">Cleaned_Supplychain_Data!$C$3957:$V$3957</definedName>
    <definedName name="SO_004057">Cleaned_Supplychain_Data!$C$3958:$V$3958</definedName>
    <definedName name="SO_004058">Cleaned_Supplychain_Data!$C$3959:$V$3959</definedName>
    <definedName name="SO_004059">Cleaned_Supplychain_Data!$C$3960:$V$3960</definedName>
    <definedName name="SO_004060">Cleaned_Supplychain_Data!$C$3961:$V$3961</definedName>
    <definedName name="SO_004061">Cleaned_Supplychain_Data!$C$3962:$V$3962</definedName>
    <definedName name="SO_004062">Cleaned_Supplychain_Data!$C$3963:$V$3963</definedName>
    <definedName name="SO_004063">Cleaned_Supplychain_Data!$C$3964:$V$3964</definedName>
    <definedName name="SO_004064">Cleaned_Supplychain_Data!$C$3965:$V$3965</definedName>
    <definedName name="SO_004065">Cleaned_Supplychain_Data!$C$3966:$V$3966</definedName>
    <definedName name="SO_004066">Cleaned_Supplychain_Data!$C$3967:$V$3967</definedName>
    <definedName name="SO_004067">Cleaned_Supplychain_Data!$C$3968:$V$3968</definedName>
    <definedName name="SO_004068">Cleaned_Supplychain_Data!$C$3969:$V$3969</definedName>
    <definedName name="SO_004069">Cleaned_Supplychain_Data!$C$3970:$V$3970</definedName>
    <definedName name="SO_004070">Cleaned_Supplychain_Data!$C$3971:$V$3971</definedName>
    <definedName name="SO_004071">Cleaned_Supplychain_Data!$C$3972:$V$3972</definedName>
    <definedName name="SO_004072">Cleaned_Supplychain_Data!$C$3973:$V$3973</definedName>
    <definedName name="SO_004073">Cleaned_Supplychain_Data!$C$3974:$V$3974</definedName>
    <definedName name="SO_004074">Cleaned_Supplychain_Data!$C$3975:$V$3975</definedName>
    <definedName name="SO_004075">Cleaned_Supplychain_Data!$C$3976:$V$3976</definedName>
    <definedName name="SO_004076">Cleaned_Supplychain_Data!$C$3977:$V$3977</definedName>
    <definedName name="SO_004077">Cleaned_Supplychain_Data!$C$3978:$V$3978</definedName>
    <definedName name="SO_004078">Cleaned_Supplychain_Data!$C$3979:$V$3979</definedName>
    <definedName name="SO_004079">Cleaned_Supplychain_Data!$C$3980:$V$3980</definedName>
    <definedName name="SO_004080">Cleaned_Supplychain_Data!$C$3981:$V$3981</definedName>
    <definedName name="SO_004081">Cleaned_Supplychain_Data!$C$3982:$V$3982</definedName>
    <definedName name="SO_004082">Cleaned_Supplychain_Data!$C$3983:$V$3983</definedName>
    <definedName name="SO_004083">Cleaned_Supplychain_Data!$C$3984:$V$3984</definedName>
    <definedName name="SO_004084">Cleaned_Supplychain_Data!$C$3985:$V$3985</definedName>
    <definedName name="SO_004085">Cleaned_Supplychain_Data!$C$3986:$V$3986</definedName>
    <definedName name="SO_004086">Cleaned_Supplychain_Data!$C$3987:$V$3987</definedName>
    <definedName name="SO_004087">Cleaned_Supplychain_Data!$C$3988:$V$3988</definedName>
    <definedName name="SO_004088">Cleaned_Supplychain_Data!$C$3989:$V$3989</definedName>
    <definedName name="SO_004089">Cleaned_Supplychain_Data!$C$3990:$V$3990</definedName>
    <definedName name="SO_004090">Cleaned_Supplychain_Data!$C$3991:$V$3991</definedName>
    <definedName name="SO_004091">Cleaned_Supplychain_Data!$C$3992:$V$3992</definedName>
    <definedName name="SO_004092">Cleaned_Supplychain_Data!$C$3993:$V$3993</definedName>
    <definedName name="SO_004093">Cleaned_Supplychain_Data!$C$3994:$V$3994</definedName>
    <definedName name="SO_004094">Cleaned_Supplychain_Data!$C$3995:$V$3995</definedName>
    <definedName name="SO_004095">Cleaned_Supplychain_Data!$C$3996:$V$3996</definedName>
    <definedName name="SO_004096">Cleaned_Supplychain_Data!$C$3997:$V$3997</definedName>
    <definedName name="SO_004097">Cleaned_Supplychain_Data!$C$3998:$V$3998</definedName>
    <definedName name="SO_004098">Cleaned_Supplychain_Data!$C$3999:$V$3999</definedName>
    <definedName name="SO_004099">Cleaned_Supplychain_Data!$C$4000:$V$4000</definedName>
    <definedName name="SO_004100">Cleaned_Supplychain_Data!$C$4001:$V$4001</definedName>
    <definedName name="SO_004101">Cleaned_Supplychain_Data!$C$4002:$V$4002</definedName>
    <definedName name="SO_004102">Cleaned_Supplychain_Data!$C$4003:$V$4003</definedName>
    <definedName name="SO_004103">Cleaned_Supplychain_Data!$C$4004:$V$4004</definedName>
    <definedName name="SO_004104">Cleaned_Supplychain_Data!$C$4005:$V$4005</definedName>
    <definedName name="SO_004105">Cleaned_Supplychain_Data!$C$4006:$V$4006</definedName>
    <definedName name="SO_004106">Cleaned_Supplychain_Data!$C$4007:$V$4007</definedName>
    <definedName name="SO_004107">Cleaned_Supplychain_Data!$C$4008:$V$4008</definedName>
    <definedName name="SO_004108">Cleaned_Supplychain_Data!$C$4009:$V$4009</definedName>
    <definedName name="SO_004109">Cleaned_Supplychain_Data!$C$4010:$V$4010</definedName>
    <definedName name="SO_004110">Cleaned_Supplychain_Data!$C$4011:$V$4011</definedName>
    <definedName name="SO_004111">Cleaned_Supplychain_Data!$C$4012:$V$4012</definedName>
    <definedName name="SO_004112">Cleaned_Supplychain_Data!$C$4013:$V$4013</definedName>
    <definedName name="SO_004113">Cleaned_Supplychain_Data!$C$4014:$V$4014</definedName>
    <definedName name="SO_004114">Cleaned_Supplychain_Data!$C$4015:$V$4015</definedName>
    <definedName name="SO_004115">Cleaned_Supplychain_Data!$C$4016:$V$4016</definedName>
    <definedName name="SO_004116">Cleaned_Supplychain_Data!$C$4017:$V$4017</definedName>
    <definedName name="SO_004117">Cleaned_Supplychain_Data!$C$4018:$V$4018</definedName>
    <definedName name="SO_004118">Cleaned_Supplychain_Data!$C$4019:$V$4019</definedName>
    <definedName name="SO_004119">Cleaned_Supplychain_Data!$C$4020:$V$4020</definedName>
    <definedName name="SO_004120">Cleaned_Supplychain_Data!$C$4021:$V$4021</definedName>
    <definedName name="SO_004121">Cleaned_Supplychain_Data!$C$4022:$V$4022</definedName>
    <definedName name="SO_004122">Cleaned_Supplychain_Data!$C$4023:$V$4023</definedName>
    <definedName name="SO_004123">Cleaned_Supplychain_Data!$C$4024:$V$4024</definedName>
    <definedName name="SO_004124">Cleaned_Supplychain_Data!$C$4025:$V$4025</definedName>
    <definedName name="SO_004125">Cleaned_Supplychain_Data!$C$4026:$V$4026</definedName>
    <definedName name="SO_004126">Cleaned_Supplychain_Data!$C$4027:$V$4027</definedName>
    <definedName name="SO_004127">Cleaned_Supplychain_Data!$C$4028:$V$4028</definedName>
    <definedName name="SO_004128">Cleaned_Supplychain_Data!$C$4029:$V$4029</definedName>
    <definedName name="SO_004129">Cleaned_Supplychain_Data!$C$4030:$V$4030</definedName>
    <definedName name="SO_004130">Cleaned_Supplychain_Data!$C$4031:$V$4031</definedName>
    <definedName name="SO_004131">Cleaned_Supplychain_Data!$C$4032:$V$4032</definedName>
    <definedName name="SO_004132">Cleaned_Supplychain_Data!$C$4033:$V$4033</definedName>
    <definedName name="SO_004133">Cleaned_Supplychain_Data!$C$4034:$V$4034</definedName>
    <definedName name="SO_004134">Cleaned_Supplychain_Data!$C$4035:$V$4035</definedName>
    <definedName name="SO_004135">Cleaned_Supplychain_Data!$C$4036:$V$4036</definedName>
    <definedName name="SO_004136">Cleaned_Supplychain_Data!$C$4037:$V$4037</definedName>
    <definedName name="SO_004137">Cleaned_Supplychain_Data!$C$4038:$V$4038</definedName>
    <definedName name="SO_004138">Cleaned_Supplychain_Data!$C$4039:$V$4039</definedName>
    <definedName name="SO_004139">Cleaned_Supplychain_Data!$C$4040:$V$4040</definedName>
    <definedName name="SO_004140">Cleaned_Supplychain_Data!$C$4041:$V$4041</definedName>
    <definedName name="SO_004141">Cleaned_Supplychain_Data!$C$4042:$V$4042</definedName>
    <definedName name="SO_004142">Cleaned_Supplychain_Data!$C$4043:$V$4043</definedName>
    <definedName name="SO_004143">Cleaned_Supplychain_Data!$C$4044:$V$4044</definedName>
    <definedName name="SO_004144">Cleaned_Supplychain_Data!$C$4045:$V$4045</definedName>
    <definedName name="SO_004145">Cleaned_Supplychain_Data!$C$4046:$V$4046</definedName>
    <definedName name="SO_004146">Cleaned_Supplychain_Data!$C$4047:$V$4047</definedName>
    <definedName name="SO_004147">Cleaned_Supplychain_Data!$C$4048:$V$4048</definedName>
    <definedName name="SO_004148">Cleaned_Supplychain_Data!$C$4049:$V$4049</definedName>
    <definedName name="SO_004149">Cleaned_Supplychain_Data!$C$4050:$V$4050</definedName>
    <definedName name="SO_004150">Cleaned_Supplychain_Data!$C$4051:$V$4051</definedName>
    <definedName name="SO_004151">Cleaned_Supplychain_Data!$C$4052:$V$4052</definedName>
    <definedName name="SO_004152">Cleaned_Supplychain_Data!$C$4053:$V$4053</definedName>
    <definedName name="SO_004153">Cleaned_Supplychain_Data!$C$4054:$V$4054</definedName>
    <definedName name="SO_004154">Cleaned_Supplychain_Data!$C$4055:$V$4055</definedName>
    <definedName name="SO_004155">Cleaned_Supplychain_Data!$C$4056:$V$4056</definedName>
    <definedName name="SO_004156">Cleaned_Supplychain_Data!$C$4057:$V$4057</definedName>
    <definedName name="SO_004157">Cleaned_Supplychain_Data!$C$4058:$V$4058</definedName>
    <definedName name="SO_004158">Cleaned_Supplychain_Data!$C$4059:$V$4059</definedName>
    <definedName name="SO_004159">Cleaned_Supplychain_Data!$C$4060:$V$4060</definedName>
    <definedName name="SO_004160">Cleaned_Supplychain_Data!$C$4061:$V$4061</definedName>
    <definedName name="SO_004161">Cleaned_Supplychain_Data!$C$4062:$V$4062</definedName>
    <definedName name="SO_004162">Cleaned_Supplychain_Data!$C$4063:$V$4063</definedName>
    <definedName name="SO_004163">Cleaned_Supplychain_Data!$C$4064:$V$4064</definedName>
    <definedName name="SO_004164">Cleaned_Supplychain_Data!$C$4065:$V$4065</definedName>
    <definedName name="SO_004165">Cleaned_Supplychain_Data!$C$4066:$V$4066</definedName>
    <definedName name="SO_004166">Cleaned_Supplychain_Data!$C$4067:$V$4067</definedName>
    <definedName name="SO_004167">Cleaned_Supplychain_Data!$C$4068:$V$4068</definedName>
    <definedName name="SO_004168">Cleaned_Supplychain_Data!$C$4069:$V$4069</definedName>
    <definedName name="SO_004169">Cleaned_Supplychain_Data!$C$4070:$V$4070</definedName>
    <definedName name="SO_004170">Cleaned_Supplychain_Data!$C$4071:$V$4071</definedName>
    <definedName name="SO_004171">Cleaned_Supplychain_Data!$C$4072:$V$4072</definedName>
    <definedName name="SO_004172">Cleaned_Supplychain_Data!$C$4073:$V$4073</definedName>
    <definedName name="SO_004173">Cleaned_Supplychain_Data!$C$4074:$V$4074</definedName>
    <definedName name="SO_004174">Cleaned_Supplychain_Data!$C$4075:$V$4075</definedName>
    <definedName name="SO_004175">Cleaned_Supplychain_Data!$C$4076:$V$4076</definedName>
    <definedName name="SO_004176">Cleaned_Supplychain_Data!$C$4077:$V$4077</definedName>
    <definedName name="SO_004177">Cleaned_Supplychain_Data!$C$4078:$V$4078</definedName>
    <definedName name="SO_004178">Cleaned_Supplychain_Data!$C$4079:$V$4079</definedName>
    <definedName name="SO_004179">Cleaned_Supplychain_Data!$C$4080:$V$4080</definedName>
    <definedName name="SO_004180">Cleaned_Supplychain_Data!$C$4081:$V$4081</definedName>
    <definedName name="SO_004181">Cleaned_Supplychain_Data!$C$4082:$V$4082</definedName>
    <definedName name="SO_004182">Cleaned_Supplychain_Data!$C$4083:$V$4083</definedName>
    <definedName name="SO_004183">Cleaned_Supplychain_Data!$C$4084:$V$4084</definedName>
    <definedName name="SO_004184">Cleaned_Supplychain_Data!$C$4085:$V$4085</definedName>
    <definedName name="SO_004185">Cleaned_Supplychain_Data!$C$4086:$V$4086</definedName>
    <definedName name="SO_004186">Cleaned_Supplychain_Data!$C$4087:$V$4087</definedName>
    <definedName name="SO_004187">Cleaned_Supplychain_Data!$C$4088:$V$4088</definedName>
    <definedName name="SO_004188">Cleaned_Supplychain_Data!$C$4089:$V$4089</definedName>
    <definedName name="SO_004189">Cleaned_Supplychain_Data!$C$4090:$V$4090</definedName>
    <definedName name="SO_004190">Cleaned_Supplychain_Data!$C$4091:$V$4091</definedName>
    <definedName name="SO_004191">Cleaned_Supplychain_Data!$C$4092:$V$4092</definedName>
    <definedName name="SO_004192">Cleaned_Supplychain_Data!$C$4093:$V$4093</definedName>
    <definedName name="SO_004193">Cleaned_Supplychain_Data!$C$4094:$V$4094</definedName>
    <definedName name="SO_004194">Cleaned_Supplychain_Data!$C$4095:$V$4095</definedName>
    <definedName name="SO_004195">Cleaned_Supplychain_Data!$C$4096:$V$4096</definedName>
    <definedName name="SO_004196">Cleaned_Supplychain_Data!$C$4097:$V$4097</definedName>
    <definedName name="SO_004197">Cleaned_Supplychain_Data!$C$4098:$V$4098</definedName>
    <definedName name="SO_004198">Cleaned_Supplychain_Data!$C$4099:$V$4099</definedName>
    <definedName name="SO_004199">Cleaned_Supplychain_Data!$C$4100:$V$4100</definedName>
    <definedName name="SO_004200">Cleaned_Supplychain_Data!$C$4101:$V$4101</definedName>
    <definedName name="SO_004201">Cleaned_Supplychain_Data!$C$4102:$V$4102</definedName>
    <definedName name="SO_004202">Cleaned_Supplychain_Data!$C$4103:$V$4103</definedName>
    <definedName name="SO_004203">Cleaned_Supplychain_Data!$C$4104:$V$4104</definedName>
    <definedName name="SO_004204">Cleaned_Supplychain_Data!$C$4105:$V$4105</definedName>
    <definedName name="SO_004205">Cleaned_Supplychain_Data!$C$4106:$V$4106</definedName>
    <definedName name="SO_004206">Cleaned_Supplychain_Data!$C$4107:$V$4107</definedName>
    <definedName name="SO_004207">Cleaned_Supplychain_Data!$C$4108:$V$4108</definedName>
    <definedName name="SO_004208">Cleaned_Supplychain_Data!$C$4109:$V$4109</definedName>
    <definedName name="SO_004209">Cleaned_Supplychain_Data!$C$4110:$V$4110</definedName>
    <definedName name="SO_004210">Cleaned_Supplychain_Data!$C$4111:$V$4111</definedName>
    <definedName name="SO_004211">Cleaned_Supplychain_Data!$C$4112:$V$4112</definedName>
    <definedName name="SO_004212">Cleaned_Supplychain_Data!$C$4113:$V$4113</definedName>
    <definedName name="SO_004213">Cleaned_Supplychain_Data!$C$4114:$V$4114</definedName>
    <definedName name="SO_004214">Cleaned_Supplychain_Data!$C$4115:$V$4115</definedName>
    <definedName name="SO_004215">Cleaned_Supplychain_Data!$C$4116:$V$4116</definedName>
    <definedName name="SO_004216">Cleaned_Supplychain_Data!$C$4117:$V$4117</definedName>
    <definedName name="SO_004217">Cleaned_Supplychain_Data!$C$4118:$V$4118</definedName>
    <definedName name="SO_004218">Cleaned_Supplychain_Data!$C$4119:$V$4119</definedName>
    <definedName name="SO_004219">Cleaned_Supplychain_Data!$C$4120:$V$4120</definedName>
    <definedName name="SO_004220">Cleaned_Supplychain_Data!$C$4121:$V$4121</definedName>
    <definedName name="SO_004221">Cleaned_Supplychain_Data!$C$4122:$V$4122</definedName>
    <definedName name="SO_004222">Cleaned_Supplychain_Data!$C$4123:$V$4123</definedName>
    <definedName name="SO_004223">Cleaned_Supplychain_Data!$C$4124:$V$4124</definedName>
    <definedName name="SO_004224">Cleaned_Supplychain_Data!$C$4125:$V$4125</definedName>
    <definedName name="SO_004225">Cleaned_Supplychain_Data!$C$4126:$V$4126</definedName>
    <definedName name="SO_004226">Cleaned_Supplychain_Data!$C$4127:$V$4127</definedName>
    <definedName name="SO_004227">Cleaned_Supplychain_Data!$C$4128:$V$4128</definedName>
    <definedName name="SO_004228">Cleaned_Supplychain_Data!$C$4129:$V$4129</definedName>
    <definedName name="SO_004229">Cleaned_Supplychain_Data!$C$4130:$V$4130</definedName>
    <definedName name="SO_004230">Cleaned_Supplychain_Data!$C$4131:$V$4131</definedName>
    <definedName name="SO_004231">Cleaned_Supplychain_Data!$C$4132:$V$4132</definedName>
    <definedName name="SO_004232">Cleaned_Supplychain_Data!$C$4133:$V$4133</definedName>
    <definedName name="SO_004233">Cleaned_Supplychain_Data!$C$4134:$V$4134</definedName>
    <definedName name="SO_004234">Cleaned_Supplychain_Data!$C$4135:$V$4135</definedName>
    <definedName name="SO_004235">Cleaned_Supplychain_Data!$C$4136:$V$4136</definedName>
    <definedName name="SO_004236">Cleaned_Supplychain_Data!$C$4137:$V$4137</definedName>
    <definedName name="SO_004237">Cleaned_Supplychain_Data!$C$4138:$V$4138</definedName>
    <definedName name="SO_004238">Cleaned_Supplychain_Data!$C$4139:$V$4139</definedName>
    <definedName name="SO_004239">Cleaned_Supplychain_Data!$C$4140:$V$4140</definedName>
    <definedName name="SO_004240">Cleaned_Supplychain_Data!$C$4141:$V$4141</definedName>
    <definedName name="SO_004241">Cleaned_Supplychain_Data!$C$4142:$V$4142</definedName>
    <definedName name="SO_004242">Cleaned_Supplychain_Data!$C$4143:$V$4143</definedName>
    <definedName name="SO_004243">Cleaned_Supplychain_Data!$C$4144:$V$4144</definedName>
    <definedName name="SO_004244">Cleaned_Supplychain_Data!$C$4145:$V$4145</definedName>
    <definedName name="SO_004245">Cleaned_Supplychain_Data!$C$4146:$V$4146</definedName>
    <definedName name="SO_004246">Cleaned_Supplychain_Data!$C$4147:$V$4147</definedName>
    <definedName name="SO_004247">Cleaned_Supplychain_Data!$C$4148:$V$4148</definedName>
    <definedName name="SO_004248">Cleaned_Supplychain_Data!$C$4149:$V$4149</definedName>
    <definedName name="SO_004249">Cleaned_Supplychain_Data!$C$4150:$V$4150</definedName>
    <definedName name="SO_004250">Cleaned_Supplychain_Data!$C$4151:$V$4151</definedName>
    <definedName name="SO_004251">Cleaned_Supplychain_Data!$C$4152:$V$4152</definedName>
    <definedName name="SO_004252">Cleaned_Supplychain_Data!$C$4153:$V$4153</definedName>
    <definedName name="SO_004253">Cleaned_Supplychain_Data!$C$4154:$V$4154</definedName>
    <definedName name="SO_004254">Cleaned_Supplychain_Data!$C$4155:$V$4155</definedName>
    <definedName name="SO_004255">Cleaned_Supplychain_Data!$C$4156:$V$4156</definedName>
    <definedName name="SO_004256">Cleaned_Supplychain_Data!$C$4157:$V$4157</definedName>
    <definedName name="SO_004257">Cleaned_Supplychain_Data!$C$4158:$V$4158</definedName>
    <definedName name="SO_004258">Cleaned_Supplychain_Data!$C$4159:$V$4159</definedName>
    <definedName name="SO_004259">Cleaned_Supplychain_Data!$C$4160:$V$4160</definedName>
    <definedName name="SO_004260">Cleaned_Supplychain_Data!$C$4161:$V$4161</definedName>
    <definedName name="SO_004261">Cleaned_Supplychain_Data!$C$4162:$V$4162</definedName>
    <definedName name="SO_004262">Cleaned_Supplychain_Data!$C$4163:$V$4163</definedName>
    <definedName name="SO_004263">Cleaned_Supplychain_Data!$C$4164:$V$4164</definedName>
    <definedName name="SO_004264">Cleaned_Supplychain_Data!$C$4165:$V$4165</definedName>
    <definedName name="SO_004265">Cleaned_Supplychain_Data!$C$4166:$V$4166</definedName>
    <definedName name="SO_004266">Cleaned_Supplychain_Data!$C$4167:$V$4167</definedName>
    <definedName name="SO_004267">Cleaned_Supplychain_Data!$C$4168:$V$4168</definedName>
    <definedName name="SO_004268">Cleaned_Supplychain_Data!$C$4169:$V$4169</definedName>
    <definedName name="SO_004269">Cleaned_Supplychain_Data!$C$4170:$V$4170</definedName>
    <definedName name="SO_004270">Cleaned_Supplychain_Data!$C$4171:$V$4171</definedName>
    <definedName name="SO_004271">Cleaned_Supplychain_Data!$C$4172:$V$4172</definedName>
    <definedName name="SO_004272">Cleaned_Supplychain_Data!$C$4173:$V$4173</definedName>
    <definedName name="SO_004273">Cleaned_Supplychain_Data!$C$4174:$V$4174</definedName>
    <definedName name="SO_004274">Cleaned_Supplychain_Data!$C$4175:$V$4175</definedName>
    <definedName name="SO_004275">Cleaned_Supplychain_Data!$C$4176:$V$4176</definedName>
    <definedName name="SO_004276">Cleaned_Supplychain_Data!$C$4177:$V$4177</definedName>
    <definedName name="SO_004277">Cleaned_Supplychain_Data!$C$4178:$V$4178</definedName>
    <definedName name="SO_004278">Cleaned_Supplychain_Data!$C$4179:$V$4179</definedName>
    <definedName name="SO_004279">Cleaned_Supplychain_Data!$C$4180:$V$4180</definedName>
    <definedName name="SO_004280">Cleaned_Supplychain_Data!$C$4181:$V$4181</definedName>
    <definedName name="SO_004281">Cleaned_Supplychain_Data!$C$4182:$V$4182</definedName>
    <definedName name="SO_004282">Cleaned_Supplychain_Data!$C$4183:$V$4183</definedName>
    <definedName name="SO_004283">Cleaned_Supplychain_Data!$C$4184:$V$4184</definedName>
    <definedName name="SO_004284">Cleaned_Supplychain_Data!$C$4185:$V$4185</definedName>
    <definedName name="SO_004285">Cleaned_Supplychain_Data!$C$4186:$V$4186</definedName>
    <definedName name="SO_004286">Cleaned_Supplychain_Data!$C$4187:$V$4187</definedName>
    <definedName name="SO_004287">Cleaned_Supplychain_Data!$C$4188:$V$4188</definedName>
    <definedName name="SO_004288">Cleaned_Supplychain_Data!$C$4189:$V$4189</definedName>
    <definedName name="SO_004289">Cleaned_Supplychain_Data!$C$4190:$V$4190</definedName>
    <definedName name="SO_004290">Cleaned_Supplychain_Data!$C$4191:$V$4191</definedName>
    <definedName name="SO_004291">Cleaned_Supplychain_Data!$C$4192:$V$4192</definedName>
    <definedName name="SO_004292">Cleaned_Supplychain_Data!$C$4193:$V$4193</definedName>
    <definedName name="SO_004293">Cleaned_Supplychain_Data!$C$4194:$V$4194</definedName>
    <definedName name="SO_004294">Cleaned_Supplychain_Data!$C$4195:$V$4195</definedName>
    <definedName name="SO_004295">Cleaned_Supplychain_Data!$C$4196:$V$4196</definedName>
    <definedName name="SO_004296">Cleaned_Supplychain_Data!$C$4197:$V$4197</definedName>
    <definedName name="SO_004297">Cleaned_Supplychain_Data!$C$4198:$V$4198</definedName>
    <definedName name="SO_004298">Cleaned_Supplychain_Data!$C$4199:$V$4199</definedName>
    <definedName name="SO_004299">Cleaned_Supplychain_Data!$C$4200:$V$4200</definedName>
    <definedName name="SO_004300">Cleaned_Supplychain_Data!$C$4201:$V$4201</definedName>
    <definedName name="SO_004301">Cleaned_Supplychain_Data!$C$4202:$V$4202</definedName>
    <definedName name="SO_004302">Cleaned_Supplychain_Data!$C$4203:$V$4203</definedName>
    <definedName name="SO_004303">Cleaned_Supplychain_Data!$C$4204:$V$4204</definedName>
    <definedName name="SO_004304">Cleaned_Supplychain_Data!$C$4205:$V$4205</definedName>
    <definedName name="SO_004305">Cleaned_Supplychain_Data!$C$4206:$V$4206</definedName>
    <definedName name="SO_004306">Cleaned_Supplychain_Data!$C$4207:$V$4207</definedName>
    <definedName name="SO_004307">Cleaned_Supplychain_Data!$C$4208:$V$4208</definedName>
    <definedName name="SO_004308">Cleaned_Supplychain_Data!$C$4209:$V$4209</definedName>
    <definedName name="SO_004309">Cleaned_Supplychain_Data!$C$4210:$V$4210</definedName>
    <definedName name="SO_004310">Cleaned_Supplychain_Data!$C$4211:$V$4211</definedName>
    <definedName name="SO_004311">Cleaned_Supplychain_Data!$C$4212:$V$4212</definedName>
    <definedName name="SO_004312">Cleaned_Supplychain_Data!$C$4213:$V$4213</definedName>
    <definedName name="SO_004313">Cleaned_Supplychain_Data!$C$4214:$V$4214</definedName>
    <definedName name="SO_004314">Cleaned_Supplychain_Data!$C$4215:$V$4215</definedName>
    <definedName name="SO_004315">Cleaned_Supplychain_Data!$C$4216:$V$4216</definedName>
    <definedName name="SO_004316">Cleaned_Supplychain_Data!$C$4217:$V$4217</definedName>
    <definedName name="SO_004317">Cleaned_Supplychain_Data!$C$4218:$V$4218</definedName>
    <definedName name="SO_004318">Cleaned_Supplychain_Data!$C$4219:$V$4219</definedName>
    <definedName name="SO_004319">Cleaned_Supplychain_Data!$C$4220:$V$4220</definedName>
    <definedName name="SO_004320">Cleaned_Supplychain_Data!$C$4221:$V$4221</definedName>
    <definedName name="SO_004321">Cleaned_Supplychain_Data!$C$4222:$V$4222</definedName>
    <definedName name="SO_004322">Cleaned_Supplychain_Data!$C$4223:$V$4223</definedName>
    <definedName name="SO_004323">Cleaned_Supplychain_Data!$C$4224:$V$4224</definedName>
    <definedName name="SO_004324">Cleaned_Supplychain_Data!$C$4225:$V$4225</definedName>
    <definedName name="SO_004325">Cleaned_Supplychain_Data!$C$4226:$V$4226</definedName>
    <definedName name="SO_004326">Cleaned_Supplychain_Data!$C$4227:$V$4227</definedName>
    <definedName name="SO_004327">Cleaned_Supplychain_Data!$C$4228:$V$4228</definedName>
    <definedName name="SO_004328">Cleaned_Supplychain_Data!$C$4229:$V$4229</definedName>
    <definedName name="SO_004329">Cleaned_Supplychain_Data!$C$4230:$V$4230</definedName>
    <definedName name="SO_004330">Cleaned_Supplychain_Data!$C$4231:$V$4231</definedName>
    <definedName name="SO_004331">Cleaned_Supplychain_Data!$C$4232:$V$4232</definedName>
    <definedName name="SO_004332">Cleaned_Supplychain_Data!$C$4233:$V$4233</definedName>
    <definedName name="SO_004333">Cleaned_Supplychain_Data!$C$4234:$V$4234</definedName>
    <definedName name="SO_004334">Cleaned_Supplychain_Data!$C$4235:$V$4235</definedName>
    <definedName name="SO_004335">Cleaned_Supplychain_Data!$C$4236:$V$4236</definedName>
    <definedName name="SO_004336">Cleaned_Supplychain_Data!$C$4237:$V$4237</definedName>
    <definedName name="SO_004337">Cleaned_Supplychain_Data!$C$4238:$V$4238</definedName>
    <definedName name="SO_004338">Cleaned_Supplychain_Data!$C$4239:$V$4239</definedName>
    <definedName name="SO_004339">Cleaned_Supplychain_Data!$C$4240:$V$4240</definedName>
    <definedName name="SO_004340">Cleaned_Supplychain_Data!$C$4241:$V$4241</definedName>
    <definedName name="SO_004341">Cleaned_Supplychain_Data!$C$4242:$V$4242</definedName>
    <definedName name="SO_004342">Cleaned_Supplychain_Data!$C$4243:$V$4243</definedName>
    <definedName name="SO_004343">Cleaned_Supplychain_Data!$C$4244:$V$4244</definedName>
    <definedName name="SO_004344">Cleaned_Supplychain_Data!$C$4245:$V$4245</definedName>
    <definedName name="SO_004345">Cleaned_Supplychain_Data!$C$4246:$V$4246</definedName>
    <definedName name="SO_004346">Cleaned_Supplychain_Data!$C$4247:$V$4247</definedName>
    <definedName name="SO_004347">Cleaned_Supplychain_Data!$C$4248:$V$4248</definedName>
    <definedName name="SO_004348">Cleaned_Supplychain_Data!$C$4249:$V$4249</definedName>
    <definedName name="SO_004349">Cleaned_Supplychain_Data!$C$4250:$V$4250</definedName>
    <definedName name="SO_004350">Cleaned_Supplychain_Data!$C$4251:$V$4251</definedName>
    <definedName name="SO_004351">Cleaned_Supplychain_Data!$C$4252:$V$4252</definedName>
    <definedName name="SO_004352">Cleaned_Supplychain_Data!$C$4253:$V$4253</definedName>
    <definedName name="SO_004353">Cleaned_Supplychain_Data!$C$4254:$V$4254</definedName>
    <definedName name="SO_004354">Cleaned_Supplychain_Data!$C$4255:$V$4255</definedName>
    <definedName name="SO_004355">Cleaned_Supplychain_Data!$C$4256:$V$4256</definedName>
    <definedName name="SO_004356">Cleaned_Supplychain_Data!$C$4257:$V$4257</definedName>
    <definedName name="SO_004357">Cleaned_Supplychain_Data!$C$4258:$V$4258</definedName>
    <definedName name="SO_004358">Cleaned_Supplychain_Data!$C$4259:$V$4259</definedName>
    <definedName name="SO_004359">Cleaned_Supplychain_Data!$C$4260:$V$4260</definedName>
    <definedName name="SO_004360">Cleaned_Supplychain_Data!$C$4261:$V$4261</definedName>
    <definedName name="SO_004361">Cleaned_Supplychain_Data!$C$4262:$V$4262</definedName>
    <definedName name="SO_004362">Cleaned_Supplychain_Data!$C$4263:$V$4263</definedName>
    <definedName name="SO_004363">Cleaned_Supplychain_Data!$C$4264:$V$4264</definedName>
    <definedName name="SO_004364">Cleaned_Supplychain_Data!$C$4265:$V$4265</definedName>
    <definedName name="SO_004365">Cleaned_Supplychain_Data!$C$4266:$V$4266</definedName>
    <definedName name="SO_004366">Cleaned_Supplychain_Data!$C$4267:$V$4267</definedName>
    <definedName name="SO_004367">Cleaned_Supplychain_Data!$C$4268:$V$4268</definedName>
    <definedName name="SO_004368">Cleaned_Supplychain_Data!$C$4269:$V$4269</definedName>
    <definedName name="SO_004369">Cleaned_Supplychain_Data!$C$4270:$V$4270</definedName>
    <definedName name="SO_004370">Cleaned_Supplychain_Data!$C$4271:$V$4271</definedName>
    <definedName name="SO_004371">Cleaned_Supplychain_Data!$C$4272:$V$4272</definedName>
    <definedName name="SO_004372">Cleaned_Supplychain_Data!$C$4273:$V$4273</definedName>
    <definedName name="SO_004373">Cleaned_Supplychain_Data!$C$4274:$V$4274</definedName>
    <definedName name="SO_004374">Cleaned_Supplychain_Data!$C$4275:$V$4275</definedName>
    <definedName name="SO_004375">Cleaned_Supplychain_Data!$C$4276:$V$4276</definedName>
    <definedName name="SO_004376">Cleaned_Supplychain_Data!$C$4277:$V$4277</definedName>
    <definedName name="SO_004377">Cleaned_Supplychain_Data!$C$4278:$V$4278</definedName>
    <definedName name="SO_004378">Cleaned_Supplychain_Data!$C$4279:$V$4279</definedName>
    <definedName name="SO_004379">Cleaned_Supplychain_Data!$C$4280:$V$4280</definedName>
    <definedName name="SO_004380">Cleaned_Supplychain_Data!$C$4281:$V$4281</definedName>
    <definedName name="SO_004381">Cleaned_Supplychain_Data!$C$4282:$V$4282</definedName>
    <definedName name="SO_004382">Cleaned_Supplychain_Data!$C$4283:$V$4283</definedName>
    <definedName name="SO_004383">Cleaned_Supplychain_Data!$C$4284:$V$4284</definedName>
    <definedName name="SO_004384">Cleaned_Supplychain_Data!$C$4285:$V$4285</definedName>
    <definedName name="SO_004385">Cleaned_Supplychain_Data!$C$4286:$V$4286</definedName>
    <definedName name="SO_004386">Cleaned_Supplychain_Data!$C$4287:$V$4287</definedName>
    <definedName name="SO_004387">Cleaned_Supplychain_Data!$C$4288:$V$4288</definedName>
    <definedName name="SO_004388">Cleaned_Supplychain_Data!$C$4289:$V$4289</definedName>
    <definedName name="SO_004389">Cleaned_Supplychain_Data!$C$4290:$V$4290</definedName>
    <definedName name="SO_004390">Cleaned_Supplychain_Data!$C$4291:$V$4291</definedName>
    <definedName name="SO_004391">Cleaned_Supplychain_Data!$C$4292:$V$4292</definedName>
    <definedName name="SO_004392">Cleaned_Supplychain_Data!$C$4293:$V$4293</definedName>
    <definedName name="SO_004393">Cleaned_Supplychain_Data!$C$4294:$V$4294</definedName>
    <definedName name="SO_004394">Cleaned_Supplychain_Data!$C$4295:$V$4295</definedName>
    <definedName name="SO_004395">Cleaned_Supplychain_Data!$C$4296:$V$4296</definedName>
    <definedName name="SO_004396">Cleaned_Supplychain_Data!$C$4297:$V$4297</definedName>
    <definedName name="SO_004397">Cleaned_Supplychain_Data!$C$4298:$V$4298</definedName>
    <definedName name="SO_004398">Cleaned_Supplychain_Data!$C$4299:$V$4299</definedName>
    <definedName name="SO_004399">Cleaned_Supplychain_Data!$C$4300:$V$4300</definedName>
    <definedName name="SO_004400">Cleaned_Supplychain_Data!$C$4301:$V$4301</definedName>
    <definedName name="SO_004401">Cleaned_Supplychain_Data!$C$4302:$V$4302</definedName>
    <definedName name="SO_004402">Cleaned_Supplychain_Data!$C$4303:$V$4303</definedName>
    <definedName name="SO_004403">Cleaned_Supplychain_Data!$C$4304:$V$4304</definedName>
    <definedName name="SO_004404">Cleaned_Supplychain_Data!$C$4305:$V$4305</definedName>
    <definedName name="SO_004405">Cleaned_Supplychain_Data!$C$4306:$V$4306</definedName>
    <definedName name="SO_004406">Cleaned_Supplychain_Data!$C$4307:$V$4307</definedName>
    <definedName name="SO_004407">Cleaned_Supplychain_Data!$C$4308:$V$4308</definedName>
    <definedName name="SO_004408">Cleaned_Supplychain_Data!$C$4309:$V$4309</definedName>
    <definedName name="SO_004409">Cleaned_Supplychain_Data!$C$4310:$V$4310</definedName>
    <definedName name="SO_004410">Cleaned_Supplychain_Data!$C$4311:$V$4311</definedName>
    <definedName name="SO_004411">Cleaned_Supplychain_Data!$C$4312:$V$4312</definedName>
    <definedName name="SO_004412">Cleaned_Supplychain_Data!$C$4313:$V$4313</definedName>
    <definedName name="SO_004413">Cleaned_Supplychain_Data!$C$4314:$V$4314</definedName>
    <definedName name="SO_004414">Cleaned_Supplychain_Data!$C$4315:$V$4315</definedName>
    <definedName name="SO_004415">Cleaned_Supplychain_Data!$C$4316:$V$4316</definedName>
    <definedName name="SO_004416">Cleaned_Supplychain_Data!$C$4317:$V$4317</definedName>
    <definedName name="SO_004417">Cleaned_Supplychain_Data!$C$4318:$V$4318</definedName>
    <definedName name="SO_004418">Cleaned_Supplychain_Data!$C$4319:$V$4319</definedName>
    <definedName name="SO_004419">Cleaned_Supplychain_Data!$C$4320:$V$4320</definedName>
    <definedName name="SO_004420">Cleaned_Supplychain_Data!$C$4321:$V$4321</definedName>
    <definedName name="SO_004421">Cleaned_Supplychain_Data!$C$4322:$V$4322</definedName>
    <definedName name="SO_004422">Cleaned_Supplychain_Data!$C$4323:$V$4323</definedName>
    <definedName name="SO_004423">Cleaned_Supplychain_Data!$C$4324:$V$4324</definedName>
    <definedName name="SO_004424">Cleaned_Supplychain_Data!$C$4325:$V$4325</definedName>
    <definedName name="SO_004425">Cleaned_Supplychain_Data!$C$4326:$V$4326</definedName>
    <definedName name="SO_004426">Cleaned_Supplychain_Data!$C$4327:$V$4327</definedName>
    <definedName name="SO_004427">Cleaned_Supplychain_Data!$C$4328:$V$4328</definedName>
    <definedName name="SO_004428">Cleaned_Supplychain_Data!$C$4329:$V$4329</definedName>
    <definedName name="SO_004429">Cleaned_Supplychain_Data!$C$4330:$V$4330</definedName>
    <definedName name="SO_004430">Cleaned_Supplychain_Data!$C$4331:$V$4331</definedName>
    <definedName name="SO_004431">Cleaned_Supplychain_Data!$C$4332:$V$4332</definedName>
    <definedName name="SO_004432">Cleaned_Supplychain_Data!$C$4333:$V$4333</definedName>
    <definedName name="SO_004433">Cleaned_Supplychain_Data!$C$4334:$V$4334</definedName>
    <definedName name="SO_004434">Cleaned_Supplychain_Data!$C$4335:$V$4335</definedName>
    <definedName name="SO_004435">Cleaned_Supplychain_Data!$C$4336:$V$4336</definedName>
    <definedName name="SO_004436">Cleaned_Supplychain_Data!$C$4337:$V$4337</definedName>
    <definedName name="SO_004437">Cleaned_Supplychain_Data!$C$4338:$V$4338</definedName>
    <definedName name="SO_004438">Cleaned_Supplychain_Data!$C$4339:$V$4339</definedName>
    <definedName name="SO_004439">Cleaned_Supplychain_Data!$C$4340:$V$4340</definedName>
    <definedName name="SO_004440">Cleaned_Supplychain_Data!$C$4341:$V$4341</definedName>
    <definedName name="SO_004441">Cleaned_Supplychain_Data!$C$4342:$V$4342</definedName>
    <definedName name="SO_004442">Cleaned_Supplychain_Data!$C$4343:$V$4343</definedName>
    <definedName name="SO_004443">Cleaned_Supplychain_Data!$C$4344:$V$4344</definedName>
    <definedName name="SO_004444">Cleaned_Supplychain_Data!$C$4345:$V$4345</definedName>
    <definedName name="SO_004445">Cleaned_Supplychain_Data!$C$4346:$V$4346</definedName>
    <definedName name="SO_004446">Cleaned_Supplychain_Data!$C$4347:$V$4347</definedName>
    <definedName name="SO_004447">Cleaned_Supplychain_Data!$C$4348:$V$4348</definedName>
    <definedName name="SO_004448">Cleaned_Supplychain_Data!$C$4349:$V$4349</definedName>
    <definedName name="SO_004449">Cleaned_Supplychain_Data!$C$4350:$V$4350</definedName>
    <definedName name="SO_004450">Cleaned_Supplychain_Data!$C$4351:$V$4351</definedName>
    <definedName name="SO_004451">Cleaned_Supplychain_Data!$C$4352:$V$4352</definedName>
    <definedName name="SO_004452">Cleaned_Supplychain_Data!$C$4353:$V$4353</definedName>
    <definedName name="SO_004453">Cleaned_Supplychain_Data!$C$4354:$V$4354</definedName>
    <definedName name="SO_004454">Cleaned_Supplychain_Data!$C$4355:$V$4355</definedName>
    <definedName name="SO_004455">Cleaned_Supplychain_Data!$C$4356:$V$4356</definedName>
    <definedName name="SO_004456">Cleaned_Supplychain_Data!$C$4357:$V$4357</definedName>
    <definedName name="SO_004457">Cleaned_Supplychain_Data!$C$4358:$V$4358</definedName>
    <definedName name="SO_004458">Cleaned_Supplychain_Data!$C$4359:$V$4359</definedName>
    <definedName name="SO_004459">Cleaned_Supplychain_Data!$C$4360:$V$4360</definedName>
    <definedName name="SO_004460">Cleaned_Supplychain_Data!$C$4361:$V$4361</definedName>
    <definedName name="SO_004461">Cleaned_Supplychain_Data!$C$4362:$V$4362</definedName>
    <definedName name="SO_004462">Cleaned_Supplychain_Data!$C$4363:$V$4363</definedName>
    <definedName name="SO_004463">Cleaned_Supplychain_Data!$C$4364:$V$4364</definedName>
    <definedName name="SO_004464">Cleaned_Supplychain_Data!$C$4365:$V$4365</definedName>
    <definedName name="SO_004465">Cleaned_Supplychain_Data!$C$4366:$V$4366</definedName>
    <definedName name="SO_004466">Cleaned_Supplychain_Data!$C$4367:$V$4367</definedName>
    <definedName name="SO_004467">Cleaned_Supplychain_Data!$C$4368:$V$4368</definedName>
    <definedName name="SO_004468">Cleaned_Supplychain_Data!$C$4369:$V$4369</definedName>
    <definedName name="SO_004469">Cleaned_Supplychain_Data!$C$4370:$V$4370</definedName>
    <definedName name="SO_004470">Cleaned_Supplychain_Data!$C$4371:$V$4371</definedName>
    <definedName name="SO_004471">Cleaned_Supplychain_Data!$C$4372:$V$4372</definedName>
    <definedName name="SO_004472">Cleaned_Supplychain_Data!$C$4373:$V$4373</definedName>
    <definedName name="SO_004473">Cleaned_Supplychain_Data!$C$4374:$V$4374</definedName>
    <definedName name="SO_004474">Cleaned_Supplychain_Data!$C$4375:$V$4375</definedName>
    <definedName name="SO_004475">Cleaned_Supplychain_Data!$C$4376:$V$4376</definedName>
    <definedName name="SO_004476">Cleaned_Supplychain_Data!$C$4377:$V$4377</definedName>
    <definedName name="SO_004477">Cleaned_Supplychain_Data!$C$4378:$V$4378</definedName>
    <definedName name="SO_004478">Cleaned_Supplychain_Data!$C$4379:$V$4379</definedName>
    <definedName name="SO_004479">Cleaned_Supplychain_Data!$C$4380:$V$4380</definedName>
    <definedName name="SO_004480">Cleaned_Supplychain_Data!$C$4381:$V$4381</definedName>
    <definedName name="SO_004481">Cleaned_Supplychain_Data!$C$4382:$V$4382</definedName>
    <definedName name="SO_004482">Cleaned_Supplychain_Data!$C$4383:$V$4383</definedName>
    <definedName name="SO_004483">Cleaned_Supplychain_Data!$C$4384:$V$4384</definedName>
    <definedName name="SO_004484">Cleaned_Supplychain_Data!$C$4385:$V$4385</definedName>
    <definedName name="SO_004485">Cleaned_Supplychain_Data!$C$4386:$V$4386</definedName>
    <definedName name="SO_004486">Cleaned_Supplychain_Data!$C$4387:$V$4387</definedName>
    <definedName name="SO_004487">Cleaned_Supplychain_Data!$C$4388:$V$4388</definedName>
    <definedName name="SO_004488">Cleaned_Supplychain_Data!$C$4389:$V$4389</definedName>
    <definedName name="SO_004489">Cleaned_Supplychain_Data!$C$4390:$V$4390</definedName>
    <definedName name="SO_004490">Cleaned_Supplychain_Data!$C$4391:$V$4391</definedName>
    <definedName name="SO_004491">Cleaned_Supplychain_Data!$C$4392:$V$4392</definedName>
    <definedName name="SO_004492">Cleaned_Supplychain_Data!$C$4393:$V$4393</definedName>
    <definedName name="SO_004493">Cleaned_Supplychain_Data!$C$4394:$V$4394</definedName>
    <definedName name="SO_004494">Cleaned_Supplychain_Data!$C$4395:$V$4395</definedName>
    <definedName name="SO_004495">Cleaned_Supplychain_Data!$C$4396:$V$4396</definedName>
    <definedName name="SO_004496">Cleaned_Supplychain_Data!$C$4397:$V$4397</definedName>
    <definedName name="SO_004497">Cleaned_Supplychain_Data!$C$4398:$V$4398</definedName>
    <definedName name="SO_004498">Cleaned_Supplychain_Data!$C$4399:$V$4399</definedName>
    <definedName name="SO_004499">Cleaned_Supplychain_Data!$C$4400:$V$4400</definedName>
    <definedName name="SO_004500">Cleaned_Supplychain_Data!$C$4401:$V$4401</definedName>
    <definedName name="SO_004501">Cleaned_Supplychain_Data!$C$4402:$V$4402</definedName>
    <definedName name="SO_004502">Cleaned_Supplychain_Data!$C$4403:$V$4403</definedName>
    <definedName name="SO_004503">Cleaned_Supplychain_Data!$C$4404:$V$4404</definedName>
    <definedName name="SO_004504">Cleaned_Supplychain_Data!$C$4405:$V$4405</definedName>
    <definedName name="SO_004505">Cleaned_Supplychain_Data!$C$4406:$V$4406</definedName>
    <definedName name="SO_004506">Cleaned_Supplychain_Data!$C$4407:$V$4407</definedName>
    <definedName name="SO_004507">Cleaned_Supplychain_Data!$C$4408:$V$4408</definedName>
    <definedName name="SO_004508">Cleaned_Supplychain_Data!$C$4409:$V$4409</definedName>
    <definedName name="SO_004509">Cleaned_Supplychain_Data!$C$4410:$V$4410</definedName>
    <definedName name="SO_004510">Cleaned_Supplychain_Data!$C$4411:$V$4411</definedName>
    <definedName name="SO_004511">Cleaned_Supplychain_Data!$C$4412:$V$4412</definedName>
    <definedName name="SO_004512">Cleaned_Supplychain_Data!$C$4413:$V$4413</definedName>
    <definedName name="SO_004513">Cleaned_Supplychain_Data!$C$4414:$V$4414</definedName>
    <definedName name="SO_004514">Cleaned_Supplychain_Data!$C$4415:$V$4415</definedName>
    <definedName name="SO_004515">Cleaned_Supplychain_Data!$C$4416:$V$4416</definedName>
    <definedName name="SO_004516">Cleaned_Supplychain_Data!$C$4417:$V$4417</definedName>
    <definedName name="SO_004517">Cleaned_Supplychain_Data!$C$4418:$V$4418</definedName>
    <definedName name="SO_004518">Cleaned_Supplychain_Data!$C$4419:$V$4419</definedName>
    <definedName name="SO_004519">Cleaned_Supplychain_Data!$C$4420:$V$4420</definedName>
    <definedName name="SO_004520">Cleaned_Supplychain_Data!$C$4421:$V$4421</definedName>
    <definedName name="SO_004521">Cleaned_Supplychain_Data!$C$4422:$V$4422</definedName>
    <definedName name="SO_004522">Cleaned_Supplychain_Data!$C$4423:$V$4423</definedName>
    <definedName name="SO_004523">Cleaned_Supplychain_Data!$C$4424:$V$4424</definedName>
    <definedName name="SO_004524">Cleaned_Supplychain_Data!$C$4425:$V$4425</definedName>
    <definedName name="SO_004525">Cleaned_Supplychain_Data!$C$4426:$V$4426</definedName>
    <definedName name="SO_004526">Cleaned_Supplychain_Data!$C$4427:$V$4427</definedName>
    <definedName name="SO_004527">Cleaned_Supplychain_Data!$C$4428:$V$4428</definedName>
    <definedName name="SO_004528">Cleaned_Supplychain_Data!$C$4429:$V$4429</definedName>
    <definedName name="SO_004529">Cleaned_Supplychain_Data!$C$4430:$V$4430</definedName>
    <definedName name="SO_004530">Cleaned_Supplychain_Data!$C$4431:$V$4431</definedName>
    <definedName name="SO_004531">Cleaned_Supplychain_Data!$C$4432:$V$4432</definedName>
    <definedName name="SO_004532">Cleaned_Supplychain_Data!$C$4433:$V$4433</definedName>
    <definedName name="SO_004533">Cleaned_Supplychain_Data!$C$4434:$V$4434</definedName>
    <definedName name="SO_004534">Cleaned_Supplychain_Data!$C$4435:$V$4435</definedName>
    <definedName name="SO_004535">Cleaned_Supplychain_Data!$C$4436:$V$4436</definedName>
    <definedName name="SO_004536">Cleaned_Supplychain_Data!$C$4437:$V$4437</definedName>
    <definedName name="SO_004537">Cleaned_Supplychain_Data!$C$4438:$V$4438</definedName>
    <definedName name="SO_004538">Cleaned_Supplychain_Data!$C$4439:$V$4439</definedName>
    <definedName name="SO_004539">Cleaned_Supplychain_Data!$C$4440:$V$4440</definedName>
    <definedName name="SO_004540">Cleaned_Supplychain_Data!$C$4441:$V$4441</definedName>
    <definedName name="SO_004541">Cleaned_Supplychain_Data!$C$4442:$V$4442</definedName>
    <definedName name="SO_004542">Cleaned_Supplychain_Data!$C$4443:$V$4443</definedName>
    <definedName name="SO_004543">Cleaned_Supplychain_Data!$C$4444:$V$4444</definedName>
    <definedName name="SO_004544">Cleaned_Supplychain_Data!$C$4445:$V$4445</definedName>
    <definedName name="SO_004545">Cleaned_Supplychain_Data!$C$4446:$V$4446</definedName>
    <definedName name="SO_004546">Cleaned_Supplychain_Data!$C$4447:$V$4447</definedName>
    <definedName name="SO_004547">Cleaned_Supplychain_Data!$C$4448:$V$4448</definedName>
    <definedName name="SO_004548">Cleaned_Supplychain_Data!$C$4449:$V$4449</definedName>
    <definedName name="SO_004549">Cleaned_Supplychain_Data!$C$4450:$V$4450</definedName>
    <definedName name="SO_004550">Cleaned_Supplychain_Data!$C$4451:$V$4451</definedName>
    <definedName name="SO_004551">Cleaned_Supplychain_Data!$C$4452:$V$4452</definedName>
    <definedName name="SO_004552">Cleaned_Supplychain_Data!$C$4453:$V$4453</definedName>
    <definedName name="SO_004553">Cleaned_Supplychain_Data!$C$4454:$V$4454</definedName>
    <definedName name="SO_004554">Cleaned_Supplychain_Data!$C$4455:$V$4455</definedName>
    <definedName name="SO_004555">Cleaned_Supplychain_Data!$C$4456:$V$4456</definedName>
    <definedName name="SO_004556">Cleaned_Supplychain_Data!$C$4457:$V$4457</definedName>
    <definedName name="SO_004557">Cleaned_Supplychain_Data!$C$4458:$V$4458</definedName>
    <definedName name="SO_004558">Cleaned_Supplychain_Data!$C$4459:$V$4459</definedName>
    <definedName name="SO_004559">Cleaned_Supplychain_Data!$C$4460:$V$4460</definedName>
    <definedName name="SO_004560">Cleaned_Supplychain_Data!$C$4461:$V$4461</definedName>
    <definedName name="SO_004561">Cleaned_Supplychain_Data!$C$4462:$V$4462</definedName>
    <definedName name="SO_004562">Cleaned_Supplychain_Data!$C$4463:$V$4463</definedName>
    <definedName name="SO_004563">Cleaned_Supplychain_Data!$C$4464:$V$4464</definedName>
    <definedName name="SO_004564">Cleaned_Supplychain_Data!$C$4465:$V$4465</definedName>
    <definedName name="SO_004565">Cleaned_Supplychain_Data!$C$4466:$V$4466</definedName>
    <definedName name="SO_004566">Cleaned_Supplychain_Data!$C$4467:$V$4467</definedName>
    <definedName name="SO_004567">Cleaned_Supplychain_Data!$C$4468:$V$4468</definedName>
    <definedName name="SO_004568">Cleaned_Supplychain_Data!$C$4469:$V$4469</definedName>
    <definedName name="SO_004569">Cleaned_Supplychain_Data!$C$4470:$V$4470</definedName>
    <definedName name="SO_004570">Cleaned_Supplychain_Data!$C$4471:$V$4471</definedName>
    <definedName name="SO_004571">Cleaned_Supplychain_Data!$C$4472:$V$4472</definedName>
    <definedName name="SO_004572">Cleaned_Supplychain_Data!$C$4473:$V$4473</definedName>
    <definedName name="SO_004573">Cleaned_Supplychain_Data!$C$4474:$V$4474</definedName>
    <definedName name="SO_004574">Cleaned_Supplychain_Data!$C$4475:$V$4475</definedName>
    <definedName name="SO_004575">Cleaned_Supplychain_Data!$C$4476:$V$4476</definedName>
    <definedName name="SO_004576">Cleaned_Supplychain_Data!$C$4477:$V$4477</definedName>
    <definedName name="SO_004577">Cleaned_Supplychain_Data!$C$4478:$V$4478</definedName>
    <definedName name="SO_004578">Cleaned_Supplychain_Data!$C$4479:$V$4479</definedName>
    <definedName name="SO_004579">Cleaned_Supplychain_Data!$C$4480:$V$4480</definedName>
    <definedName name="SO_004580">Cleaned_Supplychain_Data!$C$4481:$V$4481</definedName>
    <definedName name="SO_004581">Cleaned_Supplychain_Data!$C$4482:$V$4482</definedName>
    <definedName name="SO_004582">Cleaned_Supplychain_Data!$C$4483:$V$4483</definedName>
    <definedName name="SO_004583">Cleaned_Supplychain_Data!$C$4484:$V$4484</definedName>
    <definedName name="SO_004584">Cleaned_Supplychain_Data!$C$4485:$V$4485</definedName>
    <definedName name="SO_004585">Cleaned_Supplychain_Data!$C$4486:$V$4486</definedName>
    <definedName name="SO_004586">Cleaned_Supplychain_Data!$C$4487:$V$4487</definedName>
    <definedName name="SO_004587">Cleaned_Supplychain_Data!$C$4488:$V$4488</definedName>
    <definedName name="SO_004588">Cleaned_Supplychain_Data!$C$4489:$V$4489</definedName>
    <definedName name="SO_004589">Cleaned_Supplychain_Data!$C$4490:$V$4490</definedName>
    <definedName name="SO_004590">Cleaned_Supplychain_Data!$C$4491:$V$4491</definedName>
    <definedName name="SO_004591">Cleaned_Supplychain_Data!$C$4492:$V$4492</definedName>
    <definedName name="SO_004592">Cleaned_Supplychain_Data!$C$4493:$V$4493</definedName>
    <definedName name="SO_004593">Cleaned_Supplychain_Data!$C$4494:$V$4494</definedName>
    <definedName name="SO_004594">Cleaned_Supplychain_Data!$C$4495:$V$4495</definedName>
    <definedName name="SO_004595">Cleaned_Supplychain_Data!$C$4496:$V$4496</definedName>
    <definedName name="SO_004596">Cleaned_Supplychain_Data!$C$4497:$V$4497</definedName>
    <definedName name="SO_004597">Cleaned_Supplychain_Data!$C$4498:$V$4498</definedName>
    <definedName name="SO_004598">Cleaned_Supplychain_Data!$C$4499:$V$4499</definedName>
    <definedName name="SO_004599">Cleaned_Supplychain_Data!$C$4500:$V$4500</definedName>
    <definedName name="SO_004600">Cleaned_Supplychain_Data!$C$4501:$V$4501</definedName>
    <definedName name="SO_004601">Cleaned_Supplychain_Data!$C$4502:$V$4502</definedName>
    <definedName name="SO_004602">Cleaned_Supplychain_Data!$C$4503:$V$4503</definedName>
    <definedName name="SO_004603">Cleaned_Supplychain_Data!$C$4504:$V$4504</definedName>
    <definedName name="SO_004604">Cleaned_Supplychain_Data!$C$4505:$V$4505</definedName>
    <definedName name="SO_004605">Cleaned_Supplychain_Data!$C$4506:$V$4506</definedName>
    <definedName name="SO_004606">Cleaned_Supplychain_Data!$C$4507:$V$4507</definedName>
    <definedName name="SO_004607">Cleaned_Supplychain_Data!$C$4508:$V$4508</definedName>
    <definedName name="SO_004608">Cleaned_Supplychain_Data!$C$4509:$V$4509</definedName>
    <definedName name="SO_004609">Cleaned_Supplychain_Data!$C$4510:$V$4510</definedName>
    <definedName name="SO_004610">Cleaned_Supplychain_Data!$C$4511:$V$4511</definedName>
    <definedName name="SO_004611">Cleaned_Supplychain_Data!$C$4512:$V$4512</definedName>
    <definedName name="SO_004612">Cleaned_Supplychain_Data!$C$4513:$V$4513</definedName>
    <definedName name="SO_004613">Cleaned_Supplychain_Data!$C$4514:$V$4514</definedName>
    <definedName name="SO_004614">Cleaned_Supplychain_Data!$C$4515:$V$4515</definedName>
    <definedName name="SO_004615">Cleaned_Supplychain_Data!$C$4516:$V$4516</definedName>
    <definedName name="SO_004616">Cleaned_Supplychain_Data!$C$4517:$V$4517</definedName>
    <definedName name="SO_004617">Cleaned_Supplychain_Data!$C$4518:$V$4518</definedName>
    <definedName name="SO_004618">Cleaned_Supplychain_Data!$C$4519:$V$4519</definedName>
    <definedName name="SO_004619">Cleaned_Supplychain_Data!$C$4520:$V$4520</definedName>
    <definedName name="SO_004620">Cleaned_Supplychain_Data!$C$4521:$V$4521</definedName>
    <definedName name="SO_004621">Cleaned_Supplychain_Data!$C$4522:$V$4522</definedName>
    <definedName name="SO_004622">Cleaned_Supplychain_Data!$C$4523:$V$4523</definedName>
    <definedName name="SO_004623">Cleaned_Supplychain_Data!$C$4524:$V$4524</definedName>
    <definedName name="SO_004624">Cleaned_Supplychain_Data!$C$4525:$V$4525</definedName>
    <definedName name="SO_004625">Cleaned_Supplychain_Data!$C$4526:$V$4526</definedName>
    <definedName name="SO_004626">Cleaned_Supplychain_Data!$C$4527:$V$4527</definedName>
    <definedName name="SO_004627">Cleaned_Supplychain_Data!$C$4528:$V$4528</definedName>
    <definedName name="SO_004628">Cleaned_Supplychain_Data!$C$4529:$V$4529</definedName>
    <definedName name="SO_004629">Cleaned_Supplychain_Data!$C$4530:$V$4530</definedName>
    <definedName name="SO_004630">Cleaned_Supplychain_Data!$C$4531:$V$4531</definedName>
    <definedName name="SO_004631">Cleaned_Supplychain_Data!$C$4532:$V$4532</definedName>
    <definedName name="SO_004632">Cleaned_Supplychain_Data!$C$4533:$V$4533</definedName>
    <definedName name="SO_004633">Cleaned_Supplychain_Data!$C$4534:$V$4534</definedName>
    <definedName name="SO_004634">Cleaned_Supplychain_Data!$C$4535:$V$4535</definedName>
    <definedName name="SO_004635">Cleaned_Supplychain_Data!$C$4536:$V$4536</definedName>
    <definedName name="SO_004636">Cleaned_Supplychain_Data!$C$4537:$V$4537</definedName>
    <definedName name="SO_004637">Cleaned_Supplychain_Data!$C$4538:$V$4538</definedName>
    <definedName name="SO_004638">Cleaned_Supplychain_Data!$C$4539:$V$4539</definedName>
    <definedName name="SO_004639">Cleaned_Supplychain_Data!$C$4540:$V$4540</definedName>
    <definedName name="SO_004640">Cleaned_Supplychain_Data!$C$4541:$V$4541</definedName>
    <definedName name="SO_004641">Cleaned_Supplychain_Data!$C$4542:$V$4542</definedName>
    <definedName name="SO_004642">Cleaned_Supplychain_Data!$C$4543:$V$4543</definedName>
    <definedName name="SO_004643">Cleaned_Supplychain_Data!$C$4544:$V$4544</definedName>
    <definedName name="SO_004644">Cleaned_Supplychain_Data!$C$4545:$V$4545</definedName>
    <definedName name="SO_004645">Cleaned_Supplychain_Data!$C$4546:$V$4546</definedName>
    <definedName name="SO_004646">Cleaned_Supplychain_Data!$C$4547:$V$4547</definedName>
    <definedName name="SO_004647">Cleaned_Supplychain_Data!$C$4548:$V$4548</definedName>
    <definedName name="SO_004648">Cleaned_Supplychain_Data!$C$4549:$V$4549</definedName>
    <definedName name="SO_004649">Cleaned_Supplychain_Data!$C$4550:$V$4550</definedName>
    <definedName name="SO_004650">Cleaned_Supplychain_Data!$C$4551:$V$4551</definedName>
    <definedName name="SO_004651">Cleaned_Supplychain_Data!$C$4552:$V$4552</definedName>
    <definedName name="SO_004652">Cleaned_Supplychain_Data!$C$4553:$V$4553</definedName>
    <definedName name="SO_004653">Cleaned_Supplychain_Data!$C$4554:$V$4554</definedName>
    <definedName name="SO_004654">Cleaned_Supplychain_Data!$C$4555:$V$4555</definedName>
    <definedName name="SO_004655">Cleaned_Supplychain_Data!$C$4556:$V$4556</definedName>
    <definedName name="SO_004656">Cleaned_Supplychain_Data!$C$4557:$V$4557</definedName>
    <definedName name="SO_004657">Cleaned_Supplychain_Data!$C$4558:$V$4558</definedName>
    <definedName name="SO_004658">Cleaned_Supplychain_Data!$C$4559:$V$4559</definedName>
    <definedName name="SO_004659">Cleaned_Supplychain_Data!$C$4560:$V$4560</definedName>
    <definedName name="SO_004660">Cleaned_Supplychain_Data!$C$4561:$V$4561</definedName>
    <definedName name="SO_004661">Cleaned_Supplychain_Data!$C$4562:$V$4562</definedName>
    <definedName name="SO_004662">Cleaned_Supplychain_Data!$C$4563:$V$4563</definedName>
    <definedName name="SO_004663">Cleaned_Supplychain_Data!$C$4564:$V$4564</definedName>
    <definedName name="SO_004664">Cleaned_Supplychain_Data!$C$4565:$V$4565</definedName>
    <definedName name="SO_004665">Cleaned_Supplychain_Data!$C$4566:$V$4566</definedName>
    <definedName name="SO_004666">Cleaned_Supplychain_Data!$C$4567:$V$4567</definedName>
    <definedName name="SO_004667">Cleaned_Supplychain_Data!$C$4568:$V$4568</definedName>
    <definedName name="SO_004668">Cleaned_Supplychain_Data!$C$4569:$V$4569</definedName>
    <definedName name="SO_004669">Cleaned_Supplychain_Data!$C$4570:$V$4570</definedName>
    <definedName name="SO_004670">Cleaned_Supplychain_Data!$C$4571:$V$4571</definedName>
    <definedName name="SO_004671">Cleaned_Supplychain_Data!$C$4572:$V$4572</definedName>
    <definedName name="SO_004672">Cleaned_Supplychain_Data!$C$4573:$V$4573</definedName>
    <definedName name="SO_004673">Cleaned_Supplychain_Data!$C$4574:$V$4574</definedName>
    <definedName name="SO_004674">Cleaned_Supplychain_Data!$C$4575:$V$4575</definedName>
    <definedName name="SO_004675">Cleaned_Supplychain_Data!$C$4576:$V$4576</definedName>
    <definedName name="SO_004676">Cleaned_Supplychain_Data!$C$4577:$V$4577</definedName>
    <definedName name="SO_004677">Cleaned_Supplychain_Data!$C$4578:$V$4578</definedName>
    <definedName name="SO_004678">Cleaned_Supplychain_Data!$C$4579:$V$4579</definedName>
    <definedName name="SO_004679">Cleaned_Supplychain_Data!$C$4580:$V$4580</definedName>
    <definedName name="SO_004680">Cleaned_Supplychain_Data!$C$4581:$V$4581</definedName>
    <definedName name="SO_004681">Cleaned_Supplychain_Data!$C$4582:$V$4582</definedName>
    <definedName name="SO_004682">Cleaned_Supplychain_Data!$C$4583:$V$4583</definedName>
    <definedName name="SO_004683">Cleaned_Supplychain_Data!$C$4584:$V$4584</definedName>
    <definedName name="SO_004684">Cleaned_Supplychain_Data!$C$4585:$V$4585</definedName>
    <definedName name="SO_004685">Cleaned_Supplychain_Data!$C$4586:$V$4586</definedName>
    <definedName name="SO_004686">Cleaned_Supplychain_Data!$C$4587:$V$4587</definedName>
    <definedName name="SO_004687">Cleaned_Supplychain_Data!$C$4588:$V$4588</definedName>
    <definedName name="SO_004688">Cleaned_Supplychain_Data!$C$4589:$V$4589</definedName>
    <definedName name="SO_004689">Cleaned_Supplychain_Data!$C$4590:$V$4590</definedName>
    <definedName name="SO_004690">Cleaned_Supplychain_Data!$C$4591:$V$4591</definedName>
    <definedName name="SO_004691">Cleaned_Supplychain_Data!$C$4592:$V$4592</definedName>
    <definedName name="SO_004692">Cleaned_Supplychain_Data!$C$4593:$V$4593</definedName>
    <definedName name="SO_004693">Cleaned_Supplychain_Data!$C$4594:$V$4594</definedName>
    <definedName name="SO_004694">Cleaned_Supplychain_Data!$C$4595:$V$4595</definedName>
    <definedName name="SO_004695">Cleaned_Supplychain_Data!$C$4596:$V$4596</definedName>
    <definedName name="SO_004696">Cleaned_Supplychain_Data!$C$4597:$V$4597</definedName>
    <definedName name="SO_004697">Cleaned_Supplychain_Data!$C$4598:$V$4598</definedName>
    <definedName name="SO_004698">Cleaned_Supplychain_Data!$C$4599:$V$4599</definedName>
    <definedName name="SO_004699">Cleaned_Supplychain_Data!$C$4600:$V$4600</definedName>
    <definedName name="SO_004700">Cleaned_Supplychain_Data!$C$4601:$V$4601</definedName>
    <definedName name="SO_004701">Cleaned_Supplychain_Data!$C$4602:$V$4602</definedName>
    <definedName name="SO_004702">Cleaned_Supplychain_Data!$C$4603:$V$4603</definedName>
    <definedName name="SO_004703">Cleaned_Supplychain_Data!$C$4604:$V$4604</definedName>
    <definedName name="SO_004704">Cleaned_Supplychain_Data!$C$4605:$V$4605</definedName>
    <definedName name="SO_004705">Cleaned_Supplychain_Data!$C$4606:$V$4606</definedName>
    <definedName name="SO_004706">Cleaned_Supplychain_Data!$C$4607:$V$4607</definedName>
    <definedName name="SO_004707">Cleaned_Supplychain_Data!$C$4608:$V$4608</definedName>
    <definedName name="SO_004708">Cleaned_Supplychain_Data!$C$4609:$V$4609</definedName>
    <definedName name="SO_004709">Cleaned_Supplychain_Data!$C$4610:$V$4610</definedName>
    <definedName name="SO_004710">Cleaned_Supplychain_Data!$C$4611:$V$4611</definedName>
    <definedName name="SO_004711">Cleaned_Supplychain_Data!$C$4612:$V$4612</definedName>
    <definedName name="SO_004712">Cleaned_Supplychain_Data!$C$4613:$V$4613</definedName>
    <definedName name="SO_004713">Cleaned_Supplychain_Data!$C$4614:$V$4614</definedName>
    <definedName name="SO_004714">Cleaned_Supplychain_Data!$C$4615:$V$4615</definedName>
    <definedName name="SO_004715">Cleaned_Supplychain_Data!$C$4616:$V$4616</definedName>
    <definedName name="SO_004716">Cleaned_Supplychain_Data!$C$4617:$V$4617</definedName>
    <definedName name="SO_004717">Cleaned_Supplychain_Data!$C$4618:$V$4618</definedName>
    <definedName name="SO_004718">Cleaned_Supplychain_Data!$C$4619:$V$4619</definedName>
    <definedName name="SO_004719">Cleaned_Supplychain_Data!$C$4620:$V$4620</definedName>
    <definedName name="SO_004720">Cleaned_Supplychain_Data!$C$4621:$V$4621</definedName>
    <definedName name="SO_004721">Cleaned_Supplychain_Data!$C$4622:$V$4622</definedName>
    <definedName name="SO_004722">Cleaned_Supplychain_Data!$C$4623:$V$4623</definedName>
    <definedName name="SO_004723">Cleaned_Supplychain_Data!$C$4624:$V$4624</definedName>
    <definedName name="SO_004724">Cleaned_Supplychain_Data!$C$4625:$V$4625</definedName>
    <definedName name="SO_004725">Cleaned_Supplychain_Data!$C$4626:$V$4626</definedName>
    <definedName name="SO_004726">Cleaned_Supplychain_Data!$C$4627:$V$4627</definedName>
    <definedName name="SO_004727">Cleaned_Supplychain_Data!$C$4628:$V$4628</definedName>
    <definedName name="SO_004728">Cleaned_Supplychain_Data!$C$4629:$V$4629</definedName>
    <definedName name="SO_004729">Cleaned_Supplychain_Data!$C$4630:$V$4630</definedName>
    <definedName name="SO_004730">Cleaned_Supplychain_Data!$C$4631:$V$4631</definedName>
    <definedName name="SO_004731">Cleaned_Supplychain_Data!$C$4632:$V$4632</definedName>
    <definedName name="SO_004732">Cleaned_Supplychain_Data!$C$4633:$V$4633</definedName>
    <definedName name="SO_004733">Cleaned_Supplychain_Data!$C$4634:$V$4634</definedName>
    <definedName name="SO_004734">Cleaned_Supplychain_Data!$C$4635:$V$4635</definedName>
    <definedName name="SO_004735">Cleaned_Supplychain_Data!$C$4636:$V$4636</definedName>
    <definedName name="SO_004736">Cleaned_Supplychain_Data!$C$4637:$V$4637</definedName>
    <definedName name="SO_004737">Cleaned_Supplychain_Data!$C$4638:$V$4638</definedName>
    <definedName name="SO_004738">Cleaned_Supplychain_Data!$C$4639:$V$4639</definedName>
    <definedName name="SO_004739">Cleaned_Supplychain_Data!$C$4640:$V$4640</definedName>
    <definedName name="SO_004740">Cleaned_Supplychain_Data!$C$4641:$V$4641</definedName>
    <definedName name="SO_004741">Cleaned_Supplychain_Data!$C$4642:$V$4642</definedName>
    <definedName name="SO_004742">Cleaned_Supplychain_Data!$C$4643:$V$4643</definedName>
    <definedName name="SO_004743">Cleaned_Supplychain_Data!$C$4644:$V$4644</definedName>
    <definedName name="SO_004744">Cleaned_Supplychain_Data!$C$4645:$V$4645</definedName>
    <definedName name="SO_004745">Cleaned_Supplychain_Data!$C$4646:$V$4646</definedName>
    <definedName name="SO_004746">Cleaned_Supplychain_Data!$C$4647:$V$4647</definedName>
    <definedName name="SO_004747">Cleaned_Supplychain_Data!$C$4648:$V$4648</definedName>
    <definedName name="SO_004748">Cleaned_Supplychain_Data!$C$4649:$V$4649</definedName>
    <definedName name="SO_004749">Cleaned_Supplychain_Data!$C$4650:$V$4650</definedName>
    <definedName name="SO_004750">Cleaned_Supplychain_Data!$C$4651:$V$4651</definedName>
    <definedName name="SO_004751">Cleaned_Supplychain_Data!$C$4652:$V$4652</definedName>
    <definedName name="SO_004752">Cleaned_Supplychain_Data!$C$4653:$V$4653</definedName>
    <definedName name="SO_004753">Cleaned_Supplychain_Data!$C$4654:$V$4654</definedName>
    <definedName name="SO_004754">Cleaned_Supplychain_Data!$C$4655:$V$4655</definedName>
    <definedName name="SO_004755">Cleaned_Supplychain_Data!$C$4656:$V$4656</definedName>
    <definedName name="SO_004756">Cleaned_Supplychain_Data!$C$4657:$V$4657</definedName>
    <definedName name="SO_004757">Cleaned_Supplychain_Data!$C$4658:$V$4658</definedName>
    <definedName name="SO_004758">Cleaned_Supplychain_Data!$C$4659:$V$4659</definedName>
    <definedName name="SO_004759">Cleaned_Supplychain_Data!$C$4660:$V$4660</definedName>
    <definedName name="SO_004760">Cleaned_Supplychain_Data!$C$4661:$V$4661</definedName>
    <definedName name="SO_004761">Cleaned_Supplychain_Data!$C$4662:$V$4662</definedName>
    <definedName name="SO_004762">Cleaned_Supplychain_Data!$C$4663:$V$4663</definedName>
    <definedName name="SO_004763">Cleaned_Supplychain_Data!$C$4664:$V$4664</definedName>
    <definedName name="SO_004764">Cleaned_Supplychain_Data!$C$4665:$V$4665</definedName>
    <definedName name="SO_004765">Cleaned_Supplychain_Data!$C$4666:$V$4666</definedName>
    <definedName name="SO_004766">Cleaned_Supplychain_Data!$C$4667:$V$4667</definedName>
    <definedName name="SO_004767">Cleaned_Supplychain_Data!$C$4668:$V$4668</definedName>
    <definedName name="SO_004768">Cleaned_Supplychain_Data!$C$4669:$V$4669</definedName>
    <definedName name="SO_004769">Cleaned_Supplychain_Data!$C$4670:$V$4670</definedName>
    <definedName name="SO_004770">Cleaned_Supplychain_Data!$C$4671:$V$4671</definedName>
    <definedName name="SO_004771">Cleaned_Supplychain_Data!$C$4672:$V$4672</definedName>
    <definedName name="SO_004772">Cleaned_Supplychain_Data!$C$4673:$V$4673</definedName>
    <definedName name="SO_004773">Cleaned_Supplychain_Data!$C$4674:$V$4674</definedName>
    <definedName name="SO_004774">Cleaned_Supplychain_Data!$C$4675:$V$4675</definedName>
    <definedName name="SO_004775">Cleaned_Supplychain_Data!$C$4676:$V$4676</definedName>
    <definedName name="SO_004776">Cleaned_Supplychain_Data!$C$4677:$V$4677</definedName>
    <definedName name="SO_004777">Cleaned_Supplychain_Data!$C$4678:$V$4678</definedName>
    <definedName name="SO_004778">Cleaned_Supplychain_Data!$C$4679:$V$4679</definedName>
    <definedName name="SO_004779">Cleaned_Supplychain_Data!$C$4680:$V$4680</definedName>
    <definedName name="SO_004780">Cleaned_Supplychain_Data!$C$4681:$V$4681</definedName>
    <definedName name="SO_004781">Cleaned_Supplychain_Data!$C$4682:$V$4682</definedName>
    <definedName name="SO_004782">Cleaned_Supplychain_Data!$C$4683:$V$4683</definedName>
    <definedName name="SO_004783">Cleaned_Supplychain_Data!$C$4684:$V$4684</definedName>
    <definedName name="SO_004784">Cleaned_Supplychain_Data!$C$4685:$V$4685</definedName>
    <definedName name="SO_004785">Cleaned_Supplychain_Data!$C$4686:$V$4686</definedName>
    <definedName name="SO_004786">Cleaned_Supplychain_Data!$C$4687:$V$4687</definedName>
    <definedName name="SO_004787">Cleaned_Supplychain_Data!$C$4688:$V$4688</definedName>
    <definedName name="SO_004788">Cleaned_Supplychain_Data!$C$4689:$V$4689</definedName>
    <definedName name="SO_004789">Cleaned_Supplychain_Data!$C$4690:$V$4690</definedName>
    <definedName name="SO_004790">Cleaned_Supplychain_Data!$C$4691:$V$4691</definedName>
    <definedName name="SO_004791">Cleaned_Supplychain_Data!$C$4692:$V$4692</definedName>
    <definedName name="SO_004792">Cleaned_Supplychain_Data!$C$4693:$V$4693</definedName>
    <definedName name="SO_004793">Cleaned_Supplychain_Data!$C$4694:$V$4694</definedName>
    <definedName name="SO_004794">Cleaned_Supplychain_Data!$C$4695:$V$4695</definedName>
    <definedName name="SO_004795">Cleaned_Supplychain_Data!$C$4696:$V$4696</definedName>
    <definedName name="SO_004796">Cleaned_Supplychain_Data!$C$4697:$V$4697</definedName>
    <definedName name="SO_004797">Cleaned_Supplychain_Data!$C$4698:$V$4698</definedName>
    <definedName name="SO_004798">Cleaned_Supplychain_Data!$C$4699:$V$4699</definedName>
    <definedName name="SO_004799">Cleaned_Supplychain_Data!$C$4700:$V$4700</definedName>
    <definedName name="SO_004800">Cleaned_Supplychain_Data!$C$4701:$V$4701</definedName>
    <definedName name="SO_004801">Cleaned_Supplychain_Data!$C$4702:$V$4702</definedName>
    <definedName name="SO_004802">Cleaned_Supplychain_Data!$C$4703:$V$4703</definedName>
    <definedName name="SO_004803">Cleaned_Supplychain_Data!$C$4704:$V$4704</definedName>
    <definedName name="SO_004804">Cleaned_Supplychain_Data!$C$4705:$V$4705</definedName>
    <definedName name="SO_004805">Cleaned_Supplychain_Data!$C$4706:$V$4706</definedName>
    <definedName name="SO_004806">Cleaned_Supplychain_Data!$C$4707:$V$4707</definedName>
    <definedName name="SO_004807">Cleaned_Supplychain_Data!$C$4708:$V$4708</definedName>
    <definedName name="SO_004808">Cleaned_Supplychain_Data!$C$4709:$V$4709</definedName>
    <definedName name="SO_004809">Cleaned_Supplychain_Data!$C$4710:$V$4710</definedName>
    <definedName name="SO_004810">Cleaned_Supplychain_Data!$C$4711:$V$4711</definedName>
    <definedName name="SO_004811">Cleaned_Supplychain_Data!$C$4712:$V$4712</definedName>
    <definedName name="SO_004812">Cleaned_Supplychain_Data!$C$4713:$V$4713</definedName>
    <definedName name="SO_004813">Cleaned_Supplychain_Data!$C$4714:$V$4714</definedName>
    <definedName name="SO_004814">Cleaned_Supplychain_Data!$C$4715:$V$4715</definedName>
    <definedName name="SO_004815">Cleaned_Supplychain_Data!$C$4716:$V$4716</definedName>
    <definedName name="SO_004816">Cleaned_Supplychain_Data!$C$4717:$V$4717</definedName>
    <definedName name="SO_004817">Cleaned_Supplychain_Data!$C$4718:$V$4718</definedName>
    <definedName name="SO_004818">Cleaned_Supplychain_Data!$C$4719:$V$4719</definedName>
    <definedName name="SO_004819">Cleaned_Supplychain_Data!$C$4720:$V$4720</definedName>
    <definedName name="SO_004820">Cleaned_Supplychain_Data!$C$4721:$V$4721</definedName>
    <definedName name="SO_004821">Cleaned_Supplychain_Data!$C$4722:$V$4722</definedName>
    <definedName name="SO_004822">Cleaned_Supplychain_Data!$C$4723:$V$4723</definedName>
    <definedName name="SO_004823">Cleaned_Supplychain_Data!$C$4724:$V$4724</definedName>
    <definedName name="SO_004824">Cleaned_Supplychain_Data!$C$4725:$V$4725</definedName>
    <definedName name="SO_004825">Cleaned_Supplychain_Data!$C$4726:$V$4726</definedName>
    <definedName name="SO_004826">Cleaned_Supplychain_Data!$C$4727:$V$4727</definedName>
    <definedName name="SO_004827">Cleaned_Supplychain_Data!$C$4728:$V$4728</definedName>
    <definedName name="SO_004828">Cleaned_Supplychain_Data!$C$4729:$V$4729</definedName>
    <definedName name="SO_004829">Cleaned_Supplychain_Data!$C$4730:$V$4730</definedName>
    <definedName name="SO_004830">Cleaned_Supplychain_Data!$C$4731:$V$4731</definedName>
    <definedName name="SO_004831">Cleaned_Supplychain_Data!$C$4732:$V$4732</definedName>
    <definedName name="SO_004832">Cleaned_Supplychain_Data!$C$4733:$V$4733</definedName>
    <definedName name="SO_004833">Cleaned_Supplychain_Data!$C$4734:$V$4734</definedName>
    <definedName name="SO_004834">Cleaned_Supplychain_Data!$C$4735:$V$4735</definedName>
    <definedName name="SO_004835">Cleaned_Supplychain_Data!$C$4736:$V$4736</definedName>
    <definedName name="SO_004836">Cleaned_Supplychain_Data!$C$4737:$V$4737</definedName>
    <definedName name="SO_004837">Cleaned_Supplychain_Data!$C$4738:$V$4738</definedName>
    <definedName name="SO_004838">Cleaned_Supplychain_Data!$C$4739:$V$4739</definedName>
    <definedName name="SO_004839">Cleaned_Supplychain_Data!$C$4740:$V$4740</definedName>
    <definedName name="SO_004840">Cleaned_Supplychain_Data!$C$4741:$V$4741</definedName>
    <definedName name="SO_004841">Cleaned_Supplychain_Data!$C$4742:$V$4742</definedName>
    <definedName name="SO_004842">Cleaned_Supplychain_Data!$C$4743:$V$4743</definedName>
    <definedName name="SO_004843">Cleaned_Supplychain_Data!$C$4744:$V$4744</definedName>
    <definedName name="SO_004844">Cleaned_Supplychain_Data!$C$4745:$V$4745</definedName>
    <definedName name="SO_004845">Cleaned_Supplychain_Data!$C$4746:$V$4746</definedName>
    <definedName name="SO_004846">Cleaned_Supplychain_Data!$C$4747:$V$4747</definedName>
    <definedName name="SO_004847">Cleaned_Supplychain_Data!$C$4748:$V$4748</definedName>
    <definedName name="SO_004848">Cleaned_Supplychain_Data!$C$4749:$V$4749</definedName>
    <definedName name="SO_004849">Cleaned_Supplychain_Data!$C$4750:$V$4750</definedName>
    <definedName name="SO_004850">Cleaned_Supplychain_Data!$C$4751:$V$4751</definedName>
    <definedName name="SO_004851">Cleaned_Supplychain_Data!$C$4752:$V$4752</definedName>
    <definedName name="SO_004852">Cleaned_Supplychain_Data!$C$4753:$V$4753</definedName>
    <definedName name="SO_004853">Cleaned_Supplychain_Data!$C$4754:$V$4754</definedName>
    <definedName name="SO_004854">Cleaned_Supplychain_Data!$C$4755:$V$4755</definedName>
    <definedName name="SO_004855">Cleaned_Supplychain_Data!$C$4756:$V$4756</definedName>
    <definedName name="SO_004856">Cleaned_Supplychain_Data!$C$4757:$V$4757</definedName>
    <definedName name="SO_004857">Cleaned_Supplychain_Data!$C$4758:$V$4758</definedName>
    <definedName name="SO_004858">Cleaned_Supplychain_Data!$C$4759:$V$4759</definedName>
    <definedName name="SO_004859">Cleaned_Supplychain_Data!$C$4760:$V$4760</definedName>
    <definedName name="SO_004860">Cleaned_Supplychain_Data!$C$4761:$V$4761</definedName>
    <definedName name="SO_004861">Cleaned_Supplychain_Data!$C$4762:$V$4762</definedName>
    <definedName name="SO_004862">Cleaned_Supplychain_Data!$C$4763:$V$4763</definedName>
    <definedName name="SO_004863">Cleaned_Supplychain_Data!$C$4764:$V$4764</definedName>
    <definedName name="SO_004864">Cleaned_Supplychain_Data!$C$4765:$V$4765</definedName>
    <definedName name="SO_004865">Cleaned_Supplychain_Data!$C$4766:$V$4766</definedName>
    <definedName name="SO_004866">Cleaned_Supplychain_Data!$C$4767:$V$4767</definedName>
    <definedName name="SO_004867">Cleaned_Supplychain_Data!$C$4768:$V$4768</definedName>
    <definedName name="SO_004868">Cleaned_Supplychain_Data!$C$4769:$V$4769</definedName>
    <definedName name="SO_004869">Cleaned_Supplychain_Data!$C$4770:$V$4770</definedName>
    <definedName name="SO_004870">Cleaned_Supplychain_Data!$C$4771:$V$4771</definedName>
    <definedName name="SO_004871">Cleaned_Supplychain_Data!$C$4772:$V$4772</definedName>
    <definedName name="SO_004872">Cleaned_Supplychain_Data!$C$4773:$V$4773</definedName>
    <definedName name="SO_004873">Cleaned_Supplychain_Data!$C$4774:$V$4774</definedName>
    <definedName name="SO_004874">Cleaned_Supplychain_Data!$C$4775:$V$4775</definedName>
    <definedName name="SO_004875">Cleaned_Supplychain_Data!$C$4776:$V$4776</definedName>
    <definedName name="SO_004876">Cleaned_Supplychain_Data!$C$4777:$V$4777</definedName>
    <definedName name="SO_004877">Cleaned_Supplychain_Data!$C$4778:$V$4778</definedName>
    <definedName name="SO_004878">Cleaned_Supplychain_Data!$C$4779:$V$4779</definedName>
    <definedName name="SO_004879">Cleaned_Supplychain_Data!$C$4780:$V$4780</definedName>
    <definedName name="SO_004880">Cleaned_Supplychain_Data!$C$4781:$V$4781</definedName>
    <definedName name="SO_004881">Cleaned_Supplychain_Data!$C$4782:$V$4782</definedName>
    <definedName name="SO_004882">Cleaned_Supplychain_Data!$C$4783:$V$4783</definedName>
    <definedName name="SO_004883">Cleaned_Supplychain_Data!$C$4784:$V$4784</definedName>
    <definedName name="SO_004884">Cleaned_Supplychain_Data!$C$4785:$V$4785</definedName>
    <definedName name="SO_004885">Cleaned_Supplychain_Data!$C$4786:$V$4786</definedName>
    <definedName name="SO_004886">Cleaned_Supplychain_Data!$C$4787:$V$4787</definedName>
    <definedName name="SO_004887">Cleaned_Supplychain_Data!$C$4788:$V$4788</definedName>
    <definedName name="SO_004888">Cleaned_Supplychain_Data!$C$4789:$V$4789</definedName>
    <definedName name="SO_004889">Cleaned_Supplychain_Data!$C$4790:$V$4790</definedName>
    <definedName name="SO_004890">Cleaned_Supplychain_Data!$C$4791:$V$4791</definedName>
    <definedName name="SO_004891">Cleaned_Supplychain_Data!$C$4792:$V$4792</definedName>
    <definedName name="SO_004892">Cleaned_Supplychain_Data!$C$4793:$V$4793</definedName>
    <definedName name="SO_004893">Cleaned_Supplychain_Data!$C$4794:$V$4794</definedName>
    <definedName name="SO_004894">Cleaned_Supplychain_Data!$C$4795:$V$4795</definedName>
    <definedName name="SO_004895">Cleaned_Supplychain_Data!$C$4796:$V$4796</definedName>
    <definedName name="SO_004896">Cleaned_Supplychain_Data!$C$4797:$V$4797</definedName>
    <definedName name="SO_004897">Cleaned_Supplychain_Data!$C$4798:$V$4798</definedName>
    <definedName name="SO_004898">Cleaned_Supplychain_Data!$C$4799:$V$4799</definedName>
    <definedName name="SO_004899">Cleaned_Supplychain_Data!$C$4800:$V$4800</definedName>
    <definedName name="SO_004900">Cleaned_Supplychain_Data!$C$4801:$V$4801</definedName>
    <definedName name="SO_004901">Cleaned_Supplychain_Data!$C$4802:$V$4802</definedName>
    <definedName name="SO_004902">Cleaned_Supplychain_Data!$C$4803:$V$4803</definedName>
    <definedName name="SO_004903">Cleaned_Supplychain_Data!$C$4804:$V$4804</definedName>
    <definedName name="SO_004904">Cleaned_Supplychain_Data!$C$4805:$V$4805</definedName>
    <definedName name="SO_004905">Cleaned_Supplychain_Data!$C$4806:$V$4806</definedName>
    <definedName name="SO_004906">Cleaned_Supplychain_Data!$C$4807:$V$4807</definedName>
    <definedName name="SO_004907">Cleaned_Supplychain_Data!$C$4808:$V$4808</definedName>
    <definedName name="SO_004908">Cleaned_Supplychain_Data!$C$4809:$V$4809</definedName>
    <definedName name="SO_004909">Cleaned_Supplychain_Data!$C$4810:$V$4810</definedName>
    <definedName name="SO_004910">Cleaned_Supplychain_Data!$C$4811:$V$4811</definedName>
    <definedName name="SO_004911">Cleaned_Supplychain_Data!$C$4812:$V$4812</definedName>
    <definedName name="SO_004912">Cleaned_Supplychain_Data!$C$4813:$V$4813</definedName>
    <definedName name="SO_004913">Cleaned_Supplychain_Data!$C$4814:$V$4814</definedName>
    <definedName name="SO_004914">Cleaned_Supplychain_Data!$C$4815:$V$4815</definedName>
    <definedName name="SO_004915">Cleaned_Supplychain_Data!$C$4816:$V$4816</definedName>
    <definedName name="SO_004916">Cleaned_Supplychain_Data!$C$4817:$V$4817</definedName>
    <definedName name="SO_004917">Cleaned_Supplychain_Data!$C$4818:$V$4818</definedName>
    <definedName name="SO_004918">Cleaned_Supplychain_Data!$C$4819:$V$4819</definedName>
    <definedName name="SO_004919">Cleaned_Supplychain_Data!$C$4820:$V$4820</definedName>
    <definedName name="SO_004920">Cleaned_Supplychain_Data!$C$4821:$V$4821</definedName>
    <definedName name="SO_004921">Cleaned_Supplychain_Data!$C$4822:$V$4822</definedName>
    <definedName name="SO_004922">Cleaned_Supplychain_Data!$C$4823:$V$4823</definedName>
    <definedName name="SO_004923">Cleaned_Supplychain_Data!$C$4824:$V$4824</definedName>
    <definedName name="SO_004924">Cleaned_Supplychain_Data!$C$4825:$V$4825</definedName>
    <definedName name="SO_004925">Cleaned_Supplychain_Data!$C$4826:$V$4826</definedName>
    <definedName name="SO_004926">Cleaned_Supplychain_Data!$C$4827:$V$4827</definedName>
    <definedName name="SO_004927">Cleaned_Supplychain_Data!$C$4828:$V$4828</definedName>
    <definedName name="SO_004928">Cleaned_Supplychain_Data!$C$4829:$V$4829</definedName>
    <definedName name="SO_004929">Cleaned_Supplychain_Data!$C$4830:$V$4830</definedName>
    <definedName name="SO_004930">Cleaned_Supplychain_Data!$C$4831:$V$4831</definedName>
    <definedName name="SO_004931">Cleaned_Supplychain_Data!$C$4832:$V$4832</definedName>
    <definedName name="SO_004932">Cleaned_Supplychain_Data!$C$4833:$V$4833</definedName>
    <definedName name="SO_004933">Cleaned_Supplychain_Data!$C$4834:$V$4834</definedName>
    <definedName name="SO_004934">Cleaned_Supplychain_Data!$C$4835:$V$4835</definedName>
    <definedName name="SO_004935">Cleaned_Supplychain_Data!$C$4836:$V$4836</definedName>
    <definedName name="SO_004936">Cleaned_Supplychain_Data!$C$4837:$V$4837</definedName>
    <definedName name="SO_004937">Cleaned_Supplychain_Data!$C$4838:$V$4838</definedName>
    <definedName name="SO_004938">Cleaned_Supplychain_Data!$C$4839:$V$4839</definedName>
    <definedName name="SO_004939">Cleaned_Supplychain_Data!$C$4840:$V$4840</definedName>
    <definedName name="SO_004940">Cleaned_Supplychain_Data!$C$4841:$V$4841</definedName>
    <definedName name="SO_004941">Cleaned_Supplychain_Data!$C$4842:$V$4842</definedName>
    <definedName name="SO_004942">Cleaned_Supplychain_Data!$C$4843:$V$4843</definedName>
    <definedName name="SO_004943">Cleaned_Supplychain_Data!$C$4844:$V$4844</definedName>
    <definedName name="SO_004944">Cleaned_Supplychain_Data!$C$4845:$V$4845</definedName>
    <definedName name="SO_004945">Cleaned_Supplychain_Data!$C$4846:$V$4846</definedName>
    <definedName name="SO_004946">Cleaned_Supplychain_Data!$C$4847:$V$4847</definedName>
    <definedName name="SO_004947">Cleaned_Supplychain_Data!$C$4848:$V$4848</definedName>
    <definedName name="SO_004948">Cleaned_Supplychain_Data!$C$4849:$V$4849</definedName>
    <definedName name="SO_004949">Cleaned_Supplychain_Data!$C$4850:$V$4850</definedName>
    <definedName name="SO_004950">Cleaned_Supplychain_Data!$C$4851:$V$4851</definedName>
    <definedName name="SO_004951">Cleaned_Supplychain_Data!$C$4852:$V$4852</definedName>
    <definedName name="SO_004952">Cleaned_Supplychain_Data!$C$4853:$V$4853</definedName>
    <definedName name="SO_004953">Cleaned_Supplychain_Data!$C$4854:$V$4854</definedName>
    <definedName name="SO_004954">Cleaned_Supplychain_Data!$C$4855:$V$4855</definedName>
    <definedName name="SO_004955">Cleaned_Supplychain_Data!$C$4856:$V$4856</definedName>
    <definedName name="SO_004956">Cleaned_Supplychain_Data!$C$4857:$V$4857</definedName>
    <definedName name="SO_004957">Cleaned_Supplychain_Data!$C$4858:$V$4858</definedName>
    <definedName name="SO_004958">Cleaned_Supplychain_Data!$C$4859:$V$4859</definedName>
    <definedName name="SO_004959">Cleaned_Supplychain_Data!$C$4860:$V$4860</definedName>
    <definedName name="SO_004960">Cleaned_Supplychain_Data!$C$4861:$V$4861</definedName>
    <definedName name="SO_004961">Cleaned_Supplychain_Data!$C$4862:$V$4862</definedName>
    <definedName name="SO_004962">Cleaned_Supplychain_Data!$C$4863:$V$4863</definedName>
    <definedName name="SO_004963">Cleaned_Supplychain_Data!$C$4864:$V$4864</definedName>
    <definedName name="SO_004964">Cleaned_Supplychain_Data!$C$4865:$V$4865</definedName>
    <definedName name="SO_004965">Cleaned_Supplychain_Data!$C$4866:$V$4866</definedName>
    <definedName name="SO_004966">Cleaned_Supplychain_Data!$C$4867:$V$4867</definedName>
    <definedName name="SO_004967">Cleaned_Supplychain_Data!$C$4868:$V$4868</definedName>
    <definedName name="SO_004968">Cleaned_Supplychain_Data!$C$4869:$V$4869</definedName>
    <definedName name="SO_004969">Cleaned_Supplychain_Data!$C$4870:$V$4870</definedName>
    <definedName name="SO_004970">Cleaned_Supplychain_Data!$C$4871:$V$4871</definedName>
    <definedName name="SO_004971">Cleaned_Supplychain_Data!$C$4872:$V$4872</definedName>
    <definedName name="SO_004972">Cleaned_Supplychain_Data!$C$4873:$V$4873</definedName>
    <definedName name="SO_004973">Cleaned_Supplychain_Data!$C$4874:$V$4874</definedName>
    <definedName name="SO_004974">Cleaned_Supplychain_Data!$C$4875:$V$4875</definedName>
    <definedName name="SO_004975">Cleaned_Supplychain_Data!$C$4876:$V$4876</definedName>
    <definedName name="SO_004976">Cleaned_Supplychain_Data!$C$4877:$V$4877</definedName>
    <definedName name="SO_004977">Cleaned_Supplychain_Data!$C$4878:$V$4878</definedName>
    <definedName name="SO_004978">Cleaned_Supplychain_Data!$C$4879:$V$4879</definedName>
    <definedName name="SO_004979">Cleaned_Supplychain_Data!$C$4880:$V$4880</definedName>
    <definedName name="SO_004980">Cleaned_Supplychain_Data!$C$4881:$V$4881</definedName>
    <definedName name="SO_004981">Cleaned_Supplychain_Data!$C$4882:$V$4882</definedName>
    <definedName name="SO_004982">Cleaned_Supplychain_Data!$C$4883:$V$4883</definedName>
    <definedName name="SO_004983">Cleaned_Supplychain_Data!$C$4884:$V$4884</definedName>
    <definedName name="SO_004984">Cleaned_Supplychain_Data!$C$4885:$V$4885</definedName>
    <definedName name="SO_004985">Cleaned_Supplychain_Data!$C$4886:$V$4886</definedName>
    <definedName name="SO_004986">Cleaned_Supplychain_Data!$C$4887:$V$4887</definedName>
    <definedName name="SO_004987">Cleaned_Supplychain_Data!$C$4888:$V$4888</definedName>
    <definedName name="SO_004988">Cleaned_Supplychain_Data!$C$4889:$V$4889</definedName>
    <definedName name="SO_004989">Cleaned_Supplychain_Data!$C$4890:$V$4890</definedName>
    <definedName name="SO_004990">Cleaned_Supplychain_Data!$C$4891:$V$4891</definedName>
    <definedName name="SO_004991">Cleaned_Supplychain_Data!$C$4892:$V$4892</definedName>
    <definedName name="SO_004992">Cleaned_Supplychain_Data!$C$4893:$V$4893</definedName>
    <definedName name="SO_004993">Cleaned_Supplychain_Data!$C$4894:$V$4894</definedName>
    <definedName name="SO_004994">Cleaned_Supplychain_Data!$C$4895:$V$4895</definedName>
    <definedName name="SO_004995">Cleaned_Supplychain_Data!$C$4896:$V$4896</definedName>
    <definedName name="SO_004996">Cleaned_Supplychain_Data!$C$4897:$V$4897</definedName>
    <definedName name="SO_004997">Cleaned_Supplychain_Data!$C$4898:$V$4898</definedName>
    <definedName name="SO_004998">Cleaned_Supplychain_Data!$C$4899:$V$4899</definedName>
    <definedName name="SO_004999">Cleaned_Supplychain_Data!$C$4900:$V$4900</definedName>
    <definedName name="SO_005000">Cleaned_Supplychain_Data!$C$4901:$V$4901</definedName>
    <definedName name="SO_005001">Cleaned_Supplychain_Data!$C$4902:$V$4902</definedName>
    <definedName name="SO_005002">Cleaned_Supplychain_Data!$C$4903:$V$4903</definedName>
    <definedName name="SO_005003">Cleaned_Supplychain_Data!$C$4904:$V$4904</definedName>
    <definedName name="SO_005004">Cleaned_Supplychain_Data!$C$4905:$V$4905</definedName>
    <definedName name="SO_005005">Cleaned_Supplychain_Data!$C$4906:$V$4906</definedName>
    <definedName name="SO_005006">Cleaned_Supplychain_Data!$C$4907:$V$4907</definedName>
    <definedName name="SO_005007">Cleaned_Supplychain_Data!$C$4908:$V$4908</definedName>
    <definedName name="SO_005008">Cleaned_Supplychain_Data!$C$4909:$V$4909</definedName>
    <definedName name="SO_005009">Cleaned_Supplychain_Data!$C$4910:$V$4910</definedName>
    <definedName name="SO_005010">Cleaned_Supplychain_Data!$C$4911:$V$4911</definedName>
    <definedName name="SO_005011">Cleaned_Supplychain_Data!$C$4912:$V$4912</definedName>
    <definedName name="SO_005012">Cleaned_Supplychain_Data!$C$4913:$V$4913</definedName>
    <definedName name="SO_005013">Cleaned_Supplychain_Data!$C$4914:$V$4914</definedName>
    <definedName name="SO_005014">Cleaned_Supplychain_Data!$C$4915:$V$4915</definedName>
    <definedName name="SO_005015">Cleaned_Supplychain_Data!$C$4916:$V$4916</definedName>
    <definedName name="SO_005016">Cleaned_Supplychain_Data!$C$4917:$V$4917</definedName>
    <definedName name="SO_005017">Cleaned_Supplychain_Data!$C$4918:$V$4918</definedName>
    <definedName name="SO_005018">Cleaned_Supplychain_Data!$C$4919:$V$4919</definedName>
    <definedName name="SO_005019">Cleaned_Supplychain_Data!$C$4920:$V$4920</definedName>
    <definedName name="SO_005020">Cleaned_Supplychain_Data!$C$4921:$V$4921</definedName>
    <definedName name="SO_005021">Cleaned_Supplychain_Data!$C$4922:$V$4922</definedName>
    <definedName name="SO_005022">Cleaned_Supplychain_Data!$C$4923:$V$4923</definedName>
    <definedName name="SO_005023">Cleaned_Supplychain_Data!$C$4924:$V$4924</definedName>
    <definedName name="SO_005024">Cleaned_Supplychain_Data!$C$4925:$V$4925</definedName>
    <definedName name="SO_005025">Cleaned_Supplychain_Data!$C$4926:$V$4926</definedName>
    <definedName name="SO_005026">Cleaned_Supplychain_Data!$C$4927:$V$4927</definedName>
    <definedName name="SO_005027">Cleaned_Supplychain_Data!$C$4928:$V$4928</definedName>
    <definedName name="SO_005028">Cleaned_Supplychain_Data!$C$4929:$V$4929</definedName>
    <definedName name="SO_005029">Cleaned_Supplychain_Data!$C$4930:$V$4930</definedName>
    <definedName name="SO_005030">Cleaned_Supplychain_Data!$C$4931:$V$4931</definedName>
    <definedName name="SO_005031">Cleaned_Supplychain_Data!$C$4932:$V$4932</definedName>
    <definedName name="SO_005032">Cleaned_Supplychain_Data!$C$4933:$V$4933</definedName>
    <definedName name="SO_005033">Cleaned_Supplychain_Data!$C$4934:$V$4934</definedName>
    <definedName name="SO_005034">Cleaned_Supplychain_Data!$C$4935:$V$4935</definedName>
    <definedName name="SO_005035">Cleaned_Supplychain_Data!$C$4936:$V$4936</definedName>
    <definedName name="SO_005036">Cleaned_Supplychain_Data!$C$4937:$V$4937</definedName>
    <definedName name="SO_005037">Cleaned_Supplychain_Data!$C$4938:$V$4938</definedName>
    <definedName name="SO_005038">Cleaned_Supplychain_Data!$C$4939:$V$4939</definedName>
    <definedName name="SO_005039">Cleaned_Supplychain_Data!$C$4940:$V$4940</definedName>
    <definedName name="SO_005040">Cleaned_Supplychain_Data!$C$4941:$V$4941</definedName>
    <definedName name="SO_005041">Cleaned_Supplychain_Data!$C$4942:$V$4942</definedName>
    <definedName name="SO_005042">Cleaned_Supplychain_Data!$C$4943:$V$4943</definedName>
    <definedName name="SO_005043">Cleaned_Supplychain_Data!$C$4944:$V$4944</definedName>
    <definedName name="SO_005044">Cleaned_Supplychain_Data!$C$4945:$V$4945</definedName>
    <definedName name="SO_005045">Cleaned_Supplychain_Data!$C$4946:$V$4946</definedName>
    <definedName name="SO_005046">Cleaned_Supplychain_Data!$C$4947:$V$4947</definedName>
    <definedName name="SO_005047">Cleaned_Supplychain_Data!$C$4948:$V$4948</definedName>
    <definedName name="SO_005048">Cleaned_Supplychain_Data!$C$4949:$V$4949</definedName>
    <definedName name="SO_005049">Cleaned_Supplychain_Data!$C$4950:$V$4950</definedName>
    <definedName name="SO_005050">Cleaned_Supplychain_Data!$C$4951:$V$4951</definedName>
    <definedName name="SO_005051">Cleaned_Supplychain_Data!$C$4952:$V$4952</definedName>
    <definedName name="SO_005052">Cleaned_Supplychain_Data!$C$4953:$V$4953</definedName>
    <definedName name="SO_005053">Cleaned_Supplychain_Data!$C$4954:$V$4954</definedName>
    <definedName name="SO_005054">Cleaned_Supplychain_Data!$C$4955:$V$4955</definedName>
    <definedName name="SO_005055">Cleaned_Supplychain_Data!$C$4956:$V$4956</definedName>
    <definedName name="SO_005056">Cleaned_Supplychain_Data!$C$4957:$V$4957</definedName>
    <definedName name="SO_005057">Cleaned_Supplychain_Data!$C$4958:$V$4958</definedName>
    <definedName name="SO_005058">Cleaned_Supplychain_Data!$C$4959:$V$4959</definedName>
    <definedName name="SO_005059">Cleaned_Supplychain_Data!$C$4960:$V$4960</definedName>
    <definedName name="SO_005060">Cleaned_Supplychain_Data!$C$4961:$V$4961</definedName>
    <definedName name="SO_005061">Cleaned_Supplychain_Data!$C$4962:$V$4962</definedName>
    <definedName name="SO_005062">Cleaned_Supplychain_Data!$C$4963:$V$4963</definedName>
    <definedName name="SO_005063">Cleaned_Supplychain_Data!$C$4964:$V$4964</definedName>
    <definedName name="SO_005064">Cleaned_Supplychain_Data!$C$4965:$V$4965</definedName>
    <definedName name="SO_005065">Cleaned_Supplychain_Data!$C$4966:$V$4966</definedName>
    <definedName name="SO_005066">Cleaned_Supplychain_Data!$C$4967:$V$4967</definedName>
    <definedName name="SO_005067">Cleaned_Supplychain_Data!$C$4968:$V$4968</definedName>
    <definedName name="SO_005068">Cleaned_Supplychain_Data!$C$4969:$V$4969</definedName>
    <definedName name="SO_005069">Cleaned_Supplychain_Data!$C$4970:$V$4970</definedName>
    <definedName name="SO_005070">Cleaned_Supplychain_Data!$C$4971:$V$4971</definedName>
    <definedName name="SO_005071">Cleaned_Supplychain_Data!$C$4972:$V$4972</definedName>
    <definedName name="SO_005072">Cleaned_Supplychain_Data!$C$4973:$V$4973</definedName>
    <definedName name="SO_005073">Cleaned_Supplychain_Data!$C$4974:$V$4974</definedName>
    <definedName name="SO_005074">Cleaned_Supplychain_Data!$C$4975:$V$4975</definedName>
    <definedName name="SO_005075">Cleaned_Supplychain_Data!$C$4976:$V$4976</definedName>
    <definedName name="SO_005076">Cleaned_Supplychain_Data!$C$4977:$V$4977</definedName>
    <definedName name="SO_005077">Cleaned_Supplychain_Data!$C$4978:$V$4978</definedName>
    <definedName name="SO_005078">Cleaned_Supplychain_Data!$C$4979:$V$4979</definedName>
    <definedName name="SO_005079">Cleaned_Supplychain_Data!$C$4980:$V$4980</definedName>
    <definedName name="SO_005080">Cleaned_Supplychain_Data!$C$4981:$V$4981</definedName>
    <definedName name="SO_005081">Cleaned_Supplychain_Data!$C$4982:$V$4982</definedName>
    <definedName name="SO_005082">Cleaned_Supplychain_Data!$C$4983:$V$4983</definedName>
    <definedName name="SO_005083">Cleaned_Supplychain_Data!$C$4984:$V$4984</definedName>
    <definedName name="SO_005084">Cleaned_Supplychain_Data!$C$4985:$V$4985</definedName>
    <definedName name="SO_005085">Cleaned_Supplychain_Data!$C$4986:$V$4986</definedName>
    <definedName name="SO_005086">Cleaned_Supplychain_Data!$C$4987:$V$4987</definedName>
    <definedName name="SO_005087">Cleaned_Supplychain_Data!$C$4988:$V$4988</definedName>
    <definedName name="SO_005088">Cleaned_Supplychain_Data!$C$4989:$V$4989</definedName>
    <definedName name="SO_005089">Cleaned_Supplychain_Data!$C$4990:$V$4990</definedName>
    <definedName name="SO_005090">Cleaned_Supplychain_Data!$C$4991:$V$4991</definedName>
    <definedName name="SO_005091">Cleaned_Supplychain_Data!$C$4992:$V$4992</definedName>
    <definedName name="SO_005092">Cleaned_Supplychain_Data!$C$4993:$V$4993</definedName>
    <definedName name="SO_005093">Cleaned_Supplychain_Data!$C$4994:$V$4994</definedName>
    <definedName name="SO_005094">Cleaned_Supplychain_Data!$C$4995:$V$4995</definedName>
    <definedName name="SO_005095">Cleaned_Supplychain_Data!$C$4996:$V$4996</definedName>
    <definedName name="SO_005096">Cleaned_Supplychain_Data!$C$4997:$V$4997</definedName>
    <definedName name="SO_005097">Cleaned_Supplychain_Data!$C$4998:$V$4998</definedName>
    <definedName name="SO_005098">Cleaned_Supplychain_Data!$C$4999:$V$4999</definedName>
    <definedName name="SO_005099">Cleaned_Supplychain_Data!$C$5000:$V$5000</definedName>
    <definedName name="SO_005100">Cleaned_Supplychain_Data!$C$5001:$V$5001</definedName>
    <definedName name="SO_005101">Cleaned_Supplychain_Data!$C$5002:$V$5002</definedName>
    <definedName name="SO_005102">Cleaned_Supplychain_Data!$C$5003:$V$5003</definedName>
    <definedName name="SO_005103">Cleaned_Supplychain_Data!$C$5004:$V$5004</definedName>
    <definedName name="SO_005104">Cleaned_Supplychain_Data!$C$5005:$V$5005</definedName>
    <definedName name="SO_005105">Cleaned_Supplychain_Data!$C$5006:$V$5006</definedName>
    <definedName name="SO_005106">Cleaned_Supplychain_Data!$C$5007:$V$5007</definedName>
    <definedName name="SO_005107">Cleaned_Supplychain_Data!$C$5008:$V$5008</definedName>
    <definedName name="SO_005108">Cleaned_Supplychain_Data!$C$5009:$V$5009</definedName>
    <definedName name="SO_005109">Cleaned_Supplychain_Data!$C$5010:$V$5010</definedName>
    <definedName name="SO_005110">Cleaned_Supplychain_Data!$C$5011:$V$5011</definedName>
    <definedName name="SO_005111">Cleaned_Supplychain_Data!$C$5012:$V$5012</definedName>
    <definedName name="SO_005112">Cleaned_Supplychain_Data!$C$5013:$V$5013</definedName>
    <definedName name="SO_005113">Cleaned_Supplychain_Data!$C$5014:$V$5014</definedName>
    <definedName name="SO_005114">Cleaned_Supplychain_Data!$C$5015:$V$5015</definedName>
    <definedName name="SO_005115">Cleaned_Supplychain_Data!$C$5016:$V$5016</definedName>
    <definedName name="SO_005116">Cleaned_Supplychain_Data!$C$5017:$V$5017</definedName>
    <definedName name="SO_005117">Cleaned_Supplychain_Data!$C$5018:$V$5018</definedName>
    <definedName name="SO_005118">Cleaned_Supplychain_Data!$C$5019:$V$5019</definedName>
    <definedName name="SO_005119">Cleaned_Supplychain_Data!$C$5020:$V$5020</definedName>
    <definedName name="SO_005120">Cleaned_Supplychain_Data!$C$5021:$V$5021</definedName>
    <definedName name="SO_005121">Cleaned_Supplychain_Data!$C$5022:$V$5022</definedName>
    <definedName name="SO_005122">Cleaned_Supplychain_Data!$C$5023:$V$5023</definedName>
    <definedName name="SO_005123">Cleaned_Supplychain_Data!$C$5024:$V$5024</definedName>
    <definedName name="SO_005124">Cleaned_Supplychain_Data!$C$5025:$V$5025</definedName>
    <definedName name="SO_005125">Cleaned_Supplychain_Data!$C$5026:$V$5026</definedName>
    <definedName name="SO_005126">Cleaned_Supplychain_Data!$C$5027:$V$5027</definedName>
    <definedName name="SO_005127">Cleaned_Supplychain_Data!$C$5028:$V$5028</definedName>
    <definedName name="SO_005128">Cleaned_Supplychain_Data!$C$5029:$V$5029</definedName>
    <definedName name="SO_005129">Cleaned_Supplychain_Data!$C$5030:$V$5030</definedName>
    <definedName name="SO_005130">Cleaned_Supplychain_Data!$C$5031:$V$5031</definedName>
    <definedName name="SO_005131">Cleaned_Supplychain_Data!$C$5032:$V$5032</definedName>
    <definedName name="SO_005132">Cleaned_Supplychain_Data!$C$5033:$V$5033</definedName>
    <definedName name="SO_005133">Cleaned_Supplychain_Data!$C$5034:$V$5034</definedName>
    <definedName name="SO_005134">Cleaned_Supplychain_Data!$C$5035:$V$5035</definedName>
    <definedName name="SO_005135">Cleaned_Supplychain_Data!$C$5036:$V$5036</definedName>
    <definedName name="SO_005136">Cleaned_Supplychain_Data!$C$5037:$V$5037</definedName>
    <definedName name="SO_005137">Cleaned_Supplychain_Data!$C$5038:$V$5038</definedName>
    <definedName name="SO_005138">Cleaned_Supplychain_Data!$C$5039:$V$5039</definedName>
    <definedName name="SO_005139">Cleaned_Supplychain_Data!$C$5040:$V$5040</definedName>
    <definedName name="SO_005140">Cleaned_Supplychain_Data!$C$5041:$V$5041</definedName>
    <definedName name="SO_005141">Cleaned_Supplychain_Data!$C$5042:$V$5042</definedName>
    <definedName name="SO_005142">Cleaned_Supplychain_Data!$C$5043:$V$5043</definedName>
    <definedName name="SO_005143">Cleaned_Supplychain_Data!$C$5044:$V$5044</definedName>
    <definedName name="SO_005144">Cleaned_Supplychain_Data!$C$5045:$V$5045</definedName>
    <definedName name="SO_005145">Cleaned_Supplychain_Data!$C$5046:$V$5046</definedName>
    <definedName name="SO_005146">Cleaned_Supplychain_Data!$C$5047:$V$5047</definedName>
    <definedName name="SO_005147">Cleaned_Supplychain_Data!$C$5048:$V$5048</definedName>
    <definedName name="SO_005148">Cleaned_Supplychain_Data!$C$5049:$V$5049</definedName>
    <definedName name="SO_005149">Cleaned_Supplychain_Data!$C$5050:$V$5050</definedName>
    <definedName name="SO_005150">Cleaned_Supplychain_Data!$C$5051:$V$5051</definedName>
    <definedName name="SO_005151">Cleaned_Supplychain_Data!$C$5052:$V$5052</definedName>
    <definedName name="SO_005152">Cleaned_Supplychain_Data!$C$5053:$V$5053</definedName>
    <definedName name="SO_005153">Cleaned_Supplychain_Data!$C$5054:$V$5054</definedName>
    <definedName name="SO_005154">Cleaned_Supplychain_Data!$C$5055:$V$5055</definedName>
    <definedName name="SO_005155">Cleaned_Supplychain_Data!$C$5056:$V$5056</definedName>
    <definedName name="SO_005156">Cleaned_Supplychain_Data!$C$5057:$V$5057</definedName>
    <definedName name="SO_005157">Cleaned_Supplychain_Data!$C$5058:$V$5058</definedName>
    <definedName name="SO_005158">Cleaned_Supplychain_Data!$C$5059:$V$5059</definedName>
    <definedName name="SO_005159">Cleaned_Supplychain_Data!$C$5060:$V$5060</definedName>
    <definedName name="SO_005160">Cleaned_Supplychain_Data!$C$5061:$V$5061</definedName>
    <definedName name="SO_005161">Cleaned_Supplychain_Data!$C$5062:$V$5062</definedName>
    <definedName name="SO_005162">Cleaned_Supplychain_Data!$C$5063:$V$5063</definedName>
    <definedName name="SO_005163">Cleaned_Supplychain_Data!$C$5064:$V$5064</definedName>
    <definedName name="SO_005164">Cleaned_Supplychain_Data!$C$5065:$V$5065</definedName>
    <definedName name="SO_005165">Cleaned_Supplychain_Data!$C$5066:$V$5066</definedName>
    <definedName name="SO_005166">Cleaned_Supplychain_Data!$C$5067:$V$5067</definedName>
    <definedName name="SO_005167">Cleaned_Supplychain_Data!$C$5068:$V$5068</definedName>
    <definedName name="SO_005168">Cleaned_Supplychain_Data!$C$5069:$V$5069</definedName>
    <definedName name="SO_005169">Cleaned_Supplychain_Data!$C$5070:$V$5070</definedName>
    <definedName name="SO_005170">Cleaned_Supplychain_Data!$C$5071:$V$5071</definedName>
    <definedName name="SO_005171">Cleaned_Supplychain_Data!$C$5072:$V$5072</definedName>
    <definedName name="SO_005172">Cleaned_Supplychain_Data!$C$5073:$V$5073</definedName>
    <definedName name="SO_005173">Cleaned_Supplychain_Data!$C$5074:$V$5074</definedName>
    <definedName name="SO_005174">Cleaned_Supplychain_Data!$C$5075:$V$5075</definedName>
    <definedName name="SO_005175">Cleaned_Supplychain_Data!$C$5076:$V$5076</definedName>
    <definedName name="SO_005176">Cleaned_Supplychain_Data!$C$5077:$V$5077</definedName>
    <definedName name="SO_005177">Cleaned_Supplychain_Data!$C$5078:$V$5078</definedName>
    <definedName name="SO_005178">Cleaned_Supplychain_Data!$C$5079:$V$5079</definedName>
    <definedName name="SO_005179">Cleaned_Supplychain_Data!$C$5080:$V$5080</definedName>
    <definedName name="SO_005180">Cleaned_Supplychain_Data!$C$5081:$V$5081</definedName>
    <definedName name="SO_005181">Cleaned_Supplychain_Data!$C$5082:$V$5082</definedName>
    <definedName name="SO_005182">Cleaned_Supplychain_Data!$C$5083:$V$5083</definedName>
    <definedName name="SO_005183">Cleaned_Supplychain_Data!$C$5084:$V$5084</definedName>
    <definedName name="SO_005184">Cleaned_Supplychain_Data!$C$5085:$V$5085</definedName>
    <definedName name="SO_005185">Cleaned_Supplychain_Data!$C$5086:$V$5086</definedName>
    <definedName name="SO_005186">Cleaned_Supplychain_Data!$C$5087:$V$5087</definedName>
    <definedName name="SO_005187">Cleaned_Supplychain_Data!$C$5088:$V$5088</definedName>
    <definedName name="SO_005188">Cleaned_Supplychain_Data!$C$5089:$V$5089</definedName>
    <definedName name="SO_005189">Cleaned_Supplychain_Data!$C$5090:$V$5090</definedName>
    <definedName name="SO_005190">Cleaned_Supplychain_Data!$C$5091:$V$5091</definedName>
    <definedName name="SO_005191">Cleaned_Supplychain_Data!$C$5092:$V$5092</definedName>
    <definedName name="SO_005192">Cleaned_Supplychain_Data!$C$5093:$V$5093</definedName>
    <definedName name="SO_005193">Cleaned_Supplychain_Data!$C$5094:$V$5094</definedName>
    <definedName name="SO_005194">Cleaned_Supplychain_Data!$C$5095:$V$5095</definedName>
    <definedName name="SO_005195">Cleaned_Supplychain_Data!$C$5096:$V$5096</definedName>
    <definedName name="SO_005196">Cleaned_Supplychain_Data!$C$5097:$V$5097</definedName>
    <definedName name="SO_005197">Cleaned_Supplychain_Data!$C$5098:$V$5098</definedName>
    <definedName name="SO_005198">Cleaned_Supplychain_Data!$C$5099:$V$5099</definedName>
    <definedName name="SO_005199">Cleaned_Supplychain_Data!$C$5100:$V$5100</definedName>
    <definedName name="SO_005200">Cleaned_Supplychain_Data!$C$5101:$V$5101</definedName>
    <definedName name="SO_005201">Cleaned_Supplychain_Data!$C$5102:$V$5102</definedName>
    <definedName name="SO_005202">Cleaned_Supplychain_Data!$C$5103:$V$5103</definedName>
    <definedName name="SO_005203">Cleaned_Supplychain_Data!$C$5104:$V$5104</definedName>
    <definedName name="SO_005204">Cleaned_Supplychain_Data!$C$5105:$V$5105</definedName>
    <definedName name="SO_005205">Cleaned_Supplychain_Data!$C$5106:$V$5106</definedName>
    <definedName name="SO_005206">Cleaned_Supplychain_Data!$C$5107:$V$5107</definedName>
    <definedName name="SO_005207">Cleaned_Supplychain_Data!$C$5108:$V$5108</definedName>
    <definedName name="SO_005208">Cleaned_Supplychain_Data!$C$5109:$V$5109</definedName>
    <definedName name="SO_005209">Cleaned_Supplychain_Data!$C$5110:$V$5110</definedName>
    <definedName name="SO_005210">Cleaned_Supplychain_Data!$C$5111:$V$5111</definedName>
    <definedName name="SO_005211">Cleaned_Supplychain_Data!$C$5112:$V$5112</definedName>
    <definedName name="SO_005212">Cleaned_Supplychain_Data!$C$5113:$V$5113</definedName>
    <definedName name="SO_005213">Cleaned_Supplychain_Data!$C$5114:$V$5114</definedName>
    <definedName name="SO_005214">Cleaned_Supplychain_Data!$C$5115:$V$5115</definedName>
    <definedName name="SO_005215">Cleaned_Supplychain_Data!$C$5116:$V$5116</definedName>
    <definedName name="SO_005216">Cleaned_Supplychain_Data!$C$5117:$V$5117</definedName>
    <definedName name="SO_005217">Cleaned_Supplychain_Data!$C$5118:$V$5118</definedName>
    <definedName name="SO_005218">Cleaned_Supplychain_Data!$C$5119:$V$5119</definedName>
    <definedName name="SO_005219">Cleaned_Supplychain_Data!$C$5120:$V$5120</definedName>
    <definedName name="SO_005220">Cleaned_Supplychain_Data!$C$5121:$V$5121</definedName>
    <definedName name="SO_005221">Cleaned_Supplychain_Data!$C$5122:$V$5122</definedName>
    <definedName name="SO_005222">Cleaned_Supplychain_Data!$C$5123:$V$5123</definedName>
    <definedName name="SO_005223">Cleaned_Supplychain_Data!$C$5124:$V$5124</definedName>
    <definedName name="SO_005224">Cleaned_Supplychain_Data!$C$5125:$V$5125</definedName>
    <definedName name="SO_005225">Cleaned_Supplychain_Data!$C$5126:$V$5126</definedName>
    <definedName name="SO_005226">Cleaned_Supplychain_Data!$C$5127:$V$5127</definedName>
    <definedName name="SO_005227">Cleaned_Supplychain_Data!$C$5128:$V$5128</definedName>
    <definedName name="SO_005228">Cleaned_Supplychain_Data!$C$5129:$V$5129</definedName>
    <definedName name="SO_005229">Cleaned_Supplychain_Data!$C$5130:$V$5130</definedName>
    <definedName name="SO_005230">Cleaned_Supplychain_Data!$C$5131:$V$5131</definedName>
    <definedName name="SO_005231">Cleaned_Supplychain_Data!$C$5132:$V$5132</definedName>
    <definedName name="SO_005232">Cleaned_Supplychain_Data!$C$5133:$V$5133</definedName>
    <definedName name="SO_005233">Cleaned_Supplychain_Data!$C$5134:$V$5134</definedName>
    <definedName name="SO_005234">Cleaned_Supplychain_Data!$C$5135:$V$5135</definedName>
    <definedName name="SO_005235">Cleaned_Supplychain_Data!$C$5136:$V$5136</definedName>
    <definedName name="SO_005236">Cleaned_Supplychain_Data!$C$5137:$V$5137</definedName>
    <definedName name="SO_005237">Cleaned_Supplychain_Data!$C$5138:$V$5138</definedName>
    <definedName name="SO_005238">Cleaned_Supplychain_Data!$C$5139:$V$5139</definedName>
    <definedName name="SO_005239">Cleaned_Supplychain_Data!$C$5140:$V$5140</definedName>
    <definedName name="SO_005240">Cleaned_Supplychain_Data!$C$5141:$V$5141</definedName>
    <definedName name="SO_005241">Cleaned_Supplychain_Data!$C$5142:$V$5142</definedName>
    <definedName name="SO_005242">Cleaned_Supplychain_Data!$C$5143:$V$5143</definedName>
    <definedName name="SO_005243">Cleaned_Supplychain_Data!$C$5144:$V$5144</definedName>
    <definedName name="SO_005244">Cleaned_Supplychain_Data!$C$5145:$V$5145</definedName>
    <definedName name="SO_005245">Cleaned_Supplychain_Data!$C$5146:$V$5146</definedName>
    <definedName name="SO_005246">Cleaned_Supplychain_Data!$C$5147:$V$5147</definedName>
    <definedName name="SO_005247">Cleaned_Supplychain_Data!$C$5148:$V$5148</definedName>
    <definedName name="SO_005248">Cleaned_Supplychain_Data!$C$5149:$V$5149</definedName>
    <definedName name="SO_005249">Cleaned_Supplychain_Data!$C$5150:$V$5150</definedName>
    <definedName name="SO_005250">Cleaned_Supplychain_Data!$C$5151:$V$5151</definedName>
    <definedName name="SO_005251">Cleaned_Supplychain_Data!$C$5152:$V$5152</definedName>
    <definedName name="SO_005252">Cleaned_Supplychain_Data!$C$5153:$V$5153</definedName>
    <definedName name="SO_005253">Cleaned_Supplychain_Data!$C$5154:$V$5154</definedName>
    <definedName name="SO_005254">Cleaned_Supplychain_Data!$C$5155:$V$5155</definedName>
    <definedName name="SO_005255">Cleaned_Supplychain_Data!$C$5156:$V$5156</definedName>
    <definedName name="SO_005256">Cleaned_Supplychain_Data!$C$5157:$V$5157</definedName>
    <definedName name="SO_005257">Cleaned_Supplychain_Data!$C$5158:$V$5158</definedName>
    <definedName name="SO_005258">Cleaned_Supplychain_Data!$C$5159:$V$5159</definedName>
    <definedName name="SO_005259">Cleaned_Supplychain_Data!$C$5160:$V$5160</definedName>
    <definedName name="SO_005260">Cleaned_Supplychain_Data!$C$5161:$V$5161</definedName>
    <definedName name="SO_005261">Cleaned_Supplychain_Data!$C$5162:$V$5162</definedName>
    <definedName name="SO_005262">Cleaned_Supplychain_Data!$C$5163:$V$5163</definedName>
    <definedName name="SO_005263">Cleaned_Supplychain_Data!$C$5164:$V$5164</definedName>
    <definedName name="SO_005264">Cleaned_Supplychain_Data!$C$5165:$V$5165</definedName>
    <definedName name="SO_005265">Cleaned_Supplychain_Data!$C$5166:$V$5166</definedName>
    <definedName name="SO_005266">Cleaned_Supplychain_Data!$C$5167:$V$5167</definedName>
    <definedName name="SO_005267">Cleaned_Supplychain_Data!$C$5168:$V$5168</definedName>
    <definedName name="SO_005268">Cleaned_Supplychain_Data!$C$5169:$V$5169</definedName>
    <definedName name="SO_005269">Cleaned_Supplychain_Data!$C$5170:$V$5170</definedName>
    <definedName name="SO_005270">Cleaned_Supplychain_Data!$C$5171:$V$5171</definedName>
    <definedName name="SO_005271">Cleaned_Supplychain_Data!$C$5172:$V$5172</definedName>
    <definedName name="SO_005272">Cleaned_Supplychain_Data!$C$5173:$V$5173</definedName>
    <definedName name="SO_005273">Cleaned_Supplychain_Data!$C$5174:$V$5174</definedName>
    <definedName name="SO_005274">Cleaned_Supplychain_Data!$C$5175:$V$5175</definedName>
    <definedName name="SO_005275">Cleaned_Supplychain_Data!$C$5176:$V$5176</definedName>
    <definedName name="SO_005276">Cleaned_Supplychain_Data!$C$5177:$V$5177</definedName>
    <definedName name="SO_005277">Cleaned_Supplychain_Data!$C$5178:$V$5178</definedName>
    <definedName name="SO_005278">Cleaned_Supplychain_Data!$C$5179:$V$5179</definedName>
    <definedName name="SO_005279">Cleaned_Supplychain_Data!$C$5180:$V$5180</definedName>
    <definedName name="SO_005280">Cleaned_Supplychain_Data!$C$5181:$V$5181</definedName>
    <definedName name="SO_005281">Cleaned_Supplychain_Data!$C$5182:$V$5182</definedName>
    <definedName name="SO_005282">Cleaned_Supplychain_Data!$C$5183:$V$5183</definedName>
    <definedName name="SO_005283">Cleaned_Supplychain_Data!$C$5184:$V$5184</definedName>
    <definedName name="SO_005284">Cleaned_Supplychain_Data!$C$5185:$V$5185</definedName>
    <definedName name="SO_005285">Cleaned_Supplychain_Data!$C$5186:$V$5186</definedName>
    <definedName name="SO_005286">Cleaned_Supplychain_Data!$C$5187:$V$5187</definedName>
    <definedName name="SO_005287">Cleaned_Supplychain_Data!$C$5188:$V$5188</definedName>
    <definedName name="SO_005288">Cleaned_Supplychain_Data!$C$5189:$V$5189</definedName>
    <definedName name="SO_005289">Cleaned_Supplychain_Data!$C$5190:$V$5190</definedName>
    <definedName name="SO_005290">Cleaned_Supplychain_Data!$C$5191:$V$5191</definedName>
    <definedName name="SO_005291">Cleaned_Supplychain_Data!$C$5192:$V$5192</definedName>
    <definedName name="SO_005292">Cleaned_Supplychain_Data!$C$5193:$V$5193</definedName>
    <definedName name="SO_005293">Cleaned_Supplychain_Data!$C$5194:$V$5194</definedName>
    <definedName name="SO_005294">Cleaned_Supplychain_Data!$C$5195:$V$5195</definedName>
    <definedName name="SO_005295">Cleaned_Supplychain_Data!$C$5196:$V$5196</definedName>
    <definedName name="SO_005296">Cleaned_Supplychain_Data!$C$5197:$V$5197</definedName>
    <definedName name="SO_005297">Cleaned_Supplychain_Data!$C$5198:$V$5198</definedName>
    <definedName name="SO_005298">Cleaned_Supplychain_Data!$C$5199:$V$5199</definedName>
    <definedName name="SO_005299">Cleaned_Supplychain_Data!$C$5200:$V$5200</definedName>
    <definedName name="SO_005300">Cleaned_Supplychain_Data!$C$5201:$V$5201</definedName>
    <definedName name="SO_005301">Cleaned_Supplychain_Data!$C$5202:$V$5202</definedName>
    <definedName name="SO_005302">Cleaned_Supplychain_Data!$C$5203:$V$5203</definedName>
    <definedName name="SO_005303">Cleaned_Supplychain_Data!$C$5204:$V$5204</definedName>
    <definedName name="SO_005304">Cleaned_Supplychain_Data!$C$5205:$V$5205</definedName>
    <definedName name="SO_005305">Cleaned_Supplychain_Data!$C$5206:$V$5206</definedName>
    <definedName name="SO_005306">Cleaned_Supplychain_Data!$C$5207:$V$5207</definedName>
    <definedName name="SO_005307">Cleaned_Supplychain_Data!$C$5208:$V$5208</definedName>
    <definedName name="SO_005308">Cleaned_Supplychain_Data!$C$5209:$V$5209</definedName>
    <definedName name="SO_005309">Cleaned_Supplychain_Data!$C$5210:$V$5210</definedName>
    <definedName name="SO_005310">Cleaned_Supplychain_Data!$C$5211:$V$5211</definedName>
    <definedName name="SO_005311">Cleaned_Supplychain_Data!$C$5212:$V$5212</definedName>
    <definedName name="SO_005312">Cleaned_Supplychain_Data!$C$5213:$V$5213</definedName>
    <definedName name="SO_005313">Cleaned_Supplychain_Data!$C$5214:$V$5214</definedName>
    <definedName name="SO_005314">Cleaned_Supplychain_Data!$C$5215:$V$5215</definedName>
    <definedName name="SO_005315">Cleaned_Supplychain_Data!$C$5216:$V$5216</definedName>
    <definedName name="SO_005316">Cleaned_Supplychain_Data!$C$5217:$V$5217</definedName>
    <definedName name="SO_005317">Cleaned_Supplychain_Data!$C$5218:$V$5218</definedName>
    <definedName name="SO_005318">Cleaned_Supplychain_Data!$C$5219:$V$5219</definedName>
    <definedName name="SO_005319">Cleaned_Supplychain_Data!$C$5220:$V$5220</definedName>
    <definedName name="SO_005320">Cleaned_Supplychain_Data!$C$5221:$V$5221</definedName>
    <definedName name="SO_005321">Cleaned_Supplychain_Data!$C$5222:$V$5222</definedName>
    <definedName name="SO_005322">Cleaned_Supplychain_Data!$C$5223:$V$5223</definedName>
    <definedName name="SO_005323">Cleaned_Supplychain_Data!$C$5224:$V$5224</definedName>
    <definedName name="SO_005324">Cleaned_Supplychain_Data!$C$5225:$V$5225</definedName>
    <definedName name="SO_005325">Cleaned_Supplychain_Data!$C$5226:$V$5226</definedName>
    <definedName name="SO_005326">Cleaned_Supplychain_Data!$C$5227:$V$5227</definedName>
    <definedName name="SO_005327">Cleaned_Supplychain_Data!$C$5228:$V$5228</definedName>
    <definedName name="SO_005328">Cleaned_Supplychain_Data!$C$5229:$V$5229</definedName>
    <definedName name="SO_005329">Cleaned_Supplychain_Data!$C$5230:$V$5230</definedName>
    <definedName name="SO_005330">Cleaned_Supplychain_Data!$C$5231:$V$5231</definedName>
    <definedName name="SO_005331">Cleaned_Supplychain_Data!$C$5232:$V$5232</definedName>
    <definedName name="SO_005332">Cleaned_Supplychain_Data!$C$5233:$V$5233</definedName>
    <definedName name="SO_005333">Cleaned_Supplychain_Data!$C$5234:$V$5234</definedName>
    <definedName name="SO_005334">Cleaned_Supplychain_Data!$C$5235:$V$5235</definedName>
    <definedName name="SO_005335">Cleaned_Supplychain_Data!$C$5236:$V$5236</definedName>
    <definedName name="SO_005336">Cleaned_Supplychain_Data!$C$5237:$V$5237</definedName>
    <definedName name="SO_005337">Cleaned_Supplychain_Data!$C$5238:$V$5238</definedName>
    <definedName name="SO_005338">Cleaned_Supplychain_Data!$C$5239:$V$5239</definedName>
    <definedName name="SO_005339">Cleaned_Supplychain_Data!$C$5240:$V$5240</definedName>
    <definedName name="SO_005340">Cleaned_Supplychain_Data!$C$5241:$V$5241</definedName>
    <definedName name="SO_005341">Cleaned_Supplychain_Data!$C$5242:$V$5242</definedName>
    <definedName name="SO_005342">Cleaned_Supplychain_Data!$C$5243:$V$5243</definedName>
    <definedName name="SO_005343">Cleaned_Supplychain_Data!$C$5244:$V$5244</definedName>
    <definedName name="SO_005344">Cleaned_Supplychain_Data!$C$5245:$V$5245</definedName>
    <definedName name="SO_005345">Cleaned_Supplychain_Data!$C$5246:$V$5246</definedName>
    <definedName name="SO_005346">Cleaned_Supplychain_Data!$C$5247:$V$5247</definedName>
    <definedName name="SO_005347">Cleaned_Supplychain_Data!$C$5248:$V$5248</definedName>
    <definedName name="SO_005348">Cleaned_Supplychain_Data!$C$5249:$V$5249</definedName>
    <definedName name="SO_005349">Cleaned_Supplychain_Data!$C$5250:$V$5250</definedName>
    <definedName name="SO_005350">Cleaned_Supplychain_Data!$C$5251:$V$5251</definedName>
    <definedName name="SO_005351">Cleaned_Supplychain_Data!$C$5252:$V$5252</definedName>
    <definedName name="SO_005352">Cleaned_Supplychain_Data!$C$5253:$V$5253</definedName>
    <definedName name="SO_005353">Cleaned_Supplychain_Data!$C$5254:$V$5254</definedName>
    <definedName name="SO_005354">Cleaned_Supplychain_Data!$C$5255:$V$5255</definedName>
    <definedName name="SO_005355">Cleaned_Supplychain_Data!$C$5256:$V$5256</definedName>
    <definedName name="SO_005356">Cleaned_Supplychain_Data!$C$5257:$V$5257</definedName>
    <definedName name="SO_005357">Cleaned_Supplychain_Data!$C$5258:$V$5258</definedName>
    <definedName name="SO_005358">Cleaned_Supplychain_Data!$C$5259:$V$5259</definedName>
    <definedName name="SO_005359">Cleaned_Supplychain_Data!$C$5260:$V$5260</definedName>
    <definedName name="SO_005360">Cleaned_Supplychain_Data!$C$5261:$V$5261</definedName>
    <definedName name="SO_005361">Cleaned_Supplychain_Data!$C$5262:$V$5262</definedName>
    <definedName name="SO_005362">Cleaned_Supplychain_Data!$C$5263:$V$5263</definedName>
    <definedName name="SO_005363">Cleaned_Supplychain_Data!$C$5264:$V$5264</definedName>
    <definedName name="SO_005364">Cleaned_Supplychain_Data!$C$5265:$V$5265</definedName>
    <definedName name="SO_005365">Cleaned_Supplychain_Data!$C$5266:$V$5266</definedName>
    <definedName name="SO_005366">Cleaned_Supplychain_Data!$C$5267:$V$5267</definedName>
    <definedName name="SO_005367">Cleaned_Supplychain_Data!$C$5268:$V$5268</definedName>
    <definedName name="SO_005368">Cleaned_Supplychain_Data!$C$5269:$V$5269</definedName>
    <definedName name="SO_005369">Cleaned_Supplychain_Data!$C$5270:$V$5270</definedName>
    <definedName name="SO_005370">Cleaned_Supplychain_Data!$C$5271:$V$5271</definedName>
    <definedName name="SO_005371">Cleaned_Supplychain_Data!$C$5272:$V$5272</definedName>
    <definedName name="SO_005372">Cleaned_Supplychain_Data!$C$5273:$V$5273</definedName>
    <definedName name="SO_005373">Cleaned_Supplychain_Data!$C$5274:$V$5274</definedName>
    <definedName name="SO_005374">Cleaned_Supplychain_Data!$C$5275:$V$5275</definedName>
    <definedName name="SO_005375">Cleaned_Supplychain_Data!$C$5276:$V$5276</definedName>
    <definedName name="SO_005376">Cleaned_Supplychain_Data!$C$5277:$V$5277</definedName>
    <definedName name="SO_005377">Cleaned_Supplychain_Data!$C$5278:$V$5278</definedName>
    <definedName name="SO_005378">Cleaned_Supplychain_Data!$C$5279:$V$5279</definedName>
    <definedName name="SO_005379">Cleaned_Supplychain_Data!$C$5280:$V$5280</definedName>
    <definedName name="SO_005380">Cleaned_Supplychain_Data!$C$5281:$V$5281</definedName>
    <definedName name="SO_005381">Cleaned_Supplychain_Data!$C$5282:$V$5282</definedName>
    <definedName name="SO_005382">Cleaned_Supplychain_Data!$C$5283:$V$5283</definedName>
    <definedName name="SO_005383">Cleaned_Supplychain_Data!$C$5284:$V$5284</definedName>
    <definedName name="SO_005384">Cleaned_Supplychain_Data!$C$5285:$V$5285</definedName>
    <definedName name="SO_005385">Cleaned_Supplychain_Data!$C$5286:$V$5286</definedName>
    <definedName name="SO_005386">Cleaned_Supplychain_Data!$C$5287:$V$5287</definedName>
    <definedName name="SO_005387">Cleaned_Supplychain_Data!$C$5288:$V$5288</definedName>
    <definedName name="SO_005388">Cleaned_Supplychain_Data!$C$5289:$V$5289</definedName>
    <definedName name="SO_005389">Cleaned_Supplychain_Data!$C$5290:$V$5290</definedName>
    <definedName name="SO_005390">Cleaned_Supplychain_Data!$C$5291:$V$5291</definedName>
    <definedName name="SO_005391">Cleaned_Supplychain_Data!$C$5292:$V$5292</definedName>
    <definedName name="SO_005392">Cleaned_Supplychain_Data!$C$5293:$V$5293</definedName>
    <definedName name="SO_005393">Cleaned_Supplychain_Data!$C$5294:$V$5294</definedName>
    <definedName name="SO_005394">Cleaned_Supplychain_Data!$C$5295:$V$5295</definedName>
    <definedName name="SO_005395">Cleaned_Supplychain_Data!$C$5296:$V$5296</definedName>
    <definedName name="SO_005396">Cleaned_Supplychain_Data!$C$5297:$V$5297</definedName>
    <definedName name="SO_005397">Cleaned_Supplychain_Data!$C$5298:$V$5298</definedName>
    <definedName name="SO_005398">Cleaned_Supplychain_Data!$C$5299:$V$5299</definedName>
    <definedName name="SO_005399">Cleaned_Supplychain_Data!$C$5300:$V$5300</definedName>
    <definedName name="SO_005400">Cleaned_Supplychain_Data!$C$5301:$V$5301</definedName>
    <definedName name="SO_005401">Cleaned_Supplychain_Data!$C$5302:$V$5302</definedName>
    <definedName name="SO_005402">Cleaned_Supplychain_Data!$C$5303:$V$5303</definedName>
    <definedName name="SO_005403">Cleaned_Supplychain_Data!$C$5304:$V$5304</definedName>
    <definedName name="SO_005404">Cleaned_Supplychain_Data!$C$5305:$V$5305</definedName>
    <definedName name="SO_005405">Cleaned_Supplychain_Data!$C$5306:$V$5306</definedName>
    <definedName name="SO_005406">Cleaned_Supplychain_Data!$C$5307:$V$5307</definedName>
    <definedName name="SO_005407">Cleaned_Supplychain_Data!$C$5308:$V$5308</definedName>
    <definedName name="SO_005408">Cleaned_Supplychain_Data!$C$5309:$V$5309</definedName>
    <definedName name="SO_005409">Cleaned_Supplychain_Data!$C$5310:$V$5310</definedName>
    <definedName name="SO_005410">Cleaned_Supplychain_Data!$C$5311:$V$5311</definedName>
    <definedName name="SO_005411">Cleaned_Supplychain_Data!$C$5312:$V$5312</definedName>
    <definedName name="SO_005412">Cleaned_Supplychain_Data!$C$5313:$V$5313</definedName>
    <definedName name="SO_005413">Cleaned_Supplychain_Data!$C$5314:$V$5314</definedName>
    <definedName name="SO_005414">Cleaned_Supplychain_Data!$C$5315:$V$5315</definedName>
    <definedName name="SO_005415">Cleaned_Supplychain_Data!$C$5316:$V$5316</definedName>
    <definedName name="SO_005416">Cleaned_Supplychain_Data!$C$5317:$V$5317</definedName>
    <definedName name="SO_005417">Cleaned_Supplychain_Data!$C$5318:$V$5318</definedName>
    <definedName name="SO_005418">Cleaned_Supplychain_Data!$C$5319:$V$5319</definedName>
    <definedName name="SO_005419">Cleaned_Supplychain_Data!$C$5320:$V$5320</definedName>
    <definedName name="SO_005420">Cleaned_Supplychain_Data!$C$5321:$V$5321</definedName>
    <definedName name="SO_005421">Cleaned_Supplychain_Data!$C$5322:$V$5322</definedName>
    <definedName name="SO_005422">Cleaned_Supplychain_Data!$C$5323:$V$5323</definedName>
    <definedName name="SO_005423">Cleaned_Supplychain_Data!$C$5324:$V$5324</definedName>
    <definedName name="SO_005424">Cleaned_Supplychain_Data!$C$5325:$V$5325</definedName>
    <definedName name="SO_005425">Cleaned_Supplychain_Data!$C$5326:$V$5326</definedName>
    <definedName name="SO_005426">Cleaned_Supplychain_Data!$C$5327:$V$5327</definedName>
    <definedName name="SO_005427">Cleaned_Supplychain_Data!$C$5328:$V$5328</definedName>
    <definedName name="SO_005428">Cleaned_Supplychain_Data!$C$5329:$V$5329</definedName>
    <definedName name="SO_005429">Cleaned_Supplychain_Data!$C$5330:$V$5330</definedName>
    <definedName name="SO_005430">Cleaned_Supplychain_Data!$C$5331:$V$5331</definedName>
    <definedName name="SO_005431">Cleaned_Supplychain_Data!$C$5332:$V$5332</definedName>
    <definedName name="SO_005432">Cleaned_Supplychain_Data!$C$5333:$V$5333</definedName>
    <definedName name="SO_005433">Cleaned_Supplychain_Data!$C$5334:$V$5334</definedName>
    <definedName name="SO_005434">Cleaned_Supplychain_Data!$C$5335:$V$5335</definedName>
    <definedName name="SO_005435">Cleaned_Supplychain_Data!$C$5336:$V$5336</definedName>
    <definedName name="SO_005436">Cleaned_Supplychain_Data!$C$5337:$V$5337</definedName>
    <definedName name="SO_005437">Cleaned_Supplychain_Data!$C$5338:$V$5338</definedName>
    <definedName name="SO_005438">Cleaned_Supplychain_Data!$C$5339:$V$5339</definedName>
    <definedName name="SO_005439">Cleaned_Supplychain_Data!$C$5340:$V$5340</definedName>
    <definedName name="SO_005440">Cleaned_Supplychain_Data!$C$5341:$V$5341</definedName>
    <definedName name="SO_005441">Cleaned_Supplychain_Data!$C$5342:$V$5342</definedName>
    <definedName name="SO_005442">Cleaned_Supplychain_Data!$C$5343:$V$5343</definedName>
    <definedName name="SO_005443">Cleaned_Supplychain_Data!$C$5344:$V$5344</definedName>
    <definedName name="SO_005444">Cleaned_Supplychain_Data!$C$5345:$V$5345</definedName>
    <definedName name="SO_005445">Cleaned_Supplychain_Data!$C$5346:$V$5346</definedName>
    <definedName name="SO_005446">Cleaned_Supplychain_Data!$C$5347:$V$5347</definedName>
    <definedName name="SO_005447">Cleaned_Supplychain_Data!$C$5348:$V$5348</definedName>
    <definedName name="SO_005448">Cleaned_Supplychain_Data!$C$5349:$V$5349</definedName>
    <definedName name="SO_005449">Cleaned_Supplychain_Data!$C$5350:$V$5350</definedName>
    <definedName name="SO_005450">Cleaned_Supplychain_Data!$C$5351:$V$5351</definedName>
    <definedName name="SO_005451">Cleaned_Supplychain_Data!$C$5352:$V$5352</definedName>
    <definedName name="SO_005452">Cleaned_Supplychain_Data!$C$5353:$V$5353</definedName>
    <definedName name="SO_005453">Cleaned_Supplychain_Data!$C$5354:$V$5354</definedName>
    <definedName name="SO_005454">Cleaned_Supplychain_Data!$C$5355:$V$5355</definedName>
    <definedName name="SO_005455">Cleaned_Supplychain_Data!$C$5356:$V$5356</definedName>
    <definedName name="SO_005456">Cleaned_Supplychain_Data!$C$5357:$V$5357</definedName>
    <definedName name="SO_005457">Cleaned_Supplychain_Data!$C$5358:$V$5358</definedName>
    <definedName name="SO_005458">Cleaned_Supplychain_Data!$C$5359:$V$5359</definedName>
    <definedName name="SO_005459">Cleaned_Supplychain_Data!$C$5360:$V$5360</definedName>
    <definedName name="SO_005460">Cleaned_Supplychain_Data!$C$5361:$V$5361</definedName>
    <definedName name="SO_005461">Cleaned_Supplychain_Data!$C$5362:$V$5362</definedName>
    <definedName name="SO_005462">Cleaned_Supplychain_Data!$C$5363:$V$5363</definedName>
    <definedName name="SO_005463">Cleaned_Supplychain_Data!$C$5364:$V$5364</definedName>
    <definedName name="SO_005464">Cleaned_Supplychain_Data!$C$5365:$V$5365</definedName>
    <definedName name="SO_005465">Cleaned_Supplychain_Data!$C$5366:$V$5366</definedName>
    <definedName name="SO_005466">Cleaned_Supplychain_Data!$C$5367:$V$5367</definedName>
    <definedName name="SO_005467">Cleaned_Supplychain_Data!$C$5368:$V$5368</definedName>
    <definedName name="SO_005468">Cleaned_Supplychain_Data!$C$5369:$V$5369</definedName>
    <definedName name="SO_005469">Cleaned_Supplychain_Data!$C$5370:$V$5370</definedName>
    <definedName name="SO_005470">Cleaned_Supplychain_Data!$C$5371:$V$5371</definedName>
    <definedName name="SO_005471">Cleaned_Supplychain_Data!$C$5372:$V$5372</definedName>
    <definedName name="SO_005472">Cleaned_Supplychain_Data!$C$5373:$V$5373</definedName>
    <definedName name="SO_005473">Cleaned_Supplychain_Data!$C$5374:$V$5374</definedName>
    <definedName name="SO_005474">Cleaned_Supplychain_Data!$C$5375:$V$5375</definedName>
    <definedName name="SO_005475">Cleaned_Supplychain_Data!$C$5376:$V$5376</definedName>
    <definedName name="SO_005476">Cleaned_Supplychain_Data!$C$5377:$V$5377</definedName>
    <definedName name="SO_005477">Cleaned_Supplychain_Data!$C$5378:$V$5378</definedName>
    <definedName name="SO_005478">Cleaned_Supplychain_Data!$C$5379:$V$5379</definedName>
    <definedName name="SO_005479">Cleaned_Supplychain_Data!$C$5380:$V$5380</definedName>
    <definedName name="SO_005480">Cleaned_Supplychain_Data!$C$5381:$V$5381</definedName>
    <definedName name="SO_005481">Cleaned_Supplychain_Data!$C$5382:$V$5382</definedName>
    <definedName name="SO_005482">Cleaned_Supplychain_Data!$C$5383:$V$5383</definedName>
    <definedName name="SO_005483">Cleaned_Supplychain_Data!$C$5384:$V$5384</definedName>
    <definedName name="SO_005484">Cleaned_Supplychain_Data!$C$5385:$V$5385</definedName>
    <definedName name="SO_005485">Cleaned_Supplychain_Data!$C$5386:$V$5386</definedName>
    <definedName name="SO_005486">Cleaned_Supplychain_Data!$C$5387:$V$5387</definedName>
    <definedName name="SO_005487">Cleaned_Supplychain_Data!$C$5388:$V$5388</definedName>
    <definedName name="SO_005488">Cleaned_Supplychain_Data!$C$5389:$V$5389</definedName>
    <definedName name="SO_005489">Cleaned_Supplychain_Data!$C$5390:$V$5390</definedName>
    <definedName name="SO_005490">Cleaned_Supplychain_Data!$C$5391:$V$5391</definedName>
    <definedName name="SO_005491">Cleaned_Supplychain_Data!$C$5392:$V$5392</definedName>
    <definedName name="SO_005492">Cleaned_Supplychain_Data!$C$5393:$V$5393</definedName>
    <definedName name="SO_005493">Cleaned_Supplychain_Data!$C$5394:$V$5394</definedName>
    <definedName name="SO_005494">Cleaned_Supplychain_Data!$C$5395:$V$5395</definedName>
    <definedName name="SO_005495">Cleaned_Supplychain_Data!$C$5396:$V$5396</definedName>
    <definedName name="SO_005496">Cleaned_Supplychain_Data!$C$5397:$V$5397</definedName>
    <definedName name="SO_005497">Cleaned_Supplychain_Data!$C$5398:$V$5398</definedName>
    <definedName name="SO_005498">Cleaned_Supplychain_Data!$C$5399:$V$5399</definedName>
    <definedName name="SO_005499">Cleaned_Supplychain_Data!$C$5400:$V$5400</definedName>
    <definedName name="SO_005500">Cleaned_Supplychain_Data!$C$5401:$V$5401</definedName>
    <definedName name="SO_005501">Cleaned_Supplychain_Data!$C$5402:$V$5402</definedName>
    <definedName name="SO_005502">Cleaned_Supplychain_Data!$C$5403:$V$5403</definedName>
    <definedName name="SO_005503">Cleaned_Supplychain_Data!$C$5404:$V$5404</definedName>
    <definedName name="SO_005504">Cleaned_Supplychain_Data!$C$5405:$V$5405</definedName>
    <definedName name="SO_005505">Cleaned_Supplychain_Data!$C$5406:$V$5406</definedName>
    <definedName name="SO_005506">Cleaned_Supplychain_Data!$C$5407:$V$5407</definedName>
    <definedName name="SO_005507">Cleaned_Supplychain_Data!$C$5408:$V$5408</definedName>
    <definedName name="SO_005508">Cleaned_Supplychain_Data!$C$5409:$V$5409</definedName>
    <definedName name="SO_005509">Cleaned_Supplychain_Data!$C$5410:$V$5410</definedName>
    <definedName name="SO_005510">Cleaned_Supplychain_Data!$C$5411:$V$5411</definedName>
    <definedName name="SO_005511">Cleaned_Supplychain_Data!$C$5412:$V$5412</definedName>
    <definedName name="SO_005512">Cleaned_Supplychain_Data!$C$5413:$V$5413</definedName>
    <definedName name="SO_005513">Cleaned_Supplychain_Data!$C$5414:$V$5414</definedName>
    <definedName name="SO_005514">Cleaned_Supplychain_Data!$C$5415:$V$5415</definedName>
    <definedName name="SO_005515">Cleaned_Supplychain_Data!$C$5416:$V$5416</definedName>
    <definedName name="SO_005516">Cleaned_Supplychain_Data!$C$5417:$V$5417</definedName>
    <definedName name="SO_005517">Cleaned_Supplychain_Data!$C$5418:$V$5418</definedName>
    <definedName name="SO_005518">Cleaned_Supplychain_Data!$C$5419:$V$5419</definedName>
    <definedName name="SO_005519">Cleaned_Supplychain_Data!$C$5420:$V$5420</definedName>
    <definedName name="SO_005520">Cleaned_Supplychain_Data!$C$5421:$V$5421</definedName>
    <definedName name="SO_005521">Cleaned_Supplychain_Data!$C$5422:$V$5422</definedName>
    <definedName name="SO_005522">Cleaned_Supplychain_Data!$C$5423:$V$5423</definedName>
    <definedName name="SO_005523">Cleaned_Supplychain_Data!$C$5424:$V$5424</definedName>
    <definedName name="SO_005524">Cleaned_Supplychain_Data!$C$5425:$V$5425</definedName>
    <definedName name="SO_005525">Cleaned_Supplychain_Data!$C$5426:$V$5426</definedName>
    <definedName name="SO_005526">Cleaned_Supplychain_Data!$C$5427:$V$5427</definedName>
    <definedName name="SO_005527">Cleaned_Supplychain_Data!$C$5428:$V$5428</definedName>
    <definedName name="SO_005528">Cleaned_Supplychain_Data!$C$5429:$V$5429</definedName>
    <definedName name="SO_005529">Cleaned_Supplychain_Data!$C$5430:$V$5430</definedName>
    <definedName name="SO_005530">Cleaned_Supplychain_Data!$C$5431:$V$5431</definedName>
    <definedName name="SO_005531">Cleaned_Supplychain_Data!$C$5432:$V$5432</definedName>
    <definedName name="SO_005532">Cleaned_Supplychain_Data!$C$5433:$V$5433</definedName>
    <definedName name="SO_005533">Cleaned_Supplychain_Data!$C$5434:$V$5434</definedName>
    <definedName name="SO_005534">Cleaned_Supplychain_Data!$C$5435:$V$5435</definedName>
    <definedName name="SO_005535">Cleaned_Supplychain_Data!$C$5436:$V$5436</definedName>
    <definedName name="SO_005536">Cleaned_Supplychain_Data!$C$5437:$V$5437</definedName>
    <definedName name="SO_005537">Cleaned_Supplychain_Data!$C$5438:$V$5438</definedName>
    <definedName name="SO_005538">Cleaned_Supplychain_Data!$C$5439:$V$5439</definedName>
    <definedName name="SO_005539">Cleaned_Supplychain_Data!$C$5440:$V$5440</definedName>
    <definedName name="SO_005540">Cleaned_Supplychain_Data!$C$5441:$V$5441</definedName>
    <definedName name="SO_005541">Cleaned_Supplychain_Data!$C$5442:$V$5442</definedName>
    <definedName name="SO_005542">Cleaned_Supplychain_Data!$C$5443:$V$5443</definedName>
    <definedName name="SO_005543">Cleaned_Supplychain_Data!$C$5444:$V$5444</definedName>
    <definedName name="SO_005544">Cleaned_Supplychain_Data!$C$5445:$V$5445</definedName>
    <definedName name="SO_005545">Cleaned_Supplychain_Data!$C$5446:$V$5446</definedName>
    <definedName name="SO_005546">Cleaned_Supplychain_Data!$C$5447:$V$5447</definedName>
    <definedName name="SO_005547">Cleaned_Supplychain_Data!$C$5448:$V$5448</definedName>
    <definedName name="SO_005548">Cleaned_Supplychain_Data!$C$5449:$V$5449</definedName>
    <definedName name="SO_005549">Cleaned_Supplychain_Data!$C$5450:$V$5450</definedName>
    <definedName name="SO_005550">Cleaned_Supplychain_Data!$C$5451:$V$5451</definedName>
    <definedName name="SO_005551">Cleaned_Supplychain_Data!$C$5452:$V$5452</definedName>
    <definedName name="SO_005552">Cleaned_Supplychain_Data!$C$5453:$V$5453</definedName>
    <definedName name="SO_005553">Cleaned_Supplychain_Data!$C$5454:$V$5454</definedName>
    <definedName name="SO_005554">Cleaned_Supplychain_Data!$C$5455:$V$5455</definedName>
    <definedName name="SO_005555">Cleaned_Supplychain_Data!$C$5456:$V$5456</definedName>
    <definedName name="SO_005556">Cleaned_Supplychain_Data!$C$5457:$V$5457</definedName>
    <definedName name="SO_005557">Cleaned_Supplychain_Data!$C$5458:$V$5458</definedName>
    <definedName name="SO_005558">Cleaned_Supplychain_Data!$C$5459:$V$5459</definedName>
    <definedName name="SO_005559">Cleaned_Supplychain_Data!$C$5460:$V$5460</definedName>
    <definedName name="SO_005560">Cleaned_Supplychain_Data!$C$5461:$V$5461</definedName>
    <definedName name="SO_005561">Cleaned_Supplychain_Data!$C$5462:$V$5462</definedName>
    <definedName name="SO_005562">Cleaned_Supplychain_Data!$C$5463:$V$5463</definedName>
    <definedName name="SO_005563">Cleaned_Supplychain_Data!$C$5464:$V$5464</definedName>
    <definedName name="SO_005564">Cleaned_Supplychain_Data!$C$5465:$V$5465</definedName>
    <definedName name="SO_005565">Cleaned_Supplychain_Data!$C$5466:$V$5466</definedName>
    <definedName name="SO_005566">Cleaned_Supplychain_Data!$C$5467:$V$5467</definedName>
    <definedName name="SO_005567">Cleaned_Supplychain_Data!$C$5468:$V$5468</definedName>
    <definedName name="SO_005568">Cleaned_Supplychain_Data!$C$5469:$V$5469</definedName>
    <definedName name="SO_005569">Cleaned_Supplychain_Data!$C$5470:$V$5470</definedName>
    <definedName name="SO_005570">Cleaned_Supplychain_Data!$C$5471:$V$5471</definedName>
    <definedName name="SO_005571">Cleaned_Supplychain_Data!$C$5472:$V$5472</definedName>
    <definedName name="SO_005572">Cleaned_Supplychain_Data!$C$5473:$V$5473</definedName>
    <definedName name="SO_005573">Cleaned_Supplychain_Data!$C$5474:$V$5474</definedName>
    <definedName name="SO_005574">Cleaned_Supplychain_Data!$C$5475:$V$5475</definedName>
    <definedName name="SO_005575">Cleaned_Supplychain_Data!$C$5476:$V$5476</definedName>
    <definedName name="SO_005576">Cleaned_Supplychain_Data!$C$5477:$V$5477</definedName>
    <definedName name="SO_005577">Cleaned_Supplychain_Data!$C$5478:$V$5478</definedName>
    <definedName name="SO_005578">Cleaned_Supplychain_Data!$C$5479:$V$5479</definedName>
    <definedName name="SO_005579">Cleaned_Supplychain_Data!$C$5480:$V$5480</definedName>
    <definedName name="SO_005580">Cleaned_Supplychain_Data!$C$5481:$V$5481</definedName>
    <definedName name="SO_005581">Cleaned_Supplychain_Data!$C$5482:$V$5482</definedName>
    <definedName name="SO_005582">Cleaned_Supplychain_Data!$C$5483:$V$5483</definedName>
    <definedName name="SO_005583">Cleaned_Supplychain_Data!$C$5484:$V$5484</definedName>
    <definedName name="SO_005584">Cleaned_Supplychain_Data!$C$5485:$V$5485</definedName>
    <definedName name="SO_005585">Cleaned_Supplychain_Data!$C$5486:$V$5486</definedName>
    <definedName name="SO_005586">Cleaned_Supplychain_Data!$C$5487:$V$5487</definedName>
    <definedName name="SO_005587">Cleaned_Supplychain_Data!$C$5488:$V$5488</definedName>
    <definedName name="SO_005588">Cleaned_Supplychain_Data!$C$5489:$V$5489</definedName>
    <definedName name="SO_005589">Cleaned_Supplychain_Data!$C$5490:$V$5490</definedName>
    <definedName name="SO_005590">Cleaned_Supplychain_Data!$C$5491:$V$5491</definedName>
    <definedName name="SO_005591">Cleaned_Supplychain_Data!$C$5492:$V$5492</definedName>
    <definedName name="SO_005592">Cleaned_Supplychain_Data!$C$5493:$V$5493</definedName>
    <definedName name="SO_005593">Cleaned_Supplychain_Data!$C$5494:$V$5494</definedName>
    <definedName name="SO_005594">Cleaned_Supplychain_Data!$C$5495:$V$5495</definedName>
    <definedName name="SO_005595">Cleaned_Supplychain_Data!$C$5496:$V$5496</definedName>
    <definedName name="SO_005596">Cleaned_Supplychain_Data!$C$5497:$V$5497</definedName>
    <definedName name="SO_005597">Cleaned_Supplychain_Data!$C$5498:$V$5498</definedName>
    <definedName name="SO_005598">Cleaned_Supplychain_Data!$C$5499:$V$5499</definedName>
    <definedName name="SO_005599">Cleaned_Supplychain_Data!$C$5500:$V$5500</definedName>
    <definedName name="SO_005600">Cleaned_Supplychain_Data!$C$5501:$V$5501</definedName>
    <definedName name="SO_005601">Cleaned_Supplychain_Data!$C$5502:$V$5502</definedName>
    <definedName name="SO_005602">Cleaned_Supplychain_Data!$C$5503:$V$5503</definedName>
    <definedName name="SO_005603">Cleaned_Supplychain_Data!$C$5504:$V$5504</definedName>
    <definedName name="SO_005604">Cleaned_Supplychain_Data!$C$5505:$V$5505</definedName>
    <definedName name="SO_005605">Cleaned_Supplychain_Data!$C$5506:$V$5506</definedName>
    <definedName name="SO_005606">Cleaned_Supplychain_Data!$C$5507:$V$5507</definedName>
    <definedName name="SO_005607">Cleaned_Supplychain_Data!$C$5508:$V$5508</definedName>
    <definedName name="SO_005608">Cleaned_Supplychain_Data!$C$5509:$V$5509</definedName>
    <definedName name="SO_005609">Cleaned_Supplychain_Data!$C$5510:$V$5510</definedName>
    <definedName name="SO_005610">Cleaned_Supplychain_Data!$C$5511:$V$5511</definedName>
    <definedName name="SO_005611">Cleaned_Supplychain_Data!$C$5512:$V$5512</definedName>
    <definedName name="SO_005612">Cleaned_Supplychain_Data!$C$5513:$V$5513</definedName>
    <definedName name="SO_005613">Cleaned_Supplychain_Data!$C$5514:$V$5514</definedName>
    <definedName name="SO_005614">Cleaned_Supplychain_Data!$C$5515:$V$5515</definedName>
    <definedName name="SO_005615">Cleaned_Supplychain_Data!$C$5516:$V$5516</definedName>
    <definedName name="SO_005616">Cleaned_Supplychain_Data!$C$5517:$V$5517</definedName>
    <definedName name="SO_005617">Cleaned_Supplychain_Data!$C$5518:$V$5518</definedName>
    <definedName name="SO_005618">Cleaned_Supplychain_Data!$C$5519:$V$5519</definedName>
    <definedName name="SO_005619">Cleaned_Supplychain_Data!$C$5520:$V$5520</definedName>
    <definedName name="SO_005620">Cleaned_Supplychain_Data!$C$5521:$V$5521</definedName>
    <definedName name="SO_005621">Cleaned_Supplychain_Data!$C$5522:$V$5522</definedName>
    <definedName name="SO_005622">Cleaned_Supplychain_Data!$C$5523:$V$5523</definedName>
    <definedName name="SO_005623">Cleaned_Supplychain_Data!$C$5524:$V$5524</definedName>
    <definedName name="SO_005624">Cleaned_Supplychain_Data!$C$5525:$V$5525</definedName>
    <definedName name="SO_005625">Cleaned_Supplychain_Data!$C$5526:$V$5526</definedName>
    <definedName name="SO_005626">Cleaned_Supplychain_Data!$C$5527:$V$5527</definedName>
    <definedName name="SO_005627">Cleaned_Supplychain_Data!$C$5528:$V$5528</definedName>
    <definedName name="SO_005628">Cleaned_Supplychain_Data!$C$5529:$V$5529</definedName>
    <definedName name="SO_005629">Cleaned_Supplychain_Data!$C$5530:$V$5530</definedName>
    <definedName name="SO_005630">Cleaned_Supplychain_Data!$C$5531:$V$5531</definedName>
    <definedName name="SO_005631">Cleaned_Supplychain_Data!$C$5532:$V$5532</definedName>
    <definedName name="SO_005632">Cleaned_Supplychain_Data!$C$5533:$V$5533</definedName>
    <definedName name="SO_005633">Cleaned_Supplychain_Data!$C$5534:$V$5534</definedName>
    <definedName name="SO_005634">Cleaned_Supplychain_Data!$C$5535:$V$5535</definedName>
    <definedName name="SO_005635">Cleaned_Supplychain_Data!$C$5536:$V$5536</definedName>
    <definedName name="SO_005636">Cleaned_Supplychain_Data!$C$5537:$V$5537</definedName>
    <definedName name="SO_005637">Cleaned_Supplychain_Data!$C$5538:$V$5538</definedName>
    <definedName name="SO_005638">Cleaned_Supplychain_Data!$C$5539:$V$5539</definedName>
    <definedName name="SO_005639">Cleaned_Supplychain_Data!$C$5540:$V$5540</definedName>
    <definedName name="SO_005640">Cleaned_Supplychain_Data!$C$5541:$V$5541</definedName>
    <definedName name="SO_005641">Cleaned_Supplychain_Data!$C$5542:$V$5542</definedName>
    <definedName name="SO_005642">Cleaned_Supplychain_Data!$C$5543:$V$5543</definedName>
    <definedName name="SO_005643">Cleaned_Supplychain_Data!$C$5544:$V$5544</definedName>
    <definedName name="SO_005644">Cleaned_Supplychain_Data!$C$5545:$V$5545</definedName>
    <definedName name="SO_005645">Cleaned_Supplychain_Data!$C$5546:$V$5546</definedName>
    <definedName name="SO_005646">Cleaned_Supplychain_Data!$C$5547:$V$5547</definedName>
    <definedName name="SO_005647">Cleaned_Supplychain_Data!$C$5548:$V$5548</definedName>
    <definedName name="SO_005648">Cleaned_Supplychain_Data!$C$5549:$V$5549</definedName>
    <definedName name="SO_005649">Cleaned_Supplychain_Data!$C$5550:$V$5550</definedName>
    <definedName name="SO_005650">Cleaned_Supplychain_Data!$C$5551:$V$5551</definedName>
    <definedName name="SO_005651">Cleaned_Supplychain_Data!$C$5552:$V$5552</definedName>
    <definedName name="SO_005652">Cleaned_Supplychain_Data!$C$5553:$V$5553</definedName>
    <definedName name="SO_005653">Cleaned_Supplychain_Data!$C$5554:$V$5554</definedName>
    <definedName name="SO_005654">Cleaned_Supplychain_Data!$C$5555:$V$5555</definedName>
    <definedName name="SO_005655">Cleaned_Supplychain_Data!$C$5556:$V$5556</definedName>
    <definedName name="SO_005656">Cleaned_Supplychain_Data!$C$5557:$V$5557</definedName>
    <definedName name="SO_005657">Cleaned_Supplychain_Data!$C$5558:$V$5558</definedName>
    <definedName name="SO_005658">Cleaned_Supplychain_Data!$C$5559:$V$5559</definedName>
    <definedName name="SO_005659">Cleaned_Supplychain_Data!$C$5560:$V$5560</definedName>
    <definedName name="SO_005660">Cleaned_Supplychain_Data!$C$5561:$V$5561</definedName>
    <definedName name="SO_005661">Cleaned_Supplychain_Data!$C$5562:$V$5562</definedName>
    <definedName name="SO_005662">Cleaned_Supplychain_Data!$C$5563:$V$5563</definedName>
    <definedName name="SO_005663">Cleaned_Supplychain_Data!$C$5564:$V$5564</definedName>
    <definedName name="SO_005664">Cleaned_Supplychain_Data!$C$5565:$V$5565</definedName>
    <definedName name="SO_005665">Cleaned_Supplychain_Data!$C$5566:$V$5566</definedName>
    <definedName name="SO_005666">Cleaned_Supplychain_Data!$C$5567:$V$5567</definedName>
    <definedName name="SO_005667">Cleaned_Supplychain_Data!$C$5568:$V$5568</definedName>
    <definedName name="SO_005668">Cleaned_Supplychain_Data!$C$5569:$V$5569</definedName>
    <definedName name="SO_005669">Cleaned_Supplychain_Data!$C$5570:$V$5570</definedName>
    <definedName name="SO_005670">Cleaned_Supplychain_Data!$C$5571:$V$5571</definedName>
    <definedName name="SO_005671">Cleaned_Supplychain_Data!$C$5572:$V$5572</definedName>
    <definedName name="SO_005672">Cleaned_Supplychain_Data!$C$5573:$V$5573</definedName>
    <definedName name="SO_005673">Cleaned_Supplychain_Data!$C$5574:$V$5574</definedName>
    <definedName name="SO_005674">Cleaned_Supplychain_Data!$C$5575:$V$5575</definedName>
    <definedName name="SO_005675">Cleaned_Supplychain_Data!$C$5576:$V$5576</definedName>
    <definedName name="SO_005676">Cleaned_Supplychain_Data!$C$5577:$V$5577</definedName>
    <definedName name="SO_005677">Cleaned_Supplychain_Data!$C$5578:$V$5578</definedName>
    <definedName name="SO_005678">Cleaned_Supplychain_Data!$C$5579:$V$5579</definedName>
    <definedName name="SO_005679">Cleaned_Supplychain_Data!$C$5580:$V$5580</definedName>
    <definedName name="SO_005680">Cleaned_Supplychain_Data!$C$5581:$V$5581</definedName>
    <definedName name="SO_005681">Cleaned_Supplychain_Data!$C$5582:$V$5582</definedName>
    <definedName name="SO_005682">Cleaned_Supplychain_Data!$C$5583:$V$5583</definedName>
    <definedName name="SO_005683">Cleaned_Supplychain_Data!$C$5584:$V$5584</definedName>
    <definedName name="SO_005684">Cleaned_Supplychain_Data!$C$5585:$V$5585</definedName>
    <definedName name="SO_005685">Cleaned_Supplychain_Data!$C$5586:$V$5586</definedName>
    <definedName name="SO_005686">Cleaned_Supplychain_Data!$C$5587:$V$5587</definedName>
    <definedName name="SO_005687">Cleaned_Supplychain_Data!$C$5588:$V$5588</definedName>
    <definedName name="SO_005688">Cleaned_Supplychain_Data!$C$5589:$V$5589</definedName>
    <definedName name="SO_005689">Cleaned_Supplychain_Data!$C$5590:$V$5590</definedName>
    <definedName name="SO_005690">Cleaned_Supplychain_Data!$C$5591:$V$5591</definedName>
    <definedName name="SO_005691">Cleaned_Supplychain_Data!$C$5592:$V$5592</definedName>
    <definedName name="SO_005692">Cleaned_Supplychain_Data!$C$5593:$V$5593</definedName>
    <definedName name="SO_005693">Cleaned_Supplychain_Data!$C$5594:$V$5594</definedName>
    <definedName name="SO_005694">Cleaned_Supplychain_Data!$C$5595:$V$5595</definedName>
    <definedName name="SO_005695">Cleaned_Supplychain_Data!$C$5596:$V$5596</definedName>
    <definedName name="SO_005696">Cleaned_Supplychain_Data!$C$5597:$V$5597</definedName>
    <definedName name="SO_005697">Cleaned_Supplychain_Data!$C$5598:$V$5598</definedName>
    <definedName name="SO_005698">Cleaned_Supplychain_Data!$C$5599:$V$5599</definedName>
    <definedName name="SO_005699">Cleaned_Supplychain_Data!$C$5600:$V$5600</definedName>
    <definedName name="SO_005700">Cleaned_Supplychain_Data!$C$5601:$V$5601</definedName>
    <definedName name="SO_005701">Cleaned_Supplychain_Data!$C$5602:$V$5602</definedName>
    <definedName name="SO_005702">Cleaned_Supplychain_Data!$C$5603:$V$5603</definedName>
    <definedName name="SO_005703">Cleaned_Supplychain_Data!$C$5604:$V$5604</definedName>
    <definedName name="SO_005704">Cleaned_Supplychain_Data!$C$5605:$V$5605</definedName>
    <definedName name="SO_005705">Cleaned_Supplychain_Data!$C$5606:$V$5606</definedName>
    <definedName name="SO_005706">Cleaned_Supplychain_Data!$C$5607:$V$5607</definedName>
    <definedName name="SO_005707">Cleaned_Supplychain_Data!$C$5608:$V$5608</definedName>
    <definedName name="SO_005708">Cleaned_Supplychain_Data!$C$5609:$V$5609</definedName>
    <definedName name="SO_005709">Cleaned_Supplychain_Data!$C$5610:$V$5610</definedName>
    <definedName name="SO_005710">Cleaned_Supplychain_Data!$C$5611:$V$5611</definedName>
    <definedName name="SO_005711">Cleaned_Supplychain_Data!$C$5612:$V$5612</definedName>
    <definedName name="SO_005712">Cleaned_Supplychain_Data!$C$5613:$V$5613</definedName>
    <definedName name="SO_005713">Cleaned_Supplychain_Data!$C$5614:$V$5614</definedName>
    <definedName name="SO_005714">Cleaned_Supplychain_Data!$C$5615:$V$5615</definedName>
    <definedName name="SO_005715">Cleaned_Supplychain_Data!$C$5616:$V$5616</definedName>
    <definedName name="SO_005716">Cleaned_Supplychain_Data!$C$5617:$V$5617</definedName>
    <definedName name="SO_005717">Cleaned_Supplychain_Data!$C$5618:$V$5618</definedName>
    <definedName name="SO_005718">Cleaned_Supplychain_Data!$C$5619:$V$5619</definedName>
    <definedName name="SO_005719">Cleaned_Supplychain_Data!$C$5620:$V$5620</definedName>
    <definedName name="SO_005720">Cleaned_Supplychain_Data!$C$5621:$V$5621</definedName>
    <definedName name="SO_005721">Cleaned_Supplychain_Data!$C$5622:$V$5622</definedName>
    <definedName name="SO_005722">Cleaned_Supplychain_Data!$C$5623:$V$5623</definedName>
    <definedName name="SO_005723">Cleaned_Supplychain_Data!$C$5624:$V$5624</definedName>
    <definedName name="SO_005724">Cleaned_Supplychain_Data!$C$5625:$V$5625</definedName>
    <definedName name="SO_005725">Cleaned_Supplychain_Data!$C$5626:$V$5626</definedName>
    <definedName name="SO_005726">Cleaned_Supplychain_Data!$C$5627:$V$5627</definedName>
    <definedName name="SO_005727">Cleaned_Supplychain_Data!$C$5628:$V$5628</definedName>
    <definedName name="SO_005728">Cleaned_Supplychain_Data!$C$5629:$V$5629</definedName>
    <definedName name="SO_005729">Cleaned_Supplychain_Data!$C$5630:$V$5630</definedName>
    <definedName name="SO_005730">Cleaned_Supplychain_Data!$C$5631:$V$5631</definedName>
    <definedName name="SO_005731">Cleaned_Supplychain_Data!$C$5632:$V$5632</definedName>
    <definedName name="SO_005732">Cleaned_Supplychain_Data!$C$5633:$V$5633</definedName>
    <definedName name="SO_005733">Cleaned_Supplychain_Data!$C$5634:$V$5634</definedName>
    <definedName name="SO_005734">Cleaned_Supplychain_Data!$C$5635:$V$5635</definedName>
    <definedName name="SO_005735">Cleaned_Supplychain_Data!$C$5636:$V$5636</definedName>
    <definedName name="SO_005736">Cleaned_Supplychain_Data!$C$5637:$V$5637</definedName>
    <definedName name="SO_005737">Cleaned_Supplychain_Data!$C$5638:$V$5638</definedName>
    <definedName name="SO_005738">Cleaned_Supplychain_Data!$C$5639:$V$5639</definedName>
    <definedName name="SO_005739">Cleaned_Supplychain_Data!$C$5640:$V$5640</definedName>
    <definedName name="SO_005740">Cleaned_Supplychain_Data!$C$5641:$V$5641</definedName>
    <definedName name="SO_005741">Cleaned_Supplychain_Data!$C$5642:$V$5642</definedName>
    <definedName name="SO_005742">Cleaned_Supplychain_Data!$C$5643:$V$5643</definedName>
    <definedName name="SO_005743">Cleaned_Supplychain_Data!$C$5644:$V$5644</definedName>
    <definedName name="SO_005744">Cleaned_Supplychain_Data!$C$5645:$V$5645</definedName>
    <definedName name="SO_005745">Cleaned_Supplychain_Data!$C$5646:$V$5646</definedName>
    <definedName name="SO_005746">Cleaned_Supplychain_Data!$C$5647:$V$5647</definedName>
    <definedName name="SO_005747">Cleaned_Supplychain_Data!$C$5648:$V$5648</definedName>
    <definedName name="SO_005748">Cleaned_Supplychain_Data!$C$5649:$V$5649</definedName>
    <definedName name="SO_005749">Cleaned_Supplychain_Data!$C$5650:$V$5650</definedName>
    <definedName name="SO_005750">Cleaned_Supplychain_Data!$C$5651:$V$5651</definedName>
    <definedName name="SO_005751">Cleaned_Supplychain_Data!$C$5652:$V$5652</definedName>
    <definedName name="SO_005752">Cleaned_Supplychain_Data!$C$5653:$V$5653</definedName>
    <definedName name="SO_005753">Cleaned_Supplychain_Data!$C$5654:$V$5654</definedName>
    <definedName name="SO_005754">Cleaned_Supplychain_Data!$C$5655:$V$5655</definedName>
    <definedName name="SO_005755">Cleaned_Supplychain_Data!$C$5656:$V$5656</definedName>
    <definedName name="SO_005756">Cleaned_Supplychain_Data!$C$5657:$V$5657</definedName>
    <definedName name="SO_005757">Cleaned_Supplychain_Data!$C$5658:$V$5658</definedName>
    <definedName name="SO_005758">Cleaned_Supplychain_Data!$C$5659:$V$5659</definedName>
    <definedName name="SO_005759">Cleaned_Supplychain_Data!$C$5660:$V$5660</definedName>
    <definedName name="SO_005760">Cleaned_Supplychain_Data!$C$5661:$V$5661</definedName>
    <definedName name="SO_005761">Cleaned_Supplychain_Data!$C$5662:$V$5662</definedName>
    <definedName name="SO_005762">Cleaned_Supplychain_Data!$C$5663:$V$5663</definedName>
    <definedName name="SO_005763">Cleaned_Supplychain_Data!$C$5664:$V$5664</definedName>
    <definedName name="SO_005764">Cleaned_Supplychain_Data!$C$5665:$V$5665</definedName>
    <definedName name="SO_005765">Cleaned_Supplychain_Data!$C$5666:$V$5666</definedName>
    <definedName name="SO_005766">Cleaned_Supplychain_Data!$C$5667:$V$5667</definedName>
    <definedName name="SO_005767">Cleaned_Supplychain_Data!$C$5668:$V$5668</definedName>
    <definedName name="SO_005768">Cleaned_Supplychain_Data!$C$5669:$V$5669</definedName>
    <definedName name="SO_005769">Cleaned_Supplychain_Data!$C$5670:$V$5670</definedName>
    <definedName name="SO_005770">Cleaned_Supplychain_Data!$C$5671:$V$5671</definedName>
    <definedName name="SO_005771">Cleaned_Supplychain_Data!$C$5672:$V$5672</definedName>
    <definedName name="SO_005772">Cleaned_Supplychain_Data!$C$5673:$V$5673</definedName>
    <definedName name="SO_005773">Cleaned_Supplychain_Data!$C$5674:$V$5674</definedName>
    <definedName name="SO_005774">Cleaned_Supplychain_Data!$C$5675:$V$5675</definedName>
    <definedName name="SO_005775">Cleaned_Supplychain_Data!$C$5676:$V$5676</definedName>
    <definedName name="SO_005776">Cleaned_Supplychain_Data!$C$5677:$V$5677</definedName>
    <definedName name="SO_005777">Cleaned_Supplychain_Data!$C$5678:$V$5678</definedName>
    <definedName name="SO_005778">Cleaned_Supplychain_Data!$C$5679:$V$5679</definedName>
    <definedName name="SO_005779">Cleaned_Supplychain_Data!$C$5680:$V$5680</definedName>
    <definedName name="SO_005780">Cleaned_Supplychain_Data!$C$5681:$V$5681</definedName>
    <definedName name="SO_005781">Cleaned_Supplychain_Data!$C$5682:$V$5682</definedName>
    <definedName name="SO_005782">Cleaned_Supplychain_Data!$C$5683:$V$5683</definedName>
    <definedName name="SO_005783">Cleaned_Supplychain_Data!$C$5684:$V$5684</definedName>
    <definedName name="SO_005784">Cleaned_Supplychain_Data!$C$5685:$V$5685</definedName>
    <definedName name="SO_005785">Cleaned_Supplychain_Data!$C$5686:$V$5686</definedName>
    <definedName name="SO_005786">Cleaned_Supplychain_Data!$C$5687:$V$5687</definedName>
    <definedName name="SO_005787">Cleaned_Supplychain_Data!$C$5688:$V$5688</definedName>
    <definedName name="SO_005788">Cleaned_Supplychain_Data!$C$5689:$V$5689</definedName>
    <definedName name="SO_005789">Cleaned_Supplychain_Data!$C$5690:$V$5690</definedName>
    <definedName name="SO_005790">Cleaned_Supplychain_Data!$C$5691:$V$5691</definedName>
    <definedName name="SO_005791">Cleaned_Supplychain_Data!$C$5692:$V$5692</definedName>
    <definedName name="SO_005792">Cleaned_Supplychain_Data!$C$5693:$V$5693</definedName>
    <definedName name="SO_005793">Cleaned_Supplychain_Data!$C$5694:$V$5694</definedName>
    <definedName name="SO_005794">Cleaned_Supplychain_Data!$C$5695:$V$5695</definedName>
    <definedName name="SO_005795">Cleaned_Supplychain_Data!$C$5696:$V$5696</definedName>
    <definedName name="SO_005796">Cleaned_Supplychain_Data!$C$5697:$V$5697</definedName>
    <definedName name="SO_005797">Cleaned_Supplychain_Data!$C$5698:$V$5698</definedName>
    <definedName name="SO_005798">Cleaned_Supplychain_Data!$C$5699:$V$5699</definedName>
    <definedName name="SO_005799">Cleaned_Supplychain_Data!$C$5700:$V$5700</definedName>
    <definedName name="SO_005800">Cleaned_Supplychain_Data!$C$5701:$V$5701</definedName>
    <definedName name="SO_005801">Cleaned_Supplychain_Data!$C$5702:$V$5702</definedName>
    <definedName name="SO_005802">Cleaned_Supplychain_Data!$C$5703:$V$5703</definedName>
    <definedName name="SO_005803">Cleaned_Supplychain_Data!$C$5704:$V$5704</definedName>
    <definedName name="SO_005804">Cleaned_Supplychain_Data!$C$5705:$V$5705</definedName>
    <definedName name="SO_005805">Cleaned_Supplychain_Data!$C$5706:$V$5706</definedName>
    <definedName name="SO_005806">Cleaned_Supplychain_Data!$C$5707:$V$5707</definedName>
    <definedName name="SO_005807">Cleaned_Supplychain_Data!$C$5708:$V$5708</definedName>
    <definedName name="SO_005808">Cleaned_Supplychain_Data!$C$5709:$V$5709</definedName>
    <definedName name="SO_005809">Cleaned_Supplychain_Data!$C$5710:$V$5710</definedName>
    <definedName name="SO_005810">Cleaned_Supplychain_Data!$C$5711:$V$5711</definedName>
    <definedName name="SO_005811">Cleaned_Supplychain_Data!$C$5712:$V$5712</definedName>
    <definedName name="SO_005812">Cleaned_Supplychain_Data!$C$5713:$V$5713</definedName>
    <definedName name="SO_005813">Cleaned_Supplychain_Data!$C$5714:$V$5714</definedName>
    <definedName name="SO_005814">Cleaned_Supplychain_Data!$C$5715:$V$5715</definedName>
    <definedName name="SO_005815">Cleaned_Supplychain_Data!$C$5716:$V$5716</definedName>
    <definedName name="SO_005816">Cleaned_Supplychain_Data!$C$5717:$V$5717</definedName>
    <definedName name="SO_005817">Cleaned_Supplychain_Data!$C$5718:$V$5718</definedName>
    <definedName name="SO_005818">Cleaned_Supplychain_Data!$C$5719:$V$5719</definedName>
    <definedName name="SO_005819">Cleaned_Supplychain_Data!$C$5720:$V$5720</definedName>
    <definedName name="SO_005820">Cleaned_Supplychain_Data!$C$5721:$V$5721</definedName>
    <definedName name="SO_005821">Cleaned_Supplychain_Data!$C$5722:$V$5722</definedName>
    <definedName name="SO_005822">Cleaned_Supplychain_Data!$C$5723:$V$5723</definedName>
    <definedName name="SO_005823">Cleaned_Supplychain_Data!$C$5724:$V$5724</definedName>
    <definedName name="SO_005824">Cleaned_Supplychain_Data!$C$5725:$V$5725</definedName>
    <definedName name="SO_005825">Cleaned_Supplychain_Data!$C$5726:$V$5726</definedName>
    <definedName name="SO_005826">Cleaned_Supplychain_Data!$C$5727:$V$5727</definedName>
    <definedName name="SO_005827">Cleaned_Supplychain_Data!$C$5728:$V$5728</definedName>
    <definedName name="SO_005828">Cleaned_Supplychain_Data!$C$5729:$V$5729</definedName>
    <definedName name="SO_005829">Cleaned_Supplychain_Data!$C$5730:$V$5730</definedName>
    <definedName name="SO_005830">Cleaned_Supplychain_Data!$C$5731:$V$5731</definedName>
    <definedName name="SO_005831">Cleaned_Supplychain_Data!$C$5732:$V$5732</definedName>
    <definedName name="SO_005832">Cleaned_Supplychain_Data!$C$5733:$V$5733</definedName>
    <definedName name="SO_005833">Cleaned_Supplychain_Data!$C$5734:$V$5734</definedName>
    <definedName name="SO_005834">Cleaned_Supplychain_Data!$C$5735:$V$5735</definedName>
    <definedName name="SO_005835">Cleaned_Supplychain_Data!$C$5736:$V$5736</definedName>
    <definedName name="SO_005836">Cleaned_Supplychain_Data!$C$5737:$V$5737</definedName>
    <definedName name="SO_005837">Cleaned_Supplychain_Data!$C$5738:$V$5738</definedName>
    <definedName name="SO_005838">Cleaned_Supplychain_Data!$C$5739:$V$5739</definedName>
    <definedName name="SO_005839">Cleaned_Supplychain_Data!$C$5740:$V$5740</definedName>
    <definedName name="SO_005840">Cleaned_Supplychain_Data!$C$5741:$V$5741</definedName>
    <definedName name="SO_005841">Cleaned_Supplychain_Data!$C$5742:$V$5742</definedName>
    <definedName name="SO_005842">Cleaned_Supplychain_Data!$C$5743:$V$5743</definedName>
    <definedName name="SO_005843">Cleaned_Supplychain_Data!$C$5744:$V$5744</definedName>
    <definedName name="SO_005844">Cleaned_Supplychain_Data!$C$5745:$V$5745</definedName>
    <definedName name="SO_005845">Cleaned_Supplychain_Data!$C$5746:$V$5746</definedName>
    <definedName name="SO_005846">Cleaned_Supplychain_Data!$C$5747:$V$5747</definedName>
    <definedName name="SO_005847">Cleaned_Supplychain_Data!$C$5748:$V$5748</definedName>
    <definedName name="SO_005848">Cleaned_Supplychain_Data!$C$5749:$V$5749</definedName>
    <definedName name="SO_005849">Cleaned_Supplychain_Data!$C$5750:$V$5750</definedName>
    <definedName name="SO_005850">Cleaned_Supplychain_Data!$C$5751:$V$5751</definedName>
    <definedName name="SO_005851">Cleaned_Supplychain_Data!$C$5752:$V$5752</definedName>
    <definedName name="SO_005852">Cleaned_Supplychain_Data!$C$5753:$V$5753</definedName>
    <definedName name="SO_005853">Cleaned_Supplychain_Data!$C$5754:$V$5754</definedName>
    <definedName name="SO_005854">Cleaned_Supplychain_Data!$C$5755:$V$5755</definedName>
    <definedName name="SO_005855">Cleaned_Supplychain_Data!$C$5756:$V$5756</definedName>
    <definedName name="SO_005856">Cleaned_Supplychain_Data!$C$5757:$V$5757</definedName>
    <definedName name="SO_005857">Cleaned_Supplychain_Data!$C$5758:$V$5758</definedName>
    <definedName name="SO_005858">Cleaned_Supplychain_Data!$C$5759:$V$5759</definedName>
    <definedName name="SO_005859">Cleaned_Supplychain_Data!$C$5760:$V$5760</definedName>
    <definedName name="SO_005860">Cleaned_Supplychain_Data!$C$5761:$V$5761</definedName>
    <definedName name="SO_005861">Cleaned_Supplychain_Data!$C$5762:$V$5762</definedName>
    <definedName name="SO_005862">Cleaned_Supplychain_Data!$C$5763:$V$5763</definedName>
    <definedName name="SO_005863">Cleaned_Supplychain_Data!$C$5764:$V$5764</definedName>
    <definedName name="SO_005864">Cleaned_Supplychain_Data!$C$5765:$V$5765</definedName>
    <definedName name="SO_005865">Cleaned_Supplychain_Data!$C$5766:$V$5766</definedName>
    <definedName name="SO_005866">Cleaned_Supplychain_Data!$C$5767:$V$5767</definedName>
    <definedName name="SO_005867">Cleaned_Supplychain_Data!$C$5768:$V$5768</definedName>
    <definedName name="SO_005868">Cleaned_Supplychain_Data!$C$5769:$V$5769</definedName>
    <definedName name="SO_005869">Cleaned_Supplychain_Data!$C$5770:$V$5770</definedName>
    <definedName name="SO_005870">Cleaned_Supplychain_Data!$C$5771:$V$5771</definedName>
    <definedName name="SO_005871">Cleaned_Supplychain_Data!$C$5772:$V$5772</definedName>
    <definedName name="SO_005872">Cleaned_Supplychain_Data!$C$5773:$V$5773</definedName>
    <definedName name="SO_005873">Cleaned_Supplychain_Data!$C$5774:$V$5774</definedName>
    <definedName name="SO_005874">Cleaned_Supplychain_Data!$C$5775:$V$5775</definedName>
    <definedName name="SO_005875">Cleaned_Supplychain_Data!$C$5776:$V$5776</definedName>
    <definedName name="SO_005876">Cleaned_Supplychain_Data!$C$5777:$V$5777</definedName>
    <definedName name="SO_005877">Cleaned_Supplychain_Data!$C$5778:$V$5778</definedName>
    <definedName name="SO_005878">Cleaned_Supplychain_Data!$C$5779:$V$5779</definedName>
    <definedName name="SO_005879">Cleaned_Supplychain_Data!$C$5780:$V$5780</definedName>
    <definedName name="SO_005880">Cleaned_Supplychain_Data!$C$5781:$V$5781</definedName>
    <definedName name="SO_005881">Cleaned_Supplychain_Data!$C$5782:$V$5782</definedName>
    <definedName name="SO_005882">Cleaned_Supplychain_Data!$C$5783:$V$5783</definedName>
    <definedName name="SO_005883">Cleaned_Supplychain_Data!$C$5784:$V$5784</definedName>
    <definedName name="SO_005884">Cleaned_Supplychain_Data!$C$5785:$V$5785</definedName>
    <definedName name="SO_005885">Cleaned_Supplychain_Data!$C$5786:$V$5786</definedName>
    <definedName name="SO_005886">Cleaned_Supplychain_Data!$C$5787:$V$5787</definedName>
    <definedName name="SO_005887">Cleaned_Supplychain_Data!$C$5788:$V$5788</definedName>
    <definedName name="SO_005888">Cleaned_Supplychain_Data!$C$5789:$V$5789</definedName>
    <definedName name="SO_005889">Cleaned_Supplychain_Data!$C$5790:$V$5790</definedName>
    <definedName name="SO_005890">Cleaned_Supplychain_Data!$C$5791:$V$5791</definedName>
    <definedName name="SO_005891">Cleaned_Supplychain_Data!$C$5792:$V$5792</definedName>
    <definedName name="SO_005892">Cleaned_Supplychain_Data!$C$5793:$V$5793</definedName>
    <definedName name="SO_005893">Cleaned_Supplychain_Data!$C$5794:$V$5794</definedName>
    <definedName name="SO_005894">Cleaned_Supplychain_Data!$C$5795:$V$5795</definedName>
    <definedName name="SO_005895">Cleaned_Supplychain_Data!$C$5796:$V$5796</definedName>
    <definedName name="SO_005896">Cleaned_Supplychain_Data!$C$5797:$V$5797</definedName>
    <definedName name="SO_005897">Cleaned_Supplychain_Data!$C$5798:$V$5798</definedName>
    <definedName name="SO_005898">Cleaned_Supplychain_Data!$C$5799:$V$5799</definedName>
    <definedName name="SO_005899">Cleaned_Supplychain_Data!$C$5800:$V$5800</definedName>
    <definedName name="SO_005900">Cleaned_Supplychain_Data!$C$5801:$V$5801</definedName>
    <definedName name="SO_005901">Cleaned_Supplychain_Data!$C$5802:$V$5802</definedName>
    <definedName name="SO_005902">Cleaned_Supplychain_Data!$C$5803:$V$5803</definedName>
    <definedName name="SO_005903">Cleaned_Supplychain_Data!$C$5804:$V$5804</definedName>
    <definedName name="SO_005904">Cleaned_Supplychain_Data!$C$5805:$V$5805</definedName>
    <definedName name="SO_005905">Cleaned_Supplychain_Data!$C$5806:$V$5806</definedName>
    <definedName name="SO_005906">Cleaned_Supplychain_Data!$C$5807:$V$5807</definedName>
    <definedName name="SO_005907">Cleaned_Supplychain_Data!$C$5808:$V$5808</definedName>
    <definedName name="SO_005908">Cleaned_Supplychain_Data!$C$5809:$V$5809</definedName>
    <definedName name="SO_005909">Cleaned_Supplychain_Data!$C$5810:$V$5810</definedName>
    <definedName name="SO_005910">Cleaned_Supplychain_Data!$C$5811:$V$5811</definedName>
    <definedName name="SO_005911">Cleaned_Supplychain_Data!$C$5812:$V$5812</definedName>
    <definedName name="SO_005912">Cleaned_Supplychain_Data!$C$5813:$V$5813</definedName>
    <definedName name="SO_005913">Cleaned_Supplychain_Data!$C$5814:$V$5814</definedName>
    <definedName name="SO_005914">Cleaned_Supplychain_Data!$C$5815:$V$5815</definedName>
    <definedName name="SO_005915">Cleaned_Supplychain_Data!$C$5816:$V$5816</definedName>
    <definedName name="SO_005916">Cleaned_Supplychain_Data!$C$5817:$V$5817</definedName>
    <definedName name="SO_005917">Cleaned_Supplychain_Data!$C$5818:$V$5818</definedName>
    <definedName name="SO_005918">Cleaned_Supplychain_Data!$C$5819:$V$5819</definedName>
    <definedName name="SO_005919">Cleaned_Supplychain_Data!$C$5820:$V$5820</definedName>
    <definedName name="SO_005920">Cleaned_Supplychain_Data!$C$5821:$V$5821</definedName>
    <definedName name="SO_005921">Cleaned_Supplychain_Data!$C$5822:$V$5822</definedName>
    <definedName name="SO_005922">Cleaned_Supplychain_Data!$C$5823:$V$5823</definedName>
    <definedName name="SO_005923">Cleaned_Supplychain_Data!$C$5824:$V$5824</definedName>
    <definedName name="SO_005924">Cleaned_Supplychain_Data!$C$5825:$V$5825</definedName>
    <definedName name="SO_005925">Cleaned_Supplychain_Data!$C$5826:$V$5826</definedName>
    <definedName name="SO_005926">Cleaned_Supplychain_Data!$C$5827:$V$5827</definedName>
    <definedName name="SO_005927">Cleaned_Supplychain_Data!$C$5828:$V$5828</definedName>
    <definedName name="SO_005928">Cleaned_Supplychain_Data!$C$5829:$V$5829</definedName>
    <definedName name="SO_005929">Cleaned_Supplychain_Data!$C$5830:$V$5830</definedName>
    <definedName name="SO_005930">Cleaned_Supplychain_Data!$C$5831:$V$5831</definedName>
    <definedName name="SO_005931">Cleaned_Supplychain_Data!$C$5832:$V$5832</definedName>
    <definedName name="SO_005932">Cleaned_Supplychain_Data!$C$5833:$V$5833</definedName>
    <definedName name="SO_005933">Cleaned_Supplychain_Data!$C$5834:$V$5834</definedName>
    <definedName name="SO_005934">Cleaned_Supplychain_Data!$C$5835:$V$5835</definedName>
    <definedName name="SO_005935">Cleaned_Supplychain_Data!$C$5836:$V$5836</definedName>
    <definedName name="SO_005936">Cleaned_Supplychain_Data!$C$5837:$V$5837</definedName>
    <definedName name="SO_005937">Cleaned_Supplychain_Data!$C$5838:$V$5838</definedName>
    <definedName name="SO_005938">Cleaned_Supplychain_Data!$C$5839:$V$5839</definedName>
    <definedName name="SO_005939">Cleaned_Supplychain_Data!$C$5840:$V$5840</definedName>
    <definedName name="SO_005940">Cleaned_Supplychain_Data!$C$5841:$V$5841</definedName>
    <definedName name="SO_005941">Cleaned_Supplychain_Data!$C$5842:$V$5842</definedName>
    <definedName name="SO_005942">Cleaned_Supplychain_Data!$C$5843:$V$5843</definedName>
    <definedName name="SO_005943">Cleaned_Supplychain_Data!$C$5844:$V$5844</definedName>
    <definedName name="SO_005944">Cleaned_Supplychain_Data!$C$5845:$V$5845</definedName>
    <definedName name="SO_005945">Cleaned_Supplychain_Data!$C$5846:$V$5846</definedName>
    <definedName name="SO_005946">Cleaned_Supplychain_Data!$C$5847:$V$5847</definedName>
    <definedName name="SO_005947">Cleaned_Supplychain_Data!$C$5848:$V$5848</definedName>
    <definedName name="SO_005948">Cleaned_Supplychain_Data!$C$5849:$V$5849</definedName>
    <definedName name="SO_005949">Cleaned_Supplychain_Data!$C$5850:$V$5850</definedName>
    <definedName name="SO_005950">Cleaned_Supplychain_Data!$C$5851:$V$5851</definedName>
    <definedName name="SO_005951">Cleaned_Supplychain_Data!$C$5852:$V$5852</definedName>
    <definedName name="SO_005952">Cleaned_Supplychain_Data!$C$5853:$V$5853</definedName>
    <definedName name="SO_005953">Cleaned_Supplychain_Data!$C$5854:$V$5854</definedName>
    <definedName name="SO_005954">Cleaned_Supplychain_Data!$C$5855:$V$5855</definedName>
    <definedName name="SO_005955">Cleaned_Supplychain_Data!$C$5856:$V$5856</definedName>
    <definedName name="SO_005956">Cleaned_Supplychain_Data!$C$5857:$V$5857</definedName>
    <definedName name="SO_005957">Cleaned_Supplychain_Data!$C$5858:$V$5858</definedName>
    <definedName name="SO_005958">Cleaned_Supplychain_Data!$C$5859:$V$5859</definedName>
    <definedName name="SO_005959">Cleaned_Supplychain_Data!$C$5860:$V$5860</definedName>
    <definedName name="SO_005960">Cleaned_Supplychain_Data!$C$5861:$V$5861</definedName>
    <definedName name="SO_005961">Cleaned_Supplychain_Data!$C$5862:$V$5862</definedName>
    <definedName name="SO_005962">Cleaned_Supplychain_Data!$C$5863:$V$5863</definedName>
    <definedName name="SO_005963">Cleaned_Supplychain_Data!$C$5864:$V$5864</definedName>
    <definedName name="SO_005964">Cleaned_Supplychain_Data!$C$5865:$V$5865</definedName>
    <definedName name="SO_005965">Cleaned_Supplychain_Data!$C$5866:$V$5866</definedName>
    <definedName name="SO_005966">Cleaned_Supplychain_Data!$C$5867:$V$5867</definedName>
    <definedName name="SO_005967">Cleaned_Supplychain_Data!$C$5868:$V$5868</definedName>
    <definedName name="SO_005968">Cleaned_Supplychain_Data!$C$5869:$V$5869</definedName>
    <definedName name="SO_005969">Cleaned_Supplychain_Data!$C$5870:$V$5870</definedName>
    <definedName name="SO_005970">Cleaned_Supplychain_Data!$C$5871:$V$5871</definedName>
    <definedName name="SO_005971">Cleaned_Supplychain_Data!$C$5872:$V$5872</definedName>
    <definedName name="SO_005972">Cleaned_Supplychain_Data!$C$5873:$V$5873</definedName>
    <definedName name="SO_005973">Cleaned_Supplychain_Data!$C$5874:$V$5874</definedName>
    <definedName name="SO_005974">Cleaned_Supplychain_Data!$C$5875:$V$5875</definedName>
    <definedName name="SO_005975">Cleaned_Supplychain_Data!$C$5876:$V$5876</definedName>
    <definedName name="SO_005976">Cleaned_Supplychain_Data!$C$5877:$V$5877</definedName>
    <definedName name="SO_005977">Cleaned_Supplychain_Data!$C$5878:$V$5878</definedName>
    <definedName name="SO_005978">Cleaned_Supplychain_Data!$C$5879:$V$5879</definedName>
    <definedName name="SO_005979">Cleaned_Supplychain_Data!$C$5880:$V$5880</definedName>
    <definedName name="SO_005980">Cleaned_Supplychain_Data!$C$5881:$V$5881</definedName>
    <definedName name="SO_005981">Cleaned_Supplychain_Data!$C$5882:$V$5882</definedName>
    <definedName name="SO_005982">Cleaned_Supplychain_Data!$C$5883:$V$5883</definedName>
    <definedName name="SO_005983">Cleaned_Supplychain_Data!$C$5884:$V$5884</definedName>
    <definedName name="SO_005984">Cleaned_Supplychain_Data!$C$5885:$V$5885</definedName>
    <definedName name="SO_005985">Cleaned_Supplychain_Data!$C$5886:$V$5886</definedName>
    <definedName name="SO_005986">Cleaned_Supplychain_Data!$C$5887:$V$5887</definedName>
    <definedName name="SO_005987">Cleaned_Supplychain_Data!$C$5888:$V$5888</definedName>
    <definedName name="SO_005988">Cleaned_Supplychain_Data!$C$5889:$V$5889</definedName>
    <definedName name="SO_005989">Cleaned_Supplychain_Data!$C$5890:$V$5890</definedName>
    <definedName name="SO_005990">Cleaned_Supplychain_Data!$C$5891:$V$5891</definedName>
    <definedName name="SO_005991">Cleaned_Supplychain_Data!$C$5892:$V$5892</definedName>
    <definedName name="SO_005992">Cleaned_Supplychain_Data!$C$5893:$V$5893</definedName>
    <definedName name="SO_005993">Cleaned_Supplychain_Data!$C$5894:$V$5894</definedName>
    <definedName name="SO_005994">Cleaned_Supplychain_Data!$C$5895:$V$5895</definedName>
    <definedName name="SO_005995">Cleaned_Supplychain_Data!$C$5896:$V$5896</definedName>
    <definedName name="SO_005996">Cleaned_Supplychain_Data!$C$5897:$V$5897</definedName>
    <definedName name="SO_005997">Cleaned_Supplychain_Data!$C$5898:$V$5898</definedName>
    <definedName name="SO_005998">Cleaned_Supplychain_Data!$C$5899:$V$5899</definedName>
    <definedName name="SO_005999">Cleaned_Supplychain_Data!$C$5900:$V$5900</definedName>
    <definedName name="SO_006000">Cleaned_Supplychain_Data!$C$5901:$V$5901</definedName>
    <definedName name="SO_006001">Cleaned_Supplychain_Data!$C$5902:$V$5902</definedName>
    <definedName name="SO_006002">Cleaned_Supplychain_Data!$C$5903:$V$5903</definedName>
    <definedName name="SO_006003">Cleaned_Supplychain_Data!$C$5904:$V$5904</definedName>
    <definedName name="SO_006004">Cleaned_Supplychain_Data!$C$5905:$V$5905</definedName>
    <definedName name="SO_006005">Cleaned_Supplychain_Data!$C$5906:$V$5906</definedName>
    <definedName name="SO_006006">Cleaned_Supplychain_Data!$C$5907:$V$5907</definedName>
    <definedName name="SO_006007">Cleaned_Supplychain_Data!$C$5908:$V$5908</definedName>
    <definedName name="SO_006008">Cleaned_Supplychain_Data!$C$5909:$V$5909</definedName>
    <definedName name="SO_006009">Cleaned_Supplychain_Data!$C$5910:$V$5910</definedName>
    <definedName name="SO_006010">Cleaned_Supplychain_Data!$C$5911:$V$5911</definedName>
    <definedName name="SO_006011">Cleaned_Supplychain_Data!$C$5912:$V$5912</definedName>
    <definedName name="SO_006012">Cleaned_Supplychain_Data!$C$5913:$V$5913</definedName>
    <definedName name="SO_006013">Cleaned_Supplychain_Data!$C$5914:$V$5914</definedName>
    <definedName name="SO_006014">Cleaned_Supplychain_Data!$C$5915:$V$5915</definedName>
    <definedName name="SO_006015">Cleaned_Supplychain_Data!$C$5916:$V$5916</definedName>
    <definedName name="SO_006016">Cleaned_Supplychain_Data!$C$5917:$V$5917</definedName>
    <definedName name="SO_006017">Cleaned_Supplychain_Data!$C$5918:$V$5918</definedName>
    <definedName name="SO_006018">Cleaned_Supplychain_Data!$C$5919:$V$5919</definedName>
    <definedName name="SO_006019">Cleaned_Supplychain_Data!$C$5920:$V$5920</definedName>
    <definedName name="SO_006020">Cleaned_Supplychain_Data!$C$5921:$V$5921</definedName>
    <definedName name="SO_006021">Cleaned_Supplychain_Data!$C$5922:$V$5922</definedName>
    <definedName name="SO_006022">Cleaned_Supplychain_Data!$C$5923:$V$5923</definedName>
    <definedName name="SO_006023">Cleaned_Supplychain_Data!$C$5924:$V$5924</definedName>
    <definedName name="SO_006024">Cleaned_Supplychain_Data!$C$5925:$V$5925</definedName>
    <definedName name="SO_006025">Cleaned_Supplychain_Data!$C$5926:$V$5926</definedName>
    <definedName name="SO_006026">Cleaned_Supplychain_Data!$C$5927:$V$5927</definedName>
    <definedName name="SO_006027">Cleaned_Supplychain_Data!$C$5928:$V$5928</definedName>
    <definedName name="SO_006028">Cleaned_Supplychain_Data!$C$5929:$V$5929</definedName>
    <definedName name="SO_006029">Cleaned_Supplychain_Data!$C$5930:$V$5930</definedName>
    <definedName name="SO_006030">Cleaned_Supplychain_Data!$C$5931:$V$5931</definedName>
    <definedName name="SO_006031">Cleaned_Supplychain_Data!$C$5932:$V$5932</definedName>
    <definedName name="SO_006032">Cleaned_Supplychain_Data!$C$5933:$V$5933</definedName>
    <definedName name="SO_006033">Cleaned_Supplychain_Data!$C$5934:$V$5934</definedName>
    <definedName name="SO_006034">Cleaned_Supplychain_Data!$C$5935:$V$5935</definedName>
    <definedName name="SO_006035">Cleaned_Supplychain_Data!$C$5936:$V$5936</definedName>
    <definedName name="SO_006036">Cleaned_Supplychain_Data!$C$5937:$V$5937</definedName>
    <definedName name="SO_006037">Cleaned_Supplychain_Data!$C$5938:$V$5938</definedName>
    <definedName name="SO_006038">Cleaned_Supplychain_Data!$C$5939:$V$5939</definedName>
    <definedName name="SO_006039">Cleaned_Supplychain_Data!$C$5940:$V$5940</definedName>
    <definedName name="SO_006040">Cleaned_Supplychain_Data!$C$5941:$V$5941</definedName>
    <definedName name="SO_006041">Cleaned_Supplychain_Data!$C$5942:$V$5942</definedName>
    <definedName name="SO_006042">Cleaned_Supplychain_Data!$C$5943:$V$5943</definedName>
    <definedName name="SO_006043">Cleaned_Supplychain_Data!$C$5944:$V$5944</definedName>
    <definedName name="SO_006044">Cleaned_Supplychain_Data!$C$5945:$V$5945</definedName>
    <definedName name="SO_006045">Cleaned_Supplychain_Data!$C$5946:$V$5946</definedName>
    <definedName name="SO_006046">Cleaned_Supplychain_Data!$C$5947:$V$5947</definedName>
    <definedName name="SO_006047">Cleaned_Supplychain_Data!$C$5948:$V$5948</definedName>
    <definedName name="SO_006048">Cleaned_Supplychain_Data!$C$5949:$V$5949</definedName>
    <definedName name="SO_006049">Cleaned_Supplychain_Data!$C$5950:$V$5950</definedName>
    <definedName name="SO_006050">Cleaned_Supplychain_Data!$C$5951:$V$5951</definedName>
    <definedName name="SO_006051">Cleaned_Supplychain_Data!$C$5952:$V$5952</definedName>
    <definedName name="SO_006052">Cleaned_Supplychain_Data!$C$5953:$V$5953</definedName>
    <definedName name="SO_006053">Cleaned_Supplychain_Data!$C$5954:$V$5954</definedName>
    <definedName name="SO_006054">Cleaned_Supplychain_Data!$C$5955:$V$5955</definedName>
    <definedName name="SO_006055">Cleaned_Supplychain_Data!$C$5956:$V$5956</definedName>
    <definedName name="SO_006056">Cleaned_Supplychain_Data!$C$5957:$V$5957</definedName>
    <definedName name="SO_006057">Cleaned_Supplychain_Data!$C$5958:$V$5958</definedName>
    <definedName name="SO_006058">Cleaned_Supplychain_Data!$C$5959:$V$5959</definedName>
    <definedName name="SO_006059">Cleaned_Supplychain_Data!$C$5960:$V$5960</definedName>
    <definedName name="SO_006060">Cleaned_Supplychain_Data!$C$5961:$V$5961</definedName>
    <definedName name="SO_006061">Cleaned_Supplychain_Data!$C$5962:$V$5962</definedName>
    <definedName name="SO_006062">Cleaned_Supplychain_Data!$C$5963:$V$5963</definedName>
    <definedName name="SO_006063">Cleaned_Supplychain_Data!$C$5964:$V$5964</definedName>
    <definedName name="SO_006064">Cleaned_Supplychain_Data!$C$5965:$V$5965</definedName>
    <definedName name="SO_006065">Cleaned_Supplychain_Data!$C$5966:$V$5966</definedName>
    <definedName name="SO_006066">Cleaned_Supplychain_Data!$C$5967:$V$5967</definedName>
    <definedName name="SO_006067">Cleaned_Supplychain_Data!$C$5968:$V$5968</definedName>
    <definedName name="SO_006068">Cleaned_Supplychain_Data!$C$5969:$V$5969</definedName>
    <definedName name="SO_006069">Cleaned_Supplychain_Data!$C$5970:$V$5970</definedName>
    <definedName name="SO_006070">Cleaned_Supplychain_Data!$C$5971:$V$5971</definedName>
    <definedName name="SO_006071">Cleaned_Supplychain_Data!$C$5972:$V$5972</definedName>
    <definedName name="SO_006072">Cleaned_Supplychain_Data!$C$5973:$V$5973</definedName>
    <definedName name="SO_006073">Cleaned_Supplychain_Data!$C$5974:$V$5974</definedName>
    <definedName name="SO_006074">Cleaned_Supplychain_Data!$C$5975:$V$5975</definedName>
    <definedName name="SO_006075">Cleaned_Supplychain_Data!$C$5976:$V$5976</definedName>
    <definedName name="SO_006076">Cleaned_Supplychain_Data!$C$5977:$V$5977</definedName>
    <definedName name="SO_006077">Cleaned_Supplychain_Data!$C$5978:$V$5978</definedName>
    <definedName name="SO_006078">Cleaned_Supplychain_Data!$C$5979:$V$5979</definedName>
    <definedName name="SO_006079">Cleaned_Supplychain_Data!$C$5980:$V$5980</definedName>
    <definedName name="SO_006080">Cleaned_Supplychain_Data!$C$5981:$V$5981</definedName>
    <definedName name="SO_006081">Cleaned_Supplychain_Data!$C$5982:$V$5982</definedName>
    <definedName name="SO_006082">Cleaned_Supplychain_Data!$C$5983:$V$5983</definedName>
    <definedName name="SO_006083">Cleaned_Supplychain_Data!$C$5984:$V$5984</definedName>
    <definedName name="SO_006084">Cleaned_Supplychain_Data!$C$5985:$V$5985</definedName>
    <definedName name="SO_006085">Cleaned_Supplychain_Data!$C$5986:$V$5986</definedName>
    <definedName name="SO_006086">Cleaned_Supplychain_Data!$C$5987:$V$5987</definedName>
    <definedName name="SO_006087">Cleaned_Supplychain_Data!$C$5988:$V$5988</definedName>
    <definedName name="SO_006088">Cleaned_Supplychain_Data!$C$5989:$V$5989</definedName>
    <definedName name="SO_006089">Cleaned_Supplychain_Data!$C$5990:$V$5990</definedName>
    <definedName name="SO_006090">Cleaned_Supplychain_Data!$C$5991:$V$5991</definedName>
    <definedName name="SO_006091">Cleaned_Supplychain_Data!$C$5992:$V$5992</definedName>
    <definedName name="SO_006092">Cleaned_Supplychain_Data!$C$5993:$V$5993</definedName>
    <definedName name="SO_006093">Cleaned_Supplychain_Data!$C$5994:$V$5994</definedName>
    <definedName name="SO_006094">Cleaned_Supplychain_Data!$C$5995:$V$5995</definedName>
    <definedName name="SO_006095">Cleaned_Supplychain_Data!$C$5996:$V$5996</definedName>
    <definedName name="SO_006096">Cleaned_Supplychain_Data!$C$5997:$V$5997</definedName>
    <definedName name="SO_006097">Cleaned_Supplychain_Data!$C$5998:$V$5998</definedName>
    <definedName name="SO_006098">Cleaned_Supplychain_Data!$C$5999:$V$5999</definedName>
    <definedName name="SO_006099">Cleaned_Supplychain_Data!$C$6000:$V$6000</definedName>
    <definedName name="SO_006100">Cleaned_Supplychain_Data!$C$6001:$V$6001</definedName>
    <definedName name="SO_006101">Cleaned_Supplychain_Data!$C$6002:$V$6002</definedName>
    <definedName name="SO_006102">Cleaned_Supplychain_Data!$C$6003:$V$6003</definedName>
    <definedName name="SO_006103">Cleaned_Supplychain_Data!$C$6004:$V$6004</definedName>
    <definedName name="SO_006104">Cleaned_Supplychain_Data!$C$6005:$V$6005</definedName>
    <definedName name="SO_006105">Cleaned_Supplychain_Data!$C$6006:$V$6006</definedName>
    <definedName name="SO_006106">Cleaned_Supplychain_Data!$C$6007:$V$6007</definedName>
    <definedName name="SO_006107">Cleaned_Supplychain_Data!$C$6008:$V$6008</definedName>
    <definedName name="SO_006108">Cleaned_Supplychain_Data!$C$6009:$V$6009</definedName>
    <definedName name="SO_006109">Cleaned_Supplychain_Data!$C$6010:$V$6010</definedName>
    <definedName name="SO_006110">Cleaned_Supplychain_Data!$C$6011:$V$6011</definedName>
    <definedName name="SO_006111">Cleaned_Supplychain_Data!$C$6012:$V$6012</definedName>
    <definedName name="SO_006112">Cleaned_Supplychain_Data!$C$6013:$V$6013</definedName>
    <definedName name="SO_006113">Cleaned_Supplychain_Data!$C$6014:$V$6014</definedName>
    <definedName name="SO_006114">Cleaned_Supplychain_Data!$C$6015:$V$6015</definedName>
    <definedName name="SO_006115">Cleaned_Supplychain_Data!$C$6016:$V$6016</definedName>
    <definedName name="SO_006116">Cleaned_Supplychain_Data!$C$6017:$V$6017</definedName>
    <definedName name="SO_006117">Cleaned_Supplychain_Data!$C$6018:$V$6018</definedName>
    <definedName name="SO_006118">Cleaned_Supplychain_Data!$C$6019:$V$6019</definedName>
    <definedName name="SO_006119">Cleaned_Supplychain_Data!$C$6020:$V$6020</definedName>
    <definedName name="SO_006120">Cleaned_Supplychain_Data!$C$6021:$V$6021</definedName>
    <definedName name="SO_006121">Cleaned_Supplychain_Data!$C$6022:$V$6022</definedName>
    <definedName name="SO_006122">Cleaned_Supplychain_Data!$C$6023:$V$6023</definedName>
    <definedName name="SO_006123">Cleaned_Supplychain_Data!$C$6024:$V$6024</definedName>
    <definedName name="SO_006124">Cleaned_Supplychain_Data!$C$6025:$V$6025</definedName>
    <definedName name="SO_006125">Cleaned_Supplychain_Data!$C$6026:$V$6026</definedName>
    <definedName name="SO_006126">Cleaned_Supplychain_Data!$C$6027:$V$6027</definedName>
    <definedName name="SO_006127">Cleaned_Supplychain_Data!$C$6028:$V$6028</definedName>
    <definedName name="SO_006128">Cleaned_Supplychain_Data!$C$6029:$V$6029</definedName>
    <definedName name="SO_006129">Cleaned_Supplychain_Data!$C$6030:$V$6030</definedName>
    <definedName name="SO_006130">Cleaned_Supplychain_Data!$C$6031:$V$6031</definedName>
    <definedName name="SO_006131">Cleaned_Supplychain_Data!$C$6032:$V$6032</definedName>
    <definedName name="SO_006132">Cleaned_Supplychain_Data!$C$6033:$V$6033</definedName>
    <definedName name="SO_006133">Cleaned_Supplychain_Data!$C$6034:$V$6034</definedName>
    <definedName name="SO_006134">Cleaned_Supplychain_Data!$C$6035:$V$6035</definedName>
    <definedName name="SO_006135">Cleaned_Supplychain_Data!$C$6036:$V$6036</definedName>
    <definedName name="SO_006136">Cleaned_Supplychain_Data!$C$6037:$V$6037</definedName>
    <definedName name="SO_006137">Cleaned_Supplychain_Data!$C$6038:$V$6038</definedName>
    <definedName name="SO_006138">Cleaned_Supplychain_Data!$C$6039:$V$6039</definedName>
    <definedName name="SO_006139">Cleaned_Supplychain_Data!$C$6040:$V$6040</definedName>
    <definedName name="SO_006140">Cleaned_Supplychain_Data!$C$6041:$V$6041</definedName>
    <definedName name="SO_006141">Cleaned_Supplychain_Data!$C$6042:$V$6042</definedName>
    <definedName name="SO_006142">Cleaned_Supplychain_Data!$C$6043:$V$6043</definedName>
    <definedName name="SO_006143">Cleaned_Supplychain_Data!$C$6044:$V$6044</definedName>
    <definedName name="SO_006144">Cleaned_Supplychain_Data!$C$6045:$V$6045</definedName>
    <definedName name="SO_006145">Cleaned_Supplychain_Data!$C$6046:$V$6046</definedName>
    <definedName name="SO_006146">Cleaned_Supplychain_Data!$C$6047:$V$6047</definedName>
    <definedName name="SO_006147">Cleaned_Supplychain_Data!$C$6048:$V$6048</definedName>
    <definedName name="SO_006148">Cleaned_Supplychain_Data!$C$6049:$V$6049</definedName>
    <definedName name="SO_006149">Cleaned_Supplychain_Data!$C$6050:$V$6050</definedName>
    <definedName name="SO_006150">Cleaned_Supplychain_Data!$C$6051:$V$6051</definedName>
    <definedName name="SO_006151">Cleaned_Supplychain_Data!$C$6052:$V$6052</definedName>
    <definedName name="SO_006152">Cleaned_Supplychain_Data!$C$6053:$V$6053</definedName>
    <definedName name="SO_006153">Cleaned_Supplychain_Data!$C$6054:$V$6054</definedName>
    <definedName name="SO_006154">Cleaned_Supplychain_Data!$C$6055:$V$6055</definedName>
    <definedName name="SO_006155">Cleaned_Supplychain_Data!$C$6056:$V$6056</definedName>
    <definedName name="SO_006156">Cleaned_Supplychain_Data!$C$6057:$V$6057</definedName>
    <definedName name="SO_006157">Cleaned_Supplychain_Data!$C$6058:$V$6058</definedName>
    <definedName name="SO_006158">Cleaned_Supplychain_Data!$C$6059:$V$6059</definedName>
    <definedName name="SO_006159">Cleaned_Supplychain_Data!$C$6060:$V$6060</definedName>
    <definedName name="SO_006160">Cleaned_Supplychain_Data!$C$6061:$V$6061</definedName>
    <definedName name="SO_006161">Cleaned_Supplychain_Data!$C$6062:$V$6062</definedName>
    <definedName name="SO_006162">Cleaned_Supplychain_Data!$C$6063:$V$6063</definedName>
    <definedName name="SO_006163">Cleaned_Supplychain_Data!$C$6064:$V$6064</definedName>
    <definedName name="SO_006164">Cleaned_Supplychain_Data!$C$6065:$V$6065</definedName>
    <definedName name="SO_006165">Cleaned_Supplychain_Data!$C$6066:$V$6066</definedName>
    <definedName name="SO_006166">Cleaned_Supplychain_Data!$C$6067:$V$6067</definedName>
    <definedName name="SO_006167">Cleaned_Supplychain_Data!$C$6068:$V$6068</definedName>
    <definedName name="SO_006168">Cleaned_Supplychain_Data!$C$6069:$V$6069</definedName>
    <definedName name="SO_006169">Cleaned_Supplychain_Data!$C$6070:$V$6070</definedName>
    <definedName name="SO_006170">Cleaned_Supplychain_Data!$C$6071:$V$6071</definedName>
    <definedName name="SO_006171">Cleaned_Supplychain_Data!$C$6072:$V$6072</definedName>
    <definedName name="SO_006172">Cleaned_Supplychain_Data!$C$6073:$V$6073</definedName>
    <definedName name="SO_006173">Cleaned_Supplychain_Data!$C$6074:$V$6074</definedName>
    <definedName name="SO_006174">Cleaned_Supplychain_Data!$C$6075:$V$6075</definedName>
    <definedName name="SO_006175">Cleaned_Supplychain_Data!$C$6076:$V$6076</definedName>
    <definedName name="SO_006176">Cleaned_Supplychain_Data!$C$6077:$V$6077</definedName>
    <definedName name="SO_006177">Cleaned_Supplychain_Data!$C$6078:$V$6078</definedName>
    <definedName name="SO_006178">Cleaned_Supplychain_Data!$C$6079:$V$6079</definedName>
    <definedName name="SO_006179">Cleaned_Supplychain_Data!$C$6080:$V$6080</definedName>
    <definedName name="SO_006180">Cleaned_Supplychain_Data!$C$6081:$V$6081</definedName>
    <definedName name="SO_006181">Cleaned_Supplychain_Data!$C$6082:$V$6082</definedName>
    <definedName name="SO_006182">Cleaned_Supplychain_Data!$C$6083:$V$6083</definedName>
    <definedName name="SO_006183">Cleaned_Supplychain_Data!$C$6084:$V$6084</definedName>
    <definedName name="SO_006184">Cleaned_Supplychain_Data!$C$6085:$V$6085</definedName>
    <definedName name="SO_006185">Cleaned_Supplychain_Data!$C$6086:$V$6086</definedName>
    <definedName name="SO_006186">Cleaned_Supplychain_Data!$C$6087:$V$6087</definedName>
    <definedName name="SO_006187">Cleaned_Supplychain_Data!$C$6088:$V$6088</definedName>
    <definedName name="SO_006188">Cleaned_Supplychain_Data!$C$6089:$V$6089</definedName>
    <definedName name="SO_006189">Cleaned_Supplychain_Data!$C$6090:$V$6090</definedName>
    <definedName name="SO_006190">Cleaned_Supplychain_Data!$C$6091:$V$6091</definedName>
    <definedName name="SO_006191">Cleaned_Supplychain_Data!$C$6092:$V$6092</definedName>
    <definedName name="SO_006192">Cleaned_Supplychain_Data!$C$6093:$V$6093</definedName>
    <definedName name="SO_006193">Cleaned_Supplychain_Data!$C$6094:$V$6094</definedName>
    <definedName name="SO_006194">Cleaned_Supplychain_Data!$C$6095:$V$6095</definedName>
    <definedName name="SO_006195">Cleaned_Supplychain_Data!$C$6096:$V$6096</definedName>
    <definedName name="SO_006196">Cleaned_Supplychain_Data!$C$6097:$V$6097</definedName>
    <definedName name="SO_006197">Cleaned_Supplychain_Data!$C$6098:$V$6098</definedName>
    <definedName name="SO_006198">Cleaned_Supplychain_Data!$C$6099:$V$6099</definedName>
    <definedName name="SO_006199">Cleaned_Supplychain_Data!$C$6100:$V$6100</definedName>
    <definedName name="SO_006200">Cleaned_Supplychain_Data!$C$6101:$V$6101</definedName>
    <definedName name="SO_006201">Cleaned_Supplychain_Data!$C$6102:$V$6102</definedName>
    <definedName name="SO_006202">Cleaned_Supplychain_Data!$C$6103:$V$6103</definedName>
    <definedName name="SO_006203">Cleaned_Supplychain_Data!$C$6104:$V$6104</definedName>
    <definedName name="SO_006204">Cleaned_Supplychain_Data!$C$6105:$V$6105</definedName>
    <definedName name="SO_006205">Cleaned_Supplychain_Data!$C$6106:$V$6106</definedName>
    <definedName name="SO_006206">Cleaned_Supplychain_Data!$C$6107:$V$6107</definedName>
    <definedName name="SO_006207">Cleaned_Supplychain_Data!$C$6108:$V$6108</definedName>
    <definedName name="SO_006208">Cleaned_Supplychain_Data!$C$6109:$V$6109</definedName>
    <definedName name="SO_006209">Cleaned_Supplychain_Data!$C$6110:$V$6110</definedName>
    <definedName name="SO_006210">Cleaned_Supplychain_Data!$C$6111:$V$6111</definedName>
    <definedName name="SO_006211">Cleaned_Supplychain_Data!$C$6112:$V$6112</definedName>
    <definedName name="SO_006212">Cleaned_Supplychain_Data!$C$6113:$V$6113</definedName>
    <definedName name="SO_006213">Cleaned_Supplychain_Data!$C$6114:$V$6114</definedName>
    <definedName name="SO_006214">Cleaned_Supplychain_Data!$C$6115:$V$6115</definedName>
    <definedName name="SO_006215">Cleaned_Supplychain_Data!$C$6116:$V$6116</definedName>
    <definedName name="SO_006216">Cleaned_Supplychain_Data!$C$6117:$V$6117</definedName>
    <definedName name="SO_006217">Cleaned_Supplychain_Data!$C$6118:$V$6118</definedName>
    <definedName name="SO_006218">Cleaned_Supplychain_Data!$C$6119:$V$6119</definedName>
    <definedName name="SO_006219">Cleaned_Supplychain_Data!$C$6120:$V$6120</definedName>
    <definedName name="SO_006220">Cleaned_Supplychain_Data!$C$6121:$V$6121</definedName>
    <definedName name="SO_006221">Cleaned_Supplychain_Data!$C$6122:$V$6122</definedName>
    <definedName name="SO_006222">Cleaned_Supplychain_Data!$C$6123:$V$6123</definedName>
    <definedName name="SO_006223">Cleaned_Supplychain_Data!$C$6124:$V$6124</definedName>
    <definedName name="SO_006224">Cleaned_Supplychain_Data!$C$6125:$V$6125</definedName>
    <definedName name="SO_006225">Cleaned_Supplychain_Data!$C$6126:$V$6126</definedName>
    <definedName name="SO_006226">Cleaned_Supplychain_Data!$C$6127:$V$6127</definedName>
    <definedName name="SO_006227">Cleaned_Supplychain_Data!$C$6128:$V$6128</definedName>
    <definedName name="SO_006228">Cleaned_Supplychain_Data!$C$6129:$V$6129</definedName>
    <definedName name="SO_006229">Cleaned_Supplychain_Data!$C$6130:$V$6130</definedName>
    <definedName name="SO_006230">Cleaned_Supplychain_Data!$C$6131:$V$6131</definedName>
    <definedName name="SO_006231">Cleaned_Supplychain_Data!$C$6132:$V$6132</definedName>
    <definedName name="SO_006232">Cleaned_Supplychain_Data!$C$6133:$V$6133</definedName>
    <definedName name="SO_006233">Cleaned_Supplychain_Data!$C$6134:$V$6134</definedName>
    <definedName name="SO_006234">Cleaned_Supplychain_Data!$C$6135:$V$6135</definedName>
    <definedName name="SO_006235">Cleaned_Supplychain_Data!$C$6136:$V$6136</definedName>
    <definedName name="SO_006236">Cleaned_Supplychain_Data!$C$6137:$V$6137</definedName>
    <definedName name="SO_006237">Cleaned_Supplychain_Data!$C$6138:$V$6138</definedName>
    <definedName name="SO_006238">Cleaned_Supplychain_Data!$C$6139:$V$6139</definedName>
    <definedName name="SO_006239">Cleaned_Supplychain_Data!$C$6140:$V$6140</definedName>
    <definedName name="SO_006240">Cleaned_Supplychain_Data!$C$6141:$V$6141</definedName>
    <definedName name="SO_006241">Cleaned_Supplychain_Data!$C$6142:$V$6142</definedName>
    <definedName name="SO_006242">Cleaned_Supplychain_Data!$C$6143:$V$6143</definedName>
    <definedName name="SO_006243">Cleaned_Supplychain_Data!$C$6144:$V$6144</definedName>
    <definedName name="SO_006244">Cleaned_Supplychain_Data!$C$6145:$V$6145</definedName>
    <definedName name="SO_006245">Cleaned_Supplychain_Data!$C$6146:$V$6146</definedName>
    <definedName name="SO_006246">Cleaned_Supplychain_Data!$C$6147:$V$6147</definedName>
    <definedName name="SO_006247">Cleaned_Supplychain_Data!$C$6148:$V$6148</definedName>
    <definedName name="SO_006248">Cleaned_Supplychain_Data!$C$6149:$V$6149</definedName>
    <definedName name="SO_006249">Cleaned_Supplychain_Data!$C$6150:$V$6150</definedName>
    <definedName name="SO_006250">Cleaned_Supplychain_Data!$C$6151:$V$6151</definedName>
    <definedName name="SO_006251">Cleaned_Supplychain_Data!$C$6152:$V$6152</definedName>
    <definedName name="SO_006252">Cleaned_Supplychain_Data!$C$6153:$V$6153</definedName>
    <definedName name="SO_006253">Cleaned_Supplychain_Data!$C$6154:$V$6154</definedName>
    <definedName name="SO_006254">Cleaned_Supplychain_Data!$C$6155:$V$6155</definedName>
    <definedName name="SO_006255">Cleaned_Supplychain_Data!$C$6156:$V$6156</definedName>
    <definedName name="SO_006256">Cleaned_Supplychain_Data!$C$6157:$V$6157</definedName>
    <definedName name="SO_006257">Cleaned_Supplychain_Data!$C$6158:$V$6158</definedName>
    <definedName name="SO_006258">Cleaned_Supplychain_Data!$C$6159:$V$6159</definedName>
    <definedName name="SO_006259">Cleaned_Supplychain_Data!$C$6160:$V$6160</definedName>
    <definedName name="SO_006260">Cleaned_Supplychain_Data!$C$6161:$V$6161</definedName>
    <definedName name="SO_006261">Cleaned_Supplychain_Data!$C$6162:$V$6162</definedName>
    <definedName name="SO_006262">Cleaned_Supplychain_Data!$C$6163:$V$6163</definedName>
    <definedName name="SO_006263">Cleaned_Supplychain_Data!$C$6164:$V$6164</definedName>
    <definedName name="SO_006264">Cleaned_Supplychain_Data!$C$6165:$V$6165</definedName>
    <definedName name="SO_006265">Cleaned_Supplychain_Data!$C$6166:$V$6166</definedName>
    <definedName name="SO_006266">Cleaned_Supplychain_Data!$C$6167:$V$6167</definedName>
    <definedName name="SO_006267">Cleaned_Supplychain_Data!$C$6168:$V$6168</definedName>
    <definedName name="SO_006268">Cleaned_Supplychain_Data!$C$6169:$V$6169</definedName>
    <definedName name="SO_006269">Cleaned_Supplychain_Data!$C$6170:$V$6170</definedName>
    <definedName name="SO_006270">Cleaned_Supplychain_Data!$C$6171:$V$6171</definedName>
    <definedName name="SO_006271">Cleaned_Supplychain_Data!$C$6172:$V$6172</definedName>
    <definedName name="SO_006272">Cleaned_Supplychain_Data!$C$6173:$V$6173</definedName>
    <definedName name="SO_006273">Cleaned_Supplychain_Data!$C$6174:$V$6174</definedName>
    <definedName name="SO_006274">Cleaned_Supplychain_Data!$C$6175:$V$6175</definedName>
    <definedName name="SO_006275">Cleaned_Supplychain_Data!$C$6176:$V$6176</definedName>
    <definedName name="SO_006276">Cleaned_Supplychain_Data!$C$6177:$V$6177</definedName>
    <definedName name="SO_006277">Cleaned_Supplychain_Data!$C$6178:$V$6178</definedName>
    <definedName name="SO_006278">Cleaned_Supplychain_Data!$C$6179:$V$6179</definedName>
    <definedName name="SO_006279">Cleaned_Supplychain_Data!$C$6180:$V$6180</definedName>
    <definedName name="SO_006280">Cleaned_Supplychain_Data!$C$6181:$V$6181</definedName>
    <definedName name="SO_006281">Cleaned_Supplychain_Data!$C$6182:$V$6182</definedName>
    <definedName name="SO_006282">Cleaned_Supplychain_Data!$C$6183:$V$6183</definedName>
    <definedName name="SO_006283">Cleaned_Supplychain_Data!$C$6184:$V$6184</definedName>
    <definedName name="SO_006284">Cleaned_Supplychain_Data!$C$6185:$V$6185</definedName>
    <definedName name="SO_006285">Cleaned_Supplychain_Data!$C$6186:$V$6186</definedName>
    <definedName name="SO_006286">Cleaned_Supplychain_Data!$C$6187:$V$6187</definedName>
    <definedName name="SO_006287">Cleaned_Supplychain_Data!$C$6188:$V$6188</definedName>
    <definedName name="SO_006288">Cleaned_Supplychain_Data!$C$6189:$V$6189</definedName>
    <definedName name="SO_006289">Cleaned_Supplychain_Data!$C$6190:$V$6190</definedName>
    <definedName name="SO_006290">Cleaned_Supplychain_Data!$C$6191:$V$6191</definedName>
    <definedName name="SO_006291">Cleaned_Supplychain_Data!$C$6192:$V$6192</definedName>
    <definedName name="SO_006292">Cleaned_Supplychain_Data!$C$6193:$V$6193</definedName>
    <definedName name="SO_006293">Cleaned_Supplychain_Data!$C$6194:$V$6194</definedName>
    <definedName name="SO_006294">Cleaned_Supplychain_Data!$C$6195:$V$6195</definedName>
    <definedName name="SO_006295">Cleaned_Supplychain_Data!$C$6196:$V$6196</definedName>
    <definedName name="SO_006296">Cleaned_Supplychain_Data!$C$6197:$V$6197</definedName>
    <definedName name="SO_006297">Cleaned_Supplychain_Data!$C$6198:$V$6198</definedName>
    <definedName name="SO_006298">Cleaned_Supplychain_Data!$C$6199:$V$6199</definedName>
    <definedName name="SO_006299">Cleaned_Supplychain_Data!$C$6200:$V$6200</definedName>
    <definedName name="SO_006300">Cleaned_Supplychain_Data!$C$6201:$V$6201</definedName>
    <definedName name="SO_006301">Cleaned_Supplychain_Data!$C$6202:$V$6202</definedName>
    <definedName name="SO_006302">Cleaned_Supplychain_Data!$C$6203:$V$6203</definedName>
    <definedName name="SO_006303">Cleaned_Supplychain_Data!$C$6204:$V$6204</definedName>
    <definedName name="SO_006304">Cleaned_Supplychain_Data!$C$6205:$V$6205</definedName>
    <definedName name="SO_006305">Cleaned_Supplychain_Data!$C$6206:$V$6206</definedName>
    <definedName name="SO_006306">Cleaned_Supplychain_Data!$C$6207:$V$6207</definedName>
    <definedName name="SO_006307">Cleaned_Supplychain_Data!$C$6208:$V$6208</definedName>
    <definedName name="SO_006308">Cleaned_Supplychain_Data!$C$6209:$V$6209</definedName>
    <definedName name="SO_006309">Cleaned_Supplychain_Data!$C$6210:$V$6210</definedName>
    <definedName name="SO_006310">Cleaned_Supplychain_Data!$C$6211:$V$6211</definedName>
    <definedName name="SO_006311">Cleaned_Supplychain_Data!$C$6212:$V$6212</definedName>
    <definedName name="SO_006312">Cleaned_Supplychain_Data!$C$6213:$V$6213</definedName>
    <definedName name="SO_006313">Cleaned_Supplychain_Data!$C$6214:$V$6214</definedName>
    <definedName name="SO_006314">Cleaned_Supplychain_Data!$C$6215:$V$6215</definedName>
    <definedName name="SO_006315">Cleaned_Supplychain_Data!$C$6216:$V$6216</definedName>
    <definedName name="SO_006316">Cleaned_Supplychain_Data!$C$6217:$V$6217</definedName>
    <definedName name="SO_006317">Cleaned_Supplychain_Data!$C$6218:$V$6218</definedName>
    <definedName name="SO_006318">Cleaned_Supplychain_Data!$C$6219:$V$6219</definedName>
    <definedName name="SO_006319">Cleaned_Supplychain_Data!$C$6220:$V$6220</definedName>
    <definedName name="SO_006320">Cleaned_Supplychain_Data!$C$6221:$V$6221</definedName>
    <definedName name="SO_006321">Cleaned_Supplychain_Data!$C$6222:$V$6222</definedName>
    <definedName name="SO_006322">Cleaned_Supplychain_Data!$C$6223:$V$6223</definedName>
    <definedName name="SO_006323">Cleaned_Supplychain_Data!$C$6224:$V$6224</definedName>
    <definedName name="SO_006324">Cleaned_Supplychain_Data!$C$6225:$V$6225</definedName>
    <definedName name="SO_006325">Cleaned_Supplychain_Data!$C$6226:$V$6226</definedName>
    <definedName name="SO_006326">Cleaned_Supplychain_Data!$C$6227:$V$6227</definedName>
    <definedName name="SO_006327">Cleaned_Supplychain_Data!$C$6228:$V$6228</definedName>
    <definedName name="SO_006328">Cleaned_Supplychain_Data!$C$6229:$V$6229</definedName>
    <definedName name="SO_006329">Cleaned_Supplychain_Data!$C$6230:$V$6230</definedName>
    <definedName name="SO_006330">Cleaned_Supplychain_Data!$C$6231:$V$6231</definedName>
    <definedName name="SO_006331">Cleaned_Supplychain_Data!$C$6232:$V$6232</definedName>
    <definedName name="SO_006332">Cleaned_Supplychain_Data!$C$6233:$V$6233</definedName>
    <definedName name="SO_006333">Cleaned_Supplychain_Data!$C$6234:$V$6234</definedName>
    <definedName name="SO_006334">Cleaned_Supplychain_Data!$C$6235:$V$6235</definedName>
    <definedName name="SO_006335">Cleaned_Supplychain_Data!$C$6236:$V$6236</definedName>
    <definedName name="SO_006336">Cleaned_Supplychain_Data!$C$6237:$V$6237</definedName>
    <definedName name="SO_006337">Cleaned_Supplychain_Data!$C$6238:$V$6238</definedName>
    <definedName name="SO_006338">Cleaned_Supplychain_Data!$C$6239:$V$6239</definedName>
    <definedName name="SO_006339">Cleaned_Supplychain_Data!$C$6240:$V$6240</definedName>
    <definedName name="SO_006340">Cleaned_Supplychain_Data!$C$6241:$V$6241</definedName>
    <definedName name="SO_006341">Cleaned_Supplychain_Data!$C$6242:$V$6242</definedName>
    <definedName name="SO_006342">Cleaned_Supplychain_Data!$C$6243:$V$6243</definedName>
    <definedName name="SO_006343">Cleaned_Supplychain_Data!$C$6244:$V$6244</definedName>
    <definedName name="SO_006344">Cleaned_Supplychain_Data!$C$6245:$V$6245</definedName>
    <definedName name="SO_006345">Cleaned_Supplychain_Data!$C$6246:$V$6246</definedName>
    <definedName name="SO_006346">Cleaned_Supplychain_Data!$C$6247:$V$6247</definedName>
    <definedName name="SO_006347">Cleaned_Supplychain_Data!$C$6248:$V$6248</definedName>
    <definedName name="SO_006348">Cleaned_Supplychain_Data!$C$6249:$V$6249</definedName>
    <definedName name="SO_006349">Cleaned_Supplychain_Data!$C$6250:$V$6250</definedName>
    <definedName name="SO_006350">Cleaned_Supplychain_Data!$C$6251:$V$6251</definedName>
    <definedName name="SO_006351">Cleaned_Supplychain_Data!$C$6252:$V$6252</definedName>
    <definedName name="SO_006352">Cleaned_Supplychain_Data!$C$6253:$V$6253</definedName>
    <definedName name="SO_006353">Cleaned_Supplychain_Data!$C$6254:$V$6254</definedName>
    <definedName name="SO_006354">Cleaned_Supplychain_Data!$C$6255:$V$6255</definedName>
    <definedName name="SO_006355">Cleaned_Supplychain_Data!$C$6256:$V$6256</definedName>
    <definedName name="SO_006356">Cleaned_Supplychain_Data!$C$6257:$V$6257</definedName>
    <definedName name="SO_006357">Cleaned_Supplychain_Data!$C$6258:$V$6258</definedName>
    <definedName name="SO_006358">Cleaned_Supplychain_Data!$C$6259:$V$6259</definedName>
    <definedName name="SO_006359">Cleaned_Supplychain_Data!$C$6260:$V$6260</definedName>
    <definedName name="SO_006360">Cleaned_Supplychain_Data!$C$6261:$V$6261</definedName>
    <definedName name="SO_006361">Cleaned_Supplychain_Data!$C$6262:$V$6262</definedName>
    <definedName name="SO_006362">Cleaned_Supplychain_Data!$C$6263:$V$6263</definedName>
    <definedName name="SO_006363">Cleaned_Supplychain_Data!$C$6264:$V$6264</definedName>
    <definedName name="SO_006364">Cleaned_Supplychain_Data!$C$6265:$V$6265</definedName>
    <definedName name="SO_006365">Cleaned_Supplychain_Data!$C$6266:$V$6266</definedName>
    <definedName name="SO_006366">Cleaned_Supplychain_Data!$C$6267:$V$6267</definedName>
    <definedName name="SO_006367">Cleaned_Supplychain_Data!$C$6268:$V$6268</definedName>
    <definedName name="SO_006368">Cleaned_Supplychain_Data!$C$6269:$V$6269</definedName>
    <definedName name="SO_006369">Cleaned_Supplychain_Data!$C$6270:$V$6270</definedName>
    <definedName name="SO_006370">Cleaned_Supplychain_Data!$C$6271:$V$6271</definedName>
    <definedName name="SO_006371">Cleaned_Supplychain_Data!$C$6272:$V$6272</definedName>
    <definedName name="SO_006372">Cleaned_Supplychain_Data!$C$6273:$V$6273</definedName>
    <definedName name="SO_006373">Cleaned_Supplychain_Data!$C$6274:$V$6274</definedName>
    <definedName name="SO_006374">Cleaned_Supplychain_Data!$C$6275:$V$6275</definedName>
    <definedName name="SO_006375">Cleaned_Supplychain_Data!$C$6276:$V$6276</definedName>
    <definedName name="SO_006376">Cleaned_Supplychain_Data!$C$6277:$V$6277</definedName>
    <definedName name="SO_006377">Cleaned_Supplychain_Data!$C$6278:$V$6278</definedName>
    <definedName name="SO_006378">Cleaned_Supplychain_Data!$C$6279:$V$6279</definedName>
    <definedName name="SO_006379">Cleaned_Supplychain_Data!$C$6280:$V$6280</definedName>
    <definedName name="SO_006380">Cleaned_Supplychain_Data!$C$6281:$V$6281</definedName>
    <definedName name="SO_006381">Cleaned_Supplychain_Data!$C$6282:$V$6282</definedName>
    <definedName name="SO_006382">Cleaned_Supplychain_Data!$C$6283:$V$6283</definedName>
    <definedName name="SO_006383">Cleaned_Supplychain_Data!$C$6284:$V$6284</definedName>
    <definedName name="SO_006384">Cleaned_Supplychain_Data!$C$6285:$V$6285</definedName>
    <definedName name="SO_006385">Cleaned_Supplychain_Data!$C$6286:$V$6286</definedName>
    <definedName name="SO_006386">Cleaned_Supplychain_Data!$C$6287:$V$6287</definedName>
    <definedName name="SO_006387">Cleaned_Supplychain_Data!$C$6288:$V$6288</definedName>
    <definedName name="SO_006388">Cleaned_Supplychain_Data!$C$6289:$V$6289</definedName>
    <definedName name="SO_006389">Cleaned_Supplychain_Data!$C$6290:$V$6290</definedName>
    <definedName name="SO_006390">Cleaned_Supplychain_Data!$C$6291:$V$6291</definedName>
    <definedName name="SO_006391">Cleaned_Supplychain_Data!$C$6292:$V$6292</definedName>
    <definedName name="SO_006392">Cleaned_Supplychain_Data!$C$6293:$V$6293</definedName>
    <definedName name="SO_006393">Cleaned_Supplychain_Data!$C$6294:$V$6294</definedName>
    <definedName name="SO_006394">Cleaned_Supplychain_Data!$C$6295:$V$6295</definedName>
    <definedName name="SO_006395">Cleaned_Supplychain_Data!$C$6296:$V$6296</definedName>
    <definedName name="SO_006396">Cleaned_Supplychain_Data!$C$6297:$V$6297</definedName>
    <definedName name="SO_006397">Cleaned_Supplychain_Data!$C$6298:$V$6298</definedName>
    <definedName name="SO_006398">Cleaned_Supplychain_Data!$C$6299:$V$6299</definedName>
    <definedName name="SO_006399">Cleaned_Supplychain_Data!$C$6300:$V$6300</definedName>
    <definedName name="SO_006400">Cleaned_Supplychain_Data!$C$6301:$V$6301</definedName>
    <definedName name="SO_006401">Cleaned_Supplychain_Data!$C$6302:$V$6302</definedName>
    <definedName name="SO_006402">Cleaned_Supplychain_Data!$C$6303:$V$6303</definedName>
    <definedName name="SO_006403">Cleaned_Supplychain_Data!$C$6304:$V$6304</definedName>
    <definedName name="SO_006404">Cleaned_Supplychain_Data!$C$6305:$V$6305</definedName>
    <definedName name="SO_006405">Cleaned_Supplychain_Data!$C$6306:$V$6306</definedName>
    <definedName name="SO_006406">Cleaned_Supplychain_Data!$C$6307:$V$6307</definedName>
    <definedName name="SO_006407">Cleaned_Supplychain_Data!$C$6308:$V$6308</definedName>
    <definedName name="SO_006408">Cleaned_Supplychain_Data!$C$6309:$V$6309</definedName>
    <definedName name="SO_006409">Cleaned_Supplychain_Data!$C$6310:$V$6310</definedName>
    <definedName name="SO_006410">Cleaned_Supplychain_Data!$C$6311:$V$6311</definedName>
    <definedName name="SO_006411">Cleaned_Supplychain_Data!$C$6312:$V$6312</definedName>
    <definedName name="SO_006412">Cleaned_Supplychain_Data!$C$6313:$V$6313</definedName>
    <definedName name="SO_006413">Cleaned_Supplychain_Data!$C$6314:$V$6314</definedName>
    <definedName name="SO_006414">Cleaned_Supplychain_Data!$C$6315:$V$6315</definedName>
    <definedName name="SO_006415">Cleaned_Supplychain_Data!$C$6316:$V$6316</definedName>
    <definedName name="SO_006416">Cleaned_Supplychain_Data!$C$6317:$V$6317</definedName>
    <definedName name="SO_006417">Cleaned_Supplychain_Data!$C$6318:$V$6318</definedName>
    <definedName name="SO_006418">Cleaned_Supplychain_Data!$C$6319:$V$6319</definedName>
    <definedName name="SO_006419">Cleaned_Supplychain_Data!$C$6320:$V$6320</definedName>
    <definedName name="SO_006420">Cleaned_Supplychain_Data!$C$6321:$V$6321</definedName>
    <definedName name="SO_006421">Cleaned_Supplychain_Data!$C$6322:$V$6322</definedName>
    <definedName name="SO_006422">Cleaned_Supplychain_Data!$C$6323:$V$6323</definedName>
    <definedName name="SO_006423">Cleaned_Supplychain_Data!$C$6324:$V$6324</definedName>
    <definedName name="SO_006424">Cleaned_Supplychain_Data!$C$6325:$V$6325</definedName>
    <definedName name="SO_006425">Cleaned_Supplychain_Data!$C$6326:$V$6326</definedName>
    <definedName name="SO_006426">Cleaned_Supplychain_Data!$C$6327:$V$6327</definedName>
    <definedName name="SO_006427">Cleaned_Supplychain_Data!$C$6328:$V$6328</definedName>
    <definedName name="SO_006428">Cleaned_Supplychain_Data!$C$6329:$V$6329</definedName>
    <definedName name="SO_006429">Cleaned_Supplychain_Data!$C$6330:$V$6330</definedName>
    <definedName name="SO_006430">Cleaned_Supplychain_Data!$C$6331:$V$6331</definedName>
    <definedName name="SO_006431">Cleaned_Supplychain_Data!$C$6332:$V$6332</definedName>
    <definedName name="SO_006432">Cleaned_Supplychain_Data!$C$6333:$V$6333</definedName>
    <definedName name="SO_006433">Cleaned_Supplychain_Data!$C$6334:$V$6334</definedName>
    <definedName name="SO_006434">Cleaned_Supplychain_Data!$C$6335:$V$6335</definedName>
    <definedName name="SO_006435">Cleaned_Supplychain_Data!$C$6336:$V$6336</definedName>
    <definedName name="SO_006436">Cleaned_Supplychain_Data!$C$6337:$V$6337</definedName>
    <definedName name="SO_006437">Cleaned_Supplychain_Data!$C$6338:$V$6338</definedName>
    <definedName name="SO_006438">Cleaned_Supplychain_Data!$C$6339:$V$6339</definedName>
    <definedName name="SO_006439">Cleaned_Supplychain_Data!$C$6340:$V$6340</definedName>
    <definedName name="SO_006440">Cleaned_Supplychain_Data!$C$6341:$V$6341</definedName>
    <definedName name="SO_006441">Cleaned_Supplychain_Data!$C$6342:$V$6342</definedName>
    <definedName name="SO_006442">Cleaned_Supplychain_Data!$C$6343:$V$6343</definedName>
    <definedName name="SO_006443">Cleaned_Supplychain_Data!$C$6344:$V$6344</definedName>
    <definedName name="SO_006444">Cleaned_Supplychain_Data!$C$6345:$V$6345</definedName>
    <definedName name="SO_006445">Cleaned_Supplychain_Data!$C$6346:$V$6346</definedName>
    <definedName name="SO_006446">Cleaned_Supplychain_Data!$C$6347:$V$6347</definedName>
    <definedName name="SO_006447">Cleaned_Supplychain_Data!$C$6348:$V$6348</definedName>
    <definedName name="SO_006448">Cleaned_Supplychain_Data!$C$6349:$V$6349</definedName>
    <definedName name="SO_006449">Cleaned_Supplychain_Data!$C$6350:$V$6350</definedName>
    <definedName name="SO_006450">Cleaned_Supplychain_Data!$C$6351:$V$6351</definedName>
    <definedName name="SO_006451">Cleaned_Supplychain_Data!$C$6352:$V$6352</definedName>
    <definedName name="SO_006452">Cleaned_Supplychain_Data!$C$6353:$V$6353</definedName>
    <definedName name="SO_006453">Cleaned_Supplychain_Data!$C$6354:$V$6354</definedName>
    <definedName name="SO_006454">Cleaned_Supplychain_Data!$C$6355:$V$6355</definedName>
    <definedName name="SO_006455">Cleaned_Supplychain_Data!$C$6356:$V$6356</definedName>
    <definedName name="SO_006456">Cleaned_Supplychain_Data!$C$6357:$V$6357</definedName>
    <definedName name="SO_006457">Cleaned_Supplychain_Data!$C$6358:$V$6358</definedName>
    <definedName name="SO_006458">Cleaned_Supplychain_Data!$C$6359:$V$6359</definedName>
    <definedName name="SO_006459">Cleaned_Supplychain_Data!$C$6360:$V$6360</definedName>
    <definedName name="SO_006460">Cleaned_Supplychain_Data!$C$6361:$V$6361</definedName>
    <definedName name="SO_006461">Cleaned_Supplychain_Data!$C$6362:$V$6362</definedName>
    <definedName name="SO_006462">Cleaned_Supplychain_Data!$C$6363:$V$6363</definedName>
    <definedName name="SO_006463">Cleaned_Supplychain_Data!$C$6364:$V$6364</definedName>
    <definedName name="SO_006464">Cleaned_Supplychain_Data!$C$6365:$V$6365</definedName>
    <definedName name="SO_006465">Cleaned_Supplychain_Data!$C$6366:$V$6366</definedName>
    <definedName name="SO_006466">Cleaned_Supplychain_Data!$C$6367:$V$6367</definedName>
    <definedName name="SO_006467">Cleaned_Supplychain_Data!$C$6368:$V$6368</definedName>
    <definedName name="SO_006468">Cleaned_Supplychain_Data!$C$6369:$V$6369</definedName>
    <definedName name="SO_006469">Cleaned_Supplychain_Data!$C$6370:$V$6370</definedName>
    <definedName name="SO_006470">Cleaned_Supplychain_Data!$C$6371:$V$6371</definedName>
    <definedName name="SO_006471">Cleaned_Supplychain_Data!$C$6372:$V$6372</definedName>
    <definedName name="SO_006472">Cleaned_Supplychain_Data!$C$6373:$V$6373</definedName>
    <definedName name="SO_006473">Cleaned_Supplychain_Data!$C$6374:$V$6374</definedName>
    <definedName name="SO_006474">Cleaned_Supplychain_Data!$C$6375:$V$6375</definedName>
    <definedName name="SO_006475">Cleaned_Supplychain_Data!$C$6376:$V$6376</definedName>
    <definedName name="SO_006476">Cleaned_Supplychain_Data!$C$6377:$V$6377</definedName>
    <definedName name="SO_006477">Cleaned_Supplychain_Data!$C$6378:$V$6378</definedName>
    <definedName name="SO_006478">Cleaned_Supplychain_Data!$C$6379:$V$6379</definedName>
    <definedName name="SO_006479">Cleaned_Supplychain_Data!$C$6380:$V$6380</definedName>
    <definedName name="SO_006480">Cleaned_Supplychain_Data!$C$6381:$V$6381</definedName>
    <definedName name="SO_006481">Cleaned_Supplychain_Data!$C$6382:$V$6382</definedName>
    <definedName name="SO_006482">Cleaned_Supplychain_Data!$C$6383:$V$6383</definedName>
    <definedName name="SO_006483">Cleaned_Supplychain_Data!$C$6384:$V$6384</definedName>
    <definedName name="SO_006484">Cleaned_Supplychain_Data!$C$6385:$V$6385</definedName>
    <definedName name="SO_006485">Cleaned_Supplychain_Data!$C$6386:$V$6386</definedName>
    <definedName name="SO_006486">Cleaned_Supplychain_Data!$C$6387:$V$6387</definedName>
    <definedName name="SO_006487">Cleaned_Supplychain_Data!$C$6388:$V$6388</definedName>
    <definedName name="SO_006488">Cleaned_Supplychain_Data!$C$6389:$V$6389</definedName>
    <definedName name="SO_006489">Cleaned_Supplychain_Data!$C$6390:$V$6390</definedName>
    <definedName name="SO_006490">Cleaned_Supplychain_Data!$C$6391:$V$6391</definedName>
    <definedName name="SO_006491">Cleaned_Supplychain_Data!$C$6392:$V$6392</definedName>
    <definedName name="SO_006492">Cleaned_Supplychain_Data!$C$6393:$V$6393</definedName>
    <definedName name="SO_006493">Cleaned_Supplychain_Data!$C$6394:$V$6394</definedName>
    <definedName name="SO_006494">Cleaned_Supplychain_Data!$C$6395:$V$6395</definedName>
    <definedName name="SO_006495">Cleaned_Supplychain_Data!$C$6396:$V$6396</definedName>
    <definedName name="SO_006496">Cleaned_Supplychain_Data!$C$6397:$V$6397</definedName>
    <definedName name="SO_006497">Cleaned_Supplychain_Data!$C$6398:$V$6398</definedName>
    <definedName name="SO_006498">Cleaned_Supplychain_Data!$C$6399:$V$6399</definedName>
    <definedName name="SO_006499">Cleaned_Supplychain_Data!$C$6400:$V$6400</definedName>
    <definedName name="SO_006500">Cleaned_Supplychain_Data!$C$6401:$V$6401</definedName>
    <definedName name="SO_006501">Cleaned_Supplychain_Data!$C$6402:$V$6402</definedName>
    <definedName name="SO_006502">Cleaned_Supplychain_Data!$C$6403:$V$6403</definedName>
    <definedName name="SO_006503">Cleaned_Supplychain_Data!$C$6404:$V$6404</definedName>
    <definedName name="SO_006504">Cleaned_Supplychain_Data!$C$6405:$V$6405</definedName>
    <definedName name="SO_006505">Cleaned_Supplychain_Data!$C$6406:$V$6406</definedName>
    <definedName name="SO_006506">Cleaned_Supplychain_Data!$C$6407:$V$6407</definedName>
    <definedName name="SO_006507">Cleaned_Supplychain_Data!$C$6408:$V$6408</definedName>
    <definedName name="SO_006508">Cleaned_Supplychain_Data!$C$6409:$V$6409</definedName>
    <definedName name="SO_006509">Cleaned_Supplychain_Data!$C$6410:$V$6410</definedName>
    <definedName name="SO_006510">Cleaned_Supplychain_Data!$C$6411:$V$6411</definedName>
    <definedName name="SO_006511">Cleaned_Supplychain_Data!$C$6412:$V$6412</definedName>
    <definedName name="SO_006512">Cleaned_Supplychain_Data!$C$6413:$V$6413</definedName>
    <definedName name="SO_006513">Cleaned_Supplychain_Data!$C$6414:$V$6414</definedName>
    <definedName name="SO_006514">Cleaned_Supplychain_Data!$C$6415:$V$6415</definedName>
    <definedName name="SO_006515">Cleaned_Supplychain_Data!$C$6416:$V$6416</definedName>
    <definedName name="SO_006516">Cleaned_Supplychain_Data!$C$6417:$V$6417</definedName>
    <definedName name="SO_006517">Cleaned_Supplychain_Data!$C$6418:$V$6418</definedName>
    <definedName name="SO_006518">Cleaned_Supplychain_Data!$C$6419:$V$6419</definedName>
    <definedName name="SO_006519">Cleaned_Supplychain_Data!$C$6420:$V$6420</definedName>
    <definedName name="SO_006520">Cleaned_Supplychain_Data!$C$6421:$V$6421</definedName>
    <definedName name="SO_006521">Cleaned_Supplychain_Data!$C$6422:$V$6422</definedName>
    <definedName name="SO_006522">Cleaned_Supplychain_Data!$C$6423:$V$6423</definedName>
    <definedName name="SO_006523">Cleaned_Supplychain_Data!$C$6424:$V$6424</definedName>
    <definedName name="SO_006524">Cleaned_Supplychain_Data!$C$6425:$V$6425</definedName>
    <definedName name="SO_006525">Cleaned_Supplychain_Data!$C$6426:$V$6426</definedName>
    <definedName name="SO_006526">Cleaned_Supplychain_Data!$C$6427:$V$6427</definedName>
    <definedName name="SO_006527">Cleaned_Supplychain_Data!$C$6428:$V$6428</definedName>
    <definedName name="SO_006528">Cleaned_Supplychain_Data!$C$6429:$V$6429</definedName>
    <definedName name="SO_006529">Cleaned_Supplychain_Data!$C$6430:$V$6430</definedName>
    <definedName name="SO_006530">Cleaned_Supplychain_Data!$C$6431:$V$6431</definedName>
    <definedName name="SO_006531">Cleaned_Supplychain_Data!$C$6432:$V$6432</definedName>
    <definedName name="SO_006532">Cleaned_Supplychain_Data!$C$6433:$V$6433</definedName>
    <definedName name="SO_006533">Cleaned_Supplychain_Data!$C$6434:$V$6434</definedName>
    <definedName name="SO_006534">Cleaned_Supplychain_Data!$C$6435:$V$6435</definedName>
    <definedName name="SO_006535">Cleaned_Supplychain_Data!$C$6436:$V$6436</definedName>
    <definedName name="SO_006536">Cleaned_Supplychain_Data!$C$6437:$V$6437</definedName>
    <definedName name="SO_006537">Cleaned_Supplychain_Data!$C$6438:$V$6438</definedName>
    <definedName name="SO_006538">Cleaned_Supplychain_Data!$C$6439:$V$6439</definedName>
    <definedName name="SO_006539">Cleaned_Supplychain_Data!$C$6440:$V$6440</definedName>
    <definedName name="SO_006540">Cleaned_Supplychain_Data!$C$6441:$V$6441</definedName>
    <definedName name="SO_006541">Cleaned_Supplychain_Data!$C$6442:$V$6442</definedName>
    <definedName name="SO_006542">Cleaned_Supplychain_Data!$C$6443:$V$6443</definedName>
    <definedName name="SO_006543">Cleaned_Supplychain_Data!$C$6444:$V$6444</definedName>
    <definedName name="SO_006544">Cleaned_Supplychain_Data!$C$6445:$V$6445</definedName>
    <definedName name="SO_006545">Cleaned_Supplychain_Data!$C$6446:$V$6446</definedName>
    <definedName name="SO_006546">Cleaned_Supplychain_Data!$C$6447:$V$6447</definedName>
    <definedName name="SO_006547">Cleaned_Supplychain_Data!$C$6448:$V$6448</definedName>
    <definedName name="SO_006548">Cleaned_Supplychain_Data!$C$6449:$V$6449</definedName>
    <definedName name="SO_006549">Cleaned_Supplychain_Data!$C$6450:$V$6450</definedName>
    <definedName name="SO_006550">Cleaned_Supplychain_Data!$C$6451:$V$6451</definedName>
    <definedName name="SO_006551">Cleaned_Supplychain_Data!$C$6452:$V$6452</definedName>
    <definedName name="SO_006552">Cleaned_Supplychain_Data!$C$6453:$V$6453</definedName>
    <definedName name="SO_006553">Cleaned_Supplychain_Data!$C$6454:$V$6454</definedName>
    <definedName name="SO_006554">Cleaned_Supplychain_Data!$C$6455:$V$6455</definedName>
    <definedName name="SO_006555">Cleaned_Supplychain_Data!$C$6456:$V$6456</definedName>
    <definedName name="SO_006556">Cleaned_Supplychain_Data!$C$6457:$V$6457</definedName>
    <definedName name="SO_006557">Cleaned_Supplychain_Data!$C$6458:$V$6458</definedName>
    <definedName name="SO_006558">Cleaned_Supplychain_Data!$C$6459:$V$6459</definedName>
    <definedName name="SO_006559">Cleaned_Supplychain_Data!$C$6460:$V$6460</definedName>
    <definedName name="SO_006560">Cleaned_Supplychain_Data!$C$6461:$V$6461</definedName>
    <definedName name="SO_006561">Cleaned_Supplychain_Data!$C$6462:$V$6462</definedName>
    <definedName name="SO_006562">Cleaned_Supplychain_Data!$C$6463:$V$6463</definedName>
    <definedName name="SO_006563">Cleaned_Supplychain_Data!$C$6464:$V$6464</definedName>
    <definedName name="SO_006564">Cleaned_Supplychain_Data!$C$6465:$V$6465</definedName>
    <definedName name="SO_006565">Cleaned_Supplychain_Data!$C$6466:$V$6466</definedName>
    <definedName name="SO_006566">Cleaned_Supplychain_Data!$C$6467:$V$6467</definedName>
    <definedName name="SO_006567">Cleaned_Supplychain_Data!$C$6468:$V$6468</definedName>
    <definedName name="SO_006568">Cleaned_Supplychain_Data!$C$6469:$V$6469</definedName>
    <definedName name="SO_006569">Cleaned_Supplychain_Data!$C$6470:$V$6470</definedName>
    <definedName name="SO_006570">Cleaned_Supplychain_Data!$C$6471:$V$6471</definedName>
    <definedName name="SO_006571">Cleaned_Supplychain_Data!$C$6472:$V$6472</definedName>
    <definedName name="SO_006572">Cleaned_Supplychain_Data!$C$6473:$V$6473</definedName>
    <definedName name="SO_006573">Cleaned_Supplychain_Data!$C$6474:$V$6474</definedName>
    <definedName name="SO_006574">Cleaned_Supplychain_Data!$C$6475:$V$6475</definedName>
    <definedName name="SO_006575">Cleaned_Supplychain_Data!$C$6476:$V$6476</definedName>
    <definedName name="SO_006576">Cleaned_Supplychain_Data!$C$6477:$V$6477</definedName>
    <definedName name="SO_006577">Cleaned_Supplychain_Data!$C$6478:$V$6478</definedName>
    <definedName name="SO_006578">Cleaned_Supplychain_Data!$C$6479:$V$6479</definedName>
    <definedName name="SO_006579">Cleaned_Supplychain_Data!$C$6480:$V$6480</definedName>
    <definedName name="SO_006580">Cleaned_Supplychain_Data!$C$6481:$V$6481</definedName>
    <definedName name="SO_006581">Cleaned_Supplychain_Data!$C$6482:$V$6482</definedName>
    <definedName name="SO_006582">Cleaned_Supplychain_Data!$C$6483:$V$6483</definedName>
    <definedName name="SO_006583">Cleaned_Supplychain_Data!$C$6484:$V$6484</definedName>
    <definedName name="SO_006584">Cleaned_Supplychain_Data!$C$6485:$V$6485</definedName>
    <definedName name="SO_006585">Cleaned_Supplychain_Data!$C$6486:$V$6486</definedName>
    <definedName name="SO_006586">Cleaned_Supplychain_Data!$C$6487:$V$6487</definedName>
    <definedName name="SO_006587">Cleaned_Supplychain_Data!$C$6488:$V$6488</definedName>
    <definedName name="SO_006588">Cleaned_Supplychain_Data!$C$6489:$V$6489</definedName>
    <definedName name="SO_006589">Cleaned_Supplychain_Data!$C$6490:$V$6490</definedName>
    <definedName name="SO_006590">Cleaned_Supplychain_Data!$C$6491:$V$6491</definedName>
    <definedName name="SO_006591">Cleaned_Supplychain_Data!$C$6492:$V$6492</definedName>
    <definedName name="SO_006592">Cleaned_Supplychain_Data!$C$6493:$V$6493</definedName>
    <definedName name="SO_006593">Cleaned_Supplychain_Data!$C$6494:$V$6494</definedName>
    <definedName name="SO_006594">Cleaned_Supplychain_Data!$C$6495:$V$6495</definedName>
    <definedName name="SO_006595">Cleaned_Supplychain_Data!$C$6496:$V$6496</definedName>
    <definedName name="SO_006596">Cleaned_Supplychain_Data!$C$6497:$V$6497</definedName>
    <definedName name="SO_006597">Cleaned_Supplychain_Data!$C$6498:$V$6498</definedName>
    <definedName name="SO_006598">Cleaned_Supplychain_Data!$C$6499:$V$6499</definedName>
    <definedName name="SO_006599">Cleaned_Supplychain_Data!$C$6500:$V$6500</definedName>
    <definedName name="SO_006600">Cleaned_Supplychain_Data!$C$6501:$V$6501</definedName>
    <definedName name="SO_006601">Cleaned_Supplychain_Data!$C$6502:$V$6502</definedName>
    <definedName name="SO_006602">Cleaned_Supplychain_Data!$C$6503:$V$6503</definedName>
    <definedName name="SO_006603">Cleaned_Supplychain_Data!$C$6504:$V$6504</definedName>
    <definedName name="SO_006604">Cleaned_Supplychain_Data!$C$6505:$V$6505</definedName>
    <definedName name="SO_006605">Cleaned_Supplychain_Data!$C$6506:$V$6506</definedName>
    <definedName name="SO_006606">Cleaned_Supplychain_Data!$C$6507:$V$6507</definedName>
    <definedName name="SO_006607">Cleaned_Supplychain_Data!$C$6508:$V$6508</definedName>
    <definedName name="SO_006608">Cleaned_Supplychain_Data!$C$6509:$V$6509</definedName>
    <definedName name="SO_006609">Cleaned_Supplychain_Data!$C$6510:$V$6510</definedName>
    <definedName name="SO_006610">Cleaned_Supplychain_Data!$C$6511:$V$6511</definedName>
    <definedName name="SO_006611">Cleaned_Supplychain_Data!$C$6512:$V$6512</definedName>
    <definedName name="SO_006612">Cleaned_Supplychain_Data!$C$6513:$V$6513</definedName>
    <definedName name="SO_006613">Cleaned_Supplychain_Data!$C$6514:$V$6514</definedName>
    <definedName name="SO_006614">Cleaned_Supplychain_Data!$C$6515:$V$6515</definedName>
    <definedName name="SO_006615">Cleaned_Supplychain_Data!$C$6516:$V$6516</definedName>
    <definedName name="SO_006616">Cleaned_Supplychain_Data!$C$6517:$V$6517</definedName>
    <definedName name="SO_006617">Cleaned_Supplychain_Data!$C$6518:$V$6518</definedName>
    <definedName name="SO_006618">Cleaned_Supplychain_Data!$C$6519:$V$6519</definedName>
    <definedName name="SO_006619">Cleaned_Supplychain_Data!$C$6520:$V$6520</definedName>
    <definedName name="SO_006620">Cleaned_Supplychain_Data!$C$6521:$V$6521</definedName>
    <definedName name="SO_006621">Cleaned_Supplychain_Data!$C$6522:$V$6522</definedName>
    <definedName name="SO_006622">Cleaned_Supplychain_Data!$C$6523:$V$6523</definedName>
    <definedName name="SO_006623">Cleaned_Supplychain_Data!$C$6524:$V$6524</definedName>
    <definedName name="SO_006624">Cleaned_Supplychain_Data!$C$6525:$V$6525</definedName>
    <definedName name="SO_006625">Cleaned_Supplychain_Data!$C$6526:$V$6526</definedName>
    <definedName name="SO_006626">Cleaned_Supplychain_Data!$C$6527:$V$6527</definedName>
    <definedName name="SO_006627">Cleaned_Supplychain_Data!$C$6528:$V$6528</definedName>
    <definedName name="SO_006628">Cleaned_Supplychain_Data!$C$6529:$V$6529</definedName>
    <definedName name="SO_006629">Cleaned_Supplychain_Data!$C$6530:$V$6530</definedName>
    <definedName name="SO_006630">Cleaned_Supplychain_Data!$C$6531:$V$6531</definedName>
    <definedName name="SO_006631">Cleaned_Supplychain_Data!$C$6532:$V$6532</definedName>
    <definedName name="SO_006632">Cleaned_Supplychain_Data!$C$6533:$V$6533</definedName>
    <definedName name="SO_006633">Cleaned_Supplychain_Data!$C$6534:$V$6534</definedName>
    <definedName name="SO_006634">Cleaned_Supplychain_Data!$C$6535:$V$6535</definedName>
    <definedName name="SO_006635">Cleaned_Supplychain_Data!$C$6536:$V$6536</definedName>
    <definedName name="SO_006636">Cleaned_Supplychain_Data!$C$6537:$V$6537</definedName>
    <definedName name="SO_006637">Cleaned_Supplychain_Data!$C$6538:$V$6538</definedName>
    <definedName name="SO_006638">Cleaned_Supplychain_Data!$C$6539:$V$6539</definedName>
    <definedName name="SO_006639">Cleaned_Supplychain_Data!$C$6540:$V$6540</definedName>
    <definedName name="SO_006640">Cleaned_Supplychain_Data!$C$6541:$V$6541</definedName>
    <definedName name="SO_006641">Cleaned_Supplychain_Data!$C$6542:$V$6542</definedName>
    <definedName name="SO_006642">Cleaned_Supplychain_Data!$C$6543:$V$6543</definedName>
    <definedName name="SO_006643">Cleaned_Supplychain_Data!$C$6544:$V$6544</definedName>
    <definedName name="SO_006644">Cleaned_Supplychain_Data!$C$6545:$V$6545</definedName>
    <definedName name="SO_006645">Cleaned_Supplychain_Data!$C$6546:$V$6546</definedName>
    <definedName name="SO_006646">Cleaned_Supplychain_Data!$C$6547:$V$6547</definedName>
    <definedName name="SO_006647">Cleaned_Supplychain_Data!$C$6548:$V$6548</definedName>
    <definedName name="SO_006648">Cleaned_Supplychain_Data!$C$6549:$V$6549</definedName>
    <definedName name="SO_006649">Cleaned_Supplychain_Data!$C$6550:$V$6550</definedName>
    <definedName name="SO_006650">Cleaned_Supplychain_Data!$C$6551:$V$6551</definedName>
    <definedName name="SO_006651">Cleaned_Supplychain_Data!$C$6552:$V$6552</definedName>
    <definedName name="SO_006652">Cleaned_Supplychain_Data!$C$6553:$V$6553</definedName>
    <definedName name="SO_006653">Cleaned_Supplychain_Data!$C$6554:$V$6554</definedName>
    <definedName name="SO_006654">Cleaned_Supplychain_Data!$C$6555:$V$6555</definedName>
    <definedName name="SO_006655">Cleaned_Supplychain_Data!$C$6556:$V$6556</definedName>
    <definedName name="SO_006656">Cleaned_Supplychain_Data!$C$6557:$V$6557</definedName>
    <definedName name="SO_006657">Cleaned_Supplychain_Data!$C$6558:$V$6558</definedName>
    <definedName name="SO_006658">Cleaned_Supplychain_Data!$C$6559:$V$6559</definedName>
    <definedName name="SO_006659">Cleaned_Supplychain_Data!$C$6560:$V$6560</definedName>
    <definedName name="SO_006660">Cleaned_Supplychain_Data!$C$6561:$V$6561</definedName>
    <definedName name="SO_006661">Cleaned_Supplychain_Data!$C$6562:$V$6562</definedName>
    <definedName name="SO_006662">Cleaned_Supplychain_Data!$C$6563:$V$6563</definedName>
    <definedName name="SO_006663">Cleaned_Supplychain_Data!$C$6564:$V$6564</definedName>
    <definedName name="SO_006664">Cleaned_Supplychain_Data!$C$6565:$V$6565</definedName>
    <definedName name="SO_006665">Cleaned_Supplychain_Data!$C$6566:$V$6566</definedName>
    <definedName name="SO_006666">Cleaned_Supplychain_Data!$C$6567:$V$6567</definedName>
    <definedName name="SO_006667">Cleaned_Supplychain_Data!$C$6568:$V$6568</definedName>
    <definedName name="SO_006668">Cleaned_Supplychain_Data!$C$6569:$V$6569</definedName>
    <definedName name="SO_006669">Cleaned_Supplychain_Data!$C$6570:$V$6570</definedName>
    <definedName name="SO_006670">Cleaned_Supplychain_Data!$C$6571:$V$6571</definedName>
    <definedName name="SO_006671">Cleaned_Supplychain_Data!$C$6572:$V$6572</definedName>
    <definedName name="SO_006672">Cleaned_Supplychain_Data!$C$6573:$V$6573</definedName>
    <definedName name="SO_006673">Cleaned_Supplychain_Data!$C$6574:$V$6574</definedName>
    <definedName name="SO_006674">Cleaned_Supplychain_Data!$C$6575:$V$6575</definedName>
    <definedName name="SO_006675">Cleaned_Supplychain_Data!$C$6576:$V$6576</definedName>
    <definedName name="SO_006676">Cleaned_Supplychain_Data!$C$6577:$V$6577</definedName>
    <definedName name="SO_006677">Cleaned_Supplychain_Data!$C$6578:$V$6578</definedName>
    <definedName name="SO_006678">Cleaned_Supplychain_Data!$C$6579:$V$6579</definedName>
    <definedName name="SO_006679">Cleaned_Supplychain_Data!$C$6580:$V$6580</definedName>
    <definedName name="SO_006680">Cleaned_Supplychain_Data!$C$6581:$V$6581</definedName>
    <definedName name="SO_006681">Cleaned_Supplychain_Data!$C$6582:$V$6582</definedName>
    <definedName name="SO_006682">Cleaned_Supplychain_Data!$C$6583:$V$6583</definedName>
    <definedName name="SO_006683">Cleaned_Supplychain_Data!$C$6584:$V$6584</definedName>
    <definedName name="SO_006684">Cleaned_Supplychain_Data!$C$6585:$V$6585</definedName>
    <definedName name="SO_006685">Cleaned_Supplychain_Data!$C$6586:$V$6586</definedName>
    <definedName name="SO_006686">Cleaned_Supplychain_Data!$C$6587:$V$6587</definedName>
    <definedName name="SO_006687">Cleaned_Supplychain_Data!$C$6588:$V$6588</definedName>
    <definedName name="SO_006688">Cleaned_Supplychain_Data!$C$6589:$V$6589</definedName>
    <definedName name="SO_006689">Cleaned_Supplychain_Data!$C$6590:$V$6590</definedName>
    <definedName name="SO_006690">Cleaned_Supplychain_Data!$C$6591:$V$6591</definedName>
    <definedName name="SO_006691">Cleaned_Supplychain_Data!$C$6592:$V$6592</definedName>
    <definedName name="SO_006692">Cleaned_Supplychain_Data!$C$6593:$V$6593</definedName>
    <definedName name="SO_006693">Cleaned_Supplychain_Data!$C$6594:$V$6594</definedName>
    <definedName name="SO_006694">Cleaned_Supplychain_Data!$C$6595:$V$6595</definedName>
    <definedName name="SO_006695">Cleaned_Supplychain_Data!$C$6596:$V$6596</definedName>
    <definedName name="SO_006696">Cleaned_Supplychain_Data!$C$6597:$V$6597</definedName>
    <definedName name="SO_006697">Cleaned_Supplychain_Data!$C$6598:$V$6598</definedName>
    <definedName name="SO_006698">Cleaned_Supplychain_Data!$C$6599:$V$6599</definedName>
    <definedName name="SO_006699">Cleaned_Supplychain_Data!$C$6600:$V$6600</definedName>
    <definedName name="SO_006700">Cleaned_Supplychain_Data!$C$6601:$V$6601</definedName>
    <definedName name="SO_006701">Cleaned_Supplychain_Data!$C$6602:$V$6602</definedName>
    <definedName name="SO_006702">Cleaned_Supplychain_Data!$C$6603:$V$6603</definedName>
    <definedName name="SO_006703">Cleaned_Supplychain_Data!$C$6604:$V$6604</definedName>
    <definedName name="SO_006704">Cleaned_Supplychain_Data!$C$6605:$V$6605</definedName>
    <definedName name="SO_006705">Cleaned_Supplychain_Data!$C$6606:$V$6606</definedName>
    <definedName name="SO_006706">Cleaned_Supplychain_Data!$C$6607:$V$6607</definedName>
    <definedName name="SO_006707">Cleaned_Supplychain_Data!$C$6608:$V$6608</definedName>
    <definedName name="SO_006708">Cleaned_Supplychain_Data!$C$6609:$V$6609</definedName>
    <definedName name="SO_006709">Cleaned_Supplychain_Data!$C$6610:$V$6610</definedName>
    <definedName name="SO_006710">Cleaned_Supplychain_Data!$C$6611:$V$6611</definedName>
    <definedName name="SO_006711">Cleaned_Supplychain_Data!$C$6612:$V$6612</definedName>
    <definedName name="SO_006712">Cleaned_Supplychain_Data!$C$6613:$V$6613</definedName>
    <definedName name="SO_006713">Cleaned_Supplychain_Data!$C$6614:$V$6614</definedName>
    <definedName name="SO_006714">Cleaned_Supplychain_Data!$C$6615:$V$6615</definedName>
    <definedName name="SO_006715">Cleaned_Supplychain_Data!$C$6616:$V$6616</definedName>
    <definedName name="SO_006716">Cleaned_Supplychain_Data!$C$6617:$V$6617</definedName>
    <definedName name="SO_006717">Cleaned_Supplychain_Data!$C$6618:$V$6618</definedName>
    <definedName name="SO_006718">Cleaned_Supplychain_Data!$C$6619:$V$6619</definedName>
    <definedName name="SO_006719">Cleaned_Supplychain_Data!$C$6620:$V$6620</definedName>
    <definedName name="SO_006720">Cleaned_Supplychain_Data!$C$6621:$V$6621</definedName>
    <definedName name="SO_006721">Cleaned_Supplychain_Data!$C$6622:$V$6622</definedName>
    <definedName name="SO_006722">Cleaned_Supplychain_Data!$C$6623:$V$6623</definedName>
    <definedName name="SO_006723">Cleaned_Supplychain_Data!$C$6624:$V$6624</definedName>
    <definedName name="SO_006724">Cleaned_Supplychain_Data!$C$6625:$V$6625</definedName>
    <definedName name="SO_006725">Cleaned_Supplychain_Data!$C$6626:$V$6626</definedName>
    <definedName name="SO_006726">Cleaned_Supplychain_Data!$C$6627:$V$6627</definedName>
    <definedName name="SO_006727">Cleaned_Supplychain_Data!$C$6628:$V$6628</definedName>
    <definedName name="SO_006728">Cleaned_Supplychain_Data!$C$6629:$V$6629</definedName>
    <definedName name="SO_006729">Cleaned_Supplychain_Data!$C$6630:$V$6630</definedName>
    <definedName name="SO_006730">Cleaned_Supplychain_Data!$C$6631:$V$6631</definedName>
    <definedName name="SO_006731">Cleaned_Supplychain_Data!$C$6632:$V$6632</definedName>
    <definedName name="SO_006732">Cleaned_Supplychain_Data!$C$6633:$V$6633</definedName>
    <definedName name="SO_006733">Cleaned_Supplychain_Data!$C$6634:$V$6634</definedName>
    <definedName name="SO_006734">Cleaned_Supplychain_Data!$C$6635:$V$6635</definedName>
    <definedName name="SO_006735">Cleaned_Supplychain_Data!$C$6636:$V$6636</definedName>
    <definedName name="SO_006736">Cleaned_Supplychain_Data!$C$6637:$V$6637</definedName>
    <definedName name="SO_006737">Cleaned_Supplychain_Data!$C$6638:$V$6638</definedName>
    <definedName name="SO_006738">Cleaned_Supplychain_Data!$C$6639:$V$6639</definedName>
    <definedName name="SO_006739">Cleaned_Supplychain_Data!$C$6640:$V$6640</definedName>
    <definedName name="SO_006740">Cleaned_Supplychain_Data!$C$6641:$V$6641</definedName>
    <definedName name="SO_006741">Cleaned_Supplychain_Data!$C$6642:$V$6642</definedName>
    <definedName name="SO_006742">Cleaned_Supplychain_Data!$C$6643:$V$6643</definedName>
    <definedName name="SO_006743">Cleaned_Supplychain_Data!$C$6644:$V$6644</definedName>
    <definedName name="SO_006744">Cleaned_Supplychain_Data!$C$6645:$V$6645</definedName>
    <definedName name="SO_006745">Cleaned_Supplychain_Data!$C$6646:$V$6646</definedName>
    <definedName name="SO_006746">Cleaned_Supplychain_Data!$C$6647:$V$6647</definedName>
    <definedName name="SO_006747">Cleaned_Supplychain_Data!$C$6648:$V$6648</definedName>
    <definedName name="SO_006748">Cleaned_Supplychain_Data!$C$6649:$V$6649</definedName>
    <definedName name="SO_006749">Cleaned_Supplychain_Data!$C$6650:$V$6650</definedName>
    <definedName name="SO_006750">Cleaned_Supplychain_Data!$C$6651:$V$6651</definedName>
    <definedName name="SO_006751">Cleaned_Supplychain_Data!$C$6652:$V$6652</definedName>
    <definedName name="SO_006752">Cleaned_Supplychain_Data!$C$6653:$V$6653</definedName>
    <definedName name="SO_006753">Cleaned_Supplychain_Data!$C$6654:$V$6654</definedName>
    <definedName name="SO_006754">Cleaned_Supplychain_Data!$C$6655:$V$6655</definedName>
    <definedName name="SO_006755">Cleaned_Supplychain_Data!$C$6656:$V$6656</definedName>
    <definedName name="SO_006756">Cleaned_Supplychain_Data!$C$6657:$V$6657</definedName>
    <definedName name="SO_006757">Cleaned_Supplychain_Data!$C$6658:$V$6658</definedName>
    <definedName name="SO_006758">Cleaned_Supplychain_Data!$C$6659:$V$6659</definedName>
    <definedName name="SO_006759">Cleaned_Supplychain_Data!$C$6660:$V$6660</definedName>
    <definedName name="SO_006760">Cleaned_Supplychain_Data!$C$6661:$V$6661</definedName>
    <definedName name="SO_006761">Cleaned_Supplychain_Data!$C$6662:$V$6662</definedName>
    <definedName name="SO_006762">Cleaned_Supplychain_Data!$C$6663:$V$6663</definedName>
    <definedName name="SO_006763">Cleaned_Supplychain_Data!$C$6664:$V$6664</definedName>
    <definedName name="SO_006764">Cleaned_Supplychain_Data!$C$6665:$V$6665</definedName>
    <definedName name="SO_006765">Cleaned_Supplychain_Data!$C$6666:$V$6666</definedName>
    <definedName name="SO_006766">Cleaned_Supplychain_Data!$C$6667:$V$6667</definedName>
    <definedName name="SO_006767">Cleaned_Supplychain_Data!$C$6668:$V$6668</definedName>
    <definedName name="SO_006768">Cleaned_Supplychain_Data!$C$6669:$V$6669</definedName>
    <definedName name="SO_006769">Cleaned_Supplychain_Data!$C$6670:$V$6670</definedName>
    <definedName name="SO_006770">Cleaned_Supplychain_Data!$C$6671:$V$6671</definedName>
    <definedName name="SO_006771">Cleaned_Supplychain_Data!$C$6672:$V$6672</definedName>
    <definedName name="SO_006772">Cleaned_Supplychain_Data!$C$6673:$V$6673</definedName>
    <definedName name="SO_006773">Cleaned_Supplychain_Data!$C$6674:$V$6674</definedName>
    <definedName name="SO_006774">Cleaned_Supplychain_Data!$C$6675:$V$6675</definedName>
    <definedName name="SO_006775">Cleaned_Supplychain_Data!$C$6676:$V$6676</definedName>
    <definedName name="SO_006776">Cleaned_Supplychain_Data!$C$6677:$V$6677</definedName>
    <definedName name="SO_006777">Cleaned_Supplychain_Data!$C$6678:$V$6678</definedName>
    <definedName name="SO_006778">Cleaned_Supplychain_Data!$C$6679:$V$6679</definedName>
    <definedName name="SO_006779">Cleaned_Supplychain_Data!$C$6680:$V$6680</definedName>
    <definedName name="SO_006780">Cleaned_Supplychain_Data!$C$6681:$V$6681</definedName>
    <definedName name="SO_006781">Cleaned_Supplychain_Data!$C$6682:$V$6682</definedName>
    <definedName name="SO_006782">Cleaned_Supplychain_Data!$C$6683:$V$6683</definedName>
    <definedName name="SO_006783">Cleaned_Supplychain_Data!$C$6684:$V$6684</definedName>
    <definedName name="SO_006784">Cleaned_Supplychain_Data!$C$6685:$V$6685</definedName>
    <definedName name="SO_006785">Cleaned_Supplychain_Data!$C$6686:$V$6686</definedName>
    <definedName name="SO_006786">Cleaned_Supplychain_Data!$C$6687:$V$6687</definedName>
    <definedName name="SO_006787">Cleaned_Supplychain_Data!$C$6688:$V$6688</definedName>
    <definedName name="SO_006788">Cleaned_Supplychain_Data!$C$6689:$V$6689</definedName>
    <definedName name="SO_006789">Cleaned_Supplychain_Data!$C$6690:$V$6690</definedName>
    <definedName name="SO_006790">Cleaned_Supplychain_Data!$C$6691:$V$6691</definedName>
    <definedName name="SO_006791">Cleaned_Supplychain_Data!$C$6692:$V$6692</definedName>
    <definedName name="SO_006792">Cleaned_Supplychain_Data!$C$6693:$V$6693</definedName>
    <definedName name="SO_006793">Cleaned_Supplychain_Data!$C$6694:$V$6694</definedName>
    <definedName name="SO_006794">Cleaned_Supplychain_Data!$C$6695:$V$6695</definedName>
    <definedName name="SO_006795">Cleaned_Supplychain_Data!$C$6696:$V$6696</definedName>
    <definedName name="SO_006796">Cleaned_Supplychain_Data!$C$6697:$V$6697</definedName>
    <definedName name="SO_006797">Cleaned_Supplychain_Data!$C$6698:$V$6698</definedName>
    <definedName name="SO_006798">Cleaned_Supplychain_Data!$C$6699:$V$6699</definedName>
    <definedName name="SO_006799">Cleaned_Supplychain_Data!$C$6700:$V$6700</definedName>
    <definedName name="SO_006800">Cleaned_Supplychain_Data!$C$6701:$V$6701</definedName>
    <definedName name="SO_006801">Cleaned_Supplychain_Data!$C$6702:$V$6702</definedName>
    <definedName name="SO_006802">Cleaned_Supplychain_Data!$C$6703:$V$6703</definedName>
    <definedName name="SO_006803">Cleaned_Supplychain_Data!$C$6704:$V$6704</definedName>
    <definedName name="SO_006804">Cleaned_Supplychain_Data!$C$6705:$V$6705</definedName>
    <definedName name="SO_006805">Cleaned_Supplychain_Data!$C$6706:$V$6706</definedName>
    <definedName name="SO_006806">Cleaned_Supplychain_Data!$C$6707:$V$6707</definedName>
    <definedName name="SO_006807">Cleaned_Supplychain_Data!$C$6708:$V$6708</definedName>
    <definedName name="SO_006808">Cleaned_Supplychain_Data!$C$6709:$V$6709</definedName>
    <definedName name="SO_006809">Cleaned_Supplychain_Data!$C$6710:$V$6710</definedName>
    <definedName name="SO_006810">Cleaned_Supplychain_Data!$C$6711:$V$6711</definedName>
    <definedName name="SO_006811">Cleaned_Supplychain_Data!$C$6712:$V$6712</definedName>
    <definedName name="SO_006812">Cleaned_Supplychain_Data!$C$6713:$V$6713</definedName>
    <definedName name="SO_006813">Cleaned_Supplychain_Data!$C$6714:$V$6714</definedName>
    <definedName name="SO_006814">Cleaned_Supplychain_Data!$C$6715:$V$6715</definedName>
    <definedName name="SO_006815">Cleaned_Supplychain_Data!$C$6716:$V$6716</definedName>
    <definedName name="SO_006816">Cleaned_Supplychain_Data!$C$6717:$V$6717</definedName>
    <definedName name="SO_006817">Cleaned_Supplychain_Data!$C$6718:$V$6718</definedName>
    <definedName name="SO_006818">Cleaned_Supplychain_Data!$C$6719:$V$6719</definedName>
    <definedName name="SO_006819">Cleaned_Supplychain_Data!$C$6720:$V$6720</definedName>
    <definedName name="SO_006820">Cleaned_Supplychain_Data!$C$6721:$V$6721</definedName>
    <definedName name="SO_006821">Cleaned_Supplychain_Data!$C$6722:$V$6722</definedName>
    <definedName name="SO_006822">Cleaned_Supplychain_Data!$C$6723:$V$6723</definedName>
    <definedName name="SO_006823">Cleaned_Supplychain_Data!$C$6724:$V$6724</definedName>
    <definedName name="SO_006824">Cleaned_Supplychain_Data!$C$6725:$V$6725</definedName>
    <definedName name="SO_006825">Cleaned_Supplychain_Data!$C$6726:$V$6726</definedName>
    <definedName name="SO_006826">Cleaned_Supplychain_Data!$C$6727:$V$6727</definedName>
    <definedName name="SO_006827">Cleaned_Supplychain_Data!$C$6728:$V$6728</definedName>
    <definedName name="SO_006828">Cleaned_Supplychain_Data!$C$6729:$V$6729</definedName>
    <definedName name="SO_006829">Cleaned_Supplychain_Data!$C$6730:$V$6730</definedName>
    <definedName name="SO_006830">Cleaned_Supplychain_Data!$C$6731:$V$6731</definedName>
    <definedName name="SO_006831">Cleaned_Supplychain_Data!$C$6732:$V$6732</definedName>
    <definedName name="SO_006832">Cleaned_Supplychain_Data!$C$6733:$V$6733</definedName>
    <definedName name="SO_006833">Cleaned_Supplychain_Data!$C$6734:$V$6734</definedName>
    <definedName name="SO_006834">Cleaned_Supplychain_Data!$C$6735:$V$6735</definedName>
    <definedName name="SO_006835">Cleaned_Supplychain_Data!$C$6736:$V$6736</definedName>
    <definedName name="SO_006836">Cleaned_Supplychain_Data!$C$6737:$V$6737</definedName>
    <definedName name="SO_006837">Cleaned_Supplychain_Data!$C$6738:$V$6738</definedName>
    <definedName name="SO_006838">Cleaned_Supplychain_Data!$C$6739:$V$6739</definedName>
    <definedName name="SO_006839">Cleaned_Supplychain_Data!$C$6740:$V$6740</definedName>
    <definedName name="SO_006840">Cleaned_Supplychain_Data!$C$6741:$V$6741</definedName>
    <definedName name="SO_006841">Cleaned_Supplychain_Data!$C$6742:$V$6742</definedName>
    <definedName name="SO_006842">Cleaned_Supplychain_Data!$C$6743:$V$6743</definedName>
    <definedName name="SO_006843">Cleaned_Supplychain_Data!$C$6744:$V$6744</definedName>
    <definedName name="SO_006844">Cleaned_Supplychain_Data!$C$6745:$V$6745</definedName>
    <definedName name="SO_006845">Cleaned_Supplychain_Data!$C$6746:$V$6746</definedName>
    <definedName name="SO_006846">Cleaned_Supplychain_Data!$C$6747:$V$6747</definedName>
    <definedName name="SO_006847">Cleaned_Supplychain_Data!$C$6748:$V$6748</definedName>
    <definedName name="SO_006848">Cleaned_Supplychain_Data!$C$6749:$V$6749</definedName>
    <definedName name="SO_006849">Cleaned_Supplychain_Data!$C$6750:$V$6750</definedName>
    <definedName name="SO_006850">Cleaned_Supplychain_Data!$C$6751:$V$6751</definedName>
    <definedName name="SO_006851">Cleaned_Supplychain_Data!$C$6752:$V$6752</definedName>
    <definedName name="SO_006852">Cleaned_Supplychain_Data!$C$6753:$V$6753</definedName>
    <definedName name="SO_006853">Cleaned_Supplychain_Data!$C$6754:$V$6754</definedName>
    <definedName name="SO_006854">Cleaned_Supplychain_Data!$C$6755:$V$6755</definedName>
    <definedName name="SO_006855">Cleaned_Supplychain_Data!$C$6756:$V$6756</definedName>
    <definedName name="SO_006856">Cleaned_Supplychain_Data!$C$6757:$V$6757</definedName>
    <definedName name="SO_006857">Cleaned_Supplychain_Data!$C$6758:$V$6758</definedName>
    <definedName name="SO_006858">Cleaned_Supplychain_Data!$C$6759:$V$6759</definedName>
    <definedName name="SO_006859">Cleaned_Supplychain_Data!$C$6760:$V$6760</definedName>
    <definedName name="SO_006860">Cleaned_Supplychain_Data!$C$6761:$V$6761</definedName>
    <definedName name="SO_006861">Cleaned_Supplychain_Data!$C$6762:$V$6762</definedName>
    <definedName name="SO_006862">Cleaned_Supplychain_Data!$C$6763:$V$6763</definedName>
    <definedName name="SO_006863">Cleaned_Supplychain_Data!$C$6764:$V$6764</definedName>
    <definedName name="SO_006864">Cleaned_Supplychain_Data!$C$6765:$V$6765</definedName>
    <definedName name="SO_006865">Cleaned_Supplychain_Data!$C$6766:$V$6766</definedName>
    <definedName name="SO_006866">Cleaned_Supplychain_Data!$C$6767:$V$6767</definedName>
    <definedName name="SO_006867">Cleaned_Supplychain_Data!$C$6768:$V$6768</definedName>
    <definedName name="SO_006868">Cleaned_Supplychain_Data!$C$6769:$V$6769</definedName>
    <definedName name="SO_006869">Cleaned_Supplychain_Data!$C$6770:$V$6770</definedName>
    <definedName name="SO_006870">Cleaned_Supplychain_Data!$C$6771:$V$6771</definedName>
    <definedName name="SO_006871">Cleaned_Supplychain_Data!$C$6772:$V$6772</definedName>
    <definedName name="SO_006872">Cleaned_Supplychain_Data!$C$6773:$V$6773</definedName>
    <definedName name="SO_006873">Cleaned_Supplychain_Data!$C$6774:$V$6774</definedName>
    <definedName name="SO_006874">Cleaned_Supplychain_Data!$C$6775:$V$6775</definedName>
    <definedName name="SO_006875">Cleaned_Supplychain_Data!$C$6776:$V$6776</definedName>
    <definedName name="SO_006876">Cleaned_Supplychain_Data!$C$6777:$V$6777</definedName>
    <definedName name="SO_006877">Cleaned_Supplychain_Data!$C$6778:$V$6778</definedName>
    <definedName name="SO_006878">Cleaned_Supplychain_Data!$C$6779:$V$6779</definedName>
    <definedName name="SO_006879">Cleaned_Supplychain_Data!$C$6780:$V$6780</definedName>
    <definedName name="SO_006880">Cleaned_Supplychain_Data!$C$6781:$V$6781</definedName>
    <definedName name="SO_006881">Cleaned_Supplychain_Data!$C$6782:$V$6782</definedName>
    <definedName name="SO_006882">Cleaned_Supplychain_Data!$C$6783:$V$6783</definedName>
    <definedName name="SO_006883">Cleaned_Supplychain_Data!$C$6784:$V$6784</definedName>
    <definedName name="SO_006884">Cleaned_Supplychain_Data!$C$6785:$V$6785</definedName>
    <definedName name="SO_006885">Cleaned_Supplychain_Data!$C$6786:$V$6786</definedName>
    <definedName name="SO_006886">Cleaned_Supplychain_Data!$C$6787:$V$6787</definedName>
    <definedName name="SO_006887">Cleaned_Supplychain_Data!$C$6788:$V$6788</definedName>
    <definedName name="SO_006888">Cleaned_Supplychain_Data!$C$6789:$V$6789</definedName>
    <definedName name="SO_006889">Cleaned_Supplychain_Data!$C$6790:$V$6790</definedName>
    <definedName name="SO_006890">Cleaned_Supplychain_Data!$C$6791:$V$6791</definedName>
    <definedName name="SO_006891">Cleaned_Supplychain_Data!$C$6792:$V$6792</definedName>
    <definedName name="SO_006892">Cleaned_Supplychain_Data!$C$6793:$V$6793</definedName>
    <definedName name="SO_006893">Cleaned_Supplychain_Data!$C$6794:$V$6794</definedName>
    <definedName name="SO_006894">Cleaned_Supplychain_Data!$C$6795:$V$6795</definedName>
    <definedName name="SO_006895">Cleaned_Supplychain_Data!$C$6796:$V$6796</definedName>
    <definedName name="SO_006896">Cleaned_Supplychain_Data!$C$6797:$V$6797</definedName>
    <definedName name="SO_006897">Cleaned_Supplychain_Data!$C$6798:$V$6798</definedName>
    <definedName name="SO_006898">Cleaned_Supplychain_Data!$C$6799:$V$6799</definedName>
    <definedName name="SO_006899">Cleaned_Supplychain_Data!$C$6800:$V$6800</definedName>
    <definedName name="SO_006900">Cleaned_Supplychain_Data!$C$6801:$V$6801</definedName>
    <definedName name="SO_006901">Cleaned_Supplychain_Data!$C$6802:$V$6802</definedName>
    <definedName name="SO_006902">Cleaned_Supplychain_Data!$C$6803:$V$6803</definedName>
    <definedName name="SO_006903">Cleaned_Supplychain_Data!$C$6804:$V$6804</definedName>
    <definedName name="SO_006904">Cleaned_Supplychain_Data!$C$6805:$V$6805</definedName>
    <definedName name="SO_006905">Cleaned_Supplychain_Data!$C$6806:$V$6806</definedName>
    <definedName name="SO_006906">Cleaned_Supplychain_Data!$C$6807:$V$6807</definedName>
    <definedName name="SO_006907">Cleaned_Supplychain_Data!$C$6808:$V$6808</definedName>
    <definedName name="SO_006908">Cleaned_Supplychain_Data!$C$6809:$V$6809</definedName>
    <definedName name="SO_006909">Cleaned_Supplychain_Data!$C$6810:$V$6810</definedName>
    <definedName name="SO_006910">Cleaned_Supplychain_Data!$C$6811:$V$6811</definedName>
    <definedName name="SO_006911">Cleaned_Supplychain_Data!$C$6812:$V$6812</definedName>
    <definedName name="SO_006912">Cleaned_Supplychain_Data!$C$6813:$V$6813</definedName>
    <definedName name="SO_006913">Cleaned_Supplychain_Data!$C$6814:$V$6814</definedName>
    <definedName name="SO_006914">Cleaned_Supplychain_Data!$C$6815:$V$6815</definedName>
    <definedName name="SO_006915">Cleaned_Supplychain_Data!$C$6816:$V$6816</definedName>
    <definedName name="SO_006916">Cleaned_Supplychain_Data!$C$6817:$V$6817</definedName>
    <definedName name="SO_006917">Cleaned_Supplychain_Data!$C$6818:$V$6818</definedName>
    <definedName name="SO_006918">Cleaned_Supplychain_Data!$C$6819:$V$6819</definedName>
    <definedName name="SO_006919">Cleaned_Supplychain_Data!$C$6820:$V$6820</definedName>
    <definedName name="SO_006920">Cleaned_Supplychain_Data!$C$6821:$V$6821</definedName>
    <definedName name="SO_006921">Cleaned_Supplychain_Data!$C$6822:$V$6822</definedName>
    <definedName name="SO_006922">Cleaned_Supplychain_Data!$C$6823:$V$6823</definedName>
    <definedName name="SO_006923">Cleaned_Supplychain_Data!$C$6824:$V$6824</definedName>
    <definedName name="SO_006924">Cleaned_Supplychain_Data!$C$6825:$V$6825</definedName>
    <definedName name="SO_006925">Cleaned_Supplychain_Data!$C$6826:$V$6826</definedName>
    <definedName name="SO_006926">Cleaned_Supplychain_Data!$C$6827:$V$6827</definedName>
    <definedName name="SO_006927">Cleaned_Supplychain_Data!$C$6828:$V$6828</definedName>
    <definedName name="SO_006928">Cleaned_Supplychain_Data!$C$6829:$V$6829</definedName>
    <definedName name="SO_006929">Cleaned_Supplychain_Data!$C$6830:$V$6830</definedName>
    <definedName name="SO_006930">Cleaned_Supplychain_Data!$C$6831:$V$6831</definedName>
    <definedName name="SO_006931">Cleaned_Supplychain_Data!$C$6832:$V$6832</definedName>
    <definedName name="SO_006932">Cleaned_Supplychain_Data!$C$6833:$V$6833</definedName>
    <definedName name="SO_006933">Cleaned_Supplychain_Data!$C$6834:$V$6834</definedName>
    <definedName name="SO_006934">Cleaned_Supplychain_Data!$C$6835:$V$6835</definedName>
    <definedName name="SO_006935">Cleaned_Supplychain_Data!$C$6836:$V$6836</definedName>
    <definedName name="SO_006936">Cleaned_Supplychain_Data!$C$6837:$V$6837</definedName>
    <definedName name="SO_006937">Cleaned_Supplychain_Data!$C$6838:$V$6838</definedName>
    <definedName name="SO_006938">Cleaned_Supplychain_Data!$C$6839:$V$6839</definedName>
    <definedName name="SO_006939">Cleaned_Supplychain_Data!$C$6840:$V$6840</definedName>
    <definedName name="SO_006940">Cleaned_Supplychain_Data!$C$6841:$V$6841</definedName>
    <definedName name="SO_006941">Cleaned_Supplychain_Data!$C$6842:$V$6842</definedName>
    <definedName name="SO_006942">Cleaned_Supplychain_Data!$C$6843:$V$6843</definedName>
    <definedName name="SO_006943">Cleaned_Supplychain_Data!$C$6844:$V$6844</definedName>
    <definedName name="SO_006944">Cleaned_Supplychain_Data!$C$6845:$V$6845</definedName>
    <definedName name="SO_006945">Cleaned_Supplychain_Data!$C$6846:$V$6846</definedName>
    <definedName name="SO_006946">Cleaned_Supplychain_Data!$C$6847:$V$6847</definedName>
    <definedName name="SO_006947">Cleaned_Supplychain_Data!$C$6848:$V$6848</definedName>
    <definedName name="SO_006948">Cleaned_Supplychain_Data!$C$6849:$V$6849</definedName>
    <definedName name="SO_006949">Cleaned_Supplychain_Data!$C$6850:$V$6850</definedName>
    <definedName name="SO_006950">Cleaned_Supplychain_Data!$C$6851:$V$6851</definedName>
    <definedName name="SO_006951">Cleaned_Supplychain_Data!$C$6852:$V$6852</definedName>
    <definedName name="SO_006952">Cleaned_Supplychain_Data!$C$6853:$V$6853</definedName>
    <definedName name="SO_006953">Cleaned_Supplychain_Data!$C$6854:$V$6854</definedName>
    <definedName name="SO_006954">Cleaned_Supplychain_Data!$C$6855:$V$6855</definedName>
    <definedName name="SO_006955">Cleaned_Supplychain_Data!$C$6856:$V$6856</definedName>
    <definedName name="SO_006956">Cleaned_Supplychain_Data!$C$6857:$V$6857</definedName>
    <definedName name="SO_006957">Cleaned_Supplychain_Data!$C$6858:$V$6858</definedName>
    <definedName name="SO_006958">Cleaned_Supplychain_Data!$C$6859:$V$6859</definedName>
    <definedName name="SO_006959">Cleaned_Supplychain_Data!$C$6860:$V$6860</definedName>
    <definedName name="SO_006960">Cleaned_Supplychain_Data!$C$6861:$V$6861</definedName>
    <definedName name="SO_006961">Cleaned_Supplychain_Data!$C$6862:$V$6862</definedName>
    <definedName name="SO_006962">Cleaned_Supplychain_Data!$C$6863:$V$6863</definedName>
    <definedName name="SO_006963">Cleaned_Supplychain_Data!$C$6864:$V$6864</definedName>
    <definedName name="SO_006964">Cleaned_Supplychain_Data!$C$6865:$V$6865</definedName>
    <definedName name="SO_006965">Cleaned_Supplychain_Data!$C$6866:$V$6866</definedName>
    <definedName name="SO_006966">Cleaned_Supplychain_Data!$C$6867:$V$6867</definedName>
    <definedName name="SO_006967">Cleaned_Supplychain_Data!$C$6868:$V$6868</definedName>
    <definedName name="SO_006968">Cleaned_Supplychain_Data!$C$6869:$V$6869</definedName>
    <definedName name="SO_006969">Cleaned_Supplychain_Data!$C$6870:$V$6870</definedName>
    <definedName name="SO_006970">Cleaned_Supplychain_Data!$C$6871:$V$6871</definedName>
    <definedName name="SO_006971">Cleaned_Supplychain_Data!$C$6872:$V$6872</definedName>
    <definedName name="SO_006972">Cleaned_Supplychain_Data!$C$6873:$V$6873</definedName>
    <definedName name="SO_006973">Cleaned_Supplychain_Data!$C$6874:$V$6874</definedName>
    <definedName name="SO_006974">Cleaned_Supplychain_Data!$C$6875:$V$6875</definedName>
    <definedName name="SO_006975">Cleaned_Supplychain_Data!$C$6876:$V$6876</definedName>
    <definedName name="SO_006976">Cleaned_Supplychain_Data!$C$6877:$V$6877</definedName>
    <definedName name="SO_006977">Cleaned_Supplychain_Data!$C$6878:$V$6878</definedName>
    <definedName name="SO_006978">Cleaned_Supplychain_Data!$C$6879:$V$6879</definedName>
    <definedName name="SO_006979">Cleaned_Supplychain_Data!$C$6880:$V$6880</definedName>
    <definedName name="SO_006980">Cleaned_Supplychain_Data!$C$6881:$V$6881</definedName>
    <definedName name="SO_006981">Cleaned_Supplychain_Data!$C$6882:$V$6882</definedName>
    <definedName name="SO_006982">Cleaned_Supplychain_Data!$C$6883:$V$6883</definedName>
    <definedName name="SO_006983">Cleaned_Supplychain_Data!$C$6884:$V$6884</definedName>
    <definedName name="SO_006984">Cleaned_Supplychain_Data!$C$6885:$V$6885</definedName>
    <definedName name="SO_006985">Cleaned_Supplychain_Data!$C$6886:$V$6886</definedName>
    <definedName name="SO_006986">Cleaned_Supplychain_Data!$C$6887:$V$6887</definedName>
    <definedName name="SO_006987">Cleaned_Supplychain_Data!$C$6888:$V$6888</definedName>
    <definedName name="SO_006988">Cleaned_Supplychain_Data!$C$6889:$V$6889</definedName>
    <definedName name="SO_006989">Cleaned_Supplychain_Data!$C$6890:$V$6890</definedName>
    <definedName name="SO_006990">Cleaned_Supplychain_Data!$C$6891:$V$6891</definedName>
    <definedName name="SO_006991">Cleaned_Supplychain_Data!$C$6892:$V$6892</definedName>
    <definedName name="SO_006992">Cleaned_Supplychain_Data!$C$6893:$V$6893</definedName>
    <definedName name="SO_006993">Cleaned_Supplychain_Data!$C$6894:$V$6894</definedName>
    <definedName name="SO_006994">Cleaned_Supplychain_Data!$C$6895:$V$6895</definedName>
    <definedName name="SO_006995">Cleaned_Supplychain_Data!$C$6896:$V$6896</definedName>
    <definedName name="SO_006996">Cleaned_Supplychain_Data!$C$6897:$V$6897</definedName>
    <definedName name="SO_006997">Cleaned_Supplychain_Data!$C$6898:$V$6898</definedName>
    <definedName name="SO_006998">Cleaned_Supplychain_Data!$C$6899:$V$6899</definedName>
    <definedName name="SO_006999">Cleaned_Supplychain_Data!$C$6900:$V$6900</definedName>
    <definedName name="SO_007000">Cleaned_Supplychain_Data!$C$6901:$V$6901</definedName>
    <definedName name="SO_007001">Cleaned_Supplychain_Data!$C$6902:$V$6902</definedName>
    <definedName name="SO_007002">Cleaned_Supplychain_Data!$C$6903:$V$6903</definedName>
    <definedName name="SO_007003">Cleaned_Supplychain_Data!$C$6904:$V$6904</definedName>
    <definedName name="SO_007004">Cleaned_Supplychain_Data!$C$6905:$V$6905</definedName>
    <definedName name="SO_007005">Cleaned_Supplychain_Data!$C$6906:$V$6906</definedName>
    <definedName name="SO_007006">Cleaned_Supplychain_Data!$C$6907:$V$6907</definedName>
    <definedName name="SO_007007">Cleaned_Supplychain_Data!$C$6908:$V$6908</definedName>
    <definedName name="SO_007008">Cleaned_Supplychain_Data!$C$6909:$V$6909</definedName>
    <definedName name="SO_007009">Cleaned_Supplychain_Data!$C$6910:$V$6910</definedName>
    <definedName name="SO_007010">Cleaned_Supplychain_Data!$C$6911:$V$6911</definedName>
    <definedName name="SO_007011">Cleaned_Supplychain_Data!$C$6912:$V$6912</definedName>
    <definedName name="SO_007012">Cleaned_Supplychain_Data!$C$6913:$V$6913</definedName>
    <definedName name="SO_007013">Cleaned_Supplychain_Data!$C$6914:$V$6914</definedName>
    <definedName name="SO_007014">Cleaned_Supplychain_Data!$C$6915:$V$6915</definedName>
    <definedName name="SO_007015">Cleaned_Supplychain_Data!$C$6916:$V$6916</definedName>
    <definedName name="SO_007016">Cleaned_Supplychain_Data!$C$6917:$V$6917</definedName>
    <definedName name="SO_007017">Cleaned_Supplychain_Data!$C$6918:$V$6918</definedName>
    <definedName name="SO_007018">Cleaned_Supplychain_Data!$C$6919:$V$6919</definedName>
    <definedName name="SO_007019">Cleaned_Supplychain_Data!$C$6920:$V$6920</definedName>
    <definedName name="SO_007020">Cleaned_Supplychain_Data!$C$6921:$V$6921</definedName>
    <definedName name="SO_007021">Cleaned_Supplychain_Data!$C$6922:$V$6922</definedName>
    <definedName name="SO_007022">Cleaned_Supplychain_Data!$C$6923:$V$6923</definedName>
    <definedName name="SO_007023">Cleaned_Supplychain_Data!$C$6924:$V$6924</definedName>
    <definedName name="SO_007024">Cleaned_Supplychain_Data!$C$6925:$V$6925</definedName>
    <definedName name="SO_007025">Cleaned_Supplychain_Data!$C$6926:$V$6926</definedName>
    <definedName name="SO_007026">Cleaned_Supplychain_Data!$C$6927:$V$6927</definedName>
    <definedName name="SO_007027">Cleaned_Supplychain_Data!$C$6928:$V$6928</definedName>
    <definedName name="SO_007028">Cleaned_Supplychain_Data!$C$6929:$V$6929</definedName>
    <definedName name="SO_007029">Cleaned_Supplychain_Data!$C$6930:$V$6930</definedName>
    <definedName name="SO_007030">Cleaned_Supplychain_Data!$C$6931:$V$6931</definedName>
    <definedName name="SO_007031">Cleaned_Supplychain_Data!$C$6932:$V$6932</definedName>
    <definedName name="SO_007032">Cleaned_Supplychain_Data!$C$6933:$V$6933</definedName>
    <definedName name="SO_007033">Cleaned_Supplychain_Data!$C$6934:$V$6934</definedName>
    <definedName name="SO_007034">Cleaned_Supplychain_Data!$C$6935:$V$6935</definedName>
    <definedName name="SO_007035">Cleaned_Supplychain_Data!$C$6936:$V$6936</definedName>
    <definedName name="SO_007036">Cleaned_Supplychain_Data!$C$6937:$V$6937</definedName>
    <definedName name="SO_007037">Cleaned_Supplychain_Data!$C$6938:$V$6938</definedName>
    <definedName name="SO_007038">Cleaned_Supplychain_Data!$C$6939:$V$6939</definedName>
    <definedName name="SO_007039">Cleaned_Supplychain_Data!$C$6940:$V$6940</definedName>
    <definedName name="SO_007040">Cleaned_Supplychain_Data!$C$6941:$V$6941</definedName>
    <definedName name="SO_007041">Cleaned_Supplychain_Data!$C$6942:$V$6942</definedName>
    <definedName name="SO_007042">Cleaned_Supplychain_Data!$C$6943:$V$6943</definedName>
    <definedName name="SO_007043">Cleaned_Supplychain_Data!$C$6944:$V$6944</definedName>
    <definedName name="SO_007044">Cleaned_Supplychain_Data!$C$6945:$V$6945</definedName>
    <definedName name="SO_007045">Cleaned_Supplychain_Data!$C$6946:$V$6946</definedName>
    <definedName name="SO_007046">Cleaned_Supplychain_Data!$C$6947:$V$6947</definedName>
    <definedName name="SO_007047">Cleaned_Supplychain_Data!$C$6948:$V$6948</definedName>
    <definedName name="SO_007048">Cleaned_Supplychain_Data!$C$6949:$V$6949</definedName>
    <definedName name="SO_007049">Cleaned_Supplychain_Data!$C$6950:$V$6950</definedName>
    <definedName name="SO_007050">Cleaned_Supplychain_Data!$C$6951:$V$6951</definedName>
    <definedName name="SO_007051">Cleaned_Supplychain_Data!$C$6952:$V$6952</definedName>
    <definedName name="SO_007052">Cleaned_Supplychain_Data!$C$6953:$V$6953</definedName>
    <definedName name="SO_007053">Cleaned_Supplychain_Data!$C$6954:$V$6954</definedName>
    <definedName name="SO_007054">Cleaned_Supplychain_Data!$C$6955:$V$6955</definedName>
    <definedName name="SO_007055">Cleaned_Supplychain_Data!$C$6956:$V$6956</definedName>
    <definedName name="SO_007056">Cleaned_Supplychain_Data!$C$6957:$V$6957</definedName>
    <definedName name="SO_007057">Cleaned_Supplychain_Data!$C$6958:$V$6958</definedName>
    <definedName name="SO_007058">Cleaned_Supplychain_Data!$C$6959:$V$6959</definedName>
    <definedName name="SO_007059">Cleaned_Supplychain_Data!$C$6960:$V$6960</definedName>
    <definedName name="SO_007060">Cleaned_Supplychain_Data!$C$6961:$V$6961</definedName>
    <definedName name="SO_007061">Cleaned_Supplychain_Data!$C$6962:$V$6962</definedName>
    <definedName name="SO_007062">Cleaned_Supplychain_Data!$C$6963:$V$6963</definedName>
    <definedName name="SO_007063">Cleaned_Supplychain_Data!$C$6964:$V$6964</definedName>
    <definedName name="SO_007064">Cleaned_Supplychain_Data!$C$6965:$V$6965</definedName>
    <definedName name="SO_007065">Cleaned_Supplychain_Data!$C$6966:$V$6966</definedName>
    <definedName name="SO_007066">Cleaned_Supplychain_Data!$C$6967:$V$6967</definedName>
    <definedName name="SO_007067">Cleaned_Supplychain_Data!$C$6968:$V$6968</definedName>
    <definedName name="SO_007068">Cleaned_Supplychain_Data!$C$6969:$V$6969</definedName>
    <definedName name="SO_007069">Cleaned_Supplychain_Data!$C$6970:$V$6970</definedName>
    <definedName name="SO_007070">Cleaned_Supplychain_Data!$C$6971:$V$6971</definedName>
    <definedName name="SO_007071">Cleaned_Supplychain_Data!$C$6972:$V$6972</definedName>
    <definedName name="SO_007072">Cleaned_Supplychain_Data!$C$6973:$V$6973</definedName>
    <definedName name="SO_007073">Cleaned_Supplychain_Data!$C$6974:$V$6974</definedName>
    <definedName name="SO_007074">Cleaned_Supplychain_Data!$C$6975:$V$6975</definedName>
    <definedName name="SO_007075">Cleaned_Supplychain_Data!$C$6976:$V$6976</definedName>
    <definedName name="SO_007076">Cleaned_Supplychain_Data!$C$6977:$V$6977</definedName>
    <definedName name="SO_007077">Cleaned_Supplychain_Data!$C$6978:$V$6978</definedName>
    <definedName name="SO_007078">Cleaned_Supplychain_Data!$C$6979:$V$6979</definedName>
    <definedName name="SO_007079">Cleaned_Supplychain_Data!$C$6980:$V$6980</definedName>
    <definedName name="SO_007080">Cleaned_Supplychain_Data!$C$6981:$V$6981</definedName>
    <definedName name="SO_007081">Cleaned_Supplychain_Data!$C$6982:$V$6982</definedName>
    <definedName name="SO_007082">Cleaned_Supplychain_Data!$C$6983:$V$6983</definedName>
    <definedName name="SO_007083">Cleaned_Supplychain_Data!$C$6984:$V$6984</definedName>
    <definedName name="SO_007084">Cleaned_Supplychain_Data!$C$6985:$V$6985</definedName>
    <definedName name="SO_007085">Cleaned_Supplychain_Data!$C$6986:$V$6986</definedName>
    <definedName name="SO_007086">Cleaned_Supplychain_Data!$C$6987:$V$6987</definedName>
    <definedName name="SO_007087">Cleaned_Supplychain_Data!$C$6988:$V$6988</definedName>
    <definedName name="SO_007088">Cleaned_Supplychain_Data!$C$6989:$V$6989</definedName>
    <definedName name="SO_007089">Cleaned_Supplychain_Data!$C$6990:$V$6990</definedName>
    <definedName name="SO_007090">Cleaned_Supplychain_Data!$C$6991:$V$6991</definedName>
    <definedName name="SO_007091">Cleaned_Supplychain_Data!$C$6992:$V$6992</definedName>
    <definedName name="SO_007092">Cleaned_Supplychain_Data!$C$6993:$V$6993</definedName>
    <definedName name="SO_007093">Cleaned_Supplychain_Data!$C$6994:$V$6994</definedName>
    <definedName name="SO_007094">Cleaned_Supplychain_Data!$C$6995:$V$6995</definedName>
    <definedName name="SO_007095">Cleaned_Supplychain_Data!$C$6996:$V$6996</definedName>
    <definedName name="SO_007096">Cleaned_Supplychain_Data!$C$6997:$V$6997</definedName>
    <definedName name="SO_007097">Cleaned_Supplychain_Data!$C$6998:$V$6998</definedName>
    <definedName name="SO_007098">Cleaned_Supplychain_Data!$C$6999:$V$6999</definedName>
    <definedName name="SO_007099">Cleaned_Supplychain_Data!$C$7000:$V$7000</definedName>
    <definedName name="SO_007100">Cleaned_Supplychain_Data!$C$7001:$V$7001</definedName>
    <definedName name="SO_007101">Cleaned_Supplychain_Data!$C$7002:$V$7002</definedName>
    <definedName name="SO_007102">Cleaned_Supplychain_Data!$C$7003:$V$7003</definedName>
    <definedName name="SO_007103">Cleaned_Supplychain_Data!$C$7004:$V$7004</definedName>
    <definedName name="SO_007104">Cleaned_Supplychain_Data!$C$7005:$V$7005</definedName>
    <definedName name="SO_007105">Cleaned_Supplychain_Data!$C$7006:$V$7006</definedName>
    <definedName name="SO_007106">Cleaned_Supplychain_Data!$C$7007:$V$7007</definedName>
    <definedName name="SO_007107">Cleaned_Supplychain_Data!$C$7008:$V$7008</definedName>
    <definedName name="SO_007108">Cleaned_Supplychain_Data!$C$7009:$V$7009</definedName>
    <definedName name="SO_007109">Cleaned_Supplychain_Data!$C$7010:$V$7010</definedName>
    <definedName name="SO_007110">Cleaned_Supplychain_Data!$C$7011:$V$7011</definedName>
    <definedName name="SO_007111">Cleaned_Supplychain_Data!$C$7012:$V$7012</definedName>
    <definedName name="SO_007112">Cleaned_Supplychain_Data!$C$7013:$V$7013</definedName>
    <definedName name="SO_007113">Cleaned_Supplychain_Data!$C$7014:$V$7014</definedName>
    <definedName name="SO_007114">Cleaned_Supplychain_Data!$C$7015:$V$7015</definedName>
    <definedName name="SO_007115">Cleaned_Supplychain_Data!$C$7016:$V$7016</definedName>
    <definedName name="SO_007116">Cleaned_Supplychain_Data!$C$7017:$V$7017</definedName>
    <definedName name="SO_007117">Cleaned_Supplychain_Data!$C$7018:$V$7018</definedName>
    <definedName name="SO_007118">Cleaned_Supplychain_Data!$C$7019:$V$7019</definedName>
    <definedName name="SO_007119">Cleaned_Supplychain_Data!$C$7020:$V$7020</definedName>
    <definedName name="SO_007120">Cleaned_Supplychain_Data!$C$7021:$V$7021</definedName>
    <definedName name="SO_007121">Cleaned_Supplychain_Data!$C$7022:$V$7022</definedName>
    <definedName name="SO_007122">Cleaned_Supplychain_Data!$C$7023:$V$7023</definedName>
    <definedName name="SO_007123">Cleaned_Supplychain_Data!$C$7024:$V$7024</definedName>
    <definedName name="SO_007124">Cleaned_Supplychain_Data!$C$7025:$V$7025</definedName>
    <definedName name="SO_007125">Cleaned_Supplychain_Data!$C$7026:$V$7026</definedName>
    <definedName name="SO_007126">Cleaned_Supplychain_Data!$C$7027:$V$7027</definedName>
    <definedName name="SO_007127">Cleaned_Supplychain_Data!$C$7028:$V$7028</definedName>
    <definedName name="SO_007128">Cleaned_Supplychain_Data!$C$7029:$V$7029</definedName>
    <definedName name="SO_007129">Cleaned_Supplychain_Data!$C$7030:$V$7030</definedName>
    <definedName name="SO_007130">Cleaned_Supplychain_Data!$C$7031:$V$7031</definedName>
    <definedName name="SO_007131">Cleaned_Supplychain_Data!$C$7032:$V$7032</definedName>
    <definedName name="SO_007132">Cleaned_Supplychain_Data!$C$7033:$V$7033</definedName>
    <definedName name="SO_007133">Cleaned_Supplychain_Data!$C$7034:$V$7034</definedName>
    <definedName name="SO_007134">Cleaned_Supplychain_Data!$C$7035:$V$7035</definedName>
    <definedName name="SO_007135">Cleaned_Supplychain_Data!$C$7036:$V$7036</definedName>
    <definedName name="SO_007136">Cleaned_Supplychain_Data!$C$7037:$V$7037</definedName>
    <definedName name="SO_007137">Cleaned_Supplychain_Data!$C$7038:$V$7038</definedName>
    <definedName name="SO_007138">Cleaned_Supplychain_Data!$C$7039:$V$7039</definedName>
    <definedName name="SO_007139">Cleaned_Supplychain_Data!$C$7040:$V$7040</definedName>
    <definedName name="SO_007140">Cleaned_Supplychain_Data!$C$7041:$V$7041</definedName>
    <definedName name="SO_007141">Cleaned_Supplychain_Data!$C$7042:$V$7042</definedName>
    <definedName name="SO_007142">Cleaned_Supplychain_Data!$C$7043:$V$7043</definedName>
    <definedName name="SO_007143">Cleaned_Supplychain_Data!$C$7044:$V$7044</definedName>
    <definedName name="SO_007144">Cleaned_Supplychain_Data!$C$7045:$V$7045</definedName>
    <definedName name="SO_007145">Cleaned_Supplychain_Data!$C$7046:$V$7046</definedName>
    <definedName name="SO_007146">Cleaned_Supplychain_Data!$C$7047:$V$7047</definedName>
    <definedName name="SO_007147">Cleaned_Supplychain_Data!$C$7048:$V$7048</definedName>
    <definedName name="SO_007148">Cleaned_Supplychain_Data!$C$7049:$V$7049</definedName>
    <definedName name="SO_007149">Cleaned_Supplychain_Data!$C$7050:$V$7050</definedName>
    <definedName name="SO_007150">Cleaned_Supplychain_Data!$C$7051:$V$7051</definedName>
    <definedName name="SO_007151">Cleaned_Supplychain_Data!$C$7052:$V$7052</definedName>
    <definedName name="SO_007152">Cleaned_Supplychain_Data!$C$7053:$V$7053</definedName>
    <definedName name="SO_007153">Cleaned_Supplychain_Data!$C$7054:$V$7054</definedName>
    <definedName name="SO_007154">Cleaned_Supplychain_Data!$C$7055:$V$7055</definedName>
    <definedName name="SO_007155">Cleaned_Supplychain_Data!$C$7056:$V$7056</definedName>
    <definedName name="SO_007156">Cleaned_Supplychain_Data!$C$7057:$V$7057</definedName>
    <definedName name="SO_007157">Cleaned_Supplychain_Data!$C$7058:$V$7058</definedName>
    <definedName name="SO_007158">Cleaned_Supplychain_Data!$C$7059:$V$7059</definedName>
    <definedName name="SO_007159">Cleaned_Supplychain_Data!$C$7060:$V$7060</definedName>
    <definedName name="SO_007160">Cleaned_Supplychain_Data!$C$7061:$V$7061</definedName>
    <definedName name="SO_007161">Cleaned_Supplychain_Data!$C$7062:$V$7062</definedName>
    <definedName name="SO_007162">Cleaned_Supplychain_Data!$C$7063:$V$7063</definedName>
    <definedName name="SO_007163">Cleaned_Supplychain_Data!$C$7064:$V$7064</definedName>
    <definedName name="SO_007164">Cleaned_Supplychain_Data!$C$7065:$V$7065</definedName>
    <definedName name="SO_007165">Cleaned_Supplychain_Data!$C$7066:$V$7066</definedName>
    <definedName name="SO_007166">Cleaned_Supplychain_Data!$C$7067:$V$7067</definedName>
    <definedName name="SO_007167">Cleaned_Supplychain_Data!$C$7068:$V$7068</definedName>
    <definedName name="SO_007168">Cleaned_Supplychain_Data!$C$7069:$V$7069</definedName>
    <definedName name="SO_007169">Cleaned_Supplychain_Data!$C$7070:$V$7070</definedName>
    <definedName name="SO_007170">Cleaned_Supplychain_Data!$C$7071:$V$7071</definedName>
    <definedName name="SO_007171">Cleaned_Supplychain_Data!$C$7072:$V$7072</definedName>
    <definedName name="SO_007172">Cleaned_Supplychain_Data!$C$7073:$V$7073</definedName>
    <definedName name="SO_007173">Cleaned_Supplychain_Data!$C$7074:$V$7074</definedName>
    <definedName name="SO_007174">Cleaned_Supplychain_Data!$C$7075:$V$7075</definedName>
    <definedName name="SO_007175">Cleaned_Supplychain_Data!$C$7076:$V$7076</definedName>
    <definedName name="SO_007176">Cleaned_Supplychain_Data!$C$7077:$V$7077</definedName>
    <definedName name="SO_007177">Cleaned_Supplychain_Data!$C$7078:$V$7078</definedName>
    <definedName name="SO_007178">Cleaned_Supplychain_Data!$C$7079:$V$7079</definedName>
    <definedName name="SO_007179">Cleaned_Supplychain_Data!$C$7080:$V$7080</definedName>
    <definedName name="SO_007180">Cleaned_Supplychain_Data!$C$7081:$V$7081</definedName>
    <definedName name="SO_007181">Cleaned_Supplychain_Data!$C$7082:$V$7082</definedName>
    <definedName name="SO_007182">Cleaned_Supplychain_Data!$C$7083:$V$7083</definedName>
    <definedName name="SO_007183">Cleaned_Supplychain_Data!$C$7084:$V$7084</definedName>
    <definedName name="SO_007184">Cleaned_Supplychain_Data!$C$7085:$V$7085</definedName>
    <definedName name="SO_007185">Cleaned_Supplychain_Data!$C$7086:$V$7086</definedName>
    <definedName name="SO_007186">Cleaned_Supplychain_Data!$C$7087:$V$7087</definedName>
    <definedName name="SO_007187">Cleaned_Supplychain_Data!$C$7088:$V$7088</definedName>
    <definedName name="SO_007188">Cleaned_Supplychain_Data!$C$7089:$V$7089</definedName>
    <definedName name="SO_007189">Cleaned_Supplychain_Data!$C$7090:$V$7090</definedName>
    <definedName name="SO_007190">Cleaned_Supplychain_Data!$C$7091:$V$7091</definedName>
    <definedName name="SO_007191">Cleaned_Supplychain_Data!$C$7092:$V$7092</definedName>
    <definedName name="SO_007192">Cleaned_Supplychain_Data!$C$7093:$V$7093</definedName>
    <definedName name="SO_007193">Cleaned_Supplychain_Data!$C$7094:$V$7094</definedName>
    <definedName name="SO_007194">Cleaned_Supplychain_Data!$C$7095:$V$7095</definedName>
    <definedName name="SO_007195">Cleaned_Supplychain_Data!$C$7096:$V$7096</definedName>
    <definedName name="SO_007196">Cleaned_Supplychain_Data!$C$7097:$V$7097</definedName>
    <definedName name="SO_007197">Cleaned_Supplychain_Data!$C$7098:$V$7098</definedName>
    <definedName name="SO_007198">Cleaned_Supplychain_Data!$C$7099:$V$7099</definedName>
    <definedName name="SO_007199">Cleaned_Supplychain_Data!$C$7100:$V$7100</definedName>
    <definedName name="SO_007200">Cleaned_Supplychain_Data!$C$7101:$V$7101</definedName>
    <definedName name="SO_007201">Cleaned_Supplychain_Data!$C$7102:$V$7102</definedName>
    <definedName name="SO_007202">Cleaned_Supplychain_Data!$C$7103:$V$7103</definedName>
    <definedName name="SO_007203">Cleaned_Supplychain_Data!$C$7104:$V$7104</definedName>
    <definedName name="SO_007204">Cleaned_Supplychain_Data!$C$7105:$V$7105</definedName>
    <definedName name="SO_007205">Cleaned_Supplychain_Data!$C$7106:$V$7106</definedName>
    <definedName name="SO_007206">Cleaned_Supplychain_Data!$C$7107:$V$7107</definedName>
    <definedName name="SO_007207">Cleaned_Supplychain_Data!$C$7108:$V$7108</definedName>
    <definedName name="SO_007208">Cleaned_Supplychain_Data!$C$7109:$V$7109</definedName>
    <definedName name="SO_007209">Cleaned_Supplychain_Data!$C$7110:$V$7110</definedName>
    <definedName name="SO_007210">Cleaned_Supplychain_Data!$C$7111:$V$7111</definedName>
    <definedName name="SO_007211">Cleaned_Supplychain_Data!$C$7112:$V$7112</definedName>
    <definedName name="SO_007212">Cleaned_Supplychain_Data!$C$7113:$V$7113</definedName>
    <definedName name="SO_007213">Cleaned_Supplychain_Data!$C$7114:$V$7114</definedName>
    <definedName name="SO_007214">Cleaned_Supplychain_Data!$C$7115:$V$7115</definedName>
    <definedName name="SO_007215">Cleaned_Supplychain_Data!$C$7116:$V$7116</definedName>
    <definedName name="SO_007216">Cleaned_Supplychain_Data!$C$7117:$V$7117</definedName>
    <definedName name="SO_007217">Cleaned_Supplychain_Data!$C$7118:$V$7118</definedName>
    <definedName name="SO_007218">Cleaned_Supplychain_Data!$C$7119:$V$7119</definedName>
    <definedName name="SO_007219">Cleaned_Supplychain_Data!$C$7120:$V$7120</definedName>
    <definedName name="SO_007220">Cleaned_Supplychain_Data!$C$7121:$V$7121</definedName>
    <definedName name="SO_007221">Cleaned_Supplychain_Data!$C$7122:$V$7122</definedName>
    <definedName name="SO_007222">Cleaned_Supplychain_Data!$C$7123:$V$7123</definedName>
    <definedName name="SO_007223">Cleaned_Supplychain_Data!$C$7124:$V$7124</definedName>
    <definedName name="SO_007224">Cleaned_Supplychain_Data!$C$7125:$V$7125</definedName>
    <definedName name="SO_007225">Cleaned_Supplychain_Data!$C$7126:$V$7126</definedName>
    <definedName name="SO_007226">Cleaned_Supplychain_Data!$C$7127:$V$7127</definedName>
    <definedName name="SO_007227">Cleaned_Supplychain_Data!$C$7128:$V$7128</definedName>
    <definedName name="SO_007228">Cleaned_Supplychain_Data!$C$7129:$V$7129</definedName>
    <definedName name="SO_007229">Cleaned_Supplychain_Data!$C$7130:$V$7130</definedName>
    <definedName name="SO_007230">Cleaned_Supplychain_Data!$C$7131:$V$7131</definedName>
    <definedName name="SO_007231">Cleaned_Supplychain_Data!$C$7132:$V$7132</definedName>
    <definedName name="SO_007232">Cleaned_Supplychain_Data!$C$7133:$V$7133</definedName>
    <definedName name="SO_007233">Cleaned_Supplychain_Data!$C$7134:$V$7134</definedName>
    <definedName name="SO_007234">Cleaned_Supplychain_Data!$C$7135:$V$7135</definedName>
    <definedName name="SO_007235">Cleaned_Supplychain_Data!$C$7136:$V$7136</definedName>
    <definedName name="SO_007236">Cleaned_Supplychain_Data!$C$7137:$V$7137</definedName>
    <definedName name="SO_007237">Cleaned_Supplychain_Data!$C$7138:$V$7138</definedName>
    <definedName name="SO_007238">Cleaned_Supplychain_Data!$C$7139:$V$7139</definedName>
    <definedName name="SO_007239">Cleaned_Supplychain_Data!$C$7140:$V$7140</definedName>
    <definedName name="SO_007240">Cleaned_Supplychain_Data!$C$7141:$V$7141</definedName>
    <definedName name="SO_007241">Cleaned_Supplychain_Data!$C$7142:$V$7142</definedName>
    <definedName name="SO_007242">Cleaned_Supplychain_Data!$C$7143:$V$7143</definedName>
    <definedName name="SO_007243">Cleaned_Supplychain_Data!$C$7144:$V$7144</definedName>
    <definedName name="SO_007244">Cleaned_Supplychain_Data!$C$7145:$V$7145</definedName>
    <definedName name="SO_007245">Cleaned_Supplychain_Data!$C$7146:$V$7146</definedName>
    <definedName name="SO_007246">Cleaned_Supplychain_Data!$C$7147:$V$7147</definedName>
    <definedName name="SO_007247">Cleaned_Supplychain_Data!$C$7148:$V$7148</definedName>
    <definedName name="SO_007248">Cleaned_Supplychain_Data!$C$7149:$V$7149</definedName>
    <definedName name="SO_007249">Cleaned_Supplychain_Data!$C$7150:$V$7150</definedName>
    <definedName name="SO_007250">Cleaned_Supplychain_Data!$C$7151:$V$7151</definedName>
    <definedName name="SO_007251">Cleaned_Supplychain_Data!$C$7152:$V$7152</definedName>
    <definedName name="SO_007252">Cleaned_Supplychain_Data!$C$7153:$V$7153</definedName>
    <definedName name="SO_007253">Cleaned_Supplychain_Data!$C$7154:$V$7154</definedName>
    <definedName name="SO_007254">Cleaned_Supplychain_Data!$C$7155:$V$7155</definedName>
    <definedName name="SO_007255">Cleaned_Supplychain_Data!$C$7156:$V$7156</definedName>
    <definedName name="SO_007256">Cleaned_Supplychain_Data!$C$7157:$V$7157</definedName>
    <definedName name="SO_007257">Cleaned_Supplychain_Data!$C$7158:$V$7158</definedName>
    <definedName name="SO_007258">Cleaned_Supplychain_Data!$C$7159:$V$7159</definedName>
    <definedName name="SO_007259">Cleaned_Supplychain_Data!$C$7160:$V$7160</definedName>
    <definedName name="SO_007260">Cleaned_Supplychain_Data!$C$7161:$V$7161</definedName>
    <definedName name="SO_007261">Cleaned_Supplychain_Data!$C$7162:$V$7162</definedName>
    <definedName name="SO_007262">Cleaned_Supplychain_Data!$C$7163:$V$7163</definedName>
    <definedName name="SO_007263">Cleaned_Supplychain_Data!$C$7164:$V$7164</definedName>
    <definedName name="SO_007264">Cleaned_Supplychain_Data!$C$7165:$V$7165</definedName>
    <definedName name="SO_007265">Cleaned_Supplychain_Data!$C$7166:$V$7166</definedName>
    <definedName name="SO_007266">Cleaned_Supplychain_Data!$C$7167:$V$7167</definedName>
    <definedName name="SO_007267">Cleaned_Supplychain_Data!$C$7168:$V$7168</definedName>
    <definedName name="SO_007268">Cleaned_Supplychain_Data!$C$7169:$V$7169</definedName>
    <definedName name="SO_007269">Cleaned_Supplychain_Data!$C$7170:$V$7170</definedName>
    <definedName name="SO_007270">Cleaned_Supplychain_Data!$C$7171:$V$7171</definedName>
    <definedName name="SO_007271">Cleaned_Supplychain_Data!$C$7172:$V$7172</definedName>
    <definedName name="SO_007272">Cleaned_Supplychain_Data!$C$7173:$V$7173</definedName>
    <definedName name="SO_007273">Cleaned_Supplychain_Data!$C$7174:$V$7174</definedName>
    <definedName name="SO_007274">Cleaned_Supplychain_Data!$C$7175:$V$7175</definedName>
    <definedName name="SO_007275">Cleaned_Supplychain_Data!$C$7176:$V$7176</definedName>
    <definedName name="SO_007276">Cleaned_Supplychain_Data!$C$7177:$V$7177</definedName>
    <definedName name="SO_007277">Cleaned_Supplychain_Data!$C$7178:$V$7178</definedName>
    <definedName name="SO_007278">Cleaned_Supplychain_Data!$C$7179:$V$7179</definedName>
    <definedName name="SO_007279">Cleaned_Supplychain_Data!$C$7180:$V$7180</definedName>
    <definedName name="SO_007280">Cleaned_Supplychain_Data!$C$7181:$V$7181</definedName>
    <definedName name="SO_007281">Cleaned_Supplychain_Data!$C$7182:$V$7182</definedName>
    <definedName name="SO_007282">Cleaned_Supplychain_Data!$C$7183:$V$7183</definedName>
    <definedName name="SO_007283">Cleaned_Supplychain_Data!$C$7184:$V$7184</definedName>
    <definedName name="SO_007284">Cleaned_Supplychain_Data!$C$7185:$V$7185</definedName>
    <definedName name="SO_007285">Cleaned_Supplychain_Data!$C$7186:$V$7186</definedName>
    <definedName name="SO_007286">Cleaned_Supplychain_Data!$C$7187:$V$7187</definedName>
    <definedName name="SO_007287">Cleaned_Supplychain_Data!$C$7188:$V$7188</definedName>
    <definedName name="SO_007288">Cleaned_Supplychain_Data!$C$7189:$V$7189</definedName>
    <definedName name="SO_007289">Cleaned_Supplychain_Data!$C$7190:$V$7190</definedName>
    <definedName name="SO_007290">Cleaned_Supplychain_Data!$C$7191:$V$7191</definedName>
    <definedName name="SO_007291">Cleaned_Supplychain_Data!$C$7192:$V$7192</definedName>
    <definedName name="SO_007292">Cleaned_Supplychain_Data!$C$7193:$V$7193</definedName>
    <definedName name="SO_007293">Cleaned_Supplychain_Data!$C$7194:$V$7194</definedName>
    <definedName name="SO_007294">Cleaned_Supplychain_Data!$C$7195:$V$7195</definedName>
    <definedName name="SO_007295">Cleaned_Supplychain_Data!$C$7196:$V$7196</definedName>
    <definedName name="SO_007296">Cleaned_Supplychain_Data!$C$7197:$V$7197</definedName>
    <definedName name="SO_007297">Cleaned_Supplychain_Data!$C$7198:$V$7198</definedName>
    <definedName name="SO_007298">Cleaned_Supplychain_Data!$C$7199:$V$7199</definedName>
    <definedName name="SO_007299">Cleaned_Supplychain_Data!$C$7200:$V$7200</definedName>
    <definedName name="SO_007300">Cleaned_Supplychain_Data!$C$7201:$V$7201</definedName>
    <definedName name="SO_007301">Cleaned_Supplychain_Data!$C$7202:$V$7202</definedName>
    <definedName name="SO_007302">Cleaned_Supplychain_Data!$C$7203:$V$7203</definedName>
    <definedName name="SO_007303">Cleaned_Supplychain_Data!$C$7204:$V$7204</definedName>
    <definedName name="SO_007304">Cleaned_Supplychain_Data!$C$7205:$V$7205</definedName>
    <definedName name="SO_007305">Cleaned_Supplychain_Data!$C$7206:$V$7206</definedName>
    <definedName name="SO_007306">Cleaned_Supplychain_Data!$C$7207:$V$7207</definedName>
    <definedName name="SO_007307">Cleaned_Supplychain_Data!$C$7208:$V$7208</definedName>
    <definedName name="SO_007308">Cleaned_Supplychain_Data!$C$7209:$V$7209</definedName>
    <definedName name="SO_007309">Cleaned_Supplychain_Data!$C$7210:$V$7210</definedName>
    <definedName name="SO_007310">Cleaned_Supplychain_Data!$C$7211:$V$7211</definedName>
    <definedName name="SO_007311">Cleaned_Supplychain_Data!$C$7212:$V$7212</definedName>
    <definedName name="SO_007312">Cleaned_Supplychain_Data!$C$7213:$V$7213</definedName>
    <definedName name="SO_007313">Cleaned_Supplychain_Data!$C$7214:$V$7214</definedName>
    <definedName name="SO_007314">Cleaned_Supplychain_Data!$C$7215:$V$7215</definedName>
    <definedName name="SO_007315">Cleaned_Supplychain_Data!$C$7216:$V$7216</definedName>
    <definedName name="SO_007316">Cleaned_Supplychain_Data!$C$7217:$V$7217</definedName>
    <definedName name="SO_007317">Cleaned_Supplychain_Data!$C$7218:$V$7218</definedName>
    <definedName name="SO_007318">Cleaned_Supplychain_Data!$C$7219:$V$7219</definedName>
    <definedName name="SO_007319">Cleaned_Supplychain_Data!$C$7220:$V$7220</definedName>
    <definedName name="SO_007320">Cleaned_Supplychain_Data!$C$7221:$V$7221</definedName>
    <definedName name="SO_007321">Cleaned_Supplychain_Data!$C$7222:$V$7222</definedName>
    <definedName name="SO_007322">Cleaned_Supplychain_Data!$C$7223:$V$7223</definedName>
    <definedName name="SO_007323">Cleaned_Supplychain_Data!$C$7224:$V$7224</definedName>
    <definedName name="SO_007324">Cleaned_Supplychain_Data!$C$7225:$V$7225</definedName>
    <definedName name="SO_007325">Cleaned_Supplychain_Data!$C$7226:$V$7226</definedName>
    <definedName name="SO_007326">Cleaned_Supplychain_Data!$C$7227:$V$7227</definedName>
    <definedName name="SO_007327">Cleaned_Supplychain_Data!$C$7228:$V$7228</definedName>
    <definedName name="SO_007328">Cleaned_Supplychain_Data!$C$7229:$V$7229</definedName>
    <definedName name="SO_007329">Cleaned_Supplychain_Data!$C$7230:$V$7230</definedName>
    <definedName name="SO_007330">Cleaned_Supplychain_Data!$C$7231:$V$7231</definedName>
    <definedName name="SO_007331">Cleaned_Supplychain_Data!$C$7232:$V$7232</definedName>
    <definedName name="SO_007332">Cleaned_Supplychain_Data!$C$7233:$V$7233</definedName>
    <definedName name="SO_007333">Cleaned_Supplychain_Data!$C$7234:$V$7234</definedName>
    <definedName name="SO_007334">Cleaned_Supplychain_Data!$C$7235:$V$7235</definedName>
    <definedName name="SO_007335">Cleaned_Supplychain_Data!$C$7236:$V$7236</definedName>
    <definedName name="SO_007336">Cleaned_Supplychain_Data!$C$7237:$V$7237</definedName>
    <definedName name="SO_007337">Cleaned_Supplychain_Data!$C$7238:$V$7238</definedName>
    <definedName name="SO_007338">Cleaned_Supplychain_Data!$C$7239:$V$7239</definedName>
    <definedName name="SO_007339">Cleaned_Supplychain_Data!$C$7240:$V$7240</definedName>
    <definedName name="SO_007340">Cleaned_Supplychain_Data!$C$7241:$V$7241</definedName>
    <definedName name="SO_007341">Cleaned_Supplychain_Data!$C$7242:$V$7242</definedName>
    <definedName name="SO_007342">Cleaned_Supplychain_Data!$C$7243:$V$7243</definedName>
    <definedName name="SO_007343">Cleaned_Supplychain_Data!$C$7244:$V$7244</definedName>
    <definedName name="SO_007344">Cleaned_Supplychain_Data!$C$7245:$V$7245</definedName>
    <definedName name="SO_007345">Cleaned_Supplychain_Data!$C$7246:$V$7246</definedName>
    <definedName name="SO_007346">Cleaned_Supplychain_Data!$C$7247:$V$7247</definedName>
    <definedName name="SO_007347">Cleaned_Supplychain_Data!$C$7248:$V$7248</definedName>
    <definedName name="SO_007348">Cleaned_Supplychain_Data!$C$7249:$V$7249</definedName>
    <definedName name="SO_007349">Cleaned_Supplychain_Data!$C$7250:$V$7250</definedName>
    <definedName name="SO_007350">Cleaned_Supplychain_Data!$C$7251:$V$7251</definedName>
    <definedName name="SO_007351">Cleaned_Supplychain_Data!$C$7252:$V$7252</definedName>
    <definedName name="SO_007352">Cleaned_Supplychain_Data!$C$7253:$V$7253</definedName>
    <definedName name="SO_007353">Cleaned_Supplychain_Data!$C$7254:$V$7254</definedName>
    <definedName name="SO_007354">Cleaned_Supplychain_Data!$C$7255:$V$7255</definedName>
    <definedName name="SO_007355">Cleaned_Supplychain_Data!$C$7256:$V$7256</definedName>
    <definedName name="SO_007356">Cleaned_Supplychain_Data!$C$7257:$V$7257</definedName>
    <definedName name="SO_007357">Cleaned_Supplychain_Data!$C$7258:$V$7258</definedName>
    <definedName name="SO_007358">Cleaned_Supplychain_Data!$C$7259:$V$7259</definedName>
    <definedName name="SO_007359">Cleaned_Supplychain_Data!$C$7260:$V$7260</definedName>
    <definedName name="SO_007360">Cleaned_Supplychain_Data!$C$7261:$V$7261</definedName>
    <definedName name="SO_007361">Cleaned_Supplychain_Data!$C$7262:$V$7262</definedName>
    <definedName name="SO_007362">Cleaned_Supplychain_Data!$C$7263:$V$7263</definedName>
    <definedName name="SO_007363">Cleaned_Supplychain_Data!$C$7264:$V$7264</definedName>
    <definedName name="SO_007364">Cleaned_Supplychain_Data!$C$7265:$V$7265</definedName>
    <definedName name="SO_007365">Cleaned_Supplychain_Data!$C$7266:$V$7266</definedName>
    <definedName name="SO_007366">Cleaned_Supplychain_Data!$C$7267:$V$7267</definedName>
    <definedName name="SO_007367">Cleaned_Supplychain_Data!$C$7268:$V$7268</definedName>
    <definedName name="SO_007368">Cleaned_Supplychain_Data!$C$7269:$V$7269</definedName>
    <definedName name="SO_007369">Cleaned_Supplychain_Data!$C$7270:$V$7270</definedName>
    <definedName name="SO_007370">Cleaned_Supplychain_Data!$C$7271:$V$7271</definedName>
    <definedName name="SO_007371">Cleaned_Supplychain_Data!$C$7272:$V$7272</definedName>
    <definedName name="SO_007372">Cleaned_Supplychain_Data!$C$7273:$V$7273</definedName>
    <definedName name="SO_007373">Cleaned_Supplychain_Data!$C$7274:$V$7274</definedName>
    <definedName name="SO_007374">Cleaned_Supplychain_Data!$C$7275:$V$7275</definedName>
    <definedName name="SO_007375">Cleaned_Supplychain_Data!$C$7276:$V$7276</definedName>
    <definedName name="SO_007376">Cleaned_Supplychain_Data!$C$7277:$V$7277</definedName>
    <definedName name="SO_007377">Cleaned_Supplychain_Data!$C$7278:$V$7278</definedName>
    <definedName name="SO_007378">Cleaned_Supplychain_Data!$C$7279:$V$7279</definedName>
    <definedName name="SO_007379">Cleaned_Supplychain_Data!$C$7280:$V$7280</definedName>
    <definedName name="SO_007380">Cleaned_Supplychain_Data!$C$7281:$V$7281</definedName>
    <definedName name="SO_007381">Cleaned_Supplychain_Data!$C$7282:$V$7282</definedName>
    <definedName name="SO_007382">Cleaned_Supplychain_Data!$C$7283:$V$7283</definedName>
    <definedName name="SO_007383">Cleaned_Supplychain_Data!$C$7284:$V$7284</definedName>
    <definedName name="SO_007384">Cleaned_Supplychain_Data!$C$7285:$V$7285</definedName>
    <definedName name="SO_007385">Cleaned_Supplychain_Data!$C$7286:$V$7286</definedName>
    <definedName name="SO_007386">Cleaned_Supplychain_Data!$C$7287:$V$7287</definedName>
    <definedName name="SO_007387">Cleaned_Supplychain_Data!$C$7288:$V$7288</definedName>
    <definedName name="SO_007388">Cleaned_Supplychain_Data!$C$7289:$V$7289</definedName>
    <definedName name="SO_007389">Cleaned_Supplychain_Data!$C$7290:$V$7290</definedName>
    <definedName name="SO_007390">Cleaned_Supplychain_Data!$C$7291:$V$7291</definedName>
    <definedName name="SO_007391">Cleaned_Supplychain_Data!$C$7292:$V$7292</definedName>
    <definedName name="SO_007392">Cleaned_Supplychain_Data!$C$7293:$V$7293</definedName>
    <definedName name="SO_007393">Cleaned_Supplychain_Data!$C$7294:$V$7294</definedName>
    <definedName name="SO_007394">Cleaned_Supplychain_Data!$C$7295:$V$7295</definedName>
    <definedName name="SO_007395">Cleaned_Supplychain_Data!$C$7296:$V$7296</definedName>
    <definedName name="SO_007396">Cleaned_Supplychain_Data!$C$7297:$V$7297</definedName>
    <definedName name="SO_007397">Cleaned_Supplychain_Data!$C$7298:$V$7298</definedName>
    <definedName name="SO_007398">Cleaned_Supplychain_Data!$C$7299:$V$7299</definedName>
    <definedName name="SO_007399">Cleaned_Supplychain_Data!$C$7300:$V$7300</definedName>
    <definedName name="SO_007400">Cleaned_Supplychain_Data!$C$7301:$V$7301</definedName>
    <definedName name="SO_007401">Cleaned_Supplychain_Data!$C$7302:$V$7302</definedName>
    <definedName name="SO_007402">Cleaned_Supplychain_Data!$C$7303:$V$7303</definedName>
    <definedName name="SO_007403">Cleaned_Supplychain_Data!$C$7304:$V$7304</definedName>
    <definedName name="SO_007404">Cleaned_Supplychain_Data!$C$7305:$V$7305</definedName>
    <definedName name="SO_007405">Cleaned_Supplychain_Data!$C$7306:$V$7306</definedName>
    <definedName name="SO_007406">Cleaned_Supplychain_Data!$C$7307:$V$7307</definedName>
    <definedName name="SO_007407">Cleaned_Supplychain_Data!$C$7308:$V$7308</definedName>
    <definedName name="SO_007408">Cleaned_Supplychain_Data!$C$7309:$V$7309</definedName>
    <definedName name="SO_007409">Cleaned_Supplychain_Data!$C$7310:$V$7310</definedName>
    <definedName name="SO_007410">Cleaned_Supplychain_Data!$C$7311:$V$7311</definedName>
    <definedName name="SO_007411">Cleaned_Supplychain_Data!$C$7312:$V$7312</definedName>
    <definedName name="SO_007412">Cleaned_Supplychain_Data!$C$7313:$V$7313</definedName>
    <definedName name="SO_007413">Cleaned_Supplychain_Data!$C$7314:$V$7314</definedName>
    <definedName name="SO_007414">Cleaned_Supplychain_Data!$C$7315:$V$7315</definedName>
    <definedName name="SO_007415">Cleaned_Supplychain_Data!$C$7316:$V$7316</definedName>
    <definedName name="SO_007416">Cleaned_Supplychain_Data!$C$7317:$V$7317</definedName>
    <definedName name="SO_007417">Cleaned_Supplychain_Data!$C$7318:$V$7318</definedName>
    <definedName name="SO_007418">Cleaned_Supplychain_Data!$C$7319:$V$7319</definedName>
    <definedName name="SO_007419">Cleaned_Supplychain_Data!$C$7320:$V$7320</definedName>
    <definedName name="SO_007420">Cleaned_Supplychain_Data!$C$7321:$V$7321</definedName>
    <definedName name="SO_007421">Cleaned_Supplychain_Data!$C$7322:$V$7322</definedName>
    <definedName name="SO_007422">Cleaned_Supplychain_Data!$C$7323:$V$7323</definedName>
    <definedName name="SO_007423">Cleaned_Supplychain_Data!$C$7324:$V$7324</definedName>
    <definedName name="SO_007424">Cleaned_Supplychain_Data!$C$7325:$V$7325</definedName>
    <definedName name="SO_007425">Cleaned_Supplychain_Data!$C$7326:$V$7326</definedName>
    <definedName name="SO_007426">Cleaned_Supplychain_Data!$C$7327:$V$7327</definedName>
    <definedName name="SO_007427">Cleaned_Supplychain_Data!$C$7328:$V$7328</definedName>
    <definedName name="SO_007428">Cleaned_Supplychain_Data!$C$7329:$V$7329</definedName>
    <definedName name="SO_007429">Cleaned_Supplychain_Data!$C$7330:$V$7330</definedName>
    <definedName name="SO_007430">Cleaned_Supplychain_Data!$C$7331:$V$7331</definedName>
    <definedName name="SO_007431">Cleaned_Supplychain_Data!$C$7332:$V$7332</definedName>
    <definedName name="SO_007432">Cleaned_Supplychain_Data!$C$7333:$V$7333</definedName>
    <definedName name="SO_007433">Cleaned_Supplychain_Data!$C$7334:$V$7334</definedName>
    <definedName name="SO_007434">Cleaned_Supplychain_Data!$C$7335:$V$7335</definedName>
    <definedName name="SO_007435">Cleaned_Supplychain_Data!$C$7336:$V$7336</definedName>
    <definedName name="SO_007436">Cleaned_Supplychain_Data!$C$7337:$V$7337</definedName>
    <definedName name="SO_007437">Cleaned_Supplychain_Data!$C$7338:$V$7338</definedName>
    <definedName name="SO_007438">Cleaned_Supplychain_Data!$C$7339:$V$7339</definedName>
    <definedName name="SO_007439">Cleaned_Supplychain_Data!$C$7340:$V$7340</definedName>
    <definedName name="SO_007440">Cleaned_Supplychain_Data!$C$7341:$V$7341</definedName>
    <definedName name="SO_007441">Cleaned_Supplychain_Data!$C$7342:$V$7342</definedName>
    <definedName name="SO_007442">Cleaned_Supplychain_Data!$C$7343:$V$7343</definedName>
    <definedName name="SO_007443">Cleaned_Supplychain_Data!$C$7344:$V$7344</definedName>
    <definedName name="SO_007444">Cleaned_Supplychain_Data!$C$7345:$V$7345</definedName>
    <definedName name="SO_007445">Cleaned_Supplychain_Data!$C$7346:$V$7346</definedName>
    <definedName name="SO_007446">Cleaned_Supplychain_Data!$C$7347:$V$7347</definedName>
    <definedName name="SO_007447">Cleaned_Supplychain_Data!$C$7348:$V$7348</definedName>
    <definedName name="SO_007448">Cleaned_Supplychain_Data!$C$7349:$V$7349</definedName>
    <definedName name="SO_007449">Cleaned_Supplychain_Data!$C$7350:$V$7350</definedName>
    <definedName name="SO_007450">Cleaned_Supplychain_Data!$C$7351:$V$7351</definedName>
    <definedName name="SO_007451">Cleaned_Supplychain_Data!$C$7352:$V$7352</definedName>
    <definedName name="SO_007452">Cleaned_Supplychain_Data!$C$7353:$V$7353</definedName>
    <definedName name="SO_007453">Cleaned_Supplychain_Data!$C$7354:$V$7354</definedName>
    <definedName name="SO_007454">Cleaned_Supplychain_Data!$C$7355:$V$7355</definedName>
    <definedName name="SO_007455">Cleaned_Supplychain_Data!$C$7356:$V$7356</definedName>
    <definedName name="SO_007456">Cleaned_Supplychain_Data!$C$7357:$V$7357</definedName>
    <definedName name="SO_007457">Cleaned_Supplychain_Data!$C$7358:$V$7358</definedName>
    <definedName name="SO_007458">Cleaned_Supplychain_Data!$C$7359:$V$7359</definedName>
    <definedName name="SO_007459">Cleaned_Supplychain_Data!$C$7360:$V$7360</definedName>
    <definedName name="SO_007460">Cleaned_Supplychain_Data!$C$7361:$V$7361</definedName>
    <definedName name="SO_007461">Cleaned_Supplychain_Data!$C$7362:$V$7362</definedName>
    <definedName name="SO_007462">Cleaned_Supplychain_Data!$C$7363:$V$7363</definedName>
    <definedName name="SO_007463">Cleaned_Supplychain_Data!$C$7364:$V$7364</definedName>
    <definedName name="SO_007464">Cleaned_Supplychain_Data!$C$7365:$V$7365</definedName>
    <definedName name="SO_007465">Cleaned_Supplychain_Data!$C$7366:$V$7366</definedName>
    <definedName name="SO_007466">Cleaned_Supplychain_Data!$C$7367:$V$7367</definedName>
    <definedName name="SO_007467">Cleaned_Supplychain_Data!$C$7368:$V$7368</definedName>
    <definedName name="SO_007468">Cleaned_Supplychain_Data!$C$7369:$V$7369</definedName>
    <definedName name="SO_007469">Cleaned_Supplychain_Data!$C$7370:$V$7370</definedName>
    <definedName name="SO_007470">Cleaned_Supplychain_Data!$C$7371:$V$7371</definedName>
    <definedName name="SO_007471">Cleaned_Supplychain_Data!$C$7372:$V$7372</definedName>
    <definedName name="SO_007472">Cleaned_Supplychain_Data!$C$7373:$V$7373</definedName>
    <definedName name="SO_007473">Cleaned_Supplychain_Data!$C$7374:$V$7374</definedName>
    <definedName name="SO_007474">Cleaned_Supplychain_Data!$C$7375:$V$7375</definedName>
    <definedName name="SO_007475">Cleaned_Supplychain_Data!$C$7376:$V$7376</definedName>
    <definedName name="SO_007476">Cleaned_Supplychain_Data!$C$7377:$V$7377</definedName>
    <definedName name="SO_007477">Cleaned_Supplychain_Data!$C$7378:$V$7378</definedName>
    <definedName name="SO_007478">Cleaned_Supplychain_Data!$C$7379:$V$7379</definedName>
    <definedName name="SO_007479">Cleaned_Supplychain_Data!$C$7380:$V$7380</definedName>
    <definedName name="SO_007480">Cleaned_Supplychain_Data!$C$7381:$V$7381</definedName>
    <definedName name="SO_007481">Cleaned_Supplychain_Data!$C$7382:$V$7382</definedName>
    <definedName name="SO_007482">Cleaned_Supplychain_Data!$C$7383:$V$7383</definedName>
    <definedName name="SO_007483">Cleaned_Supplychain_Data!$C$7384:$V$7384</definedName>
    <definedName name="SO_007484">Cleaned_Supplychain_Data!$C$7385:$V$7385</definedName>
    <definedName name="SO_007485">Cleaned_Supplychain_Data!$C$7386:$V$7386</definedName>
    <definedName name="SO_007486">Cleaned_Supplychain_Data!$C$7387:$V$7387</definedName>
    <definedName name="SO_007487">Cleaned_Supplychain_Data!$C$7388:$V$7388</definedName>
    <definedName name="SO_007488">Cleaned_Supplychain_Data!$C$7389:$V$7389</definedName>
    <definedName name="SO_007489">Cleaned_Supplychain_Data!$C$7390:$V$7390</definedName>
    <definedName name="SO_007490">Cleaned_Supplychain_Data!$C$7391:$V$7391</definedName>
    <definedName name="SO_007491">Cleaned_Supplychain_Data!$C$7392:$V$7392</definedName>
    <definedName name="SO_007492">Cleaned_Supplychain_Data!$C$7393:$V$7393</definedName>
    <definedName name="SO_007493">Cleaned_Supplychain_Data!$C$7394:$V$7394</definedName>
    <definedName name="SO_007494">Cleaned_Supplychain_Data!$C$7395:$V$7395</definedName>
    <definedName name="SO_007495">Cleaned_Supplychain_Data!$C$7396:$V$7396</definedName>
    <definedName name="SO_007496">Cleaned_Supplychain_Data!$C$7397:$V$7397</definedName>
    <definedName name="SO_007497">Cleaned_Supplychain_Data!$C$7398:$V$7398</definedName>
    <definedName name="SO_007498">Cleaned_Supplychain_Data!$C$7399:$V$7399</definedName>
    <definedName name="SO_007499">Cleaned_Supplychain_Data!$C$7400:$V$7400</definedName>
    <definedName name="SO_007500">Cleaned_Supplychain_Data!$C$7401:$V$7401</definedName>
    <definedName name="SO_007501">Cleaned_Supplychain_Data!$C$7402:$V$7402</definedName>
    <definedName name="SO_007502">Cleaned_Supplychain_Data!$C$7403:$V$7403</definedName>
    <definedName name="SO_007503">Cleaned_Supplychain_Data!$C$7404:$V$7404</definedName>
    <definedName name="SO_007504">Cleaned_Supplychain_Data!$C$7405:$V$7405</definedName>
    <definedName name="SO_007505">Cleaned_Supplychain_Data!$C$7406:$V$7406</definedName>
    <definedName name="SO_007506">Cleaned_Supplychain_Data!$C$7407:$V$7407</definedName>
    <definedName name="SO_007507">Cleaned_Supplychain_Data!$C$7408:$V$7408</definedName>
    <definedName name="SO_007508">Cleaned_Supplychain_Data!$C$7409:$V$7409</definedName>
    <definedName name="SO_007509">Cleaned_Supplychain_Data!$C$7410:$V$7410</definedName>
    <definedName name="SO_007510">Cleaned_Supplychain_Data!$C$7411:$V$7411</definedName>
    <definedName name="SO_007511">Cleaned_Supplychain_Data!$C$7412:$V$7412</definedName>
    <definedName name="SO_007512">Cleaned_Supplychain_Data!$C$7413:$V$7413</definedName>
    <definedName name="SO_007513">Cleaned_Supplychain_Data!$C$7414:$V$7414</definedName>
    <definedName name="SO_007514">Cleaned_Supplychain_Data!$C$7415:$V$7415</definedName>
    <definedName name="SO_007515">Cleaned_Supplychain_Data!$C$7416:$V$7416</definedName>
    <definedName name="SO_007516">Cleaned_Supplychain_Data!$C$7417:$V$7417</definedName>
    <definedName name="SO_007517">Cleaned_Supplychain_Data!$C$7418:$V$7418</definedName>
    <definedName name="SO_007518">Cleaned_Supplychain_Data!$C$7419:$V$7419</definedName>
    <definedName name="SO_007519">Cleaned_Supplychain_Data!$C$7420:$V$7420</definedName>
    <definedName name="SO_007520">Cleaned_Supplychain_Data!$C$7421:$V$7421</definedName>
    <definedName name="SO_007521">Cleaned_Supplychain_Data!$C$7422:$V$7422</definedName>
    <definedName name="SO_007522">Cleaned_Supplychain_Data!$C$7423:$V$7423</definedName>
    <definedName name="SO_007523">Cleaned_Supplychain_Data!$C$7424:$V$7424</definedName>
    <definedName name="SO_007524">Cleaned_Supplychain_Data!$C$7425:$V$7425</definedName>
    <definedName name="SO_007525">Cleaned_Supplychain_Data!$C$7426:$V$7426</definedName>
    <definedName name="SO_007526">Cleaned_Supplychain_Data!$C$7427:$V$7427</definedName>
    <definedName name="SO_007527">Cleaned_Supplychain_Data!$C$7428:$V$7428</definedName>
    <definedName name="SO_007528">Cleaned_Supplychain_Data!$C$7429:$V$7429</definedName>
    <definedName name="SO_007529">Cleaned_Supplychain_Data!$C$7430:$V$7430</definedName>
    <definedName name="SO_007530">Cleaned_Supplychain_Data!$C$7431:$V$7431</definedName>
    <definedName name="SO_007531">Cleaned_Supplychain_Data!$C$7432:$V$7432</definedName>
    <definedName name="SO_007532">Cleaned_Supplychain_Data!$C$7433:$V$7433</definedName>
    <definedName name="SO_007533">Cleaned_Supplychain_Data!$C$7434:$V$7434</definedName>
    <definedName name="SO_007534">Cleaned_Supplychain_Data!$C$7435:$V$7435</definedName>
    <definedName name="SO_007535">Cleaned_Supplychain_Data!$C$7436:$V$7436</definedName>
    <definedName name="SO_007536">Cleaned_Supplychain_Data!$C$7437:$V$7437</definedName>
    <definedName name="SO_007537">Cleaned_Supplychain_Data!$C$7438:$V$7438</definedName>
    <definedName name="SO_007538">Cleaned_Supplychain_Data!$C$7439:$V$7439</definedName>
    <definedName name="SO_007539">Cleaned_Supplychain_Data!$C$7440:$V$7440</definedName>
    <definedName name="SO_007540">Cleaned_Supplychain_Data!$C$7441:$V$7441</definedName>
    <definedName name="SO_007541">Cleaned_Supplychain_Data!$C$7442:$V$7442</definedName>
    <definedName name="SO_007542">Cleaned_Supplychain_Data!$C$7443:$V$7443</definedName>
    <definedName name="SO_007543">Cleaned_Supplychain_Data!$C$7444:$V$7444</definedName>
    <definedName name="SO_007544">Cleaned_Supplychain_Data!$C$7445:$V$7445</definedName>
    <definedName name="SO_007545">Cleaned_Supplychain_Data!$C$7446:$V$7446</definedName>
    <definedName name="SO_007546">Cleaned_Supplychain_Data!$C$7447:$V$7447</definedName>
    <definedName name="SO_007547">Cleaned_Supplychain_Data!$C$7448:$V$7448</definedName>
    <definedName name="SO_007548">Cleaned_Supplychain_Data!$C$7449:$V$7449</definedName>
    <definedName name="SO_007549">Cleaned_Supplychain_Data!$C$7450:$V$7450</definedName>
    <definedName name="SO_007550">Cleaned_Supplychain_Data!$C$7451:$V$7451</definedName>
    <definedName name="SO_007551">Cleaned_Supplychain_Data!$C$7452:$V$7452</definedName>
    <definedName name="SO_007552">Cleaned_Supplychain_Data!$C$7453:$V$7453</definedName>
    <definedName name="SO_007553">Cleaned_Supplychain_Data!$C$7454:$V$7454</definedName>
    <definedName name="SO_007554">Cleaned_Supplychain_Data!$C$7455:$V$7455</definedName>
    <definedName name="SO_007555">Cleaned_Supplychain_Data!$C$7456:$V$7456</definedName>
    <definedName name="SO_007556">Cleaned_Supplychain_Data!$C$7457:$V$7457</definedName>
    <definedName name="SO_007557">Cleaned_Supplychain_Data!$C$7458:$V$7458</definedName>
    <definedName name="SO_007558">Cleaned_Supplychain_Data!$C$7459:$V$7459</definedName>
    <definedName name="SO_007559">Cleaned_Supplychain_Data!$C$7460:$V$7460</definedName>
    <definedName name="SO_007560">Cleaned_Supplychain_Data!$C$7461:$V$7461</definedName>
    <definedName name="SO_007561">Cleaned_Supplychain_Data!$C$7462:$V$7462</definedName>
    <definedName name="SO_007562">Cleaned_Supplychain_Data!$C$7463:$V$7463</definedName>
    <definedName name="SO_007563">Cleaned_Supplychain_Data!$C$7464:$V$7464</definedName>
    <definedName name="SO_007564">Cleaned_Supplychain_Data!$C$7465:$V$7465</definedName>
    <definedName name="SO_007565">Cleaned_Supplychain_Data!$C$7466:$V$7466</definedName>
    <definedName name="SO_007566">Cleaned_Supplychain_Data!$C$7467:$V$7467</definedName>
    <definedName name="SO_007567">Cleaned_Supplychain_Data!$C$7468:$V$7468</definedName>
    <definedName name="SO_007568">Cleaned_Supplychain_Data!$C$7469:$V$7469</definedName>
    <definedName name="SO_007569">Cleaned_Supplychain_Data!$C$7470:$V$7470</definedName>
    <definedName name="SO_007570">Cleaned_Supplychain_Data!$C$7471:$V$7471</definedName>
    <definedName name="SO_007571">Cleaned_Supplychain_Data!$C$7472:$V$7472</definedName>
    <definedName name="SO_007572">Cleaned_Supplychain_Data!$C$7473:$V$7473</definedName>
    <definedName name="SO_007573">Cleaned_Supplychain_Data!$C$7474:$V$7474</definedName>
    <definedName name="SO_007574">Cleaned_Supplychain_Data!$C$7475:$V$7475</definedName>
    <definedName name="SO_007575">Cleaned_Supplychain_Data!$C$7476:$V$7476</definedName>
    <definedName name="SO_007576">Cleaned_Supplychain_Data!$C$7477:$V$7477</definedName>
    <definedName name="SO_007577">Cleaned_Supplychain_Data!$C$7478:$V$7478</definedName>
    <definedName name="SO_007578">Cleaned_Supplychain_Data!$C$7479:$V$7479</definedName>
    <definedName name="SO_007579">Cleaned_Supplychain_Data!$C$7480:$V$7480</definedName>
    <definedName name="SO_007580">Cleaned_Supplychain_Data!$C$7481:$V$7481</definedName>
    <definedName name="SO_007581">Cleaned_Supplychain_Data!$C$7482:$V$7482</definedName>
    <definedName name="SO_007582">Cleaned_Supplychain_Data!$C$7483:$V$7483</definedName>
    <definedName name="SO_007583">Cleaned_Supplychain_Data!$C$7484:$V$7484</definedName>
    <definedName name="SO_007584">Cleaned_Supplychain_Data!$C$7485:$V$7485</definedName>
    <definedName name="SO_007585">Cleaned_Supplychain_Data!$C$7486:$V$7486</definedName>
    <definedName name="SO_007586">Cleaned_Supplychain_Data!$C$7487:$V$7487</definedName>
    <definedName name="SO_007587">Cleaned_Supplychain_Data!$C$7488:$V$7488</definedName>
    <definedName name="SO_007588">Cleaned_Supplychain_Data!$C$7489:$V$7489</definedName>
    <definedName name="SO_007589">Cleaned_Supplychain_Data!$C$7490:$V$7490</definedName>
    <definedName name="SO_007590">Cleaned_Supplychain_Data!$C$7491:$V$7491</definedName>
    <definedName name="SO_007591">Cleaned_Supplychain_Data!$C$7492:$V$7492</definedName>
    <definedName name="SO_007592">Cleaned_Supplychain_Data!$C$7493:$V$7493</definedName>
    <definedName name="SO_007593">Cleaned_Supplychain_Data!$C$7494:$V$7494</definedName>
    <definedName name="SO_007594">Cleaned_Supplychain_Data!$C$7495:$V$7495</definedName>
    <definedName name="SO_007595">Cleaned_Supplychain_Data!$C$7496:$V$7496</definedName>
    <definedName name="SO_007596">Cleaned_Supplychain_Data!$C$7497:$V$7497</definedName>
    <definedName name="SO_007597">Cleaned_Supplychain_Data!$C$7498:$V$7498</definedName>
    <definedName name="SO_007598">Cleaned_Supplychain_Data!$C$7499:$V$7499</definedName>
    <definedName name="SO_007599">Cleaned_Supplychain_Data!$C$7500:$V$7500</definedName>
    <definedName name="SO_007600">Cleaned_Supplychain_Data!$C$7501:$V$7501</definedName>
    <definedName name="SO_007601">Cleaned_Supplychain_Data!$C$7502:$V$7502</definedName>
    <definedName name="SO_007602">Cleaned_Supplychain_Data!$C$7503:$V$7503</definedName>
    <definedName name="SO_007603">Cleaned_Supplychain_Data!$C$7504:$V$7504</definedName>
    <definedName name="SO_007604">Cleaned_Supplychain_Data!$C$7505:$V$7505</definedName>
    <definedName name="SO_007605">Cleaned_Supplychain_Data!$C$7506:$V$7506</definedName>
    <definedName name="SO_007606">Cleaned_Supplychain_Data!$C$7507:$V$7507</definedName>
    <definedName name="SO_007607">Cleaned_Supplychain_Data!$C$7508:$V$7508</definedName>
    <definedName name="SO_007608">Cleaned_Supplychain_Data!$C$7509:$V$7509</definedName>
    <definedName name="SO_007609">Cleaned_Supplychain_Data!$C$7510:$V$7510</definedName>
    <definedName name="SO_007610">Cleaned_Supplychain_Data!$C$7511:$V$7511</definedName>
    <definedName name="SO_007611">Cleaned_Supplychain_Data!$C$7512:$V$7512</definedName>
    <definedName name="SO_007612">Cleaned_Supplychain_Data!$C$7513:$V$7513</definedName>
    <definedName name="SO_007613">Cleaned_Supplychain_Data!$C$7514:$V$7514</definedName>
    <definedName name="SO_007614">Cleaned_Supplychain_Data!$C$7515:$V$7515</definedName>
    <definedName name="SO_007615">Cleaned_Supplychain_Data!$C$7516:$V$7516</definedName>
    <definedName name="SO_007616">Cleaned_Supplychain_Data!$C$7517:$V$7517</definedName>
    <definedName name="SO_007617">Cleaned_Supplychain_Data!$C$7518:$V$7518</definedName>
    <definedName name="SO_007618">Cleaned_Supplychain_Data!$C$7519:$V$7519</definedName>
    <definedName name="SO_007619">Cleaned_Supplychain_Data!$C$7520:$V$7520</definedName>
    <definedName name="SO_007620">Cleaned_Supplychain_Data!$C$7521:$V$7521</definedName>
    <definedName name="SO_007621">Cleaned_Supplychain_Data!$C$7522:$V$7522</definedName>
    <definedName name="SO_007622">Cleaned_Supplychain_Data!$C$7523:$V$7523</definedName>
    <definedName name="SO_007623">Cleaned_Supplychain_Data!$C$7524:$V$7524</definedName>
    <definedName name="SO_007624">Cleaned_Supplychain_Data!$C$7525:$V$7525</definedName>
    <definedName name="SO_007625">Cleaned_Supplychain_Data!$C$7526:$V$7526</definedName>
    <definedName name="SO_007626">Cleaned_Supplychain_Data!$C$7527:$V$7527</definedName>
    <definedName name="SO_007627">Cleaned_Supplychain_Data!$C$7528:$V$7528</definedName>
    <definedName name="SO_007628">Cleaned_Supplychain_Data!$C$7529:$V$7529</definedName>
    <definedName name="SO_007629">Cleaned_Supplychain_Data!$C$7530:$V$7530</definedName>
    <definedName name="SO_007630">Cleaned_Supplychain_Data!$C$7531:$V$7531</definedName>
    <definedName name="SO_007631">Cleaned_Supplychain_Data!$C$7532:$V$7532</definedName>
    <definedName name="SO_007632">Cleaned_Supplychain_Data!$C$7533:$V$7533</definedName>
    <definedName name="SO_007633">Cleaned_Supplychain_Data!$C$7534:$V$7534</definedName>
    <definedName name="SO_007634">Cleaned_Supplychain_Data!$C$7535:$V$7535</definedName>
    <definedName name="SO_007635">Cleaned_Supplychain_Data!$C$7536:$V$7536</definedName>
    <definedName name="SO_007636">Cleaned_Supplychain_Data!$C$7537:$V$7537</definedName>
    <definedName name="SO_007637">Cleaned_Supplychain_Data!$C$7538:$V$7538</definedName>
    <definedName name="SO_007638">Cleaned_Supplychain_Data!$C$7539:$V$7539</definedName>
    <definedName name="SO_007639">Cleaned_Supplychain_Data!$C$7540:$V$7540</definedName>
    <definedName name="SO_007640">Cleaned_Supplychain_Data!$C$7541:$V$7541</definedName>
    <definedName name="SO_007641">Cleaned_Supplychain_Data!$C$7542:$V$7542</definedName>
    <definedName name="SO_007642">Cleaned_Supplychain_Data!$C$7543:$V$7543</definedName>
    <definedName name="SO_007643">Cleaned_Supplychain_Data!$C$7544:$V$7544</definedName>
    <definedName name="SO_007644">Cleaned_Supplychain_Data!$C$7545:$V$7545</definedName>
    <definedName name="SO_007645">Cleaned_Supplychain_Data!$C$7546:$V$7546</definedName>
    <definedName name="SO_007646">Cleaned_Supplychain_Data!$C$7547:$V$7547</definedName>
    <definedName name="SO_007647">Cleaned_Supplychain_Data!$C$7548:$V$7548</definedName>
    <definedName name="SO_007648">Cleaned_Supplychain_Data!$C$7549:$V$7549</definedName>
    <definedName name="SO_007649">Cleaned_Supplychain_Data!$C$7550:$V$7550</definedName>
    <definedName name="SO_007650">Cleaned_Supplychain_Data!$C$7551:$V$7551</definedName>
    <definedName name="SO_007651">Cleaned_Supplychain_Data!$C$7552:$V$7552</definedName>
    <definedName name="SO_007652">Cleaned_Supplychain_Data!$C$7553:$V$7553</definedName>
    <definedName name="SO_007653">Cleaned_Supplychain_Data!$C$7554:$V$7554</definedName>
    <definedName name="SO_007654">Cleaned_Supplychain_Data!$C$7555:$V$7555</definedName>
    <definedName name="SO_007655">Cleaned_Supplychain_Data!$C$7556:$V$7556</definedName>
    <definedName name="SO_007656">Cleaned_Supplychain_Data!$C$7557:$V$7557</definedName>
    <definedName name="SO_007657">Cleaned_Supplychain_Data!$C$7558:$V$7558</definedName>
    <definedName name="SO_007658">Cleaned_Supplychain_Data!$C$7559:$V$7559</definedName>
    <definedName name="SO_007659">Cleaned_Supplychain_Data!$C$7560:$V$7560</definedName>
    <definedName name="SO_007660">Cleaned_Supplychain_Data!$C$7561:$V$7561</definedName>
    <definedName name="SO_007661">Cleaned_Supplychain_Data!$C$7562:$V$7562</definedName>
    <definedName name="SO_007662">Cleaned_Supplychain_Data!$C$7563:$V$7563</definedName>
    <definedName name="SO_007663">Cleaned_Supplychain_Data!$C$7564:$V$7564</definedName>
    <definedName name="SO_007664">Cleaned_Supplychain_Data!$C$7565:$V$7565</definedName>
    <definedName name="SO_007665">Cleaned_Supplychain_Data!$C$7566:$V$7566</definedName>
    <definedName name="SO_007666">Cleaned_Supplychain_Data!$C$7567:$V$7567</definedName>
    <definedName name="SO_007667">Cleaned_Supplychain_Data!$C$7568:$V$7568</definedName>
    <definedName name="SO_007668">Cleaned_Supplychain_Data!$C$7569:$V$7569</definedName>
    <definedName name="SO_007669">Cleaned_Supplychain_Data!$C$7570:$V$7570</definedName>
    <definedName name="SO_007670">Cleaned_Supplychain_Data!$C$7571:$V$7571</definedName>
    <definedName name="SO_007671">Cleaned_Supplychain_Data!$C$7572:$V$7572</definedName>
    <definedName name="SO_007672">Cleaned_Supplychain_Data!$C$7573:$V$7573</definedName>
    <definedName name="SO_007673">Cleaned_Supplychain_Data!$C$7574:$V$7574</definedName>
    <definedName name="SO_007674">Cleaned_Supplychain_Data!$C$7575:$V$7575</definedName>
    <definedName name="SO_007675">Cleaned_Supplychain_Data!$C$7576:$V$7576</definedName>
    <definedName name="SO_007676">Cleaned_Supplychain_Data!$C$7577:$V$7577</definedName>
    <definedName name="SO_007677">Cleaned_Supplychain_Data!$C$7578:$V$7578</definedName>
    <definedName name="SO_007678">Cleaned_Supplychain_Data!$C$7579:$V$7579</definedName>
    <definedName name="SO_007679">Cleaned_Supplychain_Data!$C$7580:$V$7580</definedName>
    <definedName name="SO_007680">Cleaned_Supplychain_Data!$C$7581:$V$7581</definedName>
    <definedName name="SO_007681">Cleaned_Supplychain_Data!$C$7582:$V$7582</definedName>
    <definedName name="SO_007682">Cleaned_Supplychain_Data!$C$7583:$V$7583</definedName>
    <definedName name="SO_007683">Cleaned_Supplychain_Data!$C$7584:$V$7584</definedName>
    <definedName name="SO_007684">Cleaned_Supplychain_Data!$C$7585:$V$7585</definedName>
    <definedName name="SO_007685">Cleaned_Supplychain_Data!$C$7586:$V$7586</definedName>
    <definedName name="SO_007686">Cleaned_Supplychain_Data!$C$7587:$V$7587</definedName>
    <definedName name="SO_007687">Cleaned_Supplychain_Data!$C$7588:$V$7588</definedName>
    <definedName name="SO_007688">Cleaned_Supplychain_Data!$C$7589:$V$7589</definedName>
    <definedName name="SO_007689">Cleaned_Supplychain_Data!$C$7590:$V$7590</definedName>
    <definedName name="SO_007690">Cleaned_Supplychain_Data!$C$7591:$V$7591</definedName>
    <definedName name="SO_007691">Cleaned_Supplychain_Data!$C$7592:$V$7592</definedName>
    <definedName name="SO_007692">Cleaned_Supplychain_Data!$C$7593:$V$7593</definedName>
    <definedName name="SO_007693">Cleaned_Supplychain_Data!$C$7594:$V$7594</definedName>
    <definedName name="SO_007694">Cleaned_Supplychain_Data!$C$7595:$V$7595</definedName>
    <definedName name="SO_007695">Cleaned_Supplychain_Data!$C$7596:$V$7596</definedName>
    <definedName name="SO_007696">Cleaned_Supplychain_Data!$C$7597:$V$7597</definedName>
    <definedName name="SO_007697">Cleaned_Supplychain_Data!$C$7598:$V$7598</definedName>
    <definedName name="SO_007698">Cleaned_Supplychain_Data!$C$7599:$V$7599</definedName>
    <definedName name="SO_007699">Cleaned_Supplychain_Data!$C$7600:$V$7600</definedName>
    <definedName name="SO_007700">Cleaned_Supplychain_Data!$C$7601:$V$7601</definedName>
    <definedName name="SO_007701">Cleaned_Supplychain_Data!$C$7602:$V$7602</definedName>
    <definedName name="SO_007702">Cleaned_Supplychain_Data!$C$7603:$V$7603</definedName>
    <definedName name="SO_007703">Cleaned_Supplychain_Data!$C$7604:$V$7604</definedName>
    <definedName name="SO_007704">Cleaned_Supplychain_Data!$C$7605:$V$7605</definedName>
    <definedName name="SO_007705">Cleaned_Supplychain_Data!$C$7606:$V$7606</definedName>
    <definedName name="SO_007706">Cleaned_Supplychain_Data!$C$7607:$V$7607</definedName>
    <definedName name="SO_007707">Cleaned_Supplychain_Data!$C$7608:$V$7608</definedName>
    <definedName name="SO_007708">Cleaned_Supplychain_Data!$C$7609:$V$7609</definedName>
    <definedName name="SO_007709">Cleaned_Supplychain_Data!$C$7610:$V$7610</definedName>
    <definedName name="SO_007710">Cleaned_Supplychain_Data!$C$7611:$V$7611</definedName>
    <definedName name="SO_007711">Cleaned_Supplychain_Data!$C$7612:$V$7612</definedName>
    <definedName name="SO_007712">Cleaned_Supplychain_Data!$C$7613:$V$7613</definedName>
    <definedName name="SO_007713">Cleaned_Supplychain_Data!$C$7614:$V$7614</definedName>
    <definedName name="SO_007714">Cleaned_Supplychain_Data!$C$7615:$V$7615</definedName>
    <definedName name="SO_007715">Cleaned_Supplychain_Data!$C$7616:$V$7616</definedName>
    <definedName name="SO_007716">Cleaned_Supplychain_Data!$C$7617:$V$7617</definedName>
    <definedName name="SO_007717">Cleaned_Supplychain_Data!$C$7618:$V$7618</definedName>
    <definedName name="SO_007718">Cleaned_Supplychain_Data!$C$7619:$V$7619</definedName>
    <definedName name="SO_007719">Cleaned_Supplychain_Data!$C$7620:$V$7620</definedName>
    <definedName name="SO_007720">Cleaned_Supplychain_Data!$C$7621:$V$7621</definedName>
    <definedName name="SO_007721">Cleaned_Supplychain_Data!$C$7622:$V$7622</definedName>
    <definedName name="SO_007722">Cleaned_Supplychain_Data!$C$7623:$V$7623</definedName>
    <definedName name="SO_007723">Cleaned_Supplychain_Data!$C$7624:$V$7624</definedName>
    <definedName name="SO_007724">Cleaned_Supplychain_Data!$C$7625:$V$7625</definedName>
    <definedName name="SO_007725">Cleaned_Supplychain_Data!$C$7626:$V$7626</definedName>
    <definedName name="SO_007726">Cleaned_Supplychain_Data!$C$7627:$V$7627</definedName>
    <definedName name="SO_007727">Cleaned_Supplychain_Data!$C$7628:$V$7628</definedName>
    <definedName name="SO_007728">Cleaned_Supplychain_Data!$C$7629:$V$7629</definedName>
    <definedName name="SO_007729">Cleaned_Supplychain_Data!$C$7630:$V$7630</definedName>
    <definedName name="SO_007730">Cleaned_Supplychain_Data!$C$7631:$V$7631</definedName>
    <definedName name="SO_007731">Cleaned_Supplychain_Data!$C$7632:$V$7632</definedName>
    <definedName name="SO_007732">Cleaned_Supplychain_Data!$C$7633:$V$7633</definedName>
    <definedName name="SO_007733">Cleaned_Supplychain_Data!$C$7634:$V$7634</definedName>
    <definedName name="SO_007734">Cleaned_Supplychain_Data!$C$7635:$V$7635</definedName>
    <definedName name="SO_007735">Cleaned_Supplychain_Data!$C$7636:$V$7636</definedName>
    <definedName name="SO_007736">Cleaned_Supplychain_Data!$C$7637:$V$7637</definedName>
    <definedName name="SO_007737">Cleaned_Supplychain_Data!$C$7638:$V$7638</definedName>
    <definedName name="SO_007738">Cleaned_Supplychain_Data!$C$7639:$V$7639</definedName>
    <definedName name="SO_007739">Cleaned_Supplychain_Data!$C$7640:$V$7640</definedName>
    <definedName name="SO_007740">Cleaned_Supplychain_Data!$C$7641:$V$7641</definedName>
    <definedName name="SO_007741">Cleaned_Supplychain_Data!$C$7642:$V$7642</definedName>
    <definedName name="SO_007742">Cleaned_Supplychain_Data!$C$7643:$V$7643</definedName>
    <definedName name="SO_007743">Cleaned_Supplychain_Data!$C$7644:$V$7644</definedName>
    <definedName name="SO_007744">Cleaned_Supplychain_Data!$C$7645:$V$7645</definedName>
    <definedName name="SO_007745">Cleaned_Supplychain_Data!$C$7646:$V$7646</definedName>
    <definedName name="SO_007746">Cleaned_Supplychain_Data!$C$7647:$V$7647</definedName>
    <definedName name="SO_007747">Cleaned_Supplychain_Data!$C$7648:$V$7648</definedName>
    <definedName name="SO_007748">Cleaned_Supplychain_Data!$C$7649:$V$7649</definedName>
    <definedName name="SO_007749">Cleaned_Supplychain_Data!$C$7650:$V$7650</definedName>
    <definedName name="SO_007750">Cleaned_Supplychain_Data!$C$7651:$V$7651</definedName>
    <definedName name="SO_007751">Cleaned_Supplychain_Data!$C$7652:$V$7652</definedName>
    <definedName name="SO_007752">Cleaned_Supplychain_Data!$C$7653:$V$7653</definedName>
    <definedName name="SO_007753">Cleaned_Supplychain_Data!$C$7654:$V$7654</definedName>
    <definedName name="SO_007754">Cleaned_Supplychain_Data!$C$7655:$V$7655</definedName>
    <definedName name="SO_007755">Cleaned_Supplychain_Data!$C$7656:$V$7656</definedName>
    <definedName name="SO_007756">Cleaned_Supplychain_Data!$C$7657:$V$7657</definedName>
    <definedName name="SO_007757">Cleaned_Supplychain_Data!$C$7658:$V$7658</definedName>
    <definedName name="SO_007758">Cleaned_Supplychain_Data!$C$7659:$V$7659</definedName>
    <definedName name="SO_007759">Cleaned_Supplychain_Data!$C$7660:$V$7660</definedName>
    <definedName name="SO_007760">Cleaned_Supplychain_Data!$C$7661:$V$7661</definedName>
    <definedName name="SO_007761">Cleaned_Supplychain_Data!$C$7662:$V$7662</definedName>
    <definedName name="SO_007762">Cleaned_Supplychain_Data!$C$7663:$V$7663</definedName>
    <definedName name="SO_007763">Cleaned_Supplychain_Data!$C$7664:$V$7664</definedName>
    <definedName name="SO_007764">Cleaned_Supplychain_Data!$C$7665:$V$7665</definedName>
    <definedName name="SO_007765">Cleaned_Supplychain_Data!$C$7666:$V$7666</definedName>
    <definedName name="SO_007766">Cleaned_Supplychain_Data!$C$7667:$V$7667</definedName>
    <definedName name="SO_007767">Cleaned_Supplychain_Data!$C$7668:$V$7668</definedName>
    <definedName name="SO_007768">Cleaned_Supplychain_Data!$C$7669:$V$7669</definedName>
    <definedName name="SO_007769">Cleaned_Supplychain_Data!$C$7670:$V$7670</definedName>
    <definedName name="SO_007770">Cleaned_Supplychain_Data!$C$7671:$V$7671</definedName>
    <definedName name="SO_007771">Cleaned_Supplychain_Data!$C$7672:$V$7672</definedName>
    <definedName name="SO_007772">Cleaned_Supplychain_Data!$C$7673:$V$7673</definedName>
    <definedName name="SO_007773">Cleaned_Supplychain_Data!$C$7674:$V$7674</definedName>
    <definedName name="SO_007774">Cleaned_Supplychain_Data!$C$7675:$V$7675</definedName>
    <definedName name="SO_007775">Cleaned_Supplychain_Data!$C$7676:$V$7676</definedName>
    <definedName name="SO_007776">Cleaned_Supplychain_Data!$C$7677:$V$7677</definedName>
    <definedName name="SO_007777">Cleaned_Supplychain_Data!$C$7678:$V$7678</definedName>
    <definedName name="SO_007778">Cleaned_Supplychain_Data!$C$7679:$V$7679</definedName>
    <definedName name="SO_007779">Cleaned_Supplychain_Data!$C$7680:$V$7680</definedName>
    <definedName name="SO_007780">Cleaned_Supplychain_Data!$C$7681:$V$7681</definedName>
    <definedName name="SO_007781">Cleaned_Supplychain_Data!$C$7682:$V$7682</definedName>
    <definedName name="SO_007782">Cleaned_Supplychain_Data!$C$7683:$V$7683</definedName>
    <definedName name="SO_007783">Cleaned_Supplychain_Data!$C$7684:$V$7684</definedName>
    <definedName name="SO_007784">Cleaned_Supplychain_Data!$C$7685:$V$7685</definedName>
    <definedName name="SO_007785">Cleaned_Supplychain_Data!$C$7686:$V$7686</definedName>
    <definedName name="SO_007786">Cleaned_Supplychain_Data!$C$7687:$V$7687</definedName>
    <definedName name="SO_007787">Cleaned_Supplychain_Data!$C$7688:$V$7688</definedName>
    <definedName name="SO_007788">Cleaned_Supplychain_Data!$C$7689:$V$7689</definedName>
    <definedName name="SO_007789">Cleaned_Supplychain_Data!$C$7690:$V$7690</definedName>
    <definedName name="SO_007790">Cleaned_Supplychain_Data!$C$7691:$V$7691</definedName>
    <definedName name="SO_007791">Cleaned_Supplychain_Data!$C$7692:$V$7692</definedName>
    <definedName name="SO_007792">Cleaned_Supplychain_Data!$C$7693:$V$7693</definedName>
    <definedName name="SO_007793">Cleaned_Supplychain_Data!$C$7694:$V$7694</definedName>
    <definedName name="SO_007794">Cleaned_Supplychain_Data!$C$7695:$V$7695</definedName>
    <definedName name="SO_007795">Cleaned_Supplychain_Data!$C$7696:$V$7696</definedName>
    <definedName name="SO_007796">Cleaned_Supplychain_Data!$C$7697:$V$7697</definedName>
    <definedName name="SO_007797">Cleaned_Supplychain_Data!$C$7698:$V$7698</definedName>
    <definedName name="SO_007798">Cleaned_Supplychain_Data!$C$7699:$V$7699</definedName>
    <definedName name="SO_007799">Cleaned_Supplychain_Data!$C$7700:$V$7700</definedName>
    <definedName name="SO_007800">Cleaned_Supplychain_Data!$C$7701:$V$7701</definedName>
    <definedName name="SO_007801">Cleaned_Supplychain_Data!$C$7702:$V$7702</definedName>
    <definedName name="SO_007802">Cleaned_Supplychain_Data!$C$7703:$V$7703</definedName>
    <definedName name="SO_007803">Cleaned_Supplychain_Data!$C$7704:$V$7704</definedName>
    <definedName name="SO_007804">Cleaned_Supplychain_Data!$C$7705:$V$7705</definedName>
    <definedName name="SO_007805">Cleaned_Supplychain_Data!$C$7706:$V$7706</definedName>
    <definedName name="SO_007806">Cleaned_Supplychain_Data!$C$7707:$V$7707</definedName>
    <definedName name="SO_007807">Cleaned_Supplychain_Data!$C$7708:$V$7708</definedName>
    <definedName name="SO_007808">Cleaned_Supplychain_Data!$C$7709:$V$7709</definedName>
    <definedName name="SO_007809">Cleaned_Supplychain_Data!$C$7710:$V$7710</definedName>
    <definedName name="SO_007810">Cleaned_Supplychain_Data!$C$7711:$V$7711</definedName>
    <definedName name="SO_007811">Cleaned_Supplychain_Data!$C$7712:$V$7712</definedName>
    <definedName name="SO_007812">Cleaned_Supplychain_Data!$C$7713:$V$7713</definedName>
    <definedName name="SO_007813">Cleaned_Supplychain_Data!$C$7714:$V$7714</definedName>
    <definedName name="SO_007814">Cleaned_Supplychain_Data!$C$7715:$V$7715</definedName>
    <definedName name="SO_007815">Cleaned_Supplychain_Data!$C$7716:$V$7716</definedName>
    <definedName name="SO_007816">Cleaned_Supplychain_Data!$C$7717:$V$7717</definedName>
    <definedName name="SO_007817">Cleaned_Supplychain_Data!$C$7718:$V$7718</definedName>
    <definedName name="SO_007818">Cleaned_Supplychain_Data!$C$7719:$V$7719</definedName>
    <definedName name="SO_007819">Cleaned_Supplychain_Data!$C$7720:$V$7720</definedName>
    <definedName name="SO_007820">Cleaned_Supplychain_Data!$C$7721:$V$7721</definedName>
    <definedName name="SO_007821">Cleaned_Supplychain_Data!$C$7722:$V$7722</definedName>
    <definedName name="SO_007822">Cleaned_Supplychain_Data!$C$7723:$V$7723</definedName>
    <definedName name="SO_007823">Cleaned_Supplychain_Data!$C$7724:$V$7724</definedName>
    <definedName name="SO_007824">Cleaned_Supplychain_Data!$C$7725:$V$7725</definedName>
    <definedName name="SO_007825">Cleaned_Supplychain_Data!$C$7726:$V$7726</definedName>
    <definedName name="SO_007826">Cleaned_Supplychain_Data!$C$7727:$V$7727</definedName>
    <definedName name="SO_007827">Cleaned_Supplychain_Data!$C$7728:$V$7728</definedName>
    <definedName name="SO_007828">Cleaned_Supplychain_Data!$C$7729:$V$7729</definedName>
    <definedName name="SO_007829">Cleaned_Supplychain_Data!$C$7730:$V$7730</definedName>
    <definedName name="SO_007830">Cleaned_Supplychain_Data!$C$7731:$V$7731</definedName>
    <definedName name="SO_007831">Cleaned_Supplychain_Data!$C$7732:$V$7732</definedName>
    <definedName name="SO_007832">Cleaned_Supplychain_Data!$C$7733:$V$7733</definedName>
    <definedName name="SO_007833">Cleaned_Supplychain_Data!$C$7734:$V$7734</definedName>
    <definedName name="SO_007834">Cleaned_Supplychain_Data!$C$7735:$V$7735</definedName>
    <definedName name="SO_007835">Cleaned_Supplychain_Data!$C$7736:$V$7736</definedName>
    <definedName name="SO_007836">Cleaned_Supplychain_Data!$C$7737:$V$7737</definedName>
    <definedName name="SO_007837">Cleaned_Supplychain_Data!$C$7738:$V$7738</definedName>
    <definedName name="SO_007838">Cleaned_Supplychain_Data!$C$7739:$V$7739</definedName>
    <definedName name="SO_007839">Cleaned_Supplychain_Data!$C$7740:$V$7740</definedName>
    <definedName name="SO_007840">Cleaned_Supplychain_Data!$C$7741:$V$7741</definedName>
    <definedName name="SO_007841">Cleaned_Supplychain_Data!$C$7742:$V$7742</definedName>
    <definedName name="SO_007842">Cleaned_Supplychain_Data!$C$7743:$V$7743</definedName>
    <definedName name="SO_007843">Cleaned_Supplychain_Data!$C$7744:$V$7744</definedName>
    <definedName name="SO_007844">Cleaned_Supplychain_Data!$C$7745:$V$7745</definedName>
    <definedName name="SO_007845">Cleaned_Supplychain_Data!$C$7746:$V$7746</definedName>
    <definedName name="SO_007846">Cleaned_Supplychain_Data!$C$7747:$V$7747</definedName>
    <definedName name="SO_007847">Cleaned_Supplychain_Data!$C$7748:$V$7748</definedName>
    <definedName name="SO_007848">Cleaned_Supplychain_Data!$C$7749:$V$7749</definedName>
    <definedName name="SO_007849">Cleaned_Supplychain_Data!$C$7750:$V$7750</definedName>
    <definedName name="SO_007850">Cleaned_Supplychain_Data!$C$7751:$V$7751</definedName>
    <definedName name="SO_007851">Cleaned_Supplychain_Data!$C$7752:$V$7752</definedName>
    <definedName name="SO_007852">Cleaned_Supplychain_Data!$C$7753:$V$7753</definedName>
    <definedName name="SO_007853">Cleaned_Supplychain_Data!$C$7754:$V$7754</definedName>
    <definedName name="SO_007854">Cleaned_Supplychain_Data!$C$7755:$V$7755</definedName>
    <definedName name="SO_007855">Cleaned_Supplychain_Data!$C$7756:$V$7756</definedName>
    <definedName name="SO_007856">Cleaned_Supplychain_Data!$C$7757:$V$7757</definedName>
    <definedName name="SO_007857">Cleaned_Supplychain_Data!$C$7758:$V$7758</definedName>
    <definedName name="SO_007858">Cleaned_Supplychain_Data!$C$7759:$V$7759</definedName>
    <definedName name="SO_007859">Cleaned_Supplychain_Data!$C$7760:$V$7760</definedName>
    <definedName name="SO_007860">Cleaned_Supplychain_Data!$C$7761:$V$7761</definedName>
    <definedName name="SO_007861">Cleaned_Supplychain_Data!$C$7762:$V$7762</definedName>
    <definedName name="SO_007862">Cleaned_Supplychain_Data!$C$7763:$V$7763</definedName>
    <definedName name="SO_007863">Cleaned_Supplychain_Data!$C$7764:$V$7764</definedName>
    <definedName name="SO_007864">Cleaned_Supplychain_Data!$C$7765:$V$7765</definedName>
    <definedName name="SO_007865">Cleaned_Supplychain_Data!$C$7766:$V$7766</definedName>
    <definedName name="SO_007866">Cleaned_Supplychain_Data!$C$7767:$V$7767</definedName>
    <definedName name="SO_007867">Cleaned_Supplychain_Data!$C$7768:$V$7768</definedName>
    <definedName name="SO_007868">Cleaned_Supplychain_Data!$C$7769:$V$7769</definedName>
    <definedName name="SO_007869">Cleaned_Supplychain_Data!$C$7770:$V$7770</definedName>
    <definedName name="SO_007870">Cleaned_Supplychain_Data!$C$7771:$V$7771</definedName>
    <definedName name="SO_007871">Cleaned_Supplychain_Data!$C$7772:$V$7772</definedName>
    <definedName name="SO_007872">Cleaned_Supplychain_Data!$C$7773:$V$7773</definedName>
    <definedName name="SO_007873">Cleaned_Supplychain_Data!$C$7774:$V$7774</definedName>
    <definedName name="SO_007874">Cleaned_Supplychain_Data!$C$7775:$V$7775</definedName>
    <definedName name="SO_007875">Cleaned_Supplychain_Data!$C$7776:$V$7776</definedName>
    <definedName name="SO_007876">Cleaned_Supplychain_Data!$C$7777:$V$7777</definedName>
    <definedName name="SO_007877">Cleaned_Supplychain_Data!$C$7778:$V$7778</definedName>
    <definedName name="SO_007878">Cleaned_Supplychain_Data!$C$7779:$V$7779</definedName>
    <definedName name="SO_007879">Cleaned_Supplychain_Data!$C$7780:$V$7780</definedName>
    <definedName name="SO_007880">Cleaned_Supplychain_Data!$C$7781:$V$7781</definedName>
    <definedName name="SO_007881">Cleaned_Supplychain_Data!$C$7782:$V$7782</definedName>
    <definedName name="SO_007882">Cleaned_Supplychain_Data!$C$7783:$V$7783</definedName>
    <definedName name="SO_007883">Cleaned_Supplychain_Data!$C$7784:$V$7784</definedName>
    <definedName name="SO_007884">Cleaned_Supplychain_Data!$C$7785:$V$7785</definedName>
    <definedName name="SO_007885">Cleaned_Supplychain_Data!$C$7786:$V$7786</definedName>
    <definedName name="SO_007886">Cleaned_Supplychain_Data!$C$7787:$V$7787</definedName>
    <definedName name="SO_007887">Cleaned_Supplychain_Data!$C$7788:$V$7788</definedName>
    <definedName name="SO_007888">Cleaned_Supplychain_Data!$C$7789:$V$7789</definedName>
    <definedName name="SO_007889">Cleaned_Supplychain_Data!$C$7790:$V$7790</definedName>
    <definedName name="SO_007890">Cleaned_Supplychain_Data!$C$7791:$V$7791</definedName>
    <definedName name="SO_007891">Cleaned_Supplychain_Data!$C$7792:$V$7792</definedName>
    <definedName name="SO_007892">Cleaned_Supplychain_Data!$C$7793:$V$7793</definedName>
    <definedName name="SO_007893">Cleaned_Supplychain_Data!$C$7794:$V$7794</definedName>
    <definedName name="SO_007894">Cleaned_Supplychain_Data!$C$7795:$V$7795</definedName>
    <definedName name="SO_007895">Cleaned_Supplychain_Data!$C$7796:$V$7796</definedName>
    <definedName name="SO_007896">Cleaned_Supplychain_Data!$C$7797:$V$7797</definedName>
    <definedName name="SO_007897">Cleaned_Supplychain_Data!$C$7798:$V$7798</definedName>
    <definedName name="SO_007898">Cleaned_Supplychain_Data!$C$7799:$V$7799</definedName>
    <definedName name="SO_007899">Cleaned_Supplychain_Data!$C$7800:$V$7800</definedName>
    <definedName name="SO_007900">Cleaned_Supplychain_Data!$C$7801:$V$7801</definedName>
    <definedName name="SO_007901">Cleaned_Supplychain_Data!$C$7802:$V$7802</definedName>
    <definedName name="SO_007902">Cleaned_Supplychain_Data!$C$7803:$V$7803</definedName>
    <definedName name="SO_007903">Cleaned_Supplychain_Data!$C$7804:$V$7804</definedName>
    <definedName name="SO_007904">Cleaned_Supplychain_Data!$C$7805:$V$7805</definedName>
    <definedName name="SO_007905">Cleaned_Supplychain_Data!$C$7806:$V$7806</definedName>
    <definedName name="SO_007906">Cleaned_Supplychain_Data!$C$7807:$V$7807</definedName>
    <definedName name="SO_007907">Cleaned_Supplychain_Data!$C$7808:$V$7808</definedName>
    <definedName name="SO_007908">Cleaned_Supplychain_Data!$C$7809:$V$7809</definedName>
    <definedName name="SO_007909">Cleaned_Supplychain_Data!$C$7810:$V$7810</definedName>
    <definedName name="SO_007910">Cleaned_Supplychain_Data!$C$7811:$V$7811</definedName>
    <definedName name="SO_007911">Cleaned_Supplychain_Data!$C$7812:$V$7812</definedName>
    <definedName name="SO_007912">Cleaned_Supplychain_Data!$C$7813:$V$7813</definedName>
    <definedName name="SO_007913">Cleaned_Supplychain_Data!$C$7814:$V$7814</definedName>
    <definedName name="SO_007914">Cleaned_Supplychain_Data!$C$7815:$V$7815</definedName>
    <definedName name="SO_007915">Cleaned_Supplychain_Data!$C$7816:$V$7816</definedName>
    <definedName name="SO_007916">Cleaned_Supplychain_Data!$C$7817:$V$7817</definedName>
    <definedName name="SO_007917">Cleaned_Supplychain_Data!$C$7818:$V$7818</definedName>
    <definedName name="SO_007918">Cleaned_Supplychain_Data!$C$7819:$V$7819</definedName>
    <definedName name="SO_007919">Cleaned_Supplychain_Data!$C$7820:$V$7820</definedName>
    <definedName name="SO_007920">Cleaned_Supplychain_Data!$C$7821:$V$7821</definedName>
    <definedName name="SO_007921">Cleaned_Supplychain_Data!$C$7822:$V$7822</definedName>
    <definedName name="SO_007922">Cleaned_Supplychain_Data!$C$7823:$V$7823</definedName>
    <definedName name="SO_007923">Cleaned_Supplychain_Data!$C$7824:$V$7824</definedName>
    <definedName name="SO_007924">Cleaned_Supplychain_Data!$C$7825:$V$7825</definedName>
    <definedName name="SO_007925">Cleaned_Supplychain_Data!$C$7826:$V$7826</definedName>
    <definedName name="SO_007926">Cleaned_Supplychain_Data!$C$7827:$V$7827</definedName>
    <definedName name="SO_007927">Cleaned_Supplychain_Data!$C$7828:$V$7828</definedName>
    <definedName name="SO_007928">Cleaned_Supplychain_Data!$C$7829:$V$7829</definedName>
    <definedName name="SO_007929">Cleaned_Supplychain_Data!$C$7830:$V$7830</definedName>
    <definedName name="SO_007930">Cleaned_Supplychain_Data!$C$7831:$V$7831</definedName>
    <definedName name="SO_007931">Cleaned_Supplychain_Data!$C$7832:$V$7832</definedName>
    <definedName name="SO_007932">Cleaned_Supplychain_Data!$C$7833:$V$7833</definedName>
    <definedName name="SO_007933">Cleaned_Supplychain_Data!$C$7834:$V$7834</definedName>
    <definedName name="SO_007934">Cleaned_Supplychain_Data!$C$7835:$V$7835</definedName>
    <definedName name="SO_007935">Cleaned_Supplychain_Data!$C$7836:$V$7836</definedName>
    <definedName name="SO_007936">Cleaned_Supplychain_Data!$C$7837:$V$7837</definedName>
    <definedName name="SO_007937">Cleaned_Supplychain_Data!$C$7838:$V$7838</definedName>
    <definedName name="SO_007938">Cleaned_Supplychain_Data!$C$7839:$V$7839</definedName>
    <definedName name="SO_007939">Cleaned_Supplychain_Data!$C$7840:$V$7840</definedName>
    <definedName name="SO_007940">Cleaned_Supplychain_Data!$C$7841:$V$7841</definedName>
    <definedName name="SO_007941">Cleaned_Supplychain_Data!$C$7842:$V$7842</definedName>
    <definedName name="SO_007942">Cleaned_Supplychain_Data!$C$7843:$V$7843</definedName>
    <definedName name="SO_007943">Cleaned_Supplychain_Data!$C$7844:$V$7844</definedName>
    <definedName name="SO_007944">Cleaned_Supplychain_Data!$C$7845:$V$7845</definedName>
    <definedName name="SO_007945">Cleaned_Supplychain_Data!$C$7846:$V$7846</definedName>
    <definedName name="SO_007946">Cleaned_Supplychain_Data!$C$7847:$V$7847</definedName>
    <definedName name="SO_007947">Cleaned_Supplychain_Data!$C$7848:$V$7848</definedName>
    <definedName name="SO_007948">Cleaned_Supplychain_Data!$C$7849:$V$7849</definedName>
    <definedName name="SO_007949">Cleaned_Supplychain_Data!$C$7850:$V$7850</definedName>
    <definedName name="SO_007950">Cleaned_Supplychain_Data!$C$7851:$V$7851</definedName>
    <definedName name="SO_007951">Cleaned_Supplychain_Data!$C$7852:$V$7852</definedName>
    <definedName name="SO_007952">Cleaned_Supplychain_Data!$C$7853:$V$7853</definedName>
    <definedName name="SO_007953">Cleaned_Supplychain_Data!$C$7854:$V$7854</definedName>
    <definedName name="SO_007954">Cleaned_Supplychain_Data!$C$7855:$V$7855</definedName>
    <definedName name="SO_007955">Cleaned_Supplychain_Data!$C$7856:$V$7856</definedName>
    <definedName name="SO_007956">Cleaned_Supplychain_Data!$C$7857:$V$7857</definedName>
    <definedName name="SO_007957">Cleaned_Supplychain_Data!$C$7858:$V$7858</definedName>
    <definedName name="SO_007958">Cleaned_Supplychain_Data!$C$7859:$V$7859</definedName>
    <definedName name="SO_007959">Cleaned_Supplychain_Data!$C$7860:$V$7860</definedName>
    <definedName name="SO_007960">Cleaned_Supplychain_Data!$C$7861:$V$7861</definedName>
    <definedName name="SO_007961">Cleaned_Supplychain_Data!$C$7862:$V$7862</definedName>
    <definedName name="SO_007962">Cleaned_Supplychain_Data!$C$7863:$V$7863</definedName>
    <definedName name="SO_007963">Cleaned_Supplychain_Data!$C$7864:$V$7864</definedName>
    <definedName name="SO_007964">Cleaned_Supplychain_Data!$C$7865:$V$7865</definedName>
    <definedName name="SO_007965">Cleaned_Supplychain_Data!$C$7866:$V$7866</definedName>
    <definedName name="SO_007966">Cleaned_Supplychain_Data!$C$7867:$V$7867</definedName>
    <definedName name="SO_007967">Cleaned_Supplychain_Data!$C$7868:$V$7868</definedName>
    <definedName name="SO_007968">Cleaned_Supplychain_Data!$C$7869:$V$7869</definedName>
    <definedName name="SO_007969">Cleaned_Supplychain_Data!$C$7870:$V$7870</definedName>
    <definedName name="SO_007970">Cleaned_Supplychain_Data!$C$7871:$V$7871</definedName>
    <definedName name="SO_007971">Cleaned_Supplychain_Data!$C$7872:$V$7872</definedName>
    <definedName name="SO_007972">Cleaned_Supplychain_Data!$C$7873:$V$7873</definedName>
    <definedName name="SO_007973">Cleaned_Supplychain_Data!$C$7874:$V$7874</definedName>
    <definedName name="SO_007974">Cleaned_Supplychain_Data!$C$7875:$V$7875</definedName>
    <definedName name="SO_007975">Cleaned_Supplychain_Data!$C$7876:$V$7876</definedName>
    <definedName name="SO_007976">Cleaned_Supplychain_Data!$C$7877:$V$7877</definedName>
    <definedName name="SO_007977">Cleaned_Supplychain_Data!$C$7878:$V$7878</definedName>
    <definedName name="SO_007978">Cleaned_Supplychain_Data!$C$7879:$V$7879</definedName>
    <definedName name="SO_007979">Cleaned_Supplychain_Data!$C$7880:$V$7880</definedName>
    <definedName name="SO_007980">Cleaned_Supplychain_Data!$C$7881:$V$7881</definedName>
    <definedName name="SO_007981">Cleaned_Supplychain_Data!$C$7882:$V$7882</definedName>
    <definedName name="SO_007982">Cleaned_Supplychain_Data!$C$7883:$V$7883</definedName>
    <definedName name="SO_007983">Cleaned_Supplychain_Data!$C$7884:$V$7884</definedName>
    <definedName name="SO_007984">Cleaned_Supplychain_Data!$C$7885:$V$7885</definedName>
    <definedName name="SO_007985">Cleaned_Supplychain_Data!$C$7886:$V$7886</definedName>
    <definedName name="SO_007986">Cleaned_Supplychain_Data!$C$7887:$V$7887</definedName>
    <definedName name="SO_007987">Cleaned_Supplychain_Data!$C$7888:$V$7888</definedName>
    <definedName name="SO_007988">Cleaned_Supplychain_Data!$C$7889:$V$7889</definedName>
    <definedName name="SO_007989">Cleaned_Supplychain_Data!$C$7890:$V$7890</definedName>
    <definedName name="SO_007990">Cleaned_Supplychain_Data!$C$7891:$V$7891</definedName>
    <definedName name="SO_007991">Cleaned_Supplychain_Data!$C$7892:$V$7892</definedName>
    <definedName name="SO_007992">Cleaned_Supplychain_Data!$C$7893:$V$7893</definedName>
    <definedName name="SO_007993">Cleaned_Supplychain_Data!$C$7894:$V$7894</definedName>
    <definedName name="SO_007994">Cleaned_Supplychain_Data!$C$7895:$V$7895</definedName>
    <definedName name="SO_007995">Cleaned_Supplychain_Data!$C$7896:$V$7896</definedName>
    <definedName name="SO_007996">Cleaned_Supplychain_Data!$C$7897:$V$7897</definedName>
    <definedName name="SO_007997">Cleaned_Supplychain_Data!$C$7898:$V$7898</definedName>
    <definedName name="SO_007998">Cleaned_Supplychain_Data!$C$7899:$V$7899</definedName>
    <definedName name="SO_007999">Cleaned_Supplychain_Data!$C$7900:$V$7900</definedName>
    <definedName name="SO_008000">Cleaned_Supplychain_Data!$C$7901:$V$7901</definedName>
    <definedName name="SO_008001">Cleaned_Supplychain_Data!$C$7902:$V$7902</definedName>
    <definedName name="SO_008002">Cleaned_Supplychain_Data!$C$7903:$V$7903</definedName>
    <definedName name="SO_008003">Cleaned_Supplychain_Data!$C$7904:$V$7904</definedName>
    <definedName name="SO_008004">Cleaned_Supplychain_Data!$C$7905:$V$7905</definedName>
    <definedName name="SO_008005">Cleaned_Supplychain_Data!$C$7906:$V$7906</definedName>
    <definedName name="SO_008006">Cleaned_Supplychain_Data!$C$7907:$V$7907</definedName>
    <definedName name="SO_008007">Cleaned_Supplychain_Data!$C$7908:$V$7908</definedName>
    <definedName name="SO_008008">Cleaned_Supplychain_Data!$C$7909:$V$7909</definedName>
    <definedName name="SO_008009">Cleaned_Supplychain_Data!$C$7910:$V$7910</definedName>
    <definedName name="SO_008010">Cleaned_Supplychain_Data!$C$7911:$V$7911</definedName>
    <definedName name="SO_008011">Cleaned_Supplychain_Data!$C$7912:$V$7912</definedName>
    <definedName name="SO_008012">Cleaned_Supplychain_Data!$C$7913:$V$7913</definedName>
    <definedName name="SO_008013">Cleaned_Supplychain_Data!$C$7914:$V$7914</definedName>
    <definedName name="SO_008014">Cleaned_Supplychain_Data!$C$7915:$V$7915</definedName>
    <definedName name="SO_008015">Cleaned_Supplychain_Data!$C$7916:$V$7916</definedName>
    <definedName name="SO_008016">Cleaned_Supplychain_Data!$C$7917:$V$7917</definedName>
    <definedName name="SO_008017">Cleaned_Supplychain_Data!$C$7918:$V$7918</definedName>
    <definedName name="SO_008018">Cleaned_Supplychain_Data!$C$7919:$V$7919</definedName>
    <definedName name="SO_008019">Cleaned_Supplychain_Data!$C$7920:$V$7920</definedName>
    <definedName name="SO_008020">Cleaned_Supplychain_Data!$C$7921:$V$7921</definedName>
    <definedName name="SO_008021">Cleaned_Supplychain_Data!$C$7922:$V$7922</definedName>
    <definedName name="SO_008022">Cleaned_Supplychain_Data!$C$7923:$V$7923</definedName>
    <definedName name="SO_008023">Cleaned_Supplychain_Data!$C$7924:$V$7924</definedName>
    <definedName name="SO_008024">Cleaned_Supplychain_Data!$C$7925:$V$7925</definedName>
    <definedName name="SO_008025">Cleaned_Supplychain_Data!$C$7926:$V$7926</definedName>
    <definedName name="SO_008026">Cleaned_Supplychain_Data!$C$7927:$V$7927</definedName>
    <definedName name="SO_008027">Cleaned_Supplychain_Data!$C$7928:$V$7928</definedName>
    <definedName name="SO_008028">Cleaned_Supplychain_Data!$C$7929:$V$7929</definedName>
    <definedName name="SO_008029">Cleaned_Supplychain_Data!$C$7930:$V$7930</definedName>
    <definedName name="SO_008030">Cleaned_Supplychain_Data!$C$7931:$V$7931</definedName>
    <definedName name="SO_008031">Cleaned_Supplychain_Data!$C$7932:$V$7932</definedName>
    <definedName name="SO_008032">Cleaned_Supplychain_Data!$C$7933:$V$7933</definedName>
    <definedName name="SO_008033">Cleaned_Supplychain_Data!$C$7934:$V$7934</definedName>
    <definedName name="SO_008034">Cleaned_Supplychain_Data!$C$7935:$V$7935</definedName>
    <definedName name="SO_008035">Cleaned_Supplychain_Data!$C$7936:$V$7936</definedName>
    <definedName name="SO_008036">Cleaned_Supplychain_Data!$C$7937:$V$7937</definedName>
    <definedName name="SO_008037">Cleaned_Supplychain_Data!$C$7938:$V$7938</definedName>
    <definedName name="SO_008038">Cleaned_Supplychain_Data!$C$7939:$V$7939</definedName>
    <definedName name="SO_008039">Cleaned_Supplychain_Data!$C$7940:$V$7940</definedName>
    <definedName name="SO_008040">Cleaned_Supplychain_Data!$C$7941:$V$7941</definedName>
    <definedName name="SO_008041">Cleaned_Supplychain_Data!$C$7942:$V$7942</definedName>
    <definedName name="SO_008042">Cleaned_Supplychain_Data!$C$7943:$V$7943</definedName>
    <definedName name="SO_008043">Cleaned_Supplychain_Data!$C$7944:$V$7944</definedName>
    <definedName name="SO_008044">Cleaned_Supplychain_Data!$C$7945:$V$7945</definedName>
    <definedName name="SO_008045">Cleaned_Supplychain_Data!$C$7946:$V$7946</definedName>
    <definedName name="SO_008046">Cleaned_Supplychain_Data!$C$7947:$V$7947</definedName>
    <definedName name="SO_008047">Cleaned_Supplychain_Data!$C$7948:$V$7948</definedName>
    <definedName name="SO_008048">Cleaned_Supplychain_Data!$C$7949:$V$7949</definedName>
    <definedName name="SO_008049">Cleaned_Supplychain_Data!$C$7950:$V$7950</definedName>
    <definedName name="SO_008050">Cleaned_Supplychain_Data!$C$7951:$V$7951</definedName>
    <definedName name="SO_008051">Cleaned_Supplychain_Data!$C$7952:$V$7952</definedName>
    <definedName name="SO_008052">Cleaned_Supplychain_Data!$C$7953:$V$7953</definedName>
    <definedName name="SO_008053">Cleaned_Supplychain_Data!$C$7954:$V$7954</definedName>
    <definedName name="SO_008054">Cleaned_Supplychain_Data!$C$7955:$V$7955</definedName>
    <definedName name="SO_008055">Cleaned_Supplychain_Data!$C$7956:$V$7956</definedName>
    <definedName name="SO_008056">Cleaned_Supplychain_Data!$C$7957:$V$7957</definedName>
    <definedName name="SO_008057">Cleaned_Supplychain_Data!$C$7958:$V$7958</definedName>
    <definedName name="SO_008058">Cleaned_Supplychain_Data!$C$7959:$V$7959</definedName>
    <definedName name="SO_008059">Cleaned_Supplychain_Data!$C$7960:$V$7960</definedName>
    <definedName name="SO_008060">Cleaned_Supplychain_Data!$C$7961:$V$7961</definedName>
    <definedName name="SO_008061">Cleaned_Supplychain_Data!$C$7962:$V$7962</definedName>
    <definedName name="SO_008062">Cleaned_Supplychain_Data!$C$7963:$V$7963</definedName>
    <definedName name="SO_008063">Cleaned_Supplychain_Data!$C$7964:$V$7964</definedName>
    <definedName name="SO_008064">Cleaned_Supplychain_Data!$C$7965:$V$7965</definedName>
    <definedName name="SO_008065">Cleaned_Supplychain_Data!$C$7966:$V$7966</definedName>
    <definedName name="SO_008066">Cleaned_Supplychain_Data!$C$7967:$V$7967</definedName>
    <definedName name="SO_008067">Cleaned_Supplychain_Data!$C$7968:$V$7968</definedName>
    <definedName name="SO_008068">Cleaned_Supplychain_Data!$C$7969:$V$7969</definedName>
    <definedName name="SO_008069">Cleaned_Supplychain_Data!$C$7970:$V$7970</definedName>
    <definedName name="SO_008070">Cleaned_Supplychain_Data!$C$7971:$V$7971</definedName>
    <definedName name="SO_008071">Cleaned_Supplychain_Data!$C$7972:$V$7972</definedName>
    <definedName name="SO_008072">Cleaned_Supplychain_Data!$C$7973:$V$7973</definedName>
    <definedName name="SO_008073">Cleaned_Supplychain_Data!$C$7974:$V$7974</definedName>
    <definedName name="SO_008074">Cleaned_Supplychain_Data!$C$7975:$V$7975</definedName>
    <definedName name="SO_008075">Cleaned_Supplychain_Data!$C$7976:$V$7976</definedName>
    <definedName name="SO_008076">Cleaned_Supplychain_Data!$C$7977:$V$7977</definedName>
    <definedName name="SO_008077">Cleaned_Supplychain_Data!$C$7978:$V$7978</definedName>
    <definedName name="SO_008078">Cleaned_Supplychain_Data!$C$7979:$V$7979</definedName>
    <definedName name="SO_008079">Cleaned_Supplychain_Data!$C$7980:$V$7980</definedName>
    <definedName name="SO_008080">Cleaned_Supplychain_Data!$C$7981:$V$7981</definedName>
    <definedName name="SO_008081">Cleaned_Supplychain_Data!$C$7982:$V$7982</definedName>
    <definedName name="SO_008082">Cleaned_Supplychain_Data!$C$7983:$V$7983</definedName>
    <definedName name="SO_008083">Cleaned_Supplychain_Data!$C$7984:$V$7984</definedName>
    <definedName name="SO_008084">Cleaned_Supplychain_Data!$C$7985:$V$7985</definedName>
    <definedName name="SO_008085">Cleaned_Supplychain_Data!$C$7986:$V$7986</definedName>
    <definedName name="SO_008086">Cleaned_Supplychain_Data!$C$7987:$V$7987</definedName>
    <definedName name="SO_008087">Cleaned_Supplychain_Data!$C$7988:$V$7988</definedName>
    <definedName name="SO_008088">Cleaned_Supplychain_Data!$C$7989:$V$7989</definedName>
    <definedName name="SO_008089">Cleaned_Supplychain_Data!$C$7990:$V$7990</definedName>
    <definedName name="SO_008090">Cleaned_Supplychain_Data!$C$7991:$V$7991</definedName>
    <definedName name="SO_008091">Cleaned_Supplychain_Data!$C$7992:$V$7992</definedName>
    <definedName name="USD">Cleaned_Supplychain_Data!$I$3:$I$7992</definedName>
    <definedName name="WARE_NMK1003">Cleaned_Supplychain_Data!$D$3:$D$7992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7923" i="1" l="1"/>
  <c r="R7919" i="1"/>
  <c r="R2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T3" i="1"/>
  <c r="T2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20" i="1"/>
  <c r="R7921" i="1"/>
  <c r="R7922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B14" i="1"/>
  <c r="B2" i="1"/>
  <c r="B3" i="1"/>
  <c r="B4" i="1"/>
  <c r="B5" i="1"/>
  <c r="B6" i="1"/>
  <c r="B7" i="1"/>
  <c r="B8" i="1"/>
  <c r="B9" i="1"/>
  <c r="B10" i="1"/>
  <c r="B11" i="1"/>
  <c r="B12" i="1"/>
  <c r="B13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</calcChain>
</file>

<file path=xl/sharedStrings.xml><?xml version="1.0" encoding="utf-8"?>
<sst xmlns="http://schemas.openxmlformats.org/spreadsheetml/2006/main" count="24060" uniqueCount="55">
  <si>
    <t>OrderNumber</t>
  </si>
  <si>
    <t>SalesChannel</t>
  </si>
  <si>
    <t>WarehouseCode</t>
  </si>
  <si>
    <t>ProcuredDate</t>
  </si>
  <si>
    <t>OrderDate</t>
  </si>
  <si>
    <t>ShipDate</t>
  </si>
  <si>
    <t>DeliveryDate</t>
  </si>
  <si>
    <t>CurrencyCode</t>
  </si>
  <si>
    <t>SalesTeamID</t>
  </si>
  <si>
    <t>CustomerID</t>
  </si>
  <si>
    <t>StoreID</t>
  </si>
  <si>
    <t>ProductID</t>
  </si>
  <si>
    <t>OrderQuantity</t>
  </si>
  <si>
    <t>DiscountApplied</t>
  </si>
  <si>
    <t>UnitCost</t>
  </si>
  <si>
    <t>UnitPrice</t>
  </si>
  <si>
    <t>In-Store</t>
  </si>
  <si>
    <t>WARE-UHY1004</t>
  </si>
  <si>
    <t>USD</t>
  </si>
  <si>
    <t>Online</t>
  </si>
  <si>
    <t>WARE-NMK1003</t>
  </si>
  <si>
    <t>Distributor</t>
  </si>
  <si>
    <t>Wholesale</t>
  </si>
  <si>
    <t>WARE-PUJ1005</t>
  </si>
  <si>
    <t>WARE-XYS1001</t>
  </si>
  <si>
    <t>WARE-MKL1006</t>
  </si>
  <si>
    <t>WARE-NBV1002</t>
  </si>
  <si>
    <t>Revenue ==[@OrderQuantity]*[@UnitPrice]</t>
  </si>
  <si>
    <t>Cost</t>
  </si>
  <si>
    <t>Profit</t>
  </si>
  <si>
    <t>Delivery_Days</t>
  </si>
  <si>
    <t>Delivery_Status</t>
  </si>
  <si>
    <t>Row Labels</t>
  </si>
  <si>
    <t>Grand Total</t>
  </si>
  <si>
    <t>Sum of Profit</t>
  </si>
  <si>
    <t>Late</t>
  </si>
  <si>
    <t>On Time</t>
  </si>
  <si>
    <t>Count of OrderNumber</t>
  </si>
  <si>
    <t>Average Delivery_Days</t>
  </si>
  <si>
    <t xml:space="preserve">Sum of Revenue </t>
  </si>
  <si>
    <t>2018</t>
  </si>
  <si>
    <t>2019</t>
  </si>
  <si>
    <t>2020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</si>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</sst>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/mm/dd"/>
    </dxf>
    <dxf>
      <numFmt numFmtId="164" formatCode="yyyy/mm/dd"/>
    </dxf>
    <dxf>
      <numFmt numFmtId="164" formatCode="yyyy/mm/dd"/>
    </dxf>
    <dxf>
      <numFmt numFmtId="164" formatCode="yyyy/mm/dd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[Supplychain_Data_Excel_Report.xlsx]Sales Analysis_Pivot!PivotTable1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by Sales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258092738407699"/>
          <c:y val="0.26995151647710702"/>
          <c:w val="0.7104560367454068"/>
          <c:h val="0.52644757946923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Analysis_Pivot'!$B$3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'Sales Analysis_Pivot'!$A$4:$A$8</c:f>
              <c:strCache>
                <c:ptCount val="4"/>
                <c:pt idx="0">
                  <c:v>Distributor</c:v>
                </c:pt>
                <c:pt idx="1">
                  <c:v>In-Store</c:v>
                </c:pt>
                <c:pt idx="2">
                  <c:v>Online</c:v>
                </c:pt>
                <c:pt idx="3">
                  <c:v>Wholesale</c:v>
                </c:pt>
              </c:strCache>
            </c:strRef>
          </c:cat>
          <c:val>
            <c:numRef>
              <c:f>'Sales Analysis_Pivot'!$B$4:$B$8</c:f>
              <c:numCache>
                <c:formatCode>General</c:formatCode>
                <c:ptCount val="4"/>
                <c:pt idx="0">
                  <c:v>3867956.8140000044</c:v>
                </c:pt>
                <c:pt idx="1">
                  <c:v>8753971.451000005</c:v>
                </c:pt>
                <c:pt idx="2">
                  <c:v>6136090.7419999959</c:v>
                </c:pt>
                <c:pt idx="3">
                  <c:v>2460496.3370000003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E-406C-BF20-4C8DCF3E3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8568720"/>
        <c:axId val="58572080"/>
      </c:barChart>
      <c:catAx>
        <c:axId val="5856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72080"/>
        <c:crosses val="autoZero"/>
        <c:auto val="1"/>
        <c:lblAlgn val="ctr"/>
        <c:lblOffset val="100"/>
        <c:noMultiLvlLbl val="0"/>
      </c:catAx>
      <c:valAx>
        <c:axId val="5857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6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[Supplychain_Data_Excel_Report.xlsx]Avg Delivery Warehouse !PivotTable2</c:name>
    <c:fmtId val="2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Delivery Warehouse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Delivery Warehouse '!$A$4:$A$10</c:f>
              <c:strCache>
                <c:ptCount val="6"/>
                <c:pt idx="0">
                  <c:v>WARE-MKL1006</c:v>
                </c:pt>
                <c:pt idx="1">
                  <c:v>WARE-NBV1002</c:v>
                </c:pt>
                <c:pt idx="2">
                  <c:v>WARE-NMK1003</c:v>
                </c:pt>
                <c:pt idx="3">
                  <c:v>WARE-PUJ1005</c:v>
                </c:pt>
                <c:pt idx="4">
                  <c:v>WARE-UHY1004</c:v>
                </c:pt>
                <c:pt idx="5">
                  <c:v>WARE-XYS1001</c:v>
                </c:pt>
              </c:strCache>
            </c:strRef>
          </c:cat>
          <c:val>
            <c:numRef>
              <c:f>'Avg Delivery Warehouse '!$B$4:$B$10</c:f>
              <c:numCache>
                <c:formatCode>General</c:formatCode>
                <c:ptCount val="6"/>
                <c:pt idx="0">
                  <c:v>4584</c:v>
                </c:pt>
                <c:pt idx="1">
                  <c:v>3716</c:v>
                </c:pt>
                <c:pt idx="2">
                  <c:v>13801</c:v>
                </c:pt>
                <c:pt idx="3">
                  <c:v>8103</c:v>
                </c:pt>
                <c:pt idx="4">
                  <c:v>6953</c:v>
                </c:pt>
                <c:pt idx="5">
                  <c:v>6825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D6-448C-BCCE-72AC894CCA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8591280"/>
        <c:axId val="58588400"/>
      </c:barChart>
      <c:catAx>
        <c:axId val="5859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88400"/>
        <c:crosses val="autoZero"/>
        <c:auto val="1"/>
        <c:lblAlgn val="ctr"/>
        <c:lblOffset val="100"/>
        <c:noMultiLvlLbl val="0"/>
      </c:catAx>
      <c:valAx>
        <c:axId val="5858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[Supplychain_Data_Excel_Report.xlsx]Delivery Analysis!PivotTable1</c:name>
    <c:fmtId val="2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5329111986001751"/>
          <c:y val="4.0255905511810868E-3"/>
          <c:w val="0.41147353455818025"/>
          <c:h val="0.68578922426363376"/>
        </c:manualLayout>
      </c:layout>
      <c:pieChart>
        <c:varyColors val="1"/>
        <c:ser>
          <c:idx val="0"/>
          <c:order val="0"/>
          <c:tx>
            <c:strRef>
              <c:f>'Delivery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9C-41AF-AE2F-4BE9D26A427A}"/>
              </c:ext>
            </c:extLst>
          </c:dPt>
          <c:dPt>
            <c:idx val="1"/>
            <c:bubble3D val="0"/>
            <c:explosion val="4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9C-41AF-AE2F-4BE9D26A42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'Delivery Analysis'!$A$4:$A$6</c:f>
              <c:strCache>
                <c:ptCount val="2"/>
                <c:pt idx="0">
                  <c:v>Late</c:v>
                </c:pt>
                <c:pt idx="1">
                  <c:v>On Time</c:v>
                </c:pt>
              </c:strCache>
            </c:strRef>
          </c:cat>
          <c:val>
            <c:numRef>
              <c:f>'Delivery Analysis'!$B$4:$B$6</c:f>
              <c:numCache>
                <c:formatCode>General</c:formatCode>
                <c:ptCount val="2"/>
                <c:pt idx="0">
                  <c:v>2388</c:v>
                </c:pt>
                <c:pt idx="1">
                  <c:v>5603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9C-41AF-AE2F-4BE9D26A427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[Supplychain_Data_Excel_Report.xlsx]Revenue by Sales Channel!PivotTable1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305380577427822"/>
          <c:y val="0.24231129191259967"/>
          <c:w val="0.4570942694663167"/>
          <c:h val="0.577032248940356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'Revenue by Sales Channel'!$B$3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'Revenue by Sales Channel'!$A$4:$A$8</c:f>
              <c:strCache>
                <c:ptCount val="4"/>
                <c:pt idx="0">
                  <c:v>Distributor</c:v>
                </c:pt>
                <c:pt idx="1">
                  <c:v>In-Store</c:v>
                </c:pt>
                <c:pt idx="2">
                  <c:v>Online</c:v>
                </c:pt>
                <c:pt idx="3">
                  <c:v>Wholesale</c:v>
                </c:pt>
              </c:strCache>
            </c:strRef>
          </c:cat>
          <c:val>
            <c:numRef>
              <c:f>'Revenue by Sales Channel'!$B$4:$B$8</c:f>
              <c:numCache>
                <c:formatCode>General</c:formatCode>
                <c:ptCount val="4"/>
                <c:pt idx="0">
                  <c:v>14809907.799999993</c:v>
                </c:pt>
                <c:pt idx="1">
                  <c:v>34040113.79999999</c:v>
                </c:pt>
                <c:pt idx="2">
                  <c:v>24629756.099999994</c:v>
                </c:pt>
                <c:pt idx="3">
                  <c:v>9212948.9000000022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BB-4DA3-B448-BB8C1617D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77779600"/>
        <c:axId val="277784880"/>
      </c:barChart>
      <c:catAx>
        <c:axId val="27777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84880"/>
        <c:crosses val="autoZero"/>
        <c:auto val="1"/>
        <c:lblAlgn val="ctr"/>
        <c:lblOffset val="100"/>
        <c:noMultiLvlLbl val="0"/>
      </c:catAx>
      <c:valAx>
        <c:axId val="27778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7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[Supplychain_Data_Excel_Report.xlsx]Revenue Trend Over Time!PivotTable2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69197734101112"/>
          <c:y val="0.23133688280250009"/>
          <c:w val="0.7104560367454068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strRef>
              <c:f>'Revenue Trend Over Time'!$B$3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'Revenue Trend Over Time'!$A$4:$A$39</c:f>
              <c:multiLvlStrCache>
                <c:ptCount val="32"/>
                <c:lvl>
                  <c:pt idx="0">
                    <c:v>May</c:v>
                  </c:pt>
                  <c:pt idx="1">
                    <c:v>Jun</c:v>
                  </c:pt>
                  <c:pt idx="2">
                    <c:v>Jul</c:v>
                  </c:pt>
                  <c:pt idx="3">
                    <c:v>Aug</c:v>
                  </c:pt>
                  <c:pt idx="4">
                    <c:v>Sep</c:v>
                  </c:pt>
                  <c:pt idx="5">
                    <c:v>Oct</c:v>
                  </c:pt>
                  <c:pt idx="6">
                    <c:v>Nov</c:v>
                  </c:pt>
                  <c:pt idx="7">
                    <c:v>Dec</c:v>
                  </c:pt>
                  <c:pt idx="8">
                    <c:v>Jan</c:v>
                  </c:pt>
                  <c:pt idx="9">
                    <c:v>Feb</c:v>
                  </c:pt>
                  <c:pt idx="10">
                    <c:v>Mar</c:v>
                  </c:pt>
                  <c:pt idx="11">
                    <c:v>Apr</c:v>
                  </c:pt>
                  <c:pt idx="12">
                    <c:v>May</c:v>
                  </c:pt>
                  <c:pt idx="13">
                    <c:v>Jun</c:v>
                  </c:pt>
                  <c:pt idx="14">
                    <c:v>Jul</c:v>
                  </c:pt>
                  <c:pt idx="15">
                    <c:v>Aug</c:v>
                  </c:pt>
                  <c:pt idx="16">
                    <c:v>Sep</c:v>
                  </c:pt>
                  <c:pt idx="17">
                    <c:v>Oct</c:v>
                  </c:pt>
                  <c:pt idx="18">
                    <c:v>Nov</c:v>
                  </c:pt>
                  <c:pt idx="19">
                    <c:v>Dec</c:v>
                  </c:pt>
                  <c:pt idx="20">
                    <c:v>Jan</c:v>
                  </c:pt>
                  <c:pt idx="21">
                    <c:v>Feb</c:v>
                  </c:pt>
                  <c:pt idx="22">
                    <c:v>Mar</c:v>
                  </c:pt>
                  <c:pt idx="23">
                    <c:v>Apr</c:v>
                  </c:pt>
                  <c:pt idx="24">
                    <c:v>May</c:v>
                  </c:pt>
                  <c:pt idx="25">
                    <c:v>Jun</c:v>
                  </c:pt>
                  <c:pt idx="26">
                    <c:v>Jul</c:v>
                  </c:pt>
                  <c:pt idx="27">
                    <c:v>Aug</c:v>
                  </c:pt>
                  <c:pt idx="28">
                    <c:v>Sep</c:v>
                  </c:pt>
                  <c:pt idx="29">
                    <c:v>Oct</c:v>
                  </c:pt>
                  <c:pt idx="30">
                    <c:v>Nov</c:v>
                  </c:pt>
                  <c:pt idx="31">
                    <c:v>Dec</c:v>
                  </c:pt>
                </c:lvl>
                <c:lvl>
                  <c:pt idx="0">
                    <c:v>2018</c:v>
                  </c:pt>
                  <c:pt idx="8">
                    <c:v>2019</c:v>
                  </c:pt>
                  <c:pt idx="20">
                    <c:v>2020</c:v>
                  </c:pt>
                </c:lvl>
              </c:multiLvlStrCache>
            </c:multiLvlStrRef>
          </c:cat>
          <c:val>
            <c:numRef>
              <c:f>'Revenue Trend Over Time'!$B$4:$B$39</c:f>
              <c:numCache>
                <c:formatCode>General</c:formatCode>
                <c:ptCount val="32"/>
                <c:pt idx="0">
                  <c:v>75629.600000000006</c:v>
                </c:pt>
                <c:pt idx="1">
                  <c:v>2454752.7000000002</c:v>
                </c:pt>
                <c:pt idx="2">
                  <c:v>2707550.4</c:v>
                </c:pt>
                <c:pt idx="3">
                  <c:v>2909421.399999998</c:v>
                </c:pt>
                <c:pt idx="4">
                  <c:v>2798194.7000000016</c:v>
                </c:pt>
                <c:pt idx="5">
                  <c:v>2323720.8000000003</c:v>
                </c:pt>
                <c:pt idx="6">
                  <c:v>2977607.299999998</c:v>
                </c:pt>
                <c:pt idx="7">
                  <c:v>3046617.2999999984</c:v>
                </c:pt>
                <c:pt idx="8">
                  <c:v>3075112.3999999985</c:v>
                </c:pt>
                <c:pt idx="9">
                  <c:v>2168568.9000000004</c:v>
                </c:pt>
                <c:pt idx="10">
                  <c:v>2199509.5</c:v>
                </c:pt>
                <c:pt idx="11">
                  <c:v>2844987.4999999995</c:v>
                </c:pt>
                <c:pt idx="12">
                  <c:v>2795126.0999999992</c:v>
                </c:pt>
                <c:pt idx="13">
                  <c:v>2596986.9999999995</c:v>
                </c:pt>
                <c:pt idx="14">
                  <c:v>2295285.9999999995</c:v>
                </c:pt>
                <c:pt idx="15">
                  <c:v>2652918.6000000006</c:v>
                </c:pt>
                <c:pt idx="16">
                  <c:v>2610427.1999999988</c:v>
                </c:pt>
                <c:pt idx="17">
                  <c:v>2496795.1999999988</c:v>
                </c:pt>
                <c:pt idx="18">
                  <c:v>3065719.0000000009</c:v>
                </c:pt>
                <c:pt idx="19">
                  <c:v>2733352.1</c:v>
                </c:pt>
                <c:pt idx="20">
                  <c:v>3129998.8000000017</c:v>
                </c:pt>
                <c:pt idx="21">
                  <c:v>2762182.2000000011</c:v>
                </c:pt>
                <c:pt idx="22">
                  <c:v>2314119.6999999997</c:v>
                </c:pt>
                <c:pt idx="23">
                  <c:v>2489539.1000000015</c:v>
                </c:pt>
                <c:pt idx="24">
                  <c:v>2781726.100000001</c:v>
                </c:pt>
                <c:pt idx="25">
                  <c:v>2349086.9999999986</c:v>
                </c:pt>
                <c:pt idx="26">
                  <c:v>3108042.899999999</c:v>
                </c:pt>
                <c:pt idx="27">
                  <c:v>2486758.6</c:v>
                </c:pt>
                <c:pt idx="28">
                  <c:v>2380630.6</c:v>
                </c:pt>
                <c:pt idx="29">
                  <c:v>2778717.8000000003</c:v>
                </c:pt>
                <c:pt idx="30">
                  <c:v>2629475.2999999998</c:v>
                </c:pt>
                <c:pt idx="31">
                  <c:v>2654164.8000000003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BD-4EAD-93CB-4F7C148D6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796400"/>
        <c:axId val="277796880"/>
      </c:lineChart>
      <c:catAx>
        <c:axId val="27779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96880"/>
        <c:crosses val="autoZero"/>
        <c:auto val="0"/>
        <c:lblAlgn val="ctr"/>
        <c:lblOffset val="100"/>
        <c:noMultiLvlLbl val="0"/>
      </c:catAx>
      <c:valAx>
        <c:axId val="27779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9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8</xdr:row>
      <xdr:rowOff>91440</xdr:rowOff>
    </xdr:from>
    <xdr:to>
      <xdr:col>12</xdr:col>
      <xdr:colOff>152400</xdr:colOff>
      <xdr:row>23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0E184A-3295-47A1-8929-71EB7EBA50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10</xdr:row>
      <xdr:rowOff>45720</xdr:rowOff>
    </xdr:from>
    <xdr:to>
      <xdr:col>10</xdr:col>
      <xdr:colOff>511023</xdr:colOff>
      <xdr:row>23</xdr:row>
      <xdr:rowOff>99424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97CB1D-7794-4F18-9DF0-4162C7ECD2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</xdr:colOff>
      <xdr:row>5</xdr:row>
      <xdr:rowOff>0</xdr:rowOff>
    </xdr:from>
    <xdr:to>
      <xdr:col>11</xdr:col>
      <xdr:colOff>91440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2D9ACE-5722-4E4C-8735-B43685E191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198120</xdr:colOff>
      <xdr:row>7</xdr:row>
      <xdr:rowOff>160020</xdr:rowOff>
    </xdr:from>
    <xdr:to>
      <xdr:col>10</xdr:col>
      <xdr:colOff>502920</xdr:colOff>
      <xdr:row>21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491FF0-C69B-46C5-B823-95D2117652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289560</xdr:colOff>
      <xdr:row>7</xdr:row>
      <xdr:rowOff>49530</xdr:rowOff>
    </xdr:from>
    <xdr:to>
      <xdr:col>12</xdr:col>
      <xdr:colOff>182880</xdr:colOff>
      <xdr:row>24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2BF5CE-C306-1270-FD9E-76AE774BFC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h Thakur" refreshedDate="46136.648830555554" createdVersion="8" refreshedVersion="8" minRefreshableVersion="3" recordCount="7991" xr:uid="{FF73F9CD-1DA8-46DB-85A6-23A777F59E33}">
  <cacheSource type="worksheet">
    <worksheetSource name="Table1"/>
  </cacheSource>
  <cacheFields count="24">
    <cacheField name="OrderNumber" numFmtId="0">
      <sharedItems count="7991">
        <s v="SO-000101"/>
        <s v="SO-000102"/>
        <s v="SO-000103"/>
        <s v="SO-000104"/>
        <s v="SO-000105"/>
        <s v="SO-000106"/>
        <s v="SO-000107"/>
        <s v="SO-000108"/>
        <s v="SO-000109"/>
        <s v="SO-000110"/>
        <s v="SO-000111"/>
        <s v="SO-000112"/>
        <s v="SO-000113"/>
        <s v="SO-000114"/>
        <s v="SO-000115"/>
        <s v="SO-000116"/>
        <s v="SO-000117"/>
        <s v="SO-000118"/>
        <s v="SO-000119"/>
        <s v="SO-000120"/>
        <s v="SO-000121"/>
        <s v="SO-000122"/>
        <s v="SO-000123"/>
        <s v="SO-000124"/>
        <s v="SO-000125"/>
        <s v="SO-000126"/>
        <s v="SO-000127"/>
        <s v="SO-000128"/>
        <s v="SO-000129"/>
        <s v="SO-000130"/>
        <s v="SO-000131"/>
        <s v="SO-000132"/>
        <s v="SO-000133"/>
        <s v="SO-000134"/>
        <s v="SO-000135"/>
        <s v="SO-000136"/>
        <s v="SO-000137"/>
        <s v="SO-000138"/>
        <s v="SO-000139"/>
        <s v="SO-000140"/>
        <s v="SO-000141"/>
        <s v="SO-000142"/>
        <s v="SO-000143"/>
        <s v="SO-000144"/>
        <s v="SO-000145"/>
        <s v="SO-000146"/>
        <s v="SO-000147"/>
        <s v="SO-000148"/>
        <s v="SO-000149"/>
        <s v="SO-000150"/>
        <s v="SO-000151"/>
        <s v="SO-000152"/>
        <s v="SO-000153"/>
        <s v="SO-000154"/>
        <s v="SO-000155"/>
        <s v="SO-000156"/>
        <s v="SO-000157"/>
        <s v="SO-000158"/>
        <s v="SO-000159"/>
        <s v="SO-000160"/>
        <s v="SO-000161"/>
        <s v="SO-000162"/>
        <s v="SO-000163"/>
        <s v="SO-000164"/>
        <s v="SO-000165"/>
        <s v="SO-000166"/>
        <s v="SO-000167"/>
        <s v="SO-000168"/>
        <s v="SO-000169"/>
        <s v="SO-000170"/>
        <s v="SO-000171"/>
        <s v="SO-000172"/>
        <s v="SO-000173"/>
        <s v="SO-000174"/>
        <s v="SO-000175"/>
        <s v="SO-000176"/>
        <s v="SO-000177"/>
        <s v="SO-000178"/>
        <s v="SO-000179"/>
        <s v="SO-000180"/>
        <s v="SO-000181"/>
        <s v="SO-000182"/>
        <s v="SO-000183"/>
        <s v="SO-000184"/>
        <s v="SO-000185"/>
        <s v="SO-000186"/>
        <s v="SO-000187"/>
        <s v="SO-000188"/>
        <s v="SO-000189"/>
        <s v="SO-000190"/>
        <s v="SO-000191"/>
        <s v="SO-000192"/>
        <s v="SO-000193"/>
        <s v="SO-000194"/>
        <s v="SO-000195"/>
        <s v="SO-000196"/>
        <s v="SO-000197"/>
        <s v="SO-000198"/>
        <s v="SO-000199"/>
        <s v="SO-000200"/>
        <s v="SO-000201"/>
        <s v="SO-000202"/>
        <s v="SO-000203"/>
        <s v="SO-000204"/>
        <s v="SO-000205"/>
        <s v="SO-000206"/>
        <s v="SO-000207"/>
        <s v="SO-000208"/>
        <s v="SO-000209"/>
        <s v="SO-000210"/>
        <s v="SO-000211"/>
        <s v="SO-000212"/>
        <s v="SO-000213"/>
        <s v="SO-000214"/>
        <s v="SO-000215"/>
        <s v="SO-000216"/>
        <s v="SO-000217"/>
        <s v="SO-000218"/>
        <s v="SO-000219"/>
        <s v="SO-000220"/>
        <s v="SO-000221"/>
        <s v="SO-000222"/>
        <s v="SO-000223"/>
        <s v="SO-000224"/>
        <s v="SO-000225"/>
        <s v="SO-000226"/>
        <s v="SO-000227"/>
        <s v="SO-000228"/>
        <s v="SO-000229"/>
        <s v="SO-000230"/>
        <s v="SO-000231"/>
        <s v="SO-000232"/>
        <s v="SO-000233"/>
        <s v="SO-000234"/>
        <s v="SO-000235"/>
        <s v="SO-000236"/>
        <s v="SO-000237"/>
        <s v="SO-000238"/>
        <s v="SO-000239"/>
        <s v="SO-000240"/>
        <s v="SO-000241"/>
        <s v="SO-000242"/>
        <s v="SO-000243"/>
        <s v="SO-000244"/>
        <s v="SO-000245"/>
        <s v="SO-000246"/>
        <s v="SO-000247"/>
        <s v="SO-000248"/>
        <s v="SO-000249"/>
        <s v="SO-000250"/>
        <s v="SO-000251"/>
        <s v="SO-000252"/>
        <s v="SO-000253"/>
        <s v="SO-000254"/>
        <s v="SO-000255"/>
        <s v="SO-000256"/>
        <s v="SO-000257"/>
        <s v="SO-000258"/>
        <s v="SO-000259"/>
        <s v="SO-000260"/>
        <s v="SO-000261"/>
        <s v="SO-000262"/>
        <s v="SO-000263"/>
        <s v="SO-000264"/>
        <s v="SO-000265"/>
        <s v="SO-000266"/>
        <s v="SO-000267"/>
        <s v="SO-000268"/>
        <s v="SO-000269"/>
        <s v="SO-000270"/>
        <s v="SO-000271"/>
        <s v="SO-000272"/>
        <s v="SO-000273"/>
        <s v="SO-000274"/>
        <s v="SO-000275"/>
        <s v="SO-000276"/>
        <s v="SO-000277"/>
        <s v="SO-000278"/>
        <s v="SO-000279"/>
        <s v="SO-000280"/>
        <s v="SO-000281"/>
        <s v="SO-000282"/>
        <s v="SO-000283"/>
        <s v="SO-000284"/>
        <s v="SO-000285"/>
        <s v="SO-000286"/>
        <s v="SO-000287"/>
        <s v="SO-000288"/>
        <s v="SO-000289"/>
        <s v="SO-000290"/>
        <s v="SO-000291"/>
        <s v="SO-000292"/>
        <s v="SO-000293"/>
        <s v="SO-000294"/>
        <s v="SO-000295"/>
        <s v="SO-000296"/>
        <s v="SO-000297"/>
        <s v="SO-000298"/>
        <s v="SO-000299"/>
        <s v="SO-000300"/>
        <s v="SO-000301"/>
        <s v="SO-000302"/>
        <s v="SO-000303"/>
        <s v="SO-000304"/>
        <s v="SO-000305"/>
        <s v="SO-000306"/>
        <s v="SO-000307"/>
        <s v="SO-000308"/>
        <s v="SO-000309"/>
        <s v="SO-000310"/>
        <s v="SO-000311"/>
        <s v="SO-000312"/>
        <s v="SO-000313"/>
        <s v="SO-000314"/>
        <s v="SO-000315"/>
        <s v="SO-000316"/>
        <s v="SO-000317"/>
        <s v="SO-000318"/>
        <s v="SO-000319"/>
        <s v="SO-000320"/>
        <s v="SO-000321"/>
        <s v="SO-000322"/>
        <s v="SO-000323"/>
        <s v="SO-000324"/>
        <s v="SO-000325"/>
        <s v="SO-000326"/>
        <s v="SO-000327"/>
        <s v="SO-000328"/>
        <s v="SO-000329"/>
        <s v="SO-000330"/>
        <s v="SO-000331"/>
        <s v="SO-000332"/>
        <s v="SO-000333"/>
        <s v="SO-000334"/>
        <s v="SO-000335"/>
        <s v="SO-000336"/>
        <s v="SO-000337"/>
        <s v="SO-000338"/>
        <s v="SO-000339"/>
        <s v="SO-000340"/>
        <s v="SO-000341"/>
        <s v="SO-000342"/>
        <s v="SO-000343"/>
        <s v="SO-000344"/>
        <s v="SO-000345"/>
        <s v="SO-000346"/>
        <s v="SO-000347"/>
        <s v="SO-000348"/>
        <s v="SO-000349"/>
        <s v="SO-000350"/>
        <s v="SO-000351"/>
        <s v="SO-000352"/>
        <s v="SO-000353"/>
        <s v="SO-000354"/>
        <s v="SO-000355"/>
        <s v="SO-000356"/>
        <s v="SO-000357"/>
        <s v="SO-000358"/>
        <s v="SO-000359"/>
        <s v="SO-000360"/>
        <s v="SO-000361"/>
        <s v="SO-000362"/>
        <s v="SO-000363"/>
        <s v="SO-000364"/>
        <s v="SO-000365"/>
        <s v="SO-000366"/>
        <s v="SO-000367"/>
        <s v="SO-000368"/>
        <s v="SO-000369"/>
        <s v="SO-000370"/>
        <s v="SO-000371"/>
        <s v="SO-000372"/>
        <s v="SO-000373"/>
        <s v="SO-000374"/>
        <s v="SO-000375"/>
        <s v="SO-000376"/>
        <s v="SO-000377"/>
        <s v="SO-000378"/>
        <s v="SO-000379"/>
        <s v="SO-000380"/>
        <s v="SO-000381"/>
        <s v="SO-000382"/>
        <s v="SO-000383"/>
        <s v="SO-000384"/>
        <s v="SO-000385"/>
        <s v="SO-000386"/>
        <s v="SO-000387"/>
        <s v="SO-000388"/>
        <s v="SO-000389"/>
        <s v="SO-000390"/>
        <s v="SO-000391"/>
        <s v="SO-000392"/>
        <s v="SO-000393"/>
        <s v="SO-000394"/>
        <s v="SO-000395"/>
        <s v="SO-000396"/>
        <s v="SO-000397"/>
        <s v="SO-000398"/>
        <s v="SO-000399"/>
        <s v="SO-000400"/>
        <s v="SO-000401"/>
        <s v="SO-000402"/>
        <s v="SO-000403"/>
        <s v="SO-000404"/>
        <s v="SO-000405"/>
        <s v="SO-000406"/>
        <s v="SO-000407"/>
        <s v="SO-000408"/>
        <s v="SO-000409"/>
        <s v="SO-000410"/>
        <s v="SO-000411"/>
        <s v="SO-000412"/>
        <s v="SO-000413"/>
        <s v="SO-000414"/>
        <s v="SO-000415"/>
        <s v="SO-000416"/>
        <s v="SO-000417"/>
        <s v="SO-000418"/>
        <s v="SO-000419"/>
        <s v="SO-000420"/>
        <s v="SO-000421"/>
        <s v="SO-000422"/>
        <s v="SO-000423"/>
        <s v="SO-000424"/>
        <s v="SO-000425"/>
        <s v="SO-000426"/>
        <s v="SO-000427"/>
        <s v="SO-000428"/>
        <s v="SO-000429"/>
        <s v="SO-000430"/>
        <s v="SO-000431"/>
        <s v="SO-000432"/>
        <s v="SO-000433"/>
        <s v="SO-000434"/>
        <s v="SO-000435"/>
        <s v="SO-000436"/>
        <s v="SO-000437"/>
        <s v="SO-000438"/>
        <s v="SO-000439"/>
        <s v="SO-000440"/>
        <s v="SO-000441"/>
        <s v="SO-000442"/>
        <s v="SO-000443"/>
        <s v="SO-000444"/>
        <s v="SO-000445"/>
        <s v="SO-000446"/>
        <s v="SO-000447"/>
        <s v="SO-000448"/>
        <s v="SO-000449"/>
        <s v="SO-000450"/>
        <s v="SO-000451"/>
        <s v="SO-000452"/>
        <s v="SO-000453"/>
        <s v="SO-000454"/>
        <s v="SO-000455"/>
        <s v="SO-000456"/>
        <s v="SO-000457"/>
        <s v="SO-000458"/>
        <s v="SO-000459"/>
        <s v="SO-000460"/>
        <s v="SO-000461"/>
        <s v="SO-000462"/>
        <s v="SO-000463"/>
        <s v="SO-000464"/>
        <s v="SO-000465"/>
        <s v="SO-000466"/>
        <s v="SO-000467"/>
        <s v="SO-000468"/>
        <s v="SO-000469"/>
        <s v="SO-000470"/>
        <s v="SO-000471"/>
        <s v="SO-000472"/>
        <s v="SO-000473"/>
        <s v="SO-000474"/>
        <s v="SO-000475"/>
        <s v="SO-000476"/>
        <s v="SO-000477"/>
        <s v="SO-000478"/>
        <s v="SO-000479"/>
        <s v="SO-000480"/>
        <s v="SO-000481"/>
        <s v="SO-000482"/>
        <s v="SO-000483"/>
        <s v="SO-000484"/>
        <s v="SO-000485"/>
        <s v="SO-000486"/>
        <s v="SO-000487"/>
        <s v="SO-000488"/>
        <s v="SO-000489"/>
        <s v="SO-000490"/>
        <s v="SO-000491"/>
        <s v="SO-000492"/>
        <s v="SO-000493"/>
        <s v="SO-000494"/>
        <s v="SO-000495"/>
        <s v="SO-000496"/>
        <s v="SO-000497"/>
        <s v="SO-000498"/>
        <s v="SO-000499"/>
        <s v="SO-000500"/>
        <s v="SO-000501"/>
        <s v="SO-000502"/>
        <s v="SO-000503"/>
        <s v="SO-000504"/>
        <s v="SO-000505"/>
        <s v="SO-000506"/>
        <s v="SO-000507"/>
        <s v="SO-000508"/>
        <s v="SO-000509"/>
        <s v="SO-000510"/>
        <s v="SO-000511"/>
        <s v="SO-000512"/>
        <s v="SO-000513"/>
        <s v="SO-000514"/>
        <s v="SO-000515"/>
        <s v="SO-000516"/>
        <s v="SO-000517"/>
        <s v="SO-000518"/>
        <s v="SO-000519"/>
        <s v="SO-000520"/>
        <s v="SO-000521"/>
        <s v="SO-000522"/>
        <s v="SO-000523"/>
        <s v="SO-000524"/>
        <s v="SO-000525"/>
        <s v="SO-000526"/>
        <s v="SO-000527"/>
        <s v="SO-000528"/>
        <s v="SO-000529"/>
        <s v="SO-000530"/>
        <s v="SO-000531"/>
        <s v="SO-000532"/>
        <s v="SO-000533"/>
        <s v="SO-000534"/>
        <s v="SO-000535"/>
        <s v="SO-000536"/>
        <s v="SO-000537"/>
        <s v="SO-000538"/>
        <s v="SO-000539"/>
        <s v="SO-000540"/>
        <s v="SO-000541"/>
        <s v="SO-000542"/>
        <s v="SO-000543"/>
        <s v="SO-000544"/>
        <s v="SO-000545"/>
        <s v="SO-000546"/>
        <s v="SO-000547"/>
        <s v="SO-000548"/>
        <s v="SO-000549"/>
        <s v="SO-000550"/>
        <s v="SO-000551"/>
        <s v="SO-000552"/>
        <s v="SO-000553"/>
        <s v="SO-000554"/>
        <s v="SO-000555"/>
        <s v="SO-000556"/>
        <s v="SO-000557"/>
        <s v="SO-000558"/>
        <s v="SO-000559"/>
        <s v="SO-000560"/>
        <s v="SO-000561"/>
        <s v="SO-000562"/>
        <s v="SO-000563"/>
        <s v="SO-000564"/>
        <s v="SO-000565"/>
        <s v="SO-000566"/>
        <s v="SO-000567"/>
        <s v="SO-000568"/>
        <s v="SO-000569"/>
        <s v="SO-000570"/>
        <s v="SO-000571"/>
        <s v="SO-000572"/>
        <s v="SO-000573"/>
        <s v="SO-000574"/>
        <s v="SO-000575"/>
        <s v="SO-000576"/>
        <s v="SO-000577"/>
        <s v="SO-000578"/>
        <s v="SO-000579"/>
        <s v="SO-000580"/>
        <s v="SO-000581"/>
        <s v="SO-000582"/>
        <s v="SO-000583"/>
        <s v="SO-000584"/>
        <s v="SO-000585"/>
        <s v="SO-000586"/>
        <s v="SO-000587"/>
        <s v="SO-000588"/>
        <s v="SO-000589"/>
        <s v="SO-000590"/>
        <s v="SO-000591"/>
        <s v="SO-000592"/>
        <s v="SO-000593"/>
        <s v="SO-000594"/>
        <s v="SO-000595"/>
        <s v="SO-000596"/>
        <s v="SO-000597"/>
        <s v="SO-000598"/>
        <s v="SO-000599"/>
        <s v="SO-000600"/>
        <s v="SO-000601"/>
        <s v="SO-000602"/>
        <s v="SO-000603"/>
        <s v="SO-000604"/>
        <s v="SO-000605"/>
        <s v="SO-000606"/>
        <s v="SO-000607"/>
        <s v="SO-000608"/>
        <s v="SO-000609"/>
        <s v="SO-000610"/>
        <s v="SO-000611"/>
        <s v="SO-000612"/>
        <s v="SO-000613"/>
        <s v="SO-000614"/>
        <s v="SO-000615"/>
        <s v="SO-000616"/>
        <s v="SO-000617"/>
        <s v="SO-000618"/>
        <s v="SO-000619"/>
        <s v="SO-000620"/>
        <s v="SO-000621"/>
        <s v="SO-000622"/>
        <s v="SO-000623"/>
        <s v="SO-000624"/>
        <s v="SO-000625"/>
        <s v="SO-000626"/>
        <s v="SO-000627"/>
        <s v="SO-000628"/>
        <s v="SO-000629"/>
        <s v="SO-000630"/>
        <s v="SO-000631"/>
        <s v="SO-000632"/>
        <s v="SO-000633"/>
        <s v="SO-000634"/>
        <s v="SO-000635"/>
        <s v="SO-000636"/>
        <s v="SO-000637"/>
        <s v="SO-000638"/>
        <s v="SO-000639"/>
        <s v="SO-000640"/>
        <s v="SO-000641"/>
        <s v="SO-000642"/>
        <s v="SO-000643"/>
        <s v="SO-000644"/>
        <s v="SO-000645"/>
        <s v="SO-000646"/>
        <s v="SO-000647"/>
        <s v="SO-000648"/>
        <s v="SO-000649"/>
        <s v="SO-000650"/>
        <s v="SO-000651"/>
        <s v="SO-000652"/>
        <s v="SO-000653"/>
        <s v="SO-000654"/>
        <s v="SO-000655"/>
        <s v="SO-000656"/>
        <s v="SO-000657"/>
        <s v="SO-000658"/>
        <s v="SO-000659"/>
        <s v="SO-000660"/>
        <s v="SO-000661"/>
        <s v="SO-000662"/>
        <s v="SO-000663"/>
        <s v="SO-000664"/>
        <s v="SO-000665"/>
        <s v="SO-000666"/>
        <s v="SO-000667"/>
        <s v="SO-000668"/>
        <s v="SO-000669"/>
        <s v="SO-000670"/>
        <s v="SO-000671"/>
        <s v="SO-000672"/>
        <s v="SO-000673"/>
        <s v="SO-000674"/>
        <s v="SO-000675"/>
        <s v="SO-000676"/>
        <s v="SO-000677"/>
        <s v="SO-000678"/>
        <s v="SO-000679"/>
        <s v="SO-000680"/>
        <s v="SO-000681"/>
        <s v="SO-000682"/>
        <s v="SO-000683"/>
        <s v="SO-000684"/>
        <s v="SO-000685"/>
        <s v="SO-000686"/>
        <s v="SO-000687"/>
        <s v="SO-000688"/>
        <s v="SO-000689"/>
        <s v="SO-000690"/>
        <s v="SO-000691"/>
        <s v="SO-000692"/>
        <s v="SO-000693"/>
        <s v="SO-000694"/>
        <s v="SO-000695"/>
        <s v="SO-000696"/>
        <s v="SO-000697"/>
        <s v="SO-000698"/>
        <s v="SO-000699"/>
        <s v="SO-000700"/>
        <s v="SO-000701"/>
        <s v="SO-000702"/>
        <s v="SO-000703"/>
        <s v="SO-000704"/>
        <s v="SO-000705"/>
        <s v="SO-000706"/>
        <s v="SO-000707"/>
        <s v="SO-000708"/>
        <s v="SO-000709"/>
        <s v="SO-000710"/>
        <s v="SO-000711"/>
        <s v="SO-000712"/>
        <s v="SO-000713"/>
        <s v="SO-000714"/>
        <s v="SO-000715"/>
        <s v="SO-000716"/>
        <s v="SO-000717"/>
        <s v="SO-000718"/>
        <s v="SO-000719"/>
        <s v="SO-000720"/>
        <s v="SO-000721"/>
        <s v="SO-000722"/>
        <s v="SO-000723"/>
        <s v="SO-000724"/>
        <s v="SO-000725"/>
        <s v="SO-000726"/>
        <s v="SO-000727"/>
        <s v="SO-000728"/>
        <s v="SO-000729"/>
        <s v="SO-000730"/>
        <s v="SO-000731"/>
        <s v="SO-000732"/>
        <s v="SO-000733"/>
        <s v="SO-000734"/>
        <s v="SO-000735"/>
        <s v="SO-000736"/>
        <s v="SO-000737"/>
        <s v="SO-000738"/>
        <s v="SO-000739"/>
        <s v="SO-000740"/>
        <s v="SO-000741"/>
        <s v="SO-000742"/>
        <s v="SO-000743"/>
        <s v="SO-000744"/>
        <s v="SO-000745"/>
        <s v="SO-000746"/>
        <s v="SO-000747"/>
        <s v="SO-000748"/>
        <s v="SO-000749"/>
        <s v="SO-000750"/>
        <s v="SO-000751"/>
        <s v="SO-000752"/>
        <s v="SO-000753"/>
        <s v="SO-000754"/>
        <s v="SO-000755"/>
        <s v="SO-000756"/>
        <s v="SO-000757"/>
        <s v="SO-000758"/>
        <s v="SO-000759"/>
        <s v="SO-000760"/>
        <s v="SO-000761"/>
        <s v="SO-000762"/>
        <s v="SO-000763"/>
        <s v="SO-000764"/>
        <s v="SO-000765"/>
        <s v="SO-000766"/>
        <s v="SO-000767"/>
        <s v="SO-000768"/>
        <s v="SO-000769"/>
        <s v="SO-000770"/>
        <s v="SO-000771"/>
        <s v="SO-000772"/>
        <s v="SO-000773"/>
        <s v="SO-000774"/>
        <s v="SO-000775"/>
        <s v="SO-000776"/>
        <s v="SO-000777"/>
        <s v="SO-000778"/>
        <s v="SO-000779"/>
        <s v="SO-000780"/>
        <s v="SO-000781"/>
        <s v="SO-000782"/>
        <s v="SO-000783"/>
        <s v="SO-000784"/>
        <s v="SO-000785"/>
        <s v="SO-000786"/>
        <s v="SO-000787"/>
        <s v="SO-000788"/>
        <s v="SO-000789"/>
        <s v="SO-000790"/>
        <s v="SO-000791"/>
        <s v="SO-000792"/>
        <s v="SO-000793"/>
        <s v="SO-000794"/>
        <s v="SO-000795"/>
        <s v="SO-000796"/>
        <s v="SO-000797"/>
        <s v="SO-000798"/>
        <s v="SO-000799"/>
        <s v="SO-000800"/>
        <s v="SO-000801"/>
        <s v="SO-000802"/>
        <s v="SO-000803"/>
        <s v="SO-000804"/>
        <s v="SO-000805"/>
        <s v="SO-000806"/>
        <s v="SO-000807"/>
        <s v="SO-000808"/>
        <s v="SO-000809"/>
        <s v="SO-000810"/>
        <s v="SO-000811"/>
        <s v="SO-000812"/>
        <s v="SO-000813"/>
        <s v="SO-000814"/>
        <s v="SO-000815"/>
        <s v="SO-000816"/>
        <s v="SO-000817"/>
        <s v="SO-000818"/>
        <s v="SO-000819"/>
        <s v="SO-000820"/>
        <s v="SO-000821"/>
        <s v="SO-000822"/>
        <s v="SO-000823"/>
        <s v="SO-000824"/>
        <s v="SO-000825"/>
        <s v="SO-000826"/>
        <s v="SO-000827"/>
        <s v="SO-000828"/>
        <s v="SO-000829"/>
        <s v="SO-000830"/>
        <s v="SO-000831"/>
        <s v="SO-000832"/>
        <s v="SO-000833"/>
        <s v="SO-000834"/>
        <s v="SO-000835"/>
        <s v="SO-000836"/>
        <s v="SO-000837"/>
        <s v="SO-000838"/>
        <s v="SO-000839"/>
        <s v="SO-000840"/>
        <s v="SO-000841"/>
        <s v="SO-000842"/>
        <s v="SO-000843"/>
        <s v="SO-000844"/>
        <s v="SO-000845"/>
        <s v="SO-000846"/>
        <s v="SO-000847"/>
        <s v="SO-000848"/>
        <s v="SO-000849"/>
        <s v="SO-000850"/>
        <s v="SO-000851"/>
        <s v="SO-000852"/>
        <s v="SO-000853"/>
        <s v="SO-000854"/>
        <s v="SO-000855"/>
        <s v="SO-000856"/>
        <s v="SO-000857"/>
        <s v="SO-000858"/>
        <s v="SO-000859"/>
        <s v="SO-000860"/>
        <s v="SO-000861"/>
        <s v="SO-000862"/>
        <s v="SO-000863"/>
        <s v="SO-000864"/>
        <s v="SO-000865"/>
        <s v="SO-000866"/>
        <s v="SO-000867"/>
        <s v="SO-000868"/>
        <s v="SO-000869"/>
        <s v="SO-000870"/>
        <s v="SO-000871"/>
        <s v="SO-000872"/>
        <s v="SO-000873"/>
        <s v="SO-000874"/>
        <s v="SO-000875"/>
        <s v="SO-000876"/>
        <s v="SO-000877"/>
        <s v="SO-000878"/>
        <s v="SO-000879"/>
        <s v="SO-000880"/>
        <s v="SO-000881"/>
        <s v="SO-000882"/>
        <s v="SO-000883"/>
        <s v="SO-000884"/>
        <s v="SO-000885"/>
        <s v="SO-000886"/>
        <s v="SO-000887"/>
        <s v="SO-000888"/>
        <s v="SO-000889"/>
        <s v="SO-000890"/>
        <s v="SO-000891"/>
        <s v="SO-000892"/>
        <s v="SO-000893"/>
        <s v="SO-000894"/>
        <s v="SO-000895"/>
        <s v="SO-000896"/>
        <s v="SO-000897"/>
        <s v="SO-000898"/>
        <s v="SO-000899"/>
        <s v="SO-000900"/>
        <s v="SO-000901"/>
        <s v="SO-000902"/>
        <s v="SO-000903"/>
        <s v="SO-000904"/>
        <s v="SO-000905"/>
        <s v="SO-000906"/>
        <s v="SO-000907"/>
        <s v="SO-000908"/>
        <s v="SO-000909"/>
        <s v="SO-000910"/>
        <s v="SO-000911"/>
        <s v="SO-000912"/>
        <s v="SO-000913"/>
        <s v="SO-000914"/>
        <s v="SO-000915"/>
        <s v="SO-000916"/>
        <s v="SO-000917"/>
        <s v="SO-000918"/>
        <s v="SO-000919"/>
        <s v="SO-000920"/>
        <s v="SO-000921"/>
        <s v="SO-000922"/>
        <s v="SO-000923"/>
        <s v="SO-000924"/>
        <s v="SO-000925"/>
        <s v="SO-000926"/>
        <s v="SO-000927"/>
        <s v="SO-000928"/>
        <s v="SO-000929"/>
        <s v="SO-000930"/>
        <s v="SO-000931"/>
        <s v="SO-000932"/>
        <s v="SO-000933"/>
        <s v="SO-000934"/>
        <s v="SO-000935"/>
        <s v="SO-000936"/>
        <s v="SO-000937"/>
        <s v="SO-000938"/>
        <s v="SO-000939"/>
        <s v="SO-000940"/>
        <s v="SO-000941"/>
        <s v="SO-000942"/>
        <s v="SO-000943"/>
        <s v="SO-000944"/>
        <s v="SO-000945"/>
        <s v="SO-000946"/>
        <s v="SO-000947"/>
        <s v="SO-000948"/>
        <s v="SO-000949"/>
        <s v="SO-000950"/>
        <s v="SO-000951"/>
        <s v="SO-000952"/>
        <s v="SO-000953"/>
        <s v="SO-000954"/>
        <s v="SO-000955"/>
        <s v="SO-000956"/>
        <s v="SO-000957"/>
        <s v="SO-000958"/>
        <s v="SO-000959"/>
        <s v="SO-000960"/>
        <s v="SO-000961"/>
        <s v="SO-000962"/>
        <s v="SO-000963"/>
        <s v="SO-000964"/>
        <s v="SO-000965"/>
        <s v="SO-000966"/>
        <s v="SO-000967"/>
        <s v="SO-000968"/>
        <s v="SO-000969"/>
        <s v="SO-000970"/>
        <s v="SO-000971"/>
        <s v="SO-000972"/>
        <s v="SO-000973"/>
        <s v="SO-000974"/>
        <s v="SO-000975"/>
        <s v="SO-000976"/>
        <s v="SO-000977"/>
        <s v="SO-000978"/>
        <s v="SO-000979"/>
        <s v="SO-000980"/>
        <s v="SO-000981"/>
        <s v="SO-000982"/>
        <s v="SO-000983"/>
        <s v="SO-000984"/>
        <s v="SO-000985"/>
        <s v="SO-000986"/>
        <s v="SO-000987"/>
        <s v="SO-000988"/>
        <s v="SO-000989"/>
        <s v="SO-000990"/>
        <s v="SO-000991"/>
        <s v="SO-000992"/>
        <s v="SO-000993"/>
        <s v="SO-000994"/>
        <s v="SO-000995"/>
        <s v="SO-000996"/>
        <s v="SO-000997"/>
        <s v="SO-000998"/>
        <s v="SO-000999"/>
        <s v="SO-001000"/>
        <s v="SO-001001"/>
        <s v="SO-001002"/>
        <s v="SO-001003"/>
        <s v="SO-001004"/>
        <s v="SO-001005"/>
        <s v="SO-001006"/>
        <s v="SO-001007"/>
        <s v="SO-001008"/>
        <s v="SO-001009"/>
        <s v="SO-001010"/>
        <s v="SO-001011"/>
        <s v="SO-001012"/>
        <s v="SO-001013"/>
        <s v="SO-001014"/>
        <s v="SO-001015"/>
        <s v="SO-001016"/>
        <s v="SO-001017"/>
        <s v="SO-001018"/>
        <s v="SO-001019"/>
        <s v="SO-001020"/>
        <s v="SO-001021"/>
        <s v="SO-001022"/>
        <s v="SO-001023"/>
        <s v="SO-001024"/>
        <s v="SO-001025"/>
        <s v="SO-001026"/>
        <s v="SO-001027"/>
        <s v="SO-001028"/>
        <s v="SO-001029"/>
        <s v="SO-001030"/>
        <s v="SO-001031"/>
        <s v="SO-001032"/>
        <s v="SO-001033"/>
        <s v="SO-001034"/>
        <s v="SO-001035"/>
        <s v="SO-001036"/>
        <s v="SO-001037"/>
        <s v="SO-001038"/>
        <s v="SO-001039"/>
        <s v="SO-001040"/>
        <s v="SO-001041"/>
        <s v="SO-001042"/>
        <s v="SO-001043"/>
        <s v="SO-001044"/>
        <s v="SO-001045"/>
        <s v="SO-001046"/>
        <s v="SO-001047"/>
        <s v="SO-001048"/>
        <s v="SO-001049"/>
        <s v="SO-001050"/>
        <s v="SO-001051"/>
        <s v="SO-001052"/>
        <s v="SO-001053"/>
        <s v="SO-001054"/>
        <s v="SO-001055"/>
        <s v="SO-001056"/>
        <s v="SO-001057"/>
        <s v="SO-001058"/>
        <s v="SO-001059"/>
        <s v="SO-001060"/>
        <s v="SO-001061"/>
        <s v="SO-001062"/>
        <s v="SO-001063"/>
        <s v="SO-001064"/>
        <s v="SO-001065"/>
        <s v="SO-001066"/>
        <s v="SO-001067"/>
        <s v="SO-001068"/>
        <s v="SO-001069"/>
        <s v="SO-001070"/>
        <s v="SO-001071"/>
        <s v="SO-001072"/>
        <s v="SO-001073"/>
        <s v="SO-001074"/>
        <s v="SO-001075"/>
        <s v="SO-001076"/>
        <s v="SO-001077"/>
        <s v="SO-001078"/>
        <s v="SO-001079"/>
        <s v="SO-001080"/>
        <s v="SO-001081"/>
        <s v="SO-001082"/>
        <s v="SO-001083"/>
        <s v="SO-001084"/>
        <s v="SO-001085"/>
        <s v="SO-001086"/>
        <s v="SO-001087"/>
        <s v="SO-001088"/>
        <s v="SO-001089"/>
        <s v="SO-001090"/>
        <s v="SO-001091"/>
        <s v="SO-001092"/>
        <s v="SO-001093"/>
        <s v="SO-001094"/>
        <s v="SO-001095"/>
        <s v="SO-001096"/>
        <s v="SO-001097"/>
        <s v="SO-001098"/>
        <s v="SO-001099"/>
        <s v="SO-001100"/>
        <s v="SO-001101"/>
        <s v="SO-001102"/>
        <s v="SO-001103"/>
        <s v="SO-001104"/>
        <s v="SO-001105"/>
        <s v="SO-001106"/>
        <s v="SO-001107"/>
        <s v="SO-001108"/>
        <s v="SO-001109"/>
        <s v="SO-001110"/>
        <s v="SO-001111"/>
        <s v="SO-001112"/>
        <s v="SO-001113"/>
        <s v="SO-001114"/>
        <s v="SO-001115"/>
        <s v="SO-001116"/>
        <s v="SO-001117"/>
        <s v="SO-001118"/>
        <s v="SO-001119"/>
        <s v="SO-001120"/>
        <s v="SO-001121"/>
        <s v="SO-001122"/>
        <s v="SO-001123"/>
        <s v="SO-001124"/>
        <s v="SO-001125"/>
        <s v="SO-001126"/>
        <s v="SO-001127"/>
        <s v="SO-001128"/>
        <s v="SO-001129"/>
        <s v="SO-001130"/>
        <s v="SO-001131"/>
        <s v="SO-001132"/>
        <s v="SO-001133"/>
        <s v="SO-001134"/>
        <s v="SO-001135"/>
        <s v="SO-001136"/>
        <s v="SO-001137"/>
        <s v="SO-001138"/>
        <s v="SO-001139"/>
        <s v="SO-001140"/>
        <s v="SO-001141"/>
        <s v="SO-001142"/>
        <s v="SO-001143"/>
        <s v="SO-001144"/>
        <s v="SO-001145"/>
        <s v="SO-001146"/>
        <s v="SO-001147"/>
        <s v="SO-001148"/>
        <s v="SO-001149"/>
        <s v="SO-001150"/>
        <s v="SO-001151"/>
        <s v="SO-001152"/>
        <s v="SO-001153"/>
        <s v="SO-001154"/>
        <s v="SO-001155"/>
        <s v="SO-001156"/>
        <s v="SO-001157"/>
        <s v="SO-001158"/>
        <s v="SO-001159"/>
        <s v="SO-001160"/>
        <s v="SO-001161"/>
        <s v="SO-001162"/>
        <s v="SO-001163"/>
        <s v="SO-001164"/>
        <s v="SO-001165"/>
        <s v="SO-001166"/>
        <s v="SO-001167"/>
        <s v="SO-001168"/>
        <s v="SO-001169"/>
        <s v="SO-001170"/>
        <s v="SO-001171"/>
        <s v="SO-001172"/>
        <s v="SO-001173"/>
        <s v="SO-001174"/>
        <s v="SO-001175"/>
        <s v="SO-001176"/>
        <s v="SO-001177"/>
        <s v="SO-001178"/>
        <s v="SO-001179"/>
        <s v="SO-001180"/>
        <s v="SO-001181"/>
        <s v="SO-001182"/>
        <s v="SO-001183"/>
        <s v="SO-001184"/>
        <s v="SO-001185"/>
        <s v="SO-001186"/>
        <s v="SO-001187"/>
        <s v="SO-001188"/>
        <s v="SO-001189"/>
        <s v="SO-001190"/>
        <s v="SO-001191"/>
        <s v="SO-001192"/>
        <s v="SO-001193"/>
        <s v="SO-001194"/>
        <s v="SO-001195"/>
        <s v="SO-001196"/>
        <s v="SO-001197"/>
        <s v="SO-001198"/>
        <s v="SO-001199"/>
        <s v="SO-001200"/>
        <s v="SO-001201"/>
        <s v="SO-001202"/>
        <s v="SO-001203"/>
        <s v="SO-001204"/>
        <s v="SO-001205"/>
        <s v="SO-001206"/>
        <s v="SO-001207"/>
        <s v="SO-001208"/>
        <s v="SO-001209"/>
        <s v="SO-001210"/>
        <s v="SO-001211"/>
        <s v="SO-001212"/>
        <s v="SO-001213"/>
        <s v="SO-001214"/>
        <s v="SO-001215"/>
        <s v="SO-001216"/>
        <s v="SO-001217"/>
        <s v="SO-001218"/>
        <s v="SO-001219"/>
        <s v="SO-001220"/>
        <s v="SO-001221"/>
        <s v="SO-001222"/>
        <s v="SO-001223"/>
        <s v="SO-001224"/>
        <s v="SO-001225"/>
        <s v="SO-001226"/>
        <s v="SO-001227"/>
        <s v="SO-001228"/>
        <s v="SO-001229"/>
        <s v="SO-001230"/>
        <s v="SO-001231"/>
        <s v="SO-001232"/>
        <s v="SO-001233"/>
        <s v="SO-001234"/>
        <s v="SO-001235"/>
        <s v="SO-001236"/>
        <s v="SO-001237"/>
        <s v="SO-001238"/>
        <s v="SO-001239"/>
        <s v="SO-001240"/>
        <s v="SO-001241"/>
        <s v="SO-001242"/>
        <s v="SO-001243"/>
        <s v="SO-001244"/>
        <s v="SO-001245"/>
        <s v="SO-001246"/>
        <s v="SO-001247"/>
        <s v="SO-001248"/>
        <s v="SO-001249"/>
        <s v="SO-001250"/>
        <s v="SO-001251"/>
        <s v="SO-001252"/>
        <s v="SO-001253"/>
        <s v="SO-001254"/>
        <s v="SO-001255"/>
        <s v="SO-001256"/>
        <s v="SO-001257"/>
        <s v="SO-001258"/>
        <s v="SO-001259"/>
        <s v="SO-001260"/>
        <s v="SO-001261"/>
        <s v="SO-001262"/>
        <s v="SO-001263"/>
        <s v="SO-001264"/>
        <s v="SO-001265"/>
        <s v="SO-001266"/>
        <s v="SO-001267"/>
        <s v="SO-001268"/>
        <s v="SO-001269"/>
        <s v="SO-001270"/>
        <s v="SO-001271"/>
        <s v="SO-001272"/>
        <s v="SO-001273"/>
        <s v="SO-001274"/>
        <s v="SO-001275"/>
        <s v="SO-001276"/>
        <s v="SO-001277"/>
        <s v="SO-001278"/>
        <s v="SO-001279"/>
        <s v="SO-001280"/>
        <s v="SO-001281"/>
        <s v="SO-001282"/>
        <s v="SO-001283"/>
        <s v="SO-001284"/>
        <s v="SO-001285"/>
        <s v="SO-001286"/>
        <s v="SO-001287"/>
        <s v="SO-001288"/>
        <s v="SO-001289"/>
        <s v="SO-001290"/>
        <s v="SO-001291"/>
        <s v="SO-001292"/>
        <s v="SO-001293"/>
        <s v="SO-001294"/>
        <s v="SO-001295"/>
        <s v="SO-001296"/>
        <s v="SO-001297"/>
        <s v="SO-001298"/>
        <s v="SO-001299"/>
        <s v="SO-001300"/>
        <s v="SO-001301"/>
        <s v="SO-001302"/>
        <s v="SO-001303"/>
        <s v="SO-001304"/>
        <s v="SO-001305"/>
        <s v="SO-001306"/>
        <s v="SO-001307"/>
        <s v="SO-001308"/>
        <s v="SO-001309"/>
        <s v="SO-001310"/>
        <s v="SO-001311"/>
        <s v="SO-001312"/>
        <s v="SO-001313"/>
        <s v="SO-001314"/>
        <s v="SO-001315"/>
        <s v="SO-001316"/>
        <s v="SO-001317"/>
        <s v="SO-001318"/>
        <s v="SO-001319"/>
        <s v="SO-001320"/>
        <s v="SO-001321"/>
        <s v="SO-001322"/>
        <s v="SO-001323"/>
        <s v="SO-001324"/>
        <s v="SO-001325"/>
        <s v="SO-001326"/>
        <s v="SO-001327"/>
        <s v="SO-001328"/>
        <s v="SO-001329"/>
        <s v="SO-001330"/>
        <s v="SO-001331"/>
        <s v="SO-001332"/>
        <s v="SO-001333"/>
        <s v="SO-001334"/>
        <s v="SO-001335"/>
        <s v="SO-001336"/>
        <s v="SO-001337"/>
        <s v="SO-001338"/>
        <s v="SO-001339"/>
        <s v="SO-001340"/>
        <s v="SO-001341"/>
        <s v="SO-001342"/>
        <s v="SO-001343"/>
        <s v="SO-001344"/>
        <s v="SO-001345"/>
        <s v="SO-001346"/>
        <s v="SO-001347"/>
        <s v="SO-001348"/>
        <s v="SO-001349"/>
        <s v="SO-001350"/>
        <s v="SO-001351"/>
        <s v="SO-001352"/>
        <s v="SO-001353"/>
        <s v="SO-001354"/>
        <s v="SO-001355"/>
        <s v="SO-001356"/>
        <s v="SO-001357"/>
        <s v="SO-001358"/>
        <s v="SO-001359"/>
        <s v="SO-001360"/>
        <s v="SO-001361"/>
        <s v="SO-001362"/>
        <s v="SO-001363"/>
        <s v="SO-001364"/>
        <s v="SO-001365"/>
        <s v="SO-001366"/>
        <s v="SO-001367"/>
        <s v="SO-001368"/>
        <s v="SO-001369"/>
        <s v="SO-001370"/>
        <s v="SO-001371"/>
        <s v="SO-001372"/>
        <s v="SO-001373"/>
        <s v="SO-001374"/>
        <s v="SO-001375"/>
        <s v="SO-001376"/>
        <s v="SO-001377"/>
        <s v="SO-001378"/>
        <s v="SO-001379"/>
        <s v="SO-001380"/>
        <s v="SO-001381"/>
        <s v="SO-001382"/>
        <s v="SO-001383"/>
        <s v="SO-001384"/>
        <s v="SO-001385"/>
        <s v="SO-001386"/>
        <s v="SO-001387"/>
        <s v="SO-001388"/>
        <s v="SO-001389"/>
        <s v="SO-001390"/>
        <s v="SO-001391"/>
        <s v="SO-001392"/>
        <s v="SO-001393"/>
        <s v="SO-001394"/>
        <s v="SO-001395"/>
        <s v="SO-001396"/>
        <s v="SO-001397"/>
        <s v="SO-001398"/>
        <s v="SO-001399"/>
        <s v="SO-001400"/>
        <s v="SO-001401"/>
        <s v="SO-001402"/>
        <s v="SO-001403"/>
        <s v="SO-001404"/>
        <s v="SO-001405"/>
        <s v="SO-001406"/>
        <s v="SO-001407"/>
        <s v="SO-001408"/>
        <s v="SO-001409"/>
        <s v="SO-001410"/>
        <s v="SO-001411"/>
        <s v="SO-001412"/>
        <s v="SO-001413"/>
        <s v="SO-001414"/>
        <s v="SO-001415"/>
        <s v="SO-001416"/>
        <s v="SO-001417"/>
        <s v="SO-001418"/>
        <s v="SO-001419"/>
        <s v="SO-001420"/>
        <s v="SO-001421"/>
        <s v="SO-001422"/>
        <s v="SO-001423"/>
        <s v="SO-001424"/>
        <s v="SO-001425"/>
        <s v="SO-001426"/>
        <s v="SO-001427"/>
        <s v="SO-001428"/>
        <s v="SO-001429"/>
        <s v="SO-001430"/>
        <s v="SO-001431"/>
        <s v="SO-001432"/>
        <s v="SO-001433"/>
        <s v="SO-001434"/>
        <s v="SO-001435"/>
        <s v="SO-001436"/>
        <s v="SO-001437"/>
        <s v="SO-001438"/>
        <s v="SO-001439"/>
        <s v="SO-001440"/>
        <s v="SO-001441"/>
        <s v="SO-001442"/>
        <s v="SO-001443"/>
        <s v="SO-001444"/>
        <s v="SO-001445"/>
        <s v="SO-001446"/>
        <s v="SO-001447"/>
        <s v="SO-001448"/>
        <s v="SO-001449"/>
        <s v="SO-001450"/>
        <s v="SO-001451"/>
        <s v="SO-001452"/>
        <s v="SO-001453"/>
        <s v="SO-001454"/>
        <s v="SO-001455"/>
        <s v="SO-001456"/>
        <s v="SO-001457"/>
        <s v="SO-001458"/>
        <s v="SO-001459"/>
        <s v="SO-001460"/>
        <s v="SO-001461"/>
        <s v="SO-001462"/>
        <s v="SO-001463"/>
        <s v="SO-001464"/>
        <s v="SO-001465"/>
        <s v="SO-001466"/>
        <s v="SO-001467"/>
        <s v="SO-001468"/>
        <s v="SO-001469"/>
        <s v="SO-001470"/>
        <s v="SO-001471"/>
        <s v="SO-001472"/>
        <s v="SO-001473"/>
        <s v="SO-001474"/>
        <s v="SO-001475"/>
        <s v="SO-001476"/>
        <s v="SO-001477"/>
        <s v="SO-001478"/>
        <s v="SO-001479"/>
        <s v="SO-001480"/>
        <s v="SO-001481"/>
        <s v="SO-001482"/>
        <s v="SO-001483"/>
        <s v="SO-001484"/>
        <s v="SO-001485"/>
        <s v="SO-001486"/>
        <s v="SO-001487"/>
        <s v="SO-001488"/>
        <s v="SO-001489"/>
        <s v="SO-001490"/>
        <s v="SO-001491"/>
        <s v="SO-001492"/>
        <s v="SO-001493"/>
        <s v="SO-001494"/>
        <s v="SO-001495"/>
        <s v="SO-001496"/>
        <s v="SO-001497"/>
        <s v="SO-001498"/>
        <s v="SO-001499"/>
        <s v="SO-001500"/>
        <s v="SO-001501"/>
        <s v="SO-001502"/>
        <s v="SO-001503"/>
        <s v="SO-001504"/>
        <s v="SO-001505"/>
        <s v="SO-001506"/>
        <s v="SO-001507"/>
        <s v="SO-001508"/>
        <s v="SO-001509"/>
        <s v="SO-001510"/>
        <s v="SO-001511"/>
        <s v="SO-001512"/>
        <s v="SO-001513"/>
        <s v="SO-001514"/>
        <s v="SO-001515"/>
        <s v="SO-001516"/>
        <s v="SO-001517"/>
        <s v="SO-001518"/>
        <s v="SO-001519"/>
        <s v="SO-001520"/>
        <s v="SO-001521"/>
        <s v="SO-001522"/>
        <s v="SO-001523"/>
        <s v="SO-001524"/>
        <s v="SO-001525"/>
        <s v="SO-001526"/>
        <s v="SO-001527"/>
        <s v="SO-001528"/>
        <s v="SO-001529"/>
        <s v="SO-001530"/>
        <s v="SO-001531"/>
        <s v="SO-001532"/>
        <s v="SO-001533"/>
        <s v="SO-001534"/>
        <s v="SO-001535"/>
        <s v="SO-001536"/>
        <s v="SO-001537"/>
        <s v="SO-001538"/>
        <s v="SO-001539"/>
        <s v="SO-001540"/>
        <s v="SO-001541"/>
        <s v="SO-001542"/>
        <s v="SO-001543"/>
        <s v="SO-001544"/>
        <s v="SO-001545"/>
        <s v="SO-001546"/>
        <s v="SO-001547"/>
        <s v="SO-001548"/>
        <s v="SO-001549"/>
        <s v="SO-001550"/>
        <s v="SO-001551"/>
        <s v="SO-001552"/>
        <s v="SO-001553"/>
        <s v="SO-001554"/>
        <s v="SO-001555"/>
        <s v="SO-001556"/>
        <s v="SO-001557"/>
        <s v="SO-001558"/>
        <s v="SO-001559"/>
        <s v="SO-001560"/>
        <s v="SO-001561"/>
        <s v="SO-001562"/>
        <s v="SO-001563"/>
        <s v="SO-001564"/>
        <s v="SO-001565"/>
        <s v="SO-001566"/>
        <s v="SO-001567"/>
        <s v="SO-001568"/>
        <s v="SO-001569"/>
        <s v="SO-001570"/>
        <s v="SO-001571"/>
        <s v="SO-001572"/>
        <s v="SO-001573"/>
        <s v="SO-001574"/>
        <s v="SO-001575"/>
        <s v="SO-001576"/>
        <s v="SO-001577"/>
        <s v="SO-001578"/>
        <s v="SO-001579"/>
        <s v="SO-001580"/>
        <s v="SO-001581"/>
        <s v="SO-001582"/>
        <s v="SO-001583"/>
        <s v="SO-001584"/>
        <s v="SO-001585"/>
        <s v="SO-001586"/>
        <s v="SO-001587"/>
        <s v="SO-001588"/>
        <s v="SO-001589"/>
        <s v="SO-001590"/>
        <s v="SO-001591"/>
        <s v="SO-001592"/>
        <s v="SO-001593"/>
        <s v="SO-001594"/>
        <s v="SO-001595"/>
        <s v="SO-001596"/>
        <s v="SO-001597"/>
        <s v="SO-001598"/>
        <s v="SO-001599"/>
        <s v="SO-001600"/>
        <s v="SO-001601"/>
        <s v="SO-001602"/>
        <s v="SO-001603"/>
        <s v="SO-001604"/>
        <s v="SO-001605"/>
        <s v="SO-001606"/>
        <s v="SO-001607"/>
        <s v="SO-001608"/>
        <s v="SO-001609"/>
        <s v="SO-001610"/>
        <s v="SO-001611"/>
        <s v="SO-001612"/>
        <s v="SO-001613"/>
        <s v="SO-001614"/>
        <s v="SO-001615"/>
        <s v="SO-001616"/>
        <s v="SO-001617"/>
        <s v="SO-001618"/>
        <s v="SO-001619"/>
        <s v="SO-001620"/>
        <s v="SO-001621"/>
        <s v="SO-001622"/>
        <s v="SO-001623"/>
        <s v="SO-001624"/>
        <s v="SO-001625"/>
        <s v="SO-001626"/>
        <s v="SO-001627"/>
        <s v="SO-001628"/>
        <s v="SO-001629"/>
        <s v="SO-001630"/>
        <s v="SO-001631"/>
        <s v="SO-001632"/>
        <s v="SO-001633"/>
        <s v="SO-001634"/>
        <s v="SO-001635"/>
        <s v="SO-001636"/>
        <s v="SO-001637"/>
        <s v="SO-001638"/>
        <s v="SO-001639"/>
        <s v="SO-001640"/>
        <s v="SO-001641"/>
        <s v="SO-001642"/>
        <s v="SO-001643"/>
        <s v="SO-001644"/>
        <s v="SO-001645"/>
        <s v="SO-001646"/>
        <s v="SO-001647"/>
        <s v="SO-001648"/>
        <s v="SO-001649"/>
        <s v="SO-001650"/>
        <s v="SO-001651"/>
        <s v="SO-001652"/>
        <s v="SO-001653"/>
        <s v="SO-001654"/>
        <s v="SO-001655"/>
        <s v="SO-001656"/>
        <s v="SO-001657"/>
        <s v="SO-001658"/>
        <s v="SO-001659"/>
        <s v="SO-001660"/>
        <s v="SO-001661"/>
        <s v="SO-001662"/>
        <s v="SO-001663"/>
        <s v="SO-001664"/>
        <s v="SO-001665"/>
        <s v="SO-001666"/>
        <s v="SO-001667"/>
        <s v="SO-001668"/>
        <s v="SO-001669"/>
        <s v="SO-001670"/>
        <s v="SO-001671"/>
        <s v="SO-001672"/>
        <s v="SO-001673"/>
        <s v="SO-001674"/>
        <s v="SO-001675"/>
        <s v="SO-001676"/>
        <s v="SO-001677"/>
        <s v="SO-001678"/>
        <s v="SO-001679"/>
        <s v="SO-001680"/>
        <s v="SO-001681"/>
        <s v="SO-001682"/>
        <s v="SO-001683"/>
        <s v="SO-001684"/>
        <s v="SO-001685"/>
        <s v="SO-001686"/>
        <s v="SO-001687"/>
        <s v="SO-001688"/>
        <s v="SO-001689"/>
        <s v="SO-001690"/>
        <s v="SO-001691"/>
        <s v="SO-001692"/>
        <s v="SO-001693"/>
        <s v="SO-001694"/>
        <s v="SO-001695"/>
        <s v="SO-001696"/>
        <s v="SO-001697"/>
        <s v="SO-001698"/>
        <s v="SO-001699"/>
        <s v="SO-001700"/>
        <s v="SO-001701"/>
        <s v="SO-001702"/>
        <s v="SO-001703"/>
        <s v="SO-001704"/>
        <s v="SO-001705"/>
        <s v="SO-001706"/>
        <s v="SO-001707"/>
        <s v="SO-001708"/>
        <s v="SO-001709"/>
        <s v="SO-001710"/>
        <s v="SO-001711"/>
        <s v="SO-001712"/>
        <s v="SO-001713"/>
        <s v="SO-001714"/>
        <s v="SO-001715"/>
        <s v="SO-001716"/>
        <s v="SO-001717"/>
        <s v="SO-001718"/>
        <s v="SO-001719"/>
        <s v="SO-001720"/>
        <s v="SO-001721"/>
        <s v="SO-001722"/>
        <s v="SO-001723"/>
        <s v="SO-001724"/>
        <s v="SO-001725"/>
        <s v="SO-001726"/>
        <s v="SO-001727"/>
        <s v="SO-001728"/>
        <s v="SO-001729"/>
        <s v="SO-001730"/>
        <s v="SO-001731"/>
        <s v="SO-001732"/>
        <s v="SO-001733"/>
        <s v="SO-001734"/>
        <s v="SO-001735"/>
        <s v="SO-001736"/>
        <s v="SO-001737"/>
        <s v="SO-001738"/>
        <s v="SO-001739"/>
        <s v="SO-001740"/>
        <s v="SO-001741"/>
        <s v="SO-001742"/>
        <s v="SO-001743"/>
        <s v="SO-001744"/>
        <s v="SO-001745"/>
        <s v="SO-001746"/>
        <s v="SO-001747"/>
        <s v="SO-001748"/>
        <s v="SO-001749"/>
        <s v="SO-001750"/>
        <s v="SO-001751"/>
        <s v="SO-001752"/>
        <s v="SO-001753"/>
        <s v="SO-001754"/>
        <s v="SO-001755"/>
        <s v="SO-001756"/>
        <s v="SO-001757"/>
        <s v="SO-001758"/>
        <s v="SO-001759"/>
        <s v="SO-001760"/>
        <s v="SO-001761"/>
        <s v="SO-001762"/>
        <s v="SO-001763"/>
        <s v="SO-001764"/>
        <s v="SO-001765"/>
        <s v="SO-001766"/>
        <s v="SO-001767"/>
        <s v="SO-001768"/>
        <s v="SO-001769"/>
        <s v="SO-001770"/>
        <s v="SO-001771"/>
        <s v="SO-001772"/>
        <s v="SO-001773"/>
        <s v="SO-001774"/>
        <s v="SO-001775"/>
        <s v="SO-001776"/>
        <s v="SO-001777"/>
        <s v="SO-001778"/>
        <s v="SO-001779"/>
        <s v="SO-001780"/>
        <s v="SO-001781"/>
        <s v="SO-001782"/>
        <s v="SO-001783"/>
        <s v="SO-001784"/>
        <s v="SO-001785"/>
        <s v="SO-001786"/>
        <s v="SO-001787"/>
        <s v="SO-001788"/>
        <s v="SO-001789"/>
        <s v="SO-001790"/>
        <s v="SO-001791"/>
        <s v="SO-001792"/>
        <s v="SO-001793"/>
        <s v="SO-001794"/>
        <s v="SO-001795"/>
        <s v="SO-001796"/>
        <s v="SO-001797"/>
        <s v="SO-001798"/>
        <s v="SO-001799"/>
        <s v="SO-001800"/>
        <s v="SO-001801"/>
        <s v="SO-001802"/>
        <s v="SO-001803"/>
        <s v="SO-001804"/>
        <s v="SO-001805"/>
        <s v="SO-001806"/>
        <s v="SO-001807"/>
        <s v="SO-001808"/>
        <s v="SO-001809"/>
        <s v="SO-001810"/>
        <s v="SO-001811"/>
        <s v="SO-001812"/>
        <s v="SO-001813"/>
        <s v="SO-001814"/>
        <s v="SO-001815"/>
        <s v="SO-001816"/>
        <s v="SO-001817"/>
        <s v="SO-001818"/>
        <s v="SO-001819"/>
        <s v="SO-001820"/>
        <s v="SO-001821"/>
        <s v="SO-001822"/>
        <s v="SO-001823"/>
        <s v="SO-001824"/>
        <s v="SO-001825"/>
        <s v="SO-001826"/>
        <s v="SO-001827"/>
        <s v="SO-001828"/>
        <s v="SO-001829"/>
        <s v="SO-001830"/>
        <s v="SO-001831"/>
        <s v="SO-001832"/>
        <s v="SO-001833"/>
        <s v="SO-001834"/>
        <s v="SO-001835"/>
        <s v="SO-001836"/>
        <s v="SO-001837"/>
        <s v="SO-001838"/>
        <s v="SO-001839"/>
        <s v="SO-001840"/>
        <s v="SO-001841"/>
        <s v="SO-001842"/>
        <s v="SO-001843"/>
        <s v="SO-001844"/>
        <s v="SO-001845"/>
        <s v="SO-001846"/>
        <s v="SO-001847"/>
        <s v="SO-001848"/>
        <s v="SO-001849"/>
        <s v="SO-001850"/>
        <s v="SO-001851"/>
        <s v="SO-001852"/>
        <s v="SO-001853"/>
        <s v="SO-001854"/>
        <s v="SO-001855"/>
        <s v="SO-001856"/>
        <s v="SO-001857"/>
        <s v="SO-001858"/>
        <s v="SO-001859"/>
        <s v="SO-001860"/>
        <s v="SO-001861"/>
        <s v="SO-001862"/>
        <s v="SO-001863"/>
        <s v="SO-001864"/>
        <s v="SO-001865"/>
        <s v="SO-001866"/>
        <s v="SO-001867"/>
        <s v="SO-001868"/>
        <s v="SO-001869"/>
        <s v="SO-001870"/>
        <s v="SO-001871"/>
        <s v="SO-001872"/>
        <s v="SO-001873"/>
        <s v="SO-001874"/>
        <s v="SO-001875"/>
        <s v="SO-001876"/>
        <s v="SO-001877"/>
        <s v="SO-001878"/>
        <s v="SO-001879"/>
        <s v="SO-001880"/>
        <s v="SO-001881"/>
        <s v="SO-001882"/>
        <s v="SO-001883"/>
        <s v="SO-001884"/>
        <s v="SO-001885"/>
        <s v="SO-001886"/>
        <s v="SO-001887"/>
        <s v="SO-001888"/>
        <s v="SO-001889"/>
        <s v="SO-001890"/>
        <s v="SO-001891"/>
        <s v="SO-001892"/>
        <s v="SO-001893"/>
        <s v="SO-001894"/>
        <s v="SO-001895"/>
        <s v="SO-001896"/>
        <s v="SO-001897"/>
        <s v="SO-001898"/>
        <s v="SO-001899"/>
        <s v="SO-001900"/>
        <s v="SO-001901"/>
        <s v="SO-001902"/>
        <s v="SO-001903"/>
        <s v="SO-001904"/>
        <s v="SO-001905"/>
        <s v="SO-001906"/>
        <s v="SO-001907"/>
        <s v="SO-001908"/>
        <s v="SO-001909"/>
        <s v="SO-001910"/>
        <s v="SO-001911"/>
        <s v="SO-001912"/>
        <s v="SO-001913"/>
        <s v="SO-001914"/>
        <s v="SO-001915"/>
        <s v="SO-001916"/>
        <s v="SO-001917"/>
        <s v="SO-001918"/>
        <s v="SO-001919"/>
        <s v="SO-001920"/>
        <s v="SO-001921"/>
        <s v="SO-001922"/>
        <s v="SO-001923"/>
        <s v="SO-001924"/>
        <s v="SO-001925"/>
        <s v="SO-001926"/>
        <s v="SO-001927"/>
        <s v="SO-001928"/>
        <s v="SO-001929"/>
        <s v="SO-001930"/>
        <s v="SO-001931"/>
        <s v="SO-001932"/>
        <s v="SO-001933"/>
        <s v="SO-001934"/>
        <s v="SO-001935"/>
        <s v="SO-001936"/>
        <s v="SO-001937"/>
        <s v="SO-001938"/>
        <s v="SO-001939"/>
        <s v="SO-001940"/>
        <s v="SO-001941"/>
        <s v="SO-001942"/>
        <s v="SO-001943"/>
        <s v="SO-001944"/>
        <s v="SO-001945"/>
        <s v="SO-001946"/>
        <s v="SO-001947"/>
        <s v="SO-001948"/>
        <s v="SO-001949"/>
        <s v="SO-001950"/>
        <s v="SO-001951"/>
        <s v="SO-001952"/>
        <s v="SO-001953"/>
        <s v="SO-001954"/>
        <s v="SO-001955"/>
        <s v="SO-001956"/>
        <s v="SO-001957"/>
        <s v="SO-001958"/>
        <s v="SO-001959"/>
        <s v="SO-001960"/>
        <s v="SO-001961"/>
        <s v="SO-001962"/>
        <s v="SO-001963"/>
        <s v="SO-001964"/>
        <s v="SO-001965"/>
        <s v="SO-001966"/>
        <s v="SO-001967"/>
        <s v="SO-001968"/>
        <s v="SO-001969"/>
        <s v="SO-001970"/>
        <s v="SO-001971"/>
        <s v="SO-001972"/>
        <s v="SO-001973"/>
        <s v="SO-001974"/>
        <s v="SO-001975"/>
        <s v="SO-001976"/>
        <s v="SO-001977"/>
        <s v="SO-001978"/>
        <s v="SO-001979"/>
        <s v="SO-001980"/>
        <s v="SO-001981"/>
        <s v="SO-001982"/>
        <s v="SO-001983"/>
        <s v="SO-001984"/>
        <s v="SO-001985"/>
        <s v="SO-001986"/>
        <s v="SO-001987"/>
        <s v="SO-001988"/>
        <s v="SO-001989"/>
        <s v="SO-001990"/>
        <s v="SO-001991"/>
        <s v="SO-001992"/>
        <s v="SO-001993"/>
        <s v="SO-001994"/>
        <s v="SO-001995"/>
        <s v="SO-001996"/>
        <s v="SO-001997"/>
        <s v="SO-001998"/>
        <s v="SO-001999"/>
        <s v="SO-002000"/>
        <s v="SO-002001"/>
        <s v="SO-002002"/>
        <s v="SO-002003"/>
        <s v="SO-002004"/>
        <s v="SO-002005"/>
        <s v="SO-002006"/>
        <s v="SO-002007"/>
        <s v="SO-002008"/>
        <s v="SO-002009"/>
        <s v="SO-002010"/>
        <s v="SO-002011"/>
        <s v="SO-002012"/>
        <s v="SO-002013"/>
        <s v="SO-002014"/>
        <s v="SO-002015"/>
        <s v="SO-002016"/>
        <s v="SO-002017"/>
        <s v="SO-002018"/>
        <s v="SO-002019"/>
        <s v="SO-002020"/>
        <s v="SO-002021"/>
        <s v="SO-002022"/>
        <s v="SO-002023"/>
        <s v="SO-002024"/>
        <s v="SO-002025"/>
        <s v="SO-002026"/>
        <s v="SO-002027"/>
        <s v="SO-002028"/>
        <s v="SO-002029"/>
        <s v="SO-002030"/>
        <s v="SO-002031"/>
        <s v="SO-002032"/>
        <s v="SO-002033"/>
        <s v="SO-002034"/>
        <s v="SO-002035"/>
        <s v="SO-002036"/>
        <s v="SO-002037"/>
        <s v="SO-002038"/>
        <s v="SO-002039"/>
        <s v="SO-002040"/>
        <s v="SO-002041"/>
        <s v="SO-002042"/>
        <s v="SO-002043"/>
        <s v="SO-002044"/>
        <s v="SO-002045"/>
        <s v="SO-002046"/>
        <s v="SO-002047"/>
        <s v="SO-002048"/>
        <s v="SO-002049"/>
        <s v="SO-002050"/>
        <s v="SO-002051"/>
        <s v="SO-002052"/>
        <s v="SO-002053"/>
        <s v="SO-002054"/>
        <s v="SO-002055"/>
        <s v="SO-002056"/>
        <s v="SO-002057"/>
        <s v="SO-002058"/>
        <s v="SO-002059"/>
        <s v="SO-002060"/>
        <s v="SO-002061"/>
        <s v="SO-002062"/>
        <s v="SO-002063"/>
        <s v="SO-002064"/>
        <s v="SO-002065"/>
        <s v="SO-002066"/>
        <s v="SO-002067"/>
        <s v="SO-002068"/>
        <s v="SO-002069"/>
        <s v="SO-002070"/>
        <s v="SO-002071"/>
        <s v="SO-002072"/>
        <s v="SO-002073"/>
        <s v="SO-002074"/>
        <s v="SO-002075"/>
        <s v="SO-002076"/>
        <s v="SO-002077"/>
        <s v="SO-002078"/>
        <s v="SO-002079"/>
        <s v="SO-002080"/>
        <s v="SO-002081"/>
        <s v="SO-002082"/>
        <s v="SO-002083"/>
        <s v="SO-002084"/>
        <s v="SO-002085"/>
        <s v="SO-002086"/>
        <s v="SO-002087"/>
        <s v="SO-002088"/>
        <s v="SO-002089"/>
        <s v="SO-002090"/>
        <s v="SO-002091"/>
        <s v="SO-002092"/>
        <s v="SO-002093"/>
        <s v="SO-002094"/>
        <s v="SO-002095"/>
        <s v="SO-002096"/>
        <s v="SO-002097"/>
        <s v="SO-002098"/>
        <s v="SO-002099"/>
        <s v="SO-002100"/>
        <s v="SO-002101"/>
        <s v="SO-002102"/>
        <s v="SO-002103"/>
        <s v="SO-002104"/>
        <s v="SO-002105"/>
        <s v="SO-002106"/>
        <s v="SO-002107"/>
        <s v="SO-002108"/>
        <s v="SO-002109"/>
        <s v="SO-002110"/>
        <s v="SO-002111"/>
        <s v="SO-002112"/>
        <s v="SO-002113"/>
        <s v="SO-002114"/>
        <s v="SO-002115"/>
        <s v="SO-002116"/>
        <s v="SO-002117"/>
        <s v="SO-002118"/>
        <s v="SO-002119"/>
        <s v="SO-002120"/>
        <s v="SO-002121"/>
        <s v="SO-002122"/>
        <s v="SO-002123"/>
        <s v="SO-002124"/>
        <s v="SO-002125"/>
        <s v="SO-002126"/>
        <s v="SO-002127"/>
        <s v="SO-002128"/>
        <s v="SO-002129"/>
        <s v="SO-002130"/>
        <s v="SO-002131"/>
        <s v="SO-002132"/>
        <s v="SO-002133"/>
        <s v="SO-002134"/>
        <s v="SO-002135"/>
        <s v="SO-002136"/>
        <s v="SO-002137"/>
        <s v="SO-002138"/>
        <s v="SO-002139"/>
        <s v="SO-002140"/>
        <s v="SO-002141"/>
        <s v="SO-002142"/>
        <s v="SO-002143"/>
        <s v="SO-002144"/>
        <s v="SO-002145"/>
        <s v="SO-002146"/>
        <s v="SO-002147"/>
        <s v="SO-002148"/>
        <s v="SO-002149"/>
        <s v="SO-002150"/>
        <s v="SO-002151"/>
        <s v="SO-002152"/>
        <s v="SO-002153"/>
        <s v="SO-002154"/>
        <s v="SO-002155"/>
        <s v="SO-002156"/>
        <s v="SO-002157"/>
        <s v="SO-002158"/>
        <s v="SO-002159"/>
        <s v="SO-002160"/>
        <s v="SO-002161"/>
        <s v="SO-002162"/>
        <s v="SO-002163"/>
        <s v="SO-002164"/>
        <s v="SO-002165"/>
        <s v="SO-002166"/>
        <s v="SO-002167"/>
        <s v="SO-002168"/>
        <s v="SO-002169"/>
        <s v="SO-002170"/>
        <s v="SO-002171"/>
        <s v="SO-002172"/>
        <s v="SO-002173"/>
        <s v="SO-002174"/>
        <s v="SO-002175"/>
        <s v="SO-002176"/>
        <s v="SO-002177"/>
        <s v="SO-002178"/>
        <s v="SO-002179"/>
        <s v="SO-002180"/>
        <s v="SO-002181"/>
        <s v="SO-002182"/>
        <s v="SO-002183"/>
        <s v="SO-002184"/>
        <s v="SO-002185"/>
        <s v="SO-002186"/>
        <s v="SO-002187"/>
        <s v="SO-002188"/>
        <s v="SO-002189"/>
        <s v="SO-002190"/>
        <s v="SO-002191"/>
        <s v="SO-002192"/>
        <s v="SO-002193"/>
        <s v="SO-002194"/>
        <s v="SO-002195"/>
        <s v="SO-002196"/>
        <s v="SO-002197"/>
        <s v="SO-002198"/>
        <s v="SO-002199"/>
        <s v="SO-002200"/>
        <s v="SO-002201"/>
        <s v="SO-002202"/>
        <s v="SO-002203"/>
        <s v="SO-002204"/>
        <s v="SO-002205"/>
        <s v="SO-002206"/>
        <s v="SO-002207"/>
        <s v="SO-002208"/>
        <s v="SO-002209"/>
        <s v="SO-002210"/>
        <s v="SO-002211"/>
        <s v="SO-002212"/>
        <s v="SO-002213"/>
        <s v="SO-002214"/>
        <s v="SO-002215"/>
        <s v="SO-002216"/>
        <s v="SO-002217"/>
        <s v="SO-002218"/>
        <s v="SO-002219"/>
        <s v="SO-002220"/>
        <s v="SO-002221"/>
        <s v="SO-002222"/>
        <s v="SO-002223"/>
        <s v="SO-002224"/>
        <s v="SO-002225"/>
        <s v="SO-002226"/>
        <s v="SO-002227"/>
        <s v="SO-002228"/>
        <s v="SO-002229"/>
        <s v="SO-002230"/>
        <s v="SO-002231"/>
        <s v="SO-002232"/>
        <s v="SO-002233"/>
        <s v="SO-002234"/>
        <s v="SO-002235"/>
        <s v="SO-002236"/>
        <s v="SO-002237"/>
        <s v="SO-002238"/>
        <s v="SO-002239"/>
        <s v="SO-002240"/>
        <s v="SO-002241"/>
        <s v="SO-002242"/>
        <s v="SO-002243"/>
        <s v="SO-002244"/>
        <s v="SO-002245"/>
        <s v="SO-002246"/>
        <s v="SO-002247"/>
        <s v="SO-002248"/>
        <s v="SO-002249"/>
        <s v="SO-002250"/>
        <s v="SO-002251"/>
        <s v="SO-002252"/>
        <s v="SO-002253"/>
        <s v="SO-002254"/>
        <s v="SO-002255"/>
        <s v="SO-002256"/>
        <s v="SO-002257"/>
        <s v="SO-002258"/>
        <s v="SO-002259"/>
        <s v="SO-002260"/>
        <s v="SO-002261"/>
        <s v="SO-002262"/>
        <s v="SO-002263"/>
        <s v="SO-002264"/>
        <s v="SO-002265"/>
        <s v="SO-002266"/>
        <s v="SO-002267"/>
        <s v="SO-002268"/>
        <s v="SO-002269"/>
        <s v="SO-002270"/>
        <s v="SO-002271"/>
        <s v="SO-002272"/>
        <s v="SO-002273"/>
        <s v="SO-002274"/>
        <s v="SO-002275"/>
        <s v="SO-002276"/>
        <s v="SO-002277"/>
        <s v="SO-002278"/>
        <s v="SO-002279"/>
        <s v="SO-002280"/>
        <s v="SO-002281"/>
        <s v="SO-002282"/>
        <s v="SO-002283"/>
        <s v="SO-002284"/>
        <s v="SO-002285"/>
        <s v="SO-002286"/>
        <s v="SO-002287"/>
        <s v="SO-002288"/>
        <s v="SO-002289"/>
        <s v="SO-002290"/>
        <s v="SO-002291"/>
        <s v="SO-002292"/>
        <s v="SO-002293"/>
        <s v="SO-002294"/>
        <s v="SO-002295"/>
        <s v="SO-002296"/>
        <s v="SO-002297"/>
        <s v="SO-002298"/>
        <s v="SO-002299"/>
        <s v="SO-002300"/>
        <s v="SO-002301"/>
        <s v="SO-002302"/>
        <s v="SO-002303"/>
        <s v="SO-002304"/>
        <s v="SO-002305"/>
        <s v="SO-002306"/>
        <s v="SO-002307"/>
        <s v="SO-002308"/>
        <s v="SO-002309"/>
        <s v="SO-002310"/>
        <s v="SO-002311"/>
        <s v="SO-002312"/>
        <s v="SO-002313"/>
        <s v="SO-002314"/>
        <s v="SO-002315"/>
        <s v="SO-002316"/>
        <s v="SO-002317"/>
        <s v="SO-002318"/>
        <s v="SO-002319"/>
        <s v="SO-002320"/>
        <s v="SO-002321"/>
        <s v="SO-002322"/>
        <s v="SO-002323"/>
        <s v="SO-002324"/>
        <s v="SO-002325"/>
        <s v="SO-002326"/>
        <s v="SO-002327"/>
        <s v="SO-002328"/>
        <s v="SO-002329"/>
        <s v="SO-002330"/>
        <s v="SO-002331"/>
        <s v="SO-002332"/>
        <s v="SO-002333"/>
        <s v="SO-002334"/>
        <s v="SO-002335"/>
        <s v="SO-002336"/>
        <s v="SO-002337"/>
        <s v="SO-002338"/>
        <s v="SO-002339"/>
        <s v="SO-002340"/>
        <s v="SO-002341"/>
        <s v="SO-002342"/>
        <s v="SO-002343"/>
        <s v="SO-002344"/>
        <s v="SO-002345"/>
        <s v="SO-002346"/>
        <s v="SO-002347"/>
        <s v="SO-002348"/>
        <s v="SO-002349"/>
        <s v="SO-002350"/>
        <s v="SO-002351"/>
        <s v="SO-002352"/>
        <s v="SO-002353"/>
        <s v="SO-002354"/>
        <s v="SO-002355"/>
        <s v="SO-002356"/>
        <s v="SO-002357"/>
        <s v="SO-002358"/>
        <s v="SO-002359"/>
        <s v="SO-002360"/>
        <s v="SO-002361"/>
        <s v="SO-002362"/>
        <s v="SO-002363"/>
        <s v="SO-002364"/>
        <s v="SO-002365"/>
        <s v="SO-002366"/>
        <s v="SO-002367"/>
        <s v="SO-002368"/>
        <s v="SO-002369"/>
        <s v="SO-002370"/>
        <s v="SO-002371"/>
        <s v="SO-002372"/>
        <s v="SO-002373"/>
        <s v="SO-002374"/>
        <s v="SO-002375"/>
        <s v="SO-002376"/>
        <s v="SO-002377"/>
        <s v="SO-002378"/>
        <s v="SO-002379"/>
        <s v="SO-002380"/>
        <s v="SO-002381"/>
        <s v="SO-002382"/>
        <s v="SO-002383"/>
        <s v="SO-002384"/>
        <s v="SO-002385"/>
        <s v="SO-002386"/>
        <s v="SO-002387"/>
        <s v="SO-002388"/>
        <s v="SO-002389"/>
        <s v="SO-002390"/>
        <s v="SO-002391"/>
        <s v="SO-002392"/>
        <s v="SO-002393"/>
        <s v="SO-002394"/>
        <s v="SO-002395"/>
        <s v="SO-002396"/>
        <s v="SO-002397"/>
        <s v="SO-002398"/>
        <s v="SO-002399"/>
        <s v="SO-002400"/>
        <s v="SO-002401"/>
        <s v="SO-002402"/>
        <s v="SO-002403"/>
        <s v="SO-002404"/>
        <s v="SO-002405"/>
        <s v="SO-002406"/>
        <s v="SO-002407"/>
        <s v="SO-002408"/>
        <s v="SO-002409"/>
        <s v="SO-002410"/>
        <s v="SO-002411"/>
        <s v="SO-002412"/>
        <s v="SO-002413"/>
        <s v="SO-002414"/>
        <s v="SO-002415"/>
        <s v="SO-002416"/>
        <s v="SO-002417"/>
        <s v="SO-002418"/>
        <s v="SO-002419"/>
        <s v="SO-002420"/>
        <s v="SO-002421"/>
        <s v="SO-002422"/>
        <s v="SO-002423"/>
        <s v="SO-002424"/>
        <s v="SO-002425"/>
        <s v="SO-002426"/>
        <s v="SO-002427"/>
        <s v="SO-002428"/>
        <s v="SO-002429"/>
        <s v="SO-002430"/>
        <s v="SO-002431"/>
        <s v="SO-002432"/>
        <s v="SO-002433"/>
        <s v="SO-002434"/>
        <s v="SO-002435"/>
        <s v="SO-002436"/>
        <s v="SO-002437"/>
        <s v="SO-002438"/>
        <s v="SO-002439"/>
        <s v="SO-002440"/>
        <s v="SO-002441"/>
        <s v="SO-002442"/>
        <s v="SO-002443"/>
        <s v="SO-002444"/>
        <s v="SO-002445"/>
        <s v="SO-002446"/>
        <s v="SO-002447"/>
        <s v="SO-002448"/>
        <s v="SO-002449"/>
        <s v="SO-002450"/>
        <s v="SO-002451"/>
        <s v="SO-002452"/>
        <s v="SO-002453"/>
        <s v="SO-002454"/>
        <s v="SO-002455"/>
        <s v="SO-002456"/>
        <s v="SO-002457"/>
        <s v="SO-002458"/>
        <s v="SO-002459"/>
        <s v="SO-002460"/>
        <s v="SO-002461"/>
        <s v="SO-002462"/>
        <s v="SO-002463"/>
        <s v="SO-002464"/>
        <s v="SO-002465"/>
        <s v="SO-002466"/>
        <s v="SO-002467"/>
        <s v="SO-002468"/>
        <s v="SO-002469"/>
        <s v="SO-002470"/>
        <s v="SO-002471"/>
        <s v="SO-002472"/>
        <s v="SO-002473"/>
        <s v="SO-002474"/>
        <s v="SO-002475"/>
        <s v="SO-002476"/>
        <s v="SO-002477"/>
        <s v="SO-002478"/>
        <s v="SO-002479"/>
        <s v="SO-002480"/>
        <s v="SO-002481"/>
        <s v="SO-002482"/>
        <s v="SO-002483"/>
        <s v="SO-002484"/>
        <s v="SO-002485"/>
        <s v="SO-002486"/>
        <s v="SO-002487"/>
        <s v="SO-002488"/>
        <s v="SO-002489"/>
        <s v="SO-002490"/>
        <s v="SO-002491"/>
        <s v="SO-002492"/>
        <s v="SO-002493"/>
        <s v="SO-002494"/>
        <s v="SO-002495"/>
        <s v="SO-002496"/>
        <s v="SO-002497"/>
        <s v="SO-002498"/>
        <s v="SO-002499"/>
        <s v="SO-002500"/>
        <s v="SO-002501"/>
        <s v="SO-002502"/>
        <s v="SO-002503"/>
        <s v="SO-002504"/>
        <s v="SO-002505"/>
        <s v="SO-002506"/>
        <s v="SO-002507"/>
        <s v="SO-002508"/>
        <s v="SO-002509"/>
        <s v="SO-002510"/>
        <s v="SO-002511"/>
        <s v="SO-002512"/>
        <s v="SO-002513"/>
        <s v="SO-002514"/>
        <s v="SO-002515"/>
        <s v="SO-002516"/>
        <s v="SO-002517"/>
        <s v="SO-002518"/>
        <s v="SO-002519"/>
        <s v="SO-002520"/>
        <s v="SO-002521"/>
        <s v="SO-002522"/>
        <s v="SO-002523"/>
        <s v="SO-002524"/>
        <s v="SO-002525"/>
        <s v="SO-002526"/>
        <s v="SO-002527"/>
        <s v="SO-002528"/>
        <s v="SO-002529"/>
        <s v="SO-002530"/>
        <s v="SO-002531"/>
        <s v="SO-002532"/>
        <s v="SO-002533"/>
        <s v="SO-002534"/>
        <s v="SO-002535"/>
        <s v="SO-002536"/>
        <s v="SO-002537"/>
        <s v="SO-002538"/>
        <s v="SO-002539"/>
        <s v="SO-002540"/>
        <s v="SO-002541"/>
        <s v="SO-002542"/>
        <s v="SO-002543"/>
        <s v="SO-002544"/>
        <s v="SO-002545"/>
        <s v="SO-002546"/>
        <s v="SO-002547"/>
        <s v="SO-002548"/>
        <s v="SO-002549"/>
        <s v="SO-002550"/>
        <s v="SO-002551"/>
        <s v="SO-002552"/>
        <s v="SO-002553"/>
        <s v="SO-002554"/>
        <s v="SO-002555"/>
        <s v="SO-002556"/>
        <s v="SO-002557"/>
        <s v="SO-002558"/>
        <s v="SO-002559"/>
        <s v="SO-002560"/>
        <s v="SO-002561"/>
        <s v="SO-002562"/>
        <s v="SO-002563"/>
        <s v="SO-002564"/>
        <s v="SO-002565"/>
        <s v="SO-002566"/>
        <s v="SO-002567"/>
        <s v="SO-002568"/>
        <s v="SO-002569"/>
        <s v="SO-002570"/>
        <s v="SO-002571"/>
        <s v="SO-002572"/>
        <s v="SO-002573"/>
        <s v="SO-002574"/>
        <s v="SO-002575"/>
        <s v="SO-002576"/>
        <s v="SO-002577"/>
        <s v="SO-002578"/>
        <s v="SO-002579"/>
        <s v="SO-002580"/>
        <s v="SO-002581"/>
        <s v="SO-002582"/>
        <s v="SO-002583"/>
        <s v="SO-002584"/>
        <s v="SO-002585"/>
        <s v="SO-002586"/>
        <s v="SO-002587"/>
        <s v="SO-002588"/>
        <s v="SO-002589"/>
        <s v="SO-002590"/>
        <s v="SO-002591"/>
        <s v="SO-002592"/>
        <s v="SO-002593"/>
        <s v="SO-002594"/>
        <s v="SO-002595"/>
        <s v="SO-002596"/>
        <s v="SO-002597"/>
        <s v="SO-002598"/>
        <s v="SO-002599"/>
        <s v="SO-002600"/>
        <s v="SO-002601"/>
        <s v="SO-002602"/>
        <s v="SO-002603"/>
        <s v="SO-002604"/>
        <s v="SO-002605"/>
        <s v="SO-002606"/>
        <s v="SO-002607"/>
        <s v="SO-002608"/>
        <s v="SO-002609"/>
        <s v="SO-002610"/>
        <s v="SO-002611"/>
        <s v="SO-002612"/>
        <s v="SO-002613"/>
        <s v="SO-002614"/>
        <s v="SO-002615"/>
        <s v="SO-002616"/>
        <s v="SO-002617"/>
        <s v="SO-002618"/>
        <s v="SO-002619"/>
        <s v="SO-002620"/>
        <s v="SO-002621"/>
        <s v="SO-002622"/>
        <s v="SO-002623"/>
        <s v="SO-002624"/>
        <s v="SO-002625"/>
        <s v="SO-002626"/>
        <s v="SO-002627"/>
        <s v="SO-002628"/>
        <s v="SO-002629"/>
        <s v="SO-002630"/>
        <s v="SO-002631"/>
        <s v="SO-002632"/>
        <s v="SO-002633"/>
        <s v="SO-002634"/>
        <s v="SO-002635"/>
        <s v="SO-002636"/>
        <s v="SO-002637"/>
        <s v="SO-002638"/>
        <s v="SO-002639"/>
        <s v="SO-002640"/>
        <s v="SO-002641"/>
        <s v="SO-002642"/>
        <s v="SO-002643"/>
        <s v="SO-002644"/>
        <s v="SO-002645"/>
        <s v="SO-002646"/>
        <s v="SO-002647"/>
        <s v="SO-002648"/>
        <s v="SO-002649"/>
        <s v="SO-002650"/>
        <s v="SO-002651"/>
        <s v="SO-002652"/>
        <s v="SO-002653"/>
        <s v="SO-002654"/>
        <s v="SO-002655"/>
        <s v="SO-002656"/>
        <s v="SO-002657"/>
        <s v="SO-002658"/>
        <s v="SO-002659"/>
        <s v="SO-002660"/>
        <s v="SO-002661"/>
        <s v="SO-002662"/>
        <s v="SO-002663"/>
        <s v="SO-002664"/>
        <s v="SO-002665"/>
        <s v="SO-002666"/>
        <s v="SO-002667"/>
        <s v="SO-002668"/>
        <s v="SO-002669"/>
        <s v="SO-002670"/>
        <s v="SO-002671"/>
        <s v="SO-002672"/>
        <s v="SO-002673"/>
        <s v="SO-002674"/>
        <s v="SO-002675"/>
        <s v="SO-002676"/>
        <s v="SO-002677"/>
        <s v="SO-002678"/>
        <s v="SO-002679"/>
        <s v="SO-002680"/>
        <s v="SO-002681"/>
        <s v="SO-002682"/>
        <s v="SO-002683"/>
        <s v="SO-002684"/>
        <s v="SO-002685"/>
        <s v="SO-002686"/>
        <s v="SO-002687"/>
        <s v="SO-002688"/>
        <s v="SO-002689"/>
        <s v="SO-002690"/>
        <s v="SO-002691"/>
        <s v="SO-002692"/>
        <s v="SO-002693"/>
        <s v="SO-002694"/>
        <s v="SO-002695"/>
        <s v="SO-002696"/>
        <s v="SO-002697"/>
        <s v="SO-002698"/>
        <s v="SO-002699"/>
        <s v="SO-002700"/>
        <s v="SO-002701"/>
        <s v="SO-002702"/>
        <s v="SO-002703"/>
        <s v="SO-002704"/>
        <s v="SO-002705"/>
        <s v="SO-002706"/>
        <s v="SO-002707"/>
        <s v="SO-002708"/>
        <s v="SO-002709"/>
        <s v="SO-002710"/>
        <s v="SO-002711"/>
        <s v="SO-002712"/>
        <s v="SO-002713"/>
        <s v="SO-002714"/>
        <s v="SO-002715"/>
        <s v="SO-002716"/>
        <s v="SO-002717"/>
        <s v="SO-002718"/>
        <s v="SO-002719"/>
        <s v="SO-002720"/>
        <s v="SO-002721"/>
        <s v="SO-002722"/>
        <s v="SO-002723"/>
        <s v="SO-002724"/>
        <s v="SO-002725"/>
        <s v="SO-002726"/>
        <s v="SO-002727"/>
        <s v="SO-002728"/>
        <s v="SO-002729"/>
        <s v="SO-002730"/>
        <s v="SO-002731"/>
        <s v="SO-002732"/>
        <s v="SO-002733"/>
        <s v="SO-002734"/>
        <s v="SO-002735"/>
        <s v="SO-002736"/>
        <s v="SO-002737"/>
        <s v="SO-002738"/>
        <s v="SO-002739"/>
        <s v="SO-002740"/>
        <s v="SO-002741"/>
        <s v="SO-002742"/>
        <s v="SO-002743"/>
        <s v="SO-002744"/>
        <s v="SO-002745"/>
        <s v="SO-002746"/>
        <s v="SO-002747"/>
        <s v="SO-002748"/>
        <s v="SO-002749"/>
        <s v="SO-002750"/>
        <s v="SO-002751"/>
        <s v="SO-002752"/>
        <s v="SO-002753"/>
        <s v="SO-002754"/>
        <s v="SO-002755"/>
        <s v="SO-002756"/>
        <s v="SO-002757"/>
        <s v="SO-002758"/>
        <s v="SO-002759"/>
        <s v="SO-002760"/>
        <s v="SO-002761"/>
        <s v="SO-002762"/>
        <s v="SO-002763"/>
        <s v="SO-002764"/>
        <s v="SO-002765"/>
        <s v="SO-002766"/>
        <s v="SO-002767"/>
        <s v="SO-002768"/>
        <s v="SO-002769"/>
        <s v="SO-002770"/>
        <s v="SO-002771"/>
        <s v="SO-002772"/>
        <s v="SO-002773"/>
        <s v="SO-002774"/>
        <s v="SO-002775"/>
        <s v="SO-002776"/>
        <s v="SO-002777"/>
        <s v="SO-002778"/>
        <s v="SO-002779"/>
        <s v="SO-002780"/>
        <s v="SO-002781"/>
        <s v="SO-002782"/>
        <s v="SO-002783"/>
        <s v="SO-002784"/>
        <s v="SO-002785"/>
        <s v="SO-002786"/>
        <s v="SO-002787"/>
        <s v="SO-002788"/>
        <s v="SO-002789"/>
        <s v="SO-002790"/>
        <s v="SO-002791"/>
        <s v="SO-002792"/>
        <s v="SO-002793"/>
        <s v="SO-002794"/>
        <s v="SO-002795"/>
        <s v="SO-002796"/>
        <s v="SO-002797"/>
        <s v="SO-002798"/>
        <s v="SO-002799"/>
        <s v="SO-002800"/>
        <s v="SO-002801"/>
        <s v="SO-002802"/>
        <s v="SO-002803"/>
        <s v="SO-002804"/>
        <s v="SO-002805"/>
        <s v="SO-002806"/>
        <s v="SO-002807"/>
        <s v="SO-002808"/>
        <s v="SO-002809"/>
        <s v="SO-002810"/>
        <s v="SO-002811"/>
        <s v="SO-002812"/>
        <s v="SO-002813"/>
        <s v="SO-002814"/>
        <s v="SO-002815"/>
        <s v="SO-002816"/>
        <s v="SO-002817"/>
        <s v="SO-002818"/>
        <s v="SO-002819"/>
        <s v="SO-002820"/>
        <s v="SO-002821"/>
        <s v="SO-002822"/>
        <s v="SO-002823"/>
        <s v="SO-002824"/>
        <s v="SO-002825"/>
        <s v="SO-002826"/>
        <s v="SO-002827"/>
        <s v="SO-002828"/>
        <s v="SO-002829"/>
        <s v="SO-002830"/>
        <s v="SO-002831"/>
        <s v="SO-002832"/>
        <s v="SO-002833"/>
        <s v="SO-002834"/>
        <s v="SO-002835"/>
        <s v="SO-002836"/>
        <s v="SO-002837"/>
        <s v="SO-002838"/>
        <s v="SO-002839"/>
        <s v="SO-002840"/>
        <s v="SO-002841"/>
        <s v="SO-002842"/>
        <s v="SO-002843"/>
        <s v="SO-002844"/>
        <s v="SO-002845"/>
        <s v="SO-002846"/>
        <s v="SO-002847"/>
        <s v="SO-002848"/>
        <s v="SO-002849"/>
        <s v="SO-002850"/>
        <s v="SO-002851"/>
        <s v="SO-002852"/>
        <s v="SO-002853"/>
        <s v="SO-002854"/>
        <s v="SO-002855"/>
        <s v="SO-002856"/>
        <s v="SO-002857"/>
        <s v="SO-002858"/>
        <s v="SO-002859"/>
        <s v="SO-002860"/>
        <s v="SO-002861"/>
        <s v="SO-002862"/>
        <s v="SO-002863"/>
        <s v="SO-002864"/>
        <s v="SO-002865"/>
        <s v="SO-002866"/>
        <s v="SO-002867"/>
        <s v="SO-002868"/>
        <s v="SO-002869"/>
        <s v="SO-002870"/>
        <s v="SO-002871"/>
        <s v="SO-002872"/>
        <s v="SO-002873"/>
        <s v="SO-002874"/>
        <s v="SO-002875"/>
        <s v="SO-002876"/>
        <s v="SO-002877"/>
        <s v="SO-002878"/>
        <s v="SO-002879"/>
        <s v="SO-002880"/>
        <s v="SO-002881"/>
        <s v="SO-002882"/>
        <s v="SO-002883"/>
        <s v="SO-002884"/>
        <s v="SO-002885"/>
        <s v="SO-002886"/>
        <s v="SO-002887"/>
        <s v="SO-002888"/>
        <s v="SO-002889"/>
        <s v="SO-002890"/>
        <s v="SO-002891"/>
        <s v="SO-002892"/>
        <s v="SO-002893"/>
        <s v="SO-002894"/>
        <s v="SO-002895"/>
        <s v="SO-002896"/>
        <s v="SO-002897"/>
        <s v="SO-002898"/>
        <s v="SO-002899"/>
        <s v="SO-002900"/>
        <s v="SO-002901"/>
        <s v="SO-002902"/>
        <s v="SO-002903"/>
        <s v="SO-002904"/>
        <s v="SO-002905"/>
        <s v="SO-002906"/>
        <s v="SO-002907"/>
        <s v="SO-002908"/>
        <s v="SO-002909"/>
        <s v="SO-002910"/>
        <s v="SO-002911"/>
        <s v="SO-002912"/>
        <s v="SO-002913"/>
        <s v="SO-002914"/>
        <s v="SO-002915"/>
        <s v="SO-002916"/>
        <s v="SO-002917"/>
        <s v="SO-002918"/>
        <s v="SO-002919"/>
        <s v="SO-002920"/>
        <s v="SO-002921"/>
        <s v="SO-002922"/>
        <s v="SO-002923"/>
        <s v="SO-002924"/>
        <s v="SO-002925"/>
        <s v="SO-002926"/>
        <s v="SO-002927"/>
        <s v="SO-002928"/>
        <s v="SO-002929"/>
        <s v="SO-002930"/>
        <s v="SO-002931"/>
        <s v="SO-002932"/>
        <s v="SO-002933"/>
        <s v="SO-002934"/>
        <s v="SO-002935"/>
        <s v="SO-002936"/>
        <s v="SO-002937"/>
        <s v="SO-002938"/>
        <s v="SO-002939"/>
        <s v="SO-002940"/>
        <s v="SO-002941"/>
        <s v="SO-002942"/>
        <s v="SO-002943"/>
        <s v="SO-002944"/>
        <s v="SO-002945"/>
        <s v="SO-002946"/>
        <s v="SO-002947"/>
        <s v="SO-002948"/>
        <s v="SO-002949"/>
        <s v="SO-002950"/>
        <s v="SO-002951"/>
        <s v="SO-002952"/>
        <s v="SO-002953"/>
        <s v="SO-002954"/>
        <s v="SO-002955"/>
        <s v="SO-002956"/>
        <s v="SO-002957"/>
        <s v="SO-002958"/>
        <s v="SO-002959"/>
        <s v="SO-002960"/>
        <s v="SO-002961"/>
        <s v="SO-002962"/>
        <s v="SO-002963"/>
        <s v="SO-002964"/>
        <s v="SO-002965"/>
        <s v="SO-002966"/>
        <s v="SO-002967"/>
        <s v="SO-002968"/>
        <s v="SO-002969"/>
        <s v="SO-002970"/>
        <s v="SO-002971"/>
        <s v="SO-002972"/>
        <s v="SO-002973"/>
        <s v="SO-002974"/>
        <s v="SO-002975"/>
        <s v="SO-002976"/>
        <s v="SO-002977"/>
        <s v="SO-002978"/>
        <s v="SO-002979"/>
        <s v="SO-002980"/>
        <s v="SO-002981"/>
        <s v="SO-002982"/>
        <s v="SO-002983"/>
        <s v="SO-002984"/>
        <s v="SO-002985"/>
        <s v="SO-002986"/>
        <s v="SO-002987"/>
        <s v="SO-002988"/>
        <s v="SO-002989"/>
        <s v="SO-002990"/>
        <s v="SO-002991"/>
        <s v="SO-002992"/>
        <s v="SO-002993"/>
        <s v="SO-002994"/>
        <s v="SO-002995"/>
        <s v="SO-002996"/>
        <s v="SO-002997"/>
        <s v="SO-002998"/>
        <s v="SO-002999"/>
        <s v="SO-003000"/>
        <s v="SO-003001"/>
        <s v="SO-003002"/>
        <s v="SO-003003"/>
        <s v="SO-003004"/>
        <s v="SO-003005"/>
        <s v="SO-003006"/>
        <s v="SO-003007"/>
        <s v="SO-003008"/>
        <s v="SO-003009"/>
        <s v="SO-003010"/>
        <s v="SO-003011"/>
        <s v="SO-003012"/>
        <s v="SO-003013"/>
        <s v="SO-003014"/>
        <s v="SO-003015"/>
        <s v="SO-003016"/>
        <s v="SO-003017"/>
        <s v="SO-003018"/>
        <s v="SO-003019"/>
        <s v="SO-003020"/>
        <s v="SO-003021"/>
        <s v="SO-003022"/>
        <s v="SO-003023"/>
        <s v="SO-003024"/>
        <s v="SO-003025"/>
        <s v="SO-003026"/>
        <s v="SO-003027"/>
        <s v="SO-003028"/>
        <s v="SO-003029"/>
        <s v="SO-003030"/>
        <s v="SO-003031"/>
        <s v="SO-003032"/>
        <s v="SO-003033"/>
        <s v="SO-003034"/>
        <s v="SO-003035"/>
        <s v="SO-003036"/>
        <s v="SO-003037"/>
        <s v="SO-003038"/>
        <s v="SO-003039"/>
        <s v="SO-003040"/>
        <s v="SO-003041"/>
        <s v="SO-003042"/>
        <s v="SO-003043"/>
        <s v="SO-003044"/>
        <s v="SO-003045"/>
        <s v="SO-003046"/>
        <s v="SO-003047"/>
        <s v="SO-003048"/>
        <s v="SO-003049"/>
        <s v="SO-003050"/>
        <s v="SO-003051"/>
        <s v="SO-003052"/>
        <s v="SO-003053"/>
        <s v="SO-003054"/>
        <s v="SO-003055"/>
        <s v="SO-003056"/>
        <s v="SO-003057"/>
        <s v="SO-003058"/>
        <s v="SO-003059"/>
        <s v="SO-003060"/>
        <s v="SO-003061"/>
        <s v="SO-003062"/>
        <s v="SO-003063"/>
        <s v="SO-003064"/>
        <s v="SO-003065"/>
        <s v="SO-003066"/>
        <s v="SO-003067"/>
        <s v="SO-003068"/>
        <s v="SO-003069"/>
        <s v="SO-003070"/>
        <s v="SO-003071"/>
        <s v="SO-003072"/>
        <s v="SO-003073"/>
        <s v="SO-003074"/>
        <s v="SO-003075"/>
        <s v="SO-003076"/>
        <s v="SO-003077"/>
        <s v="SO-003078"/>
        <s v="SO-003079"/>
        <s v="SO-003080"/>
        <s v="SO-003081"/>
        <s v="SO-003082"/>
        <s v="SO-003083"/>
        <s v="SO-003084"/>
        <s v="SO-003085"/>
        <s v="SO-003086"/>
        <s v="SO-003087"/>
        <s v="SO-003088"/>
        <s v="SO-003089"/>
        <s v="SO-003090"/>
        <s v="SO-003091"/>
        <s v="SO-003092"/>
        <s v="SO-003093"/>
        <s v="SO-003094"/>
        <s v="SO-003095"/>
        <s v="SO-003096"/>
        <s v="SO-003097"/>
        <s v="SO-003098"/>
        <s v="SO-003099"/>
        <s v="SO-003100"/>
        <s v="SO-003101"/>
        <s v="SO-003102"/>
        <s v="SO-003103"/>
        <s v="SO-003104"/>
        <s v="SO-003105"/>
        <s v="SO-003106"/>
        <s v="SO-003107"/>
        <s v="SO-003108"/>
        <s v="SO-003109"/>
        <s v="SO-003110"/>
        <s v="SO-003111"/>
        <s v="SO-003112"/>
        <s v="SO-003113"/>
        <s v="SO-003114"/>
        <s v="SO-003115"/>
        <s v="SO-003116"/>
        <s v="SO-003117"/>
        <s v="SO-003118"/>
        <s v="SO-003119"/>
        <s v="SO-003120"/>
        <s v="SO-003121"/>
        <s v="SO-003122"/>
        <s v="SO-003123"/>
        <s v="SO-003124"/>
        <s v="SO-003125"/>
        <s v="SO-003126"/>
        <s v="SO-003127"/>
        <s v="SO-003128"/>
        <s v="SO-003129"/>
        <s v="SO-003130"/>
        <s v="SO-003131"/>
        <s v="SO-003132"/>
        <s v="SO-003133"/>
        <s v="SO-003134"/>
        <s v="SO-003135"/>
        <s v="SO-003136"/>
        <s v="SO-003137"/>
        <s v="SO-003138"/>
        <s v="SO-003139"/>
        <s v="SO-003140"/>
        <s v="SO-003141"/>
        <s v="SO-003142"/>
        <s v="SO-003143"/>
        <s v="SO-003144"/>
        <s v="SO-003145"/>
        <s v="SO-003146"/>
        <s v="SO-003147"/>
        <s v="SO-003148"/>
        <s v="SO-003149"/>
        <s v="SO-003150"/>
        <s v="SO-003151"/>
        <s v="SO-003152"/>
        <s v="SO-003153"/>
        <s v="SO-003154"/>
        <s v="SO-003155"/>
        <s v="SO-003156"/>
        <s v="SO-003157"/>
        <s v="SO-003158"/>
        <s v="SO-003159"/>
        <s v="SO-003160"/>
        <s v="SO-003161"/>
        <s v="SO-003162"/>
        <s v="SO-003163"/>
        <s v="SO-003164"/>
        <s v="SO-003165"/>
        <s v="SO-003166"/>
        <s v="SO-003167"/>
        <s v="SO-003168"/>
        <s v="SO-003169"/>
        <s v="SO-003170"/>
        <s v="SO-003171"/>
        <s v="SO-003172"/>
        <s v="SO-003173"/>
        <s v="SO-003174"/>
        <s v="SO-003175"/>
        <s v="SO-003176"/>
        <s v="SO-003177"/>
        <s v="SO-003178"/>
        <s v="SO-003179"/>
        <s v="SO-003180"/>
        <s v="SO-003181"/>
        <s v="SO-003182"/>
        <s v="SO-003183"/>
        <s v="SO-003184"/>
        <s v="SO-003185"/>
        <s v="SO-003186"/>
        <s v="SO-003187"/>
        <s v="SO-003188"/>
        <s v="SO-003189"/>
        <s v="SO-003190"/>
        <s v="SO-003191"/>
        <s v="SO-003192"/>
        <s v="SO-003193"/>
        <s v="SO-003194"/>
        <s v="SO-003195"/>
        <s v="SO-003196"/>
        <s v="SO-003197"/>
        <s v="SO-003198"/>
        <s v="SO-003199"/>
        <s v="SO-003200"/>
        <s v="SO-003201"/>
        <s v="SO-003202"/>
        <s v="SO-003203"/>
        <s v="SO-003204"/>
        <s v="SO-003205"/>
        <s v="SO-003206"/>
        <s v="SO-003207"/>
        <s v="SO-003208"/>
        <s v="SO-003209"/>
        <s v="SO-003210"/>
        <s v="SO-003211"/>
        <s v="SO-003212"/>
        <s v="SO-003213"/>
        <s v="SO-003214"/>
        <s v="SO-003215"/>
        <s v="SO-003216"/>
        <s v="SO-003217"/>
        <s v="SO-003218"/>
        <s v="SO-003219"/>
        <s v="SO-003220"/>
        <s v="SO-003221"/>
        <s v="SO-003222"/>
        <s v="SO-003223"/>
        <s v="SO-003224"/>
        <s v="SO-003225"/>
        <s v="SO-003226"/>
        <s v="SO-003227"/>
        <s v="SO-003228"/>
        <s v="SO-003229"/>
        <s v="SO-003230"/>
        <s v="SO-003231"/>
        <s v="SO-003232"/>
        <s v="SO-003233"/>
        <s v="SO-003234"/>
        <s v="SO-003235"/>
        <s v="SO-003236"/>
        <s v="SO-003237"/>
        <s v="SO-003238"/>
        <s v="SO-003239"/>
        <s v="SO-003240"/>
        <s v="SO-003241"/>
        <s v="SO-003242"/>
        <s v="SO-003243"/>
        <s v="SO-003244"/>
        <s v="SO-003245"/>
        <s v="SO-003246"/>
        <s v="SO-003247"/>
        <s v="SO-003248"/>
        <s v="SO-003249"/>
        <s v="SO-003250"/>
        <s v="SO-003251"/>
        <s v="SO-003252"/>
        <s v="SO-003253"/>
        <s v="SO-003254"/>
        <s v="SO-003255"/>
        <s v="SO-003256"/>
        <s v="SO-003257"/>
        <s v="SO-003258"/>
        <s v="SO-003259"/>
        <s v="SO-003260"/>
        <s v="SO-003261"/>
        <s v="SO-003262"/>
        <s v="SO-003263"/>
        <s v="SO-003264"/>
        <s v="SO-003265"/>
        <s v="SO-003266"/>
        <s v="SO-003267"/>
        <s v="SO-003268"/>
        <s v="SO-003269"/>
        <s v="SO-003270"/>
        <s v="SO-003271"/>
        <s v="SO-003272"/>
        <s v="SO-003273"/>
        <s v="SO-003274"/>
        <s v="SO-003275"/>
        <s v="SO-003276"/>
        <s v="SO-003277"/>
        <s v="SO-003278"/>
        <s v="SO-003279"/>
        <s v="SO-003280"/>
        <s v="SO-003281"/>
        <s v="SO-003282"/>
        <s v="SO-003283"/>
        <s v="SO-003284"/>
        <s v="SO-003285"/>
        <s v="SO-003286"/>
        <s v="SO-003287"/>
        <s v="SO-003288"/>
        <s v="SO-003289"/>
        <s v="SO-003290"/>
        <s v="SO-003291"/>
        <s v="SO-003292"/>
        <s v="SO-003293"/>
        <s v="SO-003294"/>
        <s v="SO-003295"/>
        <s v="SO-003296"/>
        <s v="SO-003297"/>
        <s v="SO-003298"/>
        <s v="SO-003299"/>
        <s v="SO-003300"/>
        <s v="SO-003301"/>
        <s v="SO-003302"/>
        <s v="SO-003303"/>
        <s v="SO-003304"/>
        <s v="SO-003305"/>
        <s v="SO-003306"/>
        <s v="SO-003307"/>
        <s v="SO-003308"/>
        <s v="SO-003309"/>
        <s v="SO-003310"/>
        <s v="SO-003311"/>
        <s v="SO-003312"/>
        <s v="SO-003313"/>
        <s v="SO-003314"/>
        <s v="SO-003315"/>
        <s v="SO-003316"/>
        <s v="SO-003317"/>
        <s v="SO-003318"/>
        <s v="SO-003319"/>
        <s v="SO-003320"/>
        <s v="SO-003321"/>
        <s v="SO-003322"/>
        <s v="SO-003323"/>
        <s v="SO-003324"/>
        <s v="SO-003325"/>
        <s v="SO-003326"/>
        <s v="SO-003327"/>
        <s v="SO-003328"/>
        <s v="SO-003329"/>
        <s v="SO-003330"/>
        <s v="SO-003331"/>
        <s v="SO-003332"/>
        <s v="SO-003333"/>
        <s v="SO-003334"/>
        <s v="SO-003335"/>
        <s v="SO-003336"/>
        <s v="SO-003337"/>
        <s v="SO-003338"/>
        <s v="SO-003339"/>
        <s v="SO-003340"/>
        <s v="SO-003341"/>
        <s v="SO-003342"/>
        <s v="SO-003343"/>
        <s v="SO-003344"/>
        <s v="SO-003345"/>
        <s v="SO-003346"/>
        <s v="SO-003347"/>
        <s v="SO-003348"/>
        <s v="SO-003349"/>
        <s v="SO-003350"/>
        <s v="SO-003351"/>
        <s v="SO-003352"/>
        <s v="SO-003353"/>
        <s v="SO-003354"/>
        <s v="SO-003355"/>
        <s v="SO-003356"/>
        <s v="SO-003357"/>
        <s v="SO-003358"/>
        <s v="SO-003359"/>
        <s v="SO-003360"/>
        <s v="SO-003361"/>
        <s v="SO-003362"/>
        <s v="SO-003363"/>
        <s v="SO-003364"/>
        <s v="SO-003365"/>
        <s v="SO-003366"/>
        <s v="SO-003367"/>
        <s v="SO-003368"/>
        <s v="SO-003369"/>
        <s v="SO-003370"/>
        <s v="SO-003371"/>
        <s v="SO-003372"/>
        <s v="SO-003373"/>
        <s v="SO-003374"/>
        <s v="SO-003375"/>
        <s v="SO-003376"/>
        <s v="SO-003377"/>
        <s v="SO-003378"/>
        <s v="SO-003379"/>
        <s v="SO-003380"/>
        <s v="SO-003381"/>
        <s v="SO-003382"/>
        <s v="SO-003383"/>
        <s v="SO-003384"/>
        <s v="SO-003385"/>
        <s v="SO-003386"/>
        <s v="SO-003387"/>
        <s v="SO-003388"/>
        <s v="SO-003389"/>
        <s v="SO-003390"/>
        <s v="SO-003391"/>
        <s v="SO-003392"/>
        <s v="SO-003393"/>
        <s v="SO-003394"/>
        <s v="SO-003395"/>
        <s v="SO-003396"/>
        <s v="SO-003397"/>
        <s v="SO-003398"/>
        <s v="SO-003399"/>
        <s v="SO-003400"/>
        <s v="SO-003401"/>
        <s v="SO-003402"/>
        <s v="SO-003403"/>
        <s v="SO-003404"/>
        <s v="SO-003405"/>
        <s v="SO-003406"/>
        <s v="SO-003407"/>
        <s v="SO-003408"/>
        <s v="SO-003409"/>
        <s v="SO-003410"/>
        <s v="SO-003411"/>
        <s v="SO-003412"/>
        <s v="SO-003413"/>
        <s v="SO-003414"/>
        <s v="SO-003415"/>
        <s v="SO-003416"/>
        <s v="SO-003417"/>
        <s v="SO-003418"/>
        <s v="SO-003419"/>
        <s v="SO-003420"/>
        <s v="SO-003421"/>
        <s v="SO-003422"/>
        <s v="SO-003423"/>
        <s v="SO-003424"/>
        <s v="SO-003425"/>
        <s v="SO-003426"/>
        <s v="SO-003427"/>
        <s v="SO-003428"/>
        <s v="SO-003429"/>
        <s v="SO-003430"/>
        <s v="SO-003431"/>
        <s v="SO-003432"/>
        <s v="SO-003433"/>
        <s v="SO-003434"/>
        <s v="SO-003435"/>
        <s v="SO-003436"/>
        <s v="SO-003437"/>
        <s v="SO-003438"/>
        <s v="SO-003439"/>
        <s v="SO-003440"/>
        <s v="SO-003441"/>
        <s v="SO-003442"/>
        <s v="SO-003443"/>
        <s v="SO-003444"/>
        <s v="SO-003445"/>
        <s v="SO-003446"/>
        <s v="SO-003447"/>
        <s v="SO-003448"/>
        <s v="SO-003449"/>
        <s v="SO-003450"/>
        <s v="SO-003451"/>
        <s v="SO-003452"/>
        <s v="SO-003453"/>
        <s v="SO-003454"/>
        <s v="SO-003455"/>
        <s v="SO-003456"/>
        <s v="SO-003457"/>
        <s v="SO-003458"/>
        <s v="SO-003459"/>
        <s v="SO-003460"/>
        <s v="SO-003461"/>
        <s v="SO-003462"/>
        <s v="SO-003463"/>
        <s v="SO-003464"/>
        <s v="SO-003465"/>
        <s v="SO-003466"/>
        <s v="SO-003467"/>
        <s v="SO-003468"/>
        <s v="SO-003469"/>
        <s v="SO-003470"/>
        <s v="SO-003471"/>
        <s v="SO-003472"/>
        <s v="SO-003473"/>
        <s v="SO-003474"/>
        <s v="SO-003475"/>
        <s v="SO-003476"/>
        <s v="SO-003477"/>
        <s v="SO-003478"/>
        <s v="SO-003479"/>
        <s v="SO-003480"/>
        <s v="SO-003481"/>
        <s v="SO-003482"/>
        <s v="SO-003483"/>
        <s v="SO-003484"/>
        <s v="SO-003485"/>
        <s v="SO-003486"/>
        <s v="SO-003487"/>
        <s v="SO-003488"/>
        <s v="SO-003489"/>
        <s v="SO-003490"/>
        <s v="SO-003491"/>
        <s v="SO-003492"/>
        <s v="SO-003493"/>
        <s v="SO-003494"/>
        <s v="SO-003495"/>
        <s v="SO-003496"/>
        <s v="SO-003497"/>
        <s v="SO-003498"/>
        <s v="SO-003499"/>
        <s v="SO-003500"/>
        <s v="SO-003501"/>
        <s v="SO-003502"/>
        <s v="SO-003503"/>
        <s v="SO-003504"/>
        <s v="SO-003505"/>
        <s v="SO-003506"/>
        <s v="SO-003507"/>
        <s v="SO-003508"/>
        <s v="SO-003509"/>
        <s v="SO-003510"/>
        <s v="SO-003511"/>
        <s v="SO-003512"/>
        <s v="SO-003513"/>
        <s v="SO-003514"/>
        <s v="SO-003515"/>
        <s v="SO-003516"/>
        <s v="SO-003517"/>
        <s v="SO-003518"/>
        <s v="SO-003519"/>
        <s v="SO-003520"/>
        <s v="SO-003521"/>
        <s v="SO-003522"/>
        <s v="SO-003523"/>
        <s v="SO-003524"/>
        <s v="SO-003525"/>
        <s v="SO-003526"/>
        <s v="SO-003527"/>
        <s v="SO-003528"/>
        <s v="SO-003529"/>
        <s v="SO-003530"/>
        <s v="SO-003531"/>
        <s v="SO-003532"/>
        <s v="SO-003533"/>
        <s v="SO-003534"/>
        <s v="SO-003535"/>
        <s v="SO-003536"/>
        <s v="SO-003537"/>
        <s v="SO-003538"/>
        <s v="SO-003539"/>
        <s v="SO-003540"/>
        <s v="SO-003541"/>
        <s v="SO-003542"/>
        <s v="SO-003543"/>
        <s v="SO-003544"/>
        <s v="SO-003545"/>
        <s v="SO-003546"/>
        <s v="SO-003547"/>
        <s v="SO-003548"/>
        <s v="SO-003549"/>
        <s v="SO-003550"/>
        <s v="SO-003551"/>
        <s v="SO-003552"/>
        <s v="SO-003553"/>
        <s v="SO-003554"/>
        <s v="SO-003555"/>
        <s v="SO-003556"/>
        <s v="SO-003557"/>
        <s v="SO-003558"/>
        <s v="SO-003559"/>
        <s v="SO-003560"/>
        <s v="SO-003561"/>
        <s v="SO-003562"/>
        <s v="SO-003563"/>
        <s v="SO-003564"/>
        <s v="SO-003565"/>
        <s v="SO-003566"/>
        <s v="SO-003567"/>
        <s v="SO-003568"/>
        <s v="SO-003569"/>
        <s v="SO-003570"/>
        <s v="SO-003571"/>
        <s v="SO-003572"/>
        <s v="SO-003573"/>
        <s v="SO-003574"/>
        <s v="SO-003575"/>
        <s v="SO-003576"/>
        <s v="SO-003577"/>
        <s v="SO-003578"/>
        <s v="SO-003579"/>
        <s v="SO-003580"/>
        <s v="SO-003581"/>
        <s v="SO-003582"/>
        <s v="SO-003583"/>
        <s v="SO-003584"/>
        <s v="SO-003585"/>
        <s v="SO-003586"/>
        <s v="SO-003587"/>
        <s v="SO-003588"/>
        <s v="SO-003589"/>
        <s v="SO-003590"/>
        <s v="SO-003591"/>
        <s v="SO-003592"/>
        <s v="SO-003593"/>
        <s v="SO-003594"/>
        <s v="SO-003595"/>
        <s v="SO-003596"/>
        <s v="SO-003597"/>
        <s v="SO-003598"/>
        <s v="SO-003599"/>
        <s v="SO-003600"/>
        <s v="SO-003601"/>
        <s v="SO-003602"/>
        <s v="SO-003603"/>
        <s v="SO-003604"/>
        <s v="SO-003605"/>
        <s v="SO-003606"/>
        <s v="SO-003607"/>
        <s v="SO-003608"/>
        <s v="SO-003609"/>
        <s v="SO-003610"/>
        <s v="SO-003611"/>
        <s v="SO-003612"/>
        <s v="SO-003613"/>
        <s v="SO-003614"/>
        <s v="SO-003615"/>
        <s v="SO-003616"/>
        <s v="SO-003617"/>
        <s v="SO-003618"/>
        <s v="SO-003619"/>
        <s v="SO-003620"/>
        <s v="SO-003621"/>
        <s v="SO-003622"/>
        <s v="SO-003623"/>
        <s v="SO-003624"/>
        <s v="SO-003625"/>
        <s v="SO-003626"/>
        <s v="SO-003627"/>
        <s v="SO-003628"/>
        <s v="SO-003629"/>
        <s v="SO-003630"/>
        <s v="SO-003631"/>
        <s v="SO-003632"/>
        <s v="SO-003633"/>
        <s v="SO-003634"/>
        <s v="SO-003635"/>
        <s v="SO-003636"/>
        <s v="SO-003637"/>
        <s v="SO-003638"/>
        <s v="SO-003639"/>
        <s v="SO-003640"/>
        <s v="SO-003641"/>
        <s v="SO-003642"/>
        <s v="SO-003643"/>
        <s v="SO-003644"/>
        <s v="SO-003645"/>
        <s v="SO-003646"/>
        <s v="SO-003647"/>
        <s v="SO-003648"/>
        <s v="SO-003649"/>
        <s v="SO-003650"/>
        <s v="SO-003651"/>
        <s v="SO-003652"/>
        <s v="SO-003653"/>
        <s v="SO-003654"/>
        <s v="SO-003655"/>
        <s v="SO-003656"/>
        <s v="SO-003657"/>
        <s v="SO-003658"/>
        <s v="SO-003659"/>
        <s v="SO-003660"/>
        <s v="SO-003661"/>
        <s v="SO-003662"/>
        <s v="SO-003663"/>
        <s v="SO-003664"/>
        <s v="SO-003665"/>
        <s v="SO-003666"/>
        <s v="SO-003667"/>
        <s v="SO-003668"/>
        <s v="SO-003669"/>
        <s v="SO-003670"/>
        <s v="SO-003671"/>
        <s v="SO-003672"/>
        <s v="SO-003673"/>
        <s v="SO-003674"/>
        <s v="SO-003675"/>
        <s v="SO-003676"/>
        <s v="SO-003677"/>
        <s v="SO-003678"/>
        <s v="SO-003679"/>
        <s v="SO-003680"/>
        <s v="SO-003681"/>
        <s v="SO-003682"/>
        <s v="SO-003683"/>
        <s v="SO-003684"/>
        <s v="SO-003685"/>
        <s v="SO-003686"/>
        <s v="SO-003687"/>
        <s v="SO-003688"/>
        <s v="SO-003689"/>
        <s v="SO-003690"/>
        <s v="SO-003691"/>
        <s v="SO-003692"/>
        <s v="SO-003693"/>
        <s v="SO-003694"/>
        <s v="SO-003695"/>
        <s v="SO-003696"/>
        <s v="SO-003697"/>
        <s v="SO-003698"/>
        <s v="SO-003699"/>
        <s v="SO-003700"/>
        <s v="SO-003701"/>
        <s v="SO-003702"/>
        <s v="SO-003703"/>
        <s v="SO-003704"/>
        <s v="SO-003705"/>
        <s v="SO-003706"/>
        <s v="SO-003707"/>
        <s v="SO-003708"/>
        <s v="SO-003709"/>
        <s v="SO-003710"/>
        <s v="SO-003711"/>
        <s v="SO-003712"/>
        <s v="SO-003713"/>
        <s v="SO-003714"/>
        <s v="SO-003715"/>
        <s v="SO-003716"/>
        <s v="SO-003717"/>
        <s v="SO-003718"/>
        <s v="SO-003719"/>
        <s v="SO-003720"/>
        <s v="SO-003721"/>
        <s v="SO-003722"/>
        <s v="SO-003723"/>
        <s v="SO-003724"/>
        <s v="SO-003725"/>
        <s v="SO-003726"/>
        <s v="SO-003727"/>
        <s v="SO-003728"/>
        <s v="SO-003729"/>
        <s v="SO-003730"/>
        <s v="SO-003731"/>
        <s v="SO-003732"/>
        <s v="SO-003733"/>
        <s v="SO-003734"/>
        <s v="SO-003735"/>
        <s v="SO-003736"/>
        <s v="SO-003737"/>
        <s v="SO-003738"/>
        <s v="SO-003739"/>
        <s v="SO-003740"/>
        <s v="SO-003741"/>
        <s v="SO-003742"/>
        <s v="SO-003743"/>
        <s v="SO-003744"/>
        <s v="SO-003745"/>
        <s v="SO-003746"/>
        <s v="SO-003747"/>
        <s v="SO-003748"/>
        <s v="SO-003749"/>
        <s v="SO-003750"/>
        <s v="SO-003751"/>
        <s v="SO-003752"/>
        <s v="SO-003753"/>
        <s v="SO-003754"/>
        <s v="SO-003755"/>
        <s v="SO-003756"/>
        <s v="SO-003757"/>
        <s v="SO-003758"/>
        <s v="SO-003759"/>
        <s v="SO-003760"/>
        <s v="SO-003761"/>
        <s v="SO-003762"/>
        <s v="SO-003763"/>
        <s v="SO-003764"/>
        <s v="SO-003765"/>
        <s v="SO-003766"/>
        <s v="SO-003767"/>
        <s v="SO-003768"/>
        <s v="SO-003769"/>
        <s v="SO-003770"/>
        <s v="SO-003771"/>
        <s v="SO-003772"/>
        <s v="SO-003773"/>
        <s v="SO-003774"/>
        <s v="SO-003775"/>
        <s v="SO-003776"/>
        <s v="SO-003777"/>
        <s v="SO-003778"/>
        <s v="SO-003779"/>
        <s v="SO-003780"/>
        <s v="SO-003781"/>
        <s v="SO-003782"/>
        <s v="SO-003783"/>
        <s v="SO-003784"/>
        <s v="SO-003785"/>
        <s v="SO-003786"/>
        <s v="SO-003787"/>
        <s v="SO-003788"/>
        <s v="SO-003789"/>
        <s v="SO-003790"/>
        <s v="SO-003791"/>
        <s v="SO-003792"/>
        <s v="SO-003793"/>
        <s v="SO-003794"/>
        <s v="SO-003795"/>
        <s v="SO-003796"/>
        <s v="SO-003797"/>
        <s v="SO-003798"/>
        <s v="SO-003799"/>
        <s v="SO-003800"/>
        <s v="SO-003801"/>
        <s v="SO-003802"/>
        <s v="SO-003803"/>
        <s v="SO-003804"/>
        <s v="SO-003805"/>
        <s v="SO-003806"/>
        <s v="SO-003807"/>
        <s v="SO-003808"/>
        <s v="SO-003809"/>
        <s v="SO-003810"/>
        <s v="SO-003811"/>
        <s v="SO-003812"/>
        <s v="SO-003813"/>
        <s v="SO-003814"/>
        <s v="SO-003815"/>
        <s v="SO-003816"/>
        <s v="SO-003817"/>
        <s v="SO-003818"/>
        <s v="SO-003819"/>
        <s v="SO-003820"/>
        <s v="SO-003821"/>
        <s v="SO-003822"/>
        <s v="SO-003823"/>
        <s v="SO-003824"/>
        <s v="SO-003825"/>
        <s v="SO-003826"/>
        <s v="SO-003827"/>
        <s v="SO-003828"/>
        <s v="SO-003829"/>
        <s v="SO-003830"/>
        <s v="SO-003831"/>
        <s v="SO-003832"/>
        <s v="SO-003833"/>
        <s v="SO-003834"/>
        <s v="SO-003835"/>
        <s v="SO-003836"/>
        <s v="SO-003837"/>
        <s v="SO-003838"/>
        <s v="SO-003839"/>
        <s v="SO-003840"/>
        <s v="SO-003841"/>
        <s v="SO-003842"/>
        <s v="SO-003843"/>
        <s v="SO-003844"/>
        <s v="SO-003845"/>
        <s v="SO-003846"/>
        <s v="SO-003847"/>
        <s v="SO-003848"/>
        <s v="SO-003849"/>
        <s v="SO-003850"/>
        <s v="SO-003851"/>
        <s v="SO-003852"/>
        <s v="SO-003853"/>
        <s v="SO-003854"/>
        <s v="SO-003855"/>
        <s v="SO-003856"/>
        <s v="SO-003857"/>
        <s v="SO-003858"/>
        <s v="SO-003859"/>
        <s v="SO-003860"/>
        <s v="SO-003861"/>
        <s v="SO-003862"/>
        <s v="SO-003863"/>
        <s v="SO-003864"/>
        <s v="SO-003865"/>
        <s v="SO-003866"/>
        <s v="SO-003867"/>
        <s v="SO-003868"/>
        <s v="SO-003869"/>
        <s v="SO-003870"/>
        <s v="SO-003871"/>
        <s v="SO-003872"/>
        <s v="SO-003873"/>
        <s v="SO-003874"/>
        <s v="SO-003875"/>
        <s v="SO-003876"/>
        <s v="SO-003877"/>
        <s v="SO-003878"/>
        <s v="SO-003879"/>
        <s v="SO-003880"/>
        <s v="SO-003881"/>
        <s v="SO-003882"/>
        <s v="SO-003883"/>
        <s v="SO-003884"/>
        <s v="SO-003885"/>
        <s v="SO-003886"/>
        <s v="SO-003887"/>
        <s v="SO-003888"/>
        <s v="SO-003889"/>
        <s v="SO-003890"/>
        <s v="SO-003891"/>
        <s v="SO-003892"/>
        <s v="SO-003893"/>
        <s v="SO-003894"/>
        <s v="SO-003895"/>
        <s v="SO-003896"/>
        <s v="SO-003897"/>
        <s v="SO-003898"/>
        <s v="SO-003899"/>
        <s v="SO-003900"/>
        <s v="SO-003901"/>
        <s v="SO-003902"/>
        <s v="SO-003903"/>
        <s v="SO-003904"/>
        <s v="SO-003905"/>
        <s v="SO-003906"/>
        <s v="SO-003907"/>
        <s v="SO-003908"/>
        <s v="SO-003909"/>
        <s v="SO-003910"/>
        <s v="SO-003911"/>
        <s v="SO-003912"/>
        <s v="SO-003913"/>
        <s v="SO-003914"/>
        <s v="SO-003915"/>
        <s v="SO-003916"/>
        <s v="SO-003917"/>
        <s v="SO-003918"/>
        <s v="SO-003919"/>
        <s v="SO-003920"/>
        <s v="SO-003921"/>
        <s v="SO-003922"/>
        <s v="SO-003923"/>
        <s v="SO-003924"/>
        <s v="SO-003925"/>
        <s v="SO-003926"/>
        <s v="SO-003927"/>
        <s v="SO-003928"/>
        <s v="SO-003929"/>
        <s v="SO-003930"/>
        <s v="SO-003931"/>
        <s v="SO-003932"/>
        <s v="SO-003933"/>
        <s v="SO-003934"/>
        <s v="SO-003935"/>
        <s v="SO-003936"/>
        <s v="SO-003937"/>
        <s v="SO-003938"/>
        <s v="SO-003939"/>
        <s v="SO-003940"/>
        <s v="SO-003941"/>
        <s v="SO-003942"/>
        <s v="SO-003943"/>
        <s v="SO-003944"/>
        <s v="SO-003945"/>
        <s v="SO-003946"/>
        <s v="SO-003947"/>
        <s v="SO-003948"/>
        <s v="SO-003949"/>
        <s v="SO-003950"/>
        <s v="SO-003951"/>
        <s v="SO-003952"/>
        <s v="SO-003953"/>
        <s v="SO-003954"/>
        <s v="SO-003955"/>
        <s v="SO-003956"/>
        <s v="SO-003957"/>
        <s v="SO-003958"/>
        <s v="SO-003959"/>
        <s v="SO-003960"/>
        <s v="SO-003961"/>
        <s v="SO-003962"/>
        <s v="SO-003963"/>
        <s v="SO-003964"/>
        <s v="SO-003965"/>
        <s v="SO-003966"/>
        <s v="SO-003967"/>
        <s v="SO-003968"/>
        <s v="SO-003969"/>
        <s v="SO-003970"/>
        <s v="SO-003971"/>
        <s v="SO-003972"/>
        <s v="SO-003973"/>
        <s v="SO-003974"/>
        <s v="SO-003975"/>
        <s v="SO-003976"/>
        <s v="SO-003977"/>
        <s v="SO-003978"/>
        <s v="SO-003979"/>
        <s v="SO-003980"/>
        <s v="SO-003981"/>
        <s v="SO-003982"/>
        <s v="SO-003983"/>
        <s v="SO-003984"/>
        <s v="SO-003985"/>
        <s v="SO-003986"/>
        <s v="SO-003987"/>
        <s v="SO-003988"/>
        <s v="SO-003989"/>
        <s v="SO-003990"/>
        <s v="SO-003991"/>
        <s v="SO-003992"/>
        <s v="SO-003993"/>
        <s v="SO-003994"/>
        <s v="SO-003995"/>
        <s v="SO-003996"/>
        <s v="SO-003997"/>
        <s v="SO-003998"/>
        <s v="SO-003999"/>
        <s v="SO-004000"/>
        <s v="SO-004001"/>
        <s v="SO-004002"/>
        <s v="SO-004003"/>
        <s v="SO-004004"/>
        <s v="SO-004005"/>
        <s v="SO-004006"/>
        <s v="SO-004007"/>
        <s v="SO-004008"/>
        <s v="SO-004009"/>
        <s v="SO-004010"/>
        <s v="SO-004011"/>
        <s v="SO-004012"/>
        <s v="SO-004013"/>
        <s v="SO-004014"/>
        <s v="SO-004015"/>
        <s v="SO-004016"/>
        <s v="SO-004017"/>
        <s v="SO-004018"/>
        <s v="SO-004019"/>
        <s v="SO-004020"/>
        <s v="SO-004021"/>
        <s v="SO-004022"/>
        <s v="SO-004023"/>
        <s v="SO-004024"/>
        <s v="SO-004025"/>
        <s v="SO-004026"/>
        <s v="SO-004027"/>
        <s v="SO-004028"/>
        <s v="SO-004029"/>
        <s v="SO-004030"/>
        <s v="SO-004031"/>
        <s v="SO-004032"/>
        <s v="SO-004033"/>
        <s v="SO-004034"/>
        <s v="SO-004035"/>
        <s v="SO-004036"/>
        <s v="SO-004037"/>
        <s v="SO-004038"/>
        <s v="SO-004039"/>
        <s v="SO-004040"/>
        <s v="SO-004041"/>
        <s v="SO-004042"/>
        <s v="SO-004043"/>
        <s v="SO-004044"/>
        <s v="SO-004045"/>
        <s v="SO-004046"/>
        <s v="SO-004047"/>
        <s v="SO-004048"/>
        <s v="SO-004049"/>
        <s v="SO-004050"/>
        <s v="SO-004051"/>
        <s v="SO-004052"/>
        <s v="SO-004053"/>
        <s v="SO-004054"/>
        <s v="SO-004055"/>
        <s v="SO-004056"/>
        <s v="SO-004057"/>
        <s v="SO-004058"/>
        <s v="SO-004059"/>
        <s v="SO-004060"/>
        <s v="SO-004061"/>
        <s v="SO-004062"/>
        <s v="SO-004063"/>
        <s v="SO-004064"/>
        <s v="SO-004065"/>
        <s v="SO-004066"/>
        <s v="SO-004067"/>
        <s v="SO-004068"/>
        <s v="SO-004069"/>
        <s v="SO-004070"/>
        <s v="SO-004071"/>
        <s v="SO-004072"/>
        <s v="SO-004073"/>
        <s v="SO-004074"/>
        <s v="SO-004075"/>
        <s v="SO-004076"/>
        <s v="SO-004077"/>
        <s v="SO-004078"/>
        <s v="SO-004079"/>
        <s v="SO-004080"/>
        <s v="SO-004081"/>
        <s v="SO-004082"/>
        <s v="SO-004083"/>
        <s v="SO-004084"/>
        <s v="SO-004085"/>
        <s v="SO-004086"/>
        <s v="SO-004087"/>
        <s v="SO-004088"/>
        <s v="SO-004089"/>
        <s v="SO-004090"/>
        <s v="SO-004091"/>
        <s v="SO-004092"/>
        <s v="SO-004093"/>
        <s v="SO-004094"/>
        <s v="SO-004095"/>
        <s v="SO-004096"/>
        <s v="SO-004097"/>
        <s v="SO-004098"/>
        <s v="SO-004099"/>
        <s v="SO-004100"/>
        <s v="SO-004101"/>
        <s v="SO-004102"/>
        <s v="SO-004103"/>
        <s v="SO-004104"/>
        <s v="SO-004105"/>
        <s v="SO-004106"/>
        <s v="SO-004107"/>
        <s v="SO-004108"/>
        <s v="SO-004109"/>
        <s v="SO-004110"/>
        <s v="SO-004111"/>
        <s v="SO-004112"/>
        <s v="SO-004113"/>
        <s v="SO-004114"/>
        <s v="SO-004115"/>
        <s v="SO-004116"/>
        <s v="SO-004117"/>
        <s v="SO-004118"/>
        <s v="SO-004119"/>
        <s v="SO-004120"/>
        <s v="SO-004121"/>
        <s v="SO-004122"/>
        <s v="SO-004123"/>
        <s v="SO-004124"/>
        <s v="SO-004125"/>
        <s v="SO-004126"/>
        <s v="SO-004127"/>
        <s v="SO-004128"/>
        <s v="SO-004129"/>
        <s v="SO-004130"/>
        <s v="SO-004131"/>
        <s v="SO-004132"/>
        <s v="SO-004133"/>
        <s v="SO-004134"/>
        <s v="SO-004135"/>
        <s v="SO-004136"/>
        <s v="SO-004137"/>
        <s v="SO-004138"/>
        <s v="SO-004139"/>
        <s v="SO-004140"/>
        <s v="SO-004141"/>
        <s v="SO-004142"/>
        <s v="SO-004143"/>
        <s v="SO-004144"/>
        <s v="SO-004145"/>
        <s v="SO-004146"/>
        <s v="SO-004147"/>
        <s v="SO-004148"/>
        <s v="SO-004149"/>
        <s v="SO-004150"/>
        <s v="SO-004151"/>
        <s v="SO-004152"/>
        <s v="SO-004153"/>
        <s v="SO-004154"/>
        <s v="SO-004155"/>
        <s v="SO-004156"/>
        <s v="SO-004157"/>
        <s v="SO-004158"/>
        <s v="SO-004159"/>
        <s v="SO-004160"/>
        <s v="SO-004161"/>
        <s v="SO-004162"/>
        <s v="SO-004163"/>
        <s v="SO-004164"/>
        <s v="SO-004165"/>
        <s v="SO-004166"/>
        <s v="SO-004167"/>
        <s v="SO-004168"/>
        <s v="SO-004169"/>
        <s v="SO-004170"/>
        <s v="SO-004171"/>
        <s v="SO-004172"/>
        <s v="SO-004173"/>
        <s v="SO-004174"/>
        <s v="SO-004175"/>
        <s v="SO-004176"/>
        <s v="SO-004177"/>
        <s v="SO-004178"/>
        <s v="SO-004179"/>
        <s v="SO-004180"/>
        <s v="SO-004181"/>
        <s v="SO-004182"/>
        <s v="SO-004183"/>
        <s v="SO-004184"/>
        <s v="SO-004185"/>
        <s v="SO-004186"/>
        <s v="SO-004187"/>
        <s v="SO-004188"/>
        <s v="SO-004189"/>
        <s v="SO-004190"/>
        <s v="SO-004191"/>
        <s v="SO-004192"/>
        <s v="SO-004193"/>
        <s v="SO-004194"/>
        <s v="SO-004195"/>
        <s v="SO-004196"/>
        <s v="SO-004197"/>
        <s v="SO-004198"/>
        <s v="SO-004199"/>
        <s v="SO-004200"/>
        <s v="SO-004201"/>
        <s v="SO-004202"/>
        <s v="SO-004203"/>
        <s v="SO-004204"/>
        <s v="SO-004205"/>
        <s v="SO-004206"/>
        <s v="SO-004207"/>
        <s v="SO-004208"/>
        <s v="SO-004209"/>
        <s v="SO-004210"/>
        <s v="SO-004211"/>
        <s v="SO-004212"/>
        <s v="SO-004213"/>
        <s v="SO-004214"/>
        <s v="SO-004215"/>
        <s v="SO-004216"/>
        <s v="SO-004217"/>
        <s v="SO-004218"/>
        <s v="SO-004219"/>
        <s v="SO-004220"/>
        <s v="SO-004221"/>
        <s v="SO-004222"/>
        <s v="SO-004223"/>
        <s v="SO-004224"/>
        <s v="SO-004225"/>
        <s v="SO-004226"/>
        <s v="SO-004227"/>
        <s v="SO-004228"/>
        <s v="SO-004229"/>
        <s v="SO-004230"/>
        <s v="SO-004231"/>
        <s v="SO-004232"/>
        <s v="SO-004233"/>
        <s v="SO-004234"/>
        <s v="SO-004235"/>
        <s v="SO-004236"/>
        <s v="SO-004237"/>
        <s v="SO-004238"/>
        <s v="SO-004239"/>
        <s v="SO-004240"/>
        <s v="SO-004241"/>
        <s v="SO-004242"/>
        <s v="SO-004243"/>
        <s v="SO-004244"/>
        <s v="SO-004245"/>
        <s v="SO-004246"/>
        <s v="SO-004247"/>
        <s v="SO-004248"/>
        <s v="SO-004249"/>
        <s v="SO-004250"/>
        <s v="SO-004251"/>
        <s v="SO-004252"/>
        <s v="SO-004253"/>
        <s v="SO-004254"/>
        <s v="SO-004255"/>
        <s v="SO-004256"/>
        <s v="SO-004257"/>
        <s v="SO-004258"/>
        <s v="SO-004259"/>
        <s v="SO-004260"/>
        <s v="SO-004261"/>
        <s v="SO-004262"/>
        <s v="SO-004263"/>
        <s v="SO-004264"/>
        <s v="SO-004265"/>
        <s v="SO-004266"/>
        <s v="SO-004267"/>
        <s v="SO-004268"/>
        <s v="SO-004269"/>
        <s v="SO-004270"/>
        <s v="SO-004271"/>
        <s v="SO-004272"/>
        <s v="SO-004273"/>
        <s v="SO-004274"/>
        <s v="SO-004275"/>
        <s v="SO-004276"/>
        <s v="SO-004277"/>
        <s v="SO-004278"/>
        <s v="SO-004279"/>
        <s v="SO-004280"/>
        <s v="SO-004281"/>
        <s v="SO-004282"/>
        <s v="SO-004283"/>
        <s v="SO-004284"/>
        <s v="SO-004285"/>
        <s v="SO-004286"/>
        <s v="SO-004287"/>
        <s v="SO-004288"/>
        <s v="SO-004289"/>
        <s v="SO-004290"/>
        <s v="SO-004291"/>
        <s v="SO-004292"/>
        <s v="SO-004293"/>
        <s v="SO-004294"/>
        <s v="SO-004295"/>
        <s v="SO-004296"/>
        <s v="SO-004297"/>
        <s v="SO-004298"/>
        <s v="SO-004299"/>
        <s v="SO-004300"/>
        <s v="SO-004301"/>
        <s v="SO-004302"/>
        <s v="SO-004303"/>
        <s v="SO-004304"/>
        <s v="SO-004305"/>
        <s v="SO-004306"/>
        <s v="SO-004307"/>
        <s v="SO-004308"/>
        <s v="SO-004309"/>
        <s v="SO-004310"/>
        <s v="SO-004311"/>
        <s v="SO-004312"/>
        <s v="SO-004313"/>
        <s v="SO-004314"/>
        <s v="SO-004315"/>
        <s v="SO-004316"/>
        <s v="SO-004317"/>
        <s v="SO-004318"/>
        <s v="SO-004319"/>
        <s v="SO-004320"/>
        <s v="SO-004321"/>
        <s v="SO-004322"/>
        <s v="SO-004323"/>
        <s v="SO-004324"/>
        <s v="SO-004325"/>
        <s v="SO-004326"/>
        <s v="SO-004327"/>
        <s v="SO-004328"/>
        <s v="SO-004329"/>
        <s v="SO-004330"/>
        <s v="SO-004331"/>
        <s v="SO-004332"/>
        <s v="SO-004333"/>
        <s v="SO-004334"/>
        <s v="SO-004335"/>
        <s v="SO-004336"/>
        <s v="SO-004337"/>
        <s v="SO-004338"/>
        <s v="SO-004339"/>
        <s v="SO-004340"/>
        <s v="SO-004341"/>
        <s v="SO-004342"/>
        <s v="SO-004343"/>
        <s v="SO-004344"/>
        <s v="SO-004345"/>
        <s v="SO-004346"/>
        <s v="SO-004347"/>
        <s v="SO-004348"/>
        <s v="SO-004349"/>
        <s v="SO-004350"/>
        <s v="SO-004351"/>
        <s v="SO-004352"/>
        <s v="SO-004353"/>
        <s v="SO-004354"/>
        <s v="SO-004355"/>
        <s v="SO-004356"/>
        <s v="SO-004357"/>
        <s v="SO-004358"/>
        <s v="SO-004359"/>
        <s v="SO-004360"/>
        <s v="SO-004361"/>
        <s v="SO-004362"/>
        <s v="SO-004363"/>
        <s v="SO-004364"/>
        <s v="SO-004365"/>
        <s v="SO-004366"/>
        <s v="SO-004367"/>
        <s v="SO-004368"/>
        <s v="SO-004369"/>
        <s v="SO-004370"/>
        <s v="SO-004371"/>
        <s v="SO-004372"/>
        <s v="SO-004373"/>
        <s v="SO-004374"/>
        <s v="SO-004375"/>
        <s v="SO-004376"/>
        <s v="SO-004377"/>
        <s v="SO-004378"/>
        <s v="SO-004379"/>
        <s v="SO-004380"/>
        <s v="SO-004381"/>
        <s v="SO-004382"/>
        <s v="SO-004383"/>
        <s v="SO-004384"/>
        <s v="SO-004385"/>
        <s v="SO-004386"/>
        <s v="SO-004387"/>
        <s v="SO-004388"/>
        <s v="SO-004389"/>
        <s v="SO-004390"/>
        <s v="SO-004391"/>
        <s v="SO-004392"/>
        <s v="SO-004393"/>
        <s v="SO-004394"/>
        <s v="SO-004395"/>
        <s v="SO-004396"/>
        <s v="SO-004397"/>
        <s v="SO-004398"/>
        <s v="SO-004399"/>
        <s v="SO-004400"/>
        <s v="SO-004401"/>
        <s v="SO-004402"/>
        <s v="SO-004403"/>
        <s v="SO-004404"/>
        <s v="SO-004405"/>
        <s v="SO-004406"/>
        <s v="SO-004407"/>
        <s v="SO-004408"/>
        <s v="SO-004409"/>
        <s v="SO-004410"/>
        <s v="SO-004411"/>
        <s v="SO-004412"/>
        <s v="SO-004413"/>
        <s v="SO-004414"/>
        <s v="SO-004415"/>
        <s v="SO-004416"/>
        <s v="SO-004417"/>
        <s v="SO-004418"/>
        <s v="SO-004419"/>
        <s v="SO-004420"/>
        <s v="SO-004421"/>
        <s v="SO-004422"/>
        <s v="SO-004423"/>
        <s v="SO-004424"/>
        <s v="SO-004425"/>
        <s v="SO-004426"/>
        <s v="SO-004427"/>
        <s v="SO-004428"/>
        <s v="SO-004429"/>
        <s v="SO-004430"/>
        <s v="SO-004431"/>
        <s v="SO-004432"/>
        <s v="SO-004433"/>
        <s v="SO-004434"/>
        <s v="SO-004435"/>
        <s v="SO-004436"/>
        <s v="SO-004437"/>
        <s v="SO-004438"/>
        <s v="SO-004439"/>
        <s v="SO-004440"/>
        <s v="SO-004441"/>
        <s v="SO-004442"/>
        <s v="SO-004443"/>
        <s v="SO-004444"/>
        <s v="SO-004445"/>
        <s v="SO-004446"/>
        <s v="SO-004447"/>
        <s v="SO-004448"/>
        <s v="SO-004449"/>
        <s v="SO-004450"/>
        <s v="SO-004451"/>
        <s v="SO-004452"/>
        <s v="SO-004453"/>
        <s v="SO-004454"/>
        <s v="SO-004455"/>
        <s v="SO-004456"/>
        <s v="SO-004457"/>
        <s v="SO-004458"/>
        <s v="SO-004459"/>
        <s v="SO-004460"/>
        <s v="SO-004461"/>
        <s v="SO-004462"/>
        <s v="SO-004463"/>
        <s v="SO-004464"/>
        <s v="SO-004465"/>
        <s v="SO-004466"/>
        <s v="SO-004467"/>
        <s v="SO-004468"/>
        <s v="SO-004469"/>
        <s v="SO-004470"/>
        <s v="SO-004471"/>
        <s v="SO-004472"/>
        <s v="SO-004473"/>
        <s v="SO-004474"/>
        <s v="SO-004475"/>
        <s v="SO-004476"/>
        <s v="SO-004477"/>
        <s v="SO-004478"/>
        <s v="SO-004479"/>
        <s v="SO-004480"/>
        <s v="SO-004481"/>
        <s v="SO-004482"/>
        <s v="SO-004483"/>
        <s v="SO-004484"/>
        <s v="SO-004485"/>
        <s v="SO-004486"/>
        <s v="SO-004487"/>
        <s v="SO-004488"/>
        <s v="SO-004489"/>
        <s v="SO-004490"/>
        <s v="SO-004491"/>
        <s v="SO-004492"/>
        <s v="SO-004493"/>
        <s v="SO-004494"/>
        <s v="SO-004495"/>
        <s v="SO-004496"/>
        <s v="SO-004497"/>
        <s v="SO-004498"/>
        <s v="SO-004499"/>
        <s v="SO-004500"/>
        <s v="SO-004501"/>
        <s v="SO-004502"/>
        <s v="SO-004503"/>
        <s v="SO-004504"/>
        <s v="SO-004505"/>
        <s v="SO-004506"/>
        <s v="SO-004507"/>
        <s v="SO-004508"/>
        <s v="SO-004509"/>
        <s v="SO-004510"/>
        <s v="SO-004511"/>
        <s v="SO-004512"/>
        <s v="SO-004513"/>
        <s v="SO-004514"/>
        <s v="SO-004515"/>
        <s v="SO-004516"/>
        <s v="SO-004517"/>
        <s v="SO-004518"/>
        <s v="SO-004519"/>
        <s v="SO-004520"/>
        <s v="SO-004521"/>
        <s v="SO-004522"/>
        <s v="SO-004523"/>
        <s v="SO-004524"/>
        <s v="SO-004525"/>
        <s v="SO-004526"/>
        <s v="SO-004527"/>
        <s v="SO-004528"/>
        <s v="SO-004529"/>
        <s v="SO-004530"/>
        <s v="SO-004531"/>
        <s v="SO-004532"/>
        <s v="SO-004533"/>
        <s v="SO-004534"/>
        <s v="SO-004535"/>
        <s v="SO-004536"/>
        <s v="SO-004537"/>
        <s v="SO-004538"/>
        <s v="SO-004539"/>
        <s v="SO-004540"/>
        <s v="SO-004541"/>
        <s v="SO-004542"/>
        <s v="SO-004543"/>
        <s v="SO-004544"/>
        <s v="SO-004545"/>
        <s v="SO-004546"/>
        <s v="SO-004547"/>
        <s v="SO-004548"/>
        <s v="SO-004549"/>
        <s v="SO-004550"/>
        <s v="SO-004551"/>
        <s v="SO-004552"/>
        <s v="SO-004553"/>
        <s v="SO-004554"/>
        <s v="SO-004555"/>
        <s v="SO-004556"/>
        <s v="SO-004557"/>
        <s v="SO-004558"/>
        <s v="SO-004559"/>
        <s v="SO-004560"/>
        <s v="SO-004561"/>
        <s v="SO-004562"/>
        <s v="SO-004563"/>
        <s v="SO-004564"/>
        <s v="SO-004565"/>
        <s v="SO-004566"/>
        <s v="SO-004567"/>
        <s v="SO-004568"/>
        <s v="SO-004569"/>
        <s v="SO-004570"/>
        <s v="SO-004571"/>
        <s v="SO-004572"/>
        <s v="SO-004573"/>
        <s v="SO-004574"/>
        <s v="SO-004575"/>
        <s v="SO-004576"/>
        <s v="SO-004577"/>
        <s v="SO-004578"/>
        <s v="SO-004579"/>
        <s v="SO-004580"/>
        <s v="SO-004581"/>
        <s v="SO-004582"/>
        <s v="SO-004583"/>
        <s v="SO-004584"/>
        <s v="SO-004585"/>
        <s v="SO-004586"/>
        <s v="SO-004587"/>
        <s v="SO-004588"/>
        <s v="SO-004589"/>
        <s v="SO-004590"/>
        <s v="SO-004591"/>
        <s v="SO-004592"/>
        <s v="SO-004593"/>
        <s v="SO-004594"/>
        <s v="SO-004595"/>
        <s v="SO-004596"/>
        <s v="SO-004597"/>
        <s v="SO-004598"/>
        <s v="SO-004599"/>
        <s v="SO-004600"/>
        <s v="SO-004601"/>
        <s v="SO-004602"/>
        <s v="SO-004603"/>
        <s v="SO-004604"/>
        <s v="SO-004605"/>
        <s v="SO-004606"/>
        <s v="SO-004607"/>
        <s v="SO-004608"/>
        <s v="SO-004609"/>
        <s v="SO-004610"/>
        <s v="SO-004611"/>
        <s v="SO-004612"/>
        <s v="SO-004613"/>
        <s v="SO-004614"/>
        <s v="SO-004615"/>
        <s v="SO-004616"/>
        <s v="SO-004617"/>
        <s v="SO-004618"/>
        <s v="SO-004619"/>
        <s v="SO-004620"/>
        <s v="SO-004621"/>
        <s v="SO-004622"/>
        <s v="SO-004623"/>
        <s v="SO-004624"/>
        <s v="SO-004625"/>
        <s v="SO-004626"/>
        <s v="SO-004627"/>
        <s v="SO-004628"/>
        <s v="SO-004629"/>
        <s v="SO-004630"/>
        <s v="SO-004631"/>
        <s v="SO-004632"/>
        <s v="SO-004633"/>
        <s v="SO-004634"/>
        <s v="SO-004635"/>
        <s v="SO-004636"/>
        <s v="SO-004637"/>
        <s v="SO-004638"/>
        <s v="SO-004639"/>
        <s v="SO-004640"/>
        <s v="SO-004641"/>
        <s v="SO-004642"/>
        <s v="SO-004643"/>
        <s v="SO-004644"/>
        <s v="SO-004645"/>
        <s v="SO-004646"/>
        <s v="SO-004647"/>
        <s v="SO-004648"/>
        <s v="SO-004649"/>
        <s v="SO-004650"/>
        <s v="SO-004651"/>
        <s v="SO-004652"/>
        <s v="SO-004653"/>
        <s v="SO-004654"/>
        <s v="SO-004655"/>
        <s v="SO-004656"/>
        <s v="SO-004657"/>
        <s v="SO-004658"/>
        <s v="SO-004659"/>
        <s v="SO-004660"/>
        <s v="SO-004661"/>
        <s v="SO-004662"/>
        <s v="SO-004663"/>
        <s v="SO-004664"/>
        <s v="SO-004665"/>
        <s v="SO-004666"/>
        <s v="SO-004667"/>
        <s v="SO-004668"/>
        <s v="SO-004669"/>
        <s v="SO-004670"/>
        <s v="SO-004671"/>
        <s v="SO-004672"/>
        <s v="SO-004673"/>
        <s v="SO-004674"/>
        <s v="SO-004675"/>
        <s v="SO-004676"/>
        <s v="SO-004677"/>
        <s v="SO-004678"/>
        <s v="SO-004679"/>
        <s v="SO-004680"/>
        <s v="SO-004681"/>
        <s v="SO-004682"/>
        <s v="SO-004683"/>
        <s v="SO-004684"/>
        <s v="SO-004685"/>
        <s v="SO-004686"/>
        <s v="SO-004687"/>
        <s v="SO-004688"/>
        <s v="SO-004689"/>
        <s v="SO-004690"/>
        <s v="SO-004691"/>
        <s v="SO-004692"/>
        <s v="SO-004693"/>
        <s v="SO-004694"/>
        <s v="SO-004695"/>
        <s v="SO-004696"/>
        <s v="SO-004697"/>
        <s v="SO-004698"/>
        <s v="SO-004699"/>
        <s v="SO-004700"/>
        <s v="SO-004701"/>
        <s v="SO-004702"/>
        <s v="SO-004703"/>
        <s v="SO-004704"/>
        <s v="SO-004705"/>
        <s v="SO-004706"/>
        <s v="SO-004707"/>
        <s v="SO-004708"/>
        <s v="SO-004709"/>
        <s v="SO-004710"/>
        <s v="SO-004711"/>
        <s v="SO-004712"/>
        <s v="SO-004713"/>
        <s v="SO-004714"/>
        <s v="SO-004715"/>
        <s v="SO-004716"/>
        <s v="SO-004717"/>
        <s v="SO-004718"/>
        <s v="SO-004719"/>
        <s v="SO-004720"/>
        <s v="SO-004721"/>
        <s v="SO-004722"/>
        <s v="SO-004723"/>
        <s v="SO-004724"/>
        <s v="SO-004725"/>
        <s v="SO-004726"/>
        <s v="SO-004727"/>
        <s v="SO-004728"/>
        <s v="SO-004729"/>
        <s v="SO-004730"/>
        <s v="SO-004731"/>
        <s v="SO-004732"/>
        <s v="SO-004733"/>
        <s v="SO-004734"/>
        <s v="SO-004735"/>
        <s v="SO-004736"/>
        <s v="SO-004737"/>
        <s v="SO-004738"/>
        <s v="SO-004739"/>
        <s v="SO-004740"/>
        <s v="SO-004741"/>
        <s v="SO-004742"/>
        <s v="SO-004743"/>
        <s v="SO-004744"/>
        <s v="SO-004745"/>
        <s v="SO-004746"/>
        <s v="SO-004747"/>
        <s v="SO-004748"/>
        <s v="SO-004749"/>
        <s v="SO-004750"/>
        <s v="SO-004751"/>
        <s v="SO-004752"/>
        <s v="SO-004753"/>
        <s v="SO-004754"/>
        <s v="SO-004755"/>
        <s v="SO-004756"/>
        <s v="SO-004757"/>
        <s v="SO-004758"/>
        <s v="SO-004759"/>
        <s v="SO-004760"/>
        <s v="SO-004761"/>
        <s v="SO-004762"/>
        <s v="SO-004763"/>
        <s v="SO-004764"/>
        <s v="SO-004765"/>
        <s v="SO-004766"/>
        <s v="SO-004767"/>
        <s v="SO-004768"/>
        <s v="SO-004769"/>
        <s v="SO-004770"/>
        <s v="SO-004771"/>
        <s v="SO-004772"/>
        <s v="SO-004773"/>
        <s v="SO-004774"/>
        <s v="SO-004775"/>
        <s v="SO-004776"/>
        <s v="SO-004777"/>
        <s v="SO-004778"/>
        <s v="SO-004779"/>
        <s v="SO-004780"/>
        <s v="SO-004781"/>
        <s v="SO-004782"/>
        <s v="SO-004783"/>
        <s v="SO-004784"/>
        <s v="SO-004785"/>
        <s v="SO-004786"/>
        <s v="SO-004787"/>
        <s v="SO-004788"/>
        <s v="SO-004789"/>
        <s v="SO-004790"/>
        <s v="SO-004791"/>
        <s v="SO-004792"/>
        <s v="SO-004793"/>
        <s v="SO-004794"/>
        <s v="SO-004795"/>
        <s v="SO-004796"/>
        <s v="SO-004797"/>
        <s v="SO-004798"/>
        <s v="SO-004799"/>
        <s v="SO-004800"/>
        <s v="SO-004801"/>
        <s v="SO-004802"/>
        <s v="SO-004803"/>
        <s v="SO-004804"/>
        <s v="SO-004805"/>
        <s v="SO-004806"/>
        <s v="SO-004807"/>
        <s v="SO-004808"/>
        <s v="SO-004809"/>
        <s v="SO-004810"/>
        <s v="SO-004811"/>
        <s v="SO-004812"/>
        <s v="SO-004813"/>
        <s v="SO-004814"/>
        <s v="SO-004815"/>
        <s v="SO-004816"/>
        <s v="SO-004817"/>
        <s v="SO-004818"/>
        <s v="SO-004819"/>
        <s v="SO-004820"/>
        <s v="SO-004821"/>
        <s v="SO-004822"/>
        <s v="SO-004823"/>
        <s v="SO-004824"/>
        <s v="SO-004825"/>
        <s v="SO-004826"/>
        <s v="SO-004827"/>
        <s v="SO-004828"/>
        <s v="SO-004829"/>
        <s v="SO-004830"/>
        <s v="SO-004831"/>
        <s v="SO-004832"/>
        <s v="SO-004833"/>
        <s v="SO-004834"/>
        <s v="SO-004835"/>
        <s v="SO-004836"/>
        <s v="SO-004837"/>
        <s v="SO-004838"/>
        <s v="SO-004839"/>
        <s v="SO-004840"/>
        <s v="SO-004841"/>
        <s v="SO-004842"/>
        <s v="SO-004843"/>
        <s v="SO-004844"/>
        <s v="SO-004845"/>
        <s v="SO-004846"/>
        <s v="SO-004847"/>
        <s v="SO-004848"/>
        <s v="SO-004849"/>
        <s v="SO-004850"/>
        <s v="SO-004851"/>
        <s v="SO-004852"/>
        <s v="SO-004853"/>
        <s v="SO-004854"/>
        <s v="SO-004855"/>
        <s v="SO-004856"/>
        <s v="SO-004857"/>
        <s v="SO-004858"/>
        <s v="SO-004859"/>
        <s v="SO-004860"/>
        <s v="SO-004861"/>
        <s v="SO-004862"/>
        <s v="SO-004863"/>
        <s v="SO-004864"/>
        <s v="SO-004865"/>
        <s v="SO-004866"/>
        <s v="SO-004867"/>
        <s v="SO-004868"/>
        <s v="SO-004869"/>
        <s v="SO-004870"/>
        <s v="SO-004871"/>
        <s v="SO-004872"/>
        <s v="SO-004873"/>
        <s v="SO-004874"/>
        <s v="SO-004875"/>
        <s v="SO-004876"/>
        <s v="SO-004877"/>
        <s v="SO-004878"/>
        <s v="SO-004879"/>
        <s v="SO-004880"/>
        <s v="SO-004881"/>
        <s v="SO-004882"/>
        <s v="SO-004883"/>
        <s v="SO-004884"/>
        <s v="SO-004885"/>
        <s v="SO-004886"/>
        <s v="SO-004887"/>
        <s v="SO-004888"/>
        <s v="SO-004889"/>
        <s v="SO-004890"/>
        <s v="SO-004891"/>
        <s v="SO-004892"/>
        <s v="SO-004893"/>
        <s v="SO-004894"/>
        <s v="SO-004895"/>
        <s v="SO-004896"/>
        <s v="SO-004897"/>
        <s v="SO-004898"/>
        <s v="SO-004899"/>
        <s v="SO-004900"/>
        <s v="SO-004901"/>
        <s v="SO-004902"/>
        <s v="SO-004903"/>
        <s v="SO-004904"/>
        <s v="SO-004905"/>
        <s v="SO-004906"/>
        <s v="SO-004907"/>
        <s v="SO-004908"/>
        <s v="SO-004909"/>
        <s v="SO-004910"/>
        <s v="SO-004911"/>
        <s v="SO-004912"/>
        <s v="SO-004913"/>
        <s v="SO-004914"/>
        <s v="SO-004915"/>
        <s v="SO-004916"/>
        <s v="SO-004917"/>
        <s v="SO-004918"/>
        <s v="SO-004919"/>
        <s v="SO-004920"/>
        <s v="SO-004921"/>
        <s v="SO-004922"/>
        <s v="SO-004923"/>
        <s v="SO-004924"/>
        <s v="SO-004925"/>
        <s v="SO-004926"/>
        <s v="SO-004927"/>
        <s v="SO-004928"/>
        <s v="SO-004929"/>
        <s v="SO-004930"/>
        <s v="SO-004931"/>
        <s v="SO-004932"/>
        <s v="SO-004933"/>
        <s v="SO-004934"/>
        <s v="SO-004935"/>
        <s v="SO-004936"/>
        <s v="SO-004937"/>
        <s v="SO-004938"/>
        <s v="SO-004939"/>
        <s v="SO-004940"/>
        <s v="SO-004941"/>
        <s v="SO-004942"/>
        <s v="SO-004943"/>
        <s v="SO-004944"/>
        <s v="SO-004945"/>
        <s v="SO-004946"/>
        <s v="SO-004947"/>
        <s v="SO-004948"/>
        <s v="SO-004949"/>
        <s v="SO-004950"/>
        <s v="SO-004951"/>
        <s v="SO-004952"/>
        <s v="SO-004953"/>
        <s v="SO-004954"/>
        <s v="SO-004955"/>
        <s v="SO-004956"/>
        <s v="SO-004957"/>
        <s v="SO-004958"/>
        <s v="SO-004959"/>
        <s v="SO-004960"/>
        <s v="SO-004961"/>
        <s v="SO-004962"/>
        <s v="SO-004963"/>
        <s v="SO-004964"/>
        <s v="SO-004965"/>
        <s v="SO-004966"/>
        <s v="SO-004967"/>
        <s v="SO-004968"/>
        <s v="SO-004969"/>
        <s v="SO-004970"/>
        <s v="SO-004971"/>
        <s v="SO-004972"/>
        <s v="SO-004973"/>
        <s v="SO-004974"/>
        <s v="SO-004975"/>
        <s v="SO-004976"/>
        <s v="SO-004977"/>
        <s v="SO-004978"/>
        <s v="SO-004979"/>
        <s v="SO-004980"/>
        <s v="SO-004981"/>
        <s v="SO-004982"/>
        <s v="SO-004983"/>
        <s v="SO-004984"/>
        <s v="SO-004985"/>
        <s v="SO-004986"/>
        <s v="SO-004987"/>
        <s v="SO-004988"/>
        <s v="SO-004989"/>
        <s v="SO-004990"/>
        <s v="SO-004991"/>
        <s v="SO-004992"/>
        <s v="SO-004993"/>
        <s v="SO-004994"/>
        <s v="SO-004995"/>
        <s v="SO-004996"/>
        <s v="SO-004997"/>
        <s v="SO-004998"/>
        <s v="SO-004999"/>
        <s v="SO-005000"/>
        <s v="SO-005001"/>
        <s v="SO-005002"/>
        <s v="SO-005003"/>
        <s v="SO-005004"/>
        <s v="SO-005005"/>
        <s v="SO-005006"/>
        <s v="SO-005007"/>
        <s v="SO-005008"/>
        <s v="SO-005009"/>
        <s v="SO-005010"/>
        <s v="SO-005011"/>
        <s v="SO-005012"/>
        <s v="SO-005013"/>
        <s v="SO-005014"/>
        <s v="SO-005015"/>
        <s v="SO-005016"/>
        <s v="SO-005017"/>
        <s v="SO-005018"/>
        <s v="SO-005019"/>
        <s v="SO-005020"/>
        <s v="SO-005021"/>
        <s v="SO-005022"/>
        <s v="SO-005023"/>
        <s v="SO-005024"/>
        <s v="SO-005025"/>
        <s v="SO-005026"/>
        <s v="SO-005027"/>
        <s v="SO-005028"/>
        <s v="SO-005029"/>
        <s v="SO-005030"/>
        <s v="SO-005031"/>
        <s v="SO-005032"/>
        <s v="SO-005033"/>
        <s v="SO-005034"/>
        <s v="SO-005035"/>
        <s v="SO-005036"/>
        <s v="SO-005037"/>
        <s v="SO-005038"/>
        <s v="SO-005039"/>
        <s v="SO-005040"/>
        <s v="SO-005041"/>
        <s v="SO-005042"/>
        <s v="SO-005043"/>
        <s v="SO-005044"/>
        <s v="SO-005045"/>
        <s v="SO-005046"/>
        <s v="SO-005047"/>
        <s v="SO-005048"/>
        <s v="SO-005049"/>
        <s v="SO-005050"/>
        <s v="SO-005051"/>
        <s v="SO-005052"/>
        <s v="SO-005053"/>
        <s v="SO-005054"/>
        <s v="SO-005055"/>
        <s v="SO-005056"/>
        <s v="SO-005057"/>
        <s v="SO-005058"/>
        <s v="SO-005059"/>
        <s v="SO-005060"/>
        <s v="SO-005061"/>
        <s v="SO-005062"/>
        <s v="SO-005063"/>
        <s v="SO-005064"/>
        <s v="SO-005065"/>
        <s v="SO-005066"/>
        <s v="SO-005067"/>
        <s v="SO-005068"/>
        <s v="SO-005069"/>
        <s v="SO-005070"/>
        <s v="SO-005071"/>
        <s v="SO-005072"/>
        <s v="SO-005073"/>
        <s v="SO-005074"/>
        <s v="SO-005075"/>
        <s v="SO-005076"/>
        <s v="SO-005077"/>
        <s v="SO-005078"/>
        <s v="SO-005079"/>
        <s v="SO-005080"/>
        <s v="SO-005081"/>
        <s v="SO-005082"/>
        <s v="SO-005083"/>
        <s v="SO-005084"/>
        <s v="SO-005085"/>
        <s v="SO-005086"/>
        <s v="SO-005087"/>
        <s v="SO-005088"/>
        <s v="SO-005089"/>
        <s v="SO-005090"/>
        <s v="SO-005091"/>
        <s v="SO-005092"/>
        <s v="SO-005093"/>
        <s v="SO-005094"/>
        <s v="SO-005095"/>
        <s v="SO-005096"/>
        <s v="SO-005097"/>
        <s v="SO-005098"/>
        <s v="SO-005099"/>
        <s v="SO-005100"/>
        <s v="SO-005101"/>
        <s v="SO-005102"/>
        <s v="SO-005103"/>
        <s v="SO-005104"/>
        <s v="SO-005105"/>
        <s v="SO-005106"/>
        <s v="SO-005107"/>
        <s v="SO-005108"/>
        <s v="SO-005109"/>
        <s v="SO-005110"/>
        <s v="SO-005111"/>
        <s v="SO-005112"/>
        <s v="SO-005113"/>
        <s v="SO-005114"/>
        <s v="SO-005115"/>
        <s v="SO-005116"/>
        <s v="SO-005117"/>
        <s v="SO-005118"/>
        <s v="SO-005119"/>
        <s v="SO-005120"/>
        <s v="SO-005121"/>
        <s v="SO-005122"/>
        <s v="SO-005123"/>
        <s v="SO-005124"/>
        <s v="SO-005125"/>
        <s v="SO-005126"/>
        <s v="SO-005127"/>
        <s v="SO-005128"/>
        <s v="SO-005129"/>
        <s v="SO-005130"/>
        <s v="SO-005131"/>
        <s v="SO-005132"/>
        <s v="SO-005133"/>
        <s v="SO-005134"/>
        <s v="SO-005135"/>
        <s v="SO-005136"/>
        <s v="SO-005137"/>
        <s v="SO-005138"/>
        <s v="SO-005139"/>
        <s v="SO-005140"/>
        <s v="SO-005141"/>
        <s v="SO-005142"/>
        <s v="SO-005143"/>
        <s v="SO-005144"/>
        <s v="SO-005145"/>
        <s v="SO-005146"/>
        <s v="SO-005147"/>
        <s v="SO-005148"/>
        <s v="SO-005149"/>
        <s v="SO-005150"/>
        <s v="SO-005151"/>
        <s v="SO-005152"/>
        <s v="SO-005153"/>
        <s v="SO-005154"/>
        <s v="SO-005155"/>
        <s v="SO-005156"/>
        <s v="SO-005157"/>
        <s v="SO-005158"/>
        <s v="SO-005159"/>
        <s v="SO-005160"/>
        <s v="SO-005161"/>
        <s v="SO-005162"/>
        <s v="SO-005163"/>
        <s v="SO-005164"/>
        <s v="SO-005165"/>
        <s v="SO-005166"/>
        <s v="SO-005167"/>
        <s v="SO-005168"/>
        <s v="SO-005169"/>
        <s v="SO-005170"/>
        <s v="SO-005171"/>
        <s v="SO-005172"/>
        <s v="SO-005173"/>
        <s v="SO-005174"/>
        <s v="SO-005175"/>
        <s v="SO-005176"/>
        <s v="SO-005177"/>
        <s v="SO-005178"/>
        <s v="SO-005179"/>
        <s v="SO-005180"/>
        <s v="SO-005181"/>
        <s v="SO-005182"/>
        <s v="SO-005183"/>
        <s v="SO-005184"/>
        <s v="SO-005185"/>
        <s v="SO-005186"/>
        <s v="SO-005187"/>
        <s v="SO-005188"/>
        <s v="SO-005189"/>
        <s v="SO-005190"/>
        <s v="SO-005191"/>
        <s v="SO-005192"/>
        <s v="SO-005193"/>
        <s v="SO-005194"/>
        <s v="SO-005195"/>
        <s v="SO-005196"/>
        <s v="SO-005197"/>
        <s v="SO-005198"/>
        <s v="SO-005199"/>
        <s v="SO-005200"/>
        <s v="SO-005201"/>
        <s v="SO-005202"/>
        <s v="SO-005203"/>
        <s v="SO-005204"/>
        <s v="SO-005205"/>
        <s v="SO-005206"/>
        <s v="SO-005207"/>
        <s v="SO-005208"/>
        <s v="SO-005209"/>
        <s v="SO-005210"/>
        <s v="SO-005211"/>
        <s v="SO-005212"/>
        <s v="SO-005213"/>
        <s v="SO-005214"/>
        <s v="SO-005215"/>
        <s v="SO-005216"/>
        <s v="SO-005217"/>
        <s v="SO-005218"/>
        <s v="SO-005219"/>
        <s v="SO-005220"/>
        <s v="SO-005221"/>
        <s v="SO-005222"/>
        <s v="SO-005223"/>
        <s v="SO-005224"/>
        <s v="SO-005225"/>
        <s v="SO-005226"/>
        <s v="SO-005227"/>
        <s v="SO-005228"/>
        <s v="SO-005229"/>
        <s v="SO-005230"/>
        <s v="SO-005231"/>
        <s v="SO-005232"/>
        <s v="SO-005233"/>
        <s v="SO-005234"/>
        <s v="SO-005235"/>
        <s v="SO-005236"/>
        <s v="SO-005237"/>
        <s v="SO-005238"/>
        <s v="SO-005239"/>
        <s v="SO-005240"/>
        <s v="SO-005241"/>
        <s v="SO-005242"/>
        <s v="SO-005243"/>
        <s v="SO-005244"/>
        <s v="SO-005245"/>
        <s v="SO-005246"/>
        <s v="SO-005247"/>
        <s v="SO-005248"/>
        <s v="SO-005249"/>
        <s v="SO-005250"/>
        <s v="SO-005251"/>
        <s v="SO-005252"/>
        <s v="SO-005253"/>
        <s v="SO-005254"/>
        <s v="SO-005255"/>
        <s v="SO-005256"/>
        <s v="SO-005257"/>
        <s v="SO-005258"/>
        <s v="SO-005259"/>
        <s v="SO-005260"/>
        <s v="SO-005261"/>
        <s v="SO-005262"/>
        <s v="SO-005263"/>
        <s v="SO-005264"/>
        <s v="SO-005265"/>
        <s v="SO-005266"/>
        <s v="SO-005267"/>
        <s v="SO-005268"/>
        <s v="SO-005269"/>
        <s v="SO-005270"/>
        <s v="SO-005271"/>
        <s v="SO-005272"/>
        <s v="SO-005273"/>
        <s v="SO-005274"/>
        <s v="SO-005275"/>
        <s v="SO-005276"/>
        <s v="SO-005277"/>
        <s v="SO-005278"/>
        <s v="SO-005279"/>
        <s v="SO-005280"/>
        <s v="SO-005281"/>
        <s v="SO-005282"/>
        <s v="SO-005283"/>
        <s v="SO-005284"/>
        <s v="SO-005285"/>
        <s v="SO-005286"/>
        <s v="SO-005287"/>
        <s v="SO-005288"/>
        <s v="SO-005289"/>
        <s v="SO-005290"/>
        <s v="SO-005291"/>
        <s v="SO-005292"/>
        <s v="SO-005293"/>
        <s v="SO-005294"/>
        <s v="SO-005295"/>
        <s v="SO-005296"/>
        <s v="SO-005297"/>
        <s v="SO-005298"/>
        <s v="SO-005299"/>
        <s v="SO-005300"/>
        <s v="SO-005301"/>
        <s v="SO-005302"/>
        <s v="SO-005303"/>
        <s v="SO-005304"/>
        <s v="SO-005305"/>
        <s v="SO-005306"/>
        <s v="SO-005307"/>
        <s v="SO-005308"/>
        <s v="SO-005309"/>
        <s v="SO-005310"/>
        <s v="SO-005311"/>
        <s v="SO-005312"/>
        <s v="SO-005313"/>
        <s v="SO-005314"/>
        <s v="SO-005315"/>
        <s v="SO-005316"/>
        <s v="SO-005317"/>
        <s v="SO-005318"/>
        <s v="SO-005319"/>
        <s v="SO-005320"/>
        <s v="SO-005321"/>
        <s v="SO-005322"/>
        <s v="SO-005323"/>
        <s v="SO-005324"/>
        <s v="SO-005325"/>
        <s v="SO-005326"/>
        <s v="SO-005327"/>
        <s v="SO-005328"/>
        <s v="SO-005329"/>
        <s v="SO-005330"/>
        <s v="SO-005331"/>
        <s v="SO-005332"/>
        <s v="SO-005333"/>
        <s v="SO-005334"/>
        <s v="SO-005335"/>
        <s v="SO-005336"/>
        <s v="SO-005337"/>
        <s v="SO-005338"/>
        <s v="SO-005339"/>
        <s v="SO-005340"/>
        <s v="SO-005341"/>
        <s v="SO-005342"/>
        <s v="SO-005343"/>
        <s v="SO-005344"/>
        <s v="SO-005345"/>
        <s v="SO-005346"/>
        <s v="SO-005347"/>
        <s v="SO-005348"/>
        <s v="SO-005349"/>
        <s v="SO-005350"/>
        <s v="SO-005351"/>
        <s v="SO-005352"/>
        <s v="SO-005353"/>
        <s v="SO-005354"/>
        <s v="SO-005355"/>
        <s v="SO-005356"/>
        <s v="SO-005357"/>
        <s v="SO-005358"/>
        <s v="SO-005359"/>
        <s v="SO-005360"/>
        <s v="SO-005361"/>
        <s v="SO-005362"/>
        <s v="SO-005363"/>
        <s v="SO-005364"/>
        <s v="SO-005365"/>
        <s v="SO-005366"/>
        <s v="SO-005367"/>
        <s v="SO-005368"/>
        <s v="SO-005369"/>
        <s v="SO-005370"/>
        <s v="SO-005371"/>
        <s v="SO-005372"/>
        <s v="SO-005373"/>
        <s v="SO-005374"/>
        <s v="SO-005375"/>
        <s v="SO-005376"/>
        <s v="SO-005377"/>
        <s v="SO-005378"/>
        <s v="SO-005379"/>
        <s v="SO-005380"/>
        <s v="SO-005381"/>
        <s v="SO-005382"/>
        <s v="SO-005383"/>
        <s v="SO-005384"/>
        <s v="SO-005385"/>
        <s v="SO-005386"/>
        <s v="SO-005387"/>
        <s v="SO-005388"/>
        <s v="SO-005389"/>
        <s v="SO-005390"/>
        <s v="SO-005391"/>
        <s v="SO-005392"/>
        <s v="SO-005393"/>
        <s v="SO-005394"/>
        <s v="SO-005395"/>
        <s v="SO-005396"/>
        <s v="SO-005397"/>
        <s v="SO-005398"/>
        <s v="SO-005399"/>
        <s v="SO-005400"/>
        <s v="SO-005401"/>
        <s v="SO-005402"/>
        <s v="SO-005403"/>
        <s v="SO-005404"/>
        <s v="SO-005405"/>
        <s v="SO-005406"/>
        <s v="SO-005407"/>
        <s v="SO-005408"/>
        <s v="SO-005409"/>
        <s v="SO-005410"/>
        <s v="SO-005411"/>
        <s v="SO-005412"/>
        <s v="SO-005413"/>
        <s v="SO-005414"/>
        <s v="SO-005415"/>
        <s v="SO-005416"/>
        <s v="SO-005417"/>
        <s v="SO-005418"/>
        <s v="SO-005419"/>
        <s v="SO-005420"/>
        <s v="SO-005421"/>
        <s v="SO-005422"/>
        <s v="SO-005423"/>
        <s v="SO-005424"/>
        <s v="SO-005425"/>
        <s v="SO-005426"/>
        <s v="SO-005427"/>
        <s v="SO-005428"/>
        <s v="SO-005429"/>
        <s v="SO-005430"/>
        <s v="SO-005431"/>
        <s v="SO-005432"/>
        <s v="SO-005433"/>
        <s v="SO-005434"/>
        <s v="SO-005435"/>
        <s v="SO-005436"/>
        <s v="SO-005437"/>
        <s v="SO-005438"/>
        <s v="SO-005439"/>
        <s v="SO-005440"/>
        <s v="SO-005441"/>
        <s v="SO-005442"/>
        <s v="SO-005443"/>
        <s v="SO-005444"/>
        <s v="SO-005445"/>
        <s v="SO-005446"/>
        <s v="SO-005447"/>
        <s v="SO-005448"/>
        <s v="SO-005449"/>
        <s v="SO-005450"/>
        <s v="SO-005451"/>
        <s v="SO-005452"/>
        <s v="SO-005453"/>
        <s v="SO-005454"/>
        <s v="SO-005455"/>
        <s v="SO-005456"/>
        <s v="SO-005457"/>
        <s v="SO-005458"/>
        <s v="SO-005459"/>
        <s v="SO-005460"/>
        <s v="SO-005461"/>
        <s v="SO-005462"/>
        <s v="SO-005463"/>
        <s v="SO-005464"/>
        <s v="SO-005465"/>
        <s v="SO-005466"/>
        <s v="SO-005467"/>
        <s v="SO-005468"/>
        <s v="SO-005469"/>
        <s v="SO-005470"/>
        <s v="SO-005471"/>
        <s v="SO-005472"/>
        <s v="SO-005473"/>
        <s v="SO-005474"/>
        <s v="SO-005475"/>
        <s v="SO-005476"/>
        <s v="SO-005477"/>
        <s v="SO-005478"/>
        <s v="SO-005479"/>
        <s v="SO-005480"/>
        <s v="SO-005481"/>
        <s v="SO-005482"/>
        <s v="SO-005483"/>
        <s v="SO-005484"/>
        <s v="SO-005485"/>
        <s v="SO-005486"/>
        <s v="SO-005487"/>
        <s v="SO-005488"/>
        <s v="SO-005489"/>
        <s v="SO-005490"/>
        <s v="SO-005491"/>
        <s v="SO-005492"/>
        <s v="SO-005493"/>
        <s v="SO-005494"/>
        <s v="SO-005495"/>
        <s v="SO-005496"/>
        <s v="SO-005497"/>
        <s v="SO-005498"/>
        <s v="SO-005499"/>
        <s v="SO-005500"/>
        <s v="SO-005501"/>
        <s v="SO-005502"/>
        <s v="SO-005503"/>
        <s v="SO-005504"/>
        <s v="SO-005505"/>
        <s v="SO-005506"/>
        <s v="SO-005507"/>
        <s v="SO-005508"/>
        <s v="SO-005509"/>
        <s v="SO-005510"/>
        <s v="SO-005511"/>
        <s v="SO-005512"/>
        <s v="SO-005513"/>
        <s v="SO-005514"/>
        <s v="SO-005515"/>
        <s v="SO-005516"/>
        <s v="SO-005517"/>
        <s v="SO-005518"/>
        <s v="SO-005519"/>
        <s v="SO-005520"/>
        <s v="SO-005521"/>
        <s v="SO-005522"/>
        <s v="SO-005523"/>
        <s v="SO-005524"/>
        <s v="SO-005525"/>
        <s v="SO-005526"/>
        <s v="SO-005527"/>
        <s v="SO-005528"/>
        <s v="SO-005529"/>
        <s v="SO-005530"/>
        <s v="SO-005531"/>
        <s v="SO-005532"/>
        <s v="SO-005533"/>
        <s v="SO-005534"/>
        <s v="SO-005535"/>
        <s v="SO-005536"/>
        <s v="SO-005537"/>
        <s v="SO-005538"/>
        <s v="SO-005539"/>
        <s v="SO-005540"/>
        <s v="SO-005541"/>
        <s v="SO-005542"/>
        <s v="SO-005543"/>
        <s v="SO-005544"/>
        <s v="SO-005545"/>
        <s v="SO-005546"/>
        <s v="SO-005547"/>
        <s v="SO-005548"/>
        <s v="SO-005549"/>
        <s v="SO-005550"/>
        <s v="SO-005551"/>
        <s v="SO-005552"/>
        <s v="SO-005553"/>
        <s v="SO-005554"/>
        <s v="SO-005555"/>
        <s v="SO-005556"/>
        <s v="SO-005557"/>
        <s v="SO-005558"/>
        <s v="SO-005559"/>
        <s v="SO-005560"/>
        <s v="SO-005561"/>
        <s v="SO-005562"/>
        <s v="SO-005563"/>
        <s v="SO-005564"/>
        <s v="SO-005565"/>
        <s v="SO-005566"/>
        <s v="SO-005567"/>
        <s v="SO-005568"/>
        <s v="SO-005569"/>
        <s v="SO-005570"/>
        <s v="SO-005571"/>
        <s v="SO-005572"/>
        <s v="SO-005573"/>
        <s v="SO-005574"/>
        <s v="SO-005575"/>
        <s v="SO-005576"/>
        <s v="SO-005577"/>
        <s v="SO-005578"/>
        <s v="SO-005579"/>
        <s v="SO-005580"/>
        <s v="SO-005581"/>
        <s v="SO-005582"/>
        <s v="SO-005583"/>
        <s v="SO-005584"/>
        <s v="SO-005585"/>
        <s v="SO-005586"/>
        <s v="SO-005587"/>
        <s v="SO-005588"/>
        <s v="SO-005589"/>
        <s v="SO-005590"/>
        <s v="SO-005591"/>
        <s v="SO-005592"/>
        <s v="SO-005593"/>
        <s v="SO-005594"/>
        <s v="SO-005595"/>
        <s v="SO-005596"/>
        <s v="SO-005597"/>
        <s v="SO-005598"/>
        <s v="SO-005599"/>
        <s v="SO-005600"/>
        <s v="SO-005601"/>
        <s v="SO-005602"/>
        <s v="SO-005603"/>
        <s v="SO-005604"/>
        <s v="SO-005605"/>
        <s v="SO-005606"/>
        <s v="SO-005607"/>
        <s v="SO-005608"/>
        <s v="SO-005609"/>
        <s v="SO-005610"/>
        <s v="SO-005611"/>
        <s v="SO-005612"/>
        <s v="SO-005613"/>
        <s v="SO-005614"/>
        <s v="SO-005615"/>
        <s v="SO-005616"/>
        <s v="SO-005617"/>
        <s v="SO-005618"/>
        <s v="SO-005619"/>
        <s v="SO-005620"/>
        <s v="SO-005621"/>
        <s v="SO-005622"/>
        <s v="SO-005623"/>
        <s v="SO-005624"/>
        <s v="SO-005625"/>
        <s v="SO-005626"/>
        <s v="SO-005627"/>
        <s v="SO-005628"/>
        <s v="SO-005629"/>
        <s v="SO-005630"/>
        <s v="SO-005631"/>
        <s v="SO-005632"/>
        <s v="SO-005633"/>
        <s v="SO-005634"/>
        <s v="SO-005635"/>
        <s v="SO-005636"/>
        <s v="SO-005637"/>
        <s v="SO-005638"/>
        <s v="SO-005639"/>
        <s v="SO-005640"/>
        <s v="SO-005641"/>
        <s v="SO-005642"/>
        <s v="SO-005643"/>
        <s v="SO-005644"/>
        <s v="SO-005645"/>
        <s v="SO-005646"/>
        <s v="SO-005647"/>
        <s v="SO-005648"/>
        <s v="SO-005649"/>
        <s v="SO-005650"/>
        <s v="SO-005651"/>
        <s v="SO-005652"/>
        <s v="SO-005653"/>
        <s v="SO-005654"/>
        <s v="SO-005655"/>
        <s v="SO-005656"/>
        <s v="SO-005657"/>
        <s v="SO-005658"/>
        <s v="SO-005659"/>
        <s v="SO-005660"/>
        <s v="SO-005661"/>
        <s v="SO-005662"/>
        <s v="SO-005663"/>
        <s v="SO-005664"/>
        <s v="SO-005665"/>
        <s v="SO-005666"/>
        <s v="SO-005667"/>
        <s v="SO-005668"/>
        <s v="SO-005669"/>
        <s v="SO-005670"/>
        <s v="SO-005671"/>
        <s v="SO-005672"/>
        <s v="SO-005673"/>
        <s v="SO-005674"/>
        <s v="SO-005675"/>
        <s v="SO-005676"/>
        <s v="SO-005677"/>
        <s v="SO-005678"/>
        <s v="SO-005679"/>
        <s v="SO-005680"/>
        <s v="SO-005681"/>
        <s v="SO-005682"/>
        <s v="SO-005683"/>
        <s v="SO-005684"/>
        <s v="SO-005685"/>
        <s v="SO-005686"/>
        <s v="SO-005687"/>
        <s v="SO-005688"/>
        <s v="SO-005689"/>
        <s v="SO-005690"/>
        <s v="SO-005691"/>
        <s v="SO-005692"/>
        <s v="SO-005693"/>
        <s v="SO-005694"/>
        <s v="SO-005695"/>
        <s v="SO-005696"/>
        <s v="SO-005697"/>
        <s v="SO-005698"/>
        <s v="SO-005699"/>
        <s v="SO-005700"/>
        <s v="SO-005701"/>
        <s v="SO-005702"/>
        <s v="SO-005703"/>
        <s v="SO-005704"/>
        <s v="SO-005705"/>
        <s v="SO-005706"/>
        <s v="SO-005707"/>
        <s v="SO-005708"/>
        <s v="SO-005709"/>
        <s v="SO-005710"/>
        <s v="SO-005711"/>
        <s v="SO-005712"/>
        <s v="SO-005713"/>
        <s v="SO-005714"/>
        <s v="SO-005715"/>
        <s v="SO-005716"/>
        <s v="SO-005717"/>
        <s v="SO-005718"/>
        <s v="SO-005719"/>
        <s v="SO-005720"/>
        <s v="SO-005721"/>
        <s v="SO-005722"/>
        <s v="SO-005723"/>
        <s v="SO-005724"/>
        <s v="SO-005725"/>
        <s v="SO-005726"/>
        <s v="SO-005727"/>
        <s v="SO-005728"/>
        <s v="SO-005729"/>
        <s v="SO-005730"/>
        <s v="SO-005731"/>
        <s v="SO-005732"/>
        <s v="SO-005733"/>
        <s v="SO-005734"/>
        <s v="SO-005735"/>
        <s v="SO-005736"/>
        <s v="SO-005737"/>
        <s v="SO-005738"/>
        <s v="SO-005739"/>
        <s v="SO-005740"/>
        <s v="SO-005741"/>
        <s v="SO-005742"/>
        <s v="SO-005743"/>
        <s v="SO-005744"/>
        <s v="SO-005745"/>
        <s v="SO-005746"/>
        <s v="SO-005747"/>
        <s v="SO-005748"/>
        <s v="SO-005749"/>
        <s v="SO-005750"/>
        <s v="SO-005751"/>
        <s v="SO-005752"/>
        <s v="SO-005753"/>
        <s v="SO-005754"/>
        <s v="SO-005755"/>
        <s v="SO-005756"/>
        <s v="SO-005757"/>
        <s v="SO-005758"/>
        <s v="SO-005759"/>
        <s v="SO-005760"/>
        <s v="SO-005761"/>
        <s v="SO-005762"/>
        <s v="SO-005763"/>
        <s v="SO-005764"/>
        <s v="SO-005765"/>
        <s v="SO-005766"/>
        <s v="SO-005767"/>
        <s v="SO-005768"/>
        <s v="SO-005769"/>
        <s v="SO-005770"/>
        <s v="SO-005771"/>
        <s v="SO-005772"/>
        <s v="SO-005773"/>
        <s v="SO-005774"/>
        <s v="SO-005775"/>
        <s v="SO-005776"/>
        <s v="SO-005777"/>
        <s v="SO-005778"/>
        <s v="SO-005779"/>
        <s v="SO-005780"/>
        <s v="SO-005781"/>
        <s v="SO-005782"/>
        <s v="SO-005783"/>
        <s v="SO-005784"/>
        <s v="SO-005785"/>
        <s v="SO-005786"/>
        <s v="SO-005787"/>
        <s v="SO-005788"/>
        <s v="SO-005789"/>
        <s v="SO-005790"/>
        <s v="SO-005791"/>
        <s v="SO-005792"/>
        <s v="SO-005793"/>
        <s v="SO-005794"/>
        <s v="SO-005795"/>
        <s v="SO-005796"/>
        <s v="SO-005797"/>
        <s v="SO-005798"/>
        <s v="SO-005799"/>
        <s v="SO-005800"/>
        <s v="SO-005801"/>
        <s v="SO-005802"/>
        <s v="SO-005803"/>
        <s v="SO-005804"/>
        <s v="SO-005805"/>
        <s v="SO-005806"/>
        <s v="SO-005807"/>
        <s v="SO-005808"/>
        <s v="SO-005809"/>
        <s v="SO-005810"/>
        <s v="SO-005811"/>
        <s v="SO-005812"/>
        <s v="SO-005813"/>
        <s v="SO-005814"/>
        <s v="SO-005815"/>
        <s v="SO-005816"/>
        <s v="SO-005817"/>
        <s v="SO-005818"/>
        <s v="SO-005819"/>
        <s v="SO-005820"/>
        <s v="SO-005821"/>
        <s v="SO-005822"/>
        <s v="SO-005823"/>
        <s v="SO-005824"/>
        <s v="SO-005825"/>
        <s v="SO-005826"/>
        <s v="SO-005827"/>
        <s v="SO-005828"/>
        <s v="SO-005829"/>
        <s v="SO-005830"/>
        <s v="SO-005831"/>
        <s v="SO-005832"/>
        <s v="SO-005833"/>
        <s v="SO-005834"/>
        <s v="SO-005835"/>
        <s v="SO-005836"/>
        <s v="SO-005837"/>
        <s v="SO-005838"/>
        <s v="SO-005839"/>
        <s v="SO-005840"/>
        <s v="SO-005841"/>
        <s v="SO-005842"/>
        <s v="SO-005843"/>
        <s v="SO-005844"/>
        <s v="SO-005845"/>
        <s v="SO-005846"/>
        <s v="SO-005847"/>
        <s v="SO-005848"/>
        <s v="SO-005849"/>
        <s v="SO-005850"/>
        <s v="SO-005851"/>
        <s v="SO-005852"/>
        <s v="SO-005853"/>
        <s v="SO-005854"/>
        <s v="SO-005855"/>
        <s v="SO-005856"/>
        <s v="SO-005857"/>
        <s v="SO-005858"/>
        <s v="SO-005859"/>
        <s v="SO-005860"/>
        <s v="SO-005861"/>
        <s v="SO-005862"/>
        <s v="SO-005863"/>
        <s v="SO-005864"/>
        <s v="SO-005865"/>
        <s v="SO-005866"/>
        <s v="SO-005867"/>
        <s v="SO-005868"/>
        <s v="SO-005869"/>
        <s v="SO-005870"/>
        <s v="SO-005871"/>
        <s v="SO-005872"/>
        <s v="SO-005873"/>
        <s v="SO-005874"/>
        <s v="SO-005875"/>
        <s v="SO-005876"/>
        <s v="SO-005877"/>
        <s v="SO-005878"/>
        <s v="SO-005879"/>
        <s v="SO-005880"/>
        <s v="SO-005881"/>
        <s v="SO-005882"/>
        <s v="SO-005883"/>
        <s v="SO-005884"/>
        <s v="SO-005885"/>
        <s v="SO-005886"/>
        <s v="SO-005887"/>
        <s v="SO-005888"/>
        <s v="SO-005889"/>
        <s v="SO-005890"/>
        <s v="SO-005891"/>
        <s v="SO-005892"/>
        <s v="SO-005893"/>
        <s v="SO-005894"/>
        <s v="SO-005895"/>
        <s v="SO-005896"/>
        <s v="SO-005897"/>
        <s v="SO-005898"/>
        <s v="SO-005899"/>
        <s v="SO-005900"/>
        <s v="SO-005901"/>
        <s v="SO-005902"/>
        <s v="SO-005903"/>
        <s v="SO-005904"/>
        <s v="SO-005905"/>
        <s v="SO-005906"/>
        <s v="SO-005907"/>
        <s v="SO-005908"/>
        <s v="SO-005909"/>
        <s v="SO-005910"/>
        <s v="SO-005911"/>
        <s v="SO-005912"/>
        <s v="SO-005913"/>
        <s v="SO-005914"/>
        <s v="SO-005915"/>
        <s v="SO-005916"/>
        <s v="SO-005917"/>
        <s v="SO-005918"/>
        <s v="SO-005919"/>
        <s v="SO-005920"/>
        <s v="SO-005921"/>
        <s v="SO-005922"/>
        <s v="SO-005923"/>
        <s v="SO-005924"/>
        <s v="SO-005925"/>
        <s v="SO-005926"/>
        <s v="SO-005927"/>
        <s v="SO-005928"/>
        <s v="SO-005929"/>
        <s v="SO-005930"/>
        <s v="SO-005931"/>
        <s v="SO-005932"/>
        <s v="SO-005933"/>
        <s v="SO-005934"/>
        <s v="SO-005935"/>
        <s v="SO-005936"/>
        <s v="SO-005937"/>
        <s v="SO-005938"/>
        <s v="SO-005939"/>
        <s v="SO-005940"/>
        <s v="SO-005941"/>
        <s v="SO-005942"/>
        <s v="SO-005943"/>
        <s v="SO-005944"/>
        <s v="SO-005945"/>
        <s v="SO-005946"/>
        <s v="SO-005947"/>
        <s v="SO-005948"/>
        <s v="SO-005949"/>
        <s v="SO-005950"/>
        <s v="SO-005951"/>
        <s v="SO-005952"/>
        <s v="SO-005953"/>
        <s v="SO-005954"/>
        <s v="SO-005955"/>
        <s v="SO-005956"/>
        <s v="SO-005957"/>
        <s v="SO-005958"/>
        <s v="SO-005959"/>
        <s v="SO-005960"/>
        <s v="SO-005961"/>
        <s v="SO-005962"/>
        <s v="SO-005963"/>
        <s v="SO-005964"/>
        <s v="SO-005965"/>
        <s v="SO-005966"/>
        <s v="SO-005967"/>
        <s v="SO-005968"/>
        <s v="SO-005969"/>
        <s v="SO-005970"/>
        <s v="SO-005971"/>
        <s v="SO-005972"/>
        <s v="SO-005973"/>
        <s v="SO-005974"/>
        <s v="SO-005975"/>
        <s v="SO-005976"/>
        <s v="SO-005977"/>
        <s v="SO-005978"/>
        <s v="SO-005979"/>
        <s v="SO-005980"/>
        <s v="SO-005981"/>
        <s v="SO-005982"/>
        <s v="SO-005983"/>
        <s v="SO-005984"/>
        <s v="SO-005985"/>
        <s v="SO-005986"/>
        <s v="SO-005987"/>
        <s v="SO-005988"/>
        <s v="SO-005989"/>
        <s v="SO-005990"/>
        <s v="SO-005991"/>
        <s v="SO-005992"/>
        <s v="SO-005993"/>
        <s v="SO-005994"/>
        <s v="SO-005995"/>
        <s v="SO-005996"/>
        <s v="SO-005997"/>
        <s v="SO-005998"/>
        <s v="SO-005999"/>
        <s v="SO-006000"/>
        <s v="SO-006001"/>
        <s v="SO-006002"/>
        <s v="SO-006003"/>
        <s v="SO-006004"/>
        <s v="SO-006005"/>
        <s v="SO-006006"/>
        <s v="SO-006007"/>
        <s v="SO-006008"/>
        <s v="SO-006009"/>
        <s v="SO-006010"/>
        <s v="SO-006011"/>
        <s v="SO-006012"/>
        <s v="SO-006013"/>
        <s v="SO-006014"/>
        <s v="SO-006015"/>
        <s v="SO-006016"/>
        <s v="SO-006017"/>
        <s v="SO-006018"/>
        <s v="SO-006019"/>
        <s v="SO-006020"/>
        <s v="SO-006021"/>
        <s v="SO-006022"/>
        <s v="SO-006023"/>
        <s v="SO-006024"/>
        <s v="SO-006025"/>
        <s v="SO-006026"/>
        <s v="SO-006027"/>
        <s v="SO-006028"/>
        <s v="SO-006029"/>
        <s v="SO-006030"/>
        <s v="SO-006031"/>
        <s v="SO-006032"/>
        <s v="SO-006033"/>
        <s v="SO-006034"/>
        <s v="SO-006035"/>
        <s v="SO-006036"/>
        <s v="SO-006037"/>
        <s v="SO-006038"/>
        <s v="SO-006039"/>
        <s v="SO-006040"/>
        <s v="SO-006041"/>
        <s v="SO-006042"/>
        <s v="SO-006043"/>
        <s v="SO-006044"/>
        <s v="SO-006045"/>
        <s v="SO-006046"/>
        <s v="SO-006047"/>
        <s v="SO-006048"/>
        <s v="SO-006049"/>
        <s v="SO-006050"/>
        <s v="SO-006051"/>
        <s v="SO-006052"/>
        <s v="SO-006053"/>
        <s v="SO-006054"/>
        <s v="SO-006055"/>
        <s v="SO-006056"/>
        <s v="SO-006057"/>
        <s v="SO-006058"/>
        <s v="SO-006059"/>
        <s v="SO-006060"/>
        <s v="SO-006061"/>
        <s v="SO-006062"/>
        <s v="SO-006063"/>
        <s v="SO-006064"/>
        <s v="SO-006065"/>
        <s v="SO-006066"/>
        <s v="SO-006067"/>
        <s v="SO-006068"/>
        <s v="SO-006069"/>
        <s v="SO-006070"/>
        <s v="SO-006071"/>
        <s v="SO-006072"/>
        <s v="SO-006073"/>
        <s v="SO-006074"/>
        <s v="SO-006075"/>
        <s v="SO-006076"/>
        <s v="SO-006077"/>
        <s v="SO-006078"/>
        <s v="SO-006079"/>
        <s v="SO-006080"/>
        <s v="SO-006081"/>
        <s v="SO-006082"/>
        <s v="SO-006083"/>
        <s v="SO-006084"/>
        <s v="SO-006085"/>
        <s v="SO-006086"/>
        <s v="SO-006087"/>
        <s v="SO-006088"/>
        <s v="SO-006089"/>
        <s v="SO-006090"/>
        <s v="SO-006091"/>
        <s v="SO-006092"/>
        <s v="SO-006093"/>
        <s v="SO-006094"/>
        <s v="SO-006095"/>
        <s v="SO-006096"/>
        <s v="SO-006097"/>
        <s v="SO-006098"/>
        <s v="SO-006099"/>
        <s v="SO-006100"/>
        <s v="SO-006101"/>
        <s v="SO-006102"/>
        <s v="SO-006103"/>
        <s v="SO-006104"/>
        <s v="SO-006105"/>
        <s v="SO-006106"/>
        <s v="SO-006107"/>
        <s v="SO-006108"/>
        <s v="SO-006109"/>
        <s v="SO-006110"/>
        <s v="SO-006111"/>
        <s v="SO-006112"/>
        <s v="SO-006113"/>
        <s v="SO-006114"/>
        <s v="SO-006115"/>
        <s v="SO-006116"/>
        <s v="SO-006117"/>
        <s v="SO-006118"/>
        <s v="SO-006119"/>
        <s v="SO-006120"/>
        <s v="SO-006121"/>
        <s v="SO-006122"/>
        <s v="SO-006123"/>
        <s v="SO-006124"/>
        <s v="SO-006125"/>
        <s v="SO-006126"/>
        <s v="SO-006127"/>
        <s v="SO-006128"/>
        <s v="SO-006129"/>
        <s v="SO-006130"/>
        <s v="SO-006131"/>
        <s v="SO-006132"/>
        <s v="SO-006133"/>
        <s v="SO-006134"/>
        <s v="SO-006135"/>
        <s v="SO-006136"/>
        <s v="SO-006137"/>
        <s v="SO-006138"/>
        <s v="SO-006139"/>
        <s v="SO-006140"/>
        <s v="SO-006141"/>
        <s v="SO-006142"/>
        <s v="SO-006143"/>
        <s v="SO-006144"/>
        <s v="SO-006145"/>
        <s v="SO-006146"/>
        <s v="SO-006147"/>
        <s v="SO-006148"/>
        <s v="SO-006149"/>
        <s v="SO-006150"/>
        <s v="SO-006151"/>
        <s v="SO-006152"/>
        <s v="SO-006153"/>
        <s v="SO-006154"/>
        <s v="SO-006155"/>
        <s v="SO-006156"/>
        <s v="SO-006157"/>
        <s v="SO-006158"/>
        <s v="SO-006159"/>
        <s v="SO-006160"/>
        <s v="SO-006161"/>
        <s v="SO-006162"/>
        <s v="SO-006163"/>
        <s v="SO-006164"/>
        <s v="SO-006165"/>
        <s v="SO-006166"/>
        <s v="SO-006167"/>
        <s v="SO-006168"/>
        <s v="SO-006169"/>
        <s v="SO-006170"/>
        <s v="SO-006171"/>
        <s v="SO-006172"/>
        <s v="SO-006173"/>
        <s v="SO-006174"/>
        <s v="SO-006175"/>
        <s v="SO-006176"/>
        <s v="SO-006177"/>
        <s v="SO-006178"/>
        <s v="SO-006179"/>
        <s v="SO-006180"/>
        <s v="SO-006181"/>
        <s v="SO-006182"/>
        <s v="SO-006183"/>
        <s v="SO-006184"/>
        <s v="SO-006185"/>
        <s v="SO-006186"/>
        <s v="SO-006187"/>
        <s v="SO-006188"/>
        <s v="SO-006189"/>
        <s v="SO-006190"/>
        <s v="SO-006191"/>
        <s v="SO-006192"/>
        <s v="SO-006193"/>
        <s v="SO-006194"/>
        <s v="SO-006195"/>
        <s v="SO-006196"/>
        <s v="SO-006197"/>
        <s v="SO-006198"/>
        <s v="SO-006199"/>
        <s v="SO-006200"/>
        <s v="SO-006201"/>
        <s v="SO-006202"/>
        <s v="SO-006203"/>
        <s v="SO-006204"/>
        <s v="SO-006205"/>
        <s v="SO-006206"/>
        <s v="SO-006207"/>
        <s v="SO-006208"/>
        <s v="SO-006209"/>
        <s v="SO-006210"/>
        <s v="SO-006211"/>
        <s v="SO-006212"/>
        <s v="SO-006213"/>
        <s v="SO-006214"/>
        <s v="SO-006215"/>
        <s v="SO-006216"/>
        <s v="SO-006217"/>
        <s v="SO-006218"/>
        <s v="SO-006219"/>
        <s v="SO-006220"/>
        <s v="SO-006221"/>
        <s v="SO-006222"/>
        <s v="SO-006223"/>
        <s v="SO-006224"/>
        <s v="SO-006225"/>
        <s v="SO-006226"/>
        <s v="SO-006227"/>
        <s v="SO-006228"/>
        <s v="SO-006229"/>
        <s v="SO-006230"/>
        <s v="SO-006231"/>
        <s v="SO-006232"/>
        <s v="SO-006233"/>
        <s v="SO-006234"/>
        <s v="SO-006235"/>
        <s v="SO-006236"/>
        <s v="SO-006237"/>
        <s v="SO-006238"/>
        <s v="SO-006239"/>
        <s v="SO-006240"/>
        <s v="SO-006241"/>
        <s v="SO-006242"/>
        <s v="SO-006243"/>
        <s v="SO-006244"/>
        <s v="SO-006245"/>
        <s v="SO-006246"/>
        <s v="SO-006247"/>
        <s v="SO-006248"/>
        <s v="SO-006249"/>
        <s v="SO-006250"/>
        <s v="SO-006251"/>
        <s v="SO-006252"/>
        <s v="SO-006253"/>
        <s v="SO-006254"/>
        <s v="SO-006255"/>
        <s v="SO-006256"/>
        <s v="SO-006257"/>
        <s v="SO-006258"/>
        <s v="SO-006259"/>
        <s v="SO-006260"/>
        <s v="SO-006261"/>
        <s v="SO-006262"/>
        <s v="SO-006263"/>
        <s v="SO-006264"/>
        <s v="SO-006265"/>
        <s v="SO-006266"/>
        <s v="SO-006267"/>
        <s v="SO-006268"/>
        <s v="SO-006269"/>
        <s v="SO-006270"/>
        <s v="SO-006271"/>
        <s v="SO-006272"/>
        <s v="SO-006273"/>
        <s v="SO-006274"/>
        <s v="SO-006275"/>
        <s v="SO-006276"/>
        <s v="SO-006277"/>
        <s v="SO-006278"/>
        <s v="SO-006279"/>
        <s v="SO-006280"/>
        <s v="SO-006281"/>
        <s v="SO-006282"/>
        <s v="SO-006283"/>
        <s v="SO-006284"/>
        <s v="SO-006285"/>
        <s v="SO-006286"/>
        <s v="SO-006287"/>
        <s v="SO-006288"/>
        <s v="SO-006289"/>
        <s v="SO-006290"/>
        <s v="SO-006291"/>
        <s v="SO-006292"/>
        <s v="SO-006293"/>
        <s v="SO-006294"/>
        <s v="SO-006295"/>
        <s v="SO-006296"/>
        <s v="SO-006297"/>
        <s v="SO-006298"/>
        <s v="SO-006299"/>
        <s v="SO-006300"/>
        <s v="SO-006301"/>
        <s v="SO-006302"/>
        <s v="SO-006303"/>
        <s v="SO-006304"/>
        <s v="SO-006305"/>
        <s v="SO-006306"/>
        <s v="SO-006307"/>
        <s v="SO-006308"/>
        <s v="SO-006309"/>
        <s v="SO-006310"/>
        <s v="SO-006311"/>
        <s v="SO-006312"/>
        <s v="SO-006313"/>
        <s v="SO-006314"/>
        <s v="SO-006315"/>
        <s v="SO-006316"/>
        <s v="SO-006317"/>
        <s v="SO-006318"/>
        <s v="SO-006319"/>
        <s v="SO-006320"/>
        <s v="SO-006321"/>
        <s v="SO-006322"/>
        <s v="SO-006323"/>
        <s v="SO-006324"/>
        <s v="SO-006325"/>
        <s v="SO-006326"/>
        <s v="SO-006327"/>
        <s v="SO-006328"/>
        <s v="SO-006329"/>
        <s v="SO-006330"/>
        <s v="SO-006331"/>
        <s v="SO-006332"/>
        <s v="SO-006333"/>
        <s v="SO-006334"/>
        <s v="SO-006335"/>
        <s v="SO-006336"/>
        <s v="SO-006337"/>
        <s v="SO-006338"/>
        <s v="SO-006339"/>
        <s v="SO-006340"/>
        <s v="SO-006341"/>
        <s v="SO-006342"/>
        <s v="SO-006343"/>
        <s v="SO-006344"/>
        <s v="SO-006345"/>
        <s v="SO-006346"/>
        <s v="SO-006347"/>
        <s v="SO-006348"/>
        <s v="SO-006349"/>
        <s v="SO-006350"/>
        <s v="SO-006351"/>
        <s v="SO-006352"/>
        <s v="SO-006353"/>
        <s v="SO-006354"/>
        <s v="SO-006355"/>
        <s v="SO-006356"/>
        <s v="SO-006357"/>
        <s v="SO-006358"/>
        <s v="SO-006359"/>
        <s v="SO-006360"/>
        <s v="SO-006361"/>
        <s v="SO-006362"/>
        <s v="SO-006363"/>
        <s v="SO-006364"/>
        <s v="SO-006365"/>
        <s v="SO-006366"/>
        <s v="SO-006367"/>
        <s v="SO-006368"/>
        <s v="SO-006369"/>
        <s v="SO-006370"/>
        <s v="SO-006371"/>
        <s v="SO-006372"/>
        <s v="SO-006373"/>
        <s v="SO-006374"/>
        <s v="SO-006375"/>
        <s v="SO-006376"/>
        <s v="SO-006377"/>
        <s v="SO-006378"/>
        <s v="SO-006379"/>
        <s v="SO-006380"/>
        <s v="SO-006381"/>
        <s v="SO-006382"/>
        <s v="SO-006383"/>
        <s v="SO-006384"/>
        <s v="SO-006385"/>
        <s v="SO-006386"/>
        <s v="SO-006387"/>
        <s v="SO-006388"/>
        <s v="SO-006389"/>
        <s v="SO-006390"/>
        <s v="SO-006391"/>
        <s v="SO-006392"/>
        <s v="SO-006393"/>
        <s v="SO-006394"/>
        <s v="SO-006395"/>
        <s v="SO-006396"/>
        <s v="SO-006397"/>
        <s v="SO-006398"/>
        <s v="SO-006399"/>
        <s v="SO-006400"/>
        <s v="SO-006401"/>
        <s v="SO-006402"/>
        <s v="SO-006403"/>
        <s v="SO-006404"/>
        <s v="SO-006405"/>
        <s v="SO-006406"/>
        <s v="SO-006407"/>
        <s v="SO-006408"/>
        <s v="SO-006409"/>
        <s v="SO-006410"/>
        <s v="SO-006411"/>
        <s v="SO-006412"/>
        <s v="SO-006413"/>
        <s v="SO-006414"/>
        <s v="SO-006415"/>
        <s v="SO-006416"/>
        <s v="SO-006417"/>
        <s v="SO-006418"/>
        <s v="SO-006419"/>
        <s v="SO-006420"/>
        <s v="SO-006421"/>
        <s v="SO-006422"/>
        <s v="SO-006423"/>
        <s v="SO-006424"/>
        <s v="SO-006425"/>
        <s v="SO-006426"/>
        <s v="SO-006427"/>
        <s v="SO-006428"/>
        <s v="SO-006429"/>
        <s v="SO-006430"/>
        <s v="SO-006431"/>
        <s v="SO-006432"/>
        <s v="SO-006433"/>
        <s v="SO-006434"/>
        <s v="SO-006435"/>
        <s v="SO-006436"/>
        <s v="SO-006437"/>
        <s v="SO-006438"/>
        <s v="SO-006439"/>
        <s v="SO-006440"/>
        <s v="SO-006441"/>
        <s v="SO-006442"/>
        <s v="SO-006443"/>
        <s v="SO-006444"/>
        <s v="SO-006445"/>
        <s v="SO-006446"/>
        <s v="SO-006447"/>
        <s v="SO-006448"/>
        <s v="SO-006449"/>
        <s v="SO-006450"/>
        <s v="SO-006451"/>
        <s v="SO-006452"/>
        <s v="SO-006453"/>
        <s v="SO-006454"/>
        <s v="SO-006455"/>
        <s v="SO-006456"/>
        <s v="SO-006457"/>
        <s v="SO-006458"/>
        <s v="SO-006459"/>
        <s v="SO-006460"/>
        <s v="SO-006461"/>
        <s v="SO-006462"/>
        <s v="SO-006463"/>
        <s v="SO-006464"/>
        <s v="SO-006465"/>
        <s v="SO-006466"/>
        <s v="SO-006467"/>
        <s v="SO-006468"/>
        <s v="SO-006469"/>
        <s v="SO-006470"/>
        <s v="SO-006471"/>
        <s v="SO-006472"/>
        <s v="SO-006473"/>
        <s v="SO-006474"/>
        <s v="SO-006475"/>
        <s v="SO-006476"/>
        <s v="SO-006477"/>
        <s v="SO-006478"/>
        <s v="SO-006479"/>
        <s v="SO-006480"/>
        <s v="SO-006481"/>
        <s v="SO-006482"/>
        <s v="SO-006483"/>
        <s v="SO-006484"/>
        <s v="SO-006485"/>
        <s v="SO-006486"/>
        <s v="SO-006487"/>
        <s v="SO-006488"/>
        <s v="SO-006489"/>
        <s v="SO-006490"/>
        <s v="SO-006491"/>
        <s v="SO-006492"/>
        <s v="SO-006493"/>
        <s v="SO-006494"/>
        <s v="SO-006495"/>
        <s v="SO-006496"/>
        <s v="SO-006497"/>
        <s v="SO-006498"/>
        <s v="SO-006499"/>
        <s v="SO-006500"/>
        <s v="SO-006501"/>
        <s v="SO-006502"/>
        <s v="SO-006503"/>
        <s v="SO-006504"/>
        <s v="SO-006505"/>
        <s v="SO-006506"/>
        <s v="SO-006507"/>
        <s v="SO-006508"/>
        <s v="SO-006509"/>
        <s v="SO-006510"/>
        <s v="SO-006511"/>
        <s v="SO-006512"/>
        <s v="SO-006513"/>
        <s v="SO-006514"/>
        <s v="SO-006515"/>
        <s v="SO-006516"/>
        <s v="SO-006517"/>
        <s v="SO-006518"/>
        <s v="SO-006519"/>
        <s v="SO-006520"/>
        <s v="SO-006521"/>
        <s v="SO-006522"/>
        <s v="SO-006523"/>
        <s v="SO-006524"/>
        <s v="SO-006525"/>
        <s v="SO-006526"/>
        <s v="SO-006527"/>
        <s v="SO-006528"/>
        <s v="SO-006529"/>
        <s v="SO-006530"/>
        <s v="SO-006531"/>
        <s v="SO-006532"/>
        <s v="SO-006533"/>
        <s v="SO-006534"/>
        <s v="SO-006535"/>
        <s v="SO-006536"/>
        <s v="SO-006537"/>
        <s v="SO-006538"/>
        <s v="SO-006539"/>
        <s v="SO-006540"/>
        <s v="SO-006541"/>
        <s v="SO-006542"/>
        <s v="SO-006543"/>
        <s v="SO-006544"/>
        <s v="SO-006545"/>
        <s v="SO-006546"/>
        <s v="SO-006547"/>
        <s v="SO-006548"/>
        <s v="SO-006549"/>
        <s v="SO-006550"/>
        <s v="SO-006551"/>
        <s v="SO-006552"/>
        <s v="SO-006553"/>
        <s v="SO-006554"/>
        <s v="SO-006555"/>
        <s v="SO-006556"/>
        <s v="SO-006557"/>
        <s v="SO-006558"/>
        <s v="SO-006559"/>
        <s v="SO-006560"/>
        <s v="SO-006561"/>
        <s v="SO-006562"/>
        <s v="SO-006563"/>
        <s v="SO-006564"/>
        <s v="SO-006565"/>
        <s v="SO-006566"/>
        <s v="SO-006567"/>
        <s v="SO-006568"/>
        <s v="SO-006569"/>
        <s v="SO-006570"/>
        <s v="SO-006571"/>
        <s v="SO-006572"/>
        <s v="SO-006573"/>
        <s v="SO-006574"/>
        <s v="SO-006575"/>
        <s v="SO-006576"/>
        <s v="SO-006577"/>
        <s v="SO-006578"/>
        <s v="SO-006579"/>
        <s v="SO-006580"/>
        <s v="SO-006581"/>
        <s v="SO-006582"/>
        <s v="SO-006583"/>
        <s v="SO-006584"/>
        <s v="SO-006585"/>
        <s v="SO-006586"/>
        <s v="SO-006587"/>
        <s v="SO-006588"/>
        <s v="SO-006589"/>
        <s v="SO-006590"/>
        <s v="SO-006591"/>
        <s v="SO-006592"/>
        <s v="SO-006593"/>
        <s v="SO-006594"/>
        <s v="SO-006595"/>
        <s v="SO-006596"/>
        <s v="SO-006597"/>
        <s v="SO-006598"/>
        <s v="SO-006599"/>
        <s v="SO-006600"/>
        <s v="SO-006601"/>
        <s v="SO-006602"/>
        <s v="SO-006603"/>
        <s v="SO-006604"/>
        <s v="SO-006605"/>
        <s v="SO-006606"/>
        <s v="SO-006607"/>
        <s v="SO-006608"/>
        <s v="SO-006609"/>
        <s v="SO-006610"/>
        <s v="SO-006611"/>
        <s v="SO-006612"/>
        <s v="SO-006613"/>
        <s v="SO-006614"/>
        <s v="SO-006615"/>
        <s v="SO-006616"/>
        <s v="SO-006617"/>
        <s v="SO-006618"/>
        <s v="SO-006619"/>
        <s v="SO-006620"/>
        <s v="SO-006621"/>
        <s v="SO-006622"/>
        <s v="SO-006623"/>
        <s v="SO-006624"/>
        <s v="SO-006625"/>
        <s v="SO-006626"/>
        <s v="SO-006627"/>
        <s v="SO-006628"/>
        <s v="SO-006629"/>
        <s v="SO-006630"/>
        <s v="SO-006631"/>
        <s v="SO-006632"/>
        <s v="SO-006633"/>
        <s v="SO-006634"/>
        <s v="SO-006635"/>
        <s v="SO-006636"/>
        <s v="SO-006637"/>
        <s v="SO-006638"/>
        <s v="SO-006639"/>
        <s v="SO-006640"/>
        <s v="SO-006641"/>
        <s v="SO-006642"/>
        <s v="SO-006643"/>
        <s v="SO-006644"/>
        <s v="SO-006645"/>
        <s v="SO-006646"/>
        <s v="SO-006647"/>
        <s v="SO-006648"/>
        <s v="SO-006649"/>
        <s v="SO-006650"/>
        <s v="SO-006651"/>
        <s v="SO-006652"/>
        <s v="SO-006653"/>
        <s v="SO-006654"/>
        <s v="SO-006655"/>
        <s v="SO-006656"/>
        <s v="SO-006657"/>
        <s v="SO-006658"/>
        <s v="SO-006659"/>
        <s v="SO-006660"/>
        <s v="SO-006661"/>
        <s v="SO-006662"/>
        <s v="SO-006663"/>
        <s v="SO-006664"/>
        <s v="SO-006665"/>
        <s v="SO-006666"/>
        <s v="SO-006667"/>
        <s v="SO-006668"/>
        <s v="SO-006669"/>
        <s v="SO-006670"/>
        <s v="SO-006671"/>
        <s v="SO-006672"/>
        <s v="SO-006673"/>
        <s v="SO-006674"/>
        <s v="SO-006675"/>
        <s v="SO-006676"/>
        <s v="SO-006677"/>
        <s v="SO-006678"/>
        <s v="SO-006679"/>
        <s v="SO-006680"/>
        <s v="SO-006681"/>
        <s v="SO-006682"/>
        <s v="SO-006683"/>
        <s v="SO-006684"/>
        <s v="SO-006685"/>
        <s v="SO-006686"/>
        <s v="SO-006687"/>
        <s v="SO-006688"/>
        <s v="SO-006689"/>
        <s v="SO-006690"/>
        <s v="SO-006691"/>
        <s v="SO-006692"/>
        <s v="SO-006693"/>
        <s v="SO-006694"/>
        <s v="SO-006695"/>
        <s v="SO-006696"/>
        <s v="SO-006697"/>
        <s v="SO-006698"/>
        <s v="SO-006699"/>
        <s v="SO-006700"/>
        <s v="SO-006701"/>
        <s v="SO-006702"/>
        <s v="SO-006703"/>
        <s v="SO-006704"/>
        <s v="SO-006705"/>
        <s v="SO-006706"/>
        <s v="SO-006707"/>
        <s v="SO-006708"/>
        <s v="SO-006709"/>
        <s v="SO-006710"/>
        <s v="SO-006711"/>
        <s v="SO-006712"/>
        <s v="SO-006713"/>
        <s v="SO-006714"/>
        <s v="SO-006715"/>
        <s v="SO-006716"/>
        <s v="SO-006717"/>
        <s v="SO-006718"/>
        <s v="SO-006719"/>
        <s v="SO-006720"/>
        <s v="SO-006721"/>
        <s v="SO-006722"/>
        <s v="SO-006723"/>
        <s v="SO-006724"/>
        <s v="SO-006725"/>
        <s v="SO-006726"/>
        <s v="SO-006727"/>
        <s v="SO-006728"/>
        <s v="SO-006729"/>
        <s v="SO-006730"/>
        <s v="SO-006731"/>
        <s v="SO-006732"/>
        <s v="SO-006733"/>
        <s v="SO-006734"/>
        <s v="SO-006735"/>
        <s v="SO-006736"/>
        <s v="SO-006737"/>
        <s v="SO-006738"/>
        <s v="SO-006739"/>
        <s v="SO-006740"/>
        <s v="SO-006741"/>
        <s v="SO-006742"/>
        <s v="SO-006743"/>
        <s v="SO-006744"/>
        <s v="SO-006745"/>
        <s v="SO-006746"/>
        <s v="SO-006747"/>
        <s v="SO-006748"/>
        <s v="SO-006749"/>
        <s v="SO-006750"/>
        <s v="SO-006751"/>
        <s v="SO-006752"/>
        <s v="SO-006753"/>
        <s v="SO-006754"/>
        <s v="SO-006755"/>
        <s v="SO-006756"/>
        <s v="SO-006757"/>
        <s v="SO-006758"/>
        <s v="SO-006759"/>
        <s v="SO-006760"/>
        <s v="SO-006761"/>
        <s v="SO-006762"/>
        <s v="SO-006763"/>
        <s v="SO-006764"/>
        <s v="SO-006765"/>
        <s v="SO-006766"/>
        <s v="SO-006767"/>
        <s v="SO-006768"/>
        <s v="SO-006769"/>
        <s v="SO-006770"/>
        <s v="SO-006771"/>
        <s v="SO-006772"/>
        <s v="SO-006773"/>
        <s v="SO-006774"/>
        <s v="SO-006775"/>
        <s v="SO-006776"/>
        <s v="SO-006777"/>
        <s v="SO-006778"/>
        <s v="SO-006779"/>
        <s v="SO-006780"/>
        <s v="SO-006781"/>
        <s v="SO-006782"/>
        <s v="SO-006783"/>
        <s v="SO-006784"/>
        <s v="SO-006785"/>
        <s v="SO-006786"/>
        <s v="SO-006787"/>
        <s v="SO-006788"/>
        <s v="SO-006789"/>
        <s v="SO-006790"/>
        <s v="SO-006791"/>
        <s v="SO-006792"/>
        <s v="SO-006793"/>
        <s v="SO-006794"/>
        <s v="SO-006795"/>
        <s v="SO-006796"/>
        <s v="SO-006797"/>
        <s v="SO-006798"/>
        <s v="SO-006799"/>
        <s v="SO-006800"/>
        <s v="SO-006801"/>
        <s v="SO-006802"/>
        <s v="SO-006803"/>
        <s v="SO-006804"/>
        <s v="SO-006805"/>
        <s v="SO-006806"/>
        <s v="SO-006807"/>
        <s v="SO-006808"/>
        <s v="SO-006809"/>
        <s v="SO-006810"/>
        <s v="SO-006811"/>
        <s v="SO-006812"/>
        <s v="SO-006813"/>
        <s v="SO-006814"/>
        <s v="SO-006815"/>
        <s v="SO-006816"/>
        <s v="SO-006817"/>
        <s v="SO-006818"/>
        <s v="SO-006819"/>
        <s v="SO-006820"/>
        <s v="SO-006821"/>
        <s v="SO-006822"/>
        <s v="SO-006823"/>
        <s v="SO-006824"/>
        <s v="SO-006825"/>
        <s v="SO-006826"/>
        <s v="SO-006827"/>
        <s v="SO-006828"/>
        <s v="SO-006829"/>
        <s v="SO-006830"/>
        <s v="SO-006831"/>
        <s v="SO-006832"/>
        <s v="SO-006833"/>
        <s v="SO-006834"/>
        <s v="SO-006835"/>
        <s v="SO-006836"/>
        <s v="SO-006837"/>
        <s v="SO-006838"/>
        <s v="SO-006839"/>
        <s v="SO-006840"/>
        <s v="SO-006841"/>
        <s v="SO-006842"/>
        <s v="SO-006843"/>
        <s v="SO-006844"/>
        <s v="SO-006845"/>
        <s v="SO-006846"/>
        <s v="SO-006847"/>
        <s v="SO-006848"/>
        <s v="SO-006849"/>
        <s v="SO-006850"/>
        <s v="SO-006851"/>
        <s v="SO-006852"/>
        <s v="SO-006853"/>
        <s v="SO-006854"/>
        <s v="SO-006855"/>
        <s v="SO-006856"/>
        <s v="SO-006857"/>
        <s v="SO-006858"/>
        <s v="SO-006859"/>
        <s v="SO-006860"/>
        <s v="SO-006861"/>
        <s v="SO-006862"/>
        <s v="SO-006863"/>
        <s v="SO-006864"/>
        <s v="SO-006865"/>
        <s v="SO-006866"/>
        <s v="SO-006867"/>
        <s v="SO-006868"/>
        <s v="SO-006869"/>
        <s v="SO-006870"/>
        <s v="SO-006871"/>
        <s v="SO-006872"/>
        <s v="SO-006873"/>
        <s v="SO-006874"/>
        <s v="SO-006875"/>
        <s v="SO-006876"/>
        <s v="SO-006877"/>
        <s v="SO-006878"/>
        <s v="SO-006879"/>
        <s v="SO-006880"/>
        <s v="SO-006881"/>
        <s v="SO-006882"/>
        <s v="SO-006883"/>
        <s v="SO-006884"/>
        <s v="SO-006885"/>
        <s v="SO-006886"/>
        <s v="SO-006887"/>
        <s v="SO-006888"/>
        <s v="SO-006889"/>
        <s v="SO-006890"/>
        <s v="SO-006891"/>
        <s v="SO-006892"/>
        <s v="SO-006893"/>
        <s v="SO-006894"/>
        <s v="SO-006895"/>
        <s v="SO-006896"/>
        <s v="SO-006897"/>
        <s v="SO-006898"/>
        <s v="SO-006899"/>
        <s v="SO-006900"/>
        <s v="SO-006901"/>
        <s v="SO-006902"/>
        <s v="SO-006903"/>
        <s v="SO-006904"/>
        <s v="SO-006905"/>
        <s v="SO-006906"/>
        <s v="SO-006907"/>
        <s v="SO-006908"/>
        <s v="SO-006909"/>
        <s v="SO-006910"/>
        <s v="SO-006911"/>
        <s v="SO-006912"/>
        <s v="SO-006913"/>
        <s v="SO-006914"/>
        <s v="SO-006915"/>
        <s v="SO-006916"/>
        <s v="SO-006917"/>
        <s v="SO-006918"/>
        <s v="SO-006919"/>
        <s v="SO-006920"/>
        <s v="SO-006921"/>
        <s v="SO-006922"/>
        <s v="SO-006923"/>
        <s v="SO-006924"/>
        <s v="SO-006925"/>
        <s v="SO-006926"/>
        <s v="SO-006927"/>
        <s v="SO-006928"/>
        <s v="SO-006929"/>
        <s v="SO-006930"/>
        <s v="SO-006931"/>
        <s v="SO-006932"/>
        <s v="SO-006933"/>
        <s v="SO-006934"/>
        <s v="SO-006935"/>
        <s v="SO-006936"/>
        <s v="SO-006937"/>
        <s v="SO-006938"/>
        <s v="SO-006939"/>
        <s v="SO-006940"/>
        <s v="SO-006941"/>
        <s v="SO-006942"/>
        <s v="SO-006943"/>
        <s v="SO-006944"/>
        <s v="SO-006945"/>
        <s v="SO-006946"/>
        <s v="SO-006947"/>
        <s v="SO-006948"/>
        <s v="SO-006949"/>
        <s v="SO-006950"/>
        <s v="SO-006951"/>
        <s v="SO-006952"/>
        <s v="SO-006953"/>
        <s v="SO-006954"/>
        <s v="SO-006955"/>
        <s v="SO-006956"/>
        <s v="SO-006957"/>
        <s v="SO-006958"/>
        <s v="SO-006959"/>
        <s v="SO-006960"/>
        <s v="SO-006961"/>
        <s v="SO-006962"/>
        <s v="SO-006963"/>
        <s v="SO-006964"/>
        <s v="SO-006965"/>
        <s v="SO-006966"/>
        <s v="SO-006967"/>
        <s v="SO-006968"/>
        <s v="SO-006969"/>
        <s v="SO-006970"/>
        <s v="SO-006971"/>
        <s v="SO-006972"/>
        <s v="SO-006973"/>
        <s v="SO-006974"/>
        <s v="SO-006975"/>
        <s v="SO-006976"/>
        <s v="SO-006977"/>
        <s v="SO-006978"/>
        <s v="SO-006979"/>
        <s v="SO-006980"/>
        <s v="SO-006981"/>
        <s v="SO-006982"/>
        <s v="SO-006983"/>
        <s v="SO-006984"/>
        <s v="SO-006985"/>
        <s v="SO-006986"/>
        <s v="SO-006987"/>
        <s v="SO-006988"/>
        <s v="SO-006989"/>
        <s v="SO-006990"/>
        <s v="SO-006991"/>
        <s v="SO-006992"/>
        <s v="SO-006993"/>
        <s v="SO-006994"/>
        <s v="SO-006995"/>
        <s v="SO-006996"/>
        <s v="SO-006997"/>
        <s v="SO-006998"/>
        <s v="SO-006999"/>
        <s v="SO-007000"/>
        <s v="SO-007001"/>
        <s v="SO-007002"/>
        <s v="SO-007003"/>
        <s v="SO-007004"/>
        <s v="SO-007005"/>
        <s v="SO-007006"/>
        <s v="SO-007007"/>
        <s v="SO-007008"/>
        <s v="SO-007009"/>
        <s v="SO-007010"/>
        <s v="SO-007011"/>
        <s v="SO-007012"/>
        <s v="SO-007013"/>
        <s v="SO-007014"/>
        <s v="SO-007015"/>
        <s v="SO-007016"/>
        <s v="SO-007017"/>
        <s v="SO-007018"/>
        <s v="SO-007019"/>
        <s v="SO-007020"/>
        <s v="SO-007021"/>
        <s v="SO-007022"/>
        <s v="SO-007023"/>
        <s v="SO-007024"/>
        <s v="SO-007025"/>
        <s v="SO-007026"/>
        <s v="SO-007027"/>
        <s v="SO-007028"/>
        <s v="SO-007029"/>
        <s v="SO-007030"/>
        <s v="SO-007031"/>
        <s v="SO-007032"/>
        <s v="SO-007033"/>
        <s v="SO-007034"/>
        <s v="SO-007035"/>
        <s v="SO-007036"/>
        <s v="SO-007037"/>
        <s v="SO-007038"/>
        <s v="SO-007039"/>
        <s v="SO-007040"/>
        <s v="SO-007041"/>
        <s v="SO-007042"/>
        <s v="SO-007043"/>
        <s v="SO-007044"/>
        <s v="SO-007045"/>
        <s v="SO-007046"/>
        <s v="SO-007047"/>
        <s v="SO-007048"/>
        <s v="SO-007049"/>
        <s v="SO-007050"/>
        <s v="SO-007051"/>
        <s v="SO-007052"/>
        <s v="SO-007053"/>
        <s v="SO-007054"/>
        <s v="SO-007055"/>
        <s v="SO-007056"/>
        <s v="SO-007057"/>
        <s v="SO-007058"/>
        <s v="SO-007059"/>
        <s v="SO-007060"/>
        <s v="SO-007061"/>
        <s v="SO-007062"/>
        <s v="SO-007063"/>
        <s v="SO-007064"/>
        <s v="SO-007065"/>
        <s v="SO-007066"/>
        <s v="SO-007067"/>
        <s v="SO-007068"/>
        <s v="SO-007069"/>
        <s v="SO-007070"/>
        <s v="SO-007071"/>
        <s v="SO-007072"/>
        <s v="SO-007073"/>
        <s v="SO-007074"/>
        <s v="SO-007075"/>
        <s v="SO-007076"/>
        <s v="SO-007077"/>
        <s v="SO-007078"/>
        <s v="SO-007079"/>
        <s v="SO-007080"/>
        <s v="SO-007081"/>
        <s v="SO-007082"/>
        <s v="SO-007083"/>
        <s v="SO-007084"/>
        <s v="SO-007085"/>
        <s v="SO-007086"/>
        <s v="SO-007087"/>
        <s v="SO-007088"/>
        <s v="SO-007089"/>
        <s v="SO-007090"/>
        <s v="SO-007091"/>
        <s v="SO-007092"/>
        <s v="SO-007093"/>
        <s v="SO-007094"/>
        <s v="SO-007095"/>
        <s v="SO-007096"/>
        <s v="SO-007097"/>
        <s v="SO-007098"/>
        <s v="SO-007099"/>
        <s v="SO-007100"/>
        <s v="SO-007101"/>
        <s v="SO-007102"/>
        <s v="SO-007103"/>
        <s v="SO-007104"/>
        <s v="SO-007105"/>
        <s v="SO-007106"/>
        <s v="SO-007107"/>
        <s v="SO-007108"/>
        <s v="SO-007109"/>
        <s v="SO-007110"/>
        <s v="SO-007111"/>
        <s v="SO-007112"/>
        <s v="SO-007113"/>
        <s v="SO-007114"/>
        <s v="SO-007115"/>
        <s v="SO-007116"/>
        <s v="SO-007117"/>
        <s v="SO-007118"/>
        <s v="SO-007119"/>
        <s v="SO-007120"/>
        <s v="SO-007121"/>
        <s v="SO-007122"/>
        <s v="SO-007123"/>
        <s v="SO-007124"/>
        <s v="SO-007125"/>
        <s v="SO-007126"/>
        <s v="SO-007127"/>
        <s v="SO-007128"/>
        <s v="SO-007129"/>
        <s v="SO-007130"/>
        <s v="SO-007131"/>
        <s v="SO-007132"/>
        <s v="SO-007133"/>
        <s v="SO-007134"/>
        <s v="SO-007135"/>
        <s v="SO-007136"/>
        <s v="SO-007137"/>
        <s v="SO-007138"/>
        <s v="SO-007139"/>
        <s v="SO-007140"/>
        <s v="SO-007141"/>
        <s v="SO-007142"/>
        <s v="SO-007143"/>
        <s v="SO-007144"/>
        <s v="SO-007145"/>
        <s v="SO-007146"/>
        <s v="SO-007147"/>
        <s v="SO-007148"/>
        <s v="SO-007149"/>
        <s v="SO-007150"/>
        <s v="SO-007151"/>
        <s v="SO-007152"/>
        <s v="SO-007153"/>
        <s v="SO-007154"/>
        <s v="SO-007155"/>
        <s v="SO-007156"/>
        <s v="SO-007157"/>
        <s v="SO-007158"/>
        <s v="SO-007159"/>
        <s v="SO-007160"/>
        <s v="SO-007161"/>
        <s v="SO-007162"/>
        <s v="SO-007163"/>
        <s v="SO-007164"/>
        <s v="SO-007165"/>
        <s v="SO-007166"/>
        <s v="SO-007167"/>
        <s v="SO-007168"/>
        <s v="SO-007169"/>
        <s v="SO-007170"/>
        <s v="SO-007171"/>
        <s v="SO-007172"/>
        <s v="SO-007173"/>
        <s v="SO-007174"/>
        <s v="SO-007175"/>
        <s v="SO-007176"/>
        <s v="SO-007177"/>
        <s v="SO-007178"/>
        <s v="SO-007179"/>
        <s v="SO-007180"/>
        <s v="SO-007181"/>
        <s v="SO-007182"/>
        <s v="SO-007183"/>
        <s v="SO-007184"/>
        <s v="SO-007185"/>
        <s v="SO-007186"/>
        <s v="SO-007187"/>
        <s v="SO-007188"/>
        <s v="SO-007189"/>
        <s v="SO-007190"/>
        <s v="SO-007191"/>
        <s v="SO-007192"/>
        <s v="SO-007193"/>
        <s v="SO-007194"/>
        <s v="SO-007195"/>
        <s v="SO-007196"/>
        <s v="SO-007197"/>
        <s v="SO-007198"/>
        <s v="SO-007199"/>
        <s v="SO-007200"/>
        <s v="SO-007201"/>
        <s v="SO-007202"/>
        <s v="SO-007203"/>
        <s v="SO-007204"/>
        <s v="SO-007205"/>
        <s v="SO-007206"/>
        <s v="SO-007207"/>
        <s v="SO-007208"/>
        <s v="SO-007209"/>
        <s v="SO-007210"/>
        <s v="SO-007211"/>
        <s v="SO-007212"/>
        <s v="SO-007213"/>
        <s v="SO-007214"/>
        <s v="SO-007215"/>
        <s v="SO-007216"/>
        <s v="SO-007217"/>
        <s v="SO-007218"/>
        <s v="SO-007219"/>
        <s v="SO-007220"/>
        <s v="SO-007221"/>
        <s v="SO-007222"/>
        <s v="SO-007223"/>
        <s v="SO-007224"/>
        <s v="SO-007225"/>
        <s v="SO-007226"/>
        <s v="SO-007227"/>
        <s v="SO-007228"/>
        <s v="SO-007229"/>
        <s v="SO-007230"/>
        <s v="SO-007231"/>
        <s v="SO-007232"/>
        <s v="SO-007233"/>
        <s v="SO-007234"/>
        <s v="SO-007235"/>
        <s v="SO-007236"/>
        <s v="SO-007237"/>
        <s v="SO-007238"/>
        <s v="SO-007239"/>
        <s v="SO-007240"/>
        <s v="SO-007241"/>
        <s v="SO-007242"/>
        <s v="SO-007243"/>
        <s v="SO-007244"/>
        <s v="SO-007245"/>
        <s v="SO-007246"/>
        <s v="SO-007247"/>
        <s v="SO-007248"/>
        <s v="SO-007249"/>
        <s v="SO-007250"/>
        <s v="SO-007251"/>
        <s v="SO-007252"/>
        <s v="SO-007253"/>
        <s v="SO-007254"/>
        <s v="SO-007255"/>
        <s v="SO-007256"/>
        <s v="SO-007257"/>
        <s v="SO-007258"/>
        <s v="SO-007259"/>
        <s v="SO-007260"/>
        <s v="SO-007261"/>
        <s v="SO-007262"/>
        <s v="SO-007263"/>
        <s v="SO-007264"/>
        <s v="SO-007265"/>
        <s v="SO-007266"/>
        <s v="SO-007267"/>
        <s v="SO-007268"/>
        <s v="SO-007269"/>
        <s v="SO-007270"/>
        <s v="SO-007271"/>
        <s v="SO-007272"/>
        <s v="SO-007273"/>
        <s v="SO-007274"/>
        <s v="SO-007275"/>
        <s v="SO-007276"/>
        <s v="SO-007277"/>
        <s v="SO-007278"/>
        <s v="SO-007279"/>
        <s v="SO-007280"/>
        <s v="SO-007281"/>
        <s v="SO-007282"/>
        <s v="SO-007283"/>
        <s v="SO-007284"/>
        <s v="SO-007285"/>
        <s v="SO-007286"/>
        <s v="SO-007287"/>
        <s v="SO-007288"/>
        <s v="SO-007289"/>
        <s v="SO-007290"/>
        <s v="SO-007291"/>
        <s v="SO-007292"/>
        <s v="SO-007293"/>
        <s v="SO-007294"/>
        <s v="SO-007295"/>
        <s v="SO-007296"/>
        <s v="SO-007297"/>
        <s v="SO-007298"/>
        <s v="SO-007299"/>
        <s v="SO-007300"/>
        <s v="SO-007301"/>
        <s v="SO-007302"/>
        <s v="SO-007303"/>
        <s v="SO-007304"/>
        <s v="SO-007305"/>
        <s v="SO-007306"/>
        <s v="SO-007307"/>
        <s v="SO-007308"/>
        <s v="SO-007309"/>
        <s v="SO-007310"/>
        <s v="SO-007311"/>
        <s v="SO-007312"/>
        <s v="SO-007313"/>
        <s v="SO-007314"/>
        <s v="SO-007315"/>
        <s v="SO-007316"/>
        <s v="SO-007317"/>
        <s v="SO-007318"/>
        <s v="SO-007319"/>
        <s v="SO-007320"/>
        <s v="SO-007321"/>
        <s v="SO-007322"/>
        <s v="SO-007323"/>
        <s v="SO-007324"/>
        <s v="SO-007325"/>
        <s v="SO-007326"/>
        <s v="SO-007327"/>
        <s v="SO-007328"/>
        <s v="SO-007329"/>
        <s v="SO-007330"/>
        <s v="SO-007331"/>
        <s v="SO-007332"/>
        <s v="SO-007333"/>
        <s v="SO-007334"/>
        <s v="SO-007335"/>
        <s v="SO-007336"/>
        <s v="SO-007337"/>
        <s v="SO-007338"/>
        <s v="SO-007339"/>
        <s v="SO-007340"/>
        <s v="SO-007341"/>
        <s v="SO-007342"/>
        <s v="SO-007343"/>
        <s v="SO-007344"/>
        <s v="SO-007345"/>
        <s v="SO-007346"/>
        <s v="SO-007347"/>
        <s v="SO-007348"/>
        <s v="SO-007349"/>
        <s v="SO-007350"/>
        <s v="SO-007351"/>
        <s v="SO-007352"/>
        <s v="SO-007353"/>
        <s v="SO-007354"/>
        <s v="SO-007355"/>
        <s v="SO-007356"/>
        <s v="SO-007357"/>
        <s v="SO-007358"/>
        <s v="SO-007359"/>
        <s v="SO-007360"/>
        <s v="SO-007361"/>
        <s v="SO-007362"/>
        <s v="SO-007363"/>
        <s v="SO-007364"/>
        <s v="SO-007365"/>
        <s v="SO-007366"/>
        <s v="SO-007367"/>
        <s v="SO-007368"/>
        <s v="SO-007369"/>
        <s v="SO-007370"/>
        <s v="SO-007371"/>
        <s v="SO-007372"/>
        <s v="SO-007373"/>
        <s v="SO-007374"/>
        <s v="SO-007375"/>
        <s v="SO-007376"/>
        <s v="SO-007377"/>
        <s v="SO-007378"/>
        <s v="SO-007379"/>
        <s v="SO-007380"/>
        <s v="SO-007381"/>
        <s v="SO-007382"/>
        <s v="SO-007383"/>
        <s v="SO-007384"/>
        <s v="SO-007385"/>
        <s v="SO-007386"/>
        <s v="SO-007387"/>
        <s v="SO-007388"/>
        <s v="SO-007389"/>
        <s v="SO-007390"/>
        <s v="SO-007391"/>
        <s v="SO-007392"/>
        <s v="SO-007393"/>
        <s v="SO-007394"/>
        <s v="SO-007395"/>
        <s v="SO-007396"/>
        <s v="SO-007397"/>
        <s v="SO-007398"/>
        <s v="SO-007399"/>
        <s v="SO-007400"/>
        <s v="SO-007401"/>
        <s v="SO-007402"/>
        <s v="SO-007403"/>
        <s v="SO-007404"/>
        <s v="SO-007405"/>
        <s v="SO-007406"/>
        <s v="SO-007407"/>
        <s v="SO-007408"/>
        <s v="SO-007409"/>
        <s v="SO-007410"/>
        <s v="SO-007411"/>
        <s v="SO-007412"/>
        <s v="SO-007413"/>
        <s v="SO-007414"/>
        <s v="SO-007415"/>
        <s v="SO-007416"/>
        <s v="SO-007417"/>
        <s v="SO-007418"/>
        <s v="SO-007419"/>
        <s v="SO-007420"/>
        <s v="SO-007421"/>
        <s v="SO-007422"/>
        <s v="SO-007423"/>
        <s v="SO-007424"/>
        <s v="SO-007425"/>
        <s v="SO-007426"/>
        <s v="SO-007427"/>
        <s v="SO-007428"/>
        <s v="SO-007429"/>
        <s v="SO-007430"/>
        <s v="SO-007431"/>
        <s v="SO-007432"/>
        <s v="SO-007433"/>
        <s v="SO-007434"/>
        <s v="SO-007435"/>
        <s v="SO-007436"/>
        <s v="SO-007437"/>
        <s v="SO-007438"/>
        <s v="SO-007439"/>
        <s v="SO-007440"/>
        <s v="SO-007441"/>
        <s v="SO-007442"/>
        <s v="SO-007443"/>
        <s v="SO-007444"/>
        <s v="SO-007445"/>
        <s v="SO-007446"/>
        <s v="SO-007447"/>
        <s v="SO-007448"/>
        <s v="SO-007449"/>
        <s v="SO-007450"/>
        <s v="SO-007451"/>
        <s v="SO-007452"/>
        <s v="SO-007453"/>
        <s v="SO-007454"/>
        <s v="SO-007455"/>
        <s v="SO-007456"/>
        <s v="SO-007457"/>
        <s v="SO-007458"/>
        <s v="SO-007459"/>
        <s v="SO-007460"/>
        <s v="SO-007461"/>
        <s v="SO-007462"/>
        <s v="SO-007463"/>
        <s v="SO-007464"/>
        <s v="SO-007465"/>
        <s v="SO-007466"/>
        <s v="SO-007467"/>
        <s v="SO-007468"/>
        <s v="SO-007469"/>
        <s v="SO-007470"/>
        <s v="SO-007471"/>
        <s v="SO-007472"/>
        <s v="SO-007473"/>
        <s v="SO-007474"/>
        <s v="SO-007475"/>
        <s v="SO-007476"/>
        <s v="SO-007477"/>
        <s v="SO-007478"/>
        <s v="SO-007479"/>
        <s v="SO-007480"/>
        <s v="SO-007481"/>
        <s v="SO-007482"/>
        <s v="SO-007483"/>
        <s v="SO-007484"/>
        <s v="SO-007485"/>
        <s v="SO-007486"/>
        <s v="SO-007487"/>
        <s v="SO-007488"/>
        <s v="SO-007489"/>
        <s v="SO-007490"/>
        <s v="SO-007491"/>
        <s v="SO-007492"/>
        <s v="SO-007493"/>
        <s v="SO-007494"/>
        <s v="SO-007495"/>
        <s v="SO-007496"/>
        <s v="SO-007497"/>
        <s v="SO-007498"/>
        <s v="SO-007499"/>
        <s v="SO-007500"/>
        <s v="SO-007501"/>
        <s v="SO-007502"/>
        <s v="SO-007503"/>
        <s v="SO-007504"/>
        <s v="SO-007505"/>
        <s v="SO-007506"/>
        <s v="SO-007507"/>
        <s v="SO-007508"/>
        <s v="SO-007509"/>
        <s v="SO-007510"/>
        <s v="SO-007511"/>
        <s v="SO-007512"/>
        <s v="SO-007513"/>
        <s v="SO-007514"/>
        <s v="SO-007515"/>
        <s v="SO-007516"/>
        <s v="SO-007517"/>
        <s v="SO-007518"/>
        <s v="SO-007519"/>
        <s v="SO-007520"/>
        <s v="SO-007521"/>
        <s v="SO-007522"/>
        <s v="SO-007523"/>
        <s v="SO-007524"/>
        <s v="SO-007525"/>
        <s v="SO-007526"/>
        <s v="SO-007527"/>
        <s v="SO-007528"/>
        <s v="SO-007529"/>
        <s v="SO-007530"/>
        <s v="SO-007531"/>
        <s v="SO-007532"/>
        <s v="SO-007533"/>
        <s v="SO-007534"/>
        <s v="SO-007535"/>
        <s v="SO-007536"/>
        <s v="SO-007537"/>
        <s v="SO-007538"/>
        <s v="SO-007539"/>
        <s v="SO-007540"/>
        <s v="SO-007541"/>
        <s v="SO-007542"/>
        <s v="SO-007543"/>
        <s v="SO-007544"/>
        <s v="SO-007545"/>
        <s v="SO-007546"/>
        <s v="SO-007547"/>
        <s v="SO-007548"/>
        <s v="SO-007549"/>
        <s v="SO-007550"/>
        <s v="SO-007551"/>
        <s v="SO-007552"/>
        <s v="SO-007553"/>
        <s v="SO-007554"/>
        <s v="SO-007555"/>
        <s v="SO-007556"/>
        <s v="SO-007557"/>
        <s v="SO-007558"/>
        <s v="SO-007559"/>
        <s v="SO-007560"/>
        <s v="SO-007561"/>
        <s v="SO-007562"/>
        <s v="SO-007563"/>
        <s v="SO-007564"/>
        <s v="SO-007565"/>
        <s v="SO-007566"/>
        <s v="SO-007567"/>
        <s v="SO-007568"/>
        <s v="SO-007569"/>
        <s v="SO-007570"/>
        <s v="SO-007571"/>
        <s v="SO-007572"/>
        <s v="SO-007573"/>
        <s v="SO-007574"/>
        <s v="SO-007575"/>
        <s v="SO-007576"/>
        <s v="SO-007577"/>
        <s v="SO-007578"/>
        <s v="SO-007579"/>
        <s v="SO-007580"/>
        <s v="SO-007581"/>
        <s v="SO-007582"/>
        <s v="SO-007583"/>
        <s v="SO-007584"/>
        <s v="SO-007585"/>
        <s v="SO-007586"/>
        <s v="SO-007587"/>
        <s v="SO-007588"/>
        <s v="SO-007589"/>
        <s v="SO-007590"/>
        <s v="SO-007591"/>
        <s v="SO-007592"/>
        <s v="SO-007593"/>
        <s v="SO-007594"/>
        <s v="SO-007595"/>
        <s v="SO-007596"/>
        <s v="SO-007597"/>
        <s v="SO-007598"/>
        <s v="SO-007599"/>
        <s v="SO-007600"/>
        <s v="SO-007601"/>
        <s v="SO-007602"/>
        <s v="SO-007603"/>
        <s v="SO-007604"/>
        <s v="SO-007605"/>
        <s v="SO-007606"/>
        <s v="SO-007607"/>
        <s v="SO-007608"/>
        <s v="SO-007609"/>
        <s v="SO-007610"/>
        <s v="SO-007611"/>
        <s v="SO-007612"/>
        <s v="SO-007613"/>
        <s v="SO-007614"/>
        <s v="SO-007615"/>
        <s v="SO-007616"/>
        <s v="SO-007617"/>
        <s v="SO-007618"/>
        <s v="SO-007619"/>
        <s v="SO-007620"/>
        <s v="SO-007621"/>
        <s v="SO-007622"/>
        <s v="SO-007623"/>
        <s v="SO-007624"/>
        <s v="SO-007625"/>
        <s v="SO-007626"/>
        <s v="SO-007627"/>
        <s v="SO-007628"/>
        <s v="SO-007629"/>
        <s v="SO-007630"/>
        <s v="SO-007631"/>
        <s v="SO-007632"/>
        <s v="SO-007633"/>
        <s v="SO-007634"/>
        <s v="SO-007635"/>
        <s v="SO-007636"/>
        <s v="SO-007637"/>
        <s v="SO-007638"/>
        <s v="SO-007639"/>
        <s v="SO-007640"/>
        <s v="SO-007641"/>
        <s v="SO-007642"/>
        <s v="SO-007643"/>
        <s v="SO-007644"/>
        <s v="SO-007645"/>
        <s v="SO-007646"/>
        <s v="SO-007647"/>
        <s v="SO-007648"/>
        <s v="SO-007649"/>
        <s v="SO-007650"/>
        <s v="SO-007651"/>
        <s v="SO-007652"/>
        <s v="SO-007653"/>
        <s v="SO-007654"/>
        <s v="SO-007655"/>
        <s v="SO-007656"/>
        <s v="SO-007657"/>
        <s v="SO-007658"/>
        <s v="SO-007659"/>
        <s v="SO-007660"/>
        <s v="SO-007661"/>
        <s v="SO-007662"/>
        <s v="SO-007663"/>
        <s v="SO-007664"/>
        <s v="SO-007665"/>
        <s v="SO-007666"/>
        <s v="SO-007667"/>
        <s v="SO-007668"/>
        <s v="SO-007669"/>
        <s v="SO-007670"/>
        <s v="SO-007671"/>
        <s v="SO-007672"/>
        <s v="SO-007673"/>
        <s v="SO-007674"/>
        <s v="SO-007675"/>
        <s v="SO-007676"/>
        <s v="SO-007677"/>
        <s v="SO-007678"/>
        <s v="SO-007679"/>
        <s v="SO-007680"/>
        <s v="SO-007681"/>
        <s v="SO-007682"/>
        <s v="SO-007683"/>
        <s v="SO-007684"/>
        <s v="SO-007685"/>
        <s v="SO-007686"/>
        <s v="SO-007687"/>
        <s v="SO-007688"/>
        <s v="SO-007689"/>
        <s v="SO-007690"/>
        <s v="SO-007691"/>
        <s v="SO-007692"/>
        <s v="SO-007693"/>
        <s v="SO-007694"/>
        <s v="SO-007695"/>
        <s v="SO-007696"/>
        <s v="SO-007697"/>
        <s v="SO-007698"/>
        <s v="SO-007699"/>
        <s v="SO-007700"/>
        <s v="SO-007701"/>
        <s v="SO-007702"/>
        <s v="SO-007703"/>
        <s v="SO-007704"/>
        <s v="SO-007705"/>
        <s v="SO-007706"/>
        <s v="SO-007707"/>
        <s v="SO-007708"/>
        <s v="SO-007709"/>
        <s v="SO-007710"/>
        <s v="SO-007711"/>
        <s v="SO-007712"/>
        <s v="SO-007713"/>
        <s v="SO-007714"/>
        <s v="SO-007715"/>
        <s v="SO-007716"/>
        <s v="SO-007717"/>
        <s v="SO-007718"/>
        <s v="SO-007719"/>
        <s v="SO-007720"/>
        <s v="SO-007721"/>
        <s v="SO-007722"/>
        <s v="SO-007723"/>
        <s v="SO-007724"/>
        <s v="SO-007725"/>
        <s v="SO-007726"/>
        <s v="SO-007727"/>
        <s v="SO-007728"/>
        <s v="SO-007729"/>
        <s v="SO-007730"/>
        <s v="SO-007731"/>
        <s v="SO-007732"/>
        <s v="SO-007733"/>
        <s v="SO-007734"/>
        <s v="SO-007735"/>
        <s v="SO-007736"/>
        <s v="SO-007737"/>
        <s v="SO-007738"/>
        <s v="SO-007739"/>
        <s v="SO-007740"/>
        <s v="SO-007741"/>
        <s v="SO-007742"/>
        <s v="SO-007743"/>
        <s v="SO-007744"/>
        <s v="SO-007745"/>
        <s v="SO-007746"/>
        <s v="SO-007747"/>
        <s v="SO-007748"/>
        <s v="SO-007749"/>
        <s v="SO-007750"/>
        <s v="SO-007751"/>
        <s v="SO-007752"/>
        <s v="SO-007753"/>
        <s v="SO-007754"/>
        <s v="SO-007755"/>
        <s v="SO-007756"/>
        <s v="SO-007757"/>
        <s v="SO-007758"/>
        <s v="SO-007759"/>
        <s v="SO-007760"/>
        <s v="SO-007761"/>
        <s v="SO-007762"/>
        <s v="SO-007763"/>
        <s v="SO-007764"/>
        <s v="SO-007765"/>
        <s v="SO-007766"/>
        <s v="SO-007767"/>
        <s v="SO-007768"/>
        <s v="SO-007769"/>
        <s v="SO-007770"/>
        <s v="SO-007771"/>
        <s v="SO-007772"/>
        <s v="SO-007773"/>
        <s v="SO-007774"/>
        <s v="SO-007775"/>
        <s v="SO-007776"/>
        <s v="SO-007777"/>
        <s v="SO-007778"/>
        <s v="SO-007779"/>
        <s v="SO-007780"/>
        <s v="SO-007781"/>
        <s v="SO-007782"/>
        <s v="SO-007783"/>
        <s v="SO-007784"/>
        <s v="SO-007785"/>
        <s v="SO-007786"/>
        <s v="SO-007787"/>
        <s v="SO-007788"/>
        <s v="SO-007789"/>
        <s v="SO-007790"/>
        <s v="SO-007791"/>
        <s v="SO-007792"/>
        <s v="SO-007793"/>
        <s v="SO-007794"/>
        <s v="SO-007795"/>
        <s v="SO-007796"/>
        <s v="SO-007797"/>
        <s v="SO-007798"/>
        <s v="SO-007799"/>
        <s v="SO-007800"/>
        <s v="SO-007801"/>
        <s v="SO-007802"/>
        <s v="SO-007803"/>
        <s v="SO-007804"/>
        <s v="SO-007805"/>
        <s v="SO-007806"/>
        <s v="SO-007807"/>
        <s v="SO-007808"/>
        <s v="SO-007809"/>
        <s v="SO-007810"/>
        <s v="SO-007811"/>
        <s v="SO-007812"/>
        <s v="SO-007813"/>
        <s v="SO-007814"/>
        <s v="SO-007815"/>
        <s v="SO-007816"/>
        <s v="SO-007817"/>
        <s v="SO-007818"/>
        <s v="SO-007819"/>
        <s v="SO-007820"/>
        <s v="SO-007821"/>
        <s v="SO-007822"/>
        <s v="SO-007823"/>
        <s v="SO-007824"/>
        <s v="SO-007825"/>
        <s v="SO-007826"/>
        <s v="SO-007827"/>
        <s v="SO-007828"/>
        <s v="SO-007829"/>
        <s v="SO-007830"/>
        <s v="SO-007831"/>
        <s v="SO-007832"/>
        <s v="SO-007833"/>
        <s v="SO-007834"/>
        <s v="SO-007835"/>
        <s v="SO-007836"/>
        <s v="SO-007837"/>
        <s v="SO-007838"/>
        <s v="SO-007839"/>
        <s v="SO-007840"/>
        <s v="SO-007841"/>
        <s v="SO-007842"/>
        <s v="SO-007843"/>
        <s v="SO-007844"/>
        <s v="SO-007845"/>
        <s v="SO-007846"/>
        <s v="SO-007847"/>
        <s v="SO-007848"/>
        <s v="SO-007849"/>
        <s v="SO-007850"/>
        <s v="SO-007851"/>
        <s v="SO-007852"/>
        <s v="SO-007853"/>
        <s v="SO-007854"/>
        <s v="SO-007855"/>
        <s v="SO-007856"/>
        <s v="SO-007857"/>
        <s v="SO-007858"/>
        <s v="SO-007859"/>
        <s v="SO-007860"/>
        <s v="SO-007861"/>
        <s v="SO-007862"/>
        <s v="SO-007863"/>
        <s v="SO-007864"/>
        <s v="SO-007865"/>
        <s v="SO-007866"/>
        <s v="SO-007867"/>
        <s v="SO-007868"/>
        <s v="SO-007869"/>
        <s v="SO-007870"/>
        <s v="SO-007871"/>
        <s v="SO-007872"/>
        <s v="SO-007873"/>
        <s v="SO-007874"/>
        <s v="SO-007875"/>
        <s v="SO-007876"/>
        <s v="SO-007877"/>
        <s v="SO-007878"/>
        <s v="SO-007879"/>
        <s v="SO-007880"/>
        <s v="SO-007881"/>
        <s v="SO-007882"/>
        <s v="SO-007883"/>
        <s v="SO-007884"/>
        <s v="SO-007885"/>
        <s v="SO-007886"/>
        <s v="SO-007887"/>
        <s v="SO-007888"/>
        <s v="SO-007889"/>
        <s v="SO-007890"/>
        <s v="SO-007891"/>
        <s v="SO-007892"/>
        <s v="SO-007893"/>
        <s v="SO-007894"/>
        <s v="SO-007895"/>
        <s v="SO-007896"/>
        <s v="SO-007897"/>
        <s v="SO-007898"/>
        <s v="SO-007899"/>
        <s v="SO-007900"/>
        <s v="SO-007901"/>
        <s v="SO-007902"/>
        <s v="SO-007903"/>
        <s v="SO-007904"/>
        <s v="SO-007905"/>
        <s v="SO-007906"/>
        <s v="SO-007907"/>
        <s v="SO-007908"/>
        <s v="SO-007909"/>
        <s v="SO-007910"/>
        <s v="SO-007911"/>
        <s v="SO-007912"/>
        <s v="SO-007913"/>
        <s v="SO-007914"/>
        <s v="SO-007915"/>
        <s v="SO-007916"/>
        <s v="SO-007917"/>
        <s v="SO-007918"/>
        <s v="SO-007919"/>
        <s v="SO-007920"/>
        <s v="SO-007921"/>
        <s v="SO-007922"/>
        <s v="SO-007923"/>
        <s v="SO-007924"/>
        <s v="SO-007925"/>
        <s v="SO-007926"/>
        <s v="SO-007927"/>
        <s v="SO-007928"/>
        <s v="SO-007929"/>
        <s v="SO-007930"/>
        <s v="SO-007931"/>
        <s v="SO-007932"/>
        <s v="SO-007933"/>
        <s v="SO-007934"/>
        <s v="SO-007935"/>
        <s v="SO-007936"/>
        <s v="SO-007937"/>
        <s v="SO-007938"/>
        <s v="SO-007939"/>
        <s v="SO-007940"/>
        <s v="SO-007941"/>
        <s v="SO-007942"/>
        <s v="SO-007943"/>
        <s v="SO-007944"/>
        <s v="SO-007945"/>
        <s v="SO-007946"/>
        <s v="SO-007947"/>
        <s v="SO-007948"/>
        <s v="SO-007949"/>
        <s v="SO-007950"/>
        <s v="SO-007951"/>
        <s v="SO-007952"/>
        <s v="SO-007953"/>
        <s v="SO-007954"/>
        <s v="SO-007955"/>
        <s v="SO-007956"/>
        <s v="SO-007957"/>
        <s v="SO-007958"/>
        <s v="SO-007959"/>
        <s v="SO-007960"/>
        <s v="SO-007961"/>
        <s v="SO-007962"/>
        <s v="SO-007963"/>
        <s v="SO-007964"/>
        <s v="SO-007965"/>
        <s v="SO-007966"/>
        <s v="SO-007967"/>
        <s v="SO-007968"/>
        <s v="SO-007969"/>
        <s v="SO-007970"/>
        <s v="SO-007971"/>
        <s v="SO-007972"/>
        <s v="SO-007973"/>
        <s v="SO-007974"/>
        <s v="SO-007975"/>
        <s v="SO-007976"/>
        <s v="SO-007977"/>
        <s v="SO-007978"/>
        <s v="SO-007979"/>
        <s v="SO-007980"/>
        <s v="SO-007981"/>
        <s v="SO-007982"/>
        <s v="SO-007983"/>
        <s v="SO-007984"/>
        <s v="SO-007985"/>
        <s v="SO-007986"/>
        <s v="SO-007987"/>
        <s v="SO-007988"/>
        <s v="SO-007989"/>
        <s v="SO-007990"/>
        <s v="SO-007991"/>
        <s v="SO-007992"/>
        <s v="SO-007993"/>
        <s v="SO-007994"/>
        <s v="SO-007995"/>
        <s v="SO-007996"/>
        <s v="SO-007997"/>
        <s v="SO-007998"/>
        <s v="SO-007999"/>
        <s v="SO-008000"/>
        <s v="SO-008001"/>
        <s v="SO-008002"/>
        <s v="SO-008003"/>
        <s v="SO-008004"/>
        <s v="SO-008005"/>
        <s v="SO-008006"/>
        <s v="SO-008007"/>
        <s v="SO-008008"/>
        <s v="SO-008009"/>
        <s v="SO-008010"/>
        <s v="SO-008011"/>
        <s v="SO-008012"/>
        <s v="SO-008013"/>
        <s v="SO-008014"/>
        <s v="SO-008015"/>
        <s v="SO-008016"/>
        <s v="SO-008017"/>
        <s v="SO-008018"/>
        <s v="SO-008019"/>
        <s v="SO-008020"/>
        <s v="SO-008021"/>
        <s v="SO-008022"/>
        <s v="SO-008023"/>
        <s v="SO-008024"/>
        <s v="SO-008025"/>
        <s v="SO-008026"/>
        <s v="SO-008027"/>
        <s v="SO-008028"/>
        <s v="SO-008029"/>
        <s v="SO-008030"/>
        <s v="SO-008031"/>
        <s v="SO-008032"/>
        <s v="SO-008033"/>
        <s v="SO-008034"/>
        <s v="SO-008035"/>
        <s v="SO-008036"/>
        <s v="SO-008037"/>
        <s v="SO-008038"/>
        <s v="SO-008039"/>
        <s v="SO-008040"/>
        <s v="SO-008041"/>
        <s v="SO-008042"/>
        <s v="SO-008043"/>
        <s v="SO-008044"/>
        <s v="SO-008045"/>
        <s v="SO-008046"/>
        <s v="SO-008047"/>
        <s v="SO-008048"/>
        <s v="SO-008049"/>
        <s v="SO-008050"/>
        <s v="SO-008051"/>
        <s v="SO-008052"/>
        <s v="SO-008053"/>
        <s v="SO-008054"/>
        <s v="SO-008055"/>
        <s v="SO-008056"/>
        <s v="SO-008057"/>
        <s v="SO-008058"/>
        <s v="SO-008059"/>
        <s v="SO-008060"/>
        <s v="SO-008061"/>
        <s v="SO-008062"/>
        <s v="SO-008063"/>
        <s v="SO-008064"/>
        <s v="SO-008065"/>
        <s v="SO-008066"/>
        <s v="SO-008067"/>
        <s v="SO-008068"/>
        <s v="SO-008069"/>
        <s v="SO-008070"/>
        <s v="SO-008071"/>
        <s v="SO-008072"/>
        <s v="SO-008073"/>
        <s v="SO-008074"/>
        <s v="SO-008075"/>
        <s v="SO-008076"/>
        <s v="SO-008077"/>
        <s v="SO-008078"/>
        <s v="SO-008079"/>
        <s v="SO-008080"/>
        <s v="SO-008081"/>
        <s v="SO-008082"/>
        <s v="SO-008083"/>
        <s v="SO-008084"/>
        <s v="SO-008085"/>
        <s v="SO-008086"/>
        <s v="SO-008087"/>
        <s v="SO-008088"/>
        <s v="SO-008089"/>
        <s v="SO-008090"/>
        <s v="SO-008091"/>
      </sharedItems>
    </cacheField>
    <cacheField name="SalesChannel" numFmtId="0">
      <sharedItems count="4">
        <s v="Online"/>
        <s v="Distributor"/>
        <s v="Wholesale"/>
        <s v="In-Store"/>
      </sharedItems>
    </cacheField>
    <cacheField name="WarehouseCode" numFmtId="0">
      <sharedItems count="6">
        <s v="WARE-NMK1003"/>
        <s v="WARE-UHY1004"/>
        <s v="WARE-PUJ1005"/>
        <s v="WARE-XYS1001"/>
        <s v="WARE-MKL1006"/>
        <s v="WARE-NBV1002"/>
      </sharedItems>
    </cacheField>
    <cacheField name="ProcuredDate" numFmtId="164">
      <sharedItems containsSemiMixedTypes="0" containsNonDate="0" containsDate="1" containsString="0" minDate="2017-12-31T00:00:00" maxDate="2020-09-27T00:00:00"/>
    </cacheField>
    <cacheField name="OrderDate" numFmtId="164">
      <sharedItems containsSemiMixedTypes="0" containsNonDate="0" containsDate="1" containsString="0" minDate="2018-05-31T00:00:00" maxDate="2020-12-31T00:00:00" count="945"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</sharedItems>
      <fieldGroup par="23"/>
    </cacheField>
    <cacheField name="ShipDate" numFmtId="164">
      <sharedItems containsSemiMixedTypes="0" containsNonDate="0" containsDate="1" containsString="0" minDate="2018-06-02T00:00:00" maxDate="2021-01-25T00:00:00"/>
    </cacheField>
    <cacheField name="DeliveryDate" numFmtId="164">
      <sharedItems containsSemiMixedTypes="0" containsNonDate="0" containsDate="1" containsString="0" minDate="2018-06-07T00:00:00" maxDate="2021-02-03T00:00:00"/>
    </cacheField>
    <cacheField name="CurrencyCode" numFmtId="0">
      <sharedItems/>
    </cacheField>
    <cacheField name="SalesTeamID" numFmtId="0">
      <sharedItems containsSemiMixedTypes="0" containsString="0" containsNumber="1" containsInteger="1" minValue="1" maxValue="28"/>
    </cacheField>
    <cacheField name="CustomerID" numFmtId="0">
      <sharedItems containsSemiMixedTypes="0" containsString="0" containsNumber="1" containsInteger="1" minValue="1" maxValue="50"/>
    </cacheField>
    <cacheField name="StoreID" numFmtId="0">
      <sharedItems containsSemiMixedTypes="0" containsString="0" containsNumber="1" containsInteger="1" minValue="1" maxValue="367"/>
    </cacheField>
    <cacheField name="ProductID" numFmtId="0">
      <sharedItems containsSemiMixedTypes="0" containsString="0" containsNumber="1" containsInteger="1" minValue="1" maxValue="47"/>
    </cacheField>
    <cacheField name="OrderQuantity" numFmtId="0">
      <sharedItems containsSemiMixedTypes="0" containsString="0" containsNumber="1" containsInteger="1" minValue="1" maxValue="8"/>
    </cacheField>
    <cacheField name="DiscountApplied" numFmtId="0">
      <sharedItems containsSemiMixedTypes="0" containsString="0" containsNumber="1" minValue="0.05" maxValue="0.4"/>
    </cacheField>
    <cacheField name="UnitCost" numFmtId="0">
      <sharedItems containsSemiMixedTypes="0" containsString="0" containsNumber="1" minValue="68.680000000000007" maxValue="5498.56"/>
    </cacheField>
    <cacheField name="UnitPrice" numFmtId="0">
      <sharedItems containsSemiMixedTypes="0" containsString="0" containsNumber="1" minValue="167.5" maxValue="6566"/>
    </cacheField>
    <cacheField name="Revenue ==[@OrderQuantity]*[@UnitPrice]" numFmtId="0">
      <sharedItems containsSemiMixedTypes="0" containsString="0" containsNumber="1" minValue="167.5" maxValue="52313.599999999999" count="2369">
        <n v="11818.8"/>
        <n v="1775.5"/>
        <n v="18599.2"/>
        <n v="14579.2"/>
        <n v="5192.5"/>
        <n v="4770.3999999999996"/>
        <n v="9078.5"/>
        <n v="15517.2"/>
        <n v="15651.2"/>
        <n v="1206"/>
        <n v="31389.5"/>
        <n v="5259.5"/>
        <n v="9815.5"/>
        <n v="1527.6"/>
        <n v="23597.4"/>
        <n v="3336.6000000000004"/>
        <n v="3718.5"/>
        <n v="3939.6"/>
        <n v="22324.400000000001"/>
        <n v="12381.6"/>
        <n v="9112"/>
        <n v="6941.2"/>
        <n v="7959.6"/>
        <n v="5909.4"/>
        <n v="268"/>
        <n v="1219.3999999999999"/>
        <n v="8964.5999999999985"/>
        <n v="15999.6"/>
        <n v="17929.199999999997"/>
        <n v="14505.5"/>
        <n v="42538.299999999996"/>
        <n v="40146.400000000001"/>
        <n v="11758.5"/>
        <n v="6083.6"/>
        <n v="12830.5"/>
        <n v="4556"/>
        <n v="261.3"/>
        <n v="7986.4"/>
        <n v="20984.400000000001"/>
        <n v="4529.2"/>
        <n v="16837.100000000002"/>
        <n v="45613.599999999999"/>
        <n v="2452.1999999999998"/>
        <n v="9286.2000000000007"/>
        <n v="15463.6"/>
        <n v="18438.400000000001"/>
        <n v="9587.7000000000007"/>
        <n v="45164.700000000004"/>
        <n v="6009.9"/>
        <n v="29104.799999999999"/>
        <n v="6834"/>
        <n v="5547.6"/>
        <n v="19631"/>
        <n v="15302.8"/>
        <n v="6773.7000000000007"/>
        <n v="8897.6"/>
        <n v="28461.599999999999"/>
        <n v="7115.4000000000005"/>
        <n v="857.6"/>
        <n v="19463.5"/>
        <n v="20863.800000000003"/>
        <n v="18693"/>
        <n v="5360"/>
        <n v="15805.300000000001"/>
        <n v="3175.7999999999997"/>
        <n v="9969.6"/>
        <n v="19262.5"/>
        <n v="1929.6"/>
        <n v="2103.8000000000002"/>
        <n v="1139"/>
        <n v="5393.5"/>
        <n v="8040"/>
        <n v="12428.5"/>
        <n v="7979.7000000000007"/>
        <n v="2224.4"/>
        <n v="17306.100000000002"/>
        <n v="5058.5"/>
        <n v="1407"/>
        <n v="1045.2"/>
        <n v="28046.2"/>
        <n v="9333.1"/>
        <n v="837.5"/>
        <n v="22371.3"/>
        <n v="1051.9000000000001"/>
        <n v="21788.400000000001"/>
        <n v="6365"/>
        <n v="2673.3"/>
        <n v="7785.4"/>
        <n v="7906"/>
        <n v="1849.2"/>
        <n v="24012.799999999999"/>
        <n v="8066.8000000000011"/>
        <n v="4341.6000000000004"/>
        <n v="25158.5"/>
        <n v="7644.6999999999989"/>
        <n v="1313.2"/>
        <n v="15972.8"/>
        <n v="12361.5"/>
        <n v="4824"/>
        <n v="8643"/>
        <n v="13882.4"/>
        <n v="10626.2"/>
        <n v="4355"/>
        <n v="5065.2"/>
        <n v="23664.400000000001"/>
        <n v="2887.7"/>
        <n v="12991.300000000001"/>
        <n v="1038.5"/>
        <n v="6706.7"/>
        <n v="18619.3"/>
        <n v="6653.0999999999995"/>
        <n v="1715.2"/>
        <n v="27530.3"/>
        <n v="5092"/>
        <n v="5427"/>
        <n v="6860.8"/>
        <n v="10492.2"/>
        <n v="1266.3"/>
        <n v="25292.5"/>
        <n v="14418.4"/>
        <n v="25192"/>
        <n v="2499.1"/>
        <n v="2613"/>
        <n v="750.4"/>
        <n v="6110.4"/>
        <n v="5065.2000000000007"/>
        <n v="1829.1000000000001"/>
        <n v="7999.8"/>
        <n v="6673.2000000000007"/>
        <n v="5266.2"/>
        <n v="20877.2"/>
        <n v="3999.9"/>
        <n v="8609.5"/>
        <n v="4422"/>
        <n v="3658.2000000000003"/>
        <n v="7128.8"/>
        <n v="978.2"/>
        <n v="3946.3"/>
        <n v="2599.6"/>
        <n v="23262.400000000001"/>
        <n v="6552.5999999999995"/>
        <n v="6432"/>
        <n v="20100"/>
        <n v="1594.6000000000001"/>
        <n v="11979.599999999999"/>
        <n v="884.4"/>
        <n v="20140.199999999997"/>
        <n v="1701.8"/>
        <n v="7698.2999999999993"/>
        <n v="1782.2"/>
        <n v="16026.4"/>
        <n v="11926"/>
        <n v="2231.1"/>
        <n v="1005"/>
        <n v="18853.8"/>
        <n v="1909.5"/>
        <n v="7832.3000000000011"/>
        <n v="7269.5"/>
        <n v="37948.800000000003"/>
        <n v="7035"/>
        <n v="6465.5"/>
        <n v="991.6"/>
        <n v="6150.5999999999995"/>
        <n v="9205.7999999999993"/>
        <n v="482.4"/>
        <n v="174.2"/>
        <n v="5011.6000000000004"/>
        <n v="18197.2"/>
        <n v="13668"/>
        <n v="2184.1999999999998"/>
        <n v="5695"/>
        <n v="3350"/>
        <n v="2023.4"/>
        <n v="6566"/>
        <n v="20528.8"/>
        <n v="2485.6999999999998"/>
        <n v="9380"/>
        <n v="2237.8000000000002"/>
        <n v="710.2"/>
        <n v="15919.2"/>
        <n v="3075.2999999999997"/>
        <n v="17634.399999999998"/>
        <n v="35221.9"/>
        <n v="1829.1"/>
        <n v="2539.3000000000002"/>
        <n v="3899.4"/>
        <n v="15135.300000000001"/>
        <n v="17071.600000000002"/>
        <n v="13346.4"/>
        <n v="4395.2"/>
        <n v="3805.6"/>
        <n v="13909.2"/>
        <n v="1078.7"/>
        <n v="5226"/>
        <n v="2251.1999999999998"/>
        <n v="8844"/>
        <n v="2606.3000000000002"/>
        <n v="1822.4"/>
        <n v="1172.5"/>
        <n v="3437.1000000000004"/>
        <n v="23048"/>
        <n v="7705"/>
        <n v="2278"/>
        <n v="10076.799999999999"/>
        <n v="1192.5999999999999"/>
        <n v="12060"/>
        <n v="17353"/>
        <n v="13694.800000000001"/>
        <n v="1212.7"/>
        <n v="4891"/>
        <n v="522.59999999999991"/>
        <n v="3376.7999999999997"/>
        <n v="6391.7999999999993"/>
        <n v="415.4"/>
        <n v="8301.3000000000011"/>
        <n v="5172.3999999999996"/>
        <n v="10318"/>
        <n v="51027.199999999997"/>
        <n v="21058.100000000002"/>
        <n v="5266.2000000000007"/>
        <n v="30786.5"/>
        <n v="15617.699999999999"/>
        <n v="25567.200000000001"/>
        <n v="7758.5999999999995"/>
        <n v="15597.6"/>
        <n v="7611.2"/>
        <n v="5607.9"/>
        <n v="2331.6"/>
        <n v="29480"/>
        <n v="1072"/>
        <n v="3537.6"/>
        <n v="8736.7999999999993"/>
        <n v="6994.8"/>
        <n v="15410"/>
        <n v="5628"/>
        <n v="7517.4000000000005"/>
        <n v="1031.8"/>
        <n v="9540.7999999999993"/>
        <n v="3604.6"/>
        <n v="27624.100000000002"/>
        <n v="27671"/>
        <n v="30592.199999999997"/>
        <n v="30069.599999999999"/>
        <n v="6378.4000000000005"/>
        <n v="2713.5"/>
        <n v="2733.6000000000004"/>
        <n v="1018.4"/>
        <n v="2050.1999999999998"/>
        <n v="27436.5"/>
        <n v="3698.4"/>
        <n v="8147.2"/>
        <n v="12522.300000000001"/>
        <n v="1889.4"/>
        <n v="11879.099999999999"/>
        <n v="7745.2"/>
        <n v="52313.599999999999"/>
        <n v="1025.0999999999999"/>
        <n v="2814"/>
        <n v="3135.6000000000004"/>
        <n v="1340"/>
        <n v="2030.1000000000001"/>
        <n v="335"/>
        <n v="5594.5"/>
        <n v="3417"/>
        <n v="13828.8"/>
        <n v="14311.199999999999"/>
        <n v="1768.8"/>
        <n v="39958.799999999996"/>
        <n v="8683.2000000000007"/>
        <n v="27202"/>
        <n v="11959.5"/>
        <n v="3618"/>
        <n v="1842.5"/>
        <n v="15155.400000000001"/>
        <n v="1165.8"/>
        <n v="31731.200000000001"/>
        <n v="5406.9"/>
        <n v="5527.5"/>
        <n v="13225.800000000001"/>
        <n v="19329.5"/>
        <n v="6988.0999999999995"/>
        <n v="509.2"/>
        <n v="3517.5"/>
        <n v="4154"/>
        <n v="9594.4"/>
        <n v="3591.2"/>
        <n v="36488.200000000004"/>
        <n v="763.8"/>
        <n v="15704.8"/>
        <n v="9326.4"/>
        <n v="3859.2"/>
        <n v="13453.6"/>
        <n v="7396.8"/>
        <n v="23798.400000000001"/>
        <n v="11899.2"/>
        <n v="18103.399999999998"/>
        <n v="9185.7000000000007"/>
        <n v="2090.4"/>
        <n v="36863.399999999994"/>
        <n v="11678.099999999999"/>
        <n v="964.8"/>
        <n v="30659.200000000001"/>
        <n v="6753.5999999999995"/>
        <n v="1118.9000000000001"/>
        <n v="1447.2"/>
        <n v="5909.4000000000005"/>
        <n v="24434.899999999998"/>
        <n v="5561"/>
        <n v="3236.1000000000004"/>
        <n v="38035.9"/>
        <n v="31248.799999999999"/>
        <n v="9835.6"/>
        <n v="4261.2"/>
        <n v="11175.599999999999"/>
        <n v="12756.800000000001"/>
        <n v="7457.0999999999995"/>
        <n v="17627.699999999997"/>
        <n v="5185.7999999999993"/>
        <n v="15329.6"/>
        <n v="7262.8"/>
        <n v="7678.2"/>
        <n v="2425.4"/>
        <n v="23195.4"/>
        <n v="5306.4"/>
        <n v="1983.2"/>
        <n v="12562.5"/>
        <n v="15678"/>
        <n v="28609"/>
        <n v="13031.5"/>
        <n v="19617.599999999999"/>
        <n v="4288"/>
        <n v="27342.7"/>
        <n v="2432.1"/>
        <n v="7664.8"/>
        <n v="6914.4"/>
        <n v="1728.6"/>
        <n v="5346.6"/>
        <n v="19899"/>
        <n v="4187.5"/>
        <n v="4636.3999999999996"/>
        <n v="10934.400000000001"/>
        <n v="4663.2"/>
        <n v="1641.5"/>
        <n v="12261"/>
        <n v="4127.2"/>
        <n v="9246"/>
        <n v="19215.599999999999"/>
        <n v="10237.6"/>
        <n v="3932.9"/>
        <n v="603"/>
        <n v="13366.5"/>
        <n v="16884"/>
        <n v="5788.7999999999993"/>
        <n v="9983"/>
        <n v="7316.4000000000005"/>
        <n v="3879.3"/>
        <n v="35858.399999999994"/>
        <n v="2257.9"/>
        <n v="15865.6"/>
        <n v="3919.5"/>
        <n v="1688.3999999999999"/>
        <n v="15785.2"/>
        <n v="9145.5"/>
        <n v="16401.599999999999"/>
        <n v="6753.6"/>
        <n v="24924"/>
        <n v="3477.2999999999997"/>
        <n v="3966.4"/>
        <n v="4489"/>
        <n v="19798.5"/>
        <n v="12287.800000000001"/>
        <n v="9004.7999999999993"/>
        <n v="6190.7999999999993"/>
        <n v="8408.5"/>
        <n v="5018.3"/>
        <n v="45258.5"/>
        <n v="241.2"/>
        <n v="31624"/>
        <n v="4984.8"/>
        <n v="4757"/>
        <n v="24870.400000000001"/>
        <n v="14110.199999999999"/>
        <n v="6793.7999999999993"/>
        <n v="6612.9000000000005"/>
        <n v="4207.6000000000004"/>
        <n v="7450.4"/>
        <n v="5668.2000000000007"/>
        <n v="21225.599999999999"/>
        <n v="683.40000000000009"/>
        <n v="10143.799999999999"/>
        <n v="18384.8"/>
        <n v="26920.600000000002"/>
        <n v="14552.400000000001"/>
        <n v="9648"/>
        <n v="11477.099999999999"/>
        <n v="234.5"/>
        <n v="15168.8"/>
        <n v="167.5"/>
        <n v="3986.5"/>
        <n v="20368"/>
        <n v="864.3"/>
        <n v="1876"/>
        <n v="1239.5"/>
        <n v="10103.6"/>
        <n v="4046.8"/>
        <n v="7477.2000000000007"/>
        <n v="1688.4"/>
        <n v="47328.800000000003"/>
        <n v="15396.599999999999"/>
        <n v="35014.199999999997"/>
        <n v="30183.5"/>
        <n v="7222.5999999999995"/>
        <n v="29781.5"/>
        <n v="29446.5"/>
        <n v="19671.2"/>
        <n v="31302.400000000001"/>
        <n v="11336.4"/>
        <n v="201"/>
        <n v="1487.4"/>
        <n v="16461.900000000001"/>
        <n v="10854"/>
        <n v="790.6"/>
        <n v="6405.2"/>
        <n v="5293"/>
        <n v="14150.4"/>
        <n v="4857.5"/>
        <n v="3752"/>
        <n v="4790.5"/>
        <n v="29640.799999999999"/>
        <n v="8200.7999999999993"/>
        <n v="18150.3"/>
        <n v="3865.9"/>
        <n v="45077.599999999999"/>
        <n v="2914.5"/>
        <n v="7363.3000000000011"/>
        <n v="46792.800000000003"/>
        <n v="9058.4"/>
        <n v="7879.1999999999989"/>
        <n v="7550.9000000000005"/>
        <n v="9621.2000000000007"/>
        <n v="5808.9"/>
        <n v="23557.199999999997"/>
        <n v="1608"/>
        <n v="1882.7"/>
        <n v="15195.599999999999"/>
        <n v="1661.6"/>
        <n v="1447.1999999999998"/>
        <n v="6914.4000000000005"/>
        <n v="19396.5"/>
        <n v="11014.8"/>
        <n v="1514.2"/>
        <n v="12783.6"/>
        <n v="21922.400000000001"/>
        <n v="2773.8"/>
        <n v="5159"/>
        <n v="1098.8"/>
        <n v="3396.8999999999996"/>
        <n v="7396.7999999999993"/>
        <n v="6030"/>
        <n v="2492.4"/>
        <n v="1902.8"/>
        <n v="7477.2"/>
        <n v="6994.7999999999993"/>
        <n v="6472.2000000000007"/>
        <n v="7155.6"/>
        <n v="723.59999999999991"/>
        <n v="5795.5"/>
        <n v="17909.099999999999"/>
        <n v="4475.6000000000004"/>
        <n v="21708"/>
        <n v="562.79999999999995"/>
        <n v="27999.3"/>
        <n v="971.5"/>
        <n v="34692.600000000006"/>
        <n v="4522.5"/>
        <n v="10653"/>
        <n v="15222.4"/>
        <n v="17889"/>
        <n v="11658"/>
        <n v="6351.5999999999995"/>
        <n v="32119.800000000003"/>
        <n v="22270.799999999999"/>
        <n v="7537.5"/>
        <n v="5045.1000000000004"/>
        <n v="1360.1000000000001"/>
        <n v="2572.8000000000002"/>
        <n v="14847.2"/>
        <n v="11242.6"/>
        <n v="15852.199999999999"/>
        <n v="26123.3"/>
        <n v="11135.4"/>
        <n v="5949.6"/>
        <n v="30820"/>
        <n v="3906.1"/>
        <n v="5118.8"/>
        <n v="42819.700000000004"/>
        <n v="30873.599999999999"/>
        <n v="777.2"/>
        <n v="24736.400000000001"/>
        <n v="5587.7999999999993"/>
        <n v="23316"/>
        <n v="703.5"/>
        <n v="11939.400000000001"/>
        <n v="3356.7"/>
        <n v="15115.199999999999"/>
        <n v="2512.5"/>
        <n v="7852.4"/>
        <n v="31155"/>
        <n v="15731.6"/>
        <n v="2291.4"/>
        <n v="18391.5"/>
        <n v="7932.8"/>
        <n v="32682.600000000002"/>
        <n v="7356.5999999999995"/>
        <n v="3993.2"/>
        <n v="5252.8"/>
        <n v="32079.600000000002"/>
        <n v="7236"/>
        <n v="13132"/>
        <n v="254.6"/>
        <n v="13507.199999999999"/>
        <n v="32106.400000000001"/>
        <n v="7376.7000000000007"/>
        <n v="14472"/>
        <n v="12100.199999999999"/>
        <n v="22311"/>
        <n v="542.70000000000005"/>
        <n v="11215.8"/>
        <n v="4321.5"/>
        <n v="3296.3999999999996"/>
        <n v="15383.2"/>
        <n v="15738.300000000001"/>
        <n v="3819"/>
        <n v="4850.8"/>
        <n v="7919.4000000000005"/>
        <n v="18954.300000000003"/>
        <n v="25942.400000000001"/>
        <n v="16763.400000000001"/>
        <n v="3108.8"/>
        <n v="871"/>
        <n v="12709.9"/>
        <n v="6894.3"/>
        <n v="11778.599999999999"/>
        <n v="20421.599999999999"/>
        <n v="3430.4"/>
        <n v="3195.8999999999996"/>
        <n v="11698.2"/>
        <n v="1085.4000000000001"/>
        <n v="6271.2"/>
        <n v="6847.4000000000005"/>
        <n v="19014.599999999999"/>
        <n v="10425.200000000001"/>
        <n v="15276"/>
        <n v="2954.7"/>
        <n v="12240.9"/>
        <n v="11457"/>
        <n v="1145.7"/>
        <n v="18224"/>
        <n v="1165.8000000000002"/>
        <n v="6726.8"/>
        <n v="15041.5"/>
        <n v="3055.2"/>
        <n v="8254.4"/>
        <n v="27577.200000000001"/>
        <n v="15544"/>
        <n v="6217.6"/>
        <n v="1011.7"/>
        <n v="12763.5"/>
        <n v="8375"/>
        <n v="44367.4"/>
        <n v="6693.2999999999993"/>
        <n v="13869"/>
        <n v="26826.799999999999"/>
        <n v="8522.4"/>
        <n v="670"/>
        <n v="18090"/>
        <n v="1675"/>
        <n v="10693.2"/>
        <n v="2077"/>
        <n v="743.7"/>
        <n v="14673"/>
        <n v="18291"/>
        <n v="1500.8"/>
        <n v="10988"/>
        <n v="11564.2"/>
        <n v="19363"/>
        <n v="32227"/>
        <n v="6713.4000000000005"/>
        <n v="5896"/>
        <n v="16649.5"/>
        <n v="10813.8"/>
        <n v="11497.2"/>
        <n v="18130.199999999997"/>
        <n v="10478.799999999999"/>
        <n v="4020"/>
        <n v="6874.2000000000007"/>
        <n v="17755"/>
        <n v="4723.5"/>
        <n v="696.8"/>
        <n v="31945.599999999999"/>
        <n v="30552"/>
        <n v="4502.3999999999996"/>
        <n v="7718.4"/>
        <n v="2036.8"/>
        <n v="11088.5"/>
        <n v="9728.4"/>
        <n v="9996.4"/>
        <n v="28515.200000000001"/>
        <n v="20260.8"/>
        <n v="9782"/>
        <n v="23423.200000000001"/>
        <n v="22324.399999999998"/>
        <n v="16019.699999999999"/>
        <n v="14070"/>
        <n v="7691.5999999999995"/>
        <n v="21332.799999999999"/>
        <n v="22672.799999999999"/>
        <n v="14096.8"/>
        <n v="2592.9"/>
        <n v="15034.800000000001"/>
        <n v="34933.800000000003"/>
        <n v="3631.4"/>
        <n v="3926.2"/>
        <n v="12247.6"/>
        <n v="1132.3"/>
        <n v="2391.8999999999996"/>
        <n v="16140.300000000001"/>
        <n v="31892"/>
        <n v="6097"/>
        <n v="10090.200000000001"/>
        <n v="348.4"/>
        <n v="10264.4"/>
        <n v="5487.2999999999993"/>
        <n v="9487.2000000000007"/>
        <n v="12207.4"/>
        <n v="12033.2"/>
        <n v="1380.2"/>
        <n v="2653.2"/>
        <n v="9353.2000000000007"/>
        <n v="1621.4"/>
        <n v="3376.8"/>
        <n v="723.6"/>
        <n v="16555.7"/>
        <n v="9433.6"/>
        <n v="5467.2000000000007"/>
        <n v="2472.3000000000002"/>
        <n v="13178.9"/>
        <n v="19095"/>
        <n v="8576"/>
        <n v="8415.2000000000007"/>
        <n v="4100.3999999999996"/>
        <n v="4462.2"/>
        <n v="522.6"/>
        <n v="10572.599999999999"/>
        <n v="22914"/>
        <n v="7048.4"/>
        <n v="5969.7000000000007"/>
        <n v="783.90000000000009"/>
        <n v="1735.3"/>
        <n v="21279.200000000001"/>
        <n v="3095.3999999999996"/>
        <n v="17822"/>
        <n v="6003.2"/>
        <n v="19731.5"/>
        <n v="8013.2"/>
        <n v="5386.7999999999993"/>
        <n v="15758.4"/>
        <n v="43757.700000000004"/>
        <n v="26733"/>
        <n v="5480.6"/>
        <n v="8361.6"/>
        <n v="16086.699999999999"/>
        <n v="6472.2"/>
        <n v="8924.4000000000015"/>
        <n v="4984.7999999999993"/>
        <n v="5326.5"/>
        <n v="12663"/>
        <n v="2197.6"/>
        <n v="3537.6000000000004"/>
        <n v="4180.8"/>
        <n v="5862.5"/>
        <n v="4690"/>
        <n v="3256.2000000000003"/>
        <n v="19296"/>
        <n v="15992.899999999998"/>
        <n v="6968"/>
        <n v="3155.7000000000003"/>
        <n v="1219.4000000000001"/>
        <n v="4388.5"/>
        <n v="1567.8000000000002"/>
        <n v="36206.799999999996"/>
        <n v="904.5"/>
        <n v="11256"/>
        <n v="46524.800000000003"/>
        <n v="11537.400000000001"/>
        <n v="41975.5"/>
        <n v="6512.4000000000005"/>
        <n v="2130.6"/>
        <n v="43382.5"/>
        <n v="23476.800000000003"/>
        <n v="247.9"/>
        <n v="3115.5"/>
        <n v="8790.4"/>
        <n v="1273"/>
        <n v="1045.1999999999998"/>
        <n v="31557"/>
        <n v="6512.4"/>
        <n v="5105.3999999999996"/>
        <n v="19162"/>
        <n v="3845.8"/>
        <n v="23027.899999999998"/>
        <n v="7772"/>
        <n v="27389.600000000002"/>
        <n v="7638"/>
        <n v="5125.5"/>
        <n v="582.90000000000009"/>
        <n v="428.8"/>
        <n v="21185.4"/>
        <n v="6231"/>
        <n v="2659.9"/>
        <n v="8951.2000000000007"/>
        <n v="15570.8"/>
        <n v="30712.799999999999"/>
        <n v="24307.599999999999"/>
        <n v="23691.200000000001"/>
        <n v="13587.6"/>
        <n v="40099.5"/>
        <n v="13346.400000000001"/>
        <n v="45452.800000000003"/>
        <n v="10545.8"/>
        <n v="4830.7"/>
        <n v="15175.5"/>
        <n v="23356.199999999997"/>
        <n v="10666.4"/>
        <n v="11838.900000000001"/>
        <n v="15570.800000000001"/>
        <n v="7973"/>
        <n v="15879"/>
        <n v="17212.3"/>
        <n v="50759.199999999997"/>
        <n v="7865.8"/>
        <n v="6331.5"/>
        <n v="14271"/>
        <n v="23034.6"/>
        <n v="7798.8"/>
        <n v="9212.5"/>
        <n v="402"/>
        <n v="5996.5"/>
        <n v="2525.9"/>
        <n v="11771.9"/>
        <n v="361.8"/>
        <n v="7584.4"/>
        <n v="6800.5"/>
        <n v="4931.2"/>
        <n v="15959.400000000001"/>
        <n v="11725"/>
        <n v="30753"/>
        <n v="26532"/>
        <n v="22552.199999999997"/>
        <n v="16039.800000000001"/>
        <n v="40240.200000000004"/>
        <n v="27248.899999999998"/>
        <n v="3564.4"/>
        <n v="3671.6"/>
        <n v="10505.6"/>
        <n v="26022.799999999999"/>
        <n v="20341.199999999997"/>
        <n v="1105.5"/>
        <n v="20153.599999999999"/>
        <n v="19765"/>
        <n v="3276.2999999999997"/>
        <n v="40849.9"/>
        <n v="8509"/>
        <n v="36702.600000000006"/>
        <n v="3658.2"/>
        <n v="19664.5"/>
        <n v="3390.2"/>
        <n v="877.7"/>
        <n v="18525.5"/>
        <n v="40896.800000000003"/>
        <n v="36421.199999999997"/>
        <n v="8957.9"/>
        <n v="3061.9"/>
        <n v="31396.199999999997"/>
        <n v="23919"/>
        <n v="1326.6"/>
        <n v="3356.7000000000003"/>
        <n v="5433.7"/>
        <n v="15142"/>
        <n v="3892.7"/>
        <n v="7738.5"/>
        <n v="20475.2"/>
        <n v="1956.4"/>
        <n v="2311.5"/>
        <n v="9949.5"/>
        <n v="11631.2"/>
        <n v="22860.400000000001"/>
        <n v="11865.699999999999"/>
        <n v="40521.599999999999"/>
        <n v="7926.0999999999995"/>
        <n v="18994.5"/>
        <n v="5507.4"/>
        <n v="5333.2"/>
        <n v="21868.799999999999"/>
        <n v="17688"/>
        <n v="1809"/>
        <n v="4448.8"/>
        <n v="10184"/>
        <n v="10612.8"/>
        <n v="1306.5"/>
        <n v="46203.199999999997"/>
        <n v="23115"/>
        <n v="12797"/>
        <n v="31838.400000000001"/>
        <n v="388.6"/>
        <n v="27838.5"/>
        <n v="214.4"/>
        <n v="10224.200000000001"/>
        <n v="9299.6"/>
        <n v="3792.2"/>
        <n v="10016.5"/>
        <n v="30994.199999999997"/>
        <n v="30873.600000000002"/>
        <n v="9045"/>
        <n v="24622.5"/>
        <n v="13299.5"/>
        <n v="7055.0999999999995"/>
        <n v="180.9"/>
        <n v="3886"/>
        <n v="19517.099999999999"/>
        <n v="4368.3999999999996"/>
        <n v="17540.600000000002"/>
        <n v="6592.8"/>
        <n v="5520.8"/>
        <n v="11825.5"/>
        <n v="20033"/>
        <n v="13989.599999999999"/>
        <n v="16381.5"/>
        <n v="1815.7"/>
        <n v="5956.3"/>
        <n v="9581"/>
        <n v="3778.8"/>
        <n v="36099.600000000006"/>
        <n v="3216"/>
        <n v="20957.599999999999"/>
        <n v="2144"/>
        <n v="7892.6"/>
        <n v="19698"/>
        <n v="24468.400000000001"/>
        <n v="3551"/>
        <n v="2010"/>
        <n v="9272.7999999999993"/>
        <n v="41553.4"/>
        <n v="5199.2"/>
        <n v="10746.8"/>
        <n v="23999.4"/>
        <n v="7691.6"/>
        <n v="4623"/>
        <n v="24414.799999999999"/>
        <n v="16642.800000000003"/>
        <n v="30351"/>
        <n v="19885.599999999999"/>
        <n v="48454.400000000001"/>
        <n v="5708.4"/>
        <n v="20689.599999999999"/>
        <n v="2385.1999999999998"/>
        <n v="19497"/>
        <n v="39255.299999999996"/>
        <n v="13554.1"/>
        <n v="44601.9"/>
        <n v="7182.4"/>
        <n v="2211"/>
        <n v="13855.6"/>
        <n v="19778.400000000001"/>
        <n v="1366.8000000000002"/>
        <n v="11919.3"/>
        <n v="27483.399999999998"/>
        <n v="18934.199999999997"/>
        <n v="4958"/>
        <n v="13266"/>
        <n v="31463.200000000001"/>
        <n v="18760"/>
        <n v="21172"/>
        <n v="442.2"/>
        <n v="5494"/>
        <n v="10760.2"/>
        <n v="2157.4"/>
        <n v="4542.6000000000004"/>
        <n v="16421.699999999997"/>
        <n v="18974.400000000001"/>
        <n v="6143.9000000000005"/>
        <n v="10130.400000000001"/>
        <n v="1125.5999999999999"/>
        <n v="5165.7000000000007"/>
        <n v="18492"/>
        <n v="10050"/>
        <n v="23677.800000000003"/>
        <n v="13165.5"/>
        <n v="23155.200000000001"/>
        <n v="12194"/>
        <n v="6552.6"/>
        <n v="2418.6999999999998"/>
        <n v="8870.7999999999993"/>
        <n v="10130.4"/>
        <n v="19135.2"/>
        <n v="4904.3999999999996"/>
        <n v="22277.5"/>
        <n v="3457.2"/>
        <n v="6043.4"/>
        <n v="52045.599999999999"/>
        <n v="12850.6"/>
        <n v="2505.8000000000002"/>
        <n v="2894.3999999999996"/>
        <n v="39865"/>
        <n v="5025"/>
        <n v="7014.9000000000005"/>
        <n v="18116.8"/>
        <n v="3812.3"/>
        <n v="8442"/>
        <n v="11597.7"/>
        <n v="31141.599999999999"/>
        <n v="23718"/>
        <n v="36441.299999999996"/>
        <n v="7999.7999999999993"/>
        <n v="23771.599999999999"/>
        <n v="25232.2"/>
        <n v="18471.900000000001"/>
        <n v="1547.7"/>
        <n v="6592.7999999999993"/>
        <n v="17956"/>
        <n v="1755.4"/>
        <n v="19999.5"/>
        <n v="2633.1"/>
        <n v="3765.4"/>
        <n v="13601"/>
        <n v="29513.5"/>
        <n v="1058.5999999999999"/>
        <n v="6485.6"/>
        <n v="11798.7"/>
        <n v="24120"/>
        <n v="39195"/>
        <n v="5829"/>
        <n v="8308"/>
        <n v="8093.6"/>
        <n v="36394.400000000001"/>
        <n v="10974.599999999999"/>
        <n v="38149.800000000003"/>
        <n v="984.9"/>
        <n v="19229"/>
        <n v="6532.5"/>
        <n v="10291.200000000001"/>
        <n v="1092.0999999999999"/>
        <n v="13413.4"/>
        <n v="36769.599999999999"/>
        <n v="21949.199999999997"/>
        <n v="45586.799999999996"/>
        <n v="13038.199999999999"/>
        <n v="2365.1"/>
        <n v="11155.5"/>
        <n v="8026.6"/>
        <n v="3470.6"/>
        <n v="469"/>
        <n v="6887.6"/>
        <n v="12596"/>
        <n v="5882.6"/>
        <n v="17587.5"/>
        <n v="27717.899999999998"/>
        <n v="951.4"/>
        <n v="27014.399999999998"/>
        <n v="19155.300000000003"/>
        <n v="5051.8"/>
        <n v="25888.799999999999"/>
        <n v="11738.400000000001"/>
        <n v="30980.799999999999"/>
        <n v="30686"/>
        <n v="14632.800000000001"/>
        <n v="5963"/>
        <n v="12582.6"/>
        <n v="17681.3"/>
        <n v="3953"/>
        <n v="31784.799999999999"/>
        <n v="2633.1000000000004"/>
        <n v="45305.4"/>
        <n v="27952.399999999998"/>
        <n v="2445.5"/>
        <n v="45493"/>
        <n v="9031.6"/>
        <n v="1708.5"/>
        <n v="804"/>
        <n v="5929.5"/>
        <n v="31356"/>
        <n v="7504"/>
        <n v="3979.8"/>
        <n v="6974.7000000000007"/>
        <n v="20461.800000000003"/>
        <n v="683.4"/>
        <n v="13560.8"/>
        <n v="9480.5"/>
        <n v="11617.8"/>
        <n v="19939.199999999997"/>
        <n v="19564"/>
        <n v="32428"/>
        <n v="40896.799999999996"/>
        <n v="11282.8"/>
        <n v="21433.3"/>
        <n v="5869.2000000000007"/>
        <n v="18056.5"/>
        <n v="1065.3"/>
        <n v="16441.800000000003"/>
        <n v="27905.5"/>
        <n v="43101.1"/>
        <n v="10371.599999999999"/>
        <n v="25426.5"/>
        <n v="4515.8"/>
        <n v="6425.3"/>
        <n v="2894.4"/>
        <n v="10733.400000000001"/>
        <n v="13936"/>
        <n v="1762.1"/>
        <n v="5239.3999999999996"/>
        <n v="3497.3999999999996"/>
        <n v="15597.599999999999"/>
        <n v="19510.399999999998"/>
        <n v="19966"/>
        <n v="31724.5"/>
        <n v="1152.4000000000001"/>
        <n v="536"/>
        <n v="20930.8"/>
        <n v="13909.199999999999"/>
        <n v="2438.8000000000002"/>
        <n v="14874"/>
        <n v="17788.5"/>
        <n v="13775.2"/>
        <n v="30766.400000000001"/>
        <n v="5413.6"/>
        <n v="13065"/>
        <n v="10894.2"/>
        <n v="3316.5"/>
        <n v="24334.400000000001"/>
        <n v="8777"/>
        <n v="3296.4"/>
        <n v="4703.3999999999996"/>
        <n v="6344.9"/>
        <n v="33727.800000000003"/>
        <n v="8877.5"/>
        <n v="1246.1999999999998"/>
        <n v="14740"/>
        <n v="15356.4"/>
        <n v="1795.6"/>
        <n v="7343.2"/>
        <n v="1976.5"/>
        <n v="15838.8"/>
        <n v="47864.800000000003"/>
        <n v="11135.400000000001"/>
        <n v="22954.199999999997"/>
        <n v="6539.2"/>
        <n v="12328"/>
        <n v="5145.6000000000004"/>
        <n v="16542.300000000003"/>
        <n v="9748.5"/>
        <n v="42558.400000000001"/>
        <n v="33888.600000000006"/>
        <n v="10720"/>
        <n v="30927.200000000001"/>
        <n v="11999.7"/>
        <n v="45680.6"/>
        <n v="5460.5"/>
        <n v="11637.900000000001"/>
        <n v="2063.6"/>
        <n v="1554.4"/>
        <n v="623.09999999999991"/>
        <n v="4462.2000000000007"/>
        <n v="1453.8999999999999"/>
        <n v="17306.099999999999"/>
        <n v="21064.799999999999"/>
        <n v="20917.399999999998"/>
        <n v="14914.199999999999"/>
        <n v="11390"/>
        <n v="13185.6"/>
        <n v="35818.199999999997"/>
        <n v="7530.8"/>
        <n v="22089.899999999998"/>
        <n v="13400"/>
        <n v="16080"/>
        <n v="14204"/>
        <n v="375.2"/>
        <n v="3738.6000000000004"/>
        <n v="5748.6"/>
        <n v="41111.199999999997"/>
        <n v="6954.5999999999995"/>
        <n v="8810.5"/>
        <n v="2519.1999999999998"/>
        <n v="3711.8"/>
        <n v="4006.6"/>
        <n v="12053.300000000001"/>
        <n v="1159.0999999999999"/>
        <n v="39536.700000000004"/>
        <n v="42612"/>
        <n v="27336"/>
        <n v="7785.4000000000005"/>
        <n v="8341.5"/>
        <n v="7939.5"/>
        <n v="12897.5"/>
        <n v="49794.400000000001"/>
        <n v="12294.5"/>
        <n v="2358.4"/>
        <n v="3577.8"/>
        <n v="7825.6"/>
        <n v="49151.199999999997"/>
        <n v="5654.8"/>
        <n v="38223.5"/>
        <n v="26639.200000000001"/>
        <n v="9219.2000000000007"/>
        <n v="3484"/>
        <n v="9849"/>
        <n v="21909"/>
        <n v="11416.8"/>
        <n v="4730.2"/>
        <n v="14304.5"/>
        <n v="29178.5"/>
        <n v="2693.3999999999996"/>
        <n v="3825.7"/>
        <n v="14190.599999999999"/>
        <n v="2874.3"/>
        <n v="5567.7000000000007"/>
        <n v="8542.5"/>
        <n v="5132.2"/>
        <n v="9607.7999999999993"/>
        <n v="13091.8"/>
        <n v="20904"/>
        <n v="11189"/>
        <n v="7651.4"/>
        <n v="1286.4000000000001"/>
        <n v="4864.2"/>
        <n v="15008"/>
        <n v="9681.5"/>
        <n v="31999.200000000001"/>
        <n v="35054.399999999994"/>
        <n v="3879.2999999999997"/>
        <n v="45774.400000000001"/>
        <n v="3256.2"/>
        <n v="2579.5"/>
        <n v="11718.3"/>
        <n v="21386.400000000001"/>
        <n v="8629.6"/>
        <n v="24897.200000000001"/>
        <n v="7959.5999999999995"/>
        <n v="2264.6"/>
        <n v="3028.4"/>
        <n v="1855.9"/>
        <n v="16361.400000000001"/>
        <n v="5721.8"/>
        <n v="23101.599999999999"/>
        <n v="42236.800000000003"/>
        <n v="10961.2"/>
        <n v="495.8"/>
        <n v="51402.400000000001"/>
        <n v="9051.6999999999989"/>
        <n v="6197.5"/>
        <n v="17607.599999999999"/>
        <n v="18478.600000000002"/>
        <n v="14023.1"/>
        <n v="29078"/>
        <n v="8207.5"/>
        <n v="36159.9"/>
        <n v="9467.0999999999985"/>
        <n v="11517.3"/>
        <n v="6371.7"/>
        <n v="14686.4"/>
        <n v="22391.4"/>
        <n v="15812"/>
        <n v="19242.400000000001"/>
        <n v="12301.2"/>
        <n v="22887.200000000001"/>
        <n v="22418.2"/>
        <n v="19724.8"/>
        <n v="3872.6"/>
        <n v="1112.2"/>
        <n v="2753.7"/>
        <n v="1922.9"/>
        <n v="27764.799999999999"/>
        <n v="6271.2000000000007"/>
        <n v="10639.6"/>
        <n v="20582.400000000001"/>
        <n v="7879.2"/>
        <n v="18337.899999999998"/>
        <n v="23684.5"/>
        <n v="18612.599999999999"/>
        <n v="31798.199999999997"/>
        <n v="20381.400000000001"/>
        <n v="19865.5"/>
        <n v="17152"/>
        <n v="2324.9"/>
        <n v="17868.899999999998"/>
        <n v="11443.6"/>
        <n v="2793.8999999999996"/>
        <n v="14766.8"/>
        <n v="2371.8000000000002"/>
        <n v="34210.199999999997"/>
        <n v="21527.100000000002"/>
        <n v="33526.800000000003"/>
        <n v="2110.5"/>
        <n v="22646"/>
        <n v="5842.4"/>
        <n v="39161.5"/>
        <n v="6237.7"/>
        <n v="12971.2"/>
        <n v="51563.199999999997"/>
        <n v="7142.2"/>
        <n v="19188.8"/>
        <n v="6499"/>
        <n v="25091.5"/>
        <n v="6391.8"/>
        <n v="1835.8"/>
        <n v="5038.3999999999996"/>
        <n v="6813.9000000000005"/>
        <n v="7879.2000000000007"/>
        <n v="7316.4"/>
        <n v="11055"/>
        <n v="17554"/>
        <n v="39911.9"/>
        <n v="10170.599999999999"/>
        <n v="2298.1"/>
        <n v="23758.199999999997"/>
        <n v="8482.2000000000007"/>
        <n v="31195.200000000001"/>
        <n v="770.5"/>
        <n v="19637.699999999997"/>
        <n v="27121.599999999999"/>
        <n v="12354.8"/>
        <n v="15838.800000000001"/>
        <n v="13272.699999999999"/>
        <n v="22565.599999999999"/>
        <n v="2217.6999999999998"/>
        <n v="3383.5"/>
        <n v="4716.8"/>
        <n v="40662.299999999996"/>
        <n v="15088.4"/>
        <n v="207.7"/>
        <n v="9085.2000000000007"/>
        <n v="22726.400000000001"/>
        <n v="23275.800000000003"/>
        <n v="5648.1"/>
        <n v="7175.6999999999989"/>
        <n v="23530.400000000001"/>
        <n v="42826.400000000001"/>
        <n v="27858.600000000002"/>
        <n v="11557.5"/>
        <n v="12147.1"/>
        <n v="20207.2"/>
        <n v="2378.5"/>
        <n v="7731.8"/>
        <n v="6519.0999999999995"/>
        <n v="5641.4"/>
        <n v="19885.600000000002"/>
        <n v="5279.6"/>
        <n v="20622.599999999999"/>
        <n v="3852.5"/>
        <n v="7597.8000000000011"/>
        <n v="28508.5"/>
        <n v="6633"/>
        <n v="26264"/>
        <n v="4221"/>
        <n v="4991.5"/>
        <n v="15718.199999999999"/>
        <n v="5299.7"/>
        <n v="9889.2000000000007"/>
        <n v="28006"/>
        <n v="9011.5"/>
        <n v="7256.0999999999995"/>
        <n v="7798.7999999999993"/>
        <n v="221.1"/>
        <n v="15711.5"/>
        <n v="17024.7"/>
        <n v="31490"/>
        <n v="18170.400000000001"/>
        <n v="16321.199999999999"/>
        <n v="3705.1"/>
        <n v="7899.2999999999993"/>
        <n v="9514"/>
        <n v="9614.5"/>
        <n v="6224.3"/>
        <n v="31523.5"/>
        <n v="7222.6"/>
        <n v="3015"/>
        <n v="5587.8"/>
        <n v="2552.6999999999998"/>
        <n v="24280.799999999999"/>
        <n v="11966.2"/>
        <n v="676.7"/>
        <n v="24200.399999999998"/>
        <n v="28408"/>
        <n v="3289.7"/>
        <n v="22994.400000000001"/>
        <n v="663.3"/>
        <n v="13507.2"/>
        <n v="4783.7999999999993"/>
        <n v="2479"/>
        <n v="10907.6"/>
        <n v="1279.7"/>
        <n v="7839"/>
        <n v="7423.6"/>
        <n v="5272.9"/>
        <n v="10559.2"/>
        <n v="12334.699999999999"/>
        <n v="12629.5"/>
        <n v="11336.400000000001"/>
        <n v="2686.7"/>
        <n v="9701.6"/>
        <n v="32923.800000000003"/>
        <n v="7075.2"/>
        <n v="911.2"/>
        <n v="6700"/>
        <n v="17085"/>
        <n v="2117.1999999999998"/>
        <n v="36220.199999999997"/>
        <n v="19416.599999999999"/>
        <n v="12998"/>
        <n v="5728.5"/>
        <n v="7021.6"/>
        <n v="5078.6000000000004"/>
        <n v="16133.600000000002"/>
        <n v="8468.7999999999993"/>
        <n v="16220.699999999999"/>
        <n v="5514.1"/>
        <n v="9808.7999999999993"/>
        <n v="50973.599999999999"/>
        <n v="11872.4"/>
        <n v="38270.399999999994"/>
        <n v="8160.5999999999995"/>
        <n v="2680"/>
        <n v="15537.300000000001"/>
        <n v="7195.7999999999993"/>
        <n v="39396"/>
        <n v="15818.699999999999"/>
        <n v="7517.4"/>
        <n v="12622.8"/>
        <n v="5922.8"/>
        <n v="3644.8"/>
        <n v="20401.5"/>
        <n v="42491.4"/>
        <n v="6398.5"/>
        <n v="32160"/>
        <n v="13647.9"/>
        <n v="12616.1"/>
        <n v="18049.800000000003"/>
        <n v="42397.599999999999"/>
        <n v="15316.199999999999"/>
        <n v="5212.6000000000004"/>
        <n v="16924.199999999997"/>
        <n v="15456.900000000001"/>
        <n v="28622.400000000001"/>
        <n v="3832.4"/>
        <n v="16783.5"/>
        <n v="4140.6000000000004"/>
        <n v="2458.9"/>
        <n v="23235.599999999999"/>
        <n v="931.3"/>
        <n v="2405.3000000000002"/>
        <n v="24039.599999999999"/>
        <n v="455.6"/>
        <n v="30605.599999999999"/>
        <n v="20066.5"/>
        <n v="43630.400000000001"/>
        <n v="18331.2"/>
        <n v="3524.2"/>
        <n v="37265.399999999994"/>
        <n v="15919.199999999999"/>
        <n v="18652.800000000003"/>
        <n v="5634.7"/>
        <n v="2391.9"/>
        <n v="3403.6"/>
        <n v="18411.599999999999"/>
        <n v="22713"/>
        <n v="10673.099999999999"/>
        <n v="5688.3"/>
        <n v="2666.6"/>
        <n v="31322.5"/>
        <n v="2934.6000000000004"/>
        <n v="14954.4"/>
        <n v="3912.8"/>
        <n v="11289.5"/>
        <n v="20354.600000000002"/>
        <n v="11859"/>
        <n v="18867.2"/>
        <n v="12931"/>
        <n v="51295.199999999997"/>
        <n v="9165.6"/>
        <n v="7276.2000000000007"/>
        <n v="23637.599999999999"/>
        <n v="6050.0999999999995"/>
        <n v="1996.6"/>
        <n v="31677.599999999999"/>
        <n v="15436.800000000001"/>
        <n v="2492.3999999999996"/>
        <n v="36863.4"/>
        <n v="9674.7999999999993"/>
        <n v="1420.4"/>
        <n v="12803.699999999999"/>
        <n v="16415"/>
        <n v="23021.200000000001"/>
        <n v="7463.8"/>
        <n v="18009.600000000002"/>
        <n v="9916"/>
        <n v="48668.800000000003"/>
        <n v="19530.5"/>
        <n v="37868.399999999994"/>
        <n v="20944.199999999997"/>
        <n v="13976.199999999999"/>
        <n v="12730"/>
        <n v="20314.400000000001"/>
        <n v="16227.399999999998"/>
        <n v="9862.4"/>
        <n v="10070.099999999999"/>
        <n v="4073.6"/>
        <n v="8261.0999999999985"/>
        <n v="12716.6"/>
        <n v="43952"/>
        <n v="31088"/>
        <n v="26029.5"/>
        <n v="35550.200000000004"/>
        <n v="22753.200000000001"/>
        <n v="11122"/>
        <n v="26873.7"/>
        <n v="1788.9"/>
        <n v="3363.4"/>
        <n v="15356.400000000001"/>
        <n v="43523.199999999997"/>
        <n v="3725.2"/>
        <n v="1802.3"/>
        <n v="22043"/>
        <n v="11912.6"/>
        <n v="44836.4"/>
        <n v="6351.6"/>
        <n v="51777.599999999999"/>
        <n v="19510.400000000001"/>
        <n v="4971.4000000000005"/>
        <n v="27061.3"/>
        <n v="25393"/>
        <n v="4582.8"/>
        <n v="1695.1"/>
        <n v="24388"/>
        <n v="13949.400000000001"/>
        <n v="3691.7"/>
        <n v="24816.799999999999"/>
        <n v="8113.6999999999989"/>
        <n v="20796.8"/>
        <n v="17446.8"/>
        <n v="38310.600000000006"/>
        <n v="11296.2"/>
        <n v="39630.5"/>
        <n v="21306"/>
        <n v="35255.399999999994"/>
        <n v="33124.800000000003"/>
        <n v="46846.400000000001"/>
        <n v="25862"/>
        <n v="13085.1"/>
        <n v="15075"/>
        <n v="43576.800000000003"/>
        <n v="4254.5"/>
        <n v="45292"/>
        <n v="2968.1"/>
        <n v="4944.6000000000004"/>
        <n v="15477"/>
        <n v="3698.3999999999996"/>
        <n v="32280.600000000002"/>
        <n v="19577.400000000001"/>
        <n v="6733.5"/>
        <n v="502.5"/>
        <n v="4455.5"/>
        <n v="2130.6000000000004"/>
        <n v="8911"/>
        <n v="6659.8"/>
        <n v="15490.4"/>
        <n v="1936.3"/>
        <n v="3778.7999999999997"/>
        <n v="19349.599999999999"/>
        <n v="19182.100000000002"/>
        <n v="14833.800000000001"/>
        <n v="18713.100000000002"/>
        <n v="17319.5"/>
        <n v="6579.4"/>
        <n v="10029.900000000001"/>
        <n v="14043.2"/>
        <n v="14994.599999999999"/>
        <n v="2854.2"/>
        <n v="3035.1"/>
        <n v="31516.799999999999"/>
        <n v="48186.400000000001"/>
        <n v="22163.599999999999"/>
        <n v="2948"/>
        <n v="227.8"/>
        <n v="38082.799999999996"/>
        <n v="844.2"/>
        <n v="2318.1999999999998"/>
        <n v="12495.5"/>
        <n v="24575.600000000002"/>
        <n v="25607.399999999998"/>
        <n v="1246.2"/>
        <n v="11356.5"/>
        <n v="3443.8"/>
        <n v="20180.400000000001"/>
        <n v="7410.1999999999989"/>
        <n v="5768.7"/>
        <n v="4656.5"/>
        <n v="14954.400000000001"/>
        <n v="9313"/>
        <n v="6780.4"/>
        <n v="850.9"/>
        <n v="9715"/>
        <n v="25754.799999999999"/>
        <n v="26565.5"/>
        <n v="20743.2"/>
        <n v="2941.3"/>
        <n v="38431.199999999997"/>
        <n v="25138.399999999998"/>
        <n v="1393.6"/>
        <n v="3001.6"/>
        <n v="16368.100000000002"/>
        <n v="12341.4"/>
        <n v="2465.6"/>
        <n v="16696.399999999998"/>
        <n v="35577"/>
        <n v="18371.400000000001"/>
        <n v="7416.9000000000005"/>
        <n v="24294.2"/>
        <n v="18451.800000000003"/>
        <n v="4569.3999999999996"/>
        <n v="7061.8"/>
        <n v="1474"/>
        <n v="4998.2"/>
        <n v="37426.200000000004"/>
        <n v="2592.8999999999996"/>
        <n v="17118.5"/>
        <n v="5849.1"/>
        <n v="13748.400000000001"/>
        <n v="23872.100000000002"/>
        <n v="7155.5999999999995"/>
        <n v="2760.4"/>
        <n v="50169.599999999999"/>
        <n v="938"/>
        <n v="13426.800000000001"/>
        <n v="6311.4000000000005"/>
        <n v="14003"/>
        <n v="32729.5"/>
        <n v="17018"/>
        <n v="19791.8"/>
        <n v="26156.799999999999"/>
        <n v="36722.700000000004"/>
        <n v="12274.4"/>
        <n v="34732.800000000003"/>
        <n v="6358.3"/>
        <n v="924.6"/>
        <n v="26967.5"/>
        <n v="3497.4"/>
        <n v="51509.599999999999"/>
        <n v="2994.8999999999996"/>
        <n v="18512.099999999999"/>
        <n v="48079.199999999997"/>
        <n v="28877"/>
        <n v="26779.899999999998"/>
        <n v="51348.800000000003"/>
        <n v="12421.8"/>
        <n v="25326"/>
        <n v="20609.2"/>
        <n v="1742"/>
        <n v="12864"/>
        <n v="9882.5"/>
        <n v="2740.3"/>
        <n v="51831.199999999997"/>
        <n v="16843.800000000003"/>
        <n v="31255.5"/>
        <n v="1949.7"/>
        <n v="30284"/>
        <n v="49526.400000000001"/>
        <n v="20167"/>
        <n v="5835.7"/>
        <n v="7289.6"/>
        <n v="14364.8"/>
        <n v="5467.2"/>
        <n v="6070.2000000000007"/>
        <n v="26686.100000000002"/>
        <n v="10157.200000000001"/>
        <n v="8823.9000000000015"/>
        <n v="16602.599999999999"/>
        <n v="21105"/>
        <n v="5380.1"/>
        <n v="15939.300000000001"/>
        <n v="6807.2"/>
        <n v="6411.9"/>
        <n v="15436.8"/>
        <n v="33205.199999999997"/>
        <n v="3189.2"/>
        <n v="1634.8"/>
        <n v="19054.800000000003"/>
        <n v="8817.1999999999989"/>
        <n v="11792"/>
        <n v="11550.8"/>
        <n v="15979.5"/>
        <n v="27389.599999999999"/>
        <n v="7758.6"/>
        <n v="8978"/>
        <n v="28140"/>
        <n v="25647.599999999999"/>
        <n v="5681.6"/>
        <n v="21091.599999999999"/>
        <n v="9138.7999999999993"/>
        <n v="12756.8"/>
        <n v="35456.400000000001"/>
        <n v="10398.4"/>
        <n v="42933.599999999999"/>
        <n v="5782.1"/>
        <n v="5983.1"/>
        <n v="5815.5999999999995"/>
        <n v="3035.1000000000004"/>
        <n v="4877.6000000000004"/>
        <n v="23959.199999999997"/>
        <n v="2834.1"/>
        <n v="16274.300000000001"/>
        <n v="13802"/>
        <n v="8723.4"/>
        <n v="2720.2"/>
        <n v="19430"/>
        <n v="944.7"/>
        <n v="47918.400000000001"/>
        <n v="12395"/>
        <n v="32059.5"/>
        <n v="14237.5"/>
        <n v="16508.8"/>
        <n v="19235.699999999997"/>
        <n v="32521.800000000003"/>
        <n v="19932.5"/>
        <n v="19403.2"/>
        <n v="5674.9000000000005"/>
        <n v="2351.6999999999998"/>
        <n v="5755.3"/>
        <n v="31409.599999999999"/>
        <n v="15376.5"/>
        <n v="6023.3"/>
        <n v="16602.600000000002"/>
        <n v="20589.100000000002"/>
        <n v="19195.5"/>
        <n v="13741.699999999999"/>
        <n v="8582.6999999999989"/>
        <n v="34491.600000000006"/>
        <n v="4663.2000000000007"/>
        <n v="5661.5"/>
        <n v="6164"/>
        <n v="30585.5"/>
        <n v="18532.199999999997"/>
        <n v="14391.6"/>
        <n v="3162.4"/>
        <n v="30887"/>
        <n v="3685"/>
        <n v="7081.9000000000005"/>
        <n v="37989"/>
        <n v="3122.2"/>
        <n v="4234.3999999999996"/>
        <n v="36582"/>
        <n v="3738.6"/>
        <n v="797.3"/>
        <n v="16100.099999999999"/>
        <n v="12435.2"/>
        <n v="44179.799999999996"/>
        <n v="12964.5"/>
        <n v="2532.6"/>
        <n v="17728.2"/>
        <n v="50652"/>
        <n v="10827.2"/>
        <n v="39355.800000000003"/>
        <n v="23517"/>
        <n v="16930.899999999998"/>
        <n v="26800"/>
        <n v="22940.799999999999"/>
        <n v="15416.699999999999"/>
        <n v="43476.299999999996"/>
        <n v="830.8"/>
        <n v="16180.5"/>
        <n v="25748.100000000002"/>
        <n v="12019.8"/>
        <n v="3959.7"/>
        <n v="1567.8"/>
        <n v="12569.199999999999"/>
        <n v="23878.799999999999"/>
        <n v="23965.899999999998"/>
        <n v="19128.5"/>
        <n v="19028"/>
        <n v="28093.100000000002"/>
        <n v="44320.5"/>
        <n v="10572.6"/>
        <n v="19832"/>
        <n v="12026.5"/>
        <n v="2921.2"/>
        <n v="32052.799999999999"/>
        <n v="16863.900000000001"/>
        <n v="3510.8"/>
        <n v="9447"/>
        <n v="22793.4"/>
        <n v="11537.4"/>
        <n v="47972"/>
        <n v="28106.5"/>
        <n v="45988.800000000003"/>
        <n v="23590.7"/>
        <n v="27470"/>
        <n v="22592.400000000001"/>
        <n v="4589.5"/>
        <n v="28240.5"/>
        <n v="22351.199999999997"/>
        <n v="12984.6"/>
        <n v="20019.599999999999"/>
        <n v="15999.599999999999"/>
        <n v="19061.5"/>
        <n v="42344"/>
        <n v="14036.5"/>
        <n v="6854.0999999999995"/>
        <n v="45727.5"/>
        <n v="50223.199999999997"/>
        <n v="4609.6000000000004"/>
        <n v="7577.7000000000007"/>
        <n v="49580"/>
        <n v="16743.300000000003"/>
        <n v="38873.399999999994"/>
        <n v="6190.8"/>
        <n v="25527"/>
        <n v="22465.100000000002"/>
        <n v="34612.199999999997"/>
        <n v="12676.4"/>
        <n v="17105.099999999999"/>
        <n v="2559.4"/>
        <n v="2767.1"/>
        <n v="7102"/>
        <n v="21574"/>
        <n v="10532.400000000001"/>
        <n v="40709.200000000004"/>
        <n v="9627.9000000000015"/>
        <n v="6894.2999999999993"/>
        <n v="1963.1"/>
        <n v="5969.7"/>
        <n v="2170.8000000000002"/>
        <n v="4013.3"/>
        <n v="9306.2999999999993"/>
        <n v="38129.700000000004"/>
        <n v="32796.5"/>
        <n v="35737.800000000003"/>
        <n v="37305.600000000006"/>
        <n v="10874.099999999999"/>
        <n v="42772.799999999996"/>
        <n v="40468"/>
        <n v="3135.6"/>
        <n v="12703.2"/>
        <n v="27537"/>
        <n v="15061.6"/>
        <n v="36019.200000000004"/>
        <n v="43710.799999999996"/>
        <n v="20126.8"/>
        <n v="5989.8"/>
        <n v="35644"/>
        <n v="18110.099999999999"/>
        <n v="15946"/>
        <n v="19081.599999999999"/>
        <n v="41754.400000000001"/>
        <n v="17795.2"/>
        <n v="17848.8"/>
        <n v="35376"/>
        <n v="21118.400000000001"/>
        <n v="26076.400000000001"/>
        <n v="19858.800000000003"/>
        <n v="2345"/>
        <n v="16448.5"/>
        <n v="3557.7000000000003"/>
        <n v="5319.8"/>
        <n v="27295.8"/>
        <n v="38350.800000000003"/>
        <n v="1252.9000000000001"/>
        <n v="46364"/>
        <n v="6458.8"/>
        <n v="31999.199999999997"/>
        <n v="23369.599999999999"/>
        <n v="23838.6"/>
        <n v="27155.100000000002"/>
        <n v="17915.8"/>
        <n v="194.3"/>
        <n v="27939"/>
        <n v="37004.1"/>
        <n v="38471.399999999994"/>
        <n v="4314.8"/>
        <n v="2070.3000000000002"/>
        <n v="2626.4"/>
        <n v="22002.799999999999"/>
        <n v="27108.2"/>
        <n v="15758.399999999998"/>
        <n v="7497.2999999999993"/>
        <n v="21761.599999999999"/>
        <n v="33245.399999999994"/>
        <n v="26900.5"/>
        <n v="3041.8"/>
        <n v="13011.4"/>
        <n v="5366.7"/>
        <n v="44756"/>
        <n v="2546"/>
        <n v="8080.2000000000007"/>
        <n v="25218.799999999999"/>
        <n v="4596.2"/>
        <n v="23878.800000000003"/>
        <n v="15557.400000000001"/>
        <n v="21466.800000000003"/>
        <n v="15798.599999999999"/>
        <n v="41506.5"/>
        <n v="10452"/>
        <n v="38973.9"/>
        <n v="998.3"/>
        <n v="48776"/>
        <n v="16977.8"/>
        <n v="11095.2"/>
        <n v="17902.400000000001"/>
        <n v="26404.7"/>
        <n v="46578.400000000001"/>
        <n v="30431.399999999998"/>
        <n v="12890.8"/>
        <n v="10251"/>
        <n v="6559.3"/>
        <n v="45070.9"/>
        <n v="41486.400000000001"/>
        <n v="15664.600000000002"/>
        <n v="26357.8"/>
        <n v="31570.400000000001"/>
        <n v="5205.9000000000005"/>
        <n v="7557.5999999999995"/>
        <n v="5674.9"/>
        <n v="14539"/>
        <n v="26183.599999999999"/>
        <n v="17775.100000000002"/>
        <n v="2793.9"/>
        <n v="19074.900000000001"/>
        <n v="48347.199999999997"/>
        <n v="13788.6"/>
        <n v="18244.100000000002"/>
        <n v="13319.6"/>
        <n v="31034.400000000001"/>
        <n v="23155.199999999997"/>
        <n v="30920.5"/>
        <n v="24079.800000000003"/>
        <n v="35315.700000000004"/>
        <n v="44273.599999999999"/>
        <n v="10679.8"/>
        <n v="2412"/>
        <n v="18458.5"/>
        <n v="27034.5"/>
        <n v="5453.8"/>
        <n v="42022.400000000001"/>
        <n v="50437.599999999999"/>
        <n v="18659.5"/>
        <n v="10331.400000000001"/>
        <n v="4864.2000000000007"/>
        <n v="43094.400000000001"/>
        <n v="14525.6"/>
        <n v="3437.1"/>
        <n v="3182.5"/>
        <n v="39442.9"/>
        <n v="2834.1000000000004"/>
        <n v="35697.600000000006"/>
        <n v="21440"/>
        <n v="31054.5"/>
        <n v="37895.200000000004"/>
        <n v="14606"/>
        <n v="37225.199999999997"/>
        <n v="22699.600000000002"/>
        <n v="22485.200000000001"/>
        <n v="3839.1"/>
        <n v="8488.9"/>
        <n v="14512.199999999999"/>
        <n v="17185.5"/>
        <n v="6277.9"/>
        <n v="43148"/>
        <n v="8770.3000000000011"/>
        <n v="14150.400000000001"/>
        <n v="4924.5"/>
        <n v="23476.799999999999"/>
        <n v="30391.200000000001"/>
        <n v="43194.9"/>
        <n v="44132.9"/>
        <n v="30310.800000000003"/>
        <n v="3309.8"/>
        <n v="7075.2000000000007"/>
        <n v="5366.7000000000007"/>
        <n v="37754.5"/>
        <n v="42256.9"/>
        <n v="35597.1"/>
        <n v="7718.4000000000005"/>
        <n v="40615.4"/>
        <n v="11577.599999999999"/>
        <n v="1943"/>
        <n v="29614"/>
        <n v="2974.8"/>
        <n v="17989.5"/>
        <n v="21842"/>
        <n v="17044.800000000003"/>
        <n v="18572.399999999998"/>
        <n v="43429.4"/>
        <n v="18545.599999999999"/>
        <n v="43684"/>
        <n v="7617.9000000000005"/>
        <n v="43469.599999999999"/>
        <n v="29279"/>
        <n v="4810.6000000000004"/>
        <n v="11081.8"/>
        <n v="11778.6"/>
        <n v="187.6"/>
        <n v="8019.9000000000005"/>
        <n v="33366"/>
        <n v="12140.4"/>
        <n v="29982.5"/>
        <n v="20287.599999999999"/>
        <n v="43804.6"/>
        <n v="26666"/>
        <n v="14713.199999999999"/>
        <n v="26130"/>
        <n v="5936.2"/>
        <n v="4676.6000000000004"/>
        <n v="43945.299999999996"/>
        <n v="11993"/>
        <n v="28843.5"/>
        <n v="3370.1"/>
        <n v="49258.400000000001"/>
        <n v="32883.600000000006"/>
        <n v="17466.900000000001"/>
        <n v="12515.6"/>
        <n v="8676.5"/>
        <n v="27302.5"/>
        <n v="7175.7000000000007"/>
        <n v="35979"/>
        <n v="13373.2"/>
        <n v="24361.200000000001"/>
        <n v="14900.8"/>
        <n v="47007.199999999997"/>
        <n v="19456.8"/>
        <n v="10210.799999999999"/>
        <n v="28032.799999999999"/>
        <n v="11363.2"/>
        <n v="7678.2000000000007"/>
        <n v="25272.400000000001"/>
        <n v="18331.199999999997"/>
        <n v="16622.699999999997"/>
        <n v="7658.0999999999995"/>
        <n v="19939.2"/>
        <n v="6130.5"/>
        <n v="8710"/>
        <n v="6324.8"/>
        <n v="15296.099999999999"/>
        <n v="9547.5"/>
        <n v="3638.1000000000004"/>
        <n v="21547.200000000001"/>
        <n v="4797.2"/>
        <n v="30619"/>
        <n v="9507.2999999999993"/>
        <n v="5668.2"/>
        <n v="11222.5"/>
        <n v="5246.1"/>
        <n v="23074.800000000003"/>
        <n v="44434.400000000001"/>
        <n v="12113.6"/>
        <n v="18733.199999999997"/>
        <n v="20743.199999999997"/>
        <n v="31188.5"/>
        <n v="20394.8"/>
        <n v="15235.800000000001"/>
        <n v="13614.4"/>
        <n v="37546.800000000003"/>
        <n v="31637.399999999998"/>
        <n v="7812.2"/>
        <n v="13467"/>
        <n v="20850.400000000001"/>
        <n v="24602.400000000001"/>
        <n v="41787.9"/>
        <n v="14338"/>
        <n v="1862.6"/>
        <n v="3323.2"/>
        <n v="5621.3"/>
        <n v="42129.599999999999"/>
        <n v="19597.5"/>
        <n v="8348.1999999999989"/>
        <n v="10023.200000000001"/>
        <n v="21815.200000000001"/>
        <n v="19677.900000000001"/>
        <n v="25406.400000000001"/>
        <n v="24656"/>
        <n v="1232.8"/>
        <n v="5185.8"/>
        <n v="30016"/>
        <n v="6056.8"/>
        <n v="21808.5"/>
        <n v="6666.5"/>
        <n v="14311.2"/>
        <n v="20502"/>
        <n v="9869.0999999999985"/>
        <n v="10833.900000000001"/>
        <n v="19034.699999999997"/>
        <n v="23436.6"/>
        <n v="958.1"/>
        <n v="18813.599999999999"/>
        <n v="21024.6"/>
        <n v="32193.5"/>
        <n v="9460.4"/>
        <n v="8060.0999999999995"/>
        <n v="10344.799999999999"/>
        <n v="12917.6"/>
        <n v="5574.4"/>
        <n v="2244.5"/>
        <n v="19818.599999999999"/>
        <n v="5112.0999999999995"/>
        <n v="10921"/>
        <n v="737"/>
        <n v="34411.199999999997"/>
        <n v="12100.2"/>
        <n v="29372.799999999999"/>
        <n v="11892.5"/>
        <n v="3242.8"/>
        <n v="6177.4"/>
        <n v="7008.2"/>
        <n v="10706.6"/>
        <n v="33406.199999999997"/>
        <n v="17848.800000000003"/>
        <n v="11309.6"/>
        <n v="24629.200000000001"/>
        <n v="24093.200000000001"/>
        <n v="4971.3999999999996"/>
        <n v="7410.2"/>
        <n v="1869.3"/>
        <n v="5889.2999999999993"/>
        <n v="2639.8"/>
        <n v="22351.200000000001"/>
        <n v="891.1"/>
        <n v="5869.2"/>
        <n v="3082"/>
        <n v="43255.199999999997"/>
        <n v="15255.900000000001"/>
        <n v="2532.6000000000004"/>
        <n v="20662.8"/>
        <n v="16743.3"/>
        <n v="3785.5"/>
        <n v="40380.9"/>
        <n v="37104.600000000006"/>
        <n v="8622.9000000000015"/>
        <n v="19088.3"/>
        <n v="6311.4"/>
        <n v="35409.5"/>
        <n v="10532.4"/>
        <n v="11604.4"/>
        <n v="643.20000000000005"/>
        <n v="24153.5"/>
        <n v="4743.6000000000004"/>
        <n v="12649.6"/>
        <n v="18592.5"/>
        <n v="23610.799999999999"/>
        <n v="18559"/>
        <n v="1916.2"/>
        <n v="7557.6"/>
        <n v="2338.3000000000002"/>
        <n v="39208.400000000001"/>
        <n v="23959.200000000001"/>
        <n v="14793.6"/>
        <n v="40950.400000000001"/>
        <n v="3678.2999999999997"/>
        <n v="12475.4"/>
        <n v="17165.399999999998"/>
        <n v="26331"/>
        <n v="12086.8"/>
        <n v="3939.6000000000004"/>
        <n v="39315.600000000006"/>
        <n v="17426.699999999997"/>
        <n v="9728.4000000000015"/>
        <n v="5179.1000000000004"/>
        <n v="21976"/>
        <n v="25379.599999999999"/>
        <n v="29111.5"/>
        <n v="47650.400000000001"/>
        <n v="11671.4"/>
        <n v="1681.7"/>
        <n v="11376.6"/>
        <n v="13989.6"/>
        <n v="1721.9"/>
        <n v="6934.5"/>
        <n v="27771.5"/>
        <n v="1969.8"/>
        <n v="25620.799999999999"/>
        <n v="730.3"/>
        <n v="17507.099999999999"/>
        <n v="6525.8"/>
        <n v="12039.900000000001"/>
        <n v="3222.7"/>
        <n v="5440.4000000000005"/>
        <n v="22512"/>
        <n v="9179"/>
        <n v="8864.1"/>
        <n v="15758.400000000001"/>
        <n v="8904.2999999999993"/>
        <n v="25111.599999999999"/>
        <n v="18672.900000000001"/>
        <n v="3973.1"/>
        <n v="5762"/>
        <n v="18632.699999999997"/>
        <n v="5688.2999999999993"/>
        <n v="26632.5"/>
        <n v="7336.5"/>
        <n v="11235.900000000001"/>
        <n v="36957.200000000004"/>
        <n v="21346.199999999997"/>
        <n v="39771.200000000004"/>
        <n v="18666.2"/>
        <n v="17708.099999999999"/>
        <n v="34170"/>
        <n v="21748.199999999997"/>
        <n v="37801.4"/>
        <n v="30049.5"/>
        <n v="5989.7999999999993"/>
        <n v="27269"/>
        <n v="23403.100000000002"/>
        <n v="3329.9"/>
        <n v="13721.6"/>
        <n v="7088.6"/>
        <n v="2398.6"/>
        <n v="37848.299999999996"/>
        <n v="6385.1"/>
        <n v="25935.7"/>
        <n v="6713.4"/>
        <n v="5286.3"/>
        <n v="30833.399999999998"/>
        <n v="20542.2"/>
        <n v="41318.9"/>
        <n v="7946.2"/>
        <n v="1319.9"/>
        <n v="2586.1999999999998"/>
        <n v="29801.599999999999"/>
        <n v="19604.2"/>
        <n v="16053.2"/>
        <n v="4783.8"/>
        <n v="2934.6"/>
        <n v="17286"/>
        <n v="23262.399999999998"/>
        <n v="32320.800000000003"/>
        <n v="38364.200000000004"/>
        <n v="25929"/>
        <n v="783.9"/>
        <n v="11202.4"/>
        <n v="21714.7"/>
        <n v="16790.2"/>
        <n v="3798.8999999999996"/>
        <n v="30954"/>
        <n v="5581.0999999999995"/>
        <n v="32722.800000000003"/>
        <n v="30230.399999999998"/>
        <n v="36535.1"/>
        <n v="3999.8999999999996"/>
        <n v="7597.7999999999993"/>
        <n v="17721.5"/>
        <n v="10586"/>
        <n v="20823.600000000002"/>
        <n v="39583.599999999999"/>
        <n v="30384.5"/>
        <n v="28776.5"/>
        <n v="25279.100000000002"/>
        <n v="8723.4000000000015"/>
        <n v="1259.5999999999999"/>
        <n v="17004.599999999999"/>
        <n v="37051"/>
        <n v="6284.5999999999995"/>
        <n v="6901"/>
        <n v="2150.6999999999998"/>
        <n v="8421.9000000000015"/>
        <n v="14257.6"/>
        <n v="19135.199999999997"/>
        <n v="30913.800000000003"/>
        <n v="1460.6"/>
        <n v="9413.5"/>
        <n v="2271.3000000000002"/>
        <n v="40334"/>
        <n v="24495.200000000001"/>
        <n v="10431.900000000001"/>
        <n v="26197"/>
        <n v="32394.5"/>
        <n v="11524"/>
        <n v="2787.2"/>
        <n v="5614.6"/>
        <n v="14659.6"/>
        <n v="13534"/>
        <n v="12006.4"/>
        <n v="10773.599999999999"/>
        <n v="3859.2000000000003"/>
        <n v="13333"/>
        <n v="7209.2"/>
        <n v="16522.199999999997"/>
        <n v="30853.5"/>
        <n v="18900.7"/>
        <n v="917.9"/>
        <n v="22619.200000000001"/>
        <n v="26545.399999999998"/>
        <n v="36501.600000000006"/>
        <n v="13480.4"/>
        <n v="45935.199999999997"/>
        <n v="10733.4"/>
        <n v="29714.5"/>
        <n v="21989.4"/>
        <n v="42290.400000000001"/>
        <n v="20341.2"/>
        <n v="2284.6999999999998"/>
        <n v="36347.5"/>
        <n v="10512.3"/>
        <n v="9942.7999999999993"/>
        <n v="10331.4"/>
        <n v="49848"/>
        <n v="25125"/>
        <n v="37747.800000000003"/>
        <n v="40682.400000000001"/>
        <n v="11001.4"/>
        <n v="27811.7"/>
        <n v="15209"/>
        <n v="36628.9"/>
        <n v="34893.600000000006"/>
        <n v="27872"/>
        <n v="17326.199999999997"/>
        <n v="52206.400000000001"/>
        <n v="51616.800000000003"/>
        <n v="43791.199999999997"/>
        <n v="18069.900000000001"/>
        <n v="10880.8"/>
        <n v="15637.800000000001"/>
        <n v="36622.199999999997"/>
        <n v="19275.900000000001"/>
        <n v="14431.800000000001"/>
        <n v="14713.2"/>
        <n v="23396.400000000001"/>
        <n v="8944.5"/>
        <n v="5152.3"/>
        <n v="15443.5"/>
        <n v="29011"/>
        <n v="18652.8"/>
        <n v="5098.7"/>
        <n v="48025.599999999999"/>
        <n v="45446.1"/>
        <n v="12904.2"/>
        <n v="44789.5"/>
        <n v="7296.2999999999993"/>
        <n v="24066.400000000001"/>
        <n v="11349.8"/>
        <n v="1989.9"/>
        <n v="24669.399999999998"/>
        <n v="13708.199999999999"/>
        <n v="11845.6"/>
        <n v="6016.6"/>
        <n v="17493.7"/>
        <n v="30511.800000000003"/>
        <n v="38632.199999999997"/>
        <n v="39067.700000000004"/>
        <n v="22404.799999999999"/>
        <n v="31275.600000000002"/>
        <n v="27925.599999999999"/>
        <n v="30719.5"/>
        <n v="16120.199999999999"/>
        <n v="7437"/>
        <n v="18257.5"/>
        <n v="7919.4"/>
        <n v="28542"/>
        <n v="8475.5"/>
        <n v="5735.2"/>
        <n v="28300.799999999999"/>
        <n v="51938.400000000001"/>
        <n v="44863.199999999997"/>
        <n v="2291.3999999999996"/>
        <n v="5386.8"/>
        <n v="7370"/>
        <n v="3979.7999999999997"/>
        <n v="897.8"/>
        <n v="5219.3"/>
        <n v="6686.6"/>
        <n v="36113"/>
        <n v="18713.099999999999"/>
        <n v="12488.8"/>
        <n v="12529"/>
        <n v="2304.8000000000002"/>
        <n v="48561.599999999999"/>
        <n v="18753.300000000003"/>
        <n v="19657.800000000003"/>
        <n v="9788.7000000000007"/>
        <n v="19557.3"/>
        <n v="21902.3"/>
        <n v="5889.3"/>
        <n v="36139.800000000003"/>
        <n v="9406.7999999999993"/>
        <n v="40736"/>
        <n v="42303.799999999996"/>
        <n v="47168"/>
        <n v="42069.299999999996"/>
        <n v="15899.100000000002"/>
        <n v="6284.6"/>
        <n v="17808.599999999999"/>
        <n v="11979.6"/>
        <n v="1541"/>
        <n v="2800.6"/>
        <n v="47114.400000000001"/>
        <n v="5071.8999999999996"/>
        <n v="29265.599999999999"/>
        <n v="3651.5"/>
        <n v="16482"/>
        <n v="12127"/>
        <n v="41412.700000000004"/>
        <n v="12227.5"/>
        <n v="3557.7"/>
        <n v="9105.2999999999993"/>
        <n v="1179.2"/>
        <n v="26310.899999999998"/>
        <n v="41968.800000000003"/>
        <n v="17527.199999999997"/>
        <n v="50330.400000000001"/>
        <n v="817.4"/>
        <n v="38411.1"/>
        <n v="25761.5"/>
        <n v="3450.5"/>
        <n v="15892.4"/>
        <n v="18157"/>
        <n v="17165.400000000001"/>
        <n v="3463.9"/>
        <n v="3839.1000000000004"/>
        <n v="3758.7000000000003"/>
        <n v="11684.8"/>
        <n v="40253.599999999999"/>
        <n v="38190"/>
        <n v="50920"/>
        <n v="32260.5"/>
        <n v="9165.5999999999985"/>
        <n v="13098.5"/>
        <n v="3772.1"/>
        <n v="35215.199999999997"/>
        <n v="2820.7"/>
        <n v="6210.9"/>
        <n v="14592.599999999999"/>
        <n v="25084.799999999999"/>
        <n v="3088.7"/>
        <n v="47757.599999999999"/>
        <n v="25835.200000000001"/>
        <n v="26867"/>
        <n v="36823.199999999997"/>
        <n v="40990.6"/>
        <n v="50705.599999999999"/>
        <n v="38752.800000000003"/>
        <n v="26766.5"/>
        <n v="36742.800000000003"/>
        <n v="35362.6"/>
        <n v="28568.799999999999"/>
        <n v="18063.2"/>
        <n v="42632.1"/>
        <n v="37097.9"/>
        <n v="19738.199999999997"/>
        <n v="50598.400000000001"/>
        <n v="26592.3"/>
        <n v="36300.600000000006"/>
        <n v="30391.199999999997"/>
        <n v="9004.8000000000011"/>
        <n v="13835.5"/>
        <n v="12944.4"/>
        <n v="26934"/>
        <n v="4381.7999999999993"/>
        <n v="17125.199999999997"/>
        <n v="22780"/>
        <n v="7135.5"/>
        <n v="30485"/>
        <n v="5788.8"/>
        <n v="25138.400000000001"/>
        <n v="25781.599999999999"/>
        <n v="22217.200000000001"/>
      </sharedItems>
    </cacheField>
    <cacheField name="Cost" numFmtId="0">
      <sharedItems containsSemiMixedTypes="0" containsString="0" containsNumber="1" minValue="73.7" maxValue="42308.08"/>
    </cacheField>
    <cacheField name="Profit" numFmtId="0">
      <sharedItems containsSemiMixedTypes="0" containsString="0" containsNumber="1" minValue="-12167.2" maxValue="26384.600000000002"/>
    </cacheField>
    <cacheField name="Delivery_Days" numFmtId="0">
      <sharedItems containsSemiMixedTypes="0" containsString="0" containsNumber="1" containsInteger="1" minValue="1" maxValue="10"/>
    </cacheField>
    <cacheField name="Delivery_Status" numFmtId="0">
      <sharedItems count="2">
        <s v="Late"/>
        <s v="On Time"/>
      </sharedItems>
    </cacheField>
    <cacheField name="Months (OrderDate)" numFmtId="0" databaseField="0">
      <fieldGroup base="4">
        <rangePr groupBy="months" startDate="2018-05-31T00:00:00" endDate="2020-12-31T00:00:00"/>
        <groupItems count="14">
          <s v="&lt;31-05-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0"/>
        </groupItems>
      </fieldGroup>
    </cacheField>
    <cacheField name="Quarters (OrderDate)" numFmtId="0" databaseField="0">
      <fieldGroup base="4">
        <rangePr groupBy="quarters" startDate="2018-05-31T00:00:00" endDate="2020-12-31T00:00:00"/>
        <groupItems count="6">
          <s v="&lt;31-05-2018"/>
          <s v="Qtr1"/>
          <s v="Qtr2"/>
          <s v="Qtr3"/>
          <s v="Qtr4"/>
          <s v="&gt;31-12-2020"/>
        </groupItems>
      </fieldGroup>
    </cacheField>
    <cacheField name="Years (OrderDate)" numFmtId="0" databaseField="0">
      <fieldGroup base="4">
        <rangePr groupBy="years" startDate="2018-05-31T00:00:00" endDate="2020-12-31T00:00:00"/>
        <groupItems count="5">
          <s v="&lt;31-05-2018"/>
          <s v="2018"/>
          <s v="2019"/>
          <s v="2020"/>
          <s v="&gt;31-12-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91">
  <r>
    <x v="0"/>
    <x v="0"/>
    <x v="0"/>
    <d v="2017-12-31T00:00:00"/>
    <x v="0"/>
    <d v="2018-06-22T00:00:00"/>
    <d v="2018-07-02T00:00:00"/>
    <s v="USD"/>
    <n v="14"/>
    <n v="20"/>
    <n v="196"/>
    <n v="27"/>
    <n v="3"/>
    <n v="0.08"/>
    <n v="3348.66"/>
    <n v="3939.6"/>
    <x v="0"/>
    <n v="10045.98"/>
    <n v="827.31600000000071"/>
    <n v="10"/>
    <x v="0"/>
  </r>
  <r>
    <x v="1"/>
    <x v="1"/>
    <x v="1"/>
    <d v="2017-12-31T00:00:00"/>
    <x v="0"/>
    <d v="2018-06-21T00:00:00"/>
    <d v="2018-07-01T00:00:00"/>
    <s v="USD"/>
    <n v="21"/>
    <n v="16"/>
    <n v="213"/>
    <n v="16"/>
    <n v="1"/>
    <n v="0.05"/>
    <n v="781.22"/>
    <n v="1775.5"/>
    <x v="1"/>
    <n v="781.22"/>
    <n v="905.50499999999988"/>
    <n v="10"/>
    <x v="0"/>
  </r>
  <r>
    <x v="2"/>
    <x v="2"/>
    <x v="0"/>
    <d v="2017-12-31T00:00:00"/>
    <x v="0"/>
    <d v="2018-06-02T00:00:00"/>
    <d v="2018-06-07T00:00:00"/>
    <s v="USD"/>
    <n v="28"/>
    <n v="48"/>
    <n v="107"/>
    <n v="23"/>
    <n v="8"/>
    <n v="0.08"/>
    <n v="1464.69"/>
    <n v="2324.9"/>
    <x v="2"/>
    <n v="11717.52"/>
    <n v="5393.7440000000024"/>
    <n v="5"/>
    <x v="1"/>
  </r>
  <r>
    <x v="3"/>
    <x v="1"/>
    <x v="0"/>
    <d v="2018-04-10T00:00:00"/>
    <x v="0"/>
    <d v="2018-06-16T00:00:00"/>
    <d v="2018-06-26T00:00:00"/>
    <s v="USD"/>
    <n v="22"/>
    <n v="49"/>
    <n v="111"/>
    <n v="26"/>
    <n v="8"/>
    <n v="0.1"/>
    <n v="1476.14"/>
    <n v="1822.4"/>
    <x v="3"/>
    <n v="11809.12"/>
    <n v="1312.1599999999999"/>
    <n v="10"/>
    <x v="0"/>
  </r>
  <r>
    <x v="4"/>
    <x v="0"/>
    <x v="2"/>
    <d v="2017-12-31T00:00:00"/>
    <x v="0"/>
    <d v="2018-06-08T00:00:00"/>
    <d v="2018-06-13T00:00:00"/>
    <s v="USD"/>
    <n v="12"/>
    <n v="21"/>
    <n v="285"/>
    <n v="1"/>
    <n v="5"/>
    <n v="0.05"/>
    <n v="446.56"/>
    <n v="1038.5"/>
    <x v="4"/>
    <n v="2232.8000000000002"/>
    <n v="2700.0749999999998"/>
    <n v="5"/>
    <x v="1"/>
  </r>
  <r>
    <x v="5"/>
    <x v="3"/>
    <x v="3"/>
    <d v="2017-12-31T00:00:00"/>
    <x v="0"/>
    <d v="2018-06-08T00:00:00"/>
    <d v="2018-06-14T00:00:00"/>
    <s v="USD"/>
    <n v="10"/>
    <n v="14"/>
    <n v="6"/>
    <n v="5"/>
    <n v="4"/>
    <n v="0.15"/>
    <n v="536.66999999999996"/>
    <n v="1192.5999999999999"/>
    <x v="5"/>
    <n v="2146.6799999999998"/>
    <n v="1908.1599999999999"/>
    <n v="6"/>
    <x v="1"/>
  </r>
  <r>
    <x v="6"/>
    <x v="3"/>
    <x v="2"/>
    <d v="2018-04-10T00:00:00"/>
    <x v="0"/>
    <d v="2018-06-26T00:00:00"/>
    <d v="2018-07-01T00:00:00"/>
    <s v="USD"/>
    <n v="6"/>
    <n v="9"/>
    <n v="280"/>
    <n v="46"/>
    <n v="5"/>
    <n v="0.05"/>
    <n v="1525.19"/>
    <n v="1815.7"/>
    <x v="6"/>
    <n v="7625.9500000000007"/>
    <n v="998.62499999999818"/>
    <n v="5"/>
    <x v="1"/>
  </r>
  <r>
    <x v="7"/>
    <x v="3"/>
    <x v="2"/>
    <d v="2017-12-31T00:00:00"/>
    <x v="1"/>
    <d v="2018-06-16T00:00:00"/>
    <d v="2018-06-21T00:00:00"/>
    <s v="USD"/>
    <n v="4"/>
    <n v="9"/>
    <n v="299"/>
    <n v="47"/>
    <n v="4"/>
    <n v="0.3"/>
    <n v="2211.1999999999998"/>
    <n v="3879.3"/>
    <x v="7"/>
    <n v="8844.7999999999993"/>
    <n v="2017.2399999999998"/>
    <n v="5"/>
    <x v="1"/>
  </r>
  <r>
    <x v="8"/>
    <x v="3"/>
    <x v="1"/>
    <d v="2017-12-31T00:00:00"/>
    <x v="1"/>
    <d v="2018-06-29T00:00:00"/>
    <d v="2018-07-01T00:00:00"/>
    <s v="USD"/>
    <n v="10"/>
    <n v="33"/>
    <n v="261"/>
    <n v="13"/>
    <n v="8"/>
    <n v="0.05"/>
    <n v="1212.97"/>
    <n v="1956.4"/>
    <x v="8"/>
    <n v="9703.76"/>
    <n v="5164.8799999999992"/>
    <n v="2"/>
    <x v="1"/>
  </r>
  <r>
    <x v="9"/>
    <x v="1"/>
    <x v="3"/>
    <d v="2017-12-31T00:00:00"/>
    <x v="1"/>
    <d v="2018-06-15T00:00:00"/>
    <d v="2018-06-20T00:00:00"/>
    <s v="USD"/>
    <n v="23"/>
    <n v="21"/>
    <n v="17"/>
    <n v="38"/>
    <n v="6"/>
    <n v="0.1"/>
    <n v="124.62"/>
    <n v="201"/>
    <x v="9"/>
    <n v="747.72"/>
    <n v="337.68000000000006"/>
    <n v="5"/>
    <x v="1"/>
  </r>
  <r>
    <x v="10"/>
    <x v="3"/>
    <x v="0"/>
    <d v="2018-04-10T00:00:00"/>
    <x v="1"/>
    <d v="2018-06-07T00:00:00"/>
    <d v="2018-06-17T00:00:00"/>
    <s v="USD"/>
    <n v="10"/>
    <n v="21"/>
    <n v="152"/>
    <n v="40"/>
    <n v="5"/>
    <n v="0.15"/>
    <n v="2762.28"/>
    <n v="6277.9"/>
    <x v="10"/>
    <n v="13811.400000000001"/>
    <n v="12869.674999999999"/>
    <n v="10"/>
    <x v="0"/>
  </r>
  <r>
    <x v="11"/>
    <x v="3"/>
    <x v="2"/>
    <d v="2018-04-10T00:00:00"/>
    <x v="1"/>
    <d v="2018-06-22T00:00:00"/>
    <d v="2018-07-02T00:00:00"/>
    <s v="USD"/>
    <n v="4"/>
    <n v="36"/>
    <n v="317"/>
    <n v="39"/>
    <n v="5"/>
    <n v="0.05"/>
    <n v="641.66"/>
    <n v="1051.9000000000001"/>
    <x v="11"/>
    <n v="3208.2999999999997"/>
    <n v="1788.2249999999999"/>
    <n v="10"/>
    <x v="0"/>
  </r>
  <r>
    <x v="12"/>
    <x v="3"/>
    <x v="1"/>
    <d v="2017-12-31T00:00:00"/>
    <x v="0"/>
    <d v="2018-06-14T00:00:00"/>
    <d v="2018-06-19T00:00:00"/>
    <s v="USD"/>
    <n v="6"/>
    <n v="15"/>
    <n v="259"/>
    <n v="12"/>
    <n v="5"/>
    <n v="0.08"/>
    <n v="1001.18"/>
    <n v="1963.1"/>
    <x v="12"/>
    <n v="5005.8999999999996"/>
    <n v="4024.3600000000006"/>
    <n v="5"/>
    <x v="1"/>
  </r>
  <r>
    <x v="13"/>
    <x v="3"/>
    <x v="2"/>
    <d v="2018-04-10T00:00:00"/>
    <x v="1"/>
    <d v="2018-06-07T00:00:00"/>
    <d v="2018-06-15T00:00:00"/>
    <s v="USD"/>
    <n v="8"/>
    <n v="17"/>
    <n v="291"/>
    <n v="32"/>
    <n v="6"/>
    <n v="0.15"/>
    <n v="216.41"/>
    <n v="254.6"/>
    <x v="13"/>
    <n v="1298.46"/>
    <n v="0"/>
    <n v="8"/>
    <x v="0"/>
  </r>
  <r>
    <x v="14"/>
    <x v="3"/>
    <x v="0"/>
    <d v="2017-12-31T00:00:00"/>
    <x v="1"/>
    <d v="2018-06-15T00:00:00"/>
    <d v="2018-06-20T00:00:00"/>
    <s v="USD"/>
    <n v="9"/>
    <n v="32"/>
    <n v="138"/>
    <n v="6"/>
    <n v="6"/>
    <n v="0.15"/>
    <n v="3146.32"/>
    <n v="3932.9"/>
    <x v="14"/>
    <n v="18877.920000000002"/>
    <n v="1179.869999999999"/>
    <n v="5"/>
    <x v="1"/>
  </r>
  <r>
    <x v="15"/>
    <x v="3"/>
    <x v="4"/>
    <d v="2017-12-31T00:00:00"/>
    <x v="1"/>
    <d v="2018-06-24T00:00:00"/>
    <d v="2018-07-02T00:00:00"/>
    <s v="USD"/>
    <n v="5"/>
    <n v="11"/>
    <n v="354"/>
    <n v="25"/>
    <n v="3"/>
    <n v="0.05"/>
    <n v="700.69"/>
    <n v="1112.2"/>
    <x v="15"/>
    <n v="2102.0700000000002"/>
    <n v="1067.6999999999998"/>
    <n v="8"/>
    <x v="0"/>
  </r>
  <r>
    <x v="16"/>
    <x v="3"/>
    <x v="2"/>
    <d v="2018-04-10T00:00:00"/>
    <x v="1"/>
    <d v="2018-06-19T00:00:00"/>
    <d v="2018-06-27T00:00:00"/>
    <s v="USD"/>
    <n v="9"/>
    <n v="10"/>
    <n v="320"/>
    <n v="6"/>
    <n v="3"/>
    <n v="0.08"/>
    <n v="904.84"/>
    <n v="1239.5"/>
    <x v="16"/>
    <n v="2714.52"/>
    <n v="706.5"/>
    <n v="8"/>
    <x v="0"/>
  </r>
  <r>
    <x v="17"/>
    <x v="3"/>
    <x v="3"/>
    <d v="2018-04-10T00:00:00"/>
    <x v="1"/>
    <d v="2018-06-06T00:00:00"/>
    <d v="2018-06-14T00:00:00"/>
    <s v="USD"/>
    <n v="8"/>
    <n v="30"/>
    <n v="21"/>
    <n v="3"/>
    <n v="4"/>
    <n v="0.1"/>
    <n v="393.96"/>
    <n v="984.9"/>
    <x v="17"/>
    <n v="1575.84"/>
    <n v="1969.8"/>
    <n v="8"/>
    <x v="0"/>
  </r>
  <r>
    <x v="18"/>
    <x v="3"/>
    <x v="4"/>
    <d v="2018-04-10T00:00:00"/>
    <x v="1"/>
    <d v="2018-06-07T00:00:00"/>
    <d v="2018-06-15T00:00:00"/>
    <s v="USD"/>
    <n v="5"/>
    <n v="5"/>
    <n v="349"/>
    <n v="20"/>
    <n v="4"/>
    <n v="0.1"/>
    <n v="4130.01"/>
    <n v="5581.1"/>
    <x v="18"/>
    <n v="16520.04"/>
    <n v="3571.9200000000019"/>
    <n v="8"/>
    <x v="0"/>
  </r>
  <r>
    <x v="19"/>
    <x v="0"/>
    <x v="0"/>
    <d v="2017-12-31T00:00:00"/>
    <x v="1"/>
    <d v="2018-06-11T00:00:00"/>
    <d v="2018-06-17T00:00:00"/>
    <s v="USD"/>
    <n v="14"/>
    <n v="23"/>
    <n v="134"/>
    <n v="24"/>
    <n v="4"/>
    <n v="0.05"/>
    <n v="1795.33"/>
    <n v="3095.4"/>
    <x v="19"/>
    <n v="7181.32"/>
    <n v="4581.2000000000007"/>
    <n v="6"/>
    <x v="1"/>
  </r>
  <r>
    <x v="20"/>
    <x v="2"/>
    <x v="0"/>
    <d v="2018-04-10T00:00:00"/>
    <x v="1"/>
    <d v="2018-06-18T00:00:00"/>
    <d v="2018-06-20T00:00:00"/>
    <s v="USD"/>
    <n v="25"/>
    <n v="46"/>
    <n v="193"/>
    <n v="33"/>
    <n v="4"/>
    <n v="0.4"/>
    <n v="1754.06"/>
    <n v="2278"/>
    <x v="20"/>
    <n v="7016.24"/>
    <n v="-1549.04"/>
    <n v="2"/>
    <x v="1"/>
  </r>
  <r>
    <x v="21"/>
    <x v="3"/>
    <x v="2"/>
    <d v="2018-04-10T00:00:00"/>
    <x v="2"/>
    <d v="2018-06-10T00:00:00"/>
    <d v="2018-06-16T00:00:00"/>
    <s v="USD"/>
    <n v="2"/>
    <n v="14"/>
    <n v="282"/>
    <n v="1"/>
    <n v="7"/>
    <n v="0.08"/>
    <n v="654.46"/>
    <n v="991.6"/>
    <x v="21"/>
    <n v="4581.22"/>
    <n v="1804.6840000000002"/>
    <n v="6"/>
    <x v="1"/>
  </r>
  <r>
    <x v="22"/>
    <x v="3"/>
    <x v="3"/>
    <d v="2018-04-10T00:00:00"/>
    <x v="2"/>
    <d v="2018-06-26T00:00:00"/>
    <d v="2018-06-28T00:00:00"/>
    <s v="USD"/>
    <n v="7"/>
    <n v="40"/>
    <n v="20"/>
    <n v="35"/>
    <n v="2"/>
    <n v="0.2"/>
    <n v="3064.45"/>
    <n v="3979.8"/>
    <x v="22"/>
    <n v="6128.9"/>
    <n v="238.78000000000065"/>
    <n v="2"/>
    <x v="1"/>
  </r>
  <r>
    <x v="23"/>
    <x v="1"/>
    <x v="1"/>
    <d v="2017-12-31T00:00:00"/>
    <x v="2"/>
    <d v="2018-06-22T00:00:00"/>
    <d v="2018-07-02T00:00:00"/>
    <s v="USD"/>
    <n v="24"/>
    <n v="19"/>
    <n v="218"/>
    <n v="15"/>
    <n v="3"/>
    <n v="0.4"/>
    <n v="866.71"/>
    <n v="1969.8"/>
    <x v="23"/>
    <n v="2600.13"/>
    <n v="945.50999999999976"/>
    <n v="10"/>
    <x v="0"/>
  </r>
  <r>
    <x v="24"/>
    <x v="3"/>
    <x v="0"/>
    <d v="2018-04-10T00:00:00"/>
    <x v="2"/>
    <d v="2018-06-16T00:00:00"/>
    <d v="2018-06-24T00:00:00"/>
    <s v="USD"/>
    <n v="4"/>
    <n v="15"/>
    <n v="173"/>
    <n v="13"/>
    <n v="1"/>
    <n v="0.15"/>
    <n v="131.32"/>
    <n v="268"/>
    <x v="24"/>
    <n v="131.32"/>
    <n v="96.47999999999999"/>
    <n v="8"/>
    <x v="0"/>
  </r>
  <r>
    <x v="25"/>
    <x v="0"/>
    <x v="0"/>
    <d v="2017-12-31T00:00:00"/>
    <x v="2"/>
    <d v="2018-06-21T00:00:00"/>
    <d v="2018-07-01T00:00:00"/>
    <s v="USD"/>
    <n v="18"/>
    <n v="46"/>
    <n v="110"/>
    <n v="24"/>
    <n v="7"/>
    <n v="0.1"/>
    <n v="95.81"/>
    <n v="174.2"/>
    <x v="25"/>
    <n v="670.67000000000007"/>
    <n v="426.78999999999974"/>
    <n v="10"/>
    <x v="0"/>
  </r>
  <r>
    <x v="26"/>
    <x v="3"/>
    <x v="1"/>
    <d v="2017-12-31T00:00:00"/>
    <x v="2"/>
    <d v="2018-06-26T00:00:00"/>
    <d v="2018-07-06T00:00:00"/>
    <s v="USD"/>
    <n v="7"/>
    <n v="32"/>
    <n v="229"/>
    <n v="46"/>
    <n v="3"/>
    <n v="0.08"/>
    <n v="2510.09"/>
    <n v="2988.2"/>
    <x v="26"/>
    <n v="7530.27"/>
    <n v="717.16199999999844"/>
    <n v="10"/>
    <x v="0"/>
  </r>
  <r>
    <x v="27"/>
    <x v="3"/>
    <x v="1"/>
    <d v="2017-12-31T00:00:00"/>
    <x v="2"/>
    <d v="2018-06-20T00:00:00"/>
    <d v="2018-06-29T00:00:00"/>
    <s v="USD"/>
    <n v="9"/>
    <n v="32"/>
    <n v="238"/>
    <n v="36"/>
    <n v="4"/>
    <n v="0.05"/>
    <n v="2679.93"/>
    <n v="3999.9"/>
    <x v="27"/>
    <n v="10719.72"/>
    <n v="4479.8999999999996"/>
    <n v="9"/>
    <x v="0"/>
  </r>
  <r>
    <x v="28"/>
    <x v="1"/>
    <x v="0"/>
    <d v="2018-04-10T00:00:00"/>
    <x v="2"/>
    <d v="2018-06-21T00:00:00"/>
    <d v="2018-06-22T00:00:00"/>
    <s v="USD"/>
    <n v="20"/>
    <n v="22"/>
    <n v="97"/>
    <n v="37"/>
    <n v="3"/>
    <n v="0.05"/>
    <n v="2450.3200000000002"/>
    <n v="5976.4"/>
    <x v="28"/>
    <n v="7350.9600000000009"/>
    <n v="9681.779999999997"/>
    <n v="1"/>
    <x v="1"/>
  </r>
  <r>
    <x v="29"/>
    <x v="3"/>
    <x v="0"/>
    <d v="2018-04-10T00:00:00"/>
    <x v="2"/>
    <d v="2018-06-27T00:00:00"/>
    <d v="2018-06-29T00:00:00"/>
    <s v="USD"/>
    <n v="8"/>
    <n v="5"/>
    <n v="103"/>
    <n v="32"/>
    <n v="5"/>
    <n v="0.1"/>
    <n v="2378.9"/>
    <n v="2901.1"/>
    <x v="29"/>
    <n v="11894.5"/>
    <n v="1160.4500000000007"/>
    <n v="2"/>
    <x v="1"/>
  </r>
  <r>
    <x v="30"/>
    <x v="3"/>
    <x v="2"/>
    <d v="2018-04-10T00:00:00"/>
    <x v="3"/>
    <d v="2018-06-26T00:00:00"/>
    <d v="2018-07-05T00:00:00"/>
    <s v="USD"/>
    <n v="8"/>
    <n v="29"/>
    <n v="305"/>
    <n v="23"/>
    <n v="7"/>
    <n v="0.08"/>
    <n v="2734.61"/>
    <n v="6076.9"/>
    <x v="30"/>
    <n v="19142.27"/>
    <n v="19992.965999999997"/>
    <n v="9"/>
    <x v="0"/>
  </r>
  <r>
    <x v="31"/>
    <x v="0"/>
    <x v="2"/>
    <d v="2017-12-31T00:00:00"/>
    <x v="3"/>
    <d v="2018-06-05T00:00:00"/>
    <d v="2018-06-10T00:00:00"/>
    <s v="USD"/>
    <n v="13"/>
    <n v="35"/>
    <n v="303"/>
    <n v="14"/>
    <n v="7"/>
    <n v="0.2"/>
    <n v="4186.7"/>
    <n v="5735.2"/>
    <x v="31"/>
    <n v="29306.899999999998"/>
    <n v="2810.2200000000048"/>
    <n v="5"/>
    <x v="1"/>
  </r>
  <r>
    <x v="32"/>
    <x v="0"/>
    <x v="1"/>
    <d v="2017-12-31T00:00:00"/>
    <x v="3"/>
    <d v="2018-06-30T00:00:00"/>
    <d v="2018-07-10T00:00:00"/>
    <s v="USD"/>
    <n v="19"/>
    <n v="46"/>
    <n v="217"/>
    <n v="7"/>
    <n v="3"/>
    <n v="0.1"/>
    <n v="2077.34"/>
    <n v="3919.5"/>
    <x v="32"/>
    <n v="6232.02"/>
    <n v="4350.6299999999992"/>
    <n v="10"/>
    <x v="0"/>
  </r>
  <r>
    <x v="33"/>
    <x v="0"/>
    <x v="4"/>
    <d v="2017-12-31T00:00:00"/>
    <x v="3"/>
    <d v="2018-06-30T00:00:00"/>
    <d v="2018-07-05T00:00:00"/>
    <s v="USD"/>
    <n v="17"/>
    <n v="42"/>
    <n v="362"/>
    <n v="46"/>
    <n v="1"/>
    <n v="0.05"/>
    <n v="3832.67"/>
    <n v="6083.6"/>
    <x v="33"/>
    <n v="3832.67"/>
    <n v="1946.75"/>
    <n v="5"/>
    <x v="1"/>
  </r>
  <r>
    <x v="34"/>
    <x v="2"/>
    <x v="4"/>
    <d v="2018-04-10T00:00:00"/>
    <x v="3"/>
    <d v="2018-06-14T00:00:00"/>
    <d v="2018-06-15T00:00:00"/>
    <s v="USD"/>
    <n v="26"/>
    <n v="2"/>
    <n v="335"/>
    <n v="40"/>
    <n v="5"/>
    <n v="0.08"/>
    <n v="1642.3"/>
    <n v="2566.1"/>
    <x v="34"/>
    <n v="8211.5"/>
    <n v="3592.5600000000013"/>
    <n v="1"/>
    <x v="1"/>
  </r>
  <r>
    <x v="35"/>
    <x v="1"/>
    <x v="5"/>
    <d v="2017-12-31T00:00:00"/>
    <x v="3"/>
    <d v="2018-06-07T00:00:00"/>
    <d v="2018-06-13T00:00:00"/>
    <s v="USD"/>
    <n v="22"/>
    <n v="28"/>
    <n v="84"/>
    <n v="38"/>
    <n v="2"/>
    <n v="0.08"/>
    <n v="1093.44"/>
    <n v="2278"/>
    <x v="35"/>
    <n v="2186.88"/>
    <n v="2004.6400000000003"/>
    <n v="6"/>
    <x v="1"/>
  </r>
  <r>
    <x v="36"/>
    <x v="3"/>
    <x v="1"/>
    <d v="2017-12-31T00:00:00"/>
    <x v="3"/>
    <d v="2018-06-14T00:00:00"/>
    <d v="2018-06-21T00:00:00"/>
    <s v="USD"/>
    <n v="7"/>
    <n v="46"/>
    <n v="256"/>
    <n v="1"/>
    <n v="1"/>
    <n v="0.08"/>
    <n v="120.2"/>
    <n v="261.3"/>
    <x v="36"/>
    <n v="120.2"/>
    <n v="120.19600000000001"/>
    <n v="7"/>
    <x v="1"/>
  </r>
  <r>
    <x v="37"/>
    <x v="0"/>
    <x v="4"/>
    <d v="2017-12-31T00:00:00"/>
    <x v="3"/>
    <d v="2018-06-28T00:00:00"/>
    <d v="2018-07-08T00:00:00"/>
    <s v="USD"/>
    <n v="12"/>
    <n v="22"/>
    <n v="360"/>
    <n v="17"/>
    <n v="8"/>
    <n v="0.05"/>
    <n v="698.81"/>
    <n v="998.3"/>
    <x v="37"/>
    <n v="5590.48"/>
    <n v="1996.5999999999995"/>
    <n v="10"/>
    <x v="0"/>
  </r>
  <r>
    <x v="38"/>
    <x v="3"/>
    <x v="0"/>
    <d v="2017-12-31T00:00:00"/>
    <x v="3"/>
    <d v="2018-06-13T00:00:00"/>
    <d v="2018-06-21T00:00:00"/>
    <s v="USD"/>
    <n v="4"/>
    <n v="34"/>
    <n v="90"/>
    <n v="40"/>
    <n v="6"/>
    <n v="0.2"/>
    <n v="1958.54"/>
    <n v="3497.4"/>
    <x v="38"/>
    <n v="11751.24"/>
    <n v="5036.2800000000007"/>
    <n v="8"/>
    <x v="0"/>
  </r>
  <r>
    <x v="39"/>
    <x v="3"/>
    <x v="0"/>
    <d v="2017-12-31T00:00:00"/>
    <x v="3"/>
    <d v="2018-06-18T00:00:00"/>
    <d v="2018-06-28T00:00:00"/>
    <s v="USD"/>
    <n v="9"/>
    <n v="26"/>
    <n v="196"/>
    <n v="25"/>
    <n v="4"/>
    <n v="0.05"/>
    <n v="486.89"/>
    <n v="1132.3"/>
    <x v="39"/>
    <n v="1947.56"/>
    <n v="2355.1799999999998"/>
    <n v="10"/>
    <x v="0"/>
  </r>
  <r>
    <x v="40"/>
    <x v="3"/>
    <x v="3"/>
    <d v="2017-12-31T00:00:00"/>
    <x v="3"/>
    <d v="2018-06-15T00:00:00"/>
    <d v="2018-06-17T00:00:00"/>
    <s v="USD"/>
    <n v="7"/>
    <n v="26"/>
    <n v="40"/>
    <n v="2"/>
    <n v="7"/>
    <n v="0.05"/>
    <n v="1587.5"/>
    <n v="2405.3000000000002"/>
    <x v="40"/>
    <n v="11112.5"/>
    <n v="4882.7450000000008"/>
    <n v="2"/>
    <x v="1"/>
  </r>
  <r>
    <x v="41"/>
    <x v="1"/>
    <x v="4"/>
    <d v="2017-12-31T00:00:00"/>
    <x v="3"/>
    <d v="2018-06-24T00:00:00"/>
    <d v="2018-07-03T00:00:00"/>
    <s v="USD"/>
    <n v="24"/>
    <n v="24"/>
    <n v="367"/>
    <n v="3"/>
    <n v="8"/>
    <n v="0.05"/>
    <n v="3249.97"/>
    <n v="5701.7"/>
    <x v="41"/>
    <n v="25999.759999999998"/>
    <n v="17333.16"/>
    <n v="9"/>
    <x v="0"/>
  </r>
  <r>
    <x v="42"/>
    <x v="1"/>
    <x v="1"/>
    <d v="2017-12-31T00:00:00"/>
    <x v="4"/>
    <d v="2018-06-09T00:00:00"/>
    <d v="2018-06-16T00:00:00"/>
    <s v="USD"/>
    <n v="25"/>
    <n v="18"/>
    <n v="249"/>
    <n v="34"/>
    <n v="1"/>
    <n v="0.2"/>
    <n v="1446.8"/>
    <n v="2452.1999999999998"/>
    <x v="42"/>
    <n v="1446.8"/>
    <n v="514.96"/>
    <n v="7"/>
    <x v="1"/>
  </r>
  <r>
    <x v="43"/>
    <x v="3"/>
    <x v="3"/>
    <d v="2017-12-31T00:00:00"/>
    <x v="4"/>
    <d v="2018-06-30T00:00:00"/>
    <d v="2018-07-04T00:00:00"/>
    <s v="USD"/>
    <n v="11"/>
    <n v="21"/>
    <n v="6"/>
    <n v="11"/>
    <n v="3"/>
    <n v="0.05"/>
    <n v="2012.01"/>
    <n v="3095.4"/>
    <x v="43"/>
    <n v="6036.03"/>
    <n v="2785.8599999999997"/>
    <n v="4"/>
    <x v="1"/>
  </r>
  <r>
    <x v="44"/>
    <x v="0"/>
    <x v="1"/>
    <d v="2017-12-31T00:00:00"/>
    <x v="4"/>
    <d v="2018-06-12T00:00:00"/>
    <d v="2018-06-14T00:00:00"/>
    <s v="USD"/>
    <n v="15"/>
    <n v="14"/>
    <n v="212"/>
    <n v="8"/>
    <n v="4"/>
    <n v="0.4"/>
    <n v="2164.9"/>
    <n v="3865.9"/>
    <x v="44"/>
    <n v="8659.6"/>
    <n v="618.55999999999949"/>
    <n v="2"/>
    <x v="1"/>
  </r>
  <r>
    <x v="45"/>
    <x v="1"/>
    <x v="3"/>
    <d v="2017-12-31T00:00:00"/>
    <x v="4"/>
    <d v="2018-06-10T00:00:00"/>
    <d v="2018-06-15T00:00:00"/>
    <s v="USD"/>
    <n v="23"/>
    <n v="3"/>
    <n v="37"/>
    <n v="11"/>
    <n v="8"/>
    <n v="0.1"/>
    <n v="1382.88"/>
    <n v="2304.8000000000002"/>
    <x v="45"/>
    <n v="11063.04"/>
    <n v="5531.52"/>
    <n v="5"/>
    <x v="1"/>
  </r>
  <r>
    <x v="46"/>
    <x v="0"/>
    <x v="3"/>
    <d v="2017-12-31T00:00:00"/>
    <x v="4"/>
    <d v="2018-06-21T00:00:00"/>
    <d v="2018-06-24T00:00:00"/>
    <s v="USD"/>
    <n v="17"/>
    <n v="13"/>
    <n v="38"/>
    <n v="35"/>
    <n v="3"/>
    <n v="0.05"/>
    <n v="1470.11"/>
    <n v="3195.9"/>
    <x v="46"/>
    <n v="4410.33"/>
    <n v="4697.9850000000006"/>
    <n v="3"/>
    <x v="1"/>
  </r>
  <r>
    <x v="47"/>
    <x v="0"/>
    <x v="2"/>
    <d v="2017-12-31T00:00:00"/>
    <x v="4"/>
    <d v="2018-06-19T00:00:00"/>
    <d v="2018-06-26T00:00:00"/>
    <s v="USD"/>
    <n v="18"/>
    <n v="49"/>
    <n v="294"/>
    <n v="33"/>
    <n v="7"/>
    <n v="0.05"/>
    <n v="5161.68"/>
    <n v="6452.1"/>
    <x v="47"/>
    <n v="36131.760000000002"/>
    <n v="6774.7050000000017"/>
    <n v="7"/>
    <x v="1"/>
  </r>
  <r>
    <x v="48"/>
    <x v="1"/>
    <x v="0"/>
    <d v="2017-12-31T00:00:00"/>
    <x v="5"/>
    <d v="2018-06-14T00:00:00"/>
    <d v="2018-06-17T00:00:00"/>
    <s v="USD"/>
    <n v="24"/>
    <n v="4"/>
    <n v="105"/>
    <n v="16"/>
    <n v="3"/>
    <n v="0.3"/>
    <n v="921.52"/>
    <n v="2003.3"/>
    <x v="48"/>
    <n v="2764.56"/>
    <n v="1442.3699999999994"/>
    <n v="3"/>
    <x v="1"/>
  </r>
  <r>
    <x v="49"/>
    <x v="1"/>
    <x v="3"/>
    <d v="2018-04-10T00:00:00"/>
    <x v="5"/>
    <d v="2018-06-28T00:00:00"/>
    <d v="2018-07-07T00:00:00"/>
    <s v="USD"/>
    <n v="23"/>
    <n v="20"/>
    <n v="17"/>
    <n v="8"/>
    <n v="8"/>
    <n v="0.05"/>
    <n v="1455.24"/>
    <n v="3638.1"/>
    <x v="49"/>
    <n v="11641.92"/>
    <n v="16007.639999999998"/>
    <n v="9"/>
    <x v="0"/>
  </r>
  <r>
    <x v="50"/>
    <x v="3"/>
    <x v="0"/>
    <d v="2018-04-10T00:00:00"/>
    <x v="5"/>
    <d v="2018-06-14T00:00:00"/>
    <d v="2018-06-17T00:00:00"/>
    <s v="USD"/>
    <n v="4"/>
    <n v="19"/>
    <n v="109"/>
    <n v="44"/>
    <n v="3"/>
    <n v="0.08"/>
    <n v="1822.4"/>
    <n v="2278"/>
    <x v="50"/>
    <n v="5467.2000000000007"/>
    <n v="820.07999999999993"/>
    <n v="3"/>
    <x v="1"/>
  </r>
  <r>
    <x v="51"/>
    <x v="0"/>
    <x v="0"/>
    <d v="2018-04-10T00:00:00"/>
    <x v="5"/>
    <d v="2018-06-25T00:00:00"/>
    <d v="2018-06-29T00:00:00"/>
    <s v="USD"/>
    <n v="16"/>
    <n v="25"/>
    <n v="141"/>
    <n v="22"/>
    <n v="6"/>
    <n v="0.3"/>
    <n v="582.5"/>
    <n v="924.6"/>
    <x v="51"/>
    <n v="3495"/>
    <n v="388.32000000000016"/>
    <n v="4"/>
    <x v="1"/>
  </r>
  <r>
    <x v="52"/>
    <x v="0"/>
    <x v="0"/>
    <d v="2018-04-10T00:00:00"/>
    <x v="5"/>
    <d v="2018-06-21T00:00:00"/>
    <d v="2018-07-01T00:00:00"/>
    <s v="USD"/>
    <n v="19"/>
    <n v="8"/>
    <n v="111"/>
    <n v="16"/>
    <n v="5"/>
    <n v="0.05"/>
    <n v="3062.44"/>
    <n v="3926.2"/>
    <x v="52"/>
    <n v="15312.2"/>
    <n v="3337.25"/>
    <n v="10"/>
    <x v="0"/>
  </r>
  <r>
    <x v="53"/>
    <x v="1"/>
    <x v="4"/>
    <d v="2017-12-31T00:00:00"/>
    <x v="5"/>
    <d v="2018-06-12T00:00:00"/>
    <d v="2018-06-18T00:00:00"/>
    <s v="USD"/>
    <n v="23"/>
    <n v="24"/>
    <n v="349"/>
    <n v="25"/>
    <n v="4"/>
    <n v="0.08"/>
    <n v="2257.16"/>
    <n v="3825.7"/>
    <x v="53"/>
    <n v="9028.64"/>
    <n v="5049.9359999999997"/>
    <n v="6"/>
    <x v="1"/>
  </r>
  <r>
    <x v="54"/>
    <x v="2"/>
    <x v="4"/>
    <d v="2017-12-31T00:00:00"/>
    <x v="5"/>
    <d v="2018-07-03T00:00:00"/>
    <d v="2018-07-08T00:00:00"/>
    <s v="USD"/>
    <n v="27"/>
    <n v="13"/>
    <n v="360"/>
    <n v="4"/>
    <n v="3"/>
    <n v="0.05"/>
    <n v="1377.32"/>
    <n v="2257.9"/>
    <x v="54"/>
    <n v="4131.96"/>
    <n v="2303.0550000000003"/>
    <n v="5"/>
    <x v="1"/>
  </r>
  <r>
    <x v="55"/>
    <x v="1"/>
    <x v="0"/>
    <d v="2017-12-31T00:00:00"/>
    <x v="6"/>
    <d v="2018-07-02T00:00:00"/>
    <d v="2018-07-08T00:00:00"/>
    <s v="USD"/>
    <n v="24"/>
    <n v="32"/>
    <n v="148"/>
    <n v="33"/>
    <n v="8"/>
    <n v="0.08"/>
    <n v="756.3"/>
    <n v="1112.2"/>
    <x v="55"/>
    <n v="6050.4"/>
    <n v="2135.3920000000007"/>
    <n v="6"/>
    <x v="1"/>
  </r>
  <r>
    <x v="56"/>
    <x v="0"/>
    <x v="0"/>
    <d v="2017-12-31T00:00:00"/>
    <x v="6"/>
    <d v="2018-06-22T00:00:00"/>
    <d v="2018-06-23T00:00:00"/>
    <s v="USD"/>
    <n v="19"/>
    <n v="28"/>
    <n v="103"/>
    <n v="45"/>
    <n v="8"/>
    <n v="0.05"/>
    <n v="1814.43"/>
    <n v="3557.7"/>
    <x v="56"/>
    <n v="14515.44"/>
    <n v="12523.079999999996"/>
    <n v="1"/>
    <x v="1"/>
  </r>
  <r>
    <x v="57"/>
    <x v="0"/>
    <x v="5"/>
    <d v="2017-12-31T00:00:00"/>
    <x v="6"/>
    <d v="2018-06-09T00:00:00"/>
    <d v="2018-06-12T00:00:00"/>
    <s v="USD"/>
    <n v="13"/>
    <n v="8"/>
    <n v="59"/>
    <n v="45"/>
    <n v="3"/>
    <n v="0.4"/>
    <n v="1233.3399999999999"/>
    <n v="2371.8000000000002"/>
    <x v="57"/>
    <n v="3700.0199999999995"/>
    <n v="569.22000000000025"/>
    <n v="3"/>
    <x v="1"/>
  </r>
  <r>
    <x v="58"/>
    <x v="0"/>
    <x v="5"/>
    <d v="2017-12-31T00:00:00"/>
    <x v="6"/>
    <d v="2018-07-01T00:00:00"/>
    <d v="2018-07-04T00:00:00"/>
    <s v="USD"/>
    <n v="14"/>
    <n v="47"/>
    <n v="60"/>
    <n v="1"/>
    <n v="1"/>
    <n v="0.4"/>
    <n v="686.08"/>
    <n v="857.6"/>
    <x v="58"/>
    <n v="686.08"/>
    <n v="-171.5200000000001"/>
    <n v="3"/>
    <x v="1"/>
  </r>
  <r>
    <x v="59"/>
    <x v="3"/>
    <x v="1"/>
    <d v="2017-12-31T00:00:00"/>
    <x v="7"/>
    <d v="2018-06-14T00:00:00"/>
    <d v="2018-06-16T00:00:00"/>
    <s v="USD"/>
    <n v="11"/>
    <n v="33"/>
    <n v="238"/>
    <n v="20"/>
    <n v="5"/>
    <n v="0.3"/>
    <n v="2880.6"/>
    <n v="3892.7"/>
    <x v="59"/>
    <n v="14403"/>
    <n v="-778.55000000000109"/>
    <n v="2"/>
    <x v="1"/>
  </r>
  <r>
    <x v="60"/>
    <x v="3"/>
    <x v="0"/>
    <d v="2017-12-31T00:00:00"/>
    <x v="7"/>
    <d v="2018-06-13T00:00:00"/>
    <d v="2018-06-15T00:00:00"/>
    <s v="USD"/>
    <n v="3"/>
    <n v="26"/>
    <n v="151"/>
    <n v="21"/>
    <n v="6"/>
    <n v="0.08"/>
    <n v="1390.92"/>
    <n v="3477.3"/>
    <x v="60"/>
    <n v="8345.52"/>
    <n v="10849.176000000003"/>
    <n v="2"/>
    <x v="1"/>
  </r>
  <r>
    <x v="61"/>
    <x v="0"/>
    <x v="0"/>
    <d v="2017-12-31T00:00:00"/>
    <x v="7"/>
    <d v="2018-06-11T00:00:00"/>
    <d v="2018-06-21T00:00:00"/>
    <s v="USD"/>
    <n v="13"/>
    <n v="20"/>
    <n v="152"/>
    <n v="44"/>
    <n v="5"/>
    <n v="0.1"/>
    <n v="2803.95"/>
    <n v="3738.6"/>
    <x v="61"/>
    <n v="14019.75"/>
    <n v="2803.9500000000007"/>
    <n v="10"/>
    <x v="0"/>
  </r>
  <r>
    <x v="62"/>
    <x v="0"/>
    <x v="2"/>
    <d v="2018-04-10T00:00:00"/>
    <x v="7"/>
    <d v="2018-06-10T00:00:00"/>
    <d v="2018-06-13T00:00:00"/>
    <s v="USD"/>
    <n v="20"/>
    <n v="6"/>
    <n v="262"/>
    <n v="8"/>
    <n v="5"/>
    <n v="0.3"/>
    <n v="589.6"/>
    <n v="1072"/>
    <x v="62"/>
    <n v="2948"/>
    <n v="803.99999999999955"/>
    <n v="3"/>
    <x v="1"/>
  </r>
  <r>
    <x v="63"/>
    <x v="3"/>
    <x v="0"/>
    <d v="2018-04-10T00:00:00"/>
    <x v="7"/>
    <d v="2018-07-01T00:00:00"/>
    <d v="2018-07-02T00:00:00"/>
    <s v="USD"/>
    <n v="5"/>
    <n v="40"/>
    <n v="120"/>
    <n v="46"/>
    <n v="7"/>
    <n v="0.05"/>
    <n v="1761.16"/>
    <n v="2257.9"/>
    <x v="63"/>
    <n v="12328.12"/>
    <n v="2686.9149999999991"/>
    <n v="1"/>
    <x v="1"/>
  </r>
  <r>
    <x v="64"/>
    <x v="0"/>
    <x v="1"/>
    <d v="2018-04-10T00:00:00"/>
    <x v="7"/>
    <d v="2018-06-11T00:00:00"/>
    <d v="2018-06-13T00:00:00"/>
    <s v="USD"/>
    <n v="18"/>
    <n v="23"/>
    <n v="233"/>
    <n v="46"/>
    <n v="3"/>
    <n v="0.1"/>
    <n v="751.61"/>
    <n v="1058.5999999999999"/>
    <x v="64"/>
    <n v="2254.83"/>
    <n v="603.38999999999987"/>
    <n v="2"/>
    <x v="1"/>
  </r>
  <r>
    <x v="65"/>
    <x v="0"/>
    <x v="5"/>
    <d v="2018-04-10T00:00:00"/>
    <x v="7"/>
    <d v="2018-06-15T00:00:00"/>
    <d v="2018-06-25T00:00:00"/>
    <s v="USD"/>
    <n v="13"/>
    <n v="38"/>
    <n v="77"/>
    <n v="39"/>
    <n v="4"/>
    <n v="0.1"/>
    <n v="1296.05"/>
    <n v="2492.4"/>
    <x v="65"/>
    <n v="5184.2"/>
    <n v="3788.4400000000014"/>
    <n v="10"/>
    <x v="0"/>
  </r>
  <r>
    <x v="66"/>
    <x v="3"/>
    <x v="5"/>
    <d v="2018-04-10T00:00:00"/>
    <x v="7"/>
    <d v="2018-06-13T00:00:00"/>
    <d v="2018-06-21T00:00:00"/>
    <s v="USD"/>
    <n v="4"/>
    <n v="30"/>
    <n v="69"/>
    <n v="11"/>
    <n v="5"/>
    <n v="0.05"/>
    <n v="2465.6"/>
    <n v="3852.5"/>
    <x v="66"/>
    <n v="12328"/>
    <n v="5971.375"/>
    <n v="8"/>
    <x v="0"/>
  </r>
  <r>
    <x v="67"/>
    <x v="1"/>
    <x v="1"/>
    <d v="2017-12-31T00:00:00"/>
    <x v="8"/>
    <d v="2018-06-19T00:00:00"/>
    <d v="2018-06-25T00:00:00"/>
    <s v="USD"/>
    <n v="23"/>
    <n v="42"/>
    <n v="215"/>
    <n v="37"/>
    <n v="8"/>
    <n v="0.05"/>
    <n v="132.66"/>
    <n v="241.2"/>
    <x v="67"/>
    <n v="1061.28"/>
    <n v="771.83999999999992"/>
    <n v="6"/>
    <x v="1"/>
  </r>
  <r>
    <x v="68"/>
    <x v="3"/>
    <x v="3"/>
    <d v="2017-12-31T00:00:00"/>
    <x v="8"/>
    <d v="2018-06-11T00:00:00"/>
    <d v="2018-06-17T00:00:00"/>
    <s v="USD"/>
    <n v="9"/>
    <n v="1"/>
    <n v="30"/>
    <n v="35"/>
    <n v="2"/>
    <n v="0.15"/>
    <n v="494.39"/>
    <n v="1051.9000000000001"/>
    <x v="68"/>
    <n v="988.78"/>
    <n v="799.45"/>
    <n v="6"/>
    <x v="1"/>
  </r>
  <r>
    <x v="69"/>
    <x v="1"/>
    <x v="0"/>
    <d v="2017-12-31T00:00:00"/>
    <x v="8"/>
    <d v="2018-06-14T00:00:00"/>
    <d v="2018-06-19T00:00:00"/>
    <s v="USD"/>
    <n v="25"/>
    <n v="11"/>
    <n v="169"/>
    <n v="10"/>
    <n v="5"/>
    <n v="0.3"/>
    <n v="107.07"/>
    <n v="227.8"/>
    <x v="69"/>
    <n v="535.34999999999991"/>
    <n v="261.95000000000005"/>
    <n v="5"/>
    <x v="1"/>
  </r>
  <r>
    <x v="70"/>
    <x v="1"/>
    <x v="4"/>
    <d v="2018-04-10T00:00:00"/>
    <x v="8"/>
    <d v="2018-06-14T00:00:00"/>
    <d v="2018-06-15T00:00:00"/>
    <s v="USD"/>
    <n v="24"/>
    <n v="4"/>
    <n v="333"/>
    <n v="14"/>
    <n v="5"/>
    <n v="0.05"/>
    <n v="506.99"/>
    <n v="1078.7"/>
    <x v="70"/>
    <n v="2534.9499999999998"/>
    <n v="2588.875"/>
    <n v="1"/>
    <x v="1"/>
  </r>
  <r>
    <x v="71"/>
    <x v="2"/>
    <x v="0"/>
    <d v="2018-04-10T00:00:00"/>
    <x v="8"/>
    <d v="2018-06-13T00:00:00"/>
    <d v="2018-06-20T00:00:00"/>
    <s v="USD"/>
    <n v="28"/>
    <n v="6"/>
    <n v="96"/>
    <n v="10"/>
    <n v="8"/>
    <n v="0.15"/>
    <n v="743.7"/>
    <n v="1005"/>
    <x v="71"/>
    <n v="5949.6"/>
    <n v="884.39999999999964"/>
    <n v="7"/>
    <x v="1"/>
  </r>
  <r>
    <x v="72"/>
    <x v="1"/>
    <x v="2"/>
    <d v="2018-04-10T00:00:00"/>
    <x v="8"/>
    <d v="2018-07-03T00:00:00"/>
    <d v="2018-07-09T00:00:00"/>
    <s v="USD"/>
    <n v="24"/>
    <n v="17"/>
    <n v="289"/>
    <n v="45"/>
    <n v="5"/>
    <n v="0.05"/>
    <n v="1317.42"/>
    <n v="2485.6999999999998"/>
    <x v="72"/>
    <n v="6587.1"/>
    <n v="5219.9749999999985"/>
    <n v="6"/>
    <x v="1"/>
  </r>
  <r>
    <x v="73"/>
    <x v="3"/>
    <x v="0"/>
    <d v="2018-04-10T00:00:00"/>
    <x v="8"/>
    <d v="2018-06-30T00:00:00"/>
    <d v="2018-07-06T00:00:00"/>
    <s v="USD"/>
    <n v="3"/>
    <n v="7"/>
    <n v="140"/>
    <n v="22"/>
    <n v="3"/>
    <n v="0.05"/>
    <n v="2154.52"/>
    <n v="2659.9"/>
    <x v="73"/>
    <n v="6463.5599999999995"/>
    <n v="1117.1550000000007"/>
    <n v="6"/>
    <x v="1"/>
  </r>
  <r>
    <x v="74"/>
    <x v="3"/>
    <x v="0"/>
    <d v="2018-04-10T00:00:00"/>
    <x v="9"/>
    <d v="2018-06-28T00:00:00"/>
    <d v="2018-07-03T00:00:00"/>
    <s v="USD"/>
    <n v="1"/>
    <n v="1"/>
    <n v="107"/>
    <n v="1"/>
    <n v="1"/>
    <n v="0.08"/>
    <n v="1579.32"/>
    <n v="2224.4"/>
    <x v="74"/>
    <n v="1579.32"/>
    <n v="467.12800000000016"/>
    <n v="5"/>
    <x v="1"/>
  </r>
  <r>
    <x v="75"/>
    <x v="3"/>
    <x v="4"/>
    <d v="2018-04-10T00:00:00"/>
    <x v="9"/>
    <d v="2018-06-12T00:00:00"/>
    <d v="2018-06-16T00:00:00"/>
    <s v="USD"/>
    <n v="11"/>
    <n v="27"/>
    <n v="338"/>
    <n v="35"/>
    <n v="7"/>
    <n v="0.2"/>
    <n v="1260.8699999999999"/>
    <n v="2472.3000000000002"/>
    <x v="75"/>
    <n v="8826.09"/>
    <n v="5018.7900000000027"/>
    <n v="4"/>
    <x v="1"/>
  </r>
  <r>
    <x v="76"/>
    <x v="3"/>
    <x v="1"/>
    <d v="2018-04-10T00:00:00"/>
    <x v="9"/>
    <d v="2018-06-23T00:00:00"/>
    <d v="2018-06-24T00:00:00"/>
    <s v="USD"/>
    <n v="5"/>
    <n v="33"/>
    <n v="232"/>
    <n v="15"/>
    <n v="5"/>
    <n v="0.05"/>
    <n v="799.24"/>
    <n v="1011.7"/>
    <x v="76"/>
    <n v="3996.2"/>
    <n v="809.375"/>
    <n v="1"/>
    <x v="1"/>
  </r>
  <r>
    <x v="77"/>
    <x v="2"/>
    <x v="1"/>
    <d v="2018-04-10T00:00:00"/>
    <x v="9"/>
    <d v="2018-07-05T00:00:00"/>
    <d v="2018-07-13T00:00:00"/>
    <s v="USD"/>
    <n v="26"/>
    <n v="28"/>
    <n v="231"/>
    <n v="28"/>
    <n v="6"/>
    <n v="0.2"/>
    <n v="128.97999999999999"/>
    <n v="234.5"/>
    <x v="77"/>
    <n v="773.87999999999988"/>
    <n v="351.72000000000025"/>
    <n v="8"/>
    <x v="0"/>
  </r>
  <r>
    <x v="78"/>
    <x v="0"/>
    <x v="0"/>
    <d v="2018-04-10T00:00:00"/>
    <x v="9"/>
    <d v="2018-06-14T00:00:00"/>
    <d v="2018-06-17T00:00:00"/>
    <s v="USD"/>
    <n v="13"/>
    <n v="42"/>
    <n v="158"/>
    <n v="11"/>
    <n v="4"/>
    <n v="0.08"/>
    <n v="143.72"/>
    <n v="261.3"/>
    <x v="78"/>
    <n v="574.88"/>
    <n v="386.70400000000006"/>
    <n v="3"/>
    <x v="1"/>
  </r>
  <r>
    <x v="79"/>
    <x v="0"/>
    <x v="3"/>
    <d v="2017-12-31T00:00:00"/>
    <x v="9"/>
    <d v="2018-06-27T00:00:00"/>
    <d v="2018-07-01T00:00:00"/>
    <s v="USD"/>
    <n v="18"/>
    <n v="5"/>
    <n v="36"/>
    <n v="29"/>
    <n v="7"/>
    <n v="0.1"/>
    <n v="2844.69"/>
    <n v="4006.6"/>
    <x v="79"/>
    <n v="19912.830000000002"/>
    <n v="5328.75"/>
    <n v="4"/>
    <x v="1"/>
  </r>
  <r>
    <x v="80"/>
    <x v="3"/>
    <x v="1"/>
    <d v="2018-04-10T00:00:00"/>
    <x v="9"/>
    <d v="2018-07-05T00:00:00"/>
    <d v="2018-07-13T00:00:00"/>
    <s v="USD"/>
    <n v="3"/>
    <n v="10"/>
    <n v="206"/>
    <n v="28"/>
    <n v="7"/>
    <n v="0.05"/>
    <n v="866.65"/>
    <n v="1333.3"/>
    <x v="80"/>
    <n v="6066.55"/>
    <n v="2799.8949999999995"/>
    <n v="8"/>
    <x v="0"/>
  </r>
  <r>
    <x v="81"/>
    <x v="3"/>
    <x v="1"/>
    <d v="2018-04-10T00:00:00"/>
    <x v="10"/>
    <d v="2018-07-07T00:00:00"/>
    <d v="2018-07-09T00:00:00"/>
    <s v="USD"/>
    <n v="10"/>
    <n v="34"/>
    <n v="255"/>
    <n v="15"/>
    <n v="5"/>
    <n v="0.05"/>
    <n v="90.45"/>
    <n v="167.5"/>
    <x v="81"/>
    <n v="452.25"/>
    <n v="343.375"/>
    <n v="2"/>
    <x v="1"/>
  </r>
  <r>
    <x v="82"/>
    <x v="0"/>
    <x v="4"/>
    <d v="2018-04-10T00:00:00"/>
    <x v="10"/>
    <d v="2018-06-28T00:00:00"/>
    <d v="2018-07-02T00:00:00"/>
    <s v="USD"/>
    <n v="14"/>
    <n v="23"/>
    <n v="336"/>
    <n v="27"/>
    <n v="7"/>
    <n v="0.08"/>
    <n v="1821.66"/>
    <n v="3195.9"/>
    <x v="82"/>
    <n v="12751.62"/>
    <n v="7829.9760000000006"/>
    <n v="4"/>
    <x v="1"/>
  </r>
  <r>
    <x v="83"/>
    <x v="0"/>
    <x v="2"/>
    <d v="2018-04-10T00:00:00"/>
    <x v="10"/>
    <d v="2018-06-30T00:00:00"/>
    <d v="2018-07-05T00:00:00"/>
    <s v="USD"/>
    <n v="20"/>
    <n v="18"/>
    <n v="307"/>
    <n v="15"/>
    <n v="1"/>
    <n v="0.05"/>
    <n v="809.96"/>
    <n v="1051.9000000000001"/>
    <x v="83"/>
    <n v="809.96"/>
    <n v="189.34500000000003"/>
    <n v="5"/>
    <x v="1"/>
  </r>
  <r>
    <x v="84"/>
    <x v="0"/>
    <x v="3"/>
    <d v="2017-12-31T00:00:00"/>
    <x v="10"/>
    <d v="2018-06-30T00:00:00"/>
    <d v="2018-07-03T00:00:00"/>
    <s v="USD"/>
    <n v="15"/>
    <n v="8"/>
    <n v="9"/>
    <n v="28"/>
    <n v="4"/>
    <n v="0.1"/>
    <n v="3540.62"/>
    <n v="5447.1"/>
    <x v="84"/>
    <n v="14162.48"/>
    <n v="5447.0800000000017"/>
    <n v="3"/>
    <x v="1"/>
  </r>
  <r>
    <x v="85"/>
    <x v="0"/>
    <x v="0"/>
    <d v="2018-04-10T00:00:00"/>
    <x v="10"/>
    <d v="2018-06-16T00:00:00"/>
    <d v="2018-06-24T00:00:00"/>
    <s v="USD"/>
    <n v="13"/>
    <n v="36"/>
    <n v="200"/>
    <n v="18"/>
    <n v="2"/>
    <n v="0.08"/>
    <n v="1973.15"/>
    <n v="3182.5"/>
    <x v="85"/>
    <n v="3946.3"/>
    <n v="1909.5"/>
    <n v="8"/>
    <x v="0"/>
  </r>
  <r>
    <x v="86"/>
    <x v="3"/>
    <x v="4"/>
    <d v="2017-12-31T00:00:00"/>
    <x v="11"/>
    <d v="2018-06-29T00:00:00"/>
    <d v="2018-07-01T00:00:00"/>
    <s v="USD"/>
    <n v="6"/>
    <n v="47"/>
    <n v="337"/>
    <n v="30"/>
    <n v="3"/>
    <n v="0.1"/>
    <n v="632.67999999999995"/>
    <n v="891.1"/>
    <x v="86"/>
    <n v="1898.04"/>
    <n v="507.93000000000029"/>
    <n v="2"/>
    <x v="1"/>
  </r>
  <r>
    <x v="87"/>
    <x v="0"/>
    <x v="0"/>
    <d v="2017-12-31T00:00:00"/>
    <x v="11"/>
    <d v="2018-06-16T00:00:00"/>
    <d v="2018-06-19T00:00:00"/>
    <s v="USD"/>
    <n v="15"/>
    <n v="27"/>
    <n v="158"/>
    <n v="31"/>
    <n v="2"/>
    <n v="0.2"/>
    <n v="2724.89"/>
    <n v="3892.7"/>
    <x v="87"/>
    <n v="5449.78"/>
    <n v="778.54"/>
    <n v="3"/>
    <x v="1"/>
  </r>
  <r>
    <x v="88"/>
    <x v="0"/>
    <x v="1"/>
    <d v="2017-12-31T00:00:00"/>
    <x v="11"/>
    <d v="2018-06-13T00:00:00"/>
    <d v="2018-06-16T00:00:00"/>
    <s v="USD"/>
    <n v="13"/>
    <n v="5"/>
    <n v="249"/>
    <n v="8"/>
    <n v="2"/>
    <n v="0.4"/>
    <n v="3360.05"/>
    <n v="3953"/>
    <x v="88"/>
    <n v="6720.1"/>
    <n v="-1976.5000000000009"/>
    <n v="3"/>
    <x v="1"/>
  </r>
  <r>
    <x v="89"/>
    <x v="0"/>
    <x v="0"/>
    <d v="2017-12-31T00:00:00"/>
    <x v="11"/>
    <d v="2018-06-28T00:00:00"/>
    <d v="2018-07-07T00:00:00"/>
    <s v="USD"/>
    <n v="20"/>
    <n v="38"/>
    <n v="185"/>
    <n v="5"/>
    <n v="2"/>
    <n v="0.3"/>
    <n v="545.51"/>
    <n v="924.6"/>
    <x v="89"/>
    <n v="1091.02"/>
    <n v="203.42000000000007"/>
    <n v="9"/>
    <x v="0"/>
  </r>
  <r>
    <x v="90"/>
    <x v="0"/>
    <x v="0"/>
    <d v="2018-04-10T00:00:00"/>
    <x v="11"/>
    <d v="2018-07-07T00:00:00"/>
    <d v="2018-07-08T00:00:00"/>
    <s v="USD"/>
    <n v="20"/>
    <n v="21"/>
    <n v="189"/>
    <n v="10"/>
    <n v="7"/>
    <n v="0.3"/>
    <n v="1989.63"/>
    <n v="3430.4"/>
    <x v="90"/>
    <n v="13927.41"/>
    <n v="2881.5499999999993"/>
    <n v="1"/>
    <x v="1"/>
  </r>
  <r>
    <x v="91"/>
    <x v="1"/>
    <x v="0"/>
    <d v="2018-04-10T00:00:00"/>
    <x v="11"/>
    <d v="2018-06-28T00:00:00"/>
    <d v="2018-07-06T00:00:00"/>
    <s v="USD"/>
    <n v="22"/>
    <n v="24"/>
    <n v="170"/>
    <n v="43"/>
    <n v="7"/>
    <n v="0.08"/>
    <n v="622.29999999999995"/>
    <n v="1152.4000000000001"/>
    <x v="91"/>
    <n v="4356.0999999999995"/>
    <n v="3065.3560000000016"/>
    <n v="8"/>
    <x v="0"/>
  </r>
  <r>
    <x v="92"/>
    <x v="1"/>
    <x v="0"/>
    <d v="2018-04-10T00:00:00"/>
    <x v="11"/>
    <d v="2018-06-21T00:00:00"/>
    <d v="2018-06-24T00:00:00"/>
    <s v="USD"/>
    <n v="21"/>
    <n v="25"/>
    <n v="130"/>
    <n v="37"/>
    <n v="4"/>
    <n v="0.1"/>
    <n v="922.59"/>
    <n v="1085.4000000000001"/>
    <x v="92"/>
    <n v="3690.36"/>
    <n v="217.08000000000038"/>
    <n v="3"/>
    <x v="1"/>
  </r>
  <r>
    <x v="93"/>
    <x v="3"/>
    <x v="0"/>
    <d v="2017-12-31T00:00:00"/>
    <x v="12"/>
    <d v="2018-06-16T00:00:00"/>
    <d v="2018-06-22T00:00:00"/>
    <s v="USD"/>
    <n v="5"/>
    <n v="11"/>
    <n v="149"/>
    <n v="15"/>
    <n v="5"/>
    <n v="0.1"/>
    <n v="4025.36"/>
    <n v="5031.7"/>
    <x v="93"/>
    <n v="20126.8"/>
    <n v="2515.8500000000022"/>
    <n v="6"/>
    <x v="1"/>
  </r>
  <r>
    <x v="94"/>
    <x v="1"/>
    <x v="0"/>
    <d v="2018-04-10T00:00:00"/>
    <x v="12"/>
    <d v="2018-06-28T00:00:00"/>
    <d v="2018-07-03T00:00:00"/>
    <s v="USD"/>
    <n v="24"/>
    <n v="17"/>
    <n v="99"/>
    <n v="33"/>
    <n v="7"/>
    <n v="0.15"/>
    <n v="436.84"/>
    <n v="1092.0999999999999"/>
    <x v="94"/>
    <n v="3057.8799999999997"/>
    <n v="3440.1149999999993"/>
    <n v="5"/>
    <x v="1"/>
  </r>
  <r>
    <x v="95"/>
    <x v="2"/>
    <x v="3"/>
    <d v="2017-12-31T00:00:00"/>
    <x v="12"/>
    <d v="2018-06-25T00:00:00"/>
    <d v="2018-06-27T00:00:00"/>
    <s v="USD"/>
    <n v="27"/>
    <n v="5"/>
    <n v="21"/>
    <n v="17"/>
    <n v="7"/>
    <n v="0.05"/>
    <n v="144.44999999999999"/>
    <n v="187.6"/>
    <x v="95"/>
    <n v="1011.1499999999999"/>
    <n v="236.3900000000001"/>
    <n v="2"/>
    <x v="1"/>
  </r>
  <r>
    <x v="96"/>
    <x v="0"/>
    <x v="0"/>
    <d v="2017-12-31T00:00:00"/>
    <x v="12"/>
    <d v="2018-07-09T00:00:00"/>
    <d v="2018-07-16T00:00:00"/>
    <s v="USD"/>
    <n v="18"/>
    <n v="30"/>
    <n v="90"/>
    <n v="1"/>
    <n v="4"/>
    <n v="0.05"/>
    <n v="2835.17"/>
    <n v="3993.2"/>
    <x v="96"/>
    <n v="11340.68"/>
    <n v="3833.4799999999977"/>
    <n v="7"/>
    <x v="1"/>
  </r>
  <r>
    <x v="97"/>
    <x v="0"/>
    <x v="4"/>
    <d v="2017-12-31T00:00:00"/>
    <x v="12"/>
    <d v="2018-06-15T00:00:00"/>
    <d v="2018-06-18T00:00:00"/>
    <s v="USD"/>
    <n v="14"/>
    <n v="9"/>
    <n v="360"/>
    <n v="15"/>
    <n v="5"/>
    <n v="0.05"/>
    <n v="1433.93"/>
    <n v="2472.3000000000002"/>
    <x v="97"/>
    <n v="7169.6500000000005"/>
    <n v="4573.7749999999987"/>
    <n v="3"/>
    <x v="1"/>
  </r>
  <r>
    <x v="98"/>
    <x v="3"/>
    <x v="3"/>
    <d v="2018-04-10T00:00:00"/>
    <x v="12"/>
    <d v="2018-07-05T00:00:00"/>
    <d v="2018-07-14T00:00:00"/>
    <s v="USD"/>
    <n v="4"/>
    <n v="47"/>
    <n v="23"/>
    <n v="47"/>
    <n v="4"/>
    <n v="0.05"/>
    <n v="844.2"/>
    <n v="1206"/>
    <x v="98"/>
    <n v="3376.8"/>
    <n v="1206"/>
    <n v="9"/>
    <x v="0"/>
  </r>
  <r>
    <x v="99"/>
    <x v="0"/>
    <x v="0"/>
    <d v="2017-12-31T00:00:00"/>
    <x v="12"/>
    <d v="2018-06-22T00:00:00"/>
    <d v="2018-06-29T00:00:00"/>
    <s v="USD"/>
    <n v="20"/>
    <n v="5"/>
    <n v="144"/>
    <n v="40"/>
    <n v="5"/>
    <n v="0.05"/>
    <n v="985.3"/>
    <n v="1728.6"/>
    <x v="99"/>
    <n v="4926.5"/>
    <n v="3284.3500000000004"/>
    <n v="7"/>
    <x v="1"/>
  </r>
  <r>
    <x v="100"/>
    <x v="2"/>
    <x v="0"/>
    <d v="2017-12-31T00:00:00"/>
    <x v="12"/>
    <d v="2018-06-20T00:00:00"/>
    <d v="2018-06-29T00:00:00"/>
    <s v="USD"/>
    <n v="28"/>
    <n v="23"/>
    <n v="134"/>
    <n v="23"/>
    <n v="7"/>
    <n v="0.08"/>
    <n v="1447.74"/>
    <n v="1983.2"/>
    <x v="100"/>
    <n v="10134.18"/>
    <n v="2637.6280000000006"/>
    <n v="9"/>
    <x v="0"/>
  </r>
  <r>
    <x v="101"/>
    <x v="0"/>
    <x v="0"/>
    <d v="2018-04-10T00:00:00"/>
    <x v="12"/>
    <d v="2018-07-10T00:00:00"/>
    <d v="2018-07-14T00:00:00"/>
    <s v="USD"/>
    <n v="20"/>
    <n v="14"/>
    <n v="180"/>
    <n v="11"/>
    <n v="2"/>
    <n v="0.2"/>
    <n v="2656.55"/>
    <n v="5313.1"/>
    <x v="101"/>
    <n v="5313.1"/>
    <n v="3187.8600000000006"/>
    <n v="4"/>
    <x v="1"/>
  </r>
  <r>
    <x v="102"/>
    <x v="1"/>
    <x v="3"/>
    <d v="2018-04-10T00:00:00"/>
    <x v="12"/>
    <d v="2018-06-17T00:00:00"/>
    <d v="2018-06-25T00:00:00"/>
    <s v="USD"/>
    <n v="20"/>
    <n v="44"/>
    <n v="58"/>
    <n v="23"/>
    <n v="5"/>
    <n v="0.08"/>
    <n v="566.15"/>
    <n v="871"/>
    <x v="102"/>
    <n v="2830.75"/>
    <n v="1175.8500000000004"/>
    <n v="8"/>
    <x v="0"/>
  </r>
  <r>
    <x v="103"/>
    <x v="0"/>
    <x v="0"/>
    <d v="2017-12-31T00:00:00"/>
    <x v="13"/>
    <d v="2018-06-27T00:00:00"/>
    <d v="2018-07-01T00:00:00"/>
    <s v="USD"/>
    <n v="12"/>
    <n v="38"/>
    <n v="175"/>
    <n v="43"/>
    <n v="2"/>
    <n v="0.1"/>
    <n v="2051.41"/>
    <n v="2532.6"/>
    <x v="103"/>
    <n v="4102.82"/>
    <n v="455.86000000000058"/>
    <n v="4"/>
    <x v="1"/>
  </r>
  <r>
    <x v="104"/>
    <x v="0"/>
    <x v="0"/>
    <d v="2018-04-10T00:00:00"/>
    <x v="13"/>
    <d v="2018-06-25T00:00:00"/>
    <d v="2018-06-26T00:00:00"/>
    <s v="USD"/>
    <n v="14"/>
    <n v="14"/>
    <n v="95"/>
    <n v="1"/>
    <n v="4"/>
    <n v="0.08"/>
    <n v="4673.72"/>
    <n v="5916.1"/>
    <x v="104"/>
    <n v="18694.88"/>
    <n v="3076.3680000000022"/>
    <n v="1"/>
    <x v="1"/>
  </r>
  <r>
    <x v="105"/>
    <x v="0"/>
    <x v="1"/>
    <d v="2017-12-31T00:00:00"/>
    <x v="13"/>
    <d v="2018-06-23T00:00:00"/>
    <d v="2018-07-01T00:00:00"/>
    <s v="USD"/>
    <n v="13"/>
    <n v="34"/>
    <n v="231"/>
    <n v="31"/>
    <n v="1"/>
    <n v="0.08"/>
    <n v="1443.85"/>
    <n v="2887.7"/>
    <x v="105"/>
    <n v="1443.85"/>
    <n v="1212.8339999999998"/>
    <n v="8"/>
    <x v="0"/>
  </r>
  <r>
    <x v="106"/>
    <x v="3"/>
    <x v="0"/>
    <d v="2017-12-31T00:00:00"/>
    <x v="13"/>
    <d v="2018-06-20T00:00:00"/>
    <d v="2018-06-22T00:00:00"/>
    <s v="USD"/>
    <n v="1"/>
    <n v="13"/>
    <n v="199"/>
    <n v="11"/>
    <n v="7"/>
    <n v="0.1"/>
    <n v="1447.6"/>
    <n v="1855.9"/>
    <x v="106"/>
    <n v="10133.199999999999"/>
    <n v="1558.970000000003"/>
    <n v="2"/>
    <x v="1"/>
  </r>
  <r>
    <x v="107"/>
    <x v="3"/>
    <x v="3"/>
    <d v="2018-04-10T00:00:00"/>
    <x v="13"/>
    <d v="2018-06-17T00:00:00"/>
    <d v="2018-06-19T00:00:00"/>
    <s v="USD"/>
    <n v="2"/>
    <n v="5"/>
    <n v="58"/>
    <n v="39"/>
    <n v="5"/>
    <n v="0.1"/>
    <n v="135.01"/>
    <n v="207.7"/>
    <x v="107"/>
    <n v="675.05"/>
    <n v="259.60000000000002"/>
    <n v="2"/>
    <x v="1"/>
  </r>
  <r>
    <x v="108"/>
    <x v="3"/>
    <x v="4"/>
    <d v="2017-12-31T00:00:00"/>
    <x v="13"/>
    <d v="2018-06-29T00:00:00"/>
    <d v="2018-07-06T00:00:00"/>
    <s v="USD"/>
    <n v="2"/>
    <n v="2"/>
    <n v="345"/>
    <n v="3"/>
    <n v="3"/>
    <n v="0.05"/>
    <n v="772.78"/>
    <n v="1058.5999999999999"/>
    <x v="64"/>
    <n v="2318.34"/>
    <n v="698.66999999999962"/>
    <n v="7"/>
    <x v="1"/>
  </r>
  <r>
    <x v="109"/>
    <x v="0"/>
    <x v="1"/>
    <d v="2018-04-10T00:00:00"/>
    <x v="13"/>
    <d v="2018-07-03T00:00:00"/>
    <d v="2018-07-13T00:00:00"/>
    <s v="USD"/>
    <n v="13"/>
    <n v="17"/>
    <n v="241"/>
    <n v="20"/>
    <n v="7"/>
    <n v="0.1"/>
    <n v="517.37"/>
    <n v="958.1"/>
    <x v="108"/>
    <n v="3621.59"/>
    <n v="2414.4399999999996"/>
    <n v="10"/>
    <x v="0"/>
  </r>
  <r>
    <x v="110"/>
    <x v="3"/>
    <x v="0"/>
    <d v="2018-04-10T00:00:00"/>
    <x v="13"/>
    <d v="2018-07-08T00:00:00"/>
    <d v="2018-07-18T00:00:00"/>
    <s v="USD"/>
    <n v="6"/>
    <n v="40"/>
    <n v="186"/>
    <n v="27"/>
    <n v="7"/>
    <n v="0.2"/>
    <n v="1675.74"/>
    <n v="2659.9"/>
    <x v="109"/>
    <n v="11730.18"/>
    <n v="3165.26"/>
    <n v="10"/>
    <x v="0"/>
  </r>
  <r>
    <x v="111"/>
    <x v="3"/>
    <x v="0"/>
    <d v="2017-12-31T00:00:00"/>
    <x v="13"/>
    <d v="2018-07-05T00:00:00"/>
    <d v="2018-07-13T00:00:00"/>
    <s v="USD"/>
    <n v="7"/>
    <n v="15"/>
    <n v="144"/>
    <n v="8"/>
    <n v="3"/>
    <n v="0.1"/>
    <n v="1707.63"/>
    <n v="2217.6999999999998"/>
    <x v="110"/>
    <n v="5122.8900000000003"/>
    <n v="864.89999999999964"/>
    <n v="8"/>
    <x v="0"/>
  </r>
  <r>
    <x v="112"/>
    <x v="0"/>
    <x v="3"/>
    <d v="2017-12-31T00:00:00"/>
    <x v="14"/>
    <d v="2018-06-17T00:00:00"/>
    <d v="2018-06-20T00:00:00"/>
    <s v="USD"/>
    <n v="20"/>
    <n v="12"/>
    <n v="40"/>
    <n v="11"/>
    <n v="1"/>
    <n v="0.3"/>
    <n v="857.6"/>
    <n v="1715.2"/>
    <x v="111"/>
    <n v="857.6"/>
    <n v="343.03999999999985"/>
    <n v="3"/>
    <x v="1"/>
  </r>
  <r>
    <x v="113"/>
    <x v="3"/>
    <x v="2"/>
    <d v="2018-04-10T00:00:00"/>
    <x v="14"/>
    <d v="2018-07-06T00:00:00"/>
    <d v="2018-07-09T00:00:00"/>
    <s v="USD"/>
    <n v="6"/>
    <n v="25"/>
    <n v="288"/>
    <n v="32"/>
    <n v="7"/>
    <n v="0.15"/>
    <n v="1691.15"/>
    <n v="3932.9"/>
    <x v="112"/>
    <n v="11838.050000000001"/>
    <n v="11562.704999999996"/>
    <n v="3"/>
    <x v="1"/>
  </r>
  <r>
    <x v="114"/>
    <x v="3"/>
    <x v="0"/>
    <d v="2017-12-31T00:00:00"/>
    <x v="14"/>
    <d v="2018-06-19T00:00:00"/>
    <d v="2018-06-20T00:00:00"/>
    <s v="USD"/>
    <n v="2"/>
    <n v="13"/>
    <n v="169"/>
    <n v="40"/>
    <n v="2"/>
    <n v="0.05"/>
    <n v="1909.5"/>
    <n v="2546"/>
    <x v="113"/>
    <n v="3819"/>
    <n v="1018.3999999999996"/>
    <n v="1"/>
    <x v="1"/>
  </r>
  <r>
    <x v="115"/>
    <x v="0"/>
    <x v="2"/>
    <d v="2017-12-31T00:00:00"/>
    <x v="14"/>
    <d v="2018-06-26T00:00:00"/>
    <d v="2018-07-01T00:00:00"/>
    <s v="USD"/>
    <n v="15"/>
    <n v="18"/>
    <n v="277"/>
    <n v="21"/>
    <n v="1"/>
    <n v="0.08"/>
    <n v="603"/>
    <n v="837.5"/>
    <x v="81"/>
    <n v="603"/>
    <n v="167.5"/>
    <n v="5"/>
    <x v="1"/>
  </r>
  <r>
    <x v="116"/>
    <x v="0"/>
    <x v="1"/>
    <d v="2018-04-10T00:00:00"/>
    <x v="14"/>
    <d v="2018-06-26T00:00:00"/>
    <d v="2018-07-05T00:00:00"/>
    <s v="USD"/>
    <n v="16"/>
    <n v="3"/>
    <n v="219"/>
    <n v="12"/>
    <n v="3"/>
    <n v="0.15"/>
    <n v="1302.48"/>
    <n v="1809"/>
    <x v="114"/>
    <n v="3907.44"/>
    <n v="705.50999999999976"/>
    <n v="9"/>
    <x v="0"/>
  </r>
  <r>
    <x v="117"/>
    <x v="2"/>
    <x v="2"/>
    <d v="2018-04-10T00:00:00"/>
    <x v="14"/>
    <d v="2018-06-29T00:00:00"/>
    <d v="2018-07-03T00:00:00"/>
    <s v="USD"/>
    <n v="26"/>
    <n v="25"/>
    <n v="306"/>
    <n v="11"/>
    <n v="8"/>
    <n v="0.08"/>
    <n v="514.55999999999995"/>
    <n v="857.6"/>
    <x v="115"/>
    <n v="4116.4799999999996"/>
    <n v="2195.456000000001"/>
    <n v="4"/>
    <x v="1"/>
  </r>
  <r>
    <x v="118"/>
    <x v="3"/>
    <x v="3"/>
    <d v="2017-12-31T00:00:00"/>
    <x v="14"/>
    <d v="2018-06-30T00:00:00"/>
    <d v="2018-07-07T00:00:00"/>
    <s v="USD"/>
    <n v="8"/>
    <n v="11"/>
    <n v="7"/>
    <n v="22"/>
    <n v="6"/>
    <n v="0.05"/>
    <n v="1101.68"/>
    <n v="1748.7"/>
    <x v="116"/>
    <n v="6610.08"/>
    <n v="3357.51"/>
    <n v="7"/>
    <x v="1"/>
  </r>
  <r>
    <x v="119"/>
    <x v="2"/>
    <x v="5"/>
    <d v="2017-12-31T00:00:00"/>
    <x v="14"/>
    <d v="2018-06-16T00:00:00"/>
    <d v="2018-06-17T00:00:00"/>
    <s v="USD"/>
    <n v="28"/>
    <n v="44"/>
    <n v="78"/>
    <n v="4"/>
    <n v="1"/>
    <n v="0.08"/>
    <n v="582.5"/>
    <n v="1266.3"/>
    <x v="117"/>
    <n v="582.5"/>
    <n v="582.49600000000009"/>
    <n v="1"/>
    <x v="1"/>
  </r>
  <r>
    <x v="120"/>
    <x v="3"/>
    <x v="3"/>
    <d v="2017-12-31T00:00:00"/>
    <x v="14"/>
    <d v="2018-06-16T00:00:00"/>
    <d v="2018-06-22T00:00:00"/>
    <s v="USD"/>
    <n v="3"/>
    <n v="30"/>
    <n v="28"/>
    <n v="9"/>
    <n v="5"/>
    <n v="0.1"/>
    <n v="3591.54"/>
    <n v="5058.5"/>
    <x v="118"/>
    <n v="17957.7"/>
    <n v="4805.5499999999993"/>
    <n v="6"/>
    <x v="1"/>
  </r>
  <r>
    <x v="121"/>
    <x v="1"/>
    <x v="3"/>
    <d v="2018-04-10T00:00:00"/>
    <x v="14"/>
    <d v="2018-06-28T00:00:00"/>
    <d v="2018-07-06T00:00:00"/>
    <s v="USD"/>
    <n v="22"/>
    <n v="38"/>
    <n v="39"/>
    <n v="6"/>
    <n v="7"/>
    <n v="0.05"/>
    <n v="795.22"/>
    <n v="958.1"/>
    <x v="108"/>
    <n v="5566.54"/>
    <n v="804.82499999999982"/>
    <n v="8"/>
    <x v="0"/>
  </r>
  <r>
    <x v="122"/>
    <x v="0"/>
    <x v="0"/>
    <d v="2017-12-31T00:00:00"/>
    <x v="14"/>
    <d v="2018-07-10T00:00:00"/>
    <d v="2018-07-14T00:00:00"/>
    <s v="USD"/>
    <n v="19"/>
    <n v="47"/>
    <n v="122"/>
    <n v="2"/>
    <n v="8"/>
    <n v="0.15"/>
    <n v="756.97"/>
    <n v="1802.3"/>
    <x v="119"/>
    <n v="6055.76"/>
    <n v="6199.8799999999992"/>
    <n v="4"/>
    <x v="1"/>
  </r>
  <r>
    <x v="123"/>
    <x v="3"/>
    <x v="3"/>
    <d v="2018-04-10T00:00:00"/>
    <x v="15"/>
    <d v="2018-07-07T00:00:00"/>
    <d v="2018-07-16T00:00:00"/>
    <s v="USD"/>
    <n v="4"/>
    <n v="17"/>
    <n v="48"/>
    <n v="32"/>
    <n v="4"/>
    <n v="0.08"/>
    <n v="4534.5600000000004"/>
    <n v="6298"/>
    <x v="120"/>
    <n v="18138.240000000002"/>
    <n v="5038.3999999999978"/>
    <n v="9"/>
    <x v="0"/>
  </r>
  <r>
    <x v="124"/>
    <x v="0"/>
    <x v="3"/>
    <d v="2017-12-31T00:00:00"/>
    <x v="15"/>
    <d v="2018-07-02T00:00:00"/>
    <d v="2018-07-06T00:00:00"/>
    <s v="USD"/>
    <n v="18"/>
    <n v="28"/>
    <n v="1"/>
    <n v="30"/>
    <n v="1"/>
    <n v="0.1"/>
    <n v="1824.34"/>
    <n v="2499.1"/>
    <x v="121"/>
    <n v="1824.34"/>
    <n v="424.85000000000014"/>
    <n v="4"/>
    <x v="1"/>
  </r>
  <r>
    <x v="125"/>
    <x v="3"/>
    <x v="0"/>
    <d v="2018-04-10T00:00:00"/>
    <x v="15"/>
    <d v="2018-06-19T00:00:00"/>
    <d v="2018-06-23T00:00:00"/>
    <s v="USD"/>
    <n v="8"/>
    <n v="5"/>
    <n v="198"/>
    <n v="23"/>
    <n v="3"/>
    <n v="0.1"/>
    <n v="705.51"/>
    <n v="871"/>
    <x v="122"/>
    <n v="2116.5299999999997"/>
    <n v="235.17000000000053"/>
    <n v="4"/>
    <x v="1"/>
  </r>
  <r>
    <x v="126"/>
    <x v="3"/>
    <x v="1"/>
    <d v="2017-12-31T00:00:00"/>
    <x v="15"/>
    <d v="2018-07-12T00:00:00"/>
    <d v="2018-07-18T00:00:00"/>
    <s v="USD"/>
    <n v="1"/>
    <n v="32"/>
    <n v="242"/>
    <n v="5"/>
    <n v="1"/>
    <n v="0.05"/>
    <n v="360.19"/>
    <n v="750.4"/>
    <x v="123"/>
    <n v="360.19"/>
    <n v="352.69"/>
    <n v="6"/>
    <x v="1"/>
  </r>
  <r>
    <x v="127"/>
    <x v="2"/>
    <x v="0"/>
    <d v="2018-04-10T00:00:00"/>
    <x v="15"/>
    <d v="2018-06-23T00:00:00"/>
    <d v="2018-06-27T00:00:00"/>
    <s v="USD"/>
    <n v="27"/>
    <n v="21"/>
    <n v="200"/>
    <n v="14"/>
    <n v="8"/>
    <n v="0.08"/>
    <n v="504.11"/>
    <n v="763.8"/>
    <x v="124"/>
    <n v="4032.88"/>
    <n v="1588.6880000000001"/>
    <n v="4"/>
    <x v="1"/>
  </r>
  <r>
    <x v="128"/>
    <x v="3"/>
    <x v="2"/>
    <d v="2017-12-31T00:00:00"/>
    <x v="15"/>
    <d v="2018-06-26T00:00:00"/>
    <d v="2018-07-02T00:00:00"/>
    <s v="USD"/>
    <n v="5"/>
    <n v="49"/>
    <n v="304"/>
    <n v="25"/>
    <n v="6"/>
    <n v="0.1"/>
    <n v="565.61"/>
    <n v="844.2"/>
    <x v="125"/>
    <n v="3393.66"/>
    <n v="1165.0200000000013"/>
    <n v="6"/>
    <x v="1"/>
  </r>
  <r>
    <x v="129"/>
    <x v="3"/>
    <x v="3"/>
    <d v="2018-04-10T00:00:00"/>
    <x v="15"/>
    <d v="2018-07-05T00:00:00"/>
    <d v="2018-07-14T00:00:00"/>
    <s v="USD"/>
    <n v="2"/>
    <n v="6"/>
    <n v="31"/>
    <n v="27"/>
    <n v="7"/>
    <n v="0.05"/>
    <n v="112.36"/>
    <n v="261.3"/>
    <x v="126"/>
    <n v="786.52"/>
    <n v="951.125"/>
    <n v="9"/>
    <x v="0"/>
  </r>
  <r>
    <x v="130"/>
    <x v="0"/>
    <x v="5"/>
    <d v="2017-12-31T00:00:00"/>
    <x v="15"/>
    <d v="2018-07-06T00:00:00"/>
    <d v="2018-07-16T00:00:00"/>
    <s v="USD"/>
    <n v="19"/>
    <n v="47"/>
    <n v="71"/>
    <n v="33"/>
    <n v="2"/>
    <n v="0.05"/>
    <n v="2359.94"/>
    <n v="3999.9"/>
    <x v="127"/>
    <n v="4719.88"/>
    <n v="2879.9299999999994"/>
    <n v="10"/>
    <x v="0"/>
  </r>
  <r>
    <x v="131"/>
    <x v="3"/>
    <x v="1"/>
    <d v="2017-12-31T00:00:00"/>
    <x v="15"/>
    <d v="2018-06-25T00:00:00"/>
    <d v="2018-07-03T00:00:00"/>
    <s v="USD"/>
    <n v="4"/>
    <n v="32"/>
    <n v="250"/>
    <n v="18"/>
    <n v="6"/>
    <n v="0.05"/>
    <n v="811.91"/>
    <n v="1112.2"/>
    <x v="128"/>
    <n v="4871.46"/>
    <n v="1468.08"/>
    <n v="8"/>
    <x v="0"/>
  </r>
  <r>
    <x v="132"/>
    <x v="3"/>
    <x v="0"/>
    <d v="2018-04-10T00:00:00"/>
    <x v="15"/>
    <d v="2018-06-26T00:00:00"/>
    <d v="2018-07-04T00:00:00"/>
    <s v="USD"/>
    <n v="10"/>
    <n v="18"/>
    <n v="167"/>
    <n v="2"/>
    <n v="2"/>
    <n v="0.08"/>
    <n v="1843.17"/>
    <n v="2633.1"/>
    <x v="129"/>
    <n v="3686.34"/>
    <n v="1158.5640000000003"/>
    <n v="8"/>
    <x v="0"/>
  </r>
  <r>
    <x v="133"/>
    <x v="1"/>
    <x v="0"/>
    <d v="2017-12-31T00:00:00"/>
    <x v="15"/>
    <d v="2018-07-09T00:00:00"/>
    <d v="2018-07-13T00:00:00"/>
    <s v="USD"/>
    <n v="22"/>
    <n v="8"/>
    <n v="132"/>
    <n v="4"/>
    <n v="6"/>
    <n v="0.2"/>
    <n v="631.41"/>
    <n v="1018.4"/>
    <x v="124"/>
    <n v="3788.46"/>
    <n v="1099.8599999999997"/>
    <n v="4"/>
    <x v="1"/>
  </r>
  <r>
    <x v="134"/>
    <x v="3"/>
    <x v="3"/>
    <d v="2018-04-10T00:00:00"/>
    <x v="15"/>
    <d v="2018-06-27T00:00:00"/>
    <d v="2018-06-30T00:00:00"/>
    <s v="USD"/>
    <n v="1"/>
    <n v="24"/>
    <n v="56"/>
    <n v="21"/>
    <n v="4"/>
    <n v="0.15"/>
    <n v="3444.74"/>
    <n v="5219.3"/>
    <x v="130"/>
    <n v="13778.96"/>
    <n v="3966.66"/>
    <n v="3"/>
    <x v="1"/>
  </r>
  <r>
    <x v="135"/>
    <x v="1"/>
    <x v="1"/>
    <d v="2018-04-10T00:00:00"/>
    <x v="15"/>
    <d v="2018-07-13T00:00:00"/>
    <d v="2018-07-20T00:00:00"/>
    <s v="USD"/>
    <n v="21"/>
    <n v="11"/>
    <n v="259"/>
    <n v="26"/>
    <n v="1"/>
    <n v="0.15"/>
    <n v="2359.94"/>
    <n v="3999.9"/>
    <x v="131"/>
    <n v="2359.94"/>
    <n v="1039.9749999999999"/>
    <n v="7"/>
    <x v="1"/>
  </r>
  <r>
    <x v="136"/>
    <x v="0"/>
    <x v="4"/>
    <d v="2018-04-10T00:00:00"/>
    <x v="16"/>
    <d v="2018-06-27T00:00:00"/>
    <d v="2018-07-01T00:00:00"/>
    <s v="USD"/>
    <n v="20"/>
    <n v="50"/>
    <n v="341"/>
    <n v="25"/>
    <n v="5"/>
    <n v="0.4"/>
    <n v="1084.8"/>
    <n v="1721.9"/>
    <x v="132"/>
    <n v="5424"/>
    <n v="-258.30000000000018"/>
    <n v="4"/>
    <x v="1"/>
  </r>
  <r>
    <x v="137"/>
    <x v="3"/>
    <x v="0"/>
    <d v="2017-12-31T00:00:00"/>
    <x v="16"/>
    <d v="2018-07-05T00:00:00"/>
    <d v="2018-07-12T00:00:00"/>
    <s v="USD"/>
    <n v="10"/>
    <n v="7"/>
    <n v="195"/>
    <n v="37"/>
    <n v="6"/>
    <n v="0.15"/>
    <n v="456.94"/>
    <n v="737"/>
    <x v="133"/>
    <n v="2741.64"/>
    <n v="1017.06"/>
    <n v="7"/>
    <x v="1"/>
  </r>
  <r>
    <x v="138"/>
    <x v="0"/>
    <x v="3"/>
    <d v="2018-04-10T00:00:00"/>
    <x v="16"/>
    <d v="2018-07-07T00:00:00"/>
    <d v="2018-07-15T00:00:00"/>
    <s v="USD"/>
    <n v="19"/>
    <n v="2"/>
    <n v="33"/>
    <n v="40"/>
    <n v="3"/>
    <n v="0.05"/>
    <n v="695.06"/>
    <n v="1219.4000000000001"/>
    <x v="134"/>
    <n v="2085.1799999999998"/>
    <n v="1390.1100000000001"/>
    <n v="8"/>
    <x v="0"/>
  </r>
  <r>
    <x v="139"/>
    <x v="3"/>
    <x v="2"/>
    <d v="2017-12-31T00:00:00"/>
    <x v="16"/>
    <d v="2018-07-12T00:00:00"/>
    <d v="2018-07-17T00:00:00"/>
    <s v="USD"/>
    <n v="2"/>
    <n v="18"/>
    <n v="279"/>
    <n v="41"/>
    <n v="8"/>
    <n v="0.05"/>
    <n v="712.88"/>
    <n v="891.1"/>
    <x v="135"/>
    <n v="5703.04"/>
    <n v="1069.3199999999997"/>
    <n v="5"/>
    <x v="1"/>
  </r>
  <r>
    <x v="140"/>
    <x v="3"/>
    <x v="0"/>
    <d v="2018-04-10T00:00:00"/>
    <x v="16"/>
    <d v="2018-07-14T00:00:00"/>
    <d v="2018-07-18T00:00:00"/>
    <s v="USD"/>
    <n v="7"/>
    <n v="28"/>
    <n v="148"/>
    <n v="9"/>
    <n v="1"/>
    <n v="0.15"/>
    <n v="743.43"/>
    <n v="978.2"/>
    <x v="136"/>
    <n v="743.43"/>
    <n v="88.040000000000077"/>
    <n v="4"/>
    <x v="1"/>
  </r>
  <r>
    <x v="141"/>
    <x v="3"/>
    <x v="0"/>
    <d v="2018-04-10T00:00:00"/>
    <x v="16"/>
    <d v="2018-07-01T00:00:00"/>
    <d v="2018-07-10T00:00:00"/>
    <s v="USD"/>
    <n v="11"/>
    <n v="47"/>
    <n v="170"/>
    <n v="17"/>
    <n v="1"/>
    <n v="0.15"/>
    <n v="1657.45"/>
    <n v="3946.3"/>
    <x v="137"/>
    <n v="1657.45"/>
    <n v="1696.905"/>
    <n v="9"/>
    <x v="0"/>
  </r>
  <r>
    <x v="142"/>
    <x v="3"/>
    <x v="0"/>
    <d v="2018-04-10T00:00:00"/>
    <x v="16"/>
    <d v="2018-07-05T00:00:00"/>
    <d v="2018-07-06T00:00:00"/>
    <s v="USD"/>
    <n v="3"/>
    <n v="27"/>
    <n v="181"/>
    <n v="38"/>
    <n v="2"/>
    <n v="0.4"/>
    <n v="922.86"/>
    <n v="1299.8"/>
    <x v="138"/>
    <n v="1845.72"/>
    <n v="-285.96000000000004"/>
    <n v="1"/>
    <x v="1"/>
  </r>
  <r>
    <x v="143"/>
    <x v="0"/>
    <x v="5"/>
    <d v="2018-04-10T00:00:00"/>
    <x v="17"/>
    <d v="2018-07-14T00:00:00"/>
    <d v="2018-07-24T00:00:00"/>
    <s v="USD"/>
    <n v="19"/>
    <n v="21"/>
    <n v="77"/>
    <n v="12"/>
    <n v="4"/>
    <n v="0.05"/>
    <n v="2791.49"/>
    <n v="5815.6"/>
    <x v="139"/>
    <n v="11165.96"/>
    <n v="10933.32"/>
    <n v="10"/>
    <x v="0"/>
  </r>
  <r>
    <x v="144"/>
    <x v="3"/>
    <x v="0"/>
    <d v="2018-04-10T00:00:00"/>
    <x v="17"/>
    <d v="2018-07-08T00:00:00"/>
    <d v="2018-07-10T00:00:00"/>
    <s v="USD"/>
    <n v="3"/>
    <n v="43"/>
    <n v="122"/>
    <n v="23"/>
    <n v="6"/>
    <n v="0.15"/>
    <n v="655.26"/>
    <n v="1092.0999999999999"/>
    <x v="140"/>
    <n v="3931.56"/>
    <n v="1638.1499999999992"/>
    <n v="2"/>
    <x v="1"/>
  </r>
  <r>
    <x v="145"/>
    <x v="1"/>
    <x v="3"/>
    <d v="2018-04-10T00:00:00"/>
    <x v="17"/>
    <d v="2018-07-10T00:00:00"/>
    <d v="2018-07-17T00:00:00"/>
    <s v="USD"/>
    <n v="24"/>
    <n v="42"/>
    <n v="36"/>
    <n v="18"/>
    <n v="6"/>
    <n v="0.15"/>
    <n v="643.20000000000005"/>
    <n v="1072"/>
    <x v="141"/>
    <n v="3859.2000000000003"/>
    <n v="1607.9999999999995"/>
    <n v="7"/>
    <x v="1"/>
  </r>
  <r>
    <x v="146"/>
    <x v="0"/>
    <x v="1"/>
    <d v="2018-04-10T00:00:00"/>
    <x v="17"/>
    <d v="2018-07-08T00:00:00"/>
    <d v="2018-07-09T00:00:00"/>
    <s v="USD"/>
    <n v="17"/>
    <n v="34"/>
    <n v="217"/>
    <n v="16"/>
    <n v="5"/>
    <n v="0.05"/>
    <n v="2653.2"/>
    <n v="4020"/>
    <x v="142"/>
    <n v="13266"/>
    <n v="5829"/>
    <n v="1"/>
    <x v="1"/>
  </r>
  <r>
    <x v="147"/>
    <x v="0"/>
    <x v="5"/>
    <d v="2018-04-10T00:00:00"/>
    <x v="17"/>
    <d v="2018-07-10T00:00:00"/>
    <d v="2018-07-15T00:00:00"/>
    <s v="USD"/>
    <n v="20"/>
    <n v="37"/>
    <n v="63"/>
    <n v="12"/>
    <n v="4"/>
    <n v="0.15"/>
    <n v="669.73"/>
    <n v="984.9"/>
    <x v="17"/>
    <n v="2678.92"/>
    <n v="669.73999999999978"/>
    <n v="5"/>
    <x v="1"/>
  </r>
  <r>
    <x v="148"/>
    <x v="1"/>
    <x v="4"/>
    <d v="2018-04-10T00:00:00"/>
    <x v="17"/>
    <d v="2018-07-02T00:00:00"/>
    <d v="2018-07-04T00:00:00"/>
    <s v="USD"/>
    <n v="21"/>
    <n v="50"/>
    <n v="341"/>
    <n v="7"/>
    <n v="7"/>
    <n v="0.05"/>
    <n v="100.23"/>
    <n v="227.8"/>
    <x v="143"/>
    <n v="701.61"/>
    <n v="813.2600000000001"/>
    <n v="2"/>
    <x v="1"/>
  </r>
  <r>
    <x v="149"/>
    <x v="3"/>
    <x v="3"/>
    <d v="2017-12-31T00:00:00"/>
    <x v="17"/>
    <d v="2018-06-23T00:00:00"/>
    <d v="2018-06-26T00:00:00"/>
    <s v="USD"/>
    <n v="3"/>
    <n v="17"/>
    <n v="36"/>
    <n v="35"/>
    <n v="3"/>
    <n v="0.15"/>
    <n v="3314.36"/>
    <n v="3993.2"/>
    <x v="144"/>
    <n v="9943.08"/>
    <n v="239.57999999999811"/>
    <n v="3"/>
    <x v="1"/>
  </r>
  <r>
    <x v="150"/>
    <x v="0"/>
    <x v="0"/>
    <d v="2017-12-31T00:00:00"/>
    <x v="17"/>
    <d v="2018-06-29T00:00:00"/>
    <d v="2018-07-08T00:00:00"/>
    <s v="USD"/>
    <n v="12"/>
    <n v="25"/>
    <n v="163"/>
    <n v="26"/>
    <n v="4"/>
    <n v="0.08"/>
    <n v="185.72"/>
    <n v="221.1"/>
    <x v="145"/>
    <n v="742.88"/>
    <n v="70.768000000000029"/>
    <n v="9"/>
    <x v="0"/>
  </r>
  <r>
    <x v="151"/>
    <x v="0"/>
    <x v="0"/>
    <d v="2018-04-10T00:00:00"/>
    <x v="18"/>
    <d v="2018-07-04T00:00:00"/>
    <d v="2018-07-14T00:00:00"/>
    <s v="USD"/>
    <n v="12"/>
    <n v="21"/>
    <n v="101"/>
    <n v="43"/>
    <n v="6"/>
    <n v="0.08"/>
    <n v="2819.63"/>
    <n v="3356.7"/>
    <x v="146"/>
    <n v="16917.78"/>
    <n v="1611.2039999999979"/>
    <n v="10"/>
    <x v="0"/>
  </r>
  <r>
    <x v="152"/>
    <x v="3"/>
    <x v="2"/>
    <d v="2017-12-31T00:00:00"/>
    <x v="18"/>
    <d v="2018-07-09T00:00:00"/>
    <d v="2018-07-15T00:00:00"/>
    <s v="USD"/>
    <n v="1"/>
    <n v="35"/>
    <n v="321"/>
    <n v="12"/>
    <n v="1"/>
    <n v="0.05"/>
    <n v="1157.22"/>
    <n v="1701.8"/>
    <x v="147"/>
    <n v="1157.22"/>
    <n v="459.48999999999978"/>
    <n v="6"/>
    <x v="1"/>
  </r>
  <r>
    <x v="153"/>
    <x v="3"/>
    <x v="2"/>
    <d v="2018-04-10T00:00:00"/>
    <x v="18"/>
    <d v="2018-07-08T00:00:00"/>
    <d v="2018-07-09T00:00:00"/>
    <s v="USD"/>
    <n v="3"/>
    <n v="9"/>
    <n v="276"/>
    <n v="8"/>
    <n v="3"/>
    <n v="0.15"/>
    <n v="2181.19"/>
    <n v="2566.1"/>
    <x v="148"/>
    <n v="6543.57"/>
    <n v="-1.5000000000327418E-2"/>
    <n v="1"/>
    <x v="1"/>
  </r>
  <r>
    <x v="154"/>
    <x v="3"/>
    <x v="0"/>
    <d v="2017-12-31T00:00:00"/>
    <x v="18"/>
    <d v="2018-06-22T00:00:00"/>
    <d v="2018-06-26T00:00:00"/>
    <s v="USD"/>
    <n v="6"/>
    <n v="22"/>
    <n v="101"/>
    <n v="5"/>
    <n v="4"/>
    <n v="0.05"/>
    <n v="126.03"/>
    <n v="221.1"/>
    <x v="145"/>
    <n v="504.12"/>
    <n v="336.05999999999995"/>
    <n v="4"/>
    <x v="1"/>
  </r>
  <r>
    <x v="155"/>
    <x v="3"/>
    <x v="1"/>
    <d v="2018-04-10T00:00:00"/>
    <x v="18"/>
    <d v="2018-06-30T00:00:00"/>
    <d v="2018-07-05T00:00:00"/>
    <s v="USD"/>
    <n v="5"/>
    <n v="28"/>
    <n v="248"/>
    <n v="4"/>
    <n v="1"/>
    <n v="0.1"/>
    <n v="980.21"/>
    <n v="1782.2"/>
    <x v="149"/>
    <n v="980.21"/>
    <n v="623.77"/>
    <n v="5"/>
    <x v="1"/>
  </r>
  <r>
    <x v="156"/>
    <x v="1"/>
    <x v="0"/>
    <d v="2017-12-31T00:00:00"/>
    <x v="18"/>
    <d v="2018-07-15T00:00:00"/>
    <d v="2018-07-16T00:00:00"/>
    <s v="USD"/>
    <n v="24"/>
    <n v="41"/>
    <n v="95"/>
    <n v="35"/>
    <n v="8"/>
    <n v="0.05"/>
    <n v="801.32"/>
    <n v="2003.3"/>
    <x v="150"/>
    <n v="6410.56"/>
    <n v="8814.5199999999968"/>
    <n v="1"/>
    <x v="1"/>
  </r>
  <r>
    <x v="157"/>
    <x v="1"/>
    <x v="3"/>
    <d v="2017-12-31T00:00:00"/>
    <x v="18"/>
    <d v="2018-07-09T00:00:00"/>
    <d v="2018-07-16T00:00:00"/>
    <s v="USD"/>
    <n v="20"/>
    <n v="28"/>
    <n v="33"/>
    <n v="5"/>
    <n v="5"/>
    <n v="0.08"/>
    <n v="1502.68"/>
    <n v="2385.1999999999998"/>
    <x v="151"/>
    <n v="7513.4000000000005"/>
    <n v="3458.5199999999995"/>
    <n v="7"/>
    <x v="1"/>
  </r>
  <r>
    <x v="158"/>
    <x v="0"/>
    <x v="3"/>
    <d v="2018-04-10T00:00:00"/>
    <x v="18"/>
    <d v="2018-07-11T00:00:00"/>
    <d v="2018-07-17T00:00:00"/>
    <s v="USD"/>
    <n v="13"/>
    <n v="22"/>
    <n v="12"/>
    <n v="21"/>
    <n v="1"/>
    <n v="0.1"/>
    <n v="1784.88"/>
    <n v="2231.1"/>
    <x v="152"/>
    <n v="1784.88"/>
    <n v="223.1099999999999"/>
    <n v="6"/>
    <x v="1"/>
  </r>
  <r>
    <x v="159"/>
    <x v="3"/>
    <x v="0"/>
    <d v="2018-04-10T00:00:00"/>
    <x v="18"/>
    <d v="2018-07-02T00:00:00"/>
    <d v="2018-07-07T00:00:00"/>
    <s v="USD"/>
    <n v="10"/>
    <n v="26"/>
    <n v="119"/>
    <n v="35"/>
    <n v="1"/>
    <n v="0.05"/>
    <n v="412.05"/>
    <n v="1005"/>
    <x v="153"/>
    <n v="412.05"/>
    <n v="542.70000000000005"/>
    <n v="5"/>
    <x v="1"/>
  </r>
  <r>
    <x v="160"/>
    <x v="1"/>
    <x v="2"/>
    <d v="2018-04-10T00:00:00"/>
    <x v="18"/>
    <d v="2018-07-12T00:00:00"/>
    <d v="2018-07-19T00:00:00"/>
    <s v="USD"/>
    <n v="23"/>
    <n v="12"/>
    <n v="290"/>
    <n v="40"/>
    <n v="7"/>
    <n v="0.05"/>
    <n v="1939.25"/>
    <n v="2693.4"/>
    <x v="154"/>
    <n v="13574.75"/>
    <n v="4336.3599999999969"/>
    <n v="7"/>
    <x v="1"/>
  </r>
  <r>
    <x v="161"/>
    <x v="0"/>
    <x v="0"/>
    <d v="2018-04-10T00:00:00"/>
    <x v="18"/>
    <d v="2018-07-10T00:00:00"/>
    <d v="2018-07-11T00:00:00"/>
    <s v="USD"/>
    <n v="17"/>
    <n v="31"/>
    <n v="110"/>
    <n v="36"/>
    <n v="4"/>
    <n v="0.08"/>
    <n v="652.25"/>
    <n v="1105.5"/>
    <x v="133"/>
    <n v="2609"/>
    <n v="1459.2400000000002"/>
    <n v="1"/>
    <x v="1"/>
  </r>
  <r>
    <x v="162"/>
    <x v="0"/>
    <x v="5"/>
    <d v="2018-04-10T00:00:00"/>
    <x v="19"/>
    <d v="2018-07-10T00:00:00"/>
    <d v="2018-07-17T00:00:00"/>
    <s v="USD"/>
    <n v="17"/>
    <n v="25"/>
    <n v="87"/>
    <n v="39"/>
    <n v="1"/>
    <n v="0.08"/>
    <n v="1088.42"/>
    <n v="1909.5"/>
    <x v="155"/>
    <n v="1088.42"/>
    <n v="668.31999999999994"/>
    <n v="7"/>
    <x v="1"/>
  </r>
  <r>
    <x v="163"/>
    <x v="1"/>
    <x v="0"/>
    <d v="2018-04-10T00:00:00"/>
    <x v="19"/>
    <d v="2018-06-21T00:00:00"/>
    <d v="2018-06-26T00:00:00"/>
    <s v="USD"/>
    <n v="21"/>
    <n v="35"/>
    <n v="177"/>
    <n v="38"/>
    <n v="7"/>
    <n v="0.2"/>
    <n v="850.36"/>
    <n v="1118.9000000000001"/>
    <x v="156"/>
    <n v="5952.52"/>
    <n v="313.32000000000062"/>
    <n v="5"/>
    <x v="1"/>
  </r>
  <r>
    <x v="164"/>
    <x v="3"/>
    <x v="0"/>
    <d v="2018-04-10T00:00:00"/>
    <x v="19"/>
    <d v="2018-06-28T00:00:00"/>
    <d v="2018-07-03T00:00:00"/>
    <s v="USD"/>
    <n v="11"/>
    <n v="45"/>
    <n v="94"/>
    <n v="8"/>
    <n v="7"/>
    <n v="0.2"/>
    <n v="758.11"/>
    <n v="1038.5"/>
    <x v="157"/>
    <n v="5306.77"/>
    <n v="508.82999999999993"/>
    <n v="5"/>
    <x v="1"/>
  </r>
  <r>
    <x v="165"/>
    <x v="3"/>
    <x v="0"/>
    <d v="2017-12-31T00:00:00"/>
    <x v="19"/>
    <d v="2018-06-28T00:00:00"/>
    <d v="2018-07-04T00:00:00"/>
    <s v="USD"/>
    <n v="1"/>
    <n v="19"/>
    <n v="126"/>
    <n v="19"/>
    <n v="6"/>
    <n v="0.05"/>
    <n v="4300.8599999999997"/>
    <n v="6324.8"/>
    <x v="158"/>
    <n v="25805.159999999996"/>
    <n v="10246.200000000004"/>
    <n v="6"/>
    <x v="1"/>
  </r>
  <r>
    <x v="166"/>
    <x v="3"/>
    <x v="3"/>
    <d v="2017-12-31T00:00:00"/>
    <x v="19"/>
    <d v="2018-06-27T00:00:00"/>
    <d v="2018-07-01T00:00:00"/>
    <s v="USD"/>
    <n v="3"/>
    <n v="16"/>
    <n v="17"/>
    <n v="9"/>
    <n v="7"/>
    <n v="0.2"/>
    <n v="502.5"/>
    <n v="1005"/>
    <x v="159"/>
    <n v="3517.5"/>
    <n v="2110.5"/>
    <n v="4"/>
    <x v="1"/>
  </r>
  <r>
    <x v="167"/>
    <x v="3"/>
    <x v="0"/>
    <d v="2018-04-10T00:00:00"/>
    <x v="19"/>
    <d v="2018-07-14T00:00:00"/>
    <d v="2018-07-17T00:00:00"/>
    <s v="USD"/>
    <n v="3"/>
    <n v="15"/>
    <n v="178"/>
    <n v="2"/>
    <n v="5"/>
    <n v="0.08"/>
    <n v="659.48"/>
    <n v="1293.0999999999999"/>
    <x v="160"/>
    <n v="3297.4"/>
    <n v="2650.86"/>
    <n v="3"/>
    <x v="1"/>
  </r>
  <r>
    <x v="168"/>
    <x v="3"/>
    <x v="5"/>
    <d v="2018-04-10T00:00:00"/>
    <x v="19"/>
    <d v="2018-07-16T00:00:00"/>
    <d v="2018-07-26T00:00:00"/>
    <s v="USD"/>
    <n v="1"/>
    <n v="8"/>
    <n v="76"/>
    <n v="36"/>
    <n v="6"/>
    <n v="0.4"/>
    <n v="540.29"/>
    <n v="844.2"/>
    <x v="125"/>
    <n v="3241.74"/>
    <n v="-202.61999999999944"/>
    <n v="10"/>
    <x v="0"/>
  </r>
  <r>
    <x v="169"/>
    <x v="3"/>
    <x v="2"/>
    <d v="2018-04-10T00:00:00"/>
    <x v="19"/>
    <d v="2018-07-07T00:00:00"/>
    <d v="2018-07-14T00:00:00"/>
    <s v="USD"/>
    <n v="6"/>
    <n v="27"/>
    <n v="318"/>
    <n v="1"/>
    <n v="4"/>
    <n v="0.05"/>
    <n v="195.84"/>
    <n v="247.9"/>
    <x v="161"/>
    <n v="783.36"/>
    <n v="158.65999999999997"/>
    <n v="7"/>
    <x v="1"/>
  </r>
  <r>
    <x v="170"/>
    <x v="1"/>
    <x v="1"/>
    <d v="2017-12-31T00:00:00"/>
    <x v="19"/>
    <d v="2018-06-26T00:00:00"/>
    <d v="2018-06-28T00:00:00"/>
    <s v="USD"/>
    <n v="21"/>
    <n v="12"/>
    <n v="217"/>
    <n v="21"/>
    <n v="7"/>
    <n v="0.3"/>
    <n v="139.36000000000001"/>
    <n v="174.2"/>
    <x v="25"/>
    <n v="975.5200000000001"/>
    <n v="-121.94000000000028"/>
    <n v="2"/>
    <x v="1"/>
  </r>
  <r>
    <x v="171"/>
    <x v="3"/>
    <x v="2"/>
    <d v="2018-04-10T00:00:00"/>
    <x v="20"/>
    <d v="2018-07-11T00:00:00"/>
    <d v="2018-07-17T00:00:00"/>
    <s v="USD"/>
    <n v="2"/>
    <n v="30"/>
    <n v="278"/>
    <n v="12"/>
    <n v="6"/>
    <n v="0.1"/>
    <n v="707.32"/>
    <n v="1025.0999999999999"/>
    <x v="162"/>
    <n v="4243.92"/>
    <n v="1291.6199999999999"/>
    <n v="6"/>
    <x v="1"/>
  </r>
  <r>
    <x v="172"/>
    <x v="1"/>
    <x v="4"/>
    <d v="2017-12-31T00:00:00"/>
    <x v="20"/>
    <d v="2018-07-01T00:00:00"/>
    <d v="2018-07-06T00:00:00"/>
    <s v="USD"/>
    <n v="21"/>
    <n v="19"/>
    <n v="341"/>
    <n v="23"/>
    <n v="3"/>
    <n v="0.15"/>
    <n v="2301.4499999999998"/>
    <n v="3068.6"/>
    <x v="163"/>
    <n v="6904.3499999999995"/>
    <n v="920.57999999999993"/>
    <n v="5"/>
    <x v="1"/>
  </r>
  <r>
    <x v="173"/>
    <x v="0"/>
    <x v="0"/>
    <d v="2017-12-31T00:00:00"/>
    <x v="20"/>
    <d v="2018-07-09T00:00:00"/>
    <d v="2018-07-11T00:00:00"/>
    <s v="USD"/>
    <n v="16"/>
    <n v="44"/>
    <n v="122"/>
    <n v="3"/>
    <n v="2"/>
    <n v="0.08"/>
    <n v="115.78"/>
    <n v="241.2"/>
    <x v="164"/>
    <n v="231.56"/>
    <n v="212.24799999999999"/>
    <n v="2"/>
    <x v="1"/>
  </r>
  <r>
    <x v="174"/>
    <x v="3"/>
    <x v="0"/>
    <d v="2018-04-10T00:00:00"/>
    <x v="20"/>
    <d v="2018-07-12T00:00:00"/>
    <d v="2018-07-17T00:00:00"/>
    <s v="USD"/>
    <n v="11"/>
    <n v="24"/>
    <n v="200"/>
    <n v="47"/>
    <n v="1"/>
    <n v="0.2"/>
    <n v="139.36000000000001"/>
    <n v="174.2"/>
    <x v="165"/>
    <n v="139.36000000000001"/>
    <n v="0"/>
    <n v="5"/>
    <x v="1"/>
  </r>
  <r>
    <x v="175"/>
    <x v="3"/>
    <x v="3"/>
    <d v="2017-12-31T00:00:00"/>
    <x v="20"/>
    <d v="2018-07-03T00:00:00"/>
    <d v="2018-07-13T00:00:00"/>
    <s v="USD"/>
    <n v="3"/>
    <n v="10"/>
    <n v="30"/>
    <n v="37"/>
    <n v="2"/>
    <n v="0.2"/>
    <n v="1804.18"/>
    <n v="2505.8000000000002"/>
    <x v="166"/>
    <n v="3608.36"/>
    <n v="400.92000000000053"/>
    <n v="10"/>
    <x v="0"/>
  </r>
  <r>
    <x v="176"/>
    <x v="1"/>
    <x v="1"/>
    <d v="2017-12-31T00:00:00"/>
    <x v="20"/>
    <d v="2018-07-17T00:00:00"/>
    <d v="2018-07-20T00:00:00"/>
    <s v="USD"/>
    <n v="25"/>
    <n v="35"/>
    <n v="233"/>
    <n v="31"/>
    <n v="7"/>
    <n v="0.15"/>
    <n v="1637.75"/>
    <n v="2599.6"/>
    <x v="167"/>
    <n v="11464.25"/>
    <n v="4003.3700000000008"/>
    <n v="3"/>
    <x v="1"/>
  </r>
  <r>
    <x v="177"/>
    <x v="0"/>
    <x v="0"/>
    <d v="2017-12-31T00:00:00"/>
    <x v="20"/>
    <d v="2018-06-24T00:00:00"/>
    <d v="2018-06-28T00:00:00"/>
    <s v="USD"/>
    <n v="18"/>
    <n v="38"/>
    <n v="151"/>
    <n v="28"/>
    <n v="6"/>
    <n v="0.15"/>
    <n v="1503.48"/>
    <n v="2278"/>
    <x v="168"/>
    <n v="9020.880000000001"/>
    <n v="2596.9199999999983"/>
    <n v="4"/>
    <x v="1"/>
  </r>
  <r>
    <x v="178"/>
    <x v="1"/>
    <x v="4"/>
    <d v="2018-04-10T00:00:00"/>
    <x v="21"/>
    <d v="2018-07-13T00:00:00"/>
    <d v="2018-07-21T00:00:00"/>
    <s v="USD"/>
    <n v="24"/>
    <n v="31"/>
    <n v="353"/>
    <n v="25"/>
    <n v="2"/>
    <n v="0.08"/>
    <n v="589.73"/>
    <n v="1092.0999999999999"/>
    <x v="169"/>
    <n v="1179.46"/>
    <n v="830.00399999999991"/>
    <n v="8"/>
    <x v="0"/>
  </r>
  <r>
    <x v="179"/>
    <x v="2"/>
    <x v="3"/>
    <d v="2018-04-10T00:00:00"/>
    <x v="21"/>
    <d v="2018-07-04T00:00:00"/>
    <d v="2018-07-07T00:00:00"/>
    <s v="USD"/>
    <n v="25"/>
    <n v="40"/>
    <n v="43"/>
    <n v="7"/>
    <n v="5"/>
    <n v="0.2"/>
    <n v="933.98"/>
    <n v="1139"/>
    <x v="170"/>
    <n v="4669.8999999999996"/>
    <n v="-113.89999999999964"/>
    <n v="3"/>
    <x v="1"/>
  </r>
  <r>
    <x v="180"/>
    <x v="3"/>
    <x v="4"/>
    <d v="2017-12-31T00:00:00"/>
    <x v="21"/>
    <d v="2018-07-02T00:00:00"/>
    <d v="2018-07-10T00:00:00"/>
    <s v="USD"/>
    <n v="4"/>
    <n v="9"/>
    <n v="339"/>
    <n v="47"/>
    <n v="2"/>
    <n v="0.15"/>
    <n v="1072"/>
    <n v="1675"/>
    <x v="171"/>
    <n v="2144"/>
    <n v="703.5"/>
    <n v="8"/>
    <x v="0"/>
  </r>
  <r>
    <x v="181"/>
    <x v="2"/>
    <x v="1"/>
    <d v="2018-04-10T00:00:00"/>
    <x v="21"/>
    <d v="2018-06-29T00:00:00"/>
    <d v="2018-07-02T00:00:00"/>
    <s v="USD"/>
    <n v="26"/>
    <n v="41"/>
    <n v="228"/>
    <n v="26"/>
    <n v="2"/>
    <n v="0.05"/>
    <n v="687.96"/>
    <n v="1011.7"/>
    <x v="172"/>
    <n v="1375.92"/>
    <n v="546.30999999999995"/>
    <n v="3"/>
    <x v="1"/>
  </r>
  <r>
    <x v="182"/>
    <x v="2"/>
    <x v="0"/>
    <d v="2018-04-10T00:00:00"/>
    <x v="21"/>
    <d v="2018-07-16T00:00:00"/>
    <d v="2018-07-21T00:00:00"/>
    <s v="USD"/>
    <n v="27"/>
    <n v="11"/>
    <n v="128"/>
    <n v="46"/>
    <n v="7"/>
    <n v="0.1"/>
    <n v="412.72"/>
    <n v="938"/>
    <x v="173"/>
    <n v="2889.04"/>
    <n v="3020.3600000000006"/>
    <n v="5"/>
    <x v="1"/>
  </r>
  <r>
    <x v="183"/>
    <x v="2"/>
    <x v="3"/>
    <d v="2018-04-10T00:00:00"/>
    <x v="21"/>
    <d v="2018-07-16T00:00:00"/>
    <d v="2018-07-26T00:00:00"/>
    <s v="USD"/>
    <n v="28"/>
    <n v="48"/>
    <n v="55"/>
    <n v="2"/>
    <n v="8"/>
    <n v="0.05"/>
    <n v="1052.0999999999999"/>
    <n v="2566.1"/>
    <x v="174"/>
    <n v="8416.7999999999993"/>
    <n v="11085.559999999998"/>
    <n v="10"/>
    <x v="0"/>
  </r>
  <r>
    <x v="184"/>
    <x v="1"/>
    <x v="0"/>
    <d v="2018-04-10T00:00:00"/>
    <x v="22"/>
    <d v="2018-07-16T00:00:00"/>
    <d v="2018-07-24T00:00:00"/>
    <s v="USD"/>
    <n v="24"/>
    <n v="4"/>
    <n v="177"/>
    <n v="33"/>
    <n v="5"/>
    <n v="0.1"/>
    <n v="374.53"/>
    <n v="871"/>
    <x v="102"/>
    <n v="1872.6499999999999"/>
    <n v="2046.8500000000001"/>
    <n v="8"/>
    <x v="0"/>
  </r>
  <r>
    <x v="185"/>
    <x v="3"/>
    <x v="5"/>
    <d v="2018-04-10T00:00:00"/>
    <x v="22"/>
    <d v="2018-07-17T00:00:00"/>
    <d v="2018-07-21T00:00:00"/>
    <s v="USD"/>
    <n v="2"/>
    <n v="4"/>
    <n v="81"/>
    <n v="18"/>
    <n v="1"/>
    <n v="0.1"/>
    <n v="1789.7"/>
    <n v="2485.6999999999998"/>
    <x v="175"/>
    <n v="1789.7"/>
    <n v="447.43000000000006"/>
    <n v="4"/>
    <x v="1"/>
  </r>
  <r>
    <x v="186"/>
    <x v="3"/>
    <x v="4"/>
    <d v="2018-04-10T00:00:00"/>
    <x v="22"/>
    <d v="2018-07-13T00:00:00"/>
    <d v="2018-07-17T00:00:00"/>
    <s v="USD"/>
    <n v="1"/>
    <n v="40"/>
    <n v="365"/>
    <n v="41"/>
    <n v="4"/>
    <n v="0.4"/>
    <n v="1922.9"/>
    <n v="2345"/>
    <x v="176"/>
    <n v="7691.6"/>
    <n v="-2063.6000000000004"/>
    <n v="4"/>
    <x v="1"/>
  </r>
  <r>
    <x v="187"/>
    <x v="0"/>
    <x v="3"/>
    <d v="2018-04-10T00:00:00"/>
    <x v="22"/>
    <d v="2018-07-12T00:00:00"/>
    <d v="2018-07-21T00:00:00"/>
    <s v="USD"/>
    <n v="15"/>
    <n v="19"/>
    <n v="48"/>
    <n v="27"/>
    <n v="2"/>
    <n v="0.05"/>
    <n v="749.66"/>
    <n v="1118.9000000000001"/>
    <x v="177"/>
    <n v="1499.32"/>
    <n v="626.58999999999992"/>
    <n v="9"/>
    <x v="0"/>
  </r>
  <r>
    <x v="188"/>
    <x v="3"/>
    <x v="3"/>
    <d v="2018-04-10T00:00:00"/>
    <x v="22"/>
    <d v="2018-06-25T00:00:00"/>
    <d v="2018-07-02T00:00:00"/>
    <s v="USD"/>
    <n v="11"/>
    <n v="24"/>
    <n v="11"/>
    <n v="42"/>
    <n v="4"/>
    <n v="0.1"/>
    <n v="1397.62"/>
    <n v="1996.6"/>
    <x v="37"/>
    <n v="5590.48"/>
    <n v="1597.2800000000007"/>
    <n v="7"/>
    <x v="1"/>
  </r>
  <r>
    <x v="189"/>
    <x v="3"/>
    <x v="0"/>
    <d v="2018-04-10T00:00:00"/>
    <x v="22"/>
    <d v="2018-07-10T00:00:00"/>
    <d v="2018-07-20T00:00:00"/>
    <s v="USD"/>
    <n v="11"/>
    <n v="6"/>
    <n v="127"/>
    <n v="39"/>
    <n v="1"/>
    <n v="0.08"/>
    <n v="390.61"/>
    <n v="710.2"/>
    <x v="178"/>
    <n v="390.61"/>
    <n v="262.774"/>
    <n v="10"/>
    <x v="0"/>
  </r>
  <r>
    <x v="190"/>
    <x v="0"/>
    <x v="0"/>
    <d v="2018-04-10T00:00:00"/>
    <x v="22"/>
    <d v="2018-07-15T00:00:00"/>
    <d v="2018-07-22T00:00:00"/>
    <s v="USD"/>
    <n v="13"/>
    <n v="6"/>
    <n v="201"/>
    <n v="35"/>
    <n v="4"/>
    <n v="0.05"/>
    <n v="1790.91"/>
    <n v="3979.8"/>
    <x v="179"/>
    <n v="7163.64"/>
    <n v="7959.5999999999995"/>
    <n v="7"/>
    <x v="1"/>
  </r>
  <r>
    <x v="191"/>
    <x v="3"/>
    <x v="4"/>
    <d v="2017-12-31T00:00:00"/>
    <x v="22"/>
    <d v="2018-07-11T00:00:00"/>
    <d v="2018-07-13T00:00:00"/>
    <s v="USD"/>
    <n v="8"/>
    <n v="9"/>
    <n v="339"/>
    <n v="28"/>
    <n v="3"/>
    <n v="0.08"/>
    <n v="440.79"/>
    <n v="1025.0999999999999"/>
    <x v="180"/>
    <n v="1322.3700000000001"/>
    <n v="1506.9059999999997"/>
    <n v="2"/>
    <x v="1"/>
  </r>
  <r>
    <x v="192"/>
    <x v="3"/>
    <x v="0"/>
    <d v="2017-12-31T00:00:00"/>
    <x v="22"/>
    <d v="2018-07-04T00:00:00"/>
    <d v="2018-07-09T00:00:00"/>
    <s v="USD"/>
    <n v="3"/>
    <n v="3"/>
    <n v="198"/>
    <n v="9"/>
    <n v="7"/>
    <n v="0.2"/>
    <n v="1309.98"/>
    <n v="2519.1999999999998"/>
    <x v="181"/>
    <n v="9169.86"/>
    <n v="4937.659999999998"/>
    <n v="5"/>
    <x v="1"/>
  </r>
  <r>
    <x v="193"/>
    <x v="0"/>
    <x v="0"/>
    <d v="2017-12-31T00:00:00"/>
    <x v="22"/>
    <d v="2018-07-18T00:00:00"/>
    <d v="2018-07-25T00:00:00"/>
    <s v="USD"/>
    <n v="15"/>
    <n v="36"/>
    <n v="150"/>
    <n v="2"/>
    <n v="7"/>
    <n v="0.05"/>
    <n v="3471.87"/>
    <n v="5031.7"/>
    <x v="182"/>
    <n v="24303.09"/>
    <n v="9157.7150000000001"/>
    <n v="7"/>
    <x v="1"/>
  </r>
  <r>
    <x v="194"/>
    <x v="0"/>
    <x v="2"/>
    <d v="2018-04-10T00:00:00"/>
    <x v="23"/>
    <d v="2018-07-01T00:00:00"/>
    <d v="2018-07-04T00:00:00"/>
    <s v="USD"/>
    <n v="19"/>
    <n v="27"/>
    <n v="311"/>
    <n v="46"/>
    <n v="1"/>
    <n v="0.1"/>
    <n v="768.22"/>
    <n v="1829.1"/>
    <x v="183"/>
    <n v="768.22"/>
    <n v="877.97"/>
    <n v="3"/>
    <x v="1"/>
  </r>
  <r>
    <x v="195"/>
    <x v="3"/>
    <x v="2"/>
    <d v="2018-04-10T00:00:00"/>
    <x v="23"/>
    <d v="2018-07-16T00:00:00"/>
    <d v="2018-07-22T00:00:00"/>
    <s v="USD"/>
    <n v="5"/>
    <n v="29"/>
    <n v="304"/>
    <n v="25"/>
    <n v="5"/>
    <n v="0.08"/>
    <n v="900.48"/>
    <n v="1072"/>
    <x v="62"/>
    <n v="4502.3999999999996"/>
    <n v="428.80000000000018"/>
    <n v="6"/>
    <x v="1"/>
  </r>
  <r>
    <x v="196"/>
    <x v="3"/>
    <x v="1"/>
    <d v="2018-04-10T00:00:00"/>
    <x v="23"/>
    <d v="2018-07-08T00:00:00"/>
    <d v="2018-07-14T00:00:00"/>
    <s v="USD"/>
    <n v="5"/>
    <n v="11"/>
    <n v="247"/>
    <n v="32"/>
    <n v="1"/>
    <n v="0.2"/>
    <n v="1828.3"/>
    <n v="2539.3000000000002"/>
    <x v="184"/>
    <n v="1828.3"/>
    <n v="203.14000000000033"/>
    <n v="6"/>
    <x v="1"/>
  </r>
  <r>
    <x v="197"/>
    <x v="3"/>
    <x v="2"/>
    <d v="2018-04-10T00:00:00"/>
    <x v="23"/>
    <d v="2018-07-11T00:00:00"/>
    <d v="2018-07-18T00:00:00"/>
    <s v="USD"/>
    <n v="11"/>
    <n v="24"/>
    <n v="265"/>
    <n v="41"/>
    <n v="1"/>
    <n v="0.08"/>
    <n v="2027.69"/>
    <n v="3899.4"/>
    <x v="185"/>
    <n v="2027.69"/>
    <n v="1559.7580000000003"/>
    <n v="7"/>
    <x v="1"/>
  </r>
  <r>
    <x v="198"/>
    <x v="3"/>
    <x v="4"/>
    <d v="2018-04-10T00:00:00"/>
    <x v="24"/>
    <d v="2018-06-27T00:00:00"/>
    <d v="2018-06-30T00:00:00"/>
    <s v="USD"/>
    <n v="5"/>
    <n v="38"/>
    <n v="366"/>
    <n v="37"/>
    <n v="3"/>
    <n v="0.2"/>
    <n v="3380.22"/>
    <n v="5045.1000000000004"/>
    <x v="186"/>
    <n v="10140.66"/>
    <n v="1967.5800000000017"/>
    <n v="3"/>
    <x v="1"/>
  </r>
  <r>
    <x v="199"/>
    <x v="0"/>
    <x v="0"/>
    <d v="2018-04-10T00:00:00"/>
    <x v="24"/>
    <d v="2018-07-14T00:00:00"/>
    <d v="2018-07-15T00:00:00"/>
    <s v="USD"/>
    <n v="19"/>
    <n v="38"/>
    <n v="125"/>
    <n v="14"/>
    <n v="8"/>
    <n v="0.05"/>
    <n v="522.6"/>
    <n v="1005"/>
    <x v="71"/>
    <n v="4180.8"/>
    <n v="3457.2"/>
    <n v="1"/>
    <x v="1"/>
  </r>
  <r>
    <x v="200"/>
    <x v="2"/>
    <x v="0"/>
    <d v="2018-04-10T00:00:00"/>
    <x v="24"/>
    <d v="2018-07-10T00:00:00"/>
    <d v="2018-07-17T00:00:00"/>
    <s v="USD"/>
    <n v="27"/>
    <n v="20"/>
    <n v="182"/>
    <n v="47"/>
    <n v="7"/>
    <n v="0.1"/>
    <n v="1219.4000000000001"/>
    <n v="2438.8000000000002"/>
    <x v="187"/>
    <n v="8535.8000000000011"/>
    <n v="6828.6400000000012"/>
    <n v="7"/>
    <x v="1"/>
  </r>
  <r>
    <x v="201"/>
    <x v="3"/>
    <x v="0"/>
    <d v="2018-04-10T00:00:00"/>
    <x v="25"/>
    <d v="2018-07-10T00:00:00"/>
    <d v="2018-07-13T00:00:00"/>
    <s v="USD"/>
    <n v="11"/>
    <n v="46"/>
    <n v="152"/>
    <n v="24"/>
    <n v="4"/>
    <n v="0.3"/>
    <n v="2035.33"/>
    <n v="3336.6"/>
    <x v="188"/>
    <n v="8141.32"/>
    <n v="1201.1599999999999"/>
    <n v="3"/>
    <x v="1"/>
  </r>
  <r>
    <x v="202"/>
    <x v="3"/>
    <x v="1"/>
    <d v="2018-04-10T00:00:00"/>
    <x v="25"/>
    <d v="2018-07-14T00:00:00"/>
    <d v="2018-07-15T00:00:00"/>
    <s v="USD"/>
    <n v="1"/>
    <n v="38"/>
    <n v="256"/>
    <n v="25"/>
    <n v="4"/>
    <n v="0.15"/>
    <n v="857.06"/>
    <n v="1098.8"/>
    <x v="189"/>
    <n v="3428.24"/>
    <n v="307.67999999999984"/>
    <n v="1"/>
    <x v="1"/>
  </r>
  <r>
    <x v="203"/>
    <x v="0"/>
    <x v="5"/>
    <d v="2018-04-10T00:00:00"/>
    <x v="25"/>
    <d v="2018-07-18T00:00:00"/>
    <d v="2018-07-21T00:00:00"/>
    <s v="USD"/>
    <n v="19"/>
    <n v="5"/>
    <n v="66"/>
    <n v="20"/>
    <n v="2"/>
    <n v="0.08"/>
    <n v="970.43"/>
    <n v="1902.8"/>
    <x v="190"/>
    <n v="1940.86"/>
    <n v="1560.2920000000001"/>
    <n v="3"/>
    <x v="1"/>
  </r>
  <r>
    <x v="204"/>
    <x v="0"/>
    <x v="0"/>
    <d v="2017-12-31T00:00:00"/>
    <x v="25"/>
    <d v="2018-07-05T00:00:00"/>
    <d v="2018-07-13T00:00:00"/>
    <s v="USD"/>
    <n v="17"/>
    <n v="32"/>
    <n v="156"/>
    <n v="33"/>
    <n v="4"/>
    <n v="0.08"/>
    <n v="2190.6999999999998"/>
    <n v="3477.3"/>
    <x v="191"/>
    <n v="8762.7999999999993"/>
    <n v="4033.6640000000025"/>
    <n v="8"/>
    <x v="0"/>
  </r>
  <r>
    <x v="205"/>
    <x v="2"/>
    <x v="0"/>
    <d v="2018-04-10T00:00:00"/>
    <x v="26"/>
    <d v="2018-07-13T00:00:00"/>
    <d v="2018-07-17T00:00:00"/>
    <s v="USD"/>
    <n v="26"/>
    <n v="36"/>
    <n v="200"/>
    <n v="10"/>
    <n v="1"/>
    <n v="0.1"/>
    <n v="1481.77"/>
    <n v="2599.6"/>
    <x v="138"/>
    <n v="1481.77"/>
    <n v="857.86999999999989"/>
    <n v="4"/>
    <x v="1"/>
  </r>
  <r>
    <x v="206"/>
    <x v="0"/>
    <x v="2"/>
    <d v="2018-04-10T00:00:00"/>
    <x v="26"/>
    <d v="2018-07-20T00:00:00"/>
    <d v="2018-07-22T00:00:00"/>
    <s v="USD"/>
    <n v="12"/>
    <n v="1"/>
    <n v="299"/>
    <n v="7"/>
    <n v="1"/>
    <n v="0.08"/>
    <n v="506.99"/>
    <n v="1078.7"/>
    <x v="192"/>
    <n v="506.99"/>
    <n v="485.4140000000001"/>
    <n v="2"/>
    <x v="1"/>
  </r>
  <r>
    <x v="207"/>
    <x v="0"/>
    <x v="0"/>
    <d v="2017-12-31T00:00:00"/>
    <x v="26"/>
    <d v="2018-07-15T00:00:00"/>
    <d v="2018-07-19T00:00:00"/>
    <s v="USD"/>
    <n v="17"/>
    <n v="22"/>
    <n v="199"/>
    <n v="31"/>
    <n v="5"/>
    <n v="0.2"/>
    <n v="533.04999999999995"/>
    <n v="1045.2"/>
    <x v="193"/>
    <n v="2665.25"/>
    <n v="1515.5500000000002"/>
    <n v="4"/>
    <x v="1"/>
  </r>
  <r>
    <x v="208"/>
    <x v="0"/>
    <x v="0"/>
    <d v="2017-12-31T00:00:00"/>
    <x v="26"/>
    <d v="2018-07-19T00:00:00"/>
    <d v="2018-07-22T00:00:00"/>
    <s v="USD"/>
    <n v="15"/>
    <n v="21"/>
    <n v="157"/>
    <n v="1"/>
    <n v="2"/>
    <n v="0.05"/>
    <n v="787.92"/>
    <n v="1125.5999999999999"/>
    <x v="194"/>
    <n v="1575.84"/>
    <n v="562.79999999999995"/>
    <n v="3"/>
    <x v="1"/>
  </r>
  <r>
    <x v="209"/>
    <x v="3"/>
    <x v="0"/>
    <d v="2018-04-10T00:00:00"/>
    <x v="26"/>
    <d v="2018-07-16T00:00:00"/>
    <d v="2018-07-18T00:00:00"/>
    <s v="USD"/>
    <n v="1"/>
    <n v="14"/>
    <n v="187"/>
    <n v="22"/>
    <n v="8"/>
    <n v="0.05"/>
    <n v="762.8"/>
    <n v="1105.5"/>
    <x v="195"/>
    <n v="6102.4"/>
    <n v="2299.3999999999996"/>
    <n v="2"/>
    <x v="1"/>
  </r>
  <r>
    <x v="210"/>
    <x v="0"/>
    <x v="5"/>
    <d v="2017-12-31T00:00:00"/>
    <x v="26"/>
    <d v="2018-07-24T00:00:00"/>
    <d v="2018-08-03T00:00:00"/>
    <s v="USD"/>
    <n v="18"/>
    <n v="50"/>
    <n v="84"/>
    <n v="46"/>
    <n v="1"/>
    <n v="0.1"/>
    <n v="1668.03"/>
    <n v="2606.3000000000002"/>
    <x v="196"/>
    <n v="1668.03"/>
    <n v="677.6400000000001"/>
    <n v="10"/>
    <x v="0"/>
  </r>
  <r>
    <x v="211"/>
    <x v="1"/>
    <x v="1"/>
    <d v="2018-04-10T00:00:00"/>
    <x v="26"/>
    <d v="2018-07-01T00:00:00"/>
    <d v="2018-07-11T00:00:00"/>
    <s v="USD"/>
    <n v="22"/>
    <n v="41"/>
    <n v="228"/>
    <n v="25"/>
    <n v="8"/>
    <n v="0.08"/>
    <n v="95.68"/>
    <n v="227.8"/>
    <x v="197"/>
    <n v="765.44"/>
    <n v="911.16800000000012"/>
    <n v="10"/>
    <x v="0"/>
  </r>
  <r>
    <x v="212"/>
    <x v="1"/>
    <x v="0"/>
    <d v="2018-04-10T00:00:00"/>
    <x v="26"/>
    <d v="2018-07-20T00:00:00"/>
    <d v="2018-07-24T00:00:00"/>
    <s v="USD"/>
    <n v="22"/>
    <n v="35"/>
    <n v="180"/>
    <n v="29"/>
    <n v="7"/>
    <n v="0.05"/>
    <n v="123.95"/>
    <n v="167.5"/>
    <x v="198"/>
    <n v="867.65"/>
    <n v="246.22500000000002"/>
    <n v="4"/>
    <x v="1"/>
  </r>
  <r>
    <x v="213"/>
    <x v="3"/>
    <x v="1"/>
    <d v="2017-12-31T00:00:00"/>
    <x v="26"/>
    <d v="2018-07-08T00:00:00"/>
    <d v="2018-07-11T00:00:00"/>
    <s v="USD"/>
    <n v="7"/>
    <n v="21"/>
    <n v="250"/>
    <n v="16"/>
    <n v="3"/>
    <n v="0.1"/>
    <n v="538.48"/>
    <n v="1145.7"/>
    <x v="199"/>
    <n v="1615.44"/>
    <n v="1477.9500000000003"/>
    <n v="3"/>
    <x v="1"/>
  </r>
  <r>
    <x v="214"/>
    <x v="3"/>
    <x v="2"/>
    <d v="2018-04-10T00:00:00"/>
    <x v="26"/>
    <d v="2018-07-12T00:00:00"/>
    <d v="2018-07-13T00:00:00"/>
    <s v="USD"/>
    <n v="4"/>
    <n v="37"/>
    <n v="326"/>
    <n v="36"/>
    <n v="7"/>
    <n v="0.08"/>
    <n v="2157.67"/>
    <n v="2599.6"/>
    <x v="167"/>
    <n v="15103.69"/>
    <n v="1637.7340000000022"/>
    <n v="1"/>
    <x v="1"/>
  </r>
  <r>
    <x v="215"/>
    <x v="1"/>
    <x v="0"/>
    <d v="2018-04-10T00:00:00"/>
    <x v="27"/>
    <d v="2018-07-09T00:00:00"/>
    <d v="2018-07-17T00:00:00"/>
    <s v="USD"/>
    <n v="24"/>
    <n v="14"/>
    <n v="136"/>
    <n v="18"/>
    <n v="1"/>
    <n v="0.05"/>
    <n v="1969.8"/>
    <n v="3939.6"/>
    <x v="17"/>
    <n v="1969.8"/>
    <n v="1772.82"/>
    <n v="8"/>
    <x v="0"/>
  </r>
  <r>
    <x v="216"/>
    <x v="3"/>
    <x v="0"/>
    <d v="2018-04-10T00:00:00"/>
    <x v="27"/>
    <d v="2018-07-18T00:00:00"/>
    <d v="2018-07-21T00:00:00"/>
    <s v="USD"/>
    <n v="2"/>
    <n v="18"/>
    <n v="112"/>
    <n v="37"/>
    <n v="8"/>
    <n v="0.08"/>
    <n v="1584.55"/>
    <n v="2881"/>
    <x v="200"/>
    <n v="12676.4"/>
    <n v="8527.76"/>
    <n v="3"/>
    <x v="1"/>
  </r>
  <r>
    <x v="217"/>
    <x v="3"/>
    <x v="0"/>
    <d v="2018-04-10T00:00:00"/>
    <x v="27"/>
    <d v="2018-07-04T00:00:00"/>
    <d v="2018-07-06T00:00:00"/>
    <s v="USD"/>
    <n v="3"/>
    <n v="22"/>
    <n v="108"/>
    <n v="43"/>
    <n v="2"/>
    <n v="0.05"/>
    <n v="2003.3"/>
    <n v="3852.5"/>
    <x v="201"/>
    <n v="4006.6"/>
    <n v="3313.15"/>
    <n v="2"/>
    <x v="1"/>
  </r>
  <r>
    <x v="218"/>
    <x v="2"/>
    <x v="3"/>
    <d v="2018-04-10T00:00:00"/>
    <x v="27"/>
    <d v="2018-07-04T00:00:00"/>
    <d v="2018-07-10T00:00:00"/>
    <s v="USD"/>
    <n v="27"/>
    <n v="48"/>
    <n v="56"/>
    <n v="42"/>
    <n v="2"/>
    <n v="0.05"/>
    <n v="546.72"/>
    <n v="1139"/>
    <x v="202"/>
    <n v="1093.44"/>
    <n v="1070.6599999999999"/>
    <n v="6"/>
    <x v="1"/>
  </r>
  <r>
    <x v="219"/>
    <x v="1"/>
    <x v="0"/>
    <d v="2018-04-10T00:00:00"/>
    <x v="27"/>
    <d v="2018-07-06T00:00:00"/>
    <d v="2018-07-09T00:00:00"/>
    <s v="USD"/>
    <n v="23"/>
    <n v="7"/>
    <n v="195"/>
    <n v="25"/>
    <n v="4"/>
    <n v="0.05"/>
    <n v="2040.55"/>
    <n v="2519.1999999999998"/>
    <x v="203"/>
    <n v="8162.2"/>
    <n v="1410.7599999999993"/>
    <n v="3"/>
    <x v="1"/>
  </r>
  <r>
    <x v="220"/>
    <x v="3"/>
    <x v="5"/>
    <d v="2017-12-31T00:00:00"/>
    <x v="27"/>
    <d v="2018-07-18T00:00:00"/>
    <d v="2018-07-23T00:00:00"/>
    <s v="USD"/>
    <n v="9"/>
    <n v="33"/>
    <n v="82"/>
    <n v="42"/>
    <n v="1"/>
    <n v="0.15"/>
    <n v="703.63"/>
    <n v="1192.5999999999999"/>
    <x v="204"/>
    <n v="703.63"/>
    <n v="310.07999999999993"/>
    <n v="5"/>
    <x v="1"/>
  </r>
  <r>
    <x v="221"/>
    <x v="3"/>
    <x v="1"/>
    <d v="2018-04-10T00:00:00"/>
    <x v="27"/>
    <d v="2018-06-29T00:00:00"/>
    <d v="2018-07-09T00:00:00"/>
    <s v="USD"/>
    <n v="5"/>
    <n v="18"/>
    <n v="215"/>
    <n v="14"/>
    <n v="5"/>
    <n v="0.08"/>
    <n v="1013.04"/>
    <n v="2412"/>
    <x v="205"/>
    <n v="5065.2"/>
    <n v="6030.0000000000009"/>
    <n v="10"/>
    <x v="0"/>
  </r>
  <r>
    <x v="222"/>
    <x v="3"/>
    <x v="0"/>
    <d v="2018-04-10T00:00:00"/>
    <x v="27"/>
    <d v="2018-07-18T00:00:00"/>
    <d v="2018-07-22T00:00:00"/>
    <s v="USD"/>
    <n v="9"/>
    <n v="6"/>
    <n v="134"/>
    <n v="47"/>
    <n v="7"/>
    <n v="0.05"/>
    <n v="2057.5700000000002"/>
    <n v="2479"/>
    <x v="206"/>
    <n v="14402.990000000002"/>
    <n v="2082.3599999999969"/>
    <n v="4"/>
    <x v="1"/>
  </r>
  <r>
    <x v="223"/>
    <x v="2"/>
    <x v="2"/>
    <d v="2018-04-10T00:00:00"/>
    <x v="27"/>
    <d v="2018-07-13T00:00:00"/>
    <d v="2018-07-14T00:00:00"/>
    <s v="USD"/>
    <n v="26"/>
    <n v="10"/>
    <n v="322"/>
    <n v="35"/>
    <n v="7"/>
    <n v="0.1"/>
    <n v="1330.35"/>
    <n v="1956.4"/>
    <x v="207"/>
    <n v="9312.4499999999989"/>
    <n v="3012.8700000000026"/>
    <n v="1"/>
    <x v="1"/>
  </r>
  <r>
    <x v="224"/>
    <x v="0"/>
    <x v="0"/>
    <d v="2018-04-10T00:00:00"/>
    <x v="27"/>
    <d v="2018-07-05T00:00:00"/>
    <d v="2018-07-14T00:00:00"/>
    <s v="USD"/>
    <n v="15"/>
    <n v="4"/>
    <n v="176"/>
    <n v="42"/>
    <n v="5"/>
    <n v="0.3"/>
    <n v="722.73"/>
    <n v="1078.7"/>
    <x v="70"/>
    <n v="3613.65"/>
    <n v="161.79999999999973"/>
    <n v="9"/>
    <x v="0"/>
  </r>
  <r>
    <x v="225"/>
    <x v="3"/>
    <x v="5"/>
    <d v="2017-12-31T00:00:00"/>
    <x v="27"/>
    <d v="2018-07-12T00:00:00"/>
    <d v="2018-07-22T00:00:00"/>
    <s v="USD"/>
    <n v="6"/>
    <n v="22"/>
    <n v="70"/>
    <n v="26"/>
    <n v="1"/>
    <n v="0.08"/>
    <n v="945.91"/>
    <n v="1212.7"/>
    <x v="208"/>
    <n v="945.91"/>
    <n v="169.77400000000023"/>
    <n v="10"/>
    <x v="0"/>
  </r>
  <r>
    <x v="226"/>
    <x v="0"/>
    <x v="1"/>
    <d v="2018-04-10T00:00:00"/>
    <x v="27"/>
    <d v="2018-07-06T00:00:00"/>
    <d v="2018-07-13T00:00:00"/>
    <s v="USD"/>
    <n v="18"/>
    <n v="48"/>
    <n v="252"/>
    <n v="29"/>
    <n v="5"/>
    <n v="0.08"/>
    <n v="821.69"/>
    <n v="978.2"/>
    <x v="209"/>
    <n v="4108.4500000000007"/>
    <n v="391.26999999999953"/>
    <n v="7"/>
    <x v="1"/>
  </r>
  <r>
    <x v="227"/>
    <x v="3"/>
    <x v="2"/>
    <d v="2018-04-10T00:00:00"/>
    <x v="27"/>
    <d v="2018-07-14T00:00:00"/>
    <d v="2018-07-18T00:00:00"/>
    <s v="USD"/>
    <n v="4"/>
    <n v="28"/>
    <n v="275"/>
    <n v="45"/>
    <n v="3"/>
    <n v="0.05"/>
    <n v="120.2"/>
    <n v="174.2"/>
    <x v="210"/>
    <n v="360.6"/>
    <n v="135.86999999999989"/>
    <n v="4"/>
    <x v="1"/>
  </r>
  <r>
    <x v="228"/>
    <x v="0"/>
    <x v="1"/>
    <d v="2018-04-10T00:00:00"/>
    <x v="27"/>
    <d v="2018-07-08T00:00:00"/>
    <d v="2018-07-12T00:00:00"/>
    <s v="USD"/>
    <n v="19"/>
    <n v="25"/>
    <n v="226"/>
    <n v="17"/>
    <n v="3"/>
    <n v="0.15"/>
    <n v="630.34"/>
    <n v="1125.5999999999999"/>
    <x v="211"/>
    <n v="1891.02"/>
    <n v="979.25999999999976"/>
    <n v="4"/>
    <x v="1"/>
  </r>
  <r>
    <x v="229"/>
    <x v="0"/>
    <x v="2"/>
    <d v="2018-04-10T00:00:00"/>
    <x v="28"/>
    <d v="2018-07-10T00:00:00"/>
    <d v="2018-07-11T00:00:00"/>
    <s v="USD"/>
    <n v="20"/>
    <n v="49"/>
    <n v="288"/>
    <n v="6"/>
    <n v="6"/>
    <n v="0.15"/>
    <n v="468.73"/>
    <n v="1065.3"/>
    <x v="212"/>
    <n v="2812.38"/>
    <n v="2620.6499999999987"/>
    <n v="1"/>
    <x v="1"/>
  </r>
  <r>
    <x v="230"/>
    <x v="0"/>
    <x v="5"/>
    <d v="2018-04-10T00:00:00"/>
    <x v="28"/>
    <d v="2018-07-16T00:00:00"/>
    <d v="2018-07-22T00:00:00"/>
    <s v="USD"/>
    <n v="15"/>
    <n v="11"/>
    <n v="60"/>
    <n v="12"/>
    <n v="5"/>
    <n v="0.08"/>
    <n v="2724.89"/>
    <n v="3892.7"/>
    <x v="59"/>
    <n v="13624.449999999999"/>
    <n v="4281.970000000003"/>
    <n v="6"/>
    <x v="1"/>
  </r>
  <r>
    <x v="231"/>
    <x v="0"/>
    <x v="2"/>
    <d v="2018-04-10T00:00:00"/>
    <x v="28"/>
    <d v="2018-07-18T00:00:00"/>
    <d v="2018-07-26T00:00:00"/>
    <s v="USD"/>
    <n v="17"/>
    <n v="19"/>
    <n v="297"/>
    <n v="9"/>
    <n v="2"/>
    <n v="0.3"/>
    <n v="120.47"/>
    <n v="207.7"/>
    <x v="213"/>
    <n v="240.94"/>
    <n v="49.839999999999975"/>
    <n v="8"/>
    <x v="0"/>
  </r>
  <r>
    <x v="232"/>
    <x v="3"/>
    <x v="5"/>
    <d v="2018-04-10T00:00:00"/>
    <x v="28"/>
    <d v="2018-07-13T00:00:00"/>
    <d v="2018-07-18T00:00:00"/>
    <s v="USD"/>
    <n v="3"/>
    <n v="20"/>
    <n v="75"/>
    <n v="23"/>
    <n v="7"/>
    <n v="0.3"/>
    <n v="948.72"/>
    <n v="1185.9000000000001"/>
    <x v="214"/>
    <n v="6641.04"/>
    <n v="-830.1299999999992"/>
    <n v="5"/>
    <x v="1"/>
  </r>
  <r>
    <x v="233"/>
    <x v="3"/>
    <x v="4"/>
    <d v="2018-04-10T00:00:00"/>
    <x v="28"/>
    <d v="2018-07-10T00:00:00"/>
    <d v="2018-07-17T00:00:00"/>
    <s v="USD"/>
    <n v="10"/>
    <n v="15"/>
    <n v="352"/>
    <n v="18"/>
    <n v="2"/>
    <n v="0.15"/>
    <n v="1629.31"/>
    <n v="2586.1999999999998"/>
    <x v="215"/>
    <n v="3258.62"/>
    <n v="1137.92"/>
    <n v="7"/>
    <x v="1"/>
  </r>
  <r>
    <x v="234"/>
    <x v="3"/>
    <x v="3"/>
    <d v="2018-04-10T00:00:00"/>
    <x v="28"/>
    <d v="2018-07-08T00:00:00"/>
    <d v="2018-07-13T00:00:00"/>
    <s v="USD"/>
    <n v="8"/>
    <n v="26"/>
    <n v="25"/>
    <n v="30"/>
    <n v="4"/>
    <n v="0.3"/>
    <n v="1960.42"/>
    <n v="2579.5"/>
    <x v="216"/>
    <n v="7841.68"/>
    <n v="-619.08000000000084"/>
    <n v="5"/>
    <x v="1"/>
  </r>
  <r>
    <x v="235"/>
    <x v="0"/>
    <x v="3"/>
    <d v="2018-04-10T00:00:00"/>
    <x v="28"/>
    <d v="2018-07-21T00:00:00"/>
    <d v="2018-07-27T00:00:00"/>
    <s v="USD"/>
    <n v="16"/>
    <n v="7"/>
    <n v="23"/>
    <n v="36"/>
    <n v="8"/>
    <n v="0.08"/>
    <n v="2806.5"/>
    <n v="6378.4"/>
    <x v="217"/>
    <n v="22452"/>
    <n v="24493.023999999998"/>
    <n v="6"/>
    <x v="1"/>
  </r>
  <r>
    <x v="236"/>
    <x v="1"/>
    <x v="2"/>
    <d v="2018-04-10T00:00:00"/>
    <x v="28"/>
    <d v="2018-07-03T00:00:00"/>
    <d v="2018-07-11T00:00:00"/>
    <s v="USD"/>
    <n v="24"/>
    <n v="26"/>
    <n v="292"/>
    <n v="31"/>
    <n v="7"/>
    <n v="0.2"/>
    <n v="2226.14"/>
    <n v="3008.3"/>
    <x v="218"/>
    <n v="15582.98"/>
    <n v="1263.5000000000036"/>
    <n v="8"/>
    <x v="0"/>
  </r>
  <r>
    <x v="237"/>
    <x v="3"/>
    <x v="0"/>
    <d v="2018-04-10T00:00:00"/>
    <x v="28"/>
    <d v="2018-07-25T00:00:00"/>
    <d v="2018-08-01T00:00:00"/>
    <s v="USD"/>
    <n v="11"/>
    <n v="49"/>
    <n v="140"/>
    <n v="20"/>
    <n v="3"/>
    <n v="0.08"/>
    <n v="930.36"/>
    <n v="1755.4"/>
    <x v="219"/>
    <n v="2791.08"/>
    <n v="2053.8240000000005"/>
    <n v="7"/>
    <x v="1"/>
  </r>
  <r>
    <x v="238"/>
    <x v="0"/>
    <x v="0"/>
    <d v="2017-12-31T00:00:00"/>
    <x v="28"/>
    <d v="2018-07-09T00:00:00"/>
    <d v="2018-07-10T00:00:00"/>
    <s v="USD"/>
    <n v="13"/>
    <n v="28"/>
    <n v="171"/>
    <n v="14"/>
    <n v="8"/>
    <n v="0.08"/>
    <n v="740.35"/>
    <n v="1139"/>
    <x v="20"/>
    <n v="5922.8"/>
    <n v="2460.2400000000007"/>
    <n v="1"/>
    <x v="1"/>
  </r>
  <r>
    <x v="239"/>
    <x v="3"/>
    <x v="3"/>
    <d v="2018-04-10T00:00:00"/>
    <x v="28"/>
    <d v="2018-07-13T00:00:00"/>
    <d v="2018-07-17T00:00:00"/>
    <s v="USD"/>
    <n v="11"/>
    <n v="46"/>
    <n v="44"/>
    <n v="38"/>
    <n v="5"/>
    <n v="0.08"/>
    <n v="4556.3999999999996"/>
    <n v="6157.3"/>
    <x v="220"/>
    <n v="22782"/>
    <n v="5541.5800000000017"/>
    <n v="4"/>
    <x v="1"/>
  </r>
  <r>
    <x v="240"/>
    <x v="0"/>
    <x v="3"/>
    <d v="2018-04-10T00:00:00"/>
    <x v="28"/>
    <d v="2018-07-25T00:00:00"/>
    <d v="2018-08-03T00:00:00"/>
    <s v="USD"/>
    <n v="18"/>
    <n v="33"/>
    <n v="43"/>
    <n v="40"/>
    <n v="7"/>
    <n v="0.1"/>
    <n v="1093.24"/>
    <n v="2231.1"/>
    <x v="221"/>
    <n v="7652.68"/>
    <n v="6403.2499999999982"/>
    <n v="9"/>
    <x v="0"/>
  </r>
  <r>
    <x v="241"/>
    <x v="3"/>
    <x v="5"/>
    <d v="2018-04-10T00:00:00"/>
    <x v="28"/>
    <d v="2018-07-15T00:00:00"/>
    <d v="2018-07-18T00:00:00"/>
    <s v="USD"/>
    <n v="11"/>
    <n v="23"/>
    <n v="64"/>
    <n v="8"/>
    <n v="7"/>
    <n v="0.1"/>
    <n v="1859.25"/>
    <n v="2479"/>
    <x v="206"/>
    <n v="13014.75"/>
    <n v="2602.9500000000007"/>
    <n v="3"/>
    <x v="1"/>
  </r>
  <r>
    <x v="242"/>
    <x v="1"/>
    <x v="3"/>
    <d v="2018-04-10T00:00:00"/>
    <x v="29"/>
    <d v="2018-07-06T00:00:00"/>
    <d v="2018-07-15T00:00:00"/>
    <s v="USD"/>
    <n v="21"/>
    <n v="35"/>
    <n v="18"/>
    <n v="10"/>
    <n v="4"/>
    <n v="0.05"/>
    <n v="4793.8500000000004"/>
    <n v="6391.8"/>
    <x v="222"/>
    <n v="19175.400000000001"/>
    <n v="5113.4399999999987"/>
    <n v="9"/>
    <x v="0"/>
  </r>
  <r>
    <x v="243"/>
    <x v="2"/>
    <x v="2"/>
    <d v="2018-04-10T00:00:00"/>
    <x v="29"/>
    <d v="2018-07-19T00:00:00"/>
    <d v="2018-07-20T00:00:00"/>
    <s v="USD"/>
    <n v="27"/>
    <n v="4"/>
    <n v="263"/>
    <n v="39"/>
    <n v="2"/>
    <n v="0.05"/>
    <n v="660.62"/>
    <n v="1139"/>
    <x v="202"/>
    <n v="1321.24"/>
    <n v="842.8599999999999"/>
    <n v="1"/>
    <x v="1"/>
  </r>
  <r>
    <x v="244"/>
    <x v="0"/>
    <x v="0"/>
    <d v="2018-04-10T00:00:00"/>
    <x v="29"/>
    <d v="2018-07-01T00:00:00"/>
    <d v="2018-07-08T00:00:00"/>
    <s v="USD"/>
    <n v="20"/>
    <n v="38"/>
    <n v="196"/>
    <n v="36"/>
    <n v="3"/>
    <n v="0.1"/>
    <n v="1681.03"/>
    <n v="2586.1999999999998"/>
    <x v="223"/>
    <n v="5043.09"/>
    <n v="1939.6499999999996"/>
    <n v="7"/>
    <x v="1"/>
  </r>
  <r>
    <x v="245"/>
    <x v="3"/>
    <x v="1"/>
    <d v="2018-04-10T00:00:00"/>
    <x v="29"/>
    <d v="2018-07-04T00:00:00"/>
    <d v="2018-07-08T00:00:00"/>
    <s v="USD"/>
    <n v="1"/>
    <n v="36"/>
    <n v="206"/>
    <n v="35"/>
    <n v="4"/>
    <n v="0.05"/>
    <n v="1871.71"/>
    <n v="3899.4"/>
    <x v="224"/>
    <n v="7486.84"/>
    <n v="7330.8799999999992"/>
    <n v="4"/>
    <x v="1"/>
  </r>
  <r>
    <x v="246"/>
    <x v="3"/>
    <x v="5"/>
    <d v="2018-04-10T00:00:00"/>
    <x v="29"/>
    <d v="2018-07-24T00:00:00"/>
    <d v="2018-07-29T00:00:00"/>
    <s v="USD"/>
    <n v="8"/>
    <n v="25"/>
    <n v="80"/>
    <n v="43"/>
    <n v="8"/>
    <n v="0.05"/>
    <n v="599.38"/>
    <n v="951.4"/>
    <x v="225"/>
    <n v="4795.04"/>
    <n v="2435.5999999999995"/>
    <n v="5"/>
    <x v="1"/>
  </r>
  <r>
    <x v="247"/>
    <x v="3"/>
    <x v="0"/>
    <d v="2018-04-10T00:00:00"/>
    <x v="30"/>
    <d v="2018-07-20T00:00:00"/>
    <d v="2018-07-24T00:00:00"/>
    <s v="USD"/>
    <n v="4"/>
    <n v="8"/>
    <n v="172"/>
    <n v="38"/>
    <n v="1"/>
    <n v="0.05"/>
    <n v="3476.9"/>
    <n v="5607.9"/>
    <x v="226"/>
    <n v="3476.9"/>
    <n v="1850.6049999999991"/>
    <n v="4"/>
    <x v="1"/>
  </r>
  <r>
    <x v="248"/>
    <x v="3"/>
    <x v="2"/>
    <d v="2018-04-10T00:00:00"/>
    <x v="30"/>
    <d v="2018-07-04T00:00:00"/>
    <d v="2018-07-11T00:00:00"/>
    <s v="USD"/>
    <n v="6"/>
    <n v="12"/>
    <n v="274"/>
    <n v="37"/>
    <n v="2"/>
    <n v="0.08"/>
    <n v="827.72"/>
    <n v="1165.8"/>
    <x v="227"/>
    <n v="1655.44"/>
    <n v="489.63200000000006"/>
    <n v="7"/>
    <x v="1"/>
  </r>
  <r>
    <x v="249"/>
    <x v="0"/>
    <x v="2"/>
    <d v="2018-04-10T00:00:00"/>
    <x v="30"/>
    <d v="2018-07-27T00:00:00"/>
    <d v="2018-08-06T00:00:00"/>
    <s v="USD"/>
    <n v="16"/>
    <n v="17"/>
    <n v="277"/>
    <n v="44"/>
    <n v="2"/>
    <n v="0.05"/>
    <n v="1520.77"/>
    <n v="1949.7"/>
    <x v="185"/>
    <n v="3041.54"/>
    <n v="662.88999999999987"/>
    <n v="10"/>
    <x v="0"/>
  </r>
  <r>
    <x v="250"/>
    <x v="1"/>
    <x v="0"/>
    <d v="2018-04-10T00:00:00"/>
    <x v="30"/>
    <d v="2018-07-11T00:00:00"/>
    <d v="2018-07-16T00:00:00"/>
    <s v="USD"/>
    <n v="21"/>
    <n v="40"/>
    <n v="147"/>
    <n v="34"/>
    <n v="8"/>
    <n v="0.1"/>
    <n v="2690.05"/>
    <n v="3685"/>
    <x v="228"/>
    <n v="21520.400000000001"/>
    <n v="5011.5999999999985"/>
    <n v="5"/>
    <x v="1"/>
  </r>
  <r>
    <x v="251"/>
    <x v="1"/>
    <x v="4"/>
    <d v="2018-04-10T00:00:00"/>
    <x v="30"/>
    <d v="2018-07-17T00:00:00"/>
    <d v="2018-07-26T00:00:00"/>
    <s v="USD"/>
    <n v="20"/>
    <n v="3"/>
    <n v="332"/>
    <n v="17"/>
    <n v="2"/>
    <n v="0.4"/>
    <n v="1816.84"/>
    <n v="2633.1"/>
    <x v="129"/>
    <n v="3633.68"/>
    <n v="-473.96000000000004"/>
    <n v="9"/>
    <x v="0"/>
  </r>
  <r>
    <x v="252"/>
    <x v="0"/>
    <x v="2"/>
    <d v="2018-04-10T00:00:00"/>
    <x v="30"/>
    <d v="2018-07-11T00:00:00"/>
    <d v="2018-07-13T00:00:00"/>
    <s v="USD"/>
    <n v="19"/>
    <n v="26"/>
    <n v="274"/>
    <n v="23"/>
    <n v="1"/>
    <n v="0.08"/>
    <n v="460.96"/>
    <n v="1072"/>
    <x v="229"/>
    <n v="460.96"/>
    <n v="525.28"/>
    <n v="2"/>
    <x v="1"/>
  </r>
  <r>
    <x v="253"/>
    <x v="3"/>
    <x v="3"/>
    <d v="2018-04-10T00:00:00"/>
    <x v="30"/>
    <d v="2018-07-04T00:00:00"/>
    <d v="2018-07-05T00:00:00"/>
    <s v="USD"/>
    <n v="1"/>
    <n v="38"/>
    <n v="33"/>
    <n v="8"/>
    <n v="1"/>
    <n v="0.08"/>
    <n v="1910.3"/>
    <n v="3537.6"/>
    <x v="230"/>
    <n v="1910.3"/>
    <n v="1344.2920000000001"/>
    <n v="1"/>
    <x v="1"/>
  </r>
  <r>
    <x v="254"/>
    <x v="3"/>
    <x v="1"/>
    <d v="2018-04-10T00:00:00"/>
    <x v="30"/>
    <d v="2018-07-21T00:00:00"/>
    <d v="2018-07-24T00:00:00"/>
    <s v="USD"/>
    <n v="9"/>
    <n v="41"/>
    <n v="233"/>
    <n v="13"/>
    <n v="8"/>
    <n v="0.2"/>
    <n v="622.5"/>
    <n v="1092.0999999999999"/>
    <x v="231"/>
    <n v="4980"/>
    <n v="2009.4399999999996"/>
    <n v="3"/>
    <x v="1"/>
  </r>
  <r>
    <x v="255"/>
    <x v="3"/>
    <x v="2"/>
    <d v="2017-12-31T00:00:00"/>
    <x v="30"/>
    <d v="2018-07-20T00:00:00"/>
    <d v="2018-07-22T00:00:00"/>
    <s v="USD"/>
    <n v="12"/>
    <n v="17"/>
    <n v="262"/>
    <n v="5"/>
    <n v="4"/>
    <n v="0.05"/>
    <n v="1136.6600000000001"/>
    <n v="1748.7"/>
    <x v="232"/>
    <n v="4546.6400000000003"/>
    <n v="2098.4199999999992"/>
    <n v="2"/>
    <x v="1"/>
  </r>
  <r>
    <x v="256"/>
    <x v="0"/>
    <x v="3"/>
    <d v="2018-04-10T00:00:00"/>
    <x v="30"/>
    <d v="2018-07-24T00:00:00"/>
    <d v="2018-07-29T00:00:00"/>
    <s v="USD"/>
    <n v="18"/>
    <n v="49"/>
    <n v="6"/>
    <n v="9"/>
    <n v="8"/>
    <n v="0.08"/>
    <n v="739.61"/>
    <n v="891.1"/>
    <x v="135"/>
    <n v="5916.88"/>
    <n v="641.61599999999999"/>
    <n v="5"/>
    <x v="1"/>
  </r>
  <r>
    <x v="257"/>
    <x v="3"/>
    <x v="0"/>
    <d v="2018-04-10T00:00:00"/>
    <x v="30"/>
    <d v="2018-07-21T00:00:00"/>
    <d v="2018-07-28T00:00:00"/>
    <s v="USD"/>
    <n v="2"/>
    <n v="41"/>
    <n v="159"/>
    <n v="23"/>
    <n v="5"/>
    <n v="0.05"/>
    <n v="1510.18"/>
    <n v="3082"/>
    <x v="233"/>
    <n v="7550.9000000000005"/>
    <n v="7088.5999999999995"/>
    <n v="7"/>
    <x v="1"/>
  </r>
  <r>
    <x v="258"/>
    <x v="3"/>
    <x v="0"/>
    <d v="2018-04-10T00:00:00"/>
    <x v="30"/>
    <d v="2018-07-17T00:00:00"/>
    <d v="2018-07-21T00:00:00"/>
    <s v="USD"/>
    <n v="9"/>
    <n v="34"/>
    <n v="148"/>
    <n v="15"/>
    <n v="5"/>
    <n v="0.08"/>
    <n v="776.66"/>
    <n v="1125.5999999999999"/>
    <x v="234"/>
    <n v="3883.2999999999997"/>
    <n v="1294.4600000000005"/>
    <n v="4"/>
    <x v="1"/>
  </r>
  <r>
    <x v="259"/>
    <x v="3"/>
    <x v="0"/>
    <d v="2018-04-10T00:00:00"/>
    <x v="30"/>
    <d v="2018-07-13T00:00:00"/>
    <d v="2018-07-18T00:00:00"/>
    <s v="USD"/>
    <n v="7"/>
    <n v="46"/>
    <n v="102"/>
    <n v="22"/>
    <n v="6"/>
    <n v="0.08"/>
    <n v="651.51"/>
    <n v="1252.9000000000001"/>
    <x v="235"/>
    <n v="3909.06"/>
    <n v="3006.9480000000008"/>
    <n v="5"/>
    <x v="1"/>
  </r>
  <r>
    <x v="260"/>
    <x v="2"/>
    <x v="4"/>
    <d v="2018-04-10T00:00:00"/>
    <x v="31"/>
    <d v="2018-07-04T00:00:00"/>
    <d v="2018-07-09T00:00:00"/>
    <s v="USD"/>
    <n v="28"/>
    <n v="44"/>
    <n v="362"/>
    <n v="45"/>
    <n v="1"/>
    <n v="0.08"/>
    <n v="527.63"/>
    <n v="837.5"/>
    <x v="81"/>
    <n v="527.63"/>
    <n v="242.87"/>
    <n v="5"/>
    <x v="1"/>
  </r>
  <r>
    <x v="261"/>
    <x v="2"/>
    <x v="2"/>
    <d v="2018-04-10T00:00:00"/>
    <x v="31"/>
    <d v="2018-07-29T00:00:00"/>
    <d v="2018-08-08T00:00:00"/>
    <s v="USD"/>
    <n v="25"/>
    <n v="21"/>
    <n v="295"/>
    <n v="40"/>
    <n v="1"/>
    <n v="0.08"/>
    <n v="773.85"/>
    <n v="1031.8"/>
    <x v="236"/>
    <n v="773.85"/>
    <n v="175.40599999999995"/>
    <n v="10"/>
    <x v="0"/>
  </r>
  <r>
    <x v="262"/>
    <x v="0"/>
    <x v="1"/>
    <d v="2018-04-10T00:00:00"/>
    <x v="31"/>
    <d v="2018-07-06T00:00:00"/>
    <d v="2018-07-09T00:00:00"/>
    <s v="USD"/>
    <n v="14"/>
    <n v="7"/>
    <n v="256"/>
    <n v="28"/>
    <n v="4"/>
    <n v="0.15"/>
    <n v="1454.97"/>
    <n v="2385.1999999999998"/>
    <x v="237"/>
    <n v="5819.88"/>
    <n v="2289.7999999999993"/>
    <n v="3"/>
    <x v="1"/>
  </r>
  <r>
    <x v="263"/>
    <x v="3"/>
    <x v="0"/>
    <d v="2018-04-10T00:00:00"/>
    <x v="31"/>
    <d v="2018-07-16T00:00:00"/>
    <d v="2018-07-18T00:00:00"/>
    <s v="USD"/>
    <n v="1"/>
    <n v="48"/>
    <n v="154"/>
    <n v="30"/>
    <n v="2"/>
    <n v="0.05"/>
    <n v="1153.47"/>
    <n v="1802.3"/>
    <x v="238"/>
    <n v="2306.94"/>
    <n v="1117.4299999999998"/>
    <n v="2"/>
    <x v="1"/>
  </r>
  <r>
    <x v="264"/>
    <x v="2"/>
    <x v="2"/>
    <d v="2018-04-10T00:00:00"/>
    <x v="31"/>
    <d v="2018-07-19T00:00:00"/>
    <d v="2018-07-22T00:00:00"/>
    <s v="USD"/>
    <n v="26"/>
    <n v="40"/>
    <n v="270"/>
    <n v="27"/>
    <n v="5"/>
    <n v="0.05"/>
    <n v="753.62"/>
    <n v="1018.4"/>
    <x v="113"/>
    <n v="3768.1"/>
    <n v="1069.2999999999997"/>
    <n v="3"/>
    <x v="1"/>
  </r>
  <r>
    <x v="265"/>
    <x v="0"/>
    <x v="0"/>
    <d v="2018-04-10T00:00:00"/>
    <x v="31"/>
    <d v="2018-07-07T00:00:00"/>
    <d v="2018-07-12T00:00:00"/>
    <s v="USD"/>
    <n v="13"/>
    <n v="35"/>
    <n v="102"/>
    <n v="40"/>
    <n v="7"/>
    <n v="0.4"/>
    <n v="1815.3"/>
    <n v="3946.3"/>
    <x v="239"/>
    <n v="12707.1"/>
    <n v="3867.3599999999988"/>
    <n v="5"/>
    <x v="1"/>
  </r>
  <r>
    <x v="266"/>
    <x v="3"/>
    <x v="0"/>
    <d v="2018-04-10T00:00:00"/>
    <x v="31"/>
    <d v="2018-07-20T00:00:00"/>
    <d v="2018-07-21T00:00:00"/>
    <s v="USD"/>
    <n v="9"/>
    <n v="21"/>
    <n v="131"/>
    <n v="15"/>
    <n v="7"/>
    <n v="0.2"/>
    <n v="2095.09"/>
    <n v="3953"/>
    <x v="240"/>
    <n v="14665.630000000001"/>
    <n v="7471.1700000000019"/>
    <n v="1"/>
    <x v="1"/>
  </r>
  <r>
    <x v="267"/>
    <x v="3"/>
    <x v="0"/>
    <d v="2017-12-31T00:00:00"/>
    <x v="32"/>
    <d v="2018-07-16T00:00:00"/>
    <d v="2018-07-22T00:00:00"/>
    <s v="USD"/>
    <n v="11"/>
    <n v="1"/>
    <n v="160"/>
    <n v="33"/>
    <n v="6"/>
    <n v="0.08"/>
    <n v="3416.13"/>
    <n v="5098.7"/>
    <x v="241"/>
    <n v="20496.78"/>
    <n v="7648.0439999999981"/>
    <n v="6"/>
    <x v="1"/>
  </r>
  <r>
    <x v="268"/>
    <x v="0"/>
    <x v="4"/>
    <d v="2018-04-10T00:00:00"/>
    <x v="32"/>
    <d v="2018-07-10T00:00:00"/>
    <d v="2018-07-15T00:00:00"/>
    <s v="USD"/>
    <n v="15"/>
    <n v="9"/>
    <n v="347"/>
    <n v="5"/>
    <n v="8"/>
    <n v="0.08"/>
    <n v="1954.52"/>
    <n v="3758.7"/>
    <x v="242"/>
    <n v="15636.16"/>
    <n v="12027.871999999999"/>
    <n v="5"/>
    <x v="1"/>
  </r>
  <r>
    <x v="269"/>
    <x v="1"/>
    <x v="3"/>
    <d v="2018-04-10T00:00:00"/>
    <x v="32"/>
    <d v="2018-07-07T00:00:00"/>
    <d v="2018-07-11T00:00:00"/>
    <s v="USD"/>
    <n v="24"/>
    <n v="9"/>
    <n v="45"/>
    <n v="18"/>
    <n v="7"/>
    <n v="0.15"/>
    <n v="610.5"/>
    <n v="911.2"/>
    <x v="243"/>
    <n v="4273.5"/>
    <n v="1148.1400000000003"/>
    <n v="4"/>
    <x v="1"/>
  </r>
  <r>
    <x v="270"/>
    <x v="1"/>
    <x v="1"/>
    <d v="2018-04-10T00:00:00"/>
    <x v="32"/>
    <d v="2018-07-04T00:00:00"/>
    <d v="2018-07-06T00:00:00"/>
    <s v="USD"/>
    <n v="21"/>
    <n v="26"/>
    <n v="238"/>
    <n v="22"/>
    <n v="3"/>
    <n v="0.4"/>
    <n v="379.89"/>
    <n v="904.5"/>
    <x v="244"/>
    <n v="1139.67"/>
    <n v="488.42999999999984"/>
    <n v="2"/>
    <x v="1"/>
  </r>
  <r>
    <x v="271"/>
    <x v="0"/>
    <x v="0"/>
    <d v="2018-04-10T00:00:00"/>
    <x v="32"/>
    <d v="2018-07-08T00:00:00"/>
    <d v="2018-07-18T00:00:00"/>
    <s v="USD"/>
    <n v="18"/>
    <n v="21"/>
    <n v="128"/>
    <n v="5"/>
    <n v="3"/>
    <n v="0.05"/>
    <n v="410.04"/>
    <n v="911.2"/>
    <x v="245"/>
    <n v="1230.1200000000001"/>
    <n v="1366.8"/>
    <n v="10"/>
    <x v="0"/>
  </r>
  <r>
    <x v="272"/>
    <x v="0"/>
    <x v="3"/>
    <d v="2018-04-10T00:00:00"/>
    <x v="32"/>
    <d v="2018-07-08T00:00:00"/>
    <d v="2018-07-11T00:00:00"/>
    <s v="USD"/>
    <n v="19"/>
    <n v="6"/>
    <n v="39"/>
    <n v="21"/>
    <n v="5"/>
    <n v="0.3"/>
    <n v="134.4"/>
    <n v="227.8"/>
    <x v="69"/>
    <n v="672"/>
    <n v="125.29999999999995"/>
    <n v="3"/>
    <x v="1"/>
  </r>
  <r>
    <x v="273"/>
    <x v="3"/>
    <x v="5"/>
    <d v="2018-04-10T00:00:00"/>
    <x v="32"/>
    <d v="2018-07-21T00:00:00"/>
    <d v="2018-07-27T00:00:00"/>
    <s v="USD"/>
    <n v="3"/>
    <n v="14"/>
    <n v="69"/>
    <n v="40"/>
    <n v="4"/>
    <n v="0.08"/>
    <n v="117.12"/>
    <n v="254.6"/>
    <x v="246"/>
    <n v="468.48"/>
    <n v="468.44799999999998"/>
    <n v="6"/>
    <x v="1"/>
  </r>
  <r>
    <x v="274"/>
    <x v="2"/>
    <x v="3"/>
    <d v="2017-12-31T00:00:00"/>
    <x v="32"/>
    <d v="2018-07-20T00:00:00"/>
    <d v="2018-07-21T00:00:00"/>
    <s v="USD"/>
    <n v="27"/>
    <n v="33"/>
    <n v="29"/>
    <n v="35"/>
    <n v="3"/>
    <n v="0.08"/>
    <n v="444.21"/>
    <n v="683.4"/>
    <x v="247"/>
    <n v="1332.6299999999999"/>
    <n v="553.55400000000009"/>
    <n v="1"/>
    <x v="1"/>
  </r>
  <r>
    <x v="275"/>
    <x v="3"/>
    <x v="0"/>
    <d v="2018-04-10T00:00:00"/>
    <x v="33"/>
    <d v="2018-07-15T00:00:00"/>
    <d v="2018-07-20T00:00:00"/>
    <s v="USD"/>
    <n v="4"/>
    <n v="43"/>
    <n v="159"/>
    <n v="20"/>
    <n v="7"/>
    <n v="0.05"/>
    <n v="2234.12"/>
    <n v="3919.5"/>
    <x v="248"/>
    <n v="15638.84"/>
    <n v="10425.834999999999"/>
    <n v="5"/>
    <x v="1"/>
  </r>
  <r>
    <x v="276"/>
    <x v="2"/>
    <x v="4"/>
    <d v="2018-04-10T00:00:00"/>
    <x v="33"/>
    <d v="2018-07-24T00:00:00"/>
    <d v="2018-07-25T00:00:00"/>
    <s v="USD"/>
    <n v="26"/>
    <n v="25"/>
    <n v="353"/>
    <n v="12"/>
    <n v="8"/>
    <n v="0.05"/>
    <n v="786.31"/>
    <n v="1092.0999999999999"/>
    <x v="231"/>
    <n v="6290.48"/>
    <n v="2009.4799999999996"/>
    <n v="1"/>
    <x v="1"/>
  </r>
  <r>
    <x v="277"/>
    <x v="3"/>
    <x v="0"/>
    <d v="2018-04-10T00:00:00"/>
    <x v="34"/>
    <d v="2018-07-24T00:00:00"/>
    <d v="2018-08-03T00:00:00"/>
    <s v="USD"/>
    <n v="4"/>
    <n v="10"/>
    <n v="199"/>
    <n v="20"/>
    <n v="4"/>
    <n v="0.05"/>
    <n v="536.27"/>
    <n v="924.6"/>
    <x v="249"/>
    <n v="2145.08"/>
    <n v="1368.4"/>
    <n v="10"/>
    <x v="0"/>
  </r>
  <r>
    <x v="278"/>
    <x v="0"/>
    <x v="0"/>
    <d v="2018-04-10T00:00:00"/>
    <x v="34"/>
    <d v="2018-07-31T00:00:00"/>
    <d v="2018-08-06T00:00:00"/>
    <s v="USD"/>
    <n v="17"/>
    <n v="45"/>
    <n v="182"/>
    <n v="22"/>
    <n v="8"/>
    <n v="0.05"/>
    <n v="794.35"/>
    <n v="1018.4"/>
    <x v="250"/>
    <n v="6354.8"/>
    <n v="1385.0399999999991"/>
    <n v="6"/>
    <x v="1"/>
  </r>
  <r>
    <x v="279"/>
    <x v="3"/>
    <x v="4"/>
    <d v="2018-04-10T00:00:00"/>
    <x v="34"/>
    <d v="2018-07-25T00:00:00"/>
    <d v="2018-07-28T00:00:00"/>
    <s v="USD"/>
    <n v="1"/>
    <n v="19"/>
    <n v="358"/>
    <n v="13"/>
    <n v="7"/>
    <n v="0.2"/>
    <n v="1305.9000000000001"/>
    <n v="1788.9"/>
    <x v="251"/>
    <n v="9141.3000000000011"/>
    <n v="876.54000000000087"/>
    <n v="3"/>
    <x v="1"/>
  </r>
  <r>
    <x v="280"/>
    <x v="1"/>
    <x v="5"/>
    <d v="2018-04-10T00:00:00"/>
    <x v="34"/>
    <d v="2018-08-01T00:00:00"/>
    <d v="2018-08-08T00:00:00"/>
    <s v="USD"/>
    <n v="23"/>
    <n v="17"/>
    <n v="80"/>
    <n v="47"/>
    <n v="2"/>
    <n v="0.3"/>
    <n v="538.48"/>
    <n v="944.7"/>
    <x v="252"/>
    <n v="1076.96"/>
    <n v="245.61999999999989"/>
    <n v="7"/>
    <x v="1"/>
  </r>
  <r>
    <x v="281"/>
    <x v="2"/>
    <x v="0"/>
    <d v="2017-12-31T00:00:00"/>
    <x v="34"/>
    <d v="2018-07-30T00:00:00"/>
    <d v="2018-07-31T00:00:00"/>
    <s v="USD"/>
    <n v="25"/>
    <n v="39"/>
    <n v="140"/>
    <n v="29"/>
    <n v="3"/>
    <n v="0.1"/>
    <n v="2573.81"/>
    <n v="3959.7"/>
    <x v="253"/>
    <n v="7721.43"/>
    <n v="2969.7599999999984"/>
    <n v="1"/>
    <x v="1"/>
  </r>
  <r>
    <x v="282"/>
    <x v="3"/>
    <x v="0"/>
    <d v="2018-04-10T00:00:00"/>
    <x v="34"/>
    <d v="2018-07-19T00:00:00"/>
    <d v="2018-07-25T00:00:00"/>
    <s v="USD"/>
    <n v="6"/>
    <n v="11"/>
    <n v="146"/>
    <n v="41"/>
    <n v="5"/>
    <n v="0.05"/>
    <n v="70.349999999999994"/>
    <n v="167.5"/>
    <x v="81"/>
    <n v="351.75"/>
    <n v="443.875"/>
    <n v="6"/>
    <x v="1"/>
  </r>
  <r>
    <x v="283"/>
    <x v="2"/>
    <x v="0"/>
    <d v="2018-04-10T00:00:00"/>
    <x v="34"/>
    <d v="2018-07-15T00:00:00"/>
    <d v="2018-07-23T00:00:00"/>
    <s v="USD"/>
    <n v="25"/>
    <n v="23"/>
    <n v="104"/>
    <n v="22"/>
    <n v="2"/>
    <n v="0.05"/>
    <n v="1975.03"/>
    <n v="3872.6"/>
    <x v="254"/>
    <n v="3950.06"/>
    <n v="3407.8799999999997"/>
    <n v="8"/>
    <x v="0"/>
  </r>
  <r>
    <x v="284"/>
    <x v="3"/>
    <x v="0"/>
    <d v="2017-12-31T00:00:00"/>
    <x v="34"/>
    <d v="2018-07-14T00:00:00"/>
    <d v="2018-07-23T00:00:00"/>
    <s v="USD"/>
    <n v="12"/>
    <n v="12"/>
    <n v="185"/>
    <n v="23"/>
    <n v="8"/>
    <n v="0.05"/>
    <n v="3858.13"/>
    <n v="6539.2"/>
    <x v="255"/>
    <n v="30865.040000000001"/>
    <n v="18832.879999999997"/>
    <n v="9"/>
    <x v="0"/>
  </r>
  <r>
    <x v="285"/>
    <x v="1"/>
    <x v="3"/>
    <d v="2018-04-10T00:00:00"/>
    <x v="34"/>
    <d v="2018-07-23T00:00:00"/>
    <d v="2018-07-24T00:00:00"/>
    <s v="USD"/>
    <n v="23"/>
    <n v="44"/>
    <n v="51"/>
    <n v="6"/>
    <n v="1"/>
    <n v="0.1"/>
    <n v="779.08"/>
    <n v="1025.0999999999999"/>
    <x v="256"/>
    <n v="779.08"/>
    <n v="143.50999999999988"/>
    <n v="1"/>
    <x v="1"/>
  </r>
  <r>
    <x v="286"/>
    <x v="1"/>
    <x v="0"/>
    <d v="2018-04-10T00:00:00"/>
    <x v="34"/>
    <d v="2018-07-07T00:00:00"/>
    <d v="2018-07-16T00:00:00"/>
    <s v="USD"/>
    <n v="21"/>
    <n v="31"/>
    <n v="190"/>
    <n v="29"/>
    <n v="3"/>
    <n v="0.1"/>
    <n v="572.17999999999995"/>
    <n v="938"/>
    <x v="257"/>
    <n v="1716.54"/>
    <n v="816.06"/>
    <n v="9"/>
    <x v="0"/>
  </r>
  <r>
    <x v="287"/>
    <x v="2"/>
    <x v="4"/>
    <d v="2018-04-10T00:00:00"/>
    <x v="34"/>
    <d v="2018-07-08T00:00:00"/>
    <d v="2018-07-16T00:00:00"/>
    <s v="USD"/>
    <n v="26"/>
    <n v="19"/>
    <n v="355"/>
    <n v="27"/>
    <n v="3"/>
    <n v="0.08"/>
    <n v="804.8"/>
    <n v="1045.2"/>
    <x v="258"/>
    <n v="2414.3999999999996"/>
    <n v="470.35200000000077"/>
    <n v="8"/>
    <x v="0"/>
  </r>
  <r>
    <x v="288"/>
    <x v="2"/>
    <x v="1"/>
    <d v="2018-04-10T00:00:00"/>
    <x v="34"/>
    <d v="2018-07-19T00:00:00"/>
    <d v="2018-07-25T00:00:00"/>
    <s v="USD"/>
    <n v="28"/>
    <n v="20"/>
    <n v="205"/>
    <n v="19"/>
    <n v="8"/>
    <n v="0.15"/>
    <n v="112.23"/>
    <n v="167.5"/>
    <x v="259"/>
    <n v="897.84"/>
    <n v="241.15999999999997"/>
    <n v="6"/>
    <x v="1"/>
  </r>
  <r>
    <x v="289"/>
    <x v="0"/>
    <x v="4"/>
    <d v="2018-04-10T00:00:00"/>
    <x v="34"/>
    <d v="2018-07-30T00:00:00"/>
    <d v="2018-07-31T00:00:00"/>
    <s v="USD"/>
    <n v="15"/>
    <n v="44"/>
    <n v="334"/>
    <n v="45"/>
    <n v="5"/>
    <n v="0.08"/>
    <n v="1377.52"/>
    <n v="1721.9"/>
    <x v="132"/>
    <n v="6887.6"/>
    <n v="1033.1400000000003"/>
    <n v="1"/>
    <x v="1"/>
  </r>
  <r>
    <x v="290"/>
    <x v="0"/>
    <x v="1"/>
    <d v="2018-04-10T00:00:00"/>
    <x v="35"/>
    <d v="2018-07-16T00:00:00"/>
    <d v="2018-07-19T00:00:00"/>
    <s v="USD"/>
    <n v="13"/>
    <n v="30"/>
    <n v="242"/>
    <n v="28"/>
    <n v="3"/>
    <n v="0.1"/>
    <n v="466.92"/>
    <n v="676.7"/>
    <x v="260"/>
    <n v="1400.76"/>
    <n v="426.33000000000015"/>
    <n v="3"/>
    <x v="1"/>
  </r>
  <r>
    <x v="291"/>
    <x v="3"/>
    <x v="0"/>
    <d v="2018-04-10T00:00:00"/>
    <x v="35"/>
    <d v="2018-07-11T00:00:00"/>
    <d v="2018-07-18T00:00:00"/>
    <s v="USD"/>
    <n v="4"/>
    <n v="47"/>
    <n v="162"/>
    <n v="24"/>
    <n v="2"/>
    <n v="0.08"/>
    <n v="82.08"/>
    <n v="167.5"/>
    <x v="261"/>
    <n v="164.16"/>
    <n v="144.04"/>
    <n v="7"/>
    <x v="1"/>
  </r>
  <r>
    <x v="292"/>
    <x v="3"/>
    <x v="1"/>
    <d v="2018-04-10T00:00:00"/>
    <x v="35"/>
    <d v="2018-07-09T00:00:00"/>
    <d v="2018-07-17T00:00:00"/>
    <s v="USD"/>
    <n v="4"/>
    <n v="26"/>
    <n v="255"/>
    <n v="12"/>
    <n v="5"/>
    <n v="0.08"/>
    <n v="895.12"/>
    <n v="1118.9000000000001"/>
    <x v="262"/>
    <n v="4475.6000000000004"/>
    <n v="671.34000000000015"/>
    <n v="8"/>
    <x v="0"/>
  </r>
  <r>
    <x v="293"/>
    <x v="2"/>
    <x v="3"/>
    <d v="2018-04-10T00:00:00"/>
    <x v="35"/>
    <d v="2018-07-30T00:00:00"/>
    <d v="2018-08-09T00:00:00"/>
    <s v="USD"/>
    <n v="26"/>
    <n v="17"/>
    <n v="24"/>
    <n v="32"/>
    <n v="3"/>
    <n v="0.08"/>
    <n v="933.98"/>
    <n v="1139"/>
    <x v="263"/>
    <n v="2801.94"/>
    <n v="341.70000000000027"/>
    <n v="10"/>
    <x v="0"/>
  </r>
  <r>
    <x v="294"/>
    <x v="3"/>
    <x v="2"/>
    <d v="2018-04-10T00:00:00"/>
    <x v="35"/>
    <d v="2018-07-16T00:00:00"/>
    <d v="2018-07-26T00:00:00"/>
    <s v="USD"/>
    <n v="8"/>
    <n v="44"/>
    <n v="278"/>
    <n v="41"/>
    <n v="4"/>
    <n v="0.1"/>
    <n v="751.94"/>
    <n v="1748.7"/>
    <x v="232"/>
    <n v="3007.76"/>
    <n v="3287.5600000000004"/>
    <n v="10"/>
    <x v="0"/>
  </r>
  <r>
    <x v="295"/>
    <x v="3"/>
    <x v="1"/>
    <d v="2018-04-10T00:00:00"/>
    <x v="35"/>
    <d v="2018-07-18T00:00:00"/>
    <d v="2018-07-25T00:00:00"/>
    <s v="USD"/>
    <n v="5"/>
    <n v="13"/>
    <n v="258"/>
    <n v="27"/>
    <n v="8"/>
    <n v="0.05"/>
    <n v="1140.8800000000001"/>
    <n v="1728.6"/>
    <x v="264"/>
    <n v="9127.0400000000009"/>
    <n v="4010.3199999999979"/>
    <n v="7"/>
    <x v="1"/>
  </r>
  <r>
    <x v="296"/>
    <x v="2"/>
    <x v="0"/>
    <d v="2018-04-10T00:00:00"/>
    <x v="35"/>
    <d v="2018-07-16T00:00:00"/>
    <d v="2018-07-26T00:00:00"/>
    <s v="USD"/>
    <n v="27"/>
    <n v="13"/>
    <n v="183"/>
    <n v="23"/>
    <n v="8"/>
    <n v="0.08"/>
    <n v="500.49"/>
    <n v="1112.2"/>
    <x v="55"/>
    <n v="4003.92"/>
    <n v="4181.8720000000003"/>
    <n v="10"/>
    <x v="0"/>
  </r>
  <r>
    <x v="297"/>
    <x v="3"/>
    <x v="3"/>
    <d v="2018-04-10T00:00:00"/>
    <x v="35"/>
    <d v="2018-07-13T00:00:00"/>
    <d v="2018-07-18T00:00:00"/>
    <s v="USD"/>
    <n v="3"/>
    <n v="9"/>
    <n v="58"/>
    <n v="1"/>
    <n v="6"/>
    <n v="0.05"/>
    <n v="1454.97"/>
    <n v="2385.1999999999998"/>
    <x v="265"/>
    <n v="8729.82"/>
    <n v="4865.8199999999979"/>
    <n v="5"/>
    <x v="1"/>
  </r>
  <r>
    <x v="298"/>
    <x v="2"/>
    <x v="5"/>
    <d v="2017-12-31T00:00:00"/>
    <x v="35"/>
    <d v="2018-07-10T00:00:00"/>
    <d v="2018-07-17T00:00:00"/>
    <s v="USD"/>
    <n v="26"/>
    <n v="18"/>
    <n v="83"/>
    <n v="3"/>
    <n v="8"/>
    <n v="0.3"/>
    <n v="172.46"/>
    <n v="221.1"/>
    <x v="266"/>
    <n v="1379.68"/>
    <n v="-141.52000000000021"/>
    <n v="7"/>
    <x v="1"/>
  </r>
  <r>
    <x v="299"/>
    <x v="1"/>
    <x v="0"/>
    <d v="2018-04-10T00:00:00"/>
    <x v="36"/>
    <d v="2018-08-02T00:00:00"/>
    <d v="2018-08-12T00:00:00"/>
    <s v="USD"/>
    <n v="23"/>
    <n v="1"/>
    <n v="120"/>
    <n v="29"/>
    <n v="7"/>
    <n v="0.05"/>
    <n v="2682.95"/>
    <n v="5708.4"/>
    <x v="267"/>
    <n v="18780.649999999998"/>
    <n v="19180.209999999995"/>
    <n v="10"/>
    <x v="0"/>
  </r>
  <r>
    <x v="300"/>
    <x v="0"/>
    <x v="2"/>
    <d v="2018-04-10T00:00:00"/>
    <x v="36"/>
    <d v="2018-07-26T00:00:00"/>
    <d v="2018-08-03T00:00:00"/>
    <s v="USD"/>
    <n v="18"/>
    <n v="38"/>
    <n v="288"/>
    <n v="40"/>
    <n v="1"/>
    <n v="0.3"/>
    <n v="830.8"/>
    <n v="1038.5"/>
    <x v="107"/>
    <n v="830.8"/>
    <n v="-103.85000000000002"/>
    <n v="8"/>
    <x v="0"/>
  </r>
  <r>
    <x v="301"/>
    <x v="3"/>
    <x v="3"/>
    <d v="2018-04-10T00:00:00"/>
    <x v="36"/>
    <d v="2018-07-09T00:00:00"/>
    <d v="2018-07-19T00:00:00"/>
    <s v="USD"/>
    <n v="5"/>
    <n v="43"/>
    <n v="19"/>
    <n v="35"/>
    <n v="4"/>
    <n v="0.15"/>
    <n v="3234.49"/>
    <n v="3993.2"/>
    <x v="96"/>
    <n v="12937.96"/>
    <n v="638.92000000000007"/>
    <n v="10"/>
    <x v="0"/>
  </r>
  <r>
    <x v="302"/>
    <x v="0"/>
    <x v="0"/>
    <d v="2017-12-31T00:00:00"/>
    <x v="36"/>
    <d v="2018-08-01T00:00:00"/>
    <d v="2018-08-04T00:00:00"/>
    <s v="USD"/>
    <n v="16"/>
    <n v="14"/>
    <n v="191"/>
    <n v="33"/>
    <n v="8"/>
    <n v="0.2"/>
    <n v="792.34"/>
    <n v="1085.4000000000001"/>
    <x v="268"/>
    <n v="6338.72"/>
    <n v="607.84000000000106"/>
    <n v="3"/>
    <x v="1"/>
  </r>
  <r>
    <x v="303"/>
    <x v="0"/>
    <x v="2"/>
    <d v="2018-04-10T00:00:00"/>
    <x v="36"/>
    <d v="2018-07-21T00:00:00"/>
    <d v="2018-07-22T00:00:00"/>
    <s v="USD"/>
    <n v="12"/>
    <n v="36"/>
    <n v="278"/>
    <n v="23"/>
    <n v="7"/>
    <n v="0.1"/>
    <n v="2020.72"/>
    <n v="3886"/>
    <x v="269"/>
    <n v="14145.04"/>
    <n v="10336.759999999998"/>
    <n v="1"/>
    <x v="1"/>
  </r>
  <r>
    <x v="304"/>
    <x v="3"/>
    <x v="2"/>
    <d v="2018-04-10T00:00:00"/>
    <x v="36"/>
    <d v="2018-07-21T00:00:00"/>
    <d v="2018-07-25T00:00:00"/>
    <s v="USD"/>
    <n v="6"/>
    <n v="21"/>
    <n v="294"/>
    <n v="4"/>
    <n v="3"/>
    <n v="0.2"/>
    <n v="2670.96"/>
    <n v="3986.5"/>
    <x v="270"/>
    <n v="8012.88"/>
    <n v="1554.7200000000003"/>
    <n v="4"/>
    <x v="1"/>
  </r>
  <r>
    <x v="305"/>
    <x v="0"/>
    <x v="0"/>
    <d v="2018-04-10T00:00:00"/>
    <x v="36"/>
    <d v="2018-07-27T00:00:00"/>
    <d v="2018-07-30T00:00:00"/>
    <s v="USD"/>
    <n v="18"/>
    <n v="41"/>
    <n v="120"/>
    <n v="32"/>
    <n v="3"/>
    <n v="0.08"/>
    <n v="988.92"/>
    <n v="1206"/>
    <x v="271"/>
    <n v="2966.7599999999998"/>
    <n v="361.80000000000018"/>
    <n v="3"/>
    <x v="1"/>
  </r>
  <r>
    <x v="306"/>
    <x v="2"/>
    <x v="4"/>
    <d v="2018-04-10T00:00:00"/>
    <x v="37"/>
    <d v="2018-07-13T00:00:00"/>
    <d v="2018-07-16T00:00:00"/>
    <s v="USD"/>
    <n v="28"/>
    <n v="38"/>
    <n v="357"/>
    <n v="7"/>
    <n v="1"/>
    <n v="0.3"/>
    <n v="1050.23"/>
    <n v="1842.5"/>
    <x v="272"/>
    <n v="1050.23"/>
    <n v="239.51999999999998"/>
    <n v="3"/>
    <x v="1"/>
  </r>
  <r>
    <x v="307"/>
    <x v="2"/>
    <x v="2"/>
    <d v="2018-04-10T00:00:00"/>
    <x v="37"/>
    <d v="2018-07-21T00:00:00"/>
    <d v="2018-07-27T00:00:00"/>
    <s v="USD"/>
    <n v="27"/>
    <n v="22"/>
    <n v="296"/>
    <n v="35"/>
    <n v="3"/>
    <n v="0.05"/>
    <n v="2930.04"/>
    <n v="5051.8"/>
    <x v="273"/>
    <n v="8790.119999999999"/>
    <n v="5607.510000000002"/>
    <n v="6"/>
    <x v="1"/>
  </r>
  <r>
    <x v="308"/>
    <x v="0"/>
    <x v="1"/>
    <d v="2018-04-10T00:00:00"/>
    <x v="37"/>
    <d v="2018-07-20T00:00:00"/>
    <d v="2018-07-27T00:00:00"/>
    <s v="USD"/>
    <n v="14"/>
    <n v="4"/>
    <n v="248"/>
    <n v="39"/>
    <n v="1"/>
    <n v="0.08"/>
    <n v="466.32"/>
    <n v="1165.8"/>
    <x v="274"/>
    <n v="466.32"/>
    <n v="606.21600000000012"/>
    <n v="7"/>
    <x v="1"/>
  </r>
  <r>
    <x v="309"/>
    <x v="0"/>
    <x v="4"/>
    <d v="2018-04-10T00:00:00"/>
    <x v="37"/>
    <d v="2018-07-25T00:00:00"/>
    <d v="2018-07-26T00:00:00"/>
    <s v="USD"/>
    <n v="15"/>
    <n v="21"/>
    <n v="333"/>
    <n v="2"/>
    <n v="8"/>
    <n v="0.08"/>
    <n v="2340.1799999999998"/>
    <n v="3966.4"/>
    <x v="275"/>
    <n v="18721.439999999999"/>
    <n v="10471.264000000003"/>
    <n v="1"/>
    <x v="1"/>
  </r>
  <r>
    <x v="310"/>
    <x v="0"/>
    <x v="2"/>
    <d v="2018-04-10T00:00:00"/>
    <x v="37"/>
    <d v="2018-07-25T00:00:00"/>
    <d v="2018-08-03T00:00:00"/>
    <s v="USD"/>
    <n v="13"/>
    <n v="17"/>
    <n v="322"/>
    <n v="22"/>
    <n v="3"/>
    <n v="0.2"/>
    <n v="1495.91"/>
    <n v="1802.3"/>
    <x v="276"/>
    <n v="4487.7300000000005"/>
    <n v="-162.21000000000095"/>
    <n v="9"/>
    <x v="0"/>
  </r>
  <r>
    <x v="311"/>
    <x v="0"/>
    <x v="0"/>
    <d v="2018-04-10T00:00:00"/>
    <x v="38"/>
    <d v="2018-07-22T00:00:00"/>
    <d v="2018-07-31T00:00:00"/>
    <s v="USD"/>
    <n v="19"/>
    <n v="36"/>
    <n v="153"/>
    <n v="31"/>
    <n v="5"/>
    <n v="0.08"/>
    <n v="851.24"/>
    <n v="1105.5"/>
    <x v="277"/>
    <n v="4256.2"/>
    <n v="829.10000000000036"/>
    <n v="9"/>
    <x v="0"/>
  </r>
  <r>
    <x v="312"/>
    <x v="0"/>
    <x v="3"/>
    <d v="2018-04-10T00:00:00"/>
    <x v="38"/>
    <d v="2018-07-24T00:00:00"/>
    <d v="2018-07-28T00:00:00"/>
    <s v="USD"/>
    <n v="12"/>
    <n v="16"/>
    <n v="46"/>
    <n v="32"/>
    <n v="7"/>
    <n v="0.05"/>
    <n v="1398.16"/>
    <n v="1889.4"/>
    <x v="278"/>
    <n v="9787.1200000000008"/>
    <n v="2777.3899999999994"/>
    <n v="4"/>
    <x v="1"/>
  </r>
  <r>
    <x v="313"/>
    <x v="0"/>
    <x v="4"/>
    <d v="2018-04-10T00:00:00"/>
    <x v="38"/>
    <d v="2018-07-31T00:00:00"/>
    <d v="2018-08-01T00:00:00"/>
    <s v="USD"/>
    <n v="15"/>
    <n v="40"/>
    <n v="351"/>
    <n v="4"/>
    <n v="7"/>
    <n v="0.08"/>
    <n v="661.96"/>
    <n v="1018.4"/>
    <x v="135"/>
    <n v="4633.72"/>
    <n v="1924.7759999999998"/>
    <n v="1"/>
    <x v="1"/>
  </r>
  <r>
    <x v="314"/>
    <x v="3"/>
    <x v="2"/>
    <d v="2018-04-10T00:00:00"/>
    <x v="38"/>
    <d v="2018-07-21T00:00:00"/>
    <d v="2018-07-22T00:00:00"/>
    <s v="USD"/>
    <n v="3"/>
    <n v="8"/>
    <n v="293"/>
    <n v="40"/>
    <n v="5"/>
    <n v="0.05"/>
    <n v="2822.11"/>
    <n v="3865.9"/>
    <x v="279"/>
    <n v="14110.550000000001"/>
    <n v="4252.4749999999967"/>
    <n v="1"/>
    <x v="1"/>
  </r>
  <r>
    <x v="315"/>
    <x v="2"/>
    <x v="1"/>
    <d v="2018-04-10T00:00:00"/>
    <x v="38"/>
    <d v="2018-07-10T00:00:00"/>
    <d v="2018-07-15T00:00:00"/>
    <s v="USD"/>
    <n v="28"/>
    <n v="30"/>
    <n v="256"/>
    <n v="13"/>
    <n v="7"/>
    <n v="0.1"/>
    <n v="449.24"/>
    <n v="998.3"/>
    <x v="280"/>
    <n v="3144.6800000000003"/>
    <n v="3144.6099999999997"/>
    <n v="5"/>
    <x v="1"/>
  </r>
  <r>
    <x v="316"/>
    <x v="0"/>
    <x v="0"/>
    <d v="2018-04-10T00:00:00"/>
    <x v="38"/>
    <d v="2018-07-30T00:00:00"/>
    <d v="2018-08-05T00:00:00"/>
    <s v="USD"/>
    <n v="18"/>
    <n v="48"/>
    <n v="148"/>
    <n v="31"/>
    <n v="2"/>
    <n v="0.08"/>
    <n v="127.3"/>
    <n v="254.6"/>
    <x v="281"/>
    <n v="254.6"/>
    <n v="213.864"/>
    <n v="6"/>
    <x v="1"/>
  </r>
  <r>
    <x v="317"/>
    <x v="0"/>
    <x v="3"/>
    <d v="2018-04-10T00:00:00"/>
    <x v="38"/>
    <d v="2018-08-02T00:00:00"/>
    <d v="2018-08-05T00:00:00"/>
    <s v="USD"/>
    <n v="13"/>
    <n v="13"/>
    <n v="6"/>
    <n v="38"/>
    <n v="5"/>
    <n v="0.4"/>
    <n v="316.58"/>
    <n v="703.5"/>
    <x v="282"/>
    <n v="1582.8999999999999"/>
    <n v="527.60000000000014"/>
    <n v="3"/>
    <x v="1"/>
  </r>
  <r>
    <x v="318"/>
    <x v="1"/>
    <x v="5"/>
    <d v="2018-04-10T00:00:00"/>
    <x v="38"/>
    <d v="2018-08-04T00:00:00"/>
    <d v="2018-08-13T00:00:00"/>
    <s v="USD"/>
    <n v="23"/>
    <n v="47"/>
    <n v="62"/>
    <n v="1"/>
    <n v="6"/>
    <n v="0.05"/>
    <n v="546.04999999999995"/>
    <n v="1092.0999999999999"/>
    <x v="140"/>
    <n v="3276.2999999999997"/>
    <n v="2948.6699999999996"/>
    <n v="9"/>
    <x v="0"/>
  </r>
  <r>
    <x v="319"/>
    <x v="0"/>
    <x v="5"/>
    <d v="2018-04-10T00:00:00"/>
    <x v="38"/>
    <d v="2018-07-27T00:00:00"/>
    <d v="2018-08-04T00:00:00"/>
    <s v="USD"/>
    <n v="16"/>
    <n v="6"/>
    <n v="61"/>
    <n v="3"/>
    <n v="4"/>
    <n v="0.05"/>
    <n v="560.79"/>
    <n v="1038.5"/>
    <x v="283"/>
    <n v="2243.16"/>
    <n v="1703.1399999999999"/>
    <n v="8"/>
    <x v="0"/>
  </r>
  <r>
    <x v="320"/>
    <x v="3"/>
    <x v="0"/>
    <d v="2018-04-10T00:00:00"/>
    <x v="38"/>
    <d v="2018-08-01T00:00:00"/>
    <d v="2018-08-05T00:00:00"/>
    <s v="USD"/>
    <n v="3"/>
    <n v="50"/>
    <n v="188"/>
    <n v="37"/>
    <n v="4"/>
    <n v="0.15"/>
    <n v="1894.89"/>
    <n v="2398.6"/>
    <x v="284"/>
    <n v="7579.56"/>
    <n v="575.67999999999938"/>
    <n v="4"/>
    <x v="1"/>
  </r>
  <r>
    <x v="321"/>
    <x v="2"/>
    <x v="0"/>
    <d v="2018-04-10T00:00:00"/>
    <x v="39"/>
    <d v="2018-07-12T00:00:00"/>
    <d v="2018-07-14T00:00:00"/>
    <s v="USD"/>
    <n v="28"/>
    <n v="32"/>
    <n v="150"/>
    <n v="7"/>
    <n v="4"/>
    <n v="0.05"/>
    <n v="368.1"/>
    <n v="897.8"/>
    <x v="285"/>
    <n v="1472.4"/>
    <n v="1939.2399999999998"/>
    <n v="2"/>
    <x v="1"/>
  </r>
  <r>
    <x v="322"/>
    <x v="1"/>
    <x v="3"/>
    <d v="2018-04-10T00:00:00"/>
    <x v="39"/>
    <d v="2018-07-29T00:00:00"/>
    <d v="2018-08-06T00:00:00"/>
    <s v="USD"/>
    <n v="25"/>
    <n v="30"/>
    <n v="39"/>
    <n v="46"/>
    <n v="7"/>
    <n v="0.15"/>
    <n v="3179.69"/>
    <n v="5212.6000000000004"/>
    <x v="286"/>
    <n v="22257.83"/>
    <n v="8757.14"/>
    <n v="8"/>
    <x v="0"/>
  </r>
  <r>
    <x v="323"/>
    <x v="0"/>
    <x v="0"/>
    <d v="2018-04-10T00:00:00"/>
    <x v="39"/>
    <d v="2018-07-13T00:00:00"/>
    <d v="2018-07-20T00:00:00"/>
    <s v="USD"/>
    <n v="15"/>
    <n v="46"/>
    <n v="102"/>
    <n v="22"/>
    <n v="3"/>
    <n v="0.05"/>
    <n v="206.23"/>
    <n v="254.6"/>
    <x v="287"/>
    <n v="618.68999999999994"/>
    <n v="106.91999999999996"/>
    <n v="7"/>
    <x v="1"/>
  </r>
  <r>
    <x v="324"/>
    <x v="3"/>
    <x v="1"/>
    <d v="2018-04-10T00:00:00"/>
    <x v="39"/>
    <d v="2018-07-31T00:00:00"/>
    <d v="2018-08-04T00:00:00"/>
    <s v="USD"/>
    <n v="3"/>
    <n v="29"/>
    <n v="236"/>
    <n v="3"/>
    <n v="4"/>
    <n v="0.08"/>
    <n v="2120.15"/>
    <n v="3926.2"/>
    <x v="288"/>
    <n v="8480.6"/>
    <n v="5967.8159999999989"/>
    <n v="4"/>
    <x v="1"/>
  </r>
  <r>
    <x v="325"/>
    <x v="0"/>
    <x v="2"/>
    <d v="2018-04-10T00:00:00"/>
    <x v="39"/>
    <d v="2018-07-27T00:00:00"/>
    <d v="2018-08-05T00:00:00"/>
    <s v="USD"/>
    <n v="17"/>
    <n v="13"/>
    <n v="312"/>
    <n v="12"/>
    <n v="8"/>
    <n v="0.1"/>
    <n v="582.9"/>
    <n v="1165.8"/>
    <x v="289"/>
    <n v="4663.2"/>
    <n v="3730.5600000000004"/>
    <n v="9"/>
    <x v="0"/>
  </r>
  <r>
    <x v="326"/>
    <x v="3"/>
    <x v="0"/>
    <d v="2018-04-10T00:00:00"/>
    <x v="39"/>
    <d v="2018-08-02T00:00:00"/>
    <d v="2018-08-07T00:00:00"/>
    <s v="USD"/>
    <n v="7"/>
    <n v="44"/>
    <n v="183"/>
    <n v="6"/>
    <n v="1"/>
    <n v="0.15"/>
    <n v="2354.11"/>
    <n v="3859.2"/>
    <x v="290"/>
    <n v="2354.11"/>
    <n v="926.20999999999958"/>
    <n v="5"/>
    <x v="1"/>
  </r>
  <r>
    <x v="327"/>
    <x v="3"/>
    <x v="5"/>
    <d v="2018-04-10T00:00:00"/>
    <x v="39"/>
    <d v="2018-07-29T00:00:00"/>
    <d v="2018-07-31T00:00:00"/>
    <s v="USD"/>
    <n v="3"/>
    <n v="4"/>
    <n v="69"/>
    <n v="41"/>
    <n v="6"/>
    <n v="0.05"/>
    <n v="100.5"/>
    <n v="167.5"/>
    <x v="153"/>
    <n v="603"/>
    <n v="351.75"/>
    <n v="2"/>
    <x v="1"/>
  </r>
  <r>
    <x v="328"/>
    <x v="1"/>
    <x v="4"/>
    <d v="2018-04-10T00:00:00"/>
    <x v="39"/>
    <d v="2018-07-15T00:00:00"/>
    <d v="2018-07-17T00:00:00"/>
    <s v="USD"/>
    <n v="21"/>
    <n v="22"/>
    <n v="330"/>
    <n v="24"/>
    <n v="8"/>
    <n v="0.05"/>
    <n v="891.3"/>
    <n v="1681.7"/>
    <x v="291"/>
    <n v="7130.4"/>
    <n v="5650.52"/>
    <n v="2"/>
    <x v="1"/>
  </r>
  <r>
    <x v="329"/>
    <x v="1"/>
    <x v="0"/>
    <d v="2018-04-10T00:00:00"/>
    <x v="39"/>
    <d v="2018-08-06T00:00:00"/>
    <d v="2018-08-07T00:00:00"/>
    <s v="USD"/>
    <n v="22"/>
    <n v="38"/>
    <n v="137"/>
    <n v="3"/>
    <n v="8"/>
    <n v="0.05"/>
    <n v="665.71"/>
    <n v="924.6"/>
    <x v="292"/>
    <n v="5325.68"/>
    <n v="1701.2799999999997"/>
    <n v="1"/>
    <x v="1"/>
  </r>
  <r>
    <x v="330"/>
    <x v="1"/>
    <x v="0"/>
    <d v="2018-04-10T00:00:00"/>
    <x v="39"/>
    <d v="2018-07-23T00:00:00"/>
    <d v="2018-08-02T00:00:00"/>
    <s v="USD"/>
    <n v="23"/>
    <n v="13"/>
    <n v="119"/>
    <n v="21"/>
    <n v="6"/>
    <n v="0.1"/>
    <n v="3371.44"/>
    <n v="3966.4"/>
    <x v="293"/>
    <n v="20228.64"/>
    <n v="1189.9200000000019"/>
    <n v="10"/>
    <x v="0"/>
  </r>
  <r>
    <x v="331"/>
    <x v="0"/>
    <x v="2"/>
    <d v="2018-04-10T00:00:00"/>
    <x v="39"/>
    <d v="2018-07-27T00:00:00"/>
    <d v="2018-08-01T00:00:00"/>
    <s v="USD"/>
    <n v="15"/>
    <n v="19"/>
    <n v="283"/>
    <n v="43"/>
    <n v="7"/>
    <n v="0.1"/>
    <n v="450.24"/>
    <n v="938"/>
    <x v="173"/>
    <n v="3151.6800000000003"/>
    <n v="2757.7200000000003"/>
    <n v="5"/>
    <x v="1"/>
  </r>
  <r>
    <x v="332"/>
    <x v="3"/>
    <x v="5"/>
    <d v="2018-04-10T00:00:00"/>
    <x v="40"/>
    <d v="2018-08-01T00:00:00"/>
    <d v="2018-08-02T00:00:00"/>
    <s v="USD"/>
    <n v="7"/>
    <n v="20"/>
    <n v="81"/>
    <n v="30"/>
    <n v="6"/>
    <n v="0.2"/>
    <n v="1090.76"/>
    <n v="1983.2"/>
    <x v="294"/>
    <n v="6544.5599999999995"/>
    <n v="2974.8000000000011"/>
    <n v="1"/>
    <x v="1"/>
  </r>
  <r>
    <x v="333"/>
    <x v="3"/>
    <x v="0"/>
    <d v="2018-04-10T00:00:00"/>
    <x v="40"/>
    <d v="2018-07-21T00:00:00"/>
    <d v="2018-07-31T00:00:00"/>
    <s v="USD"/>
    <n v="10"/>
    <n v="27"/>
    <n v="165"/>
    <n v="7"/>
    <n v="7"/>
    <n v="0.08"/>
    <n v="2094.8200000000002"/>
    <n v="2586.1999999999998"/>
    <x v="295"/>
    <n v="14663.740000000002"/>
    <n v="1991.3879999999954"/>
    <n v="10"/>
    <x v="0"/>
  </r>
  <r>
    <x v="334"/>
    <x v="3"/>
    <x v="5"/>
    <d v="2018-04-10T00:00:00"/>
    <x v="41"/>
    <d v="2018-07-25T00:00:00"/>
    <d v="2018-08-02T00:00:00"/>
    <s v="USD"/>
    <n v="7"/>
    <n v="14"/>
    <n v="87"/>
    <n v="2"/>
    <n v="3"/>
    <n v="0.05"/>
    <n v="2051.4699999999998"/>
    <n v="3061.9"/>
    <x v="296"/>
    <n v="6154.41"/>
    <n v="2572.005000000001"/>
    <n v="8"/>
    <x v="0"/>
  </r>
  <r>
    <x v="335"/>
    <x v="2"/>
    <x v="2"/>
    <d v="2018-04-10T00:00:00"/>
    <x v="41"/>
    <d v="2018-07-24T00:00:00"/>
    <d v="2018-07-31T00:00:00"/>
    <s v="USD"/>
    <n v="28"/>
    <n v="30"/>
    <n v="323"/>
    <n v="39"/>
    <n v="1"/>
    <n v="0.2"/>
    <n v="452.32"/>
    <n v="1051.9000000000001"/>
    <x v="83"/>
    <n v="452.32"/>
    <n v="389.2000000000001"/>
    <n v="7"/>
    <x v="1"/>
  </r>
  <r>
    <x v="336"/>
    <x v="1"/>
    <x v="1"/>
    <d v="2018-04-10T00:00:00"/>
    <x v="41"/>
    <d v="2018-07-16T00:00:00"/>
    <d v="2018-07-22T00:00:00"/>
    <s v="USD"/>
    <n v="21"/>
    <n v="11"/>
    <n v="225"/>
    <n v="2"/>
    <n v="8"/>
    <n v="0.15"/>
    <n v="104.52"/>
    <n v="261.3"/>
    <x v="297"/>
    <n v="836.16"/>
    <n v="940.68"/>
    <n v="6"/>
    <x v="1"/>
  </r>
  <r>
    <x v="337"/>
    <x v="3"/>
    <x v="0"/>
    <d v="2018-04-10T00:00:00"/>
    <x v="41"/>
    <d v="2018-07-27T00:00:00"/>
    <d v="2018-08-01T00:00:00"/>
    <s v="USD"/>
    <n v="11"/>
    <n v="4"/>
    <n v="138"/>
    <n v="37"/>
    <n v="6"/>
    <n v="0.05"/>
    <n v="3071.95"/>
    <n v="6143.9"/>
    <x v="298"/>
    <n v="18431.699999999997"/>
    <n v="16588.53"/>
    <n v="5"/>
    <x v="1"/>
  </r>
  <r>
    <x v="338"/>
    <x v="1"/>
    <x v="0"/>
    <d v="2018-04-10T00:00:00"/>
    <x v="41"/>
    <d v="2018-07-31T00:00:00"/>
    <d v="2018-08-03T00:00:00"/>
    <s v="USD"/>
    <n v="20"/>
    <n v="45"/>
    <n v="143"/>
    <n v="43"/>
    <n v="7"/>
    <n v="0.2"/>
    <n v="1928.39"/>
    <n v="2472.3000000000002"/>
    <x v="75"/>
    <n v="13498.730000000001"/>
    <n v="346.15000000000146"/>
    <n v="3"/>
    <x v="1"/>
  </r>
  <r>
    <x v="339"/>
    <x v="3"/>
    <x v="2"/>
    <d v="2018-04-10T00:00:00"/>
    <x v="41"/>
    <d v="2018-07-26T00:00:00"/>
    <d v="2018-07-27T00:00:00"/>
    <s v="USD"/>
    <n v="2"/>
    <n v="6"/>
    <n v="316"/>
    <n v="9"/>
    <n v="3"/>
    <n v="0.08"/>
    <n v="3075.23"/>
    <n v="3892.7"/>
    <x v="299"/>
    <n v="9225.69"/>
    <n v="1518.1619999999984"/>
    <n v="1"/>
    <x v="1"/>
  </r>
  <r>
    <x v="340"/>
    <x v="3"/>
    <x v="1"/>
    <d v="2018-04-10T00:00:00"/>
    <x v="41"/>
    <d v="2018-08-05T00:00:00"/>
    <d v="2018-08-11T00:00:00"/>
    <s v="USD"/>
    <n v="11"/>
    <n v="33"/>
    <n v="216"/>
    <n v="14"/>
    <n v="1"/>
    <n v="0.05"/>
    <n v="492.05"/>
    <n v="964.8"/>
    <x v="300"/>
    <n v="492.05"/>
    <n v="424.50999999999993"/>
    <n v="6"/>
    <x v="1"/>
  </r>
  <r>
    <x v="341"/>
    <x v="3"/>
    <x v="4"/>
    <d v="2018-04-10T00:00:00"/>
    <x v="41"/>
    <d v="2018-07-30T00:00:00"/>
    <d v="2018-08-05T00:00:00"/>
    <s v="USD"/>
    <n v="2"/>
    <n v="46"/>
    <n v="342"/>
    <n v="12"/>
    <n v="8"/>
    <n v="0.2"/>
    <n v="3104.24"/>
    <n v="3832.4"/>
    <x v="301"/>
    <n v="24833.919999999998"/>
    <n v="-306.55999999999767"/>
    <n v="6"/>
    <x v="1"/>
  </r>
  <r>
    <x v="342"/>
    <x v="3"/>
    <x v="0"/>
    <d v="2018-04-10T00:00:00"/>
    <x v="41"/>
    <d v="2018-07-25T00:00:00"/>
    <d v="2018-08-02T00:00:00"/>
    <s v="USD"/>
    <n v="2"/>
    <n v="12"/>
    <n v="190"/>
    <n v="45"/>
    <n v="7"/>
    <n v="0.2"/>
    <n v="781.49"/>
    <n v="964.8"/>
    <x v="302"/>
    <n v="5470.43"/>
    <n v="-67.550000000000182"/>
    <n v="8"/>
    <x v="0"/>
  </r>
  <r>
    <x v="343"/>
    <x v="3"/>
    <x v="0"/>
    <d v="2018-04-10T00:00:00"/>
    <x v="41"/>
    <d v="2018-07-24T00:00:00"/>
    <d v="2018-07-29T00:00:00"/>
    <s v="USD"/>
    <n v="6"/>
    <n v="48"/>
    <n v="122"/>
    <n v="40"/>
    <n v="1"/>
    <n v="0.05"/>
    <n v="794.42"/>
    <n v="1118.9000000000001"/>
    <x v="303"/>
    <n v="794.42"/>
    <n v="268.53499999999997"/>
    <n v="5"/>
    <x v="1"/>
  </r>
  <r>
    <x v="344"/>
    <x v="0"/>
    <x v="2"/>
    <d v="2018-04-10T00:00:00"/>
    <x v="41"/>
    <d v="2018-07-31T00:00:00"/>
    <d v="2018-08-06T00:00:00"/>
    <s v="USD"/>
    <n v="16"/>
    <n v="43"/>
    <n v="319"/>
    <n v="6"/>
    <n v="8"/>
    <n v="0.05"/>
    <n v="74.17"/>
    <n v="180.9"/>
    <x v="304"/>
    <n v="593.36"/>
    <n v="781.4799999999999"/>
    <n v="6"/>
    <x v="1"/>
  </r>
  <r>
    <x v="345"/>
    <x v="1"/>
    <x v="0"/>
    <d v="2018-04-10T00:00:00"/>
    <x v="41"/>
    <d v="2018-08-07T00:00:00"/>
    <d v="2018-08-08T00:00:00"/>
    <s v="USD"/>
    <n v="22"/>
    <n v="23"/>
    <n v="96"/>
    <n v="24"/>
    <n v="7"/>
    <n v="0.05"/>
    <n v="346.12"/>
    <n v="844.2"/>
    <x v="305"/>
    <n v="2422.84"/>
    <n v="3191.09"/>
    <n v="1"/>
    <x v="1"/>
  </r>
  <r>
    <x v="346"/>
    <x v="3"/>
    <x v="0"/>
    <d v="2018-04-10T00:00:00"/>
    <x v="41"/>
    <d v="2018-08-03T00:00:00"/>
    <d v="2018-08-06T00:00:00"/>
    <s v="USD"/>
    <n v="7"/>
    <n v="25"/>
    <n v="96"/>
    <n v="11"/>
    <n v="7"/>
    <n v="0.2"/>
    <n v="1780.26"/>
    <n v="3490.7"/>
    <x v="306"/>
    <n v="12461.82"/>
    <n v="7086.0999999999985"/>
    <n v="3"/>
    <x v="1"/>
  </r>
  <r>
    <x v="347"/>
    <x v="0"/>
    <x v="5"/>
    <d v="2018-04-10T00:00:00"/>
    <x v="42"/>
    <d v="2018-08-08T00:00:00"/>
    <d v="2018-08-11T00:00:00"/>
    <s v="USD"/>
    <n v="20"/>
    <n v="39"/>
    <n v="66"/>
    <n v="9"/>
    <n v="5"/>
    <n v="0.2"/>
    <n v="778.54"/>
    <n v="1112.2"/>
    <x v="307"/>
    <n v="3892.7"/>
    <n v="556.10000000000036"/>
    <n v="3"/>
    <x v="1"/>
  </r>
  <r>
    <x v="348"/>
    <x v="3"/>
    <x v="0"/>
    <d v="2018-04-10T00:00:00"/>
    <x v="42"/>
    <d v="2018-08-08T00:00:00"/>
    <d v="2018-08-15T00:00:00"/>
    <s v="USD"/>
    <n v="11"/>
    <n v="42"/>
    <n v="128"/>
    <n v="37"/>
    <n v="1"/>
    <n v="0.05"/>
    <n v="568.16"/>
    <n v="1072"/>
    <x v="229"/>
    <n v="568.16"/>
    <n v="450.24"/>
    <n v="7"/>
    <x v="1"/>
  </r>
  <r>
    <x v="349"/>
    <x v="1"/>
    <x v="3"/>
    <d v="2018-04-10T00:00:00"/>
    <x v="42"/>
    <d v="2018-07-29T00:00:00"/>
    <d v="2018-08-04T00:00:00"/>
    <s v="USD"/>
    <n v="24"/>
    <n v="20"/>
    <n v="1"/>
    <n v="41"/>
    <n v="3"/>
    <n v="0.08"/>
    <n v="906.11"/>
    <n v="1078.7"/>
    <x v="308"/>
    <n v="2718.33"/>
    <n v="258.88200000000052"/>
    <n v="6"/>
    <x v="1"/>
  </r>
  <r>
    <x v="350"/>
    <x v="2"/>
    <x v="2"/>
    <d v="2018-04-10T00:00:00"/>
    <x v="42"/>
    <d v="2018-07-26T00:00:00"/>
    <d v="2018-08-01T00:00:00"/>
    <s v="USD"/>
    <n v="26"/>
    <n v="10"/>
    <n v="273"/>
    <n v="25"/>
    <n v="7"/>
    <n v="0.08"/>
    <n v="3857.93"/>
    <n v="5433.7"/>
    <x v="309"/>
    <n v="27005.51"/>
    <n v="7987.5180000000073"/>
    <n v="6"/>
    <x v="1"/>
  </r>
  <r>
    <x v="351"/>
    <x v="0"/>
    <x v="2"/>
    <d v="2018-04-10T00:00:00"/>
    <x v="42"/>
    <d v="2018-07-14T00:00:00"/>
    <d v="2018-07-18T00:00:00"/>
    <s v="USD"/>
    <n v="16"/>
    <n v="17"/>
    <n v="309"/>
    <n v="24"/>
    <n v="8"/>
    <n v="0.05"/>
    <n v="3163.94"/>
    <n v="3906.1"/>
    <x v="310"/>
    <n v="25311.52"/>
    <n v="4374.8399999999965"/>
    <n v="4"/>
    <x v="1"/>
  </r>
  <r>
    <x v="352"/>
    <x v="0"/>
    <x v="0"/>
    <d v="2018-04-10T00:00:00"/>
    <x v="42"/>
    <d v="2018-07-20T00:00:00"/>
    <d v="2018-07-25T00:00:00"/>
    <s v="USD"/>
    <n v="13"/>
    <n v="21"/>
    <n v="103"/>
    <n v="30"/>
    <n v="4"/>
    <n v="0.15"/>
    <n v="2090.0700000000002"/>
    <n v="2458.9"/>
    <x v="311"/>
    <n v="8360.2800000000007"/>
    <n v="-2.0000000000436557E-2"/>
    <n v="5"/>
    <x v="1"/>
  </r>
  <r>
    <x v="353"/>
    <x v="1"/>
    <x v="1"/>
    <d v="2018-04-10T00:00:00"/>
    <x v="42"/>
    <d v="2018-07-30T00:00:00"/>
    <d v="2018-08-01T00:00:00"/>
    <s v="USD"/>
    <n v="24"/>
    <n v="8"/>
    <n v="258"/>
    <n v="10"/>
    <n v="3"/>
    <n v="0.08"/>
    <n v="856.39"/>
    <n v="1112.2"/>
    <x v="15"/>
    <n v="2569.17"/>
    <n v="500.50200000000041"/>
    <n v="2"/>
    <x v="1"/>
  </r>
  <r>
    <x v="354"/>
    <x v="3"/>
    <x v="0"/>
    <d v="2018-04-10T00:00:00"/>
    <x v="42"/>
    <d v="2018-07-16T00:00:00"/>
    <d v="2018-07-17T00:00:00"/>
    <s v="USD"/>
    <n v="10"/>
    <n v="31"/>
    <n v="149"/>
    <n v="47"/>
    <n v="4"/>
    <n v="0.05"/>
    <n v="745.71"/>
    <n v="1065.3"/>
    <x v="312"/>
    <n v="2982.84"/>
    <n v="1065.2999999999993"/>
    <n v="1"/>
    <x v="1"/>
  </r>
  <r>
    <x v="355"/>
    <x v="3"/>
    <x v="2"/>
    <d v="2018-04-10T00:00:00"/>
    <x v="42"/>
    <d v="2018-07-24T00:00:00"/>
    <d v="2018-07-30T00:00:00"/>
    <s v="USD"/>
    <n v="1"/>
    <n v="5"/>
    <n v="298"/>
    <n v="35"/>
    <n v="6"/>
    <n v="0.08"/>
    <n v="1359.7"/>
    <n v="1862.6"/>
    <x v="313"/>
    <n v="8158.2000000000007"/>
    <n v="2123.351999999999"/>
    <n v="6"/>
    <x v="1"/>
  </r>
  <r>
    <x v="356"/>
    <x v="2"/>
    <x v="2"/>
    <d v="2018-04-10T00:00:00"/>
    <x v="42"/>
    <d v="2018-07-31T00:00:00"/>
    <d v="2018-08-04T00:00:00"/>
    <s v="USD"/>
    <n v="27"/>
    <n v="11"/>
    <n v="273"/>
    <n v="7"/>
    <n v="7"/>
    <n v="0.2"/>
    <n v="1184.56"/>
    <n v="1822.4"/>
    <x v="314"/>
    <n v="8291.92"/>
    <n v="1913.5200000000023"/>
    <n v="4"/>
    <x v="1"/>
  </r>
  <r>
    <x v="357"/>
    <x v="2"/>
    <x v="0"/>
    <d v="2018-04-10T00:00:00"/>
    <x v="42"/>
    <d v="2018-07-21T00:00:00"/>
    <d v="2018-07-29T00:00:00"/>
    <s v="USD"/>
    <n v="26"/>
    <n v="35"/>
    <n v="161"/>
    <n v="12"/>
    <n v="7"/>
    <n v="0.05"/>
    <n v="575.26"/>
    <n v="1065.3"/>
    <x v="315"/>
    <n v="4026.8199999999997"/>
    <n v="3057.4249999999993"/>
    <n v="8"/>
    <x v="0"/>
  </r>
  <r>
    <x v="358"/>
    <x v="0"/>
    <x v="3"/>
    <d v="2018-04-10T00:00:00"/>
    <x v="42"/>
    <d v="2018-07-24T00:00:00"/>
    <d v="2018-07-31T00:00:00"/>
    <s v="USD"/>
    <n v="17"/>
    <n v="26"/>
    <n v="29"/>
    <n v="16"/>
    <n v="3"/>
    <n v="0.05"/>
    <n v="4289.41"/>
    <n v="5875.9"/>
    <x v="316"/>
    <n v="12868.23"/>
    <n v="3878.0849999999955"/>
    <n v="7"/>
    <x v="1"/>
  </r>
  <r>
    <x v="359"/>
    <x v="3"/>
    <x v="0"/>
    <d v="2018-04-10T00:00:00"/>
    <x v="42"/>
    <d v="2018-08-01T00:00:00"/>
    <d v="2018-08-06T00:00:00"/>
    <s v="USD"/>
    <n v="1"/>
    <n v="10"/>
    <n v="151"/>
    <n v="22"/>
    <n v="3"/>
    <n v="0.08"/>
    <n v="708.73"/>
    <n v="1728.6"/>
    <x v="317"/>
    <n v="2126.19"/>
    <n v="2644.7459999999996"/>
    <n v="5"/>
    <x v="1"/>
  </r>
  <r>
    <x v="360"/>
    <x v="1"/>
    <x v="0"/>
    <d v="2018-04-10T00:00:00"/>
    <x v="43"/>
    <d v="2018-07-18T00:00:00"/>
    <d v="2018-07-25T00:00:00"/>
    <s v="USD"/>
    <n v="24"/>
    <n v="50"/>
    <n v="125"/>
    <n v="45"/>
    <n v="4"/>
    <n v="0.05"/>
    <n v="2452.7399999999998"/>
    <n v="3832.4"/>
    <x v="318"/>
    <n v="9810.9599999999991"/>
    <n v="4752.16"/>
    <n v="7"/>
    <x v="1"/>
  </r>
  <r>
    <x v="361"/>
    <x v="1"/>
    <x v="2"/>
    <d v="2018-04-10T00:00:00"/>
    <x v="43"/>
    <d v="2018-08-10T00:00:00"/>
    <d v="2018-08-17T00:00:00"/>
    <s v="USD"/>
    <n v="22"/>
    <n v="24"/>
    <n v="261"/>
    <n v="7"/>
    <n v="1"/>
    <n v="0.05"/>
    <n v="861.08"/>
    <n v="1025.0999999999999"/>
    <x v="256"/>
    <n v="861.08"/>
    <n v="112.76499999999987"/>
    <n v="7"/>
    <x v="1"/>
  </r>
  <r>
    <x v="362"/>
    <x v="1"/>
    <x v="0"/>
    <d v="2018-04-10T00:00:00"/>
    <x v="43"/>
    <d v="2018-08-02T00:00:00"/>
    <d v="2018-08-12T00:00:00"/>
    <s v="USD"/>
    <n v="24"/>
    <n v="1"/>
    <n v="115"/>
    <n v="45"/>
    <n v="4"/>
    <n v="0.05"/>
    <n v="944.16"/>
    <n v="1815.7"/>
    <x v="319"/>
    <n v="3776.64"/>
    <n v="3123.02"/>
    <n v="10"/>
    <x v="0"/>
  </r>
  <r>
    <x v="363"/>
    <x v="3"/>
    <x v="2"/>
    <d v="2018-04-10T00:00:00"/>
    <x v="43"/>
    <d v="2018-07-22T00:00:00"/>
    <d v="2018-07-25T00:00:00"/>
    <s v="USD"/>
    <n v="4"/>
    <n v="22"/>
    <n v="294"/>
    <n v="1"/>
    <n v="2"/>
    <n v="0.08"/>
    <n v="1689.2"/>
    <n v="3839.1"/>
    <x v="320"/>
    <n v="3378.4"/>
    <n v="3685.5440000000003"/>
    <n v="3"/>
    <x v="1"/>
  </r>
  <r>
    <x v="364"/>
    <x v="3"/>
    <x v="3"/>
    <d v="2018-04-10T00:00:00"/>
    <x v="43"/>
    <d v="2018-07-15T00:00:00"/>
    <d v="2018-07-23T00:00:00"/>
    <s v="USD"/>
    <n v="10"/>
    <n v="15"/>
    <n v="56"/>
    <n v="14"/>
    <n v="1"/>
    <n v="0.05"/>
    <n v="1430.99"/>
    <n v="2425.4"/>
    <x v="321"/>
    <n v="1430.99"/>
    <n v="873.1400000000001"/>
    <n v="8"/>
    <x v="0"/>
  </r>
  <r>
    <x v="365"/>
    <x v="3"/>
    <x v="1"/>
    <d v="2018-04-10T00:00:00"/>
    <x v="43"/>
    <d v="2018-07-16T00:00:00"/>
    <d v="2018-07-22T00:00:00"/>
    <s v="USD"/>
    <n v="6"/>
    <n v="38"/>
    <n v="218"/>
    <n v="13"/>
    <n v="6"/>
    <n v="0.15"/>
    <n v="1971.61"/>
    <n v="3865.9"/>
    <x v="322"/>
    <n v="11829.66"/>
    <n v="7886.43"/>
    <n v="6"/>
    <x v="1"/>
  </r>
  <r>
    <x v="366"/>
    <x v="3"/>
    <x v="4"/>
    <d v="2018-04-10T00:00:00"/>
    <x v="43"/>
    <d v="2018-08-03T00:00:00"/>
    <d v="2018-08-07T00:00:00"/>
    <s v="USD"/>
    <n v="2"/>
    <n v="45"/>
    <n v="351"/>
    <n v="23"/>
    <n v="2"/>
    <n v="0.08"/>
    <n v="1857.24"/>
    <n v="2653.2"/>
    <x v="323"/>
    <n v="3714.48"/>
    <n v="1167.4079999999999"/>
    <n v="4"/>
    <x v="1"/>
  </r>
  <r>
    <x v="367"/>
    <x v="0"/>
    <x v="0"/>
    <d v="2018-04-10T00:00:00"/>
    <x v="43"/>
    <d v="2018-07-27T00:00:00"/>
    <d v="2018-08-03T00:00:00"/>
    <s v="USD"/>
    <n v="13"/>
    <n v="42"/>
    <n v="90"/>
    <n v="3"/>
    <n v="2"/>
    <n v="0.15"/>
    <n v="594.96"/>
    <n v="991.6"/>
    <x v="324"/>
    <n v="1189.92"/>
    <n v="495.79999999999995"/>
    <n v="7"/>
    <x v="1"/>
  </r>
  <r>
    <x v="368"/>
    <x v="1"/>
    <x v="4"/>
    <d v="2018-04-10T00:00:00"/>
    <x v="43"/>
    <d v="2018-07-21T00:00:00"/>
    <d v="2018-07-25T00:00:00"/>
    <s v="USD"/>
    <n v="23"/>
    <n v="9"/>
    <n v="345"/>
    <n v="28"/>
    <n v="5"/>
    <n v="0.1"/>
    <n v="2060.25"/>
    <n v="2512.5"/>
    <x v="325"/>
    <n v="10301.25"/>
    <n v="1005"/>
    <n v="4"/>
    <x v="1"/>
  </r>
  <r>
    <x v="369"/>
    <x v="1"/>
    <x v="3"/>
    <d v="2018-04-10T00:00:00"/>
    <x v="44"/>
    <d v="2018-08-07T00:00:00"/>
    <d v="2018-08-17T00:00:00"/>
    <s v="USD"/>
    <n v="20"/>
    <n v="6"/>
    <n v="42"/>
    <n v="16"/>
    <n v="6"/>
    <n v="0.1"/>
    <n v="1332.63"/>
    <n v="2613"/>
    <x v="326"/>
    <n v="7995.7800000000007"/>
    <n v="6114.42"/>
    <n v="10"/>
    <x v="0"/>
  </r>
  <r>
    <x v="370"/>
    <x v="1"/>
    <x v="4"/>
    <d v="2018-04-10T00:00:00"/>
    <x v="44"/>
    <d v="2018-08-08T00:00:00"/>
    <d v="2018-08-11T00:00:00"/>
    <s v="USD"/>
    <n v="25"/>
    <n v="1"/>
    <n v="362"/>
    <n v="27"/>
    <n v="5"/>
    <n v="0.15"/>
    <n v="3375.86"/>
    <n v="5721.8"/>
    <x v="327"/>
    <n v="16879.3"/>
    <n v="7438.3499999999985"/>
    <n v="3"/>
    <x v="1"/>
  </r>
  <r>
    <x v="371"/>
    <x v="3"/>
    <x v="1"/>
    <d v="2018-04-10T00:00:00"/>
    <x v="44"/>
    <d v="2018-07-17T00:00:00"/>
    <d v="2018-07-24T00:00:00"/>
    <s v="USD"/>
    <n v="4"/>
    <n v="8"/>
    <n v="233"/>
    <n v="7"/>
    <n v="2"/>
    <n v="0.08"/>
    <n v="831.34"/>
    <n v="1768.8"/>
    <x v="230"/>
    <n v="1662.68"/>
    <n v="1591.912"/>
    <n v="7"/>
    <x v="1"/>
  </r>
  <r>
    <x v="372"/>
    <x v="0"/>
    <x v="1"/>
    <d v="2018-04-10T00:00:00"/>
    <x v="44"/>
    <d v="2018-07-31T00:00:00"/>
    <d v="2018-08-04T00:00:00"/>
    <s v="USD"/>
    <n v="20"/>
    <n v="19"/>
    <n v="220"/>
    <n v="21"/>
    <n v="5"/>
    <n v="0.1"/>
    <n v="1251.02"/>
    <n v="2606.3000000000002"/>
    <x v="328"/>
    <n v="6255.1"/>
    <n v="5473.25"/>
    <n v="4"/>
    <x v="1"/>
  </r>
  <r>
    <x v="373"/>
    <x v="0"/>
    <x v="4"/>
    <d v="2018-04-10T00:00:00"/>
    <x v="44"/>
    <d v="2018-07-22T00:00:00"/>
    <d v="2018-07-28T00:00:00"/>
    <s v="USD"/>
    <n v="18"/>
    <n v="10"/>
    <n v="332"/>
    <n v="34"/>
    <n v="8"/>
    <n v="0.1"/>
    <n v="1569.41"/>
    <n v="2452.1999999999998"/>
    <x v="329"/>
    <n v="12555.28"/>
    <n v="5100.5599999999995"/>
    <n v="6"/>
    <x v="1"/>
  </r>
  <r>
    <x v="374"/>
    <x v="1"/>
    <x v="1"/>
    <d v="2018-04-10T00:00:00"/>
    <x v="44"/>
    <d v="2018-07-17T00:00:00"/>
    <d v="2018-07-23T00:00:00"/>
    <s v="USD"/>
    <n v="21"/>
    <n v="49"/>
    <n v="211"/>
    <n v="44"/>
    <n v="1"/>
    <n v="0.05"/>
    <n v="694.66"/>
    <n v="964.8"/>
    <x v="300"/>
    <n v="694.66"/>
    <n v="221.89999999999998"/>
    <n v="6"/>
    <x v="1"/>
  </r>
  <r>
    <x v="375"/>
    <x v="1"/>
    <x v="0"/>
    <d v="2018-04-10T00:00:00"/>
    <x v="45"/>
    <d v="2018-08-03T00:00:00"/>
    <d v="2018-08-10T00:00:00"/>
    <s v="USD"/>
    <n v="24"/>
    <n v="44"/>
    <n v="90"/>
    <n v="38"/>
    <n v="5"/>
    <n v="0.05"/>
    <n v="562.79999999999995"/>
    <n v="1125.5999999999999"/>
    <x v="234"/>
    <n v="2814"/>
    <n v="2532.5999999999995"/>
    <n v="7"/>
    <x v="1"/>
  </r>
  <r>
    <x v="376"/>
    <x v="1"/>
    <x v="2"/>
    <d v="2018-04-10T00:00:00"/>
    <x v="45"/>
    <d v="2018-08-07T00:00:00"/>
    <d v="2018-08-09T00:00:00"/>
    <s v="USD"/>
    <n v="21"/>
    <n v="30"/>
    <n v="316"/>
    <n v="30"/>
    <n v="5"/>
    <n v="0.05"/>
    <n v="548.86"/>
    <n v="857.6"/>
    <x v="330"/>
    <n v="2744.3"/>
    <n v="1329.2999999999997"/>
    <n v="2"/>
    <x v="1"/>
  </r>
  <r>
    <x v="377"/>
    <x v="3"/>
    <x v="3"/>
    <d v="2018-04-10T00:00:00"/>
    <x v="45"/>
    <d v="2018-07-19T00:00:00"/>
    <d v="2018-07-20T00:00:00"/>
    <s v="USD"/>
    <n v="5"/>
    <n v="37"/>
    <n v="28"/>
    <n v="2"/>
    <n v="7"/>
    <n v="0.08"/>
    <n v="1796.81"/>
    <n v="3906.1"/>
    <x v="331"/>
    <n v="12577.67"/>
    <n v="12577.614000000003"/>
    <n v="1"/>
    <x v="1"/>
  </r>
  <r>
    <x v="378"/>
    <x v="3"/>
    <x v="0"/>
    <d v="2018-04-10T00:00:00"/>
    <x v="45"/>
    <d v="2018-07-19T00:00:00"/>
    <d v="2018-07-23T00:00:00"/>
    <s v="USD"/>
    <n v="10"/>
    <n v="8"/>
    <n v="162"/>
    <n v="25"/>
    <n v="5"/>
    <n v="0.15"/>
    <n v="506.99"/>
    <n v="1078.7"/>
    <x v="70"/>
    <n v="2534.9499999999998"/>
    <n v="2049.5249999999996"/>
    <n v="4"/>
    <x v="1"/>
  </r>
  <r>
    <x v="379"/>
    <x v="0"/>
    <x v="2"/>
    <d v="2018-04-10T00:00:00"/>
    <x v="45"/>
    <d v="2018-08-10T00:00:00"/>
    <d v="2018-08-13T00:00:00"/>
    <s v="USD"/>
    <n v="18"/>
    <n v="13"/>
    <n v="279"/>
    <n v="29"/>
    <n v="1"/>
    <n v="0.4"/>
    <n v="1264.69"/>
    <n v="2432.1"/>
    <x v="332"/>
    <n v="1264.69"/>
    <n v="194.56999999999994"/>
    <n v="3"/>
    <x v="1"/>
  </r>
  <r>
    <x v="380"/>
    <x v="0"/>
    <x v="0"/>
    <d v="2018-04-10T00:00:00"/>
    <x v="45"/>
    <d v="2018-08-03T00:00:00"/>
    <d v="2018-08-12T00:00:00"/>
    <s v="USD"/>
    <n v="18"/>
    <n v="2"/>
    <n v="91"/>
    <n v="30"/>
    <n v="8"/>
    <n v="0.05"/>
    <n v="536.54"/>
    <n v="958.1"/>
    <x v="333"/>
    <n v="4292.32"/>
    <n v="2989.24"/>
    <n v="9"/>
    <x v="0"/>
  </r>
  <r>
    <x v="381"/>
    <x v="2"/>
    <x v="0"/>
    <d v="2018-04-10T00:00:00"/>
    <x v="46"/>
    <d v="2018-07-30T00:00:00"/>
    <d v="2018-08-07T00:00:00"/>
    <s v="USD"/>
    <n v="25"/>
    <n v="42"/>
    <n v="139"/>
    <n v="45"/>
    <n v="8"/>
    <n v="0.05"/>
    <n v="726.01"/>
    <n v="864.3"/>
    <x v="334"/>
    <n v="5808.08"/>
    <n v="760.59999999999945"/>
    <n v="8"/>
    <x v="0"/>
  </r>
  <r>
    <x v="382"/>
    <x v="3"/>
    <x v="0"/>
    <d v="2018-04-10T00:00:00"/>
    <x v="46"/>
    <d v="2018-07-27T00:00:00"/>
    <d v="2018-08-05T00:00:00"/>
    <s v="USD"/>
    <n v="7"/>
    <n v="40"/>
    <n v="146"/>
    <n v="8"/>
    <n v="2"/>
    <n v="0.05"/>
    <n v="700.08"/>
    <n v="864.3"/>
    <x v="335"/>
    <n v="1400.16"/>
    <n v="242.00999999999976"/>
    <n v="9"/>
    <x v="0"/>
  </r>
  <r>
    <x v="383"/>
    <x v="3"/>
    <x v="0"/>
    <d v="2018-04-10T00:00:00"/>
    <x v="46"/>
    <d v="2018-07-29T00:00:00"/>
    <d v="2018-08-05T00:00:00"/>
    <s v="USD"/>
    <n v="1"/>
    <n v="40"/>
    <n v="194"/>
    <n v="36"/>
    <n v="6"/>
    <n v="0.08"/>
    <n v="579.22"/>
    <n v="891.1"/>
    <x v="336"/>
    <n v="3475.32"/>
    <n v="1443.5520000000001"/>
    <n v="7"/>
    <x v="1"/>
  </r>
  <r>
    <x v="384"/>
    <x v="0"/>
    <x v="0"/>
    <d v="2018-04-10T00:00:00"/>
    <x v="46"/>
    <d v="2018-08-12T00:00:00"/>
    <d v="2018-08-15T00:00:00"/>
    <s v="USD"/>
    <n v="18"/>
    <n v="17"/>
    <n v="100"/>
    <n v="10"/>
    <n v="5"/>
    <n v="0.2"/>
    <n v="2069.5"/>
    <n v="3979.8"/>
    <x v="337"/>
    <n v="10347.5"/>
    <n v="5571.7000000000007"/>
    <n v="3"/>
    <x v="1"/>
  </r>
  <r>
    <x v="385"/>
    <x v="0"/>
    <x v="1"/>
    <d v="2018-04-10T00:00:00"/>
    <x v="46"/>
    <d v="2018-07-21T00:00:00"/>
    <d v="2018-07-25T00:00:00"/>
    <s v="USD"/>
    <n v="15"/>
    <n v="23"/>
    <n v="214"/>
    <n v="14"/>
    <n v="5"/>
    <n v="0.1"/>
    <n v="469"/>
    <n v="837.5"/>
    <x v="338"/>
    <n v="2345"/>
    <n v="1423.75"/>
    <n v="4"/>
    <x v="1"/>
  </r>
  <r>
    <x v="386"/>
    <x v="0"/>
    <x v="5"/>
    <d v="2018-04-10T00:00:00"/>
    <x v="46"/>
    <d v="2018-08-06T00:00:00"/>
    <d v="2018-08-12T00:00:00"/>
    <s v="USD"/>
    <n v="18"/>
    <n v="28"/>
    <n v="77"/>
    <n v="10"/>
    <n v="2"/>
    <n v="0.05"/>
    <n v="1738.65"/>
    <n v="2318.1999999999998"/>
    <x v="339"/>
    <n v="3477.3"/>
    <n v="927.27999999999884"/>
    <n v="6"/>
    <x v="1"/>
  </r>
  <r>
    <x v="387"/>
    <x v="3"/>
    <x v="3"/>
    <d v="2018-04-10T00:00:00"/>
    <x v="46"/>
    <d v="2018-08-13T00:00:00"/>
    <d v="2018-08-17T00:00:00"/>
    <s v="USD"/>
    <n v="9"/>
    <n v="41"/>
    <n v="29"/>
    <n v="35"/>
    <n v="6"/>
    <n v="0.05"/>
    <n v="801.86"/>
    <n v="1822.4"/>
    <x v="340"/>
    <n v="4811.16"/>
    <n v="5576.52"/>
    <n v="4"/>
    <x v="1"/>
  </r>
  <r>
    <x v="388"/>
    <x v="1"/>
    <x v="4"/>
    <d v="2018-04-10T00:00:00"/>
    <x v="46"/>
    <d v="2018-08-13T00:00:00"/>
    <d v="2018-08-21T00:00:00"/>
    <s v="USD"/>
    <n v="21"/>
    <n v="29"/>
    <n v="329"/>
    <n v="13"/>
    <n v="4"/>
    <n v="0.15"/>
    <n v="664.51"/>
    <n v="1165.8"/>
    <x v="341"/>
    <n v="2658.04"/>
    <n v="1305.6799999999998"/>
    <n v="8"/>
    <x v="0"/>
  </r>
  <r>
    <x v="389"/>
    <x v="1"/>
    <x v="3"/>
    <d v="2018-04-10T00:00:00"/>
    <x v="46"/>
    <d v="2018-07-18T00:00:00"/>
    <d v="2018-07-26T00:00:00"/>
    <s v="USD"/>
    <n v="22"/>
    <n v="11"/>
    <n v="41"/>
    <n v="16"/>
    <n v="7"/>
    <n v="0.05"/>
    <n v="187.6"/>
    <n v="234.5"/>
    <x v="342"/>
    <n v="1313.2"/>
    <n v="246.22499999999991"/>
    <n v="8"/>
    <x v="0"/>
  </r>
  <r>
    <x v="390"/>
    <x v="0"/>
    <x v="1"/>
    <d v="2018-04-10T00:00:00"/>
    <x v="47"/>
    <d v="2018-07-20T00:00:00"/>
    <d v="2018-07-22T00:00:00"/>
    <s v="USD"/>
    <n v="19"/>
    <n v="11"/>
    <n v="240"/>
    <n v="28"/>
    <n v="5"/>
    <n v="0.4"/>
    <n v="1912.72"/>
    <n v="2452.1999999999998"/>
    <x v="343"/>
    <n v="9563.6"/>
    <n v="-2207.0000000000009"/>
    <n v="2"/>
    <x v="1"/>
  </r>
  <r>
    <x v="391"/>
    <x v="3"/>
    <x v="4"/>
    <d v="2018-04-10T00:00:00"/>
    <x v="47"/>
    <d v="2018-07-26T00:00:00"/>
    <d v="2018-07-29T00:00:00"/>
    <s v="USD"/>
    <n v="4"/>
    <n v="19"/>
    <n v="331"/>
    <n v="11"/>
    <n v="8"/>
    <n v="0.05"/>
    <n v="133.26"/>
    <n v="261.3"/>
    <x v="297"/>
    <n v="1066.08"/>
    <n v="919.8"/>
    <n v="3"/>
    <x v="1"/>
  </r>
  <r>
    <x v="392"/>
    <x v="1"/>
    <x v="5"/>
    <d v="2018-04-10T00:00:00"/>
    <x v="47"/>
    <d v="2018-08-10T00:00:00"/>
    <d v="2018-08-20T00:00:00"/>
    <s v="USD"/>
    <n v="21"/>
    <n v="29"/>
    <n v="85"/>
    <n v="4"/>
    <n v="4"/>
    <n v="0.1"/>
    <n v="453.99"/>
    <n v="1031.8"/>
    <x v="344"/>
    <n v="1815.96"/>
    <n v="1898.52"/>
    <n v="10"/>
    <x v="0"/>
  </r>
  <r>
    <x v="393"/>
    <x v="0"/>
    <x v="4"/>
    <d v="2018-04-10T00:00:00"/>
    <x v="47"/>
    <d v="2018-07-25T00:00:00"/>
    <d v="2018-08-01T00:00:00"/>
    <s v="USD"/>
    <n v="17"/>
    <n v="18"/>
    <n v="349"/>
    <n v="20"/>
    <n v="3"/>
    <n v="0.1"/>
    <n v="1849.2"/>
    <n v="3082"/>
    <x v="345"/>
    <n v="5547.6"/>
    <n v="2773.7999999999993"/>
    <n v="7"/>
    <x v="1"/>
  </r>
  <r>
    <x v="394"/>
    <x v="1"/>
    <x v="2"/>
    <d v="2018-04-10T00:00:00"/>
    <x v="47"/>
    <d v="2018-08-13T00:00:00"/>
    <d v="2018-08-16T00:00:00"/>
    <s v="USD"/>
    <n v="22"/>
    <n v="27"/>
    <n v="311"/>
    <n v="8"/>
    <n v="3"/>
    <n v="0.05"/>
    <n v="3138.55"/>
    <n v="6405.2"/>
    <x v="346"/>
    <n v="9415.6500000000015"/>
    <n v="8839.1699999999946"/>
    <n v="3"/>
    <x v="1"/>
  </r>
  <r>
    <x v="395"/>
    <x v="3"/>
    <x v="0"/>
    <d v="2018-04-10T00:00:00"/>
    <x v="47"/>
    <d v="2018-08-12T00:00:00"/>
    <d v="2018-08-22T00:00:00"/>
    <s v="USD"/>
    <n v="9"/>
    <n v="22"/>
    <n v="162"/>
    <n v="16"/>
    <n v="6"/>
    <n v="0.05"/>
    <n v="947.65"/>
    <n v="1822.4"/>
    <x v="340"/>
    <n v="5685.9"/>
    <n v="4701.7800000000007"/>
    <n v="10"/>
    <x v="0"/>
  </r>
  <r>
    <x v="396"/>
    <x v="2"/>
    <x v="0"/>
    <d v="2018-04-10T00:00:00"/>
    <x v="47"/>
    <d v="2018-08-05T00:00:00"/>
    <d v="2018-08-11T00:00:00"/>
    <s v="USD"/>
    <n v="28"/>
    <n v="29"/>
    <n v="181"/>
    <n v="27"/>
    <n v="8"/>
    <n v="0.05"/>
    <n v="1062.1500000000001"/>
    <n v="1279.7"/>
    <x v="347"/>
    <n v="8497.2000000000007"/>
    <n v="1228.5199999999986"/>
    <n v="6"/>
    <x v="1"/>
  </r>
  <r>
    <x v="397"/>
    <x v="0"/>
    <x v="2"/>
    <d v="2018-04-10T00:00:00"/>
    <x v="47"/>
    <d v="2018-07-25T00:00:00"/>
    <d v="2018-07-30T00:00:00"/>
    <s v="USD"/>
    <n v="19"/>
    <n v="3"/>
    <n v="283"/>
    <n v="36"/>
    <n v="1"/>
    <n v="0.2"/>
    <n v="2635.04"/>
    <n v="3932.9"/>
    <x v="348"/>
    <n v="2635.04"/>
    <n v="511.2800000000002"/>
    <n v="5"/>
    <x v="1"/>
  </r>
  <r>
    <x v="398"/>
    <x v="3"/>
    <x v="2"/>
    <d v="2018-04-10T00:00:00"/>
    <x v="47"/>
    <d v="2018-08-12T00:00:00"/>
    <d v="2018-08-21T00:00:00"/>
    <s v="USD"/>
    <n v="7"/>
    <n v="28"/>
    <n v="307"/>
    <n v="4"/>
    <n v="3"/>
    <n v="0.15"/>
    <n v="80.400000000000006"/>
    <n v="201"/>
    <x v="349"/>
    <n v="241.20000000000002"/>
    <n v="271.34999999999991"/>
    <n v="9"/>
    <x v="0"/>
  </r>
  <r>
    <x v="399"/>
    <x v="2"/>
    <x v="0"/>
    <d v="2018-04-10T00:00:00"/>
    <x v="47"/>
    <d v="2018-08-12T00:00:00"/>
    <d v="2018-08-17T00:00:00"/>
    <s v="USD"/>
    <n v="27"/>
    <n v="11"/>
    <n v="141"/>
    <n v="4"/>
    <n v="1"/>
    <n v="0.1"/>
    <n v="2131"/>
    <n v="3946.3"/>
    <x v="137"/>
    <n v="2131"/>
    <n v="1420.67"/>
    <n v="5"/>
    <x v="1"/>
  </r>
  <r>
    <x v="400"/>
    <x v="2"/>
    <x v="5"/>
    <d v="2018-04-10T00:00:00"/>
    <x v="48"/>
    <d v="2018-07-30T00:00:00"/>
    <d v="2018-08-02T00:00:00"/>
    <s v="USD"/>
    <n v="28"/>
    <n v="49"/>
    <n v="72"/>
    <n v="2"/>
    <n v="7"/>
    <n v="0.2"/>
    <n v="1317.56"/>
    <n v="1909.5"/>
    <x v="350"/>
    <n v="9222.92"/>
    <n v="1470.2800000000007"/>
    <n v="3"/>
    <x v="1"/>
  </r>
  <r>
    <x v="401"/>
    <x v="3"/>
    <x v="0"/>
    <d v="2018-04-10T00:00:00"/>
    <x v="48"/>
    <d v="2018-08-01T00:00:00"/>
    <d v="2018-08-11T00:00:00"/>
    <s v="USD"/>
    <n v="2"/>
    <n v="47"/>
    <n v="120"/>
    <n v="23"/>
    <n v="7"/>
    <n v="0.2"/>
    <n v="1109.52"/>
    <n v="2412"/>
    <x v="351"/>
    <n v="7766.6399999999994"/>
    <n v="5740.5600000000013"/>
    <n v="10"/>
    <x v="0"/>
  </r>
  <r>
    <x v="402"/>
    <x v="3"/>
    <x v="0"/>
    <d v="2018-04-10T00:00:00"/>
    <x v="48"/>
    <d v="2018-08-06T00:00:00"/>
    <d v="2018-08-11T00:00:00"/>
    <s v="USD"/>
    <n v="7"/>
    <n v="50"/>
    <n v="152"/>
    <n v="32"/>
    <n v="6"/>
    <n v="0.05"/>
    <n v="675.36"/>
    <n v="964.8"/>
    <x v="352"/>
    <n v="4052.16"/>
    <n v="1447.1999999999989"/>
    <n v="5"/>
    <x v="1"/>
  </r>
  <r>
    <x v="403"/>
    <x v="1"/>
    <x v="3"/>
    <d v="2018-04-10T00:00:00"/>
    <x v="48"/>
    <d v="2018-08-12T00:00:00"/>
    <d v="2018-08-16T00:00:00"/>
    <s v="USD"/>
    <n v="22"/>
    <n v="42"/>
    <n v="57"/>
    <n v="3"/>
    <n v="5"/>
    <n v="0.08"/>
    <n v="1457.52"/>
    <n v="1996.6"/>
    <x v="353"/>
    <n v="7287.6"/>
    <n v="1896.7600000000002"/>
    <n v="4"/>
    <x v="1"/>
  </r>
  <r>
    <x v="404"/>
    <x v="0"/>
    <x v="1"/>
    <d v="2018-04-10T00:00:00"/>
    <x v="48"/>
    <d v="2018-08-01T00:00:00"/>
    <d v="2018-08-05T00:00:00"/>
    <s v="USD"/>
    <n v="12"/>
    <n v="21"/>
    <n v="228"/>
    <n v="1"/>
    <n v="7"/>
    <n v="0.15"/>
    <n v="700.28"/>
    <n v="1045.2"/>
    <x v="354"/>
    <n v="4901.96"/>
    <n v="1316.9800000000005"/>
    <n v="4"/>
    <x v="1"/>
  </r>
  <r>
    <x v="405"/>
    <x v="3"/>
    <x v="3"/>
    <d v="2018-04-10T00:00:00"/>
    <x v="48"/>
    <d v="2018-08-13T00:00:00"/>
    <d v="2018-08-21T00:00:00"/>
    <s v="USD"/>
    <n v="6"/>
    <n v="41"/>
    <n v="37"/>
    <n v="4"/>
    <n v="1"/>
    <n v="0.2"/>
    <n v="3219.82"/>
    <n v="3879.3"/>
    <x v="355"/>
    <n v="3219.82"/>
    <n v="-116.37999999999965"/>
    <n v="8"/>
    <x v="0"/>
  </r>
  <r>
    <x v="406"/>
    <x v="1"/>
    <x v="5"/>
    <d v="2018-04-10T00:00:00"/>
    <x v="48"/>
    <d v="2018-07-31T00:00:00"/>
    <d v="2018-08-06T00:00:00"/>
    <s v="USD"/>
    <n v="22"/>
    <n v="50"/>
    <n v="76"/>
    <n v="21"/>
    <n v="6"/>
    <n v="0.08"/>
    <n v="3466.31"/>
    <n v="5976.4"/>
    <x v="356"/>
    <n v="20797.86"/>
    <n v="12191.867999999995"/>
    <n v="6"/>
    <x v="1"/>
  </r>
  <r>
    <x v="407"/>
    <x v="0"/>
    <x v="1"/>
    <d v="2018-04-10T00:00:00"/>
    <x v="48"/>
    <d v="2018-08-11T00:00:00"/>
    <d v="2018-08-17T00:00:00"/>
    <s v="USD"/>
    <n v="19"/>
    <n v="13"/>
    <n v="255"/>
    <n v="18"/>
    <n v="1"/>
    <n v="0.05"/>
    <n v="1264.42"/>
    <n v="2257.9"/>
    <x v="357"/>
    <n v="1264.42"/>
    <n v="880.58500000000004"/>
    <n v="6"/>
    <x v="1"/>
  </r>
  <r>
    <x v="408"/>
    <x v="0"/>
    <x v="0"/>
    <d v="2018-04-10T00:00:00"/>
    <x v="49"/>
    <d v="2018-08-10T00:00:00"/>
    <d v="2018-08-18T00:00:00"/>
    <s v="USD"/>
    <n v="15"/>
    <n v="9"/>
    <n v="186"/>
    <n v="22"/>
    <n v="4"/>
    <n v="0.05"/>
    <n v="154.37"/>
    <n v="241.2"/>
    <x v="300"/>
    <n v="617.48"/>
    <n v="299.07999999999993"/>
    <n v="8"/>
    <x v="0"/>
  </r>
  <r>
    <x v="409"/>
    <x v="3"/>
    <x v="5"/>
    <d v="2018-04-10T00:00:00"/>
    <x v="49"/>
    <d v="2018-08-06T00:00:00"/>
    <d v="2018-08-08T00:00:00"/>
    <s v="USD"/>
    <n v="1"/>
    <n v="35"/>
    <n v="68"/>
    <n v="40"/>
    <n v="8"/>
    <n v="0.08"/>
    <n v="793.28"/>
    <n v="1983.2"/>
    <x v="358"/>
    <n v="6346.24"/>
    <n v="8250.112000000001"/>
    <n v="2"/>
    <x v="1"/>
  </r>
  <r>
    <x v="410"/>
    <x v="3"/>
    <x v="4"/>
    <d v="2018-04-10T00:00:00"/>
    <x v="49"/>
    <d v="2018-08-06T00:00:00"/>
    <d v="2018-08-11T00:00:00"/>
    <s v="USD"/>
    <n v="8"/>
    <n v="1"/>
    <n v="364"/>
    <n v="13"/>
    <n v="1"/>
    <n v="0.05"/>
    <n v="3331.58"/>
    <n v="3919.5"/>
    <x v="359"/>
    <n v="3331.58"/>
    <n v="391.94499999999971"/>
    <n v="5"/>
    <x v="1"/>
  </r>
  <r>
    <x v="411"/>
    <x v="0"/>
    <x v="0"/>
    <d v="2018-04-10T00:00:00"/>
    <x v="49"/>
    <d v="2018-07-27T00:00:00"/>
    <d v="2018-08-04T00:00:00"/>
    <s v="USD"/>
    <n v="13"/>
    <n v="17"/>
    <n v="174"/>
    <n v="44"/>
    <n v="7"/>
    <n v="0.1"/>
    <n v="135.07"/>
    <n v="241.2"/>
    <x v="360"/>
    <n v="945.49"/>
    <n v="574.06999999999994"/>
    <n v="8"/>
    <x v="0"/>
  </r>
  <r>
    <x v="412"/>
    <x v="0"/>
    <x v="3"/>
    <d v="2018-04-10T00:00:00"/>
    <x v="49"/>
    <d v="2018-08-14T00:00:00"/>
    <d v="2018-08-22T00:00:00"/>
    <s v="USD"/>
    <n v="13"/>
    <n v="35"/>
    <n v="2"/>
    <n v="1"/>
    <n v="4"/>
    <n v="0.08"/>
    <n v="2012.61"/>
    <n v="3946.3"/>
    <x v="361"/>
    <n v="8050.44"/>
    <n v="6471.9440000000022"/>
    <n v="8"/>
    <x v="0"/>
  </r>
  <r>
    <x v="413"/>
    <x v="0"/>
    <x v="0"/>
    <d v="2018-04-10T00:00:00"/>
    <x v="49"/>
    <d v="2018-08-03T00:00:00"/>
    <d v="2018-08-12T00:00:00"/>
    <s v="USD"/>
    <n v="15"/>
    <n v="6"/>
    <n v="157"/>
    <n v="35"/>
    <n v="3"/>
    <n v="0.05"/>
    <n v="3054.13"/>
    <n v="3966.4"/>
    <x v="294"/>
    <n v="9162.39"/>
    <n v="2141.8500000000004"/>
    <n v="9"/>
    <x v="0"/>
  </r>
  <r>
    <x v="414"/>
    <x v="3"/>
    <x v="0"/>
    <d v="2018-04-10T00:00:00"/>
    <x v="49"/>
    <d v="2018-07-24T00:00:00"/>
    <d v="2018-08-03T00:00:00"/>
    <s v="USD"/>
    <n v="3"/>
    <n v="6"/>
    <n v="106"/>
    <n v="46"/>
    <n v="5"/>
    <n v="0.1"/>
    <n v="1463.28"/>
    <n v="1829.1"/>
    <x v="362"/>
    <n v="7316.4"/>
    <n v="914.55000000000109"/>
    <n v="10"/>
    <x v="0"/>
  </r>
  <r>
    <x v="415"/>
    <x v="3"/>
    <x v="2"/>
    <d v="2018-04-10T00:00:00"/>
    <x v="49"/>
    <d v="2018-08-02T00:00:00"/>
    <d v="2018-08-10T00:00:00"/>
    <s v="USD"/>
    <n v="4"/>
    <n v="15"/>
    <n v="277"/>
    <n v="37"/>
    <n v="6"/>
    <n v="0.08"/>
    <n v="1230.1199999999999"/>
    <n v="2733.6"/>
    <x v="363"/>
    <n v="7380.7199999999993"/>
    <n v="7708.7520000000004"/>
    <n v="8"/>
    <x v="0"/>
  </r>
  <r>
    <x v="416"/>
    <x v="3"/>
    <x v="2"/>
    <d v="2018-04-10T00:00:00"/>
    <x v="49"/>
    <d v="2018-07-22T00:00:00"/>
    <d v="2018-07-31T00:00:00"/>
    <s v="USD"/>
    <n v="5"/>
    <n v="20"/>
    <n v="328"/>
    <n v="39"/>
    <n v="8"/>
    <n v="0.08"/>
    <n v="717.57"/>
    <n v="844.2"/>
    <x v="364"/>
    <n v="5740.56"/>
    <n v="472.75200000000041"/>
    <n v="9"/>
    <x v="0"/>
  </r>
  <r>
    <x v="417"/>
    <x v="3"/>
    <x v="2"/>
    <d v="2018-04-10T00:00:00"/>
    <x v="50"/>
    <d v="2018-08-17T00:00:00"/>
    <d v="2018-08-18T00:00:00"/>
    <s v="USD"/>
    <n v="12"/>
    <n v="28"/>
    <n v="302"/>
    <n v="27"/>
    <n v="4"/>
    <n v="0.05"/>
    <n v="4922.49"/>
    <n v="6231"/>
    <x v="365"/>
    <n v="19689.96"/>
    <n v="3987.84"/>
    <n v="1"/>
    <x v="1"/>
  </r>
  <r>
    <x v="418"/>
    <x v="0"/>
    <x v="5"/>
    <d v="2018-04-10T00:00:00"/>
    <x v="50"/>
    <d v="2018-08-11T00:00:00"/>
    <d v="2018-08-20T00:00:00"/>
    <s v="USD"/>
    <n v="15"/>
    <n v="16"/>
    <n v="65"/>
    <n v="5"/>
    <n v="3"/>
    <n v="0.05"/>
    <n v="614.32000000000005"/>
    <n v="1159.0999999999999"/>
    <x v="366"/>
    <n v="1842.96"/>
    <n v="1460.4749999999995"/>
    <n v="9"/>
    <x v="0"/>
  </r>
  <r>
    <x v="419"/>
    <x v="3"/>
    <x v="3"/>
    <d v="2018-04-10T00:00:00"/>
    <x v="50"/>
    <d v="2018-07-30T00:00:00"/>
    <d v="2018-08-08T00:00:00"/>
    <s v="USD"/>
    <n v="1"/>
    <n v="15"/>
    <n v="40"/>
    <n v="42"/>
    <n v="1"/>
    <n v="0.15"/>
    <n v="2379.84"/>
    <n v="3966.4"/>
    <x v="367"/>
    <n v="2379.84"/>
    <n v="991.59999999999991"/>
    <n v="9"/>
    <x v="0"/>
  </r>
  <r>
    <x v="420"/>
    <x v="0"/>
    <x v="3"/>
    <d v="2018-04-10T00:00:00"/>
    <x v="50"/>
    <d v="2018-08-13T00:00:00"/>
    <d v="2018-08-22T00:00:00"/>
    <s v="USD"/>
    <n v="13"/>
    <n v="41"/>
    <n v="4"/>
    <n v="12"/>
    <n v="4"/>
    <n v="0.1"/>
    <n v="740.69"/>
    <n v="1105.5"/>
    <x v="133"/>
    <n v="2962.76"/>
    <n v="1017.04"/>
    <n v="9"/>
    <x v="0"/>
  </r>
  <r>
    <x v="421"/>
    <x v="3"/>
    <x v="3"/>
    <d v="2018-04-10T00:00:00"/>
    <x v="50"/>
    <d v="2018-07-25T00:00:00"/>
    <d v="2018-07-30T00:00:00"/>
    <s v="USD"/>
    <n v="1"/>
    <n v="16"/>
    <n v="56"/>
    <n v="8"/>
    <n v="5"/>
    <n v="0.05"/>
    <n v="731.64"/>
    <n v="1125.5999999999999"/>
    <x v="234"/>
    <n v="3658.2"/>
    <n v="1688.3999999999996"/>
    <n v="5"/>
    <x v="1"/>
  </r>
  <r>
    <x v="422"/>
    <x v="1"/>
    <x v="0"/>
    <d v="2018-04-10T00:00:00"/>
    <x v="50"/>
    <d v="2018-07-28T00:00:00"/>
    <d v="2018-07-31T00:00:00"/>
    <s v="USD"/>
    <n v="20"/>
    <n v="19"/>
    <n v="139"/>
    <n v="42"/>
    <n v="5"/>
    <n v="0.15"/>
    <n v="709.26"/>
    <n v="897.8"/>
    <x v="368"/>
    <n v="3546.3"/>
    <n v="269.34999999999991"/>
    <n v="3"/>
    <x v="1"/>
  </r>
  <r>
    <x v="423"/>
    <x v="0"/>
    <x v="5"/>
    <d v="2018-04-10T00:00:00"/>
    <x v="50"/>
    <d v="2018-08-03T00:00:00"/>
    <d v="2018-08-09T00:00:00"/>
    <s v="USD"/>
    <n v="14"/>
    <n v="21"/>
    <n v="70"/>
    <n v="5"/>
    <n v="5"/>
    <n v="0.2"/>
    <n v="83.08"/>
    <n v="207.7"/>
    <x v="107"/>
    <n v="415.4"/>
    <n v="415.40000000000009"/>
    <n v="6"/>
    <x v="1"/>
  </r>
  <r>
    <x v="424"/>
    <x v="3"/>
    <x v="4"/>
    <d v="2018-04-10T00:00:00"/>
    <x v="50"/>
    <d v="2018-08-11T00:00:00"/>
    <d v="2018-08-17T00:00:00"/>
    <s v="USD"/>
    <n v="1"/>
    <n v="43"/>
    <n v="360"/>
    <n v="8"/>
    <n v="5"/>
    <n v="0.15"/>
    <n v="2138.2399999999998"/>
    <n v="3959.7"/>
    <x v="369"/>
    <n v="10691.199999999999"/>
    <n v="6137.5249999999996"/>
    <n v="6"/>
    <x v="1"/>
  </r>
  <r>
    <x v="425"/>
    <x v="0"/>
    <x v="2"/>
    <d v="2018-04-10T00:00:00"/>
    <x v="51"/>
    <d v="2018-07-31T00:00:00"/>
    <d v="2018-08-04T00:00:00"/>
    <s v="USD"/>
    <n v="17"/>
    <n v="21"/>
    <n v="321"/>
    <n v="2"/>
    <n v="7"/>
    <n v="0.08"/>
    <n v="912.81"/>
    <n v="1755.4"/>
    <x v="370"/>
    <n v="6389.67"/>
    <n v="4915.1060000000016"/>
    <n v="4"/>
    <x v="1"/>
  </r>
  <r>
    <x v="426"/>
    <x v="3"/>
    <x v="1"/>
    <d v="2018-04-10T00:00:00"/>
    <x v="51"/>
    <d v="2018-08-11T00:00:00"/>
    <d v="2018-08-12T00:00:00"/>
    <s v="USD"/>
    <n v="10"/>
    <n v="37"/>
    <n v="214"/>
    <n v="27"/>
    <n v="3"/>
    <n v="0.2"/>
    <n v="1650.88"/>
    <n v="3001.6"/>
    <x v="371"/>
    <n v="4952.6400000000003"/>
    <n v="2251.1999999999998"/>
    <n v="1"/>
    <x v="1"/>
  </r>
  <r>
    <x v="427"/>
    <x v="0"/>
    <x v="2"/>
    <d v="2018-04-10T00:00:00"/>
    <x v="51"/>
    <d v="2018-08-04T00:00:00"/>
    <d v="2018-08-08T00:00:00"/>
    <s v="USD"/>
    <n v="20"/>
    <n v="33"/>
    <n v="268"/>
    <n v="13"/>
    <n v="6"/>
    <n v="0.4"/>
    <n v="464.31"/>
    <n v="1031.8"/>
    <x v="372"/>
    <n v="2785.86"/>
    <n v="928.61999999999944"/>
    <n v="4"/>
    <x v="1"/>
  </r>
  <r>
    <x v="428"/>
    <x v="3"/>
    <x v="3"/>
    <d v="2018-04-10T00:00:00"/>
    <x v="51"/>
    <d v="2018-08-17T00:00:00"/>
    <d v="2018-08-18T00:00:00"/>
    <s v="USD"/>
    <n v="7"/>
    <n v="21"/>
    <n v="54"/>
    <n v="12"/>
    <n v="4"/>
    <n v="0.1"/>
    <n v="2776.48"/>
    <n v="3966.4"/>
    <x v="358"/>
    <n v="11105.92"/>
    <n v="3173.1200000000008"/>
    <n v="1"/>
    <x v="1"/>
  </r>
  <r>
    <x v="429"/>
    <x v="0"/>
    <x v="0"/>
    <d v="2018-04-10T00:00:00"/>
    <x v="51"/>
    <d v="2018-08-06T00:00:00"/>
    <d v="2018-08-07T00:00:00"/>
    <s v="USD"/>
    <n v="19"/>
    <n v="48"/>
    <n v="95"/>
    <n v="12"/>
    <n v="5"/>
    <n v="0.1"/>
    <n v="1126.74"/>
    <n v="1681.7"/>
    <x v="373"/>
    <n v="5633.7"/>
    <n v="1933.9500000000007"/>
    <n v="1"/>
    <x v="1"/>
  </r>
  <r>
    <x v="430"/>
    <x v="3"/>
    <x v="3"/>
    <d v="2018-04-10T00:00:00"/>
    <x v="51"/>
    <d v="2018-08-13T00:00:00"/>
    <d v="2018-08-18T00:00:00"/>
    <s v="USD"/>
    <n v="4"/>
    <n v="33"/>
    <n v="11"/>
    <n v="41"/>
    <n v="1"/>
    <n v="0.05"/>
    <n v="809.03"/>
    <n v="1172.5"/>
    <x v="198"/>
    <n v="809.03"/>
    <n v="304.84500000000003"/>
    <n v="5"/>
    <x v="1"/>
  </r>
  <r>
    <x v="431"/>
    <x v="0"/>
    <x v="2"/>
    <d v="2018-04-10T00:00:00"/>
    <x v="51"/>
    <d v="2018-08-16T00:00:00"/>
    <d v="2018-08-19T00:00:00"/>
    <s v="USD"/>
    <n v="19"/>
    <n v="26"/>
    <n v="304"/>
    <n v="38"/>
    <n v="7"/>
    <n v="0.15"/>
    <n v="473.15"/>
    <n v="716.9"/>
    <x v="374"/>
    <n v="3312.0499999999997"/>
    <n v="953.50500000000056"/>
    <n v="3"/>
    <x v="1"/>
  </r>
  <r>
    <x v="432"/>
    <x v="1"/>
    <x v="2"/>
    <d v="2018-04-10T00:00:00"/>
    <x v="51"/>
    <d v="2018-07-25T00:00:00"/>
    <d v="2018-07-26T00:00:00"/>
    <s v="USD"/>
    <n v="22"/>
    <n v="12"/>
    <n v="288"/>
    <n v="30"/>
    <n v="7"/>
    <n v="0.08"/>
    <n v="3879.3"/>
    <n v="6465.5"/>
    <x v="375"/>
    <n v="27155.100000000002"/>
    <n v="14482.719999999998"/>
    <n v="1"/>
    <x v="1"/>
  </r>
  <r>
    <x v="433"/>
    <x v="1"/>
    <x v="2"/>
    <d v="2018-04-10T00:00:00"/>
    <x v="51"/>
    <d v="2018-08-08T00:00:00"/>
    <d v="2018-08-12T00:00:00"/>
    <s v="USD"/>
    <n v="24"/>
    <n v="30"/>
    <n v="291"/>
    <n v="20"/>
    <n v="1"/>
    <n v="0.08"/>
    <n v="101.3"/>
    <n v="241.2"/>
    <x v="376"/>
    <n v="101.3"/>
    <n v="120.604"/>
    <n v="4"/>
    <x v="1"/>
  </r>
  <r>
    <x v="434"/>
    <x v="0"/>
    <x v="0"/>
    <d v="2018-04-10T00:00:00"/>
    <x v="51"/>
    <d v="2018-07-27T00:00:00"/>
    <d v="2018-07-31T00:00:00"/>
    <s v="USD"/>
    <n v="17"/>
    <n v="38"/>
    <n v="123"/>
    <n v="36"/>
    <n v="1"/>
    <n v="0.05"/>
    <n v="849.02"/>
    <n v="1929.6"/>
    <x v="67"/>
    <n v="849.02"/>
    <n v="984.09999999999991"/>
    <n v="4"/>
    <x v="1"/>
  </r>
  <r>
    <x v="435"/>
    <x v="1"/>
    <x v="0"/>
    <d v="2018-04-10T00:00:00"/>
    <x v="51"/>
    <d v="2018-07-29T00:00:00"/>
    <d v="2018-08-08T00:00:00"/>
    <s v="USD"/>
    <n v="20"/>
    <n v="23"/>
    <n v="166"/>
    <n v="14"/>
    <n v="8"/>
    <n v="0.1"/>
    <n v="3280.99"/>
    <n v="3953"/>
    <x v="377"/>
    <n v="26247.919999999998"/>
    <n v="2213.6800000000039"/>
    <n v="10"/>
    <x v="0"/>
  </r>
  <r>
    <x v="436"/>
    <x v="0"/>
    <x v="1"/>
    <d v="2018-04-10T00:00:00"/>
    <x v="52"/>
    <d v="2018-08-07T00:00:00"/>
    <d v="2018-08-17T00:00:00"/>
    <s v="USD"/>
    <n v="18"/>
    <n v="46"/>
    <n v="204"/>
    <n v="40"/>
    <n v="2"/>
    <n v="0.05"/>
    <n v="1320.97"/>
    <n v="2492.4"/>
    <x v="378"/>
    <n v="2641.94"/>
    <n v="2093.6200000000003"/>
    <n v="10"/>
    <x v="0"/>
  </r>
  <r>
    <x v="437"/>
    <x v="0"/>
    <x v="2"/>
    <d v="2018-04-10T00:00:00"/>
    <x v="52"/>
    <d v="2018-08-13T00:00:00"/>
    <d v="2018-08-15T00:00:00"/>
    <s v="USD"/>
    <n v="18"/>
    <n v="15"/>
    <n v="295"/>
    <n v="1"/>
    <n v="7"/>
    <n v="0.08"/>
    <n v="185.72"/>
    <n v="241.2"/>
    <x v="360"/>
    <n v="1300.04"/>
    <n v="253.28800000000001"/>
    <n v="2"/>
    <x v="1"/>
  </r>
  <r>
    <x v="438"/>
    <x v="3"/>
    <x v="1"/>
    <d v="2018-04-10T00:00:00"/>
    <x v="52"/>
    <d v="2018-08-07T00:00:00"/>
    <d v="2018-08-12T00:00:00"/>
    <s v="USD"/>
    <n v="12"/>
    <n v="34"/>
    <n v="207"/>
    <n v="26"/>
    <n v="5"/>
    <n v="0.05"/>
    <n v="380.56"/>
    <n v="951.4"/>
    <x v="379"/>
    <n v="1902.8"/>
    <n v="2616.3499999999995"/>
    <n v="5"/>
    <x v="1"/>
  </r>
  <r>
    <x v="439"/>
    <x v="1"/>
    <x v="5"/>
    <d v="2018-04-10T00:00:00"/>
    <x v="52"/>
    <d v="2018-07-24T00:00:00"/>
    <d v="2018-07-30T00:00:00"/>
    <s v="USD"/>
    <n v="25"/>
    <n v="45"/>
    <n v="75"/>
    <n v="24"/>
    <n v="4"/>
    <n v="0.2"/>
    <n v="5284.96"/>
    <n v="6217.6"/>
    <x v="380"/>
    <n v="21139.84"/>
    <n v="-1243.5199999999968"/>
    <n v="6"/>
    <x v="1"/>
  </r>
  <r>
    <x v="440"/>
    <x v="3"/>
    <x v="5"/>
    <d v="2018-04-10T00:00:00"/>
    <x v="52"/>
    <d v="2018-08-10T00:00:00"/>
    <d v="2018-08-16T00:00:00"/>
    <s v="USD"/>
    <n v="12"/>
    <n v="15"/>
    <n v="77"/>
    <n v="42"/>
    <n v="6"/>
    <n v="0.08"/>
    <n v="1246.4000000000001"/>
    <n v="2351.6999999999998"/>
    <x v="381"/>
    <n v="7478.4000000000005"/>
    <n v="5502.9839999999995"/>
    <n v="6"/>
    <x v="1"/>
  </r>
  <r>
    <x v="441"/>
    <x v="1"/>
    <x v="0"/>
    <d v="2018-04-10T00:00:00"/>
    <x v="52"/>
    <d v="2018-08-02T00:00:00"/>
    <d v="2018-08-05T00:00:00"/>
    <s v="USD"/>
    <n v="22"/>
    <n v="19"/>
    <n v="134"/>
    <n v="3"/>
    <n v="6"/>
    <n v="0.1"/>
    <n v="871.87"/>
    <n v="1132.3"/>
    <x v="382"/>
    <n v="5231.22"/>
    <n v="883.19999999999891"/>
    <n v="3"/>
    <x v="1"/>
  </r>
  <r>
    <x v="442"/>
    <x v="1"/>
    <x v="1"/>
    <d v="2018-04-10T00:00:00"/>
    <x v="52"/>
    <d v="2018-08-03T00:00:00"/>
    <d v="2018-08-12T00:00:00"/>
    <s v="USD"/>
    <n v="21"/>
    <n v="1"/>
    <n v="211"/>
    <n v="47"/>
    <n v="3"/>
    <n v="0.1"/>
    <n v="607.22"/>
    <n v="1145.7"/>
    <x v="199"/>
    <n v="1821.66"/>
    <n v="1271.7300000000002"/>
    <n v="9"/>
    <x v="0"/>
  </r>
  <r>
    <x v="443"/>
    <x v="1"/>
    <x v="0"/>
    <d v="2018-04-10T00:00:00"/>
    <x v="52"/>
    <d v="2018-08-10T00:00:00"/>
    <d v="2018-08-13T00:00:00"/>
    <s v="USD"/>
    <n v="24"/>
    <n v="15"/>
    <n v="127"/>
    <n v="27"/>
    <n v="3"/>
    <n v="0.08"/>
    <n v="2048.86"/>
    <n v="3725.2"/>
    <x v="313"/>
    <n v="6146.58"/>
    <n v="4134.9719999999998"/>
    <n v="3"/>
    <x v="1"/>
  </r>
  <r>
    <x v="444"/>
    <x v="1"/>
    <x v="0"/>
    <d v="2018-04-10T00:00:00"/>
    <x v="52"/>
    <d v="2018-07-26T00:00:00"/>
    <d v="2018-08-05T00:00:00"/>
    <s v="USD"/>
    <n v="24"/>
    <n v="50"/>
    <n v="194"/>
    <n v="33"/>
    <n v="7"/>
    <n v="0.05"/>
    <n v="689.63"/>
    <n v="944.7"/>
    <x v="383"/>
    <n v="4827.41"/>
    <n v="1454.8450000000003"/>
    <n v="10"/>
    <x v="0"/>
  </r>
  <r>
    <x v="445"/>
    <x v="0"/>
    <x v="0"/>
    <d v="2018-04-10T00:00:00"/>
    <x v="52"/>
    <d v="2018-08-14T00:00:00"/>
    <d v="2018-08-22T00:00:00"/>
    <s v="USD"/>
    <n v="18"/>
    <n v="39"/>
    <n v="157"/>
    <n v="42"/>
    <n v="3"/>
    <n v="0.08"/>
    <n v="560.91999999999996"/>
    <n v="1219.4000000000001"/>
    <x v="134"/>
    <n v="1682.7599999999998"/>
    <n v="1682.7840000000006"/>
    <n v="8"/>
    <x v="0"/>
  </r>
  <r>
    <x v="446"/>
    <x v="1"/>
    <x v="1"/>
    <d v="2018-04-10T00:00:00"/>
    <x v="52"/>
    <d v="2018-08-15T00:00:00"/>
    <d v="2018-08-20T00:00:00"/>
    <s v="USD"/>
    <n v="23"/>
    <n v="30"/>
    <n v="211"/>
    <n v="47"/>
    <n v="4"/>
    <n v="0.08"/>
    <n v="736.33"/>
    <n v="1051.9000000000001"/>
    <x v="384"/>
    <n v="2945.32"/>
    <n v="925.67200000000048"/>
    <n v="5"/>
    <x v="1"/>
  </r>
  <r>
    <x v="447"/>
    <x v="3"/>
    <x v="3"/>
    <d v="2018-04-10T00:00:00"/>
    <x v="52"/>
    <d v="2018-07-31T00:00:00"/>
    <d v="2018-08-02T00:00:00"/>
    <s v="USD"/>
    <n v="1"/>
    <n v="31"/>
    <n v="19"/>
    <n v="20"/>
    <n v="2"/>
    <n v="0.08"/>
    <n v="135.01"/>
    <n v="207.7"/>
    <x v="213"/>
    <n v="270.02"/>
    <n v="112.14800000000002"/>
    <n v="2"/>
    <x v="1"/>
  </r>
  <r>
    <x v="448"/>
    <x v="0"/>
    <x v="0"/>
    <d v="2018-04-10T00:00:00"/>
    <x v="52"/>
    <d v="2018-08-15T00:00:00"/>
    <d v="2018-08-22T00:00:00"/>
    <s v="USD"/>
    <n v="17"/>
    <n v="14"/>
    <n v="201"/>
    <n v="35"/>
    <n v="4"/>
    <n v="0.05"/>
    <n v="1098.93"/>
    <n v="1862.6"/>
    <x v="385"/>
    <n v="4395.72"/>
    <n v="2682.1599999999989"/>
    <n v="7"/>
    <x v="1"/>
  </r>
  <r>
    <x v="449"/>
    <x v="2"/>
    <x v="5"/>
    <d v="2018-04-10T00:00:00"/>
    <x v="52"/>
    <d v="2018-08-11T00:00:00"/>
    <d v="2018-08-15T00:00:00"/>
    <s v="USD"/>
    <n v="26"/>
    <n v="26"/>
    <n v="76"/>
    <n v="8"/>
    <n v="3"/>
    <n v="0.1"/>
    <n v="1152.53"/>
    <n v="1889.4"/>
    <x v="386"/>
    <n v="3457.59"/>
    <n v="1643.7900000000009"/>
    <n v="4"/>
    <x v="1"/>
  </r>
  <r>
    <x v="450"/>
    <x v="1"/>
    <x v="4"/>
    <d v="2018-04-10T00:00:00"/>
    <x v="52"/>
    <d v="2018-08-13T00:00:00"/>
    <d v="2018-08-18T00:00:00"/>
    <s v="USD"/>
    <n v="22"/>
    <n v="40"/>
    <n v="354"/>
    <n v="12"/>
    <n v="8"/>
    <n v="0.15"/>
    <n v="2016.43"/>
    <n v="2653.2"/>
    <x v="387"/>
    <n v="16131.44"/>
    <n v="1910.3199999999979"/>
    <n v="5"/>
    <x v="1"/>
  </r>
  <r>
    <x v="451"/>
    <x v="1"/>
    <x v="4"/>
    <d v="2018-04-10T00:00:00"/>
    <x v="52"/>
    <d v="2018-08-03T00:00:00"/>
    <d v="2018-08-06T00:00:00"/>
    <s v="USD"/>
    <n v="24"/>
    <n v="43"/>
    <n v="343"/>
    <n v="27"/>
    <n v="2"/>
    <n v="0.08"/>
    <n v="1818.38"/>
    <n v="3953"/>
    <x v="88"/>
    <n v="3636.76"/>
    <n v="3636.76"/>
    <n v="3"/>
    <x v="1"/>
  </r>
  <r>
    <x v="452"/>
    <x v="3"/>
    <x v="4"/>
    <d v="2018-04-10T00:00:00"/>
    <x v="52"/>
    <d v="2018-08-08T00:00:00"/>
    <d v="2018-08-14T00:00:00"/>
    <s v="USD"/>
    <n v="4"/>
    <n v="5"/>
    <n v="365"/>
    <n v="41"/>
    <n v="3"/>
    <n v="0.05"/>
    <n v="191.35"/>
    <n v="227.8"/>
    <x v="388"/>
    <n v="574.04999999999995"/>
    <n v="75.180000000000064"/>
    <n v="6"/>
    <x v="1"/>
  </r>
  <r>
    <x v="453"/>
    <x v="0"/>
    <x v="2"/>
    <d v="2018-04-10T00:00:00"/>
    <x v="53"/>
    <d v="2018-07-31T00:00:00"/>
    <d v="2018-08-08T00:00:00"/>
    <s v="USD"/>
    <n v="17"/>
    <n v="28"/>
    <n v="309"/>
    <n v="17"/>
    <n v="1"/>
    <n v="0.2"/>
    <n v="1551.72"/>
    <n v="3879.3"/>
    <x v="355"/>
    <n v="1551.72"/>
    <n v="1551.7200000000005"/>
    <n v="8"/>
    <x v="0"/>
  </r>
  <r>
    <x v="454"/>
    <x v="3"/>
    <x v="0"/>
    <d v="2018-04-10T00:00:00"/>
    <x v="53"/>
    <d v="2018-08-16T00:00:00"/>
    <d v="2018-08-22T00:00:00"/>
    <s v="USD"/>
    <n v="1"/>
    <n v="21"/>
    <n v="151"/>
    <n v="13"/>
    <n v="1"/>
    <n v="0.15"/>
    <n v="804.8"/>
    <n v="1045.2"/>
    <x v="78"/>
    <n v="804.8"/>
    <n v="83.62"/>
    <n v="6"/>
    <x v="1"/>
  </r>
  <r>
    <x v="455"/>
    <x v="3"/>
    <x v="2"/>
    <d v="2018-04-10T00:00:00"/>
    <x v="53"/>
    <d v="2018-08-18T00:00:00"/>
    <d v="2018-08-24T00:00:00"/>
    <s v="USD"/>
    <n v="9"/>
    <n v="4"/>
    <n v="296"/>
    <n v="46"/>
    <n v="2"/>
    <n v="0.1"/>
    <n v="2535.9499999999998"/>
    <n v="5071.8999999999996"/>
    <x v="389"/>
    <n v="5071.8999999999996"/>
    <n v="4057.5200000000004"/>
    <n v="6"/>
    <x v="1"/>
  </r>
  <r>
    <x v="456"/>
    <x v="3"/>
    <x v="4"/>
    <d v="2018-04-10T00:00:00"/>
    <x v="53"/>
    <d v="2018-07-25T00:00:00"/>
    <d v="2018-07-28T00:00:00"/>
    <s v="USD"/>
    <n v="5"/>
    <n v="23"/>
    <n v="364"/>
    <n v="25"/>
    <n v="1"/>
    <n v="0.15"/>
    <n v="144.72"/>
    <n v="241.2"/>
    <x v="376"/>
    <n v="144.72"/>
    <n v="60.299999999999983"/>
    <n v="3"/>
    <x v="1"/>
  </r>
  <r>
    <x v="457"/>
    <x v="3"/>
    <x v="0"/>
    <d v="2018-04-10T00:00:00"/>
    <x v="53"/>
    <d v="2018-08-01T00:00:00"/>
    <d v="2018-08-07T00:00:00"/>
    <s v="USD"/>
    <n v="6"/>
    <n v="35"/>
    <n v="95"/>
    <n v="8"/>
    <n v="8"/>
    <n v="0.2"/>
    <n v="1539.73"/>
    <n v="2298.1"/>
    <x v="390"/>
    <n v="12317.84"/>
    <n v="2390"/>
    <n v="6"/>
    <x v="1"/>
  </r>
  <r>
    <x v="458"/>
    <x v="3"/>
    <x v="5"/>
    <d v="2018-04-10T00:00:00"/>
    <x v="53"/>
    <d v="2018-08-20T00:00:00"/>
    <d v="2018-08-25T00:00:00"/>
    <s v="USD"/>
    <n v="12"/>
    <n v="25"/>
    <n v="65"/>
    <n v="34"/>
    <n v="7"/>
    <n v="0.2"/>
    <n v="1845.98"/>
    <n v="3845.8"/>
    <x v="391"/>
    <n v="12921.86"/>
    <n v="8614.6200000000026"/>
    <n v="5"/>
    <x v="1"/>
  </r>
  <r>
    <x v="459"/>
    <x v="2"/>
    <x v="1"/>
    <d v="2018-04-10T00:00:00"/>
    <x v="53"/>
    <d v="2018-08-17T00:00:00"/>
    <d v="2018-08-26T00:00:00"/>
    <s v="USD"/>
    <n v="28"/>
    <n v="21"/>
    <n v="255"/>
    <n v="11"/>
    <n v="6"/>
    <n v="0.08"/>
    <n v="1042.92"/>
    <n v="2425.4"/>
    <x v="392"/>
    <n v="6257.52"/>
    <n v="7130.6880000000019"/>
    <n v="9"/>
    <x v="0"/>
  </r>
  <r>
    <x v="460"/>
    <x v="3"/>
    <x v="3"/>
    <d v="2018-04-10T00:00:00"/>
    <x v="54"/>
    <d v="2018-08-02T00:00:00"/>
    <d v="2018-08-10T00:00:00"/>
    <s v="USD"/>
    <n v="2"/>
    <n v="48"/>
    <n v="7"/>
    <n v="6"/>
    <n v="8"/>
    <n v="0.05"/>
    <n v="663.3"/>
    <n v="1206"/>
    <x v="393"/>
    <n v="5306.4"/>
    <n v="3859.2000000000007"/>
    <n v="8"/>
    <x v="0"/>
  </r>
  <r>
    <x v="461"/>
    <x v="3"/>
    <x v="0"/>
    <d v="2018-04-10T00:00:00"/>
    <x v="54"/>
    <d v="2018-08-17T00:00:00"/>
    <d v="2018-08-24T00:00:00"/>
    <s v="USD"/>
    <n v="3"/>
    <n v="50"/>
    <n v="125"/>
    <n v="21"/>
    <n v="8"/>
    <n v="0.08"/>
    <n v="179.09"/>
    <n v="221.1"/>
    <x v="266"/>
    <n v="1432.72"/>
    <n v="194.57600000000002"/>
    <n v="7"/>
    <x v="1"/>
  </r>
  <r>
    <x v="462"/>
    <x v="2"/>
    <x v="1"/>
    <d v="2018-04-10T00:00:00"/>
    <x v="54"/>
    <d v="2018-08-02T00:00:00"/>
    <d v="2018-08-12T00:00:00"/>
    <s v="USD"/>
    <n v="27"/>
    <n v="30"/>
    <n v="255"/>
    <n v="41"/>
    <n v="3"/>
    <n v="0.08"/>
    <n v="2563.2199999999998"/>
    <n v="3825.7"/>
    <x v="394"/>
    <n v="7689.66"/>
    <n v="2869.271999999999"/>
    <n v="10"/>
    <x v="0"/>
  </r>
  <r>
    <x v="463"/>
    <x v="1"/>
    <x v="3"/>
    <d v="2018-04-10T00:00:00"/>
    <x v="54"/>
    <d v="2018-08-10T00:00:00"/>
    <d v="2018-08-15T00:00:00"/>
    <s v="USD"/>
    <n v="22"/>
    <n v="27"/>
    <n v="41"/>
    <n v="6"/>
    <n v="5"/>
    <n v="0.08"/>
    <n v="394.5"/>
    <n v="857.6"/>
    <x v="330"/>
    <n v="1972.5"/>
    <n v="1972.46"/>
    <n v="5"/>
    <x v="1"/>
  </r>
  <r>
    <x v="464"/>
    <x v="0"/>
    <x v="3"/>
    <d v="2018-04-10T00:00:00"/>
    <x v="54"/>
    <d v="2018-07-27T00:00:00"/>
    <d v="2018-08-02T00:00:00"/>
    <s v="USD"/>
    <n v="20"/>
    <n v="31"/>
    <n v="41"/>
    <n v="32"/>
    <n v="3"/>
    <n v="0.08"/>
    <n v="2563.2199999999998"/>
    <n v="3825.7"/>
    <x v="394"/>
    <n v="7689.66"/>
    <n v="2869.271999999999"/>
    <n v="6"/>
    <x v="1"/>
  </r>
  <r>
    <x v="465"/>
    <x v="0"/>
    <x v="0"/>
    <d v="2018-04-10T00:00:00"/>
    <x v="54"/>
    <d v="2018-08-19T00:00:00"/>
    <d v="2018-08-27T00:00:00"/>
    <s v="USD"/>
    <n v="12"/>
    <n v="5"/>
    <n v="107"/>
    <n v="12"/>
    <n v="8"/>
    <n v="0.08"/>
    <n v="898.47"/>
    <n v="1996.6"/>
    <x v="96"/>
    <n v="7187.76"/>
    <n v="7507.2160000000003"/>
    <n v="8"/>
    <x v="0"/>
  </r>
  <r>
    <x v="466"/>
    <x v="1"/>
    <x v="0"/>
    <d v="2018-04-10T00:00:00"/>
    <x v="54"/>
    <d v="2018-08-21T00:00:00"/>
    <d v="2018-08-26T00:00:00"/>
    <s v="USD"/>
    <n v="20"/>
    <n v="10"/>
    <n v="147"/>
    <n v="17"/>
    <n v="1"/>
    <n v="0.05"/>
    <n v="121.94"/>
    <n v="234.5"/>
    <x v="395"/>
    <n v="121.94"/>
    <n v="100.83499999999998"/>
    <n v="5"/>
    <x v="1"/>
  </r>
  <r>
    <x v="467"/>
    <x v="0"/>
    <x v="1"/>
    <d v="2018-04-10T00:00:00"/>
    <x v="54"/>
    <d v="2018-08-05T00:00:00"/>
    <d v="2018-08-15T00:00:00"/>
    <s v="USD"/>
    <n v="16"/>
    <n v="15"/>
    <n v="206"/>
    <n v="14"/>
    <n v="8"/>
    <n v="0.08"/>
    <n v="948.05"/>
    <n v="1896.1"/>
    <x v="396"/>
    <n v="7584.4"/>
    <n v="6370.8960000000006"/>
    <n v="10"/>
    <x v="0"/>
  </r>
  <r>
    <x v="468"/>
    <x v="3"/>
    <x v="0"/>
    <d v="2018-04-10T00:00:00"/>
    <x v="55"/>
    <d v="2018-08-09T00:00:00"/>
    <d v="2018-08-19T00:00:00"/>
    <s v="USD"/>
    <n v="9"/>
    <n v="1"/>
    <n v="115"/>
    <n v="32"/>
    <n v="2"/>
    <n v="0.1"/>
    <n v="87.23"/>
    <n v="207.7"/>
    <x v="213"/>
    <n v="174.46"/>
    <n v="199.4"/>
    <n v="10"/>
    <x v="0"/>
  </r>
  <r>
    <x v="469"/>
    <x v="1"/>
    <x v="0"/>
    <d v="2018-04-10T00:00:00"/>
    <x v="55"/>
    <d v="2018-08-01T00:00:00"/>
    <d v="2018-08-03T00:00:00"/>
    <s v="USD"/>
    <n v="24"/>
    <n v="8"/>
    <n v="109"/>
    <n v="8"/>
    <n v="1"/>
    <n v="0.08"/>
    <n v="125.63"/>
    <n v="167.5"/>
    <x v="397"/>
    <n v="125.63"/>
    <n v="28.47"/>
    <n v="2"/>
    <x v="1"/>
  </r>
  <r>
    <x v="470"/>
    <x v="2"/>
    <x v="2"/>
    <d v="2018-04-10T00:00:00"/>
    <x v="55"/>
    <d v="2018-08-01T00:00:00"/>
    <d v="2018-08-04T00:00:00"/>
    <s v="USD"/>
    <n v="28"/>
    <n v="22"/>
    <n v="297"/>
    <n v="11"/>
    <n v="1"/>
    <n v="0.1"/>
    <n v="2591.23"/>
    <n v="3986.5"/>
    <x v="398"/>
    <n v="2591.23"/>
    <n v="996.61999999999989"/>
    <n v="3"/>
    <x v="1"/>
  </r>
  <r>
    <x v="471"/>
    <x v="0"/>
    <x v="0"/>
    <d v="2018-04-10T00:00:00"/>
    <x v="55"/>
    <d v="2018-08-12T00:00:00"/>
    <d v="2018-08-18T00:00:00"/>
    <s v="USD"/>
    <n v="18"/>
    <n v="28"/>
    <n v="114"/>
    <n v="4"/>
    <n v="8"/>
    <n v="0.4"/>
    <n v="1018.4"/>
    <n v="2546"/>
    <x v="399"/>
    <n v="8147.2"/>
    <n v="4073.5999999999995"/>
    <n v="6"/>
    <x v="1"/>
  </r>
  <r>
    <x v="472"/>
    <x v="2"/>
    <x v="0"/>
    <d v="2018-04-10T00:00:00"/>
    <x v="55"/>
    <d v="2018-08-13T00:00:00"/>
    <d v="2018-08-23T00:00:00"/>
    <s v="USD"/>
    <n v="27"/>
    <n v="28"/>
    <n v="138"/>
    <n v="10"/>
    <n v="1"/>
    <n v="0.08"/>
    <n v="380.29"/>
    <n v="864.3"/>
    <x v="400"/>
    <n v="380.29"/>
    <n v="414.86599999999993"/>
    <n v="10"/>
    <x v="0"/>
  </r>
  <r>
    <x v="473"/>
    <x v="1"/>
    <x v="0"/>
    <d v="2018-04-10T00:00:00"/>
    <x v="55"/>
    <d v="2018-08-22T00:00:00"/>
    <d v="2018-08-28T00:00:00"/>
    <s v="USD"/>
    <n v="23"/>
    <n v="40"/>
    <n v="148"/>
    <n v="41"/>
    <n v="1"/>
    <n v="0.05"/>
    <n v="1350.72"/>
    <n v="1876"/>
    <x v="401"/>
    <n v="1350.72"/>
    <n v="431.47999999999979"/>
    <n v="6"/>
    <x v="1"/>
  </r>
  <r>
    <x v="474"/>
    <x v="0"/>
    <x v="2"/>
    <d v="2018-04-10T00:00:00"/>
    <x v="55"/>
    <d v="2018-08-01T00:00:00"/>
    <d v="2018-08-11T00:00:00"/>
    <s v="USD"/>
    <n v="16"/>
    <n v="3"/>
    <n v="309"/>
    <n v="11"/>
    <n v="5"/>
    <n v="0.08"/>
    <n v="163.61000000000001"/>
    <n v="247.9"/>
    <x v="402"/>
    <n v="818.05000000000007"/>
    <n v="322.29000000000008"/>
    <n v="10"/>
    <x v="0"/>
  </r>
  <r>
    <x v="475"/>
    <x v="0"/>
    <x v="0"/>
    <d v="2018-04-10T00:00:00"/>
    <x v="55"/>
    <d v="2018-08-11T00:00:00"/>
    <d v="2018-08-15T00:00:00"/>
    <s v="USD"/>
    <n v="12"/>
    <n v="21"/>
    <n v="151"/>
    <n v="44"/>
    <n v="2"/>
    <n v="0.08"/>
    <n v="3435.22"/>
    <n v="5051.8"/>
    <x v="403"/>
    <n v="6870.44"/>
    <n v="2424.8720000000003"/>
    <n v="4"/>
    <x v="1"/>
  </r>
  <r>
    <x v="476"/>
    <x v="2"/>
    <x v="2"/>
    <d v="2018-04-10T00:00:00"/>
    <x v="55"/>
    <d v="2018-08-17T00:00:00"/>
    <d v="2018-08-20T00:00:00"/>
    <s v="USD"/>
    <n v="25"/>
    <n v="3"/>
    <n v="266"/>
    <n v="22"/>
    <n v="4"/>
    <n v="0.4"/>
    <n v="667.72"/>
    <n v="1011.7"/>
    <x v="404"/>
    <n v="2670.88"/>
    <n v="-242.80000000000018"/>
    <n v="3"/>
    <x v="1"/>
  </r>
  <r>
    <x v="477"/>
    <x v="3"/>
    <x v="1"/>
    <d v="2018-04-10T00:00:00"/>
    <x v="55"/>
    <d v="2018-08-22T00:00:00"/>
    <d v="2018-08-25T00:00:00"/>
    <s v="USD"/>
    <n v="4"/>
    <n v="16"/>
    <n v="242"/>
    <n v="2"/>
    <n v="6"/>
    <n v="0.2"/>
    <n v="1247.94"/>
    <n v="1862.6"/>
    <x v="313"/>
    <n v="7487.64"/>
    <n v="1452.8399999999992"/>
    <n v="3"/>
    <x v="1"/>
  </r>
  <r>
    <x v="478"/>
    <x v="0"/>
    <x v="0"/>
    <d v="2018-04-10T00:00:00"/>
    <x v="55"/>
    <d v="2018-07-27T00:00:00"/>
    <d v="2018-08-04T00:00:00"/>
    <s v="USD"/>
    <n v="17"/>
    <n v="31"/>
    <n v="150"/>
    <n v="12"/>
    <n v="6"/>
    <n v="0.1"/>
    <n v="660.49"/>
    <n v="1246.2"/>
    <x v="405"/>
    <n v="3962.94"/>
    <n v="2766.5400000000004"/>
    <n v="8"/>
    <x v="0"/>
  </r>
  <r>
    <x v="479"/>
    <x v="1"/>
    <x v="4"/>
    <d v="2018-04-10T00:00:00"/>
    <x v="56"/>
    <d v="2018-08-02T00:00:00"/>
    <d v="2018-08-06T00:00:00"/>
    <s v="USD"/>
    <n v="24"/>
    <n v="26"/>
    <n v="349"/>
    <n v="30"/>
    <n v="1"/>
    <n v="0.1"/>
    <n v="1215.6500000000001"/>
    <n v="1688.4"/>
    <x v="406"/>
    <n v="1215.6500000000001"/>
    <n v="303.91000000000008"/>
    <n v="4"/>
    <x v="1"/>
  </r>
  <r>
    <x v="480"/>
    <x v="3"/>
    <x v="1"/>
    <d v="2018-04-10T00:00:00"/>
    <x v="56"/>
    <d v="2018-08-04T00:00:00"/>
    <d v="2018-08-11T00:00:00"/>
    <s v="USD"/>
    <n v="12"/>
    <n v="30"/>
    <n v="237"/>
    <n v="11"/>
    <n v="8"/>
    <n v="0.1"/>
    <n v="4673.72"/>
    <n v="5916.1"/>
    <x v="407"/>
    <n v="37389.760000000002"/>
    <n v="5206.1600000000035"/>
    <n v="7"/>
    <x v="1"/>
  </r>
  <r>
    <x v="481"/>
    <x v="0"/>
    <x v="0"/>
    <d v="2018-04-10T00:00:00"/>
    <x v="56"/>
    <d v="2018-08-20T00:00:00"/>
    <d v="2018-08-29T00:00:00"/>
    <s v="USD"/>
    <n v="13"/>
    <n v="17"/>
    <n v="190"/>
    <n v="13"/>
    <n v="3"/>
    <n v="0.1"/>
    <n v="2771.39"/>
    <n v="5132.2"/>
    <x v="408"/>
    <n v="8314.17"/>
    <n v="5542.7699999999986"/>
    <n v="9"/>
    <x v="0"/>
  </r>
  <r>
    <x v="482"/>
    <x v="3"/>
    <x v="5"/>
    <d v="2018-04-10T00:00:00"/>
    <x v="56"/>
    <d v="2018-08-02T00:00:00"/>
    <d v="2018-08-03T00:00:00"/>
    <s v="USD"/>
    <n v="7"/>
    <n v="46"/>
    <n v="82"/>
    <n v="7"/>
    <n v="2"/>
    <n v="0.05"/>
    <n v="839.18"/>
    <n v="1118.9000000000001"/>
    <x v="177"/>
    <n v="1678.36"/>
    <n v="447.54999999999995"/>
    <n v="1"/>
    <x v="1"/>
  </r>
  <r>
    <x v="483"/>
    <x v="3"/>
    <x v="1"/>
    <d v="2018-04-10T00:00:00"/>
    <x v="56"/>
    <d v="2018-08-09T00:00:00"/>
    <d v="2018-08-17T00:00:00"/>
    <s v="USD"/>
    <n v="11"/>
    <n v="39"/>
    <n v="214"/>
    <n v="10"/>
    <n v="6"/>
    <n v="0.15"/>
    <n v="3968.28"/>
    <n v="5835.7"/>
    <x v="409"/>
    <n v="23809.68"/>
    <n v="5952.3899999999958"/>
    <n v="8"/>
    <x v="0"/>
  </r>
  <r>
    <x v="484"/>
    <x v="1"/>
    <x v="2"/>
    <d v="2018-04-10T00:00:00"/>
    <x v="56"/>
    <d v="2018-08-03T00:00:00"/>
    <d v="2018-08-05T00:00:00"/>
    <s v="USD"/>
    <n v="23"/>
    <n v="29"/>
    <n v="275"/>
    <n v="41"/>
    <n v="5"/>
    <n v="0.2"/>
    <n v="3139.08"/>
    <n v="6036.7"/>
    <x v="410"/>
    <n v="15695.4"/>
    <n v="8451.4000000000033"/>
    <n v="2"/>
    <x v="1"/>
  </r>
  <r>
    <x v="485"/>
    <x v="0"/>
    <x v="0"/>
    <d v="2018-04-10T00:00:00"/>
    <x v="56"/>
    <d v="2018-08-15T00:00:00"/>
    <d v="2018-08-16T00:00:00"/>
    <s v="USD"/>
    <n v="12"/>
    <n v="22"/>
    <n v="168"/>
    <n v="29"/>
    <n v="7"/>
    <n v="0.4"/>
    <n v="825.44"/>
    <n v="1031.8"/>
    <x v="411"/>
    <n v="5778.08"/>
    <n v="-1444.5200000000004"/>
    <n v="1"/>
    <x v="1"/>
  </r>
  <r>
    <x v="486"/>
    <x v="2"/>
    <x v="4"/>
    <d v="2018-04-10T00:00:00"/>
    <x v="56"/>
    <d v="2018-08-05T00:00:00"/>
    <d v="2018-08-07T00:00:00"/>
    <s v="USD"/>
    <n v="25"/>
    <n v="37"/>
    <n v="332"/>
    <n v="37"/>
    <n v="5"/>
    <n v="0.1"/>
    <n v="4407.66"/>
    <n v="5956.3"/>
    <x v="412"/>
    <n v="22038.3"/>
    <n v="4765.0500000000029"/>
    <n v="2"/>
    <x v="1"/>
  </r>
  <r>
    <x v="487"/>
    <x v="1"/>
    <x v="0"/>
    <d v="2018-04-10T00:00:00"/>
    <x v="56"/>
    <d v="2018-08-21T00:00:00"/>
    <d v="2018-08-27T00:00:00"/>
    <s v="USD"/>
    <n v="22"/>
    <n v="9"/>
    <n v="104"/>
    <n v="35"/>
    <n v="7"/>
    <n v="0.2"/>
    <n v="2989"/>
    <n v="3932.9"/>
    <x v="112"/>
    <n v="20923"/>
    <n v="1101.2400000000016"/>
    <n v="6"/>
    <x v="1"/>
  </r>
  <r>
    <x v="488"/>
    <x v="1"/>
    <x v="1"/>
    <d v="2018-04-10T00:00:00"/>
    <x v="56"/>
    <d v="2018-08-01T00:00:00"/>
    <d v="2018-08-11T00:00:00"/>
    <s v="USD"/>
    <n v="21"/>
    <n v="3"/>
    <n v="245"/>
    <n v="19"/>
    <n v="5"/>
    <n v="0.2"/>
    <n v="4416.9799999999996"/>
    <n v="5889.3"/>
    <x v="413"/>
    <n v="22084.899999999998"/>
    <n v="1472.3000000000029"/>
    <n v="10"/>
    <x v="0"/>
  </r>
  <r>
    <x v="489"/>
    <x v="1"/>
    <x v="2"/>
    <d v="2018-04-10T00:00:00"/>
    <x v="56"/>
    <d v="2018-08-01T00:00:00"/>
    <d v="2018-08-02T00:00:00"/>
    <s v="USD"/>
    <n v="23"/>
    <n v="13"/>
    <n v="327"/>
    <n v="45"/>
    <n v="8"/>
    <n v="0.08"/>
    <n v="1647.46"/>
    <n v="2458.9"/>
    <x v="414"/>
    <n v="13179.68"/>
    <n v="4917.8240000000005"/>
    <n v="1"/>
    <x v="1"/>
  </r>
  <r>
    <x v="490"/>
    <x v="0"/>
    <x v="0"/>
    <d v="2018-04-10T00:00:00"/>
    <x v="56"/>
    <d v="2018-08-21T00:00:00"/>
    <d v="2018-08-25T00:00:00"/>
    <s v="USD"/>
    <n v="20"/>
    <n v="38"/>
    <n v="104"/>
    <n v="8"/>
    <n v="8"/>
    <n v="0.08"/>
    <n v="2034.66"/>
    <n v="3912.8"/>
    <x v="415"/>
    <n v="16277.28"/>
    <n v="12520.928000000002"/>
    <n v="4"/>
    <x v="1"/>
  </r>
  <r>
    <x v="491"/>
    <x v="1"/>
    <x v="0"/>
    <d v="2018-04-10T00:00:00"/>
    <x v="57"/>
    <d v="2018-08-17T00:00:00"/>
    <d v="2018-08-20T00:00:00"/>
    <s v="USD"/>
    <n v="23"/>
    <n v="48"/>
    <n v="136"/>
    <n v="29"/>
    <n v="2"/>
    <n v="0.08"/>
    <n v="3570.97"/>
    <n v="5668.2"/>
    <x v="416"/>
    <n v="7141.94"/>
    <n v="3287.5479999999998"/>
    <n v="3"/>
    <x v="1"/>
  </r>
  <r>
    <x v="492"/>
    <x v="0"/>
    <x v="3"/>
    <d v="2018-04-10T00:00:00"/>
    <x v="57"/>
    <d v="2018-08-13T00:00:00"/>
    <d v="2018-08-19T00:00:00"/>
    <s v="USD"/>
    <n v="16"/>
    <n v="18"/>
    <n v="6"/>
    <n v="46"/>
    <n v="1"/>
    <n v="0.15"/>
    <n v="4216.18"/>
    <n v="5547.6"/>
    <x v="51"/>
    <n v="4216.18"/>
    <n v="499.27999999999975"/>
    <n v="6"/>
    <x v="1"/>
  </r>
  <r>
    <x v="493"/>
    <x v="1"/>
    <x v="0"/>
    <d v="2018-04-10T00:00:00"/>
    <x v="58"/>
    <d v="2018-08-01T00:00:00"/>
    <d v="2018-08-02T00:00:00"/>
    <s v="USD"/>
    <n v="25"/>
    <n v="35"/>
    <n v="109"/>
    <n v="45"/>
    <n v="1"/>
    <n v="0.15"/>
    <n v="96.48"/>
    <n v="201"/>
    <x v="417"/>
    <n v="96.48"/>
    <n v="74.36999999999999"/>
    <n v="1"/>
    <x v="1"/>
  </r>
  <r>
    <x v="494"/>
    <x v="3"/>
    <x v="4"/>
    <d v="2018-04-10T00:00:00"/>
    <x v="58"/>
    <d v="2018-08-10T00:00:00"/>
    <d v="2018-08-16T00:00:00"/>
    <s v="USD"/>
    <n v="1"/>
    <n v="40"/>
    <n v="362"/>
    <n v="6"/>
    <n v="6"/>
    <n v="0.08"/>
    <n v="198.32"/>
    <n v="247.9"/>
    <x v="418"/>
    <n v="1189.92"/>
    <n v="178.48800000000006"/>
    <n v="6"/>
    <x v="1"/>
  </r>
  <r>
    <x v="495"/>
    <x v="3"/>
    <x v="2"/>
    <d v="2018-04-10T00:00:00"/>
    <x v="58"/>
    <d v="2018-08-09T00:00:00"/>
    <d v="2018-08-18T00:00:00"/>
    <s v="USD"/>
    <n v="12"/>
    <n v="2"/>
    <n v="280"/>
    <n v="45"/>
    <n v="1"/>
    <n v="0.05"/>
    <n v="3125.95"/>
    <n v="3859.2"/>
    <x v="290"/>
    <n v="3125.95"/>
    <n v="540.29"/>
    <n v="9"/>
    <x v="0"/>
  </r>
  <r>
    <x v="496"/>
    <x v="3"/>
    <x v="1"/>
    <d v="2018-04-10T00:00:00"/>
    <x v="58"/>
    <d v="2018-08-16T00:00:00"/>
    <d v="2018-08-25T00:00:00"/>
    <s v="USD"/>
    <n v="8"/>
    <n v="40"/>
    <n v="214"/>
    <n v="21"/>
    <n v="3"/>
    <n v="0.05"/>
    <n v="3127.76"/>
    <n v="5487.3"/>
    <x v="419"/>
    <n v="9383.2800000000007"/>
    <n v="6255.5249999999996"/>
    <n v="9"/>
    <x v="0"/>
  </r>
  <r>
    <x v="497"/>
    <x v="3"/>
    <x v="1"/>
    <d v="2018-04-10T00:00:00"/>
    <x v="58"/>
    <d v="2018-08-10T00:00:00"/>
    <d v="2018-08-11T00:00:00"/>
    <s v="USD"/>
    <n v="7"/>
    <n v="25"/>
    <n v="223"/>
    <n v="7"/>
    <n v="6"/>
    <n v="0.15"/>
    <n v="1157.76"/>
    <n v="1809"/>
    <x v="420"/>
    <n v="6946.5599999999995"/>
    <n v="2279.34"/>
    <n v="1"/>
    <x v="1"/>
  </r>
  <r>
    <x v="498"/>
    <x v="3"/>
    <x v="0"/>
    <d v="2018-04-10T00:00:00"/>
    <x v="59"/>
    <d v="2018-08-16T00:00:00"/>
    <d v="2018-08-18T00:00:00"/>
    <s v="USD"/>
    <n v="12"/>
    <n v="11"/>
    <n v="99"/>
    <n v="46"/>
    <n v="7"/>
    <n v="0.4"/>
    <n v="1731.82"/>
    <n v="2405.3000000000002"/>
    <x v="40"/>
    <n v="12122.74"/>
    <n v="-2020.4799999999996"/>
    <n v="2"/>
    <x v="1"/>
  </r>
  <r>
    <x v="499"/>
    <x v="2"/>
    <x v="0"/>
    <d v="2018-04-10T00:00:00"/>
    <x v="59"/>
    <d v="2018-08-19T00:00:00"/>
    <d v="2018-08-24T00:00:00"/>
    <s v="USD"/>
    <n v="28"/>
    <n v="31"/>
    <n v="187"/>
    <n v="20"/>
    <n v="1"/>
    <n v="0.15"/>
    <n v="672.01"/>
    <n v="790.6"/>
    <x v="421"/>
    <n v="672.01"/>
    <n v="0"/>
    <n v="5"/>
    <x v="1"/>
  </r>
  <r>
    <x v="500"/>
    <x v="0"/>
    <x v="2"/>
    <d v="2018-04-10T00:00:00"/>
    <x v="59"/>
    <d v="2018-08-26T00:00:00"/>
    <d v="2018-08-30T00:00:00"/>
    <s v="USD"/>
    <n v="15"/>
    <n v="46"/>
    <n v="292"/>
    <n v="14"/>
    <n v="2"/>
    <n v="0.1"/>
    <n v="2177.77"/>
    <n v="3202.6"/>
    <x v="422"/>
    <n v="4355.54"/>
    <n v="1409.1400000000003"/>
    <n v="4"/>
    <x v="1"/>
  </r>
  <r>
    <x v="501"/>
    <x v="1"/>
    <x v="2"/>
    <d v="2018-04-10T00:00:00"/>
    <x v="59"/>
    <d v="2018-08-26T00:00:00"/>
    <d v="2018-09-02T00:00:00"/>
    <s v="USD"/>
    <n v="21"/>
    <n v="48"/>
    <n v="315"/>
    <n v="8"/>
    <n v="5"/>
    <n v="0.2"/>
    <n v="645.75"/>
    <n v="1058.5999999999999"/>
    <x v="423"/>
    <n v="3228.75"/>
    <n v="1005.6500000000005"/>
    <n v="7"/>
    <x v="1"/>
  </r>
  <r>
    <x v="502"/>
    <x v="1"/>
    <x v="3"/>
    <d v="2018-04-10T00:00:00"/>
    <x v="59"/>
    <d v="2018-08-26T00:00:00"/>
    <d v="2018-09-01T00:00:00"/>
    <s v="USD"/>
    <n v="20"/>
    <n v="33"/>
    <n v="35"/>
    <n v="26"/>
    <n v="8"/>
    <n v="0.4"/>
    <n v="778.27"/>
    <n v="1768.8"/>
    <x v="424"/>
    <n v="6226.16"/>
    <n v="2264.08"/>
    <n v="6"/>
    <x v="1"/>
  </r>
  <r>
    <x v="503"/>
    <x v="3"/>
    <x v="0"/>
    <d v="2018-04-10T00:00:00"/>
    <x v="59"/>
    <d v="2018-08-25T00:00:00"/>
    <d v="2018-09-04T00:00:00"/>
    <s v="USD"/>
    <n v="2"/>
    <n v="1"/>
    <n v="199"/>
    <n v="2"/>
    <n v="5"/>
    <n v="0.1"/>
    <n v="534.33000000000004"/>
    <n v="971.5"/>
    <x v="425"/>
    <n v="2671.65"/>
    <n v="1700.1"/>
    <n v="10"/>
    <x v="0"/>
  </r>
  <r>
    <x v="504"/>
    <x v="0"/>
    <x v="0"/>
    <d v="2018-04-10T00:00:00"/>
    <x v="59"/>
    <d v="2018-08-20T00:00:00"/>
    <d v="2018-08-24T00:00:00"/>
    <s v="USD"/>
    <n v="19"/>
    <n v="34"/>
    <n v="153"/>
    <n v="34"/>
    <n v="4"/>
    <n v="0.1"/>
    <n v="478.38"/>
    <n v="938"/>
    <x v="426"/>
    <n v="1913.52"/>
    <n v="1463.2800000000002"/>
    <n v="4"/>
    <x v="1"/>
  </r>
  <r>
    <x v="505"/>
    <x v="0"/>
    <x v="3"/>
    <d v="2018-04-10T00:00:00"/>
    <x v="59"/>
    <d v="2018-08-24T00:00:00"/>
    <d v="2018-08-25T00:00:00"/>
    <s v="USD"/>
    <n v="16"/>
    <n v="49"/>
    <n v="27"/>
    <n v="20"/>
    <n v="5"/>
    <n v="0.2"/>
    <n v="756.9"/>
    <n v="958.1"/>
    <x v="427"/>
    <n v="3784.5"/>
    <n v="47.900000000000091"/>
    <n v="1"/>
    <x v="1"/>
  </r>
  <r>
    <x v="506"/>
    <x v="0"/>
    <x v="0"/>
    <d v="2018-04-10T00:00:00"/>
    <x v="59"/>
    <d v="2018-08-11T00:00:00"/>
    <d v="2018-08-14T00:00:00"/>
    <s v="USD"/>
    <n v="15"/>
    <n v="1"/>
    <n v="166"/>
    <n v="23"/>
    <n v="8"/>
    <n v="0.05"/>
    <n v="2111.91"/>
    <n v="3705.1"/>
    <x v="428"/>
    <n v="16895.28"/>
    <n v="11263.48"/>
    <n v="3"/>
    <x v="1"/>
  </r>
  <r>
    <x v="507"/>
    <x v="2"/>
    <x v="1"/>
    <d v="2018-04-10T00:00:00"/>
    <x v="60"/>
    <d v="2018-08-10T00:00:00"/>
    <d v="2018-08-13T00:00:00"/>
    <s v="USD"/>
    <n v="25"/>
    <n v="48"/>
    <n v="257"/>
    <n v="20"/>
    <n v="8"/>
    <n v="0.08"/>
    <n v="686.82"/>
    <n v="1025.0999999999999"/>
    <x v="429"/>
    <n v="5494.56"/>
    <n v="2050.1759999999995"/>
    <n v="3"/>
    <x v="1"/>
  </r>
  <r>
    <x v="508"/>
    <x v="0"/>
    <x v="0"/>
    <d v="2018-04-10T00:00:00"/>
    <x v="60"/>
    <d v="2018-08-16T00:00:00"/>
    <d v="2018-08-20T00:00:00"/>
    <s v="USD"/>
    <n v="16"/>
    <n v="4"/>
    <n v="184"/>
    <n v="5"/>
    <n v="7"/>
    <n v="0.08"/>
    <n v="1711.31"/>
    <n v="2592.9"/>
    <x v="430"/>
    <n v="11979.17"/>
    <n v="4719.1060000000016"/>
    <n v="4"/>
    <x v="1"/>
  </r>
  <r>
    <x v="509"/>
    <x v="2"/>
    <x v="0"/>
    <d v="2018-04-10T00:00:00"/>
    <x v="60"/>
    <d v="2018-08-26T00:00:00"/>
    <d v="2018-09-01T00:00:00"/>
    <s v="USD"/>
    <n v="25"/>
    <n v="15"/>
    <n v="150"/>
    <n v="39"/>
    <n v="1"/>
    <n v="0.15"/>
    <n v="3054.06"/>
    <n v="3865.9"/>
    <x v="431"/>
    <n v="3054.06"/>
    <n v="231.95499999999993"/>
    <n v="6"/>
    <x v="1"/>
  </r>
  <r>
    <x v="510"/>
    <x v="1"/>
    <x v="4"/>
    <d v="2018-04-10T00:00:00"/>
    <x v="60"/>
    <d v="2018-08-22T00:00:00"/>
    <d v="2018-09-01T00:00:00"/>
    <s v="USD"/>
    <n v="22"/>
    <n v="30"/>
    <n v="347"/>
    <n v="36"/>
    <n v="8"/>
    <n v="0.05"/>
    <n v="4226.03"/>
    <n v="5634.7"/>
    <x v="432"/>
    <n v="33808.239999999998"/>
    <n v="9015.4799999999959"/>
    <n v="10"/>
    <x v="0"/>
  </r>
  <r>
    <x v="511"/>
    <x v="1"/>
    <x v="4"/>
    <d v="2018-04-10T00:00:00"/>
    <x v="60"/>
    <d v="2018-08-07T00:00:00"/>
    <d v="2018-08-10T00:00:00"/>
    <s v="USD"/>
    <n v="23"/>
    <n v="41"/>
    <n v="362"/>
    <n v="15"/>
    <n v="3"/>
    <n v="0.05"/>
    <n v="621.76"/>
    <n v="971.5"/>
    <x v="433"/>
    <n v="1865.28"/>
    <n v="903.49500000000012"/>
    <n v="3"/>
    <x v="1"/>
  </r>
  <r>
    <x v="512"/>
    <x v="3"/>
    <x v="1"/>
    <d v="2018-04-10T00:00:00"/>
    <x v="61"/>
    <d v="2018-08-24T00:00:00"/>
    <d v="2018-08-30T00:00:00"/>
    <s v="USD"/>
    <n v="5"/>
    <n v="3"/>
    <n v="218"/>
    <n v="28"/>
    <n v="4"/>
    <n v="0.15"/>
    <n v="694.25"/>
    <n v="1051.9000000000001"/>
    <x v="384"/>
    <n v="2777"/>
    <n v="799.46"/>
    <n v="6"/>
    <x v="1"/>
  </r>
  <r>
    <x v="513"/>
    <x v="3"/>
    <x v="0"/>
    <d v="2018-04-10T00:00:00"/>
    <x v="61"/>
    <d v="2018-08-19T00:00:00"/>
    <d v="2018-08-25T00:00:00"/>
    <s v="USD"/>
    <n v="12"/>
    <n v="3"/>
    <n v="196"/>
    <n v="1"/>
    <n v="7"/>
    <n v="0.08"/>
    <n v="683.74"/>
    <n v="1051.9000000000001"/>
    <x v="434"/>
    <n v="4786.18"/>
    <n v="1988.0560000000014"/>
    <n v="6"/>
    <x v="1"/>
  </r>
  <r>
    <x v="514"/>
    <x v="0"/>
    <x v="1"/>
    <d v="2018-04-10T00:00:00"/>
    <x v="61"/>
    <d v="2018-08-23T00:00:00"/>
    <d v="2018-09-02T00:00:00"/>
    <s v="USD"/>
    <n v="17"/>
    <n v="29"/>
    <n v="226"/>
    <n v="17"/>
    <n v="2"/>
    <n v="0.2"/>
    <n v="854.25"/>
    <n v="1139"/>
    <x v="202"/>
    <n v="1708.5"/>
    <n v="113.90000000000009"/>
    <n v="10"/>
    <x v="0"/>
  </r>
  <r>
    <x v="515"/>
    <x v="3"/>
    <x v="3"/>
    <d v="2018-04-10T00:00:00"/>
    <x v="61"/>
    <d v="2018-08-06T00:00:00"/>
    <d v="2018-08-14T00:00:00"/>
    <s v="USD"/>
    <n v="10"/>
    <n v="16"/>
    <n v="33"/>
    <n v="10"/>
    <n v="8"/>
    <n v="0.08"/>
    <n v="3041.53"/>
    <n v="5849.1"/>
    <x v="435"/>
    <n v="24332.240000000002"/>
    <n v="18717.136000000002"/>
    <n v="8"/>
    <x v="0"/>
  </r>
  <r>
    <x v="516"/>
    <x v="0"/>
    <x v="5"/>
    <d v="2018-04-10T00:00:00"/>
    <x v="61"/>
    <d v="2018-08-04T00:00:00"/>
    <d v="2018-08-11T00:00:00"/>
    <s v="USD"/>
    <n v="16"/>
    <n v="21"/>
    <n v="68"/>
    <n v="2"/>
    <n v="4"/>
    <n v="0.08"/>
    <n v="1222.8800000000001"/>
    <n v="2264.6"/>
    <x v="436"/>
    <n v="4891.5200000000004"/>
    <n v="3442.2079999999987"/>
    <n v="7"/>
    <x v="1"/>
  </r>
  <r>
    <x v="517"/>
    <x v="3"/>
    <x v="0"/>
    <d v="2018-04-10T00:00:00"/>
    <x v="61"/>
    <d v="2018-08-18T00:00:00"/>
    <d v="2018-08-25T00:00:00"/>
    <s v="USD"/>
    <n v="11"/>
    <n v="26"/>
    <n v="105"/>
    <n v="26"/>
    <n v="7"/>
    <n v="0.08"/>
    <n v="889.22"/>
    <n v="1125.5999999999999"/>
    <x v="437"/>
    <n v="6224.54"/>
    <n v="1024.3239999999996"/>
    <n v="7"/>
    <x v="1"/>
  </r>
  <r>
    <x v="518"/>
    <x v="0"/>
    <x v="3"/>
    <d v="2018-04-10T00:00:00"/>
    <x v="61"/>
    <d v="2018-08-11T00:00:00"/>
    <d v="2018-08-15T00:00:00"/>
    <s v="USD"/>
    <n v="17"/>
    <n v="37"/>
    <n v="7"/>
    <n v="20"/>
    <n v="7"/>
    <n v="0.05"/>
    <n v="755.09"/>
    <n v="1078.7"/>
    <x v="438"/>
    <n v="5285.63"/>
    <n v="1887.7250000000004"/>
    <n v="4"/>
    <x v="1"/>
  </r>
  <r>
    <x v="519"/>
    <x v="2"/>
    <x v="3"/>
    <d v="2018-04-10T00:00:00"/>
    <x v="61"/>
    <d v="2018-08-14T00:00:00"/>
    <d v="2018-08-22T00:00:00"/>
    <s v="USD"/>
    <n v="28"/>
    <n v="23"/>
    <n v="57"/>
    <n v="16"/>
    <n v="4"/>
    <n v="0.15"/>
    <n v="1635.6"/>
    <n v="2405.3000000000002"/>
    <x v="439"/>
    <n v="6542.4"/>
    <n v="1635.6200000000008"/>
    <n v="8"/>
    <x v="0"/>
  </r>
  <r>
    <x v="520"/>
    <x v="3"/>
    <x v="0"/>
    <d v="2018-04-10T00:00:00"/>
    <x v="61"/>
    <d v="2018-08-28T00:00:00"/>
    <d v="2018-09-04T00:00:00"/>
    <s v="USD"/>
    <n v="7"/>
    <n v="17"/>
    <n v="155"/>
    <n v="4"/>
    <n v="1"/>
    <n v="0.05"/>
    <n v="707.52"/>
    <n v="1072"/>
    <x v="229"/>
    <n v="707.52"/>
    <n v="310.88"/>
    <n v="7"/>
    <x v="1"/>
  </r>
  <r>
    <x v="521"/>
    <x v="1"/>
    <x v="0"/>
    <d v="2018-04-10T00:00:00"/>
    <x v="62"/>
    <d v="2018-08-21T00:00:00"/>
    <d v="2018-08-22T00:00:00"/>
    <s v="USD"/>
    <n v="23"/>
    <n v="4"/>
    <n v="202"/>
    <n v="26"/>
    <n v="1"/>
    <n v="0.3"/>
    <n v="3369.16"/>
    <n v="5808.9"/>
    <x v="440"/>
    <n v="3369.16"/>
    <n v="697.06999999999971"/>
    <n v="1"/>
    <x v="1"/>
  </r>
  <r>
    <x v="522"/>
    <x v="3"/>
    <x v="1"/>
    <d v="2018-04-10T00:00:00"/>
    <x v="62"/>
    <d v="2018-08-20T00:00:00"/>
    <d v="2018-08-23T00:00:00"/>
    <s v="USD"/>
    <n v="1"/>
    <n v="21"/>
    <n v="205"/>
    <n v="19"/>
    <n v="6"/>
    <n v="0.2"/>
    <n v="1845.31"/>
    <n v="3926.2"/>
    <x v="441"/>
    <n v="11071.86"/>
    <n v="7773.8999999999978"/>
    <n v="3"/>
    <x v="1"/>
  </r>
  <r>
    <x v="523"/>
    <x v="1"/>
    <x v="2"/>
    <d v="2018-04-10T00:00:00"/>
    <x v="62"/>
    <d v="2018-08-07T00:00:00"/>
    <d v="2018-08-15T00:00:00"/>
    <s v="USD"/>
    <n v="23"/>
    <n v="29"/>
    <n v="287"/>
    <n v="38"/>
    <n v="8"/>
    <n v="0.1"/>
    <n v="160.80000000000001"/>
    <n v="201"/>
    <x v="442"/>
    <n v="1286.4000000000001"/>
    <n v="160.79999999999995"/>
    <n v="8"/>
    <x v="0"/>
  </r>
  <r>
    <x v="524"/>
    <x v="0"/>
    <x v="3"/>
    <d v="2018-04-10T00:00:00"/>
    <x v="62"/>
    <d v="2018-08-22T00:00:00"/>
    <d v="2018-08-29T00:00:00"/>
    <s v="USD"/>
    <n v="20"/>
    <n v="39"/>
    <n v="16"/>
    <n v="27"/>
    <n v="1"/>
    <n v="0.1"/>
    <n v="1430.85"/>
    <n v="1882.7"/>
    <x v="443"/>
    <n v="1430.85"/>
    <n v="263.58000000000015"/>
    <n v="7"/>
    <x v="1"/>
  </r>
  <r>
    <x v="525"/>
    <x v="2"/>
    <x v="0"/>
    <d v="2018-04-10T00:00:00"/>
    <x v="62"/>
    <d v="2018-08-16T00:00:00"/>
    <d v="2018-08-24T00:00:00"/>
    <s v="USD"/>
    <n v="25"/>
    <n v="30"/>
    <n v="149"/>
    <n v="22"/>
    <n v="6"/>
    <n v="0.05"/>
    <n v="1089.02"/>
    <n v="2532.6"/>
    <x v="444"/>
    <n v="6534.12"/>
    <n v="7901.699999999998"/>
    <n v="8"/>
    <x v="0"/>
  </r>
  <r>
    <x v="526"/>
    <x v="0"/>
    <x v="3"/>
    <d v="2018-04-10T00:00:00"/>
    <x v="62"/>
    <d v="2018-08-05T00:00:00"/>
    <d v="2018-08-13T00:00:00"/>
    <s v="USD"/>
    <n v="18"/>
    <n v="33"/>
    <n v="22"/>
    <n v="31"/>
    <n v="8"/>
    <n v="0.05"/>
    <n v="135.01"/>
    <n v="207.7"/>
    <x v="445"/>
    <n v="1080.08"/>
    <n v="498.43999999999983"/>
    <n v="8"/>
    <x v="0"/>
  </r>
  <r>
    <x v="527"/>
    <x v="0"/>
    <x v="0"/>
    <d v="2018-04-10T00:00:00"/>
    <x v="62"/>
    <d v="2018-08-24T00:00:00"/>
    <d v="2018-08-30T00:00:00"/>
    <s v="USD"/>
    <n v="20"/>
    <n v="41"/>
    <n v="115"/>
    <n v="10"/>
    <n v="6"/>
    <n v="0.2"/>
    <n v="180.9"/>
    <n v="241.2"/>
    <x v="446"/>
    <n v="1085.4000000000001"/>
    <n v="72.3599999999999"/>
    <n v="6"/>
    <x v="1"/>
  </r>
  <r>
    <x v="528"/>
    <x v="3"/>
    <x v="1"/>
    <d v="2018-04-10T00:00:00"/>
    <x v="62"/>
    <d v="2018-08-08T00:00:00"/>
    <d v="2018-08-18T00:00:00"/>
    <s v="USD"/>
    <n v="3"/>
    <n v="21"/>
    <n v="222"/>
    <n v="11"/>
    <n v="6"/>
    <n v="0.08"/>
    <n v="507.06"/>
    <n v="1152.4000000000001"/>
    <x v="447"/>
    <n v="3042.36"/>
    <n v="3318.8880000000004"/>
    <n v="10"/>
    <x v="0"/>
  </r>
  <r>
    <x v="529"/>
    <x v="1"/>
    <x v="0"/>
    <d v="2018-04-10T00:00:00"/>
    <x v="63"/>
    <d v="2018-08-21T00:00:00"/>
    <d v="2018-08-28T00:00:00"/>
    <s v="USD"/>
    <n v="20"/>
    <n v="40"/>
    <n v="190"/>
    <n v="14"/>
    <n v="5"/>
    <n v="0.3"/>
    <n v="2288.79"/>
    <n v="3879.3"/>
    <x v="448"/>
    <n v="11443.95"/>
    <n v="2133.5999999999985"/>
    <n v="7"/>
    <x v="1"/>
  </r>
  <r>
    <x v="530"/>
    <x v="0"/>
    <x v="1"/>
    <d v="2018-04-10T00:00:00"/>
    <x v="63"/>
    <d v="2018-08-18T00:00:00"/>
    <d v="2018-08-22T00:00:00"/>
    <s v="USD"/>
    <n v="12"/>
    <n v="37"/>
    <n v="219"/>
    <n v="7"/>
    <n v="4"/>
    <n v="0.1"/>
    <n v="3170.04"/>
    <n v="3865.9"/>
    <x v="44"/>
    <n v="12680.16"/>
    <n v="1237.08"/>
    <n v="4"/>
    <x v="1"/>
  </r>
  <r>
    <x v="531"/>
    <x v="0"/>
    <x v="0"/>
    <d v="2018-04-10T00:00:00"/>
    <x v="63"/>
    <d v="2018-08-26T00:00:00"/>
    <d v="2018-09-03T00:00:00"/>
    <s v="USD"/>
    <n v="19"/>
    <n v="35"/>
    <n v="121"/>
    <n v="6"/>
    <n v="6"/>
    <n v="0.08"/>
    <n v="1248.3399999999999"/>
    <n v="1835.8"/>
    <x v="449"/>
    <n v="7490.0399999999991"/>
    <n v="2643.5760000000009"/>
    <n v="8"/>
    <x v="0"/>
  </r>
  <r>
    <x v="532"/>
    <x v="3"/>
    <x v="4"/>
    <d v="2018-04-10T00:00:00"/>
    <x v="63"/>
    <d v="2018-08-20T00:00:00"/>
    <d v="2018-08-29T00:00:00"/>
    <s v="USD"/>
    <n v="8"/>
    <n v="37"/>
    <n v="334"/>
    <n v="23"/>
    <n v="5"/>
    <n v="0.15"/>
    <n v="180.57"/>
    <n v="234.5"/>
    <x v="198"/>
    <n v="902.84999999999991"/>
    <n v="93.775000000000091"/>
    <n v="9"/>
    <x v="0"/>
  </r>
  <r>
    <x v="533"/>
    <x v="3"/>
    <x v="2"/>
    <d v="2018-04-10T00:00:00"/>
    <x v="63"/>
    <d v="2018-08-15T00:00:00"/>
    <d v="2018-08-22T00:00:00"/>
    <s v="USD"/>
    <n v="7"/>
    <n v="10"/>
    <n v="283"/>
    <n v="34"/>
    <n v="2"/>
    <n v="0.15"/>
    <n v="507.26"/>
    <n v="757.1"/>
    <x v="450"/>
    <n v="1014.52"/>
    <n v="272.54999999999995"/>
    <n v="7"/>
    <x v="1"/>
  </r>
  <r>
    <x v="534"/>
    <x v="2"/>
    <x v="1"/>
    <d v="2018-04-10T00:00:00"/>
    <x v="63"/>
    <d v="2018-08-20T00:00:00"/>
    <d v="2018-08-21T00:00:00"/>
    <s v="USD"/>
    <n v="26"/>
    <n v="39"/>
    <n v="212"/>
    <n v="25"/>
    <n v="8"/>
    <n v="0.05"/>
    <n v="703.5"/>
    <n v="1005"/>
    <x v="71"/>
    <n v="5628"/>
    <n v="2010"/>
    <n v="1"/>
    <x v="1"/>
  </r>
  <r>
    <x v="535"/>
    <x v="3"/>
    <x v="0"/>
    <d v="2018-04-10T00:00:00"/>
    <x v="64"/>
    <d v="2018-08-14T00:00:00"/>
    <d v="2018-08-20T00:00:00"/>
    <s v="USD"/>
    <n v="10"/>
    <n v="4"/>
    <n v="159"/>
    <n v="11"/>
    <n v="2"/>
    <n v="0.05"/>
    <n v="5113.4399999999996"/>
    <n v="6391.8"/>
    <x v="451"/>
    <n v="10226.879999999999"/>
    <n v="1917.5400000000009"/>
    <n v="6"/>
    <x v="1"/>
  </r>
  <r>
    <x v="536"/>
    <x v="3"/>
    <x v="2"/>
    <d v="2018-04-10T00:00:00"/>
    <x v="64"/>
    <d v="2018-08-11T00:00:00"/>
    <d v="2018-08-18T00:00:00"/>
    <s v="USD"/>
    <n v="3"/>
    <n v="13"/>
    <n v="269"/>
    <n v="31"/>
    <n v="8"/>
    <n v="0.15"/>
    <n v="1123.52"/>
    <n v="2740.3"/>
    <x v="452"/>
    <n v="8988.16"/>
    <n v="9645.880000000001"/>
    <n v="7"/>
    <x v="1"/>
  </r>
  <r>
    <x v="537"/>
    <x v="0"/>
    <x v="5"/>
    <d v="2018-04-10T00:00:00"/>
    <x v="64"/>
    <d v="2018-08-24T00:00:00"/>
    <d v="2018-08-26T00:00:00"/>
    <s v="USD"/>
    <n v="13"/>
    <n v="48"/>
    <n v="60"/>
    <n v="40"/>
    <n v="3"/>
    <n v="0.15"/>
    <n v="536.27"/>
    <n v="924.6"/>
    <x v="453"/>
    <n v="1608.81"/>
    <n v="748.92000000000007"/>
    <n v="2"/>
    <x v="1"/>
  </r>
  <r>
    <x v="538"/>
    <x v="3"/>
    <x v="3"/>
    <d v="2018-04-10T00:00:00"/>
    <x v="64"/>
    <d v="2018-08-12T00:00:00"/>
    <d v="2018-08-15T00:00:00"/>
    <s v="USD"/>
    <n v="11"/>
    <n v="41"/>
    <n v="22"/>
    <n v="16"/>
    <n v="5"/>
    <n v="0.15"/>
    <n v="505.58"/>
    <n v="1031.8"/>
    <x v="454"/>
    <n v="2527.9"/>
    <n v="1857.2499999999995"/>
    <n v="3"/>
    <x v="1"/>
  </r>
  <r>
    <x v="539"/>
    <x v="1"/>
    <x v="0"/>
    <d v="2018-04-10T00:00:00"/>
    <x v="64"/>
    <d v="2018-08-20T00:00:00"/>
    <d v="2018-08-27T00:00:00"/>
    <s v="USD"/>
    <n v="25"/>
    <n v="11"/>
    <n v="90"/>
    <n v="21"/>
    <n v="1"/>
    <n v="0.2"/>
    <n v="769.16"/>
    <n v="1098.8"/>
    <x v="455"/>
    <n v="769.16"/>
    <n v="109.88"/>
    <n v="7"/>
    <x v="1"/>
  </r>
  <r>
    <x v="540"/>
    <x v="2"/>
    <x v="2"/>
    <d v="2018-04-10T00:00:00"/>
    <x v="64"/>
    <d v="2018-08-05T00:00:00"/>
    <d v="2018-08-12T00:00:00"/>
    <s v="USD"/>
    <n v="27"/>
    <n v="10"/>
    <n v="279"/>
    <n v="18"/>
    <n v="3"/>
    <n v="0.05"/>
    <n v="713.35"/>
    <n v="1132.3"/>
    <x v="456"/>
    <n v="2140.0500000000002"/>
    <n v="1087.0049999999992"/>
    <n v="7"/>
    <x v="1"/>
  </r>
  <r>
    <x v="541"/>
    <x v="1"/>
    <x v="4"/>
    <d v="2018-04-10T00:00:00"/>
    <x v="64"/>
    <d v="2018-08-07T00:00:00"/>
    <d v="2018-08-14T00:00:00"/>
    <s v="USD"/>
    <n v="25"/>
    <n v="12"/>
    <n v="350"/>
    <n v="45"/>
    <n v="3"/>
    <n v="0.05"/>
    <n v="1602.64"/>
    <n v="2465.6"/>
    <x v="457"/>
    <n v="4807.92"/>
    <n v="2219.0399999999991"/>
    <n v="7"/>
    <x v="1"/>
  </r>
  <r>
    <x v="542"/>
    <x v="0"/>
    <x v="0"/>
    <d v="2018-04-10T00:00:00"/>
    <x v="64"/>
    <d v="2018-08-08T00:00:00"/>
    <d v="2018-08-14T00:00:00"/>
    <s v="USD"/>
    <n v="17"/>
    <n v="47"/>
    <n v="127"/>
    <n v="26"/>
    <n v="6"/>
    <n v="0.1"/>
    <n v="462.3"/>
    <n v="1005"/>
    <x v="458"/>
    <n v="2773.8"/>
    <n v="2653.2"/>
    <n v="6"/>
    <x v="1"/>
  </r>
  <r>
    <x v="543"/>
    <x v="3"/>
    <x v="1"/>
    <d v="2018-04-10T00:00:00"/>
    <x v="65"/>
    <d v="2018-08-17T00:00:00"/>
    <d v="2018-08-21T00:00:00"/>
    <s v="USD"/>
    <n v="1"/>
    <n v="13"/>
    <n v="252"/>
    <n v="17"/>
    <n v="2"/>
    <n v="0.1"/>
    <n v="1021.88"/>
    <n v="1246.2"/>
    <x v="459"/>
    <n v="2043.76"/>
    <n v="199.40000000000032"/>
    <n v="4"/>
    <x v="1"/>
  </r>
  <r>
    <x v="544"/>
    <x v="3"/>
    <x v="2"/>
    <d v="2018-04-10T00:00:00"/>
    <x v="65"/>
    <d v="2018-08-27T00:00:00"/>
    <d v="2018-09-02T00:00:00"/>
    <s v="USD"/>
    <n v="11"/>
    <n v="13"/>
    <n v="291"/>
    <n v="5"/>
    <n v="6"/>
    <n v="0.3"/>
    <n v="809.83"/>
    <n v="1025.0999999999999"/>
    <x v="162"/>
    <n v="4858.9800000000005"/>
    <n v="-553.56000000000131"/>
    <n v="6"/>
    <x v="1"/>
  </r>
  <r>
    <x v="545"/>
    <x v="3"/>
    <x v="3"/>
    <d v="2018-04-10T00:00:00"/>
    <x v="65"/>
    <d v="2018-08-16T00:00:00"/>
    <d v="2018-08-19T00:00:00"/>
    <s v="USD"/>
    <n v="7"/>
    <n v="36"/>
    <n v="14"/>
    <n v="28"/>
    <n v="1"/>
    <n v="0.2"/>
    <n v="1084.5999999999999"/>
    <n v="1902.8"/>
    <x v="460"/>
    <n v="1084.5999999999999"/>
    <n v="437.6400000000001"/>
    <n v="3"/>
    <x v="1"/>
  </r>
  <r>
    <x v="546"/>
    <x v="1"/>
    <x v="2"/>
    <d v="2018-04-10T00:00:00"/>
    <x v="65"/>
    <d v="2018-08-28T00:00:00"/>
    <d v="2018-09-05T00:00:00"/>
    <s v="USD"/>
    <n v="21"/>
    <n v="34"/>
    <n v="292"/>
    <n v="19"/>
    <n v="2"/>
    <n v="0.05"/>
    <n v="2056.23"/>
    <n v="3738.6"/>
    <x v="461"/>
    <n v="4112.46"/>
    <n v="2990.8799999999992"/>
    <n v="8"/>
    <x v="0"/>
  </r>
  <r>
    <x v="547"/>
    <x v="3"/>
    <x v="0"/>
    <d v="2018-04-10T00:00:00"/>
    <x v="65"/>
    <d v="2018-08-15T00:00:00"/>
    <d v="2018-08-21T00:00:00"/>
    <s v="USD"/>
    <n v="11"/>
    <n v="39"/>
    <n v="178"/>
    <n v="46"/>
    <n v="6"/>
    <n v="0.08"/>
    <n v="1237.8900000000001"/>
    <n v="1996.6"/>
    <x v="144"/>
    <n v="7427.34"/>
    <n v="3593.8919999999998"/>
    <n v="6"/>
    <x v="1"/>
  </r>
  <r>
    <x v="548"/>
    <x v="3"/>
    <x v="5"/>
    <d v="2018-04-10T00:00:00"/>
    <x v="65"/>
    <d v="2018-08-06T00:00:00"/>
    <d v="2018-08-13T00:00:00"/>
    <s v="USD"/>
    <n v="10"/>
    <n v="38"/>
    <n v="76"/>
    <n v="9"/>
    <n v="3"/>
    <n v="0.15"/>
    <n v="1818.65"/>
    <n v="2331.6"/>
    <x v="462"/>
    <n v="5455.9500000000007"/>
    <n v="489.62999999999829"/>
    <n v="7"/>
    <x v="1"/>
  </r>
  <r>
    <x v="549"/>
    <x v="3"/>
    <x v="1"/>
    <d v="2018-04-10T00:00:00"/>
    <x v="65"/>
    <d v="2018-08-16T00:00:00"/>
    <d v="2018-08-24T00:00:00"/>
    <s v="USD"/>
    <n v="11"/>
    <n v="16"/>
    <n v="221"/>
    <n v="41"/>
    <n v="6"/>
    <n v="0.1"/>
    <n v="701.16"/>
    <n v="1078.7"/>
    <x v="463"/>
    <n v="4206.96"/>
    <n v="1618.0200000000004"/>
    <n v="8"/>
    <x v="0"/>
  </r>
  <r>
    <x v="550"/>
    <x v="3"/>
    <x v="4"/>
    <d v="2018-04-10T00:00:00"/>
    <x v="65"/>
    <d v="2018-08-31T00:00:00"/>
    <d v="2018-09-08T00:00:00"/>
    <s v="USD"/>
    <n v="11"/>
    <n v="42"/>
    <n v="334"/>
    <n v="11"/>
    <n v="4"/>
    <n v="0.15"/>
    <n v="1216.45"/>
    <n v="1788.9"/>
    <x v="464"/>
    <n v="4865.8"/>
    <n v="1216.46"/>
    <n v="8"/>
    <x v="0"/>
  </r>
  <r>
    <x v="551"/>
    <x v="3"/>
    <x v="4"/>
    <d v="2018-04-10T00:00:00"/>
    <x v="65"/>
    <d v="2018-08-13T00:00:00"/>
    <d v="2018-08-17T00:00:00"/>
    <s v="USD"/>
    <n v="4"/>
    <n v="36"/>
    <n v="347"/>
    <n v="30"/>
    <n v="3"/>
    <n v="0.1"/>
    <n v="161.6"/>
    <n v="241.2"/>
    <x v="465"/>
    <n v="484.79999999999995"/>
    <n v="166.43999999999994"/>
    <n v="4"/>
    <x v="1"/>
  </r>
  <r>
    <x v="552"/>
    <x v="3"/>
    <x v="1"/>
    <d v="2018-04-10T00:00:00"/>
    <x v="65"/>
    <d v="2018-08-11T00:00:00"/>
    <d v="2018-08-20T00:00:00"/>
    <s v="USD"/>
    <n v="7"/>
    <n v="45"/>
    <n v="240"/>
    <n v="41"/>
    <n v="5"/>
    <n v="0.1"/>
    <n v="533.19000000000005"/>
    <n v="1159.0999999999999"/>
    <x v="466"/>
    <n v="2665.9500000000003"/>
    <n v="2549.9999999999995"/>
    <n v="9"/>
    <x v="0"/>
  </r>
  <r>
    <x v="553"/>
    <x v="0"/>
    <x v="3"/>
    <d v="2018-04-10T00:00:00"/>
    <x v="65"/>
    <d v="2018-08-29T00:00:00"/>
    <d v="2018-08-30T00:00:00"/>
    <s v="USD"/>
    <n v="18"/>
    <n v="12"/>
    <n v="6"/>
    <n v="5"/>
    <n v="7"/>
    <n v="0.1"/>
    <n v="515.42999999999995"/>
    <n v="1051.9000000000001"/>
    <x v="434"/>
    <n v="3608.0099999999998"/>
    <n v="3018.9600000000014"/>
    <n v="1"/>
    <x v="1"/>
  </r>
  <r>
    <x v="554"/>
    <x v="3"/>
    <x v="1"/>
    <d v="2018-04-10T00:00:00"/>
    <x v="65"/>
    <d v="2018-08-22T00:00:00"/>
    <d v="2018-08-30T00:00:00"/>
    <s v="USD"/>
    <n v="4"/>
    <n v="18"/>
    <n v="243"/>
    <n v="46"/>
    <n v="3"/>
    <n v="0.15"/>
    <n v="3343.03"/>
    <n v="5969.7"/>
    <x v="467"/>
    <n v="10029.09"/>
    <n v="5193.6449999999986"/>
    <n v="8"/>
    <x v="0"/>
  </r>
  <r>
    <x v="555"/>
    <x v="0"/>
    <x v="4"/>
    <d v="2018-04-10T00:00:00"/>
    <x v="65"/>
    <d v="2018-08-07T00:00:00"/>
    <d v="2018-08-08T00:00:00"/>
    <s v="USD"/>
    <n v="19"/>
    <n v="28"/>
    <n v="355"/>
    <n v="12"/>
    <n v="3"/>
    <n v="0.3"/>
    <n v="2508.48"/>
    <n v="3919.5"/>
    <x v="32"/>
    <n v="7525.4400000000005"/>
    <n v="705.5099999999984"/>
    <n v="1"/>
    <x v="1"/>
  </r>
  <r>
    <x v="556"/>
    <x v="0"/>
    <x v="3"/>
    <d v="2018-04-10T00:00:00"/>
    <x v="65"/>
    <d v="2018-08-16T00:00:00"/>
    <d v="2018-08-26T00:00:00"/>
    <s v="USD"/>
    <n v="16"/>
    <n v="18"/>
    <n v="4"/>
    <n v="34"/>
    <n v="4"/>
    <n v="0.15"/>
    <n v="492.32"/>
    <n v="1118.9000000000001"/>
    <x v="468"/>
    <n v="1969.28"/>
    <n v="1834.9800000000002"/>
    <n v="10"/>
    <x v="0"/>
  </r>
  <r>
    <x v="557"/>
    <x v="3"/>
    <x v="4"/>
    <d v="2018-04-10T00:00:00"/>
    <x v="65"/>
    <d v="2018-08-19T00:00:00"/>
    <d v="2018-08-22T00:00:00"/>
    <s v="USD"/>
    <n v="2"/>
    <n v="11"/>
    <n v="350"/>
    <n v="30"/>
    <n v="5"/>
    <n v="0.05"/>
    <n v="570.64"/>
    <n v="1118.9000000000001"/>
    <x v="262"/>
    <n v="2853.2"/>
    <n v="2461.5749999999998"/>
    <n v="3"/>
    <x v="1"/>
  </r>
  <r>
    <x v="558"/>
    <x v="3"/>
    <x v="3"/>
    <d v="2018-04-10T00:00:00"/>
    <x v="65"/>
    <d v="2018-08-16T00:00:00"/>
    <d v="2018-08-22T00:00:00"/>
    <s v="USD"/>
    <n v="1"/>
    <n v="29"/>
    <n v="28"/>
    <n v="23"/>
    <n v="4"/>
    <n v="0.1"/>
    <n v="3744.63"/>
    <n v="5427"/>
    <x v="469"/>
    <n v="14978.52"/>
    <n v="4558.68"/>
    <n v="6"/>
    <x v="1"/>
  </r>
  <r>
    <x v="559"/>
    <x v="1"/>
    <x v="0"/>
    <d v="2018-04-10T00:00:00"/>
    <x v="65"/>
    <d v="2018-08-09T00:00:00"/>
    <d v="2018-08-13T00:00:00"/>
    <s v="USD"/>
    <n v="24"/>
    <n v="32"/>
    <n v="108"/>
    <n v="36"/>
    <n v="2"/>
    <n v="0.05"/>
    <n v="2570.39"/>
    <n v="3725.2"/>
    <x v="385"/>
    <n v="5140.78"/>
    <n v="1937.0999999999995"/>
    <n v="4"/>
    <x v="1"/>
  </r>
  <r>
    <x v="560"/>
    <x v="0"/>
    <x v="1"/>
    <d v="2018-04-10T00:00:00"/>
    <x v="65"/>
    <d v="2018-08-17T00:00:00"/>
    <d v="2018-08-22T00:00:00"/>
    <s v="USD"/>
    <n v="18"/>
    <n v="7"/>
    <n v="214"/>
    <n v="14"/>
    <n v="3"/>
    <n v="0.05"/>
    <n v="75.040000000000006"/>
    <n v="187.6"/>
    <x v="470"/>
    <n v="225.12"/>
    <n v="309.53999999999996"/>
    <n v="5"/>
    <x v="1"/>
  </r>
  <r>
    <x v="561"/>
    <x v="3"/>
    <x v="2"/>
    <d v="2018-04-10T00:00:00"/>
    <x v="65"/>
    <d v="2018-08-31T00:00:00"/>
    <d v="2018-09-06T00:00:00"/>
    <s v="USD"/>
    <n v="7"/>
    <n v="4"/>
    <n v="297"/>
    <n v="38"/>
    <n v="7"/>
    <n v="0.08"/>
    <n v="3359.92"/>
    <n v="3999.9"/>
    <x v="471"/>
    <n v="23519.440000000002"/>
    <n v="2239.9159999999974"/>
    <n v="6"/>
    <x v="1"/>
  </r>
  <r>
    <x v="562"/>
    <x v="0"/>
    <x v="3"/>
    <d v="2018-04-10T00:00:00"/>
    <x v="65"/>
    <d v="2018-08-19T00:00:00"/>
    <d v="2018-08-21T00:00:00"/>
    <s v="USD"/>
    <n v="17"/>
    <n v="32"/>
    <n v="15"/>
    <n v="20"/>
    <n v="1"/>
    <n v="0.15"/>
    <n v="592.62"/>
    <n v="971.5"/>
    <x v="472"/>
    <n v="592.62"/>
    <n v="233.15499999999997"/>
    <n v="2"/>
    <x v="1"/>
  </r>
  <r>
    <x v="563"/>
    <x v="3"/>
    <x v="3"/>
    <d v="2018-04-10T00:00:00"/>
    <x v="65"/>
    <d v="2018-08-12T00:00:00"/>
    <d v="2018-08-20T00:00:00"/>
    <s v="USD"/>
    <n v="6"/>
    <n v="42"/>
    <n v="21"/>
    <n v="37"/>
    <n v="5"/>
    <n v="0.08"/>
    <n v="727.29"/>
    <n v="1118.9000000000001"/>
    <x v="262"/>
    <n v="3636.45"/>
    <n v="1510.4900000000007"/>
    <n v="8"/>
    <x v="0"/>
  </r>
  <r>
    <x v="564"/>
    <x v="0"/>
    <x v="1"/>
    <d v="2018-04-10T00:00:00"/>
    <x v="66"/>
    <d v="2018-08-23T00:00:00"/>
    <d v="2018-08-27T00:00:00"/>
    <s v="USD"/>
    <n v="18"/>
    <n v="33"/>
    <n v="208"/>
    <n v="2"/>
    <n v="6"/>
    <n v="0.4"/>
    <n v="501.29"/>
    <n v="864.3"/>
    <x v="317"/>
    <n v="3007.7400000000002"/>
    <n v="103.73999999999933"/>
    <n v="4"/>
    <x v="1"/>
  </r>
  <r>
    <x v="565"/>
    <x v="3"/>
    <x v="0"/>
    <d v="2018-04-10T00:00:00"/>
    <x v="66"/>
    <d v="2018-08-22T00:00:00"/>
    <d v="2018-08-25T00:00:00"/>
    <s v="USD"/>
    <n v="7"/>
    <n v="22"/>
    <n v="116"/>
    <n v="22"/>
    <n v="6"/>
    <n v="0.05"/>
    <n v="4394.3999999999996"/>
    <n v="5782.1"/>
    <x v="473"/>
    <n v="26366.399999999998"/>
    <n v="6591.5700000000033"/>
    <n v="3"/>
    <x v="1"/>
  </r>
  <r>
    <x v="566"/>
    <x v="1"/>
    <x v="0"/>
    <d v="2018-04-10T00:00:00"/>
    <x v="66"/>
    <d v="2018-08-27T00:00:00"/>
    <d v="2018-09-05T00:00:00"/>
    <s v="USD"/>
    <n v="25"/>
    <n v="10"/>
    <n v="152"/>
    <n v="9"/>
    <n v="5"/>
    <n v="0.05"/>
    <n v="461.3"/>
    <n v="904.5"/>
    <x v="474"/>
    <n v="2306.5"/>
    <n v="1989.875"/>
    <n v="9"/>
    <x v="0"/>
  </r>
  <r>
    <x v="567"/>
    <x v="0"/>
    <x v="0"/>
    <d v="2018-04-10T00:00:00"/>
    <x v="66"/>
    <d v="2018-08-15T00:00:00"/>
    <d v="2018-08-23T00:00:00"/>
    <s v="USD"/>
    <n v="18"/>
    <n v="25"/>
    <n v="188"/>
    <n v="29"/>
    <n v="8"/>
    <n v="0.15"/>
    <n v="158.66"/>
    <n v="247.9"/>
    <x v="324"/>
    <n v="1269.28"/>
    <n v="416.44000000000005"/>
    <n v="8"/>
    <x v="0"/>
  </r>
  <r>
    <x v="568"/>
    <x v="1"/>
    <x v="2"/>
    <d v="2018-04-10T00:00:00"/>
    <x v="66"/>
    <d v="2018-08-18T00:00:00"/>
    <d v="2018-08-26T00:00:00"/>
    <s v="USD"/>
    <n v="22"/>
    <n v="49"/>
    <n v="270"/>
    <n v="16"/>
    <n v="2"/>
    <n v="0.15"/>
    <n v="1213.04"/>
    <n v="1708.5"/>
    <x v="263"/>
    <n v="2426.08"/>
    <n v="478.36999999999989"/>
    <n v="8"/>
    <x v="0"/>
  </r>
  <r>
    <x v="569"/>
    <x v="1"/>
    <x v="0"/>
    <d v="2018-04-10T00:00:00"/>
    <x v="66"/>
    <d v="2018-08-20T00:00:00"/>
    <d v="2018-08-28T00:00:00"/>
    <s v="USD"/>
    <n v="24"/>
    <n v="39"/>
    <n v="166"/>
    <n v="16"/>
    <n v="6"/>
    <n v="0.05"/>
    <n v="702.03"/>
    <n v="1132.3"/>
    <x v="382"/>
    <n v="4212.18"/>
    <n v="2241.9299999999985"/>
    <n v="8"/>
    <x v="0"/>
  </r>
  <r>
    <x v="570"/>
    <x v="2"/>
    <x v="0"/>
    <d v="2018-04-10T00:00:00"/>
    <x v="66"/>
    <d v="2018-08-19T00:00:00"/>
    <d v="2018-08-28T00:00:00"/>
    <s v="USD"/>
    <n v="27"/>
    <n v="20"/>
    <n v="119"/>
    <n v="13"/>
    <n v="6"/>
    <n v="0.05"/>
    <n v="1225.0999999999999"/>
    <n v="1775.5"/>
    <x v="475"/>
    <n v="7350.5999999999995"/>
    <n v="2769.7500000000009"/>
    <n v="9"/>
    <x v="0"/>
  </r>
  <r>
    <x v="571"/>
    <x v="3"/>
    <x v="3"/>
    <d v="2018-04-10T00:00:00"/>
    <x v="66"/>
    <d v="2018-08-18T00:00:00"/>
    <d v="2018-08-21T00:00:00"/>
    <s v="USD"/>
    <n v="1"/>
    <n v="25"/>
    <n v="28"/>
    <n v="20"/>
    <n v="8"/>
    <n v="0.2"/>
    <n v="970.43"/>
    <n v="1902.8"/>
    <x v="476"/>
    <n v="7763.44"/>
    <n v="4414.4800000000005"/>
    <n v="3"/>
    <x v="1"/>
  </r>
  <r>
    <x v="572"/>
    <x v="3"/>
    <x v="0"/>
    <d v="2018-04-10T00:00:00"/>
    <x v="67"/>
    <d v="2018-08-30T00:00:00"/>
    <d v="2018-09-02T00:00:00"/>
    <s v="USD"/>
    <n v="1"/>
    <n v="28"/>
    <n v="151"/>
    <n v="3"/>
    <n v="3"/>
    <n v="0.1"/>
    <n v="2802.61"/>
    <n v="5963"/>
    <x v="477"/>
    <n v="8407.83"/>
    <n v="7692.27"/>
    <n v="3"/>
    <x v="1"/>
  </r>
  <r>
    <x v="573"/>
    <x v="2"/>
    <x v="1"/>
    <d v="2018-04-10T00:00:00"/>
    <x v="67"/>
    <d v="2018-08-09T00:00:00"/>
    <d v="2018-08-14T00:00:00"/>
    <s v="USD"/>
    <n v="27"/>
    <n v="34"/>
    <n v="211"/>
    <n v="3"/>
    <n v="3"/>
    <n v="0.1"/>
    <n v="2176.16"/>
    <n v="3886"/>
    <x v="478"/>
    <n v="6528.48"/>
    <n v="3963.7200000000012"/>
    <n v="5"/>
    <x v="1"/>
  </r>
  <r>
    <x v="574"/>
    <x v="3"/>
    <x v="2"/>
    <d v="2018-04-10T00:00:00"/>
    <x v="67"/>
    <d v="2018-08-17T00:00:00"/>
    <d v="2018-08-19T00:00:00"/>
    <s v="USD"/>
    <n v="11"/>
    <n v="2"/>
    <n v="281"/>
    <n v="33"/>
    <n v="6"/>
    <n v="0.08"/>
    <n v="635.16"/>
    <n v="1058.5999999999999"/>
    <x v="479"/>
    <n v="3810.96"/>
    <n v="2032.5119999999997"/>
    <n v="2"/>
    <x v="1"/>
  </r>
  <r>
    <x v="575"/>
    <x v="0"/>
    <x v="1"/>
    <d v="2018-04-10T00:00:00"/>
    <x v="67"/>
    <d v="2018-08-16T00:00:00"/>
    <d v="2018-08-18T00:00:00"/>
    <s v="USD"/>
    <n v="18"/>
    <n v="33"/>
    <n v="214"/>
    <n v="32"/>
    <n v="4"/>
    <n v="0.05"/>
    <n v="4419.8599999999997"/>
    <n v="5815.6"/>
    <x v="139"/>
    <n v="17679.439999999999"/>
    <n v="4419.84"/>
    <n v="2"/>
    <x v="1"/>
  </r>
  <r>
    <x v="576"/>
    <x v="0"/>
    <x v="1"/>
    <d v="2018-04-10T00:00:00"/>
    <x v="67"/>
    <d v="2018-08-18T00:00:00"/>
    <d v="2018-08-22T00:00:00"/>
    <s v="USD"/>
    <n v="18"/>
    <n v="45"/>
    <n v="240"/>
    <n v="3"/>
    <n v="6"/>
    <n v="0.05"/>
    <n v="4496.7700000000004"/>
    <n v="5353.3"/>
    <x v="480"/>
    <n v="26980.620000000003"/>
    <n v="3533.1899999999987"/>
    <n v="4"/>
    <x v="1"/>
  </r>
  <r>
    <x v="577"/>
    <x v="3"/>
    <x v="2"/>
    <d v="2018-04-10T00:00:00"/>
    <x v="67"/>
    <d v="2018-08-24T00:00:00"/>
    <d v="2018-08-27T00:00:00"/>
    <s v="USD"/>
    <n v="8"/>
    <n v="18"/>
    <n v="297"/>
    <n v="5"/>
    <n v="4"/>
    <n v="0.08"/>
    <n v="4565.51"/>
    <n v="5567.7"/>
    <x v="481"/>
    <n v="18262.04"/>
    <n v="2227.0959999999977"/>
    <n v="3"/>
    <x v="1"/>
  </r>
  <r>
    <x v="578"/>
    <x v="3"/>
    <x v="0"/>
    <d v="2018-04-10T00:00:00"/>
    <x v="68"/>
    <d v="2018-08-23T00:00:00"/>
    <d v="2018-08-27T00:00:00"/>
    <s v="USD"/>
    <n v="10"/>
    <n v="6"/>
    <n v="153"/>
    <n v="37"/>
    <n v="3"/>
    <n v="0.1"/>
    <n v="2135.63"/>
    <n v="2512.5"/>
    <x v="482"/>
    <n v="6406.89"/>
    <n v="376.85999999999967"/>
    <n v="4"/>
    <x v="1"/>
  </r>
  <r>
    <x v="579"/>
    <x v="3"/>
    <x v="2"/>
    <d v="2018-04-10T00:00:00"/>
    <x v="68"/>
    <d v="2018-08-14T00:00:00"/>
    <d v="2018-08-17T00:00:00"/>
    <s v="USD"/>
    <n v="4"/>
    <n v="22"/>
    <n v="293"/>
    <n v="42"/>
    <n v="3"/>
    <n v="0.08"/>
    <n v="1227.6400000000001"/>
    <n v="1681.7"/>
    <x v="483"/>
    <n v="3682.92"/>
    <n v="958.57200000000012"/>
    <n v="3"/>
    <x v="1"/>
  </r>
  <r>
    <x v="580"/>
    <x v="3"/>
    <x v="2"/>
    <d v="2018-04-10T00:00:00"/>
    <x v="68"/>
    <d v="2018-08-18T00:00:00"/>
    <d v="2018-08-28T00:00:00"/>
    <s v="USD"/>
    <n v="7"/>
    <n v="39"/>
    <n v="265"/>
    <n v="4"/>
    <n v="7"/>
    <n v="0.05"/>
    <n v="136.01"/>
    <n v="194.3"/>
    <x v="484"/>
    <n v="952.06999999999994"/>
    <n v="340.02500000000009"/>
    <n v="10"/>
    <x v="0"/>
  </r>
  <r>
    <x v="581"/>
    <x v="3"/>
    <x v="1"/>
    <d v="2018-04-10T00:00:00"/>
    <x v="68"/>
    <d v="2018-08-18T00:00:00"/>
    <d v="2018-08-23T00:00:00"/>
    <s v="USD"/>
    <n v="10"/>
    <n v="18"/>
    <n v="255"/>
    <n v="9"/>
    <n v="4"/>
    <n v="0.05"/>
    <n v="1683.71"/>
    <n v="2405.3000000000002"/>
    <x v="439"/>
    <n v="6734.84"/>
    <n v="2405.2999999999993"/>
    <n v="5"/>
    <x v="1"/>
  </r>
  <r>
    <x v="582"/>
    <x v="0"/>
    <x v="2"/>
    <d v="2018-04-10T00:00:00"/>
    <x v="68"/>
    <d v="2018-08-15T00:00:00"/>
    <d v="2018-08-21T00:00:00"/>
    <s v="USD"/>
    <n v="16"/>
    <n v="21"/>
    <n v="269"/>
    <n v="13"/>
    <n v="1"/>
    <n v="0.2"/>
    <n v="706.18"/>
    <n v="1038.5"/>
    <x v="107"/>
    <n v="706.18"/>
    <n v="124.62000000000012"/>
    <n v="6"/>
    <x v="1"/>
  </r>
  <r>
    <x v="583"/>
    <x v="3"/>
    <x v="5"/>
    <d v="2018-04-10T00:00:00"/>
    <x v="68"/>
    <d v="2018-08-19T00:00:00"/>
    <d v="2018-08-23T00:00:00"/>
    <s v="USD"/>
    <n v="10"/>
    <n v="38"/>
    <n v="71"/>
    <n v="27"/>
    <n v="3"/>
    <n v="0.2"/>
    <n v="591.74"/>
    <n v="857.6"/>
    <x v="485"/>
    <n v="1775.22"/>
    <n v="283.02000000000021"/>
    <n v="4"/>
    <x v="1"/>
  </r>
  <r>
    <x v="584"/>
    <x v="3"/>
    <x v="2"/>
    <d v="2018-04-10T00:00:00"/>
    <x v="68"/>
    <d v="2018-08-24T00:00:00"/>
    <d v="2018-09-03T00:00:00"/>
    <s v="USD"/>
    <n v="7"/>
    <n v="22"/>
    <n v="284"/>
    <n v="1"/>
    <n v="8"/>
    <n v="0.1"/>
    <n v="1354.81"/>
    <n v="1855.9"/>
    <x v="486"/>
    <n v="10838.48"/>
    <n v="2524.0000000000018"/>
    <n v="10"/>
    <x v="0"/>
  </r>
  <r>
    <x v="585"/>
    <x v="0"/>
    <x v="3"/>
    <d v="2018-04-10T00:00:00"/>
    <x v="68"/>
    <d v="2018-08-16T00:00:00"/>
    <d v="2018-08-24T00:00:00"/>
    <s v="USD"/>
    <n v="20"/>
    <n v="36"/>
    <n v="26"/>
    <n v="38"/>
    <n v="2"/>
    <n v="0.05"/>
    <n v="2585.8000000000002"/>
    <n v="5621.3"/>
    <x v="487"/>
    <n v="5171.6000000000004"/>
    <n v="5508.869999999999"/>
    <n v="8"/>
    <x v="0"/>
  </r>
  <r>
    <x v="586"/>
    <x v="1"/>
    <x v="0"/>
    <d v="2018-04-10T00:00:00"/>
    <x v="68"/>
    <d v="2018-08-28T00:00:00"/>
    <d v="2018-09-06T00:00:00"/>
    <s v="USD"/>
    <n v="23"/>
    <n v="26"/>
    <n v="92"/>
    <n v="20"/>
    <n v="8"/>
    <n v="0.1"/>
    <n v="649.23"/>
    <n v="1139"/>
    <x v="20"/>
    <n v="5193.84"/>
    <n v="3006.9600000000009"/>
    <n v="9"/>
    <x v="0"/>
  </r>
  <r>
    <x v="587"/>
    <x v="3"/>
    <x v="4"/>
    <d v="2018-04-10T00:00:00"/>
    <x v="69"/>
    <d v="2018-08-14T00:00:00"/>
    <d v="2018-08-15T00:00:00"/>
    <s v="USD"/>
    <n v="1"/>
    <n v="9"/>
    <n v="349"/>
    <n v="17"/>
    <n v="7"/>
    <n v="0.05"/>
    <n v="1834.33"/>
    <n v="2264.6"/>
    <x v="488"/>
    <n v="12840.31"/>
    <n v="2219.2799999999988"/>
    <n v="1"/>
    <x v="1"/>
  </r>
  <r>
    <x v="588"/>
    <x v="3"/>
    <x v="2"/>
    <d v="2018-04-10T00:00:00"/>
    <x v="69"/>
    <d v="2018-08-16T00:00:00"/>
    <d v="2018-08-17T00:00:00"/>
    <s v="USD"/>
    <n v="4"/>
    <n v="14"/>
    <n v="301"/>
    <n v="8"/>
    <n v="4"/>
    <n v="0.1"/>
    <n v="566.02"/>
    <n v="884.4"/>
    <x v="230"/>
    <n v="2264.08"/>
    <n v="919.76000000000022"/>
    <n v="1"/>
    <x v="1"/>
  </r>
  <r>
    <x v="589"/>
    <x v="3"/>
    <x v="5"/>
    <d v="2018-04-10T00:00:00"/>
    <x v="69"/>
    <d v="2018-08-21T00:00:00"/>
    <d v="2018-08-31T00:00:00"/>
    <s v="USD"/>
    <n v="8"/>
    <n v="5"/>
    <n v="81"/>
    <n v="4"/>
    <n v="5"/>
    <n v="0.08"/>
    <n v="382.7"/>
    <n v="683.4"/>
    <x v="263"/>
    <n v="1913.5"/>
    <n v="1230.1400000000003"/>
    <n v="10"/>
    <x v="0"/>
  </r>
  <r>
    <x v="590"/>
    <x v="0"/>
    <x v="5"/>
    <d v="2018-04-10T00:00:00"/>
    <x v="69"/>
    <d v="2018-09-05T00:00:00"/>
    <d v="2018-09-07T00:00:00"/>
    <s v="USD"/>
    <n v="15"/>
    <n v="49"/>
    <n v="68"/>
    <n v="32"/>
    <n v="1"/>
    <n v="0.08"/>
    <n v="481.8"/>
    <n v="1025.0999999999999"/>
    <x v="256"/>
    <n v="481.8"/>
    <n v="461.29199999999997"/>
    <n v="2"/>
    <x v="1"/>
  </r>
  <r>
    <x v="591"/>
    <x v="2"/>
    <x v="0"/>
    <d v="2018-04-10T00:00:00"/>
    <x v="69"/>
    <d v="2018-08-11T00:00:00"/>
    <d v="2018-08-21T00:00:00"/>
    <s v="USD"/>
    <n v="28"/>
    <n v="15"/>
    <n v="87"/>
    <n v="27"/>
    <n v="7"/>
    <n v="0.4"/>
    <n v="2276.46"/>
    <n v="3731.9"/>
    <x v="489"/>
    <n v="15935.220000000001"/>
    <n v="-261.2400000000016"/>
    <n v="10"/>
    <x v="0"/>
  </r>
  <r>
    <x v="592"/>
    <x v="0"/>
    <x v="4"/>
    <d v="2018-04-10T00:00:00"/>
    <x v="69"/>
    <d v="2018-08-14T00:00:00"/>
    <d v="2018-08-18T00:00:00"/>
    <s v="USD"/>
    <n v="12"/>
    <n v="31"/>
    <n v="340"/>
    <n v="44"/>
    <n v="2"/>
    <n v="0.1"/>
    <n v="3229.27"/>
    <n v="5567.7"/>
    <x v="490"/>
    <n v="6458.54"/>
    <n v="3563.3200000000006"/>
    <n v="4"/>
    <x v="1"/>
  </r>
  <r>
    <x v="593"/>
    <x v="3"/>
    <x v="0"/>
    <d v="2018-04-10T00:00:00"/>
    <x v="69"/>
    <d v="2018-08-25T00:00:00"/>
    <d v="2018-09-02T00:00:00"/>
    <s v="USD"/>
    <n v="5"/>
    <n v="16"/>
    <n v="95"/>
    <n v="41"/>
    <n v="6"/>
    <n v="0.1"/>
    <n v="525.54999999999995"/>
    <n v="991.6"/>
    <x v="491"/>
    <n v="3153.2999999999997"/>
    <n v="2201.3400000000006"/>
    <n v="8"/>
    <x v="0"/>
  </r>
  <r>
    <x v="594"/>
    <x v="0"/>
    <x v="0"/>
    <d v="2018-04-10T00:00:00"/>
    <x v="69"/>
    <d v="2018-08-17T00:00:00"/>
    <d v="2018-08-27T00:00:00"/>
    <s v="USD"/>
    <n v="18"/>
    <n v="43"/>
    <n v="94"/>
    <n v="15"/>
    <n v="8"/>
    <n v="0.1"/>
    <n v="3043.48"/>
    <n v="3852.5"/>
    <x v="492"/>
    <n v="24347.84"/>
    <n v="3390.16"/>
    <n v="10"/>
    <x v="0"/>
  </r>
  <r>
    <x v="595"/>
    <x v="3"/>
    <x v="2"/>
    <d v="2018-04-10T00:00:00"/>
    <x v="69"/>
    <d v="2018-08-28T00:00:00"/>
    <d v="2018-09-02T00:00:00"/>
    <s v="USD"/>
    <n v="9"/>
    <n v="16"/>
    <n v="263"/>
    <n v="39"/>
    <n v="1"/>
    <n v="0.05"/>
    <n v="1835.87"/>
    <n v="3906.1"/>
    <x v="493"/>
    <n v="1835.87"/>
    <n v="1874.9249999999997"/>
    <n v="5"/>
    <x v="1"/>
  </r>
  <r>
    <x v="596"/>
    <x v="0"/>
    <x v="1"/>
    <d v="2018-04-10T00:00:00"/>
    <x v="69"/>
    <d v="2018-08-10T00:00:00"/>
    <d v="2018-08-17T00:00:00"/>
    <s v="USD"/>
    <n v="16"/>
    <n v="40"/>
    <n v="245"/>
    <n v="34"/>
    <n v="1"/>
    <n v="0.15"/>
    <n v="2354.65"/>
    <n v="5118.8"/>
    <x v="494"/>
    <n v="2354.65"/>
    <n v="1996.3300000000004"/>
    <n v="7"/>
    <x v="1"/>
  </r>
  <r>
    <x v="597"/>
    <x v="0"/>
    <x v="2"/>
    <d v="2018-04-10T00:00:00"/>
    <x v="69"/>
    <d v="2018-09-01T00:00:00"/>
    <d v="2018-09-04T00:00:00"/>
    <s v="USD"/>
    <n v="18"/>
    <n v="9"/>
    <n v="284"/>
    <n v="2"/>
    <n v="7"/>
    <n v="0.05"/>
    <n v="4404.3100000000004"/>
    <n v="6117.1"/>
    <x v="495"/>
    <n v="30830.170000000002"/>
    <n v="9848.5450000000019"/>
    <n v="3"/>
    <x v="1"/>
  </r>
  <r>
    <x v="598"/>
    <x v="1"/>
    <x v="2"/>
    <d v="2018-04-10T00:00:00"/>
    <x v="69"/>
    <d v="2018-08-22T00:00:00"/>
    <d v="2018-08-28T00:00:00"/>
    <s v="USD"/>
    <n v="25"/>
    <n v="16"/>
    <n v="279"/>
    <n v="28"/>
    <n v="6"/>
    <n v="0.1"/>
    <n v="850.83"/>
    <n v="1025.0999999999999"/>
    <x v="162"/>
    <n v="5104.9800000000005"/>
    <n v="430.55999999999949"/>
    <n v="6"/>
    <x v="1"/>
  </r>
  <r>
    <x v="599"/>
    <x v="3"/>
    <x v="0"/>
    <d v="2018-04-10T00:00:00"/>
    <x v="69"/>
    <d v="2018-08-10T00:00:00"/>
    <d v="2018-08-15T00:00:00"/>
    <s v="USD"/>
    <n v="2"/>
    <n v="4"/>
    <n v="114"/>
    <n v="4"/>
    <n v="7"/>
    <n v="0.15"/>
    <n v="462.9"/>
    <n v="944.7"/>
    <x v="383"/>
    <n v="3240.2999999999997"/>
    <n v="2380.6650000000004"/>
    <n v="5"/>
    <x v="1"/>
  </r>
  <r>
    <x v="600"/>
    <x v="3"/>
    <x v="2"/>
    <d v="2018-04-10T00:00:00"/>
    <x v="70"/>
    <d v="2018-08-14T00:00:00"/>
    <d v="2018-08-19T00:00:00"/>
    <s v="USD"/>
    <n v="7"/>
    <n v="25"/>
    <n v="303"/>
    <n v="2"/>
    <n v="3"/>
    <n v="0.2"/>
    <n v="656.06"/>
    <n v="1025.0999999999999"/>
    <x v="180"/>
    <n v="1968.1799999999998"/>
    <n v="492.05999999999995"/>
    <n v="5"/>
    <x v="1"/>
  </r>
  <r>
    <x v="601"/>
    <x v="3"/>
    <x v="2"/>
    <d v="2018-04-10T00:00:00"/>
    <x v="70"/>
    <d v="2018-08-20T00:00:00"/>
    <d v="2018-08-21T00:00:00"/>
    <s v="USD"/>
    <n v="5"/>
    <n v="23"/>
    <n v="264"/>
    <n v="2"/>
    <n v="8"/>
    <n v="0.1"/>
    <n v="2045.38"/>
    <n v="3859.2"/>
    <x v="496"/>
    <n v="16363.04"/>
    <n v="11423.199999999997"/>
    <n v="1"/>
    <x v="1"/>
  </r>
  <r>
    <x v="602"/>
    <x v="2"/>
    <x v="4"/>
    <d v="2018-04-10T00:00:00"/>
    <x v="70"/>
    <d v="2018-08-15T00:00:00"/>
    <d v="2018-08-25T00:00:00"/>
    <s v="USD"/>
    <n v="27"/>
    <n v="30"/>
    <n v="329"/>
    <n v="40"/>
    <n v="4"/>
    <n v="0.1"/>
    <n v="91.32"/>
    <n v="194.3"/>
    <x v="497"/>
    <n v="365.28"/>
    <n v="334.20000000000005"/>
    <n v="10"/>
    <x v="0"/>
  </r>
  <r>
    <x v="603"/>
    <x v="3"/>
    <x v="5"/>
    <d v="2018-04-10T00:00:00"/>
    <x v="70"/>
    <d v="2018-09-05T00:00:00"/>
    <d v="2018-09-08T00:00:00"/>
    <s v="USD"/>
    <n v="1"/>
    <n v="2"/>
    <n v="82"/>
    <n v="35"/>
    <n v="4"/>
    <n v="0.05"/>
    <n v="4638.08"/>
    <n v="6184.1"/>
    <x v="498"/>
    <n v="18552.32"/>
    <n v="4947.260000000002"/>
    <n v="3"/>
    <x v="1"/>
  </r>
  <r>
    <x v="604"/>
    <x v="1"/>
    <x v="0"/>
    <d v="2018-04-10T00:00:00"/>
    <x v="70"/>
    <d v="2018-08-15T00:00:00"/>
    <d v="2018-08-25T00:00:00"/>
    <s v="USD"/>
    <n v="24"/>
    <n v="16"/>
    <n v="131"/>
    <n v="46"/>
    <n v="3"/>
    <n v="0.2"/>
    <n v="916.16"/>
    <n v="1728.6"/>
    <x v="317"/>
    <n v="2748.48"/>
    <n v="1400.1599999999994"/>
    <n v="10"/>
    <x v="0"/>
  </r>
  <r>
    <x v="605"/>
    <x v="3"/>
    <x v="1"/>
    <d v="2018-04-10T00:00:00"/>
    <x v="70"/>
    <d v="2018-09-06T00:00:00"/>
    <d v="2018-09-07T00:00:00"/>
    <s v="USD"/>
    <n v="1"/>
    <n v="7"/>
    <n v="204"/>
    <n v="37"/>
    <n v="6"/>
    <n v="0.1"/>
    <n v="772.98"/>
    <n v="931.3"/>
    <x v="499"/>
    <n v="4637.88"/>
    <n v="391.13999999999942"/>
    <n v="1"/>
    <x v="1"/>
  </r>
  <r>
    <x v="606"/>
    <x v="3"/>
    <x v="0"/>
    <d v="2018-04-10T00:00:00"/>
    <x v="70"/>
    <d v="2018-08-28T00:00:00"/>
    <d v="2018-08-30T00:00:00"/>
    <s v="USD"/>
    <n v="12"/>
    <n v="17"/>
    <n v="131"/>
    <n v="8"/>
    <n v="6"/>
    <n v="0.3"/>
    <n v="2797.92"/>
    <n v="3886"/>
    <x v="500"/>
    <n v="16787.52"/>
    <n v="-466.32000000000153"/>
    <n v="2"/>
    <x v="1"/>
  </r>
  <r>
    <x v="607"/>
    <x v="1"/>
    <x v="5"/>
    <d v="2018-04-10T00:00:00"/>
    <x v="70"/>
    <d v="2018-08-25T00:00:00"/>
    <d v="2018-08-27T00:00:00"/>
    <s v="USD"/>
    <n v="23"/>
    <n v="39"/>
    <n v="75"/>
    <n v="8"/>
    <n v="3"/>
    <n v="0.4"/>
    <n v="96.15"/>
    <n v="234.5"/>
    <x v="501"/>
    <n v="288.45000000000005"/>
    <n v="133.64999999999992"/>
    <n v="2"/>
    <x v="1"/>
  </r>
  <r>
    <x v="608"/>
    <x v="3"/>
    <x v="1"/>
    <d v="2018-04-10T00:00:00"/>
    <x v="70"/>
    <d v="2018-08-31T00:00:00"/>
    <d v="2018-09-06T00:00:00"/>
    <s v="USD"/>
    <n v="11"/>
    <n v="32"/>
    <n v="213"/>
    <n v="33"/>
    <n v="3"/>
    <n v="0.08"/>
    <n v="1989.9"/>
    <n v="3979.8"/>
    <x v="502"/>
    <n v="5969.7000000000007"/>
    <n v="5014.5480000000007"/>
    <n v="6"/>
    <x v="1"/>
  </r>
  <r>
    <x v="609"/>
    <x v="2"/>
    <x v="1"/>
    <d v="2018-04-10T00:00:00"/>
    <x v="71"/>
    <d v="2018-08-24T00:00:00"/>
    <d v="2018-09-01T00:00:00"/>
    <s v="USD"/>
    <n v="28"/>
    <n v="49"/>
    <n v="232"/>
    <n v="35"/>
    <n v="1"/>
    <n v="0.08"/>
    <n v="1846.19"/>
    <n v="3356.7"/>
    <x v="503"/>
    <n v="1846.19"/>
    <n v="1241.9739999999997"/>
    <n v="8"/>
    <x v="0"/>
  </r>
  <r>
    <x v="610"/>
    <x v="3"/>
    <x v="3"/>
    <d v="2018-04-10T00:00:00"/>
    <x v="71"/>
    <d v="2018-08-12T00:00:00"/>
    <d v="2018-08-22T00:00:00"/>
    <s v="USD"/>
    <n v="8"/>
    <n v="42"/>
    <n v="52"/>
    <n v="4"/>
    <n v="6"/>
    <n v="0.1"/>
    <n v="1309.98"/>
    <n v="2519.1999999999998"/>
    <x v="504"/>
    <n v="7859.88"/>
    <n v="5743.7999999999984"/>
    <n v="10"/>
    <x v="0"/>
  </r>
  <r>
    <x v="611"/>
    <x v="3"/>
    <x v="3"/>
    <d v="2018-04-10T00:00:00"/>
    <x v="71"/>
    <d v="2018-08-23T00:00:00"/>
    <d v="2018-09-02T00:00:00"/>
    <s v="USD"/>
    <n v="7"/>
    <n v="28"/>
    <n v="23"/>
    <n v="19"/>
    <n v="3"/>
    <n v="0.05"/>
    <n v="460.63"/>
    <n v="837.5"/>
    <x v="505"/>
    <n v="1381.8899999999999"/>
    <n v="1004.9850000000001"/>
    <n v="10"/>
    <x v="0"/>
  </r>
  <r>
    <x v="612"/>
    <x v="3"/>
    <x v="1"/>
    <d v="2018-04-10T00:00:00"/>
    <x v="71"/>
    <d v="2018-09-07T00:00:00"/>
    <d v="2018-09-11T00:00:00"/>
    <s v="USD"/>
    <n v="7"/>
    <n v="31"/>
    <n v="233"/>
    <n v="24"/>
    <n v="2"/>
    <n v="0.1"/>
    <n v="2552.0300000000002"/>
    <n v="3926.2"/>
    <x v="506"/>
    <n v="5104.0600000000004"/>
    <n v="1963.0999999999995"/>
    <n v="4"/>
    <x v="1"/>
  </r>
  <r>
    <x v="613"/>
    <x v="3"/>
    <x v="2"/>
    <d v="2018-04-10T00:00:00"/>
    <x v="71"/>
    <d v="2018-08-31T00:00:00"/>
    <d v="2018-09-09T00:00:00"/>
    <s v="USD"/>
    <n v="5"/>
    <n v="10"/>
    <n v="308"/>
    <n v="9"/>
    <n v="5"/>
    <n v="0.05"/>
    <n v="4797.87"/>
    <n v="6231"/>
    <x v="507"/>
    <n v="23989.35"/>
    <n v="5607.9000000000015"/>
    <n v="9"/>
    <x v="0"/>
  </r>
  <r>
    <x v="614"/>
    <x v="0"/>
    <x v="1"/>
    <d v="2018-04-10T00:00:00"/>
    <x v="71"/>
    <d v="2018-08-17T00:00:00"/>
    <d v="2018-08-27T00:00:00"/>
    <s v="USD"/>
    <n v="12"/>
    <n v="46"/>
    <n v="236"/>
    <n v="25"/>
    <n v="4"/>
    <n v="0.08"/>
    <n v="2871.02"/>
    <n v="3932.9"/>
    <x v="508"/>
    <n v="11484.08"/>
    <n v="2988.9920000000002"/>
    <n v="10"/>
    <x v="0"/>
  </r>
  <r>
    <x v="615"/>
    <x v="1"/>
    <x v="0"/>
    <d v="2018-04-10T00:00:00"/>
    <x v="71"/>
    <d v="2018-09-02T00:00:00"/>
    <d v="2018-09-10T00:00:00"/>
    <s v="USD"/>
    <n v="23"/>
    <n v="16"/>
    <n v="156"/>
    <n v="1"/>
    <n v="4"/>
    <n v="0.08"/>
    <n v="2816.14"/>
    <n v="3966.4"/>
    <x v="358"/>
    <n v="11264.56"/>
    <n v="3331.7920000000013"/>
    <n v="8"/>
    <x v="0"/>
  </r>
  <r>
    <x v="616"/>
    <x v="1"/>
    <x v="5"/>
    <d v="2018-04-10T00:00:00"/>
    <x v="71"/>
    <d v="2018-08-17T00:00:00"/>
    <d v="2018-08-18T00:00:00"/>
    <s v="USD"/>
    <n v="22"/>
    <n v="31"/>
    <n v="69"/>
    <n v="39"/>
    <n v="1"/>
    <n v="0.08"/>
    <n v="1581.07"/>
    <n v="2291.4"/>
    <x v="509"/>
    <n v="1581.07"/>
    <n v="527.01800000000026"/>
    <n v="1"/>
    <x v="1"/>
  </r>
  <r>
    <x v="617"/>
    <x v="3"/>
    <x v="0"/>
    <d v="2018-04-10T00:00:00"/>
    <x v="71"/>
    <d v="2018-08-17T00:00:00"/>
    <d v="2018-08-25T00:00:00"/>
    <s v="USD"/>
    <n v="11"/>
    <n v="30"/>
    <n v="182"/>
    <n v="37"/>
    <n v="5"/>
    <n v="0.4"/>
    <n v="2059.85"/>
    <n v="3678.3"/>
    <x v="510"/>
    <n v="10299.25"/>
    <n v="735.64999999999964"/>
    <n v="8"/>
    <x v="0"/>
  </r>
  <r>
    <x v="618"/>
    <x v="1"/>
    <x v="4"/>
    <d v="2018-04-10T00:00:00"/>
    <x v="72"/>
    <d v="2018-09-03T00:00:00"/>
    <d v="2018-09-13T00:00:00"/>
    <s v="USD"/>
    <n v="25"/>
    <n v="39"/>
    <n v="358"/>
    <n v="13"/>
    <n v="7"/>
    <n v="0.08"/>
    <n v="3039.92"/>
    <n v="3999.9"/>
    <x v="471"/>
    <n v="21279.440000000002"/>
    <n v="4479.9159999999974"/>
    <n v="10"/>
    <x v="0"/>
  </r>
  <r>
    <x v="619"/>
    <x v="0"/>
    <x v="2"/>
    <d v="2018-04-10T00:00:00"/>
    <x v="72"/>
    <d v="2018-08-23T00:00:00"/>
    <d v="2018-09-01T00:00:00"/>
    <s v="USD"/>
    <n v="16"/>
    <n v="36"/>
    <n v="283"/>
    <n v="23"/>
    <n v="8"/>
    <n v="0.15"/>
    <n v="575.13"/>
    <n v="991.6"/>
    <x v="511"/>
    <n v="4601.04"/>
    <n v="2141.84"/>
    <n v="9"/>
    <x v="0"/>
  </r>
  <r>
    <x v="620"/>
    <x v="0"/>
    <x v="0"/>
    <d v="2018-04-10T00:00:00"/>
    <x v="72"/>
    <d v="2018-08-20T00:00:00"/>
    <d v="2018-08-25T00:00:00"/>
    <s v="USD"/>
    <n v="14"/>
    <n v="35"/>
    <n v="140"/>
    <n v="34"/>
    <n v="6"/>
    <n v="0.2"/>
    <n v="4248.74"/>
    <n v="5447.1"/>
    <x v="512"/>
    <n v="25492.44"/>
    <n v="653.64000000000306"/>
    <n v="5"/>
    <x v="1"/>
  </r>
  <r>
    <x v="621"/>
    <x v="0"/>
    <x v="0"/>
    <d v="2018-04-10T00:00:00"/>
    <x v="72"/>
    <d v="2018-09-04T00:00:00"/>
    <d v="2018-09-07T00:00:00"/>
    <s v="USD"/>
    <n v="13"/>
    <n v="39"/>
    <n v="178"/>
    <n v="24"/>
    <n v="3"/>
    <n v="0.08"/>
    <n v="1054.45"/>
    <n v="2452.1999999999998"/>
    <x v="513"/>
    <n v="3163.3500000000004"/>
    <n v="3604.7219999999998"/>
    <n v="3"/>
    <x v="1"/>
  </r>
  <r>
    <x v="622"/>
    <x v="3"/>
    <x v="0"/>
    <d v="2018-04-10T00:00:00"/>
    <x v="72"/>
    <d v="2018-09-01T00:00:00"/>
    <d v="2018-09-07T00:00:00"/>
    <s v="USD"/>
    <n v="10"/>
    <n v="13"/>
    <n v="201"/>
    <n v="11"/>
    <n v="4"/>
    <n v="0.15"/>
    <n v="469.2"/>
    <n v="998.3"/>
    <x v="514"/>
    <n v="1876.8"/>
    <n v="1517.4199999999998"/>
    <n v="6"/>
    <x v="1"/>
  </r>
  <r>
    <x v="623"/>
    <x v="3"/>
    <x v="1"/>
    <d v="2018-04-10T00:00:00"/>
    <x v="72"/>
    <d v="2018-08-28T00:00:00"/>
    <d v="2018-09-01T00:00:00"/>
    <s v="USD"/>
    <n v="8"/>
    <n v="28"/>
    <n v="248"/>
    <n v="23"/>
    <n v="4"/>
    <n v="0.2"/>
    <n v="577.80999999999995"/>
    <n v="1313.2"/>
    <x v="515"/>
    <n v="2311.2399999999998"/>
    <n v="1891.0000000000009"/>
    <n v="4"/>
    <x v="1"/>
  </r>
  <r>
    <x v="624"/>
    <x v="3"/>
    <x v="3"/>
    <d v="2018-04-10T00:00:00"/>
    <x v="72"/>
    <d v="2018-08-28T00:00:00"/>
    <d v="2018-09-04T00:00:00"/>
    <s v="USD"/>
    <n v="1"/>
    <n v="26"/>
    <n v="15"/>
    <n v="20"/>
    <n v="1"/>
    <n v="0.1"/>
    <n v="1658.25"/>
    <n v="2512.5"/>
    <x v="505"/>
    <n v="1658.25"/>
    <n v="603"/>
    <n v="7"/>
    <x v="1"/>
  </r>
  <r>
    <x v="625"/>
    <x v="2"/>
    <x v="1"/>
    <d v="2018-04-10T00:00:00"/>
    <x v="73"/>
    <d v="2018-09-08T00:00:00"/>
    <d v="2018-09-12T00:00:00"/>
    <s v="USD"/>
    <n v="28"/>
    <n v="29"/>
    <n v="238"/>
    <n v="30"/>
    <n v="6"/>
    <n v="0.05"/>
    <n v="3528.76"/>
    <n v="5346.6"/>
    <x v="516"/>
    <n v="21172.560000000001"/>
    <n v="9303.0599999999977"/>
    <n v="4"/>
    <x v="1"/>
  </r>
  <r>
    <x v="626"/>
    <x v="3"/>
    <x v="4"/>
    <d v="2018-04-10T00:00:00"/>
    <x v="73"/>
    <d v="2018-08-26T00:00:00"/>
    <d v="2018-09-03T00:00:00"/>
    <s v="USD"/>
    <n v="11"/>
    <n v="15"/>
    <n v="331"/>
    <n v="18"/>
    <n v="2"/>
    <n v="0.1"/>
    <n v="2496.42"/>
    <n v="3618"/>
    <x v="517"/>
    <n v="4992.84"/>
    <n v="1519.5600000000004"/>
    <n v="8"/>
    <x v="0"/>
  </r>
  <r>
    <x v="627"/>
    <x v="0"/>
    <x v="0"/>
    <d v="2018-04-10T00:00:00"/>
    <x v="73"/>
    <d v="2018-08-23T00:00:00"/>
    <d v="2018-08-29T00:00:00"/>
    <s v="USD"/>
    <n v="17"/>
    <n v="21"/>
    <n v="125"/>
    <n v="30"/>
    <n v="7"/>
    <n v="0.08"/>
    <n v="1500.8"/>
    <n v="1876"/>
    <x v="518"/>
    <n v="10505.6"/>
    <n v="1575.8400000000001"/>
    <n v="6"/>
    <x v="1"/>
  </r>
  <r>
    <x v="628"/>
    <x v="3"/>
    <x v="3"/>
    <d v="2018-04-10T00:00:00"/>
    <x v="73"/>
    <d v="2018-08-29T00:00:00"/>
    <d v="2018-08-30T00:00:00"/>
    <s v="USD"/>
    <n v="5"/>
    <n v="18"/>
    <n v="44"/>
    <n v="15"/>
    <n v="1"/>
    <n v="0.1"/>
    <n v="201.13"/>
    <n v="254.6"/>
    <x v="519"/>
    <n v="201.13"/>
    <n v="28.009999999999991"/>
    <n v="1"/>
    <x v="1"/>
  </r>
  <r>
    <x v="629"/>
    <x v="3"/>
    <x v="0"/>
    <d v="2018-04-10T00:00:00"/>
    <x v="73"/>
    <d v="2018-08-18T00:00:00"/>
    <d v="2018-08-23T00:00:00"/>
    <s v="USD"/>
    <n v="10"/>
    <n v="49"/>
    <n v="157"/>
    <n v="5"/>
    <n v="3"/>
    <n v="0.15"/>
    <n v="1530.28"/>
    <n v="3825.7"/>
    <x v="394"/>
    <n v="4590.84"/>
    <n v="5164.6949999999979"/>
    <n v="5"/>
    <x v="1"/>
  </r>
  <r>
    <x v="630"/>
    <x v="3"/>
    <x v="2"/>
    <d v="2018-04-10T00:00:00"/>
    <x v="73"/>
    <d v="2018-09-07T00:00:00"/>
    <d v="2018-09-14T00:00:00"/>
    <s v="USD"/>
    <n v="5"/>
    <n v="26"/>
    <n v="284"/>
    <n v="35"/>
    <n v="6"/>
    <n v="0.15"/>
    <n v="1620.86"/>
    <n v="2251.1999999999998"/>
    <x v="520"/>
    <n v="9725.16"/>
    <n v="1755.9599999999991"/>
    <n v="7"/>
    <x v="1"/>
  </r>
  <r>
    <x v="631"/>
    <x v="1"/>
    <x v="0"/>
    <d v="2018-04-10T00:00:00"/>
    <x v="73"/>
    <d v="2018-09-04T00:00:00"/>
    <d v="2018-09-07T00:00:00"/>
    <s v="USD"/>
    <n v="23"/>
    <n v="30"/>
    <n v="132"/>
    <n v="25"/>
    <n v="8"/>
    <n v="0.08"/>
    <n v="3090.24"/>
    <n v="4013.3"/>
    <x v="521"/>
    <n v="24721.919999999998"/>
    <n v="4815.9680000000044"/>
    <n v="3"/>
    <x v="1"/>
  </r>
  <r>
    <x v="632"/>
    <x v="2"/>
    <x v="0"/>
    <d v="2018-04-10T00:00:00"/>
    <x v="73"/>
    <d v="2018-09-08T00:00:00"/>
    <d v="2018-09-12T00:00:00"/>
    <s v="USD"/>
    <n v="28"/>
    <n v="24"/>
    <n v="152"/>
    <n v="2"/>
    <n v="1"/>
    <n v="0.05"/>
    <n v="836.16"/>
    <n v="1072"/>
    <x v="229"/>
    <n v="836.16"/>
    <n v="182.24"/>
    <n v="4"/>
    <x v="1"/>
  </r>
  <r>
    <x v="633"/>
    <x v="1"/>
    <x v="2"/>
    <d v="2018-04-10T00:00:00"/>
    <x v="74"/>
    <d v="2018-08-25T00:00:00"/>
    <d v="2018-09-02T00:00:00"/>
    <s v="USD"/>
    <n v="23"/>
    <n v="2"/>
    <n v="275"/>
    <n v="4"/>
    <n v="3"/>
    <n v="0.15"/>
    <n v="2090.0700000000002"/>
    <n v="2458.9"/>
    <x v="522"/>
    <n v="6270.2100000000009"/>
    <n v="-1.5000000000327418E-2"/>
    <n v="8"/>
    <x v="0"/>
  </r>
  <r>
    <x v="634"/>
    <x v="3"/>
    <x v="0"/>
    <d v="2018-04-10T00:00:00"/>
    <x v="74"/>
    <d v="2018-09-07T00:00:00"/>
    <d v="2018-09-13T00:00:00"/>
    <s v="USD"/>
    <n v="7"/>
    <n v="19"/>
    <n v="161"/>
    <n v="28"/>
    <n v="8"/>
    <n v="0.08"/>
    <n v="1013.04"/>
    <n v="1809"/>
    <x v="523"/>
    <n v="8104.32"/>
    <n v="5209.92"/>
    <n v="6"/>
    <x v="1"/>
  </r>
  <r>
    <x v="635"/>
    <x v="0"/>
    <x v="2"/>
    <d v="2018-04-10T00:00:00"/>
    <x v="74"/>
    <d v="2018-09-04T00:00:00"/>
    <d v="2018-09-08T00:00:00"/>
    <s v="USD"/>
    <n v="14"/>
    <n v="7"/>
    <n v="265"/>
    <n v="38"/>
    <n v="7"/>
    <n v="0.05"/>
    <n v="1158.1600000000001"/>
    <n v="1728.6"/>
    <x v="524"/>
    <n v="8107.1200000000008"/>
    <n v="3388.0699999999979"/>
    <n v="4"/>
    <x v="1"/>
  </r>
  <r>
    <x v="636"/>
    <x v="0"/>
    <x v="0"/>
    <d v="2018-04-10T00:00:00"/>
    <x v="74"/>
    <d v="2018-08-29T00:00:00"/>
    <d v="2018-09-04T00:00:00"/>
    <s v="USD"/>
    <n v="13"/>
    <n v="33"/>
    <n v="186"/>
    <n v="41"/>
    <n v="6"/>
    <n v="0.08"/>
    <n v="2677.32"/>
    <n v="3718.5"/>
    <x v="525"/>
    <n v="16063.920000000002"/>
    <n v="4462.2000000000007"/>
    <n v="6"/>
    <x v="1"/>
  </r>
  <r>
    <x v="637"/>
    <x v="3"/>
    <x v="5"/>
    <d v="2018-04-10T00:00:00"/>
    <x v="74"/>
    <d v="2018-09-04T00:00:00"/>
    <d v="2018-09-13T00:00:00"/>
    <s v="USD"/>
    <n v="1"/>
    <n v="8"/>
    <n v="64"/>
    <n v="38"/>
    <n v="3"/>
    <n v="0.05"/>
    <n v="150.15"/>
    <n v="180.9"/>
    <x v="526"/>
    <n v="450.45000000000005"/>
    <n v="65.115000000000009"/>
    <n v="9"/>
    <x v="0"/>
  </r>
  <r>
    <x v="638"/>
    <x v="2"/>
    <x v="0"/>
    <d v="2018-04-10T00:00:00"/>
    <x v="74"/>
    <d v="2018-08-15T00:00:00"/>
    <d v="2018-08-19T00:00:00"/>
    <s v="USD"/>
    <n v="26"/>
    <n v="10"/>
    <n v="103"/>
    <n v="3"/>
    <n v="1"/>
    <n v="0.08"/>
    <n v="3269.87"/>
    <n v="3939.6"/>
    <x v="17"/>
    <n v="3269.87"/>
    <n v="354.56200000000035"/>
    <n v="4"/>
    <x v="1"/>
  </r>
  <r>
    <x v="639"/>
    <x v="1"/>
    <x v="3"/>
    <d v="2018-04-10T00:00:00"/>
    <x v="74"/>
    <d v="2018-08-20T00:00:00"/>
    <d v="2018-08-23T00:00:00"/>
    <s v="USD"/>
    <n v="21"/>
    <n v="19"/>
    <n v="33"/>
    <n v="35"/>
    <n v="6"/>
    <n v="0.08"/>
    <n v="1196.3499999999999"/>
    <n v="1869.3"/>
    <x v="527"/>
    <n v="7178.0999999999995"/>
    <n v="3140.4360000000006"/>
    <n v="3"/>
    <x v="1"/>
  </r>
  <r>
    <x v="640"/>
    <x v="3"/>
    <x v="4"/>
    <d v="2018-04-10T00:00:00"/>
    <x v="74"/>
    <d v="2018-09-01T00:00:00"/>
    <d v="2018-09-09T00:00:00"/>
    <s v="USD"/>
    <n v="6"/>
    <n v="5"/>
    <n v="360"/>
    <n v="17"/>
    <n v="5"/>
    <n v="0.05"/>
    <n v="691.44"/>
    <n v="864.3"/>
    <x v="528"/>
    <n v="3457.2000000000003"/>
    <n v="648.22499999999991"/>
    <n v="8"/>
    <x v="0"/>
  </r>
  <r>
    <x v="641"/>
    <x v="1"/>
    <x v="0"/>
    <d v="2018-04-10T00:00:00"/>
    <x v="74"/>
    <d v="2018-09-05T00:00:00"/>
    <d v="2018-09-13T00:00:00"/>
    <s v="USD"/>
    <n v="21"/>
    <n v="31"/>
    <n v="105"/>
    <n v="32"/>
    <n v="3"/>
    <n v="0.1"/>
    <n v="835.09"/>
    <n v="1098.8"/>
    <x v="529"/>
    <n v="2505.27"/>
    <n v="461.48999999999978"/>
    <n v="8"/>
    <x v="0"/>
  </r>
  <r>
    <x v="642"/>
    <x v="3"/>
    <x v="1"/>
    <d v="2018-04-10T00:00:00"/>
    <x v="74"/>
    <d v="2018-08-17T00:00:00"/>
    <d v="2018-08-25T00:00:00"/>
    <s v="USD"/>
    <n v="8"/>
    <n v="36"/>
    <n v="227"/>
    <n v="37"/>
    <n v="4"/>
    <n v="0.08"/>
    <n v="2730.52"/>
    <n v="3845.8"/>
    <x v="530"/>
    <n v="10922.08"/>
    <n v="3230.4640000000018"/>
    <n v="8"/>
    <x v="0"/>
  </r>
  <r>
    <x v="643"/>
    <x v="3"/>
    <x v="0"/>
    <d v="2018-04-10T00:00:00"/>
    <x v="74"/>
    <d v="2018-09-07T00:00:00"/>
    <d v="2018-09-13T00:00:00"/>
    <s v="USD"/>
    <n v="11"/>
    <n v="22"/>
    <n v="113"/>
    <n v="41"/>
    <n v="3"/>
    <n v="0.08"/>
    <n v="3882.11"/>
    <n v="5246.1"/>
    <x v="531"/>
    <n v="11646.33"/>
    <n v="2832.9060000000009"/>
    <n v="6"/>
    <x v="1"/>
  </r>
  <r>
    <x v="644"/>
    <x v="0"/>
    <x v="2"/>
    <d v="2018-04-10T00:00:00"/>
    <x v="74"/>
    <d v="2018-09-05T00:00:00"/>
    <d v="2018-09-09T00:00:00"/>
    <s v="USD"/>
    <n v="13"/>
    <n v="22"/>
    <n v="313"/>
    <n v="11"/>
    <n v="8"/>
    <n v="0.1"/>
    <n v="404.81"/>
    <n v="763.8"/>
    <x v="124"/>
    <n v="3238.48"/>
    <n v="2260.8799999999997"/>
    <n v="4"/>
    <x v="1"/>
  </r>
  <r>
    <x v="645"/>
    <x v="1"/>
    <x v="0"/>
    <d v="2018-04-10T00:00:00"/>
    <x v="75"/>
    <d v="2018-08-28T00:00:00"/>
    <d v="2018-09-07T00:00:00"/>
    <s v="USD"/>
    <n v="22"/>
    <n v="17"/>
    <n v="118"/>
    <n v="24"/>
    <n v="1"/>
    <n v="0.4"/>
    <n v="2673.3"/>
    <n v="3819"/>
    <x v="532"/>
    <n v="2673.3"/>
    <n v="-381.90000000000009"/>
    <n v="10"/>
    <x v="0"/>
  </r>
  <r>
    <x v="646"/>
    <x v="3"/>
    <x v="2"/>
    <d v="2018-04-10T00:00:00"/>
    <x v="75"/>
    <d v="2018-08-24T00:00:00"/>
    <d v="2018-09-02T00:00:00"/>
    <s v="USD"/>
    <n v="7"/>
    <n v="36"/>
    <n v="292"/>
    <n v="4"/>
    <n v="2"/>
    <n v="0.15"/>
    <n v="2013.08"/>
    <n v="2425.4"/>
    <x v="533"/>
    <n v="4026.16"/>
    <n v="97.020000000000437"/>
    <n v="9"/>
    <x v="0"/>
  </r>
  <r>
    <x v="647"/>
    <x v="0"/>
    <x v="5"/>
    <d v="2018-04-10T00:00:00"/>
    <x v="75"/>
    <d v="2018-08-30T00:00:00"/>
    <d v="2018-09-03T00:00:00"/>
    <s v="USD"/>
    <n v="18"/>
    <n v="11"/>
    <n v="65"/>
    <n v="44"/>
    <n v="6"/>
    <n v="0.05"/>
    <n v="884.33"/>
    <n v="1319.9"/>
    <x v="534"/>
    <n v="5305.9800000000005"/>
    <n v="2217.4499999999998"/>
    <n v="4"/>
    <x v="1"/>
  </r>
  <r>
    <x v="648"/>
    <x v="3"/>
    <x v="0"/>
    <d v="2018-04-10T00:00:00"/>
    <x v="75"/>
    <d v="2018-09-06T00:00:00"/>
    <d v="2018-09-11T00:00:00"/>
    <s v="USD"/>
    <n v="11"/>
    <n v="3"/>
    <n v="111"/>
    <n v="27"/>
    <n v="6"/>
    <n v="0.15"/>
    <n v="529.03"/>
    <n v="1125.5999999999999"/>
    <x v="302"/>
    <n v="3174.18"/>
    <n v="2566.3799999999997"/>
    <n v="5"/>
    <x v="1"/>
  </r>
  <r>
    <x v="649"/>
    <x v="3"/>
    <x v="3"/>
    <d v="2018-04-10T00:00:00"/>
    <x v="75"/>
    <d v="2018-09-05T00:00:00"/>
    <d v="2018-09-09T00:00:00"/>
    <s v="USD"/>
    <n v="3"/>
    <n v="45"/>
    <n v="27"/>
    <n v="10"/>
    <n v="3"/>
    <n v="0.1"/>
    <n v="2590.42"/>
    <n v="6318.1"/>
    <x v="535"/>
    <n v="7771.26"/>
    <n v="9287.6100000000024"/>
    <n v="4"/>
    <x v="1"/>
  </r>
  <r>
    <x v="650"/>
    <x v="3"/>
    <x v="0"/>
    <d v="2018-04-10T00:00:00"/>
    <x v="75"/>
    <d v="2018-09-07T00:00:00"/>
    <d v="2018-09-08T00:00:00"/>
    <s v="USD"/>
    <n v="2"/>
    <n v="3"/>
    <n v="182"/>
    <n v="2"/>
    <n v="8"/>
    <n v="0.05"/>
    <n v="1459.26"/>
    <n v="3242.8"/>
    <x v="536"/>
    <n v="11674.08"/>
    <n v="12971.199999999999"/>
    <n v="1"/>
    <x v="1"/>
  </r>
  <r>
    <x v="651"/>
    <x v="2"/>
    <x v="0"/>
    <d v="2018-04-10T00:00:00"/>
    <x v="75"/>
    <d v="2018-08-31T00:00:00"/>
    <d v="2018-09-08T00:00:00"/>
    <s v="USD"/>
    <n v="26"/>
    <n v="23"/>
    <n v="167"/>
    <n v="5"/>
    <n v="4"/>
    <n v="0.15"/>
    <n v="1142.42"/>
    <n v="1936.3"/>
    <x v="254"/>
    <n v="4569.68"/>
    <n v="2013.7399999999998"/>
    <n v="8"/>
    <x v="0"/>
  </r>
  <r>
    <x v="652"/>
    <x v="0"/>
    <x v="1"/>
    <d v="2018-04-10T00:00:00"/>
    <x v="75"/>
    <d v="2018-09-09T00:00:00"/>
    <d v="2018-09-12T00:00:00"/>
    <s v="USD"/>
    <n v="17"/>
    <n v="37"/>
    <n v="220"/>
    <n v="7"/>
    <n v="4"/>
    <n v="0.05"/>
    <n v="3038.65"/>
    <n v="3946.3"/>
    <x v="361"/>
    <n v="12154.6"/>
    <n v="2841.34"/>
    <n v="3"/>
    <x v="1"/>
  </r>
  <r>
    <x v="653"/>
    <x v="0"/>
    <x v="3"/>
    <d v="2018-04-10T00:00:00"/>
    <x v="75"/>
    <d v="2018-08-22T00:00:00"/>
    <d v="2018-09-01T00:00:00"/>
    <s v="USD"/>
    <n v="14"/>
    <n v="38"/>
    <n v="12"/>
    <n v="26"/>
    <n v="6"/>
    <n v="0.08"/>
    <n v="442.27"/>
    <n v="1078.7"/>
    <x v="463"/>
    <n v="2653.62"/>
    <n v="3300.804000000001"/>
    <n v="10"/>
    <x v="0"/>
  </r>
  <r>
    <x v="654"/>
    <x v="1"/>
    <x v="0"/>
    <d v="2018-04-10T00:00:00"/>
    <x v="76"/>
    <d v="2018-08-20T00:00:00"/>
    <d v="2018-08-24T00:00:00"/>
    <s v="USD"/>
    <n v="24"/>
    <n v="42"/>
    <n v="117"/>
    <n v="8"/>
    <n v="3"/>
    <n v="0.08"/>
    <n v="3967.34"/>
    <n v="5587.8"/>
    <x v="537"/>
    <n v="11902.02"/>
    <n v="3520.3080000000009"/>
    <n v="4"/>
    <x v="1"/>
  </r>
  <r>
    <x v="655"/>
    <x v="1"/>
    <x v="3"/>
    <d v="2018-04-10T00:00:00"/>
    <x v="76"/>
    <d v="2018-09-10T00:00:00"/>
    <d v="2018-09-16T00:00:00"/>
    <s v="USD"/>
    <n v="25"/>
    <n v="11"/>
    <n v="50"/>
    <n v="21"/>
    <n v="1"/>
    <n v="0.4"/>
    <n v="1896.37"/>
    <n v="3108.8"/>
    <x v="538"/>
    <n v="1896.37"/>
    <n v="-31.089999999999918"/>
    <n v="6"/>
    <x v="1"/>
  </r>
  <r>
    <x v="656"/>
    <x v="2"/>
    <x v="0"/>
    <d v="2018-04-10T00:00:00"/>
    <x v="76"/>
    <d v="2018-08-28T00:00:00"/>
    <d v="2018-09-05T00:00:00"/>
    <s v="USD"/>
    <n v="27"/>
    <n v="24"/>
    <n v="120"/>
    <n v="2"/>
    <n v="1"/>
    <n v="0.05"/>
    <n v="661.96"/>
    <n v="871"/>
    <x v="539"/>
    <n v="661.96"/>
    <n v="165.4899999999999"/>
    <n v="8"/>
    <x v="0"/>
  </r>
  <r>
    <x v="657"/>
    <x v="3"/>
    <x v="2"/>
    <d v="2018-04-10T00:00:00"/>
    <x v="76"/>
    <d v="2018-08-28T00:00:00"/>
    <d v="2018-09-04T00:00:00"/>
    <s v="USD"/>
    <n v="2"/>
    <n v="44"/>
    <n v="279"/>
    <n v="12"/>
    <n v="7"/>
    <n v="0.1"/>
    <n v="1543.35"/>
    <n v="1815.7"/>
    <x v="540"/>
    <n v="10803.449999999999"/>
    <n v="635.46000000000095"/>
    <n v="7"/>
    <x v="1"/>
  </r>
  <r>
    <x v="658"/>
    <x v="0"/>
    <x v="1"/>
    <d v="2018-04-10T00:00:00"/>
    <x v="76"/>
    <d v="2018-09-04T00:00:00"/>
    <d v="2018-09-09T00:00:00"/>
    <s v="USD"/>
    <n v="16"/>
    <n v="42"/>
    <n v="231"/>
    <n v="6"/>
    <n v="7"/>
    <n v="0.08"/>
    <n v="541.70000000000005"/>
    <n v="984.9"/>
    <x v="541"/>
    <n v="3791.9000000000005"/>
    <n v="2550.8559999999998"/>
    <n v="5"/>
    <x v="1"/>
  </r>
  <r>
    <x v="659"/>
    <x v="1"/>
    <x v="4"/>
    <d v="2018-04-10T00:00:00"/>
    <x v="76"/>
    <d v="2018-09-12T00:00:00"/>
    <d v="2018-09-18T00:00:00"/>
    <s v="USD"/>
    <n v="22"/>
    <n v="21"/>
    <n v="354"/>
    <n v="30"/>
    <n v="3"/>
    <n v="0.08"/>
    <n v="1727.53"/>
    <n v="3926.2"/>
    <x v="542"/>
    <n v="5182.59"/>
    <n v="5653.7219999999998"/>
    <n v="6"/>
    <x v="1"/>
  </r>
  <r>
    <x v="660"/>
    <x v="0"/>
    <x v="2"/>
    <d v="2018-04-10T00:00:00"/>
    <x v="77"/>
    <d v="2018-09-13T00:00:00"/>
    <d v="2018-09-14T00:00:00"/>
    <s v="USD"/>
    <n v="13"/>
    <n v="24"/>
    <n v="304"/>
    <n v="29"/>
    <n v="1"/>
    <n v="0.08"/>
    <n v="126.63"/>
    <n v="234.5"/>
    <x v="395"/>
    <n v="126.63"/>
    <n v="89.110000000000014"/>
    <n v="1"/>
    <x v="1"/>
  </r>
  <r>
    <x v="661"/>
    <x v="3"/>
    <x v="1"/>
    <d v="2018-04-10T00:00:00"/>
    <x v="77"/>
    <d v="2018-09-11T00:00:00"/>
    <d v="2018-09-17T00:00:00"/>
    <s v="USD"/>
    <n v="8"/>
    <n v="18"/>
    <n v="204"/>
    <n v="16"/>
    <n v="8"/>
    <n v="0.2"/>
    <n v="1429.51"/>
    <n v="2552.6999999999998"/>
    <x v="543"/>
    <n v="11436.08"/>
    <n v="4901.1999999999989"/>
    <n v="6"/>
    <x v="1"/>
  </r>
  <r>
    <x v="662"/>
    <x v="3"/>
    <x v="1"/>
    <d v="2018-04-10T00:00:00"/>
    <x v="77"/>
    <d v="2018-08-23T00:00:00"/>
    <d v="2018-08-30T00:00:00"/>
    <s v="USD"/>
    <n v="2"/>
    <n v="13"/>
    <n v="223"/>
    <n v="32"/>
    <n v="4"/>
    <n v="0.05"/>
    <n v="591.74"/>
    <n v="857.6"/>
    <x v="544"/>
    <n v="2366.96"/>
    <n v="891.92000000000007"/>
    <n v="7"/>
    <x v="1"/>
  </r>
  <r>
    <x v="663"/>
    <x v="3"/>
    <x v="5"/>
    <d v="2018-04-10T00:00:00"/>
    <x v="77"/>
    <d v="2018-08-29T00:00:00"/>
    <d v="2018-09-07T00:00:00"/>
    <s v="USD"/>
    <n v="1"/>
    <n v="41"/>
    <n v="70"/>
    <n v="40"/>
    <n v="3"/>
    <n v="0.05"/>
    <n v="553.96"/>
    <n v="1065.3"/>
    <x v="545"/>
    <n v="1661.88"/>
    <n v="1374.2249999999995"/>
    <n v="9"/>
    <x v="0"/>
  </r>
  <r>
    <x v="664"/>
    <x v="0"/>
    <x v="4"/>
    <d v="2018-04-10T00:00:00"/>
    <x v="77"/>
    <d v="2018-09-11T00:00:00"/>
    <d v="2018-09-20T00:00:00"/>
    <s v="USD"/>
    <n v="17"/>
    <n v="28"/>
    <n v="332"/>
    <n v="29"/>
    <n v="4"/>
    <n v="0.2"/>
    <n v="1581.2"/>
    <n v="1976.5"/>
    <x v="88"/>
    <n v="6324.8"/>
    <n v="0"/>
    <n v="9"/>
    <x v="0"/>
  </r>
  <r>
    <x v="665"/>
    <x v="3"/>
    <x v="0"/>
    <d v="2018-04-10T00:00:00"/>
    <x v="77"/>
    <d v="2018-09-11T00:00:00"/>
    <d v="2018-09-18T00:00:00"/>
    <s v="USD"/>
    <n v="6"/>
    <n v="27"/>
    <n v="117"/>
    <n v="31"/>
    <n v="2"/>
    <n v="0.3"/>
    <n v="2725.76"/>
    <n v="3839.1"/>
    <x v="320"/>
    <n v="5451.52"/>
    <n v="-76.780000000000655"/>
    <n v="7"/>
    <x v="1"/>
  </r>
  <r>
    <x v="666"/>
    <x v="0"/>
    <x v="1"/>
    <d v="2018-04-10T00:00:00"/>
    <x v="77"/>
    <d v="2018-09-10T00:00:00"/>
    <d v="2018-09-11T00:00:00"/>
    <s v="USD"/>
    <n v="16"/>
    <n v="32"/>
    <n v="221"/>
    <n v="2"/>
    <n v="3"/>
    <n v="0.05"/>
    <n v="2807.57"/>
    <n v="3899.4"/>
    <x v="546"/>
    <n v="8422.7100000000009"/>
    <n v="2690.58"/>
    <n v="1"/>
    <x v="1"/>
  </r>
  <r>
    <x v="667"/>
    <x v="3"/>
    <x v="1"/>
    <d v="2018-04-10T00:00:00"/>
    <x v="77"/>
    <d v="2018-09-04T00:00:00"/>
    <d v="2018-09-08T00:00:00"/>
    <s v="USD"/>
    <n v="4"/>
    <n v="5"/>
    <n v="220"/>
    <n v="2"/>
    <n v="6"/>
    <n v="0.05"/>
    <n v="85.02"/>
    <n v="180.9"/>
    <x v="547"/>
    <n v="510.12"/>
    <n v="521.0100000000001"/>
    <n v="4"/>
    <x v="1"/>
  </r>
  <r>
    <x v="668"/>
    <x v="2"/>
    <x v="2"/>
    <d v="2018-04-10T00:00:00"/>
    <x v="77"/>
    <d v="2018-09-08T00:00:00"/>
    <d v="2018-09-11T00:00:00"/>
    <s v="USD"/>
    <n v="25"/>
    <n v="36"/>
    <n v="282"/>
    <n v="25"/>
    <n v="6"/>
    <n v="0.15"/>
    <n v="588.53"/>
    <n v="1226.0999999999999"/>
    <x v="513"/>
    <n v="3531.18"/>
    <n v="2721.93"/>
    <n v="3"/>
    <x v="1"/>
  </r>
  <r>
    <x v="669"/>
    <x v="1"/>
    <x v="2"/>
    <d v="2018-04-10T00:00:00"/>
    <x v="77"/>
    <d v="2018-09-03T00:00:00"/>
    <d v="2018-09-05T00:00:00"/>
    <s v="USD"/>
    <n v="24"/>
    <n v="13"/>
    <n v="263"/>
    <n v="37"/>
    <n v="8"/>
    <n v="0.05"/>
    <n v="313.56"/>
    <n v="783.9"/>
    <x v="548"/>
    <n v="2508.48"/>
    <n v="3449.1599999999994"/>
    <n v="2"/>
    <x v="1"/>
  </r>
  <r>
    <x v="670"/>
    <x v="3"/>
    <x v="1"/>
    <d v="2018-04-10T00:00:00"/>
    <x v="78"/>
    <d v="2018-09-08T00:00:00"/>
    <d v="2018-09-12T00:00:00"/>
    <s v="USD"/>
    <n v="7"/>
    <n v="3"/>
    <n v="253"/>
    <n v="16"/>
    <n v="7"/>
    <n v="0.15"/>
    <n v="489.1"/>
    <n v="978.2"/>
    <x v="549"/>
    <n v="3423.7000000000003"/>
    <n v="2396.5899999999997"/>
    <n v="4"/>
    <x v="1"/>
  </r>
  <r>
    <x v="671"/>
    <x v="0"/>
    <x v="2"/>
    <d v="2018-04-10T00:00:00"/>
    <x v="78"/>
    <d v="2018-09-05T00:00:00"/>
    <d v="2018-09-13T00:00:00"/>
    <s v="USD"/>
    <n v="16"/>
    <n v="14"/>
    <n v="280"/>
    <n v="15"/>
    <n v="6"/>
    <n v="0.15"/>
    <n v="1616.24"/>
    <n v="3169.1"/>
    <x v="550"/>
    <n v="9697.44"/>
    <n v="6464.9699999999975"/>
    <n v="8"/>
    <x v="0"/>
  </r>
  <r>
    <x v="672"/>
    <x v="0"/>
    <x v="0"/>
    <d v="2018-04-10T00:00:00"/>
    <x v="78"/>
    <d v="2018-09-09T00:00:00"/>
    <d v="2018-09-19T00:00:00"/>
    <s v="USD"/>
    <n v="18"/>
    <n v="49"/>
    <n v="95"/>
    <n v="13"/>
    <n v="2"/>
    <n v="0.1"/>
    <n v="1497.05"/>
    <n v="3055.2"/>
    <x v="124"/>
    <n v="2994.1"/>
    <n v="2505.2599999999998"/>
    <n v="10"/>
    <x v="0"/>
  </r>
  <r>
    <x v="673"/>
    <x v="2"/>
    <x v="0"/>
    <d v="2018-04-10T00:00:00"/>
    <x v="78"/>
    <d v="2018-09-12T00:00:00"/>
    <d v="2018-09-20T00:00:00"/>
    <s v="USD"/>
    <n v="28"/>
    <n v="17"/>
    <n v="202"/>
    <n v="1"/>
    <n v="4"/>
    <n v="0.1"/>
    <n v="1563.78"/>
    <n v="2606.3000000000002"/>
    <x v="551"/>
    <n v="6255.12"/>
    <n v="3127.5600000000004"/>
    <n v="8"/>
    <x v="0"/>
  </r>
  <r>
    <x v="674"/>
    <x v="3"/>
    <x v="0"/>
    <d v="2018-04-10T00:00:00"/>
    <x v="78"/>
    <d v="2018-09-03T00:00:00"/>
    <d v="2018-09-12T00:00:00"/>
    <s v="USD"/>
    <n v="4"/>
    <n v="33"/>
    <n v="187"/>
    <n v="21"/>
    <n v="7"/>
    <n v="0.08"/>
    <n v="794.35"/>
    <n v="1045.2"/>
    <x v="354"/>
    <n v="5560.45"/>
    <n v="1170.6380000000008"/>
    <n v="9"/>
    <x v="0"/>
  </r>
  <r>
    <x v="675"/>
    <x v="3"/>
    <x v="1"/>
    <d v="2018-04-10T00:00:00"/>
    <x v="78"/>
    <d v="2018-08-25T00:00:00"/>
    <d v="2018-09-03T00:00:00"/>
    <s v="USD"/>
    <n v="6"/>
    <n v="19"/>
    <n v="208"/>
    <n v="35"/>
    <n v="8"/>
    <n v="0.3"/>
    <n v="1069.32"/>
    <n v="1909.5"/>
    <x v="552"/>
    <n v="8554.56"/>
    <n v="2138.6399999999994"/>
    <n v="9"/>
    <x v="0"/>
  </r>
  <r>
    <x v="676"/>
    <x v="1"/>
    <x v="0"/>
    <d v="2018-04-10T00:00:00"/>
    <x v="78"/>
    <d v="2018-09-14T00:00:00"/>
    <d v="2018-09-24T00:00:00"/>
    <s v="USD"/>
    <n v="23"/>
    <n v="19"/>
    <n v="104"/>
    <n v="3"/>
    <n v="3"/>
    <n v="0.15"/>
    <n v="689.43"/>
    <n v="984.9"/>
    <x v="553"/>
    <n v="2068.29"/>
    <n v="443.20499999999993"/>
    <n v="10"/>
    <x v="0"/>
  </r>
  <r>
    <x v="677"/>
    <x v="3"/>
    <x v="0"/>
    <d v="2018-04-10T00:00:00"/>
    <x v="78"/>
    <d v="2018-09-09T00:00:00"/>
    <d v="2018-09-12T00:00:00"/>
    <s v="USD"/>
    <n v="1"/>
    <n v="17"/>
    <n v="153"/>
    <n v="38"/>
    <n v="6"/>
    <n v="0.08"/>
    <n v="944.3"/>
    <n v="1165.8"/>
    <x v="462"/>
    <n v="5665.7999999999993"/>
    <n v="769.41600000000017"/>
    <n v="3"/>
    <x v="1"/>
  </r>
  <r>
    <x v="678"/>
    <x v="3"/>
    <x v="0"/>
    <d v="2018-04-10T00:00:00"/>
    <x v="78"/>
    <d v="2018-08-30T00:00:00"/>
    <d v="2018-09-01T00:00:00"/>
    <s v="USD"/>
    <n v="8"/>
    <n v="11"/>
    <n v="129"/>
    <n v="43"/>
    <n v="7"/>
    <n v="0.05"/>
    <n v="944.3"/>
    <n v="1748.7"/>
    <x v="554"/>
    <n v="6610.0999999999995"/>
    <n v="5018.7550000000001"/>
    <n v="2"/>
    <x v="1"/>
  </r>
  <r>
    <x v="679"/>
    <x v="3"/>
    <x v="4"/>
    <d v="2018-04-10T00:00:00"/>
    <x v="78"/>
    <d v="2018-08-21T00:00:00"/>
    <d v="2018-08-25T00:00:00"/>
    <s v="USD"/>
    <n v="1"/>
    <n v="11"/>
    <n v="357"/>
    <n v="8"/>
    <n v="3"/>
    <n v="0.1"/>
    <n v="2024.07"/>
    <n v="3819"/>
    <x v="555"/>
    <n v="6072.21"/>
    <n v="4239.0900000000011"/>
    <n v="4"/>
    <x v="1"/>
  </r>
  <r>
    <x v="680"/>
    <x v="0"/>
    <x v="0"/>
    <d v="2018-04-10T00:00:00"/>
    <x v="78"/>
    <d v="2018-08-26T00:00:00"/>
    <d v="2018-08-28T00:00:00"/>
    <s v="USD"/>
    <n v="17"/>
    <n v="22"/>
    <n v="191"/>
    <n v="26"/>
    <n v="1"/>
    <n v="0.05"/>
    <n v="744.71"/>
    <n v="1145.7"/>
    <x v="556"/>
    <n v="744.71"/>
    <n v="343.70499999999993"/>
    <n v="2"/>
    <x v="1"/>
  </r>
  <r>
    <x v="681"/>
    <x v="3"/>
    <x v="1"/>
    <d v="2018-04-10T00:00:00"/>
    <x v="78"/>
    <d v="2018-08-24T00:00:00"/>
    <d v="2018-08-29T00:00:00"/>
    <s v="USD"/>
    <n v="8"/>
    <n v="31"/>
    <n v="214"/>
    <n v="10"/>
    <n v="5"/>
    <n v="0.15"/>
    <n v="1968.19"/>
    <n v="3644.8"/>
    <x v="557"/>
    <n v="9840.9500000000007"/>
    <n v="5649.4499999999989"/>
    <n v="5"/>
    <x v="1"/>
  </r>
  <r>
    <x v="682"/>
    <x v="3"/>
    <x v="0"/>
    <d v="2018-04-10T00:00:00"/>
    <x v="78"/>
    <d v="2018-08-30T00:00:00"/>
    <d v="2018-09-09T00:00:00"/>
    <s v="USD"/>
    <n v="6"/>
    <n v="13"/>
    <n v="171"/>
    <n v="13"/>
    <n v="5"/>
    <n v="0.1"/>
    <n v="3092.72"/>
    <n v="3865.9"/>
    <x v="279"/>
    <n v="15463.599999999999"/>
    <n v="1932.9500000000007"/>
    <n v="10"/>
    <x v="0"/>
  </r>
  <r>
    <x v="683"/>
    <x v="1"/>
    <x v="3"/>
    <d v="2018-04-10T00:00:00"/>
    <x v="78"/>
    <d v="2018-09-11T00:00:00"/>
    <d v="2018-09-21T00:00:00"/>
    <s v="USD"/>
    <n v="21"/>
    <n v="35"/>
    <n v="12"/>
    <n v="26"/>
    <n v="6"/>
    <n v="0.05"/>
    <n v="110.75"/>
    <n v="194.3"/>
    <x v="558"/>
    <n v="664.5"/>
    <n v="443.01000000000022"/>
    <n v="10"/>
    <x v="0"/>
  </r>
  <r>
    <x v="684"/>
    <x v="0"/>
    <x v="0"/>
    <d v="2018-04-10T00:00:00"/>
    <x v="79"/>
    <d v="2018-09-06T00:00:00"/>
    <d v="2018-09-07T00:00:00"/>
    <s v="USD"/>
    <n v="16"/>
    <n v="30"/>
    <n v="139"/>
    <n v="11"/>
    <n v="2"/>
    <n v="0.08"/>
    <n v="1681.7"/>
    <n v="3363.4"/>
    <x v="559"/>
    <n v="3363.4"/>
    <n v="2825.2560000000008"/>
    <n v="1"/>
    <x v="1"/>
  </r>
  <r>
    <x v="685"/>
    <x v="3"/>
    <x v="3"/>
    <d v="2018-04-10T00:00:00"/>
    <x v="79"/>
    <d v="2018-08-30T00:00:00"/>
    <d v="2018-09-05T00:00:00"/>
    <s v="USD"/>
    <n v="9"/>
    <n v="31"/>
    <n v="51"/>
    <n v="40"/>
    <n v="5"/>
    <n v="0.08"/>
    <n v="2406.64"/>
    <n v="3008.3"/>
    <x v="560"/>
    <n v="12033.199999999999"/>
    <n v="1804.9800000000014"/>
    <n v="6"/>
    <x v="1"/>
  </r>
  <r>
    <x v="686"/>
    <x v="3"/>
    <x v="1"/>
    <d v="2018-04-10T00:00:00"/>
    <x v="79"/>
    <d v="2018-09-09T00:00:00"/>
    <d v="2018-09-11T00:00:00"/>
    <s v="USD"/>
    <n v="8"/>
    <n v="4"/>
    <n v="241"/>
    <n v="27"/>
    <n v="1"/>
    <n v="0.08"/>
    <n v="2230.3000000000002"/>
    <n v="3055.2"/>
    <x v="561"/>
    <n v="2230.3000000000002"/>
    <n v="580.48399999999992"/>
    <n v="2"/>
    <x v="1"/>
  </r>
  <r>
    <x v="687"/>
    <x v="2"/>
    <x v="3"/>
    <d v="2018-04-10T00:00:00"/>
    <x v="79"/>
    <d v="2018-08-28T00:00:00"/>
    <d v="2018-09-02T00:00:00"/>
    <s v="USD"/>
    <n v="26"/>
    <n v="3"/>
    <n v="57"/>
    <n v="17"/>
    <n v="8"/>
    <n v="0.1"/>
    <n v="629.4"/>
    <n v="1031.8"/>
    <x v="562"/>
    <n v="5035.2"/>
    <n v="2393.7600000000002"/>
    <n v="5"/>
    <x v="1"/>
  </r>
  <r>
    <x v="688"/>
    <x v="1"/>
    <x v="5"/>
    <d v="2018-04-10T00:00:00"/>
    <x v="79"/>
    <d v="2018-09-03T00:00:00"/>
    <d v="2018-09-08T00:00:00"/>
    <s v="USD"/>
    <n v="21"/>
    <n v="8"/>
    <n v="73"/>
    <n v="3"/>
    <n v="7"/>
    <n v="0.05"/>
    <n v="2127.38"/>
    <n v="3939.6"/>
    <x v="563"/>
    <n v="14891.66"/>
    <n v="11306.68"/>
    <n v="5"/>
    <x v="1"/>
  </r>
  <r>
    <x v="689"/>
    <x v="1"/>
    <x v="0"/>
    <d v="2018-04-10T00:00:00"/>
    <x v="79"/>
    <d v="2018-08-31T00:00:00"/>
    <d v="2018-09-09T00:00:00"/>
    <s v="USD"/>
    <n v="23"/>
    <n v="13"/>
    <n v="138"/>
    <n v="41"/>
    <n v="4"/>
    <n v="0.08"/>
    <n v="2720.2"/>
    <n v="3886"/>
    <x v="564"/>
    <n v="10880.8"/>
    <n v="3419.6800000000021"/>
    <n v="9"/>
    <x v="0"/>
  </r>
  <r>
    <x v="690"/>
    <x v="3"/>
    <x v="3"/>
    <d v="2018-04-10T00:00:00"/>
    <x v="79"/>
    <d v="2018-09-04T00:00:00"/>
    <d v="2018-09-07T00:00:00"/>
    <s v="USD"/>
    <n v="1"/>
    <n v="20"/>
    <n v="36"/>
    <n v="4"/>
    <n v="2"/>
    <n v="0.05"/>
    <n v="1896.37"/>
    <n v="3108.8"/>
    <x v="565"/>
    <n v="3792.74"/>
    <n v="2113.9800000000005"/>
    <n v="3"/>
    <x v="1"/>
  </r>
  <r>
    <x v="691"/>
    <x v="0"/>
    <x v="1"/>
    <d v="2018-04-10T00:00:00"/>
    <x v="79"/>
    <d v="2018-09-15T00:00:00"/>
    <d v="2018-09-21T00:00:00"/>
    <s v="USD"/>
    <n v="12"/>
    <n v="30"/>
    <n v="226"/>
    <n v="11"/>
    <n v="1"/>
    <n v="0.08"/>
    <n v="505.85"/>
    <n v="1011.7"/>
    <x v="566"/>
    <n v="505.85"/>
    <n v="424.9140000000001"/>
    <n v="6"/>
    <x v="1"/>
  </r>
  <r>
    <x v="692"/>
    <x v="0"/>
    <x v="1"/>
    <d v="2018-04-10T00:00:00"/>
    <x v="79"/>
    <d v="2018-09-15T00:00:00"/>
    <d v="2018-09-23T00:00:00"/>
    <s v="USD"/>
    <n v="12"/>
    <n v="15"/>
    <n v="258"/>
    <n v="19"/>
    <n v="5"/>
    <n v="0.3"/>
    <n v="1327.4"/>
    <n v="2552.6999999999998"/>
    <x v="567"/>
    <n v="6637"/>
    <n v="2297.4499999999989"/>
    <n v="8"/>
    <x v="0"/>
  </r>
  <r>
    <x v="693"/>
    <x v="3"/>
    <x v="0"/>
    <d v="2018-04-10T00:00:00"/>
    <x v="79"/>
    <d v="2018-09-14T00:00:00"/>
    <d v="2018-09-17T00:00:00"/>
    <s v="USD"/>
    <n v="10"/>
    <n v="42"/>
    <n v="162"/>
    <n v="17"/>
    <n v="5"/>
    <n v="0.1"/>
    <n v="954.75"/>
    <n v="1675"/>
    <x v="568"/>
    <n v="4773.75"/>
    <n v="2763.75"/>
    <n v="3"/>
    <x v="1"/>
  </r>
  <r>
    <x v="694"/>
    <x v="1"/>
    <x v="0"/>
    <d v="2018-04-10T00:00:00"/>
    <x v="80"/>
    <d v="2018-09-08T00:00:00"/>
    <d v="2018-09-10T00:00:00"/>
    <s v="USD"/>
    <n v="24"/>
    <n v="45"/>
    <n v="155"/>
    <n v="20"/>
    <n v="5"/>
    <n v="0.05"/>
    <n v="831.47"/>
    <n v="1139"/>
    <x v="170"/>
    <n v="4157.3500000000004"/>
    <n v="1252.8999999999996"/>
    <n v="2"/>
    <x v="1"/>
  </r>
  <r>
    <x v="695"/>
    <x v="2"/>
    <x v="0"/>
    <d v="2018-04-10T00:00:00"/>
    <x v="80"/>
    <d v="2018-08-26T00:00:00"/>
    <d v="2018-08-31T00:00:00"/>
    <s v="USD"/>
    <n v="25"/>
    <n v="27"/>
    <n v="124"/>
    <n v="46"/>
    <n v="7"/>
    <n v="0.4"/>
    <n v="3802.92"/>
    <n v="6338.2"/>
    <x v="569"/>
    <n v="26620.440000000002"/>
    <n v="0"/>
    <n v="5"/>
    <x v="1"/>
  </r>
  <r>
    <x v="696"/>
    <x v="0"/>
    <x v="1"/>
    <d v="2018-04-10T00:00:00"/>
    <x v="80"/>
    <d v="2018-08-28T00:00:00"/>
    <d v="2018-09-07T00:00:00"/>
    <s v="USD"/>
    <n v="16"/>
    <n v="20"/>
    <n v="258"/>
    <n v="2"/>
    <n v="3"/>
    <n v="0.05"/>
    <n v="1874.12"/>
    <n v="2231.1"/>
    <x v="570"/>
    <n v="5622.36"/>
    <n v="736.27499999999964"/>
    <n v="10"/>
    <x v="0"/>
  </r>
  <r>
    <x v="697"/>
    <x v="1"/>
    <x v="5"/>
    <d v="2018-04-10T00:00:00"/>
    <x v="80"/>
    <d v="2018-09-05T00:00:00"/>
    <d v="2018-09-08T00:00:00"/>
    <s v="USD"/>
    <n v="21"/>
    <n v="1"/>
    <n v="79"/>
    <n v="42"/>
    <n v="6"/>
    <n v="0.2"/>
    <n v="1525.59"/>
    <n v="2311.5"/>
    <x v="571"/>
    <n v="9153.5399999999991"/>
    <n v="1941.6600000000017"/>
    <n v="3"/>
    <x v="1"/>
  </r>
  <r>
    <x v="698"/>
    <x v="0"/>
    <x v="3"/>
    <d v="2018-04-10T00:00:00"/>
    <x v="80"/>
    <d v="2018-09-09T00:00:00"/>
    <d v="2018-09-12T00:00:00"/>
    <s v="USD"/>
    <n v="19"/>
    <n v="13"/>
    <n v="17"/>
    <n v="33"/>
    <n v="7"/>
    <n v="0.05"/>
    <n v="2835.98"/>
    <n v="3832.4"/>
    <x v="572"/>
    <n v="19851.86"/>
    <n v="5633.5999999999985"/>
    <n v="3"/>
    <x v="1"/>
  </r>
  <r>
    <x v="699"/>
    <x v="0"/>
    <x v="2"/>
    <d v="2018-04-10T00:00:00"/>
    <x v="80"/>
    <d v="2018-09-06T00:00:00"/>
    <d v="2018-09-12T00:00:00"/>
    <s v="USD"/>
    <n v="16"/>
    <n v="9"/>
    <n v="326"/>
    <n v="39"/>
    <n v="6"/>
    <n v="0.1"/>
    <n v="793.95"/>
    <n v="1005"/>
    <x v="458"/>
    <n v="4763.7000000000007"/>
    <n v="663.29999999999927"/>
    <n v="6"/>
    <x v="1"/>
  </r>
  <r>
    <x v="700"/>
    <x v="3"/>
    <x v="3"/>
    <d v="2018-04-10T00:00:00"/>
    <x v="80"/>
    <d v="2018-08-24T00:00:00"/>
    <d v="2018-08-31T00:00:00"/>
    <s v="USD"/>
    <n v="5"/>
    <n v="33"/>
    <n v="16"/>
    <n v="34"/>
    <n v="8"/>
    <n v="0.15"/>
    <n v="671.14"/>
    <n v="1065.3"/>
    <x v="573"/>
    <n v="5369.12"/>
    <n v="1874.9199999999992"/>
    <n v="7"/>
    <x v="1"/>
  </r>
  <r>
    <x v="701"/>
    <x v="3"/>
    <x v="0"/>
    <d v="2018-04-10T00:00:00"/>
    <x v="80"/>
    <d v="2018-09-06T00:00:00"/>
    <d v="2018-09-15T00:00:00"/>
    <s v="USD"/>
    <n v="11"/>
    <n v="50"/>
    <n v="169"/>
    <n v="16"/>
    <n v="3"/>
    <n v="0.1"/>
    <n v="1454.84"/>
    <n v="1889.4"/>
    <x v="386"/>
    <n v="4364.5199999999995"/>
    <n v="736.86000000000149"/>
    <n v="9"/>
    <x v="0"/>
  </r>
  <r>
    <x v="702"/>
    <x v="0"/>
    <x v="2"/>
    <d v="2018-04-10T00:00:00"/>
    <x v="81"/>
    <d v="2018-09-14T00:00:00"/>
    <d v="2018-09-22T00:00:00"/>
    <s v="USD"/>
    <n v="17"/>
    <n v="16"/>
    <n v="272"/>
    <n v="4"/>
    <n v="4"/>
    <n v="0.1"/>
    <n v="108.88"/>
    <n v="167.5"/>
    <x v="574"/>
    <n v="435.52"/>
    <n v="167.48000000000002"/>
    <n v="8"/>
    <x v="0"/>
  </r>
  <r>
    <x v="703"/>
    <x v="3"/>
    <x v="2"/>
    <d v="2018-04-10T00:00:00"/>
    <x v="81"/>
    <d v="2018-09-03T00:00:00"/>
    <d v="2018-09-10T00:00:00"/>
    <s v="USD"/>
    <n v="11"/>
    <n v="13"/>
    <n v="278"/>
    <n v="37"/>
    <n v="3"/>
    <n v="0.08"/>
    <n v="2472.3000000000002"/>
    <n v="6030"/>
    <x v="575"/>
    <n v="7416.9000000000005"/>
    <n v="9225.8999999999978"/>
    <n v="7"/>
    <x v="1"/>
  </r>
  <r>
    <x v="704"/>
    <x v="3"/>
    <x v="2"/>
    <d v="2018-04-10T00:00:00"/>
    <x v="81"/>
    <d v="2018-09-17T00:00:00"/>
    <d v="2018-09-26T00:00:00"/>
    <s v="USD"/>
    <n v="5"/>
    <n v="44"/>
    <n v="302"/>
    <n v="35"/>
    <n v="2"/>
    <n v="0.1"/>
    <n v="527.63"/>
    <n v="837.5"/>
    <x v="576"/>
    <n v="1055.26"/>
    <n v="452.24"/>
    <n v="9"/>
    <x v="0"/>
  </r>
  <r>
    <x v="705"/>
    <x v="3"/>
    <x v="5"/>
    <d v="2018-04-10T00:00:00"/>
    <x v="81"/>
    <d v="2018-09-02T00:00:00"/>
    <d v="2018-09-12T00:00:00"/>
    <s v="USD"/>
    <n v="3"/>
    <n v="7"/>
    <n v="77"/>
    <n v="45"/>
    <n v="6"/>
    <n v="0.1"/>
    <n v="1051.5"/>
    <n v="1782.2"/>
    <x v="577"/>
    <n v="6309"/>
    <n v="3314.880000000001"/>
    <n v="10"/>
    <x v="0"/>
  </r>
  <r>
    <x v="706"/>
    <x v="0"/>
    <x v="0"/>
    <d v="2018-04-10T00:00:00"/>
    <x v="81"/>
    <d v="2018-09-10T00:00:00"/>
    <d v="2018-09-16T00:00:00"/>
    <s v="USD"/>
    <n v="17"/>
    <n v="29"/>
    <n v="173"/>
    <n v="29"/>
    <n v="8"/>
    <n v="0.08"/>
    <n v="439.25"/>
    <n v="998.3"/>
    <x v="37"/>
    <n v="3514"/>
    <n v="3833.4880000000003"/>
    <n v="6"/>
    <x v="1"/>
  </r>
  <r>
    <x v="707"/>
    <x v="3"/>
    <x v="2"/>
    <d v="2018-04-10T00:00:00"/>
    <x v="81"/>
    <d v="2018-09-09T00:00:00"/>
    <d v="2018-09-12T00:00:00"/>
    <s v="USD"/>
    <n v="11"/>
    <n v="31"/>
    <n v="319"/>
    <n v="19"/>
    <n v="4"/>
    <n v="0.15"/>
    <n v="2679.93"/>
    <n v="3999.9"/>
    <x v="27"/>
    <n v="10719.72"/>
    <n v="2879.9400000000005"/>
    <n v="3"/>
    <x v="1"/>
  </r>
  <r>
    <x v="708"/>
    <x v="0"/>
    <x v="2"/>
    <d v="2018-04-10T00:00:00"/>
    <x v="82"/>
    <d v="2018-09-12T00:00:00"/>
    <d v="2018-09-13T00:00:00"/>
    <s v="USD"/>
    <n v="12"/>
    <n v="31"/>
    <n v="305"/>
    <n v="35"/>
    <n v="8"/>
    <n v="0.15"/>
    <n v="1118.7"/>
    <n v="1896.1"/>
    <x v="396"/>
    <n v="8949.6"/>
    <n v="3943.8799999999992"/>
    <n v="1"/>
    <x v="1"/>
  </r>
  <r>
    <x v="709"/>
    <x v="1"/>
    <x v="0"/>
    <d v="2018-04-10T00:00:00"/>
    <x v="82"/>
    <d v="2018-09-15T00:00:00"/>
    <d v="2018-09-25T00:00:00"/>
    <s v="USD"/>
    <n v="24"/>
    <n v="35"/>
    <n v="151"/>
    <n v="35"/>
    <n v="2"/>
    <n v="0.08"/>
    <n v="477.71"/>
    <n v="1038.5"/>
    <x v="578"/>
    <n v="955.42"/>
    <n v="955.42000000000019"/>
    <n v="10"/>
    <x v="0"/>
  </r>
  <r>
    <x v="710"/>
    <x v="1"/>
    <x v="0"/>
    <d v="2018-04-10T00:00:00"/>
    <x v="82"/>
    <d v="2018-08-30T00:00:00"/>
    <d v="2018-08-31T00:00:00"/>
    <s v="USD"/>
    <n v="24"/>
    <n v="43"/>
    <n v="170"/>
    <n v="4"/>
    <n v="2"/>
    <n v="0.05"/>
    <n v="3071.28"/>
    <n v="3839.1"/>
    <x v="320"/>
    <n v="6142.56"/>
    <n v="1151.7299999999987"/>
    <n v="1"/>
    <x v="1"/>
  </r>
  <r>
    <x v="711"/>
    <x v="3"/>
    <x v="0"/>
    <d v="2018-04-10T00:00:00"/>
    <x v="82"/>
    <d v="2018-09-11T00:00:00"/>
    <d v="2018-09-21T00:00:00"/>
    <s v="USD"/>
    <n v="4"/>
    <n v="5"/>
    <n v="129"/>
    <n v="31"/>
    <n v="1"/>
    <n v="0.1"/>
    <n v="535.46"/>
    <n v="743.7"/>
    <x v="579"/>
    <n v="535.46"/>
    <n v="133.87"/>
    <n v="10"/>
    <x v="0"/>
  </r>
  <r>
    <x v="712"/>
    <x v="2"/>
    <x v="0"/>
    <d v="2018-04-10T00:00:00"/>
    <x v="82"/>
    <d v="2018-09-09T00:00:00"/>
    <d v="2018-09-19T00:00:00"/>
    <s v="USD"/>
    <n v="26"/>
    <n v="20"/>
    <n v="92"/>
    <n v="47"/>
    <n v="6"/>
    <n v="0.15"/>
    <n v="1100.48"/>
    <n v="2445.5"/>
    <x v="580"/>
    <n v="6602.88"/>
    <n v="5869.1699999999992"/>
    <n v="10"/>
    <x v="0"/>
  </r>
  <r>
    <x v="713"/>
    <x v="3"/>
    <x v="2"/>
    <d v="2018-04-10T00:00:00"/>
    <x v="82"/>
    <d v="2018-09-05T00:00:00"/>
    <d v="2018-09-08T00:00:00"/>
    <s v="USD"/>
    <n v="8"/>
    <n v="42"/>
    <n v="297"/>
    <n v="46"/>
    <n v="7"/>
    <n v="0.2"/>
    <n v="1463.28"/>
    <n v="2613"/>
    <x v="581"/>
    <n v="10242.959999999999"/>
    <n v="4389.840000000002"/>
    <n v="3"/>
    <x v="1"/>
  </r>
  <r>
    <x v="714"/>
    <x v="3"/>
    <x v="0"/>
    <d v="2018-04-10T00:00:00"/>
    <x v="82"/>
    <d v="2018-08-23T00:00:00"/>
    <d v="2018-08-31T00:00:00"/>
    <s v="USD"/>
    <n v="1"/>
    <n v="14"/>
    <n v="200"/>
    <n v="24"/>
    <n v="8"/>
    <n v="0.1"/>
    <n v="127.57"/>
    <n v="187.6"/>
    <x v="582"/>
    <n v="1020.56"/>
    <n v="330.16000000000008"/>
    <n v="8"/>
    <x v="0"/>
  </r>
  <r>
    <x v="715"/>
    <x v="0"/>
    <x v="0"/>
    <d v="2018-04-10T00:00:00"/>
    <x v="82"/>
    <d v="2018-09-13T00:00:00"/>
    <d v="2018-09-17T00:00:00"/>
    <s v="USD"/>
    <n v="20"/>
    <n v="34"/>
    <n v="198"/>
    <n v="14"/>
    <n v="2"/>
    <n v="0.05"/>
    <n v="3845.8"/>
    <n v="5494"/>
    <x v="583"/>
    <n v="7691.6"/>
    <n v="2747"/>
    <n v="4"/>
    <x v="1"/>
  </r>
  <r>
    <x v="716"/>
    <x v="3"/>
    <x v="1"/>
    <d v="2018-04-10T00:00:00"/>
    <x v="82"/>
    <d v="2018-09-18T00:00:00"/>
    <d v="2018-09-21T00:00:00"/>
    <s v="USD"/>
    <n v="11"/>
    <n v="20"/>
    <n v="230"/>
    <n v="36"/>
    <n v="2"/>
    <n v="0.2"/>
    <n v="4625.68"/>
    <n v="5782.1"/>
    <x v="584"/>
    <n v="9251.36"/>
    <n v="0"/>
    <n v="3"/>
    <x v="1"/>
  </r>
  <r>
    <x v="717"/>
    <x v="1"/>
    <x v="3"/>
    <d v="2018-04-10T00:00:00"/>
    <x v="82"/>
    <d v="2018-08-27T00:00:00"/>
    <d v="2018-08-29T00:00:00"/>
    <s v="USD"/>
    <n v="23"/>
    <n v="42"/>
    <n v="33"/>
    <n v="4"/>
    <n v="5"/>
    <n v="0.08"/>
    <n v="2052.48"/>
    <n v="3872.6"/>
    <x v="585"/>
    <n v="10262.4"/>
    <n v="7551.5599999999995"/>
    <n v="2"/>
    <x v="1"/>
  </r>
  <r>
    <x v="718"/>
    <x v="2"/>
    <x v="2"/>
    <d v="2018-04-10T00:00:00"/>
    <x v="83"/>
    <d v="2018-09-09T00:00:00"/>
    <d v="2018-09-14T00:00:00"/>
    <s v="USD"/>
    <n v="26"/>
    <n v="22"/>
    <n v="261"/>
    <n v="20"/>
    <n v="5"/>
    <n v="0.08"/>
    <n v="3544.97"/>
    <n v="6445.4"/>
    <x v="586"/>
    <n v="17724.849999999999"/>
    <n v="11923.990000000002"/>
    <n v="5"/>
    <x v="1"/>
  </r>
  <r>
    <x v="719"/>
    <x v="0"/>
    <x v="0"/>
    <d v="2018-07-19T00:00:00"/>
    <x v="83"/>
    <d v="2018-09-18T00:00:00"/>
    <d v="2018-09-25T00:00:00"/>
    <s v="USD"/>
    <n v="17"/>
    <n v="42"/>
    <n v="95"/>
    <n v="6"/>
    <n v="7"/>
    <n v="0.05"/>
    <n v="93.4"/>
    <n v="227.8"/>
    <x v="143"/>
    <n v="653.80000000000007"/>
    <n v="861.07"/>
    <n v="7"/>
    <x v="1"/>
  </r>
  <r>
    <x v="720"/>
    <x v="2"/>
    <x v="3"/>
    <d v="2018-04-10T00:00:00"/>
    <x v="83"/>
    <d v="2018-08-31T00:00:00"/>
    <d v="2018-09-01T00:00:00"/>
    <s v="USD"/>
    <n v="26"/>
    <n v="11"/>
    <n v="22"/>
    <n v="38"/>
    <n v="5"/>
    <n v="0.15"/>
    <n v="151.22"/>
    <n v="247.9"/>
    <x v="402"/>
    <n v="756.1"/>
    <n v="297.47500000000002"/>
    <n v="1"/>
    <x v="1"/>
  </r>
  <r>
    <x v="721"/>
    <x v="0"/>
    <x v="0"/>
    <d v="2018-04-10T00:00:00"/>
    <x v="83"/>
    <d v="2018-08-25T00:00:00"/>
    <d v="2018-09-03T00:00:00"/>
    <s v="USD"/>
    <n v="18"/>
    <n v="37"/>
    <n v="102"/>
    <n v="31"/>
    <n v="8"/>
    <n v="0.08"/>
    <n v="763.53"/>
    <n v="1031.8"/>
    <x v="562"/>
    <n v="6108.24"/>
    <n v="1485.808"/>
    <n v="9"/>
    <x v="0"/>
  </r>
  <r>
    <x v="722"/>
    <x v="0"/>
    <x v="4"/>
    <d v="2018-07-19T00:00:00"/>
    <x v="83"/>
    <d v="2018-08-24T00:00:00"/>
    <d v="2018-08-30T00:00:00"/>
    <s v="USD"/>
    <n v="14"/>
    <n v="45"/>
    <n v="353"/>
    <n v="38"/>
    <n v="3"/>
    <n v="0.05"/>
    <n v="1499.33"/>
    <n v="2237.8000000000002"/>
    <x v="587"/>
    <n v="4497.99"/>
    <n v="1879.7400000000007"/>
    <n v="6"/>
    <x v="1"/>
  </r>
  <r>
    <x v="723"/>
    <x v="3"/>
    <x v="0"/>
    <d v="2018-04-10T00:00:00"/>
    <x v="83"/>
    <d v="2018-09-12T00:00:00"/>
    <d v="2018-09-15T00:00:00"/>
    <s v="USD"/>
    <n v="8"/>
    <n v="11"/>
    <n v="121"/>
    <n v="38"/>
    <n v="5"/>
    <n v="0.1"/>
    <n v="825.44"/>
    <n v="1179.2"/>
    <x v="588"/>
    <n v="4127.2000000000007"/>
    <n v="1179.1999999999998"/>
    <n v="3"/>
    <x v="1"/>
  </r>
  <r>
    <x v="724"/>
    <x v="3"/>
    <x v="1"/>
    <d v="2018-04-10T00:00:00"/>
    <x v="83"/>
    <d v="2018-09-06T00:00:00"/>
    <d v="2018-09-07T00:00:00"/>
    <s v="USD"/>
    <n v="5"/>
    <n v="50"/>
    <n v="238"/>
    <n v="21"/>
    <n v="7"/>
    <n v="0.08"/>
    <n v="1546.03"/>
    <n v="2378.5"/>
    <x v="589"/>
    <n v="10822.21"/>
    <n v="4495.3300000000017"/>
    <n v="1"/>
    <x v="1"/>
  </r>
  <r>
    <x v="725"/>
    <x v="0"/>
    <x v="0"/>
    <d v="2018-04-10T00:00:00"/>
    <x v="83"/>
    <d v="2018-09-14T00:00:00"/>
    <d v="2018-09-15T00:00:00"/>
    <s v="USD"/>
    <n v="12"/>
    <n v="49"/>
    <n v="134"/>
    <n v="41"/>
    <n v="1"/>
    <n v="0.05"/>
    <n v="768.83"/>
    <n v="1025.0999999999999"/>
    <x v="256"/>
    <n v="768.83"/>
    <n v="205.01499999999987"/>
    <n v="1"/>
    <x v="1"/>
  </r>
  <r>
    <x v="726"/>
    <x v="1"/>
    <x v="0"/>
    <d v="2018-04-10T00:00:00"/>
    <x v="83"/>
    <d v="2018-08-24T00:00:00"/>
    <d v="2018-09-03T00:00:00"/>
    <s v="USD"/>
    <n v="21"/>
    <n v="44"/>
    <n v="136"/>
    <n v="2"/>
    <n v="6"/>
    <n v="0.05"/>
    <n v="720.92"/>
    <n v="1802.3"/>
    <x v="590"/>
    <n v="4325.5199999999995"/>
    <n v="5947.5899999999992"/>
    <n v="10"/>
    <x v="0"/>
  </r>
  <r>
    <x v="727"/>
    <x v="0"/>
    <x v="0"/>
    <d v="2018-04-10T00:00:00"/>
    <x v="83"/>
    <d v="2018-08-30T00:00:00"/>
    <d v="2018-09-05T00:00:00"/>
    <s v="USD"/>
    <n v="15"/>
    <n v="27"/>
    <n v="120"/>
    <n v="39"/>
    <n v="6"/>
    <n v="0.08"/>
    <n v="1015.59"/>
    <n v="1916.2"/>
    <x v="591"/>
    <n v="6093.54"/>
    <n v="4483.8840000000009"/>
    <n v="6"/>
    <x v="1"/>
  </r>
  <r>
    <x v="728"/>
    <x v="3"/>
    <x v="5"/>
    <d v="2018-04-10T00:00:00"/>
    <x v="84"/>
    <d v="2018-09-10T00:00:00"/>
    <d v="2018-09-17T00:00:00"/>
    <s v="USD"/>
    <n v="12"/>
    <n v="33"/>
    <n v="79"/>
    <n v="29"/>
    <n v="6"/>
    <n v="0.2"/>
    <n v="1661.94"/>
    <n v="3021.7"/>
    <x v="592"/>
    <n v="9971.64"/>
    <n v="4532.5199999999986"/>
    <n v="7"/>
    <x v="1"/>
  </r>
  <r>
    <x v="729"/>
    <x v="1"/>
    <x v="5"/>
    <d v="2018-04-10T00:00:00"/>
    <x v="84"/>
    <d v="2018-09-20T00:00:00"/>
    <d v="2018-09-28T00:00:00"/>
    <s v="USD"/>
    <n v="23"/>
    <n v="23"/>
    <n v="78"/>
    <n v="46"/>
    <n v="3"/>
    <n v="0.4"/>
    <n v="1710.91"/>
    <n v="2251.1999999999998"/>
    <x v="302"/>
    <n v="5132.7300000000005"/>
    <n v="-1080.5700000000011"/>
    <n v="8"/>
    <x v="0"/>
  </r>
  <r>
    <x v="730"/>
    <x v="3"/>
    <x v="0"/>
    <d v="2018-04-10T00:00:00"/>
    <x v="84"/>
    <d v="2018-09-07T00:00:00"/>
    <d v="2018-09-08T00:00:00"/>
    <s v="USD"/>
    <n v="12"/>
    <n v="8"/>
    <n v="156"/>
    <n v="6"/>
    <n v="4"/>
    <n v="0.08"/>
    <n v="1074.08"/>
    <n v="2619.6999999999998"/>
    <x v="593"/>
    <n v="4296.32"/>
    <n v="5344.1759999999995"/>
    <n v="1"/>
    <x v="1"/>
  </r>
  <r>
    <x v="731"/>
    <x v="0"/>
    <x v="1"/>
    <d v="2018-04-10T00:00:00"/>
    <x v="84"/>
    <d v="2018-08-26T00:00:00"/>
    <d v="2018-08-30T00:00:00"/>
    <s v="USD"/>
    <n v="13"/>
    <n v="33"/>
    <n v="227"/>
    <n v="29"/>
    <n v="2"/>
    <n v="0.08"/>
    <n v="884.4"/>
    <n v="2010"/>
    <x v="594"/>
    <n v="1768.8"/>
    <n v="1929.6000000000001"/>
    <n v="4"/>
    <x v="1"/>
  </r>
  <r>
    <x v="732"/>
    <x v="3"/>
    <x v="0"/>
    <d v="2018-04-10T00:00:00"/>
    <x v="84"/>
    <d v="2018-08-25T00:00:00"/>
    <d v="2018-08-30T00:00:00"/>
    <s v="USD"/>
    <n v="8"/>
    <n v="31"/>
    <n v="89"/>
    <n v="13"/>
    <n v="6"/>
    <n v="0.4"/>
    <n v="687.42"/>
    <n v="1145.7"/>
    <x v="595"/>
    <n v="4124.5199999999995"/>
    <n v="0"/>
    <n v="5"/>
    <x v="1"/>
  </r>
  <r>
    <x v="733"/>
    <x v="0"/>
    <x v="1"/>
    <d v="2018-04-10T00:00:00"/>
    <x v="84"/>
    <d v="2018-09-17T00:00:00"/>
    <d v="2018-09-21T00:00:00"/>
    <s v="USD"/>
    <n v="16"/>
    <n v="43"/>
    <n v="252"/>
    <n v="7"/>
    <n v="3"/>
    <n v="0.15"/>
    <n v="1447.2"/>
    <n v="3618"/>
    <x v="420"/>
    <n v="4341.6000000000004"/>
    <n v="4884.2999999999993"/>
    <n v="4"/>
    <x v="1"/>
  </r>
  <r>
    <x v="734"/>
    <x v="3"/>
    <x v="1"/>
    <d v="2018-04-10T00:00:00"/>
    <x v="84"/>
    <d v="2018-09-08T00:00:00"/>
    <d v="2018-09-14T00:00:00"/>
    <s v="USD"/>
    <n v="9"/>
    <n v="19"/>
    <n v="217"/>
    <n v="15"/>
    <n v="5"/>
    <n v="0.05"/>
    <n v="2982.84"/>
    <n v="3551"/>
    <x v="596"/>
    <n v="14914.2"/>
    <n v="1953.0499999999993"/>
    <n v="6"/>
    <x v="1"/>
  </r>
  <r>
    <x v="735"/>
    <x v="0"/>
    <x v="1"/>
    <d v="2018-04-10T00:00:00"/>
    <x v="84"/>
    <d v="2018-08-25T00:00:00"/>
    <d v="2018-09-03T00:00:00"/>
    <s v="USD"/>
    <n v="13"/>
    <n v="3"/>
    <n v="222"/>
    <n v="3"/>
    <n v="5"/>
    <n v="0.08"/>
    <n v="736.87"/>
    <n v="944.7"/>
    <x v="597"/>
    <n v="3684.35"/>
    <n v="661.27"/>
    <n v="9"/>
    <x v="0"/>
  </r>
  <r>
    <x v="736"/>
    <x v="3"/>
    <x v="3"/>
    <d v="2018-04-10T00:00:00"/>
    <x v="84"/>
    <d v="2018-09-03T00:00:00"/>
    <d v="2018-09-09T00:00:00"/>
    <s v="USD"/>
    <n v="11"/>
    <n v="26"/>
    <n v="29"/>
    <n v="2"/>
    <n v="4"/>
    <n v="0.08"/>
    <n v="74.91"/>
    <n v="174.2"/>
    <x v="598"/>
    <n v="299.64"/>
    <n v="341.41600000000005"/>
    <n v="6"/>
    <x v="1"/>
  </r>
  <r>
    <x v="737"/>
    <x v="0"/>
    <x v="3"/>
    <d v="2018-04-10T00:00:00"/>
    <x v="84"/>
    <d v="2018-09-16T00:00:00"/>
    <d v="2018-09-25T00:00:00"/>
    <s v="USD"/>
    <n v="13"/>
    <n v="3"/>
    <n v="17"/>
    <n v="30"/>
    <n v="4"/>
    <n v="0.08"/>
    <n v="1465.29"/>
    <n v="1809"/>
    <x v="517"/>
    <n v="5861.16"/>
    <n v="795.96"/>
    <n v="9"/>
    <x v="0"/>
  </r>
  <r>
    <x v="738"/>
    <x v="0"/>
    <x v="3"/>
    <d v="2018-04-10T00:00:00"/>
    <x v="85"/>
    <d v="2018-09-01T00:00:00"/>
    <d v="2018-09-03T00:00:00"/>
    <s v="USD"/>
    <n v="14"/>
    <n v="19"/>
    <n v="57"/>
    <n v="36"/>
    <n v="8"/>
    <n v="0.05"/>
    <n v="1876.8"/>
    <n v="3993.2"/>
    <x v="599"/>
    <n v="15014.4"/>
    <n v="15333.919999999996"/>
    <n v="2"/>
    <x v="1"/>
  </r>
  <r>
    <x v="739"/>
    <x v="0"/>
    <x v="0"/>
    <d v="2018-04-10T00:00:00"/>
    <x v="85"/>
    <d v="2018-09-19T00:00:00"/>
    <d v="2018-09-29T00:00:00"/>
    <s v="USD"/>
    <n v="16"/>
    <n v="23"/>
    <n v="91"/>
    <n v="12"/>
    <n v="6"/>
    <n v="0.08"/>
    <n v="793.95"/>
    <n v="1005"/>
    <x v="458"/>
    <n v="4763.7000000000007"/>
    <n v="783.89999999999964"/>
    <n v="10"/>
    <x v="0"/>
  </r>
  <r>
    <x v="740"/>
    <x v="3"/>
    <x v="0"/>
    <d v="2018-07-19T00:00:00"/>
    <x v="85"/>
    <d v="2018-08-28T00:00:00"/>
    <d v="2018-09-03T00:00:00"/>
    <s v="USD"/>
    <n v="8"/>
    <n v="15"/>
    <n v="147"/>
    <n v="4"/>
    <n v="8"/>
    <n v="0.08"/>
    <n v="2176.83"/>
    <n v="3819"/>
    <x v="600"/>
    <n v="17414.64"/>
    <n v="10693.2"/>
    <n v="6"/>
    <x v="1"/>
  </r>
  <r>
    <x v="741"/>
    <x v="3"/>
    <x v="1"/>
    <d v="2018-04-10T00:00:00"/>
    <x v="85"/>
    <d v="2018-09-12T00:00:00"/>
    <d v="2018-09-16T00:00:00"/>
    <s v="USD"/>
    <n v="5"/>
    <n v="49"/>
    <n v="215"/>
    <n v="46"/>
    <n v="2"/>
    <n v="0.05"/>
    <n v="968.02"/>
    <n v="2251.1999999999998"/>
    <x v="601"/>
    <n v="1936.04"/>
    <n v="2341.2399999999998"/>
    <n v="4"/>
    <x v="1"/>
  </r>
  <r>
    <x v="742"/>
    <x v="3"/>
    <x v="0"/>
    <d v="2018-04-10T00:00:00"/>
    <x v="85"/>
    <d v="2018-08-28T00:00:00"/>
    <d v="2018-09-04T00:00:00"/>
    <s v="USD"/>
    <n v="6"/>
    <n v="1"/>
    <n v="106"/>
    <n v="30"/>
    <n v="8"/>
    <n v="0.05"/>
    <n v="665.71"/>
    <n v="964.8"/>
    <x v="602"/>
    <n v="5325.68"/>
    <n v="2006.7999999999993"/>
    <n v="7"/>
    <x v="1"/>
  </r>
  <r>
    <x v="743"/>
    <x v="3"/>
    <x v="2"/>
    <d v="2018-04-10T00:00:00"/>
    <x v="85"/>
    <d v="2018-08-28T00:00:00"/>
    <d v="2018-09-05T00:00:00"/>
    <s v="USD"/>
    <n v="3"/>
    <n v="33"/>
    <n v="307"/>
    <n v="15"/>
    <n v="2"/>
    <n v="0.05"/>
    <n v="733.25"/>
    <n v="1018.4"/>
    <x v="603"/>
    <n v="1466.5"/>
    <n v="468.45999999999981"/>
    <n v="8"/>
    <x v="0"/>
  </r>
  <r>
    <x v="744"/>
    <x v="2"/>
    <x v="4"/>
    <d v="2018-04-10T00:00:00"/>
    <x v="86"/>
    <d v="2018-09-04T00:00:00"/>
    <d v="2018-09-13T00:00:00"/>
    <s v="USD"/>
    <n v="27"/>
    <n v="31"/>
    <n v="330"/>
    <n v="12"/>
    <n v="7"/>
    <n v="0.08"/>
    <n v="117.59"/>
    <n v="261.3"/>
    <x v="126"/>
    <n v="823.13"/>
    <n v="859.64200000000017"/>
    <n v="9"/>
    <x v="0"/>
  </r>
  <r>
    <x v="745"/>
    <x v="0"/>
    <x v="0"/>
    <d v="2018-04-10T00:00:00"/>
    <x v="86"/>
    <d v="2018-09-13T00:00:00"/>
    <d v="2018-09-16T00:00:00"/>
    <s v="USD"/>
    <n v="15"/>
    <n v="27"/>
    <n v="194"/>
    <n v="31"/>
    <n v="1"/>
    <n v="0.08"/>
    <n v="1530.48"/>
    <n v="2887.7"/>
    <x v="105"/>
    <n v="1530.48"/>
    <n v="1126.2039999999997"/>
    <n v="3"/>
    <x v="1"/>
  </r>
  <r>
    <x v="746"/>
    <x v="3"/>
    <x v="0"/>
    <d v="2018-04-10T00:00:00"/>
    <x v="86"/>
    <d v="2018-09-14T00:00:00"/>
    <d v="2018-09-22T00:00:00"/>
    <s v="USD"/>
    <n v="10"/>
    <n v="2"/>
    <n v="143"/>
    <n v="12"/>
    <n v="1"/>
    <n v="0.1"/>
    <n v="857.06"/>
    <n v="1098.8"/>
    <x v="455"/>
    <n v="857.06"/>
    <n v="131.86000000000001"/>
    <n v="8"/>
    <x v="0"/>
  </r>
  <r>
    <x v="747"/>
    <x v="0"/>
    <x v="3"/>
    <d v="2018-04-10T00:00:00"/>
    <x v="86"/>
    <d v="2018-09-05T00:00:00"/>
    <d v="2018-09-06T00:00:00"/>
    <s v="USD"/>
    <n v="12"/>
    <n v="36"/>
    <n v="1"/>
    <n v="33"/>
    <n v="5"/>
    <n v="0.05"/>
    <n v="1596.74"/>
    <n v="2217.6999999999998"/>
    <x v="604"/>
    <n v="7983.7"/>
    <n v="2550.3749999999991"/>
    <n v="1"/>
    <x v="1"/>
  </r>
  <r>
    <x v="748"/>
    <x v="3"/>
    <x v="0"/>
    <d v="2018-04-10T00:00:00"/>
    <x v="86"/>
    <d v="2018-08-30T00:00:00"/>
    <d v="2018-09-06T00:00:00"/>
    <s v="USD"/>
    <n v="3"/>
    <n v="16"/>
    <n v="93"/>
    <n v="24"/>
    <n v="1"/>
    <n v="0.08"/>
    <n v="165.49"/>
    <n v="254.6"/>
    <x v="519"/>
    <n v="165.49"/>
    <n v="68.74199999999999"/>
    <n v="7"/>
    <x v="1"/>
  </r>
  <r>
    <x v="749"/>
    <x v="2"/>
    <x v="5"/>
    <d v="2018-04-10T00:00:00"/>
    <x v="86"/>
    <d v="2018-09-07T00:00:00"/>
    <d v="2018-09-08T00:00:00"/>
    <s v="USD"/>
    <n v="25"/>
    <n v="50"/>
    <n v="60"/>
    <n v="42"/>
    <n v="4"/>
    <n v="0.08"/>
    <n v="2018.64"/>
    <n v="2432.1"/>
    <x v="605"/>
    <n v="8074.56"/>
    <n v="875.56800000000021"/>
    <n v="1"/>
    <x v="1"/>
  </r>
  <r>
    <x v="750"/>
    <x v="3"/>
    <x v="1"/>
    <d v="2018-04-10T00:00:00"/>
    <x v="86"/>
    <d v="2018-08-29T00:00:00"/>
    <d v="2018-08-30T00:00:00"/>
    <s v="USD"/>
    <n v="2"/>
    <n v="15"/>
    <n v="237"/>
    <n v="37"/>
    <n v="4"/>
    <n v="0.08"/>
    <n v="1624.42"/>
    <n v="2499.1"/>
    <x v="606"/>
    <n v="6497.68"/>
    <n v="2699.0079999999998"/>
    <n v="1"/>
    <x v="1"/>
  </r>
  <r>
    <x v="751"/>
    <x v="3"/>
    <x v="4"/>
    <d v="2018-04-10T00:00:00"/>
    <x v="86"/>
    <d v="2018-09-01T00:00:00"/>
    <d v="2018-09-10T00:00:00"/>
    <s v="USD"/>
    <n v="2"/>
    <n v="19"/>
    <n v="361"/>
    <n v="30"/>
    <n v="8"/>
    <n v="0.15"/>
    <n v="1497.05"/>
    <n v="3564.4"/>
    <x v="607"/>
    <n v="11976.4"/>
    <n v="12261.519999999999"/>
    <n v="9"/>
    <x v="0"/>
  </r>
  <r>
    <x v="752"/>
    <x v="3"/>
    <x v="0"/>
    <d v="2018-04-10T00:00:00"/>
    <x v="86"/>
    <d v="2018-09-09T00:00:00"/>
    <d v="2018-09-14T00:00:00"/>
    <s v="USD"/>
    <n v="1"/>
    <n v="17"/>
    <n v="115"/>
    <n v="24"/>
    <n v="8"/>
    <n v="0.08"/>
    <n v="1595.54"/>
    <n v="2532.6"/>
    <x v="608"/>
    <n v="12764.32"/>
    <n v="5875.6160000000018"/>
    <n v="5"/>
    <x v="1"/>
  </r>
  <r>
    <x v="753"/>
    <x v="2"/>
    <x v="0"/>
    <d v="2018-04-10T00:00:00"/>
    <x v="87"/>
    <d v="2018-09-23T00:00:00"/>
    <d v="2018-09-29T00:00:00"/>
    <s v="USD"/>
    <n v="26"/>
    <n v="18"/>
    <n v="89"/>
    <n v="37"/>
    <n v="5"/>
    <n v="0.1"/>
    <n v="1043.5899999999999"/>
    <n v="1768.8"/>
    <x v="195"/>
    <n v="5217.95"/>
    <n v="2741.6500000000005"/>
    <n v="6"/>
    <x v="1"/>
  </r>
  <r>
    <x v="754"/>
    <x v="1"/>
    <x v="2"/>
    <d v="2018-04-10T00:00:00"/>
    <x v="87"/>
    <d v="2018-09-17T00:00:00"/>
    <d v="2018-09-27T00:00:00"/>
    <s v="USD"/>
    <n v="22"/>
    <n v="12"/>
    <n v="323"/>
    <n v="38"/>
    <n v="4"/>
    <n v="0.05"/>
    <n v="1222.75"/>
    <n v="2445.5"/>
    <x v="609"/>
    <n v="4891"/>
    <n v="4401.8999999999996"/>
    <n v="10"/>
    <x v="0"/>
  </r>
  <r>
    <x v="755"/>
    <x v="2"/>
    <x v="3"/>
    <d v="2018-07-19T00:00:00"/>
    <x v="87"/>
    <d v="2018-09-01T00:00:00"/>
    <d v="2018-09-08T00:00:00"/>
    <s v="USD"/>
    <n v="27"/>
    <n v="30"/>
    <n v="48"/>
    <n v="37"/>
    <n v="4"/>
    <n v="0.08"/>
    <n v="4567.5200000000004"/>
    <n v="5855.8"/>
    <x v="610"/>
    <n v="18270.080000000002"/>
    <n v="3279.2639999999992"/>
    <n v="7"/>
    <x v="1"/>
  </r>
  <r>
    <x v="756"/>
    <x v="0"/>
    <x v="1"/>
    <d v="2018-04-10T00:00:00"/>
    <x v="87"/>
    <d v="2018-09-13T00:00:00"/>
    <d v="2018-09-18T00:00:00"/>
    <s v="USD"/>
    <n v="19"/>
    <n v="36"/>
    <n v="210"/>
    <n v="24"/>
    <n v="3"/>
    <n v="0.3"/>
    <n v="3223.64"/>
    <n v="3979.8"/>
    <x v="502"/>
    <n v="9670.92"/>
    <n v="-1313.3400000000001"/>
    <n v="5"/>
    <x v="1"/>
  </r>
  <r>
    <x v="757"/>
    <x v="0"/>
    <x v="1"/>
    <d v="2018-04-10T00:00:00"/>
    <x v="87"/>
    <d v="2018-09-03T00:00:00"/>
    <d v="2018-09-07T00:00:00"/>
    <s v="USD"/>
    <n v="13"/>
    <n v="14"/>
    <n v="223"/>
    <n v="24"/>
    <n v="8"/>
    <n v="0.05"/>
    <n v="443.81"/>
    <n v="964.8"/>
    <x v="602"/>
    <n v="3550.48"/>
    <n v="3781.9999999999995"/>
    <n v="4"/>
    <x v="1"/>
  </r>
  <r>
    <x v="758"/>
    <x v="3"/>
    <x v="1"/>
    <d v="2018-04-10T00:00:00"/>
    <x v="88"/>
    <d v="2018-08-29T00:00:00"/>
    <d v="2018-08-30T00:00:00"/>
    <s v="USD"/>
    <n v="4"/>
    <n v="29"/>
    <n v="224"/>
    <n v="24"/>
    <n v="3"/>
    <n v="0.08"/>
    <n v="158.66"/>
    <n v="247.9"/>
    <x v="579"/>
    <n v="475.98"/>
    <n v="208.22400000000005"/>
    <n v="1"/>
    <x v="1"/>
  </r>
  <r>
    <x v="759"/>
    <x v="3"/>
    <x v="1"/>
    <d v="2018-04-10T00:00:00"/>
    <x v="88"/>
    <d v="2018-08-30T00:00:00"/>
    <d v="2018-09-02T00:00:00"/>
    <s v="USD"/>
    <n v="3"/>
    <n v="29"/>
    <n v="255"/>
    <n v="13"/>
    <n v="7"/>
    <n v="0.1"/>
    <n v="2264.33"/>
    <n v="3189.2"/>
    <x v="611"/>
    <n v="15850.31"/>
    <n v="4241.6499999999996"/>
    <n v="3"/>
    <x v="1"/>
  </r>
  <r>
    <x v="760"/>
    <x v="0"/>
    <x v="2"/>
    <d v="2018-04-10T00:00:00"/>
    <x v="88"/>
    <d v="2018-09-20T00:00:00"/>
    <d v="2018-09-29T00:00:00"/>
    <s v="USD"/>
    <n v="20"/>
    <n v="50"/>
    <n v="312"/>
    <n v="28"/>
    <n v="3"/>
    <n v="0.1"/>
    <n v="2830.15"/>
    <n v="5339.9"/>
    <x v="612"/>
    <n v="8490.4500000000007"/>
    <n v="5927.2799999999988"/>
    <n v="9"/>
    <x v="0"/>
  </r>
  <r>
    <x v="761"/>
    <x v="1"/>
    <x v="3"/>
    <d v="2018-04-10T00:00:00"/>
    <x v="88"/>
    <d v="2018-09-15T00:00:00"/>
    <d v="2018-09-22T00:00:00"/>
    <s v="USD"/>
    <n v="24"/>
    <n v="47"/>
    <n v="36"/>
    <n v="2"/>
    <n v="2"/>
    <n v="0.15"/>
    <n v="717.57"/>
    <n v="1139"/>
    <x v="202"/>
    <n v="1435.14"/>
    <n v="501.15999999999985"/>
    <n v="7"/>
    <x v="1"/>
  </r>
  <r>
    <x v="762"/>
    <x v="0"/>
    <x v="0"/>
    <d v="2018-04-10T00:00:00"/>
    <x v="88"/>
    <d v="2018-09-05T00:00:00"/>
    <d v="2018-09-14T00:00:00"/>
    <s v="USD"/>
    <n v="15"/>
    <n v="13"/>
    <n v="145"/>
    <n v="40"/>
    <n v="5"/>
    <n v="0.05"/>
    <n v="91.39"/>
    <n v="207.7"/>
    <x v="107"/>
    <n v="456.95"/>
    <n v="529.625"/>
    <n v="9"/>
    <x v="0"/>
  </r>
  <r>
    <x v="763"/>
    <x v="0"/>
    <x v="2"/>
    <d v="2018-07-19T00:00:00"/>
    <x v="88"/>
    <d v="2018-09-05T00:00:00"/>
    <d v="2018-09-14T00:00:00"/>
    <s v="USD"/>
    <n v="13"/>
    <n v="41"/>
    <n v="302"/>
    <n v="36"/>
    <n v="6"/>
    <n v="0.08"/>
    <n v="1242.8499999999999"/>
    <n v="2345"/>
    <x v="613"/>
    <n v="7457.0999999999995"/>
    <n v="5487.300000000002"/>
    <n v="9"/>
    <x v="0"/>
  </r>
  <r>
    <x v="764"/>
    <x v="3"/>
    <x v="0"/>
    <d v="2018-04-10T00:00:00"/>
    <x v="88"/>
    <d v="2018-08-30T00:00:00"/>
    <d v="2018-09-02T00:00:00"/>
    <s v="USD"/>
    <n v="9"/>
    <n v="39"/>
    <n v="99"/>
    <n v="44"/>
    <n v="4"/>
    <n v="0.05"/>
    <n v="1824.08"/>
    <n v="2432.1"/>
    <x v="605"/>
    <n v="7296.32"/>
    <n v="1945.6599999999999"/>
    <n v="3"/>
    <x v="1"/>
  </r>
  <r>
    <x v="765"/>
    <x v="3"/>
    <x v="1"/>
    <d v="2018-04-10T00:00:00"/>
    <x v="88"/>
    <d v="2018-09-19T00:00:00"/>
    <d v="2018-09-27T00:00:00"/>
    <s v="USD"/>
    <n v="8"/>
    <n v="21"/>
    <n v="249"/>
    <n v="42"/>
    <n v="6"/>
    <n v="0.08"/>
    <n v="578.34"/>
    <n v="1112.2"/>
    <x v="128"/>
    <n v="3470.04"/>
    <n v="2669.304000000001"/>
    <n v="8"/>
    <x v="0"/>
  </r>
  <r>
    <x v="766"/>
    <x v="0"/>
    <x v="0"/>
    <d v="2018-04-10T00:00:00"/>
    <x v="88"/>
    <d v="2018-09-05T00:00:00"/>
    <d v="2018-09-07T00:00:00"/>
    <s v="USD"/>
    <n v="19"/>
    <n v="32"/>
    <n v="146"/>
    <n v="3"/>
    <n v="7"/>
    <n v="0.08"/>
    <n v="670.27"/>
    <n v="1098.8"/>
    <x v="614"/>
    <n v="4691.8899999999994"/>
    <n v="2384.3820000000005"/>
    <n v="2"/>
    <x v="1"/>
  </r>
  <r>
    <x v="767"/>
    <x v="1"/>
    <x v="2"/>
    <d v="2018-04-10T00:00:00"/>
    <x v="88"/>
    <d v="2018-09-02T00:00:00"/>
    <d v="2018-09-12T00:00:00"/>
    <s v="USD"/>
    <n v="24"/>
    <n v="25"/>
    <n v="307"/>
    <n v="3"/>
    <n v="5"/>
    <n v="0.05"/>
    <n v="741.82"/>
    <n v="1159.0999999999999"/>
    <x v="466"/>
    <n v="3709.1000000000004"/>
    <n v="1796.6249999999991"/>
    <n v="10"/>
    <x v="0"/>
  </r>
  <r>
    <x v="768"/>
    <x v="1"/>
    <x v="0"/>
    <d v="2018-04-10T00:00:00"/>
    <x v="88"/>
    <d v="2018-09-19T00:00:00"/>
    <d v="2018-09-24T00:00:00"/>
    <s v="USD"/>
    <n v="21"/>
    <n v="25"/>
    <n v="159"/>
    <n v="22"/>
    <n v="8"/>
    <n v="0.05"/>
    <n v="1253.3"/>
    <n v="2666.6"/>
    <x v="615"/>
    <n v="10026.4"/>
    <n v="10239.76"/>
    <n v="5"/>
    <x v="1"/>
  </r>
  <r>
    <x v="769"/>
    <x v="0"/>
    <x v="2"/>
    <d v="2018-04-10T00:00:00"/>
    <x v="88"/>
    <d v="2018-09-23T00:00:00"/>
    <d v="2018-10-03T00:00:00"/>
    <s v="USD"/>
    <n v="15"/>
    <n v="7"/>
    <n v="307"/>
    <n v="10"/>
    <n v="8"/>
    <n v="0.08"/>
    <n v="1190.32"/>
    <n v="2834.1"/>
    <x v="616"/>
    <n v="9522.56"/>
    <n v="11336.415999999999"/>
    <n v="10"/>
    <x v="0"/>
  </r>
  <r>
    <x v="770"/>
    <x v="0"/>
    <x v="5"/>
    <d v="2018-04-10T00:00:00"/>
    <x v="88"/>
    <d v="2018-09-21T00:00:00"/>
    <d v="2018-09-30T00:00:00"/>
    <s v="USD"/>
    <n v="17"/>
    <n v="49"/>
    <n v="81"/>
    <n v="23"/>
    <n v="8"/>
    <n v="0.15"/>
    <n v="2450.86"/>
    <n v="3953"/>
    <x v="377"/>
    <n v="19606.88"/>
    <n v="7273.5199999999968"/>
    <n v="9"/>
    <x v="0"/>
  </r>
  <r>
    <x v="771"/>
    <x v="3"/>
    <x v="2"/>
    <d v="2018-04-10T00:00:00"/>
    <x v="88"/>
    <d v="2018-09-07T00:00:00"/>
    <d v="2018-09-10T00:00:00"/>
    <s v="USD"/>
    <n v="11"/>
    <n v="9"/>
    <n v="269"/>
    <n v="34"/>
    <n v="8"/>
    <n v="0.15"/>
    <n v="1127.74"/>
    <n v="1762.1"/>
    <x v="617"/>
    <n v="9021.92"/>
    <n v="2960.3599999999988"/>
    <n v="3"/>
    <x v="1"/>
  </r>
  <r>
    <x v="772"/>
    <x v="0"/>
    <x v="4"/>
    <d v="2018-04-10T00:00:00"/>
    <x v="89"/>
    <d v="2018-09-11T00:00:00"/>
    <d v="2018-09-12T00:00:00"/>
    <s v="USD"/>
    <n v="12"/>
    <n v="30"/>
    <n v="330"/>
    <n v="40"/>
    <n v="1"/>
    <n v="0.05"/>
    <n v="1400.17"/>
    <n v="2592.9"/>
    <x v="618"/>
    <n v="1400.17"/>
    <n v="1063.085"/>
    <n v="1"/>
    <x v="1"/>
  </r>
  <r>
    <x v="773"/>
    <x v="2"/>
    <x v="5"/>
    <d v="2018-04-10T00:00:00"/>
    <x v="89"/>
    <d v="2018-09-16T00:00:00"/>
    <d v="2018-09-19T00:00:00"/>
    <s v="USD"/>
    <n v="25"/>
    <n v="35"/>
    <n v="80"/>
    <n v="8"/>
    <n v="6"/>
    <n v="0.08"/>
    <n v="1378.19"/>
    <n v="2505.8000000000002"/>
    <x v="619"/>
    <n v="8269.14"/>
    <n v="5562.876000000002"/>
    <n v="3"/>
    <x v="1"/>
  </r>
  <r>
    <x v="774"/>
    <x v="0"/>
    <x v="4"/>
    <d v="2018-04-10T00:00:00"/>
    <x v="89"/>
    <d v="2018-09-22T00:00:00"/>
    <d v="2018-10-02T00:00:00"/>
    <s v="USD"/>
    <n v="18"/>
    <n v="6"/>
    <n v="361"/>
    <n v="27"/>
    <n v="5"/>
    <n v="0.05"/>
    <n v="137.94999999999999"/>
    <n v="194.3"/>
    <x v="472"/>
    <n v="689.75"/>
    <n v="233.17499999999995"/>
    <n v="10"/>
    <x v="0"/>
  </r>
  <r>
    <x v="775"/>
    <x v="3"/>
    <x v="4"/>
    <d v="2018-04-10T00:00:00"/>
    <x v="89"/>
    <d v="2018-09-16T00:00:00"/>
    <d v="2018-09-19T00:00:00"/>
    <s v="USD"/>
    <n v="3"/>
    <n v="33"/>
    <n v="355"/>
    <n v="1"/>
    <n v="6"/>
    <n v="0.2"/>
    <n v="2852.93"/>
    <n v="5822.3"/>
    <x v="620"/>
    <n v="17117.579999999998"/>
    <n v="10829.460000000006"/>
    <n v="3"/>
    <x v="1"/>
  </r>
  <r>
    <x v="776"/>
    <x v="3"/>
    <x v="2"/>
    <d v="2018-04-10T00:00:00"/>
    <x v="90"/>
    <d v="2018-09-01T00:00:00"/>
    <d v="2018-09-10T00:00:00"/>
    <s v="USD"/>
    <n v="5"/>
    <n v="37"/>
    <n v="320"/>
    <n v="26"/>
    <n v="2"/>
    <n v="0.1"/>
    <n v="1434.4"/>
    <n v="1815.7"/>
    <x v="621"/>
    <n v="2868.8"/>
    <n v="399.46000000000004"/>
    <n v="9"/>
    <x v="0"/>
  </r>
  <r>
    <x v="777"/>
    <x v="0"/>
    <x v="0"/>
    <d v="2018-04-10T00:00:00"/>
    <x v="90"/>
    <d v="2018-09-12T00:00:00"/>
    <d v="2018-09-14T00:00:00"/>
    <s v="USD"/>
    <n v="13"/>
    <n v="40"/>
    <n v="192"/>
    <n v="18"/>
    <n v="8"/>
    <n v="0.4"/>
    <n v="2148.36"/>
    <n v="3906.1"/>
    <x v="310"/>
    <n v="17186.88"/>
    <n v="1562.3999999999978"/>
    <n v="2"/>
    <x v="1"/>
  </r>
  <r>
    <x v="778"/>
    <x v="2"/>
    <x v="1"/>
    <d v="2018-04-10T00:00:00"/>
    <x v="90"/>
    <d v="2018-09-07T00:00:00"/>
    <d v="2018-09-13T00:00:00"/>
    <s v="USD"/>
    <n v="26"/>
    <n v="22"/>
    <n v="239"/>
    <n v="3"/>
    <n v="1"/>
    <n v="0.1"/>
    <n v="1766.79"/>
    <n v="3926.2"/>
    <x v="622"/>
    <n v="1766.79"/>
    <n v="1766.79"/>
    <n v="6"/>
    <x v="1"/>
  </r>
  <r>
    <x v="779"/>
    <x v="0"/>
    <x v="0"/>
    <d v="2018-04-10T00:00:00"/>
    <x v="90"/>
    <d v="2018-09-23T00:00:00"/>
    <d v="2018-10-01T00:00:00"/>
    <s v="USD"/>
    <n v="18"/>
    <n v="5"/>
    <n v="168"/>
    <n v="9"/>
    <n v="2"/>
    <n v="0.1"/>
    <n v="4960.28"/>
    <n v="6123.8"/>
    <x v="623"/>
    <n v="9920.56"/>
    <n v="1102.2800000000007"/>
    <n v="8"/>
    <x v="0"/>
  </r>
  <r>
    <x v="780"/>
    <x v="1"/>
    <x v="3"/>
    <d v="2018-04-10T00:00:00"/>
    <x v="90"/>
    <d v="2018-09-25T00:00:00"/>
    <d v="2018-09-30T00:00:00"/>
    <s v="USD"/>
    <n v="21"/>
    <n v="25"/>
    <n v="58"/>
    <n v="12"/>
    <n v="1"/>
    <n v="0.15"/>
    <n v="962.46"/>
    <n v="1132.3"/>
    <x v="624"/>
    <n v="962.46"/>
    <n v="-5.0000000001091394E-3"/>
    <n v="5"/>
    <x v="1"/>
  </r>
  <r>
    <x v="781"/>
    <x v="0"/>
    <x v="1"/>
    <d v="2018-07-19T00:00:00"/>
    <x v="90"/>
    <d v="2018-09-11T00:00:00"/>
    <d v="2018-09-16T00:00:00"/>
    <s v="USD"/>
    <n v="14"/>
    <n v="29"/>
    <n v="237"/>
    <n v="45"/>
    <n v="2"/>
    <n v="0.1"/>
    <n v="2315.52"/>
    <n v="3859.2"/>
    <x v="602"/>
    <n v="4631.04"/>
    <n v="2315.5199999999995"/>
    <n v="5"/>
    <x v="1"/>
  </r>
  <r>
    <x v="782"/>
    <x v="2"/>
    <x v="1"/>
    <d v="2018-04-10T00:00:00"/>
    <x v="90"/>
    <d v="2018-09-08T00:00:00"/>
    <d v="2018-09-11T00:00:00"/>
    <s v="USD"/>
    <n v="27"/>
    <n v="3"/>
    <n v="225"/>
    <n v="31"/>
    <n v="3"/>
    <n v="0.08"/>
    <n v="454.46"/>
    <n v="797.3"/>
    <x v="625"/>
    <n v="1363.3799999999999"/>
    <n v="837.16799999999989"/>
    <n v="3"/>
    <x v="1"/>
  </r>
  <r>
    <x v="783"/>
    <x v="0"/>
    <x v="2"/>
    <d v="2018-07-19T00:00:00"/>
    <x v="90"/>
    <d v="2018-09-09T00:00:00"/>
    <d v="2018-09-13T00:00:00"/>
    <s v="USD"/>
    <n v="13"/>
    <n v="21"/>
    <n v="314"/>
    <n v="39"/>
    <n v="3"/>
    <n v="0.15"/>
    <n v="3174.26"/>
    <n v="5380.1"/>
    <x v="626"/>
    <n v="9522.7800000000007"/>
    <n v="4196.4750000000004"/>
    <n v="4"/>
    <x v="1"/>
  </r>
  <r>
    <x v="784"/>
    <x v="0"/>
    <x v="0"/>
    <d v="2018-04-10T00:00:00"/>
    <x v="91"/>
    <d v="2018-09-03T00:00:00"/>
    <d v="2018-09-09T00:00:00"/>
    <s v="USD"/>
    <n v="17"/>
    <n v="6"/>
    <n v="135"/>
    <n v="22"/>
    <n v="8"/>
    <n v="0.05"/>
    <n v="2870.28"/>
    <n v="3986.5"/>
    <x v="627"/>
    <n v="22962.240000000002"/>
    <n v="7335.1599999999962"/>
    <n v="6"/>
    <x v="1"/>
  </r>
  <r>
    <x v="785"/>
    <x v="3"/>
    <x v="3"/>
    <d v="2018-07-19T00:00:00"/>
    <x v="91"/>
    <d v="2018-09-15T00:00:00"/>
    <d v="2018-09-17T00:00:00"/>
    <s v="USD"/>
    <n v="3"/>
    <n v="8"/>
    <n v="20"/>
    <n v="17"/>
    <n v="5"/>
    <n v="0.2"/>
    <n v="951.13"/>
    <n v="1219.4000000000001"/>
    <x v="628"/>
    <n v="4755.6499999999996"/>
    <n v="121.95000000000073"/>
    <n v="2"/>
    <x v="1"/>
  </r>
  <r>
    <x v="786"/>
    <x v="0"/>
    <x v="0"/>
    <d v="2018-04-10T00:00:00"/>
    <x v="91"/>
    <d v="2018-09-10T00:00:00"/>
    <d v="2018-09-15T00:00:00"/>
    <s v="USD"/>
    <n v="18"/>
    <n v="16"/>
    <n v="186"/>
    <n v="29"/>
    <n v="6"/>
    <n v="0.05"/>
    <n v="1345.36"/>
    <n v="1681.7"/>
    <x v="629"/>
    <n v="8072.16"/>
    <n v="1513.5300000000007"/>
    <n v="5"/>
    <x v="1"/>
  </r>
  <r>
    <x v="787"/>
    <x v="3"/>
    <x v="3"/>
    <d v="2018-04-10T00:00:00"/>
    <x v="91"/>
    <d v="2018-09-27T00:00:00"/>
    <d v="2018-09-29T00:00:00"/>
    <s v="USD"/>
    <n v="3"/>
    <n v="50"/>
    <n v="21"/>
    <n v="28"/>
    <n v="2"/>
    <n v="0.05"/>
    <n v="80.13"/>
    <n v="174.2"/>
    <x v="630"/>
    <n v="160.26"/>
    <n v="170.71999999999997"/>
    <n v="2"/>
    <x v="1"/>
  </r>
  <r>
    <x v="788"/>
    <x v="2"/>
    <x v="0"/>
    <d v="2018-04-10T00:00:00"/>
    <x v="91"/>
    <d v="2018-09-10T00:00:00"/>
    <d v="2018-09-18T00:00:00"/>
    <s v="USD"/>
    <n v="27"/>
    <n v="31"/>
    <n v="138"/>
    <n v="20"/>
    <n v="4"/>
    <n v="0.2"/>
    <n v="1739.66"/>
    <n v="3865.9"/>
    <x v="44"/>
    <n v="6958.64"/>
    <n v="5412.2400000000007"/>
    <n v="8"/>
    <x v="0"/>
  </r>
  <r>
    <x v="789"/>
    <x v="3"/>
    <x v="0"/>
    <d v="2018-07-19T00:00:00"/>
    <x v="91"/>
    <d v="2018-09-14T00:00:00"/>
    <d v="2018-09-24T00:00:00"/>
    <s v="USD"/>
    <n v="10"/>
    <n v="14"/>
    <n v="166"/>
    <n v="43"/>
    <n v="2"/>
    <n v="0.05"/>
    <n v="2514.7800000000002"/>
    <n v="5132.2"/>
    <x v="631"/>
    <n v="5029.5600000000004"/>
    <n v="4721.6199999999981"/>
    <n v="10"/>
    <x v="0"/>
  </r>
  <r>
    <x v="790"/>
    <x v="3"/>
    <x v="0"/>
    <d v="2018-07-19T00:00:00"/>
    <x v="91"/>
    <d v="2018-09-03T00:00:00"/>
    <d v="2018-09-07T00:00:00"/>
    <s v="USD"/>
    <n v="6"/>
    <n v="21"/>
    <n v="110"/>
    <n v="43"/>
    <n v="3"/>
    <n v="0.1"/>
    <n v="987.71"/>
    <n v="1829.1"/>
    <x v="632"/>
    <n v="2963.13"/>
    <n v="1975.4399999999996"/>
    <n v="4"/>
    <x v="1"/>
  </r>
  <r>
    <x v="791"/>
    <x v="1"/>
    <x v="4"/>
    <d v="2018-07-19T00:00:00"/>
    <x v="91"/>
    <d v="2018-09-01T00:00:00"/>
    <d v="2018-09-04T00:00:00"/>
    <s v="USD"/>
    <n v="22"/>
    <n v="24"/>
    <n v="356"/>
    <n v="11"/>
    <n v="3"/>
    <n v="0.2"/>
    <n v="2023.94"/>
    <n v="3162.4"/>
    <x v="633"/>
    <n v="6071.82"/>
    <n v="1517.9400000000014"/>
    <n v="3"/>
    <x v="1"/>
  </r>
  <r>
    <x v="792"/>
    <x v="2"/>
    <x v="3"/>
    <d v="2018-07-19T00:00:00"/>
    <x v="91"/>
    <d v="2018-09-10T00:00:00"/>
    <d v="2018-09-13T00:00:00"/>
    <s v="USD"/>
    <n v="27"/>
    <n v="4"/>
    <n v="5"/>
    <n v="14"/>
    <n v="2"/>
    <n v="0.08"/>
    <n v="2746.67"/>
    <n v="6103.7"/>
    <x v="634"/>
    <n v="5493.34"/>
    <n v="5737.4680000000008"/>
    <n v="3"/>
    <x v="1"/>
  </r>
  <r>
    <x v="793"/>
    <x v="3"/>
    <x v="1"/>
    <d v="2018-07-19T00:00:00"/>
    <x v="91"/>
    <d v="2018-09-08T00:00:00"/>
    <d v="2018-09-16T00:00:00"/>
    <s v="USD"/>
    <n v="8"/>
    <n v="23"/>
    <n v="239"/>
    <n v="11"/>
    <n v="6"/>
    <n v="0.3"/>
    <n v="600.32000000000005"/>
    <n v="750.4"/>
    <x v="601"/>
    <n v="3601.92"/>
    <n v="-450.24000000000069"/>
    <n v="8"/>
    <x v="0"/>
  </r>
  <r>
    <x v="794"/>
    <x v="1"/>
    <x v="1"/>
    <d v="2018-04-10T00:00:00"/>
    <x v="92"/>
    <d v="2018-09-17T00:00:00"/>
    <d v="2018-09-19T00:00:00"/>
    <s v="USD"/>
    <n v="22"/>
    <n v="22"/>
    <n v="226"/>
    <n v="18"/>
    <n v="2"/>
    <n v="0.05"/>
    <n v="100.5"/>
    <n v="167.5"/>
    <x v="261"/>
    <n v="201"/>
    <n v="117.25"/>
    <n v="2"/>
    <x v="1"/>
  </r>
  <r>
    <x v="795"/>
    <x v="3"/>
    <x v="0"/>
    <d v="2018-04-10T00:00:00"/>
    <x v="92"/>
    <d v="2018-09-16T00:00:00"/>
    <d v="2018-09-23T00:00:00"/>
    <s v="USD"/>
    <n v="7"/>
    <n v="48"/>
    <n v="196"/>
    <n v="33"/>
    <n v="8"/>
    <n v="0.08"/>
    <n v="2069.5"/>
    <n v="2653.2"/>
    <x v="387"/>
    <n v="16556"/>
    <n v="2971.5519999999997"/>
    <n v="7"/>
    <x v="1"/>
  </r>
  <r>
    <x v="796"/>
    <x v="3"/>
    <x v="3"/>
    <d v="2018-04-10T00:00:00"/>
    <x v="92"/>
    <d v="2018-09-28T00:00:00"/>
    <d v="2018-10-03T00:00:00"/>
    <s v="USD"/>
    <n v="9"/>
    <n v="14"/>
    <n v="11"/>
    <n v="22"/>
    <n v="4"/>
    <n v="0.15"/>
    <n v="1594.4"/>
    <n v="3008.3"/>
    <x v="635"/>
    <n v="6377.6"/>
    <n v="3850.6200000000008"/>
    <n v="5"/>
    <x v="1"/>
  </r>
  <r>
    <x v="797"/>
    <x v="0"/>
    <x v="2"/>
    <d v="2018-04-10T00:00:00"/>
    <x v="92"/>
    <d v="2018-09-19T00:00:00"/>
    <d v="2018-09-23T00:00:00"/>
    <s v="USD"/>
    <n v="13"/>
    <n v="9"/>
    <n v="264"/>
    <n v="9"/>
    <n v="2"/>
    <n v="0.1"/>
    <n v="338.15"/>
    <n v="690.1"/>
    <x v="636"/>
    <n v="676.3"/>
    <n v="565.88000000000011"/>
    <n v="4"/>
    <x v="1"/>
  </r>
  <r>
    <x v="798"/>
    <x v="2"/>
    <x v="0"/>
    <d v="2018-04-10T00:00:00"/>
    <x v="92"/>
    <d v="2018-09-16T00:00:00"/>
    <d v="2018-09-18T00:00:00"/>
    <s v="USD"/>
    <n v="27"/>
    <n v="26"/>
    <n v="116"/>
    <n v="16"/>
    <n v="8"/>
    <n v="0.15"/>
    <n v="474.63"/>
    <n v="1031.8"/>
    <x v="562"/>
    <n v="3797.04"/>
    <n v="3219.2"/>
    <n v="2"/>
    <x v="1"/>
  </r>
  <r>
    <x v="799"/>
    <x v="1"/>
    <x v="4"/>
    <d v="2018-04-10T00:00:00"/>
    <x v="92"/>
    <d v="2018-09-03T00:00:00"/>
    <d v="2018-09-11T00:00:00"/>
    <s v="USD"/>
    <n v="21"/>
    <n v="18"/>
    <n v="361"/>
    <n v="31"/>
    <n v="3"/>
    <n v="0.3"/>
    <n v="371.45"/>
    <n v="884.4"/>
    <x v="637"/>
    <n v="1114.3499999999999"/>
    <n v="742.88999999999987"/>
    <n v="8"/>
    <x v="0"/>
  </r>
  <r>
    <x v="800"/>
    <x v="1"/>
    <x v="0"/>
    <d v="2018-04-10T00:00:00"/>
    <x v="93"/>
    <d v="2018-09-27T00:00:00"/>
    <d v="2018-10-03T00:00:00"/>
    <s v="USD"/>
    <n v="25"/>
    <n v="26"/>
    <n v="107"/>
    <n v="13"/>
    <n v="4"/>
    <n v="0.05"/>
    <n v="469.94"/>
    <n v="1118.9000000000001"/>
    <x v="468"/>
    <n v="1879.76"/>
    <n v="2372.0599999999995"/>
    <n v="6"/>
    <x v="1"/>
  </r>
  <r>
    <x v="801"/>
    <x v="0"/>
    <x v="0"/>
    <d v="2018-04-10T00:00:00"/>
    <x v="93"/>
    <d v="2018-09-28T00:00:00"/>
    <d v="2018-10-08T00:00:00"/>
    <s v="USD"/>
    <n v="19"/>
    <n v="20"/>
    <n v="134"/>
    <n v="41"/>
    <n v="4"/>
    <n v="0.05"/>
    <n v="958.7"/>
    <n v="2338.3000000000002"/>
    <x v="638"/>
    <n v="3834.8"/>
    <n v="5050.7400000000007"/>
    <n v="10"/>
    <x v="0"/>
  </r>
  <r>
    <x v="802"/>
    <x v="0"/>
    <x v="0"/>
    <d v="2018-04-10T00:00:00"/>
    <x v="93"/>
    <d v="2018-09-17T00:00:00"/>
    <d v="2018-09-24T00:00:00"/>
    <s v="USD"/>
    <n v="20"/>
    <n v="13"/>
    <n v="119"/>
    <n v="13"/>
    <n v="2"/>
    <n v="0.05"/>
    <n v="551.28"/>
    <n v="810.7"/>
    <x v="639"/>
    <n v="1102.56"/>
    <n v="437.77"/>
    <n v="7"/>
    <x v="1"/>
  </r>
  <r>
    <x v="803"/>
    <x v="0"/>
    <x v="0"/>
    <d v="2018-04-10T00:00:00"/>
    <x v="93"/>
    <d v="2018-09-12T00:00:00"/>
    <d v="2018-09-16T00:00:00"/>
    <s v="USD"/>
    <n v="15"/>
    <n v="4"/>
    <n v="130"/>
    <n v="9"/>
    <n v="7"/>
    <n v="0.1"/>
    <n v="1651.82"/>
    <n v="3932.9"/>
    <x v="112"/>
    <n v="11562.74"/>
    <n v="13214.53"/>
    <n v="4"/>
    <x v="1"/>
  </r>
  <r>
    <x v="804"/>
    <x v="1"/>
    <x v="5"/>
    <d v="2018-04-10T00:00:00"/>
    <x v="93"/>
    <d v="2018-09-11T00:00:00"/>
    <d v="2018-09-12T00:00:00"/>
    <s v="USD"/>
    <n v="25"/>
    <n v="33"/>
    <n v="87"/>
    <n v="39"/>
    <n v="4"/>
    <n v="0.1"/>
    <n v="337.68"/>
    <n v="844.2"/>
    <x v="640"/>
    <n v="1350.72"/>
    <n v="1688.4000000000003"/>
    <n v="1"/>
    <x v="1"/>
  </r>
  <r>
    <x v="805"/>
    <x v="2"/>
    <x v="1"/>
    <d v="2018-04-10T00:00:00"/>
    <x v="93"/>
    <d v="2018-09-11T00:00:00"/>
    <d v="2018-09-15T00:00:00"/>
    <s v="USD"/>
    <n v="26"/>
    <n v="19"/>
    <n v="218"/>
    <n v="45"/>
    <n v="4"/>
    <n v="0.1"/>
    <n v="119.39"/>
    <n v="180.9"/>
    <x v="641"/>
    <n v="477.56"/>
    <n v="173.68"/>
    <n v="4"/>
    <x v="1"/>
  </r>
  <r>
    <x v="806"/>
    <x v="0"/>
    <x v="1"/>
    <d v="2018-04-10T00:00:00"/>
    <x v="93"/>
    <d v="2018-09-12T00:00:00"/>
    <d v="2018-09-16T00:00:00"/>
    <s v="USD"/>
    <n v="13"/>
    <n v="28"/>
    <n v="258"/>
    <n v="44"/>
    <n v="7"/>
    <n v="0.08"/>
    <n v="1986.68"/>
    <n v="2365.1"/>
    <x v="642"/>
    <n v="13906.76"/>
    <n v="1324.4840000000004"/>
    <n v="4"/>
    <x v="1"/>
  </r>
  <r>
    <x v="807"/>
    <x v="3"/>
    <x v="0"/>
    <d v="2018-04-10T00:00:00"/>
    <x v="93"/>
    <d v="2018-09-15T00:00:00"/>
    <d v="2018-09-16T00:00:00"/>
    <s v="USD"/>
    <n v="7"/>
    <n v="45"/>
    <n v="99"/>
    <n v="34"/>
    <n v="4"/>
    <n v="0.1"/>
    <n v="1084.8599999999999"/>
    <n v="2358.4"/>
    <x v="643"/>
    <n v="4339.4399999999996"/>
    <n v="4150.8"/>
    <n v="1"/>
    <x v="1"/>
  </r>
  <r>
    <x v="808"/>
    <x v="3"/>
    <x v="1"/>
    <d v="2018-07-19T00:00:00"/>
    <x v="94"/>
    <d v="2018-09-28T00:00:00"/>
    <d v="2018-10-06T00:00:00"/>
    <s v="USD"/>
    <n v="3"/>
    <n v="22"/>
    <n v="212"/>
    <n v="10"/>
    <n v="7"/>
    <n v="0.08"/>
    <n v="1171.6300000000001"/>
    <n v="1748.7"/>
    <x v="554"/>
    <n v="8201.41"/>
    <n v="3060.2180000000008"/>
    <n v="8"/>
    <x v="0"/>
  </r>
  <r>
    <x v="809"/>
    <x v="0"/>
    <x v="1"/>
    <d v="2018-07-19T00:00:00"/>
    <x v="94"/>
    <d v="2018-09-09T00:00:00"/>
    <d v="2018-09-19T00:00:00"/>
    <s v="USD"/>
    <n v="13"/>
    <n v="30"/>
    <n v="212"/>
    <n v="17"/>
    <n v="3"/>
    <n v="0.05"/>
    <n v="1202.78"/>
    <n v="1822.4"/>
    <x v="644"/>
    <n v="3608.34"/>
    <n v="1585.5"/>
    <n v="10"/>
    <x v="0"/>
  </r>
  <r>
    <x v="810"/>
    <x v="0"/>
    <x v="4"/>
    <d v="2018-04-10T00:00:00"/>
    <x v="94"/>
    <d v="2018-09-28T00:00:00"/>
    <d v="2018-10-07T00:00:00"/>
    <s v="USD"/>
    <n v="16"/>
    <n v="20"/>
    <n v="364"/>
    <n v="22"/>
    <n v="3"/>
    <n v="0.08"/>
    <n v="684"/>
    <n v="824.1"/>
    <x v="645"/>
    <n v="2052"/>
    <n v="222.51600000000008"/>
    <n v="9"/>
    <x v="0"/>
  </r>
  <r>
    <x v="811"/>
    <x v="2"/>
    <x v="4"/>
    <d v="2018-04-10T00:00:00"/>
    <x v="94"/>
    <d v="2018-09-14T00:00:00"/>
    <d v="2018-09-17T00:00:00"/>
    <s v="USD"/>
    <n v="26"/>
    <n v="3"/>
    <n v="342"/>
    <n v="8"/>
    <n v="7"/>
    <n v="0.08"/>
    <n v="1317.89"/>
    <n v="1882.7"/>
    <x v="646"/>
    <n v="9225.2300000000014"/>
    <n v="2899.3579999999984"/>
    <n v="3"/>
    <x v="1"/>
  </r>
  <r>
    <x v="812"/>
    <x v="3"/>
    <x v="0"/>
    <d v="2018-04-10T00:00:00"/>
    <x v="94"/>
    <d v="2018-09-08T00:00:00"/>
    <d v="2018-09-09T00:00:00"/>
    <s v="USD"/>
    <n v="9"/>
    <n v="6"/>
    <n v="92"/>
    <n v="37"/>
    <n v="5"/>
    <n v="0.08"/>
    <n v="1565.79"/>
    <n v="3819"/>
    <x v="647"/>
    <n v="7828.95"/>
    <n v="9738.4500000000007"/>
    <n v="1"/>
    <x v="1"/>
  </r>
  <r>
    <x v="813"/>
    <x v="0"/>
    <x v="2"/>
    <d v="2018-04-10T00:00:00"/>
    <x v="94"/>
    <d v="2018-09-18T00:00:00"/>
    <d v="2018-09-25T00:00:00"/>
    <s v="USD"/>
    <n v="13"/>
    <n v="8"/>
    <n v="298"/>
    <n v="43"/>
    <n v="4"/>
    <n v="0.05"/>
    <n v="672.95"/>
    <n v="1085.4000000000001"/>
    <x v="92"/>
    <n v="2691.8"/>
    <n v="1432.7200000000003"/>
    <n v="7"/>
    <x v="1"/>
  </r>
  <r>
    <x v="814"/>
    <x v="2"/>
    <x v="2"/>
    <d v="2018-04-10T00:00:00"/>
    <x v="94"/>
    <d v="2018-09-29T00:00:00"/>
    <d v="2018-09-30T00:00:00"/>
    <s v="USD"/>
    <n v="26"/>
    <n v="8"/>
    <n v="283"/>
    <n v="5"/>
    <n v="8"/>
    <n v="0.08"/>
    <n v="857.6"/>
    <n v="1072"/>
    <x v="648"/>
    <n v="6860.8"/>
    <n v="1029.1199999999999"/>
    <n v="1"/>
    <x v="1"/>
  </r>
  <r>
    <x v="815"/>
    <x v="2"/>
    <x v="0"/>
    <d v="2018-04-10T00:00:00"/>
    <x v="94"/>
    <d v="2018-09-20T00:00:00"/>
    <d v="2018-09-23T00:00:00"/>
    <s v="USD"/>
    <n v="26"/>
    <n v="39"/>
    <n v="150"/>
    <n v="27"/>
    <n v="8"/>
    <n v="0.08"/>
    <n v="441.8"/>
    <n v="1051.9000000000001"/>
    <x v="649"/>
    <n v="3534.4"/>
    <n v="4207.5840000000007"/>
    <n v="3"/>
    <x v="1"/>
  </r>
  <r>
    <x v="816"/>
    <x v="3"/>
    <x v="1"/>
    <d v="2018-04-10T00:00:00"/>
    <x v="95"/>
    <d v="2018-09-16T00:00:00"/>
    <d v="2018-09-24T00:00:00"/>
    <s v="USD"/>
    <n v="4"/>
    <n v="14"/>
    <n v="232"/>
    <n v="45"/>
    <n v="4"/>
    <n v="0.05"/>
    <n v="584.30999999999995"/>
    <n v="1025.0999999999999"/>
    <x v="650"/>
    <n v="2337.2399999999998"/>
    <n v="1558.1399999999999"/>
    <n v="8"/>
    <x v="0"/>
  </r>
  <r>
    <x v="817"/>
    <x v="0"/>
    <x v="0"/>
    <d v="2018-04-10T00:00:00"/>
    <x v="95"/>
    <d v="2018-10-01T00:00:00"/>
    <d v="2018-10-08T00:00:00"/>
    <s v="USD"/>
    <n v="16"/>
    <n v="7"/>
    <n v="182"/>
    <n v="28"/>
    <n v="2"/>
    <n v="0.15"/>
    <n v="1026.31"/>
    <n v="2231.1"/>
    <x v="651"/>
    <n v="2052.62"/>
    <n v="1740.25"/>
    <n v="7"/>
    <x v="1"/>
  </r>
  <r>
    <x v="818"/>
    <x v="1"/>
    <x v="0"/>
    <d v="2018-07-19T00:00:00"/>
    <x v="95"/>
    <d v="2018-09-13T00:00:00"/>
    <d v="2018-09-20T00:00:00"/>
    <s v="USD"/>
    <n v="25"/>
    <n v="3"/>
    <n v="183"/>
    <n v="37"/>
    <n v="2"/>
    <n v="0.2"/>
    <n v="117.59"/>
    <n v="261.3"/>
    <x v="652"/>
    <n v="235.18"/>
    <n v="182.90000000000003"/>
    <n v="7"/>
    <x v="1"/>
  </r>
  <r>
    <x v="819"/>
    <x v="3"/>
    <x v="3"/>
    <d v="2018-04-10T00:00:00"/>
    <x v="96"/>
    <d v="2018-09-29T00:00:00"/>
    <d v="2018-10-01T00:00:00"/>
    <s v="USD"/>
    <n v="11"/>
    <n v="35"/>
    <n v="49"/>
    <n v="28"/>
    <n v="3"/>
    <n v="0.2"/>
    <n v="2960.33"/>
    <n v="3524.2"/>
    <x v="653"/>
    <n v="8880.99"/>
    <n v="-422.90999999999985"/>
    <n v="2"/>
    <x v="1"/>
  </r>
  <r>
    <x v="820"/>
    <x v="3"/>
    <x v="4"/>
    <d v="2018-04-10T00:00:00"/>
    <x v="96"/>
    <d v="2018-09-23T00:00:00"/>
    <d v="2018-09-25T00:00:00"/>
    <s v="USD"/>
    <n v="3"/>
    <n v="43"/>
    <n v="356"/>
    <n v="44"/>
    <n v="6"/>
    <n v="0.3"/>
    <n v="3207.96"/>
    <n v="3819"/>
    <x v="654"/>
    <n v="19247.760000000002"/>
    <n v="-3207.9600000000028"/>
    <n v="2"/>
    <x v="1"/>
  </r>
  <r>
    <x v="821"/>
    <x v="2"/>
    <x v="5"/>
    <d v="2018-07-19T00:00:00"/>
    <x v="96"/>
    <d v="2018-09-27T00:00:00"/>
    <d v="2018-10-07T00:00:00"/>
    <s v="USD"/>
    <n v="27"/>
    <n v="26"/>
    <n v="66"/>
    <n v="36"/>
    <n v="5"/>
    <n v="0.15"/>
    <n v="2560.34"/>
    <n v="3879.3"/>
    <x v="448"/>
    <n v="12801.7"/>
    <n v="3685.3249999999971"/>
    <n v="10"/>
    <x v="0"/>
  </r>
  <r>
    <x v="822"/>
    <x v="3"/>
    <x v="1"/>
    <d v="2018-04-10T00:00:00"/>
    <x v="96"/>
    <d v="2018-09-07T00:00:00"/>
    <d v="2018-09-12T00:00:00"/>
    <s v="USD"/>
    <n v="8"/>
    <n v="41"/>
    <n v="217"/>
    <n v="12"/>
    <n v="3"/>
    <n v="0.2"/>
    <n v="132.12"/>
    <n v="227.8"/>
    <x v="388"/>
    <n v="396.36"/>
    <n v="150.36000000000013"/>
    <n v="5"/>
    <x v="1"/>
  </r>
  <r>
    <x v="823"/>
    <x v="0"/>
    <x v="1"/>
    <d v="2018-04-10T00:00:00"/>
    <x v="96"/>
    <d v="2018-09-18T00:00:00"/>
    <d v="2018-09-22T00:00:00"/>
    <s v="USD"/>
    <n v="20"/>
    <n v="50"/>
    <n v="251"/>
    <n v="29"/>
    <n v="2"/>
    <n v="0.1"/>
    <n v="847.82"/>
    <n v="1145.7"/>
    <x v="509"/>
    <n v="1695.64"/>
    <n v="366.62000000000012"/>
    <n v="4"/>
    <x v="1"/>
  </r>
  <r>
    <x v="824"/>
    <x v="1"/>
    <x v="3"/>
    <d v="2018-07-19T00:00:00"/>
    <x v="96"/>
    <d v="2018-09-10T00:00:00"/>
    <d v="2018-09-19T00:00:00"/>
    <s v="USD"/>
    <n v="20"/>
    <n v="27"/>
    <n v="41"/>
    <n v="46"/>
    <n v="2"/>
    <n v="0.05"/>
    <n v="1134.98"/>
    <n v="2579.5"/>
    <x v="454"/>
    <n v="2269.96"/>
    <n v="2631.09"/>
    <n v="9"/>
    <x v="0"/>
  </r>
  <r>
    <x v="825"/>
    <x v="0"/>
    <x v="1"/>
    <d v="2018-04-10T00:00:00"/>
    <x v="96"/>
    <d v="2018-10-01T00:00:00"/>
    <d v="2018-10-03T00:00:00"/>
    <s v="USD"/>
    <n v="13"/>
    <n v="4"/>
    <n v="239"/>
    <n v="35"/>
    <n v="8"/>
    <n v="0.2"/>
    <n v="464.31"/>
    <n v="1105.5"/>
    <x v="195"/>
    <n v="3714.48"/>
    <n v="3360.7200000000007"/>
    <n v="2"/>
    <x v="1"/>
  </r>
  <r>
    <x v="826"/>
    <x v="2"/>
    <x v="2"/>
    <d v="2018-04-10T00:00:00"/>
    <x v="96"/>
    <d v="2018-09-17T00:00:00"/>
    <d v="2018-09-24T00:00:00"/>
    <s v="USD"/>
    <n v="28"/>
    <n v="32"/>
    <n v="271"/>
    <n v="13"/>
    <n v="4"/>
    <n v="0.4"/>
    <n v="1215.8499999999999"/>
    <n v="1762.1"/>
    <x v="655"/>
    <n v="4863.3999999999996"/>
    <n v="-634.35999999999967"/>
    <n v="7"/>
    <x v="1"/>
  </r>
  <r>
    <x v="827"/>
    <x v="0"/>
    <x v="2"/>
    <d v="2018-07-19T00:00:00"/>
    <x v="96"/>
    <d v="2018-09-28T00:00:00"/>
    <d v="2018-09-29T00:00:00"/>
    <s v="USD"/>
    <n v="13"/>
    <n v="17"/>
    <n v="287"/>
    <n v="39"/>
    <n v="3"/>
    <n v="0.2"/>
    <n v="935.25"/>
    <n v="1989.9"/>
    <x v="656"/>
    <n v="2805.75"/>
    <n v="1970.0100000000011"/>
    <n v="1"/>
    <x v="1"/>
  </r>
  <r>
    <x v="828"/>
    <x v="3"/>
    <x v="0"/>
    <d v="2018-04-10T00:00:00"/>
    <x v="97"/>
    <d v="2018-09-26T00:00:00"/>
    <d v="2018-10-04T00:00:00"/>
    <s v="USD"/>
    <n v="7"/>
    <n v="14"/>
    <n v="159"/>
    <n v="33"/>
    <n v="3"/>
    <n v="0.1"/>
    <n v="198.59"/>
    <n v="261.3"/>
    <x v="657"/>
    <n v="595.77"/>
    <n v="109.74000000000012"/>
    <n v="8"/>
    <x v="0"/>
  </r>
  <r>
    <x v="829"/>
    <x v="2"/>
    <x v="3"/>
    <d v="2018-04-10T00:00:00"/>
    <x v="97"/>
    <d v="2018-09-07T00:00:00"/>
    <d v="2018-09-12T00:00:00"/>
    <s v="USD"/>
    <n v="27"/>
    <n v="35"/>
    <n v="31"/>
    <n v="34"/>
    <n v="6"/>
    <n v="0.1"/>
    <n v="675.36"/>
    <n v="1072"/>
    <x v="141"/>
    <n v="4052.16"/>
    <n v="1736.6400000000003"/>
    <n v="5"/>
    <x v="1"/>
  </r>
  <r>
    <x v="830"/>
    <x v="3"/>
    <x v="0"/>
    <d v="2018-04-10T00:00:00"/>
    <x v="97"/>
    <d v="2018-10-03T00:00:00"/>
    <d v="2018-10-04T00:00:00"/>
    <s v="USD"/>
    <n v="12"/>
    <n v="21"/>
    <n v="184"/>
    <n v="9"/>
    <n v="5"/>
    <n v="0.08"/>
    <n v="899.81"/>
    <n v="1058.5999999999999"/>
    <x v="423"/>
    <n v="4499.0499999999993"/>
    <n v="370.51000000000113"/>
    <n v="1"/>
    <x v="1"/>
  </r>
  <r>
    <x v="831"/>
    <x v="3"/>
    <x v="1"/>
    <d v="2018-07-19T00:00:00"/>
    <x v="97"/>
    <d v="2018-10-01T00:00:00"/>
    <d v="2018-10-02T00:00:00"/>
    <s v="USD"/>
    <n v="9"/>
    <n v="20"/>
    <n v="211"/>
    <n v="37"/>
    <n v="7"/>
    <n v="0.05"/>
    <n v="131.38999999999999"/>
    <n v="247.9"/>
    <x v="658"/>
    <n v="919.7299999999999"/>
    <n v="728.80499999999995"/>
    <n v="1"/>
    <x v="1"/>
  </r>
  <r>
    <x v="832"/>
    <x v="3"/>
    <x v="3"/>
    <d v="2018-07-19T00:00:00"/>
    <x v="97"/>
    <d v="2018-10-03T00:00:00"/>
    <d v="2018-10-10T00:00:00"/>
    <s v="USD"/>
    <n v="7"/>
    <n v="11"/>
    <n v="22"/>
    <n v="37"/>
    <n v="8"/>
    <n v="0.1"/>
    <n v="1117.1600000000001"/>
    <n v="2659.9"/>
    <x v="659"/>
    <n v="8937.2800000000007"/>
    <n v="10214.000000000002"/>
    <n v="7"/>
    <x v="1"/>
  </r>
  <r>
    <x v="833"/>
    <x v="3"/>
    <x v="0"/>
    <d v="2018-04-10T00:00:00"/>
    <x v="97"/>
    <d v="2018-09-30T00:00:00"/>
    <d v="2018-10-09T00:00:00"/>
    <s v="USD"/>
    <n v="9"/>
    <n v="44"/>
    <n v="152"/>
    <n v="34"/>
    <n v="3"/>
    <n v="0.05"/>
    <n v="866.71"/>
    <n v="1031.8"/>
    <x v="660"/>
    <n v="2600.13"/>
    <n v="340.49999999999955"/>
    <n v="9"/>
    <x v="0"/>
  </r>
  <r>
    <x v="834"/>
    <x v="0"/>
    <x v="3"/>
    <d v="2018-04-10T00:00:00"/>
    <x v="97"/>
    <d v="2018-09-13T00:00:00"/>
    <d v="2018-09-20T00:00:00"/>
    <s v="USD"/>
    <n v="15"/>
    <n v="8"/>
    <n v="44"/>
    <n v="32"/>
    <n v="7"/>
    <n v="0.15"/>
    <n v="1120.24"/>
    <n v="2546"/>
    <x v="661"/>
    <n v="7841.68"/>
    <n v="7307.0199999999986"/>
    <n v="7"/>
    <x v="1"/>
  </r>
  <r>
    <x v="835"/>
    <x v="0"/>
    <x v="3"/>
    <d v="2018-07-19T00:00:00"/>
    <x v="97"/>
    <d v="2018-09-21T00:00:00"/>
    <d v="2018-09-23T00:00:00"/>
    <s v="USD"/>
    <n v="18"/>
    <n v="21"/>
    <n v="54"/>
    <n v="4"/>
    <n v="7"/>
    <n v="0.1"/>
    <n v="660.35"/>
    <n v="857.6"/>
    <x v="662"/>
    <n v="4622.45"/>
    <n v="780.43000000000029"/>
    <n v="2"/>
    <x v="1"/>
  </r>
  <r>
    <x v="836"/>
    <x v="0"/>
    <x v="0"/>
    <d v="2018-04-10T00:00:00"/>
    <x v="98"/>
    <d v="2018-09-21T00:00:00"/>
    <d v="2018-09-28T00:00:00"/>
    <s v="USD"/>
    <n v="20"/>
    <n v="31"/>
    <n v="116"/>
    <n v="39"/>
    <n v="5"/>
    <n v="0.1"/>
    <n v="1973.15"/>
    <n v="3946.3"/>
    <x v="663"/>
    <n v="9865.75"/>
    <n v="7892.6000000000022"/>
    <n v="7"/>
    <x v="1"/>
  </r>
  <r>
    <x v="837"/>
    <x v="3"/>
    <x v="4"/>
    <d v="2018-04-10T00:00:00"/>
    <x v="98"/>
    <d v="2018-10-02T00:00:00"/>
    <d v="2018-10-10T00:00:00"/>
    <s v="USD"/>
    <n v="4"/>
    <n v="28"/>
    <n v="364"/>
    <n v="1"/>
    <n v="2"/>
    <n v="0.08"/>
    <n v="2484.09"/>
    <n v="4006.6"/>
    <x v="664"/>
    <n v="4968.18"/>
    <n v="2403.9639999999999"/>
    <n v="8"/>
    <x v="0"/>
  </r>
  <r>
    <x v="838"/>
    <x v="1"/>
    <x v="1"/>
    <d v="2018-04-10T00:00:00"/>
    <x v="98"/>
    <d v="2018-10-03T00:00:00"/>
    <d v="2018-10-10T00:00:00"/>
    <s v="USD"/>
    <n v="25"/>
    <n v="37"/>
    <n v="222"/>
    <n v="35"/>
    <n v="4"/>
    <n v="0.08"/>
    <n v="758.64"/>
    <n v="1132.3"/>
    <x v="39"/>
    <n v="3034.56"/>
    <n v="1132.3039999999996"/>
    <n v="7"/>
    <x v="1"/>
  </r>
  <r>
    <x v="839"/>
    <x v="1"/>
    <x v="0"/>
    <d v="2018-04-10T00:00:00"/>
    <x v="98"/>
    <d v="2018-09-14T00:00:00"/>
    <d v="2018-09-20T00:00:00"/>
    <s v="USD"/>
    <n v="20"/>
    <n v="7"/>
    <n v="101"/>
    <n v="13"/>
    <n v="6"/>
    <n v="0.05"/>
    <n v="511.75"/>
    <n v="897.8"/>
    <x v="665"/>
    <n v="3070.5"/>
    <n v="2046.9599999999991"/>
    <n v="6"/>
    <x v="1"/>
  </r>
  <r>
    <x v="840"/>
    <x v="3"/>
    <x v="0"/>
    <d v="2018-07-19T00:00:00"/>
    <x v="98"/>
    <d v="2018-09-23T00:00:00"/>
    <d v="2018-09-25T00:00:00"/>
    <s v="USD"/>
    <n v="8"/>
    <n v="17"/>
    <n v="153"/>
    <n v="23"/>
    <n v="4"/>
    <n v="0.2"/>
    <n v="2678.93"/>
    <n v="3939.6"/>
    <x v="666"/>
    <n v="10715.72"/>
    <n v="1891.0000000000018"/>
    <n v="2"/>
    <x v="1"/>
  </r>
  <r>
    <x v="841"/>
    <x v="2"/>
    <x v="0"/>
    <d v="2018-07-19T00:00:00"/>
    <x v="98"/>
    <d v="2018-09-15T00:00:00"/>
    <d v="2018-09-24T00:00:00"/>
    <s v="USD"/>
    <n v="26"/>
    <n v="1"/>
    <n v="173"/>
    <n v="32"/>
    <n v="7"/>
    <n v="0.05"/>
    <n v="515.9"/>
    <n v="1031.8"/>
    <x v="411"/>
    <n v="3611.2999999999997"/>
    <n v="3250.1699999999996"/>
    <n v="9"/>
    <x v="0"/>
  </r>
  <r>
    <x v="842"/>
    <x v="3"/>
    <x v="3"/>
    <d v="2018-07-19T00:00:00"/>
    <x v="98"/>
    <d v="2018-10-02T00:00:00"/>
    <d v="2018-10-07T00:00:00"/>
    <s v="USD"/>
    <n v="1"/>
    <n v="40"/>
    <n v="24"/>
    <n v="46"/>
    <n v="7"/>
    <n v="0.05"/>
    <n v="4938.37"/>
    <n v="6251.1"/>
    <x v="667"/>
    <n v="34568.589999999997"/>
    <n v="7001.2250000000058"/>
    <n v="5"/>
    <x v="1"/>
  </r>
  <r>
    <x v="843"/>
    <x v="2"/>
    <x v="0"/>
    <d v="2018-07-19T00:00:00"/>
    <x v="98"/>
    <d v="2018-09-29T00:00:00"/>
    <d v="2018-10-08T00:00:00"/>
    <s v="USD"/>
    <n v="27"/>
    <n v="47"/>
    <n v="169"/>
    <n v="3"/>
    <n v="7"/>
    <n v="0.05"/>
    <n v="2176.83"/>
    <n v="3819"/>
    <x v="668"/>
    <n v="15237.81"/>
    <n v="10158.539999999999"/>
    <n v="9"/>
    <x v="0"/>
  </r>
  <r>
    <x v="844"/>
    <x v="1"/>
    <x v="0"/>
    <d v="2018-04-10T00:00:00"/>
    <x v="98"/>
    <d v="2018-09-17T00:00:00"/>
    <d v="2018-09-27T00:00:00"/>
    <s v="USD"/>
    <n v="24"/>
    <n v="15"/>
    <n v="161"/>
    <n v="42"/>
    <n v="1"/>
    <n v="0.05"/>
    <n v="3233.55"/>
    <n v="5480.6"/>
    <x v="669"/>
    <n v="3233.55"/>
    <n v="1973.0199999999995"/>
    <n v="10"/>
    <x v="0"/>
  </r>
  <r>
    <x v="845"/>
    <x v="1"/>
    <x v="4"/>
    <d v="2018-04-10T00:00:00"/>
    <x v="99"/>
    <d v="2018-09-27T00:00:00"/>
    <d v="2018-10-04T00:00:00"/>
    <s v="USD"/>
    <n v="21"/>
    <n v="12"/>
    <n v="347"/>
    <n v="20"/>
    <n v="8"/>
    <n v="0.08"/>
    <n v="752.54"/>
    <n v="1045.2"/>
    <x v="670"/>
    <n v="6020.32"/>
    <n v="1672.3520000000008"/>
    <n v="7"/>
    <x v="1"/>
  </r>
  <r>
    <x v="846"/>
    <x v="3"/>
    <x v="0"/>
    <d v="2018-07-19T00:00:00"/>
    <x v="99"/>
    <d v="2018-09-19T00:00:00"/>
    <d v="2018-09-20T00:00:00"/>
    <s v="USD"/>
    <n v="6"/>
    <n v="48"/>
    <n v="101"/>
    <n v="6"/>
    <n v="7"/>
    <n v="0.4"/>
    <n v="988.18"/>
    <n v="2298.1"/>
    <x v="671"/>
    <n v="6917.2599999999993"/>
    <n v="2734.7599999999993"/>
    <n v="1"/>
    <x v="1"/>
  </r>
  <r>
    <x v="847"/>
    <x v="0"/>
    <x v="5"/>
    <d v="2018-07-19T00:00:00"/>
    <x v="99"/>
    <d v="2018-09-26T00:00:00"/>
    <d v="2018-09-27T00:00:00"/>
    <s v="USD"/>
    <n v="18"/>
    <n v="10"/>
    <n v="64"/>
    <n v="38"/>
    <n v="7"/>
    <n v="0.05"/>
    <n v="730.43"/>
    <n v="924.6"/>
    <x v="672"/>
    <n v="5113.0099999999993"/>
    <n v="1035.58"/>
    <n v="1"/>
    <x v="1"/>
  </r>
  <r>
    <x v="848"/>
    <x v="3"/>
    <x v="0"/>
    <d v="2018-04-10T00:00:00"/>
    <x v="99"/>
    <d v="2018-09-14T00:00:00"/>
    <d v="2018-09-15T00:00:00"/>
    <s v="USD"/>
    <n v="6"/>
    <n v="21"/>
    <n v="186"/>
    <n v="13"/>
    <n v="3"/>
    <n v="0.1"/>
    <n v="2231.1"/>
    <n v="2974.8"/>
    <x v="673"/>
    <n v="6693.2999999999993"/>
    <n v="1338.6600000000026"/>
    <n v="1"/>
    <x v="1"/>
  </r>
  <r>
    <x v="849"/>
    <x v="1"/>
    <x v="0"/>
    <d v="2018-04-10T00:00:00"/>
    <x v="99"/>
    <d v="2018-09-19T00:00:00"/>
    <d v="2018-09-27T00:00:00"/>
    <s v="USD"/>
    <n v="21"/>
    <n v="19"/>
    <n v="127"/>
    <n v="29"/>
    <n v="6"/>
    <n v="0.1"/>
    <n v="515.1"/>
    <n v="830.8"/>
    <x v="674"/>
    <n v="3090.6000000000004"/>
    <n v="1395.7199999999993"/>
    <n v="8"/>
    <x v="0"/>
  </r>
  <r>
    <x v="850"/>
    <x v="3"/>
    <x v="0"/>
    <d v="2018-04-10T00:00:00"/>
    <x v="99"/>
    <d v="2018-09-17T00:00:00"/>
    <d v="2018-09-19T00:00:00"/>
    <s v="USD"/>
    <n v="8"/>
    <n v="17"/>
    <n v="189"/>
    <n v="39"/>
    <n v="2"/>
    <n v="0.1"/>
    <n v="641.66"/>
    <n v="1051.9000000000001"/>
    <x v="68"/>
    <n v="1283.32"/>
    <n v="610.10000000000036"/>
    <n v="2"/>
    <x v="1"/>
  </r>
  <r>
    <x v="851"/>
    <x v="0"/>
    <x v="0"/>
    <d v="2018-07-19T00:00:00"/>
    <x v="99"/>
    <d v="2018-09-22T00:00:00"/>
    <d v="2018-09-30T00:00:00"/>
    <s v="USD"/>
    <n v="13"/>
    <n v="49"/>
    <n v="146"/>
    <n v="11"/>
    <n v="4"/>
    <n v="0.2"/>
    <n v="763.53"/>
    <n v="1031.8"/>
    <x v="344"/>
    <n v="3054.12"/>
    <n v="247.64000000000033"/>
    <n v="8"/>
    <x v="0"/>
  </r>
  <r>
    <x v="852"/>
    <x v="3"/>
    <x v="0"/>
    <d v="2018-07-19T00:00:00"/>
    <x v="99"/>
    <d v="2018-09-15T00:00:00"/>
    <d v="2018-09-20T00:00:00"/>
    <s v="USD"/>
    <n v="3"/>
    <n v="29"/>
    <n v="96"/>
    <n v="39"/>
    <n v="3"/>
    <n v="0.2"/>
    <n v="905.51"/>
    <n v="1775.5"/>
    <x v="675"/>
    <n v="2716.5299999999997"/>
    <n v="1544.67"/>
    <n v="5"/>
    <x v="1"/>
  </r>
  <r>
    <x v="853"/>
    <x v="3"/>
    <x v="3"/>
    <d v="2018-07-19T00:00:00"/>
    <x v="100"/>
    <d v="2018-09-30T00:00:00"/>
    <d v="2018-10-02T00:00:00"/>
    <s v="USD"/>
    <n v="7"/>
    <n v="27"/>
    <n v="25"/>
    <n v="33"/>
    <n v="7"/>
    <n v="0.05"/>
    <n v="1465.29"/>
    <n v="1809"/>
    <x v="676"/>
    <n v="10257.029999999999"/>
    <n v="1772.8199999999997"/>
    <n v="2"/>
    <x v="1"/>
  </r>
  <r>
    <x v="854"/>
    <x v="0"/>
    <x v="1"/>
    <d v="2018-04-10T00:00:00"/>
    <x v="100"/>
    <d v="2018-09-21T00:00:00"/>
    <d v="2018-09-25T00:00:00"/>
    <s v="USD"/>
    <n v="18"/>
    <n v="7"/>
    <n v="236"/>
    <n v="26"/>
    <n v="8"/>
    <n v="0.4"/>
    <n v="763.8"/>
    <n v="1005"/>
    <x v="71"/>
    <n v="6110.4"/>
    <n v="-1286.3999999999996"/>
    <n v="4"/>
    <x v="1"/>
  </r>
  <r>
    <x v="855"/>
    <x v="3"/>
    <x v="0"/>
    <d v="2018-04-10T00:00:00"/>
    <x v="100"/>
    <d v="2018-09-18T00:00:00"/>
    <d v="2018-09-19T00:00:00"/>
    <s v="USD"/>
    <n v="1"/>
    <n v="45"/>
    <n v="134"/>
    <n v="15"/>
    <n v="4"/>
    <n v="0.2"/>
    <n v="85.43"/>
    <n v="167.5"/>
    <x v="574"/>
    <n v="341.72"/>
    <n v="194.27999999999997"/>
    <n v="1"/>
    <x v="1"/>
  </r>
  <r>
    <x v="856"/>
    <x v="0"/>
    <x v="0"/>
    <d v="2018-04-10T00:00:00"/>
    <x v="100"/>
    <d v="2018-09-21T00:00:00"/>
    <d v="2018-09-26T00:00:00"/>
    <s v="USD"/>
    <n v="14"/>
    <n v="2"/>
    <n v="201"/>
    <n v="43"/>
    <n v="2"/>
    <n v="0.08"/>
    <n v="681.26"/>
    <n v="1098.8"/>
    <x v="677"/>
    <n v="1362.52"/>
    <n v="659.27199999999993"/>
    <n v="5"/>
    <x v="1"/>
  </r>
  <r>
    <x v="857"/>
    <x v="1"/>
    <x v="2"/>
    <d v="2018-07-19T00:00:00"/>
    <x v="100"/>
    <d v="2018-09-11T00:00:00"/>
    <d v="2018-09-17T00:00:00"/>
    <s v="USD"/>
    <n v="22"/>
    <n v="40"/>
    <n v="324"/>
    <n v="33"/>
    <n v="4"/>
    <n v="0.05"/>
    <n v="91.92"/>
    <n v="187.6"/>
    <x v="123"/>
    <n v="367.68"/>
    <n v="345.2"/>
    <n v="6"/>
    <x v="1"/>
  </r>
  <r>
    <x v="858"/>
    <x v="2"/>
    <x v="0"/>
    <d v="2018-07-19T00:00:00"/>
    <x v="100"/>
    <d v="2018-09-17T00:00:00"/>
    <d v="2018-09-27T00:00:00"/>
    <s v="USD"/>
    <n v="26"/>
    <n v="36"/>
    <n v="156"/>
    <n v="2"/>
    <n v="6"/>
    <n v="0.05"/>
    <n v="511.34"/>
    <n v="1065.3"/>
    <x v="212"/>
    <n v="3068.04"/>
    <n v="3004.1699999999992"/>
    <n v="10"/>
    <x v="0"/>
  </r>
  <r>
    <x v="859"/>
    <x v="1"/>
    <x v="1"/>
    <d v="2018-04-10T00:00:00"/>
    <x v="100"/>
    <d v="2018-10-04T00:00:00"/>
    <d v="2018-10-11T00:00:00"/>
    <s v="USD"/>
    <n v="21"/>
    <n v="13"/>
    <n v="219"/>
    <n v="26"/>
    <n v="3"/>
    <n v="0.2"/>
    <n v="813.65"/>
    <n v="1179.2"/>
    <x v="678"/>
    <n v="2440.9499999999998"/>
    <n v="389.13000000000056"/>
    <n v="7"/>
    <x v="1"/>
  </r>
  <r>
    <x v="860"/>
    <x v="3"/>
    <x v="0"/>
    <d v="2018-07-19T00:00:00"/>
    <x v="101"/>
    <d v="2018-09-15T00:00:00"/>
    <d v="2018-09-20T00:00:00"/>
    <s v="USD"/>
    <n v="5"/>
    <n v="48"/>
    <n v="140"/>
    <n v="18"/>
    <n v="4"/>
    <n v="0.08"/>
    <n v="418.08"/>
    <n v="1045.2"/>
    <x v="679"/>
    <n v="1672.32"/>
    <n v="2174.0160000000005"/>
    <n v="5"/>
    <x v="1"/>
  </r>
  <r>
    <x v="861"/>
    <x v="1"/>
    <x v="3"/>
    <d v="2018-04-10T00:00:00"/>
    <x v="101"/>
    <d v="2018-10-06T00:00:00"/>
    <d v="2018-10-11T00:00:00"/>
    <s v="USD"/>
    <n v="21"/>
    <n v="24"/>
    <n v="22"/>
    <n v="6"/>
    <n v="7"/>
    <n v="0.05"/>
    <n v="644.88"/>
    <n v="837.5"/>
    <x v="680"/>
    <n v="4514.16"/>
    <n v="1055.2150000000001"/>
    <n v="5"/>
    <x v="1"/>
  </r>
  <r>
    <x v="862"/>
    <x v="3"/>
    <x v="3"/>
    <d v="2018-04-10T00:00:00"/>
    <x v="101"/>
    <d v="2018-10-03T00:00:00"/>
    <d v="2018-10-04T00:00:00"/>
    <s v="USD"/>
    <n v="10"/>
    <n v="37"/>
    <n v="41"/>
    <n v="31"/>
    <n v="4"/>
    <n v="0.08"/>
    <n v="480.73"/>
    <n v="1172.5"/>
    <x v="681"/>
    <n v="1922.92"/>
    <n v="2391.88"/>
    <n v="1"/>
    <x v="1"/>
  </r>
  <r>
    <x v="863"/>
    <x v="1"/>
    <x v="3"/>
    <d v="2018-04-10T00:00:00"/>
    <x v="101"/>
    <d v="2018-09-18T00:00:00"/>
    <d v="2018-09-24T00:00:00"/>
    <s v="USD"/>
    <n v="21"/>
    <n v="20"/>
    <n v="54"/>
    <n v="17"/>
    <n v="1"/>
    <n v="0.15"/>
    <n v="123.28"/>
    <n v="268"/>
    <x v="24"/>
    <n v="123.28"/>
    <n v="104.51999999999998"/>
    <n v="6"/>
    <x v="1"/>
  </r>
  <r>
    <x v="864"/>
    <x v="3"/>
    <x v="3"/>
    <d v="2018-04-10T00:00:00"/>
    <x v="101"/>
    <d v="2018-09-24T00:00:00"/>
    <d v="2018-09-25T00:00:00"/>
    <s v="USD"/>
    <n v="11"/>
    <n v="12"/>
    <n v="54"/>
    <n v="11"/>
    <n v="3"/>
    <n v="0.08"/>
    <n v="640.39"/>
    <n v="1085.4000000000001"/>
    <x v="682"/>
    <n v="1921.17"/>
    <n v="1074.5340000000001"/>
    <n v="1"/>
    <x v="1"/>
  </r>
  <r>
    <x v="865"/>
    <x v="1"/>
    <x v="2"/>
    <d v="2018-04-10T00:00:00"/>
    <x v="101"/>
    <d v="2018-10-02T00:00:00"/>
    <d v="2018-10-10T00:00:00"/>
    <s v="USD"/>
    <n v="25"/>
    <n v="31"/>
    <n v="279"/>
    <n v="44"/>
    <n v="6"/>
    <n v="0.05"/>
    <n v="1246.2"/>
    <n v="3115.5"/>
    <x v="61"/>
    <n v="7477.2000000000007"/>
    <n v="10281.149999999998"/>
    <n v="8"/>
    <x v="0"/>
  </r>
  <r>
    <x v="866"/>
    <x v="2"/>
    <x v="0"/>
    <d v="2018-04-10T00:00:00"/>
    <x v="102"/>
    <d v="2018-09-29T00:00:00"/>
    <d v="2018-10-02T00:00:00"/>
    <s v="USD"/>
    <n v="26"/>
    <n v="28"/>
    <n v="98"/>
    <n v="11"/>
    <n v="8"/>
    <n v="0.05"/>
    <n v="1447.2"/>
    <n v="2412"/>
    <x v="683"/>
    <n v="11577.6"/>
    <n v="6753.6"/>
    <n v="3"/>
    <x v="1"/>
  </r>
  <r>
    <x v="867"/>
    <x v="3"/>
    <x v="3"/>
    <d v="2018-07-19T00:00:00"/>
    <x v="102"/>
    <d v="2018-09-23T00:00:00"/>
    <d v="2018-09-29T00:00:00"/>
    <s v="USD"/>
    <n v="10"/>
    <n v="24"/>
    <n v="51"/>
    <n v="38"/>
    <n v="5"/>
    <n v="0.15"/>
    <n v="1923.84"/>
    <n v="3926.2"/>
    <x v="52"/>
    <n v="9619.1999999999989"/>
    <n v="7067.15"/>
    <n v="6"/>
    <x v="1"/>
  </r>
  <r>
    <x v="868"/>
    <x v="1"/>
    <x v="3"/>
    <d v="2018-07-19T00:00:00"/>
    <x v="102"/>
    <d v="2018-09-21T00:00:00"/>
    <d v="2018-09-30T00:00:00"/>
    <s v="USD"/>
    <n v="25"/>
    <n v="33"/>
    <n v="16"/>
    <n v="27"/>
    <n v="7"/>
    <n v="0.2"/>
    <n v="1713.53"/>
    <n v="2284.6999999999998"/>
    <x v="684"/>
    <n v="11994.71"/>
    <n v="799.61000000000058"/>
    <n v="9"/>
    <x v="0"/>
  </r>
  <r>
    <x v="869"/>
    <x v="0"/>
    <x v="1"/>
    <d v="2018-07-19T00:00:00"/>
    <x v="102"/>
    <d v="2018-10-05T00:00:00"/>
    <d v="2018-10-06T00:00:00"/>
    <s v="USD"/>
    <n v="13"/>
    <n v="39"/>
    <n v="255"/>
    <n v="47"/>
    <n v="5"/>
    <n v="0.05"/>
    <n v="556.57000000000005"/>
    <n v="783.9"/>
    <x v="359"/>
    <n v="2782.8500000000004"/>
    <n v="940.67499999999927"/>
    <n v="1"/>
    <x v="1"/>
  </r>
  <r>
    <x v="870"/>
    <x v="3"/>
    <x v="2"/>
    <d v="2018-07-19T00:00:00"/>
    <x v="102"/>
    <d v="2018-09-12T00:00:00"/>
    <d v="2018-09-14T00:00:00"/>
    <s v="USD"/>
    <n v="7"/>
    <n v="4"/>
    <n v="310"/>
    <n v="3"/>
    <n v="8"/>
    <n v="0.08"/>
    <n v="557.44000000000005"/>
    <n v="871"/>
    <x v="685"/>
    <n v="4459.5200000000004"/>
    <n v="1951.04"/>
    <n v="2"/>
    <x v="1"/>
  </r>
  <r>
    <x v="871"/>
    <x v="0"/>
    <x v="0"/>
    <d v="2018-07-19T00:00:00"/>
    <x v="102"/>
    <d v="2018-10-04T00:00:00"/>
    <d v="2018-10-11T00:00:00"/>
    <s v="USD"/>
    <n v="20"/>
    <n v="8"/>
    <n v="190"/>
    <n v="29"/>
    <n v="3"/>
    <n v="0.05"/>
    <n v="831"/>
    <n v="1051.9000000000001"/>
    <x v="686"/>
    <n v="2493"/>
    <n v="504.91499999999996"/>
    <n v="7"/>
    <x v="1"/>
  </r>
  <r>
    <x v="872"/>
    <x v="3"/>
    <x v="2"/>
    <d v="2018-04-10T00:00:00"/>
    <x v="102"/>
    <d v="2018-09-24T00:00:00"/>
    <d v="2018-09-25T00:00:00"/>
    <s v="USD"/>
    <n v="8"/>
    <n v="6"/>
    <n v="294"/>
    <n v="31"/>
    <n v="1"/>
    <n v="0.05"/>
    <n v="609.70000000000005"/>
    <n v="1219.4000000000001"/>
    <x v="687"/>
    <n v="609.70000000000005"/>
    <n v="548.73"/>
    <n v="1"/>
    <x v="1"/>
  </r>
  <r>
    <x v="873"/>
    <x v="3"/>
    <x v="4"/>
    <d v="2018-04-10T00:00:00"/>
    <x v="102"/>
    <d v="2018-09-21T00:00:00"/>
    <d v="2018-10-01T00:00:00"/>
    <s v="USD"/>
    <n v="7"/>
    <n v="3"/>
    <n v="361"/>
    <n v="26"/>
    <n v="5"/>
    <n v="0.2"/>
    <n v="509.07"/>
    <n v="877.7"/>
    <x v="688"/>
    <n v="2545.35"/>
    <n v="965.45000000000027"/>
    <n v="10"/>
    <x v="0"/>
  </r>
  <r>
    <x v="874"/>
    <x v="3"/>
    <x v="0"/>
    <d v="2018-07-19T00:00:00"/>
    <x v="102"/>
    <d v="2018-09-16T00:00:00"/>
    <d v="2018-09-17T00:00:00"/>
    <s v="USD"/>
    <n v="3"/>
    <n v="28"/>
    <n v="193"/>
    <n v="7"/>
    <n v="6"/>
    <n v="0.1"/>
    <n v="151.55000000000001"/>
    <n v="261.3"/>
    <x v="689"/>
    <n v="909.30000000000007"/>
    <n v="501.72000000000014"/>
    <n v="1"/>
    <x v="1"/>
  </r>
  <r>
    <x v="875"/>
    <x v="3"/>
    <x v="3"/>
    <d v="2018-04-10T00:00:00"/>
    <x v="103"/>
    <d v="2018-09-15T00:00:00"/>
    <d v="2018-09-19T00:00:00"/>
    <s v="USD"/>
    <n v="11"/>
    <n v="48"/>
    <n v="25"/>
    <n v="11"/>
    <n v="7"/>
    <n v="0.15"/>
    <n v="3155.16"/>
    <n v="5172.3999999999996"/>
    <x v="690"/>
    <n v="22086.12"/>
    <n v="8689.6599999999962"/>
    <n v="4"/>
    <x v="1"/>
  </r>
  <r>
    <x v="876"/>
    <x v="0"/>
    <x v="1"/>
    <d v="2018-07-19T00:00:00"/>
    <x v="103"/>
    <d v="2018-10-09T00:00:00"/>
    <d v="2018-10-19T00:00:00"/>
    <s v="USD"/>
    <n v="12"/>
    <n v="12"/>
    <n v="230"/>
    <n v="16"/>
    <n v="1"/>
    <n v="0.1"/>
    <n v="1835"/>
    <n v="2237.8000000000002"/>
    <x v="177"/>
    <n v="1835"/>
    <n v="179.02000000000021"/>
    <n v="10"/>
    <x v="0"/>
  </r>
  <r>
    <x v="877"/>
    <x v="3"/>
    <x v="0"/>
    <d v="2018-07-19T00:00:00"/>
    <x v="103"/>
    <d v="2018-10-09T00:00:00"/>
    <d v="2018-10-12T00:00:00"/>
    <s v="USD"/>
    <n v="6"/>
    <n v="18"/>
    <n v="121"/>
    <n v="7"/>
    <n v="5"/>
    <n v="0.05"/>
    <n v="135.68"/>
    <n v="180.9"/>
    <x v="691"/>
    <n v="678.40000000000009"/>
    <n v="180.87499999999989"/>
    <n v="3"/>
    <x v="1"/>
  </r>
  <r>
    <x v="878"/>
    <x v="3"/>
    <x v="0"/>
    <d v="2018-04-10T00:00:00"/>
    <x v="103"/>
    <d v="2018-10-06T00:00:00"/>
    <d v="2018-10-10T00:00:00"/>
    <s v="USD"/>
    <n v="4"/>
    <n v="45"/>
    <n v="103"/>
    <n v="37"/>
    <n v="6"/>
    <n v="0.08"/>
    <n v="1594.6"/>
    <n v="1876"/>
    <x v="692"/>
    <n v="9567.5999999999985"/>
    <n v="787.92000000000189"/>
    <n v="4"/>
    <x v="1"/>
  </r>
  <r>
    <x v="879"/>
    <x v="1"/>
    <x v="1"/>
    <d v="2018-07-19T00:00:00"/>
    <x v="103"/>
    <d v="2018-09-21T00:00:00"/>
    <d v="2018-09-23T00:00:00"/>
    <s v="USD"/>
    <n v="21"/>
    <n v="25"/>
    <n v="251"/>
    <n v="20"/>
    <n v="8"/>
    <n v="0.2"/>
    <n v="4303.54"/>
    <n v="5815.6"/>
    <x v="693"/>
    <n v="34428.32"/>
    <n v="2791.5200000000041"/>
    <n v="2"/>
    <x v="1"/>
  </r>
  <r>
    <x v="880"/>
    <x v="3"/>
    <x v="0"/>
    <d v="2018-04-10T00:00:00"/>
    <x v="103"/>
    <d v="2018-10-05T00:00:00"/>
    <d v="2018-10-15T00:00:00"/>
    <s v="USD"/>
    <n v="9"/>
    <n v="12"/>
    <n v="148"/>
    <n v="33"/>
    <n v="6"/>
    <n v="0.1"/>
    <n v="903.76"/>
    <n v="1922.9"/>
    <x v="694"/>
    <n v="5422.5599999999995"/>
    <n v="4961.1000000000022"/>
    <n v="10"/>
    <x v="0"/>
  </r>
  <r>
    <x v="881"/>
    <x v="3"/>
    <x v="0"/>
    <d v="2018-04-10T00:00:00"/>
    <x v="103"/>
    <d v="2018-09-19T00:00:00"/>
    <d v="2018-09-27T00:00:00"/>
    <s v="USD"/>
    <n v="1"/>
    <n v="43"/>
    <n v="142"/>
    <n v="27"/>
    <n v="5"/>
    <n v="0.05"/>
    <n v="441.8"/>
    <n v="1051.9000000000001"/>
    <x v="11"/>
    <n v="2209"/>
    <n v="2787.5249999999996"/>
    <n v="8"/>
    <x v="0"/>
  </r>
  <r>
    <x v="882"/>
    <x v="0"/>
    <x v="5"/>
    <d v="2018-07-19T00:00:00"/>
    <x v="103"/>
    <d v="2018-09-16T00:00:00"/>
    <d v="2018-09-24T00:00:00"/>
    <s v="USD"/>
    <n v="17"/>
    <n v="4"/>
    <n v="76"/>
    <n v="12"/>
    <n v="7"/>
    <n v="0.2"/>
    <n v="3597.9"/>
    <n v="5996.5"/>
    <x v="695"/>
    <n v="25185.3"/>
    <n v="8395.1000000000022"/>
    <n v="8"/>
    <x v="0"/>
  </r>
  <r>
    <x v="883"/>
    <x v="2"/>
    <x v="2"/>
    <d v="2018-04-10T00:00:00"/>
    <x v="103"/>
    <d v="2018-09-20T00:00:00"/>
    <d v="2018-09-25T00:00:00"/>
    <s v="USD"/>
    <n v="28"/>
    <n v="7"/>
    <n v="322"/>
    <n v="42"/>
    <n v="8"/>
    <n v="0.2"/>
    <n v="926.28"/>
    <n v="1172.5"/>
    <x v="176"/>
    <n v="7410.24"/>
    <n v="93.760000000000218"/>
    <n v="5"/>
    <x v="1"/>
  </r>
  <r>
    <x v="884"/>
    <x v="2"/>
    <x v="3"/>
    <d v="2018-04-10T00:00:00"/>
    <x v="103"/>
    <d v="2018-09-22T00:00:00"/>
    <d v="2018-09-25T00:00:00"/>
    <s v="USD"/>
    <n v="28"/>
    <n v="49"/>
    <n v="56"/>
    <n v="42"/>
    <n v="8"/>
    <n v="0.05"/>
    <n v="153.69999999999999"/>
    <n v="207.7"/>
    <x v="445"/>
    <n v="1229.5999999999999"/>
    <n v="348.91999999999985"/>
    <n v="3"/>
    <x v="1"/>
  </r>
  <r>
    <x v="885"/>
    <x v="3"/>
    <x v="0"/>
    <d v="2018-07-19T00:00:00"/>
    <x v="103"/>
    <d v="2018-10-02T00:00:00"/>
    <d v="2018-10-06T00:00:00"/>
    <s v="USD"/>
    <n v="3"/>
    <n v="42"/>
    <n v="148"/>
    <n v="18"/>
    <n v="6"/>
    <n v="0.1"/>
    <n v="868.32"/>
    <n v="1085.4000000000001"/>
    <x v="696"/>
    <n v="5209.92"/>
    <n v="651.24000000000069"/>
    <n v="4"/>
    <x v="1"/>
  </r>
  <r>
    <x v="886"/>
    <x v="0"/>
    <x v="1"/>
    <d v="2018-04-10T00:00:00"/>
    <x v="103"/>
    <d v="2018-10-08T00:00:00"/>
    <d v="2018-10-15T00:00:00"/>
    <s v="USD"/>
    <n v="16"/>
    <n v="42"/>
    <n v="224"/>
    <n v="41"/>
    <n v="7"/>
    <n v="0.2"/>
    <n v="627.12"/>
    <n v="964.8"/>
    <x v="302"/>
    <n v="4389.84"/>
    <n v="1013.04"/>
    <n v="7"/>
    <x v="1"/>
  </r>
  <r>
    <x v="887"/>
    <x v="2"/>
    <x v="0"/>
    <d v="2018-07-19T00:00:00"/>
    <x v="103"/>
    <d v="2018-09-30T00:00:00"/>
    <d v="2018-10-04T00:00:00"/>
    <s v="USD"/>
    <n v="27"/>
    <n v="50"/>
    <n v="202"/>
    <n v="12"/>
    <n v="2"/>
    <n v="0.05"/>
    <n v="3142.57"/>
    <n v="3832.4"/>
    <x v="333"/>
    <n v="6285.14"/>
    <n v="996.41999999999916"/>
    <n v="4"/>
    <x v="1"/>
  </r>
  <r>
    <x v="888"/>
    <x v="1"/>
    <x v="2"/>
    <d v="2018-04-10T00:00:00"/>
    <x v="104"/>
    <d v="2018-09-21T00:00:00"/>
    <d v="2018-09-27T00:00:00"/>
    <s v="USD"/>
    <n v="23"/>
    <n v="12"/>
    <n v="268"/>
    <n v="19"/>
    <n v="2"/>
    <n v="0.3"/>
    <n v="754.15"/>
    <n v="1125.5999999999999"/>
    <x v="194"/>
    <n v="1508.3"/>
    <n v="67.539999999999736"/>
    <n v="6"/>
    <x v="1"/>
  </r>
  <r>
    <x v="889"/>
    <x v="1"/>
    <x v="3"/>
    <d v="2018-04-10T00:00:00"/>
    <x v="104"/>
    <d v="2018-10-04T00:00:00"/>
    <d v="2018-10-08T00:00:00"/>
    <s v="USD"/>
    <n v="21"/>
    <n v="34"/>
    <n v="46"/>
    <n v="13"/>
    <n v="2"/>
    <n v="0.05"/>
    <n v="649.83000000000004"/>
    <n v="1065.3"/>
    <x v="697"/>
    <n v="1299.6600000000001"/>
    <n v="724.40999999999963"/>
    <n v="4"/>
    <x v="1"/>
  </r>
  <r>
    <x v="890"/>
    <x v="3"/>
    <x v="0"/>
    <d v="2018-04-10T00:00:00"/>
    <x v="104"/>
    <d v="2018-09-14T00:00:00"/>
    <d v="2018-09-24T00:00:00"/>
    <s v="USD"/>
    <n v="9"/>
    <n v="32"/>
    <n v="120"/>
    <n v="11"/>
    <n v="7"/>
    <n v="0.3"/>
    <n v="4214.3"/>
    <n v="6197.5"/>
    <x v="698"/>
    <n v="29500.100000000002"/>
    <n v="867.64999999999418"/>
    <n v="10"/>
    <x v="0"/>
  </r>
  <r>
    <x v="891"/>
    <x v="1"/>
    <x v="3"/>
    <d v="2018-04-10T00:00:00"/>
    <x v="104"/>
    <d v="2018-09-24T00:00:00"/>
    <d v="2018-09-27T00:00:00"/>
    <s v="USD"/>
    <n v="22"/>
    <n v="49"/>
    <n v="3"/>
    <n v="13"/>
    <n v="6"/>
    <n v="0.05"/>
    <n v="2778.09"/>
    <n v="3912.8"/>
    <x v="699"/>
    <n v="16668.54"/>
    <n v="5634.4200000000019"/>
    <n v="3"/>
    <x v="1"/>
  </r>
  <r>
    <x v="892"/>
    <x v="3"/>
    <x v="2"/>
    <d v="2018-04-10T00:00:00"/>
    <x v="104"/>
    <d v="2018-10-06T00:00:00"/>
    <d v="2018-10-15T00:00:00"/>
    <s v="USD"/>
    <n v="4"/>
    <n v="22"/>
    <n v="288"/>
    <n v="14"/>
    <n v="1"/>
    <n v="0.1"/>
    <n v="185.93"/>
    <n v="247.9"/>
    <x v="700"/>
    <n v="185.93"/>
    <n v="37.180000000000007"/>
    <n v="9"/>
    <x v="0"/>
  </r>
  <r>
    <x v="893"/>
    <x v="0"/>
    <x v="4"/>
    <d v="2018-07-19T00:00:00"/>
    <x v="104"/>
    <d v="2018-10-03T00:00:00"/>
    <d v="2018-10-07T00:00:00"/>
    <s v="USD"/>
    <n v="19"/>
    <n v="3"/>
    <n v="339"/>
    <n v="3"/>
    <n v="3"/>
    <n v="0.08"/>
    <n v="789.26"/>
    <n v="1038.5"/>
    <x v="701"/>
    <n v="2367.7799999999997"/>
    <n v="498.48000000000047"/>
    <n v="4"/>
    <x v="1"/>
  </r>
  <r>
    <x v="894"/>
    <x v="3"/>
    <x v="0"/>
    <d v="2018-07-19T00:00:00"/>
    <x v="104"/>
    <d v="2018-09-17T00:00:00"/>
    <d v="2018-09-22T00:00:00"/>
    <s v="USD"/>
    <n v="2"/>
    <n v="44"/>
    <n v="110"/>
    <n v="36"/>
    <n v="8"/>
    <n v="0.1"/>
    <n v="604.34"/>
    <n v="1098.8"/>
    <x v="702"/>
    <n v="4834.72"/>
    <n v="3076.6399999999994"/>
    <n v="5"/>
    <x v="1"/>
  </r>
  <r>
    <x v="895"/>
    <x v="3"/>
    <x v="5"/>
    <d v="2018-07-19T00:00:00"/>
    <x v="104"/>
    <d v="2018-09-14T00:00:00"/>
    <d v="2018-09-24T00:00:00"/>
    <s v="USD"/>
    <n v="3"/>
    <n v="9"/>
    <n v="83"/>
    <n v="12"/>
    <n v="1"/>
    <n v="0.08"/>
    <n v="814.72"/>
    <n v="1273"/>
    <x v="703"/>
    <n v="814.72"/>
    <n v="356.44000000000005"/>
    <n v="10"/>
    <x v="0"/>
  </r>
  <r>
    <x v="896"/>
    <x v="1"/>
    <x v="4"/>
    <d v="2018-04-10T00:00:00"/>
    <x v="104"/>
    <d v="2018-09-14T00:00:00"/>
    <d v="2018-09-18T00:00:00"/>
    <s v="USD"/>
    <n v="24"/>
    <n v="13"/>
    <n v="350"/>
    <n v="44"/>
    <n v="5"/>
    <n v="0.15"/>
    <n v="160.80000000000001"/>
    <n v="268"/>
    <x v="259"/>
    <n v="804"/>
    <n v="335"/>
    <n v="4"/>
    <x v="1"/>
  </r>
  <r>
    <x v="897"/>
    <x v="1"/>
    <x v="5"/>
    <d v="2018-04-10T00:00:00"/>
    <x v="105"/>
    <d v="2018-09-20T00:00:00"/>
    <d v="2018-09-25T00:00:00"/>
    <s v="USD"/>
    <n v="21"/>
    <n v="31"/>
    <n v="70"/>
    <n v="32"/>
    <n v="8"/>
    <n v="0.08"/>
    <n v="2157.4"/>
    <n v="3852.5"/>
    <x v="492"/>
    <n v="17259.2"/>
    <n v="11095.2"/>
    <n v="5"/>
    <x v="1"/>
  </r>
  <r>
    <x v="898"/>
    <x v="0"/>
    <x v="0"/>
    <d v="2018-07-19T00:00:00"/>
    <x v="105"/>
    <d v="2018-10-03T00:00:00"/>
    <d v="2018-10-12T00:00:00"/>
    <s v="USD"/>
    <n v="18"/>
    <n v="19"/>
    <n v="154"/>
    <n v="22"/>
    <n v="7"/>
    <n v="0.2"/>
    <n v="900.48"/>
    <n v="1876"/>
    <x v="518"/>
    <n v="6303.3600000000006"/>
    <n v="4202.24"/>
    <n v="9"/>
    <x v="0"/>
  </r>
  <r>
    <x v="899"/>
    <x v="3"/>
    <x v="0"/>
    <d v="2018-07-19T00:00:00"/>
    <x v="105"/>
    <d v="2018-10-03T00:00:00"/>
    <d v="2018-10-09T00:00:00"/>
    <s v="USD"/>
    <n v="10"/>
    <n v="27"/>
    <n v="134"/>
    <n v="36"/>
    <n v="5"/>
    <n v="0.15"/>
    <n v="887.62"/>
    <n v="1286.4000000000001"/>
    <x v="141"/>
    <n v="4438.1000000000004"/>
    <n v="1029.0999999999995"/>
    <n v="6"/>
    <x v="1"/>
  </r>
  <r>
    <x v="900"/>
    <x v="0"/>
    <x v="0"/>
    <d v="2018-04-10T00:00:00"/>
    <x v="105"/>
    <d v="2018-09-22T00:00:00"/>
    <d v="2018-10-02T00:00:00"/>
    <s v="USD"/>
    <n v="14"/>
    <n v="46"/>
    <n v="120"/>
    <n v="42"/>
    <n v="6"/>
    <n v="0.2"/>
    <n v="101.04"/>
    <n v="174.2"/>
    <x v="704"/>
    <n v="606.24"/>
    <n v="229.91999999999985"/>
    <n v="10"/>
    <x v="0"/>
  </r>
  <r>
    <x v="901"/>
    <x v="1"/>
    <x v="4"/>
    <d v="2018-04-10T00:00:00"/>
    <x v="105"/>
    <d v="2018-09-24T00:00:00"/>
    <d v="2018-09-30T00:00:00"/>
    <s v="USD"/>
    <n v="22"/>
    <n v="28"/>
    <n v="360"/>
    <n v="26"/>
    <n v="6"/>
    <n v="0.15"/>
    <n v="4102.41"/>
    <n v="5259.5"/>
    <x v="705"/>
    <n v="24614.46"/>
    <n v="2208.9900000000016"/>
    <n v="6"/>
    <x v="1"/>
  </r>
  <r>
    <x v="902"/>
    <x v="1"/>
    <x v="1"/>
    <d v="2018-04-10T00:00:00"/>
    <x v="105"/>
    <d v="2018-10-02T00:00:00"/>
    <d v="2018-10-08T00:00:00"/>
    <s v="USD"/>
    <n v="22"/>
    <n v="48"/>
    <n v="213"/>
    <n v="42"/>
    <n v="1"/>
    <n v="0.4"/>
    <n v="5144.8"/>
    <n v="6512.4"/>
    <x v="706"/>
    <n v="5144.8"/>
    <n v="-1237.3600000000006"/>
    <n v="6"/>
    <x v="1"/>
  </r>
  <r>
    <x v="903"/>
    <x v="3"/>
    <x v="0"/>
    <d v="2018-04-10T00:00:00"/>
    <x v="105"/>
    <d v="2018-09-19T00:00:00"/>
    <d v="2018-09-25T00:00:00"/>
    <s v="USD"/>
    <n v="9"/>
    <n v="39"/>
    <n v="194"/>
    <n v="30"/>
    <n v="3"/>
    <n v="0.08"/>
    <n v="1021.08"/>
    <n v="1701.8"/>
    <x v="707"/>
    <n v="3063.2400000000002"/>
    <n v="1633.7279999999996"/>
    <n v="6"/>
    <x v="1"/>
  </r>
  <r>
    <x v="904"/>
    <x v="0"/>
    <x v="3"/>
    <d v="2018-07-19T00:00:00"/>
    <x v="105"/>
    <d v="2018-10-11T00:00:00"/>
    <d v="2018-10-15T00:00:00"/>
    <s v="USD"/>
    <n v="17"/>
    <n v="21"/>
    <n v="50"/>
    <n v="1"/>
    <n v="5"/>
    <n v="0.1"/>
    <n v="2682.68"/>
    <n v="3832.4"/>
    <x v="708"/>
    <n v="13413.4"/>
    <n v="3832.3999999999996"/>
    <n v="4"/>
    <x v="1"/>
  </r>
  <r>
    <x v="905"/>
    <x v="1"/>
    <x v="4"/>
    <d v="2018-04-10T00:00:00"/>
    <x v="105"/>
    <d v="2018-09-17T00:00:00"/>
    <d v="2018-09-20T00:00:00"/>
    <s v="USD"/>
    <n v="25"/>
    <n v="38"/>
    <n v="330"/>
    <n v="6"/>
    <n v="7"/>
    <n v="0.15"/>
    <n v="923.26"/>
    <n v="1775.5"/>
    <x v="72"/>
    <n v="6462.82"/>
    <n v="4101.4050000000007"/>
    <n v="3"/>
    <x v="1"/>
  </r>
  <r>
    <x v="906"/>
    <x v="0"/>
    <x v="3"/>
    <d v="2018-04-10T00:00:00"/>
    <x v="105"/>
    <d v="2018-10-11T00:00:00"/>
    <d v="2018-10-13T00:00:00"/>
    <s v="USD"/>
    <n v="16"/>
    <n v="29"/>
    <n v="12"/>
    <n v="23"/>
    <n v="2"/>
    <n v="0.15"/>
    <n v="865.31"/>
    <n v="1922.9"/>
    <x v="709"/>
    <n v="1730.62"/>
    <n v="1538.3100000000004"/>
    <n v="2"/>
    <x v="1"/>
  </r>
  <r>
    <x v="907"/>
    <x v="2"/>
    <x v="2"/>
    <d v="2018-07-19T00:00:00"/>
    <x v="105"/>
    <d v="2018-10-10T00:00:00"/>
    <d v="2018-10-19T00:00:00"/>
    <s v="USD"/>
    <n v="26"/>
    <n v="23"/>
    <n v="291"/>
    <n v="5"/>
    <n v="3"/>
    <n v="0.05"/>
    <n v="490.11"/>
    <n v="891.1"/>
    <x v="86"/>
    <n v="1470.33"/>
    <n v="1069.3050000000003"/>
    <n v="9"/>
    <x v="0"/>
  </r>
  <r>
    <x v="908"/>
    <x v="3"/>
    <x v="2"/>
    <d v="2018-04-10T00:00:00"/>
    <x v="106"/>
    <d v="2018-09-20T00:00:00"/>
    <d v="2018-09-28T00:00:00"/>
    <s v="USD"/>
    <n v="2"/>
    <n v="3"/>
    <n v="264"/>
    <n v="43"/>
    <n v="7"/>
    <n v="0.08"/>
    <n v="1875.13"/>
    <n v="3289.7"/>
    <x v="710"/>
    <n v="13125.91"/>
    <n v="8059.757999999998"/>
    <n v="8"/>
    <x v="0"/>
  </r>
  <r>
    <x v="909"/>
    <x v="1"/>
    <x v="0"/>
    <d v="2018-07-19T00:00:00"/>
    <x v="106"/>
    <d v="2018-09-24T00:00:00"/>
    <d v="2018-10-03T00:00:00"/>
    <s v="USD"/>
    <n v="24"/>
    <n v="2"/>
    <n v="90"/>
    <n v="34"/>
    <n v="1"/>
    <n v="0.05"/>
    <n v="593.29"/>
    <n v="1078.7"/>
    <x v="192"/>
    <n v="593.29"/>
    <n v="431.47500000000014"/>
    <n v="9"/>
    <x v="0"/>
  </r>
  <r>
    <x v="910"/>
    <x v="2"/>
    <x v="4"/>
    <d v="2018-07-19T00:00:00"/>
    <x v="106"/>
    <d v="2018-10-03T00:00:00"/>
    <d v="2018-10-05T00:00:00"/>
    <s v="USD"/>
    <n v="26"/>
    <n v="19"/>
    <n v="346"/>
    <n v="5"/>
    <n v="2"/>
    <n v="0.05"/>
    <n v="2720.2"/>
    <n v="3886"/>
    <x v="711"/>
    <n v="5440.4"/>
    <n v="1943"/>
    <n v="2"/>
    <x v="1"/>
  </r>
  <r>
    <x v="911"/>
    <x v="0"/>
    <x v="0"/>
    <d v="2018-07-19T00:00:00"/>
    <x v="106"/>
    <d v="2018-10-10T00:00:00"/>
    <d v="2018-10-18T00:00:00"/>
    <s v="USD"/>
    <n v="12"/>
    <n v="21"/>
    <n v="172"/>
    <n v="15"/>
    <n v="4"/>
    <n v="0.05"/>
    <n v="1143.56"/>
    <n v="1681.7"/>
    <x v="559"/>
    <n v="4574.24"/>
    <n v="1816.2200000000003"/>
    <n v="8"/>
    <x v="0"/>
  </r>
  <r>
    <x v="912"/>
    <x v="2"/>
    <x v="2"/>
    <d v="2018-04-10T00:00:00"/>
    <x v="106"/>
    <d v="2018-10-06T00:00:00"/>
    <d v="2018-10-13T00:00:00"/>
    <s v="USD"/>
    <n v="28"/>
    <n v="19"/>
    <n v="266"/>
    <n v="23"/>
    <n v="2"/>
    <n v="0.08"/>
    <n v="852.24"/>
    <n v="1065.3"/>
    <x v="697"/>
    <n v="1704.48"/>
    <n v="255.67200000000003"/>
    <n v="7"/>
    <x v="1"/>
  </r>
  <r>
    <x v="913"/>
    <x v="1"/>
    <x v="0"/>
    <d v="2018-04-10T00:00:00"/>
    <x v="106"/>
    <d v="2018-10-09T00:00:00"/>
    <d v="2018-10-19T00:00:00"/>
    <s v="USD"/>
    <n v="23"/>
    <n v="32"/>
    <n v="146"/>
    <n v="30"/>
    <n v="7"/>
    <n v="0.2"/>
    <n v="3286.75"/>
    <n v="3912.8"/>
    <x v="712"/>
    <n v="23007.25"/>
    <n v="-1095.5699999999961"/>
    <n v="10"/>
    <x v="0"/>
  </r>
  <r>
    <x v="914"/>
    <x v="0"/>
    <x v="5"/>
    <d v="2018-07-19T00:00:00"/>
    <x v="106"/>
    <d v="2018-09-17T00:00:00"/>
    <d v="2018-09-21T00:00:00"/>
    <s v="USD"/>
    <n v="18"/>
    <n v="9"/>
    <n v="86"/>
    <n v="30"/>
    <n v="2"/>
    <n v="0.3"/>
    <n v="2520.54"/>
    <n v="3819"/>
    <x v="713"/>
    <n v="5041.08"/>
    <n v="305.51999999999953"/>
    <n v="4"/>
    <x v="1"/>
  </r>
  <r>
    <x v="915"/>
    <x v="0"/>
    <x v="1"/>
    <d v="2018-07-19T00:00:00"/>
    <x v="106"/>
    <d v="2018-09-27T00:00:00"/>
    <d v="2018-09-29T00:00:00"/>
    <s v="USD"/>
    <n v="18"/>
    <n v="22"/>
    <n v="222"/>
    <n v="46"/>
    <n v="5"/>
    <n v="0.08"/>
    <n v="758.57"/>
    <n v="1025.0999999999999"/>
    <x v="714"/>
    <n v="3792.8500000000004"/>
    <n v="922.60999999999967"/>
    <n v="2"/>
    <x v="1"/>
  </r>
  <r>
    <x v="916"/>
    <x v="1"/>
    <x v="0"/>
    <d v="2018-04-10T00:00:00"/>
    <x v="106"/>
    <d v="2018-10-04T00:00:00"/>
    <d v="2018-10-06T00:00:00"/>
    <s v="USD"/>
    <n v="22"/>
    <n v="8"/>
    <n v="203"/>
    <n v="43"/>
    <n v="6"/>
    <n v="0.15"/>
    <n v="1601.3"/>
    <n v="3202.6"/>
    <x v="346"/>
    <n v="9607.7999999999993"/>
    <n v="6725.4599999999991"/>
    <n v="2"/>
    <x v="1"/>
  </r>
  <r>
    <x v="917"/>
    <x v="3"/>
    <x v="0"/>
    <d v="2018-07-19T00:00:00"/>
    <x v="106"/>
    <d v="2018-10-01T00:00:00"/>
    <d v="2018-10-06T00:00:00"/>
    <s v="USD"/>
    <n v="11"/>
    <n v="49"/>
    <n v="170"/>
    <n v="22"/>
    <n v="1"/>
    <n v="0.1"/>
    <n v="2440.94"/>
    <n v="5306.4"/>
    <x v="323"/>
    <n v="2440.94"/>
    <n v="2334.8200000000002"/>
    <n v="5"/>
    <x v="1"/>
  </r>
  <r>
    <x v="918"/>
    <x v="3"/>
    <x v="1"/>
    <d v="2018-07-19T00:00:00"/>
    <x v="106"/>
    <d v="2018-09-26T00:00:00"/>
    <d v="2018-10-01T00:00:00"/>
    <s v="USD"/>
    <n v="9"/>
    <n v="14"/>
    <n v="239"/>
    <n v="11"/>
    <n v="5"/>
    <n v="0.08"/>
    <n v="1331.42"/>
    <n v="1849.2"/>
    <x v="345"/>
    <n v="6657.1"/>
    <n v="1849.2199999999993"/>
    <n v="5"/>
    <x v="1"/>
  </r>
  <r>
    <x v="919"/>
    <x v="0"/>
    <x v="2"/>
    <d v="2018-07-19T00:00:00"/>
    <x v="106"/>
    <d v="2018-09-21T00:00:00"/>
    <d v="2018-09-30T00:00:00"/>
    <s v="USD"/>
    <n v="16"/>
    <n v="3"/>
    <n v="282"/>
    <n v="16"/>
    <n v="3"/>
    <n v="0.1"/>
    <n v="137.94999999999999"/>
    <n v="194.3"/>
    <x v="715"/>
    <n v="413.84999999999997"/>
    <n v="110.76000000000016"/>
    <n v="9"/>
    <x v="0"/>
  </r>
  <r>
    <x v="920"/>
    <x v="3"/>
    <x v="3"/>
    <d v="2018-04-10T00:00:00"/>
    <x v="106"/>
    <d v="2018-09-20T00:00:00"/>
    <d v="2018-09-29T00:00:00"/>
    <s v="USD"/>
    <n v="7"/>
    <n v="41"/>
    <n v="24"/>
    <n v="34"/>
    <n v="8"/>
    <n v="0.05"/>
    <n v="757.37"/>
    <n v="1051.9000000000001"/>
    <x v="649"/>
    <n v="6058.96"/>
    <n v="1935.4800000000005"/>
    <n v="9"/>
    <x v="0"/>
  </r>
  <r>
    <x v="921"/>
    <x v="0"/>
    <x v="3"/>
    <d v="2018-07-19T00:00:00"/>
    <x v="106"/>
    <d v="2018-09-23T00:00:00"/>
    <d v="2018-09-24T00:00:00"/>
    <s v="USD"/>
    <n v="18"/>
    <n v="36"/>
    <n v="58"/>
    <n v="29"/>
    <n v="7"/>
    <n v="0.1"/>
    <n v="1537.65"/>
    <n v="1809"/>
    <x v="676"/>
    <n v="10763.550000000001"/>
    <n v="633.14999999999964"/>
    <n v="1"/>
    <x v="1"/>
  </r>
  <r>
    <x v="922"/>
    <x v="3"/>
    <x v="3"/>
    <d v="2018-04-10T00:00:00"/>
    <x v="107"/>
    <d v="2018-10-04T00:00:00"/>
    <d v="2018-10-09T00:00:00"/>
    <s v="USD"/>
    <n v="1"/>
    <n v="13"/>
    <n v="37"/>
    <n v="18"/>
    <n v="2"/>
    <n v="0.15"/>
    <n v="130.78"/>
    <n v="214.4"/>
    <x v="716"/>
    <n v="261.56"/>
    <n v="102.92000000000002"/>
    <n v="5"/>
    <x v="1"/>
  </r>
  <r>
    <x v="923"/>
    <x v="3"/>
    <x v="3"/>
    <d v="2018-07-19T00:00:00"/>
    <x v="107"/>
    <d v="2018-09-17T00:00:00"/>
    <d v="2018-09-21T00:00:00"/>
    <s v="USD"/>
    <n v="6"/>
    <n v="40"/>
    <n v="19"/>
    <n v="20"/>
    <n v="6"/>
    <n v="0.08"/>
    <n v="2577.56"/>
    <n v="3530.9"/>
    <x v="717"/>
    <n v="15465.36"/>
    <n v="4025.2080000000024"/>
    <n v="4"/>
    <x v="1"/>
  </r>
  <r>
    <x v="924"/>
    <x v="3"/>
    <x v="0"/>
    <d v="2018-04-10T00:00:00"/>
    <x v="107"/>
    <d v="2018-09-21T00:00:00"/>
    <d v="2018-09-28T00:00:00"/>
    <s v="USD"/>
    <n v="5"/>
    <n v="44"/>
    <n v="201"/>
    <n v="10"/>
    <n v="6"/>
    <n v="0.4"/>
    <n v="810.03"/>
    <n v="1038.5"/>
    <x v="718"/>
    <n v="4860.18"/>
    <n v="-1121.5800000000004"/>
    <n v="7"/>
    <x v="1"/>
  </r>
  <r>
    <x v="925"/>
    <x v="0"/>
    <x v="4"/>
    <d v="2018-07-19T00:00:00"/>
    <x v="107"/>
    <d v="2018-10-01T00:00:00"/>
    <d v="2018-10-09T00:00:00"/>
    <s v="USD"/>
    <n v="19"/>
    <n v="50"/>
    <n v="352"/>
    <n v="9"/>
    <n v="2"/>
    <n v="0.08"/>
    <n v="1561.77"/>
    <n v="3470.6"/>
    <x v="21"/>
    <n v="3123.54"/>
    <n v="3262.3640000000005"/>
    <n v="8"/>
    <x v="0"/>
  </r>
  <r>
    <x v="926"/>
    <x v="1"/>
    <x v="5"/>
    <d v="2018-07-19T00:00:00"/>
    <x v="107"/>
    <d v="2018-09-19T00:00:00"/>
    <d v="2018-09-27T00:00:00"/>
    <s v="USD"/>
    <n v="23"/>
    <n v="14"/>
    <n v="83"/>
    <n v="25"/>
    <n v="1"/>
    <n v="0.15"/>
    <n v="2154.52"/>
    <n v="2659.9"/>
    <x v="719"/>
    <n v="2154.52"/>
    <n v="106.39499999999998"/>
    <n v="8"/>
    <x v="0"/>
  </r>
  <r>
    <x v="927"/>
    <x v="0"/>
    <x v="0"/>
    <d v="2018-04-10T00:00:00"/>
    <x v="107"/>
    <d v="2018-10-12T00:00:00"/>
    <d v="2018-10-21T00:00:00"/>
    <s v="USD"/>
    <n v="17"/>
    <n v="24"/>
    <n v="128"/>
    <n v="18"/>
    <n v="8"/>
    <n v="0.05"/>
    <n v="637.77"/>
    <n v="1118.9000000000001"/>
    <x v="720"/>
    <n v="5102.16"/>
    <n v="3401.4799999999996"/>
    <n v="9"/>
    <x v="0"/>
  </r>
  <r>
    <x v="928"/>
    <x v="3"/>
    <x v="2"/>
    <d v="2018-04-10T00:00:00"/>
    <x v="107"/>
    <d v="2018-10-02T00:00:00"/>
    <d v="2018-10-07T00:00:00"/>
    <s v="USD"/>
    <n v="4"/>
    <n v="46"/>
    <n v="327"/>
    <n v="7"/>
    <n v="4"/>
    <n v="0.4"/>
    <n v="2257.77"/>
    <n v="3892.7"/>
    <x v="721"/>
    <n v="9031.08"/>
    <n v="311.39999999999964"/>
    <n v="5"/>
    <x v="1"/>
  </r>
  <r>
    <x v="929"/>
    <x v="3"/>
    <x v="0"/>
    <d v="2018-07-19T00:00:00"/>
    <x v="107"/>
    <d v="2018-10-04T00:00:00"/>
    <d v="2018-10-11T00:00:00"/>
    <s v="USD"/>
    <n v="9"/>
    <n v="47"/>
    <n v="177"/>
    <n v="5"/>
    <n v="3"/>
    <n v="0.08"/>
    <n v="921.52"/>
    <n v="2003.3"/>
    <x v="48"/>
    <n v="2764.56"/>
    <n v="2764.5480000000002"/>
    <n v="7"/>
    <x v="1"/>
  </r>
  <r>
    <x v="930"/>
    <x v="0"/>
    <x v="5"/>
    <d v="2018-07-19T00:00:00"/>
    <x v="107"/>
    <d v="2018-09-23T00:00:00"/>
    <d v="2018-09-28T00:00:00"/>
    <s v="USD"/>
    <n v="12"/>
    <n v="26"/>
    <n v="86"/>
    <n v="42"/>
    <n v="4"/>
    <n v="0.05"/>
    <n v="788.66"/>
    <n v="998.3"/>
    <x v="514"/>
    <n v="3154.64"/>
    <n v="638.89999999999964"/>
    <n v="5"/>
    <x v="1"/>
  </r>
  <r>
    <x v="931"/>
    <x v="3"/>
    <x v="2"/>
    <d v="2018-07-19T00:00:00"/>
    <x v="108"/>
    <d v="2018-10-05T00:00:00"/>
    <d v="2018-10-13T00:00:00"/>
    <s v="USD"/>
    <n v="9"/>
    <n v="45"/>
    <n v="312"/>
    <n v="17"/>
    <n v="3"/>
    <n v="0.05"/>
    <n v="1654.9"/>
    <n v="2546"/>
    <x v="713"/>
    <n v="4964.7000000000007"/>
    <n v="2291.3999999999987"/>
    <n v="8"/>
    <x v="0"/>
  </r>
  <r>
    <x v="932"/>
    <x v="0"/>
    <x v="3"/>
    <d v="2018-07-19T00:00:00"/>
    <x v="108"/>
    <d v="2018-09-18T00:00:00"/>
    <d v="2018-09-23T00:00:00"/>
    <s v="USD"/>
    <n v="15"/>
    <n v="29"/>
    <n v="26"/>
    <n v="26"/>
    <n v="5"/>
    <n v="0.08"/>
    <n v="2093.21"/>
    <n v="2552.6999999999998"/>
    <x v="567"/>
    <n v="10466.049999999999"/>
    <n v="1276.3700000000008"/>
    <n v="5"/>
    <x v="1"/>
  </r>
  <r>
    <x v="933"/>
    <x v="3"/>
    <x v="3"/>
    <d v="2018-07-19T00:00:00"/>
    <x v="108"/>
    <d v="2018-09-24T00:00:00"/>
    <d v="2018-09-28T00:00:00"/>
    <s v="USD"/>
    <n v="1"/>
    <n v="22"/>
    <n v="49"/>
    <n v="16"/>
    <n v="8"/>
    <n v="0.05"/>
    <n v="2610.59"/>
    <n v="3839.1"/>
    <x v="722"/>
    <n v="20884.72"/>
    <n v="8292.4399999999951"/>
    <n v="4"/>
    <x v="1"/>
  </r>
  <r>
    <x v="934"/>
    <x v="1"/>
    <x v="4"/>
    <d v="2018-04-10T00:00:00"/>
    <x v="108"/>
    <d v="2018-09-25T00:00:00"/>
    <d v="2018-09-26T00:00:00"/>
    <s v="USD"/>
    <n v="23"/>
    <n v="41"/>
    <n v="354"/>
    <n v="13"/>
    <n v="4"/>
    <n v="0.05"/>
    <n v="4071.52"/>
    <n v="6076.9"/>
    <x v="723"/>
    <n v="16286.08"/>
    <n v="6806.1399999999976"/>
    <n v="1"/>
    <x v="1"/>
  </r>
  <r>
    <x v="935"/>
    <x v="1"/>
    <x v="2"/>
    <d v="2018-07-19T00:00:00"/>
    <x v="108"/>
    <d v="2018-10-11T00:00:00"/>
    <d v="2018-10-19T00:00:00"/>
    <s v="USD"/>
    <n v="20"/>
    <n v="37"/>
    <n v="307"/>
    <n v="12"/>
    <n v="7"/>
    <n v="0.2"/>
    <n v="462.84"/>
    <n v="1051.9000000000001"/>
    <x v="434"/>
    <n v="3239.8799999999997"/>
    <n v="2650.7600000000016"/>
    <n v="8"/>
    <x v="0"/>
  </r>
  <r>
    <x v="936"/>
    <x v="1"/>
    <x v="2"/>
    <d v="2018-04-10T00:00:00"/>
    <x v="108"/>
    <d v="2018-10-13T00:00:00"/>
    <d v="2018-10-15T00:00:00"/>
    <s v="USD"/>
    <n v="21"/>
    <n v="45"/>
    <n v="303"/>
    <n v="41"/>
    <n v="8"/>
    <n v="0.08"/>
    <n v="577.47"/>
    <n v="1132.3"/>
    <x v="436"/>
    <n v="4619.76"/>
    <n v="3713.9679999999989"/>
    <n v="2"/>
    <x v="1"/>
  </r>
  <r>
    <x v="937"/>
    <x v="3"/>
    <x v="4"/>
    <d v="2018-07-19T00:00:00"/>
    <x v="109"/>
    <d v="2018-09-25T00:00:00"/>
    <d v="2018-09-26T00:00:00"/>
    <s v="USD"/>
    <n v="6"/>
    <n v="8"/>
    <n v="366"/>
    <n v="25"/>
    <n v="8"/>
    <n v="0.05"/>
    <n v="1184.56"/>
    <n v="2961.4"/>
    <x v="724"/>
    <n v="9476.48"/>
    <n v="13030.16"/>
    <n v="1"/>
    <x v="1"/>
  </r>
  <r>
    <x v="938"/>
    <x v="3"/>
    <x v="0"/>
    <d v="2018-04-10T00:00:00"/>
    <x v="109"/>
    <d v="2018-09-30T00:00:00"/>
    <d v="2018-10-06T00:00:00"/>
    <s v="USD"/>
    <n v="6"/>
    <n v="39"/>
    <n v="88"/>
    <n v="26"/>
    <n v="4"/>
    <n v="0.05"/>
    <n v="2140.0500000000002"/>
    <n v="3396.9"/>
    <x v="725"/>
    <n v="8560.2000000000007"/>
    <n v="4348.0199999999986"/>
    <n v="6"/>
    <x v="1"/>
  </r>
  <r>
    <x v="939"/>
    <x v="3"/>
    <x v="1"/>
    <d v="2018-04-10T00:00:00"/>
    <x v="109"/>
    <d v="2018-09-21T00:00:00"/>
    <d v="2018-10-01T00:00:00"/>
    <s v="USD"/>
    <n v="5"/>
    <n v="34"/>
    <n v="244"/>
    <n v="5"/>
    <n v="7"/>
    <n v="0.2"/>
    <n v="3322.53"/>
    <n v="5728.5"/>
    <x v="726"/>
    <n v="23257.710000000003"/>
    <n v="8821.89"/>
    <n v="10"/>
    <x v="0"/>
  </r>
  <r>
    <x v="940"/>
    <x v="1"/>
    <x v="1"/>
    <d v="2018-07-19T00:00:00"/>
    <x v="109"/>
    <d v="2018-10-10T00:00:00"/>
    <d v="2018-10-12T00:00:00"/>
    <s v="USD"/>
    <n v="21"/>
    <n v="46"/>
    <n v="230"/>
    <n v="19"/>
    <n v="6"/>
    <n v="0.05"/>
    <n v="1401.37"/>
    <n v="2224.4"/>
    <x v="727"/>
    <n v="8408.2199999999993"/>
    <n v="4270.8600000000006"/>
    <n v="2"/>
    <x v="1"/>
  </r>
  <r>
    <x v="941"/>
    <x v="0"/>
    <x v="4"/>
    <d v="2018-07-19T00:00:00"/>
    <x v="109"/>
    <d v="2018-09-21T00:00:00"/>
    <d v="2018-09-29T00:00:00"/>
    <s v="USD"/>
    <n v="13"/>
    <n v="42"/>
    <n v="357"/>
    <n v="39"/>
    <n v="3"/>
    <n v="0.08"/>
    <n v="1674.33"/>
    <n v="3986.5"/>
    <x v="270"/>
    <n v="5022.99"/>
    <n v="5979.75"/>
    <n v="8"/>
    <x v="0"/>
  </r>
  <r>
    <x v="942"/>
    <x v="2"/>
    <x v="0"/>
    <d v="2018-07-19T00:00:00"/>
    <x v="109"/>
    <d v="2018-09-25T00:00:00"/>
    <d v="2018-10-01T00:00:00"/>
    <s v="USD"/>
    <n v="26"/>
    <n v="39"/>
    <n v="155"/>
    <n v="4"/>
    <n v="8"/>
    <n v="0.1"/>
    <n v="2613.54"/>
    <n v="5681.6"/>
    <x v="728"/>
    <n v="20908.32"/>
    <n v="19999.200000000004"/>
    <n v="6"/>
    <x v="1"/>
  </r>
  <r>
    <x v="943"/>
    <x v="1"/>
    <x v="3"/>
    <d v="2018-04-10T00:00:00"/>
    <x v="110"/>
    <d v="2018-10-01T00:00:00"/>
    <d v="2018-10-08T00:00:00"/>
    <s v="USD"/>
    <n v="23"/>
    <n v="39"/>
    <n v="21"/>
    <n v="20"/>
    <n v="2"/>
    <n v="0.08"/>
    <n v="3005.55"/>
    <n v="5272.9"/>
    <x v="729"/>
    <n v="6011.1"/>
    <n v="3691.0360000000001"/>
    <n v="7"/>
    <x v="1"/>
  </r>
  <r>
    <x v="944"/>
    <x v="1"/>
    <x v="2"/>
    <d v="2018-07-19T00:00:00"/>
    <x v="110"/>
    <d v="2018-10-08T00:00:00"/>
    <d v="2018-10-17T00:00:00"/>
    <s v="USD"/>
    <n v="23"/>
    <n v="24"/>
    <n v="323"/>
    <n v="45"/>
    <n v="8"/>
    <n v="0.2"/>
    <n v="529.03"/>
    <n v="1125.5999999999999"/>
    <x v="371"/>
    <n v="4232.24"/>
    <n v="2971.6000000000004"/>
    <n v="9"/>
    <x v="0"/>
  </r>
  <r>
    <x v="945"/>
    <x v="0"/>
    <x v="5"/>
    <d v="2018-07-19T00:00:00"/>
    <x v="110"/>
    <d v="2018-10-10T00:00:00"/>
    <d v="2018-10-16T00:00:00"/>
    <s v="USD"/>
    <n v="15"/>
    <n v="37"/>
    <n v="60"/>
    <n v="46"/>
    <n v="7"/>
    <n v="0.05"/>
    <n v="400.26"/>
    <n v="690.1"/>
    <x v="730"/>
    <n v="2801.8199999999997"/>
    <n v="1787.3450000000003"/>
    <n v="6"/>
    <x v="1"/>
  </r>
  <r>
    <x v="946"/>
    <x v="3"/>
    <x v="0"/>
    <d v="2018-07-19T00:00:00"/>
    <x v="110"/>
    <d v="2018-09-30T00:00:00"/>
    <d v="2018-10-06T00:00:00"/>
    <s v="USD"/>
    <n v="5"/>
    <n v="29"/>
    <n v="92"/>
    <n v="23"/>
    <n v="3"/>
    <n v="0.05"/>
    <n v="1502.14"/>
    <n v="2546"/>
    <x v="713"/>
    <n v="4506.42"/>
    <n v="2749.6799999999994"/>
    <n v="6"/>
    <x v="1"/>
  </r>
  <r>
    <x v="947"/>
    <x v="3"/>
    <x v="1"/>
    <d v="2018-07-19T00:00:00"/>
    <x v="110"/>
    <d v="2018-09-25T00:00:00"/>
    <d v="2018-10-04T00:00:00"/>
    <s v="USD"/>
    <n v="1"/>
    <n v="9"/>
    <n v="224"/>
    <n v="43"/>
    <n v="5"/>
    <n v="0.1"/>
    <n v="2276.33"/>
    <n v="3035.1"/>
    <x v="731"/>
    <n v="11381.65"/>
    <n v="2276.3000000000011"/>
    <n v="9"/>
    <x v="0"/>
  </r>
  <r>
    <x v="948"/>
    <x v="0"/>
    <x v="0"/>
    <d v="2018-04-10T00:00:00"/>
    <x v="110"/>
    <d v="2018-09-29T00:00:00"/>
    <d v="2018-10-09T00:00:00"/>
    <s v="USD"/>
    <n v="16"/>
    <n v="16"/>
    <n v="135"/>
    <n v="31"/>
    <n v="2"/>
    <n v="0.05"/>
    <n v="2444.0300000000002"/>
    <n v="4006.6"/>
    <x v="664"/>
    <n v="4888.0600000000004"/>
    <n v="2724.4799999999987"/>
    <n v="10"/>
    <x v="0"/>
  </r>
  <r>
    <x v="949"/>
    <x v="3"/>
    <x v="0"/>
    <d v="2018-07-19T00:00:00"/>
    <x v="111"/>
    <d v="2018-09-22T00:00:00"/>
    <d v="2018-10-01T00:00:00"/>
    <s v="USD"/>
    <n v="3"/>
    <n v="24"/>
    <n v="195"/>
    <n v="29"/>
    <n v="6"/>
    <n v="0.1"/>
    <n v="2179.91"/>
    <n v="3892.7"/>
    <x v="732"/>
    <n v="13079.46"/>
    <n v="7941.119999999999"/>
    <n v="9"/>
    <x v="0"/>
  </r>
  <r>
    <x v="950"/>
    <x v="3"/>
    <x v="4"/>
    <d v="2018-07-19T00:00:00"/>
    <x v="111"/>
    <d v="2018-10-05T00:00:00"/>
    <d v="2018-10-11T00:00:00"/>
    <s v="USD"/>
    <n v="6"/>
    <n v="45"/>
    <n v="338"/>
    <n v="30"/>
    <n v="8"/>
    <n v="0.1"/>
    <n v="1334.37"/>
    <n v="2566.1"/>
    <x v="174"/>
    <n v="10674.96"/>
    <n v="7800.9599999999991"/>
    <n v="6"/>
    <x v="1"/>
  </r>
  <r>
    <x v="951"/>
    <x v="3"/>
    <x v="0"/>
    <d v="2018-07-19T00:00:00"/>
    <x v="111"/>
    <d v="2018-10-06T00:00:00"/>
    <d v="2018-10-07T00:00:00"/>
    <s v="USD"/>
    <n v="2"/>
    <n v="44"/>
    <n v="201"/>
    <n v="23"/>
    <n v="8"/>
    <n v="0.08"/>
    <n v="786.65"/>
    <n v="1333.3"/>
    <x v="733"/>
    <n v="6293.2"/>
    <n v="3519.8879999999999"/>
    <n v="1"/>
    <x v="1"/>
  </r>
  <r>
    <x v="952"/>
    <x v="3"/>
    <x v="4"/>
    <d v="2018-07-19T00:00:00"/>
    <x v="111"/>
    <d v="2018-09-21T00:00:00"/>
    <d v="2018-09-25T00:00:00"/>
    <s v="USD"/>
    <n v="8"/>
    <n v="20"/>
    <n v="353"/>
    <n v="7"/>
    <n v="5"/>
    <n v="0.05"/>
    <n v="452.32"/>
    <n v="1051.9000000000001"/>
    <x v="11"/>
    <n v="2261.6"/>
    <n v="2734.9249999999997"/>
    <n v="4"/>
    <x v="1"/>
  </r>
  <r>
    <x v="953"/>
    <x v="2"/>
    <x v="2"/>
    <d v="2018-07-19T00:00:00"/>
    <x v="111"/>
    <d v="2018-09-29T00:00:00"/>
    <d v="2018-10-09T00:00:00"/>
    <s v="USD"/>
    <n v="27"/>
    <n v="49"/>
    <n v="281"/>
    <n v="41"/>
    <n v="3"/>
    <n v="0.05"/>
    <n v="3314.89"/>
    <n v="3946.3"/>
    <x v="734"/>
    <n v="9944.67"/>
    <n v="1302.2850000000017"/>
    <n v="10"/>
    <x v="0"/>
  </r>
  <r>
    <x v="954"/>
    <x v="1"/>
    <x v="0"/>
    <d v="2018-04-10T00:00:00"/>
    <x v="111"/>
    <d v="2018-10-04T00:00:00"/>
    <d v="2018-10-08T00:00:00"/>
    <s v="USD"/>
    <n v="23"/>
    <n v="26"/>
    <n v="149"/>
    <n v="47"/>
    <n v="8"/>
    <n v="0.05"/>
    <n v="593.02"/>
    <n v="1118.9000000000001"/>
    <x v="720"/>
    <n v="4744.16"/>
    <n v="3759.4799999999996"/>
    <n v="4"/>
    <x v="1"/>
  </r>
  <r>
    <x v="955"/>
    <x v="0"/>
    <x v="2"/>
    <d v="2018-04-10T00:00:00"/>
    <x v="111"/>
    <d v="2018-10-07T00:00:00"/>
    <d v="2018-10-12T00:00:00"/>
    <s v="USD"/>
    <n v="19"/>
    <n v="50"/>
    <n v="278"/>
    <n v="18"/>
    <n v="8"/>
    <n v="0.08"/>
    <n v="1325.26"/>
    <n v="2881"/>
    <x v="200"/>
    <n v="10602.08"/>
    <n v="10602.08"/>
    <n v="5"/>
    <x v="1"/>
  </r>
  <r>
    <x v="956"/>
    <x v="3"/>
    <x v="1"/>
    <d v="2018-07-19T00:00:00"/>
    <x v="112"/>
    <d v="2018-09-26T00:00:00"/>
    <d v="2018-09-29T00:00:00"/>
    <s v="USD"/>
    <n v="8"/>
    <n v="23"/>
    <n v="211"/>
    <n v="45"/>
    <n v="7"/>
    <n v="0.05"/>
    <n v="1890.74"/>
    <n v="2224.4"/>
    <x v="735"/>
    <n v="13235.18"/>
    <n v="1557.08"/>
    <n v="3"/>
    <x v="1"/>
  </r>
  <r>
    <x v="957"/>
    <x v="0"/>
    <x v="0"/>
    <d v="2018-04-10T00:00:00"/>
    <x v="112"/>
    <d v="2018-09-22T00:00:00"/>
    <d v="2018-10-02T00:00:00"/>
    <s v="USD"/>
    <n v="19"/>
    <n v="39"/>
    <n v="164"/>
    <n v="9"/>
    <n v="1"/>
    <n v="0.08"/>
    <n v="586.79"/>
    <n v="1011.7"/>
    <x v="566"/>
    <n v="586.79"/>
    <n v="343.97400000000016"/>
    <n v="10"/>
    <x v="0"/>
  </r>
  <r>
    <x v="958"/>
    <x v="1"/>
    <x v="3"/>
    <d v="2018-04-10T00:00:00"/>
    <x v="112"/>
    <d v="2018-10-09T00:00:00"/>
    <d v="2018-10-12T00:00:00"/>
    <s v="USD"/>
    <n v="24"/>
    <n v="16"/>
    <n v="17"/>
    <n v="1"/>
    <n v="2"/>
    <n v="0.2"/>
    <n v="123.95"/>
    <n v="167.5"/>
    <x v="261"/>
    <n v="247.9"/>
    <n v="20.099999999999994"/>
    <n v="3"/>
    <x v="1"/>
  </r>
  <r>
    <x v="959"/>
    <x v="3"/>
    <x v="3"/>
    <d v="2018-07-19T00:00:00"/>
    <x v="112"/>
    <d v="2018-10-04T00:00:00"/>
    <d v="2018-10-14T00:00:00"/>
    <s v="USD"/>
    <n v="12"/>
    <n v="4"/>
    <n v="15"/>
    <n v="32"/>
    <n v="7"/>
    <n v="0.05"/>
    <n v="740.35"/>
    <n v="1139"/>
    <x v="736"/>
    <n v="5182.45"/>
    <n v="2391.8999999999996"/>
    <n v="10"/>
    <x v="0"/>
  </r>
  <r>
    <x v="960"/>
    <x v="1"/>
    <x v="0"/>
    <d v="2018-04-10T00:00:00"/>
    <x v="112"/>
    <d v="2018-10-09T00:00:00"/>
    <d v="2018-10-14T00:00:00"/>
    <s v="USD"/>
    <n v="23"/>
    <n v="44"/>
    <n v="134"/>
    <n v="9"/>
    <n v="8"/>
    <n v="0.05"/>
    <n v="110.55"/>
    <n v="167.5"/>
    <x v="259"/>
    <n v="884.4"/>
    <n v="388.6"/>
    <n v="5"/>
    <x v="1"/>
  </r>
  <r>
    <x v="961"/>
    <x v="3"/>
    <x v="0"/>
    <d v="2018-04-10T00:00:00"/>
    <x v="112"/>
    <d v="2018-10-14T00:00:00"/>
    <d v="2018-10-16T00:00:00"/>
    <s v="USD"/>
    <n v="1"/>
    <n v="29"/>
    <n v="153"/>
    <n v="18"/>
    <n v="1"/>
    <n v="0.05"/>
    <n v="553.15"/>
    <n v="864.3"/>
    <x v="400"/>
    <n v="553.15"/>
    <n v="267.93499999999995"/>
    <n v="2"/>
    <x v="1"/>
  </r>
  <r>
    <x v="962"/>
    <x v="3"/>
    <x v="0"/>
    <d v="2018-07-19T00:00:00"/>
    <x v="112"/>
    <d v="2018-10-05T00:00:00"/>
    <d v="2018-10-10T00:00:00"/>
    <s v="USD"/>
    <n v="4"/>
    <n v="44"/>
    <n v="135"/>
    <n v="2"/>
    <n v="1"/>
    <n v="0.05"/>
    <n v="2477.33"/>
    <n v="2914.5"/>
    <x v="433"/>
    <n v="2477.33"/>
    <n v="291.44500000000016"/>
    <n v="5"/>
    <x v="1"/>
  </r>
  <r>
    <x v="963"/>
    <x v="1"/>
    <x v="1"/>
    <d v="2018-04-10T00:00:00"/>
    <x v="113"/>
    <d v="2018-10-15T00:00:00"/>
    <d v="2018-10-24T00:00:00"/>
    <s v="USD"/>
    <n v="24"/>
    <n v="41"/>
    <n v="232"/>
    <n v="46"/>
    <n v="3"/>
    <n v="0.05"/>
    <n v="2858.22"/>
    <n v="5293"/>
    <x v="737"/>
    <n v="8574.66"/>
    <n v="6510.3899999999994"/>
    <n v="9"/>
    <x v="0"/>
  </r>
  <r>
    <x v="964"/>
    <x v="3"/>
    <x v="5"/>
    <d v="2018-07-19T00:00:00"/>
    <x v="113"/>
    <d v="2018-09-29T00:00:00"/>
    <d v="2018-10-03T00:00:00"/>
    <s v="USD"/>
    <n v="2"/>
    <n v="39"/>
    <n v="66"/>
    <n v="15"/>
    <n v="6"/>
    <n v="0.2"/>
    <n v="406.82"/>
    <n v="924.6"/>
    <x v="51"/>
    <n v="2440.92"/>
    <n v="1997.1600000000008"/>
    <n v="4"/>
    <x v="1"/>
  </r>
  <r>
    <x v="965"/>
    <x v="3"/>
    <x v="0"/>
    <d v="2018-07-19T00:00:00"/>
    <x v="113"/>
    <d v="2018-09-30T00:00:00"/>
    <d v="2018-10-09T00:00:00"/>
    <s v="USD"/>
    <n v="4"/>
    <n v="47"/>
    <n v="160"/>
    <n v="1"/>
    <n v="4"/>
    <n v="0.1"/>
    <n v="619.08000000000004"/>
    <n v="884.4"/>
    <x v="230"/>
    <n v="2476.3200000000002"/>
    <n v="707.52"/>
    <n v="9"/>
    <x v="0"/>
  </r>
  <r>
    <x v="966"/>
    <x v="0"/>
    <x v="3"/>
    <d v="2018-07-19T00:00:00"/>
    <x v="113"/>
    <d v="2018-09-25T00:00:00"/>
    <d v="2018-10-03T00:00:00"/>
    <s v="USD"/>
    <n v="18"/>
    <n v="3"/>
    <n v="58"/>
    <n v="11"/>
    <n v="7"/>
    <n v="0.4"/>
    <n v="1819.59"/>
    <n v="2458.9"/>
    <x v="738"/>
    <n v="12737.13"/>
    <n v="-2409.75"/>
    <n v="8"/>
    <x v="0"/>
  </r>
  <r>
    <x v="967"/>
    <x v="3"/>
    <x v="4"/>
    <d v="2018-04-10T00:00:00"/>
    <x v="113"/>
    <d v="2018-10-14T00:00:00"/>
    <d v="2018-10-15T00:00:00"/>
    <s v="USD"/>
    <n v="3"/>
    <n v="42"/>
    <n v="357"/>
    <n v="18"/>
    <n v="8"/>
    <n v="0.05"/>
    <n v="656.47"/>
    <n v="924.6"/>
    <x v="292"/>
    <n v="5251.76"/>
    <n v="1775.1999999999998"/>
    <n v="1"/>
    <x v="1"/>
  </r>
  <r>
    <x v="968"/>
    <x v="3"/>
    <x v="0"/>
    <d v="2018-04-10T00:00:00"/>
    <x v="113"/>
    <d v="2018-10-03T00:00:00"/>
    <d v="2018-10-12T00:00:00"/>
    <s v="USD"/>
    <n v="8"/>
    <n v="12"/>
    <n v="101"/>
    <n v="21"/>
    <n v="8"/>
    <n v="0.05"/>
    <n v="3235.9"/>
    <n v="6344.9"/>
    <x v="739"/>
    <n v="25887.200000000001"/>
    <n v="22334.039999999997"/>
    <n v="9"/>
    <x v="0"/>
  </r>
  <r>
    <x v="969"/>
    <x v="0"/>
    <x v="3"/>
    <d v="2018-07-19T00:00:00"/>
    <x v="113"/>
    <d v="2018-10-09T00:00:00"/>
    <d v="2018-10-12T00:00:00"/>
    <s v="USD"/>
    <n v="18"/>
    <n v="14"/>
    <n v="22"/>
    <n v="44"/>
    <n v="2"/>
    <n v="0.4"/>
    <n v="2910.35"/>
    <n v="3932.9"/>
    <x v="740"/>
    <n v="5820.7"/>
    <n v="-1101.2200000000003"/>
    <n v="3"/>
    <x v="1"/>
  </r>
  <r>
    <x v="970"/>
    <x v="1"/>
    <x v="2"/>
    <d v="2018-04-10T00:00:00"/>
    <x v="114"/>
    <d v="2018-10-16T00:00:00"/>
    <d v="2018-10-26T00:00:00"/>
    <s v="USD"/>
    <n v="23"/>
    <n v="3"/>
    <n v="296"/>
    <n v="40"/>
    <n v="5"/>
    <n v="0.08"/>
    <n v="500.49"/>
    <n v="1112.2"/>
    <x v="307"/>
    <n v="2502.4499999999998"/>
    <n v="2613.67"/>
    <n v="10"/>
    <x v="0"/>
  </r>
  <r>
    <x v="971"/>
    <x v="1"/>
    <x v="1"/>
    <d v="2018-07-19T00:00:00"/>
    <x v="114"/>
    <d v="2018-10-01T00:00:00"/>
    <d v="2018-10-03T00:00:00"/>
    <s v="USD"/>
    <n v="23"/>
    <n v="46"/>
    <n v="261"/>
    <n v="30"/>
    <n v="7"/>
    <n v="0.15"/>
    <n v="370.85"/>
    <n v="904.5"/>
    <x v="741"/>
    <n v="2595.9500000000003"/>
    <n v="2785.8249999999994"/>
    <n v="2"/>
    <x v="1"/>
  </r>
  <r>
    <x v="972"/>
    <x v="0"/>
    <x v="0"/>
    <d v="2018-07-19T00:00:00"/>
    <x v="114"/>
    <d v="2018-10-06T00:00:00"/>
    <d v="2018-10-07T00:00:00"/>
    <s v="USD"/>
    <n v="15"/>
    <n v="50"/>
    <n v="93"/>
    <n v="28"/>
    <n v="2"/>
    <n v="0.08"/>
    <n v="524.61"/>
    <n v="1165.8"/>
    <x v="227"/>
    <n v="1049.22"/>
    <n v="1095.8520000000001"/>
    <n v="1"/>
    <x v="1"/>
  </r>
  <r>
    <x v="973"/>
    <x v="3"/>
    <x v="2"/>
    <d v="2018-04-10T00:00:00"/>
    <x v="114"/>
    <d v="2018-09-30T00:00:00"/>
    <d v="2018-10-05T00:00:00"/>
    <s v="USD"/>
    <n v="1"/>
    <n v="14"/>
    <n v="291"/>
    <n v="5"/>
    <n v="7"/>
    <n v="0.15"/>
    <n v="116.71"/>
    <n v="174.2"/>
    <x v="25"/>
    <n v="816.96999999999991"/>
    <n v="219.51999999999987"/>
    <n v="5"/>
    <x v="1"/>
  </r>
  <r>
    <x v="974"/>
    <x v="3"/>
    <x v="2"/>
    <d v="2018-04-10T00:00:00"/>
    <x v="114"/>
    <d v="2018-10-13T00:00:00"/>
    <d v="2018-10-22T00:00:00"/>
    <s v="USD"/>
    <n v="11"/>
    <n v="27"/>
    <n v="320"/>
    <n v="38"/>
    <n v="6"/>
    <n v="0.08"/>
    <n v="1379.53"/>
    <n v="2378.5"/>
    <x v="742"/>
    <n v="8277.18"/>
    <n v="4852.1399999999994"/>
    <n v="9"/>
    <x v="0"/>
  </r>
  <r>
    <x v="975"/>
    <x v="3"/>
    <x v="4"/>
    <d v="2018-07-19T00:00:00"/>
    <x v="114"/>
    <d v="2018-09-28T00:00:00"/>
    <d v="2018-10-02T00:00:00"/>
    <s v="USD"/>
    <n v="2"/>
    <n v="18"/>
    <n v="362"/>
    <n v="29"/>
    <n v="4"/>
    <n v="0.1"/>
    <n v="850.83"/>
    <n v="1025.0999999999999"/>
    <x v="650"/>
    <n v="3403.32"/>
    <n v="287.03999999999951"/>
    <n v="4"/>
    <x v="1"/>
  </r>
  <r>
    <x v="976"/>
    <x v="3"/>
    <x v="0"/>
    <d v="2018-07-19T00:00:00"/>
    <x v="114"/>
    <d v="2018-10-16T00:00:00"/>
    <d v="2018-10-21T00:00:00"/>
    <s v="USD"/>
    <n v="7"/>
    <n v="11"/>
    <n v="100"/>
    <n v="17"/>
    <n v="6"/>
    <n v="0.08"/>
    <n v="2034.72"/>
    <n v="3839.1"/>
    <x v="743"/>
    <n v="12208.32"/>
    <n v="8983.5119999999988"/>
    <n v="5"/>
    <x v="1"/>
  </r>
  <r>
    <x v="977"/>
    <x v="0"/>
    <x v="0"/>
    <d v="2018-07-19T00:00:00"/>
    <x v="114"/>
    <d v="2018-10-15T00:00:00"/>
    <d v="2018-10-25T00:00:00"/>
    <s v="USD"/>
    <n v="16"/>
    <n v="11"/>
    <n v="170"/>
    <n v="34"/>
    <n v="8"/>
    <n v="0.15"/>
    <n v="650.03"/>
    <n v="1031.8"/>
    <x v="562"/>
    <n v="5200.24"/>
    <n v="1816"/>
    <n v="10"/>
    <x v="0"/>
  </r>
  <r>
    <x v="978"/>
    <x v="2"/>
    <x v="4"/>
    <d v="2018-04-10T00:00:00"/>
    <x v="114"/>
    <d v="2018-10-09T00:00:00"/>
    <d v="2018-10-11T00:00:00"/>
    <s v="USD"/>
    <n v="27"/>
    <n v="7"/>
    <n v="336"/>
    <n v="16"/>
    <n v="6"/>
    <n v="0.05"/>
    <n v="623.1"/>
    <n v="1005"/>
    <x v="458"/>
    <n v="3738.6000000000004"/>
    <n v="1989.8999999999996"/>
    <n v="2"/>
    <x v="1"/>
  </r>
  <r>
    <x v="979"/>
    <x v="1"/>
    <x v="4"/>
    <d v="2018-07-19T00:00:00"/>
    <x v="115"/>
    <d v="2018-10-05T00:00:00"/>
    <d v="2018-10-13T00:00:00"/>
    <s v="USD"/>
    <n v="25"/>
    <n v="31"/>
    <n v="339"/>
    <n v="5"/>
    <n v="6"/>
    <n v="0.05"/>
    <n v="2215.02"/>
    <n v="3886"/>
    <x v="500"/>
    <n v="13290.119999999999"/>
    <n v="8860.0800000000017"/>
    <n v="8"/>
    <x v="0"/>
  </r>
  <r>
    <x v="980"/>
    <x v="3"/>
    <x v="0"/>
    <d v="2018-07-19T00:00:00"/>
    <x v="115"/>
    <d v="2018-10-08T00:00:00"/>
    <d v="2018-10-13T00:00:00"/>
    <s v="USD"/>
    <n v="10"/>
    <n v="30"/>
    <n v="184"/>
    <n v="43"/>
    <n v="6"/>
    <n v="0.15"/>
    <n v="574.05999999999995"/>
    <n v="1125.5999999999999"/>
    <x v="302"/>
    <n v="3444.3599999999997"/>
    <n v="2296.1999999999998"/>
    <n v="5"/>
    <x v="1"/>
  </r>
  <r>
    <x v="981"/>
    <x v="3"/>
    <x v="2"/>
    <d v="2018-04-10T00:00:00"/>
    <x v="115"/>
    <d v="2018-10-02T00:00:00"/>
    <d v="2018-10-07T00:00:00"/>
    <s v="USD"/>
    <n v="2"/>
    <n v="43"/>
    <n v="325"/>
    <n v="23"/>
    <n v="2"/>
    <n v="0.1"/>
    <n v="1832.72"/>
    <n v="3899.4"/>
    <x v="744"/>
    <n v="3665.44"/>
    <n v="3353.48"/>
    <n v="5"/>
    <x v="1"/>
  </r>
  <r>
    <x v="982"/>
    <x v="0"/>
    <x v="1"/>
    <d v="2018-07-19T00:00:00"/>
    <x v="115"/>
    <d v="2018-09-26T00:00:00"/>
    <d v="2018-09-27T00:00:00"/>
    <s v="USD"/>
    <n v="14"/>
    <n v="5"/>
    <n v="211"/>
    <n v="8"/>
    <n v="5"/>
    <n v="0.05"/>
    <n v="976.53"/>
    <n v="1842.5"/>
    <x v="745"/>
    <n v="4882.6499999999996"/>
    <n v="3869.2250000000004"/>
    <n v="1"/>
    <x v="1"/>
  </r>
  <r>
    <x v="983"/>
    <x v="0"/>
    <x v="0"/>
    <d v="2018-04-10T00:00:00"/>
    <x v="115"/>
    <d v="2018-10-06T00:00:00"/>
    <d v="2018-10-07T00:00:00"/>
    <s v="USD"/>
    <n v="17"/>
    <n v="11"/>
    <n v="155"/>
    <n v="27"/>
    <n v="2"/>
    <n v="0.05"/>
    <n v="86.43"/>
    <n v="201"/>
    <x v="746"/>
    <n v="172.86"/>
    <n v="209.03999999999996"/>
    <n v="1"/>
    <x v="1"/>
  </r>
  <r>
    <x v="984"/>
    <x v="0"/>
    <x v="2"/>
    <d v="2018-04-10T00:00:00"/>
    <x v="115"/>
    <d v="2018-10-17T00:00:00"/>
    <d v="2018-10-22T00:00:00"/>
    <s v="USD"/>
    <n v="13"/>
    <n v="32"/>
    <n v="301"/>
    <n v="45"/>
    <n v="7"/>
    <n v="0.05"/>
    <n v="707.52"/>
    <n v="1768.8"/>
    <x v="19"/>
    <n v="4952.6399999999994"/>
    <n v="6809.880000000001"/>
    <n v="5"/>
    <x v="1"/>
  </r>
  <r>
    <x v="985"/>
    <x v="3"/>
    <x v="2"/>
    <d v="2018-04-10T00:00:00"/>
    <x v="115"/>
    <d v="2018-09-29T00:00:00"/>
    <d v="2018-10-04T00:00:00"/>
    <s v="USD"/>
    <n v="3"/>
    <n v="24"/>
    <n v="267"/>
    <n v="10"/>
    <n v="1"/>
    <n v="0.4"/>
    <n v="3777.8"/>
    <n v="5996.5"/>
    <x v="747"/>
    <n v="3777.8"/>
    <n v="-179.90000000000009"/>
    <n v="5"/>
    <x v="1"/>
  </r>
  <r>
    <x v="986"/>
    <x v="0"/>
    <x v="4"/>
    <d v="2018-04-10T00:00:00"/>
    <x v="115"/>
    <d v="2018-10-12T00:00:00"/>
    <d v="2018-10-17T00:00:00"/>
    <s v="USD"/>
    <n v="13"/>
    <n v="15"/>
    <n v="329"/>
    <n v="29"/>
    <n v="1"/>
    <n v="0.08"/>
    <n v="1667.09"/>
    <n v="2525.9"/>
    <x v="748"/>
    <n v="1667.09"/>
    <n v="656.73800000000006"/>
    <n v="5"/>
    <x v="1"/>
  </r>
  <r>
    <x v="987"/>
    <x v="1"/>
    <x v="3"/>
    <d v="2018-07-19T00:00:00"/>
    <x v="115"/>
    <d v="2018-10-13T00:00:00"/>
    <d v="2018-10-14T00:00:00"/>
    <s v="USD"/>
    <n v="24"/>
    <n v="42"/>
    <n v="57"/>
    <n v="26"/>
    <n v="1"/>
    <n v="0.05"/>
    <n v="562.79999999999995"/>
    <n v="1005"/>
    <x v="153"/>
    <n v="562.79999999999995"/>
    <n v="391.95000000000005"/>
    <n v="1"/>
    <x v="1"/>
  </r>
  <r>
    <x v="988"/>
    <x v="0"/>
    <x v="2"/>
    <d v="2018-04-10T00:00:00"/>
    <x v="115"/>
    <d v="2018-09-25T00:00:00"/>
    <d v="2018-10-04T00:00:00"/>
    <s v="USD"/>
    <n v="15"/>
    <n v="16"/>
    <n v="285"/>
    <n v="13"/>
    <n v="5"/>
    <n v="0.3"/>
    <n v="377.88"/>
    <n v="944.7"/>
    <x v="597"/>
    <n v="1889.4"/>
    <n v="1417.0499999999997"/>
    <n v="9"/>
    <x v="0"/>
  </r>
  <r>
    <x v="989"/>
    <x v="0"/>
    <x v="1"/>
    <d v="2018-04-10T00:00:00"/>
    <x v="115"/>
    <d v="2018-10-01T00:00:00"/>
    <d v="2018-10-03T00:00:00"/>
    <s v="USD"/>
    <n v="15"/>
    <n v="49"/>
    <n v="245"/>
    <n v="32"/>
    <n v="7"/>
    <n v="0.3"/>
    <n v="924.94"/>
    <n v="1681.7"/>
    <x v="749"/>
    <n v="6474.58"/>
    <n v="1765.75"/>
    <n v="2"/>
    <x v="1"/>
  </r>
  <r>
    <x v="990"/>
    <x v="0"/>
    <x v="4"/>
    <d v="2018-04-10T00:00:00"/>
    <x v="116"/>
    <d v="2018-10-02T00:00:00"/>
    <d v="2018-10-07T00:00:00"/>
    <s v="USD"/>
    <n v="14"/>
    <n v="20"/>
    <n v="336"/>
    <n v="10"/>
    <n v="2"/>
    <n v="0.2"/>
    <n v="151.96"/>
    <n v="180.9"/>
    <x v="750"/>
    <n v="303.92"/>
    <n v="-14.480000000000018"/>
    <n v="5"/>
    <x v="1"/>
  </r>
  <r>
    <x v="991"/>
    <x v="0"/>
    <x v="2"/>
    <d v="2018-04-10T00:00:00"/>
    <x v="116"/>
    <d v="2018-10-09T00:00:00"/>
    <d v="2018-10-13T00:00:00"/>
    <s v="USD"/>
    <n v="19"/>
    <n v="40"/>
    <n v="306"/>
    <n v="1"/>
    <n v="4"/>
    <n v="0.05"/>
    <n v="1592.72"/>
    <n v="1896.1"/>
    <x v="751"/>
    <n v="6370.88"/>
    <n v="834.29999999999927"/>
    <n v="4"/>
    <x v="1"/>
  </r>
  <r>
    <x v="992"/>
    <x v="3"/>
    <x v="2"/>
    <d v="2018-07-19T00:00:00"/>
    <x v="116"/>
    <d v="2018-10-06T00:00:00"/>
    <d v="2018-10-11T00:00:00"/>
    <s v="USD"/>
    <n v="12"/>
    <n v="41"/>
    <n v="286"/>
    <n v="14"/>
    <n v="8"/>
    <n v="0.08"/>
    <n v="410.04"/>
    <n v="804"/>
    <x v="141"/>
    <n v="3280.32"/>
    <n v="2637.1200000000003"/>
    <n v="5"/>
    <x v="1"/>
  </r>
  <r>
    <x v="993"/>
    <x v="3"/>
    <x v="2"/>
    <d v="2018-07-19T00:00:00"/>
    <x v="116"/>
    <d v="2018-09-30T00:00:00"/>
    <d v="2018-10-09T00:00:00"/>
    <s v="USD"/>
    <n v="7"/>
    <n v="31"/>
    <n v="285"/>
    <n v="30"/>
    <n v="5"/>
    <n v="0.1"/>
    <n v="778.54"/>
    <n v="1112.2"/>
    <x v="307"/>
    <n v="3892.7"/>
    <n v="1112.2000000000007"/>
    <n v="9"/>
    <x v="0"/>
  </r>
  <r>
    <x v="994"/>
    <x v="0"/>
    <x v="0"/>
    <d v="2018-04-10T00:00:00"/>
    <x v="116"/>
    <d v="2018-10-14T00:00:00"/>
    <d v="2018-10-23T00:00:00"/>
    <s v="USD"/>
    <n v="14"/>
    <n v="18"/>
    <n v="174"/>
    <n v="22"/>
    <n v="7"/>
    <n v="0.1"/>
    <n v="437.18"/>
    <n v="971.5"/>
    <x v="752"/>
    <n v="3060.26"/>
    <n v="3060.1899999999996"/>
    <n v="9"/>
    <x v="0"/>
  </r>
  <r>
    <x v="995"/>
    <x v="0"/>
    <x v="2"/>
    <d v="2018-04-10T00:00:00"/>
    <x v="116"/>
    <d v="2018-10-20T00:00:00"/>
    <d v="2018-10-25T00:00:00"/>
    <s v="USD"/>
    <n v="17"/>
    <n v="30"/>
    <n v="271"/>
    <n v="3"/>
    <n v="2"/>
    <n v="0.05"/>
    <n v="1380.74"/>
    <n v="2465.6"/>
    <x v="753"/>
    <n v="2761.48"/>
    <n v="1923.1599999999994"/>
    <n v="5"/>
    <x v="1"/>
  </r>
  <r>
    <x v="996"/>
    <x v="3"/>
    <x v="1"/>
    <d v="2018-04-10T00:00:00"/>
    <x v="116"/>
    <d v="2018-09-26T00:00:00"/>
    <d v="2018-10-05T00:00:00"/>
    <s v="USD"/>
    <n v="2"/>
    <n v="34"/>
    <n v="208"/>
    <n v="47"/>
    <n v="6"/>
    <n v="0.05"/>
    <n v="1915.13"/>
    <n v="2659.9"/>
    <x v="754"/>
    <n v="11490.78"/>
    <n v="3670.6499999999996"/>
    <n v="9"/>
    <x v="0"/>
  </r>
  <r>
    <x v="997"/>
    <x v="2"/>
    <x v="5"/>
    <d v="2018-07-19T00:00:00"/>
    <x v="117"/>
    <d v="2018-10-11T00:00:00"/>
    <d v="2018-10-13T00:00:00"/>
    <s v="USD"/>
    <n v="27"/>
    <n v="30"/>
    <n v="61"/>
    <n v="11"/>
    <n v="7"/>
    <n v="0.2"/>
    <n v="1155.75"/>
    <n v="1675"/>
    <x v="755"/>
    <n v="8090.25"/>
    <n v="1289.75"/>
    <n v="2"/>
    <x v="1"/>
  </r>
  <r>
    <x v="998"/>
    <x v="0"/>
    <x v="0"/>
    <d v="2018-07-19T00:00:00"/>
    <x v="117"/>
    <d v="2018-09-27T00:00:00"/>
    <d v="2018-10-03T00:00:00"/>
    <s v="USD"/>
    <n v="14"/>
    <n v="3"/>
    <n v="115"/>
    <n v="38"/>
    <n v="5"/>
    <n v="0.05"/>
    <n v="3505.84"/>
    <n v="6150.6"/>
    <x v="756"/>
    <n v="17529.2"/>
    <n v="11686.149999999998"/>
    <n v="6"/>
    <x v="1"/>
  </r>
  <r>
    <x v="999"/>
    <x v="0"/>
    <x v="0"/>
    <d v="2018-04-10T00:00:00"/>
    <x v="117"/>
    <d v="2018-09-27T00:00:00"/>
    <d v="2018-10-04T00:00:00"/>
    <s v="USD"/>
    <n v="16"/>
    <n v="43"/>
    <n v="172"/>
    <n v="43"/>
    <n v="5"/>
    <n v="0.05"/>
    <n v="2387.88"/>
    <n v="5306.4"/>
    <x v="757"/>
    <n v="11939.400000000001"/>
    <n v="13265.999999999996"/>
    <n v="7"/>
    <x v="1"/>
  </r>
  <r>
    <x v="1000"/>
    <x v="1"/>
    <x v="2"/>
    <d v="2018-07-19T00:00:00"/>
    <x v="117"/>
    <d v="2018-10-02T00:00:00"/>
    <d v="2018-10-09T00:00:00"/>
    <s v="USD"/>
    <n v="21"/>
    <n v="3"/>
    <n v="329"/>
    <n v="3"/>
    <n v="6"/>
    <n v="0.15"/>
    <n v="3082.13"/>
    <n v="3758.7"/>
    <x v="758"/>
    <n v="18492.78"/>
    <n v="676.58999999999651"/>
    <n v="7"/>
    <x v="1"/>
  </r>
  <r>
    <x v="1001"/>
    <x v="0"/>
    <x v="2"/>
    <d v="2018-04-10T00:00:00"/>
    <x v="117"/>
    <d v="2018-10-05T00:00:00"/>
    <d v="2018-10-10T00:00:00"/>
    <s v="USD"/>
    <n v="15"/>
    <n v="8"/>
    <n v="318"/>
    <n v="23"/>
    <n v="7"/>
    <n v="0.08"/>
    <n v="1603.98"/>
    <n v="2291.4"/>
    <x v="759"/>
    <n v="11227.86"/>
    <n v="3528.7560000000012"/>
    <n v="5"/>
    <x v="1"/>
  </r>
  <r>
    <x v="1002"/>
    <x v="3"/>
    <x v="0"/>
    <d v="2018-04-10T00:00:00"/>
    <x v="117"/>
    <d v="2018-10-20T00:00:00"/>
    <d v="2018-10-28T00:00:00"/>
    <s v="USD"/>
    <n v="5"/>
    <n v="16"/>
    <n v="142"/>
    <n v="44"/>
    <n v="7"/>
    <n v="0.08"/>
    <n v="3564.13"/>
    <n v="5748.6"/>
    <x v="760"/>
    <n v="24948.91"/>
    <n v="12072.074000000004"/>
    <n v="8"/>
    <x v="0"/>
  </r>
  <r>
    <x v="1003"/>
    <x v="0"/>
    <x v="4"/>
    <d v="2018-04-10T00:00:00"/>
    <x v="117"/>
    <d v="2018-10-09T00:00:00"/>
    <d v="2018-10-13T00:00:00"/>
    <s v="USD"/>
    <n v="13"/>
    <n v="22"/>
    <n v="355"/>
    <n v="3"/>
    <n v="8"/>
    <n v="0.1"/>
    <n v="1336.65"/>
    <n v="1909.5"/>
    <x v="552"/>
    <n v="10693.2"/>
    <n v="3055.1999999999989"/>
    <n v="4"/>
    <x v="1"/>
  </r>
  <r>
    <x v="1004"/>
    <x v="0"/>
    <x v="0"/>
    <d v="2018-07-19T00:00:00"/>
    <x v="117"/>
    <d v="2018-10-05T00:00:00"/>
    <d v="2018-10-10T00:00:00"/>
    <s v="USD"/>
    <n v="13"/>
    <n v="22"/>
    <n v="185"/>
    <n v="11"/>
    <n v="7"/>
    <n v="0.05"/>
    <n v="3308.8"/>
    <n v="3892.7"/>
    <x v="761"/>
    <n v="23161.600000000002"/>
    <n v="2724.8549999999959"/>
    <n v="5"/>
    <x v="1"/>
  </r>
  <r>
    <x v="1005"/>
    <x v="0"/>
    <x v="4"/>
    <d v="2018-04-10T00:00:00"/>
    <x v="117"/>
    <d v="2018-10-12T00:00:00"/>
    <d v="2018-10-18T00:00:00"/>
    <s v="USD"/>
    <n v="12"/>
    <n v="43"/>
    <n v="362"/>
    <n v="11"/>
    <n v="6"/>
    <n v="0.08"/>
    <n v="749.66"/>
    <n v="1118.9000000000001"/>
    <x v="587"/>
    <n v="4497.96"/>
    <n v="1678.3680000000004"/>
    <n v="6"/>
    <x v="1"/>
  </r>
  <r>
    <x v="1006"/>
    <x v="0"/>
    <x v="0"/>
    <d v="2018-04-10T00:00:00"/>
    <x v="117"/>
    <d v="2018-10-21T00:00:00"/>
    <d v="2018-10-30T00:00:00"/>
    <s v="USD"/>
    <n v="16"/>
    <n v="3"/>
    <n v="164"/>
    <n v="12"/>
    <n v="1"/>
    <n v="0.08"/>
    <n v="2559.94"/>
    <n v="3999.9"/>
    <x v="131"/>
    <n v="2559.94"/>
    <n v="1119.9680000000003"/>
    <n v="9"/>
    <x v="0"/>
  </r>
  <r>
    <x v="1007"/>
    <x v="3"/>
    <x v="2"/>
    <d v="2018-07-19T00:00:00"/>
    <x v="118"/>
    <d v="2018-10-06T00:00:00"/>
    <d v="2018-10-13T00:00:00"/>
    <s v="USD"/>
    <n v="10"/>
    <n v="45"/>
    <n v="286"/>
    <n v="39"/>
    <n v="2"/>
    <n v="0.08"/>
    <n v="873.28"/>
    <n v="1782.2"/>
    <x v="762"/>
    <n v="1746.56"/>
    <n v="1532.6880000000001"/>
    <n v="7"/>
    <x v="1"/>
  </r>
  <r>
    <x v="1008"/>
    <x v="1"/>
    <x v="0"/>
    <d v="2018-07-19T00:00:00"/>
    <x v="118"/>
    <d v="2018-10-22T00:00:00"/>
    <d v="2018-10-31T00:00:00"/>
    <s v="USD"/>
    <n v="24"/>
    <n v="12"/>
    <n v="114"/>
    <n v="47"/>
    <n v="4"/>
    <n v="0.05"/>
    <n v="707.52"/>
    <n v="1072"/>
    <x v="330"/>
    <n v="2830.08"/>
    <n v="1243.52"/>
    <n v="9"/>
    <x v="0"/>
  </r>
  <r>
    <x v="1009"/>
    <x v="3"/>
    <x v="3"/>
    <d v="2018-04-10T00:00:00"/>
    <x v="118"/>
    <d v="2018-10-12T00:00:00"/>
    <d v="2018-10-19T00:00:00"/>
    <s v="USD"/>
    <n v="10"/>
    <n v="3"/>
    <n v="29"/>
    <n v="2"/>
    <n v="4"/>
    <n v="0.4"/>
    <n v="559.91999999999996"/>
    <n v="917.9"/>
    <x v="763"/>
    <n v="2239.6799999999998"/>
    <n v="-36.7199999999998"/>
    <n v="7"/>
    <x v="1"/>
  </r>
  <r>
    <x v="1010"/>
    <x v="1"/>
    <x v="2"/>
    <d v="2018-04-10T00:00:00"/>
    <x v="118"/>
    <d v="2018-10-21T00:00:00"/>
    <d v="2018-10-31T00:00:00"/>
    <s v="USD"/>
    <n v="23"/>
    <n v="40"/>
    <n v="323"/>
    <n v="34"/>
    <n v="2"/>
    <n v="0.08"/>
    <n v="2836.51"/>
    <n v="5252.8"/>
    <x v="764"/>
    <n v="5673.02"/>
    <n v="3992.1319999999996"/>
    <n v="10"/>
    <x v="0"/>
  </r>
  <r>
    <x v="1011"/>
    <x v="1"/>
    <x v="1"/>
    <d v="2018-07-19T00:00:00"/>
    <x v="118"/>
    <d v="2018-10-04T00:00:00"/>
    <d v="2018-10-07T00:00:00"/>
    <s v="USD"/>
    <n v="22"/>
    <n v="2"/>
    <n v="213"/>
    <n v="44"/>
    <n v="4"/>
    <n v="0.08"/>
    <n v="5399.73"/>
    <n v="6505.7"/>
    <x v="765"/>
    <n v="21598.92"/>
    <n v="2342.0560000000005"/>
    <n v="3"/>
    <x v="1"/>
  </r>
  <r>
    <x v="1012"/>
    <x v="3"/>
    <x v="2"/>
    <d v="2018-07-19T00:00:00"/>
    <x v="118"/>
    <d v="2018-09-29T00:00:00"/>
    <d v="2018-09-30T00:00:00"/>
    <s v="USD"/>
    <n v="4"/>
    <n v="7"/>
    <n v="317"/>
    <n v="21"/>
    <n v="6"/>
    <n v="0.1"/>
    <n v="1932.41"/>
    <n v="3390.2"/>
    <x v="766"/>
    <n v="11594.460000000001"/>
    <n v="6712.6199999999972"/>
    <n v="1"/>
    <x v="1"/>
  </r>
  <r>
    <x v="1013"/>
    <x v="3"/>
    <x v="2"/>
    <d v="2018-04-10T00:00:00"/>
    <x v="118"/>
    <d v="2018-10-18T00:00:00"/>
    <d v="2018-10-24T00:00:00"/>
    <s v="USD"/>
    <n v="6"/>
    <n v="34"/>
    <n v="298"/>
    <n v="34"/>
    <n v="5"/>
    <n v="0.08"/>
    <n v="108.34"/>
    <n v="221.1"/>
    <x v="767"/>
    <n v="541.70000000000005"/>
    <n v="475.36"/>
    <n v="6"/>
    <x v="1"/>
  </r>
  <r>
    <x v="1014"/>
    <x v="0"/>
    <x v="2"/>
    <d v="2018-07-19T00:00:00"/>
    <x v="118"/>
    <d v="2018-10-24T00:00:00"/>
    <d v="2018-11-03T00:00:00"/>
    <s v="USD"/>
    <n v="14"/>
    <n v="14"/>
    <n v="282"/>
    <n v="38"/>
    <n v="2"/>
    <n v="0.05"/>
    <n v="3034.83"/>
    <n v="3993.2"/>
    <x v="37"/>
    <n v="6069.66"/>
    <n v="1517.4199999999992"/>
    <n v="10"/>
    <x v="0"/>
  </r>
  <r>
    <x v="1015"/>
    <x v="3"/>
    <x v="4"/>
    <d v="2018-07-19T00:00:00"/>
    <x v="118"/>
    <d v="2018-10-01T00:00:00"/>
    <d v="2018-10-06T00:00:00"/>
    <s v="USD"/>
    <n v="9"/>
    <n v="43"/>
    <n v="340"/>
    <n v="24"/>
    <n v="8"/>
    <n v="0.4"/>
    <n v="1612.29"/>
    <n v="2519.1999999999998"/>
    <x v="768"/>
    <n v="12898.32"/>
    <n v="-806.16000000000167"/>
    <n v="5"/>
    <x v="1"/>
  </r>
  <r>
    <x v="1016"/>
    <x v="3"/>
    <x v="3"/>
    <d v="2018-07-19T00:00:00"/>
    <x v="119"/>
    <d v="2018-10-07T00:00:00"/>
    <d v="2018-10-15T00:00:00"/>
    <s v="USD"/>
    <n v="9"/>
    <n v="11"/>
    <n v="19"/>
    <n v="21"/>
    <n v="5"/>
    <n v="0.05"/>
    <n v="2964.75"/>
    <n v="3953"/>
    <x v="769"/>
    <n v="14823.75"/>
    <n v="3953"/>
    <n v="8"/>
    <x v="0"/>
  </r>
  <r>
    <x v="1017"/>
    <x v="3"/>
    <x v="2"/>
    <d v="2018-04-10T00:00:00"/>
    <x v="119"/>
    <d v="2018-10-09T00:00:00"/>
    <d v="2018-10-18T00:00:00"/>
    <s v="USD"/>
    <n v="12"/>
    <n v="12"/>
    <n v="303"/>
    <n v="37"/>
    <n v="3"/>
    <n v="0.2"/>
    <n v="840.92"/>
    <n v="1092.0999999999999"/>
    <x v="770"/>
    <n v="2522.7599999999998"/>
    <n v="98.2800000000002"/>
    <n v="9"/>
    <x v="0"/>
  </r>
  <r>
    <x v="1018"/>
    <x v="0"/>
    <x v="5"/>
    <d v="2018-04-10T00:00:00"/>
    <x v="119"/>
    <d v="2018-10-05T00:00:00"/>
    <d v="2018-10-10T00:00:00"/>
    <s v="USD"/>
    <n v="20"/>
    <n v="26"/>
    <n v="84"/>
    <n v="36"/>
    <n v="7"/>
    <n v="0.3"/>
    <n v="4726.92"/>
    <n v="5835.7"/>
    <x v="771"/>
    <n v="33088.44"/>
    <n v="-4493.510000000002"/>
    <n v="5"/>
    <x v="1"/>
  </r>
  <r>
    <x v="1019"/>
    <x v="3"/>
    <x v="0"/>
    <d v="2018-04-10T00:00:00"/>
    <x v="119"/>
    <d v="2018-10-19T00:00:00"/>
    <d v="2018-10-21T00:00:00"/>
    <s v="USD"/>
    <n v="12"/>
    <n v="31"/>
    <n v="101"/>
    <n v="17"/>
    <n v="5"/>
    <n v="0.05"/>
    <n v="1276.3499999999999"/>
    <n v="1701.8"/>
    <x v="772"/>
    <n v="6381.75"/>
    <n v="1701.7999999999993"/>
    <n v="2"/>
    <x v="1"/>
  </r>
  <r>
    <x v="1020"/>
    <x v="2"/>
    <x v="3"/>
    <d v="2018-04-10T00:00:00"/>
    <x v="119"/>
    <d v="2018-10-07T00:00:00"/>
    <d v="2018-10-10T00:00:00"/>
    <s v="USD"/>
    <n v="26"/>
    <n v="31"/>
    <n v="20"/>
    <n v="45"/>
    <n v="6"/>
    <n v="0.15"/>
    <n v="4343.1400000000003"/>
    <n v="6117.1"/>
    <x v="773"/>
    <n v="26058.840000000004"/>
    <n v="5138.369999999999"/>
    <n v="3"/>
    <x v="1"/>
  </r>
  <r>
    <x v="1021"/>
    <x v="3"/>
    <x v="4"/>
    <d v="2018-07-19T00:00:00"/>
    <x v="119"/>
    <d v="2018-10-21T00:00:00"/>
    <d v="2018-10-29T00:00:00"/>
    <s v="USD"/>
    <n v="6"/>
    <n v="6"/>
    <n v="332"/>
    <n v="16"/>
    <n v="2"/>
    <n v="0.08"/>
    <n v="1188.92"/>
    <n v="1829.1"/>
    <x v="774"/>
    <n v="2377.84"/>
    <n v="987.70399999999972"/>
    <n v="8"/>
    <x v="0"/>
  </r>
  <r>
    <x v="1022"/>
    <x v="3"/>
    <x v="4"/>
    <d v="2018-04-10T00:00:00"/>
    <x v="119"/>
    <d v="2018-09-30T00:00:00"/>
    <d v="2018-10-06T00:00:00"/>
    <s v="USD"/>
    <n v="2"/>
    <n v="48"/>
    <n v="363"/>
    <n v="9"/>
    <n v="5"/>
    <n v="0.08"/>
    <n v="2477.73"/>
    <n v="3932.9"/>
    <x v="775"/>
    <n v="12388.65"/>
    <n v="5702.6900000000005"/>
    <n v="6"/>
    <x v="1"/>
  </r>
  <r>
    <x v="1023"/>
    <x v="0"/>
    <x v="0"/>
    <d v="2018-07-19T00:00:00"/>
    <x v="119"/>
    <d v="2018-10-01T00:00:00"/>
    <d v="2018-10-09T00:00:00"/>
    <s v="USD"/>
    <n v="15"/>
    <n v="20"/>
    <n v="97"/>
    <n v="15"/>
    <n v="2"/>
    <n v="0.05"/>
    <n v="1101.82"/>
    <n v="1695.1"/>
    <x v="776"/>
    <n v="2203.64"/>
    <n v="1017.0499999999997"/>
    <n v="8"/>
    <x v="0"/>
  </r>
  <r>
    <x v="1024"/>
    <x v="0"/>
    <x v="0"/>
    <d v="2018-07-19T00:00:00"/>
    <x v="119"/>
    <d v="2018-10-23T00:00:00"/>
    <d v="2018-10-28T00:00:00"/>
    <s v="USD"/>
    <n v="12"/>
    <n v="18"/>
    <n v="199"/>
    <n v="36"/>
    <n v="4"/>
    <n v="0.2"/>
    <n v="130.25"/>
    <n v="180.9"/>
    <x v="641"/>
    <n v="521"/>
    <n v="57.879999999999995"/>
    <n v="5"/>
    <x v="1"/>
  </r>
  <r>
    <x v="1025"/>
    <x v="3"/>
    <x v="0"/>
    <d v="2018-04-10T00:00:00"/>
    <x v="120"/>
    <d v="2018-10-05T00:00:00"/>
    <d v="2018-10-15T00:00:00"/>
    <s v="USD"/>
    <n v="12"/>
    <n v="2"/>
    <n v="126"/>
    <n v="3"/>
    <n v="1"/>
    <n v="0.15"/>
    <n v="631.94000000000005"/>
    <n v="877.7"/>
    <x v="777"/>
    <n v="631.94000000000005"/>
    <n v="114.10500000000002"/>
    <n v="10"/>
    <x v="0"/>
  </r>
  <r>
    <x v="1026"/>
    <x v="3"/>
    <x v="5"/>
    <d v="2018-04-10T00:00:00"/>
    <x v="120"/>
    <d v="2018-10-21T00:00:00"/>
    <d v="2018-10-27T00:00:00"/>
    <s v="USD"/>
    <n v="9"/>
    <n v="45"/>
    <n v="79"/>
    <n v="33"/>
    <n v="7"/>
    <n v="0.15"/>
    <n v="1984.88"/>
    <n v="2646.5"/>
    <x v="778"/>
    <n v="13894.16"/>
    <n v="1852.5149999999994"/>
    <n v="6"/>
    <x v="1"/>
  </r>
  <r>
    <x v="1027"/>
    <x v="3"/>
    <x v="5"/>
    <d v="2018-04-10T00:00:00"/>
    <x v="120"/>
    <d v="2018-10-17T00:00:00"/>
    <d v="2018-10-23T00:00:00"/>
    <s v="USD"/>
    <n v="9"/>
    <n v="25"/>
    <n v="74"/>
    <n v="47"/>
    <n v="4"/>
    <n v="0.05"/>
    <n v="2206.85"/>
    <n v="5132.2"/>
    <x v="174"/>
    <n v="8827.4"/>
    <n v="10674.959999999997"/>
    <n v="6"/>
    <x v="1"/>
  </r>
  <r>
    <x v="1028"/>
    <x v="0"/>
    <x v="3"/>
    <d v="2018-07-19T00:00:00"/>
    <x v="120"/>
    <d v="2018-10-23T00:00:00"/>
    <d v="2018-11-02T00:00:00"/>
    <s v="USD"/>
    <n v="18"/>
    <n v="21"/>
    <n v="48"/>
    <n v="17"/>
    <n v="8"/>
    <n v="0.4"/>
    <n v="3271.74"/>
    <n v="5112.1000000000004"/>
    <x v="779"/>
    <n v="26173.919999999998"/>
    <n v="-1635.8399999999965"/>
    <n v="10"/>
    <x v="0"/>
  </r>
  <r>
    <x v="1029"/>
    <x v="3"/>
    <x v="1"/>
    <d v="2018-07-19T00:00:00"/>
    <x v="120"/>
    <d v="2018-10-04T00:00:00"/>
    <d v="2018-10-11T00:00:00"/>
    <s v="USD"/>
    <n v="12"/>
    <n v="47"/>
    <n v="222"/>
    <n v="31"/>
    <n v="7"/>
    <n v="0.05"/>
    <n v="522"/>
    <n v="1065.3"/>
    <x v="315"/>
    <n v="3654"/>
    <n v="3430.244999999999"/>
    <n v="7"/>
    <x v="1"/>
  </r>
  <r>
    <x v="1030"/>
    <x v="0"/>
    <x v="1"/>
    <d v="2018-07-19T00:00:00"/>
    <x v="120"/>
    <d v="2018-10-08T00:00:00"/>
    <d v="2018-10-13T00:00:00"/>
    <s v="USD"/>
    <n v="19"/>
    <n v="13"/>
    <n v="216"/>
    <n v="2"/>
    <n v="6"/>
    <n v="0.15"/>
    <n v="2059.85"/>
    <n v="3269.6"/>
    <x v="329"/>
    <n v="12359.099999999999"/>
    <n v="4315.8600000000006"/>
    <n v="5"/>
    <x v="1"/>
  </r>
  <r>
    <x v="1031"/>
    <x v="3"/>
    <x v="2"/>
    <d v="2018-04-10T00:00:00"/>
    <x v="120"/>
    <d v="2018-10-02T00:00:00"/>
    <d v="2018-10-09T00:00:00"/>
    <s v="USD"/>
    <n v="9"/>
    <n v="28"/>
    <n v="315"/>
    <n v="35"/>
    <n v="6"/>
    <n v="0.08"/>
    <n v="3277.91"/>
    <n v="6070.2"/>
    <x v="780"/>
    <n v="19667.46"/>
    <n v="13840.044000000002"/>
    <n v="7"/>
    <x v="1"/>
  </r>
  <r>
    <x v="1032"/>
    <x v="0"/>
    <x v="3"/>
    <d v="2018-07-19T00:00:00"/>
    <x v="120"/>
    <d v="2018-10-18T00:00:00"/>
    <d v="2018-10-23T00:00:00"/>
    <s v="USD"/>
    <n v="18"/>
    <n v="3"/>
    <n v="33"/>
    <n v="46"/>
    <n v="7"/>
    <n v="0.2"/>
    <n v="857.4"/>
    <n v="1279.7"/>
    <x v="781"/>
    <n v="6001.8"/>
    <n v="1164.5199999999995"/>
    <n v="5"/>
    <x v="1"/>
  </r>
  <r>
    <x v="1033"/>
    <x v="3"/>
    <x v="5"/>
    <d v="2018-07-19T00:00:00"/>
    <x v="120"/>
    <d v="2018-10-07T00:00:00"/>
    <d v="2018-10-08T00:00:00"/>
    <s v="USD"/>
    <n v="11"/>
    <n v="41"/>
    <n v="74"/>
    <n v="18"/>
    <n v="1"/>
    <n v="0.05"/>
    <n v="2449.52"/>
    <n v="3061.9"/>
    <x v="782"/>
    <n v="2449.52"/>
    <n v="459.28499999999985"/>
    <n v="1"/>
    <x v="1"/>
  </r>
  <r>
    <x v="1034"/>
    <x v="3"/>
    <x v="1"/>
    <d v="2018-07-19T00:00:00"/>
    <x v="120"/>
    <d v="2018-10-02T00:00:00"/>
    <d v="2018-10-10T00:00:00"/>
    <s v="USD"/>
    <n v="1"/>
    <n v="24"/>
    <n v="233"/>
    <n v="15"/>
    <n v="2"/>
    <n v="0.05"/>
    <n v="1217.3900000000001"/>
    <n v="2646.5"/>
    <x v="423"/>
    <n v="2434.7800000000002"/>
    <n v="2593.5699999999993"/>
    <n v="8"/>
    <x v="0"/>
  </r>
  <r>
    <x v="1035"/>
    <x v="1"/>
    <x v="0"/>
    <d v="2018-04-10T00:00:00"/>
    <x v="121"/>
    <d v="2018-10-27T00:00:00"/>
    <d v="2018-10-31T00:00:00"/>
    <s v="USD"/>
    <n v="23"/>
    <n v="28"/>
    <n v="169"/>
    <n v="40"/>
    <n v="6"/>
    <n v="0.08"/>
    <n v="3767.54"/>
    <n v="5232.7"/>
    <x v="783"/>
    <n v="22605.239999999998"/>
    <n v="6279.2639999999992"/>
    <n v="4"/>
    <x v="1"/>
  </r>
  <r>
    <x v="1036"/>
    <x v="0"/>
    <x v="0"/>
    <d v="2018-04-10T00:00:00"/>
    <x v="121"/>
    <d v="2018-10-15T00:00:00"/>
    <d v="2018-10-19T00:00:00"/>
    <s v="USD"/>
    <n v="16"/>
    <n v="19"/>
    <n v="105"/>
    <n v="7"/>
    <n v="6"/>
    <n v="0.15"/>
    <n v="3268.93"/>
    <n v="3986.5"/>
    <x v="784"/>
    <n v="19613.579999999998"/>
    <n v="717.56999999999971"/>
    <n v="4"/>
    <x v="1"/>
  </r>
  <r>
    <x v="1037"/>
    <x v="0"/>
    <x v="2"/>
    <d v="2018-07-19T00:00:00"/>
    <x v="121"/>
    <d v="2018-10-03T00:00:00"/>
    <d v="2018-10-08T00:00:00"/>
    <s v="USD"/>
    <n v="16"/>
    <n v="8"/>
    <n v="306"/>
    <n v="39"/>
    <n v="4"/>
    <n v="0.1"/>
    <n v="178.49"/>
    <n v="247.9"/>
    <x v="161"/>
    <n v="713.96"/>
    <n v="178.48000000000002"/>
    <n v="5"/>
    <x v="1"/>
  </r>
  <r>
    <x v="1038"/>
    <x v="1"/>
    <x v="0"/>
    <d v="2018-07-19T00:00:00"/>
    <x v="121"/>
    <d v="2018-10-01T00:00:00"/>
    <d v="2018-10-10T00:00:00"/>
    <s v="USD"/>
    <n v="22"/>
    <n v="37"/>
    <n v="113"/>
    <n v="23"/>
    <n v="6"/>
    <n v="0.15"/>
    <n v="141.5"/>
    <n v="221.1"/>
    <x v="785"/>
    <n v="849"/>
    <n v="278.6099999999999"/>
    <n v="9"/>
    <x v="0"/>
  </r>
  <r>
    <x v="1039"/>
    <x v="1"/>
    <x v="4"/>
    <d v="2018-04-10T00:00:00"/>
    <x v="121"/>
    <d v="2018-10-06T00:00:00"/>
    <d v="2018-10-14T00:00:00"/>
    <s v="USD"/>
    <n v="23"/>
    <n v="12"/>
    <n v="358"/>
    <n v="45"/>
    <n v="3"/>
    <n v="0.1"/>
    <n v="492.32"/>
    <n v="1118.9000000000001"/>
    <x v="786"/>
    <n v="1476.96"/>
    <n v="1544.0700000000002"/>
    <n v="8"/>
    <x v="0"/>
  </r>
  <r>
    <x v="1040"/>
    <x v="3"/>
    <x v="0"/>
    <d v="2018-04-10T00:00:00"/>
    <x v="121"/>
    <d v="2018-10-10T00:00:00"/>
    <d v="2018-10-20T00:00:00"/>
    <s v="USD"/>
    <n v="5"/>
    <n v="11"/>
    <n v="146"/>
    <n v="7"/>
    <n v="1"/>
    <n v="0.05"/>
    <n v="2825.52"/>
    <n v="5433.7"/>
    <x v="787"/>
    <n v="2825.52"/>
    <n v="2336.4949999999994"/>
    <n v="10"/>
    <x v="0"/>
  </r>
  <r>
    <x v="1041"/>
    <x v="3"/>
    <x v="2"/>
    <d v="2018-07-19T00:00:00"/>
    <x v="121"/>
    <d v="2018-10-27T00:00:00"/>
    <d v="2018-10-28T00:00:00"/>
    <s v="USD"/>
    <n v="7"/>
    <n v="17"/>
    <n v="291"/>
    <n v="4"/>
    <n v="5"/>
    <n v="0.08"/>
    <n v="1756.47"/>
    <n v="3028.4"/>
    <x v="788"/>
    <n v="8782.35"/>
    <n v="5148.2900000000009"/>
    <n v="1"/>
    <x v="1"/>
  </r>
  <r>
    <x v="1042"/>
    <x v="0"/>
    <x v="2"/>
    <d v="2018-04-10T00:00:00"/>
    <x v="121"/>
    <d v="2018-10-04T00:00:00"/>
    <d v="2018-10-14T00:00:00"/>
    <s v="USD"/>
    <n v="15"/>
    <n v="22"/>
    <n v="296"/>
    <n v="8"/>
    <n v="1"/>
    <n v="0.15"/>
    <n v="2296.69"/>
    <n v="3892.7"/>
    <x v="789"/>
    <n v="2296.69"/>
    <n v="1012.1049999999996"/>
    <n v="10"/>
    <x v="0"/>
  </r>
  <r>
    <x v="1043"/>
    <x v="3"/>
    <x v="1"/>
    <d v="2018-04-10T00:00:00"/>
    <x v="121"/>
    <d v="2018-10-09T00:00:00"/>
    <d v="2018-10-11T00:00:00"/>
    <s v="USD"/>
    <n v="12"/>
    <n v="38"/>
    <n v="224"/>
    <n v="39"/>
    <n v="3"/>
    <n v="0.15"/>
    <n v="2089.4"/>
    <n v="2579.5"/>
    <x v="790"/>
    <n v="6268.2000000000007"/>
    <n v="309.52499999999873"/>
    <n v="2"/>
    <x v="1"/>
  </r>
  <r>
    <x v="1044"/>
    <x v="2"/>
    <x v="0"/>
    <d v="2018-07-19T00:00:00"/>
    <x v="121"/>
    <d v="2018-10-03T00:00:00"/>
    <d v="2018-10-09T00:00:00"/>
    <s v="USD"/>
    <n v="27"/>
    <n v="6"/>
    <n v="131"/>
    <n v="3"/>
    <n v="6"/>
    <n v="0.05"/>
    <n v="1230.1199999999999"/>
    <n v="1809"/>
    <x v="420"/>
    <n v="7380.7199999999993"/>
    <n v="2930.58"/>
    <n v="6"/>
    <x v="1"/>
  </r>
  <r>
    <x v="1045"/>
    <x v="0"/>
    <x v="1"/>
    <d v="2018-07-19T00:00:00"/>
    <x v="122"/>
    <d v="2018-10-03T00:00:00"/>
    <d v="2018-10-05T00:00:00"/>
    <s v="USD"/>
    <n v="13"/>
    <n v="22"/>
    <n v="215"/>
    <n v="47"/>
    <n v="4"/>
    <n v="0.08"/>
    <n v="2457.02"/>
    <n v="5118.8"/>
    <x v="791"/>
    <n v="9828.08"/>
    <n v="9009.1040000000012"/>
    <n v="2"/>
    <x v="1"/>
  </r>
  <r>
    <x v="1046"/>
    <x v="0"/>
    <x v="1"/>
    <d v="2018-04-10T00:00:00"/>
    <x v="122"/>
    <d v="2018-10-03T00:00:00"/>
    <d v="2018-10-09T00:00:00"/>
    <s v="USD"/>
    <n v="12"/>
    <n v="42"/>
    <n v="243"/>
    <n v="29"/>
    <n v="2"/>
    <n v="0.1"/>
    <n v="753.21"/>
    <n v="978.2"/>
    <x v="792"/>
    <n v="1506.42"/>
    <n v="254.34000000000015"/>
    <n v="6"/>
    <x v="1"/>
  </r>
  <r>
    <x v="1047"/>
    <x v="3"/>
    <x v="1"/>
    <d v="2018-07-19T00:00:00"/>
    <x v="122"/>
    <d v="2018-10-04T00:00:00"/>
    <d v="2018-10-06T00:00:00"/>
    <s v="USD"/>
    <n v="11"/>
    <n v="29"/>
    <n v="215"/>
    <n v="11"/>
    <n v="3"/>
    <n v="0.05"/>
    <n v="554.76"/>
    <n v="770.5"/>
    <x v="793"/>
    <n v="1664.28"/>
    <n v="531.64499999999975"/>
    <n v="2"/>
    <x v="1"/>
  </r>
  <r>
    <x v="1048"/>
    <x v="3"/>
    <x v="3"/>
    <d v="2018-04-10T00:00:00"/>
    <x v="122"/>
    <d v="2018-10-16T00:00:00"/>
    <d v="2018-10-20T00:00:00"/>
    <s v="USD"/>
    <n v="12"/>
    <n v="39"/>
    <n v="22"/>
    <n v="41"/>
    <n v="8"/>
    <n v="0.08"/>
    <n v="759.78"/>
    <n v="1085.4000000000001"/>
    <x v="268"/>
    <n v="6078.24"/>
    <n v="1910.304000000001"/>
    <n v="4"/>
    <x v="1"/>
  </r>
  <r>
    <x v="1049"/>
    <x v="3"/>
    <x v="2"/>
    <d v="2018-07-19T00:00:00"/>
    <x v="122"/>
    <d v="2018-10-20T00:00:00"/>
    <d v="2018-10-26T00:00:00"/>
    <s v="USD"/>
    <n v="10"/>
    <n v="15"/>
    <n v="309"/>
    <n v="36"/>
    <n v="5"/>
    <n v="0.05"/>
    <n v="795.96"/>
    <n v="1989.9"/>
    <x v="794"/>
    <n v="3979.8"/>
    <n v="5472.2249999999995"/>
    <n v="6"/>
    <x v="1"/>
  </r>
  <r>
    <x v="1050"/>
    <x v="3"/>
    <x v="3"/>
    <d v="2018-07-19T00:00:00"/>
    <x v="122"/>
    <d v="2018-10-17T00:00:00"/>
    <d v="2018-10-19T00:00:00"/>
    <s v="USD"/>
    <n v="10"/>
    <n v="4"/>
    <n v="22"/>
    <n v="1"/>
    <n v="4"/>
    <n v="0.05"/>
    <n v="2180.85"/>
    <n v="2907.8"/>
    <x v="795"/>
    <n v="8723.4"/>
    <n v="2326.2399999999998"/>
    <n v="2"/>
    <x v="1"/>
  </r>
  <r>
    <x v="1051"/>
    <x v="2"/>
    <x v="3"/>
    <d v="2018-04-10T00:00:00"/>
    <x v="122"/>
    <d v="2018-10-09T00:00:00"/>
    <d v="2018-10-13T00:00:00"/>
    <s v="USD"/>
    <n v="28"/>
    <n v="32"/>
    <n v="56"/>
    <n v="10"/>
    <n v="8"/>
    <n v="0.08"/>
    <n v="886.01"/>
    <n v="1165.8"/>
    <x v="289"/>
    <n v="7088.08"/>
    <n v="1492.2080000000005"/>
    <n v="4"/>
    <x v="1"/>
  </r>
  <r>
    <x v="1052"/>
    <x v="0"/>
    <x v="0"/>
    <d v="2018-07-19T00:00:00"/>
    <x v="122"/>
    <d v="2018-10-19T00:00:00"/>
    <d v="2018-10-28T00:00:00"/>
    <s v="USD"/>
    <n v="14"/>
    <n v="26"/>
    <n v="116"/>
    <n v="36"/>
    <n v="4"/>
    <n v="0.08"/>
    <n v="4343.4799999999996"/>
    <n v="5715.1"/>
    <x v="796"/>
    <n v="17373.919999999998"/>
    <n v="3657.6480000000047"/>
    <n v="9"/>
    <x v="0"/>
  </r>
  <r>
    <x v="1053"/>
    <x v="0"/>
    <x v="0"/>
    <d v="2018-07-19T00:00:00"/>
    <x v="122"/>
    <d v="2018-10-22T00:00:00"/>
    <d v="2018-10-31T00:00:00"/>
    <s v="USD"/>
    <n v="15"/>
    <n v="35"/>
    <n v="160"/>
    <n v="38"/>
    <n v="7"/>
    <n v="0.1"/>
    <n v="1254.3699999999999"/>
    <n v="1695.1"/>
    <x v="797"/>
    <n v="8780.59"/>
    <n v="1898.5399999999991"/>
    <n v="9"/>
    <x v="0"/>
  </r>
  <r>
    <x v="1054"/>
    <x v="1"/>
    <x v="0"/>
    <d v="2018-07-19T00:00:00"/>
    <x v="123"/>
    <d v="2018-10-10T00:00:00"/>
    <d v="2018-10-19T00:00:00"/>
    <s v="USD"/>
    <n v="21"/>
    <n v="18"/>
    <n v="156"/>
    <n v="45"/>
    <n v="1"/>
    <n v="0.2"/>
    <n v="643.87"/>
    <n v="1038.5"/>
    <x v="107"/>
    <n v="643.87"/>
    <n v="186.93000000000006"/>
    <n v="9"/>
    <x v="0"/>
  </r>
  <r>
    <x v="1055"/>
    <x v="3"/>
    <x v="2"/>
    <d v="2018-07-19T00:00:00"/>
    <x v="123"/>
    <d v="2018-10-07T00:00:00"/>
    <d v="2018-10-15T00:00:00"/>
    <s v="USD"/>
    <n v="4"/>
    <n v="32"/>
    <n v="315"/>
    <n v="23"/>
    <n v="7"/>
    <n v="0.05"/>
    <n v="2778.62"/>
    <n v="5788.8"/>
    <x v="798"/>
    <n v="19450.34"/>
    <n v="19045.179999999997"/>
    <n v="8"/>
    <x v="0"/>
  </r>
  <r>
    <x v="1056"/>
    <x v="0"/>
    <x v="3"/>
    <d v="2018-07-19T00:00:00"/>
    <x v="123"/>
    <d v="2018-10-21T00:00:00"/>
    <d v="2018-10-23T00:00:00"/>
    <s v="USD"/>
    <n v="12"/>
    <n v="9"/>
    <n v="21"/>
    <n v="42"/>
    <n v="2"/>
    <n v="0.15"/>
    <n v="1118.9000000000001"/>
    <n v="2237.8000000000002"/>
    <x v="468"/>
    <n v="2237.8000000000002"/>
    <n v="1566.46"/>
    <n v="2"/>
    <x v="1"/>
  </r>
  <r>
    <x v="1057"/>
    <x v="2"/>
    <x v="4"/>
    <d v="2018-07-19T00:00:00"/>
    <x v="123"/>
    <d v="2018-10-26T00:00:00"/>
    <d v="2018-10-30T00:00:00"/>
    <s v="USD"/>
    <n v="25"/>
    <n v="46"/>
    <n v="330"/>
    <n v="36"/>
    <n v="7"/>
    <n v="0.15"/>
    <n v="871.87"/>
    <n v="1132.3"/>
    <x v="799"/>
    <n v="6103.09"/>
    <n v="634.09499999999935"/>
    <n v="4"/>
    <x v="1"/>
  </r>
  <r>
    <x v="1058"/>
    <x v="3"/>
    <x v="0"/>
    <d v="2018-07-19T00:00:00"/>
    <x v="123"/>
    <d v="2018-10-15T00:00:00"/>
    <d v="2018-10-17T00:00:00"/>
    <s v="USD"/>
    <n v="10"/>
    <n v="19"/>
    <n v="89"/>
    <n v="12"/>
    <n v="4"/>
    <n v="0.05"/>
    <n v="552.48"/>
    <n v="891.1"/>
    <x v="762"/>
    <n v="2209.92"/>
    <n v="1176.2599999999998"/>
    <n v="2"/>
    <x v="1"/>
  </r>
  <r>
    <x v="1059"/>
    <x v="0"/>
    <x v="3"/>
    <d v="2018-04-10T00:00:00"/>
    <x v="123"/>
    <d v="2018-10-15T00:00:00"/>
    <d v="2018-10-25T00:00:00"/>
    <s v="USD"/>
    <n v="16"/>
    <n v="41"/>
    <n v="20"/>
    <n v="9"/>
    <n v="4"/>
    <n v="0.05"/>
    <n v="3055.2"/>
    <n v="3819"/>
    <x v="552"/>
    <n v="12220.8"/>
    <n v="2291.3999999999996"/>
    <n v="10"/>
    <x v="0"/>
  </r>
  <r>
    <x v="1060"/>
    <x v="1"/>
    <x v="2"/>
    <d v="2018-07-19T00:00:00"/>
    <x v="124"/>
    <d v="2018-10-10T00:00:00"/>
    <d v="2018-10-19T00:00:00"/>
    <s v="USD"/>
    <n v="21"/>
    <n v="9"/>
    <n v="287"/>
    <n v="9"/>
    <n v="6"/>
    <n v="0.15"/>
    <n v="702.7"/>
    <n v="1232.8"/>
    <x v="457"/>
    <n v="4216.2000000000007"/>
    <n v="2071.0799999999981"/>
    <n v="9"/>
    <x v="0"/>
  </r>
  <r>
    <x v="1061"/>
    <x v="0"/>
    <x v="3"/>
    <d v="2018-07-19T00:00:00"/>
    <x v="124"/>
    <d v="2018-10-05T00:00:00"/>
    <d v="2018-10-11T00:00:00"/>
    <s v="USD"/>
    <n v="12"/>
    <n v="25"/>
    <n v="14"/>
    <n v="44"/>
    <n v="3"/>
    <n v="0.08"/>
    <n v="2532.6"/>
    <n v="6331.5"/>
    <x v="800"/>
    <n v="7597.7999999999993"/>
    <n v="9877.1400000000031"/>
    <n v="6"/>
    <x v="1"/>
  </r>
  <r>
    <x v="1062"/>
    <x v="0"/>
    <x v="3"/>
    <d v="2018-07-19T00:00:00"/>
    <x v="124"/>
    <d v="2018-10-15T00:00:00"/>
    <d v="2018-10-17T00:00:00"/>
    <s v="USD"/>
    <n v="13"/>
    <n v="2"/>
    <n v="51"/>
    <n v="44"/>
    <n v="6"/>
    <n v="0.1"/>
    <n v="431.41"/>
    <n v="917.9"/>
    <x v="801"/>
    <n v="2588.46"/>
    <n v="2368.1999999999998"/>
    <n v="2"/>
    <x v="1"/>
  </r>
  <r>
    <x v="1063"/>
    <x v="0"/>
    <x v="1"/>
    <d v="2018-07-19T00:00:00"/>
    <x v="124"/>
    <d v="2018-10-28T00:00:00"/>
    <d v="2018-11-06T00:00:00"/>
    <s v="USD"/>
    <n v="14"/>
    <n v="38"/>
    <n v="246"/>
    <n v="38"/>
    <n v="4"/>
    <n v="0.05"/>
    <n v="639.98"/>
    <n v="1333.3"/>
    <x v="802"/>
    <n v="2559.92"/>
    <n v="2506.62"/>
    <n v="9"/>
    <x v="0"/>
  </r>
  <r>
    <x v="1064"/>
    <x v="0"/>
    <x v="0"/>
    <d v="2018-07-19T00:00:00"/>
    <x v="124"/>
    <d v="2018-10-18T00:00:00"/>
    <d v="2018-10-23T00:00:00"/>
    <s v="USD"/>
    <n v="15"/>
    <n v="43"/>
    <n v="97"/>
    <n v="24"/>
    <n v="4"/>
    <n v="0.15"/>
    <n v="3444.34"/>
    <n v="5467.2"/>
    <x v="803"/>
    <n v="13777.36"/>
    <n v="4811.119999999999"/>
    <n v="5"/>
    <x v="1"/>
  </r>
  <r>
    <x v="1065"/>
    <x v="0"/>
    <x v="2"/>
    <d v="2018-07-19T00:00:00"/>
    <x v="124"/>
    <d v="2018-10-17T00:00:00"/>
    <d v="2018-10-18T00:00:00"/>
    <s v="USD"/>
    <n v="15"/>
    <n v="15"/>
    <n v="310"/>
    <n v="34"/>
    <n v="3"/>
    <n v="0.1"/>
    <n v="3950.32"/>
    <n v="5896"/>
    <x v="804"/>
    <n v="11850.960000000001"/>
    <n v="4068.24"/>
    <n v="1"/>
    <x v="1"/>
  </r>
  <r>
    <x v="1066"/>
    <x v="3"/>
    <x v="5"/>
    <d v="2018-04-10T00:00:00"/>
    <x v="124"/>
    <d v="2018-10-08T00:00:00"/>
    <d v="2018-10-12T00:00:00"/>
    <s v="USD"/>
    <n v="5"/>
    <n v="22"/>
    <n v="78"/>
    <n v="25"/>
    <n v="1"/>
    <n v="0.2"/>
    <n v="1212.03"/>
    <n v="1809"/>
    <x v="805"/>
    <n v="1212.03"/>
    <n v="235.17000000000007"/>
    <n v="4"/>
    <x v="1"/>
  </r>
  <r>
    <x v="1067"/>
    <x v="0"/>
    <x v="5"/>
    <d v="2018-07-19T00:00:00"/>
    <x v="124"/>
    <d v="2018-10-25T00:00:00"/>
    <d v="2018-10-31T00:00:00"/>
    <s v="USD"/>
    <n v="15"/>
    <n v="26"/>
    <n v="84"/>
    <n v="17"/>
    <n v="4"/>
    <n v="0.08"/>
    <n v="722.93"/>
    <n v="1112.2"/>
    <x v="806"/>
    <n v="2891.72"/>
    <n v="1201.1760000000004"/>
    <n v="6"/>
    <x v="1"/>
  </r>
  <r>
    <x v="1068"/>
    <x v="1"/>
    <x v="0"/>
    <d v="2018-07-19T00:00:00"/>
    <x v="125"/>
    <d v="2018-10-24T00:00:00"/>
    <d v="2018-10-27T00:00:00"/>
    <s v="USD"/>
    <n v="25"/>
    <n v="1"/>
    <n v="186"/>
    <n v="4"/>
    <n v="4"/>
    <n v="0.05"/>
    <n v="1782.2"/>
    <n v="2546"/>
    <x v="807"/>
    <n v="7128.8"/>
    <n v="2545.9999999999991"/>
    <n v="3"/>
    <x v="1"/>
  </r>
  <r>
    <x v="1069"/>
    <x v="3"/>
    <x v="1"/>
    <d v="2018-07-19T00:00:00"/>
    <x v="125"/>
    <d v="2018-10-26T00:00:00"/>
    <d v="2018-11-01T00:00:00"/>
    <s v="USD"/>
    <n v="10"/>
    <n v="34"/>
    <n v="228"/>
    <n v="27"/>
    <n v="8"/>
    <n v="0.05"/>
    <n v="774.52"/>
    <n v="1139"/>
    <x v="20"/>
    <n v="6196.16"/>
    <n v="2460.2399999999998"/>
    <n v="6"/>
    <x v="1"/>
  </r>
  <r>
    <x v="1070"/>
    <x v="3"/>
    <x v="1"/>
    <d v="2018-07-19T00:00:00"/>
    <x v="125"/>
    <d v="2018-10-19T00:00:00"/>
    <d v="2018-10-23T00:00:00"/>
    <s v="USD"/>
    <n v="8"/>
    <n v="49"/>
    <n v="223"/>
    <n v="26"/>
    <n v="2"/>
    <n v="0.05"/>
    <n v="2362.29"/>
    <n v="3872.6"/>
    <x v="254"/>
    <n v="4724.58"/>
    <n v="2633.3599999999997"/>
    <n v="4"/>
    <x v="1"/>
  </r>
  <r>
    <x v="1071"/>
    <x v="0"/>
    <x v="3"/>
    <d v="2018-04-10T00:00:00"/>
    <x v="125"/>
    <d v="2018-10-22T00:00:00"/>
    <d v="2018-10-29T00:00:00"/>
    <s v="USD"/>
    <n v="18"/>
    <n v="5"/>
    <n v="37"/>
    <n v="42"/>
    <n v="8"/>
    <n v="0.15"/>
    <n v="809.23"/>
    <n v="1326.6"/>
    <x v="808"/>
    <n v="6473.84"/>
    <n v="2547.0399999999991"/>
    <n v="7"/>
    <x v="1"/>
  </r>
  <r>
    <x v="1072"/>
    <x v="1"/>
    <x v="4"/>
    <d v="2018-07-19T00:00:00"/>
    <x v="125"/>
    <d v="2018-10-20T00:00:00"/>
    <d v="2018-10-22T00:00:00"/>
    <s v="USD"/>
    <n v="21"/>
    <n v="40"/>
    <n v="347"/>
    <n v="3"/>
    <n v="4"/>
    <n v="0.1"/>
    <n v="1793.39"/>
    <n v="2525.9"/>
    <x v="403"/>
    <n v="7173.56"/>
    <n v="1919.6799999999994"/>
    <n v="2"/>
    <x v="1"/>
  </r>
  <r>
    <x v="1073"/>
    <x v="0"/>
    <x v="0"/>
    <d v="2018-04-10T00:00:00"/>
    <x v="125"/>
    <d v="2018-10-13T00:00:00"/>
    <d v="2018-10-18T00:00:00"/>
    <s v="USD"/>
    <n v="19"/>
    <n v="3"/>
    <n v="141"/>
    <n v="1"/>
    <n v="4"/>
    <n v="0.15"/>
    <n v="564.01"/>
    <n v="924.6"/>
    <x v="249"/>
    <n v="2256.04"/>
    <n v="887.59999999999991"/>
    <n v="5"/>
    <x v="1"/>
  </r>
  <r>
    <x v="1074"/>
    <x v="1"/>
    <x v="0"/>
    <d v="2018-07-19T00:00:00"/>
    <x v="125"/>
    <d v="2018-10-14T00:00:00"/>
    <d v="2018-10-18T00:00:00"/>
    <s v="USD"/>
    <n v="24"/>
    <n v="49"/>
    <n v="128"/>
    <n v="11"/>
    <n v="5"/>
    <n v="0.05"/>
    <n v="146.33000000000001"/>
    <n v="261.3"/>
    <x v="809"/>
    <n v="731.65000000000009"/>
    <n v="509.52499999999986"/>
    <n v="4"/>
    <x v="1"/>
  </r>
  <r>
    <x v="1075"/>
    <x v="0"/>
    <x v="3"/>
    <d v="2018-07-19T00:00:00"/>
    <x v="126"/>
    <d v="2018-10-29T00:00:00"/>
    <d v="2018-11-06T00:00:00"/>
    <s v="USD"/>
    <n v="12"/>
    <n v="50"/>
    <n v="15"/>
    <n v="8"/>
    <n v="6"/>
    <n v="0.1"/>
    <n v="161.81"/>
    <n v="234.5"/>
    <x v="77"/>
    <n v="970.86"/>
    <n v="295.43999999999994"/>
    <n v="8"/>
    <x v="0"/>
  </r>
  <r>
    <x v="1076"/>
    <x v="1"/>
    <x v="2"/>
    <d v="2018-07-19T00:00:00"/>
    <x v="126"/>
    <d v="2018-10-12T00:00:00"/>
    <d v="2018-10-16T00:00:00"/>
    <s v="USD"/>
    <n v="25"/>
    <n v="35"/>
    <n v="327"/>
    <n v="26"/>
    <n v="8"/>
    <n v="0.05"/>
    <n v="4273.8"/>
    <n v="5775.4"/>
    <x v="810"/>
    <n v="34190.400000000001"/>
    <n v="9702.6399999999921"/>
    <n v="4"/>
    <x v="1"/>
  </r>
  <r>
    <x v="1077"/>
    <x v="0"/>
    <x v="0"/>
    <d v="2018-07-19T00:00:00"/>
    <x v="126"/>
    <d v="2018-10-23T00:00:00"/>
    <d v="2018-10-25T00:00:00"/>
    <s v="USD"/>
    <n v="20"/>
    <n v="35"/>
    <n v="182"/>
    <n v="45"/>
    <n v="6"/>
    <n v="0.05"/>
    <n v="2812.33"/>
    <n v="3852.5"/>
    <x v="811"/>
    <n v="16873.98"/>
    <n v="5085.2700000000004"/>
    <n v="2"/>
    <x v="1"/>
  </r>
  <r>
    <x v="1078"/>
    <x v="0"/>
    <x v="0"/>
    <d v="2018-07-19T00:00:00"/>
    <x v="126"/>
    <d v="2018-10-10T00:00:00"/>
    <d v="2018-10-13T00:00:00"/>
    <s v="USD"/>
    <n v="18"/>
    <n v="9"/>
    <n v="150"/>
    <n v="30"/>
    <n v="4"/>
    <n v="0.05"/>
    <n v="585.30999999999995"/>
    <n v="1045.2"/>
    <x v="679"/>
    <n v="2341.2399999999998"/>
    <n v="1630.52"/>
    <n v="3"/>
    <x v="1"/>
  </r>
  <r>
    <x v="1079"/>
    <x v="2"/>
    <x v="4"/>
    <d v="2018-07-19T00:00:00"/>
    <x v="126"/>
    <d v="2018-10-12T00:00:00"/>
    <d v="2018-10-13T00:00:00"/>
    <s v="USD"/>
    <n v="27"/>
    <n v="9"/>
    <n v="342"/>
    <n v="29"/>
    <n v="2"/>
    <n v="0.15"/>
    <n v="535.87"/>
    <n v="864.3"/>
    <x v="335"/>
    <n v="1071.74"/>
    <n v="397.56999999999994"/>
    <n v="1"/>
    <x v="1"/>
  </r>
  <r>
    <x v="1080"/>
    <x v="3"/>
    <x v="0"/>
    <d v="2018-07-19T00:00:00"/>
    <x v="126"/>
    <d v="2018-10-13T00:00:00"/>
    <d v="2018-10-23T00:00:00"/>
    <s v="USD"/>
    <n v="7"/>
    <n v="49"/>
    <n v="93"/>
    <n v="26"/>
    <n v="5"/>
    <n v="0.05"/>
    <n v="2124.3000000000002"/>
    <n v="2559.4"/>
    <x v="812"/>
    <n v="10621.5"/>
    <n v="1535.6499999999996"/>
    <n v="10"/>
    <x v="0"/>
  </r>
  <r>
    <x v="1081"/>
    <x v="3"/>
    <x v="1"/>
    <d v="2018-07-19T00:00:00"/>
    <x v="127"/>
    <d v="2018-10-29T00:00:00"/>
    <d v="2018-11-03T00:00:00"/>
    <s v="USD"/>
    <n v="9"/>
    <n v="35"/>
    <n v="204"/>
    <n v="14"/>
    <n v="6"/>
    <n v="0.1"/>
    <n v="999.91"/>
    <n v="1922.9"/>
    <x v="694"/>
    <n v="5999.46"/>
    <n v="4384.2000000000016"/>
    <n v="5"/>
    <x v="1"/>
  </r>
  <r>
    <x v="1082"/>
    <x v="3"/>
    <x v="3"/>
    <d v="2018-07-19T00:00:00"/>
    <x v="127"/>
    <d v="2018-10-25T00:00:00"/>
    <d v="2018-11-03T00:00:00"/>
    <s v="USD"/>
    <n v="6"/>
    <n v="45"/>
    <n v="17"/>
    <n v="40"/>
    <n v="8"/>
    <n v="0.08"/>
    <n v="2865.46"/>
    <n v="3979.8"/>
    <x v="813"/>
    <n v="22923.68"/>
    <n v="6367.648000000001"/>
    <n v="9"/>
    <x v="0"/>
  </r>
  <r>
    <x v="1083"/>
    <x v="3"/>
    <x v="2"/>
    <d v="2018-07-19T00:00:00"/>
    <x v="127"/>
    <d v="2018-10-16T00:00:00"/>
    <d v="2018-10-18T00:00:00"/>
    <s v="USD"/>
    <n v="7"/>
    <n v="7"/>
    <n v="299"/>
    <n v="23"/>
    <n v="6"/>
    <n v="0.1"/>
    <n v="706.78"/>
    <n v="917.9"/>
    <x v="801"/>
    <n v="4240.68"/>
    <n v="715.97999999999956"/>
    <n v="2"/>
    <x v="1"/>
  </r>
  <r>
    <x v="1084"/>
    <x v="3"/>
    <x v="0"/>
    <d v="2018-04-10T00:00:00"/>
    <x v="127"/>
    <d v="2018-10-10T00:00:00"/>
    <d v="2018-10-18T00:00:00"/>
    <s v="USD"/>
    <n v="8"/>
    <n v="8"/>
    <n v="173"/>
    <n v="24"/>
    <n v="1"/>
    <n v="0.08"/>
    <n v="1652.22"/>
    <n v="3671.6"/>
    <x v="763"/>
    <n v="1652.22"/>
    <n v="1725.6519999999998"/>
    <n v="8"/>
    <x v="0"/>
  </r>
  <r>
    <x v="1085"/>
    <x v="0"/>
    <x v="0"/>
    <d v="2018-07-19T00:00:00"/>
    <x v="127"/>
    <d v="2018-10-17T00:00:00"/>
    <d v="2018-10-25T00:00:00"/>
    <s v="USD"/>
    <n v="14"/>
    <n v="14"/>
    <n v="201"/>
    <n v="35"/>
    <n v="6"/>
    <n v="0.2"/>
    <n v="651.78"/>
    <n v="1018.4"/>
    <x v="124"/>
    <n v="3910.68"/>
    <n v="977.63999999999987"/>
    <n v="8"/>
    <x v="0"/>
  </r>
  <r>
    <x v="1086"/>
    <x v="2"/>
    <x v="0"/>
    <d v="2018-07-19T00:00:00"/>
    <x v="128"/>
    <d v="2018-10-22T00:00:00"/>
    <d v="2018-11-01T00:00:00"/>
    <s v="USD"/>
    <n v="25"/>
    <n v="2"/>
    <n v="139"/>
    <n v="25"/>
    <n v="3"/>
    <n v="0.15"/>
    <n v="831"/>
    <n v="1051.9000000000001"/>
    <x v="686"/>
    <n v="2493"/>
    <n v="189.34500000000025"/>
    <n v="10"/>
    <x v="0"/>
  </r>
  <r>
    <x v="1087"/>
    <x v="0"/>
    <x v="3"/>
    <d v="2018-07-19T00:00:00"/>
    <x v="128"/>
    <d v="2018-10-27T00:00:00"/>
    <d v="2018-11-06T00:00:00"/>
    <s v="USD"/>
    <n v="19"/>
    <n v="17"/>
    <n v="54"/>
    <n v="20"/>
    <n v="4"/>
    <n v="0.3"/>
    <n v="789.33"/>
    <n v="1025.0999999999999"/>
    <x v="650"/>
    <n v="3157.32"/>
    <n v="-287.04000000000042"/>
    <n v="10"/>
    <x v="0"/>
  </r>
  <r>
    <x v="1088"/>
    <x v="2"/>
    <x v="2"/>
    <d v="2018-07-19T00:00:00"/>
    <x v="128"/>
    <d v="2018-10-31T00:00:00"/>
    <d v="2018-11-01T00:00:00"/>
    <s v="USD"/>
    <n v="26"/>
    <n v="46"/>
    <n v="270"/>
    <n v="45"/>
    <n v="2"/>
    <n v="0.05"/>
    <n v="83.55"/>
    <n v="194.3"/>
    <x v="814"/>
    <n v="167.1"/>
    <n v="202.07000000000002"/>
    <n v="1"/>
    <x v="1"/>
  </r>
  <r>
    <x v="1089"/>
    <x v="3"/>
    <x v="5"/>
    <d v="2018-04-10T00:00:00"/>
    <x v="128"/>
    <d v="2018-10-11T00:00:00"/>
    <d v="2018-10-20T00:00:00"/>
    <s v="USD"/>
    <n v="4"/>
    <n v="12"/>
    <n v="81"/>
    <n v="45"/>
    <n v="2"/>
    <n v="0.08"/>
    <n v="1836.87"/>
    <n v="3993.2"/>
    <x v="37"/>
    <n v="3673.74"/>
    <n v="3673.7480000000005"/>
    <n v="9"/>
    <x v="0"/>
  </r>
  <r>
    <x v="1090"/>
    <x v="3"/>
    <x v="5"/>
    <d v="2018-07-19T00:00:00"/>
    <x v="128"/>
    <d v="2018-10-24T00:00:00"/>
    <d v="2018-10-27T00:00:00"/>
    <s v="USD"/>
    <n v="12"/>
    <n v="36"/>
    <n v="78"/>
    <n v="31"/>
    <n v="5"/>
    <n v="0.05"/>
    <n v="4175.78"/>
    <n v="5567.7"/>
    <x v="815"/>
    <n v="20878.899999999998"/>
    <n v="5567.6749999999993"/>
    <n v="3"/>
    <x v="1"/>
  </r>
  <r>
    <x v="1091"/>
    <x v="3"/>
    <x v="0"/>
    <d v="2018-04-10T00:00:00"/>
    <x v="128"/>
    <d v="2018-10-08T00:00:00"/>
    <d v="2018-10-16T00:00:00"/>
    <s v="USD"/>
    <n v="1"/>
    <n v="42"/>
    <n v="119"/>
    <n v="3"/>
    <n v="8"/>
    <n v="0.05"/>
    <n v="500.69"/>
    <n v="1065.3"/>
    <x v="573"/>
    <n v="4005.52"/>
    <n v="4090.7599999999989"/>
    <n v="8"/>
    <x v="0"/>
  </r>
  <r>
    <x v="1092"/>
    <x v="0"/>
    <x v="0"/>
    <d v="2018-07-19T00:00:00"/>
    <x v="128"/>
    <d v="2018-10-28T00:00:00"/>
    <d v="2018-10-31T00:00:00"/>
    <s v="USD"/>
    <n v="14"/>
    <n v="5"/>
    <n v="156"/>
    <n v="12"/>
    <n v="5"/>
    <n v="0.08"/>
    <n v="911.2"/>
    <n v="1072"/>
    <x v="62"/>
    <n v="4556"/>
    <n v="375.19999999999982"/>
    <n v="3"/>
    <x v="1"/>
  </r>
  <r>
    <x v="1093"/>
    <x v="2"/>
    <x v="2"/>
    <d v="2018-04-10T00:00:00"/>
    <x v="128"/>
    <d v="2018-10-20T00:00:00"/>
    <d v="2018-10-26T00:00:00"/>
    <s v="USD"/>
    <n v="25"/>
    <n v="41"/>
    <n v="273"/>
    <n v="34"/>
    <n v="1"/>
    <n v="0.1"/>
    <n v="154.37"/>
    <n v="214.4"/>
    <x v="816"/>
    <n v="154.37"/>
    <n v="38.590000000000003"/>
    <n v="6"/>
    <x v="1"/>
  </r>
  <r>
    <x v="1094"/>
    <x v="3"/>
    <x v="3"/>
    <d v="2018-07-19T00:00:00"/>
    <x v="129"/>
    <d v="2018-11-04T00:00:00"/>
    <d v="2018-11-14T00:00:00"/>
    <s v="USD"/>
    <n v="4"/>
    <n v="41"/>
    <n v="44"/>
    <n v="26"/>
    <n v="2"/>
    <n v="0.1"/>
    <n v="2913.9"/>
    <n v="5112.1000000000004"/>
    <x v="817"/>
    <n v="5827.8"/>
    <n v="3373.9800000000005"/>
    <n v="10"/>
    <x v="0"/>
  </r>
  <r>
    <x v="1095"/>
    <x v="3"/>
    <x v="0"/>
    <d v="2018-07-19T00:00:00"/>
    <x v="129"/>
    <d v="2018-10-24T00:00:00"/>
    <d v="2018-10-29T00:00:00"/>
    <s v="USD"/>
    <n v="7"/>
    <n v="11"/>
    <n v="160"/>
    <n v="47"/>
    <n v="7"/>
    <n v="0.1"/>
    <n v="615.05999999999995"/>
    <n v="904.5"/>
    <x v="741"/>
    <n v="4305.42"/>
    <n v="1392.9300000000003"/>
    <n v="5"/>
    <x v="1"/>
  </r>
  <r>
    <x v="1096"/>
    <x v="2"/>
    <x v="2"/>
    <d v="2018-07-19T00:00:00"/>
    <x v="129"/>
    <d v="2018-10-25T00:00:00"/>
    <d v="2018-11-03T00:00:00"/>
    <s v="USD"/>
    <n v="26"/>
    <n v="6"/>
    <n v="303"/>
    <n v="42"/>
    <n v="4"/>
    <n v="0.15"/>
    <n v="1952.92"/>
    <n v="2324.9"/>
    <x v="818"/>
    <n v="7811.68"/>
    <n v="92.979999999999563"/>
    <n v="9"/>
    <x v="0"/>
  </r>
  <r>
    <x v="1097"/>
    <x v="3"/>
    <x v="1"/>
    <d v="2018-04-10T00:00:00"/>
    <x v="129"/>
    <d v="2018-10-21T00:00:00"/>
    <d v="2018-10-28T00:00:00"/>
    <s v="USD"/>
    <n v="11"/>
    <n v="32"/>
    <n v="211"/>
    <n v="33"/>
    <n v="8"/>
    <n v="0.08"/>
    <n v="3314.36"/>
    <n v="3993.2"/>
    <x v="599"/>
    <n v="26514.880000000001"/>
    <n v="2875.0720000000001"/>
    <n v="7"/>
    <x v="1"/>
  </r>
  <r>
    <x v="1098"/>
    <x v="0"/>
    <x v="2"/>
    <d v="2018-07-19T00:00:00"/>
    <x v="129"/>
    <d v="2018-10-25T00:00:00"/>
    <d v="2018-11-03T00:00:00"/>
    <s v="USD"/>
    <n v="12"/>
    <n v="4"/>
    <n v="283"/>
    <n v="6"/>
    <n v="3"/>
    <n v="0.15"/>
    <n v="594.55999999999995"/>
    <n v="1025.0999999999999"/>
    <x v="180"/>
    <n v="1783.6799999999998"/>
    <n v="830.32499999999982"/>
    <n v="9"/>
    <x v="0"/>
  </r>
  <r>
    <x v="1099"/>
    <x v="3"/>
    <x v="0"/>
    <d v="2018-07-19T00:00:00"/>
    <x v="129"/>
    <d v="2018-10-24T00:00:00"/>
    <d v="2018-10-26T00:00:00"/>
    <s v="USD"/>
    <n v="7"/>
    <n v="32"/>
    <n v="108"/>
    <n v="1"/>
    <n v="1"/>
    <n v="0.05"/>
    <n v="888.42"/>
    <n v="1306.5"/>
    <x v="809"/>
    <n v="888.42"/>
    <n v="352.755"/>
    <n v="2"/>
    <x v="1"/>
  </r>
  <r>
    <x v="1100"/>
    <x v="3"/>
    <x v="3"/>
    <d v="2018-07-19T00:00:00"/>
    <x v="129"/>
    <d v="2018-10-28T00:00:00"/>
    <d v="2018-10-31T00:00:00"/>
    <s v="USD"/>
    <n v="12"/>
    <n v="24"/>
    <n v="26"/>
    <n v="39"/>
    <n v="5"/>
    <n v="0.1"/>
    <n v="101.84"/>
    <n v="254.6"/>
    <x v="703"/>
    <n v="509.20000000000005"/>
    <n v="636.5"/>
    <n v="3"/>
    <x v="1"/>
  </r>
  <r>
    <x v="1101"/>
    <x v="0"/>
    <x v="1"/>
    <d v="2018-07-19T00:00:00"/>
    <x v="129"/>
    <d v="2018-10-25T00:00:00"/>
    <d v="2018-10-27T00:00:00"/>
    <s v="USD"/>
    <n v="20"/>
    <n v="48"/>
    <n v="229"/>
    <n v="7"/>
    <n v="2"/>
    <n v="0.05"/>
    <n v="1573.76"/>
    <n v="1896.1"/>
    <x v="819"/>
    <n v="3147.52"/>
    <n v="455.06999999999971"/>
    <n v="2"/>
    <x v="1"/>
  </r>
  <r>
    <x v="1102"/>
    <x v="3"/>
    <x v="0"/>
    <d v="2018-07-19T00:00:00"/>
    <x v="130"/>
    <d v="2018-10-21T00:00:00"/>
    <d v="2018-10-22T00:00:00"/>
    <s v="USD"/>
    <n v="11"/>
    <n v="10"/>
    <n v="185"/>
    <n v="20"/>
    <n v="3"/>
    <n v="0.08"/>
    <n v="571.64"/>
    <n v="1058.5999999999999"/>
    <x v="64"/>
    <n v="1714.92"/>
    <n v="1206.8159999999998"/>
    <n v="1"/>
    <x v="1"/>
  </r>
  <r>
    <x v="1103"/>
    <x v="2"/>
    <x v="1"/>
    <d v="2018-07-19T00:00:00"/>
    <x v="130"/>
    <d v="2018-10-28T00:00:00"/>
    <d v="2018-11-04T00:00:00"/>
    <s v="USD"/>
    <n v="26"/>
    <n v="15"/>
    <n v="253"/>
    <n v="27"/>
    <n v="1"/>
    <n v="0.05"/>
    <n v="2130.6"/>
    <n v="4020"/>
    <x v="594"/>
    <n v="2130.6"/>
    <n v="1688.4"/>
    <n v="7"/>
    <x v="1"/>
  </r>
  <r>
    <x v="1104"/>
    <x v="3"/>
    <x v="0"/>
    <d v="2018-04-10T00:00:00"/>
    <x v="130"/>
    <d v="2018-10-31T00:00:00"/>
    <d v="2018-11-04T00:00:00"/>
    <s v="USD"/>
    <n v="2"/>
    <n v="31"/>
    <n v="130"/>
    <n v="3"/>
    <n v="5"/>
    <n v="0.2"/>
    <n v="861.42"/>
    <n v="2003.3"/>
    <x v="820"/>
    <n v="4307.0999999999995"/>
    <n v="3706.1000000000013"/>
    <n v="4"/>
    <x v="1"/>
  </r>
  <r>
    <x v="1105"/>
    <x v="3"/>
    <x v="1"/>
    <d v="2018-04-10T00:00:00"/>
    <x v="130"/>
    <d v="2018-10-12T00:00:00"/>
    <d v="2018-10-15T00:00:00"/>
    <s v="USD"/>
    <n v="3"/>
    <n v="13"/>
    <n v="233"/>
    <n v="47"/>
    <n v="6"/>
    <n v="0.08"/>
    <n v="4029.25"/>
    <n v="5165.7"/>
    <x v="821"/>
    <n v="24175.5"/>
    <n v="4339.163999999997"/>
    <n v="3"/>
    <x v="1"/>
  </r>
  <r>
    <x v="1106"/>
    <x v="0"/>
    <x v="5"/>
    <d v="2018-07-19T00:00:00"/>
    <x v="130"/>
    <d v="2018-10-16T00:00:00"/>
    <d v="2018-10-22T00:00:00"/>
    <s v="USD"/>
    <n v="17"/>
    <n v="16"/>
    <n v="59"/>
    <n v="19"/>
    <n v="6"/>
    <n v="0.3"/>
    <n v="3601.92"/>
    <n v="5145.6000000000004"/>
    <x v="822"/>
    <n v="21611.52"/>
    <n v="0"/>
    <n v="6"/>
    <x v="1"/>
  </r>
  <r>
    <x v="1107"/>
    <x v="0"/>
    <x v="4"/>
    <d v="2018-07-19T00:00:00"/>
    <x v="130"/>
    <d v="2018-10-28T00:00:00"/>
    <d v="2018-11-06T00:00:00"/>
    <s v="USD"/>
    <n v="14"/>
    <n v="5"/>
    <n v="333"/>
    <n v="19"/>
    <n v="4"/>
    <n v="0.2"/>
    <n v="1277.96"/>
    <n v="1936.3"/>
    <x v="254"/>
    <n v="5111.84"/>
    <n v="1084.3199999999997"/>
    <n v="9"/>
    <x v="0"/>
  </r>
  <r>
    <x v="1108"/>
    <x v="2"/>
    <x v="0"/>
    <d v="2018-07-19T00:00:00"/>
    <x v="131"/>
    <d v="2018-10-30T00:00:00"/>
    <d v="2018-11-09T00:00:00"/>
    <s v="USD"/>
    <n v="26"/>
    <n v="1"/>
    <n v="136"/>
    <n v="31"/>
    <n v="7"/>
    <n v="0.08"/>
    <n v="114.97"/>
    <n v="174.2"/>
    <x v="25"/>
    <n v="804.79"/>
    <n v="317.05799999999999"/>
    <n v="10"/>
    <x v="0"/>
  </r>
  <r>
    <x v="1109"/>
    <x v="1"/>
    <x v="2"/>
    <d v="2018-07-19T00:00:00"/>
    <x v="131"/>
    <d v="2018-10-27T00:00:00"/>
    <d v="2018-11-05T00:00:00"/>
    <s v="USD"/>
    <n v="24"/>
    <n v="48"/>
    <n v="300"/>
    <n v="12"/>
    <n v="1"/>
    <n v="0.05"/>
    <n v="1071.73"/>
    <n v="1728.6"/>
    <x v="335"/>
    <n v="1071.73"/>
    <n v="570.43999999999983"/>
    <n v="9"/>
    <x v="0"/>
  </r>
  <r>
    <x v="1110"/>
    <x v="3"/>
    <x v="5"/>
    <d v="2018-07-19T00:00:00"/>
    <x v="131"/>
    <d v="2018-10-12T00:00:00"/>
    <d v="2018-10-19T00:00:00"/>
    <s v="USD"/>
    <n v="10"/>
    <n v="37"/>
    <n v="61"/>
    <n v="40"/>
    <n v="5"/>
    <n v="0.15"/>
    <n v="1121.58"/>
    <n v="1809"/>
    <x v="823"/>
    <n v="5607.9"/>
    <n v="2080.3500000000004"/>
    <n v="7"/>
    <x v="1"/>
  </r>
  <r>
    <x v="1111"/>
    <x v="3"/>
    <x v="0"/>
    <d v="2018-07-19T00:00:00"/>
    <x v="131"/>
    <d v="2018-10-16T00:00:00"/>
    <d v="2018-10-18T00:00:00"/>
    <s v="USD"/>
    <n v="5"/>
    <n v="22"/>
    <n v="184"/>
    <n v="27"/>
    <n v="7"/>
    <n v="0.08"/>
    <n v="2673.3"/>
    <n v="3517.5"/>
    <x v="824"/>
    <n v="18713.100000000002"/>
    <n v="3939.5999999999985"/>
    <n v="2"/>
    <x v="1"/>
  </r>
  <r>
    <x v="1112"/>
    <x v="3"/>
    <x v="3"/>
    <d v="2018-07-19T00:00:00"/>
    <x v="131"/>
    <d v="2018-10-12T00:00:00"/>
    <d v="2018-10-16T00:00:00"/>
    <s v="USD"/>
    <n v="9"/>
    <n v="23"/>
    <n v="13"/>
    <n v="34"/>
    <n v="5"/>
    <n v="0.08"/>
    <n v="2154.52"/>
    <n v="2659.9"/>
    <x v="825"/>
    <n v="10772.6"/>
    <n v="1462.9400000000005"/>
    <n v="4"/>
    <x v="1"/>
  </r>
  <r>
    <x v="1113"/>
    <x v="0"/>
    <x v="2"/>
    <d v="2018-07-19T00:00:00"/>
    <x v="131"/>
    <d v="2018-10-11T00:00:00"/>
    <d v="2018-10-19T00:00:00"/>
    <s v="USD"/>
    <n v="20"/>
    <n v="24"/>
    <n v="275"/>
    <n v="24"/>
    <n v="3"/>
    <n v="0.1"/>
    <n v="1716.74"/>
    <n v="2351.6999999999998"/>
    <x v="826"/>
    <n v="5150.22"/>
    <n v="1199.369999999999"/>
    <n v="8"/>
    <x v="0"/>
  </r>
  <r>
    <x v="1114"/>
    <x v="3"/>
    <x v="2"/>
    <d v="2018-07-19T00:00:00"/>
    <x v="132"/>
    <d v="2018-10-23T00:00:00"/>
    <d v="2018-10-24T00:00:00"/>
    <s v="USD"/>
    <n v="1"/>
    <n v="43"/>
    <n v="309"/>
    <n v="39"/>
    <n v="5"/>
    <n v="0.08"/>
    <n v="94.07"/>
    <n v="180.9"/>
    <x v="691"/>
    <n v="470.34999999999997"/>
    <n v="361.79"/>
    <n v="1"/>
    <x v="1"/>
  </r>
  <r>
    <x v="1115"/>
    <x v="1"/>
    <x v="0"/>
    <d v="2018-07-19T00:00:00"/>
    <x v="132"/>
    <d v="2018-11-07T00:00:00"/>
    <d v="2018-11-13T00:00:00"/>
    <s v="USD"/>
    <n v="24"/>
    <n v="21"/>
    <n v="109"/>
    <n v="29"/>
    <n v="3"/>
    <n v="0.08"/>
    <n v="581.83000000000004"/>
    <n v="1118.9000000000001"/>
    <x v="786"/>
    <n v="1745.4900000000002"/>
    <n v="1342.674"/>
    <n v="6"/>
    <x v="1"/>
  </r>
  <r>
    <x v="1116"/>
    <x v="3"/>
    <x v="0"/>
    <d v="2018-07-19T00:00:00"/>
    <x v="132"/>
    <d v="2018-10-26T00:00:00"/>
    <d v="2018-11-03T00:00:00"/>
    <s v="USD"/>
    <n v="9"/>
    <n v="36"/>
    <n v="155"/>
    <n v="46"/>
    <n v="3"/>
    <n v="0.15"/>
    <n v="1185.9000000000001"/>
    <n v="2010"/>
    <x v="458"/>
    <n v="3557.7000000000003"/>
    <n v="1567.7999999999997"/>
    <n v="8"/>
    <x v="0"/>
  </r>
  <r>
    <x v="1117"/>
    <x v="2"/>
    <x v="0"/>
    <d v="2018-07-19T00:00:00"/>
    <x v="132"/>
    <d v="2018-10-28T00:00:00"/>
    <d v="2018-11-01T00:00:00"/>
    <s v="USD"/>
    <n v="27"/>
    <n v="19"/>
    <n v="189"/>
    <n v="39"/>
    <n v="5"/>
    <n v="0.05"/>
    <n v="795.96"/>
    <n v="1206"/>
    <x v="458"/>
    <n v="3979.8"/>
    <n v="1748.6999999999998"/>
    <n v="4"/>
    <x v="1"/>
  </r>
  <r>
    <x v="1118"/>
    <x v="1"/>
    <x v="3"/>
    <d v="2018-07-19T00:00:00"/>
    <x v="132"/>
    <d v="2018-11-05T00:00:00"/>
    <d v="2018-11-06T00:00:00"/>
    <s v="USD"/>
    <n v="22"/>
    <n v="20"/>
    <n v="2"/>
    <n v="46"/>
    <n v="1"/>
    <n v="0.05"/>
    <n v="130.25"/>
    <n v="180.9"/>
    <x v="827"/>
    <n v="130.25"/>
    <n v="41.60499999999999"/>
    <n v="1"/>
    <x v="1"/>
  </r>
  <r>
    <x v="1119"/>
    <x v="3"/>
    <x v="1"/>
    <d v="2018-07-19T00:00:00"/>
    <x v="133"/>
    <d v="2018-10-24T00:00:00"/>
    <d v="2018-10-26T00:00:00"/>
    <s v="USD"/>
    <n v="8"/>
    <n v="12"/>
    <n v="245"/>
    <n v="3"/>
    <n v="1"/>
    <n v="0.08"/>
    <n v="2059.58"/>
    <n v="3886"/>
    <x v="828"/>
    <n v="2059.58"/>
    <n v="1515.5400000000004"/>
    <n v="2"/>
    <x v="1"/>
  </r>
  <r>
    <x v="1120"/>
    <x v="0"/>
    <x v="4"/>
    <d v="2018-07-19T00:00:00"/>
    <x v="133"/>
    <d v="2018-11-02T00:00:00"/>
    <d v="2018-11-07T00:00:00"/>
    <s v="USD"/>
    <n v="13"/>
    <n v="12"/>
    <n v="359"/>
    <n v="10"/>
    <n v="3"/>
    <n v="0.08"/>
    <n v="4293.76"/>
    <n v="6505.7"/>
    <x v="829"/>
    <n v="12881.28"/>
    <n v="5074.4519999999993"/>
    <n v="5"/>
    <x v="1"/>
  </r>
  <r>
    <x v="1121"/>
    <x v="0"/>
    <x v="3"/>
    <d v="2018-07-19T00:00:00"/>
    <x v="133"/>
    <d v="2018-10-24T00:00:00"/>
    <d v="2018-10-25T00:00:00"/>
    <s v="USD"/>
    <n v="16"/>
    <n v="4"/>
    <n v="35"/>
    <n v="36"/>
    <n v="3"/>
    <n v="0.05"/>
    <n v="820.48"/>
    <n v="1051.9000000000001"/>
    <x v="686"/>
    <n v="2461.44"/>
    <n v="536.47499999999991"/>
    <n v="1"/>
    <x v="1"/>
  </r>
  <r>
    <x v="1122"/>
    <x v="3"/>
    <x v="2"/>
    <d v="2018-07-19T00:00:00"/>
    <x v="133"/>
    <d v="2018-11-05T00:00:00"/>
    <d v="2018-11-06T00:00:00"/>
    <s v="USD"/>
    <n v="7"/>
    <n v="40"/>
    <n v="287"/>
    <n v="22"/>
    <n v="4"/>
    <n v="0.05"/>
    <n v="524.21"/>
    <n v="1092.0999999999999"/>
    <x v="830"/>
    <n v="2096.84"/>
    <n v="2053.1399999999994"/>
    <n v="1"/>
    <x v="1"/>
  </r>
  <r>
    <x v="1123"/>
    <x v="3"/>
    <x v="3"/>
    <d v="2018-07-19T00:00:00"/>
    <x v="133"/>
    <d v="2018-10-17T00:00:00"/>
    <d v="2018-10-20T00:00:00"/>
    <s v="USD"/>
    <n v="10"/>
    <n v="42"/>
    <n v="17"/>
    <n v="47"/>
    <n v="4"/>
    <n v="0.15"/>
    <n v="1370.82"/>
    <n v="2492.4"/>
    <x v="65"/>
    <n v="5483.28"/>
    <n v="2990.88"/>
    <n v="3"/>
    <x v="1"/>
  </r>
  <r>
    <x v="1124"/>
    <x v="1"/>
    <x v="4"/>
    <d v="2018-04-10T00:00:00"/>
    <x v="133"/>
    <d v="2018-11-05T00:00:00"/>
    <d v="2018-11-15T00:00:00"/>
    <s v="USD"/>
    <n v="24"/>
    <n v="17"/>
    <n v="355"/>
    <n v="16"/>
    <n v="6"/>
    <n v="0.08"/>
    <n v="1868.5"/>
    <n v="3892.7"/>
    <x v="732"/>
    <n v="11211"/>
    <n v="10276.703999999998"/>
    <n v="10"/>
    <x v="0"/>
  </r>
  <r>
    <x v="1125"/>
    <x v="1"/>
    <x v="4"/>
    <d v="2018-07-19T00:00:00"/>
    <x v="134"/>
    <d v="2018-10-21T00:00:00"/>
    <d v="2018-10-27T00:00:00"/>
    <s v="USD"/>
    <n v="20"/>
    <n v="21"/>
    <n v="367"/>
    <n v="33"/>
    <n v="7"/>
    <n v="0.4"/>
    <n v="2079.81"/>
    <n v="2505.8000000000002"/>
    <x v="831"/>
    <n v="14558.67"/>
    <n v="-4034.3099999999995"/>
    <n v="6"/>
    <x v="1"/>
  </r>
  <r>
    <x v="1126"/>
    <x v="2"/>
    <x v="1"/>
    <d v="2018-07-19T00:00:00"/>
    <x v="134"/>
    <d v="2018-10-28T00:00:00"/>
    <d v="2018-11-01T00:00:00"/>
    <s v="USD"/>
    <n v="27"/>
    <n v="50"/>
    <n v="253"/>
    <n v="43"/>
    <n v="8"/>
    <n v="0.1"/>
    <n v="395.57"/>
    <n v="824.1"/>
    <x v="832"/>
    <n v="3164.56"/>
    <n v="2768.9600000000005"/>
    <n v="4"/>
    <x v="1"/>
  </r>
  <r>
    <x v="1127"/>
    <x v="1"/>
    <x v="1"/>
    <d v="2018-07-19T00:00:00"/>
    <x v="134"/>
    <d v="2018-10-27T00:00:00"/>
    <d v="2018-11-01T00:00:00"/>
    <s v="USD"/>
    <n v="21"/>
    <n v="35"/>
    <n v="253"/>
    <n v="10"/>
    <n v="8"/>
    <n v="0.05"/>
    <n v="441.66"/>
    <n v="690.1"/>
    <x v="833"/>
    <n v="3533.28"/>
    <n v="1711.48"/>
    <n v="5"/>
    <x v="1"/>
  </r>
  <r>
    <x v="1128"/>
    <x v="3"/>
    <x v="5"/>
    <d v="2018-07-19T00:00:00"/>
    <x v="134"/>
    <d v="2018-11-06T00:00:00"/>
    <d v="2018-11-12T00:00:00"/>
    <s v="USD"/>
    <n v="10"/>
    <n v="25"/>
    <n v="66"/>
    <n v="21"/>
    <n v="5"/>
    <n v="0.2"/>
    <n v="1206.2"/>
    <n v="2365.1"/>
    <x v="834"/>
    <n v="6031"/>
    <n v="3429.3999999999996"/>
    <n v="6"/>
    <x v="1"/>
  </r>
  <r>
    <x v="1129"/>
    <x v="3"/>
    <x v="5"/>
    <d v="2018-07-19T00:00:00"/>
    <x v="134"/>
    <d v="2018-11-01T00:00:00"/>
    <d v="2018-11-06T00:00:00"/>
    <s v="USD"/>
    <n v="11"/>
    <n v="42"/>
    <n v="65"/>
    <n v="22"/>
    <n v="8"/>
    <n v="0.3"/>
    <n v="460.96"/>
    <n v="1072"/>
    <x v="648"/>
    <n v="3687.68"/>
    <n v="2315.52"/>
    <n v="5"/>
    <x v="1"/>
  </r>
  <r>
    <x v="1130"/>
    <x v="0"/>
    <x v="4"/>
    <d v="2018-07-19T00:00:00"/>
    <x v="134"/>
    <d v="2018-10-17T00:00:00"/>
    <d v="2018-10-18T00:00:00"/>
    <s v="USD"/>
    <n v="15"/>
    <n v="17"/>
    <n v="355"/>
    <n v="29"/>
    <n v="3"/>
    <n v="0.08"/>
    <n v="468.73"/>
    <n v="1065.3"/>
    <x v="545"/>
    <n v="1406.19"/>
    <n v="1534.0379999999996"/>
    <n v="1"/>
    <x v="1"/>
  </r>
  <r>
    <x v="1131"/>
    <x v="0"/>
    <x v="1"/>
    <d v="2018-07-19T00:00:00"/>
    <x v="134"/>
    <d v="2018-10-19T00:00:00"/>
    <d v="2018-10-29T00:00:00"/>
    <s v="USD"/>
    <n v="18"/>
    <n v="8"/>
    <n v="256"/>
    <n v="11"/>
    <n v="7"/>
    <n v="0.1"/>
    <n v="1396.55"/>
    <n v="2586.1999999999998"/>
    <x v="295"/>
    <n v="9775.85"/>
    <n v="6517.2099999999973"/>
    <n v="10"/>
    <x v="0"/>
  </r>
  <r>
    <x v="1132"/>
    <x v="3"/>
    <x v="2"/>
    <d v="2018-07-19T00:00:00"/>
    <x v="135"/>
    <d v="2018-10-25T00:00:00"/>
    <d v="2018-11-04T00:00:00"/>
    <s v="USD"/>
    <n v="6"/>
    <n v="46"/>
    <n v="325"/>
    <n v="8"/>
    <n v="2"/>
    <n v="0.05"/>
    <n v="151.62"/>
    <n v="207.7"/>
    <x v="213"/>
    <n v="303.24"/>
    <n v="91.38999999999993"/>
    <n v="10"/>
    <x v="0"/>
  </r>
  <r>
    <x v="1133"/>
    <x v="0"/>
    <x v="3"/>
    <d v="2018-07-19T00:00:00"/>
    <x v="135"/>
    <d v="2018-10-16T00:00:00"/>
    <d v="2018-10-25T00:00:00"/>
    <s v="USD"/>
    <n v="15"/>
    <n v="26"/>
    <n v="47"/>
    <n v="7"/>
    <n v="5"/>
    <n v="0.08"/>
    <n v="2283.7600000000002"/>
    <n v="4006.6"/>
    <x v="835"/>
    <n v="11418.800000000001"/>
    <n v="7011.5599999999995"/>
    <n v="9"/>
    <x v="0"/>
  </r>
  <r>
    <x v="1134"/>
    <x v="3"/>
    <x v="3"/>
    <d v="2018-07-19T00:00:00"/>
    <x v="135"/>
    <d v="2018-10-20T00:00:00"/>
    <d v="2018-10-24T00:00:00"/>
    <s v="USD"/>
    <n v="10"/>
    <n v="40"/>
    <n v="56"/>
    <n v="9"/>
    <n v="6"/>
    <n v="0.15"/>
    <n v="1095.8499999999999"/>
    <n v="2331.6"/>
    <x v="836"/>
    <n v="6575.0999999999995"/>
    <n v="5316.0599999999986"/>
    <n v="4"/>
    <x v="1"/>
  </r>
  <r>
    <x v="1135"/>
    <x v="1"/>
    <x v="0"/>
    <d v="2018-07-19T00:00:00"/>
    <x v="135"/>
    <d v="2018-10-24T00:00:00"/>
    <d v="2018-10-30T00:00:00"/>
    <s v="USD"/>
    <n v="24"/>
    <n v="31"/>
    <n v="100"/>
    <n v="41"/>
    <n v="7"/>
    <n v="0.3"/>
    <n v="600.86"/>
    <n v="1018.4"/>
    <x v="135"/>
    <n v="4206.0200000000004"/>
    <n v="784.13999999999942"/>
    <n v="6"/>
    <x v="1"/>
  </r>
  <r>
    <x v="1136"/>
    <x v="0"/>
    <x v="3"/>
    <d v="2018-07-19T00:00:00"/>
    <x v="135"/>
    <d v="2018-11-02T00:00:00"/>
    <d v="2018-11-12T00:00:00"/>
    <s v="USD"/>
    <n v="19"/>
    <n v="18"/>
    <n v="12"/>
    <n v="20"/>
    <n v="3"/>
    <n v="0.2"/>
    <n v="4108.4399999999996"/>
    <n v="5628"/>
    <x v="351"/>
    <n v="12325.32"/>
    <n v="1181.880000000001"/>
    <n v="10"/>
    <x v="0"/>
  </r>
  <r>
    <x v="1137"/>
    <x v="1"/>
    <x v="0"/>
    <d v="2018-07-19T00:00:00"/>
    <x v="135"/>
    <d v="2018-11-07T00:00:00"/>
    <d v="2018-11-11T00:00:00"/>
    <s v="USD"/>
    <n v="24"/>
    <n v="49"/>
    <n v="119"/>
    <n v="8"/>
    <n v="3"/>
    <n v="0.2"/>
    <n v="1782.2"/>
    <n v="2546"/>
    <x v="713"/>
    <n v="5346.6"/>
    <n v="763.80000000000018"/>
    <n v="4"/>
    <x v="1"/>
  </r>
  <r>
    <x v="1138"/>
    <x v="0"/>
    <x v="4"/>
    <d v="2018-07-19T00:00:00"/>
    <x v="135"/>
    <d v="2018-10-24T00:00:00"/>
    <d v="2018-10-27T00:00:00"/>
    <s v="USD"/>
    <n v="14"/>
    <n v="19"/>
    <n v="331"/>
    <n v="10"/>
    <n v="5"/>
    <n v="0.08"/>
    <n v="668.93"/>
    <n v="857.6"/>
    <x v="330"/>
    <n v="3344.6499999999996"/>
    <n v="600.3100000000004"/>
    <n v="3"/>
    <x v="1"/>
  </r>
  <r>
    <x v="1139"/>
    <x v="3"/>
    <x v="0"/>
    <d v="2018-07-19T00:00:00"/>
    <x v="136"/>
    <d v="2018-11-07T00:00:00"/>
    <d v="2018-11-08T00:00:00"/>
    <s v="USD"/>
    <n v="8"/>
    <n v="16"/>
    <n v="88"/>
    <n v="43"/>
    <n v="7"/>
    <n v="0.08"/>
    <n v="1757.75"/>
    <n v="3906.1"/>
    <x v="331"/>
    <n v="12304.25"/>
    <n v="12851.034000000003"/>
    <n v="1"/>
    <x v="1"/>
  </r>
  <r>
    <x v="1140"/>
    <x v="3"/>
    <x v="1"/>
    <d v="2018-07-19T00:00:00"/>
    <x v="136"/>
    <d v="2018-11-03T00:00:00"/>
    <d v="2018-11-07T00:00:00"/>
    <s v="USD"/>
    <n v="3"/>
    <n v="11"/>
    <n v="258"/>
    <n v="9"/>
    <n v="8"/>
    <n v="0.05"/>
    <n v="783.9"/>
    <n v="1005"/>
    <x v="71"/>
    <n v="6271.2"/>
    <n v="1366.8000000000002"/>
    <n v="4"/>
    <x v="1"/>
  </r>
  <r>
    <x v="1141"/>
    <x v="1"/>
    <x v="2"/>
    <d v="2018-07-19T00:00:00"/>
    <x v="136"/>
    <d v="2018-11-08T00:00:00"/>
    <d v="2018-11-17T00:00:00"/>
    <s v="USD"/>
    <n v="24"/>
    <n v="39"/>
    <n v="305"/>
    <n v="25"/>
    <n v="4"/>
    <n v="0.05"/>
    <n v="388.33"/>
    <n v="844.2"/>
    <x v="640"/>
    <n v="1553.32"/>
    <n v="1654.64"/>
    <n v="9"/>
    <x v="0"/>
  </r>
  <r>
    <x v="1142"/>
    <x v="1"/>
    <x v="3"/>
    <d v="2018-07-19T00:00:00"/>
    <x v="136"/>
    <d v="2018-10-21T00:00:00"/>
    <d v="2018-10-25T00:00:00"/>
    <s v="USD"/>
    <n v="25"/>
    <n v="45"/>
    <n v="32"/>
    <n v="16"/>
    <n v="3"/>
    <n v="0.08"/>
    <n v="515.9"/>
    <n v="1031.8"/>
    <x v="660"/>
    <n v="1547.6999999999998"/>
    <n v="1300.0679999999998"/>
    <n v="4"/>
    <x v="1"/>
  </r>
  <r>
    <x v="1143"/>
    <x v="3"/>
    <x v="2"/>
    <d v="2018-07-19T00:00:00"/>
    <x v="137"/>
    <d v="2018-10-17T00:00:00"/>
    <d v="2018-10-18T00:00:00"/>
    <s v="USD"/>
    <n v="6"/>
    <n v="6"/>
    <n v="301"/>
    <n v="1"/>
    <n v="2"/>
    <n v="0.05"/>
    <n v="591.74"/>
    <n v="924.6"/>
    <x v="89"/>
    <n v="1183.48"/>
    <n v="573.26"/>
    <n v="1"/>
    <x v="1"/>
  </r>
  <r>
    <x v="1144"/>
    <x v="3"/>
    <x v="2"/>
    <d v="2018-07-19T00:00:00"/>
    <x v="137"/>
    <d v="2018-10-22T00:00:00"/>
    <d v="2018-10-24T00:00:00"/>
    <s v="USD"/>
    <n v="7"/>
    <n v="46"/>
    <n v="299"/>
    <n v="34"/>
    <n v="6"/>
    <n v="0.08"/>
    <n v="825.44"/>
    <n v="1072"/>
    <x v="141"/>
    <n v="4952.6400000000003"/>
    <n v="964.80000000000018"/>
    <n v="2"/>
    <x v="1"/>
  </r>
  <r>
    <x v="1145"/>
    <x v="2"/>
    <x v="5"/>
    <d v="2018-07-19T00:00:00"/>
    <x v="137"/>
    <d v="2018-10-22T00:00:00"/>
    <d v="2018-10-31T00:00:00"/>
    <s v="USD"/>
    <n v="26"/>
    <n v="32"/>
    <n v="75"/>
    <n v="28"/>
    <n v="5"/>
    <n v="0.15"/>
    <n v="172.46"/>
    <n v="261.3"/>
    <x v="809"/>
    <n v="862.30000000000007"/>
    <n v="248.2249999999998"/>
    <n v="9"/>
    <x v="0"/>
  </r>
  <r>
    <x v="1146"/>
    <x v="0"/>
    <x v="3"/>
    <d v="2018-07-19T00:00:00"/>
    <x v="137"/>
    <d v="2018-10-20T00:00:00"/>
    <d v="2018-10-28T00:00:00"/>
    <s v="USD"/>
    <n v="18"/>
    <n v="45"/>
    <n v="39"/>
    <n v="22"/>
    <n v="4"/>
    <n v="0.05"/>
    <n v="894.85"/>
    <n v="1065.3"/>
    <x v="312"/>
    <n v="3579.4"/>
    <n v="468.73999999999933"/>
    <n v="8"/>
    <x v="0"/>
  </r>
  <r>
    <x v="1147"/>
    <x v="3"/>
    <x v="1"/>
    <d v="2018-07-19T00:00:00"/>
    <x v="137"/>
    <d v="2018-11-06T00:00:00"/>
    <d v="2018-11-10T00:00:00"/>
    <s v="USD"/>
    <n v="12"/>
    <n v="38"/>
    <n v="229"/>
    <n v="1"/>
    <n v="5"/>
    <n v="0.15"/>
    <n v="1254.24"/>
    <n v="1929.6"/>
    <x v="393"/>
    <n v="6271.2"/>
    <n v="1929.5999999999995"/>
    <n v="4"/>
    <x v="1"/>
  </r>
  <r>
    <x v="1148"/>
    <x v="0"/>
    <x v="3"/>
    <d v="2018-07-19T00:00:00"/>
    <x v="137"/>
    <d v="2018-10-31T00:00:00"/>
    <d v="2018-11-09T00:00:00"/>
    <s v="USD"/>
    <n v="18"/>
    <n v="17"/>
    <n v="28"/>
    <n v="43"/>
    <n v="3"/>
    <n v="0.1"/>
    <n v="3494.72"/>
    <n v="5460.5"/>
    <x v="837"/>
    <n v="10484.16"/>
    <n v="4259.1900000000005"/>
    <n v="9"/>
    <x v="0"/>
  </r>
  <r>
    <x v="1149"/>
    <x v="1"/>
    <x v="1"/>
    <d v="2018-07-19T00:00:00"/>
    <x v="137"/>
    <d v="2018-10-26T00:00:00"/>
    <d v="2018-10-29T00:00:00"/>
    <s v="USD"/>
    <n v="24"/>
    <n v="27"/>
    <n v="229"/>
    <n v="33"/>
    <n v="1"/>
    <n v="0.05"/>
    <n v="1180.21"/>
    <n v="1815.7"/>
    <x v="838"/>
    <n v="1180.21"/>
    <n v="544.70499999999993"/>
    <n v="3"/>
    <x v="1"/>
  </r>
  <r>
    <x v="1150"/>
    <x v="0"/>
    <x v="0"/>
    <d v="2018-07-19T00:00:00"/>
    <x v="137"/>
    <d v="2018-11-05T00:00:00"/>
    <d v="2018-11-07T00:00:00"/>
    <s v="USD"/>
    <n v="18"/>
    <n v="42"/>
    <n v="170"/>
    <n v="15"/>
    <n v="6"/>
    <n v="0.2"/>
    <n v="387.33"/>
    <n v="944.7"/>
    <x v="386"/>
    <n v="2323.98"/>
    <n v="2210.5800000000004"/>
    <n v="2"/>
    <x v="1"/>
  </r>
  <r>
    <x v="1151"/>
    <x v="3"/>
    <x v="4"/>
    <d v="2018-04-10T00:00:00"/>
    <x v="137"/>
    <d v="2018-10-31T00:00:00"/>
    <d v="2018-11-01T00:00:00"/>
    <s v="USD"/>
    <n v="3"/>
    <n v="8"/>
    <n v="347"/>
    <n v="12"/>
    <n v="7"/>
    <n v="0.05"/>
    <n v="553.09"/>
    <n v="850.9"/>
    <x v="839"/>
    <n v="3871.63"/>
    <n v="1786.8549999999996"/>
    <n v="1"/>
    <x v="1"/>
  </r>
  <r>
    <x v="1152"/>
    <x v="0"/>
    <x v="5"/>
    <d v="2018-07-19T00:00:00"/>
    <x v="137"/>
    <d v="2018-11-01T00:00:00"/>
    <d v="2018-11-09T00:00:00"/>
    <s v="USD"/>
    <n v="15"/>
    <n v="40"/>
    <n v="71"/>
    <n v="46"/>
    <n v="5"/>
    <n v="0.08"/>
    <n v="174.47"/>
    <n v="207.7"/>
    <x v="107"/>
    <n v="872.35"/>
    <n v="83.07000000000005"/>
    <n v="8"/>
    <x v="0"/>
  </r>
  <r>
    <x v="1153"/>
    <x v="0"/>
    <x v="0"/>
    <d v="2018-07-19T00:00:00"/>
    <x v="137"/>
    <d v="2018-11-10T00:00:00"/>
    <d v="2018-11-12T00:00:00"/>
    <s v="USD"/>
    <n v="14"/>
    <n v="22"/>
    <n v="110"/>
    <n v="16"/>
    <n v="5"/>
    <n v="0.1"/>
    <n v="823.97"/>
    <n v="1916.2"/>
    <x v="840"/>
    <n v="4119.8500000000004"/>
    <n v="4503.0499999999993"/>
    <n v="2"/>
    <x v="1"/>
  </r>
  <r>
    <x v="1154"/>
    <x v="0"/>
    <x v="1"/>
    <d v="2018-07-19T00:00:00"/>
    <x v="138"/>
    <d v="2018-11-12T00:00:00"/>
    <d v="2018-11-13T00:00:00"/>
    <s v="USD"/>
    <n v="19"/>
    <n v="28"/>
    <n v="223"/>
    <n v="10"/>
    <n v="2"/>
    <n v="0.1"/>
    <n v="963.59"/>
    <n v="1889.4"/>
    <x v="841"/>
    <n v="1927.18"/>
    <n v="1473.74"/>
    <n v="1"/>
    <x v="1"/>
  </r>
  <r>
    <x v="1155"/>
    <x v="3"/>
    <x v="0"/>
    <d v="2018-07-19T00:00:00"/>
    <x v="138"/>
    <d v="2018-10-19T00:00:00"/>
    <d v="2018-10-24T00:00:00"/>
    <s v="USD"/>
    <n v="6"/>
    <n v="4"/>
    <n v="91"/>
    <n v="20"/>
    <n v="3"/>
    <n v="0.08"/>
    <n v="185.72"/>
    <n v="241.2"/>
    <x v="465"/>
    <n v="557.16"/>
    <n v="108.55200000000002"/>
    <n v="5"/>
    <x v="1"/>
  </r>
  <r>
    <x v="1156"/>
    <x v="1"/>
    <x v="0"/>
    <d v="2018-07-19T00:00:00"/>
    <x v="138"/>
    <d v="2018-11-02T00:00:00"/>
    <d v="2018-11-07T00:00:00"/>
    <s v="USD"/>
    <n v="24"/>
    <n v="3"/>
    <n v="115"/>
    <n v="12"/>
    <n v="6"/>
    <n v="0.08"/>
    <n v="4392.12"/>
    <n v="6016.6"/>
    <x v="842"/>
    <n v="26352.720000000001"/>
    <n v="6858.9120000000039"/>
    <n v="5"/>
    <x v="1"/>
  </r>
  <r>
    <x v="1157"/>
    <x v="1"/>
    <x v="3"/>
    <d v="2018-07-19T00:00:00"/>
    <x v="138"/>
    <d v="2018-11-01T00:00:00"/>
    <d v="2018-11-08T00:00:00"/>
    <s v="USD"/>
    <n v="23"/>
    <n v="42"/>
    <n v="35"/>
    <n v="23"/>
    <n v="3"/>
    <n v="0.08"/>
    <n v="621.76"/>
    <n v="1072"/>
    <x v="843"/>
    <n v="1865.28"/>
    <n v="1093.4400000000003"/>
    <n v="7"/>
    <x v="1"/>
  </r>
  <r>
    <x v="1158"/>
    <x v="3"/>
    <x v="3"/>
    <d v="2018-07-19T00:00:00"/>
    <x v="138"/>
    <d v="2018-11-06T00:00:00"/>
    <d v="2018-11-15T00:00:00"/>
    <s v="USD"/>
    <n v="8"/>
    <n v="50"/>
    <n v="2"/>
    <n v="1"/>
    <n v="4"/>
    <n v="0.15"/>
    <n v="2601.48"/>
    <n v="3825.7"/>
    <x v="53"/>
    <n v="10405.92"/>
    <n v="2601.4599999999991"/>
    <n v="9"/>
    <x v="0"/>
  </r>
  <r>
    <x v="1159"/>
    <x v="3"/>
    <x v="4"/>
    <d v="2018-07-19T00:00:00"/>
    <x v="139"/>
    <d v="2018-11-09T00:00:00"/>
    <d v="2018-11-15T00:00:00"/>
    <s v="USD"/>
    <n v="3"/>
    <n v="1"/>
    <n v="352"/>
    <n v="17"/>
    <n v="6"/>
    <n v="0.05"/>
    <n v="2166.7800000000002"/>
    <n v="2814"/>
    <x v="351"/>
    <n v="13000.68"/>
    <n v="3039.119999999999"/>
    <n v="6"/>
    <x v="1"/>
  </r>
  <r>
    <x v="1160"/>
    <x v="3"/>
    <x v="2"/>
    <d v="2018-07-19T00:00:00"/>
    <x v="139"/>
    <d v="2018-10-23T00:00:00"/>
    <d v="2018-10-28T00:00:00"/>
    <s v="USD"/>
    <n v="10"/>
    <n v="33"/>
    <n v="270"/>
    <n v="20"/>
    <n v="8"/>
    <n v="0.05"/>
    <n v="1807.59"/>
    <n v="2619.6999999999998"/>
    <x v="844"/>
    <n v="14460.72"/>
    <n v="5448.9999999999982"/>
    <n v="5"/>
    <x v="1"/>
  </r>
  <r>
    <x v="1161"/>
    <x v="2"/>
    <x v="0"/>
    <d v="2018-07-19T00:00:00"/>
    <x v="139"/>
    <d v="2018-10-19T00:00:00"/>
    <d v="2018-10-24T00:00:00"/>
    <s v="USD"/>
    <n v="26"/>
    <n v="48"/>
    <n v="157"/>
    <n v="8"/>
    <n v="7"/>
    <n v="0.3"/>
    <n v="525.88"/>
    <n v="1118.9000000000001"/>
    <x v="156"/>
    <n v="3681.16"/>
    <n v="1801.4500000000007"/>
    <n v="5"/>
    <x v="1"/>
  </r>
  <r>
    <x v="1162"/>
    <x v="3"/>
    <x v="0"/>
    <d v="2018-07-19T00:00:00"/>
    <x v="139"/>
    <d v="2018-10-28T00:00:00"/>
    <d v="2018-11-01T00:00:00"/>
    <s v="USD"/>
    <n v="8"/>
    <n v="7"/>
    <n v="169"/>
    <n v="25"/>
    <n v="2"/>
    <n v="0.05"/>
    <n v="514.55999999999995"/>
    <n v="1072"/>
    <x v="845"/>
    <n v="1029.1199999999999"/>
    <n v="1007.6800000000001"/>
    <n v="4"/>
    <x v="1"/>
  </r>
  <r>
    <x v="1163"/>
    <x v="3"/>
    <x v="0"/>
    <d v="2018-07-19T00:00:00"/>
    <x v="139"/>
    <d v="2018-10-25T00:00:00"/>
    <d v="2018-10-27T00:00:00"/>
    <s v="USD"/>
    <n v="9"/>
    <n v="20"/>
    <n v="169"/>
    <n v="19"/>
    <n v="2"/>
    <n v="0.05"/>
    <n v="1617.98"/>
    <n v="3946.3"/>
    <x v="846"/>
    <n v="3235.96"/>
    <n v="4262.01"/>
    <n v="2"/>
    <x v="1"/>
  </r>
  <r>
    <x v="1164"/>
    <x v="3"/>
    <x v="2"/>
    <d v="2018-07-19T00:00:00"/>
    <x v="139"/>
    <d v="2018-11-01T00:00:00"/>
    <d v="2018-11-03T00:00:00"/>
    <s v="USD"/>
    <n v="9"/>
    <n v="25"/>
    <n v="315"/>
    <n v="43"/>
    <n v="7"/>
    <n v="0.05"/>
    <n v="166.43"/>
    <n v="241.2"/>
    <x v="360"/>
    <n v="1165.01"/>
    <n v="438.9699999999998"/>
    <n v="2"/>
    <x v="1"/>
  </r>
  <r>
    <x v="1165"/>
    <x v="0"/>
    <x v="0"/>
    <d v="2018-07-19T00:00:00"/>
    <x v="140"/>
    <d v="2018-11-11T00:00:00"/>
    <d v="2018-11-20T00:00:00"/>
    <s v="USD"/>
    <n v="19"/>
    <n v="46"/>
    <n v="151"/>
    <n v="14"/>
    <n v="2"/>
    <n v="0.05"/>
    <n v="156.78"/>
    <n v="241.2"/>
    <x v="164"/>
    <n v="313.56"/>
    <n v="144.71999999999997"/>
    <n v="9"/>
    <x v="0"/>
  </r>
  <r>
    <x v="1166"/>
    <x v="0"/>
    <x v="1"/>
    <d v="2018-07-19T00:00:00"/>
    <x v="140"/>
    <d v="2018-10-24T00:00:00"/>
    <d v="2018-10-30T00:00:00"/>
    <s v="USD"/>
    <n v="13"/>
    <n v="9"/>
    <n v="260"/>
    <n v="40"/>
    <n v="8"/>
    <n v="0.4"/>
    <n v="854.25"/>
    <n v="1005"/>
    <x v="71"/>
    <n v="6834"/>
    <n v="-2010"/>
    <n v="6"/>
    <x v="1"/>
  </r>
  <r>
    <x v="1167"/>
    <x v="0"/>
    <x v="0"/>
    <d v="2018-07-19T00:00:00"/>
    <x v="140"/>
    <d v="2018-11-07T00:00:00"/>
    <d v="2018-11-13T00:00:00"/>
    <s v="USD"/>
    <n v="18"/>
    <n v="42"/>
    <n v="139"/>
    <n v="34"/>
    <n v="1"/>
    <n v="0.1"/>
    <n v="178.22"/>
    <n v="234.5"/>
    <x v="395"/>
    <n v="178.22"/>
    <n v="32.830000000000013"/>
    <n v="6"/>
    <x v="1"/>
  </r>
  <r>
    <x v="1168"/>
    <x v="3"/>
    <x v="0"/>
    <d v="2018-07-19T00:00:00"/>
    <x v="140"/>
    <d v="2018-11-01T00:00:00"/>
    <d v="2018-11-11T00:00:00"/>
    <s v="USD"/>
    <n v="4"/>
    <n v="33"/>
    <n v="142"/>
    <n v="19"/>
    <n v="4"/>
    <n v="0.15"/>
    <n v="741.69"/>
    <n v="904.5"/>
    <x v="271"/>
    <n v="2966.76"/>
    <n v="108.53999999999951"/>
    <n v="10"/>
    <x v="0"/>
  </r>
  <r>
    <x v="1169"/>
    <x v="3"/>
    <x v="0"/>
    <d v="2018-07-19T00:00:00"/>
    <x v="140"/>
    <d v="2018-11-10T00:00:00"/>
    <d v="2018-11-20T00:00:00"/>
    <s v="USD"/>
    <n v="10"/>
    <n v="12"/>
    <n v="88"/>
    <n v="32"/>
    <n v="6"/>
    <n v="0.15"/>
    <n v="477.58"/>
    <n v="1085.4000000000001"/>
    <x v="696"/>
    <n v="2865.48"/>
    <n v="2670.06"/>
    <n v="10"/>
    <x v="0"/>
  </r>
  <r>
    <x v="1170"/>
    <x v="3"/>
    <x v="5"/>
    <d v="2018-07-19T00:00:00"/>
    <x v="140"/>
    <d v="2018-10-23T00:00:00"/>
    <d v="2018-11-01T00:00:00"/>
    <s v="USD"/>
    <n v="11"/>
    <n v="3"/>
    <n v="84"/>
    <n v="11"/>
    <n v="5"/>
    <n v="0.15"/>
    <n v="600.86"/>
    <n v="1018.4"/>
    <x v="113"/>
    <n v="3004.3"/>
    <n v="1323.8999999999996"/>
    <n v="9"/>
    <x v="0"/>
  </r>
  <r>
    <x v="1171"/>
    <x v="3"/>
    <x v="3"/>
    <d v="2018-07-19T00:00:00"/>
    <x v="140"/>
    <d v="2018-10-23T00:00:00"/>
    <d v="2018-11-02T00:00:00"/>
    <s v="USD"/>
    <n v="11"/>
    <n v="46"/>
    <n v="26"/>
    <n v="4"/>
    <n v="4"/>
    <n v="0.15"/>
    <n v="180.3"/>
    <n v="261.3"/>
    <x v="78"/>
    <n v="721.2"/>
    <n v="167.21999999999991"/>
    <n v="10"/>
    <x v="0"/>
  </r>
  <r>
    <x v="1172"/>
    <x v="0"/>
    <x v="2"/>
    <d v="2018-07-19T00:00:00"/>
    <x v="140"/>
    <d v="2018-11-14T00:00:00"/>
    <d v="2018-11-23T00:00:00"/>
    <s v="USD"/>
    <n v="13"/>
    <n v="25"/>
    <n v="291"/>
    <n v="43"/>
    <n v="5"/>
    <n v="0.08"/>
    <n v="2166.7800000000002"/>
    <n v="3939.6"/>
    <x v="847"/>
    <n v="10833.900000000001"/>
    <n v="7288.2599999999984"/>
    <n v="9"/>
    <x v="0"/>
  </r>
  <r>
    <x v="1173"/>
    <x v="0"/>
    <x v="2"/>
    <d v="2018-07-19T00:00:00"/>
    <x v="140"/>
    <d v="2018-11-14T00:00:00"/>
    <d v="2018-11-18T00:00:00"/>
    <s v="USD"/>
    <n v="15"/>
    <n v="34"/>
    <n v="302"/>
    <n v="23"/>
    <n v="4"/>
    <n v="0.08"/>
    <n v="3364.41"/>
    <n v="6117.1"/>
    <x v="848"/>
    <n v="13457.64"/>
    <n v="9053.2880000000041"/>
    <n v="4"/>
    <x v="1"/>
  </r>
  <r>
    <x v="1174"/>
    <x v="0"/>
    <x v="0"/>
    <d v="2018-07-19T00:00:00"/>
    <x v="140"/>
    <d v="2018-11-07T00:00:00"/>
    <d v="2018-11-16T00:00:00"/>
    <s v="USD"/>
    <n v="15"/>
    <n v="4"/>
    <n v="122"/>
    <n v="5"/>
    <n v="2"/>
    <n v="0.05"/>
    <n v="1207.3399999999999"/>
    <n v="1775.5"/>
    <x v="849"/>
    <n v="2414.6799999999998"/>
    <n v="958.77"/>
    <n v="9"/>
    <x v="0"/>
  </r>
  <r>
    <x v="1175"/>
    <x v="3"/>
    <x v="0"/>
    <d v="2018-07-19T00:00:00"/>
    <x v="140"/>
    <d v="2018-10-21T00:00:00"/>
    <d v="2018-10-30T00:00:00"/>
    <s v="USD"/>
    <n v="6"/>
    <n v="1"/>
    <n v="155"/>
    <n v="40"/>
    <n v="2"/>
    <n v="0.08"/>
    <n v="683.4"/>
    <n v="1005"/>
    <x v="850"/>
    <n v="1366.8"/>
    <n v="482.40000000000009"/>
    <n v="9"/>
    <x v="0"/>
  </r>
  <r>
    <x v="1176"/>
    <x v="0"/>
    <x v="4"/>
    <d v="2018-07-19T00:00:00"/>
    <x v="141"/>
    <d v="2018-11-14T00:00:00"/>
    <d v="2018-11-19T00:00:00"/>
    <s v="USD"/>
    <n v="13"/>
    <n v="48"/>
    <n v="365"/>
    <n v="36"/>
    <n v="8"/>
    <n v="0.05"/>
    <n v="985.24"/>
    <n v="1159.0999999999999"/>
    <x v="851"/>
    <n v="7881.92"/>
    <n v="927.23999999999796"/>
    <n v="5"/>
    <x v="1"/>
  </r>
  <r>
    <x v="1177"/>
    <x v="3"/>
    <x v="1"/>
    <d v="2018-07-19T00:00:00"/>
    <x v="141"/>
    <d v="2018-10-31T00:00:00"/>
    <d v="2018-11-09T00:00:00"/>
    <s v="USD"/>
    <n v="10"/>
    <n v="11"/>
    <n v="257"/>
    <n v="33"/>
    <n v="7"/>
    <n v="0.08"/>
    <n v="200.2"/>
    <n v="241.2"/>
    <x v="360"/>
    <n v="1401.3999999999999"/>
    <n v="151.92800000000011"/>
    <n v="9"/>
    <x v="0"/>
  </r>
  <r>
    <x v="1178"/>
    <x v="1"/>
    <x v="0"/>
    <d v="2018-07-19T00:00:00"/>
    <x v="141"/>
    <d v="2018-10-27T00:00:00"/>
    <d v="2018-11-06T00:00:00"/>
    <s v="USD"/>
    <n v="21"/>
    <n v="45"/>
    <n v="181"/>
    <n v="14"/>
    <n v="7"/>
    <n v="0.05"/>
    <n v="3264.91"/>
    <n v="5936.2"/>
    <x v="852"/>
    <n v="22854.37"/>
    <n v="16621.359999999997"/>
    <n v="10"/>
    <x v="0"/>
  </r>
  <r>
    <x v="1179"/>
    <x v="0"/>
    <x v="2"/>
    <d v="2018-07-19T00:00:00"/>
    <x v="141"/>
    <d v="2018-11-11T00:00:00"/>
    <d v="2018-11-15T00:00:00"/>
    <s v="USD"/>
    <n v="18"/>
    <n v="23"/>
    <n v="306"/>
    <n v="3"/>
    <n v="6"/>
    <n v="0.08"/>
    <n v="391.15"/>
    <n v="931.3"/>
    <x v="499"/>
    <n v="2346.8999999999996"/>
    <n v="2793.8760000000002"/>
    <n v="4"/>
    <x v="1"/>
  </r>
  <r>
    <x v="1180"/>
    <x v="3"/>
    <x v="0"/>
    <d v="2018-07-19T00:00:00"/>
    <x v="141"/>
    <d v="2018-11-07T00:00:00"/>
    <d v="2018-11-11T00:00:00"/>
    <s v="USD"/>
    <n v="7"/>
    <n v="9"/>
    <n v="125"/>
    <n v="6"/>
    <n v="4"/>
    <n v="0.05"/>
    <n v="623.9"/>
    <n v="1299.8"/>
    <x v="853"/>
    <n v="2495.6"/>
    <n v="2443.64"/>
    <n v="4"/>
    <x v="1"/>
  </r>
  <r>
    <x v="1181"/>
    <x v="3"/>
    <x v="3"/>
    <d v="2018-07-19T00:00:00"/>
    <x v="141"/>
    <d v="2018-11-14T00:00:00"/>
    <d v="2018-11-19T00:00:00"/>
    <s v="USD"/>
    <n v="1"/>
    <n v="15"/>
    <n v="56"/>
    <n v="47"/>
    <n v="2"/>
    <n v="0.05"/>
    <n v="2364.3000000000002"/>
    <n v="5373.4"/>
    <x v="854"/>
    <n v="4728.6000000000004"/>
    <n v="5480.8599999999988"/>
    <n v="5"/>
    <x v="1"/>
  </r>
  <r>
    <x v="1182"/>
    <x v="1"/>
    <x v="4"/>
    <d v="2018-07-19T00:00:00"/>
    <x v="141"/>
    <d v="2018-11-01T00:00:00"/>
    <d v="2018-11-05T00:00:00"/>
    <s v="USD"/>
    <n v="23"/>
    <n v="38"/>
    <n v="333"/>
    <n v="26"/>
    <n v="2"/>
    <n v="0.3"/>
    <n v="1801.76"/>
    <n v="2224.4"/>
    <x v="806"/>
    <n v="3603.52"/>
    <n v="-489.36000000000013"/>
    <n v="4"/>
    <x v="1"/>
  </r>
  <r>
    <x v="1183"/>
    <x v="3"/>
    <x v="0"/>
    <d v="2018-07-19T00:00:00"/>
    <x v="142"/>
    <d v="2018-11-17T00:00:00"/>
    <d v="2018-11-24T00:00:00"/>
    <s v="USD"/>
    <n v="9"/>
    <n v="43"/>
    <n v="188"/>
    <n v="45"/>
    <n v="5"/>
    <n v="0.08"/>
    <n v="1684.18"/>
    <n v="2673.3"/>
    <x v="350"/>
    <n v="8420.9"/>
    <n v="3876.2800000000007"/>
    <n v="7"/>
    <x v="1"/>
  </r>
  <r>
    <x v="1184"/>
    <x v="1"/>
    <x v="2"/>
    <d v="2018-07-19T00:00:00"/>
    <x v="142"/>
    <d v="2018-10-27T00:00:00"/>
    <d v="2018-11-01T00:00:00"/>
    <s v="USD"/>
    <n v="21"/>
    <n v="13"/>
    <n v="290"/>
    <n v="24"/>
    <n v="6"/>
    <n v="0.1"/>
    <n v="2559.94"/>
    <n v="3999.9"/>
    <x v="855"/>
    <n v="15359.64"/>
    <n v="6239.8200000000033"/>
    <n v="5"/>
    <x v="1"/>
  </r>
  <r>
    <x v="1185"/>
    <x v="0"/>
    <x v="1"/>
    <d v="2018-07-19T00:00:00"/>
    <x v="142"/>
    <d v="2018-11-08T00:00:00"/>
    <d v="2018-11-11T00:00:00"/>
    <s v="USD"/>
    <n v="12"/>
    <n v="18"/>
    <n v="226"/>
    <n v="40"/>
    <n v="2"/>
    <n v="0.05"/>
    <n v="3268.93"/>
    <n v="3845.8"/>
    <x v="856"/>
    <n v="6537.86"/>
    <n v="769.16000000000076"/>
    <n v="3"/>
    <x v="1"/>
  </r>
  <r>
    <x v="1186"/>
    <x v="0"/>
    <x v="0"/>
    <d v="2018-07-19T00:00:00"/>
    <x v="142"/>
    <d v="2018-10-22T00:00:00"/>
    <d v="2018-10-26T00:00:00"/>
    <s v="USD"/>
    <n v="13"/>
    <n v="44"/>
    <n v="127"/>
    <n v="18"/>
    <n v="2"/>
    <n v="0.15"/>
    <n v="1433.13"/>
    <n v="2311.5"/>
    <x v="857"/>
    <n v="2866.26"/>
    <n v="1063.2899999999995"/>
    <n v="4"/>
    <x v="1"/>
  </r>
  <r>
    <x v="1187"/>
    <x v="3"/>
    <x v="4"/>
    <d v="2018-07-19T00:00:00"/>
    <x v="142"/>
    <d v="2018-11-16T00:00:00"/>
    <d v="2018-11-20T00:00:00"/>
    <s v="USD"/>
    <n v="8"/>
    <n v="43"/>
    <n v="354"/>
    <n v="34"/>
    <n v="3"/>
    <n v="0.15"/>
    <n v="444.88"/>
    <n v="1112.2"/>
    <x v="15"/>
    <n v="1334.6399999999999"/>
    <n v="1501.4700000000003"/>
    <n v="4"/>
    <x v="1"/>
  </r>
  <r>
    <x v="1188"/>
    <x v="0"/>
    <x v="0"/>
    <d v="2018-07-19T00:00:00"/>
    <x v="142"/>
    <d v="2018-11-11T00:00:00"/>
    <d v="2018-11-17T00:00:00"/>
    <s v="USD"/>
    <n v="16"/>
    <n v="21"/>
    <n v="137"/>
    <n v="35"/>
    <n v="8"/>
    <n v="0.05"/>
    <n v="588.13"/>
    <n v="1031.8"/>
    <x v="562"/>
    <n v="4705.04"/>
    <n v="3136.6399999999994"/>
    <n v="6"/>
    <x v="1"/>
  </r>
  <r>
    <x v="1189"/>
    <x v="3"/>
    <x v="0"/>
    <d v="2018-07-19T00:00:00"/>
    <x v="142"/>
    <d v="2018-10-26T00:00:00"/>
    <d v="2018-10-27T00:00:00"/>
    <s v="USD"/>
    <n v="2"/>
    <n v="30"/>
    <n v="112"/>
    <n v="36"/>
    <n v="4"/>
    <n v="0.3"/>
    <n v="650.5"/>
    <n v="891.1"/>
    <x v="762"/>
    <n v="2602"/>
    <n v="-106.92000000000007"/>
    <n v="1"/>
    <x v="1"/>
  </r>
  <r>
    <x v="1190"/>
    <x v="3"/>
    <x v="5"/>
    <d v="2018-07-19T00:00:00"/>
    <x v="142"/>
    <d v="2018-10-26T00:00:00"/>
    <d v="2018-11-02T00:00:00"/>
    <s v="USD"/>
    <n v="9"/>
    <n v="10"/>
    <n v="81"/>
    <n v="45"/>
    <n v="4"/>
    <n v="0.1"/>
    <n v="4394.66"/>
    <n v="6103.7"/>
    <x v="858"/>
    <n v="17578.64"/>
    <n v="4394.68"/>
    <n v="7"/>
    <x v="1"/>
  </r>
  <r>
    <x v="1191"/>
    <x v="0"/>
    <x v="2"/>
    <d v="2018-07-19T00:00:00"/>
    <x v="143"/>
    <d v="2018-11-07T00:00:00"/>
    <d v="2018-11-16T00:00:00"/>
    <s v="USD"/>
    <n v="16"/>
    <n v="48"/>
    <n v="285"/>
    <n v="17"/>
    <n v="3"/>
    <n v="0.1"/>
    <n v="3217.61"/>
    <n v="5547.6"/>
    <x v="859"/>
    <n v="9652.83"/>
    <n v="5325.6900000000023"/>
    <n v="9"/>
    <x v="0"/>
  </r>
  <r>
    <x v="1192"/>
    <x v="0"/>
    <x v="2"/>
    <d v="2018-07-19T00:00:00"/>
    <x v="143"/>
    <d v="2018-11-14T00:00:00"/>
    <d v="2018-11-18T00:00:00"/>
    <s v="USD"/>
    <n v="13"/>
    <n v="13"/>
    <n v="329"/>
    <n v="6"/>
    <n v="3"/>
    <n v="0.05"/>
    <n v="396.37"/>
    <n v="683.4"/>
    <x v="247"/>
    <n v="1189.1100000000001"/>
    <n v="758.5799999999997"/>
    <n v="4"/>
    <x v="1"/>
  </r>
  <r>
    <x v="1193"/>
    <x v="3"/>
    <x v="3"/>
    <d v="2018-07-19T00:00:00"/>
    <x v="143"/>
    <d v="2018-11-11T00:00:00"/>
    <d v="2018-11-12T00:00:00"/>
    <s v="USD"/>
    <n v="11"/>
    <n v="1"/>
    <n v="42"/>
    <n v="46"/>
    <n v="6"/>
    <n v="0.15"/>
    <n v="2782.18"/>
    <n v="5058.5"/>
    <x v="860"/>
    <n v="16693.079999999998"/>
    <n v="9105.27"/>
    <n v="1"/>
    <x v="1"/>
  </r>
  <r>
    <x v="1194"/>
    <x v="0"/>
    <x v="4"/>
    <d v="2018-07-19T00:00:00"/>
    <x v="143"/>
    <d v="2018-11-10T00:00:00"/>
    <d v="2018-11-18T00:00:00"/>
    <s v="USD"/>
    <n v="13"/>
    <n v="17"/>
    <n v="332"/>
    <n v="20"/>
    <n v="8"/>
    <n v="0.08"/>
    <n v="1217.99"/>
    <n v="2485.6999999999998"/>
    <x v="861"/>
    <n v="9743.92"/>
    <n v="8550.8320000000003"/>
    <n v="8"/>
    <x v="0"/>
  </r>
  <r>
    <x v="1195"/>
    <x v="2"/>
    <x v="1"/>
    <d v="2018-07-19T00:00:00"/>
    <x v="143"/>
    <d v="2018-10-24T00:00:00"/>
    <d v="2018-10-30T00:00:00"/>
    <s v="USD"/>
    <n v="28"/>
    <n v="31"/>
    <n v="229"/>
    <n v="44"/>
    <n v="8"/>
    <n v="0.08"/>
    <n v="2907.26"/>
    <n v="6056.8"/>
    <x v="862"/>
    <n v="23258.080000000002"/>
    <n v="21319.968000000001"/>
    <n v="6"/>
    <x v="1"/>
  </r>
  <r>
    <x v="1196"/>
    <x v="1"/>
    <x v="2"/>
    <d v="2018-07-19T00:00:00"/>
    <x v="143"/>
    <d v="2018-10-31T00:00:00"/>
    <d v="2018-11-01T00:00:00"/>
    <s v="USD"/>
    <n v="21"/>
    <n v="19"/>
    <n v="327"/>
    <n v="37"/>
    <n v="8"/>
    <n v="0.1"/>
    <n v="2367.7800000000002"/>
    <n v="3819"/>
    <x v="600"/>
    <n v="18942.240000000002"/>
    <n v="8554.5599999999977"/>
    <n v="1"/>
    <x v="1"/>
  </r>
  <r>
    <x v="1197"/>
    <x v="3"/>
    <x v="2"/>
    <d v="2018-07-19T00:00:00"/>
    <x v="143"/>
    <d v="2018-11-01T00:00:00"/>
    <d v="2018-11-06T00:00:00"/>
    <s v="USD"/>
    <n v="4"/>
    <n v="33"/>
    <n v="278"/>
    <n v="9"/>
    <n v="6"/>
    <n v="0.1"/>
    <n v="437.64"/>
    <n v="951.4"/>
    <x v="863"/>
    <n v="2625.84"/>
    <n v="2511.7199999999993"/>
    <n v="5"/>
    <x v="1"/>
  </r>
  <r>
    <x v="1198"/>
    <x v="2"/>
    <x v="0"/>
    <d v="2018-07-19T00:00:00"/>
    <x v="143"/>
    <d v="2018-10-24T00:00:00"/>
    <d v="2018-10-29T00:00:00"/>
    <s v="USD"/>
    <n v="28"/>
    <n v="38"/>
    <n v="121"/>
    <n v="21"/>
    <n v="6"/>
    <n v="0.2"/>
    <n v="926.28"/>
    <n v="1172.5"/>
    <x v="159"/>
    <n v="5557.68"/>
    <n v="70.319999999999709"/>
    <n v="5"/>
    <x v="1"/>
  </r>
  <r>
    <x v="1199"/>
    <x v="3"/>
    <x v="0"/>
    <d v="2018-07-19T00:00:00"/>
    <x v="143"/>
    <d v="2018-11-16T00:00:00"/>
    <d v="2018-11-22T00:00:00"/>
    <s v="USD"/>
    <n v="10"/>
    <n v="36"/>
    <n v="198"/>
    <n v="47"/>
    <n v="8"/>
    <n v="0.05"/>
    <n v="1396.55"/>
    <n v="2586.1999999999998"/>
    <x v="864"/>
    <n v="11172.4"/>
    <n v="8482.7199999999993"/>
    <n v="6"/>
    <x v="1"/>
  </r>
  <r>
    <x v="1200"/>
    <x v="2"/>
    <x v="2"/>
    <d v="2018-07-19T00:00:00"/>
    <x v="144"/>
    <d v="2018-10-30T00:00:00"/>
    <d v="2018-11-08T00:00:00"/>
    <s v="USD"/>
    <n v="26"/>
    <n v="10"/>
    <n v="303"/>
    <n v="14"/>
    <n v="1"/>
    <n v="0.15"/>
    <n v="194.64"/>
    <n v="234.5"/>
    <x v="395"/>
    <n v="194.64"/>
    <n v="4.6850000000000023"/>
    <n v="9"/>
    <x v="0"/>
  </r>
  <r>
    <x v="1201"/>
    <x v="3"/>
    <x v="3"/>
    <d v="2018-07-19T00:00:00"/>
    <x v="144"/>
    <d v="2018-11-17T00:00:00"/>
    <d v="2018-11-27T00:00:00"/>
    <s v="USD"/>
    <n v="1"/>
    <n v="3"/>
    <n v="57"/>
    <n v="34"/>
    <n v="2"/>
    <n v="0.08"/>
    <n v="632.08000000000004"/>
    <n v="1192.5999999999999"/>
    <x v="865"/>
    <n v="1264.1600000000001"/>
    <n v="930.22399999999993"/>
    <n v="10"/>
    <x v="0"/>
  </r>
  <r>
    <x v="1202"/>
    <x v="2"/>
    <x v="2"/>
    <d v="2018-07-19T00:00:00"/>
    <x v="144"/>
    <d v="2018-11-11T00:00:00"/>
    <d v="2018-11-19T00:00:00"/>
    <s v="USD"/>
    <n v="28"/>
    <n v="13"/>
    <n v="292"/>
    <n v="46"/>
    <n v="6"/>
    <n v="0.15"/>
    <n v="2697.09"/>
    <n v="3249.5"/>
    <x v="866"/>
    <n v="16182.54"/>
    <n v="389.90999999999985"/>
    <n v="8"/>
    <x v="0"/>
  </r>
  <r>
    <x v="1203"/>
    <x v="0"/>
    <x v="0"/>
    <d v="2018-07-19T00:00:00"/>
    <x v="144"/>
    <d v="2018-11-07T00:00:00"/>
    <d v="2018-11-13T00:00:00"/>
    <s v="USD"/>
    <n v="15"/>
    <n v="10"/>
    <n v="158"/>
    <n v="18"/>
    <n v="7"/>
    <n v="0.3"/>
    <n v="3757.29"/>
    <n v="5607.9"/>
    <x v="867"/>
    <n v="26301.03"/>
    <n v="1177.6799999999967"/>
    <n v="6"/>
    <x v="1"/>
  </r>
  <r>
    <x v="1204"/>
    <x v="3"/>
    <x v="0"/>
    <d v="2018-07-19T00:00:00"/>
    <x v="144"/>
    <d v="2018-11-07T00:00:00"/>
    <d v="2018-11-09T00:00:00"/>
    <s v="USD"/>
    <n v="1"/>
    <n v="49"/>
    <n v="200"/>
    <n v="29"/>
    <n v="1"/>
    <n v="0.1"/>
    <n v="868.05"/>
    <n v="1098.8"/>
    <x v="455"/>
    <n v="868.05"/>
    <n v="120.87"/>
    <n v="2"/>
    <x v="1"/>
  </r>
  <r>
    <x v="1205"/>
    <x v="1"/>
    <x v="3"/>
    <d v="2018-07-19T00:00:00"/>
    <x v="144"/>
    <d v="2018-11-05T00:00:00"/>
    <d v="2018-11-11T00:00:00"/>
    <s v="USD"/>
    <n v="24"/>
    <n v="9"/>
    <n v="27"/>
    <n v="35"/>
    <n v="7"/>
    <n v="0.1"/>
    <n v="1394.14"/>
    <n v="1936.3"/>
    <x v="868"/>
    <n v="9758.9800000000014"/>
    <n v="2439.7099999999991"/>
    <n v="6"/>
    <x v="1"/>
  </r>
  <r>
    <x v="1206"/>
    <x v="0"/>
    <x v="3"/>
    <d v="2018-07-19T00:00:00"/>
    <x v="144"/>
    <d v="2018-11-15T00:00:00"/>
    <d v="2018-11-22T00:00:00"/>
    <s v="USD"/>
    <n v="15"/>
    <n v="33"/>
    <n v="21"/>
    <n v="9"/>
    <n v="7"/>
    <n v="0.1"/>
    <n v="4460.1899999999996"/>
    <n v="6371.7"/>
    <x v="869"/>
    <n v="31221.329999999998"/>
    <n v="8920.380000000001"/>
    <n v="7"/>
    <x v="1"/>
  </r>
  <r>
    <x v="1207"/>
    <x v="3"/>
    <x v="2"/>
    <d v="2018-07-19T00:00:00"/>
    <x v="144"/>
    <d v="2018-11-16T00:00:00"/>
    <d v="2018-11-21T00:00:00"/>
    <s v="USD"/>
    <n v="10"/>
    <n v="46"/>
    <n v="307"/>
    <n v="47"/>
    <n v="8"/>
    <n v="0.08"/>
    <n v="736.2"/>
    <n v="897.8"/>
    <x v="870"/>
    <n v="5889.6"/>
    <n v="718.20799999999963"/>
    <n v="5"/>
    <x v="1"/>
  </r>
  <r>
    <x v="1208"/>
    <x v="0"/>
    <x v="4"/>
    <d v="2018-07-19T00:00:00"/>
    <x v="144"/>
    <d v="2018-11-18T00:00:00"/>
    <d v="2018-11-25T00:00:00"/>
    <s v="USD"/>
    <n v="16"/>
    <n v="14"/>
    <n v="362"/>
    <n v="9"/>
    <n v="2"/>
    <n v="0.4"/>
    <n v="586.25"/>
    <n v="837.5"/>
    <x v="576"/>
    <n v="1172.5"/>
    <n v="-167.5"/>
    <n v="7"/>
    <x v="1"/>
  </r>
  <r>
    <x v="1209"/>
    <x v="0"/>
    <x v="3"/>
    <d v="2018-07-19T00:00:00"/>
    <x v="144"/>
    <d v="2018-11-06T00:00:00"/>
    <d v="2018-11-10T00:00:00"/>
    <s v="USD"/>
    <n v="13"/>
    <n v="13"/>
    <n v="8"/>
    <n v="46"/>
    <n v="3"/>
    <n v="0.08"/>
    <n v="626.45000000000005"/>
    <n v="737"/>
    <x v="871"/>
    <n v="1879.3500000000001"/>
    <n v="154.76999999999998"/>
    <n v="4"/>
    <x v="1"/>
  </r>
  <r>
    <x v="1210"/>
    <x v="3"/>
    <x v="1"/>
    <d v="2018-07-19T00:00:00"/>
    <x v="145"/>
    <d v="2018-11-07T00:00:00"/>
    <d v="2018-11-11T00:00:00"/>
    <s v="USD"/>
    <n v="5"/>
    <n v="39"/>
    <n v="241"/>
    <n v="40"/>
    <n v="6"/>
    <n v="0.05"/>
    <n v="146.53"/>
    <n v="180.9"/>
    <x v="547"/>
    <n v="879.18000000000006"/>
    <n v="151.95000000000005"/>
    <n v="4"/>
    <x v="1"/>
  </r>
  <r>
    <x v="1211"/>
    <x v="3"/>
    <x v="4"/>
    <d v="2018-07-19T00:00:00"/>
    <x v="145"/>
    <d v="2018-10-26T00:00:00"/>
    <d v="2018-11-02T00:00:00"/>
    <s v="USD"/>
    <n v="5"/>
    <n v="38"/>
    <n v="351"/>
    <n v="8"/>
    <n v="4"/>
    <n v="0.05"/>
    <n v="1662.67"/>
    <n v="3463.9"/>
    <x v="872"/>
    <n v="6650.68"/>
    <n v="6512.1399999999994"/>
    <n v="7"/>
    <x v="1"/>
  </r>
  <r>
    <x v="1212"/>
    <x v="3"/>
    <x v="3"/>
    <d v="2018-07-19T00:00:00"/>
    <x v="145"/>
    <d v="2018-11-04T00:00:00"/>
    <d v="2018-11-07T00:00:00"/>
    <s v="USD"/>
    <n v="7"/>
    <n v="20"/>
    <n v="45"/>
    <n v="18"/>
    <n v="4"/>
    <n v="0.08"/>
    <n v="85.02"/>
    <n v="180.9"/>
    <x v="641"/>
    <n v="340.08"/>
    <n v="325.63200000000012"/>
    <n v="3"/>
    <x v="1"/>
  </r>
  <r>
    <x v="1213"/>
    <x v="0"/>
    <x v="0"/>
    <d v="2018-07-19T00:00:00"/>
    <x v="145"/>
    <d v="2018-11-03T00:00:00"/>
    <d v="2018-11-09T00:00:00"/>
    <s v="USD"/>
    <n v="13"/>
    <n v="8"/>
    <n v="142"/>
    <n v="20"/>
    <n v="5"/>
    <n v="0.08"/>
    <n v="777.2"/>
    <n v="971.5"/>
    <x v="425"/>
    <n v="3886"/>
    <n v="582.90000000000055"/>
    <n v="6"/>
    <x v="1"/>
  </r>
  <r>
    <x v="1214"/>
    <x v="0"/>
    <x v="0"/>
    <d v="2018-07-19T00:00:00"/>
    <x v="146"/>
    <d v="2018-11-13T00:00:00"/>
    <d v="2018-11-22T00:00:00"/>
    <s v="USD"/>
    <n v="16"/>
    <n v="29"/>
    <n v="181"/>
    <n v="36"/>
    <n v="8"/>
    <n v="0.05"/>
    <n v="1310.32"/>
    <n v="2472.3000000000002"/>
    <x v="873"/>
    <n v="10482.56"/>
    <n v="8306.92"/>
    <n v="9"/>
    <x v="0"/>
  </r>
  <r>
    <x v="1215"/>
    <x v="3"/>
    <x v="4"/>
    <d v="2018-07-19T00:00:00"/>
    <x v="146"/>
    <d v="2018-11-05T00:00:00"/>
    <d v="2018-11-08T00:00:00"/>
    <s v="USD"/>
    <n v="2"/>
    <n v="7"/>
    <n v="331"/>
    <n v="3"/>
    <n v="5"/>
    <n v="0.05"/>
    <n v="1025.6400000000001"/>
    <n v="2385.1999999999998"/>
    <x v="151"/>
    <n v="5128.2000000000007"/>
    <n v="6201.4999999999982"/>
    <n v="3"/>
    <x v="1"/>
  </r>
  <r>
    <x v="1216"/>
    <x v="0"/>
    <x v="5"/>
    <d v="2018-07-19T00:00:00"/>
    <x v="146"/>
    <d v="2018-11-08T00:00:00"/>
    <d v="2018-11-14T00:00:00"/>
    <s v="USD"/>
    <n v="16"/>
    <n v="14"/>
    <n v="63"/>
    <n v="4"/>
    <n v="6"/>
    <n v="0.15"/>
    <n v="150.35"/>
    <n v="227.8"/>
    <x v="874"/>
    <n v="902.09999999999991"/>
    <n v="259.68000000000029"/>
    <n v="6"/>
    <x v="1"/>
  </r>
  <r>
    <x v="1217"/>
    <x v="1"/>
    <x v="2"/>
    <d v="2018-07-19T00:00:00"/>
    <x v="146"/>
    <d v="2018-11-18T00:00:00"/>
    <d v="2018-11-26T00:00:00"/>
    <s v="USD"/>
    <n v="20"/>
    <n v="43"/>
    <n v="303"/>
    <n v="21"/>
    <n v="4"/>
    <n v="0.05"/>
    <n v="1487.4"/>
    <n v="1983.2"/>
    <x v="511"/>
    <n v="5949.6"/>
    <n v="1586.5599999999995"/>
    <n v="8"/>
    <x v="0"/>
  </r>
  <r>
    <x v="1218"/>
    <x v="3"/>
    <x v="1"/>
    <d v="2018-07-19T00:00:00"/>
    <x v="146"/>
    <d v="2018-11-18T00:00:00"/>
    <d v="2018-11-20T00:00:00"/>
    <s v="USD"/>
    <n v="10"/>
    <n v="34"/>
    <n v="240"/>
    <n v="26"/>
    <n v="3"/>
    <n v="0.05"/>
    <n v="2423.59"/>
    <n v="3973.1"/>
    <x v="875"/>
    <n v="7270.77"/>
    <n v="4052.5649999999987"/>
    <n v="2"/>
    <x v="1"/>
  </r>
  <r>
    <x v="1219"/>
    <x v="3"/>
    <x v="5"/>
    <d v="2018-07-19T00:00:00"/>
    <x v="146"/>
    <d v="2018-11-01T00:00:00"/>
    <d v="2018-11-04T00:00:00"/>
    <s v="USD"/>
    <n v="5"/>
    <n v="24"/>
    <n v="82"/>
    <n v="16"/>
    <n v="7"/>
    <n v="0.2"/>
    <n v="2120.15"/>
    <n v="3926.2"/>
    <x v="876"/>
    <n v="14841.050000000001"/>
    <n v="7145.67"/>
    <n v="3"/>
    <x v="1"/>
  </r>
  <r>
    <x v="1220"/>
    <x v="2"/>
    <x v="3"/>
    <d v="2018-07-19T00:00:00"/>
    <x v="146"/>
    <d v="2018-11-16T00:00:00"/>
    <d v="2018-11-26T00:00:00"/>
    <s v="USD"/>
    <n v="28"/>
    <n v="29"/>
    <n v="18"/>
    <n v="29"/>
    <n v="7"/>
    <n v="0.08"/>
    <n v="2001.96"/>
    <n v="2412"/>
    <x v="351"/>
    <n v="14013.720000000001"/>
    <n v="1519.5599999999995"/>
    <n v="10"/>
    <x v="0"/>
  </r>
  <r>
    <x v="1221"/>
    <x v="3"/>
    <x v="4"/>
    <d v="2018-07-19T00:00:00"/>
    <x v="146"/>
    <d v="2018-11-15T00:00:00"/>
    <d v="2018-11-23T00:00:00"/>
    <s v="USD"/>
    <n v="12"/>
    <n v="12"/>
    <n v="335"/>
    <n v="8"/>
    <n v="8"/>
    <n v="0.1"/>
    <n v="137.08000000000001"/>
    <n v="207.7"/>
    <x v="445"/>
    <n v="1096.6400000000001"/>
    <n v="398.79999999999995"/>
    <n v="8"/>
    <x v="0"/>
  </r>
  <r>
    <x v="1222"/>
    <x v="3"/>
    <x v="0"/>
    <d v="2018-07-19T00:00:00"/>
    <x v="146"/>
    <d v="2018-10-26T00:00:00"/>
    <d v="2018-11-04T00:00:00"/>
    <s v="USD"/>
    <n v="10"/>
    <n v="1"/>
    <n v="181"/>
    <n v="33"/>
    <n v="6"/>
    <n v="0.08"/>
    <n v="1924.98"/>
    <n v="3155.7"/>
    <x v="877"/>
    <n v="11549.880000000001"/>
    <n v="5869.5839999999953"/>
    <n v="9"/>
    <x v="0"/>
  </r>
  <r>
    <x v="1223"/>
    <x v="3"/>
    <x v="1"/>
    <d v="2018-07-19T00:00:00"/>
    <x v="147"/>
    <d v="2018-11-04T00:00:00"/>
    <d v="2018-11-10T00:00:00"/>
    <s v="USD"/>
    <n v="5"/>
    <n v="13"/>
    <n v="247"/>
    <n v="5"/>
    <n v="5"/>
    <n v="0.2"/>
    <n v="475.97"/>
    <n v="991.6"/>
    <x v="878"/>
    <n v="2379.8500000000004"/>
    <n v="1586.5499999999997"/>
    <n v="6"/>
    <x v="1"/>
  </r>
  <r>
    <x v="1224"/>
    <x v="3"/>
    <x v="3"/>
    <d v="2018-07-19T00:00:00"/>
    <x v="147"/>
    <d v="2018-11-20T00:00:00"/>
    <d v="2018-11-27T00:00:00"/>
    <s v="USD"/>
    <n v="6"/>
    <n v="48"/>
    <n v="25"/>
    <n v="40"/>
    <n v="6"/>
    <n v="0.08"/>
    <n v="913.14"/>
    <n v="1185.9000000000001"/>
    <x v="57"/>
    <n v="5478.84"/>
    <n v="1067.3280000000004"/>
    <n v="7"/>
    <x v="1"/>
  </r>
  <r>
    <x v="1225"/>
    <x v="3"/>
    <x v="3"/>
    <d v="2018-07-19T00:00:00"/>
    <x v="147"/>
    <d v="2018-10-29T00:00:00"/>
    <d v="2018-11-04T00:00:00"/>
    <s v="USD"/>
    <n v="6"/>
    <n v="3"/>
    <n v="5"/>
    <n v="1"/>
    <n v="8"/>
    <n v="0.05"/>
    <n v="152.76"/>
    <n v="201"/>
    <x v="442"/>
    <n v="1222.08"/>
    <n v="305.52"/>
    <n v="6"/>
    <x v="1"/>
  </r>
  <r>
    <x v="1226"/>
    <x v="1"/>
    <x v="4"/>
    <d v="2018-07-19T00:00:00"/>
    <x v="147"/>
    <d v="2018-10-29T00:00:00"/>
    <d v="2018-10-30T00:00:00"/>
    <s v="USD"/>
    <n v="23"/>
    <n v="43"/>
    <n v="351"/>
    <n v="37"/>
    <n v="8"/>
    <n v="0.1"/>
    <n v="834.55"/>
    <n v="1159.0999999999999"/>
    <x v="851"/>
    <n v="6676.4"/>
    <n v="1669.1200000000008"/>
    <n v="1"/>
    <x v="1"/>
  </r>
  <r>
    <x v="1227"/>
    <x v="3"/>
    <x v="5"/>
    <d v="2018-07-19T00:00:00"/>
    <x v="147"/>
    <d v="2018-11-16T00:00:00"/>
    <d v="2018-11-20T00:00:00"/>
    <s v="USD"/>
    <n v="8"/>
    <n v="5"/>
    <n v="78"/>
    <n v="11"/>
    <n v="5"/>
    <n v="0.3"/>
    <n v="1247"/>
    <n v="2653.2"/>
    <x v="879"/>
    <n v="6235"/>
    <n v="3051.1999999999989"/>
    <n v="4"/>
    <x v="1"/>
  </r>
  <r>
    <x v="1228"/>
    <x v="0"/>
    <x v="2"/>
    <d v="2018-07-19T00:00:00"/>
    <x v="147"/>
    <d v="2018-10-31T00:00:00"/>
    <d v="2018-11-08T00:00:00"/>
    <s v="USD"/>
    <n v="14"/>
    <n v="37"/>
    <n v="328"/>
    <n v="29"/>
    <n v="8"/>
    <n v="0.2"/>
    <n v="1691.15"/>
    <n v="3932.9"/>
    <x v="880"/>
    <n v="13529.2"/>
    <n v="11641.36"/>
    <n v="8"/>
    <x v="0"/>
  </r>
  <r>
    <x v="1229"/>
    <x v="1"/>
    <x v="0"/>
    <d v="2018-07-19T00:00:00"/>
    <x v="147"/>
    <d v="2018-11-20T00:00:00"/>
    <d v="2018-11-30T00:00:00"/>
    <s v="USD"/>
    <n v="21"/>
    <n v="14"/>
    <n v="164"/>
    <n v="25"/>
    <n v="7"/>
    <n v="0.08"/>
    <n v="2010"/>
    <n v="2680"/>
    <x v="881"/>
    <n v="14070"/>
    <n v="3189.2000000000007"/>
    <n v="10"/>
    <x v="0"/>
  </r>
  <r>
    <x v="1230"/>
    <x v="3"/>
    <x v="5"/>
    <d v="2018-07-19T00:00:00"/>
    <x v="147"/>
    <d v="2018-11-07T00:00:00"/>
    <d v="2018-11-13T00:00:00"/>
    <s v="USD"/>
    <n v="7"/>
    <n v="46"/>
    <n v="63"/>
    <n v="1"/>
    <n v="6"/>
    <n v="0.08"/>
    <n v="1836.6"/>
    <n v="2385.1999999999998"/>
    <x v="265"/>
    <n v="11019.599999999999"/>
    <n v="2146.7040000000015"/>
    <n v="6"/>
    <x v="1"/>
  </r>
  <r>
    <x v="1231"/>
    <x v="3"/>
    <x v="0"/>
    <d v="2018-07-19T00:00:00"/>
    <x v="147"/>
    <d v="2018-11-18T00:00:00"/>
    <d v="2018-11-24T00:00:00"/>
    <s v="USD"/>
    <n v="5"/>
    <n v="3"/>
    <n v="106"/>
    <n v="30"/>
    <n v="4"/>
    <n v="0.05"/>
    <n v="1559.76"/>
    <n v="1949.7"/>
    <x v="744"/>
    <n v="6239.04"/>
    <n v="1169.8199999999997"/>
    <n v="6"/>
    <x v="1"/>
  </r>
  <r>
    <x v="1232"/>
    <x v="0"/>
    <x v="2"/>
    <d v="2018-07-19T00:00:00"/>
    <x v="147"/>
    <d v="2018-11-06T00:00:00"/>
    <d v="2018-11-16T00:00:00"/>
    <s v="USD"/>
    <n v="18"/>
    <n v="30"/>
    <n v="276"/>
    <n v="18"/>
    <n v="8"/>
    <n v="0.05"/>
    <n v="489.77"/>
    <n v="1139"/>
    <x v="20"/>
    <n v="3918.16"/>
    <n v="4738.24"/>
    <n v="10"/>
    <x v="0"/>
  </r>
  <r>
    <x v="1233"/>
    <x v="3"/>
    <x v="2"/>
    <d v="2018-07-19T00:00:00"/>
    <x v="147"/>
    <d v="2018-11-21T00:00:00"/>
    <d v="2018-12-01T00:00:00"/>
    <s v="USD"/>
    <n v="8"/>
    <n v="25"/>
    <n v="314"/>
    <n v="20"/>
    <n v="8"/>
    <n v="0.15"/>
    <n v="1561.44"/>
    <n v="2646.5"/>
    <x v="882"/>
    <n v="12491.52"/>
    <n v="5504.68"/>
    <n v="10"/>
    <x v="0"/>
  </r>
  <r>
    <x v="1234"/>
    <x v="3"/>
    <x v="0"/>
    <d v="2018-07-19T00:00:00"/>
    <x v="148"/>
    <d v="2018-11-15T00:00:00"/>
    <d v="2018-11-25T00:00:00"/>
    <s v="USD"/>
    <n v="4"/>
    <n v="44"/>
    <n v="94"/>
    <n v="45"/>
    <n v="2"/>
    <n v="0.1"/>
    <n v="185.72"/>
    <n v="221.1"/>
    <x v="883"/>
    <n v="371.44"/>
    <n v="26.54000000000002"/>
    <n v="10"/>
    <x v="0"/>
  </r>
  <r>
    <x v="1235"/>
    <x v="3"/>
    <x v="0"/>
    <d v="2018-07-19T00:00:00"/>
    <x v="148"/>
    <d v="2018-11-04T00:00:00"/>
    <d v="2018-11-11T00:00:00"/>
    <s v="USD"/>
    <n v="10"/>
    <n v="23"/>
    <n v="128"/>
    <n v="7"/>
    <n v="4"/>
    <n v="0.1"/>
    <n v="574.05999999999995"/>
    <n v="1025.0999999999999"/>
    <x v="650"/>
    <n v="2296.2399999999998"/>
    <n v="1394.12"/>
    <n v="7"/>
    <x v="1"/>
  </r>
  <r>
    <x v="1236"/>
    <x v="1"/>
    <x v="2"/>
    <d v="2018-07-19T00:00:00"/>
    <x v="148"/>
    <d v="2018-11-07T00:00:00"/>
    <d v="2018-11-16T00:00:00"/>
    <s v="USD"/>
    <n v="24"/>
    <n v="42"/>
    <n v="319"/>
    <n v="4"/>
    <n v="7"/>
    <n v="0.08"/>
    <n v="125.96"/>
    <n v="268"/>
    <x v="401"/>
    <n v="881.71999999999991"/>
    <n v="844.20000000000016"/>
    <n v="9"/>
    <x v="0"/>
  </r>
  <r>
    <x v="1237"/>
    <x v="0"/>
    <x v="2"/>
    <d v="2018-07-19T00:00:00"/>
    <x v="148"/>
    <d v="2018-10-28T00:00:00"/>
    <d v="2018-11-02T00:00:00"/>
    <s v="USD"/>
    <n v="19"/>
    <n v="42"/>
    <n v="316"/>
    <n v="46"/>
    <n v="5"/>
    <n v="0.4"/>
    <n v="912"/>
    <n v="1098.8"/>
    <x v="884"/>
    <n v="4560"/>
    <n v="-1263.5999999999999"/>
    <n v="5"/>
    <x v="1"/>
  </r>
  <r>
    <x v="1238"/>
    <x v="3"/>
    <x v="0"/>
    <d v="2018-07-19T00:00:00"/>
    <x v="148"/>
    <d v="2018-11-06T00:00:00"/>
    <d v="2018-11-11T00:00:00"/>
    <s v="USD"/>
    <n v="5"/>
    <n v="4"/>
    <n v="153"/>
    <n v="29"/>
    <n v="8"/>
    <n v="0.15"/>
    <n v="1538.86"/>
    <n v="2653.2"/>
    <x v="387"/>
    <n v="12310.88"/>
    <n v="5730.8799999999992"/>
    <n v="5"/>
    <x v="1"/>
  </r>
  <r>
    <x v="1239"/>
    <x v="1"/>
    <x v="1"/>
    <d v="2018-07-19T00:00:00"/>
    <x v="148"/>
    <d v="2018-11-15T00:00:00"/>
    <d v="2018-11-19T00:00:00"/>
    <s v="USD"/>
    <n v="22"/>
    <n v="30"/>
    <n v="219"/>
    <n v="15"/>
    <n v="4"/>
    <n v="0.08"/>
    <n v="1297.92"/>
    <n v="2237.8000000000002"/>
    <x v="720"/>
    <n v="5191.68"/>
    <n v="3043.4240000000009"/>
    <n v="4"/>
    <x v="1"/>
  </r>
  <r>
    <x v="1240"/>
    <x v="3"/>
    <x v="5"/>
    <d v="2018-07-19T00:00:00"/>
    <x v="149"/>
    <d v="2018-11-20T00:00:00"/>
    <d v="2018-11-30T00:00:00"/>
    <s v="USD"/>
    <n v="3"/>
    <n v="26"/>
    <n v="70"/>
    <n v="12"/>
    <n v="4"/>
    <n v="0.05"/>
    <n v="884.53"/>
    <n v="1922.9"/>
    <x v="856"/>
    <n v="3538.12"/>
    <n v="3768.9000000000005"/>
    <n v="10"/>
    <x v="0"/>
  </r>
  <r>
    <x v="1241"/>
    <x v="0"/>
    <x v="4"/>
    <d v="2018-07-19T00:00:00"/>
    <x v="149"/>
    <d v="2018-11-15T00:00:00"/>
    <d v="2018-11-25T00:00:00"/>
    <s v="USD"/>
    <n v="17"/>
    <n v="40"/>
    <n v="347"/>
    <n v="28"/>
    <n v="2"/>
    <n v="0.05"/>
    <n v="4304.08"/>
    <n v="5380.1"/>
    <x v="885"/>
    <n v="8608.16"/>
    <n v="1614.0300000000007"/>
    <n v="10"/>
    <x v="0"/>
  </r>
  <r>
    <x v="1242"/>
    <x v="0"/>
    <x v="0"/>
    <d v="2018-07-19T00:00:00"/>
    <x v="149"/>
    <d v="2018-11-10T00:00:00"/>
    <d v="2018-11-19T00:00:00"/>
    <s v="USD"/>
    <n v="19"/>
    <n v="22"/>
    <n v="95"/>
    <n v="32"/>
    <n v="2"/>
    <n v="0.05"/>
    <n v="528.55999999999995"/>
    <n v="1078.7"/>
    <x v="886"/>
    <n v="1057.1199999999999"/>
    <n v="992.41000000000031"/>
    <n v="9"/>
    <x v="0"/>
  </r>
  <r>
    <x v="1243"/>
    <x v="0"/>
    <x v="3"/>
    <d v="2018-07-19T00:00:00"/>
    <x v="149"/>
    <d v="2018-10-30T00:00:00"/>
    <d v="2018-11-03T00:00:00"/>
    <s v="USD"/>
    <n v="19"/>
    <n v="49"/>
    <n v="7"/>
    <n v="36"/>
    <n v="2"/>
    <n v="0.1"/>
    <n v="1294.6400000000001"/>
    <n v="2271.3000000000002"/>
    <x v="887"/>
    <n v="2589.2800000000002"/>
    <n v="1499.0600000000004"/>
    <n v="4"/>
    <x v="1"/>
  </r>
  <r>
    <x v="1244"/>
    <x v="0"/>
    <x v="0"/>
    <d v="2018-07-19T00:00:00"/>
    <x v="149"/>
    <d v="2018-11-12T00:00:00"/>
    <d v="2018-11-15T00:00:00"/>
    <s v="USD"/>
    <n v="16"/>
    <n v="8"/>
    <n v="119"/>
    <n v="22"/>
    <n v="3"/>
    <n v="0.15"/>
    <n v="2846.43"/>
    <n v="5473.9"/>
    <x v="888"/>
    <n v="8539.2899999999991"/>
    <n v="5419.1549999999988"/>
    <n v="3"/>
    <x v="1"/>
  </r>
  <r>
    <x v="1245"/>
    <x v="3"/>
    <x v="1"/>
    <d v="2018-07-19T00:00:00"/>
    <x v="149"/>
    <d v="2018-11-21T00:00:00"/>
    <d v="2018-11-23T00:00:00"/>
    <s v="USD"/>
    <n v="1"/>
    <n v="34"/>
    <n v="221"/>
    <n v="28"/>
    <n v="8"/>
    <n v="0.08"/>
    <n v="1541.67"/>
    <n v="2371.8000000000002"/>
    <x v="889"/>
    <n v="12333.36"/>
    <n v="5123.0879999999997"/>
    <n v="2"/>
    <x v="1"/>
  </r>
  <r>
    <x v="1246"/>
    <x v="3"/>
    <x v="0"/>
    <d v="2018-07-19T00:00:00"/>
    <x v="149"/>
    <d v="2018-11-04T00:00:00"/>
    <d v="2018-11-05T00:00:00"/>
    <s v="USD"/>
    <n v="4"/>
    <n v="35"/>
    <n v="140"/>
    <n v="45"/>
    <n v="7"/>
    <n v="0.08"/>
    <n v="465.18"/>
    <n v="877.7"/>
    <x v="890"/>
    <n v="3256.26"/>
    <n v="2396.1280000000006"/>
    <n v="1"/>
    <x v="1"/>
  </r>
  <r>
    <x v="1247"/>
    <x v="0"/>
    <x v="1"/>
    <d v="2018-07-19T00:00:00"/>
    <x v="149"/>
    <d v="2018-11-11T00:00:00"/>
    <d v="2018-11-19T00:00:00"/>
    <s v="USD"/>
    <n v="15"/>
    <n v="37"/>
    <n v="236"/>
    <n v="22"/>
    <n v="6"/>
    <n v="0.2"/>
    <n v="759.78"/>
    <n v="1688.4"/>
    <x v="891"/>
    <n v="4558.68"/>
    <n v="3545.6400000000012"/>
    <n v="8"/>
    <x v="0"/>
  </r>
  <r>
    <x v="1248"/>
    <x v="0"/>
    <x v="2"/>
    <d v="2018-07-19T00:00:00"/>
    <x v="149"/>
    <d v="2018-11-09T00:00:00"/>
    <d v="2018-11-18T00:00:00"/>
    <s v="USD"/>
    <n v="15"/>
    <n v="25"/>
    <n v="273"/>
    <n v="47"/>
    <n v="4"/>
    <n v="0.08"/>
    <n v="710.33"/>
    <n v="1246.2"/>
    <x v="378"/>
    <n v="2841.32"/>
    <n v="1744.6960000000004"/>
    <n v="9"/>
    <x v="0"/>
  </r>
  <r>
    <x v="1249"/>
    <x v="1"/>
    <x v="2"/>
    <d v="2018-07-19T00:00:00"/>
    <x v="150"/>
    <d v="2018-11-11T00:00:00"/>
    <d v="2018-11-20T00:00:00"/>
    <s v="USD"/>
    <n v="22"/>
    <n v="50"/>
    <n v="262"/>
    <n v="13"/>
    <n v="6"/>
    <n v="0.1"/>
    <n v="121.94"/>
    <n v="187.6"/>
    <x v="892"/>
    <n v="731.64"/>
    <n v="281.39999999999998"/>
    <n v="9"/>
    <x v="0"/>
  </r>
  <r>
    <x v="1250"/>
    <x v="3"/>
    <x v="5"/>
    <d v="2018-07-19T00:00:00"/>
    <x v="150"/>
    <d v="2018-11-13T00:00:00"/>
    <d v="2018-11-18T00:00:00"/>
    <s v="USD"/>
    <n v="5"/>
    <n v="43"/>
    <n v="68"/>
    <n v="12"/>
    <n v="7"/>
    <n v="0.05"/>
    <n v="712.88"/>
    <n v="1018.4"/>
    <x v="135"/>
    <n v="4990.16"/>
    <n v="1782.1999999999998"/>
    <n v="5"/>
    <x v="1"/>
  </r>
  <r>
    <x v="1251"/>
    <x v="0"/>
    <x v="3"/>
    <d v="2018-07-19T00:00:00"/>
    <x v="150"/>
    <d v="2018-11-20T00:00:00"/>
    <d v="2018-11-27T00:00:00"/>
    <s v="USD"/>
    <n v="16"/>
    <n v="9"/>
    <n v="22"/>
    <n v="30"/>
    <n v="3"/>
    <n v="0.08"/>
    <n v="792.07"/>
    <n v="1721.9"/>
    <x v="893"/>
    <n v="2376.21"/>
    <n v="2376.2340000000013"/>
    <n v="7"/>
    <x v="1"/>
  </r>
  <r>
    <x v="1252"/>
    <x v="3"/>
    <x v="0"/>
    <d v="2018-07-19T00:00:00"/>
    <x v="150"/>
    <d v="2018-11-21T00:00:00"/>
    <d v="2018-11-26T00:00:00"/>
    <s v="USD"/>
    <n v="6"/>
    <n v="34"/>
    <n v="91"/>
    <n v="29"/>
    <n v="6"/>
    <n v="0.08"/>
    <n v="1541"/>
    <n v="3082"/>
    <x v="894"/>
    <n v="9246"/>
    <n v="7766.6399999999994"/>
    <n v="5"/>
    <x v="1"/>
  </r>
  <r>
    <x v="1253"/>
    <x v="1"/>
    <x v="5"/>
    <d v="2018-07-19T00:00:00"/>
    <x v="150"/>
    <d v="2018-11-13T00:00:00"/>
    <d v="2018-11-16T00:00:00"/>
    <s v="USD"/>
    <n v="21"/>
    <n v="14"/>
    <n v="73"/>
    <n v="18"/>
    <n v="5"/>
    <n v="0.1"/>
    <n v="1346.7"/>
    <n v="2010"/>
    <x v="895"/>
    <n v="6733.5"/>
    <n v="2311.5"/>
    <n v="3"/>
    <x v="1"/>
  </r>
  <r>
    <x v="1254"/>
    <x v="0"/>
    <x v="4"/>
    <d v="2018-07-19T00:00:00"/>
    <x v="151"/>
    <d v="2018-11-26T00:00:00"/>
    <d v="2018-11-30T00:00:00"/>
    <s v="USD"/>
    <n v="20"/>
    <n v="44"/>
    <n v="359"/>
    <n v="15"/>
    <n v="6"/>
    <n v="0.15"/>
    <n v="3314.89"/>
    <n v="3946.3"/>
    <x v="896"/>
    <n v="19889.34"/>
    <n v="236.79000000000087"/>
    <n v="4"/>
    <x v="1"/>
  </r>
  <r>
    <x v="1255"/>
    <x v="3"/>
    <x v="5"/>
    <d v="2018-07-19T00:00:00"/>
    <x v="151"/>
    <d v="2018-11-10T00:00:00"/>
    <d v="2018-11-16T00:00:00"/>
    <s v="USD"/>
    <n v="5"/>
    <n v="37"/>
    <n v="66"/>
    <n v="24"/>
    <n v="5"/>
    <n v="0.08"/>
    <n v="1132.23"/>
    <n v="2633.1"/>
    <x v="897"/>
    <n v="5661.15"/>
    <n v="6451.1100000000006"/>
    <n v="6"/>
    <x v="1"/>
  </r>
  <r>
    <x v="1256"/>
    <x v="3"/>
    <x v="1"/>
    <d v="2018-07-19T00:00:00"/>
    <x v="151"/>
    <d v="2018-11-13T00:00:00"/>
    <d v="2018-11-17T00:00:00"/>
    <s v="USD"/>
    <n v="4"/>
    <n v="20"/>
    <n v="241"/>
    <n v="39"/>
    <n v="8"/>
    <n v="0.1"/>
    <n v="1389.31"/>
    <n v="2894.4"/>
    <x v="898"/>
    <n v="11114.48"/>
    <n v="9725.2000000000007"/>
    <n v="4"/>
    <x v="1"/>
  </r>
  <r>
    <x v="1257"/>
    <x v="1"/>
    <x v="4"/>
    <d v="2018-07-19T00:00:00"/>
    <x v="151"/>
    <d v="2018-11-07T00:00:00"/>
    <d v="2018-11-16T00:00:00"/>
    <s v="USD"/>
    <n v="23"/>
    <n v="5"/>
    <n v="334"/>
    <n v="23"/>
    <n v="8"/>
    <n v="0.08"/>
    <n v="600.99"/>
    <n v="871"/>
    <x v="685"/>
    <n v="4807.92"/>
    <n v="1602.6400000000003"/>
    <n v="9"/>
    <x v="0"/>
  </r>
  <r>
    <x v="1258"/>
    <x v="3"/>
    <x v="0"/>
    <d v="2018-07-19T00:00:00"/>
    <x v="151"/>
    <d v="2018-11-02T00:00:00"/>
    <d v="2018-11-09T00:00:00"/>
    <s v="USD"/>
    <n v="6"/>
    <n v="31"/>
    <n v="100"/>
    <n v="9"/>
    <n v="2"/>
    <n v="0.05"/>
    <n v="548.26"/>
    <n v="1118.9000000000001"/>
    <x v="177"/>
    <n v="1096.52"/>
    <n v="1029.3899999999999"/>
    <n v="7"/>
    <x v="1"/>
  </r>
  <r>
    <x v="1259"/>
    <x v="1"/>
    <x v="0"/>
    <d v="2018-07-19T00:00:00"/>
    <x v="151"/>
    <d v="2018-11-24T00:00:00"/>
    <d v="2018-11-30T00:00:00"/>
    <s v="USD"/>
    <n v="25"/>
    <n v="6"/>
    <n v="95"/>
    <n v="33"/>
    <n v="4"/>
    <n v="0.15"/>
    <n v="1768.13"/>
    <n v="3048.5"/>
    <x v="899"/>
    <n v="7072.52"/>
    <n v="3292.3799999999992"/>
    <n v="6"/>
    <x v="1"/>
  </r>
  <r>
    <x v="1260"/>
    <x v="0"/>
    <x v="2"/>
    <d v="2018-07-19T00:00:00"/>
    <x v="151"/>
    <d v="2018-11-03T00:00:00"/>
    <d v="2018-11-07T00:00:00"/>
    <s v="USD"/>
    <n v="19"/>
    <n v="34"/>
    <n v="283"/>
    <n v="8"/>
    <n v="2"/>
    <n v="0.1"/>
    <n v="1539.86"/>
    <n v="3276.3"/>
    <x v="900"/>
    <n v="3079.72"/>
    <n v="2817.6200000000003"/>
    <n v="4"/>
    <x v="1"/>
  </r>
  <r>
    <x v="1261"/>
    <x v="0"/>
    <x v="2"/>
    <d v="2018-07-19T00:00:00"/>
    <x v="151"/>
    <d v="2018-11-16T00:00:00"/>
    <d v="2018-11-20T00:00:00"/>
    <s v="USD"/>
    <n v="13"/>
    <n v="16"/>
    <n v="279"/>
    <n v="44"/>
    <n v="4"/>
    <n v="0.2"/>
    <n v="520.86"/>
    <n v="1132.3"/>
    <x v="39"/>
    <n v="2083.44"/>
    <n v="1539.92"/>
    <n v="4"/>
    <x v="1"/>
  </r>
  <r>
    <x v="1262"/>
    <x v="0"/>
    <x v="0"/>
    <d v="2018-07-19T00:00:00"/>
    <x v="151"/>
    <d v="2018-11-13T00:00:00"/>
    <d v="2018-11-19T00:00:00"/>
    <s v="USD"/>
    <n v="14"/>
    <n v="5"/>
    <n v="143"/>
    <n v="27"/>
    <n v="5"/>
    <n v="0.08"/>
    <n v="762.19"/>
    <n v="964.8"/>
    <x v="98"/>
    <n v="3810.9500000000003"/>
    <n v="627.12999999999965"/>
    <n v="6"/>
    <x v="1"/>
  </r>
  <r>
    <x v="1263"/>
    <x v="3"/>
    <x v="3"/>
    <d v="2018-07-19T00:00:00"/>
    <x v="151"/>
    <d v="2018-11-23T00:00:00"/>
    <d v="2018-12-03T00:00:00"/>
    <s v="USD"/>
    <n v="8"/>
    <n v="32"/>
    <n v="57"/>
    <n v="25"/>
    <n v="6"/>
    <n v="0.15"/>
    <n v="155.44"/>
    <n v="268"/>
    <x v="442"/>
    <n v="932.64"/>
    <n v="434.15999999999997"/>
    <n v="10"/>
    <x v="0"/>
  </r>
  <r>
    <x v="1264"/>
    <x v="1"/>
    <x v="1"/>
    <d v="2018-07-19T00:00:00"/>
    <x v="151"/>
    <d v="2018-11-11T00:00:00"/>
    <d v="2018-11-12T00:00:00"/>
    <s v="USD"/>
    <n v="22"/>
    <n v="28"/>
    <n v="210"/>
    <n v="45"/>
    <n v="1"/>
    <n v="0.2"/>
    <n v="665.18"/>
    <n v="978.2"/>
    <x v="136"/>
    <n v="665.18"/>
    <n v="117.38000000000011"/>
    <n v="1"/>
    <x v="1"/>
  </r>
  <r>
    <x v="1265"/>
    <x v="0"/>
    <x v="3"/>
    <d v="2018-07-19T00:00:00"/>
    <x v="151"/>
    <d v="2018-11-05T00:00:00"/>
    <d v="2018-11-08T00:00:00"/>
    <s v="USD"/>
    <n v="15"/>
    <n v="29"/>
    <n v="45"/>
    <n v="44"/>
    <n v="2"/>
    <n v="0.2"/>
    <n v="2672.09"/>
    <n v="3872.6"/>
    <x v="254"/>
    <n v="5344.18"/>
    <n v="851.97999999999956"/>
    <n v="3"/>
    <x v="1"/>
  </r>
  <r>
    <x v="1266"/>
    <x v="0"/>
    <x v="0"/>
    <d v="2018-07-19T00:00:00"/>
    <x v="152"/>
    <d v="2018-11-22T00:00:00"/>
    <d v="2018-11-25T00:00:00"/>
    <s v="USD"/>
    <n v="17"/>
    <n v="43"/>
    <n v="100"/>
    <n v="34"/>
    <n v="1"/>
    <n v="0.2"/>
    <n v="2511.5"/>
    <n v="2954.7"/>
    <x v="553"/>
    <n v="2511.5"/>
    <n v="-147.74000000000024"/>
    <n v="3"/>
    <x v="1"/>
  </r>
  <r>
    <x v="1267"/>
    <x v="0"/>
    <x v="2"/>
    <d v="2018-07-19T00:00:00"/>
    <x v="152"/>
    <d v="2018-11-04T00:00:00"/>
    <d v="2018-11-11T00:00:00"/>
    <s v="USD"/>
    <n v="14"/>
    <n v="47"/>
    <n v="315"/>
    <n v="39"/>
    <n v="1"/>
    <n v="0.1"/>
    <n v="1330.29"/>
    <n v="2418.6999999999998"/>
    <x v="901"/>
    <n v="1330.29"/>
    <n v="846.54"/>
    <n v="7"/>
    <x v="1"/>
  </r>
  <r>
    <x v="1268"/>
    <x v="2"/>
    <x v="1"/>
    <d v="2018-07-19T00:00:00"/>
    <x v="152"/>
    <d v="2018-11-13T00:00:00"/>
    <d v="2018-11-16T00:00:00"/>
    <s v="USD"/>
    <n v="26"/>
    <n v="11"/>
    <n v="246"/>
    <n v="4"/>
    <n v="4"/>
    <n v="0.15"/>
    <n v="953.61"/>
    <n v="2217.6999999999998"/>
    <x v="902"/>
    <n v="3814.44"/>
    <n v="3725.7399999999993"/>
    <n v="3"/>
    <x v="1"/>
  </r>
  <r>
    <x v="1269"/>
    <x v="2"/>
    <x v="0"/>
    <d v="2018-07-19T00:00:00"/>
    <x v="152"/>
    <d v="2018-11-18T00:00:00"/>
    <d v="2018-11-28T00:00:00"/>
    <s v="USD"/>
    <n v="27"/>
    <n v="8"/>
    <n v="171"/>
    <n v="39"/>
    <n v="3"/>
    <n v="0.1"/>
    <n v="2495.08"/>
    <n v="3564.4"/>
    <x v="577"/>
    <n v="7485.24"/>
    <n v="2138.6400000000012"/>
    <n v="10"/>
    <x v="0"/>
  </r>
  <r>
    <x v="1270"/>
    <x v="1"/>
    <x v="1"/>
    <d v="2018-07-19T00:00:00"/>
    <x v="153"/>
    <d v="2018-11-06T00:00:00"/>
    <d v="2018-11-10T00:00:00"/>
    <s v="USD"/>
    <n v="22"/>
    <n v="36"/>
    <n v="208"/>
    <n v="21"/>
    <n v="3"/>
    <n v="0.1"/>
    <n v="1468.64"/>
    <n v="1835.8"/>
    <x v="801"/>
    <n v="4405.92"/>
    <n v="550.73999999999978"/>
    <n v="4"/>
    <x v="1"/>
  </r>
  <r>
    <x v="1271"/>
    <x v="0"/>
    <x v="5"/>
    <d v="2018-07-19T00:00:00"/>
    <x v="153"/>
    <d v="2018-11-27T00:00:00"/>
    <d v="2018-11-29T00:00:00"/>
    <s v="USD"/>
    <n v="18"/>
    <n v="41"/>
    <n v="86"/>
    <n v="37"/>
    <n v="7"/>
    <n v="0.2"/>
    <n v="2153.65"/>
    <n v="2626.4"/>
    <x v="390"/>
    <n v="15075.550000000001"/>
    <n v="-367.71000000000095"/>
    <n v="2"/>
    <x v="1"/>
  </r>
  <r>
    <x v="1272"/>
    <x v="0"/>
    <x v="3"/>
    <d v="2018-07-19T00:00:00"/>
    <x v="153"/>
    <d v="2018-11-04T00:00:00"/>
    <d v="2018-11-09T00:00:00"/>
    <s v="USD"/>
    <n v="15"/>
    <n v="17"/>
    <n v="6"/>
    <n v="11"/>
    <n v="4"/>
    <n v="0.08"/>
    <n v="1848.8"/>
    <n v="2532.6"/>
    <x v="903"/>
    <n v="7395.2"/>
    <n v="1924.7680000000009"/>
    <n v="5"/>
    <x v="1"/>
  </r>
  <r>
    <x v="1273"/>
    <x v="3"/>
    <x v="0"/>
    <d v="2018-07-19T00:00:00"/>
    <x v="153"/>
    <d v="2018-11-17T00:00:00"/>
    <d v="2018-11-21T00:00:00"/>
    <s v="USD"/>
    <n v="6"/>
    <n v="43"/>
    <n v="94"/>
    <n v="33"/>
    <n v="8"/>
    <n v="0.3"/>
    <n v="1770.01"/>
    <n v="2391.9"/>
    <x v="904"/>
    <n v="14160.08"/>
    <n v="-765.44000000000051"/>
    <n v="4"/>
    <x v="1"/>
  </r>
  <r>
    <x v="1274"/>
    <x v="3"/>
    <x v="4"/>
    <d v="2018-07-19T00:00:00"/>
    <x v="153"/>
    <d v="2018-11-28T00:00:00"/>
    <d v="2018-12-05T00:00:00"/>
    <s v="USD"/>
    <n v="3"/>
    <n v="39"/>
    <n v="350"/>
    <n v="13"/>
    <n v="6"/>
    <n v="0.1"/>
    <n v="621.22"/>
    <n v="817.4"/>
    <x v="905"/>
    <n v="3727.32"/>
    <n v="686.63999999999987"/>
    <n v="7"/>
    <x v="1"/>
  </r>
  <r>
    <x v="1275"/>
    <x v="1"/>
    <x v="3"/>
    <d v="2018-07-19T00:00:00"/>
    <x v="153"/>
    <d v="2018-11-04T00:00:00"/>
    <d v="2018-11-13T00:00:00"/>
    <s v="USD"/>
    <n v="22"/>
    <n v="20"/>
    <n v="21"/>
    <n v="11"/>
    <n v="5"/>
    <n v="0.15"/>
    <n v="1575.84"/>
    <n v="3939.6"/>
    <x v="847"/>
    <n v="7879.2"/>
    <n v="8864.0999999999985"/>
    <n v="9"/>
    <x v="0"/>
  </r>
  <r>
    <x v="1276"/>
    <x v="3"/>
    <x v="2"/>
    <d v="2018-07-19T00:00:00"/>
    <x v="153"/>
    <d v="2018-11-27T00:00:00"/>
    <d v="2018-12-02T00:00:00"/>
    <s v="USD"/>
    <n v="9"/>
    <n v="30"/>
    <n v="313"/>
    <n v="8"/>
    <n v="7"/>
    <n v="0.08"/>
    <n v="1686.73"/>
    <n v="3182.5"/>
    <x v="906"/>
    <n v="11807.11"/>
    <n v="8688.1899999999987"/>
    <n v="5"/>
    <x v="1"/>
  </r>
  <r>
    <x v="1277"/>
    <x v="0"/>
    <x v="3"/>
    <d v="2018-07-19T00:00:00"/>
    <x v="153"/>
    <d v="2018-11-07T00:00:00"/>
    <d v="2018-11-11T00:00:00"/>
    <s v="USD"/>
    <n v="17"/>
    <n v="19"/>
    <n v="30"/>
    <n v="8"/>
    <n v="2"/>
    <n v="0.1"/>
    <n v="1279.1600000000001"/>
    <n v="1728.6"/>
    <x v="907"/>
    <n v="2558.3200000000002"/>
    <n v="553.15999999999985"/>
    <n v="4"/>
    <x v="1"/>
  </r>
  <r>
    <x v="1278"/>
    <x v="1"/>
    <x v="2"/>
    <d v="2018-07-19T00:00:00"/>
    <x v="153"/>
    <d v="2018-11-09T00:00:00"/>
    <d v="2018-11-17T00:00:00"/>
    <s v="USD"/>
    <n v="24"/>
    <n v="27"/>
    <n v="265"/>
    <n v="7"/>
    <n v="3"/>
    <n v="0.15"/>
    <n v="2170.8000000000002"/>
    <n v="2680"/>
    <x v="71"/>
    <n v="6512.4000000000005"/>
    <n v="321.59999999999945"/>
    <n v="8"/>
    <x v="0"/>
  </r>
  <r>
    <x v="1279"/>
    <x v="1"/>
    <x v="0"/>
    <d v="2018-07-19T00:00:00"/>
    <x v="153"/>
    <d v="2018-11-02T00:00:00"/>
    <d v="2018-11-05T00:00:00"/>
    <s v="USD"/>
    <n v="24"/>
    <n v="24"/>
    <n v="99"/>
    <n v="4"/>
    <n v="1"/>
    <n v="0.2"/>
    <n v="654.46"/>
    <n v="991.6"/>
    <x v="161"/>
    <n v="654.46"/>
    <n v="138.82000000000005"/>
    <n v="3"/>
    <x v="1"/>
  </r>
  <r>
    <x v="1280"/>
    <x v="3"/>
    <x v="4"/>
    <d v="2018-07-19T00:00:00"/>
    <x v="153"/>
    <d v="2018-11-12T00:00:00"/>
    <d v="2018-11-17T00:00:00"/>
    <s v="USD"/>
    <n v="5"/>
    <n v="30"/>
    <n v="335"/>
    <n v="25"/>
    <n v="8"/>
    <n v="0.1"/>
    <n v="124.75"/>
    <n v="254.6"/>
    <x v="603"/>
    <n v="998"/>
    <n v="835.11999999999989"/>
    <n v="5"/>
    <x v="1"/>
  </r>
  <r>
    <x v="1281"/>
    <x v="3"/>
    <x v="3"/>
    <d v="2018-07-19T00:00:00"/>
    <x v="153"/>
    <d v="2018-11-11T00:00:00"/>
    <d v="2018-11-15T00:00:00"/>
    <s v="USD"/>
    <n v="1"/>
    <n v="39"/>
    <n v="20"/>
    <n v="25"/>
    <n v="2"/>
    <n v="0.15"/>
    <n v="2417.63"/>
    <n v="3899.4"/>
    <x v="744"/>
    <n v="4835.26"/>
    <n v="1793.7199999999993"/>
    <n v="4"/>
    <x v="1"/>
  </r>
  <r>
    <x v="1282"/>
    <x v="0"/>
    <x v="1"/>
    <d v="2018-07-19T00:00:00"/>
    <x v="154"/>
    <d v="2018-11-17T00:00:00"/>
    <d v="2018-11-18T00:00:00"/>
    <s v="USD"/>
    <n v="20"/>
    <n v="17"/>
    <n v="220"/>
    <n v="46"/>
    <n v="8"/>
    <n v="0.05"/>
    <n v="2736.82"/>
    <n v="3966.4"/>
    <x v="275"/>
    <n v="21894.560000000001"/>
    <n v="8250.0799999999981"/>
    <n v="1"/>
    <x v="1"/>
  </r>
  <r>
    <x v="1283"/>
    <x v="3"/>
    <x v="0"/>
    <d v="2018-07-19T00:00:00"/>
    <x v="154"/>
    <d v="2018-11-13T00:00:00"/>
    <d v="2018-11-15T00:00:00"/>
    <s v="USD"/>
    <n v="3"/>
    <n v="14"/>
    <n v="184"/>
    <n v="2"/>
    <n v="4"/>
    <n v="0.05"/>
    <n v="1039.8399999999999"/>
    <n v="1299.8"/>
    <x v="853"/>
    <n v="4159.3599999999997"/>
    <n v="779.88000000000011"/>
    <n v="2"/>
    <x v="1"/>
  </r>
  <r>
    <x v="1284"/>
    <x v="3"/>
    <x v="2"/>
    <d v="2018-07-19T00:00:00"/>
    <x v="154"/>
    <d v="2018-11-16T00:00:00"/>
    <d v="2018-11-26T00:00:00"/>
    <s v="USD"/>
    <n v="5"/>
    <n v="44"/>
    <n v="322"/>
    <n v="27"/>
    <n v="1"/>
    <n v="0.05"/>
    <n v="3158.65"/>
    <n v="3805.6"/>
    <x v="190"/>
    <n v="3158.65"/>
    <n v="456.66999999999962"/>
    <n v="10"/>
    <x v="0"/>
  </r>
  <r>
    <x v="1285"/>
    <x v="2"/>
    <x v="0"/>
    <d v="2018-07-19T00:00:00"/>
    <x v="154"/>
    <d v="2018-11-27T00:00:00"/>
    <d v="2018-12-07T00:00:00"/>
    <s v="USD"/>
    <n v="27"/>
    <n v="13"/>
    <n v="164"/>
    <n v="2"/>
    <n v="2"/>
    <n v="0.1"/>
    <n v="637.57000000000005"/>
    <n v="1045.2"/>
    <x v="297"/>
    <n v="1275.1400000000001"/>
    <n v="606.22"/>
    <n v="10"/>
    <x v="0"/>
  </r>
  <r>
    <x v="1286"/>
    <x v="0"/>
    <x v="2"/>
    <d v="2018-07-19T00:00:00"/>
    <x v="154"/>
    <d v="2018-11-03T00:00:00"/>
    <d v="2018-11-06T00:00:00"/>
    <s v="USD"/>
    <n v="18"/>
    <n v="8"/>
    <n v="305"/>
    <n v="40"/>
    <n v="2"/>
    <n v="0.15"/>
    <n v="1450.42"/>
    <n v="3021.7"/>
    <x v="908"/>
    <n v="2900.84"/>
    <n v="2236.0499999999993"/>
    <n v="3"/>
    <x v="1"/>
  </r>
  <r>
    <x v="1287"/>
    <x v="0"/>
    <x v="2"/>
    <d v="2018-07-19T00:00:00"/>
    <x v="154"/>
    <d v="2018-11-09T00:00:00"/>
    <d v="2018-11-12T00:00:00"/>
    <s v="USD"/>
    <n v="20"/>
    <n v="9"/>
    <n v="304"/>
    <n v="23"/>
    <n v="5"/>
    <n v="0.08"/>
    <n v="216.88"/>
    <n v="261.3"/>
    <x v="809"/>
    <n v="1084.4000000000001"/>
    <n v="117.57999999999993"/>
    <n v="3"/>
    <x v="1"/>
  </r>
  <r>
    <x v="1288"/>
    <x v="1"/>
    <x v="3"/>
    <d v="2018-07-19T00:00:00"/>
    <x v="154"/>
    <d v="2018-11-14T00:00:00"/>
    <d v="2018-11-24T00:00:00"/>
    <s v="USD"/>
    <n v="20"/>
    <n v="13"/>
    <n v="26"/>
    <n v="17"/>
    <n v="8"/>
    <n v="0.1"/>
    <n v="4944.33"/>
    <n v="6505.7"/>
    <x v="909"/>
    <n v="39554.639999999999"/>
    <n v="7286.4000000000015"/>
    <n v="10"/>
    <x v="0"/>
  </r>
  <r>
    <x v="1289"/>
    <x v="0"/>
    <x v="1"/>
    <d v="2018-07-19T00:00:00"/>
    <x v="154"/>
    <d v="2018-11-09T00:00:00"/>
    <d v="2018-11-13T00:00:00"/>
    <s v="USD"/>
    <n v="15"/>
    <n v="9"/>
    <n v="214"/>
    <n v="24"/>
    <n v="7"/>
    <n v="0.05"/>
    <n v="789.39"/>
    <n v="1835.8"/>
    <x v="910"/>
    <n v="5525.73"/>
    <n v="6682.34"/>
    <n v="4"/>
    <x v="1"/>
  </r>
  <r>
    <x v="1290"/>
    <x v="3"/>
    <x v="0"/>
    <d v="2018-07-19T00:00:00"/>
    <x v="154"/>
    <d v="2018-11-03T00:00:00"/>
    <d v="2018-11-04T00:00:00"/>
    <s v="USD"/>
    <n v="10"/>
    <n v="27"/>
    <n v="187"/>
    <n v="7"/>
    <n v="8"/>
    <n v="0.1"/>
    <n v="1995.53"/>
    <n v="3912.8"/>
    <x v="415"/>
    <n v="15964.24"/>
    <n v="12207.920000000004"/>
    <n v="1"/>
    <x v="1"/>
  </r>
  <r>
    <x v="1291"/>
    <x v="3"/>
    <x v="2"/>
    <d v="2018-07-19T00:00:00"/>
    <x v="154"/>
    <d v="2018-11-08T00:00:00"/>
    <d v="2018-11-18T00:00:00"/>
    <s v="USD"/>
    <n v="12"/>
    <n v="49"/>
    <n v="291"/>
    <n v="36"/>
    <n v="1"/>
    <n v="0.1"/>
    <n v="1303.02"/>
    <n v="2505.8000000000002"/>
    <x v="911"/>
    <n v="1303.02"/>
    <n v="952.20000000000027"/>
    <n v="10"/>
    <x v="0"/>
  </r>
  <r>
    <x v="1292"/>
    <x v="3"/>
    <x v="0"/>
    <d v="2018-07-19T00:00:00"/>
    <x v="154"/>
    <d v="2018-11-29T00:00:00"/>
    <d v="2018-12-03T00:00:00"/>
    <s v="USD"/>
    <n v="7"/>
    <n v="20"/>
    <n v="159"/>
    <n v="11"/>
    <n v="2"/>
    <n v="0.1"/>
    <n v="548.86"/>
    <n v="857.6"/>
    <x v="111"/>
    <n v="1097.72"/>
    <n v="445.96000000000004"/>
    <n v="4"/>
    <x v="1"/>
  </r>
  <r>
    <x v="1293"/>
    <x v="3"/>
    <x v="4"/>
    <d v="2018-07-19T00:00:00"/>
    <x v="154"/>
    <d v="2018-11-22T00:00:00"/>
    <d v="2018-11-26T00:00:00"/>
    <s v="USD"/>
    <n v="5"/>
    <n v="15"/>
    <n v="359"/>
    <n v="4"/>
    <n v="3"/>
    <n v="0.3"/>
    <n v="762.19"/>
    <n v="964.8"/>
    <x v="912"/>
    <n v="2286.5700000000002"/>
    <n v="-260.49000000000046"/>
    <n v="4"/>
    <x v="1"/>
  </r>
  <r>
    <x v="1294"/>
    <x v="3"/>
    <x v="3"/>
    <d v="2018-07-19T00:00:00"/>
    <x v="154"/>
    <d v="2018-11-14T00:00:00"/>
    <d v="2018-11-18T00:00:00"/>
    <s v="USD"/>
    <n v="1"/>
    <n v="34"/>
    <n v="53"/>
    <n v="8"/>
    <n v="7"/>
    <n v="0.4"/>
    <n v="2334.9499999999998"/>
    <n v="5695"/>
    <x v="913"/>
    <n v="16344.649999999998"/>
    <n v="7574.3500000000022"/>
    <n v="4"/>
    <x v="1"/>
  </r>
  <r>
    <x v="1295"/>
    <x v="1"/>
    <x v="1"/>
    <d v="2018-07-19T00:00:00"/>
    <x v="155"/>
    <d v="2018-11-25T00:00:00"/>
    <d v="2018-11-27T00:00:00"/>
    <s v="USD"/>
    <n v="23"/>
    <n v="12"/>
    <n v="247"/>
    <n v="28"/>
    <n v="5"/>
    <n v="0.08"/>
    <n v="753.75"/>
    <n v="1005"/>
    <x v="914"/>
    <n v="3768.75"/>
    <n v="854.25"/>
    <n v="2"/>
    <x v="1"/>
  </r>
  <r>
    <x v="1296"/>
    <x v="1"/>
    <x v="1"/>
    <d v="2018-07-19T00:00:00"/>
    <x v="155"/>
    <d v="2018-11-06T00:00:00"/>
    <d v="2018-11-13T00:00:00"/>
    <s v="USD"/>
    <n v="24"/>
    <n v="35"/>
    <n v="255"/>
    <n v="13"/>
    <n v="3"/>
    <n v="0.05"/>
    <n v="1800.49"/>
    <n v="2338.3000000000002"/>
    <x v="915"/>
    <n v="5401.47"/>
    <n v="1262.6850000000004"/>
    <n v="7"/>
    <x v="1"/>
  </r>
  <r>
    <x v="1297"/>
    <x v="3"/>
    <x v="2"/>
    <d v="2018-07-19T00:00:00"/>
    <x v="155"/>
    <d v="2018-11-15T00:00:00"/>
    <d v="2018-11-24T00:00:00"/>
    <s v="USD"/>
    <n v="4"/>
    <n v="17"/>
    <n v="270"/>
    <n v="21"/>
    <n v="4"/>
    <n v="0.1"/>
    <n v="435.03"/>
    <n v="1011.7"/>
    <x v="404"/>
    <n v="1740.12"/>
    <n v="1902.0000000000005"/>
    <n v="9"/>
    <x v="0"/>
  </r>
  <r>
    <x v="1298"/>
    <x v="3"/>
    <x v="0"/>
    <d v="2018-07-19T00:00:00"/>
    <x v="155"/>
    <d v="2018-11-10T00:00:00"/>
    <d v="2018-11-14T00:00:00"/>
    <s v="USD"/>
    <n v="4"/>
    <n v="3"/>
    <n v="183"/>
    <n v="38"/>
    <n v="5"/>
    <n v="0.15"/>
    <n v="557.44000000000005"/>
    <n v="857.6"/>
    <x v="330"/>
    <n v="2787.2000000000003"/>
    <n v="857.59999999999945"/>
    <n v="4"/>
    <x v="1"/>
  </r>
  <r>
    <x v="1299"/>
    <x v="0"/>
    <x v="4"/>
    <d v="2018-07-19T00:00:00"/>
    <x v="155"/>
    <d v="2018-11-26T00:00:00"/>
    <d v="2018-11-27T00:00:00"/>
    <s v="USD"/>
    <n v="17"/>
    <n v="48"/>
    <n v="363"/>
    <n v="38"/>
    <n v="8"/>
    <n v="0.1"/>
    <n v="183.51"/>
    <n v="221.1"/>
    <x v="266"/>
    <n v="1468.08"/>
    <n v="123.84000000000015"/>
    <n v="1"/>
    <x v="1"/>
  </r>
  <r>
    <x v="1300"/>
    <x v="3"/>
    <x v="2"/>
    <d v="2018-07-19T00:00:00"/>
    <x v="155"/>
    <d v="2018-11-30T00:00:00"/>
    <d v="2018-12-01T00:00:00"/>
    <s v="USD"/>
    <n v="9"/>
    <n v="14"/>
    <n v="314"/>
    <n v="20"/>
    <n v="2"/>
    <n v="0.05"/>
    <n v="943.36"/>
    <n v="1715.2"/>
    <x v="544"/>
    <n v="1886.72"/>
    <n v="1372.16"/>
    <n v="1"/>
    <x v="1"/>
  </r>
  <r>
    <x v="1301"/>
    <x v="0"/>
    <x v="5"/>
    <d v="2018-07-19T00:00:00"/>
    <x v="155"/>
    <d v="2018-11-06T00:00:00"/>
    <d v="2018-11-12T00:00:00"/>
    <s v="USD"/>
    <n v="17"/>
    <n v="34"/>
    <n v="64"/>
    <n v="45"/>
    <n v="8"/>
    <n v="0.08"/>
    <n v="1494.64"/>
    <n v="2264.6"/>
    <x v="916"/>
    <n v="11957.12"/>
    <n v="4710.3359999999975"/>
    <n v="6"/>
    <x v="1"/>
  </r>
  <r>
    <x v="1302"/>
    <x v="0"/>
    <x v="1"/>
    <d v="2018-07-19T00:00:00"/>
    <x v="155"/>
    <d v="2018-11-13T00:00:00"/>
    <d v="2018-11-23T00:00:00"/>
    <s v="USD"/>
    <n v="17"/>
    <n v="50"/>
    <n v="244"/>
    <n v="31"/>
    <n v="4"/>
    <n v="0.05"/>
    <n v="452.25"/>
    <n v="1005"/>
    <x v="594"/>
    <n v="1809"/>
    <n v="2010"/>
    <n v="10"/>
    <x v="0"/>
  </r>
  <r>
    <x v="1303"/>
    <x v="3"/>
    <x v="0"/>
    <d v="2018-07-19T00:00:00"/>
    <x v="156"/>
    <d v="2018-11-29T00:00:00"/>
    <d v="2018-12-05T00:00:00"/>
    <s v="USD"/>
    <n v="3"/>
    <n v="19"/>
    <n v="102"/>
    <n v="11"/>
    <n v="1"/>
    <n v="0.15"/>
    <n v="2211.13"/>
    <n v="3812.3"/>
    <x v="917"/>
    <n v="2211.13"/>
    <n v="1029.3249999999998"/>
    <n v="6"/>
    <x v="1"/>
  </r>
  <r>
    <x v="1304"/>
    <x v="3"/>
    <x v="2"/>
    <d v="2018-07-19T00:00:00"/>
    <x v="156"/>
    <d v="2018-11-20T00:00:00"/>
    <d v="2018-11-30T00:00:00"/>
    <s v="USD"/>
    <n v="12"/>
    <n v="19"/>
    <n v="320"/>
    <n v="19"/>
    <n v="2"/>
    <n v="0.05"/>
    <n v="661.29"/>
    <n v="944.7"/>
    <x v="252"/>
    <n v="1322.58"/>
    <n v="472.35000000000014"/>
    <n v="10"/>
    <x v="0"/>
  </r>
  <r>
    <x v="1305"/>
    <x v="0"/>
    <x v="2"/>
    <d v="2018-07-19T00:00:00"/>
    <x v="156"/>
    <d v="2018-11-05T00:00:00"/>
    <d v="2018-11-14T00:00:00"/>
    <s v="USD"/>
    <n v="20"/>
    <n v="23"/>
    <n v="270"/>
    <n v="20"/>
    <n v="7"/>
    <n v="0.1"/>
    <n v="916.56"/>
    <n v="1206"/>
    <x v="918"/>
    <n v="6415.92"/>
    <n v="1181.8800000000001"/>
    <n v="9"/>
    <x v="0"/>
  </r>
  <r>
    <x v="1306"/>
    <x v="3"/>
    <x v="0"/>
    <d v="2018-07-19T00:00:00"/>
    <x v="156"/>
    <d v="2018-11-26T00:00:00"/>
    <d v="2018-11-30T00:00:00"/>
    <s v="USD"/>
    <n v="4"/>
    <n v="36"/>
    <n v="145"/>
    <n v="10"/>
    <n v="3"/>
    <n v="0.05"/>
    <n v="1816.97"/>
    <n v="3865.9"/>
    <x v="919"/>
    <n v="5450.91"/>
    <n v="5566.9050000000007"/>
    <n v="4"/>
    <x v="1"/>
  </r>
  <r>
    <x v="1307"/>
    <x v="3"/>
    <x v="3"/>
    <d v="2018-07-19T00:00:00"/>
    <x v="156"/>
    <d v="2018-11-13T00:00:00"/>
    <d v="2018-11-21T00:00:00"/>
    <s v="USD"/>
    <n v="4"/>
    <n v="13"/>
    <n v="36"/>
    <n v="46"/>
    <n v="8"/>
    <n v="0.05"/>
    <n v="2452.4"/>
    <n v="3892.7"/>
    <x v="920"/>
    <n v="19619.2"/>
    <n v="9965.3199999999961"/>
    <n v="8"/>
    <x v="0"/>
  </r>
  <r>
    <x v="1308"/>
    <x v="0"/>
    <x v="1"/>
    <d v="2018-07-19T00:00:00"/>
    <x v="156"/>
    <d v="2018-11-28T00:00:00"/>
    <d v="2018-11-29T00:00:00"/>
    <s v="USD"/>
    <n v="14"/>
    <n v="44"/>
    <n v="227"/>
    <n v="13"/>
    <n v="1"/>
    <n v="0.3"/>
    <n v="142.38"/>
    <n v="167.5"/>
    <x v="397"/>
    <n v="142.38"/>
    <n v="-25.13000000000001"/>
    <n v="1"/>
    <x v="1"/>
  </r>
  <r>
    <x v="1309"/>
    <x v="3"/>
    <x v="3"/>
    <d v="2018-07-19T00:00:00"/>
    <x v="156"/>
    <d v="2018-11-15T00:00:00"/>
    <d v="2018-11-25T00:00:00"/>
    <s v="USD"/>
    <n v="5"/>
    <n v="40"/>
    <n v="40"/>
    <n v="38"/>
    <n v="2"/>
    <n v="0.05"/>
    <n v="85.02"/>
    <n v="180.9"/>
    <x v="750"/>
    <n v="170.04"/>
    <n v="173.67"/>
    <n v="10"/>
    <x v="0"/>
  </r>
  <r>
    <x v="1310"/>
    <x v="2"/>
    <x v="1"/>
    <d v="2018-07-19T00:00:00"/>
    <x v="156"/>
    <d v="2018-12-01T00:00:00"/>
    <d v="2018-12-05T00:00:00"/>
    <s v="USD"/>
    <n v="28"/>
    <n v="24"/>
    <n v="248"/>
    <n v="18"/>
    <n v="2"/>
    <n v="0.4"/>
    <n v="835.22"/>
    <n v="1815.7"/>
    <x v="621"/>
    <n v="1670.44"/>
    <n v="508.40000000000009"/>
    <n v="4"/>
    <x v="1"/>
  </r>
  <r>
    <x v="1311"/>
    <x v="3"/>
    <x v="0"/>
    <d v="2018-07-19T00:00:00"/>
    <x v="156"/>
    <d v="2018-11-06T00:00:00"/>
    <d v="2018-11-13T00:00:00"/>
    <s v="USD"/>
    <n v="5"/>
    <n v="7"/>
    <n v="114"/>
    <n v="39"/>
    <n v="5"/>
    <n v="0.08"/>
    <n v="143.72"/>
    <n v="261.3"/>
    <x v="809"/>
    <n v="718.6"/>
    <n v="483.38"/>
    <n v="7"/>
    <x v="1"/>
  </r>
  <r>
    <x v="1312"/>
    <x v="3"/>
    <x v="3"/>
    <d v="2018-07-19T00:00:00"/>
    <x v="156"/>
    <d v="2018-11-18T00:00:00"/>
    <d v="2018-11-27T00:00:00"/>
    <s v="USD"/>
    <n v="2"/>
    <n v="10"/>
    <n v="32"/>
    <n v="46"/>
    <n v="8"/>
    <n v="0.08"/>
    <n v="619.08000000000004"/>
    <n v="1125.5999999999999"/>
    <x v="371"/>
    <n v="4952.6400000000003"/>
    <n v="3331.7759999999989"/>
    <n v="9"/>
    <x v="0"/>
  </r>
  <r>
    <x v="1313"/>
    <x v="1"/>
    <x v="1"/>
    <d v="2018-07-19T00:00:00"/>
    <x v="157"/>
    <d v="2018-11-10T00:00:00"/>
    <d v="2018-11-13T00:00:00"/>
    <s v="USD"/>
    <n v="25"/>
    <n v="13"/>
    <n v="233"/>
    <n v="15"/>
    <n v="2"/>
    <n v="0.05"/>
    <n v="797.23"/>
    <n v="1092.0999999999999"/>
    <x v="169"/>
    <n v="1594.46"/>
    <n v="480.52999999999975"/>
    <n v="3"/>
    <x v="1"/>
  </r>
  <r>
    <x v="1314"/>
    <x v="1"/>
    <x v="0"/>
    <d v="2018-07-19T00:00:00"/>
    <x v="157"/>
    <d v="2018-11-23T00:00:00"/>
    <d v="2018-11-30T00:00:00"/>
    <s v="USD"/>
    <n v="20"/>
    <n v="50"/>
    <n v="202"/>
    <n v="14"/>
    <n v="6"/>
    <n v="0.1"/>
    <n v="3241.46"/>
    <n v="3953"/>
    <x v="921"/>
    <n v="19448.760000000002"/>
    <n v="1897.4399999999987"/>
    <n v="7"/>
    <x v="1"/>
  </r>
  <r>
    <x v="1315"/>
    <x v="0"/>
    <x v="1"/>
    <d v="2018-07-19T00:00:00"/>
    <x v="157"/>
    <d v="2018-11-23T00:00:00"/>
    <d v="2018-11-25T00:00:00"/>
    <s v="USD"/>
    <n v="13"/>
    <n v="1"/>
    <n v="213"/>
    <n v="45"/>
    <n v="7"/>
    <n v="0.1"/>
    <n v="4372.96"/>
    <n v="5205.8999999999996"/>
    <x v="922"/>
    <n v="30610.720000000001"/>
    <n v="2186.4499999999971"/>
    <n v="2"/>
    <x v="1"/>
  </r>
  <r>
    <x v="1316"/>
    <x v="2"/>
    <x v="2"/>
    <d v="2018-07-19T00:00:00"/>
    <x v="157"/>
    <d v="2018-11-19T00:00:00"/>
    <d v="2018-11-28T00:00:00"/>
    <s v="USD"/>
    <n v="27"/>
    <n v="17"/>
    <n v="309"/>
    <n v="11"/>
    <n v="3"/>
    <n v="0.08"/>
    <n v="2213.2800000000002"/>
    <n v="2666.6"/>
    <x v="923"/>
    <n v="6639.84"/>
    <n v="719.97599999999966"/>
    <n v="9"/>
    <x v="0"/>
  </r>
  <r>
    <x v="1317"/>
    <x v="2"/>
    <x v="4"/>
    <d v="2018-07-19T00:00:00"/>
    <x v="157"/>
    <d v="2018-11-08T00:00:00"/>
    <d v="2018-11-11T00:00:00"/>
    <s v="USD"/>
    <n v="27"/>
    <n v="36"/>
    <n v="343"/>
    <n v="38"/>
    <n v="4"/>
    <n v="0.05"/>
    <n v="4576.03"/>
    <n v="5942.9"/>
    <x v="924"/>
    <n v="18304.12"/>
    <n v="4278.8999999999978"/>
    <n v="3"/>
    <x v="1"/>
  </r>
  <r>
    <x v="1318"/>
    <x v="3"/>
    <x v="5"/>
    <d v="2018-07-19T00:00:00"/>
    <x v="157"/>
    <d v="2018-11-07T00:00:00"/>
    <d v="2018-11-10T00:00:00"/>
    <s v="USD"/>
    <n v="11"/>
    <n v="15"/>
    <n v="78"/>
    <n v="14"/>
    <n v="8"/>
    <n v="0.08"/>
    <n v="1181.8800000000001"/>
    <n v="2412"/>
    <x v="683"/>
    <n v="9455.0400000000009"/>
    <n v="8297.2799999999988"/>
    <n v="3"/>
    <x v="1"/>
  </r>
  <r>
    <x v="1319"/>
    <x v="1"/>
    <x v="3"/>
    <d v="2018-07-19T00:00:00"/>
    <x v="157"/>
    <d v="2018-11-29T00:00:00"/>
    <d v="2018-12-05T00:00:00"/>
    <s v="USD"/>
    <n v="25"/>
    <n v="16"/>
    <n v="55"/>
    <n v="43"/>
    <n v="3"/>
    <n v="0.05"/>
    <n v="813.11"/>
    <n v="1098.8"/>
    <x v="529"/>
    <n v="2439.33"/>
    <n v="692.24999999999955"/>
    <n v="6"/>
    <x v="1"/>
  </r>
  <r>
    <x v="1320"/>
    <x v="0"/>
    <x v="2"/>
    <d v="2018-07-19T00:00:00"/>
    <x v="158"/>
    <d v="2018-11-30T00:00:00"/>
    <d v="2018-12-10T00:00:00"/>
    <s v="USD"/>
    <n v="16"/>
    <n v="8"/>
    <n v="263"/>
    <n v="36"/>
    <n v="6"/>
    <n v="0.2"/>
    <n v="905.84"/>
    <n v="1132.3"/>
    <x v="382"/>
    <n v="5435.04"/>
    <n v="0"/>
    <n v="10"/>
    <x v="0"/>
  </r>
  <r>
    <x v="1321"/>
    <x v="1"/>
    <x v="2"/>
    <d v="2018-07-19T00:00:00"/>
    <x v="158"/>
    <d v="2018-11-22T00:00:00"/>
    <d v="2018-11-24T00:00:00"/>
    <s v="USD"/>
    <n v="24"/>
    <n v="17"/>
    <n v="298"/>
    <n v="12"/>
    <n v="7"/>
    <n v="0.05"/>
    <n v="1838.35"/>
    <n v="3604.6"/>
    <x v="925"/>
    <n v="12868.449999999999"/>
    <n v="11102.140000000001"/>
    <n v="2"/>
    <x v="1"/>
  </r>
  <r>
    <x v="1322"/>
    <x v="3"/>
    <x v="0"/>
    <d v="2018-07-19T00:00:00"/>
    <x v="158"/>
    <d v="2018-11-16T00:00:00"/>
    <d v="2018-11-20T00:00:00"/>
    <s v="USD"/>
    <n v="1"/>
    <n v="24"/>
    <n v="118"/>
    <n v="9"/>
    <n v="3"/>
    <n v="0.05"/>
    <n v="563.80999999999995"/>
    <n v="1025.0999999999999"/>
    <x v="180"/>
    <n v="1691.4299999999998"/>
    <n v="1230.1049999999996"/>
    <n v="4"/>
    <x v="1"/>
  </r>
  <r>
    <x v="1323"/>
    <x v="0"/>
    <x v="2"/>
    <d v="2018-07-19T00:00:00"/>
    <x v="159"/>
    <d v="2018-11-28T00:00:00"/>
    <d v="2018-12-07T00:00:00"/>
    <s v="USD"/>
    <n v="16"/>
    <n v="47"/>
    <n v="312"/>
    <n v="38"/>
    <n v="2"/>
    <n v="0.08"/>
    <n v="844.2"/>
    <n v="1688.4"/>
    <x v="640"/>
    <n v="1688.4"/>
    <n v="1418.2560000000003"/>
    <n v="9"/>
    <x v="0"/>
  </r>
  <r>
    <x v="1324"/>
    <x v="3"/>
    <x v="2"/>
    <d v="2018-07-19T00:00:00"/>
    <x v="159"/>
    <d v="2018-12-01T00:00:00"/>
    <d v="2018-12-04T00:00:00"/>
    <s v="USD"/>
    <n v="8"/>
    <n v="2"/>
    <n v="286"/>
    <n v="26"/>
    <n v="2"/>
    <n v="0.1"/>
    <n v="3417"/>
    <n v="4020"/>
    <x v="71"/>
    <n v="6834"/>
    <n v="402"/>
    <n v="3"/>
    <x v="1"/>
  </r>
  <r>
    <x v="1325"/>
    <x v="1"/>
    <x v="0"/>
    <d v="2018-07-19T00:00:00"/>
    <x v="159"/>
    <d v="2018-11-10T00:00:00"/>
    <d v="2018-11-12T00:00:00"/>
    <s v="USD"/>
    <n v="22"/>
    <n v="39"/>
    <n v="141"/>
    <n v="30"/>
    <n v="3"/>
    <n v="0.1"/>
    <n v="4186.96"/>
    <n v="6157.3"/>
    <x v="926"/>
    <n v="12560.880000000001"/>
    <n v="4063.8300000000017"/>
    <n v="2"/>
    <x v="1"/>
  </r>
  <r>
    <x v="1326"/>
    <x v="3"/>
    <x v="1"/>
    <d v="2018-07-19T00:00:00"/>
    <x v="159"/>
    <d v="2018-11-28T00:00:00"/>
    <d v="2018-11-29T00:00:00"/>
    <s v="USD"/>
    <n v="3"/>
    <n v="4"/>
    <n v="215"/>
    <n v="38"/>
    <n v="4"/>
    <n v="0.2"/>
    <n v="1399.5"/>
    <n v="2499.1"/>
    <x v="606"/>
    <n v="5598"/>
    <n v="2399.12"/>
    <n v="1"/>
    <x v="1"/>
  </r>
  <r>
    <x v="1327"/>
    <x v="2"/>
    <x v="0"/>
    <d v="2018-07-19T00:00:00"/>
    <x v="159"/>
    <d v="2018-11-08T00:00:00"/>
    <d v="2018-11-18T00:00:00"/>
    <s v="USD"/>
    <n v="27"/>
    <n v="32"/>
    <n v="137"/>
    <n v="35"/>
    <n v="3"/>
    <n v="0.3"/>
    <n v="2060.25"/>
    <n v="2512.5"/>
    <x v="482"/>
    <n v="6180.75"/>
    <n v="-904.5"/>
    <n v="10"/>
    <x v="0"/>
  </r>
  <r>
    <x v="1328"/>
    <x v="3"/>
    <x v="0"/>
    <d v="2018-07-19T00:00:00"/>
    <x v="159"/>
    <d v="2018-11-25T00:00:00"/>
    <d v="2018-12-05T00:00:00"/>
    <s v="USD"/>
    <n v="12"/>
    <n v="35"/>
    <n v="192"/>
    <n v="30"/>
    <n v="5"/>
    <n v="0.05"/>
    <n v="978.74"/>
    <n v="1179.2"/>
    <x v="588"/>
    <n v="4893.7"/>
    <n v="707.5"/>
    <n v="10"/>
    <x v="0"/>
  </r>
  <r>
    <x v="1329"/>
    <x v="0"/>
    <x v="0"/>
    <d v="2018-07-19T00:00:00"/>
    <x v="159"/>
    <d v="2018-11-15T00:00:00"/>
    <d v="2018-11-17T00:00:00"/>
    <s v="USD"/>
    <n v="16"/>
    <n v="39"/>
    <n v="175"/>
    <n v="4"/>
    <n v="7"/>
    <n v="0.08"/>
    <n v="181.3"/>
    <n v="221.1"/>
    <x v="927"/>
    <n v="1269.1000000000001"/>
    <n v="154.78399999999988"/>
    <n v="2"/>
    <x v="1"/>
  </r>
  <r>
    <x v="1330"/>
    <x v="0"/>
    <x v="1"/>
    <d v="2018-07-19T00:00:00"/>
    <x v="160"/>
    <d v="2018-11-16T00:00:00"/>
    <d v="2018-11-23T00:00:00"/>
    <s v="USD"/>
    <n v="16"/>
    <n v="21"/>
    <n v="216"/>
    <n v="35"/>
    <n v="8"/>
    <n v="0.2"/>
    <n v="488.83"/>
    <n v="1018.4"/>
    <x v="250"/>
    <n v="3910.64"/>
    <n v="2607.1200000000003"/>
    <n v="7"/>
    <x v="1"/>
  </r>
  <r>
    <x v="1331"/>
    <x v="3"/>
    <x v="2"/>
    <d v="2018-07-19T00:00:00"/>
    <x v="160"/>
    <d v="2018-11-30T00:00:00"/>
    <d v="2018-12-01T00:00:00"/>
    <s v="USD"/>
    <n v="11"/>
    <n v="38"/>
    <n v="285"/>
    <n v="24"/>
    <n v="6"/>
    <n v="0.1"/>
    <n v="736.2"/>
    <n v="1098.8"/>
    <x v="928"/>
    <n v="4417.2000000000007"/>
    <n v="1516.3199999999988"/>
    <n v="1"/>
    <x v="1"/>
  </r>
  <r>
    <x v="1332"/>
    <x v="3"/>
    <x v="0"/>
    <d v="2018-07-19T00:00:00"/>
    <x v="160"/>
    <d v="2018-11-27T00:00:00"/>
    <d v="2018-12-01T00:00:00"/>
    <s v="USD"/>
    <n v="1"/>
    <n v="9"/>
    <n v="120"/>
    <n v="40"/>
    <n v="4"/>
    <n v="0.4"/>
    <n v="1819.59"/>
    <n v="2458.9"/>
    <x v="311"/>
    <n v="7278.36"/>
    <n v="-1377"/>
    <n v="4"/>
    <x v="1"/>
  </r>
  <r>
    <x v="1333"/>
    <x v="0"/>
    <x v="0"/>
    <d v="2018-07-19T00:00:00"/>
    <x v="160"/>
    <d v="2018-11-22T00:00:00"/>
    <d v="2018-11-23T00:00:00"/>
    <s v="USD"/>
    <n v="13"/>
    <n v="47"/>
    <n v="97"/>
    <n v="1"/>
    <n v="1"/>
    <n v="0.1"/>
    <n v="539.75"/>
    <n v="1018.4"/>
    <x v="246"/>
    <n v="539.75"/>
    <n v="376.80999999999995"/>
    <n v="1"/>
    <x v="1"/>
  </r>
  <r>
    <x v="1334"/>
    <x v="2"/>
    <x v="2"/>
    <d v="2018-07-19T00:00:00"/>
    <x v="160"/>
    <d v="2018-11-22T00:00:00"/>
    <d v="2018-11-30T00:00:00"/>
    <s v="USD"/>
    <n v="26"/>
    <n v="17"/>
    <n v="318"/>
    <n v="16"/>
    <n v="8"/>
    <n v="0.3"/>
    <n v="1054.92"/>
    <n v="2244.5"/>
    <x v="929"/>
    <n v="8439.36"/>
    <n v="4129.8399999999983"/>
    <n v="8"/>
    <x v="0"/>
  </r>
  <r>
    <x v="1335"/>
    <x v="3"/>
    <x v="0"/>
    <d v="2018-07-19T00:00:00"/>
    <x v="160"/>
    <d v="2018-11-20T00:00:00"/>
    <d v="2018-11-24T00:00:00"/>
    <s v="USD"/>
    <n v="9"/>
    <n v="4"/>
    <n v="96"/>
    <n v="29"/>
    <n v="2"/>
    <n v="0.08"/>
    <n v="649.5"/>
    <n v="877.7"/>
    <x v="930"/>
    <n v="1299"/>
    <n v="315.96800000000007"/>
    <n v="4"/>
    <x v="1"/>
  </r>
  <r>
    <x v="1336"/>
    <x v="3"/>
    <x v="5"/>
    <d v="2018-07-19T00:00:00"/>
    <x v="160"/>
    <d v="2018-11-21T00:00:00"/>
    <d v="2018-11-29T00:00:00"/>
    <s v="USD"/>
    <n v="9"/>
    <n v="15"/>
    <n v="59"/>
    <n v="3"/>
    <n v="5"/>
    <n v="0.15"/>
    <n v="2039.95"/>
    <n v="3999.9"/>
    <x v="931"/>
    <n v="10199.75"/>
    <n v="6799.8250000000007"/>
    <n v="8"/>
    <x v="0"/>
  </r>
  <r>
    <x v="1337"/>
    <x v="0"/>
    <x v="5"/>
    <d v="2018-07-19T00:00:00"/>
    <x v="160"/>
    <d v="2018-11-30T00:00:00"/>
    <d v="2018-12-03T00:00:00"/>
    <s v="USD"/>
    <n v="12"/>
    <n v="33"/>
    <n v="59"/>
    <n v="46"/>
    <n v="8"/>
    <n v="0.08"/>
    <n v="1784.88"/>
    <n v="3966.4"/>
    <x v="275"/>
    <n v="14279.04"/>
    <n v="14913.664000000001"/>
    <n v="3"/>
    <x v="1"/>
  </r>
  <r>
    <x v="1338"/>
    <x v="0"/>
    <x v="0"/>
    <d v="2018-07-19T00:00:00"/>
    <x v="160"/>
    <d v="2018-11-13T00:00:00"/>
    <d v="2018-11-20T00:00:00"/>
    <s v="USD"/>
    <n v="19"/>
    <n v="9"/>
    <n v="89"/>
    <n v="47"/>
    <n v="1"/>
    <n v="0.15"/>
    <n v="2080.15"/>
    <n v="2633.1"/>
    <x v="932"/>
    <n v="2080.15"/>
    <n v="157.98499999999967"/>
    <n v="7"/>
    <x v="1"/>
  </r>
  <r>
    <x v="1339"/>
    <x v="0"/>
    <x v="5"/>
    <d v="2018-07-19T00:00:00"/>
    <x v="160"/>
    <d v="2018-11-10T00:00:00"/>
    <d v="2018-11-15T00:00:00"/>
    <s v="USD"/>
    <n v="13"/>
    <n v="44"/>
    <n v="65"/>
    <n v="20"/>
    <n v="2"/>
    <n v="0.4"/>
    <n v="960.18"/>
    <n v="1882.7"/>
    <x v="933"/>
    <n v="1920.36"/>
    <n v="338.87999999999988"/>
    <n v="5"/>
    <x v="1"/>
  </r>
  <r>
    <x v="1340"/>
    <x v="3"/>
    <x v="0"/>
    <d v="2018-07-19T00:00:00"/>
    <x v="160"/>
    <d v="2018-12-02T00:00:00"/>
    <d v="2018-12-07T00:00:00"/>
    <s v="USD"/>
    <n v="4"/>
    <n v="9"/>
    <n v="193"/>
    <n v="26"/>
    <n v="5"/>
    <n v="0.05"/>
    <n v="1251.29"/>
    <n v="2720.2"/>
    <x v="934"/>
    <n v="6256.45"/>
    <n v="6664.4999999999991"/>
    <n v="5"/>
    <x v="1"/>
  </r>
  <r>
    <x v="1341"/>
    <x v="0"/>
    <x v="4"/>
    <d v="2018-07-19T00:00:00"/>
    <x v="160"/>
    <d v="2018-12-04T00:00:00"/>
    <d v="2018-12-12T00:00:00"/>
    <s v="USD"/>
    <n v="16"/>
    <n v="22"/>
    <n v="353"/>
    <n v="9"/>
    <n v="5"/>
    <n v="0.08"/>
    <n v="3541.62"/>
    <n v="5902.7"/>
    <x v="935"/>
    <n v="17708.099999999999"/>
    <n v="9444.3200000000033"/>
    <n v="8"/>
    <x v="0"/>
  </r>
  <r>
    <x v="1342"/>
    <x v="1"/>
    <x v="0"/>
    <d v="2018-07-19T00:00:00"/>
    <x v="161"/>
    <d v="2018-11-27T00:00:00"/>
    <d v="2018-11-29T00:00:00"/>
    <s v="USD"/>
    <n v="23"/>
    <n v="47"/>
    <n v="145"/>
    <n v="33"/>
    <n v="1"/>
    <n v="0.05"/>
    <n v="455.2"/>
    <n v="1058.5999999999999"/>
    <x v="936"/>
    <n v="455.2"/>
    <n v="550.4699999999998"/>
    <n v="2"/>
    <x v="1"/>
  </r>
  <r>
    <x v="1343"/>
    <x v="0"/>
    <x v="0"/>
    <d v="2018-07-19T00:00:00"/>
    <x v="161"/>
    <d v="2018-11-10T00:00:00"/>
    <d v="2018-11-15T00:00:00"/>
    <s v="USD"/>
    <n v="18"/>
    <n v="24"/>
    <n v="110"/>
    <n v="27"/>
    <n v="3"/>
    <n v="0.15"/>
    <n v="596.97"/>
    <n v="1085.4000000000001"/>
    <x v="682"/>
    <n v="1790.91"/>
    <n v="976.8599999999999"/>
    <n v="5"/>
    <x v="1"/>
  </r>
  <r>
    <x v="1344"/>
    <x v="0"/>
    <x v="1"/>
    <d v="2018-07-19T00:00:00"/>
    <x v="161"/>
    <d v="2018-12-03T00:00:00"/>
    <d v="2018-12-04T00:00:00"/>
    <s v="USD"/>
    <n v="20"/>
    <n v="50"/>
    <n v="247"/>
    <n v="27"/>
    <n v="4"/>
    <n v="0.4"/>
    <n v="973.78"/>
    <n v="2264.6"/>
    <x v="436"/>
    <n v="3895.12"/>
    <n v="1539.92"/>
    <n v="1"/>
    <x v="1"/>
  </r>
  <r>
    <x v="1345"/>
    <x v="1"/>
    <x v="5"/>
    <d v="2018-07-19T00:00:00"/>
    <x v="161"/>
    <d v="2018-11-23T00:00:00"/>
    <d v="2018-11-26T00:00:00"/>
    <s v="USD"/>
    <n v="21"/>
    <n v="22"/>
    <n v="85"/>
    <n v="40"/>
    <n v="8"/>
    <n v="0.08"/>
    <n v="486.42"/>
    <n v="810.7"/>
    <x v="937"/>
    <n v="3891.36"/>
    <n v="2075.3920000000003"/>
    <n v="3"/>
    <x v="1"/>
  </r>
  <r>
    <x v="1346"/>
    <x v="2"/>
    <x v="1"/>
    <d v="2018-07-19T00:00:00"/>
    <x v="161"/>
    <d v="2018-11-23T00:00:00"/>
    <d v="2018-11-30T00:00:00"/>
    <s v="USD"/>
    <n v="28"/>
    <n v="39"/>
    <n v="255"/>
    <n v="34"/>
    <n v="3"/>
    <n v="0.2"/>
    <n v="1612.49"/>
    <n v="3932.9"/>
    <x v="938"/>
    <n v="4837.47"/>
    <n v="4601.4900000000007"/>
    <n v="7"/>
    <x v="1"/>
  </r>
  <r>
    <x v="1347"/>
    <x v="3"/>
    <x v="0"/>
    <d v="2018-07-19T00:00:00"/>
    <x v="161"/>
    <d v="2018-11-26T00:00:00"/>
    <d v="2018-12-03T00:00:00"/>
    <s v="USD"/>
    <n v="8"/>
    <n v="36"/>
    <n v="121"/>
    <n v="37"/>
    <n v="6"/>
    <n v="0.05"/>
    <n v="3015"/>
    <n v="4020"/>
    <x v="939"/>
    <n v="18090"/>
    <n v="4824"/>
    <n v="7"/>
    <x v="1"/>
  </r>
  <r>
    <x v="1348"/>
    <x v="0"/>
    <x v="3"/>
    <d v="2018-07-19T00:00:00"/>
    <x v="161"/>
    <d v="2018-11-18T00:00:00"/>
    <d v="2018-11-26T00:00:00"/>
    <s v="USD"/>
    <n v="17"/>
    <n v="11"/>
    <n v="18"/>
    <n v="18"/>
    <n v="6"/>
    <n v="0.1"/>
    <n v="5487.3"/>
    <n v="6532.5"/>
    <x v="940"/>
    <n v="32923.800000000003"/>
    <n v="2351.6999999999971"/>
    <n v="8"/>
    <x v="0"/>
  </r>
  <r>
    <x v="1349"/>
    <x v="0"/>
    <x v="4"/>
    <d v="2018-07-19T00:00:00"/>
    <x v="161"/>
    <d v="2018-12-03T00:00:00"/>
    <d v="2018-12-04T00:00:00"/>
    <s v="USD"/>
    <n v="20"/>
    <n v="9"/>
    <n v="347"/>
    <n v="16"/>
    <n v="2"/>
    <n v="0.1"/>
    <n v="405.22"/>
    <n v="750.4"/>
    <x v="582"/>
    <n v="810.44"/>
    <n v="540.28"/>
    <n v="1"/>
    <x v="1"/>
  </r>
  <r>
    <x v="1350"/>
    <x v="3"/>
    <x v="0"/>
    <d v="2018-07-19T00:00:00"/>
    <x v="161"/>
    <d v="2018-11-15T00:00:00"/>
    <d v="2018-11-21T00:00:00"/>
    <s v="USD"/>
    <n v="9"/>
    <n v="34"/>
    <n v="101"/>
    <n v="32"/>
    <n v="3"/>
    <n v="0.08"/>
    <n v="777.2"/>
    <n v="1943"/>
    <x v="941"/>
    <n v="2331.6000000000004"/>
    <n v="3031.08"/>
    <n v="6"/>
    <x v="1"/>
  </r>
  <r>
    <x v="1351"/>
    <x v="2"/>
    <x v="1"/>
    <d v="2018-07-19T00:00:00"/>
    <x v="161"/>
    <d v="2018-11-30T00:00:00"/>
    <d v="2018-12-02T00:00:00"/>
    <s v="USD"/>
    <n v="26"/>
    <n v="50"/>
    <n v="248"/>
    <n v="34"/>
    <n v="8"/>
    <n v="0.15"/>
    <n v="591.95000000000005"/>
    <n v="1038.5"/>
    <x v="942"/>
    <n v="4735.6000000000004"/>
    <n v="2326.1999999999998"/>
    <n v="2"/>
    <x v="1"/>
  </r>
  <r>
    <x v="1352"/>
    <x v="3"/>
    <x v="4"/>
    <d v="2018-07-19T00:00:00"/>
    <x v="162"/>
    <d v="2018-11-17T00:00:00"/>
    <d v="2018-11-21T00:00:00"/>
    <s v="USD"/>
    <n v="4"/>
    <n v="39"/>
    <n v="367"/>
    <n v="13"/>
    <n v="8"/>
    <n v="0.05"/>
    <n v="2929.58"/>
    <n v="3906.1"/>
    <x v="310"/>
    <n v="23436.639999999999"/>
    <n v="6249.7199999999975"/>
    <n v="4"/>
    <x v="1"/>
  </r>
  <r>
    <x v="1353"/>
    <x v="3"/>
    <x v="0"/>
    <d v="2018-07-19T00:00:00"/>
    <x v="162"/>
    <d v="2018-11-30T00:00:00"/>
    <d v="2018-12-07T00:00:00"/>
    <s v="USD"/>
    <n v="4"/>
    <n v="29"/>
    <n v="140"/>
    <n v="41"/>
    <n v="4"/>
    <n v="0.08"/>
    <n v="411.92"/>
    <n v="777.2"/>
    <x v="538"/>
    <n v="1647.68"/>
    <n v="1212.4160000000004"/>
    <n v="7"/>
    <x v="1"/>
  </r>
  <r>
    <x v="1354"/>
    <x v="3"/>
    <x v="0"/>
    <d v="2018-07-19T00:00:00"/>
    <x v="162"/>
    <d v="2018-11-21T00:00:00"/>
    <d v="2018-11-30T00:00:00"/>
    <s v="USD"/>
    <n v="1"/>
    <n v="20"/>
    <n v="135"/>
    <n v="40"/>
    <n v="4"/>
    <n v="0.05"/>
    <n v="1032.8699999999999"/>
    <n v="2519.1999999999998"/>
    <x v="203"/>
    <n v="4131.4799999999996"/>
    <n v="5441.48"/>
    <n v="9"/>
    <x v="0"/>
  </r>
  <r>
    <x v="1355"/>
    <x v="2"/>
    <x v="0"/>
    <d v="2018-07-19T00:00:00"/>
    <x v="162"/>
    <d v="2018-11-18T00:00:00"/>
    <d v="2018-11-27T00:00:00"/>
    <s v="USD"/>
    <n v="26"/>
    <n v="14"/>
    <n v="169"/>
    <n v="12"/>
    <n v="3"/>
    <n v="0.1"/>
    <n v="2713.7"/>
    <n v="3932.9"/>
    <x v="938"/>
    <n v="8141.0999999999995"/>
    <n v="2477.7300000000023"/>
    <n v="9"/>
    <x v="0"/>
  </r>
  <r>
    <x v="1356"/>
    <x v="1"/>
    <x v="2"/>
    <d v="2018-07-19T00:00:00"/>
    <x v="162"/>
    <d v="2018-11-27T00:00:00"/>
    <d v="2018-11-29T00:00:00"/>
    <s v="USD"/>
    <n v="23"/>
    <n v="39"/>
    <n v="264"/>
    <n v="45"/>
    <n v="6"/>
    <n v="0.05"/>
    <n v="685.34"/>
    <n v="1293.0999999999999"/>
    <x v="223"/>
    <n v="4112.04"/>
    <n v="3258.6299999999992"/>
    <n v="2"/>
    <x v="1"/>
  </r>
  <r>
    <x v="1357"/>
    <x v="3"/>
    <x v="0"/>
    <d v="2018-07-19T00:00:00"/>
    <x v="162"/>
    <d v="2018-11-11T00:00:00"/>
    <d v="2018-11-17T00:00:00"/>
    <s v="USD"/>
    <n v="6"/>
    <n v="12"/>
    <n v="94"/>
    <n v="12"/>
    <n v="8"/>
    <n v="0.3"/>
    <n v="435.03"/>
    <n v="1011.7"/>
    <x v="943"/>
    <n v="3480.24"/>
    <n v="2185.2799999999997"/>
    <n v="6"/>
    <x v="1"/>
  </r>
  <r>
    <x v="1358"/>
    <x v="2"/>
    <x v="2"/>
    <d v="2018-07-19T00:00:00"/>
    <x v="162"/>
    <d v="2018-11-12T00:00:00"/>
    <d v="2018-11-22T00:00:00"/>
    <s v="USD"/>
    <n v="28"/>
    <n v="35"/>
    <n v="321"/>
    <n v="26"/>
    <n v="6"/>
    <n v="0.05"/>
    <n v="150.08000000000001"/>
    <n v="187.6"/>
    <x v="892"/>
    <n v="900.48"/>
    <n v="168.83999999999992"/>
    <n v="10"/>
    <x v="0"/>
  </r>
  <r>
    <x v="1359"/>
    <x v="1"/>
    <x v="2"/>
    <d v="2018-07-19T00:00:00"/>
    <x v="162"/>
    <d v="2018-11-28T00:00:00"/>
    <d v="2018-12-06T00:00:00"/>
    <s v="USD"/>
    <n v="24"/>
    <n v="31"/>
    <n v="287"/>
    <n v="40"/>
    <n v="6"/>
    <n v="0.05"/>
    <n v="1843.91"/>
    <n v="2525.9"/>
    <x v="273"/>
    <n v="11063.460000000001"/>
    <n v="3334.17"/>
    <n v="8"/>
    <x v="0"/>
  </r>
  <r>
    <x v="1360"/>
    <x v="2"/>
    <x v="0"/>
    <d v="2018-07-19T00:00:00"/>
    <x v="163"/>
    <d v="2018-11-28T00:00:00"/>
    <d v="2018-12-04T00:00:00"/>
    <s v="USD"/>
    <n v="28"/>
    <n v="10"/>
    <n v="171"/>
    <n v="15"/>
    <n v="7"/>
    <n v="0.05"/>
    <n v="2859.56"/>
    <n v="5199.2"/>
    <x v="944"/>
    <n v="20016.919999999998"/>
    <n v="14557.760000000002"/>
    <n v="6"/>
    <x v="1"/>
  </r>
  <r>
    <x v="1361"/>
    <x v="3"/>
    <x v="3"/>
    <d v="2018-07-19T00:00:00"/>
    <x v="163"/>
    <d v="2018-11-25T00:00:00"/>
    <d v="2018-12-01T00:00:00"/>
    <s v="USD"/>
    <n v="5"/>
    <n v="48"/>
    <n v="47"/>
    <n v="47"/>
    <n v="5"/>
    <n v="0.1"/>
    <n v="2720.74"/>
    <n v="5038.3999999999996"/>
    <x v="120"/>
    <n v="13603.699999999999"/>
    <n v="9069.1"/>
    <n v="6"/>
    <x v="1"/>
  </r>
  <r>
    <x v="1362"/>
    <x v="0"/>
    <x v="5"/>
    <d v="2018-07-19T00:00:00"/>
    <x v="163"/>
    <d v="2018-11-21T00:00:00"/>
    <d v="2018-11-24T00:00:00"/>
    <s v="USD"/>
    <n v="18"/>
    <n v="41"/>
    <n v="73"/>
    <n v="2"/>
    <n v="2"/>
    <n v="0.08"/>
    <n v="620.62"/>
    <n v="1051.9000000000001"/>
    <x v="68"/>
    <n v="1241.24"/>
    <n v="694.25600000000031"/>
    <n v="3"/>
    <x v="1"/>
  </r>
  <r>
    <x v="1363"/>
    <x v="0"/>
    <x v="0"/>
    <d v="2018-07-19T00:00:00"/>
    <x v="163"/>
    <d v="2018-11-19T00:00:00"/>
    <d v="2018-11-24T00:00:00"/>
    <s v="USD"/>
    <n v="12"/>
    <n v="34"/>
    <n v="90"/>
    <n v="16"/>
    <n v="8"/>
    <n v="0.05"/>
    <n v="1194.01"/>
    <n v="1681.7"/>
    <x v="291"/>
    <n v="9552.08"/>
    <n v="3228.84"/>
    <n v="5"/>
    <x v="1"/>
  </r>
  <r>
    <x v="1364"/>
    <x v="3"/>
    <x v="4"/>
    <d v="2018-07-19T00:00:00"/>
    <x v="163"/>
    <d v="2018-11-30T00:00:00"/>
    <d v="2018-12-04T00:00:00"/>
    <s v="USD"/>
    <n v="3"/>
    <n v="4"/>
    <n v="366"/>
    <n v="8"/>
    <n v="6"/>
    <n v="0.05"/>
    <n v="786.51"/>
    <n v="1829.1"/>
    <x v="945"/>
    <n v="4719.0599999999995"/>
    <n v="5706.8099999999995"/>
    <n v="4"/>
    <x v="1"/>
  </r>
  <r>
    <x v="1365"/>
    <x v="0"/>
    <x v="3"/>
    <d v="2018-07-19T00:00:00"/>
    <x v="163"/>
    <d v="2018-11-21T00:00:00"/>
    <d v="2018-11-26T00:00:00"/>
    <s v="USD"/>
    <n v="14"/>
    <n v="24"/>
    <n v="6"/>
    <n v="32"/>
    <n v="5"/>
    <n v="0.4"/>
    <n v="715.23"/>
    <n v="1172.5"/>
    <x v="680"/>
    <n v="3576.15"/>
    <n v="-58.650000000000091"/>
    <n v="5"/>
    <x v="1"/>
  </r>
  <r>
    <x v="1366"/>
    <x v="3"/>
    <x v="0"/>
    <d v="2018-07-19T00:00:00"/>
    <x v="163"/>
    <d v="2018-11-21T00:00:00"/>
    <d v="2018-11-23T00:00:00"/>
    <s v="USD"/>
    <n v="1"/>
    <n v="5"/>
    <n v="121"/>
    <n v="23"/>
    <n v="6"/>
    <n v="0.05"/>
    <n v="2543.3200000000002"/>
    <n v="6358.3"/>
    <x v="946"/>
    <n v="15259.920000000002"/>
    <n v="20982.389999999996"/>
    <n v="2"/>
    <x v="1"/>
  </r>
  <r>
    <x v="1367"/>
    <x v="0"/>
    <x v="2"/>
    <d v="2018-07-19T00:00:00"/>
    <x v="163"/>
    <d v="2018-11-22T00:00:00"/>
    <d v="2018-11-24T00:00:00"/>
    <s v="USD"/>
    <n v="12"/>
    <n v="33"/>
    <n v="262"/>
    <n v="40"/>
    <n v="1"/>
    <n v="0.08"/>
    <n v="787.92"/>
    <n v="984.9"/>
    <x v="947"/>
    <n v="787.92"/>
    <n v="118.1880000000001"/>
    <n v="2"/>
    <x v="1"/>
  </r>
  <r>
    <x v="1368"/>
    <x v="1"/>
    <x v="0"/>
    <d v="2018-07-19T00:00:00"/>
    <x v="163"/>
    <d v="2018-11-15T00:00:00"/>
    <d v="2018-11-23T00:00:00"/>
    <s v="USD"/>
    <n v="21"/>
    <n v="39"/>
    <n v="106"/>
    <n v="24"/>
    <n v="4"/>
    <n v="0.05"/>
    <n v="1899.45"/>
    <n v="2532.6"/>
    <x v="903"/>
    <n v="7597.8"/>
    <n v="2026.079999999999"/>
    <n v="8"/>
    <x v="0"/>
  </r>
  <r>
    <x v="1369"/>
    <x v="1"/>
    <x v="0"/>
    <d v="2018-07-19T00:00:00"/>
    <x v="163"/>
    <d v="2018-11-26T00:00:00"/>
    <d v="2018-12-01T00:00:00"/>
    <s v="USD"/>
    <n v="24"/>
    <n v="23"/>
    <n v="117"/>
    <n v="22"/>
    <n v="7"/>
    <n v="0.05"/>
    <n v="785.64"/>
    <n v="958.1"/>
    <x v="108"/>
    <n v="5499.48"/>
    <n v="871.88500000000022"/>
    <n v="5"/>
    <x v="1"/>
  </r>
  <r>
    <x v="1370"/>
    <x v="3"/>
    <x v="3"/>
    <d v="2018-07-19T00:00:00"/>
    <x v="163"/>
    <d v="2018-11-29T00:00:00"/>
    <d v="2018-12-04T00:00:00"/>
    <s v="USD"/>
    <n v="11"/>
    <n v="1"/>
    <n v="55"/>
    <n v="8"/>
    <n v="1"/>
    <n v="0.08"/>
    <n v="2304.6"/>
    <n v="3906.1"/>
    <x v="493"/>
    <n v="2304.6"/>
    <n v="1289.0120000000002"/>
    <n v="5"/>
    <x v="1"/>
  </r>
  <r>
    <x v="1371"/>
    <x v="3"/>
    <x v="0"/>
    <d v="2018-07-19T00:00:00"/>
    <x v="163"/>
    <d v="2018-12-05T00:00:00"/>
    <d v="2018-12-08T00:00:00"/>
    <s v="USD"/>
    <n v="10"/>
    <n v="27"/>
    <n v="119"/>
    <n v="45"/>
    <n v="4"/>
    <n v="0.1"/>
    <n v="1893.29"/>
    <n v="2666.6"/>
    <x v="733"/>
    <n v="7573.16"/>
    <n v="2026.6000000000004"/>
    <n v="3"/>
    <x v="1"/>
  </r>
  <r>
    <x v="1372"/>
    <x v="3"/>
    <x v="0"/>
    <d v="2018-07-19T00:00:00"/>
    <x v="164"/>
    <d v="2018-12-06T00:00:00"/>
    <d v="2018-12-07T00:00:00"/>
    <s v="USD"/>
    <n v="8"/>
    <n v="31"/>
    <n v="176"/>
    <n v="37"/>
    <n v="7"/>
    <n v="0.4"/>
    <n v="1785.55"/>
    <n v="2747"/>
    <x v="948"/>
    <n v="12498.85"/>
    <n v="-961.45000000000073"/>
    <n v="1"/>
    <x v="1"/>
  </r>
  <r>
    <x v="1373"/>
    <x v="0"/>
    <x v="4"/>
    <d v="2018-07-19T00:00:00"/>
    <x v="164"/>
    <d v="2018-11-24T00:00:00"/>
    <d v="2018-12-01T00:00:00"/>
    <s v="USD"/>
    <n v="20"/>
    <n v="44"/>
    <n v="340"/>
    <n v="44"/>
    <n v="1"/>
    <n v="0.05"/>
    <n v="529.29999999999995"/>
    <n v="1058.5999999999999"/>
    <x v="936"/>
    <n v="529.29999999999995"/>
    <n v="476.36999999999989"/>
    <n v="7"/>
    <x v="1"/>
  </r>
  <r>
    <x v="1374"/>
    <x v="0"/>
    <x v="3"/>
    <d v="2018-07-19T00:00:00"/>
    <x v="164"/>
    <d v="2018-11-28T00:00:00"/>
    <d v="2018-12-07T00:00:00"/>
    <s v="USD"/>
    <n v="18"/>
    <n v="16"/>
    <n v="15"/>
    <n v="6"/>
    <n v="5"/>
    <n v="0.15"/>
    <n v="940.68"/>
    <n v="1306.5"/>
    <x v="949"/>
    <n v="4703.3999999999996"/>
    <n v="849.22500000000036"/>
    <n v="9"/>
    <x v="0"/>
  </r>
  <r>
    <x v="1375"/>
    <x v="0"/>
    <x v="2"/>
    <d v="2018-07-19T00:00:00"/>
    <x v="164"/>
    <d v="2018-12-02T00:00:00"/>
    <d v="2018-12-04T00:00:00"/>
    <s v="USD"/>
    <n v="13"/>
    <n v="15"/>
    <n v="281"/>
    <n v="13"/>
    <n v="4"/>
    <n v="0.05"/>
    <n v="1543.68"/>
    <n v="2572.8000000000002"/>
    <x v="950"/>
    <n v="6174.72"/>
    <n v="3601.9199999999992"/>
    <n v="2"/>
    <x v="1"/>
  </r>
  <r>
    <x v="1376"/>
    <x v="0"/>
    <x v="3"/>
    <d v="2018-07-19T00:00:00"/>
    <x v="164"/>
    <d v="2018-12-08T00:00:00"/>
    <d v="2018-12-10T00:00:00"/>
    <s v="USD"/>
    <n v="17"/>
    <n v="31"/>
    <n v="28"/>
    <n v="31"/>
    <n v="3"/>
    <n v="0.1"/>
    <n v="787.92"/>
    <n v="1125.5999999999999"/>
    <x v="211"/>
    <n v="2363.7599999999998"/>
    <n v="675.36000000000013"/>
    <n v="2"/>
    <x v="1"/>
  </r>
  <r>
    <x v="1377"/>
    <x v="2"/>
    <x v="1"/>
    <d v="2018-07-19T00:00:00"/>
    <x v="164"/>
    <d v="2018-11-18T00:00:00"/>
    <d v="2018-11-28T00:00:00"/>
    <s v="USD"/>
    <n v="28"/>
    <n v="19"/>
    <n v="232"/>
    <n v="10"/>
    <n v="7"/>
    <n v="0.3"/>
    <n v="692.51"/>
    <n v="911.2"/>
    <x v="243"/>
    <n v="4847.57"/>
    <n v="-382.6899999999996"/>
    <n v="10"/>
    <x v="0"/>
  </r>
  <r>
    <x v="1378"/>
    <x v="3"/>
    <x v="1"/>
    <d v="2018-07-19T00:00:00"/>
    <x v="164"/>
    <d v="2018-11-30T00:00:00"/>
    <d v="2018-12-02T00:00:00"/>
    <s v="USD"/>
    <n v="8"/>
    <n v="28"/>
    <n v="253"/>
    <n v="37"/>
    <n v="1"/>
    <n v="0.08"/>
    <n v="688.02"/>
    <n v="1092.0999999999999"/>
    <x v="951"/>
    <n v="688.02"/>
    <n v="316.71199999999999"/>
    <n v="2"/>
    <x v="1"/>
  </r>
  <r>
    <x v="1379"/>
    <x v="3"/>
    <x v="2"/>
    <d v="2018-07-19T00:00:00"/>
    <x v="164"/>
    <d v="2018-11-25T00:00:00"/>
    <d v="2018-12-03T00:00:00"/>
    <s v="USD"/>
    <n v="7"/>
    <n v="32"/>
    <n v="286"/>
    <n v="45"/>
    <n v="7"/>
    <n v="0.4"/>
    <n v="1417.99"/>
    <n v="1916.2"/>
    <x v="952"/>
    <n v="9925.93"/>
    <n v="-1877.8900000000012"/>
    <n v="8"/>
    <x v="0"/>
  </r>
  <r>
    <x v="1380"/>
    <x v="3"/>
    <x v="0"/>
    <d v="2018-07-19T00:00:00"/>
    <x v="164"/>
    <d v="2018-12-07T00:00:00"/>
    <d v="2018-12-14T00:00:00"/>
    <s v="USD"/>
    <n v="4"/>
    <n v="33"/>
    <n v="149"/>
    <n v="39"/>
    <n v="7"/>
    <n v="0.08"/>
    <n v="4044.66"/>
    <n v="5252.8"/>
    <x v="953"/>
    <n v="28312.62"/>
    <n v="5515.4120000000003"/>
    <n v="7"/>
    <x v="1"/>
  </r>
  <r>
    <x v="1381"/>
    <x v="3"/>
    <x v="2"/>
    <d v="2018-07-19T00:00:00"/>
    <x v="164"/>
    <d v="2018-12-05T00:00:00"/>
    <d v="2018-12-12T00:00:00"/>
    <s v="USD"/>
    <n v="1"/>
    <n v="8"/>
    <n v="279"/>
    <n v="14"/>
    <n v="2"/>
    <n v="0.1"/>
    <n v="121.2"/>
    <n v="180.9"/>
    <x v="750"/>
    <n v="242.4"/>
    <n v="83.22"/>
    <n v="7"/>
    <x v="1"/>
  </r>
  <r>
    <x v="1382"/>
    <x v="0"/>
    <x v="5"/>
    <d v="2018-07-19T00:00:00"/>
    <x v="165"/>
    <d v="2018-11-26T00:00:00"/>
    <d v="2018-12-02T00:00:00"/>
    <s v="USD"/>
    <n v="19"/>
    <n v="35"/>
    <n v="64"/>
    <n v="4"/>
    <n v="2"/>
    <n v="0.1"/>
    <n v="2763.82"/>
    <n v="3892.7"/>
    <x v="87"/>
    <n v="5527.64"/>
    <n v="1479.2199999999993"/>
    <n v="6"/>
    <x v="1"/>
  </r>
  <r>
    <x v="1383"/>
    <x v="2"/>
    <x v="4"/>
    <d v="2018-07-19T00:00:00"/>
    <x v="165"/>
    <d v="2018-11-25T00:00:00"/>
    <d v="2018-11-28T00:00:00"/>
    <s v="USD"/>
    <n v="26"/>
    <n v="48"/>
    <n v="344"/>
    <n v="39"/>
    <n v="4"/>
    <n v="0.15"/>
    <n v="180.97"/>
    <n v="247.9"/>
    <x v="161"/>
    <n v="723.88"/>
    <n v="118.98000000000002"/>
    <n v="3"/>
    <x v="1"/>
  </r>
  <r>
    <x v="1384"/>
    <x v="3"/>
    <x v="0"/>
    <d v="2018-07-19T00:00:00"/>
    <x v="165"/>
    <d v="2018-11-26T00:00:00"/>
    <d v="2018-12-02T00:00:00"/>
    <s v="USD"/>
    <n v="1"/>
    <n v="39"/>
    <n v="119"/>
    <n v="9"/>
    <n v="6"/>
    <n v="0.05"/>
    <n v="2707.07"/>
    <n v="3658.2"/>
    <x v="954"/>
    <n v="16242.420000000002"/>
    <n v="4609.3199999999961"/>
    <n v="6"/>
    <x v="1"/>
  </r>
  <r>
    <x v="1385"/>
    <x v="1"/>
    <x v="3"/>
    <d v="2018-07-19T00:00:00"/>
    <x v="165"/>
    <d v="2018-12-08T00:00:00"/>
    <d v="2018-12-15T00:00:00"/>
    <s v="USD"/>
    <n v="22"/>
    <n v="48"/>
    <n v="26"/>
    <n v="25"/>
    <n v="7"/>
    <n v="0.05"/>
    <n v="3712.07"/>
    <n v="6512.4"/>
    <x v="955"/>
    <n v="25984.49"/>
    <n v="17322.96999999999"/>
    <n v="7"/>
    <x v="1"/>
  </r>
  <r>
    <x v="1386"/>
    <x v="3"/>
    <x v="0"/>
    <d v="2018-07-19T00:00:00"/>
    <x v="165"/>
    <d v="2018-11-20T00:00:00"/>
    <d v="2018-11-21T00:00:00"/>
    <s v="USD"/>
    <n v="5"/>
    <n v="8"/>
    <n v="110"/>
    <n v="31"/>
    <n v="5"/>
    <n v="0.05"/>
    <n v="815.12"/>
    <n v="1031.8"/>
    <x v="454"/>
    <n v="4075.6"/>
    <n v="825.45000000000027"/>
    <n v="1"/>
    <x v="1"/>
  </r>
  <r>
    <x v="1387"/>
    <x v="3"/>
    <x v="1"/>
    <d v="2018-07-19T00:00:00"/>
    <x v="165"/>
    <d v="2018-11-30T00:00:00"/>
    <d v="2018-12-05T00:00:00"/>
    <s v="USD"/>
    <n v="7"/>
    <n v="16"/>
    <n v="239"/>
    <n v="23"/>
    <n v="7"/>
    <n v="0.05"/>
    <n v="1527.33"/>
    <n v="1862.6"/>
    <x v="956"/>
    <n v="10691.31"/>
    <n v="1694.9799999999996"/>
    <n v="5"/>
    <x v="1"/>
  </r>
  <r>
    <x v="1388"/>
    <x v="1"/>
    <x v="5"/>
    <d v="2018-07-19T00:00:00"/>
    <x v="165"/>
    <d v="2018-12-10T00:00:00"/>
    <d v="2018-12-19T00:00:00"/>
    <s v="USD"/>
    <n v="23"/>
    <n v="37"/>
    <n v="60"/>
    <n v="10"/>
    <n v="1"/>
    <n v="0.1"/>
    <n v="1206.2"/>
    <n v="2365.1"/>
    <x v="957"/>
    <n v="1206.2"/>
    <n v="922.3900000000001"/>
    <n v="9"/>
    <x v="0"/>
  </r>
  <r>
    <x v="1389"/>
    <x v="3"/>
    <x v="2"/>
    <d v="2018-07-19T00:00:00"/>
    <x v="166"/>
    <d v="2018-11-23T00:00:00"/>
    <d v="2018-11-27T00:00:00"/>
    <s v="USD"/>
    <n v="9"/>
    <n v="13"/>
    <n v="323"/>
    <n v="27"/>
    <n v="3"/>
    <n v="0.4"/>
    <n v="190.55"/>
    <n v="241.2"/>
    <x v="465"/>
    <n v="571.65000000000009"/>
    <n v="-137.49000000000018"/>
    <n v="4"/>
    <x v="1"/>
  </r>
  <r>
    <x v="1390"/>
    <x v="3"/>
    <x v="5"/>
    <d v="2018-07-19T00:00:00"/>
    <x v="166"/>
    <d v="2018-11-24T00:00:00"/>
    <d v="2018-11-30T00:00:00"/>
    <s v="USD"/>
    <n v="1"/>
    <n v="48"/>
    <n v="60"/>
    <n v="19"/>
    <n v="5"/>
    <n v="0.08"/>
    <n v="693.45"/>
    <n v="1005"/>
    <x v="914"/>
    <n v="3467.25"/>
    <n v="1155.75"/>
    <n v="6"/>
    <x v="1"/>
  </r>
  <r>
    <x v="1391"/>
    <x v="0"/>
    <x v="0"/>
    <d v="2018-07-19T00:00:00"/>
    <x v="166"/>
    <d v="2018-12-04T00:00:00"/>
    <d v="2018-12-12T00:00:00"/>
    <s v="USD"/>
    <n v="18"/>
    <n v="48"/>
    <n v="160"/>
    <n v="39"/>
    <n v="8"/>
    <n v="0.3"/>
    <n v="500.49"/>
    <n v="1112.2"/>
    <x v="55"/>
    <n v="4003.92"/>
    <n v="2224.3999999999996"/>
    <n v="8"/>
    <x v="0"/>
  </r>
  <r>
    <x v="1392"/>
    <x v="3"/>
    <x v="4"/>
    <d v="2018-07-19T00:00:00"/>
    <x v="166"/>
    <d v="2018-11-26T00:00:00"/>
    <d v="2018-11-27T00:00:00"/>
    <s v="USD"/>
    <n v="3"/>
    <n v="43"/>
    <n v="341"/>
    <n v="28"/>
    <n v="7"/>
    <n v="0.05"/>
    <n v="522.6"/>
    <n v="1045.2"/>
    <x v="354"/>
    <n v="3658.2000000000003"/>
    <n v="3292.3799999999997"/>
    <n v="1"/>
    <x v="1"/>
  </r>
  <r>
    <x v="1393"/>
    <x v="3"/>
    <x v="0"/>
    <d v="2018-07-19T00:00:00"/>
    <x v="166"/>
    <d v="2018-11-18T00:00:00"/>
    <d v="2018-11-25T00:00:00"/>
    <s v="USD"/>
    <n v="12"/>
    <n v="46"/>
    <n v="172"/>
    <n v="18"/>
    <n v="1"/>
    <n v="0.05"/>
    <n v="136.01"/>
    <n v="234.5"/>
    <x v="395"/>
    <n v="136.01"/>
    <n v="86.764999999999986"/>
    <n v="7"/>
    <x v="1"/>
  </r>
  <r>
    <x v="1394"/>
    <x v="3"/>
    <x v="4"/>
    <d v="2018-07-19T00:00:00"/>
    <x v="166"/>
    <d v="2018-11-22T00:00:00"/>
    <d v="2018-11-27T00:00:00"/>
    <s v="USD"/>
    <n v="3"/>
    <n v="10"/>
    <n v="363"/>
    <n v="12"/>
    <n v="5"/>
    <n v="0.05"/>
    <n v="1695.64"/>
    <n v="2231.1"/>
    <x v="958"/>
    <n v="8478.2000000000007"/>
    <n v="2119.5249999999996"/>
    <n v="5"/>
    <x v="1"/>
  </r>
  <r>
    <x v="1395"/>
    <x v="0"/>
    <x v="0"/>
    <d v="2018-07-19T00:00:00"/>
    <x v="166"/>
    <d v="2018-11-27T00:00:00"/>
    <d v="2018-12-05T00:00:00"/>
    <s v="USD"/>
    <n v="12"/>
    <n v="47"/>
    <n v="159"/>
    <n v="32"/>
    <n v="2"/>
    <n v="0.05"/>
    <n v="2729.04"/>
    <n v="4013.3"/>
    <x v="959"/>
    <n v="5458.08"/>
    <n v="2167.1900000000005"/>
    <n v="8"/>
    <x v="0"/>
  </r>
  <r>
    <x v="1396"/>
    <x v="0"/>
    <x v="2"/>
    <d v="2018-07-19T00:00:00"/>
    <x v="166"/>
    <d v="2018-11-19T00:00:00"/>
    <d v="2018-11-25T00:00:00"/>
    <s v="USD"/>
    <n v="16"/>
    <n v="6"/>
    <n v="282"/>
    <n v="8"/>
    <n v="2"/>
    <n v="0.08"/>
    <n v="780.89"/>
    <n v="1735.3"/>
    <x v="960"/>
    <n v="1561.78"/>
    <n v="1631.1720000000003"/>
    <n v="6"/>
    <x v="1"/>
  </r>
  <r>
    <x v="1397"/>
    <x v="0"/>
    <x v="2"/>
    <d v="2018-07-19T00:00:00"/>
    <x v="167"/>
    <d v="2018-12-08T00:00:00"/>
    <d v="2018-12-16T00:00:00"/>
    <s v="USD"/>
    <n v="17"/>
    <n v="40"/>
    <n v="262"/>
    <n v="28"/>
    <n v="3"/>
    <n v="0.1"/>
    <n v="1522.51"/>
    <n v="2003.3"/>
    <x v="48"/>
    <n v="4567.53"/>
    <n v="841.38000000000011"/>
    <n v="8"/>
    <x v="0"/>
  </r>
  <r>
    <x v="1398"/>
    <x v="3"/>
    <x v="5"/>
    <d v="2018-07-19T00:00:00"/>
    <x v="167"/>
    <d v="2018-12-11T00:00:00"/>
    <d v="2018-12-13T00:00:00"/>
    <s v="USD"/>
    <n v="5"/>
    <n v="37"/>
    <n v="76"/>
    <n v="6"/>
    <n v="2"/>
    <n v="0.1"/>
    <n v="171.19"/>
    <n v="234.5"/>
    <x v="961"/>
    <n v="342.38"/>
    <n v="79.720000000000027"/>
    <n v="2"/>
    <x v="1"/>
  </r>
  <r>
    <x v="1399"/>
    <x v="0"/>
    <x v="5"/>
    <d v="2018-07-19T00:00:00"/>
    <x v="167"/>
    <d v="2018-11-29T00:00:00"/>
    <d v="2018-12-04T00:00:00"/>
    <s v="USD"/>
    <n v="18"/>
    <n v="47"/>
    <n v="61"/>
    <n v="37"/>
    <n v="1"/>
    <n v="0.15"/>
    <n v="1308.18"/>
    <n v="1842.5"/>
    <x v="272"/>
    <n v="1308.18"/>
    <n v="257.94499999999994"/>
    <n v="5"/>
    <x v="1"/>
  </r>
  <r>
    <x v="1400"/>
    <x v="3"/>
    <x v="1"/>
    <d v="2018-07-19T00:00:00"/>
    <x v="167"/>
    <d v="2018-11-30T00:00:00"/>
    <d v="2018-12-05T00:00:00"/>
    <s v="USD"/>
    <n v="6"/>
    <n v="23"/>
    <n v="243"/>
    <n v="46"/>
    <n v="7"/>
    <n v="0.08"/>
    <n v="697.87"/>
    <n v="1125.5999999999999"/>
    <x v="437"/>
    <n v="4885.09"/>
    <n v="2363.7739999999994"/>
    <n v="5"/>
    <x v="1"/>
  </r>
  <r>
    <x v="1401"/>
    <x v="3"/>
    <x v="4"/>
    <d v="2018-07-19T00:00:00"/>
    <x v="167"/>
    <d v="2018-12-01T00:00:00"/>
    <d v="2018-12-02T00:00:00"/>
    <s v="USD"/>
    <n v="10"/>
    <n v="46"/>
    <n v="362"/>
    <n v="3"/>
    <n v="4"/>
    <n v="0.08"/>
    <n v="947.05"/>
    <n v="1721.9"/>
    <x v="962"/>
    <n v="3788.2"/>
    <n v="2548.3920000000007"/>
    <n v="1"/>
    <x v="1"/>
  </r>
  <r>
    <x v="1402"/>
    <x v="3"/>
    <x v="2"/>
    <d v="2018-07-19T00:00:00"/>
    <x v="167"/>
    <d v="2018-12-06T00:00:00"/>
    <d v="2018-12-15T00:00:00"/>
    <s v="USD"/>
    <n v="3"/>
    <n v="9"/>
    <n v="284"/>
    <n v="12"/>
    <n v="6"/>
    <n v="0.05"/>
    <n v="584.30999999999995"/>
    <n v="1025.0999999999999"/>
    <x v="162"/>
    <n v="3505.8599999999997"/>
    <n v="2337.2099999999991"/>
    <n v="9"/>
    <x v="0"/>
  </r>
  <r>
    <x v="1403"/>
    <x v="0"/>
    <x v="1"/>
    <d v="2018-07-19T00:00:00"/>
    <x v="167"/>
    <d v="2018-11-23T00:00:00"/>
    <d v="2018-11-27T00:00:00"/>
    <s v="USD"/>
    <n v="13"/>
    <n v="25"/>
    <n v="209"/>
    <n v="1"/>
    <n v="5"/>
    <n v="0.05"/>
    <n v="1184.02"/>
    <n v="2519.1999999999998"/>
    <x v="963"/>
    <n v="5920.1"/>
    <n v="6046.0999999999985"/>
    <n v="4"/>
    <x v="1"/>
  </r>
  <r>
    <x v="1404"/>
    <x v="2"/>
    <x v="0"/>
    <d v="2018-07-19T00:00:00"/>
    <x v="167"/>
    <d v="2018-12-01T00:00:00"/>
    <d v="2018-12-03T00:00:00"/>
    <s v="USD"/>
    <n v="27"/>
    <n v="19"/>
    <n v="141"/>
    <n v="35"/>
    <n v="2"/>
    <n v="0.1"/>
    <n v="2500.11"/>
    <n v="2941.3"/>
    <x v="964"/>
    <n v="5000.22"/>
    <n v="294.11999999999989"/>
    <n v="2"/>
    <x v="1"/>
  </r>
  <r>
    <x v="1405"/>
    <x v="0"/>
    <x v="0"/>
    <d v="2018-07-19T00:00:00"/>
    <x v="167"/>
    <d v="2018-12-05T00:00:00"/>
    <d v="2018-12-07T00:00:00"/>
    <s v="USD"/>
    <n v="15"/>
    <n v="30"/>
    <n v="102"/>
    <n v="34"/>
    <n v="5"/>
    <n v="0.05"/>
    <n v="527.41999999999996"/>
    <n v="1098.8"/>
    <x v="884"/>
    <n v="2637.1"/>
    <n v="2582.2000000000003"/>
    <n v="2"/>
    <x v="1"/>
  </r>
  <r>
    <x v="1406"/>
    <x v="0"/>
    <x v="2"/>
    <d v="2018-07-19T00:00:00"/>
    <x v="167"/>
    <d v="2018-11-27T00:00:00"/>
    <d v="2018-12-06T00:00:00"/>
    <s v="USD"/>
    <n v="20"/>
    <n v="2"/>
    <n v="281"/>
    <n v="32"/>
    <n v="3"/>
    <n v="0.05"/>
    <n v="2520.88"/>
    <n v="5862.5"/>
    <x v="965"/>
    <n v="7562.64"/>
    <n v="9145.4850000000006"/>
    <n v="9"/>
    <x v="0"/>
  </r>
  <r>
    <x v="1407"/>
    <x v="1"/>
    <x v="0"/>
    <d v="2018-07-19T00:00:00"/>
    <x v="167"/>
    <d v="2018-12-08T00:00:00"/>
    <d v="2018-12-16T00:00:00"/>
    <s v="USD"/>
    <n v="21"/>
    <n v="18"/>
    <n v="88"/>
    <n v="37"/>
    <n v="7"/>
    <n v="0.05"/>
    <n v="2653"/>
    <n v="3959.7"/>
    <x v="966"/>
    <n v="18571"/>
    <n v="7761.0049999999974"/>
    <n v="8"/>
    <x v="0"/>
  </r>
  <r>
    <x v="1408"/>
    <x v="3"/>
    <x v="1"/>
    <d v="2018-07-19T00:00:00"/>
    <x v="168"/>
    <d v="2018-12-03T00:00:00"/>
    <d v="2018-12-13T00:00:00"/>
    <s v="USD"/>
    <n v="10"/>
    <n v="37"/>
    <n v="257"/>
    <n v="22"/>
    <n v="5"/>
    <n v="0.05"/>
    <n v="1423.08"/>
    <n v="2412"/>
    <x v="205"/>
    <n v="7115.4"/>
    <n v="4341.6000000000004"/>
    <n v="10"/>
    <x v="0"/>
  </r>
  <r>
    <x v="1409"/>
    <x v="3"/>
    <x v="1"/>
    <d v="2018-07-19T00:00:00"/>
    <x v="168"/>
    <d v="2018-11-18T00:00:00"/>
    <d v="2018-11-22T00:00:00"/>
    <s v="USD"/>
    <n v="1"/>
    <n v="4"/>
    <n v="224"/>
    <n v="30"/>
    <n v="1"/>
    <n v="0.08"/>
    <n v="780.15"/>
    <n v="951.4"/>
    <x v="967"/>
    <n v="780.15"/>
    <n v="95.138000000000034"/>
    <n v="4"/>
    <x v="1"/>
  </r>
  <r>
    <x v="1410"/>
    <x v="0"/>
    <x v="5"/>
    <d v="2018-07-19T00:00:00"/>
    <x v="168"/>
    <d v="2018-12-13T00:00:00"/>
    <d v="2018-12-22T00:00:00"/>
    <s v="USD"/>
    <n v="12"/>
    <n v="12"/>
    <n v="69"/>
    <n v="1"/>
    <n v="7"/>
    <n v="0.1"/>
    <n v="3125.95"/>
    <n v="3859.2"/>
    <x v="968"/>
    <n v="21881.649999999998"/>
    <n v="2431.3100000000013"/>
    <n v="9"/>
    <x v="0"/>
  </r>
  <r>
    <x v="1411"/>
    <x v="2"/>
    <x v="4"/>
    <d v="2018-07-19T00:00:00"/>
    <x v="168"/>
    <d v="2018-12-08T00:00:00"/>
    <d v="2018-12-14T00:00:00"/>
    <s v="USD"/>
    <n v="27"/>
    <n v="4"/>
    <n v="353"/>
    <n v="40"/>
    <n v="6"/>
    <n v="0.05"/>
    <n v="560.39"/>
    <n v="1098.8"/>
    <x v="928"/>
    <n v="3362.34"/>
    <n v="2900.8199999999988"/>
    <n v="6"/>
    <x v="1"/>
  </r>
  <r>
    <x v="1412"/>
    <x v="0"/>
    <x v="2"/>
    <d v="2018-07-19T00:00:00"/>
    <x v="168"/>
    <d v="2018-11-28T00:00:00"/>
    <d v="2018-12-01T00:00:00"/>
    <s v="USD"/>
    <n v="16"/>
    <n v="42"/>
    <n v="300"/>
    <n v="15"/>
    <n v="1"/>
    <n v="0.08"/>
    <n v="594.55999999999995"/>
    <n v="1165.8"/>
    <x v="274"/>
    <n v="594.55999999999995"/>
    <n v="477.97600000000011"/>
    <n v="3"/>
    <x v="1"/>
  </r>
  <r>
    <x v="1413"/>
    <x v="1"/>
    <x v="1"/>
    <d v="2018-07-19T00:00:00"/>
    <x v="169"/>
    <d v="2018-12-02T00:00:00"/>
    <d v="2018-12-06T00:00:00"/>
    <s v="USD"/>
    <n v="24"/>
    <n v="11"/>
    <n v="243"/>
    <n v="15"/>
    <n v="3"/>
    <n v="0.2"/>
    <n v="3575.66"/>
    <n v="6385.1"/>
    <x v="969"/>
    <n v="10726.98"/>
    <n v="4597.2600000000039"/>
    <n v="4"/>
    <x v="1"/>
  </r>
  <r>
    <x v="1414"/>
    <x v="0"/>
    <x v="3"/>
    <d v="2018-07-19T00:00:00"/>
    <x v="169"/>
    <d v="2018-11-28T00:00:00"/>
    <d v="2018-11-30T00:00:00"/>
    <s v="USD"/>
    <n v="20"/>
    <n v="39"/>
    <n v="26"/>
    <n v="23"/>
    <n v="2"/>
    <n v="0.05"/>
    <n v="1237.69"/>
    <n v="2525.9"/>
    <x v="970"/>
    <n v="2475.38"/>
    <n v="2323.83"/>
    <n v="2"/>
    <x v="1"/>
  </r>
  <r>
    <x v="1415"/>
    <x v="3"/>
    <x v="0"/>
    <d v="2018-07-19T00:00:00"/>
    <x v="169"/>
    <d v="2018-12-04T00:00:00"/>
    <d v="2018-12-11T00:00:00"/>
    <s v="USD"/>
    <n v="2"/>
    <n v="49"/>
    <n v="171"/>
    <n v="5"/>
    <n v="8"/>
    <n v="0.05"/>
    <n v="2329.9899999999998"/>
    <n v="3236.1"/>
    <x v="971"/>
    <n v="18639.919999999998"/>
    <n v="5954.4399999999987"/>
    <n v="7"/>
    <x v="1"/>
  </r>
  <r>
    <x v="1416"/>
    <x v="1"/>
    <x v="3"/>
    <d v="2018-07-19T00:00:00"/>
    <x v="169"/>
    <d v="2018-12-10T00:00:00"/>
    <d v="2018-12-18T00:00:00"/>
    <s v="USD"/>
    <n v="21"/>
    <n v="40"/>
    <n v="37"/>
    <n v="37"/>
    <n v="7"/>
    <n v="0.08"/>
    <n v="1620.86"/>
    <n v="3859.2"/>
    <x v="968"/>
    <n v="11346.019999999999"/>
    <n v="13507.228000000001"/>
    <n v="8"/>
    <x v="0"/>
  </r>
  <r>
    <x v="1417"/>
    <x v="3"/>
    <x v="1"/>
    <d v="2018-07-19T00:00:00"/>
    <x v="169"/>
    <d v="2018-11-29T00:00:00"/>
    <d v="2018-12-05T00:00:00"/>
    <s v="USD"/>
    <n v="7"/>
    <n v="25"/>
    <n v="243"/>
    <n v="17"/>
    <n v="2"/>
    <n v="0.05"/>
    <n v="145.38999999999999"/>
    <n v="207.7"/>
    <x v="213"/>
    <n v="290.77999999999997"/>
    <n v="103.84999999999997"/>
    <n v="6"/>
    <x v="1"/>
  </r>
  <r>
    <x v="1418"/>
    <x v="3"/>
    <x v="2"/>
    <d v="2018-07-19T00:00:00"/>
    <x v="169"/>
    <d v="2018-12-03T00:00:00"/>
    <d v="2018-12-11T00:00:00"/>
    <s v="USD"/>
    <n v="5"/>
    <n v="35"/>
    <n v="286"/>
    <n v="7"/>
    <n v="6"/>
    <n v="0.08"/>
    <n v="1076.02"/>
    <n v="1956.4"/>
    <x v="972"/>
    <n v="6456.12"/>
    <n v="4343.2080000000014"/>
    <n v="8"/>
    <x v="0"/>
  </r>
  <r>
    <x v="1419"/>
    <x v="3"/>
    <x v="0"/>
    <d v="2018-07-19T00:00:00"/>
    <x v="169"/>
    <d v="2018-12-04T00:00:00"/>
    <d v="2018-12-06T00:00:00"/>
    <s v="USD"/>
    <n v="3"/>
    <n v="14"/>
    <n v="168"/>
    <n v="44"/>
    <n v="3"/>
    <n v="0.2"/>
    <n v="1599.29"/>
    <n v="2579.5"/>
    <x v="790"/>
    <n v="4797.87"/>
    <n v="1392.9300000000003"/>
    <n v="2"/>
    <x v="1"/>
  </r>
  <r>
    <x v="1420"/>
    <x v="3"/>
    <x v="3"/>
    <d v="2018-07-19T00:00:00"/>
    <x v="169"/>
    <d v="2018-11-19T00:00:00"/>
    <d v="2018-11-26T00:00:00"/>
    <s v="USD"/>
    <n v="11"/>
    <n v="5"/>
    <n v="4"/>
    <n v="4"/>
    <n v="6"/>
    <n v="0.05"/>
    <n v="724.4"/>
    <n v="1065.3"/>
    <x v="212"/>
    <n v="4346.3999999999996"/>
    <n v="1725.8099999999995"/>
    <n v="7"/>
    <x v="1"/>
  </r>
  <r>
    <x v="1421"/>
    <x v="3"/>
    <x v="0"/>
    <d v="2018-07-19T00:00:00"/>
    <x v="169"/>
    <d v="2018-12-06T00:00:00"/>
    <d v="2018-12-07T00:00:00"/>
    <s v="USD"/>
    <n v="2"/>
    <n v="17"/>
    <n v="195"/>
    <n v="12"/>
    <n v="8"/>
    <n v="0.1"/>
    <n v="2710.82"/>
    <n v="3872.6"/>
    <x v="973"/>
    <n v="21686.560000000001"/>
    <n v="6196.16"/>
    <n v="1"/>
    <x v="1"/>
  </r>
  <r>
    <x v="1422"/>
    <x v="0"/>
    <x v="1"/>
    <d v="2018-07-19T00:00:00"/>
    <x v="169"/>
    <d v="2018-11-22T00:00:00"/>
    <d v="2018-11-26T00:00:00"/>
    <s v="USD"/>
    <n v="12"/>
    <n v="13"/>
    <n v="225"/>
    <n v="20"/>
    <n v="5"/>
    <n v="0.15"/>
    <n v="4234.67"/>
    <n v="6137.2"/>
    <x v="974"/>
    <n v="21173.35"/>
    <n v="4909.75"/>
    <n v="4"/>
    <x v="1"/>
  </r>
  <r>
    <x v="1423"/>
    <x v="0"/>
    <x v="2"/>
    <d v="2018-07-19T00:00:00"/>
    <x v="170"/>
    <d v="2018-11-20T00:00:00"/>
    <d v="2018-11-26T00:00:00"/>
    <s v="USD"/>
    <n v="13"/>
    <n v="22"/>
    <n v="317"/>
    <n v="29"/>
    <n v="1"/>
    <n v="0.15"/>
    <n v="808.69"/>
    <n v="951.4"/>
    <x v="967"/>
    <n v="808.69"/>
    <n v="0"/>
    <n v="6"/>
    <x v="1"/>
  </r>
  <r>
    <x v="1424"/>
    <x v="3"/>
    <x v="0"/>
    <d v="2018-07-19T00:00:00"/>
    <x v="170"/>
    <d v="2018-12-07T00:00:00"/>
    <d v="2018-12-10T00:00:00"/>
    <s v="USD"/>
    <n v="9"/>
    <n v="17"/>
    <n v="116"/>
    <n v="36"/>
    <n v="6"/>
    <n v="0.08"/>
    <n v="1999.82"/>
    <n v="2438.8000000000002"/>
    <x v="975"/>
    <n v="11998.92"/>
    <n v="1463.2560000000012"/>
    <n v="3"/>
    <x v="1"/>
  </r>
  <r>
    <x v="1425"/>
    <x v="0"/>
    <x v="0"/>
    <d v="2018-07-19T00:00:00"/>
    <x v="170"/>
    <d v="2018-11-26T00:00:00"/>
    <d v="2018-12-05T00:00:00"/>
    <s v="USD"/>
    <n v="18"/>
    <n v="33"/>
    <n v="103"/>
    <n v="17"/>
    <n v="5"/>
    <n v="0.05"/>
    <n v="667.86"/>
    <n v="1192.5999999999999"/>
    <x v="976"/>
    <n v="3339.3"/>
    <n v="2325.5499999999993"/>
    <n v="9"/>
    <x v="0"/>
  </r>
  <r>
    <x v="1426"/>
    <x v="1"/>
    <x v="1"/>
    <d v="2018-07-19T00:00:00"/>
    <x v="170"/>
    <d v="2018-11-24T00:00:00"/>
    <d v="2018-11-29T00:00:00"/>
    <s v="USD"/>
    <n v="23"/>
    <n v="22"/>
    <n v="226"/>
    <n v="43"/>
    <n v="2"/>
    <n v="0.2"/>
    <n v="4844.3"/>
    <n v="6291.3"/>
    <x v="977"/>
    <n v="9688.6"/>
    <n v="377.48000000000138"/>
    <n v="5"/>
    <x v="1"/>
  </r>
  <r>
    <x v="1427"/>
    <x v="3"/>
    <x v="0"/>
    <d v="2018-07-19T00:00:00"/>
    <x v="170"/>
    <d v="2018-11-23T00:00:00"/>
    <d v="2018-11-30T00:00:00"/>
    <s v="USD"/>
    <n v="2"/>
    <n v="43"/>
    <n v="135"/>
    <n v="46"/>
    <n v="7"/>
    <n v="0.08"/>
    <n v="1944.94"/>
    <n v="2525.9"/>
    <x v="978"/>
    <n v="13614.58"/>
    <n v="2652.2160000000003"/>
    <n v="7"/>
    <x v="1"/>
  </r>
  <r>
    <x v="1428"/>
    <x v="0"/>
    <x v="0"/>
    <d v="2018-07-19T00:00:00"/>
    <x v="171"/>
    <d v="2018-12-08T00:00:00"/>
    <d v="2018-12-12T00:00:00"/>
    <s v="USD"/>
    <n v="13"/>
    <n v="24"/>
    <n v="200"/>
    <n v="29"/>
    <n v="5"/>
    <n v="0.08"/>
    <n v="906.11"/>
    <n v="1313.2"/>
    <x v="173"/>
    <n v="4530.55"/>
    <n v="1510.17"/>
    <n v="4"/>
    <x v="1"/>
  </r>
  <r>
    <x v="1429"/>
    <x v="0"/>
    <x v="1"/>
    <d v="2018-07-19T00:00:00"/>
    <x v="171"/>
    <d v="2018-12-10T00:00:00"/>
    <d v="2018-12-13T00:00:00"/>
    <s v="USD"/>
    <n v="19"/>
    <n v="23"/>
    <n v="234"/>
    <n v="19"/>
    <n v="8"/>
    <n v="0.15"/>
    <n v="705.51"/>
    <n v="871"/>
    <x v="685"/>
    <n v="5644.08"/>
    <n v="278.72000000000025"/>
    <n v="3"/>
    <x v="1"/>
  </r>
  <r>
    <x v="1430"/>
    <x v="0"/>
    <x v="1"/>
    <d v="2018-07-19T00:00:00"/>
    <x v="171"/>
    <d v="2018-12-09T00:00:00"/>
    <d v="2018-12-17T00:00:00"/>
    <s v="USD"/>
    <n v="19"/>
    <n v="32"/>
    <n v="241"/>
    <n v="15"/>
    <n v="1"/>
    <n v="0.08"/>
    <n v="2174.15"/>
    <n v="3953"/>
    <x v="979"/>
    <n v="2174.15"/>
    <n v="1462.6100000000001"/>
    <n v="8"/>
    <x v="0"/>
  </r>
  <r>
    <x v="1431"/>
    <x v="3"/>
    <x v="3"/>
    <d v="2018-07-19T00:00:00"/>
    <x v="171"/>
    <d v="2018-11-24T00:00:00"/>
    <d v="2018-11-29T00:00:00"/>
    <s v="USD"/>
    <n v="1"/>
    <n v="34"/>
    <n v="56"/>
    <n v="18"/>
    <n v="8"/>
    <n v="0.2"/>
    <n v="1708.43"/>
    <n v="3973.1"/>
    <x v="980"/>
    <n v="13667.44"/>
    <n v="11760.4"/>
    <n v="5"/>
    <x v="1"/>
  </r>
  <r>
    <x v="1432"/>
    <x v="3"/>
    <x v="1"/>
    <d v="2018-07-19T00:00:00"/>
    <x v="171"/>
    <d v="2018-12-02T00:00:00"/>
    <d v="2018-12-08T00:00:00"/>
    <s v="USD"/>
    <n v="8"/>
    <n v="50"/>
    <n v="253"/>
    <n v="37"/>
    <n v="4"/>
    <n v="0.15"/>
    <n v="4534.5600000000004"/>
    <n v="6298"/>
    <x v="120"/>
    <n v="18138.240000000002"/>
    <n v="3274.9599999999991"/>
    <n v="6"/>
    <x v="1"/>
  </r>
  <r>
    <x v="1433"/>
    <x v="3"/>
    <x v="4"/>
    <d v="2018-07-19T00:00:00"/>
    <x v="171"/>
    <d v="2018-12-09T00:00:00"/>
    <d v="2018-12-10T00:00:00"/>
    <s v="USD"/>
    <n v="10"/>
    <n v="2"/>
    <n v="347"/>
    <n v="44"/>
    <n v="3"/>
    <n v="0.08"/>
    <n v="561.73"/>
    <n v="877.7"/>
    <x v="981"/>
    <n v="1685.19"/>
    <n v="737.26200000000017"/>
    <n v="1"/>
    <x v="1"/>
  </r>
  <r>
    <x v="1434"/>
    <x v="0"/>
    <x v="2"/>
    <d v="2018-07-19T00:00:00"/>
    <x v="171"/>
    <d v="2018-11-21T00:00:00"/>
    <d v="2018-11-28T00:00:00"/>
    <s v="USD"/>
    <n v="18"/>
    <n v="28"/>
    <n v="284"/>
    <n v="37"/>
    <n v="8"/>
    <n v="0.08"/>
    <n v="430.54"/>
    <n v="844.2"/>
    <x v="364"/>
    <n v="3444.32"/>
    <n v="2768.9920000000006"/>
    <n v="7"/>
    <x v="1"/>
  </r>
  <r>
    <x v="1435"/>
    <x v="0"/>
    <x v="4"/>
    <d v="2018-07-19T00:00:00"/>
    <x v="171"/>
    <d v="2018-12-12T00:00:00"/>
    <d v="2018-12-22T00:00:00"/>
    <s v="USD"/>
    <n v="14"/>
    <n v="3"/>
    <n v="347"/>
    <n v="46"/>
    <n v="7"/>
    <n v="0.05"/>
    <n v="2977.21"/>
    <n v="6472.2"/>
    <x v="982"/>
    <n v="20840.47"/>
    <n v="22199.659999999996"/>
    <n v="10"/>
    <x v="0"/>
  </r>
  <r>
    <x v="1436"/>
    <x v="3"/>
    <x v="3"/>
    <d v="2018-07-19T00:00:00"/>
    <x v="171"/>
    <d v="2018-12-08T00:00:00"/>
    <d v="2018-12-10T00:00:00"/>
    <s v="USD"/>
    <n v="5"/>
    <n v="31"/>
    <n v="55"/>
    <n v="11"/>
    <n v="1"/>
    <n v="0.05"/>
    <n v="1993.25"/>
    <n v="3986.5"/>
    <x v="398"/>
    <n v="1993.25"/>
    <n v="1793.9249999999997"/>
    <n v="2"/>
    <x v="1"/>
  </r>
  <r>
    <x v="1437"/>
    <x v="2"/>
    <x v="0"/>
    <d v="2018-07-19T00:00:00"/>
    <x v="171"/>
    <d v="2018-11-27T00:00:00"/>
    <d v="2018-11-29T00:00:00"/>
    <s v="USD"/>
    <n v="26"/>
    <n v="9"/>
    <n v="111"/>
    <n v="10"/>
    <n v="7"/>
    <n v="0.05"/>
    <n v="3354.29"/>
    <n v="3993.2"/>
    <x v="983"/>
    <n v="23480.03"/>
    <n v="3074.7499999999964"/>
    <n v="2"/>
    <x v="1"/>
  </r>
  <r>
    <x v="1438"/>
    <x v="3"/>
    <x v="2"/>
    <d v="2018-07-19T00:00:00"/>
    <x v="171"/>
    <d v="2018-12-16T00:00:00"/>
    <d v="2018-12-17T00:00:00"/>
    <s v="USD"/>
    <n v="8"/>
    <n v="25"/>
    <n v="267"/>
    <n v="19"/>
    <n v="2"/>
    <n v="0.05"/>
    <n v="3048.5"/>
    <n v="6097"/>
    <x v="899"/>
    <n v="6097"/>
    <n v="5487.2999999999993"/>
    <n v="1"/>
    <x v="1"/>
  </r>
  <r>
    <x v="1439"/>
    <x v="0"/>
    <x v="0"/>
    <d v="2018-07-19T00:00:00"/>
    <x v="172"/>
    <d v="2018-12-10T00:00:00"/>
    <d v="2018-12-12T00:00:00"/>
    <s v="USD"/>
    <n v="19"/>
    <n v="23"/>
    <n v="93"/>
    <n v="3"/>
    <n v="5"/>
    <n v="0.08"/>
    <n v="780.15"/>
    <n v="1098.8"/>
    <x v="884"/>
    <n v="3900.75"/>
    <n v="1153.7300000000005"/>
    <n v="2"/>
    <x v="1"/>
  </r>
  <r>
    <x v="1440"/>
    <x v="3"/>
    <x v="4"/>
    <d v="2018-07-19T00:00:00"/>
    <x v="172"/>
    <d v="2018-12-07T00:00:00"/>
    <d v="2018-12-10T00:00:00"/>
    <s v="USD"/>
    <n v="12"/>
    <n v="50"/>
    <n v="350"/>
    <n v="14"/>
    <n v="8"/>
    <n v="0.05"/>
    <n v="2697.15"/>
    <n v="3966.4"/>
    <x v="275"/>
    <n v="21577.200000000001"/>
    <n v="8567.4399999999987"/>
    <n v="3"/>
    <x v="1"/>
  </r>
  <r>
    <x v="1441"/>
    <x v="3"/>
    <x v="4"/>
    <d v="2018-07-19T00:00:00"/>
    <x v="172"/>
    <d v="2018-11-23T00:00:00"/>
    <d v="2018-12-02T00:00:00"/>
    <s v="USD"/>
    <n v="8"/>
    <n v="30"/>
    <n v="350"/>
    <n v="10"/>
    <n v="8"/>
    <n v="0.05"/>
    <n v="1537.65"/>
    <n v="1809"/>
    <x v="523"/>
    <n v="12301.2"/>
    <n v="1447.1999999999989"/>
    <n v="9"/>
    <x v="0"/>
  </r>
  <r>
    <x v="1442"/>
    <x v="3"/>
    <x v="2"/>
    <d v="2018-07-19T00:00:00"/>
    <x v="172"/>
    <d v="2018-12-09T00:00:00"/>
    <d v="2018-12-12T00:00:00"/>
    <s v="USD"/>
    <n v="5"/>
    <n v="38"/>
    <n v="312"/>
    <n v="46"/>
    <n v="1"/>
    <n v="0.15"/>
    <n v="1785.22"/>
    <n v="2445.5"/>
    <x v="984"/>
    <n v="1785.22"/>
    <n v="293.4549999999997"/>
    <n v="3"/>
    <x v="1"/>
  </r>
  <r>
    <x v="1443"/>
    <x v="3"/>
    <x v="4"/>
    <d v="2018-07-19T00:00:00"/>
    <x v="172"/>
    <d v="2018-11-24T00:00:00"/>
    <d v="2018-11-26T00:00:00"/>
    <s v="USD"/>
    <n v="4"/>
    <n v="15"/>
    <n v="332"/>
    <n v="41"/>
    <n v="7"/>
    <n v="0.1"/>
    <n v="4744.2700000000004"/>
    <n v="6499"/>
    <x v="985"/>
    <n v="33209.89"/>
    <n v="7733.8100000000049"/>
    <n v="2"/>
    <x v="1"/>
  </r>
  <r>
    <x v="1444"/>
    <x v="2"/>
    <x v="5"/>
    <d v="2018-07-19T00:00:00"/>
    <x v="172"/>
    <d v="2018-12-14T00:00:00"/>
    <d v="2018-12-24T00:00:00"/>
    <s v="USD"/>
    <n v="26"/>
    <n v="45"/>
    <n v="70"/>
    <n v="30"/>
    <n v="6"/>
    <n v="0.08"/>
    <n v="844.2"/>
    <n v="2010"/>
    <x v="205"/>
    <n v="5065.2000000000007"/>
    <n v="6030"/>
    <n v="10"/>
    <x v="0"/>
  </r>
  <r>
    <x v="1445"/>
    <x v="3"/>
    <x v="4"/>
    <d v="2018-07-19T00:00:00"/>
    <x v="172"/>
    <d v="2018-11-25T00:00:00"/>
    <d v="2018-12-01T00:00:00"/>
    <s v="USD"/>
    <n v="4"/>
    <n v="43"/>
    <n v="341"/>
    <n v="4"/>
    <n v="2"/>
    <n v="0.08"/>
    <n v="2012.61"/>
    <n v="3946.3"/>
    <x v="846"/>
    <n v="4025.22"/>
    <n v="3235.9720000000011"/>
    <n v="6"/>
    <x v="1"/>
  </r>
  <r>
    <x v="1446"/>
    <x v="1"/>
    <x v="3"/>
    <d v="2018-07-19T00:00:00"/>
    <x v="172"/>
    <d v="2018-11-29T00:00:00"/>
    <d v="2018-11-30T00:00:00"/>
    <s v="USD"/>
    <n v="21"/>
    <n v="17"/>
    <n v="42"/>
    <n v="45"/>
    <n v="8"/>
    <n v="0.1"/>
    <n v="1220.47"/>
    <n v="1768.8"/>
    <x v="424"/>
    <n v="9763.76"/>
    <n v="2971.6000000000004"/>
    <n v="1"/>
    <x v="1"/>
  </r>
  <r>
    <x v="1447"/>
    <x v="0"/>
    <x v="2"/>
    <d v="2018-07-19T00:00:00"/>
    <x v="172"/>
    <d v="2018-11-29T00:00:00"/>
    <d v="2018-12-04T00:00:00"/>
    <s v="USD"/>
    <n v="15"/>
    <n v="44"/>
    <n v="291"/>
    <n v="23"/>
    <n v="4"/>
    <n v="0.1"/>
    <n v="1128.95"/>
    <n v="2257.9"/>
    <x v="986"/>
    <n v="4515.8"/>
    <n v="3612.6400000000003"/>
    <n v="5"/>
    <x v="1"/>
  </r>
  <r>
    <x v="1448"/>
    <x v="1"/>
    <x v="2"/>
    <d v="2018-07-19T00:00:00"/>
    <x v="173"/>
    <d v="2018-11-24T00:00:00"/>
    <d v="2018-11-28T00:00:00"/>
    <s v="USD"/>
    <n v="22"/>
    <n v="26"/>
    <n v="268"/>
    <n v="17"/>
    <n v="3"/>
    <n v="0.08"/>
    <n v="222.11"/>
    <n v="261.3"/>
    <x v="657"/>
    <n v="666.33"/>
    <n v="54.858000000000061"/>
    <n v="4"/>
    <x v="1"/>
  </r>
  <r>
    <x v="1449"/>
    <x v="1"/>
    <x v="4"/>
    <d v="2018-07-19T00:00:00"/>
    <x v="173"/>
    <d v="2018-11-22T00:00:00"/>
    <d v="2018-11-25T00:00:00"/>
    <s v="USD"/>
    <n v="24"/>
    <n v="11"/>
    <n v="343"/>
    <n v="26"/>
    <n v="8"/>
    <n v="0.08"/>
    <n v="2141.86"/>
    <n v="3966.4"/>
    <x v="275"/>
    <n v="17134.88"/>
    <n v="12057.824000000001"/>
    <n v="3"/>
    <x v="1"/>
  </r>
  <r>
    <x v="1450"/>
    <x v="1"/>
    <x v="0"/>
    <d v="2018-07-19T00:00:00"/>
    <x v="173"/>
    <d v="2018-12-11T00:00:00"/>
    <d v="2018-12-12T00:00:00"/>
    <s v="USD"/>
    <n v="25"/>
    <n v="45"/>
    <n v="169"/>
    <n v="40"/>
    <n v="1"/>
    <n v="0.08"/>
    <n v="1452.23"/>
    <n v="1708.5"/>
    <x v="987"/>
    <n v="1452.23"/>
    <n v="119.59000000000015"/>
    <n v="1"/>
    <x v="1"/>
  </r>
  <r>
    <x v="1451"/>
    <x v="3"/>
    <x v="4"/>
    <d v="2018-07-19T00:00:00"/>
    <x v="173"/>
    <d v="2018-12-06T00:00:00"/>
    <d v="2018-12-07T00:00:00"/>
    <s v="USD"/>
    <n v="6"/>
    <n v="25"/>
    <n v="334"/>
    <n v="47"/>
    <n v="3"/>
    <n v="0.08"/>
    <n v="195.64"/>
    <n v="268"/>
    <x v="988"/>
    <n v="586.91999999999996"/>
    <n v="152.7600000000001"/>
    <n v="1"/>
    <x v="1"/>
  </r>
  <r>
    <x v="1452"/>
    <x v="0"/>
    <x v="5"/>
    <d v="2018-07-19T00:00:00"/>
    <x v="173"/>
    <d v="2018-12-02T00:00:00"/>
    <d v="2018-12-07T00:00:00"/>
    <s v="USD"/>
    <n v="16"/>
    <n v="50"/>
    <n v="63"/>
    <n v="18"/>
    <n v="1"/>
    <n v="0.05"/>
    <n v="2786.87"/>
    <n v="5929.5"/>
    <x v="989"/>
    <n v="2786.87"/>
    <n v="2846.1549999999997"/>
    <n v="5"/>
    <x v="1"/>
  </r>
  <r>
    <x v="1453"/>
    <x v="3"/>
    <x v="0"/>
    <d v="2018-07-19T00:00:00"/>
    <x v="173"/>
    <d v="2018-12-16T00:00:00"/>
    <d v="2018-12-19T00:00:00"/>
    <s v="USD"/>
    <n v="9"/>
    <n v="2"/>
    <n v="183"/>
    <n v="45"/>
    <n v="7"/>
    <n v="0.05"/>
    <n v="495.26"/>
    <n v="1125.5999999999999"/>
    <x v="437"/>
    <n v="3466.8199999999997"/>
    <n v="4018.4199999999992"/>
    <n v="3"/>
    <x v="1"/>
  </r>
  <r>
    <x v="1454"/>
    <x v="0"/>
    <x v="0"/>
    <d v="2018-07-19T00:00:00"/>
    <x v="174"/>
    <d v="2018-12-17T00:00:00"/>
    <d v="2018-12-23T00:00:00"/>
    <s v="USD"/>
    <n v="15"/>
    <n v="49"/>
    <n v="138"/>
    <n v="30"/>
    <n v="3"/>
    <n v="0.05"/>
    <n v="722.93"/>
    <n v="871"/>
    <x v="122"/>
    <n v="2168.79"/>
    <n v="313.55999999999995"/>
    <n v="6"/>
    <x v="1"/>
  </r>
  <r>
    <x v="1455"/>
    <x v="0"/>
    <x v="1"/>
    <d v="2018-07-19T00:00:00"/>
    <x v="174"/>
    <d v="2018-12-02T00:00:00"/>
    <d v="2018-12-10T00:00:00"/>
    <s v="USD"/>
    <n v="14"/>
    <n v="43"/>
    <n v="220"/>
    <n v="5"/>
    <n v="8"/>
    <n v="0.3"/>
    <n v="2038.14"/>
    <n v="3919.5"/>
    <x v="990"/>
    <n v="16305.12"/>
    <n v="5644.0799999999963"/>
    <n v="8"/>
    <x v="0"/>
  </r>
  <r>
    <x v="1456"/>
    <x v="3"/>
    <x v="3"/>
    <d v="2018-07-19T00:00:00"/>
    <x v="174"/>
    <d v="2018-12-08T00:00:00"/>
    <d v="2018-12-17T00:00:00"/>
    <s v="USD"/>
    <n v="4"/>
    <n v="15"/>
    <n v="14"/>
    <n v="4"/>
    <n v="2"/>
    <n v="0.3"/>
    <n v="475.7"/>
    <n v="670"/>
    <x v="259"/>
    <n v="951.4"/>
    <n v="-13.400000000000091"/>
    <n v="9"/>
    <x v="0"/>
  </r>
  <r>
    <x v="1457"/>
    <x v="3"/>
    <x v="0"/>
    <d v="2018-07-19T00:00:00"/>
    <x v="174"/>
    <d v="2018-11-29T00:00:00"/>
    <d v="2018-11-30T00:00:00"/>
    <s v="USD"/>
    <n v="8"/>
    <n v="11"/>
    <n v="128"/>
    <n v="5"/>
    <n v="4"/>
    <n v="0.08"/>
    <n v="1031.8"/>
    <n v="1876"/>
    <x v="991"/>
    <n v="4127.2"/>
    <n v="2776.4800000000005"/>
    <n v="1"/>
    <x v="1"/>
  </r>
  <r>
    <x v="1458"/>
    <x v="0"/>
    <x v="2"/>
    <d v="2018-07-19T00:00:00"/>
    <x v="174"/>
    <d v="2018-12-05T00:00:00"/>
    <d v="2018-12-09T00:00:00"/>
    <s v="USD"/>
    <n v="15"/>
    <n v="23"/>
    <n v="268"/>
    <n v="25"/>
    <n v="2"/>
    <n v="0.08"/>
    <n v="835.76"/>
    <n v="1989.9"/>
    <x v="992"/>
    <n v="1671.52"/>
    <n v="1989.8960000000002"/>
    <n v="4"/>
    <x v="1"/>
  </r>
  <r>
    <x v="1459"/>
    <x v="2"/>
    <x v="3"/>
    <d v="2018-07-19T00:00:00"/>
    <x v="174"/>
    <d v="2018-11-28T00:00:00"/>
    <d v="2018-12-03T00:00:00"/>
    <s v="USD"/>
    <n v="26"/>
    <n v="35"/>
    <n v="29"/>
    <n v="28"/>
    <n v="5"/>
    <n v="0.08"/>
    <n v="1266.3"/>
    <n v="1809"/>
    <x v="823"/>
    <n v="6331.5"/>
    <n v="1989.8999999999996"/>
    <n v="5"/>
    <x v="1"/>
  </r>
  <r>
    <x v="1460"/>
    <x v="1"/>
    <x v="0"/>
    <d v="2018-07-19T00:00:00"/>
    <x v="174"/>
    <d v="2018-12-13T00:00:00"/>
    <d v="2018-12-18T00:00:00"/>
    <s v="USD"/>
    <n v="23"/>
    <n v="15"/>
    <n v="88"/>
    <n v="13"/>
    <n v="2"/>
    <n v="0.08"/>
    <n v="3023.04"/>
    <n v="5038.3999999999996"/>
    <x v="203"/>
    <n v="6046.08"/>
    <n v="3224.5759999999991"/>
    <n v="5"/>
    <x v="1"/>
  </r>
  <r>
    <x v="1461"/>
    <x v="0"/>
    <x v="3"/>
    <d v="2018-07-19T00:00:00"/>
    <x v="174"/>
    <d v="2018-12-12T00:00:00"/>
    <d v="2018-12-15T00:00:00"/>
    <s v="USD"/>
    <n v="17"/>
    <n v="49"/>
    <n v="25"/>
    <n v="37"/>
    <n v="3"/>
    <n v="0.05"/>
    <n v="1394.94"/>
    <n v="2324.9"/>
    <x v="993"/>
    <n v="4184.82"/>
    <n v="2441.1450000000004"/>
    <n v="3"/>
    <x v="1"/>
  </r>
  <r>
    <x v="1462"/>
    <x v="1"/>
    <x v="2"/>
    <d v="2018-07-19T00:00:00"/>
    <x v="174"/>
    <d v="2018-12-19T00:00:00"/>
    <d v="2018-12-27T00:00:00"/>
    <s v="USD"/>
    <n v="23"/>
    <n v="10"/>
    <n v="307"/>
    <n v="3"/>
    <n v="1"/>
    <n v="0.05"/>
    <n v="1810.21"/>
    <n v="2291.4"/>
    <x v="509"/>
    <n v="1810.21"/>
    <n v="366.61999999999989"/>
    <n v="8"/>
    <x v="0"/>
  </r>
  <r>
    <x v="1463"/>
    <x v="1"/>
    <x v="5"/>
    <d v="2018-07-19T00:00:00"/>
    <x v="174"/>
    <d v="2018-12-07T00:00:00"/>
    <d v="2018-12-15T00:00:00"/>
    <s v="USD"/>
    <n v="23"/>
    <n v="33"/>
    <n v="75"/>
    <n v="24"/>
    <n v="7"/>
    <n v="0.3"/>
    <n v="823.03"/>
    <n v="991.6"/>
    <x v="21"/>
    <n v="5761.21"/>
    <n v="-902.3700000000008"/>
    <n v="8"/>
    <x v="0"/>
  </r>
  <r>
    <x v="1464"/>
    <x v="0"/>
    <x v="2"/>
    <d v="2018-07-19T00:00:00"/>
    <x v="174"/>
    <d v="2018-12-01T00:00:00"/>
    <d v="2018-12-08T00:00:00"/>
    <s v="USD"/>
    <n v="13"/>
    <n v="3"/>
    <n v="285"/>
    <n v="9"/>
    <n v="4"/>
    <n v="0.08"/>
    <n v="791.14"/>
    <n v="1098.8"/>
    <x v="189"/>
    <n v="3164.56"/>
    <n v="879.02399999999989"/>
    <n v="7"/>
    <x v="1"/>
  </r>
  <r>
    <x v="1465"/>
    <x v="3"/>
    <x v="4"/>
    <d v="2018-07-19T00:00:00"/>
    <x v="175"/>
    <d v="2018-12-02T00:00:00"/>
    <d v="2018-12-08T00:00:00"/>
    <s v="USD"/>
    <n v="6"/>
    <n v="44"/>
    <n v="359"/>
    <n v="11"/>
    <n v="6"/>
    <n v="0.2"/>
    <n v="2387.21"/>
    <n v="3410.3"/>
    <x v="994"/>
    <n v="14323.26"/>
    <n v="2046.1800000000021"/>
    <n v="6"/>
    <x v="1"/>
  </r>
  <r>
    <x v="1466"/>
    <x v="0"/>
    <x v="2"/>
    <d v="2018-07-19T00:00:00"/>
    <x v="175"/>
    <d v="2018-12-09T00:00:00"/>
    <d v="2018-12-14T00:00:00"/>
    <s v="USD"/>
    <n v="20"/>
    <n v="3"/>
    <n v="294"/>
    <n v="14"/>
    <n v="1"/>
    <n v="0.15"/>
    <n v="457.88"/>
    <n v="683.4"/>
    <x v="995"/>
    <n v="457.88"/>
    <n v="123.00999999999999"/>
    <n v="5"/>
    <x v="1"/>
  </r>
  <r>
    <x v="1467"/>
    <x v="3"/>
    <x v="0"/>
    <d v="2018-07-19T00:00:00"/>
    <x v="175"/>
    <d v="2018-12-17T00:00:00"/>
    <d v="2018-12-25T00:00:00"/>
    <s v="USD"/>
    <n v="2"/>
    <n v="25"/>
    <n v="177"/>
    <n v="11"/>
    <n v="8"/>
    <n v="0.08"/>
    <n v="678.04"/>
    <n v="1695.1"/>
    <x v="996"/>
    <n v="5424.32"/>
    <n v="7051.616"/>
    <n v="8"/>
    <x v="0"/>
  </r>
  <r>
    <x v="1468"/>
    <x v="2"/>
    <x v="1"/>
    <d v="2018-07-19T00:00:00"/>
    <x v="175"/>
    <d v="2018-11-28T00:00:00"/>
    <d v="2018-12-08T00:00:00"/>
    <s v="USD"/>
    <n v="28"/>
    <n v="24"/>
    <n v="251"/>
    <n v="1"/>
    <n v="7"/>
    <n v="0.15"/>
    <n v="109.75"/>
    <n v="261.3"/>
    <x v="126"/>
    <n v="768.25"/>
    <n v="786.48500000000013"/>
    <n v="10"/>
    <x v="0"/>
  </r>
  <r>
    <x v="1469"/>
    <x v="1"/>
    <x v="0"/>
    <d v="2018-07-19T00:00:00"/>
    <x v="175"/>
    <d v="2018-12-12T00:00:00"/>
    <d v="2018-12-14T00:00:00"/>
    <s v="USD"/>
    <n v="22"/>
    <n v="6"/>
    <n v="102"/>
    <n v="2"/>
    <n v="6"/>
    <n v="0.1"/>
    <n v="1956.4"/>
    <n v="3912.8"/>
    <x v="699"/>
    <n v="11738.400000000001"/>
    <n v="9390.7200000000012"/>
    <n v="2"/>
    <x v="1"/>
  </r>
  <r>
    <x v="1470"/>
    <x v="0"/>
    <x v="3"/>
    <d v="2018-07-19T00:00:00"/>
    <x v="175"/>
    <d v="2018-12-13T00:00:00"/>
    <d v="2018-12-22T00:00:00"/>
    <s v="USD"/>
    <n v="20"/>
    <n v="5"/>
    <n v="30"/>
    <n v="16"/>
    <n v="5"/>
    <n v="0.08"/>
    <n v="891.17"/>
    <n v="1896.1"/>
    <x v="997"/>
    <n v="4455.8499999999995"/>
    <n v="4266.21"/>
    <n v="9"/>
    <x v="0"/>
  </r>
  <r>
    <x v="1471"/>
    <x v="3"/>
    <x v="0"/>
    <d v="2018-07-19T00:00:00"/>
    <x v="175"/>
    <d v="2018-12-10T00:00:00"/>
    <d v="2018-12-20T00:00:00"/>
    <s v="USD"/>
    <n v="11"/>
    <n v="19"/>
    <n v="125"/>
    <n v="46"/>
    <n v="6"/>
    <n v="0.3"/>
    <n v="749.66"/>
    <n v="1118.9000000000001"/>
    <x v="587"/>
    <n v="4497.96"/>
    <n v="201.42000000000007"/>
    <n v="10"/>
    <x v="0"/>
  </r>
  <r>
    <x v="1472"/>
    <x v="3"/>
    <x v="0"/>
    <d v="2018-07-19T00:00:00"/>
    <x v="175"/>
    <d v="2018-12-20T00:00:00"/>
    <d v="2018-12-29T00:00:00"/>
    <s v="USD"/>
    <n v="10"/>
    <n v="3"/>
    <n v="89"/>
    <n v="21"/>
    <n v="4"/>
    <n v="0.1"/>
    <n v="698.94"/>
    <n v="1092.0999999999999"/>
    <x v="830"/>
    <n v="2795.76"/>
    <n v="1135.7999999999997"/>
    <n v="9"/>
    <x v="0"/>
  </r>
  <r>
    <x v="1473"/>
    <x v="3"/>
    <x v="0"/>
    <d v="2018-07-19T00:00:00"/>
    <x v="175"/>
    <d v="2018-12-05T00:00:00"/>
    <d v="2018-12-13T00:00:00"/>
    <s v="USD"/>
    <n v="5"/>
    <n v="49"/>
    <n v="161"/>
    <n v="7"/>
    <n v="6"/>
    <n v="0.3"/>
    <n v="910.06"/>
    <n v="1936.3"/>
    <x v="998"/>
    <n v="5460.36"/>
    <n v="2672.0999999999995"/>
    <n v="8"/>
    <x v="0"/>
  </r>
  <r>
    <x v="1474"/>
    <x v="3"/>
    <x v="0"/>
    <d v="2018-07-19T00:00:00"/>
    <x v="175"/>
    <d v="2018-12-01T00:00:00"/>
    <d v="2018-12-07T00:00:00"/>
    <s v="USD"/>
    <n v="8"/>
    <n v="50"/>
    <n v="122"/>
    <n v="7"/>
    <n v="6"/>
    <n v="0.08"/>
    <n v="1211.43"/>
    <n v="1922.9"/>
    <x v="694"/>
    <n v="7268.58"/>
    <n v="3345.8280000000013"/>
    <n v="6"/>
    <x v="1"/>
  </r>
  <r>
    <x v="1475"/>
    <x v="3"/>
    <x v="1"/>
    <d v="2018-07-19T00:00:00"/>
    <x v="176"/>
    <d v="2018-12-01T00:00:00"/>
    <d v="2018-12-05T00:00:00"/>
    <s v="USD"/>
    <n v="11"/>
    <n v="29"/>
    <n v="236"/>
    <n v="21"/>
    <n v="7"/>
    <n v="0.15"/>
    <n v="2538.9699999999998"/>
    <n v="3906.1"/>
    <x v="331"/>
    <n v="17772.789999999997"/>
    <n v="5468.505000000001"/>
    <n v="4"/>
    <x v="1"/>
  </r>
  <r>
    <x v="1476"/>
    <x v="3"/>
    <x v="0"/>
    <d v="2018-07-19T00:00:00"/>
    <x v="176"/>
    <d v="2018-12-10T00:00:00"/>
    <d v="2018-12-15T00:00:00"/>
    <s v="USD"/>
    <n v="8"/>
    <n v="1"/>
    <n v="158"/>
    <n v="28"/>
    <n v="2"/>
    <n v="0.05"/>
    <n v="365.35"/>
    <n v="891.1"/>
    <x v="149"/>
    <n v="730.7"/>
    <n v="962.38999999999987"/>
    <n v="5"/>
    <x v="1"/>
  </r>
  <r>
    <x v="1477"/>
    <x v="1"/>
    <x v="2"/>
    <d v="2018-07-19T00:00:00"/>
    <x v="176"/>
    <d v="2018-12-08T00:00:00"/>
    <d v="2018-12-11T00:00:00"/>
    <s v="USD"/>
    <n v="20"/>
    <n v="31"/>
    <n v="309"/>
    <n v="11"/>
    <n v="6"/>
    <n v="0.1"/>
    <n v="2658.56"/>
    <n v="3323.2"/>
    <x v="999"/>
    <n v="15951.36"/>
    <n v="1993.9199999999983"/>
    <n v="3"/>
    <x v="1"/>
  </r>
  <r>
    <x v="1478"/>
    <x v="3"/>
    <x v="0"/>
    <d v="2018-07-19T00:00:00"/>
    <x v="176"/>
    <d v="2018-12-16T00:00:00"/>
    <d v="2018-12-24T00:00:00"/>
    <s v="USD"/>
    <n v="1"/>
    <n v="38"/>
    <n v="171"/>
    <n v="24"/>
    <n v="1"/>
    <n v="0.08"/>
    <n v="670"/>
    <n v="1675"/>
    <x v="576"/>
    <n v="670"/>
    <n v="871"/>
    <n v="8"/>
    <x v="0"/>
  </r>
  <r>
    <x v="1479"/>
    <x v="3"/>
    <x v="0"/>
    <d v="2018-07-19T00:00:00"/>
    <x v="176"/>
    <d v="2018-12-09T00:00:00"/>
    <d v="2018-12-12T00:00:00"/>
    <s v="USD"/>
    <n v="12"/>
    <n v="20"/>
    <n v="165"/>
    <n v="40"/>
    <n v="8"/>
    <n v="0.05"/>
    <n v="567.96"/>
    <n v="1159.0999999999999"/>
    <x v="851"/>
    <n v="4543.68"/>
    <n v="4265.4799999999977"/>
    <n v="3"/>
    <x v="1"/>
  </r>
  <r>
    <x v="1480"/>
    <x v="1"/>
    <x v="1"/>
    <d v="2018-07-19T00:00:00"/>
    <x v="176"/>
    <d v="2018-12-20T00:00:00"/>
    <d v="2018-12-21T00:00:00"/>
    <s v="USD"/>
    <n v="20"/>
    <n v="29"/>
    <n v="229"/>
    <n v="9"/>
    <n v="1"/>
    <n v="0.05"/>
    <n v="820.42"/>
    <n v="1038.5"/>
    <x v="107"/>
    <n v="820.42"/>
    <n v="166.15499999999997"/>
    <n v="1"/>
    <x v="1"/>
  </r>
  <r>
    <x v="1481"/>
    <x v="3"/>
    <x v="1"/>
    <d v="2018-07-19T00:00:00"/>
    <x v="176"/>
    <d v="2018-11-26T00:00:00"/>
    <d v="2018-12-02T00:00:00"/>
    <s v="USD"/>
    <n v="3"/>
    <n v="9"/>
    <n v="247"/>
    <n v="12"/>
    <n v="2"/>
    <n v="0.08"/>
    <n v="1410.02"/>
    <n v="2311.5"/>
    <x v="857"/>
    <n v="2820.04"/>
    <n v="1433.12"/>
    <n v="6"/>
    <x v="1"/>
  </r>
  <r>
    <x v="1482"/>
    <x v="3"/>
    <x v="4"/>
    <d v="2018-07-19T00:00:00"/>
    <x v="176"/>
    <d v="2018-12-04T00:00:00"/>
    <d v="2018-12-11T00:00:00"/>
    <s v="USD"/>
    <n v="1"/>
    <n v="34"/>
    <n v="367"/>
    <n v="14"/>
    <n v="8"/>
    <n v="0.15"/>
    <n v="1435.94"/>
    <n v="2519.1999999999998"/>
    <x v="768"/>
    <n v="11487.52"/>
    <n v="5643.0399999999972"/>
    <n v="7"/>
    <x v="1"/>
  </r>
  <r>
    <x v="1483"/>
    <x v="3"/>
    <x v="3"/>
    <d v="2018-07-19T00:00:00"/>
    <x v="176"/>
    <d v="2018-11-26T00:00:00"/>
    <d v="2018-12-04T00:00:00"/>
    <s v="USD"/>
    <n v="5"/>
    <n v="11"/>
    <n v="14"/>
    <n v="4"/>
    <n v="3"/>
    <n v="0.2"/>
    <n v="78.790000000000006"/>
    <n v="187.6"/>
    <x v="470"/>
    <n v="236.37"/>
    <n v="213.87"/>
    <n v="8"/>
    <x v="0"/>
  </r>
  <r>
    <x v="1484"/>
    <x v="3"/>
    <x v="0"/>
    <d v="2018-07-19T00:00:00"/>
    <x v="176"/>
    <d v="2018-12-01T00:00:00"/>
    <d v="2018-12-09T00:00:00"/>
    <s v="USD"/>
    <n v="9"/>
    <n v="30"/>
    <n v="202"/>
    <n v="40"/>
    <n v="5"/>
    <n v="0.05"/>
    <n v="1432.73"/>
    <n v="1989.9"/>
    <x v="794"/>
    <n v="7163.65"/>
    <n v="2288.375"/>
    <n v="8"/>
    <x v="0"/>
  </r>
  <r>
    <x v="1485"/>
    <x v="2"/>
    <x v="3"/>
    <d v="2018-07-19T00:00:00"/>
    <x v="176"/>
    <d v="2018-12-13T00:00:00"/>
    <d v="2018-12-21T00:00:00"/>
    <s v="USD"/>
    <n v="28"/>
    <n v="43"/>
    <n v="20"/>
    <n v="15"/>
    <n v="5"/>
    <n v="0.08"/>
    <n v="3091.11"/>
    <n v="3912.8"/>
    <x v="1000"/>
    <n v="15455.550000000001"/>
    <n v="2543.33"/>
    <n v="8"/>
    <x v="0"/>
  </r>
  <r>
    <x v="1486"/>
    <x v="0"/>
    <x v="1"/>
    <d v="2018-07-19T00:00:00"/>
    <x v="177"/>
    <d v="2018-11-29T00:00:00"/>
    <d v="2018-12-02T00:00:00"/>
    <s v="USD"/>
    <n v="17"/>
    <n v="28"/>
    <n v="224"/>
    <n v="2"/>
    <n v="5"/>
    <n v="0.08"/>
    <n v="4215.6400000000003"/>
    <n v="6485.6"/>
    <x v="1001"/>
    <n v="21078.2"/>
    <n v="8755.5600000000013"/>
    <n v="3"/>
    <x v="1"/>
  </r>
  <r>
    <x v="1487"/>
    <x v="2"/>
    <x v="5"/>
    <d v="2018-07-19T00:00:00"/>
    <x v="177"/>
    <d v="2018-12-16T00:00:00"/>
    <d v="2018-12-17T00:00:00"/>
    <s v="USD"/>
    <n v="26"/>
    <n v="49"/>
    <n v="63"/>
    <n v="8"/>
    <n v="7"/>
    <n v="0.1"/>
    <n v="4557.07"/>
    <n v="5842.4"/>
    <x v="1002"/>
    <n v="31899.489999999998"/>
    <n v="4907.6299999999974"/>
    <n v="1"/>
    <x v="1"/>
  </r>
  <r>
    <x v="1488"/>
    <x v="3"/>
    <x v="0"/>
    <d v="2018-07-19T00:00:00"/>
    <x v="178"/>
    <d v="2018-11-28T00:00:00"/>
    <d v="2018-12-02T00:00:00"/>
    <s v="USD"/>
    <n v="3"/>
    <n v="19"/>
    <n v="182"/>
    <n v="41"/>
    <n v="2"/>
    <n v="0.4"/>
    <n v="4343.88"/>
    <n v="5641.4"/>
    <x v="1003"/>
    <n v="8687.76"/>
    <n v="-1918.0800000000008"/>
    <n v="4"/>
    <x v="1"/>
  </r>
  <r>
    <x v="1489"/>
    <x v="1"/>
    <x v="0"/>
    <d v="2018-07-19T00:00:00"/>
    <x v="178"/>
    <d v="2018-12-14T00:00:00"/>
    <d v="2018-12-21T00:00:00"/>
    <s v="USD"/>
    <n v="22"/>
    <n v="32"/>
    <n v="165"/>
    <n v="36"/>
    <n v="7"/>
    <n v="0.05"/>
    <n v="124.62"/>
    <n v="201"/>
    <x v="77"/>
    <n v="872.34"/>
    <n v="464.30999999999983"/>
    <n v="7"/>
    <x v="1"/>
  </r>
  <r>
    <x v="1490"/>
    <x v="3"/>
    <x v="4"/>
    <d v="2018-07-19T00:00:00"/>
    <x v="178"/>
    <d v="2018-12-23T00:00:00"/>
    <d v="2018-12-26T00:00:00"/>
    <s v="USD"/>
    <n v="1"/>
    <n v="7"/>
    <n v="364"/>
    <n v="31"/>
    <n v="7"/>
    <n v="0.08"/>
    <n v="1578.52"/>
    <n v="3946.3"/>
    <x v="239"/>
    <n v="11049.64"/>
    <n v="14364.532000000003"/>
    <n v="3"/>
    <x v="1"/>
  </r>
  <r>
    <x v="1491"/>
    <x v="1"/>
    <x v="1"/>
    <d v="2018-07-19T00:00:00"/>
    <x v="178"/>
    <d v="2018-12-01T00:00:00"/>
    <d v="2018-12-02T00:00:00"/>
    <s v="USD"/>
    <n v="21"/>
    <n v="37"/>
    <n v="221"/>
    <n v="45"/>
    <n v="7"/>
    <n v="0.08"/>
    <n v="2051.4699999999998"/>
    <n v="3061.9"/>
    <x v="1004"/>
    <n v="14360.289999999999"/>
    <n v="5358.3459999999995"/>
    <n v="1"/>
    <x v="1"/>
  </r>
  <r>
    <x v="1492"/>
    <x v="0"/>
    <x v="2"/>
    <d v="2018-07-19T00:00:00"/>
    <x v="178"/>
    <d v="2018-12-03T00:00:00"/>
    <d v="2018-12-04T00:00:00"/>
    <s v="USD"/>
    <n v="19"/>
    <n v="36"/>
    <n v="276"/>
    <n v="45"/>
    <n v="3"/>
    <n v="0.1"/>
    <n v="2087.9899999999998"/>
    <n v="3939.6"/>
    <x v="0"/>
    <n v="6263.9699999999993"/>
    <n v="4372.9500000000007"/>
    <n v="1"/>
    <x v="1"/>
  </r>
  <r>
    <x v="1493"/>
    <x v="3"/>
    <x v="0"/>
    <d v="2018-07-19T00:00:00"/>
    <x v="178"/>
    <d v="2018-12-18T00:00:00"/>
    <d v="2018-12-25T00:00:00"/>
    <s v="USD"/>
    <n v="9"/>
    <n v="44"/>
    <n v="105"/>
    <n v="17"/>
    <n v="2"/>
    <n v="0.05"/>
    <n v="73.7"/>
    <n v="167.5"/>
    <x v="261"/>
    <n v="147.4"/>
    <n v="170.85"/>
    <n v="7"/>
    <x v="1"/>
  </r>
  <r>
    <x v="1494"/>
    <x v="1"/>
    <x v="4"/>
    <d v="2018-07-19T00:00:00"/>
    <x v="178"/>
    <d v="2018-12-17T00:00:00"/>
    <d v="2018-12-25T00:00:00"/>
    <s v="USD"/>
    <n v="23"/>
    <n v="41"/>
    <n v="331"/>
    <n v="19"/>
    <n v="6"/>
    <n v="0.2"/>
    <n v="538.01"/>
    <n v="978.2"/>
    <x v="1005"/>
    <n v="3228.06"/>
    <n v="1467.3000000000006"/>
    <n v="8"/>
    <x v="0"/>
  </r>
  <r>
    <x v="1495"/>
    <x v="3"/>
    <x v="2"/>
    <d v="2018-07-19T00:00:00"/>
    <x v="179"/>
    <d v="2018-12-17T00:00:00"/>
    <d v="2018-12-26T00:00:00"/>
    <s v="USD"/>
    <n v="4"/>
    <n v="34"/>
    <n v="311"/>
    <n v="5"/>
    <n v="6"/>
    <n v="0.05"/>
    <n v="127.3"/>
    <n v="254.6"/>
    <x v="13"/>
    <n v="763.8"/>
    <n v="687.41999999999985"/>
    <n v="9"/>
    <x v="0"/>
  </r>
  <r>
    <x v="1496"/>
    <x v="3"/>
    <x v="0"/>
    <d v="2018-07-19T00:00:00"/>
    <x v="179"/>
    <d v="2018-11-29T00:00:00"/>
    <d v="2018-12-09T00:00:00"/>
    <s v="USD"/>
    <n v="8"/>
    <n v="14"/>
    <n v="120"/>
    <n v="23"/>
    <n v="5"/>
    <n v="0.08"/>
    <n v="2672.36"/>
    <n v="3611.3"/>
    <x v="1006"/>
    <n v="13361.800000000001"/>
    <n v="3250.1799999999985"/>
    <n v="10"/>
    <x v="0"/>
  </r>
  <r>
    <x v="1497"/>
    <x v="3"/>
    <x v="2"/>
    <d v="2018-07-19T00:00:00"/>
    <x v="179"/>
    <d v="2018-12-24T00:00:00"/>
    <d v="2018-12-26T00:00:00"/>
    <s v="USD"/>
    <n v="12"/>
    <n v="23"/>
    <n v="318"/>
    <n v="6"/>
    <n v="8"/>
    <n v="0.05"/>
    <n v="209.04"/>
    <n v="261.3"/>
    <x v="297"/>
    <n v="1672.32"/>
    <n v="313.55999999999995"/>
    <n v="2"/>
    <x v="1"/>
  </r>
  <r>
    <x v="1498"/>
    <x v="3"/>
    <x v="0"/>
    <d v="2018-07-19T00:00:00"/>
    <x v="179"/>
    <d v="2018-12-16T00:00:00"/>
    <d v="2018-12-25T00:00:00"/>
    <s v="USD"/>
    <n v="4"/>
    <n v="30"/>
    <n v="188"/>
    <n v="15"/>
    <n v="1"/>
    <n v="0.08"/>
    <n v="862.89"/>
    <n v="1065.3"/>
    <x v="1007"/>
    <n v="862.89"/>
    <n v="117.18600000000004"/>
    <n v="9"/>
    <x v="0"/>
  </r>
  <r>
    <x v="1499"/>
    <x v="1"/>
    <x v="5"/>
    <d v="2018-07-19T00:00:00"/>
    <x v="179"/>
    <d v="2018-12-21T00:00:00"/>
    <d v="2018-12-22T00:00:00"/>
    <s v="USD"/>
    <n v="24"/>
    <n v="4"/>
    <n v="78"/>
    <n v="11"/>
    <n v="3"/>
    <n v="0.1"/>
    <n v="2575.88"/>
    <n v="5480.6"/>
    <x v="1008"/>
    <n v="7727.64"/>
    <n v="7069.9800000000023"/>
    <n v="1"/>
    <x v="1"/>
  </r>
  <r>
    <x v="1500"/>
    <x v="0"/>
    <x v="2"/>
    <d v="2018-07-19T00:00:00"/>
    <x v="179"/>
    <d v="2018-12-10T00:00:00"/>
    <d v="2018-12-20T00:00:00"/>
    <s v="USD"/>
    <n v="13"/>
    <n v="6"/>
    <n v="326"/>
    <n v="41"/>
    <n v="7"/>
    <n v="0.08"/>
    <n v="2033.12"/>
    <n v="3986.5"/>
    <x v="1009"/>
    <n v="14231.84"/>
    <n v="11441.220000000001"/>
    <n v="10"/>
    <x v="0"/>
  </r>
  <r>
    <x v="1501"/>
    <x v="3"/>
    <x v="0"/>
    <d v="2018-07-19T00:00:00"/>
    <x v="179"/>
    <d v="2018-12-21T00:00:00"/>
    <d v="2018-12-27T00:00:00"/>
    <s v="USD"/>
    <n v="1"/>
    <n v="48"/>
    <n v="179"/>
    <n v="42"/>
    <n v="7"/>
    <n v="0.05"/>
    <n v="4248.54"/>
    <n v="6157.3"/>
    <x v="1010"/>
    <n v="29739.78"/>
    <n v="11206.264999999999"/>
    <n v="6"/>
    <x v="1"/>
  </r>
  <r>
    <x v="1502"/>
    <x v="3"/>
    <x v="4"/>
    <d v="2018-07-19T00:00:00"/>
    <x v="179"/>
    <d v="2018-12-24T00:00:00"/>
    <d v="2018-12-25T00:00:00"/>
    <s v="USD"/>
    <n v="7"/>
    <n v="13"/>
    <n v="362"/>
    <n v="24"/>
    <n v="3"/>
    <n v="0.05"/>
    <n v="2869.48"/>
    <n v="3457.2"/>
    <x v="1011"/>
    <n v="8608.44"/>
    <n v="1244.5799999999981"/>
    <n v="1"/>
    <x v="1"/>
  </r>
  <r>
    <x v="1503"/>
    <x v="3"/>
    <x v="3"/>
    <d v="2018-07-19T00:00:00"/>
    <x v="179"/>
    <d v="2018-12-17T00:00:00"/>
    <d v="2018-12-25T00:00:00"/>
    <s v="USD"/>
    <n v="1"/>
    <n v="44"/>
    <n v="11"/>
    <n v="21"/>
    <n v="2"/>
    <n v="0.1"/>
    <n v="3082.27"/>
    <n v="5815.6"/>
    <x v="795"/>
    <n v="6164.54"/>
    <n v="4303.5400000000018"/>
    <n v="8"/>
    <x v="0"/>
  </r>
  <r>
    <x v="1504"/>
    <x v="0"/>
    <x v="4"/>
    <d v="2018-07-19T00:00:00"/>
    <x v="179"/>
    <d v="2018-12-23T00:00:00"/>
    <d v="2018-12-29T00:00:00"/>
    <s v="USD"/>
    <n v="20"/>
    <n v="29"/>
    <n v="357"/>
    <n v="8"/>
    <n v="8"/>
    <n v="0.1"/>
    <n v="1346.7"/>
    <n v="2244.5"/>
    <x v="929"/>
    <n v="10773.6"/>
    <n v="5386.7999999999993"/>
    <n v="6"/>
    <x v="1"/>
  </r>
  <r>
    <x v="1505"/>
    <x v="3"/>
    <x v="2"/>
    <d v="2018-07-19T00:00:00"/>
    <x v="179"/>
    <d v="2018-12-23T00:00:00"/>
    <d v="2018-12-25T00:00:00"/>
    <s v="USD"/>
    <n v="3"/>
    <n v="10"/>
    <n v="312"/>
    <n v="27"/>
    <n v="6"/>
    <n v="0.05"/>
    <n v="720.79"/>
    <n v="1092.0999999999999"/>
    <x v="140"/>
    <n v="4324.74"/>
    <n v="1900.2299999999996"/>
    <n v="2"/>
    <x v="1"/>
  </r>
  <r>
    <x v="1506"/>
    <x v="0"/>
    <x v="0"/>
    <d v="2018-07-19T00:00:00"/>
    <x v="180"/>
    <d v="2018-12-24T00:00:00"/>
    <d v="2018-12-25T00:00:00"/>
    <s v="USD"/>
    <n v="16"/>
    <n v="44"/>
    <n v="106"/>
    <n v="5"/>
    <n v="8"/>
    <n v="0.05"/>
    <n v="1999.95"/>
    <n v="2666.6"/>
    <x v="615"/>
    <n v="15999.6"/>
    <n v="4266.5599999999995"/>
    <n v="1"/>
    <x v="1"/>
  </r>
  <r>
    <x v="1507"/>
    <x v="3"/>
    <x v="5"/>
    <d v="2018-07-19T00:00:00"/>
    <x v="180"/>
    <d v="2018-12-02T00:00:00"/>
    <d v="2018-12-09T00:00:00"/>
    <s v="USD"/>
    <n v="11"/>
    <n v="11"/>
    <n v="76"/>
    <n v="45"/>
    <n v="1"/>
    <n v="0.1"/>
    <n v="1873.66"/>
    <n v="3986.5"/>
    <x v="398"/>
    <n v="1873.66"/>
    <n v="1714.1899999999998"/>
    <n v="7"/>
    <x v="1"/>
  </r>
  <r>
    <x v="1508"/>
    <x v="0"/>
    <x v="0"/>
    <d v="2018-07-19T00:00:00"/>
    <x v="180"/>
    <d v="2018-12-21T00:00:00"/>
    <d v="2018-12-25T00:00:00"/>
    <s v="USD"/>
    <n v="18"/>
    <n v="16"/>
    <n v="163"/>
    <n v="45"/>
    <n v="1"/>
    <n v="0.05"/>
    <n v="1529.28"/>
    <n v="1842.5"/>
    <x v="272"/>
    <n v="1529.28"/>
    <n v="221.09500000000003"/>
    <n v="4"/>
    <x v="1"/>
  </r>
  <r>
    <x v="1509"/>
    <x v="0"/>
    <x v="1"/>
    <d v="2018-07-19T00:00:00"/>
    <x v="180"/>
    <d v="2018-12-23T00:00:00"/>
    <d v="2018-12-29T00:00:00"/>
    <s v="USD"/>
    <n v="15"/>
    <n v="3"/>
    <n v="252"/>
    <n v="20"/>
    <n v="5"/>
    <n v="0.05"/>
    <n v="4271.6499999999996"/>
    <n v="5085.3"/>
    <x v="1012"/>
    <n v="21358.25"/>
    <n v="2796.9249999999993"/>
    <n v="6"/>
    <x v="1"/>
  </r>
  <r>
    <x v="1510"/>
    <x v="1"/>
    <x v="0"/>
    <d v="2018-07-19T00:00:00"/>
    <x v="180"/>
    <d v="2018-12-13T00:00:00"/>
    <d v="2018-12-20T00:00:00"/>
    <s v="USD"/>
    <n v="25"/>
    <n v="23"/>
    <n v="104"/>
    <n v="8"/>
    <n v="2"/>
    <n v="0.3"/>
    <n v="1264.42"/>
    <n v="2257.9"/>
    <x v="1013"/>
    <n v="2528.84"/>
    <n v="632.2199999999998"/>
    <n v="7"/>
    <x v="1"/>
  </r>
  <r>
    <x v="1511"/>
    <x v="2"/>
    <x v="4"/>
    <d v="2018-07-19T00:00:00"/>
    <x v="180"/>
    <d v="2018-12-19T00:00:00"/>
    <d v="2018-12-20T00:00:00"/>
    <s v="USD"/>
    <n v="26"/>
    <n v="17"/>
    <n v="355"/>
    <n v="6"/>
    <n v="5"/>
    <n v="0.05"/>
    <n v="2490.39"/>
    <n v="3953"/>
    <x v="769"/>
    <n v="12451.949999999999"/>
    <n v="6324.8000000000011"/>
    <n v="1"/>
    <x v="1"/>
  </r>
  <r>
    <x v="1512"/>
    <x v="3"/>
    <x v="5"/>
    <d v="2018-07-19T00:00:00"/>
    <x v="180"/>
    <d v="2018-12-08T00:00:00"/>
    <d v="2018-12-16T00:00:00"/>
    <s v="USD"/>
    <n v="2"/>
    <n v="32"/>
    <n v="68"/>
    <n v="25"/>
    <n v="7"/>
    <n v="0.05"/>
    <n v="743.5"/>
    <n v="917.9"/>
    <x v="1014"/>
    <n v="5204.5"/>
    <n v="899.53499999999985"/>
    <n v="8"/>
    <x v="0"/>
  </r>
  <r>
    <x v="1513"/>
    <x v="3"/>
    <x v="1"/>
    <d v="2018-07-19T00:00:00"/>
    <x v="181"/>
    <d v="2018-12-13T00:00:00"/>
    <d v="2018-12-14T00:00:00"/>
    <s v="USD"/>
    <n v="10"/>
    <n v="19"/>
    <n v="241"/>
    <n v="28"/>
    <n v="4"/>
    <n v="0.1"/>
    <n v="376.27"/>
    <n v="723.6"/>
    <x v="1015"/>
    <n v="1505.08"/>
    <n v="1099.8800000000001"/>
    <n v="1"/>
    <x v="1"/>
  </r>
  <r>
    <x v="1514"/>
    <x v="0"/>
    <x v="3"/>
    <d v="2018-07-19T00:00:00"/>
    <x v="181"/>
    <d v="2018-12-26T00:00:00"/>
    <d v="2019-01-03T00:00:00"/>
    <s v="USD"/>
    <n v="12"/>
    <n v="47"/>
    <n v="19"/>
    <n v="1"/>
    <n v="3"/>
    <n v="0.15"/>
    <n v="1431.12"/>
    <n v="3577.8"/>
    <x v="1016"/>
    <n v="4293.3599999999997"/>
    <n v="4830.0300000000016"/>
    <n v="8"/>
    <x v="0"/>
  </r>
  <r>
    <x v="1515"/>
    <x v="0"/>
    <x v="2"/>
    <d v="2018-07-19T00:00:00"/>
    <x v="181"/>
    <d v="2018-12-01T00:00:00"/>
    <d v="2018-12-02T00:00:00"/>
    <s v="USD"/>
    <n v="20"/>
    <n v="37"/>
    <n v="322"/>
    <n v="28"/>
    <n v="8"/>
    <n v="0.1"/>
    <n v="1393.6"/>
    <n v="1742"/>
    <x v="1017"/>
    <n v="11148.8"/>
    <n v="1393.6000000000004"/>
    <n v="1"/>
    <x v="1"/>
  </r>
  <r>
    <x v="1516"/>
    <x v="0"/>
    <x v="3"/>
    <d v="2018-07-19T00:00:00"/>
    <x v="181"/>
    <d v="2018-12-14T00:00:00"/>
    <d v="2018-12-21T00:00:00"/>
    <s v="USD"/>
    <n v="20"/>
    <n v="4"/>
    <n v="21"/>
    <n v="14"/>
    <n v="5"/>
    <n v="0.05"/>
    <n v="99.16"/>
    <n v="247.9"/>
    <x v="402"/>
    <n v="495.79999999999995"/>
    <n v="681.72499999999991"/>
    <n v="7"/>
    <x v="1"/>
  </r>
  <r>
    <x v="1517"/>
    <x v="3"/>
    <x v="0"/>
    <d v="2018-07-19T00:00:00"/>
    <x v="181"/>
    <d v="2018-11-30T00:00:00"/>
    <d v="2018-12-09T00:00:00"/>
    <s v="USD"/>
    <n v="1"/>
    <n v="18"/>
    <n v="179"/>
    <n v="2"/>
    <n v="1"/>
    <n v="0.1"/>
    <n v="1162.99"/>
    <n v="1762.1"/>
    <x v="1018"/>
    <n v="1162.99"/>
    <n v="422.89999999999986"/>
    <n v="9"/>
    <x v="0"/>
  </r>
  <r>
    <x v="1518"/>
    <x v="2"/>
    <x v="0"/>
    <d v="2018-07-19T00:00:00"/>
    <x v="181"/>
    <d v="2018-12-24T00:00:00"/>
    <d v="2019-01-02T00:00:00"/>
    <s v="USD"/>
    <n v="25"/>
    <n v="20"/>
    <n v="174"/>
    <n v="33"/>
    <n v="8"/>
    <n v="0.08"/>
    <n v="624.71"/>
    <n v="991.6"/>
    <x v="511"/>
    <n v="4997.68"/>
    <n v="2300.4960000000001"/>
    <n v="9"/>
    <x v="0"/>
  </r>
  <r>
    <x v="1519"/>
    <x v="1"/>
    <x v="3"/>
    <d v="2018-07-19T00:00:00"/>
    <x v="181"/>
    <d v="2018-12-04T00:00:00"/>
    <d v="2018-12-06T00:00:00"/>
    <s v="USD"/>
    <n v="24"/>
    <n v="29"/>
    <n v="41"/>
    <n v="36"/>
    <n v="5"/>
    <n v="0.05"/>
    <n v="713.75"/>
    <n v="1065.3"/>
    <x v="675"/>
    <n v="3568.75"/>
    <n v="1491.4250000000002"/>
    <n v="2"/>
    <x v="1"/>
  </r>
  <r>
    <x v="1520"/>
    <x v="1"/>
    <x v="3"/>
    <d v="2018-07-19T00:00:00"/>
    <x v="181"/>
    <d v="2018-12-24T00:00:00"/>
    <d v="2018-12-30T00:00:00"/>
    <s v="USD"/>
    <n v="21"/>
    <n v="13"/>
    <n v="37"/>
    <n v="17"/>
    <n v="6"/>
    <n v="0.15"/>
    <n v="772.11"/>
    <n v="1152.4000000000001"/>
    <x v="447"/>
    <n v="4632.66"/>
    <n v="1244.5800000000008"/>
    <n v="6"/>
    <x v="1"/>
  </r>
  <r>
    <x v="1521"/>
    <x v="0"/>
    <x v="0"/>
    <d v="2018-07-19T00:00:00"/>
    <x v="181"/>
    <d v="2018-12-24T00:00:00"/>
    <d v="2018-12-26T00:00:00"/>
    <s v="USD"/>
    <n v="14"/>
    <n v="47"/>
    <n v="134"/>
    <n v="23"/>
    <n v="8"/>
    <n v="0.08"/>
    <n v="2448.1799999999998"/>
    <n v="2914.5"/>
    <x v="500"/>
    <n v="19585.439999999999"/>
    <n v="1865.2800000000025"/>
    <n v="2"/>
    <x v="1"/>
  </r>
  <r>
    <x v="1522"/>
    <x v="3"/>
    <x v="3"/>
    <d v="2018-07-19T00:00:00"/>
    <x v="181"/>
    <d v="2018-11-30T00:00:00"/>
    <d v="2018-12-01T00:00:00"/>
    <s v="USD"/>
    <n v="2"/>
    <n v="21"/>
    <n v="20"/>
    <n v="38"/>
    <n v="1"/>
    <n v="0.1"/>
    <n v="2619.6999999999998"/>
    <n v="5239.3999999999996"/>
    <x v="1019"/>
    <n v="2619.6999999999998"/>
    <n v="2095.7600000000002"/>
    <n v="1"/>
    <x v="1"/>
  </r>
  <r>
    <x v="1523"/>
    <x v="3"/>
    <x v="4"/>
    <d v="2018-07-19T00:00:00"/>
    <x v="182"/>
    <d v="2018-12-17T00:00:00"/>
    <d v="2018-12-22T00:00:00"/>
    <s v="USD"/>
    <n v="3"/>
    <n v="15"/>
    <n v="354"/>
    <n v="23"/>
    <n v="2"/>
    <n v="0.3"/>
    <n v="968.15"/>
    <n v="1139"/>
    <x v="202"/>
    <n v="1936.3"/>
    <n v="-341.70000000000005"/>
    <n v="5"/>
    <x v="1"/>
  </r>
  <r>
    <x v="1524"/>
    <x v="3"/>
    <x v="4"/>
    <d v="2018-07-19T00:00:00"/>
    <x v="182"/>
    <d v="2018-12-24T00:00:00"/>
    <d v="2018-12-29T00:00:00"/>
    <s v="USD"/>
    <n v="1"/>
    <n v="47"/>
    <n v="365"/>
    <n v="20"/>
    <n v="4"/>
    <n v="0.08"/>
    <n v="1688.4"/>
    <n v="2010"/>
    <x v="71"/>
    <n v="6753.6"/>
    <n v="643.19999999999982"/>
    <n v="5"/>
    <x v="1"/>
  </r>
  <r>
    <x v="1525"/>
    <x v="1"/>
    <x v="1"/>
    <d v="2018-07-19T00:00:00"/>
    <x v="182"/>
    <d v="2018-12-20T00:00:00"/>
    <d v="2018-12-30T00:00:00"/>
    <s v="USD"/>
    <n v="21"/>
    <n v="36"/>
    <n v="211"/>
    <n v="39"/>
    <n v="3"/>
    <n v="0.08"/>
    <n v="734.45"/>
    <n v="1165.8"/>
    <x v="1020"/>
    <n v="2203.3500000000004"/>
    <n v="1014.2579999999994"/>
    <n v="10"/>
    <x v="0"/>
  </r>
  <r>
    <x v="1526"/>
    <x v="3"/>
    <x v="3"/>
    <d v="2018-10-27T00:00:00"/>
    <x v="182"/>
    <d v="2018-12-10T00:00:00"/>
    <d v="2018-12-12T00:00:00"/>
    <s v="USD"/>
    <n v="2"/>
    <n v="47"/>
    <n v="2"/>
    <n v="19"/>
    <n v="7"/>
    <n v="0.1"/>
    <n v="3009.37"/>
    <n v="3959.7"/>
    <x v="966"/>
    <n v="21065.59"/>
    <n v="3880.5199999999968"/>
    <n v="2"/>
    <x v="1"/>
  </r>
  <r>
    <x v="1527"/>
    <x v="3"/>
    <x v="1"/>
    <d v="2018-10-27T00:00:00"/>
    <x v="182"/>
    <d v="2018-12-24T00:00:00"/>
    <d v="2018-12-25T00:00:00"/>
    <s v="USD"/>
    <n v="4"/>
    <n v="25"/>
    <n v="228"/>
    <n v="3"/>
    <n v="6"/>
    <n v="0.05"/>
    <n v="2001.69"/>
    <n v="2599.6"/>
    <x v="1021"/>
    <n v="12010.14"/>
    <n v="2807.5799999999981"/>
    <n v="1"/>
    <x v="1"/>
  </r>
  <r>
    <x v="1528"/>
    <x v="3"/>
    <x v="2"/>
    <d v="2018-07-19T00:00:00"/>
    <x v="182"/>
    <d v="2018-12-03T00:00:00"/>
    <d v="2018-12-06T00:00:00"/>
    <s v="USD"/>
    <n v="8"/>
    <n v="17"/>
    <n v="275"/>
    <n v="46"/>
    <n v="7"/>
    <n v="0.05"/>
    <n v="1254.24"/>
    <n v="2787.2"/>
    <x v="1022"/>
    <n v="8779.68"/>
    <n v="9755.1999999999971"/>
    <n v="3"/>
    <x v="1"/>
  </r>
  <r>
    <x v="1529"/>
    <x v="3"/>
    <x v="0"/>
    <d v="2018-07-19T00:00:00"/>
    <x v="182"/>
    <d v="2018-12-25T00:00:00"/>
    <d v="2018-12-28T00:00:00"/>
    <s v="USD"/>
    <n v="9"/>
    <n v="41"/>
    <n v="143"/>
    <n v="34"/>
    <n v="1"/>
    <n v="0.05"/>
    <n v="563.80999999999995"/>
    <n v="1025.0999999999999"/>
    <x v="256"/>
    <n v="563.80999999999995"/>
    <n v="410.03499999999997"/>
    <n v="3"/>
    <x v="1"/>
  </r>
  <r>
    <x v="1530"/>
    <x v="0"/>
    <x v="1"/>
    <d v="2018-07-19T00:00:00"/>
    <x v="182"/>
    <d v="2018-12-18T00:00:00"/>
    <d v="2018-12-24T00:00:00"/>
    <s v="USD"/>
    <n v="19"/>
    <n v="4"/>
    <n v="209"/>
    <n v="17"/>
    <n v="3"/>
    <n v="0.3"/>
    <n v="2900.43"/>
    <n v="3919.5"/>
    <x v="32"/>
    <n v="8701.2899999999991"/>
    <n v="-470.34000000000015"/>
    <n v="6"/>
    <x v="1"/>
  </r>
  <r>
    <x v="1531"/>
    <x v="0"/>
    <x v="5"/>
    <d v="2018-07-19T00:00:00"/>
    <x v="182"/>
    <d v="2018-12-24T00:00:00"/>
    <d v="2018-12-29T00:00:00"/>
    <s v="USD"/>
    <n v="14"/>
    <n v="5"/>
    <n v="60"/>
    <n v="17"/>
    <n v="5"/>
    <n v="0.2"/>
    <n v="1597.28"/>
    <n v="3993.2"/>
    <x v="1023"/>
    <n v="7986.4"/>
    <n v="7986.4000000000015"/>
    <n v="5"/>
    <x v="1"/>
  </r>
  <r>
    <x v="1532"/>
    <x v="0"/>
    <x v="1"/>
    <d v="2018-07-19T00:00:00"/>
    <x v="183"/>
    <d v="2018-12-27T00:00:00"/>
    <d v="2018-12-30T00:00:00"/>
    <s v="USD"/>
    <n v="16"/>
    <n v="36"/>
    <n v="246"/>
    <n v="29"/>
    <n v="5"/>
    <n v="0.15"/>
    <n v="4251.08"/>
    <n v="6344.9"/>
    <x v="1024"/>
    <n v="21255.4"/>
    <n v="5710.4249999999993"/>
    <n v="3"/>
    <x v="1"/>
  </r>
  <r>
    <x v="1533"/>
    <x v="0"/>
    <x v="5"/>
    <d v="2018-07-19T00:00:00"/>
    <x v="183"/>
    <d v="2018-12-16T00:00:00"/>
    <d v="2018-12-22T00:00:00"/>
    <s v="USD"/>
    <n v="16"/>
    <n v="11"/>
    <n v="78"/>
    <n v="18"/>
    <n v="1"/>
    <n v="0.08"/>
    <n v="898.87"/>
    <n v="1152.4000000000001"/>
    <x v="1025"/>
    <n v="898.87"/>
    <n v="161.33800000000008"/>
    <n v="6"/>
    <x v="1"/>
  </r>
  <r>
    <x v="1534"/>
    <x v="3"/>
    <x v="1"/>
    <d v="2018-07-19T00:00:00"/>
    <x v="183"/>
    <d v="2018-12-26T00:00:00"/>
    <d v="2019-01-05T00:00:00"/>
    <s v="USD"/>
    <n v="4"/>
    <n v="19"/>
    <n v="218"/>
    <n v="44"/>
    <n v="8"/>
    <n v="0.05"/>
    <n v="2675.44"/>
    <n v="3993.2"/>
    <x v="599"/>
    <n v="21403.52"/>
    <n v="8944.7999999999956"/>
    <n v="10"/>
    <x v="0"/>
  </r>
  <r>
    <x v="1535"/>
    <x v="1"/>
    <x v="2"/>
    <d v="2018-07-19T00:00:00"/>
    <x v="183"/>
    <d v="2018-12-21T00:00:00"/>
    <d v="2018-12-27T00:00:00"/>
    <s v="USD"/>
    <n v="23"/>
    <n v="39"/>
    <n v="313"/>
    <n v="18"/>
    <n v="2"/>
    <n v="0.1"/>
    <n v="182.24"/>
    <n v="268"/>
    <x v="1026"/>
    <n v="364.48"/>
    <n v="117.92000000000002"/>
    <n v="6"/>
    <x v="1"/>
  </r>
  <r>
    <x v="1536"/>
    <x v="2"/>
    <x v="0"/>
    <d v="2018-07-19T00:00:00"/>
    <x v="183"/>
    <d v="2018-12-09T00:00:00"/>
    <d v="2018-12-10T00:00:00"/>
    <s v="USD"/>
    <n v="28"/>
    <n v="11"/>
    <n v="203"/>
    <n v="35"/>
    <n v="4"/>
    <n v="0.08"/>
    <n v="3610.56"/>
    <n v="5232.7"/>
    <x v="1027"/>
    <n v="14442.24"/>
    <n v="4814.0959999999995"/>
    <n v="1"/>
    <x v="1"/>
  </r>
  <r>
    <x v="1537"/>
    <x v="0"/>
    <x v="4"/>
    <d v="2018-07-19T00:00:00"/>
    <x v="183"/>
    <d v="2018-12-25T00:00:00"/>
    <d v="2019-01-04T00:00:00"/>
    <s v="USD"/>
    <n v="13"/>
    <n v="17"/>
    <n v="355"/>
    <n v="30"/>
    <n v="2"/>
    <n v="0.08"/>
    <n v="1430.05"/>
    <n v="2465.6"/>
    <x v="753"/>
    <n v="2860.1"/>
    <n v="1676.6039999999998"/>
    <n v="10"/>
    <x v="0"/>
  </r>
  <r>
    <x v="1538"/>
    <x v="1"/>
    <x v="0"/>
    <d v="2018-07-19T00:00:00"/>
    <x v="183"/>
    <d v="2018-12-27T00:00:00"/>
    <d v="2019-01-04T00:00:00"/>
    <s v="USD"/>
    <n v="23"/>
    <n v="14"/>
    <n v="138"/>
    <n v="16"/>
    <n v="1"/>
    <n v="0.15"/>
    <n v="437.91"/>
    <n v="1018.4"/>
    <x v="246"/>
    <n v="437.91"/>
    <n v="427.72999999999996"/>
    <n v="8"/>
    <x v="0"/>
  </r>
  <r>
    <x v="1539"/>
    <x v="1"/>
    <x v="1"/>
    <d v="2018-07-19T00:00:00"/>
    <x v="184"/>
    <d v="2018-12-18T00:00:00"/>
    <d v="2018-12-27T00:00:00"/>
    <s v="USD"/>
    <n v="23"/>
    <n v="25"/>
    <n v="230"/>
    <n v="40"/>
    <n v="1"/>
    <n v="0.4"/>
    <n v="2168.79"/>
    <n v="2613"/>
    <x v="122"/>
    <n v="2168.79"/>
    <n v="-600.99"/>
    <n v="9"/>
    <x v="0"/>
  </r>
  <r>
    <x v="1540"/>
    <x v="3"/>
    <x v="3"/>
    <d v="2018-07-19T00:00:00"/>
    <x v="184"/>
    <d v="2018-12-11T00:00:00"/>
    <d v="2018-12-19T00:00:00"/>
    <s v="USD"/>
    <n v="1"/>
    <n v="49"/>
    <n v="51"/>
    <n v="23"/>
    <n v="5"/>
    <n v="0.4"/>
    <n v="685.41"/>
    <n v="1038.5"/>
    <x v="4"/>
    <n v="3427.0499999999997"/>
    <n v="-311.54999999999973"/>
    <n v="8"/>
    <x v="0"/>
  </r>
  <r>
    <x v="1541"/>
    <x v="0"/>
    <x v="2"/>
    <d v="2018-07-19T00:00:00"/>
    <x v="184"/>
    <d v="2018-12-04T00:00:00"/>
    <d v="2018-12-12T00:00:00"/>
    <s v="USD"/>
    <n v="15"/>
    <n v="34"/>
    <n v="272"/>
    <n v="15"/>
    <n v="6"/>
    <n v="0.05"/>
    <n v="1043.19"/>
    <n v="2318.1999999999998"/>
    <x v="1028"/>
    <n v="6259.14"/>
    <n v="6954.5999999999976"/>
    <n v="8"/>
    <x v="0"/>
  </r>
  <r>
    <x v="1542"/>
    <x v="0"/>
    <x v="2"/>
    <d v="2018-10-27T00:00:00"/>
    <x v="184"/>
    <d v="2018-12-24T00:00:00"/>
    <d v="2018-12-29T00:00:00"/>
    <s v="USD"/>
    <n v="15"/>
    <n v="42"/>
    <n v="263"/>
    <n v="46"/>
    <n v="2"/>
    <n v="0.08"/>
    <n v="865.77"/>
    <n v="1219.4000000000001"/>
    <x v="1029"/>
    <n v="1731.54"/>
    <n v="512.1560000000004"/>
    <n v="5"/>
    <x v="1"/>
  </r>
  <r>
    <x v="1543"/>
    <x v="3"/>
    <x v="2"/>
    <d v="2018-07-19T00:00:00"/>
    <x v="184"/>
    <d v="2018-12-14T00:00:00"/>
    <d v="2018-12-21T00:00:00"/>
    <s v="USD"/>
    <n v="6"/>
    <n v="24"/>
    <n v="321"/>
    <n v="11"/>
    <n v="2"/>
    <n v="0.15"/>
    <n v="2334.8200000000002"/>
    <n v="5306.4"/>
    <x v="808"/>
    <n v="4669.6400000000003"/>
    <n v="4351.2399999999989"/>
    <n v="7"/>
    <x v="1"/>
  </r>
  <r>
    <x v="1544"/>
    <x v="3"/>
    <x v="2"/>
    <d v="2018-07-19T00:00:00"/>
    <x v="185"/>
    <d v="2018-12-10T00:00:00"/>
    <d v="2018-12-19T00:00:00"/>
    <s v="USD"/>
    <n v="11"/>
    <n v="17"/>
    <n v="301"/>
    <n v="33"/>
    <n v="6"/>
    <n v="0.05"/>
    <n v="1462.61"/>
    <n v="2479"/>
    <x v="1030"/>
    <n v="8775.66"/>
    <n v="5354.6399999999994"/>
    <n v="9"/>
    <x v="0"/>
  </r>
  <r>
    <x v="1545"/>
    <x v="2"/>
    <x v="1"/>
    <d v="2018-07-19T00:00:00"/>
    <x v="185"/>
    <d v="2018-12-20T00:00:00"/>
    <d v="2018-12-27T00:00:00"/>
    <s v="USD"/>
    <n v="28"/>
    <n v="44"/>
    <n v="244"/>
    <n v="36"/>
    <n v="8"/>
    <n v="0.1"/>
    <n v="186.8"/>
    <n v="227.8"/>
    <x v="197"/>
    <n v="1494.4"/>
    <n v="145.76"/>
    <n v="7"/>
    <x v="1"/>
  </r>
  <r>
    <x v="1546"/>
    <x v="1"/>
    <x v="0"/>
    <d v="2018-07-19T00:00:00"/>
    <x v="185"/>
    <d v="2018-12-14T00:00:00"/>
    <d v="2018-12-20T00:00:00"/>
    <s v="USD"/>
    <n v="24"/>
    <n v="30"/>
    <n v="100"/>
    <n v="26"/>
    <n v="3"/>
    <n v="0.1"/>
    <n v="3498.41"/>
    <n v="5929.5"/>
    <x v="1031"/>
    <n v="10495.23"/>
    <n v="5514.42"/>
    <n v="6"/>
    <x v="1"/>
  </r>
  <r>
    <x v="1547"/>
    <x v="3"/>
    <x v="0"/>
    <d v="2018-07-19T00:00:00"/>
    <x v="185"/>
    <d v="2018-12-22T00:00:00"/>
    <d v="2018-12-29T00:00:00"/>
    <s v="USD"/>
    <n v="11"/>
    <n v="17"/>
    <n v="167"/>
    <n v="44"/>
    <n v="6"/>
    <n v="0.15"/>
    <n v="1175.45"/>
    <n v="1728.6"/>
    <x v="1011"/>
    <n v="7052.7000000000007"/>
    <n v="1763.159999999998"/>
    <n v="7"/>
    <x v="1"/>
  </r>
  <r>
    <x v="1548"/>
    <x v="1"/>
    <x v="1"/>
    <d v="2018-07-19T00:00:00"/>
    <x v="185"/>
    <d v="2018-12-07T00:00:00"/>
    <d v="2018-12-16T00:00:00"/>
    <s v="USD"/>
    <n v="21"/>
    <n v="28"/>
    <n v="217"/>
    <n v="24"/>
    <n v="4"/>
    <n v="0.08"/>
    <n v="825.71"/>
    <n v="1045.2"/>
    <x v="679"/>
    <n v="3302.84"/>
    <n v="543.49600000000009"/>
    <n v="9"/>
    <x v="0"/>
  </r>
  <r>
    <x v="1549"/>
    <x v="3"/>
    <x v="3"/>
    <d v="2018-07-19T00:00:00"/>
    <x v="185"/>
    <d v="2018-12-15T00:00:00"/>
    <d v="2018-12-25T00:00:00"/>
    <s v="USD"/>
    <n v="9"/>
    <n v="2"/>
    <n v="28"/>
    <n v="35"/>
    <n v="8"/>
    <n v="0.1"/>
    <n v="1411.96"/>
    <n v="1721.9"/>
    <x v="1032"/>
    <n v="11295.68"/>
    <n v="1102"/>
    <n v="10"/>
    <x v="0"/>
  </r>
  <r>
    <x v="1550"/>
    <x v="1"/>
    <x v="3"/>
    <d v="2018-07-19T00:00:00"/>
    <x v="186"/>
    <d v="2018-12-29T00:00:00"/>
    <d v="2019-01-08T00:00:00"/>
    <s v="USD"/>
    <n v="20"/>
    <n v="44"/>
    <n v="44"/>
    <n v="31"/>
    <n v="8"/>
    <n v="0.05"/>
    <n v="2999.72"/>
    <n v="3845.8"/>
    <x v="1033"/>
    <n v="23997.759999999998"/>
    <n v="5230.3200000000033"/>
    <n v="10"/>
    <x v="0"/>
  </r>
  <r>
    <x v="1551"/>
    <x v="0"/>
    <x v="4"/>
    <d v="2018-07-19T00:00:00"/>
    <x v="186"/>
    <d v="2018-12-15T00:00:00"/>
    <d v="2018-12-19T00:00:00"/>
    <s v="USD"/>
    <n v="14"/>
    <n v="23"/>
    <n v="349"/>
    <n v="36"/>
    <n v="2"/>
    <n v="0.4"/>
    <n v="1651.15"/>
    <n v="2706.8"/>
    <x v="1034"/>
    <n v="3302.3"/>
    <n v="-54.139999999999873"/>
    <n v="4"/>
    <x v="1"/>
  </r>
  <r>
    <x v="1552"/>
    <x v="0"/>
    <x v="0"/>
    <d v="2018-07-19T00:00:00"/>
    <x v="186"/>
    <d v="2018-12-18T00:00:00"/>
    <d v="2018-12-24T00:00:00"/>
    <s v="USD"/>
    <n v="16"/>
    <n v="29"/>
    <n v="94"/>
    <n v="41"/>
    <n v="5"/>
    <n v="0.08"/>
    <n v="1358.76"/>
    <n v="2613"/>
    <x v="1035"/>
    <n v="6793.8"/>
    <n v="5226.0000000000009"/>
    <n v="6"/>
    <x v="1"/>
  </r>
  <r>
    <x v="1553"/>
    <x v="1"/>
    <x v="2"/>
    <d v="2018-07-19T00:00:00"/>
    <x v="186"/>
    <d v="2018-12-11T00:00:00"/>
    <d v="2018-12-19T00:00:00"/>
    <s v="USD"/>
    <n v="23"/>
    <n v="9"/>
    <n v="323"/>
    <n v="21"/>
    <n v="3"/>
    <n v="0.08"/>
    <n v="2977.75"/>
    <n v="3631.4"/>
    <x v="1036"/>
    <n v="8933.25"/>
    <n v="1089.4140000000007"/>
    <n v="8"/>
    <x v="0"/>
  </r>
  <r>
    <x v="1554"/>
    <x v="0"/>
    <x v="1"/>
    <d v="2018-07-19T00:00:00"/>
    <x v="186"/>
    <d v="2018-12-30T00:00:00"/>
    <d v="2019-01-06T00:00:00"/>
    <s v="USD"/>
    <n v="13"/>
    <n v="10"/>
    <n v="213"/>
    <n v="25"/>
    <n v="3"/>
    <n v="0.05"/>
    <n v="563.80999999999995"/>
    <n v="1105.5"/>
    <x v="1037"/>
    <n v="1691.4299999999998"/>
    <n v="1459.2449999999999"/>
    <n v="7"/>
    <x v="1"/>
  </r>
  <r>
    <x v="1555"/>
    <x v="0"/>
    <x v="5"/>
    <d v="2018-07-19T00:00:00"/>
    <x v="186"/>
    <d v="2018-12-29T00:00:00"/>
    <d v="2019-01-06T00:00:00"/>
    <s v="USD"/>
    <n v="20"/>
    <n v="31"/>
    <n v="73"/>
    <n v="27"/>
    <n v="1"/>
    <n v="0.15"/>
    <n v="533.04999999999995"/>
    <n v="1045.2"/>
    <x v="78"/>
    <n v="533.04999999999995"/>
    <n v="355.37"/>
    <n v="8"/>
    <x v="0"/>
  </r>
  <r>
    <x v="1556"/>
    <x v="2"/>
    <x v="2"/>
    <d v="2018-07-19T00:00:00"/>
    <x v="186"/>
    <d v="2018-12-10T00:00:00"/>
    <d v="2018-12-14T00:00:00"/>
    <s v="USD"/>
    <n v="27"/>
    <n v="4"/>
    <n v="318"/>
    <n v="22"/>
    <n v="8"/>
    <n v="0.05"/>
    <n v="1551.32"/>
    <n v="3041.8"/>
    <x v="1038"/>
    <n v="12410.56"/>
    <n v="10707.12"/>
    <n v="4"/>
    <x v="1"/>
  </r>
  <r>
    <x v="1557"/>
    <x v="1"/>
    <x v="5"/>
    <d v="2018-07-19T00:00:00"/>
    <x v="186"/>
    <d v="2018-12-23T00:00:00"/>
    <d v="2019-01-02T00:00:00"/>
    <s v="USD"/>
    <n v="21"/>
    <n v="50"/>
    <n v="79"/>
    <n v="39"/>
    <n v="5"/>
    <n v="0.08"/>
    <n v="965.47"/>
    <n v="1755.4"/>
    <x v="1039"/>
    <n v="4827.3500000000004"/>
    <n v="3247.49"/>
    <n v="10"/>
    <x v="0"/>
  </r>
  <r>
    <x v="1558"/>
    <x v="1"/>
    <x v="0"/>
    <d v="2018-07-19T00:00:00"/>
    <x v="186"/>
    <d v="2018-12-26T00:00:00"/>
    <d v="2019-01-05T00:00:00"/>
    <s v="USD"/>
    <n v="21"/>
    <n v="47"/>
    <n v="114"/>
    <n v="2"/>
    <n v="1"/>
    <n v="0.05"/>
    <n v="1191.53"/>
    <n v="2291.4"/>
    <x v="509"/>
    <n v="1191.53"/>
    <n v="985.3"/>
    <n v="10"/>
    <x v="0"/>
  </r>
  <r>
    <x v="1559"/>
    <x v="2"/>
    <x v="3"/>
    <d v="2018-07-19T00:00:00"/>
    <x v="186"/>
    <d v="2018-12-12T00:00:00"/>
    <d v="2018-12-20T00:00:00"/>
    <s v="USD"/>
    <n v="28"/>
    <n v="45"/>
    <n v="18"/>
    <n v="13"/>
    <n v="6"/>
    <n v="0.2"/>
    <n v="719.85"/>
    <n v="1058.5999999999999"/>
    <x v="479"/>
    <n v="4319.1000000000004"/>
    <n v="762.17999999999938"/>
    <n v="8"/>
    <x v="0"/>
  </r>
  <r>
    <x v="1560"/>
    <x v="3"/>
    <x v="0"/>
    <d v="2018-07-19T00:00:00"/>
    <x v="186"/>
    <d v="2018-12-20T00:00:00"/>
    <d v="2018-12-28T00:00:00"/>
    <s v="USD"/>
    <n v="1"/>
    <n v="43"/>
    <n v="165"/>
    <n v="42"/>
    <n v="8"/>
    <n v="0.1"/>
    <n v="479.39"/>
    <n v="1065.3"/>
    <x v="573"/>
    <n v="3835.12"/>
    <n v="3835.04"/>
    <n v="8"/>
    <x v="0"/>
  </r>
  <r>
    <x v="1561"/>
    <x v="3"/>
    <x v="0"/>
    <d v="2018-07-19T00:00:00"/>
    <x v="186"/>
    <d v="2018-12-28T00:00:00"/>
    <d v="2019-01-04T00:00:00"/>
    <s v="USD"/>
    <n v="9"/>
    <n v="48"/>
    <n v="122"/>
    <n v="11"/>
    <n v="5"/>
    <n v="0.4"/>
    <n v="115.78"/>
    <n v="241.2"/>
    <x v="9"/>
    <n v="578.9"/>
    <n v="144.70000000000005"/>
    <n v="7"/>
    <x v="1"/>
  </r>
  <r>
    <x v="1562"/>
    <x v="3"/>
    <x v="1"/>
    <d v="2018-07-19T00:00:00"/>
    <x v="187"/>
    <d v="2018-12-11T00:00:00"/>
    <d v="2018-12-13T00:00:00"/>
    <s v="USD"/>
    <n v="4"/>
    <n v="20"/>
    <n v="228"/>
    <n v="47"/>
    <n v="7"/>
    <n v="0.1"/>
    <n v="781.29"/>
    <n v="1132.3"/>
    <x v="799"/>
    <n v="5469.03"/>
    <n v="1664.46"/>
    <n v="2"/>
    <x v="1"/>
  </r>
  <r>
    <x v="1563"/>
    <x v="0"/>
    <x v="0"/>
    <d v="2018-07-19T00:00:00"/>
    <x v="187"/>
    <d v="2018-12-07T00:00:00"/>
    <d v="2018-12-11T00:00:00"/>
    <s v="USD"/>
    <n v="19"/>
    <n v="43"/>
    <n v="137"/>
    <n v="1"/>
    <n v="2"/>
    <n v="0.15"/>
    <n v="1890.74"/>
    <n v="2224.4"/>
    <x v="806"/>
    <n v="3781.48"/>
    <n v="0"/>
    <n v="4"/>
    <x v="1"/>
  </r>
  <r>
    <x v="1564"/>
    <x v="3"/>
    <x v="4"/>
    <d v="2018-07-19T00:00:00"/>
    <x v="187"/>
    <d v="2018-12-14T00:00:00"/>
    <d v="2018-12-23T00:00:00"/>
    <s v="USD"/>
    <n v="9"/>
    <n v="20"/>
    <n v="344"/>
    <n v="46"/>
    <n v="4"/>
    <n v="0.08"/>
    <n v="659.28"/>
    <n v="824.1"/>
    <x v="1040"/>
    <n v="2637.12"/>
    <n v="395.56800000000021"/>
    <n v="9"/>
    <x v="0"/>
  </r>
  <r>
    <x v="1565"/>
    <x v="3"/>
    <x v="2"/>
    <d v="2018-07-19T00:00:00"/>
    <x v="187"/>
    <d v="2018-12-16T00:00:00"/>
    <d v="2018-12-24T00:00:00"/>
    <s v="USD"/>
    <n v="8"/>
    <n v="23"/>
    <n v="269"/>
    <n v="10"/>
    <n v="2"/>
    <n v="0.1"/>
    <n v="1458.05"/>
    <n v="2351.6999999999998"/>
    <x v="1041"/>
    <n v="2916.1"/>
    <n v="1316.9599999999996"/>
    <n v="8"/>
    <x v="0"/>
  </r>
  <r>
    <x v="1566"/>
    <x v="0"/>
    <x v="3"/>
    <d v="2018-07-19T00:00:00"/>
    <x v="187"/>
    <d v="2018-12-12T00:00:00"/>
    <d v="2018-12-13T00:00:00"/>
    <s v="USD"/>
    <n v="20"/>
    <n v="43"/>
    <n v="24"/>
    <n v="30"/>
    <n v="1"/>
    <n v="0.05"/>
    <n v="2918.65"/>
    <n v="6344.9"/>
    <x v="1042"/>
    <n v="2918.65"/>
    <n v="3109.0049999999997"/>
    <n v="1"/>
    <x v="1"/>
  </r>
  <r>
    <x v="1567"/>
    <x v="1"/>
    <x v="0"/>
    <d v="2018-07-19T00:00:00"/>
    <x v="187"/>
    <d v="2018-12-16T00:00:00"/>
    <d v="2018-12-18T00:00:00"/>
    <s v="USD"/>
    <n v="23"/>
    <n v="42"/>
    <n v="126"/>
    <n v="32"/>
    <n v="6"/>
    <n v="0.1"/>
    <n v="3541.42"/>
    <n v="5621.3"/>
    <x v="1043"/>
    <n v="21248.52"/>
    <n v="9106.5000000000036"/>
    <n v="2"/>
    <x v="1"/>
  </r>
  <r>
    <x v="1568"/>
    <x v="1"/>
    <x v="0"/>
    <d v="2018-07-19T00:00:00"/>
    <x v="187"/>
    <d v="2018-12-06T00:00:00"/>
    <d v="2018-12-11T00:00:00"/>
    <s v="USD"/>
    <n v="22"/>
    <n v="32"/>
    <n v="141"/>
    <n v="23"/>
    <n v="6"/>
    <n v="0.05"/>
    <n v="598.44000000000005"/>
    <n v="1031.8"/>
    <x v="372"/>
    <n v="3590.6400000000003"/>
    <n v="2290.619999999999"/>
    <n v="5"/>
    <x v="1"/>
  </r>
  <r>
    <x v="1569"/>
    <x v="0"/>
    <x v="1"/>
    <d v="2018-07-19T00:00:00"/>
    <x v="187"/>
    <d v="2018-12-15T00:00:00"/>
    <d v="2018-12-21T00:00:00"/>
    <s v="USD"/>
    <n v="18"/>
    <n v="21"/>
    <n v="210"/>
    <n v="25"/>
    <n v="4"/>
    <n v="0.05"/>
    <n v="1828.03"/>
    <n v="2405.3000000000002"/>
    <x v="439"/>
    <n v="7312.12"/>
    <n v="1828.0199999999995"/>
    <n v="6"/>
    <x v="1"/>
  </r>
  <r>
    <x v="1570"/>
    <x v="1"/>
    <x v="0"/>
    <d v="2018-07-19T00:00:00"/>
    <x v="187"/>
    <d v="2018-12-09T00:00:00"/>
    <d v="2018-12-15T00:00:00"/>
    <s v="USD"/>
    <n v="22"/>
    <n v="7"/>
    <n v="92"/>
    <n v="20"/>
    <n v="2"/>
    <n v="0.08"/>
    <n v="906.51"/>
    <n v="1105.5"/>
    <x v="871"/>
    <n v="1813.02"/>
    <n v="221.10000000000014"/>
    <n v="6"/>
    <x v="1"/>
  </r>
  <r>
    <x v="1571"/>
    <x v="3"/>
    <x v="4"/>
    <d v="2018-07-19T00:00:00"/>
    <x v="187"/>
    <d v="2018-12-18T00:00:00"/>
    <d v="2018-12-27T00:00:00"/>
    <s v="USD"/>
    <n v="8"/>
    <n v="34"/>
    <n v="343"/>
    <n v="23"/>
    <n v="5"/>
    <n v="0.08"/>
    <n v="958.77"/>
    <n v="1775.5"/>
    <x v="1044"/>
    <n v="4793.8500000000004"/>
    <n v="3373.45"/>
    <n v="9"/>
    <x v="0"/>
  </r>
  <r>
    <x v="1572"/>
    <x v="0"/>
    <x v="0"/>
    <d v="2018-07-19T00:00:00"/>
    <x v="187"/>
    <d v="2018-12-21T00:00:00"/>
    <d v="2018-12-22T00:00:00"/>
    <s v="USD"/>
    <n v="14"/>
    <n v="7"/>
    <n v="153"/>
    <n v="46"/>
    <n v="2"/>
    <n v="0.08"/>
    <n v="786.31"/>
    <n v="1092.0999999999999"/>
    <x v="169"/>
    <n v="1572.62"/>
    <n v="436.84400000000005"/>
    <n v="1"/>
    <x v="1"/>
  </r>
  <r>
    <x v="1573"/>
    <x v="0"/>
    <x v="0"/>
    <d v="2018-07-19T00:00:00"/>
    <x v="187"/>
    <d v="2018-12-09T00:00:00"/>
    <d v="2018-12-19T00:00:00"/>
    <s v="USD"/>
    <n v="15"/>
    <n v="1"/>
    <n v="105"/>
    <n v="27"/>
    <n v="6"/>
    <n v="0.08"/>
    <n v="83.08"/>
    <n v="207.7"/>
    <x v="1045"/>
    <n v="498.48"/>
    <n v="648.02399999999989"/>
    <n v="10"/>
    <x v="0"/>
  </r>
  <r>
    <x v="1574"/>
    <x v="3"/>
    <x v="4"/>
    <d v="2018-07-19T00:00:00"/>
    <x v="187"/>
    <d v="2018-12-21T00:00:00"/>
    <d v="2018-12-30T00:00:00"/>
    <s v="USD"/>
    <n v="9"/>
    <n v="16"/>
    <n v="340"/>
    <n v="45"/>
    <n v="4"/>
    <n v="0.1"/>
    <n v="759.78"/>
    <n v="1809"/>
    <x v="517"/>
    <n v="3039.12"/>
    <n v="3473.2800000000007"/>
    <n v="9"/>
    <x v="0"/>
  </r>
  <r>
    <x v="1575"/>
    <x v="0"/>
    <x v="1"/>
    <d v="2018-07-19T00:00:00"/>
    <x v="188"/>
    <d v="2018-12-07T00:00:00"/>
    <d v="2018-12-14T00:00:00"/>
    <s v="USD"/>
    <n v="12"/>
    <n v="30"/>
    <n v="259"/>
    <n v="2"/>
    <n v="8"/>
    <n v="0.08"/>
    <n v="1437.15"/>
    <n v="1842.5"/>
    <x v="1046"/>
    <n v="11497.2"/>
    <n v="2063.6000000000004"/>
    <n v="7"/>
    <x v="1"/>
  </r>
  <r>
    <x v="1576"/>
    <x v="3"/>
    <x v="4"/>
    <d v="2018-10-27T00:00:00"/>
    <x v="188"/>
    <d v="2018-12-31T00:00:00"/>
    <d v="2019-01-07T00:00:00"/>
    <s v="USD"/>
    <n v="4"/>
    <n v="18"/>
    <n v="344"/>
    <n v="45"/>
    <n v="4"/>
    <n v="0.1"/>
    <n v="2764.15"/>
    <n v="3839.1"/>
    <x v="1047"/>
    <n v="11056.6"/>
    <n v="2764.16"/>
    <n v="7"/>
    <x v="1"/>
  </r>
  <r>
    <x v="1577"/>
    <x v="0"/>
    <x v="0"/>
    <d v="2018-07-19T00:00:00"/>
    <x v="188"/>
    <d v="2018-12-10T00:00:00"/>
    <d v="2018-12-16T00:00:00"/>
    <s v="USD"/>
    <n v="13"/>
    <n v="34"/>
    <n v="178"/>
    <n v="43"/>
    <n v="7"/>
    <n v="0.15"/>
    <n v="171.52"/>
    <n v="268"/>
    <x v="401"/>
    <n v="1200.6400000000001"/>
    <n v="393.95999999999981"/>
    <n v="6"/>
    <x v="1"/>
  </r>
  <r>
    <x v="1578"/>
    <x v="3"/>
    <x v="0"/>
    <d v="2018-07-19T00:00:00"/>
    <x v="188"/>
    <d v="2018-12-13T00:00:00"/>
    <d v="2018-12-18T00:00:00"/>
    <s v="USD"/>
    <n v="2"/>
    <n v="28"/>
    <n v="118"/>
    <n v="19"/>
    <n v="3"/>
    <n v="0.3"/>
    <n v="859.68"/>
    <n v="1829.1"/>
    <x v="632"/>
    <n v="2579.04"/>
    <n v="1262.0699999999993"/>
    <n v="5"/>
    <x v="1"/>
  </r>
  <r>
    <x v="1579"/>
    <x v="2"/>
    <x v="2"/>
    <d v="2018-07-19T00:00:00"/>
    <x v="188"/>
    <d v="2018-12-19T00:00:00"/>
    <d v="2018-12-29T00:00:00"/>
    <s v="USD"/>
    <n v="27"/>
    <n v="15"/>
    <n v="294"/>
    <n v="25"/>
    <n v="1"/>
    <n v="0.2"/>
    <n v="1256.92"/>
    <n v="1795.6"/>
    <x v="1048"/>
    <n v="1256.92"/>
    <n v="179.55999999999995"/>
    <n v="10"/>
    <x v="0"/>
  </r>
  <r>
    <x v="1580"/>
    <x v="0"/>
    <x v="3"/>
    <d v="2018-07-19T00:00:00"/>
    <x v="188"/>
    <d v="2019-01-02T00:00:00"/>
    <d v="2019-01-03T00:00:00"/>
    <s v="USD"/>
    <n v="15"/>
    <n v="11"/>
    <n v="24"/>
    <n v="12"/>
    <n v="6"/>
    <n v="0.4"/>
    <n v="458.75"/>
    <n v="1118.9000000000001"/>
    <x v="587"/>
    <n v="2752.5"/>
    <n v="1275.54"/>
    <n v="1"/>
    <x v="1"/>
  </r>
  <r>
    <x v="1581"/>
    <x v="1"/>
    <x v="3"/>
    <d v="2018-10-27T00:00:00"/>
    <x v="189"/>
    <d v="2018-12-21T00:00:00"/>
    <d v="2018-12-29T00:00:00"/>
    <s v="USD"/>
    <n v="20"/>
    <n v="22"/>
    <n v="37"/>
    <n v="5"/>
    <n v="2"/>
    <n v="0.08"/>
    <n v="716.1"/>
    <n v="1118.9000000000001"/>
    <x v="177"/>
    <n v="1432.2"/>
    <n v="626.57600000000025"/>
    <n v="8"/>
    <x v="0"/>
  </r>
  <r>
    <x v="1582"/>
    <x v="3"/>
    <x v="1"/>
    <d v="2018-07-19T00:00:00"/>
    <x v="189"/>
    <d v="2018-12-23T00:00:00"/>
    <d v="2018-12-27T00:00:00"/>
    <s v="USD"/>
    <n v="10"/>
    <n v="22"/>
    <n v="258"/>
    <n v="43"/>
    <n v="4"/>
    <n v="0.1"/>
    <n v="2630.55"/>
    <n v="3926.2"/>
    <x v="288"/>
    <n v="10522.2"/>
    <n v="3612.119999999999"/>
    <n v="4"/>
    <x v="1"/>
  </r>
  <r>
    <x v="1583"/>
    <x v="2"/>
    <x v="5"/>
    <d v="2018-07-19T00:00:00"/>
    <x v="189"/>
    <d v="2019-01-02T00:00:00"/>
    <d v="2019-01-11T00:00:00"/>
    <s v="USD"/>
    <n v="27"/>
    <n v="19"/>
    <n v="81"/>
    <n v="4"/>
    <n v="8"/>
    <n v="0.05"/>
    <n v="514.02"/>
    <n v="917.9"/>
    <x v="1049"/>
    <n v="4112.16"/>
    <n v="2863.8799999999992"/>
    <n v="9"/>
    <x v="0"/>
  </r>
  <r>
    <x v="1584"/>
    <x v="3"/>
    <x v="0"/>
    <d v="2018-07-19T00:00:00"/>
    <x v="189"/>
    <d v="2018-12-16T00:00:00"/>
    <d v="2018-12-25T00:00:00"/>
    <s v="USD"/>
    <n v="5"/>
    <n v="50"/>
    <n v="135"/>
    <n v="31"/>
    <n v="6"/>
    <n v="0.2"/>
    <n v="99.7"/>
    <n v="207.7"/>
    <x v="1045"/>
    <n v="598.20000000000005"/>
    <n v="398.75999999999988"/>
    <n v="9"/>
    <x v="0"/>
  </r>
  <r>
    <x v="1585"/>
    <x v="3"/>
    <x v="2"/>
    <d v="2018-07-19T00:00:00"/>
    <x v="189"/>
    <d v="2018-12-08T00:00:00"/>
    <d v="2018-12-16T00:00:00"/>
    <s v="USD"/>
    <n v="6"/>
    <n v="17"/>
    <n v="283"/>
    <n v="37"/>
    <n v="1"/>
    <n v="0.08"/>
    <n v="1264.96"/>
    <n v="1976.5"/>
    <x v="1050"/>
    <n v="1264.96"/>
    <n v="553.42000000000007"/>
    <n v="8"/>
    <x v="0"/>
  </r>
  <r>
    <x v="1586"/>
    <x v="2"/>
    <x v="5"/>
    <d v="2018-10-27T00:00:00"/>
    <x v="189"/>
    <d v="2018-12-11T00:00:00"/>
    <d v="2018-12-16T00:00:00"/>
    <s v="USD"/>
    <n v="27"/>
    <n v="19"/>
    <n v="80"/>
    <n v="16"/>
    <n v="4"/>
    <n v="0.15"/>
    <n v="2613.4"/>
    <n v="3959.7"/>
    <x v="1051"/>
    <n v="10453.6"/>
    <n v="3009.3799999999992"/>
    <n v="5"/>
    <x v="1"/>
  </r>
  <r>
    <x v="1587"/>
    <x v="3"/>
    <x v="0"/>
    <d v="2018-10-27T00:00:00"/>
    <x v="189"/>
    <d v="2019-01-01T00:00:00"/>
    <d v="2019-01-02T00:00:00"/>
    <s v="USD"/>
    <n v="6"/>
    <n v="49"/>
    <n v="124"/>
    <n v="29"/>
    <n v="2"/>
    <n v="0.1"/>
    <n v="846.08"/>
    <n v="1098.8"/>
    <x v="677"/>
    <n v="1692.16"/>
    <n v="285.67999999999984"/>
    <n v="1"/>
    <x v="1"/>
  </r>
  <r>
    <x v="1588"/>
    <x v="0"/>
    <x v="0"/>
    <d v="2018-07-19T00:00:00"/>
    <x v="189"/>
    <d v="2018-12-12T00:00:00"/>
    <d v="2018-12-15T00:00:00"/>
    <s v="USD"/>
    <n v="13"/>
    <n v="15"/>
    <n v="103"/>
    <n v="41"/>
    <n v="2"/>
    <n v="0.05"/>
    <n v="728.49"/>
    <n v="877.7"/>
    <x v="930"/>
    <n v="1456.98"/>
    <n v="210.65000000000009"/>
    <n v="3"/>
    <x v="1"/>
  </r>
  <r>
    <x v="1589"/>
    <x v="3"/>
    <x v="0"/>
    <d v="2018-07-19T00:00:00"/>
    <x v="189"/>
    <d v="2018-12-28T00:00:00"/>
    <d v="2019-01-06T00:00:00"/>
    <s v="USD"/>
    <n v="7"/>
    <n v="14"/>
    <n v="178"/>
    <n v="47"/>
    <n v="5"/>
    <n v="0.1"/>
    <n v="1276.3499999999999"/>
    <n v="2552.6999999999998"/>
    <x v="567"/>
    <n v="6381.75"/>
    <n v="5105.3999999999996"/>
    <n v="9"/>
    <x v="0"/>
  </r>
  <r>
    <x v="1590"/>
    <x v="3"/>
    <x v="4"/>
    <d v="2018-07-19T00:00:00"/>
    <x v="189"/>
    <d v="2018-12-26T00:00:00"/>
    <d v="2019-01-05T00:00:00"/>
    <s v="USD"/>
    <n v="5"/>
    <n v="12"/>
    <n v="355"/>
    <n v="18"/>
    <n v="8"/>
    <n v="0.05"/>
    <n v="768.83"/>
    <n v="1025.0999999999999"/>
    <x v="429"/>
    <n v="6150.64"/>
    <n v="1640.119999999999"/>
    <n v="10"/>
    <x v="0"/>
  </r>
  <r>
    <x v="1591"/>
    <x v="1"/>
    <x v="1"/>
    <d v="2018-07-19T00:00:00"/>
    <x v="189"/>
    <d v="2019-01-03T00:00:00"/>
    <d v="2019-01-08T00:00:00"/>
    <s v="USD"/>
    <n v="23"/>
    <n v="34"/>
    <n v="245"/>
    <n v="31"/>
    <n v="7"/>
    <n v="0.15"/>
    <n v="668.93"/>
    <n v="1045.2"/>
    <x v="354"/>
    <n v="4682.5099999999993"/>
    <n v="1536.4300000000012"/>
    <n v="5"/>
    <x v="1"/>
  </r>
  <r>
    <x v="1592"/>
    <x v="2"/>
    <x v="2"/>
    <d v="2018-07-19T00:00:00"/>
    <x v="190"/>
    <d v="2018-12-22T00:00:00"/>
    <d v="2018-12-25T00:00:00"/>
    <s v="USD"/>
    <n v="28"/>
    <n v="27"/>
    <n v="306"/>
    <n v="26"/>
    <n v="8"/>
    <n v="0.4"/>
    <n v="2393.2399999999998"/>
    <n v="5983.1"/>
    <x v="1052"/>
    <n v="19145.919999999998"/>
    <n v="9572.9600000000028"/>
    <n v="3"/>
    <x v="1"/>
  </r>
  <r>
    <x v="1593"/>
    <x v="1"/>
    <x v="0"/>
    <d v="2018-07-19T00:00:00"/>
    <x v="190"/>
    <d v="2018-12-14T00:00:00"/>
    <d v="2018-12-21T00:00:00"/>
    <s v="USD"/>
    <n v="23"/>
    <n v="47"/>
    <n v="173"/>
    <n v="37"/>
    <n v="6"/>
    <n v="0.08"/>
    <n v="756.3"/>
    <n v="1112.2"/>
    <x v="128"/>
    <n v="4537.7999999999993"/>
    <n v="1601.5440000000017"/>
    <n v="7"/>
    <x v="1"/>
  </r>
  <r>
    <x v="1594"/>
    <x v="3"/>
    <x v="0"/>
    <d v="2018-07-19T00:00:00"/>
    <x v="190"/>
    <d v="2018-12-30T00:00:00"/>
    <d v="2019-01-04T00:00:00"/>
    <s v="USD"/>
    <n v="9"/>
    <n v="23"/>
    <n v="121"/>
    <n v="34"/>
    <n v="6"/>
    <n v="0.2"/>
    <n v="816.6"/>
    <n v="1855.9"/>
    <x v="1053"/>
    <n v="4899.6000000000004"/>
    <n v="4008.7200000000012"/>
    <n v="5"/>
    <x v="1"/>
  </r>
  <r>
    <x v="1595"/>
    <x v="3"/>
    <x v="2"/>
    <d v="2018-07-19T00:00:00"/>
    <x v="190"/>
    <d v="2018-12-26T00:00:00"/>
    <d v="2019-01-02T00:00:00"/>
    <s v="USD"/>
    <n v="1"/>
    <n v="30"/>
    <n v="319"/>
    <n v="29"/>
    <n v="6"/>
    <n v="0.05"/>
    <n v="2295.42"/>
    <n v="3825.7"/>
    <x v="1054"/>
    <n v="13772.52"/>
    <n v="8033.9699999999975"/>
    <n v="7"/>
    <x v="1"/>
  </r>
  <r>
    <x v="1596"/>
    <x v="1"/>
    <x v="1"/>
    <d v="2018-07-19T00:00:00"/>
    <x v="190"/>
    <d v="2018-12-15T00:00:00"/>
    <d v="2018-12-22T00:00:00"/>
    <s v="USD"/>
    <n v="23"/>
    <n v="16"/>
    <n v="218"/>
    <n v="37"/>
    <n v="8"/>
    <n v="0.3"/>
    <n v="653.91999999999996"/>
    <n v="817.4"/>
    <x v="1055"/>
    <n v="5231.3599999999997"/>
    <n v="-653.92000000000007"/>
    <n v="7"/>
    <x v="1"/>
  </r>
  <r>
    <x v="1597"/>
    <x v="3"/>
    <x v="0"/>
    <d v="2018-10-27T00:00:00"/>
    <x v="190"/>
    <d v="2019-01-01T00:00:00"/>
    <d v="2019-01-03T00:00:00"/>
    <s v="USD"/>
    <n v="3"/>
    <n v="9"/>
    <n v="122"/>
    <n v="47"/>
    <n v="8"/>
    <n v="0.08"/>
    <n v="375.87"/>
    <n v="737"/>
    <x v="588"/>
    <n v="3006.96"/>
    <n v="2417.3600000000006"/>
    <n v="2"/>
    <x v="1"/>
  </r>
  <r>
    <x v="1598"/>
    <x v="3"/>
    <x v="0"/>
    <d v="2018-07-19T00:00:00"/>
    <x v="190"/>
    <d v="2018-12-20T00:00:00"/>
    <d v="2018-12-28T00:00:00"/>
    <s v="USD"/>
    <n v="6"/>
    <n v="5"/>
    <n v="203"/>
    <n v="32"/>
    <n v="5"/>
    <n v="0.05"/>
    <n v="1651.95"/>
    <n v="2465.6"/>
    <x v="1056"/>
    <n v="8259.75"/>
    <n v="3451.8499999999985"/>
    <n v="8"/>
    <x v="0"/>
  </r>
  <r>
    <x v="1599"/>
    <x v="3"/>
    <x v="3"/>
    <d v="2018-07-19T00:00:00"/>
    <x v="190"/>
    <d v="2018-12-21T00:00:00"/>
    <d v="2018-12-26T00:00:00"/>
    <s v="USD"/>
    <n v="8"/>
    <n v="41"/>
    <n v="10"/>
    <n v="12"/>
    <n v="6"/>
    <n v="0.1"/>
    <n v="686.08"/>
    <n v="857.6"/>
    <x v="1057"/>
    <n v="4116.4800000000005"/>
    <n v="514.5600000000004"/>
    <n v="5"/>
    <x v="1"/>
  </r>
  <r>
    <x v="1600"/>
    <x v="0"/>
    <x v="2"/>
    <d v="2018-07-19T00:00:00"/>
    <x v="191"/>
    <d v="2018-12-23T00:00:00"/>
    <d v="2018-12-31T00:00:00"/>
    <s v="USD"/>
    <n v="15"/>
    <n v="24"/>
    <n v="322"/>
    <n v="31"/>
    <n v="6"/>
    <n v="0.2"/>
    <n v="431.48"/>
    <n v="1078.7"/>
    <x v="463"/>
    <n v="2588.88"/>
    <n v="2588.880000000001"/>
    <n v="8"/>
    <x v="0"/>
  </r>
  <r>
    <x v="1601"/>
    <x v="3"/>
    <x v="0"/>
    <d v="2018-07-19T00:00:00"/>
    <x v="191"/>
    <d v="2018-12-24T00:00:00"/>
    <d v="2018-12-27T00:00:00"/>
    <s v="USD"/>
    <n v="2"/>
    <n v="23"/>
    <n v="164"/>
    <n v="17"/>
    <n v="6"/>
    <n v="0.2"/>
    <n v="2746.06"/>
    <n v="3390.2"/>
    <x v="766"/>
    <n v="16476.36"/>
    <n v="-203.40000000000146"/>
    <n v="3"/>
    <x v="1"/>
  </r>
  <r>
    <x v="1602"/>
    <x v="3"/>
    <x v="1"/>
    <d v="2018-10-27T00:00:00"/>
    <x v="191"/>
    <d v="2018-12-10T00:00:00"/>
    <d v="2018-12-18T00:00:00"/>
    <s v="USD"/>
    <n v="8"/>
    <n v="18"/>
    <n v="208"/>
    <n v="40"/>
    <n v="3"/>
    <n v="0.2"/>
    <n v="4356.1400000000003"/>
    <n v="5514.1"/>
    <x v="1058"/>
    <n v="13068.420000000002"/>
    <n v="165.42000000000189"/>
    <n v="8"/>
    <x v="0"/>
  </r>
  <r>
    <x v="1603"/>
    <x v="0"/>
    <x v="5"/>
    <d v="2018-07-19T00:00:00"/>
    <x v="191"/>
    <d v="2018-12-15T00:00:00"/>
    <d v="2018-12-22T00:00:00"/>
    <s v="USD"/>
    <n v="13"/>
    <n v="3"/>
    <n v="60"/>
    <n v="13"/>
    <n v="8"/>
    <n v="0.05"/>
    <n v="145.38999999999999"/>
    <n v="207.7"/>
    <x v="445"/>
    <n v="1163.1199999999999"/>
    <n v="415.39999999999986"/>
    <n v="7"/>
    <x v="1"/>
  </r>
  <r>
    <x v="1604"/>
    <x v="3"/>
    <x v="5"/>
    <d v="2018-07-19T00:00:00"/>
    <x v="191"/>
    <d v="2019-01-02T00:00:00"/>
    <d v="2019-01-11T00:00:00"/>
    <s v="USD"/>
    <n v="1"/>
    <n v="49"/>
    <n v="70"/>
    <n v="11"/>
    <n v="2"/>
    <n v="0.05"/>
    <n v="924.6"/>
    <n v="2010"/>
    <x v="594"/>
    <n v="1849.2"/>
    <n v="1969.8"/>
    <n v="9"/>
    <x v="0"/>
  </r>
  <r>
    <x v="1605"/>
    <x v="0"/>
    <x v="1"/>
    <d v="2018-07-19T00:00:00"/>
    <x v="191"/>
    <d v="2018-12-21T00:00:00"/>
    <d v="2018-12-29T00:00:00"/>
    <s v="USD"/>
    <n v="14"/>
    <n v="30"/>
    <n v="221"/>
    <n v="39"/>
    <n v="5"/>
    <n v="0.08"/>
    <n v="1052.8399999999999"/>
    <n v="1949.7"/>
    <x v="1059"/>
    <n v="5264.2"/>
    <n v="3704.420000000001"/>
    <n v="8"/>
    <x v="0"/>
  </r>
  <r>
    <x v="1606"/>
    <x v="0"/>
    <x v="3"/>
    <d v="2018-10-27T00:00:00"/>
    <x v="191"/>
    <d v="2018-12-27T00:00:00"/>
    <d v="2018-12-30T00:00:00"/>
    <s v="USD"/>
    <n v="14"/>
    <n v="14"/>
    <n v="26"/>
    <n v="7"/>
    <n v="7"/>
    <n v="0.08"/>
    <n v="106.26"/>
    <n v="174.2"/>
    <x v="25"/>
    <n v="743.82"/>
    <n v="378.02799999999991"/>
    <n v="3"/>
    <x v="1"/>
  </r>
  <r>
    <x v="1607"/>
    <x v="0"/>
    <x v="4"/>
    <d v="2018-07-19T00:00:00"/>
    <x v="191"/>
    <d v="2019-01-01T00:00:00"/>
    <d v="2019-01-07T00:00:00"/>
    <s v="USD"/>
    <n v="20"/>
    <n v="24"/>
    <n v="364"/>
    <n v="23"/>
    <n v="7"/>
    <n v="0.05"/>
    <n v="797.3"/>
    <n v="1139"/>
    <x v="736"/>
    <n v="5581.0999999999995"/>
    <n v="1993.25"/>
    <n v="6"/>
    <x v="1"/>
  </r>
  <r>
    <x v="1608"/>
    <x v="2"/>
    <x v="4"/>
    <d v="2018-07-19T00:00:00"/>
    <x v="191"/>
    <d v="2018-12-21T00:00:00"/>
    <d v="2018-12-31T00:00:00"/>
    <s v="USD"/>
    <n v="27"/>
    <n v="17"/>
    <n v="345"/>
    <n v="28"/>
    <n v="8"/>
    <n v="0.08"/>
    <n v="2181.12"/>
    <n v="5319.8"/>
    <x v="1060"/>
    <n v="17448.96"/>
    <n v="21704.768000000004"/>
    <n v="10"/>
    <x v="0"/>
  </r>
  <r>
    <x v="1609"/>
    <x v="3"/>
    <x v="2"/>
    <d v="2018-07-19T00:00:00"/>
    <x v="192"/>
    <d v="2018-12-12T00:00:00"/>
    <d v="2018-12-15T00:00:00"/>
    <s v="USD"/>
    <n v="4"/>
    <n v="43"/>
    <n v="327"/>
    <n v="8"/>
    <n v="4"/>
    <n v="0.15"/>
    <n v="2080.89"/>
    <n v="3926.2"/>
    <x v="288"/>
    <n v="8323.56"/>
    <n v="5025.5200000000004"/>
    <n v="3"/>
    <x v="1"/>
  </r>
  <r>
    <x v="1610"/>
    <x v="1"/>
    <x v="2"/>
    <d v="2018-07-19T00:00:00"/>
    <x v="192"/>
    <d v="2018-12-23T00:00:00"/>
    <d v="2018-12-31T00:00:00"/>
    <s v="USD"/>
    <n v="24"/>
    <n v="36"/>
    <n v="313"/>
    <n v="7"/>
    <n v="3"/>
    <n v="0.05"/>
    <n v="768.49"/>
    <n v="1038.5"/>
    <x v="701"/>
    <n v="2305.4700000000003"/>
    <n v="654.25499999999965"/>
    <n v="8"/>
    <x v="0"/>
  </r>
  <r>
    <x v="1611"/>
    <x v="3"/>
    <x v="4"/>
    <d v="2018-07-19T00:00:00"/>
    <x v="192"/>
    <d v="2019-01-03T00:00:00"/>
    <d v="2019-01-13T00:00:00"/>
    <s v="USD"/>
    <n v="1"/>
    <n v="45"/>
    <n v="349"/>
    <n v="35"/>
    <n v="5"/>
    <n v="0.15"/>
    <n v="2972.66"/>
    <n v="5038.3999999999996"/>
    <x v="120"/>
    <n v="14863.3"/>
    <n v="6549.9000000000015"/>
    <n v="10"/>
    <x v="0"/>
  </r>
  <r>
    <x v="1612"/>
    <x v="3"/>
    <x v="0"/>
    <d v="2018-07-19T00:00:00"/>
    <x v="192"/>
    <d v="2018-12-23T00:00:00"/>
    <d v="2019-01-01T00:00:00"/>
    <s v="USD"/>
    <n v="1"/>
    <n v="11"/>
    <n v="141"/>
    <n v="14"/>
    <n v="5"/>
    <n v="0.05"/>
    <n v="561.05999999999995"/>
    <n v="1058.5999999999999"/>
    <x v="423"/>
    <n v="2805.2999999999997"/>
    <n v="2223.0499999999997"/>
    <n v="9"/>
    <x v="0"/>
  </r>
  <r>
    <x v="1613"/>
    <x v="3"/>
    <x v="2"/>
    <d v="2018-10-27T00:00:00"/>
    <x v="192"/>
    <d v="2018-12-22T00:00:00"/>
    <d v="2018-12-29T00:00:00"/>
    <s v="USD"/>
    <n v="6"/>
    <n v="6"/>
    <n v="309"/>
    <n v="35"/>
    <n v="5"/>
    <n v="0.05"/>
    <n v="97.28"/>
    <n v="221.1"/>
    <x v="767"/>
    <n v="486.4"/>
    <n v="563.82499999999993"/>
    <n v="7"/>
    <x v="1"/>
  </r>
  <r>
    <x v="1614"/>
    <x v="3"/>
    <x v="0"/>
    <d v="2018-10-27T00:00:00"/>
    <x v="192"/>
    <d v="2019-01-04T00:00:00"/>
    <d v="2019-01-13T00:00:00"/>
    <s v="USD"/>
    <n v="2"/>
    <n v="24"/>
    <n v="141"/>
    <n v="24"/>
    <n v="1"/>
    <n v="0.1"/>
    <n v="2505.2600000000002"/>
    <n v="3296.4"/>
    <x v="1040"/>
    <n v="2505.2600000000002"/>
    <n v="461.5"/>
    <n v="9"/>
    <x v="0"/>
  </r>
  <r>
    <x v="1615"/>
    <x v="3"/>
    <x v="0"/>
    <d v="2018-07-19T00:00:00"/>
    <x v="192"/>
    <d v="2018-12-11T00:00:00"/>
    <d v="2018-12-20T00:00:00"/>
    <s v="USD"/>
    <n v="12"/>
    <n v="7"/>
    <n v="166"/>
    <n v="30"/>
    <n v="6"/>
    <n v="0.05"/>
    <n v="2711.09"/>
    <n v="5648.1"/>
    <x v="1061"/>
    <n v="16266.54"/>
    <n v="15927.630000000005"/>
    <n v="9"/>
    <x v="0"/>
  </r>
  <r>
    <x v="1616"/>
    <x v="2"/>
    <x v="2"/>
    <d v="2018-07-19T00:00:00"/>
    <x v="192"/>
    <d v="2018-12-21T00:00:00"/>
    <d v="2018-12-28T00:00:00"/>
    <s v="USD"/>
    <n v="28"/>
    <n v="8"/>
    <n v="309"/>
    <n v="1"/>
    <n v="1"/>
    <n v="0.1"/>
    <n v="727.29"/>
    <n v="1118.9000000000001"/>
    <x v="303"/>
    <n v="727.29"/>
    <n v="279.72000000000014"/>
    <n v="7"/>
    <x v="1"/>
  </r>
  <r>
    <x v="1617"/>
    <x v="3"/>
    <x v="2"/>
    <d v="2018-10-27T00:00:00"/>
    <x v="192"/>
    <d v="2018-12-30T00:00:00"/>
    <d v="2019-01-09T00:00:00"/>
    <s v="USD"/>
    <n v="2"/>
    <n v="25"/>
    <n v="302"/>
    <n v="31"/>
    <n v="4"/>
    <n v="0.08"/>
    <n v="2224.4"/>
    <n v="2680"/>
    <x v="1062"/>
    <n v="8897.6"/>
    <n v="964.79999999999927"/>
    <n v="10"/>
    <x v="0"/>
  </r>
  <r>
    <x v="1618"/>
    <x v="3"/>
    <x v="1"/>
    <d v="2018-07-19T00:00:00"/>
    <x v="193"/>
    <d v="2019-01-01T00:00:00"/>
    <d v="2019-01-08T00:00:00"/>
    <s v="USD"/>
    <n v="10"/>
    <n v="42"/>
    <n v="231"/>
    <n v="36"/>
    <n v="8"/>
    <n v="0.05"/>
    <n v="2860.77"/>
    <n v="3865.9"/>
    <x v="1063"/>
    <n v="22886.16"/>
    <n v="6494.68"/>
    <n v="7"/>
    <x v="1"/>
  </r>
  <r>
    <x v="1619"/>
    <x v="3"/>
    <x v="0"/>
    <d v="2018-10-27T00:00:00"/>
    <x v="193"/>
    <d v="2019-01-07T00:00:00"/>
    <d v="2019-01-08T00:00:00"/>
    <s v="USD"/>
    <n v="7"/>
    <n v="35"/>
    <n v="151"/>
    <n v="2"/>
    <n v="1"/>
    <n v="0.08"/>
    <n v="399.59"/>
    <n v="951.4"/>
    <x v="967"/>
    <n v="399.59"/>
    <n v="475.69800000000004"/>
    <n v="1"/>
    <x v="1"/>
  </r>
  <r>
    <x v="1620"/>
    <x v="0"/>
    <x v="3"/>
    <d v="2018-10-27T00:00:00"/>
    <x v="194"/>
    <d v="2018-12-21T00:00:00"/>
    <d v="2018-12-27T00:00:00"/>
    <s v="USD"/>
    <n v="17"/>
    <n v="39"/>
    <n v="51"/>
    <n v="19"/>
    <n v="6"/>
    <n v="0.08"/>
    <n v="4272.1899999999996"/>
    <n v="5621.3"/>
    <x v="1043"/>
    <n v="25633.14"/>
    <n v="5396.4360000000052"/>
    <n v="6"/>
    <x v="1"/>
  </r>
  <r>
    <x v="1621"/>
    <x v="3"/>
    <x v="1"/>
    <d v="2018-07-19T00:00:00"/>
    <x v="194"/>
    <d v="2018-12-25T00:00:00"/>
    <d v="2019-01-04T00:00:00"/>
    <s v="USD"/>
    <n v="5"/>
    <n v="3"/>
    <n v="246"/>
    <n v="1"/>
    <n v="3"/>
    <n v="0.1"/>
    <n v="3119.92"/>
    <n v="3999.9"/>
    <x v="1064"/>
    <n v="9359.76"/>
    <n v="1439.9700000000012"/>
    <n v="10"/>
    <x v="0"/>
  </r>
  <r>
    <x v="1622"/>
    <x v="0"/>
    <x v="3"/>
    <d v="2018-10-27T00:00:00"/>
    <x v="194"/>
    <d v="2018-12-29T00:00:00"/>
    <d v="2018-12-30T00:00:00"/>
    <s v="USD"/>
    <n v="18"/>
    <n v="12"/>
    <n v="49"/>
    <n v="20"/>
    <n v="2"/>
    <n v="0.05"/>
    <n v="3647.15"/>
    <n v="6398.5"/>
    <x v="812"/>
    <n v="7294.3"/>
    <n v="4862.8499999999995"/>
    <n v="1"/>
    <x v="1"/>
  </r>
  <r>
    <x v="1623"/>
    <x v="1"/>
    <x v="3"/>
    <d v="2018-07-19T00:00:00"/>
    <x v="194"/>
    <d v="2019-01-02T00:00:00"/>
    <d v="2019-01-10T00:00:00"/>
    <s v="USD"/>
    <n v="24"/>
    <n v="30"/>
    <n v="1"/>
    <n v="6"/>
    <n v="2"/>
    <n v="0.3"/>
    <n v="633.49"/>
    <n v="1038.5"/>
    <x v="578"/>
    <n v="1266.98"/>
    <n v="186.91999999999985"/>
    <n v="8"/>
    <x v="0"/>
  </r>
  <r>
    <x v="1624"/>
    <x v="1"/>
    <x v="0"/>
    <d v="2018-07-19T00:00:00"/>
    <x v="194"/>
    <d v="2018-12-23T00:00:00"/>
    <d v="2018-12-26T00:00:00"/>
    <s v="USD"/>
    <n v="20"/>
    <n v="50"/>
    <n v="113"/>
    <n v="11"/>
    <n v="7"/>
    <n v="0.08"/>
    <n v="2806.09"/>
    <n v="6525.8"/>
    <x v="1065"/>
    <n v="19642.63"/>
    <n v="22383.522000000001"/>
    <n v="3"/>
    <x v="1"/>
  </r>
  <r>
    <x v="1625"/>
    <x v="3"/>
    <x v="1"/>
    <d v="2018-07-19T00:00:00"/>
    <x v="194"/>
    <d v="2019-01-07T00:00:00"/>
    <d v="2019-01-13T00:00:00"/>
    <s v="USD"/>
    <n v="8"/>
    <n v="40"/>
    <n v="217"/>
    <n v="26"/>
    <n v="5"/>
    <n v="0.4"/>
    <n v="808.15"/>
    <n v="1092.0999999999999"/>
    <x v="1066"/>
    <n v="4040.75"/>
    <n v="-764.45000000000027"/>
    <n v="6"/>
    <x v="1"/>
  </r>
  <r>
    <x v="1626"/>
    <x v="2"/>
    <x v="0"/>
    <d v="2018-07-19T00:00:00"/>
    <x v="194"/>
    <d v="2019-01-05T00:00:00"/>
    <d v="2019-01-06T00:00:00"/>
    <s v="USD"/>
    <n v="26"/>
    <n v="9"/>
    <n v="128"/>
    <n v="5"/>
    <n v="3"/>
    <n v="0.05"/>
    <n v="2715.51"/>
    <n v="3879.3"/>
    <x v="1067"/>
    <n v="8146.5300000000007"/>
    <n v="2909.4750000000004"/>
    <n v="1"/>
    <x v="1"/>
  </r>
  <r>
    <x v="1627"/>
    <x v="3"/>
    <x v="1"/>
    <d v="2018-07-19T00:00:00"/>
    <x v="194"/>
    <d v="2019-01-04T00:00:00"/>
    <d v="2019-01-05T00:00:00"/>
    <s v="USD"/>
    <n v="6"/>
    <n v="31"/>
    <n v="250"/>
    <n v="27"/>
    <n v="6"/>
    <n v="0.1"/>
    <n v="2027.69"/>
    <n v="2599.6"/>
    <x v="1021"/>
    <n v="12166.14"/>
    <n v="1871.6999999999989"/>
    <n v="1"/>
    <x v="1"/>
  </r>
  <r>
    <x v="1628"/>
    <x v="3"/>
    <x v="0"/>
    <d v="2018-07-19T00:00:00"/>
    <x v="194"/>
    <d v="2018-12-30T00:00:00"/>
    <d v="2019-01-05T00:00:00"/>
    <s v="USD"/>
    <n v="2"/>
    <n v="33"/>
    <n v="202"/>
    <n v="37"/>
    <n v="2"/>
    <n v="0.05"/>
    <n v="485.01"/>
    <n v="850.9"/>
    <x v="147"/>
    <n v="970.02"/>
    <n v="646.68999999999983"/>
    <n v="6"/>
    <x v="1"/>
  </r>
  <r>
    <x v="1629"/>
    <x v="2"/>
    <x v="0"/>
    <d v="2018-07-19T00:00:00"/>
    <x v="195"/>
    <d v="2018-12-30T00:00:00"/>
    <d v="2019-01-07T00:00:00"/>
    <s v="USD"/>
    <n v="27"/>
    <n v="47"/>
    <n v="106"/>
    <n v="20"/>
    <n v="2"/>
    <n v="0.1"/>
    <n v="773.85"/>
    <n v="1031.8"/>
    <x v="1068"/>
    <n v="1547.7"/>
    <n v="309.53999999999996"/>
    <n v="8"/>
    <x v="0"/>
  </r>
  <r>
    <x v="1630"/>
    <x v="2"/>
    <x v="5"/>
    <d v="2018-10-27T00:00:00"/>
    <x v="195"/>
    <d v="2018-12-23T00:00:00"/>
    <d v="2018-12-25T00:00:00"/>
    <s v="USD"/>
    <n v="27"/>
    <n v="26"/>
    <n v="79"/>
    <n v="4"/>
    <n v="8"/>
    <n v="0.08"/>
    <n v="79.66"/>
    <n v="194.3"/>
    <x v="1069"/>
    <n v="637.28"/>
    <n v="792.76800000000026"/>
    <n v="2"/>
    <x v="1"/>
  </r>
  <r>
    <x v="1631"/>
    <x v="3"/>
    <x v="0"/>
    <d v="2018-07-19T00:00:00"/>
    <x v="195"/>
    <d v="2019-01-08T00:00:00"/>
    <d v="2019-01-14T00:00:00"/>
    <s v="USD"/>
    <n v="8"/>
    <n v="27"/>
    <n v="162"/>
    <n v="47"/>
    <n v="2"/>
    <n v="0.2"/>
    <n v="1585.49"/>
    <n v="2331.6"/>
    <x v="341"/>
    <n v="3170.98"/>
    <n v="559.57999999999993"/>
    <n v="6"/>
    <x v="1"/>
  </r>
  <r>
    <x v="1632"/>
    <x v="1"/>
    <x v="0"/>
    <d v="2018-07-19T00:00:00"/>
    <x v="195"/>
    <d v="2018-12-14T00:00:00"/>
    <d v="2018-12-23T00:00:00"/>
    <s v="USD"/>
    <n v="24"/>
    <n v="20"/>
    <n v="161"/>
    <n v="25"/>
    <n v="3"/>
    <n v="0.2"/>
    <n v="2191.17"/>
    <n v="3001.6"/>
    <x v="371"/>
    <n v="6573.51"/>
    <n v="630.32999999999993"/>
    <n v="9"/>
    <x v="0"/>
  </r>
  <r>
    <x v="1633"/>
    <x v="3"/>
    <x v="0"/>
    <d v="2018-07-19T00:00:00"/>
    <x v="195"/>
    <d v="2018-12-29T00:00:00"/>
    <d v="2019-01-04T00:00:00"/>
    <s v="USD"/>
    <n v="5"/>
    <n v="25"/>
    <n v="136"/>
    <n v="15"/>
    <n v="3"/>
    <n v="0.05"/>
    <n v="168.24"/>
    <n v="207.7"/>
    <x v="1070"/>
    <n v="504.72"/>
    <n v="87.224999999999909"/>
    <n v="6"/>
    <x v="1"/>
  </r>
  <r>
    <x v="1634"/>
    <x v="3"/>
    <x v="4"/>
    <d v="2018-07-19T00:00:00"/>
    <x v="195"/>
    <d v="2018-12-15T00:00:00"/>
    <d v="2018-12-21T00:00:00"/>
    <s v="USD"/>
    <n v="1"/>
    <n v="41"/>
    <n v="362"/>
    <n v="8"/>
    <n v="6"/>
    <n v="0.2"/>
    <n v="438.78"/>
    <n v="743.7"/>
    <x v="1071"/>
    <n v="2632.68"/>
    <n v="937.08000000000084"/>
    <n v="6"/>
    <x v="1"/>
  </r>
  <r>
    <x v="1635"/>
    <x v="3"/>
    <x v="0"/>
    <d v="2018-07-19T00:00:00"/>
    <x v="195"/>
    <d v="2018-12-30T00:00:00"/>
    <d v="2018-12-31T00:00:00"/>
    <s v="USD"/>
    <n v="1"/>
    <n v="46"/>
    <n v="125"/>
    <n v="31"/>
    <n v="7"/>
    <n v="0.08"/>
    <n v="120.47"/>
    <n v="207.7"/>
    <x v="1072"/>
    <n v="843.29"/>
    <n v="494.298"/>
    <n v="1"/>
    <x v="1"/>
  </r>
  <r>
    <x v="1636"/>
    <x v="1"/>
    <x v="0"/>
    <d v="2018-07-19T00:00:00"/>
    <x v="195"/>
    <d v="2018-12-14T00:00:00"/>
    <d v="2018-12-17T00:00:00"/>
    <s v="USD"/>
    <n v="21"/>
    <n v="32"/>
    <n v="133"/>
    <n v="47"/>
    <n v="3"/>
    <n v="0.1"/>
    <n v="3922.72"/>
    <n v="5768.7"/>
    <x v="1073"/>
    <n v="11768.16"/>
    <n v="3807.33"/>
    <n v="3"/>
    <x v="1"/>
  </r>
  <r>
    <x v="1637"/>
    <x v="3"/>
    <x v="4"/>
    <d v="2018-10-27T00:00:00"/>
    <x v="195"/>
    <d v="2019-01-06T00:00:00"/>
    <d v="2019-01-08T00:00:00"/>
    <s v="USD"/>
    <n v="9"/>
    <n v="49"/>
    <n v="358"/>
    <n v="36"/>
    <n v="7"/>
    <n v="0.4"/>
    <n v="1341.34"/>
    <n v="1916.2"/>
    <x v="952"/>
    <n v="9389.3799999999992"/>
    <n v="-1341.3400000000001"/>
    <n v="2"/>
    <x v="1"/>
  </r>
  <r>
    <x v="1638"/>
    <x v="3"/>
    <x v="0"/>
    <d v="2018-10-27T00:00:00"/>
    <x v="195"/>
    <d v="2019-01-08T00:00:00"/>
    <d v="2019-01-09T00:00:00"/>
    <s v="USD"/>
    <n v="9"/>
    <n v="8"/>
    <n v="110"/>
    <n v="28"/>
    <n v="8"/>
    <n v="0.3"/>
    <n v="2238.14"/>
    <n v="2633.1"/>
    <x v="1074"/>
    <n v="17905.12"/>
    <n v="-3159.76"/>
    <n v="1"/>
    <x v="1"/>
  </r>
  <r>
    <x v="1639"/>
    <x v="3"/>
    <x v="0"/>
    <d v="2018-07-19T00:00:00"/>
    <x v="195"/>
    <d v="2018-12-19T00:00:00"/>
    <d v="2018-12-21T00:00:00"/>
    <s v="USD"/>
    <n v="7"/>
    <n v="45"/>
    <n v="97"/>
    <n v="21"/>
    <n v="7"/>
    <n v="0.1"/>
    <n v="639.17999999999995"/>
    <n v="1065.3"/>
    <x v="315"/>
    <n v="4474.2599999999993"/>
    <n v="2237.13"/>
    <n v="2"/>
    <x v="1"/>
  </r>
  <r>
    <x v="1640"/>
    <x v="3"/>
    <x v="5"/>
    <d v="2018-10-27T00:00:00"/>
    <x v="195"/>
    <d v="2018-12-14T00:00:00"/>
    <d v="2018-12-16T00:00:00"/>
    <s v="USD"/>
    <n v="8"/>
    <n v="48"/>
    <n v="86"/>
    <n v="41"/>
    <n v="3"/>
    <n v="0.2"/>
    <n v="1603.11"/>
    <n v="2257.9"/>
    <x v="54"/>
    <n v="4809.33"/>
    <n v="609.63000000000102"/>
    <n v="2"/>
    <x v="1"/>
  </r>
  <r>
    <x v="1641"/>
    <x v="0"/>
    <x v="1"/>
    <d v="2018-07-19T00:00:00"/>
    <x v="195"/>
    <d v="2019-01-03T00:00:00"/>
    <d v="2019-01-12T00:00:00"/>
    <s v="USD"/>
    <n v="13"/>
    <n v="20"/>
    <n v="245"/>
    <n v="34"/>
    <n v="1"/>
    <n v="0.05"/>
    <n v="545.38"/>
    <n v="991.6"/>
    <x v="161"/>
    <n v="545.38"/>
    <n v="396.64"/>
    <n v="9"/>
    <x v="0"/>
  </r>
  <r>
    <x v="1642"/>
    <x v="2"/>
    <x v="0"/>
    <d v="2018-10-27T00:00:00"/>
    <x v="195"/>
    <d v="2019-01-04T00:00:00"/>
    <d v="2019-01-13T00:00:00"/>
    <s v="USD"/>
    <n v="28"/>
    <n v="49"/>
    <n v="192"/>
    <n v="13"/>
    <n v="4"/>
    <n v="0.08"/>
    <n v="1660.19"/>
    <n v="2338.3000000000002"/>
    <x v="638"/>
    <n v="6640.76"/>
    <n v="1964.1840000000011"/>
    <n v="9"/>
    <x v="0"/>
  </r>
  <r>
    <x v="1643"/>
    <x v="3"/>
    <x v="4"/>
    <d v="2018-10-27T00:00:00"/>
    <x v="196"/>
    <d v="2018-12-30T00:00:00"/>
    <d v="2019-01-03T00:00:00"/>
    <s v="USD"/>
    <n v="7"/>
    <n v="21"/>
    <n v="343"/>
    <n v="1"/>
    <n v="7"/>
    <n v="0.08"/>
    <n v="1583.75"/>
    <n v="2988.2"/>
    <x v="1075"/>
    <n v="11086.25"/>
    <n v="8157.757999999998"/>
    <n v="4"/>
    <x v="1"/>
  </r>
  <r>
    <x v="1644"/>
    <x v="3"/>
    <x v="0"/>
    <d v="2018-10-27T00:00:00"/>
    <x v="196"/>
    <d v="2018-12-26T00:00:00"/>
    <d v="2018-12-31T00:00:00"/>
    <s v="USD"/>
    <n v="8"/>
    <n v="35"/>
    <n v="166"/>
    <n v="21"/>
    <n v="6"/>
    <n v="0.4"/>
    <n v="682.53"/>
    <n v="1118.9000000000001"/>
    <x v="587"/>
    <n v="4095.18"/>
    <n v="-67.139999999999873"/>
    <n v="5"/>
    <x v="1"/>
  </r>
  <r>
    <x v="1645"/>
    <x v="0"/>
    <x v="1"/>
    <d v="2018-07-19T00:00:00"/>
    <x v="196"/>
    <d v="2019-01-08T00:00:00"/>
    <d v="2019-01-17T00:00:00"/>
    <s v="USD"/>
    <n v="18"/>
    <n v="29"/>
    <n v="214"/>
    <n v="17"/>
    <n v="6"/>
    <n v="0.15"/>
    <n v="1267.71"/>
    <n v="2485.6999999999998"/>
    <x v="1076"/>
    <n v="7606.26"/>
    <n v="5070.8099999999977"/>
    <n v="9"/>
    <x v="0"/>
  </r>
  <r>
    <x v="1646"/>
    <x v="3"/>
    <x v="0"/>
    <d v="2018-07-19T00:00:00"/>
    <x v="196"/>
    <d v="2018-12-25T00:00:00"/>
    <d v="2019-01-04T00:00:00"/>
    <s v="USD"/>
    <n v="4"/>
    <n v="20"/>
    <n v="117"/>
    <n v="22"/>
    <n v="4"/>
    <n v="0.2"/>
    <n v="1708.5"/>
    <n v="2847.5"/>
    <x v="1077"/>
    <n v="6834"/>
    <n v="2278"/>
    <n v="10"/>
    <x v="0"/>
  </r>
  <r>
    <x v="1647"/>
    <x v="3"/>
    <x v="5"/>
    <d v="2018-07-19T00:00:00"/>
    <x v="196"/>
    <d v="2019-01-09T00:00:00"/>
    <d v="2019-01-12T00:00:00"/>
    <s v="USD"/>
    <n v="1"/>
    <n v="25"/>
    <n v="66"/>
    <n v="15"/>
    <n v="4"/>
    <n v="0.2"/>
    <n v="2571.19"/>
    <n v="3296.4"/>
    <x v="1078"/>
    <n v="10284.76"/>
    <n v="263.72000000000116"/>
    <n v="3"/>
    <x v="1"/>
  </r>
  <r>
    <x v="1648"/>
    <x v="0"/>
    <x v="3"/>
    <d v="2018-07-19T00:00:00"/>
    <x v="196"/>
    <d v="2018-12-21T00:00:00"/>
    <d v="2018-12-30T00:00:00"/>
    <s v="USD"/>
    <n v="18"/>
    <n v="38"/>
    <n v="33"/>
    <n v="11"/>
    <n v="4"/>
    <n v="0.1"/>
    <n v="689.77"/>
    <n v="971.5"/>
    <x v="828"/>
    <n v="2759.08"/>
    <n v="738.32000000000016"/>
    <n v="9"/>
    <x v="0"/>
  </r>
  <r>
    <x v="1649"/>
    <x v="1"/>
    <x v="2"/>
    <d v="2018-07-19T00:00:00"/>
    <x v="196"/>
    <d v="2019-01-07T00:00:00"/>
    <d v="2019-01-17T00:00:00"/>
    <s v="USD"/>
    <n v="21"/>
    <n v="34"/>
    <n v="299"/>
    <n v="12"/>
    <n v="7"/>
    <n v="0.2"/>
    <n v="102.98"/>
    <n v="194.3"/>
    <x v="484"/>
    <n v="720.86"/>
    <n v="367.22000000000014"/>
    <n v="10"/>
    <x v="0"/>
  </r>
  <r>
    <x v="1650"/>
    <x v="0"/>
    <x v="0"/>
    <d v="2018-10-27T00:00:00"/>
    <x v="196"/>
    <d v="2018-12-21T00:00:00"/>
    <d v="2018-12-27T00:00:00"/>
    <s v="USD"/>
    <n v="12"/>
    <n v="27"/>
    <n v="172"/>
    <n v="18"/>
    <n v="6"/>
    <n v="0.4"/>
    <n v="3223.64"/>
    <n v="5969.7"/>
    <x v="1079"/>
    <n v="19341.84"/>
    <n v="2149.0799999999981"/>
    <n v="6"/>
    <x v="1"/>
  </r>
  <r>
    <x v="1651"/>
    <x v="0"/>
    <x v="0"/>
    <d v="2018-07-19T00:00:00"/>
    <x v="197"/>
    <d v="2018-12-18T00:00:00"/>
    <d v="2018-12-27T00:00:00"/>
    <s v="USD"/>
    <n v="14"/>
    <n v="1"/>
    <n v="166"/>
    <n v="11"/>
    <n v="1"/>
    <n v="0.05"/>
    <n v="625.65"/>
    <n v="1078.7"/>
    <x v="192"/>
    <n v="625.65"/>
    <n v="399.11500000000012"/>
    <n v="9"/>
    <x v="0"/>
  </r>
  <r>
    <x v="1652"/>
    <x v="3"/>
    <x v="0"/>
    <d v="2018-07-19T00:00:00"/>
    <x v="197"/>
    <d v="2019-01-10T00:00:00"/>
    <d v="2019-01-15T00:00:00"/>
    <s v="USD"/>
    <n v="10"/>
    <n v="33"/>
    <n v="128"/>
    <n v="40"/>
    <n v="7"/>
    <n v="0.05"/>
    <n v="1640.16"/>
    <n v="2412"/>
    <x v="351"/>
    <n v="11481.12"/>
    <n v="4558.6799999999985"/>
    <n v="5"/>
    <x v="1"/>
  </r>
  <r>
    <x v="1653"/>
    <x v="3"/>
    <x v="3"/>
    <d v="2018-07-19T00:00:00"/>
    <x v="197"/>
    <d v="2019-01-06T00:00:00"/>
    <d v="2019-01-09T00:00:00"/>
    <s v="USD"/>
    <n v="11"/>
    <n v="45"/>
    <n v="18"/>
    <n v="25"/>
    <n v="4"/>
    <n v="0.05"/>
    <n v="904.1"/>
    <n v="1159.0999999999999"/>
    <x v="339"/>
    <n v="3616.4"/>
    <n v="788.17999999999893"/>
    <n v="3"/>
    <x v="1"/>
  </r>
  <r>
    <x v="1654"/>
    <x v="3"/>
    <x v="4"/>
    <d v="2018-07-19T00:00:00"/>
    <x v="197"/>
    <d v="2018-12-17T00:00:00"/>
    <d v="2018-12-18T00:00:00"/>
    <s v="USD"/>
    <n v="12"/>
    <n v="17"/>
    <n v="355"/>
    <n v="12"/>
    <n v="4"/>
    <n v="0.08"/>
    <n v="809.56"/>
    <n v="1882.7"/>
    <x v="1080"/>
    <n v="3238.24"/>
    <n v="3690.0960000000005"/>
    <n v="1"/>
    <x v="1"/>
  </r>
  <r>
    <x v="1655"/>
    <x v="3"/>
    <x v="1"/>
    <d v="2018-10-27T00:00:00"/>
    <x v="197"/>
    <d v="2018-12-20T00:00:00"/>
    <d v="2018-12-28T00:00:00"/>
    <s v="USD"/>
    <n v="5"/>
    <n v="23"/>
    <n v="217"/>
    <n v="27"/>
    <n v="6"/>
    <n v="0.2"/>
    <n v="1072.3399999999999"/>
    <n v="1949.7"/>
    <x v="546"/>
    <n v="6434.0399999999991"/>
    <n v="2924.5200000000023"/>
    <n v="8"/>
    <x v="0"/>
  </r>
  <r>
    <x v="1656"/>
    <x v="1"/>
    <x v="0"/>
    <d v="2018-07-19T00:00:00"/>
    <x v="197"/>
    <d v="2019-01-10T00:00:00"/>
    <d v="2019-01-11T00:00:00"/>
    <s v="USD"/>
    <n v="22"/>
    <n v="46"/>
    <n v="102"/>
    <n v="9"/>
    <n v="3"/>
    <n v="0.05"/>
    <n v="747.18"/>
    <n v="1098.8"/>
    <x v="529"/>
    <n v="2241.54"/>
    <n v="890.03999999999951"/>
    <n v="1"/>
    <x v="1"/>
  </r>
  <r>
    <x v="1657"/>
    <x v="3"/>
    <x v="0"/>
    <d v="2018-07-19T00:00:00"/>
    <x v="197"/>
    <d v="2019-01-02T00:00:00"/>
    <d v="2019-01-04T00:00:00"/>
    <s v="USD"/>
    <n v="2"/>
    <n v="27"/>
    <n v="173"/>
    <n v="32"/>
    <n v="7"/>
    <n v="0.05"/>
    <n v="2335.2199999999998"/>
    <n v="3155.7"/>
    <x v="1081"/>
    <n v="16346.539999999999"/>
    <n v="4638.8649999999961"/>
    <n v="2"/>
    <x v="1"/>
  </r>
  <r>
    <x v="1658"/>
    <x v="1"/>
    <x v="0"/>
    <d v="2018-07-19T00:00:00"/>
    <x v="197"/>
    <d v="2018-12-29T00:00:00"/>
    <d v="2019-01-04T00:00:00"/>
    <s v="USD"/>
    <n v="23"/>
    <n v="24"/>
    <n v="123"/>
    <n v="30"/>
    <n v="5"/>
    <n v="0.2"/>
    <n v="2144"/>
    <n v="2680"/>
    <x v="1082"/>
    <n v="10720"/>
    <n v="0"/>
    <n v="6"/>
    <x v="1"/>
  </r>
  <r>
    <x v="1659"/>
    <x v="2"/>
    <x v="2"/>
    <d v="2018-07-19T00:00:00"/>
    <x v="197"/>
    <d v="2018-12-18T00:00:00"/>
    <d v="2018-12-25T00:00:00"/>
    <s v="USD"/>
    <n v="25"/>
    <n v="10"/>
    <n v="309"/>
    <n v="13"/>
    <n v="5"/>
    <n v="0.05"/>
    <n v="3871.6"/>
    <n v="5956.3"/>
    <x v="412"/>
    <n v="19358"/>
    <n v="8934.4249999999993"/>
    <n v="7"/>
    <x v="1"/>
  </r>
  <r>
    <x v="1660"/>
    <x v="3"/>
    <x v="1"/>
    <d v="2018-07-19T00:00:00"/>
    <x v="198"/>
    <d v="2019-01-03T00:00:00"/>
    <d v="2019-01-10T00:00:00"/>
    <s v="USD"/>
    <n v="3"/>
    <n v="29"/>
    <n v="260"/>
    <n v="36"/>
    <n v="8"/>
    <n v="0.1"/>
    <n v="924.6"/>
    <n v="2010"/>
    <x v="1083"/>
    <n v="7396.8"/>
    <n v="7075.2"/>
    <n v="7"/>
    <x v="1"/>
  </r>
  <r>
    <x v="1661"/>
    <x v="0"/>
    <x v="2"/>
    <d v="2018-10-27T00:00:00"/>
    <x v="198"/>
    <d v="2018-12-26T00:00:00"/>
    <d v="2018-12-27T00:00:00"/>
    <s v="USD"/>
    <n v="20"/>
    <n v="12"/>
    <n v="325"/>
    <n v="7"/>
    <n v="6"/>
    <n v="0.08"/>
    <n v="963.53"/>
    <n v="1319.9"/>
    <x v="534"/>
    <n v="5781.18"/>
    <n v="1504.6680000000006"/>
    <n v="1"/>
    <x v="1"/>
  </r>
  <r>
    <x v="1662"/>
    <x v="3"/>
    <x v="5"/>
    <d v="2018-07-19T00:00:00"/>
    <x v="198"/>
    <d v="2018-12-17T00:00:00"/>
    <d v="2018-12-22T00:00:00"/>
    <s v="USD"/>
    <n v="5"/>
    <n v="26"/>
    <n v="77"/>
    <n v="41"/>
    <n v="8"/>
    <n v="0.08"/>
    <n v="1065.3"/>
    <n v="1775.5"/>
    <x v="1084"/>
    <n v="8522.4"/>
    <n v="4545.2800000000007"/>
    <n v="5"/>
    <x v="1"/>
  </r>
  <r>
    <x v="1663"/>
    <x v="3"/>
    <x v="3"/>
    <d v="2018-07-19T00:00:00"/>
    <x v="198"/>
    <d v="2019-01-04T00:00:00"/>
    <d v="2019-01-09T00:00:00"/>
    <s v="USD"/>
    <n v="1"/>
    <n v="38"/>
    <n v="41"/>
    <n v="39"/>
    <n v="2"/>
    <n v="0.15"/>
    <n v="129.44"/>
    <n v="187.6"/>
    <x v="1085"/>
    <n v="258.88"/>
    <n v="60.039999999999964"/>
    <n v="5"/>
    <x v="1"/>
  </r>
  <r>
    <x v="1664"/>
    <x v="3"/>
    <x v="0"/>
    <d v="2018-07-19T00:00:00"/>
    <x v="198"/>
    <d v="2018-12-27T00:00:00"/>
    <d v="2018-12-29T00:00:00"/>
    <s v="USD"/>
    <n v="6"/>
    <n v="3"/>
    <n v="173"/>
    <n v="19"/>
    <n v="5"/>
    <n v="0.05"/>
    <n v="899.81"/>
    <n v="1139"/>
    <x v="170"/>
    <n v="4499.0499999999993"/>
    <n v="911.20000000000073"/>
    <n v="2"/>
    <x v="1"/>
  </r>
  <r>
    <x v="1665"/>
    <x v="3"/>
    <x v="3"/>
    <d v="2018-10-27T00:00:00"/>
    <x v="198"/>
    <d v="2018-12-18T00:00:00"/>
    <d v="2018-12-23T00:00:00"/>
    <s v="USD"/>
    <n v="9"/>
    <n v="28"/>
    <n v="46"/>
    <n v="27"/>
    <n v="5"/>
    <n v="0.15"/>
    <n v="824.1"/>
    <n v="1005"/>
    <x v="914"/>
    <n v="4120.5"/>
    <n v="150.75"/>
    <n v="5"/>
    <x v="1"/>
  </r>
  <r>
    <x v="1666"/>
    <x v="1"/>
    <x v="5"/>
    <d v="2018-07-19T00:00:00"/>
    <x v="198"/>
    <d v="2018-12-25T00:00:00"/>
    <d v="2018-12-29T00:00:00"/>
    <s v="USD"/>
    <n v="25"/>
    <n v="23"/>
    <n v="58"/>
    <n v="44"/>
    <n v="5"/>
    <n v="0.2"/>
    <n v="1097.19"/>
    <n v="2385.1999999999998"/>
    <x v="151"/>
    <n v="5485.9500000000007"/>
    <n v="4054.8500000000004"/>
    <n v="4"/>
    <x v="1"/>
  </r>
  <r>
    <x v="1667"/>
    <x v="0"/>
    <x v="0"/>
    <d v="2018-10-27T00:00:00"/>
    <x v="198"/>
    <d v="2019-01-07T00:00:00"/>
    <d v="2019-01-13T00:00:00"/>
    <s v="USD"/>
    <n v="17"/>
    <n v="26"/>
    <n v="184"/>
    <n v="1"/>
    <n v="6"/>
    <n v="0.05"/>
    <n v="911.74"/>
    <n v="1085.4000000000001"/>
    <x v="696"/>
    <n v="5470.4400000000005"/>
    <n v="716.34000000000015"/>
    <n v="6"/>
    <x v="1"/>
  </r>
  <r>
    <x v="1668"/>
    <x v="0"/>
    <x v="2"/>
    <d v="2018-10-27T00:00:00"/>
    <x v="198"/>
    <d v="2018-12-20T00:00:00"/>
    <d v="2018-12-23T00:00:00"/>
    <s v="USD"/>
    <n v="16"/>
    <n v="13"/>
    <n v="307"/>
    <n v="4"/>
    <n v="5"/>
    <n v="0.2"/>
    <n v="1519.56"/>
    <n v="1809"/>
    <x v="823"/>
    <n v="7597.7999999999993"/>
    <n v="-361.79999999999927"/>
    <n v="3"/>
    <x v="1"/>
  </r>
  <r>
    <x v="1669"/>
    <x v="2"/>
    <x v="1"/>
    <d v="2018-07-19T00:00:00"/>
    <x v="198"/>
    <d v="2018-12-29T00:00:00"/>
    <d v="2019-01-05T00:00:00"/>
    <s v="USD"/>
    <n v="26"/>
    <n v="33"/>
    <n v="250"/>
    <n v="2"/>
    <n v="4"/>
    <n v="0.05"/>
    <n v="646.41999999999996"/>
    <n v="897.8"/>
    <x v="285"/>
    <n v="2585.6799999999998"/>
    <n v="825.96"/>
    <n v="7"/>
    <x v="1"/>
  </r>
  <r>
    <x v="1670"/>
    <x v="3"/>
    <x v="2"/>
    <d v="2018-10-27T00:00:00"/>
    <x v="198"/>
    <d v="2018-12-25T00:00:00"/>
    <d v="2018-12-26T00:00:00"/>
    <s v="USD"/>
    <n v="3"/>
    <n v="17"/>
    <n v="284"/>
    <n v="14"/>
    <n v="3"/>
    <n v="0.2"/>
    <n v="847.42"/>
    <n v="1246.2"/>
    <x v="1086"/>
    <n v="2542.2599999999998"/>
    <n v="448.6200000000008"/>
    <n v="1"/>
    <x v="1"/>
  </r>
  <r>
    <x v="1671"/>
    <x v="3"/>
    <x v="3"/>
    <d v="2018-07-19T00:00:00"/>
    <x v="198"/>
    <d v="2019-01-01T00:00:00"/>
    <d v="2019-01-11T00:00:00"/>
    <s v="USD"/>
    <n v="4"/>
    <n v="32"/>
    <n v="20"/>
    <n v="40"/>
    <n v="1"/>
    <n v="0.3"/>
    <n v="503.51"/>
    <n v="1118.9000000000001"/>
    <x v="303"/>
    <n v="503.51"/>
    <n v="279.72000000000003"/>
    <n v="10"/>
    <x v="0"/>
  </r>
  <r>
    <x v="1672"/>
    <x v="0"/>
    <x v="5"/>
    <d v="2018-07-19T00:00:00"/>
    <x v="198"/>
    <d v="2018-12-23T00:00:00"/>
    <d v="2018-12-31T00:00:00"/>
    <s v="USD"/>
    <n v="19"/>
    <n v="42"/>
    <n v="85"/>
    <n v="5"/>
    <n v="3"/>
    <n v="0.05"/>
    <n v="835.09"/>
    <n v="1018.4"/>
    <x v="561"/>
    <n v="2505.27"/>
    <n v="397.16999999999962"/>
    <n v="8"/>
    <x v="0"/>
  </r>
  <r>
    <x v="1673"/>
    <x v="1"/>
    <x v="1"/>
    <d v="2018-07-19T00:00:00"/>
    <x v="198"/>
    <d v="2018-12-26T00:00:00"/>
    <d v="2018-12-29T00:00:00"/>
    <s v="USD"/>
    <n v="23"/>
    <n v="17"/>
    <n v="219"/>
    <n v="33"/>
    <n v="1"/>
    <n v="0.08"/>
    <n v="3982.21"/>
    <n v="5105.3999999999996"/>
    <x v="707"/>
    <n v="3982.21"/>
    <n v="714.75799999999981"/>
    <n v="3"/>
    <x v="1"/>
  </r>
  <r>
    <x v="1674"/>
    <x v="3"/>
    <x v="4"/>
    <d v="2018-07-19T00:00:00"/>
    <x v="199"/>
    <d v="2019-01-13T00:00:00"/>
    <d v="2019-01-21T00:00:00"/>
    <s v="USD"/>
    <n v="9"/>
    <n v="13"/>
    <n v="363"/>
    <n v="16"/>
    <n v="8"/>
    <n v="0.08"/>
    <n v="753.42"/>
    <n v="1159.0999999999999"/>
    <x v="851"/>
    <n v="6027.36"/>
    <n v="2503.6160000000009"/>
    <n v="8"/>
    <x v="0"/>
  </r>
  <r>
    <x v="1675"/>
    <x v="3"/>
    <x v="2"/>
    <d v="2018-07-19T00:00:00"/>
    <x v="199"/>
    <d v="2019-01-08T00:00:00"/>
    <d v="2019-01-10T00:00:00"/>
    <s v="USD"/>
    <n v="8"/>
    <n v="7"/>
    <n v="287"/>
    <n v="36"/>
    <n v="3"/>
    <n v="0.08"/>
    <n v="1379.66"/>
    <n v="1916.2"/>
    <x v="1087"/>
    <n v="4138.9800000000005"/>
    <n v="1149.732"/>
    <n v="2"/>
    <x v="1"/>
  </r>
  <r>
    <x v="1676"/>
    <x v="3"/>
    <x v="5"/>
    <d v="2018-07-19T00:00:00"/>
    <x v="199"/>
    <d v="2019-01-01T00:00:00"/>
    <d v="2019-01-06T00:00:00"/>
    <s v="USD"/>
    <n v="9"/>
    <n v="41"/>
    <n v="66"/>
    <n v="23"/>
    <n v="3"/>
    <n v="0.15"/>
    <n v="131.38999999999999"/>
    <n v="247.9"/>
    <x v="579"/>
    <n v="394.16999999999996"/>
    <n v="237.97500000000002"/>
    <n v="5"/>
    <x v="1"/>
  </r>
  <r>
    <x v="1677"/>
    <x v="2"/>
    <x v="1"/>
    <d v="2018-07-19T00:00:00"/>
    <x v="199"/>
    <d v="2019-01-12T00:00:00"/>
    <d v="2019-01-14T00:00:00"/>
    <s v="USD"/>
    <n v="26"/>
    <n v="18"/>
    <n v="222"/>
    <n v="28"/>
    <n v="4"/>
    <n v="0.08"/>
    <n v="610.24"/>
    <n v="884.4"/>
    <x v="230"/>
    <n v="2440.96"/>
    <n v="813.63200000000006"/>
    <n v="2"/>
    <x v="1"/>
  </r>
  <r>
    <x v="1678"/>
    <x v="1"/>
    <x v="1"/>
    <d v="2018-07-19T00:00:00"/>
    <x v="200"/>
    <d v="2019-01-06T00:00:00"/>
    <d v="2019-01-11T00:00:00"/>
    <s v="USD"/>
    <n v="25"/>
    <n v="29"/>
    <n v="242"/>
    <n v="39"/>
    <n v="1"/>
    <n v="0.1"/>
    <n v="774.52"/>
    <n v="1139"/>
    <x v="69"/>
    <n v="774.52"/>
    <n v="250.58000000000015"/>
    <n v="5"/>
    <x v="1"/>
  </r>
  <r>
    <x v="1679"/>
    <x v="2"/>
    <x v="4"/>
    <d v="2018-07-19T00:00:00"/>
    <x v="200"/>
    <d v="2019-01-11T00:00:00"/>
    <d v="2019-01-14T00:00:00"/>
    <s v="USD"/>
    <n v="26"/>
    <n v="13"/>
    <n v="341"/>
    <n v="2"/>
    <n v="3"/>
    <n v="0.3"/>
    <n v="85.36"/>
    <n v="174.2"/>
    <x v="210"/>
    <n v="256.08"/>
    <n v="109.73999999999995"/>
    <n v="3"/>
    <x v="1"/>
  </r>
  <r>
    <x v="1680"/>
    <x v="0"/>
    <x v="0"/>
    <d v="2018-07-19T00:00:00"/>
    <x v="200"/>
    <d v="2018-12-22T00:00:00"/>
    <d v="2018-12-26T00:00:00"/>
    <s v="USD"/>
    <n v="17"/>
    <n v="20"/>
    <n v="187"/>
    <n v="27"/>
    <n v="8"/>
    <n v="0.05"/>
    <n v="761.12"/>
    <n v="951.4"/>
    <x v="225"/>
    <n v="6088.96"/>
    <n v="1141.6799999999994"/>
    <n v="4"/>
    <x v="1"/>
  </r>
  <r>
    <x v="1681"/>
    <x v="0"/>
    <x v="0"/>
    <d v="2018-10-27T00:00:00"/>
    <x v="200"/>
    <d v="2019-01-03T00:00:00"/>
    <d v="2019-01-13T00:00:00"/>
    <s v="USD"/>
    <n v="20"/>
    <n v="45"/>
    <n v="194"/>
    <n v="32"/>
    <n v="4"/>
    <n v="0.05"/>
    <n v="125.63"/>
    <n v="167.5"/>
    <x v="574"/>
    <n v="502.52"/>
    <n v="133.98000000000002"/>
    <n v="10"/>
    <x v="0"/>
  </r>
  <r>
    <x v="1682"/>
    <x v="2"/>
    <x v="0"/>
    <d v="2018-07-19T00:00:00"/>
    <x v="200"/>
    <d v="2019-01-12T00:00:00"/>
    <d v="2019-01-22T00:00:00"/>
    <s v="USD"/>
    <n v="28"/>
    <n v="17"/>
    <n v="144"/>
    <n v="31"/>
    <n v="8"/>
    <n v="0.05"/>
    <n v="3956.95"/>
    <n v="5138.8999999999996"/>
    <x v="1088"/>
    <n v="31655.599999999999"/>
    <n v="7400.0399999999936"/>
    <n v="10"/>
    <x v="0"/>
  </r>
  <r>
    <x v="1683"/>
    <x v="0"/>
    <x v="0"/>
    <d v="2018-10-27T00:00:00"/>
    <x v="200"/>
    <d v="2018-12-26T00:00:00"/>
    <d v="2019-01-01T00:00:00"/>
    <s v="USD"/>
    <n v="17"/>
    <n v="12"/>
    <n v="180"/>
    <n v="29"/>
    <n v="7"/>
    <n v="0.05"/>
    <n v="109.34"/>
    <n v="214.4"/>
    <x v="582"/>
    <n v="765.38"/>
    <n v="660.38"/>
    <n v="6"/>
    <x v="1"/>
  </r>
  <r>
    <x v="1684"/>
    <x v="1"/>
    <x v="2"/>
    <d v="2018-10-27T00:00:00"/>
    <x v="201"/>
    <d v="2018-12-26T00:00:00"/>
    <d v="2018-12-29T00:00:00"/>
    <s v="USD"/>
    <n v="22"/>
    <n v="5"/>
    <n v="300"/>
    <n v="1"/>
    <n v="8"/>
    <n v="0.15"/>
    <n v="475.5"/>
    <n v="1011.7"/>
    <x v="943"/>
    <n v="3804"/>
    <n v="3075.5600000000004"/>
    <n v="3"/>
    <x v="1"/>
  </r>
  <r>
    <x v="1685"/>
    <x v="1"/>
    <x v="4"/>
    <d v="2018-07-19T00:00:00"/>
    <x v="201"/>
    <d v="2019-01-15T00:00:00"/>
    <d v="2019-01-24T00:00:00"/>
    <s v="USD"/>
    <n v="23"/>
    <n v="16"/>
    <n v="332"/>
    <n v="10"/>
    <n v="6"/>
    <n v="0.05"/>
    <n v="915.69"/>
    <n v="1159.0999999999999"/>
    <x v="1089"/>
    <n v="5494.14"/>
    <n v="1112.7299999999987"/>
    <n v="9"/>
    <x v="0"/>
  </r>
  <r>
    <x v="1686"/>
    <x v="1"/>
    <x v="1"/>
    <d v="2018-07-19T00:00:00"/>
    <x v="201"/>
    <d v="2019-01-11T00:00:00"/>
    <d v="2019-01-17T00:00:00"/>
    <s v="USD"/>
    <n v="22"/>
    <n v="48"/>
    <n v="228"/>
    <n v="40"/>
    <n v="3"/>
    <n v="0.05"/>
    <n v="857.47"/>
    <n v="1058.5999999999999"/>
    <x v="64"/>
    <n v="2572.41"/>
    <n v="444.59999999999991"/>
    <n v="6"/>
    <x v="1"/>
  </r>
  <r>
    <x v="1687"/>
    <x v="2"/>
    <x v="4"/>
    <d v="2018-10-27T00:00:00"/>
    <x v="201"/>
    <d v="2019-01-06T00:00:00"/>
    <d v="2019-01-10T00:00:00"/>
    <s v="USD"/>
    <n v="27"/>
    <n v="2"/>
    <n v="354"/>
    <n v="43"/>
    <n v="4"/>
    <n v="0.15"/>
    <n v="766.41"/>
    <n v="1869.3"/>
    <x v="461"/>
    <n v="3065.64"/>
    <n v="3289.98"/>
    <n v="4"/>
    <x v="1"/>
  </r>
  <r>
    <x v="1688"/>
    <x v="0"/>
    <x v="3"/>
    <d v="2018-10-27T00:00:00"/>
    <x v="201"/>
    <d v="2019-01-13T00:00:00"/>
    <d v="2019-01-20T00:00:00"/>
    <s v="USD"/>
    <n v="18"/>
    <n v="47"/>
    <n v="55"/>
    <n v="35"/>
    <n v="5"/>
    <n v="0.4"/>
    <n v="1409.68"/>
    <n v="1762.1"/>
    <x v="1090"/>
    <n v="7048.4000000000005"/>
    <n v="-1762.1000000000004"/>
    <n v="7"/>
    <x v="1"/>
  </r>
  <r>
    <x v="1689"/>
    <x v="0"/>
    <x v="2"/>
    <d v="2018-07-19T00:00:00"/>
    <x v="201"/>
    <d v="2018-12-24T00:00:00"/>
    <d v="2018-12-25T00:00:00"/>
    <s v="USD"/>
    <n v="17"/>
    <n v="10"/>
    <n v="328"/>
    <n v="15"/>
    <n v="3"/>
    <n v="0.08"/>
    <n v="1869.3"/>
    <n v="2492.4"/>
    <x v="405"/>
    <n v="5607.9"/>
    <n v="1271.1240000000016"/>
    <n v="1"/>
    <x v="1"/>
  </r>
  <r>
    <x v="1690"/>
    <x v="1"/>
    <x v="4"/>
    <d v="2018-07-19T00:00:00"/>
    <x v="201"/>
    <d v="2019-01-09T00:00:00"/>
    <d v="2019-01-16T00:00:00"/>
    <s v="USD"/>
    <n v="20"/>
    <n v="12"/>
    <n v="347"/>
    <n v="40"/>
    <n v="7"/>
    <n v="0.08"/>
    <n v="2038.14"/>
    <n v="3919.5"/>
    <x v="248"/>
    <n v="14266.980000000001"/>
    <n v="10974.6"/>
    <n v="7"/>
    <x v="1"/>
  </r>
  <r>
    <x v="1691"/>
    <x v="1"/>
    <x v="0"/>
    <d v="2018-10-27T00:00:00"/>
    <x v="201"/>
    <d v="2019-01-09T00:00:00"/>
    <d v="2019-01-12T00:00:00"/>
    <s v="USD"/>
    <n v="21"/>
    <n v="31"/>
    <n v="141"/>
    <n v="7"/>
    <n v="1"/>
    <n v="0.08"/>
    <n v="1007.68"/>
    <n v="2519.1999999999998"/>
    <x v="1091"/>
    <n v="1007.68"/>
    <n v="1309.9839999999999"/>
    <n v="3"/>
    <x v="1"/>
  </r>
  <r>
    <x v="1692"/>
    <x v="2"/>
    <x v="4"/>
    <d v="2018-10-27T00:00:00"/>
    <x v="201"/>
    <d v="2019-01-01T00:00:00"/>
    <d v="2019-01-06T00:00:00"/>
    <s v="USD"/>
    <n v="26"/>
    <n v="10"/>
    <n v="358"/>
    <n v="25"/>
    <n v="3"/>
    <n v="0.3"/>
    <n v="3252.98"/>
    <n v="3872.6"/>
    <x v="998"/>
    <n v="9758.94"/>
    <n v="-1626.4800000000014"/>
    <n v="5"/>
    <x v="1"/>
  </r>
  <r>
    <x v="1693"/>
    <x v="3"/>
    <x v="0"/>
    <d v="2018-07-19T00:00:00"/>
    <x v="202"/>
    <d v="2019-01-07T00:00:00"/>
    <d v="2019-01-13T00:00:00"/>
    <s v="USD"/>
    <n v="8"/>
    <n v="32"/>
    <n v="148"/>
    <n v="38"/>
    <n v="2"/>
    <n v="0.08"/>
    <n v="1354.81"/>
    <n v="1855.9"/>
    <x v="1092"/>
    <n v="2709.62"/>
    <n v="705.23600000000033"/>
    <n v="6"/>
    <x v="1"/>
  </r>
  <r>
    <x v="1694"/>
    <x v="3"/>
    <x v="1"/>
    <d v="2018-07-19T00:00:00"/>
    <x v="202"/>
    <d v="2018-12-30T00:00:00"/>
    <d v="2019-01-06T00:00:00"/>
    <s v="USD"/>
    <n v="6"/>
    <n v="26"/>
    <n v="253"/>
    <n v="4"/>
    <n v="1"/>
    <n v="0.05"/>
    <n v="3205.28"/>
    <n v="4006.6"/>
    <x v="1093"/>
    <n v="3205.28"/>
    <n v="600.98999999999933"/>
    <n v="7"/>
    <x v="1"/>
  </r>
  <r>
    <x v="1695"/>
    <x v="0"/>
    <x v="1"/>
    <d v="2018-07-19T00:00:00"/>
    <x v="202"/>
    <d v="2018-12-26T00:00:00"/>
    <d v="2018-12-28T00:00:00"/>
    <s v="USD"/>
    <n v="18"/>
    <n v="13"/>
    <n v="211"/>
    <n v="31"/>
    <n v="7"/>
    <n v="0.1"/>
    <n v="1360.3"/>
    <n v="1721.9"/>
    <x v="1094"/>
    <n v="9522.1"/>
    <n v="1325.8700000000008"/>
    <n v="2"/>
    <x v="1"/>
  </r>
  <r>
    <x v="1696"/>
    <x v="3"/>
    <x v="0"/>
    <d v="2018-07-19T00:00:00"/>
    <x v="202"/>
    <d v="2019-01-06T00:00:00"/>
    <d v="2019-01-13T00:00:00"/>
    <s v="USD"/>
    <n v="5"/>
    <n v="6"/>
    <n v="140"/>
    <n v="26"/>
    <n v="2"/>
    <n v="0.05"/>
    <n v="726.95"/>
    <n v="1038.5"/>
    <x v="578"/>
    <n v="1453.9"/>
    <n v="519.24999999999977"/>
    <n v="7"/>
    <x v="1"/>
  </r>
  <r>
    <x v="1697"/>
    <x v="2"/>
    <x v="0"/>
    <d v="2018-07-19T00:00:00"/>
    <x v="202"/>
    <d v="2019-01-10T00:00:00"/>
    <d v="2019-01-12T00:00:00"/>
    <s v="USD"/>
    <n v="26"/>
    <n v="35"/>
    <n v="181"/>
    <n v="11"/>
    <n v="6"/>
    <n v="0.2"/>
    <n v="108.54"/>
    <n v="241.2"/>
    <x v="446"/>
    <n v="651.24"/>
    <n v="506.52"/>
    <n v="2"/>
    <x v="1"/>
  </r>
  <r>
    <x v="1698"/>
    <x v="0"/>
    <x v="2"/>
    <d v="2018-10-27T00:00:00"/>
    <x v="202"/>
    <d v="2019-01-05T00:00:00"/>
    <d v="2019-01-06T00:00:00"/>
    <s v="USD"/>
    <n v="17"/>
    <n v="8"/>
    <n v="274"/>
    <n v="30"/>
    <n v="1"/>
    <n v="0.05"/>
    <n v="673.22"/>
    <n v="1051.9000000000001"/>
    <x v="83"/>
    <n v="673.22"/>
    <n v="326.08500000000004"/>
    <n v="1"/>
    <x v="1"/>
  </r>
  <r>
    <x v="1699"/>
    <x v="1"/>
    <x v="1"/>
    <d v="2018-10-27T00:00:00"/>
    <x v="202"/>
    <d v="2019-01-09T00:00:00"/>
    <d v="2019-01-17T00:00:00"/>
    <s v="USD"/>
    <n v="25"/>
    <n v="9"/>
    <n v="247"/>
    <n v="37"/>
    <n v="8"/>
    <n v="0.08"/>
    <n v="130.25"/>
    <n v="180.9"/>
    <x v="304"/>
    <n v="1042"/>
    <n v="289.42400000000021"/>
    <n v="8"/>
    <x v="0"/>
  </r>
  <r>
    <x v="1700"/>
    <x v="0"/>
    <x v="0"/>
    <d v="2018-07-19T00:00:00"/>
    <x v="203"/>
    <d v="2019-01-05T00:00:00"/>
    <d v="2019-01-15T00:00:00"/>
    <s v="USD"/>
    <n v="18"/>
    <n v="2"/>
    <n v="192"/>
    <n v="12"/>
    <n v="6"/>
    <n v="0.05"/>
    <n v="219.76"/>
    <n v="268"/>
    <x v="442"/>
    <n v="1318.56"/>
    <n v="209.03999999999996"/>
    <n v="10"/>
    <x v="0"/>
  </r>
  <r>
    <x v="1701"/>
    <x v="3"/>
    <x v="3"/>
    <d v="2018-07-19T00:00:00"/>
    <x v="203"/>
    <d v="2019-01-04T00:00:00"/>
    <d v="2019-01-10T00:00:00"/>
    <s v="USD"/>
    <n v="5"/>
    <n v="9"/>
    <n v="2"/>
    <n v="13"/>
    <n v="1"/>
    <n v="0.2"/>
    <n v="533.19000000000005"/>
    <n v="1159.0999999999999"/>
    <x v="1095"/>
    <n v="533.19000000000005"/>
    <n v="394.08999999999992"/>
    <n v="6"/>
    <x v="1"/>
  </r>
  <r>
    <x v="1702"/>
    <x v="3"/>
    <x v="1"/>
    <d v="2018-10-27T00:00:00"/>
    <x v="203"/>
    <d v="2019-01-08T00:00:00"/>
    <d v="2019-01-15T00:00:00"/>
    <s v="USD"/>
    <n v="4"/>
    <n v="12"/>
    <n v="239"/>
    <n v="14"/>
    <n v="6"/>
    <n v="0.05"/>
    <n v="551.80999999999995"/>
    <n v="951.4"/>
    <x v="863"/>
    <n v="3310.8599999999997"/>
    <n v="2112.12"/>
    <n v="7"/>
    <x v="1"/>
  </r>
  <r>
    <x v="1703"/>
    <x v="0"/>
    <x v="2"/>
    <d v="2018-10-27T00:00:00"/>
    <x v="203"/>
    <d v="2018-12-24T00:00:00"/>
    <d v="2019-01-02T00:00:00"/>
    <s v="USD"/>
    <n v="18"/>
    <n v="25"/>
    <n v="327"/>
    <n v="29"/>
    <n v="5"/>
    <n v="0.05"/>
    <n v="2644.36"/>
    <n v="4006.6"/>
    <x v="835"/>
    <n v="13221.800000000001"/>
    <n v="5809.5499999999975"/>
    <n v="9"/>
    <x v="0"/>
  </r>
  <r>
    <x v="1704"/>
    <x v="0"/>
    <x v="0"/>
    <d v="2018-07-19T00:00:00"/>
    <x v="203"/>
    <d v="2019-01-10T00:00:00"/>
    <d v="2019-01-15T00:00:00"/>
    <s v="USD"/>
    <n v="19"/>
    <n v="33"/>
    <n v="122"/>
    <n v="25"/>
    <n v="7"/>
    <n v="0.08"/>
    <n v="2372.1999999999998"/>
    <n v="5648.1"/>
    <x v="1096"/>
    <n v="16605.399999999998"/>
    <n v="19768.364000000005"/>
    <n v="5"/>
    <x v="1"/>
  </r>
  <r>
    <x v="1705"/>
    <x v="0"/>
    <x v="0"/>
    <d v="2018-07-19T00:00:00"/>
    <x v="203"/>
    <d v="2019-01-13T00:00:00"/>
    <d v="2019-01-23T00:00:00"/>
    <s v="USD"/>
    <n v="17"/>
    <n v="37"/>
    <n v="168"/>
    <n v="14"/>
    <n v="5"/>
    <n v="0.05"/>
    <n v="3219.48"/>
    <n v="3926.2"/>
    <x v="52"/>
    <n v="16097.4"/>
    <n v="2552.0500000000011"/>
    <n v="10"/>
    <x v="0"/>
  </r>
  <r>
    <x v="1706"/>
    <x v="0"/>
    <x v="4"/>
    <d v="2018-10-27T00:00:00"/>
    <x v="203"/>
    <d v="2019-01-04T00:00:00"/>
    <d v="2019-01-07T00:00:00"/>
    <s v="USD"/>
    <n v="15"/>
    <n v="24"/>
    <n v="333"/>
    <n v="41"/>
    <n v="8"/>
    <n v="0.08"/>
    <n v="4207.9399999999996"/>
    <n v="5326.5"/>
    <x v="1097"/>
    <n v="33663.519999999997"/>
    <n v="5539.5200000000041"/>
    <n v="3"/>
    <x v="1"/>
  </r>
  <r>
    <x v="1707"/>
    <x v="1"/>
    <x v="0"/>
    <d v="2018-07-19T00:00:00"/>
    <x v="203"/>
    <d v="2019-01-04T00:00:00"/>
    <d v="2019-01-12T00:00:00"/>
    <s v="USD"/>
    <n v="23"/>
    <n v="17"/>
    <n v="193"/>
    <n v="17"/>
    <n v="5"/>
    <n v="0.08"/>
    <n v="2241.5500000000002"/>
    <n v="5467.2"/>
    <x v="1098"/>
    <n v="11207.75"/>
    <n v="13941.370000000003"/>
    <n v="8"/>
    <x v="0"/>
  </r>
  <r>
    <x v="1708"/>
    <x v="3"/>
    <x v="0"/>
    <d v="2018-10-27T00:00:00"/>
    <x v="203"/>
    <d v="2018-12-23T00:00:00"/>
    <d v="2018-12-29T00:00:00"/>
    <s v="USD"/>
    <n v="6"/>
    <n v="37"/>
    <n v="171"/>
    <n v="8"/>
    <n v="8"/>
    <n v="0.08"/>
    <n v="1654.9"/>
    <n v="2546"/>
    <x v="399"/>
    <n v="13239.2"/>
    <n v="5499.3600000000006"/>
    <n v="6"/>
    <x v="1"/>
  </r>
  <r>
    <x v="1709"/>
    <x v="3"/>
    <x v="5"/>
    <d v="2018-07-19T00:00:00"/>
    <x v="203"/>
    <d v="2019-01-14T00:00:00"/>
    <d v="2019-01-17T00:00:00"/>
    <s v="USD"/>
    <n v="1"/>
    <n v="50"/>
    <n v="70"/>
    <n v="5"/>
    <n v="5"/>
    <n v="0.05"/>
    <n v="889.76"/>
    <n v="1072"/>
    <x v="62"/>
    <n v="4448.8"/>
    <n v="643.19999999999982"/>
    <n v="3"/>
    <x v="1"/>
  </r>
  <r>
    <x v="1710"/>
    <x v="0"/>
    <x v="1"/>
    <d v="2018-10-27T00:00:00"/>
    <x v="203"/>
    <d v="2018-12-29T00:00:00"/>
    <d v="2019-01-02T00:00:00"/>
    <s v="USD"/>
    <n v="15"/>
    <n v="24"/>
    <n v="208"/>
    <n v="30"/>
    <n v="7"/>
    <n v="0.08"/>
    <n v="611.71"/>
    <n v="1112.2"/>
    <x v="1099"/>
    <n v="4281.97"/>
    <n v="2880.5980000000009"/>
    <n v="4"/>
    <x v="1"/>
  </r>
  <r>
    <x v="1711"/>
    <x v="3"/>
    <x v="5"/>
    <d v="2018-07-19T00:00:00"/>
    <x v="203"/>
    <d v="2019-01-13T00:00:00"/>
    <d v="2019-01-22T00:00:00"/>
    <s v="USD"/>
    <n v="9"/>
    <n v="10"/>
    <n v="87"/>
    <n v="33"/>
    <n v="3"/>
    <n v="0.1"/>
    <n v="1390.25"/>
    <n v="2780.5"/>
    <x v="1100"/>
    <n v="4170.75"/>
    <n v="3336.6000000000004"/>
    <n v="9"/>
    <x v="0"/>
  </r>
  <r>
    <x v="1712"/>
    <x v="0"/>
    <x v="0"/>
    <d v="2018-07-19T00:00:00"/>
    <x v="203"/>
    <d v="2019-01-11T00:00:00"/>
    <d v="2019-01-19T00:00:00"/>
    <s v="USD"/>
    <n v="12"/>
    <n v="39"/>
    <n v="189"/>
    <n v="16"/>
    <n v="3"/>
    <n v="0.05"/>
    <n v="1534.97"/>
    <n v="2646.5"/>
    <x v="1101"/>
    <n v="4604.91"/>
    <n v="2937.6149999999998"/>
    <n v="8"/>
    <x v="0"/>
  </r>
  <r>
    <x v="1713"/>
    <x v="3"/>
    <x v="2"/>
    <d v="2018-07-19T00:00:00"/>
    <x v="204"/>
    <d v="2019-01-05T00:00:00"/>
    <d v="2019-01-13T00:00:00"/>
    <s v="USD"/>
    <n v="9"/>
    <n v="10"/>
    <n v="273"/>
    <n v="6"/>
    <n v="5"/>
    <n v="0.15"/>
    <n v="135.07"/>
    <n v="214.4"/>
    <x v="229"/>
    <n v="675.34999999999991"/>
    <n v="235.85000000000002"/>
    <n v="8"/>
    <x v="0"/>
  </r>
  <r>
    <x v="1714"/>
    <x v="1"/>
    <x v="3"/>
    <d v="2018-07-19T00:00:00"/>
    <x v="204"/>
    <d v="2018-12-29T00:00:00"/>
    <d v="2018-12-31T00:00:00"/>
    <s v="USD"/>
    <n v="22"/>
    <n v="8"/>
    <n v="20"/>
    <n v="8"/>
    <n v="7"/>
    <n v="0.1"/>
    <n v="821.69"/>
    <n v="1125.5999999999999"/>
    <x v="437"/>
    <n v="5751.83"/>
    <n v="1339.4499999999989"/>
    <n v="2"/>
    <x v="1"/>
  </r>
  <r>
    <x v="1715"/>
    <x v="3"/>
    <x v="1"/>
    <d v="2018-07-19T00:00:00"/>
    <x v="204"/>
    <d v="2019-01-15T00:00:00"/>
    <d v="2019-01-24T00:00:00"/>
    <s v="USD"/>
    <n v="6"/>
    <n v="32"/>
    <n v="204"/>
    <n v="27"/>
    <n v="7"/>
    <n v="0.05"/>
    <n v="737"/>
    <n v="1842.5"/>
    <x v="1102"/>
    <n v="5159"/>
    <n v="7093.625"/>
    <n v="9"/>
    <x v="0"/>
  </r>
  <r>
    <x v="1716"/>
    <x v="2"/>
    <x v="0"/>
    <d v="2018-10-27T00:00:00"/>
    <x v="204"/>
    <d v="2018-12-29T00:00:00"/>
    <d v="2019-01-06T00:00:00"/>
    <s v="USD"/>
    <n v="27"/>
    <n v="12"/>
    <n v="165"/>
    <n v="30"/>
    <n v="5"/>
    <n v="0.15"/>
    <n v="562.79999999999995"/>
    <n v="1125.5999999999999"/>
    <x v="234"/>
    <n v="2814"/>
    <n v="1969.8000000000002"/>
    <n v="8"/>
    <x v="0"/>
  </r>
  <r>
    <x v="1717"/>
    <x v="3"/>
    <x v="0"/>
    <d v="2018-10-27T00:00:00"/>
    <x v="204"/>
    <d v="2019-01-05T00:00:00"/>
    <d v="2019-01-14T00:00:00"/>
    <s v="USD"/>
    <n v="11"/>
    <n v="42"/>
    <n v="190"/>
    <n v="33"/>
    <n v="8"/>
    <n v="0.15"/>
    <n v="4170.28"/>
    <n v="6224.3"/>
    <x v="1103"/>
    <n v="33362.239999999998"/>
    <n v="8963"/>
    <n v="9"/>
    <x v="0"/>
  </r>
  <r>
    <x v="1718"/>
    <x v="3"/>
    <x v="0"/>
    <d v="2018-07-19T00:00:00"/>
    <x v="204"/>
    <d v="2018-12-25T00:00:00"/>
    <d v="2019-01-04T00:00:00"/>
    <s v="USD"/>
    <n v="1"/>
    <n v="24"/>
    <n v="94"/>
    <n v="12"/>
    <n v="6"/>
    <n v="0.05"/>
    <n v="1801.76"/>
    <n v="2224.4"/>
    <x v="727"/>
    <n v="10810.56"/>
    <n v="1868.5200000000004"/>
    <n v="10"/>
    <x v="0"/>
  </r>
  <r>
    <x v="1719"/>
    <x v="3"/>
    <x v="1"/>
    <d v="2018-07-19T00:00:00"/>
    <x v="204"/>
    <d v="2019-01-01T00:00:00"/>
    <d v="2019-01-04T00:00:00"/>
    <s v="USD"/>
    <n v="11"/>
    <n v="6"/>
    <n v="238"/>
    <n v="3"/>
    <n v="4"/>
    <n v="0.2"/>
    <n v="739.41"/>
    <n v="1192.5999999999999"/>
    <x v="5"/>
    <n v="2957.64"/>
    <n v="858.67999999999984"/>
    <n v="3"/>
    <x v="1"/>
  </r>
  <r>
    <x v="1720"/>
    <x v="2"/>
    <x v="0"/>
    <d v="2018-10-27T00:00:00"/>
    <x v="204"/>
    <d v="2019-01-14T00:00:00"/>
    <d v="2019-01-20T00:00:00"/>
    <s v="USD"/>
    <n v="26"/>
    <n v="36"/>
    <n v="122"/>
    <n v="7"/>
    <n v="2"/>
    <n v="0.08"/>
    <n v="2926.56"/>
    <n v="6097"/>
    <x v="899"/>
    <n v="5853.12"/>
    <n v="5365.3600000000015"/>
    <n v="6"/>
    <x v="1"/>
  </r>
  <r>
    <x v="1721"/>
    <x v="3"/>
    <x v="1"/>
    <d v="2018-07-19T00:00:00"/>
    <x v="204"/>
    <d v="2019-01-17T00:00:00"/>
    <d v="2019-01-23T00:00:00"/>
    <s v="USD"/>
    <n v="7"/>
    <n v="42"/>
    <n v="235"/>
    <n v="30"/>
    <n v="6"/>
    <n v="0.08"/>
    <n v="866.71"/>
    <n v="1031.8"/>
    <x v="372"/>
    <n v="5200.26"/>
    <n v="495.27599999999893"/>
    <n v="6"/>
    <x v="1"/>
  </r>
  <r>
    <x v="1722"/>
    <x v="0"/>
    <x v="2"/>
    <d v="2018-07-19T00:00:00"/>
    <x v="204"/>
    <d v="2019-01-09T00:00:00"/>
    <d v="2019-01-12T00:00:00"/>
    <s v="USD"/>
    <n v="13"/>
    <n v="18"/>
    <n v="306"/>
    <n v="15"/>
    <n v="1"/>
    <n v="0.05"/>
    <n v="1358.22"/>
    <n v="2425.4"/>
    <x v="321"/>
    <n v="1358.22"/>
    <n v="945.91000000000008"/>
    <n v="3"/>
    <x v="1"/>
  </r>
  <r>
    <x v="1723"/>
    <x v="3"/>
    <x v="0"/>
    <d v="2018-10-27T00:00:00"/>
    <x v="204"/>
    <d v="2019-01-05T00:00:00"/>
    <d v="2019-01-09T00:00:00"/>
    <s v="USD"/>
    <n v="10"/>
    <n v="9"/>
    <n v="123"/>
    <n v="27"/>
    <n v="4"/>
    <n v="0.08"/>
    <n v="691.31"/>
    <n v="1031.8"/>
    <x v="344"/>
    <n v="2765.24"/>
    <n v="1031.7840000000001"/>
    <n v="4"/>
    <x v="1"/>
  </r>
  <r>
    <x v="1724"/>
    <x v="0"/>
    <x v="0"/>
    <d v="2018-07-19T00:00:00"/>
    <x v="204"/>
    <d v="2019-01-15T00:00:00"/>
    <d v="2019-01-20T00:00:00"/>
    <s v="USD"/>
    <n v="17"/>
    <n v="35"/>
    <n v="96"/>
    <n v="40"/>
    <n v="8"/>
    <n v="0.2"/>
    <n v="619.48"/>
    <n v="897.8"/>
    <x v="870"/>
    <n v="4955.84"/>
    <n v="790.07999999999993"/>
    <n v="5"/>
    <x v="1"/>
  </r>
  <r>
    <x v="1725"/>
    <x v="0"/>
    <x v="3"/>
    <d v="2018-07-19T00:00:00"/>
    <x v="205"/>
    <d v="2019-01-05T00:00:00"/>
    <d v="2019-01-07T00:00:00"/>
    <s v="USD"/>
    <n v="17"/>
    <n v="33"/>
    <n v="46"/>
    <n v="3"/>
    <n v="5"/>
    <n v="0.05"/>
    <n v="1524.52"/>
    <n v="2458.9"/>
    <x v="1104"/>
    <n v="7622.6"/>
    <n v="4057.1749999999993"/>
    <n v="2"/>
    <x v="1"/>
  </r>
  <r>
    <x v="1726"/>
    <x v="3"/>
    <x v="2"/>
    <d v="2018-07-19T00:00:00"/>
    <x v="205"/>
    <d v="2019-01-15T00:00:00"/>
    <d v="2019-01-21T00:00:00"/>
    <s v="USD"/>
    <n v="9"/>
    <n v="45"/>
    <n v="297"/>
    <n v="35"/>
    <n v="1"/>
    <n v="0.1"/>
    <n v="1320.7"/>
    <n v="2358.4"/>
    <x v="1105"/>
    <n v="1320.7"/>
    <n v="801.8599999999999"/>
    <n v="6"/>
    <x v="1"/>
  </r>
  <r>
    <x v="1727"/>
    <x v="3"/>
    <x v="0"/>
    <d v="2018-10-27T00:00:00"/>
    <x v="205"/>
    <d v="2019-01-13T00:00:00"/>
    <d v="2019-01-16T00:00:00"/>
    <s v="USD"/>
    <n v="9"/>
    <n v="41"/>
    <n v="132"/>
    <n v="19"/>
    <n v="2"/>
    <n v="0.1"/>
    <n v="840.78"/>
    <n v="1788.9"/>
    <x v="1106"/>
    <n v="1681.56"/>
    <n v="1538.4600000000005"/>
    <n v="3"/>
    <x v="1"/>
  </r>
  <r>
    <x v="1728"/>
    <x v="3"/>
    <x v="1"/>
    <d v="2018-10-27T00:00:00"/>
    <x v="205"/>
    <d v="2018-12-29T00:00:00"/>
    <d v="2019-01-02T00:00:00"/>
    <s v="USD"/>
    <n v="7"/>
    <n v="12"/>
    <n v="213"/>
    <n v="12"/>
    <n v="2"/>
    <n v="0.1"/>
    <n v="2347.6799999999998"/>
    <n v="3912.8"/>
    <x v="1107"/>
    <n v="4695.3599999999997"/>
    <n v="2347.6800000000012"/>
    <n v="4"/>
    <x v="1"/>
  </r>
  <r>
    <x v="1729"/>
    <x v="3"/>
    <x v="0"/>
    <d v="2018-10-27T00:00:00"/>
    <x v="205"/>
    <d v="2019-01-04T00:00:00"/>
    <d v="2019-01-10T00:00:00"/>
    <s v="USD"/>
    <n v="12"/>
    <n v="45"/>
    <n v="94"/>
    <n v="23"/>
    <n v="8"/>
    <n v="0.05"/>
    <n v="4362.17"/>
    <n v="6143.9"/>
    <x v="1108"/>
    <n v="34897.360000000001"/>
    <n v="11796.279999999992"/>
    <n v="6"/>
    <x v="1"/>
  </r>
  <r>
    <x v="1730"/>
    <x v="2"/>
    <x v="0"/>
    <d v="2018-07-19T00:00:00"/>
    <x v="205"/>
    <d v="2019-01-19T00:00:00"/>
    <d v="2019-01-22T00:00:00"/>
    <s v="USD"/>
    <n v="26"/>
    <n v="42"/>
    <n v="147"/>
    <n v="39"/>
    <n v="2"/>
    <n v="0.05"/>
    <n v="1272.33"/>
    <n v="2827.4"/>
    <x v="1109"/>
    <n v="2544.66"/>
    <n v="2827.3999999999996"/>
    <n v="3"/>
    <x v="1"/>
  </r>
  <r>
    <x v="1731"/>
    <x v="0"/>
    <x v="2"/>
    <d v="2018-07-19T00:00:00"/>
    <x v="205"/>
    <d v="2019-01-07T00:00:00"/>
    <d v="2019-01-10T00:00:00"/>
    <s v="USD"/>
    <n v="14"/>
    <n v="7"/>
    <n v="327"/>
    <n v="15"/>
    <n v="3"/>
    <n v="0.2"/>
    <n v="455.2"/>
    <n v="1058.5999999999999"/>
    <x v="64"/>
    <n v="1365.6"/>
    <n v="1175.04"/>
    <n v="3"/>
    <x v="1"/>
  </r>
  <r>
    <x v="1732"/>
    <x v="1"/>
    <x v="0"/>
    <d v="2018-10-27T00:00:00"/>
    <x v="205"/>
    <d v="2019-01-19T00:00:00"/>
    <d v="2019-01-26T00:00:00"/>
    <s v="USD"/>
    <n v="25"/>
    <n v="5"/>
    <n v="121"/>
    <n v="14"/>
    <n v="7"/>
    <n v="0.08"/>
    <n v="564.61"/>
    <n v="1065.3"/>
    <x v="315"/>
    <n v="3952.27"/>
    <n v="2908.2620000000002"/>
    <n v="7"/>
    <x v="1"/>
  </r>
  <r>
    <x v="1733"/>
    <x v="3"/>
    <x v="5"/>
    <d v="2018-10-27T00:00:00"/>
    <x v="206"/>
    <d v="2019-01-16T00:00:00"/>
    <d v="2019-01-26T00:00:00"/>
    <s v="USD"/>
    <n v="1"/>
    <n v="5"/>
    <n v="83"/>
    <n v="8"/>
    <n v="6"/>
    <n v="0.08"/>
    <n v="734.05"/>
    <n v="1112.2"/>
    <x v="128"/>
    <n v="4404.2999999999993"/>
    <n v="1735.0440000000017"/>
    <n v="10"/>
    <x v="0"/>
  </r>
  <r>
    <x v="1734"/>
    <x v="0"/>
    <x v="3"/>
    <d v="2018-10-27T00:00:00"/>
    <x v="206"/>
    <d v="2019-01-04T00:00:00"/>
    <d v="2019-01-05T00:00:00"/>
    <s v="USD"/>
    <n v="19"/>
    <n v="13"/>
    <n v="30"/>
    <n v="30"/>
    <n v="7"/>
    <n v="0.15"/>
    <n v="2184.4699999999998"/>
    <n v="3832.4"/>
    <x v="572"/>
    <n v="15291.289999999999"/>
    <n v="7511.49"/>
    <n v="1"/>
    <x v="1"/>
  </r>
  <r>
    <x v="1735"/>
    <x v="1"/>
    <x v="0"/>
    <d v="2018-10-27T00:00:00"/>
    <x v="206"/>
    <d v="2019-01-05T00:00:00"/>
    <d v="2019-01-12T00:00:00"/>
    <s v="USD"/>
    <n v="22"/>
    <n v="12"/>
    <n v="112"/>
    <n v="29"/>
    <n v="3"/>
    <n v="0.4"/>
    <n v="626.04999999999995"/>
    <n v="857.6"/>
    <x v="485"/>
    <n v="1878.1499999999999"/>
    <n v="-334.4699999999998"/>
    <n v="7"/>
    <x v="1"/>
  </r>
  <r>
    <x v="1736"/>
    <x v="1"/>
    <x v="4"/>
    <d v="2018-10-27T00:00:00"/>
    <x v="206"/>
    <d v="2018-12-28T00:00:00"/>
    <d v="2019-01-04T00:00:00"/>
    <s v="USD"/>
    <n v="23"/>
    <n v="4"/>
    <n v="347"/>
    <n v="23"/>
    <n v="7"/>
    <n v="0.1"/>
    <n v="3003.28"/>
    <n v="5460.5"/>
    <x v="1110"/>
    <n v="21022.960000000003"/>
    <n v="13378.189999999999"/>
    <n v="7"/>
    <x v="1"/>
  </r>
  <r>
    <x v="1737"/>
    <x v="3"/>
    <x v="3"/>
    <d v="2018-10-27T00:00:00"/>
    <x v="206"/>
    <d v="2019-01-17T00:00:00"/>
    <d v="2019-01-22T00:00:00"/>
    <s v="USD"/>
    <n v="7"/>
    <n v="30"/>
    <n v="12"/>
    <n v="29"/>
    <n v="8"/>
    <n v="0.15"/>
    <n v="1950.24"/>
    <n v="2566.1"/>
    <x v="174"/>
    <n v="15601.92"/>
    <n v="1847.5599999999995"/>
    <n v="5"/>
    <x v="1"/>
  </r>
  <r>
    <x v="1738"/>
    <x v="0"/>
    <x v="4"/>
    <d v="2018-07-19T00:00:00"/>
    <x v="206"/>
    <d v="2019-01-01T00:00:00"/>
    <d v="2019-01-05T00:00:00"/>
    <s v="USD"/>
    <n v="13"/>
    <n v="25"/>
    <n v="342"/>
    <n v="18"/>
    <n v="5"/>
    <n v="0.15"/>
    <n v="1193.94"/>
    <n v="2653.2"/>
    <x v="879"/>
    <n v="5969.7000000000007"/>
    <n v="5306.4"/>
    <n v="4"/>
    <x v="1"/>
  </r>
  <r>
    <x v="1739"/>
    <x v="0"/>
    <x v="5"/>
    <d v="2018-10-27T00:00:00"/>
    <x v="206"/>
    <d v="2019-01-19T00:00:00"/>
    <d v="2019-01-20T00:00:00"/>
    <s v="USD"/>
    <n v="13"/>
    <n v="15"/>
    <n v="72"/>
    <n v="10"/>
    <n v="2"/>
    <n v="0.08"/>
    <n v="636.77"/>
    <n v="884.4"/>
    <x v="266"/>
    <n v="1273.54"/>
    <n v="353.75600000000009"/>
    <n v="1"/>
    <x v="1"/>
  </r>
  <r>
    <x v="1740"/>
    <x v="2"/>
    <x v="5"/>
    <d v="2018-10-27T00:00:00"/>
    <x v="206"/>
    <d v="2019-01-02T00:00:00"/>
    <d v="2019-01-05T00:00:00"/>
    <s v="USD"/>
    <n v="26"/>
    <n v="31"/>
    <n v="82"/>
    <n v="14"/>
    <n v="7"/>
    <n v="0.08"/>
    <n v="1598.35"/>
    <n v="3805.6"/>
    <x v="1111"/>
    <n v="11188.449999999999"/>
    <n v="13319.614000000003"/>
    <n v="3"/>
    <x v="1"/>
  </r>
  <r>
    <x v="1741"/>
    <x v="1"/>
    <x v="1"/>
    <d v="2018-10-27T00:00:00"/>
    <x v="206"/>
    <d v="2019-01-18T00:00:00"/>
    <d v="2019-01-22T00:00:00"/>
    <s v="USD"/>
    <n v="22"/>
    <n v="1"/>
    <n v="226"/>
    <n v="25"/>
    <n v="8"/>
    <n v="0.2"/>
    <n v="887.35"/>
    <n v="1152.4000000000001"/>
    <x v="1112"/>
    <n v="7098.8"/>
    <n v="276.5600000000004"/>
    <n v="4"/>
    <x v="1"/>
  </r>
  <r>
    <x v="1742"/>
    <x v="3"/>
    <x v="5"/>
    <d v="2018-07-19T00:00:00"/>
    <x v="206"/>
    <d v="2019-01-11T00:00:00"/>
    <d v="2019-01-20T00:00:00"/>
    <s v="USD"/>
    <n v="11"/>
    <n v="23"/>
    <n v="71"/>
    <n v="43"/>
    <n v="3"/>
    <n v="0.08"/>
    <n v="2567.71"/>
    <n v="3832.4"/>
    <x v="591"/>
    <n v="7703.13"/>
    <n v="2874.2940000000008"/>
    <n v="9"/>
    <x v="0"/>
  </r>
  <r>
    <x v="1743"/>
    <x v="3"/>
    <x v="1"/>
    <d v="2018-10-27T00:00:00"/>
    <x v="206"/>
    <d v="2018-12-25T00:00:00"/>
    <d v="2019-01-02T00:00:00"/>
    <s v="USD"/>
    <n v="9"/>
    <n v="5"/>
    <n v="232"/>
    <n v="11"/>
    <n v="4"/>
    <n v="0.05"/>
    <n v="661.96"/>
    <n v="871"/>
    <x v="1113"/>
    <n v="2647.84"/>
    <n v="661.95999999999958"/>
    <n v="8"/>
    <x v="0"/>
  </r>
  <r>
    <x v="1744"/>
    <x v="0"/>
    <x v="0"/>
    <d v="2018-07-19T00:00:00"/>
    <x v="206"/>
    <d v="2019-01-14T00:00:00"/>
    <d v="2019-01-23T00:00:00"/>
    <s v="USD"/>
    <n v="19"/>
    <n v="27"/>
    <n v="186"/>
    <n v="37"/>
    <n v="4"/>
    <n v="0.05"/>
    <n v="1139.67"/>
    <n v="1809"/>
    <x v="517"/>
    <n v="4558.68"/>
    <n v="2315.5199999999995"/>
    <n v="9"/>
    <x v="0"/>
  </r>
  <r>
    <x v="1745"/>
    <x v="3"/>
    <x v="0"/>
    <d v="2018-10-27T00:00:00"/>
    <x v="206"/>
    <d v="2019-01-09T00:00:00"/>
    <d v="2019-01-12T00:00:00"/>
    <s v="USD"/>
    <n v="1"/>
    <n v="30"/>
    <n v="90"/>
    <n v="34"/>
    <n v="5"/>
    <n v="0.08"/>
    <n v="1378.86"/>
    <n v="1969.8"/>
    <x v="1114"/>
    <n v="6894.2999999999993"/>
    <n v="2166.7800000000007"/>
    <n v="3"/>
    <x v="1"/>
  </r>
  <r>
    <x v="1746"/>
    <x v="0"/>
    <x v="3"/>
    <d v="2018-10-27T00:00:00"/>
    <x v="206"/>
    <d v="2019-01-03T00:00:00"/>
    <d v="2019-01-09T00:00:00"/>
    <s v="USD"/>
    <n v="17"/>
    <n v="46"/>
    <n v="42"/>
    <n v="20"/>
    <n v="5"/>
    <n v="0.05"/>
    <n v="716.57"/>
    <n v="1038.5"/>
    <x v="4"/>
    <n v="3582.8500000000004"/>
    <n v="1350.0249999999996"/>
    <n v="6"/>
    <x v="1"/>
  </r>
  <r>
    <x v="1747"/>
    <x v="2"/>
    <x v="1"/>
    <d v="2018-07-19T00:00:00"/>
    <x v="206"/>
    <d v="2019-01-11T00:00:00"/>
    <d v="2019-01-21T00:00:00"/>
    <s v="USD"/>
    <n v="28"/>
    <n v="25"/>
    <n v="250"/>
    <n v="26"/>
    <n v="6"/>
    <n v="0.08"/>
    <n v="1606.66"/>
    <n v="3651.5"/>
    <x v="1115"/>
    <n v="9639.9600000000009"/>
    <n v="10516.320000000002"/>
    <n v="10"/>
    <x v="0"/>
  </r>
  <r>
    <x v="1748"/>
    <x v="1"/>
    <x v="3"/>
    <d v="2018-07-19T00:00:00"/>
    <x v="206"/>
    <d v="2019-01-17T00:00:00"/>
    <d v="2019-01-21T00:00:00"/>
    <s v="USD"/>
    <n v="24"/>
    <n v="13"/>
    <n v="56"/>
    <n v="25"/>
    <n v="8"/>
    <n v="0.05"/>
    <n v="1306.3"/>
    <n v="1949.7"/>
    <x v="224"/>
    <n v="10450.4"/>
    <n v="4367.32"/>
    <n v="4"/>
    <x v="1"/>
  </r>
  <r>
    <x v="1749"/>
    <x v="2"/>
    <x v="5"/>
    <d v="2018-07-19T00:00:00"/>
    <x v="206"/>
    <d v="2019-01-13T00:00:00"/>
    <d v="2019-01-19T00:00:00"/>
    <s v="USD"/>
    <n v="28"/>
    <n v="50"/>
    <n v="62"/>
    <n v="31"/>
    <n v="8"/>
    <n v="0.05"/>
    <n v="694.12"/>
    <n v="991.6"/>
    <x v="511"/>
    <n v="5552.96"/>
    <n v="1983.1999999999998"/>
    <n v="6"/>
    <x v="1"/>
  </r>
  <r>
    <x v="1750"/>
    <x v="0"/>
    <x v="3"/>
    <d v="2018-10-27T00:00:00"/>
    <x v="207"/>
    <d v="2018-12-27T00:00:00"/>
    <d v="2018-12-29T00:00:00"/>
    <s v="USD"/>
    <n v="12"/>
    <n v="17"/>
    <n v="9"/>
    <n v="25"/>
    <n v="8"/>
    <n v="0.08"/>
    <n v="1205.73"/>
    <n v="2740.3"/>
    <x v="452"/>
    <n v="9645.84"/>
    <n v="10522.768000000004"/>
    <n v="2"/>
    <x v="1"/>
  </r>
  <r>
    <x v="1751"/>
    <x v="0"/>
    <x v="5"/>
    <d v="2018-10-27T00:00:00"/>
    <x v="207"/>
    <d v="2019-01-07T00:00:00"/>
    <d v="2019-01-12T00:00:00"/>
    <s v="USD"/>
    <n v="17"/>
    <n v="23"/>
    <n v="65"/>
    <n v="42"/>
    <n v="6"/>
    <n v="0.08"/>
    <n v="1255.8499999999999"/>
    <n v="1902.8"/>
    <x v="1116"/>
    <n v="7535.0999999999995"/>
    <n v="2968.3560000000007"/>
    <n v="5"/>
    <x v="1"/>
  </r>
  <r>
    <x v="1752"/>
    <x v="3"/>
    <x v="5"/>
    <d v="2018-07-19T00:00:00"/>
    <x v="207"/>
    <d v="2019-01-18T00:00:00"/>
    <d v="2019-01-26T00:00:00"/>
    <s v="USD"/>
    <n v="2"/>
    <n v="47"/>
    <n v="84"/>
    <n v="33"/>
    <n v="2"/>
    <n v="0.1"/>
    <n v="1773.83"/>
    <n v="2365.1"/>
    <x v="1117"/>
    <n v="3547.66"/>
    <n v="709.52000000000044"/>
    <n v="8"/>
    <x v="0"/>
  </r>
  <r>
    <x v="1753"/>
    <x v="0"/>
    <x v="0"/>
    <d v="2018-07-19T00:00:00"/>
    <x v="207"/>
    <d v="2019-01-03T00:00:00"/>
    <d v="2019-01-05T00:00:00"/>
    <s v="USD"/>
    <n v="13"/>
    <n v="23"/>
    <n v="180"/>
    <n v="37"/>
    <n v="8"/>
    <n v="0.08"/>
    <n v="662.7"/>
    <n v="1051.9000000000001"/>
    <x v="649"/>
    <n v="5301.6"/>
    <n v="2440.3840000000009"/>
    <n v="2"/>
    <x v="1"/>
  </r>
  <r>
    <x v="1754"/>
    <x v="1"/>
    <x v="1"/>
    <d v="2018-10-27T00:00:00"/>
    <x v="207"/>
    <d v="2019-01-12T00:00:00"/>
    <d v="2019-01-18T00:00:00"/>
    <s v="USD"/>
    <n v="22"/>
    <n v="39"/>
    <n v="241"/>
    <n v="25"/>
    <n v="5"/>
    <n v="0.1"/>
    <n v="2031.24"/>
    <n v="2860.9"/>
    <x v="1118"/>
    <n v="10156.200000000001"/>
    <n v="2717.8500000000004"/>
    <n v="6"/>
    <x v="1"/>
  </r>
  <r>
    <x v="1755"/>
    <x v="0"/>
    <x v="2"/>
    <d v="2018-07-19T00:00:00"/>
    <x v="207"/>
    <d v="2019-01-12T00:00:00"/>
    <d v="2019-01-16T00:00:00"/>
    <s v="USD"/>
    <n v="12"/>
    <n v="7"/>
    <n v="269"/>
    <n v="46"/>
    <n v="5"/>
    <n v="0.08"/>
    <n v="4201.7"/>
    <n v="5835.7"/>
    <x v="1119"/>
    <n v="21008.5"/>
    <n v="5835.7200000000012"/>
    <n v="4"/>
    <x v="1"/>
  </r>
  <r>
    <x v="1756"/>
    <x v="3"/>
    <x v="0"/>
    <d v="2018-07-19T00:00:00"/>
    <x v="207"/>
    <d v="2019-01-16T00:00:00"/>
    <d v="2019-01-18T00:00:00"/>
    <s v="USD"/>
    <n v="5"/>
    <n v="12"/>
    <n v="171"/>
    <n v="23"/>
    <n v="1"/>
    <n v="0.05"/>
    <n v="944.97"/>
    <n v="1152.4000000000001"/>
    <x v="1025"/>
    <n v="944.97"/>
    <n v="149.80999999999995"/>
    <n v="2"/>
    <x v="1"/>
  </r>
  <r>
    <x v="1757"/>
    <x v="0"/>
    <x v="0"/>
    <d v="2018-07-19T00:00:00"/>
    <x v="208"/>
    <d v="2019-01-10T00:00:00"/>
    <d v="2019-01-14T00:00:00"/>
    <s v="USD"/>
    <n v="15"/>
    <n v="41"/>
    <n v="120"/>
    <n v="27"/>
    <n v="3"/>
    <n v="0.08"/>
    <n v="619.48"/>
    <n v="897.8"/>
    <x v="1120"/>
    <n v="1858.44"/>
    <n v="619.48799999999983"/>
    <n v="4"/>
    <x v="1"/>
  </r>
  <r>
    <x v="1758"/>
    <x v="1"/>
    <x v="2"/>
    <d v="2018-07-19T00:00:00"/>
    <x v="208"/>
    <d v="2019-01-17T00:00:00"/>
    <d v="2019-01-22T00:00:00"/>
    <s v="USD"/>
    <n v="22"/>
    <n v="5"/>
    <n v="269"/>
    <n v="42"/>
    <n v="5"/>
    <n v="0.15"/>
    <n v="912"/>
    <n v="1112.2"/>
    <x v="307"/>
    <n v="4560"/>
    <n v="166.84999999999945"/>
    <n v="5"/>
    <x v="1"/>
  </r>
  <r>
    <x v="1759"/>
    <x v="3"/>
    <x v="4"/>
    <d v="2018-10-27T00:00:00"/>
    <x v="208"/>
    <d v="2019-01-21T00:00:00"/>
    <d v="2019-01-31T00:00:00"/>
    <s v="USD"/>
    <n v="5"/>
    <n v="12"/>
    <n v="365"/>
    <n v="44"/>
    <n v="1"/>
    <n v="0.05"/>
    <n v="2333.6799999999998"/>
    <n v="3825.7"/>
    <x v="1121"/>
    <n v="2333.6799999999998"/>
    <n v="1300.7349999999997"/>
    <n v="10"/>
    <x v="0"/>
  </r>
  <r>
    <x v="1760"/>
    <x v="2"/>
    <x v="0"/>
    <d v="2018-10-27T00:00:00"/>
    <x v="208"/>
    <d v="2019-01-01T00:00:00"/>
    <d v="2019-01-09T00:00:00"/>
    <s v="USD"/>
    <n v="28"/>
    <n v="3"/>
    <n v="172"/>
    <n v="37"/>
    <n v="4"/>
    <n v="0.05"/>
    <n v="1217.1199999999999"/>
    <n v="1963.1"/>
    <x v="506"/>
    <n v="4868.4799999999996"/>
    <n v="2591.3000000000002"/>
    <n v="8"/>
    <x v="0"/>
  </r>
  <r>
    <x v="1761"/>
    <x v="3"/>
    <x v="5"/>
    <d v="2018-07-19T00:00:00"/>
    <x v="208"/>
    <d v="2019-01-15T00:00:00"/>
    <d v="2019-01-20T00:00:00"/>
    <s v="USD"/>
    <n v="5"/>
    <n v="12"/>
    <n v="70"/>
    <n v="23"/>
    <n v="6"/>
    <n v="0.05"/>
    <n v="1750.17"/>
    <n v="2365.1"/>
    <x v="1122"/>
    <n v="10501.02"/>
    <n v="2980.0499999999975"/>
    <n v="5"/>
    <x v="1"/>
  </r>
  <r>
    <x v="1762"/>
    <x v="0"/>
    <x v="2"/>
    <d v="2018-10-27T00:00:00"/>
    <x v="208"/>
    <d v="2019-01-12T00:00:00"/>
    <d v="2019-01-18T00:00:00"/>
    <s v="USD"/>
    <n v="19"/>
    <n v="20"/>
    <n v="286"/>
    <n v="1"/>
    <n v="3"/>
    <n v="0.05"/>
    <n v="584.44000000000005"/>
    <n v="958.1"/>
    <x v="1123"/>
    <n v="1753.3200000000002"/>
    <n v="977.26499999999987"/>
    <n v="6"/>
    <x v="1"/>
  </r>
  <r>
    <x v="1763"/>
    <x v="3"/>
    <x v="5"/>
    <d v="2018-07-19T00:00:00"/>
    <x v="208"/>
    <d v="2019-01-01T00:00:00"/>
    <d v="2019-01-07T00:00:00"/>
    <s v="USD"/>
    <n v="4"/>
    <n v="36"/>
    <n v="67"/>
    <n v="3"/>
    <n v="3"/>
    <n v="0.05"/>
    <n v="1132.0999999999999"/>
    <n v="1855.9"/>
    <x v="1124"/>
    <n v="3396.2999999999997"/>
    <n v="1893.0150000000008"/>
    <n v="6"/>
    <x v="1"/>
  </r>
  <r>
    <x v="1764"/>
    <x v="3"/>
    <x v="3"/>
    <d v="2018-07-19T00:00:00"/>
    <x v="208"/>
    <d v="2019-01-20T00:00:00"/>
    <d v="2019-01-22T00:00:00"/>
    <s v="USD"/>
    <n v="12"/>
    <n v="30"/>
    <n v="58"/>
    <n v="46"/>
    <n v="5"/>
    <n v="0.05"/>
    <n v="1349.72"/>
    <n v="1708.5"/>
    <x v="1125"/>
    <n v="6748.6"/>
    <n v="1366.7749999999996"/>
    <n v="2"/>
    <x v="1"/>
  </r>
  <r>
    <x v="1765"/>
    <x v="3"/>
    <x v="1"/>
    <d v="2018-10-27T00:00:00"/>
    <x v="208"/>
    <d v="2018-12-30T00:00:00"/>
    <d v="2019-01-04T00:00:00"/>
    <s v="USD"/>
    <n v="10"/>
    <n v="45"/>
    <n v="230"/>
    <n v="16"/>
    <n v="7"/>
    <n v="0.08"/>
    <n v="1862.06"/>
    <n v="2586.1999999999998"/>
    <x v="295"/>
    <n v="13034.42"/>
    <n v="3620.7079999999969"/>
    <n v="5"/>
    <x v="1"/>
  </r>
  <r>
    <x v="1766"/>
    <x v="2"/>
    <x v="5"/>
    <d v="2018-10-27T00:00:00"/>
    <x v="208"/>
    <d v="2019-01-12T00:00:00"/>
    <d v="2019-01-17T00:00:00"/>
    <s v="USD"/>
    <n v="28"/>
    <n v="40"/>
    <n v="84"/>
    <n v="16"/>
    <n v="2"/>
    <n v="0.1"/>
    <n v="1693.63"/>
    <n v="2566.1"/>
    <x v="1126"/>
    <n v="3387.26"/>
    <n v="1231.7199999999993"/>
    <n v="5"/>
    <x v="1"/>
  </r>
  <r>
    <x v="1767"/>
    <x v="1"/>
    <x v="2"/>
    <d v="2018-10-27T00:00:00"/>
    <x v="208"/>
    <d v="2018-12-29T00:00:00"/>
    <d v="2019-01-01T00:00:00"/>
    <s v="USD"/>
    <n v="23"/>
    <n v="32"/>
    <n v="306"/>
    <n v="36"/>
    <n v="3"/>
    <n v="0.08"/>
    <n v="1985.61"/>
    <n v="3202.6"/>
    <x v="1127"/>
    <n v="5956.83"/>
    <n v="2882.3459999999995"/>
    <n v="3"/>
    <x v="1"/>
  </r>
  <r>
    <x v="1768"/>
    <x v="0"/>
    <x v="0"/>
    <d v="2018-10-27T00:00:00"/>
    <x v="209"/>
    <d v="2019-01-09T00:00:00"/>
    <d v="2019-01-16T00:00:00"/>
    <s v="USD"/>
    <n v="17"/>
    <n v="37"/>
    <n v="175"/>
    <n v="10"/>
    <n v="2"/>
    <n v="0.08"/>
    <n v="2749.28"/>
    <n v="6545.9"/>
    <x v="1128"/>
    <n v="5498.56"/>
    <n v="6545.8959999999997"/>
    <n v="7"/>
    <x v="1"/>
  </r>
  <r>
    <x v="1769"/>
    <x v="3"/>
    <x v="3"/>
    <d v="2018-10-27T00:00:00"/>
    <x v="209"/>
    <d v="2019-01-10T00:00:00"/>
    <d v="2019-01-16T00:00:00"/>
    <s v="USD"/>
    <n v="4"/>
    <n v="49"/>
    <n v="39"/>
    <n v="41"/>
    <n v="4"/>
    <n v="0.15"/>
    <n v="3396.9"/>
    <n v="5226"/>
    <x v="1129"/>
    <n v="13587.6"/>
    <n v="4180.7999999999975"/>
    <n v="6"/>
    <x v="1"/>
  </r>
  <r>
    <x v="1770"/>
    <x v="1"/>
    <x v="2"/>
    <d v="2018-07-19T00:00:00"/>
    <x v="209"/>
    <d v="2019-01-02T00:00:00"/>
    <d v="2019-01-07T00:00:00"/>
    <s v="USD"/>
    <n v="25"/>
    <n v="14"/>
    <n v="264"/>
    <n v="20"/>
    <n v="8"/>
    <n v="0.4"/>
    <n v="732.65"/>
    <n v="904.5"/>
    <x v="517"/>
    <n v="5861.2"/>
    <n v="-1519.6000000000004"/>
    <n v="5"/>
    <x v="1"/>
  </r>
  <r>
    <x v="1771"/>
    <x v="1"/>
    <x v="2"/>
    <d v="2018-10-27T00:00:00"/>
    <x v="209"/>
    <d v="2019-01-23T00:00:00"/>
    <d v="2019-01-31T00:00:00"/>
    <s v="USD"/>
    <n v="25"/>
    <n v="16"/>
    <n v="302"/>
    <n v="36"/>
    <n v="5"/>
    <n v="0.05"/>
    <n v="1029.3900000000001"/>
    <n v="2237.8000000000002"/>
    <x v="1130"/>
    <n v="5146.9500000000007"/>
    <n v="5482.5999999999985"/>
    <n v="8"/>
    <x v="0"/>
  </r>
  <r>
    <x v="1772"/>
    <x v="0"/>
    <x v="0"/>
    <d v="2018-07-19T00:00:00"/>
    <x v="209"/>
    <d v="2019-01-21T00:00:00"/>
    <d v="2019-01-26T00:00:00"/>
    <s v="USD"/>
    <n v="16"/>
    <n v="30"/>
    <n v="130"/>
    <n v="30"/>
    <n v="5"/>
    <n v="0.08"/>
    <n v="707.52"/>
    <n v="1072"/>
    <x v="62"/>
    <n v="3537.6"/>
    <n v="1393.6"/>
    <n v="5"/>
    <x v="1"/>
  </r>
  <r>
    <x v="1773"/>
    <x v="3"/>
    <x v="5"/>
    <d v="2018-07-19T00:00:00"/>
    <x v="209"/>
    <d v="2019-01-19T00:00:00"/>
    <d v="2019-01-24T00:00:00"/>
    <s v="USD"/>
    <n v="3"/>
    <n v="48"/>
    <n v="62"/>
    <n v="25"/>
    <n v="3"/>
    <n v="0.1"/>
    <n v="884.6"/>
    <n v="1092.0999999999999"/>
    <x v="770"/>
    <n v="2653.8"/>
    <n v="294.86999999999944"/>
    <n v="5"/>
    <x v="1"/>
  </r>
  <r>
    <x v="1774"/>
    <x v="1"/>
    <x v="1"/>
    <d v="2018-07-19T00:00:00"/>
    <x v="209"/>
    <d v="2019-01-13T00:00:00"/>
    <d v="2019-01-22T00:00:00"/>
    <s v="USD"/>
    <n v="21"/>
    <n v="48"/>
    <n v="256"/>
    <n v="32"/>
    <n v="2"/>
    <n v="0.1"/>
    <n v="2333.6799999999998"/>
    <n v="3825.7"/>
    <x v="1131"/>
    <n v="4667.3599999999997"/>
    <n v="2218.9000000000005"/>
    <n v="9"/>
    <x v="0"/>
  </r>
  <r>
    <x v="1775"/>
    <x v="3"/>
    <x v="1"/>
    <d v="2018-10-27T00:00:00"/>
    <x v="209"/>
    <d v="2018-12-31T00:00:00"/>
    <d v="2019-01-04T00:00:00"/>
    <s v="USD"/>
    <n v="2"/>
    <n v="36"/>
    <n v="236"/>
    <n v="24"/>
    <n v="6"/>
    <n v="0.1"/>
    <n v="165.09"/>
    <n v="214.4"/>
    <x v="1132"/>
    <n v="990.54"/>
    <n v="167.22000000000025"/>
    <n v="4"/>
    <x v="1"/>
  </r>
  <r>
    <x v="1776"/>
    <x v="1"/>
    <x v="2"/>
    <d v="2018-10-27T00:00:00"/>
    <x v="209"/>
    <d v="2019-01-03T00:00:00"/>
    <d v="2019-01-13T00:00:00"/>
    <s v="USD"/>
    <n v="23"/>
    <n v="17"/>
    <n v="328"/>
    <n v="11"/>
    <n v="3"/>
    <n v="0.15"/>
    <n v="4202.24"/>
    <n v="6566"/>
    <x v="847"/>
    <n v="12606.72"/>
    <n v="4136.58"/>
    <n v="10"/>
    <x v="0"/>
  </r>
  <r>
    <x v="1777"/>
    <x v="3"/>
    <x v="2"/>
    <d v="2018-10-27T00:00:00"/>
    <x v="209"/>
    <d v="2019-01-12T00:00:00"/>
    <d v="2019-01-14T00:00:00"/>
    <s v="USD"/>
    <n v="6"/>
    <n v="6"/>
    <n v="299"/>
    <n v="31"/>
    <n v="6"/>
    <n v="0.08"/>
    <n v="1083.1199999999999"/>
    <n v="1835.8"/>
    <x v="449"/>
    <n v="6498.7199999999993"/>
    <n v="3634.8960000000006"/>
    <n v="2"/>
    <x v="1"/>
  </r>
  <r>
    <x v="1778"/>
    <x v="3"/>
    <x v="5"/>
    <d v="2018-07-19T00:00:00"/>
    <x v="209"/>
    <d v="2019-01-08T00:00:00"/>
    <d v="2019-01-16T00:00:00"/>
    <s v="USD"/>
    <n v="7"/>
    <n v="26"/>
    <n v="84"/>
    <n v="45"/>
    <n v="2"/>
    <n v="0.15"/>
    <n v="1021.48"/>
    <n v="2432.1"/>
    <x v="1133"/>
    <n v="2042.96"/>
    <n v="2091.6099999999997"/>
    <n v="8"/>
    <x v="0"/>
  </r>
  <r>
    <x v="1779"/>
    <x v="0"/>
    <x v="4"/>
    <d v="2018-07-19T00:00:00"/>
    <x v="210"/>
    <d v="2019-01-12T00:00:00"/>
    <d v="2019-01-18T00:00:00"/>
    <s v="USD"/>
    <n v="17"/>
    <n v="5"/>
    <n v="330"/>
    <n v="43"/>
    <n v="8"/>
    <n v="0.08"/>
    <n v="1519.56"/>
    <n v="1876"/>
    <x v="1134"/>
    <n v="12156.48"/>
    <n v="1650.880000000001"/>
    <n v="6"/>
    <x v="1"/>
  </r>
  <r>
    <x v="1780"/>
    <x v="0"/>
    <x v="2"/>
    <d v="2018-10-27T00:00:00"/>
    <x v="210"/>
    <d v="2019-01-21T00:00:00"/>
    <d v="2019-01-31T00:00:00"/>
    <s v="USD"/>
    <n v="14"/>
    <n v="15"/>
    <n v="305"/>
    <n v="22"/>
    <n v="5"/>
    <n v="0.05"/>
    <n v="424.91"/>
    <n v="1011.7"/>
    <x v="76"/>
    <n v="2124.5500000000002"/>
    <n v="2681.0249999999996"/>
    <n v="10"/>
    <x v="0"/>
  </r>
  <r>
    <x v="1781"/>
    <x v="0"/>
    <x v="3"/>
    <d v="2018-07-19T00:00:00"/>
    <x v="210"/>
    <d v="2019-01-23T00:00:00"/>
    <d v="2019-01-28T00:00:00"/>
    <s v="USD"/>
    <n v="15"/>
    <n v="18"/>
    <n v="51"/>
    <n v="34"/>
    <n v="4"/>
    <n v="0.05"/>
    <n v="768.49"/>
    <n v="1038.5"/>
    <x v="283"/>
    <n v="3073.96"/>
    <n v="872.33999999999969"/>
    <n v="5"/>
    <x v="1"/>
  </r>
  <r>
    <x v="1782"/>
    <x v="3"/>
    <x v="3"/>
    <d v="2018-07-19T00:00:00"/>
    <x v="210"/>
    <d v="2019-01-18T00:00:00"/>
    <d v="2019-01-23T00:00:00"/>
    <s v="USD"/>
    <n v="8"/>
    <n v="46"/>
    <n v="32"/>
    <n v="32"/>
    <n v="7"/>
    <n v="0.05"/>
    <n v="613.17999999999995"/>
    <n v="958.1"/>
    <x v="108"/>
    <n v="4292.2599999999993"/>
    <n v="2079.1050000000005"/>
    <n v="5"/>
    <x v="1"/>
  </r>
  <r>
    <x v="1783"/>
    <x v="1"/>
    <x v="3"/>
    <d v="2018-10-27T00:00:00"/>
    <x v="210"/>
    <d v="2019-01-16T00:00:00"/>
    <d v="2019-01-20T00:00:00"/>
    <s v="USD"/>
    <n v="21"/>
    <n v="43"/>
    <n v="31"/>
    <n v="16"/>
    <n v="2"/>
    <n v="0.3"/>
    <n v="1222.75"/>
    <n v="2445.5"/>
    <x v="209"/>
    <n v="2445.5"/>
    <n v="978.19999999999982"/>
    <n v="4"/>
    <x v="1"/>
  </r>
  <r>
    <x v="1784"/>
    <x v="0"/>
    <x v="0"/>
    <d v="2018-10-27T00:00:00"/>
    <x v="210"/>
    <d v="2019-01-13T00:00:00"/>
    <d v="2019-01-16T00:00:00"/>
    <s v="USD"/>
    <n v="18"/>
    <n v="11"/>
    <n v="90"/>
    <n v="31"/>
    <n v="5"/>
    <n v="0.1"/>
    <n v="3275.5"/>
    <n v="3899.4"/>
    <x v="866"/>
    <n v="16377.5"/>
    <n v="1169.7999999999993"/>
    <n v="3"/>
    <x v="1"/>
  </r>
  <r>
    <x v="1785"/>
    <x v="0"/>
    <x v="5"/>
    <d v="2018-10-27T00:00:00"/>
    <x v="210"/>
    <d v="2019-01-14T00:00:00"/>
    <d v="2019-01-21T00:00:00"/>
    <s v="USD"/>
    <n v="18"/>
    <n v="4"/>
    <n v="83"/>
    <n v="43"/>
    <n v="5"/>
    <n v="0.08"/>
    <n v="653.25"/>
    <n v="1005"/>
    <x v="914"/>
    <n v="3266.25"/>
    <n v="1356.75"/>
    <n v="7"/>
    <x v="1"/>
  </r>
  <r>
    <x v="1786"/>
    <x v="0"/>
    <x v="3"/>
    <d v="2018-07-19T00:00:00"/>
    <x v="210"/>
    <d v="2019-01-03T00:00:00"/>
    <d v="2019-01-08T00:00:00"/>
    <s v="USD"/>
    <n v="14"/>
    <n v="19"/>
    <n v="27"/>
    <n v="2"/>
    <n v="5"/>
    <n v="0.05"/>
    <n v="1349.38"/>
    <n v="1775.5"/>
    <x v="1044"/>
    <n v="6746.9000000000005"/>
    <n v="1686.7249999999995"/>
    <n v="5"/>
    <x v="1"/>
  </r>
  <r>
    <x v="1787"/>
    <x v="0"/>
    <x v="1"/>
    <d v="2018-10-27T00:00:00"/>
    <x v="210"/>
    <d v="2019-01-10T00:00:00"/>
    <d v="2019-01-15T00:00:00"/>
    <s v="USD"/>
    <n v="18"/>
    <n v="39"/>
    <n v="221"/>
    <n v="36"/>
    <n v="6"/>
    <n v="0.15"/>
    <n v="855.46"/>
    <n v="1125.5999999999999"/>
    <x v="302"/>
    <n v="5132.76"/>
    <n v="607.79999999999927"/>
    <n v="5"/>
    <x v="1"/>
  </r>
  <r>
    <x v="1788"/>
    <x v="0"/>
    <x v="0"/>
    <d v="2018-10-27T00:00:00"/>
    <x v="211"/>
    <d v="2019-01-20T00:00:00"/>
    <d v="2019-01-27T00:00:00"/>
    <s v="USD"/>
    <n v="17"/>
    <n v="49"/>
    <n v="184"/>
    <n v="11"/>
    <n v="2"/>
    <n v="0.05"/>
    <n v="747.18"/>
    <n v="1098.8"/>
    <x v="677"/>
    <n v="1494.36"/>
    <n v="593.3599999999999"/>
    <n v="7"/>
    <x v="1"/>
  </r>
  <r>
    <x v="1789"/>
    <x v="2"/>
    <x v="0"/>
    <d v="2018-10-27T00:00:00"/>
    <x v="211"/>
    <d v="2019-01-10T00:00:00"/>
    <d v="2019-01-12T00:00:00"/>
    <s v="USD"/>
    <n v="28"/>
    <n v="33"/>
    <n v="109"/>
    <n v="47"/>
    <n v="5"/>
    <n v="0.05"/>
    <n v="1490.95"/>
    <n v="1936.3"/>
    <x v="1135"/>
    <n v="7454.75"/>
    <n v="1742.6749999999993"/>
    <n v="2"/>
    <x v="1"/>
  </r>
  <r>
    <x v="1790"/>
    <x v="1"/>
    <x v="1"/>
    <d v="2018-07-19T00:00:00"/>
    <x v="211"/>
    <d v="2019-01-07T00:00:00"/>
    <d v="2019-01-13T00:00:00"/>
    <s v="USD"/>
    <n v="24"/>
    <n v="24"/>
    <n v="223"/>
    <n v="25"/>
    <n v="3"/>
    <n v="0.08"/>
    <n v="2669.82"/>
    <n v="3926.2"/>
    <x v="542"/>
    <n v="8009.4600000000009"/>
    <n v="2826.851999999999"/>
    <n v="6"/>
    <x v="1"/>
  </r>
  <r>
    <x v="1791"/>
    <x v="3"/>
    <x v="3"/>
    <d v="2018-10-27T00:00:00"/>
    <x v="211"/>
    <d v="2019-01-14T00:00:00"/>
    <d v="2019-01-18T00:00:00"/>
    <s v="USD"/>
    <n v="11"/>
    <n v="14"/>
    <n v="6"/>
    <n v="8"/>
    <n v="7"/>
    <n v="0.08"/>
    <n v="2240.5500000000002"/>
    <n v="3155.7"/>
    <x v="1081"/>
    <n v="15683.850000000002"/>
    <n v="4638.8579999999965"/>
    <n v="4"/>
    <x v="1"/>
  </r>
  <r>
    <x v="1792"/>
    <x v="2"/>
    <x v="0"/>
    <d v="2018-10-27T00:00:00"/>
    <x v="211"/>
    <d v="2018-12-30T00:00:00"/>
    <d v="2019-01-06T00:00:00"/>
    <s v="USD"/>
    <n v="26"/>
    <n v="12"/>
    <n v="167"/>
    <n v="20"/>
    <n v="8"/>
    <n v="0.08"/>
    <n v="1679.96"/>
    <n v="3999.9"/>
    <x v="1136"/>
    <n v="13439.68"/>
    <n v="15999.584000000003"/>
    <n v="7"/>
    <x v="1"/>
  </r>
  <r>
    <x v="1793"/>
    <x v="0"/>
    <x v="3"/>
    <d v="2018-10-27T00:00:00"/>
    <x v="211"/>
    <d v="2019-01-18T00:00:00"/>
    <d v="2019-01-23T00:00:00"/>
    <s v="USD"/>
    <n v="18"/>
    <n v="37"/>
    <n v="31"/>
    <n v="19"/>
    <n v="2"/>
    <n v="0.08"/>
    <n v="666.18"/>
    <n v="1092.0999999999999"/>
    <x v="169"/>
    <n v="1332.36"/>
    <n v="677.10400000000004"/>
    <n v="5"/>
    <x v="1"/>
  </r>
  <r>
    <x v="1794"/>
    <x v="0"/>
    <x v="0"/>
    <d v="2018-10-27T00:00:00"/>
    <x v="212"/>
    <d v="2019-01-14T00:00:00"/>
    <d v="2019-01-21T00:00:00"/>
    <s v="USD"/>
    <n v="18"/>
    <n v="38"/>
    <n v="199"/>
    <n v="37"/>
    <n v="4"/>
    <n v="0.15"/>
    <n v="442.2"/>
    <n v="1005"/>
    <x v="594"/>
    <n v="1768.8"/>
    <n v="1648.2"/>
    <n v="7"/>
    <x v="1"/>
  </r>
  <r>
    <x v="1795"/>
    <x v="3"/>
    <x v="1"/>
    <d v="2018-07-19T00:00:00"/>
    <x v="212"/>
    <d v="2019-01-24T00:00:00"/>
    <d v="2019-01-26T00:00:00"/>
    <s v="USD"/>
    <n v="11"/>
    <n v="9"/>
    <n v="213"/>
    <n v="19"/>
    <n v="3"/>
    <n v="0.05"/>
    <n v="134.94"/>
    <n v="254.6"/>
    <x v="287"/>
    <n v="404.82"/>
    <n v="320.78999999999991"/>
    <n v="2"/>
    <x v="1"/>
  </r>
  <r>
    <x v="1796"/>
    <x v="3"/>
    <x v="4"/>
    <d v="2018-10-27T00:00:00"/>
    <x v="212"/>
    <d v="2019-01-21T00:00:00"/>
    <d v="2019-01-28T00:00:00"/>
    <s v="USD"/>
    <n v="6"/>
    <n v="36"/>
    <n v="336"/>
    <n v="5"/>
    <n v="2"/>
    <n v="0.05"/>
    <n v="520.72"/>
    <n v="897.8"/>
    <x v="1048"/>
    <n v="1041.44"/>
    <n v="664.37999999999988"/>
    <n v="7"/>
    <x v="1"/>
  </r>
  <r>
    <x v="1797"/>
    <x v="3"/>
    <x v="0"/>
    <d v="2018-07-19T00:00:00"/>
    <x v="212"/>
    <d v="2019-01-22T00:00:00"/>
    <d v="2019-01-24T00:00:00"/>
    <s v="USD"/>
    <n v="3"/>
    <n v="8"/>
    <n v="179"/>
    <n v="23"/>
    <n v="4"/>
    <n v="0.05"/>
    <n v="821.89"/>
    <n v="1748.7"/>
    <x v="232"/>
    <n v="3287.56"/>
    <n v="3357.4999999999995"/>
    <n v="2"/>
    <x v="1"/>
  </r>
  <r>
    <x v="1798"/>
    <x v="3"/>
    <x v="0"/>
    <d v="2018-10-27T00:00:00"/>
    <x v="212"/>
    <d v="2019-01-01T00:00:00"/>
    <d v="2019-01-05T00:00:00"/>
    <s v="USD"/>
    <n v="12"/>
    <n v="14"/>
    <n v="89"/>
    <n v="20"/>
    <n v="4"/>
    <n v="0.08"/>
    <n v="442.2"/>
    <n v="1105.5"/>
    <x v="133"/>
    <n v="1768.8"/>
    <n v="2299.4400000000005"/>
    <n v="4"/>
    <x v="1"/>
  </r>
  <r>
    <x v="1799"/>
    <x v="1"/>
    <x v="4"/>
    <d v="2018-07-19T00:00:00"/>
    <x v="212"/>
    <d v="2019-01-03T00:00:00"/>
    <d v="2019-01-11T00:00:00"/>
    <s v="USD"/>
    <n v="25"/>
    <n v="25"/>
    <n v="367"/>
    <n v="47"/>
    <n v="6"/>
    <n v="0.1"/>
    <n v="4323.38"/>
    <n v="5842.4"/>
    <x v="1137"/>
    <n v="25940.28"/>
    <n v="5608.6799999999967"/>
    <n v="8"/>
    <x v="0"/>
  </r>
  <r>
    <x v="1800"/>
    <x v="0"/>
    <x v="0"/>
    <d v="2018-10-27T00:00:00"/>
    <x v="212"/>
    <d v="2019-01-20T00:00:00"/>
    <d v="2019-01-26T00:00:00"/>
    <s v="USD"/>
    <n v="17"/>
    <n v="16"/>
    <n v="123"/>
    <n v="46"/>
    <n v="7"/>
    <n v="0.08"/>
    <n v="754.69"/>
    <n v="1179.2"/>
    <x v="562"/>
    <n v="5282.83"/>
    <n v="2311.2179999999998"/>
    <n v="6"/>
    <x v="1"/>
  </r>
  <r>
    <x v="1801"/>
    <x v="0"/>
    <x v="0"/>
    <d v="2018-07-19T00:00:00"/>
    <x v="212"/>
    <d v="2019-01-05T00:00:00"/>
    <d v="2019-01-12T00:00:00"/>
    <s v="USD"/>
    <n v="19"/>
    <n v="45"/>
    <n v="166"/>
    <n v="8"/>
    <n v="4"/>
    <n v="0.2"/>
    <n v="1496.11"/>
    <n v="2579.5"/>
    <x v="216"/>
    <n v="5984.44"/>
    <n v="2269.96"/>
    <n v="7"/>
    <x v="1"/>
  </r>
  <r>
    <x v="1802"/>
    <x v="0"/>
    <x v="4"/>
    <d v="2018-10-27T00:00:00"/>
    <x v="212"/>
    <d v="2019-01-12T00:00:00"/>
    <d v="2019-01-22T00:00:00"/>
    <s v="USD"/>
    <n v="16"/>
    <n v="34"/>
    <n v="341"/>
    <n v="25"/>
    <n v="3"/>
    <n v="0.08"/>
    <n v="656.47"/>
    <n v="924.6"/>
    <x v="453"/>
    <n v="1969.41"/>
    <n v="582.4860000000001"/>
    <n v="10"/>
    <x v="0"/>
  </r>
  <r>
    <x v="1803"/>
    <x v="1"/>
    <x v="0"/>
    <d v="2018-07-19T00:00:00"/>
    <x v="212"/>
    <d v="2019-01-21T00:00:00"/>
    <d v="2019-01-25T00:00:00"/>
    <s v="USD"/>
    <n v="22"/>
    <n v="33"/>
    <n v="162"/>
    <n v="18"/>
    <n v="3"/>
    <n v="0.08"/>
    <n v="2905.25"/>
    <n v="3979.8"/>
    <x v="502"/>
    <n v="8715.75"/>
    <n v="2268.4980000000014"/>
    <n v="4"/>
    <x v="1"/>
  </r>
  <r>
    <x v="1804"/>
    <x v="3"/>
    <x v="2"/>
    <d v="2018-10-27T00:00:00"/>
    <x v="212"/>
    <d v="2019-01-19T00:00:00"/>
    <d v="2019-01-25T00:00:00"/>
    <s v="USD"/>
    <n v="3"/>
    <n v="43"/>
    <n v="282"/>
    <n v="47"/>
    <n v="4"/>
    <n v="0.05"/>
    <n v="2101.12"/>
    <n v="2626.4"/>
    <x v="764"/>
    <n v="8404.48"/>
    <n v="1575.8400000000001"/>
    <n v="6"/>
    <x v="1"/>
  </r>
  <r>
    <x v="1805"/>
    <x v="2"/>
    <x v="3"/>
    <d v="2018-10-27T00:00:00"/>
    <x v="212"/>
    <d v="2019-01-14T00:00:00"/>
    <d v="2019-01-15T00:00:00"/>
    <s v="USD"/>
    <n v="27"/>
    <n v="17"/>
    <n v="46"/>
    <n v="37"/>
    <n v="3"/>
    <n v="0.08"/>
    <n v="1021.55"/>
    <n v="1293.0999999999999"/>
    <x v="1138"/>
    <n v="3064.6499999999996"/>
    <n v="504.30600000000049"/>
    <n v="1"/>
    <x v="1"/>
  </r>
  <r>
    <x v="1806"/>
    <x v="1"/>
    <x v="5"/>
    <d v="2018-07-19T00:00:00"/>
    <x v="212"/>
    <d v="2019-01-21T00:00:00"/>
    <d v="2019-01-30T00:00:00"/>
    <s v="USD"/>
    <n v="25"/>
    <n v="18"/>
    <n v="86"/>
    <n v="46"/>
    <n v="8"/>
    <n v="0.1"/>
    <n v="962.46"/>
    <n v="1132.3"/>
    <x v="436"/>
    <n v="7699.68"/>
    <n v="452.8799999999992"/>
    <n v="9"/>
    <x v="0"/>
  </r>
  <r>
    <x v="1807"/>
    <x v="1"/>
    <x v="2"/>
    <d v="2018-10-27T00:00:00"/>
    <x v="212"/>
    <d v="2019-01-17T00:00:00"/>
    <d v="2019-01-18T00:00:00"/>
    <s v="USD"/>
    <n v="22"/>
    <n v="44"/>
    <n v="295"/>
    <n v="21"/>
    <n v="2"/>
    <n v="0.1"/>
    <n v="321.60000000000002"/>
    <n v="670"/>
    <x v="259"/>
    <n v="643.20000000000005"/>
    <n v="562.79999999999995"/>
    <n v="1"/>
    <x v="1"/>
  </r>
  <r>
    <x v="1808"/>
    <x v="3"/>
    <x v="3"/>
    <d v="2018-07-19T00:00:00"/>
    <x v="213"/>
    <d v="2019-01-14T00:00:00"/>
    <d v="2019-01-23T00:00:00"/>
    <s v="USD"/>
    <n v="11"/>
    <n v="42"/>
    <n v="30"/>
    <n v="43"/>
    <n v="7"/>
    <n v="0.1"/>
    <n v="4708.22"/>
    <n v="6539.2"/>
    <x v="1139"/>
    <n v="32957.54"/>
    <n v="8239.4199999999983"/>
    <n v="9"/>
    <x v="0"/>
  </r>
  <r>
    <x v="1809"/>
    <x v="3"/>
    <x v="5"/>
    <d v="2018-10-27T00:00:00"/>
    <x v="213"/>
    <d v="2019-01-05T00:00:00"/>
    <d v="2019-01-11T00:00:00"/>
    <s v="USD"/>
    <n v="8"/>
    <n v="42"/>
    <n v="83"/>
    <n v="4"/>
    <n v="1"/>
    <n v="0.1"/>
    <n v="2637.52"/>
    <n v="3256.2"/>
    <x v="1140"/>
    <n v="2637.52"/>
    <n v="293.05999999999995"/>
    <n v="6"/>
    <x v="1"/>
  </r>
  <r>
    <x v="1810"/>
    <x v="0"/>
    <x v="3"/>
    <d v="2018-07-19T00:00:00"/>
    <x v="213"/>
    <d v="2019-01-13T00:00:00"/>
    <d v="2019-01-16T00:00:00"/>
    <s v="USD"/>
    <n v="13"/>
    <n v="43"/>
    <n v="19"/>
    <n v="15"/>
    <n v="1"/>
    <n v="0.1"/>
    <n v="1625.09"/>
    <n v="2579.5"/>
    <x v="1141"/>
    <n v="1625.09"/>
    <n v="696.46000000000026"/>
    <n v="3"/>
    <x v="1"/>
  </r>
  <r>
    <x v="1811"/>
    <x v="0"/>
    <x v="5"/>
    <d v="2018-07-19T00:00:00"/>
    <x v="213"/>
    <d v="2019-01-13T00:00:00"/>
    <d v="2019-01-14T00:00:00"/>
    <s v="USD"/>
    <n v="20"/>
    <n v="36"/>
    <n v="87"/>
    <n v="5"/>
    <n v="8"/>
    <n v="0.05"/>
    <n v="2966.43"/>
    <n v="3852.5"/>
    <x v="492"/>
    <n v="23731.439999999999"/>
    <n v="5547.5600000000013"/>
    <n v="1"/>
    <x v="1"/>
  </r>
  <r>
    <x v="1812"/>
    <x v="2"/>
    <x v="0"/>
    <d v="2018-07-19T00:00:00"/>
    <x v="213"/>
    <d v="2019-01-15T00:00:00"/>
    <d v="2019-01-20T00:00:00"/>
    <s v="USD"/>
    <n v="27"/>
    <n v="26"/>
    <n v="145"/>
    <n v="11"/>
    <n v="8"/>
    <n v="0.15"/>
    <n v="527.02"/>
    <n v="924.6"/>
    <x v="292"/>
    <n v="4216.16"/>
    <n v="2071.12"/>
    <n v="5"/>
    <x v="1"/>
  </r>
  <r>
    <x v="1813"/>
    <x v="2"/>
    <x v="1"/>
    <d v="2018-10-27T00:00:00"/>
    <x v="213"/>
    <d v="2019-01-20T00:00:00"/>
    <d v="2019-01-24T00:00:00"/>
    <s v="USD"/>
    <n v="26"/>
    <n v="20"/>
    <n v="260"/>
    <n v="27"/>
    <n v="3"/>
    <n v="0.05"/>
    <n v="2421.7800000000002"/>
    <n v="3906.1"/>
    <x v="1142"/>
    <n v="7265.34"/>
    <n v="3867.0449999999983"/>
    <n v="4"/>
    <x v="1"/>
  </r>
  <r>
    <x v="1814"/>
    <x v="1"/>
    <x v="1"/>
    <d v="2018-10-27T00:00:00"/>
    <x v="213"/>
    <d v="2019-01-10T00:00:00"/>
    <d v="2019-01-13T00:00:00"/>
    <s v="USD"/>
    <n v="23"/>
    <n v="33"/>
    <n v="218"/>
    <n v="35"/>
    <n v="1"/>
    <n v="0.1"/>
    <n v="129.85"/>
    <n v="254.6"/>
    <x v="519"/>
    <n v="129.85"/>
    <n v="99.289999999999992"/>
    <n v="3"/>
    <x v="1"/>
  </r>
  <r>
    <x v="1815"/>
    <x v="2"/>
    <x v="4"/>
    <d v="2018-10-27T00:00:00"/>
    <x v="213"/>
    <d v="2019-01-23T00:00:00"/>
    <d v="2019-01-27T00:00:00"/>
    <s v="USD"/>
    <n v="28"/>
    <n v="6"/>
    <n v="330"/>
    <n v="15"/>
    <n v="2"/>
    <n v="0.08"/>
    <n v="589.6"/>
    <n v="1072"/>
    <x v="845"/>
    <n v="1179.2"/>
    <n v="793.28"/>
    <n v="4"/>
    <x v="1"/>
  </r>
  <r>
    <x v="1816"/>
    <x v="3"/>
    <x v="2"/>
    <d v="2018-10-27T00:00:00"/>
    <x v="213"/>
    <d v="2019-01-15T00:00:00"/>
    <d v="2019-01-18T00:00:00"/>
    <s v="USD"/>
    <n v="5"/>
    <n v="12"/>
    <n v="291"/>
    <n v="16"/>
    <n v="2"/>
    <n v="0.15"/>
    <n v="1061.28"/>
    <n v="2653.2"/>
    <x v="323"/>
    <n v="2122.56"/>
    <n v="2387.8799999999997"/>
    <n v="3"/>
    <x v="1"/>
  </r>
  <r>
    <x v="1817"/>
    <x v="3"/>
    <x v="1"/>
    <d v="2018-10-27T00:00:00"/>
    <x v="213"/>
    <d v="2019-01-06T00:00:00"/>
    <d v="2019-01-09T00:00:00"/>
    <s v="USD"/>
    <n v="5"/>
    <n v="39"/>
    <n v="232"/>
    <n v="9"/>
    <n v="6"/>
    <n v="0.08"/>
    <n v="1817.84"/>
    <n v="3564.4"/>
    <x v="1143"/>
    <n v="10907.039999999999"/>
    <n v="8768.4480000000021"/>
    <n v="3"/>
    <x v="1"/>
  </r>
  <r>
    <x v="1818"/>
    <x v="3"/>
    <x v="2"/>
    <d v="2018-10-27T00:00:00"/>
    <x v="213"/>
    <d v="2019-01-04T00:00:00"/>
    <d v="2019-01-08T00:00:00"/>
    <s v="USD"/>
    <n v="10"/>
    <n v="4"/>
    <n v="271"/>
    <n v="17"/>
    <n v="8"/>
    <n v="0.4"/>
    <n v="517.78"/>
    <n v="1078.7"/>
    <x v="1144"/>
    <n v="4142.24"/>
    <n v="1035.5200000000004"/>
    <n v="4"/>
    <x v="1"/>
  </r>
  <r>
    <x v="1819"/>
    <x v="0"/>
    <x v="4"/>
    <d v="2018-07-19T00:00:00"/>
    <x v="213"/>
    <d v="2019-01-04T00:00:00"/>
    <d v="2019-01-05T00:00:00"/>
    <s v="USD"/>
    <n v="17"/>
    <n v="19"/>
    <n v="358"/>
    <n v="15"/>
    <n v="4"/>
    <n v="0.05"/>
    <n v="3112.15"/>
    <n v="6224.3"/>
    <x v="1145"/>
    <n v="12448.6"/>
    <n v="11203.74"/>
    <n v="1"/>
    <x v="1"/>
  </r>
  <r>
    <x v="1820"/>
    <x v="2"/>
    <x v="0"/>
    <d v="2018-07-19T00:00:00"/>
    <x v="213"/>
    <d v="2019-01-09T00:00:00"/>
    <d v="2019-01-15T00:00:00"/>
    <s v="USD"/>
    <n v="28"/>
    <n v="2"/>
    <n v="99"/>
    <n v="42"/>
    <n v="6"/>
    <n v="0.1"/>
    <n v="822.49"/>
    <n v="1326.6"/>
    <x v="1146"/>
    <n v="4934.9400000000005"/>
    <n v="2228.6999999999989"/>
    <n v="6"/>
    <x v="1"/>
  </r>
  <r>
    <x v="1821"/>
    <x v="2"/>
    <x v="0"/>
    <d v="2018-07-19T00:00:00"/>
    <x v="213"/>
    <d v="2019-01-20T00:00:00"/>
    <d v="2019-01-24T00:00:00"/>
    <s v="USD"/>
    <n v="26"/>
    <n v="36"/>
    <n v="115"/>
    <n v="47"/>
    <n v="8"/>
    <n v="0.1"/>
    <n v="159.19"/>
    <n v="221.1"/>
    <x v="266"/>
    <n v="1273.52"/>
    <n v="318.40000000000009"/>
    <n v="4"/>
    <x v="1"/>
  </r>
  <r>
    <x v="1822"/>
    <x v="1"/>
    <x v="1"/>
    <d v="2018-07-19T00:00:00"/>
    <x v="213"/>
    <d v="2019-01-08T00:00:00"/>
    <d v="2019-01-17T00:00:00"/>
    <s v="USD"/>
    <n v="24"/>
    <n v="25"/>
    <n v="219"/>
    <n v="35"/>
    <n v="8"/>
    <n v="0.05"/>
    <n v="3806.94"/>
    <n v="6344.9"/>
    <x v="739"/>
    <n v="30455.52"/>
    <n v="17765.719999999998"/>
    <n v="9"/>
    <x v="0"/>
  </r>
  <r>
    <x v="1823"/>
    <x v="3"/>
    <x v="4"/>
    <d v="2018-07-19T00:00:00"/>
    <x v="214"/>
    <d v="2019-01-23T00:00:00"/>
    <d v="2019-01-28T00:00:00"/>
    <s v="USD"/>
    <n v="4"/>
    <n v="36"/>
    <n v="349"/>
    <n v="2"/>
    <n v="2"/>
    <n v="0.15"/>
    <n v="815.26"/>
    <n v="1132.3"/>
    <x v="1147"/>
    <n v="1630.52"/>
    <n v="294.38999999999987"/>
    <n v="5"/>
    <x v="1"/>
  </r>
  <r>
    <x v="1824"/>
    <x v="0"/>
    <x v="4"/>
    <d v="2018-07-19T00:00:00"/>
    <x v="214"/>
    <d v="2019-01-08T00:00:00"/>
    <d v="2019-01-15T00:00:00"/>
    <s v="USD"/>
    <n v="16"/>
    <n v="23"/>
    <n v="348"/>
    <n v="22"/>
    <n v="4"/>
    <n v="0.05"/>
    <n v="446.69"/>
    <n v="757.1"/>
    <x v="1148"/>
    <n v="1786.76"/>
    <n v="1090.22"/>
    <n v="7"/>
    <x v="1"/>
  </r>
  <r>
    <x v="1825"/>
    <x v="3"/>
    <x v="2"/>
    <d v="2018-10-27T00:00:00"/>
    <x v="214"/>
    <d v="2019-01-25T00:00:00"/>
    <d v="2019-01-29T00:00:00"/>
    <s v="USD"/>
    <n v="5"/>
    <n v="21"/>
    <n v="262"/>
    <n v="17"/>
    <n v="6"/>
    <n v="0.1"/>
    <n v="882.73"/>
    <n v="1038.5"/>
    <x v="718"/>
    <n v="5296.38"/>
    <n v="311.52000000000044"/>
    <n v="4"/>
    <x v="1"/>
  </r>
  <r>
    <x v="1826"/>
    <x v="0"/>
    <x v="0"/>
    <d v="2018-10-27T00:00:00"/>
    <x v="214"/>
    <d v="2019-01-27T00:00:00"/>
    <d v="2019-01-29T00:00:00"/>
    <s v="USD"/>
    <n v="16"/>
    <n v="40"/>
    <n v="125"/>
    <n v="29"/>
    <n v="6"/>
    <n v="0.05"/>
    <n v="603.6"/>
    <n v="958.1"/>
    <x v="1087"/>
    <n v="3621.6000000000004"/>
    <n v="1839.5699999999997"/>
    <n v="2"/>
    <x v="1"/>
  </r>
  <r>
    <x v="1827"/>
    <x v="2"/>
    <x v="3"/>
    <d v="2018-10-27T00:00:00"/>
    <x v="214"/>
    <d v="2019-01-26T00:00:00"/>
    <d v="2019-02-03T00:00:00"/>
    <s v="USD"/>
    <n v="27"/>
    <n v="39"/>
    <n v="44"/>
    <n v="36"/>
    <n v="1"/>
    <n v="0.1"/>
    <n v="1521.84"/>
    <n v="1855.9"/>
    <x v="1149"/>
    <n v="1521.84"/>
    <n v="148.47000000000025"/>
    <n v="8"/>
    <x v="0"/>
  </r>
  <r>
    <x v="1828"/>
    <x v="3"/>
    <x v="0"/>
    <d v="2018-07-19T00:00:00"/>
    <x v="214"/>
    <d v="2019-01-21T00:00:00"/>
    <d v="2019-01-28T00:00:00"/>
    <s v="USD"/>
    <n v="10"/>
    <n v="29"/>
    <n v="187"/>
    <n v="21"/>
    <n v="2"/>
    <n v="0.15"/>
    <n v="1879.02"/>
    <n v="2646.5"/>
    <x v="423"/>
    <n v="3758.04"/>
    <n v="741.01000000000022"/>
    <n v="7"/>
    <x v="1"/>
  </r>
  <r>
    <x v="1829"/>
    <x v="3"/>
    <x v="3"/>
    <d v="2018-07-19T00:00:00"/>
    <x v="214"/>
    <d v="2019-01-19T00:00:00"/>
    <d v="2019-01-28T00:00:00"/>
    <s v="USD"/>
    <n v="3"/>
    <n v="19"/>
    <n v="32"/>
    <n v="10"/>
    <n v="3"/>
    <n v="0.15"/>
    <n v="3654.05"/>
    <n v="5453.8"/>
    <x v="1150"/>
    <n v="10962.150000000001"/>
    <n v="2945.0399999999991"/>
    <n v="9"/>
    <x v="0"/>
  </r>
  <r>
    <x v="1830"/>
    <x v="3"/>
    <x v="0"/>
    <d v="2018-07-19T00:00:00"/>
    <x v="214"/>
    <d v="2019-01-05T00:00:00"/>
    <d v="2019-01-08T00:00:00"/>
    <s v="USD"/>
    <n v="5"/>
    <n v="5"/>
    <n v="104"/>
    <n v="45"/>
    <n v="4"/>
    <n v="0.08"/>
    <n v="1301.01"/>
    <n v="1782.2"/>
    <x v="135"/>
    <n v="5204.04"/>
    <n v="1354.4560000000001"/>
    <n v="3"/>
    <x v="1"/>
  </r>
  <r>
    <x v="1831"/>
    <x v="3"/>
    <x v="0"/>
    <d v="2018-10-27T00:00:00"/>
    <x v="214"/>
    <d v="2019-01-14T00:00:00"/>
    <d v="2019-01-21T00:00:00"/>
    <s v="USD"/>
    <n v="3"/>
    <n v="29"/>
    <n v="126"/>
    <n v="9"/>
    <n v="4"/>
    <n v="0.05"/>
    <n v="631.14"/>
    <n v="1051.9000000000001"/>
    <x v="384"/>
    <n v="2524.56"/>
    <n v="1472.6600000000003"/>
    <n v="7"/>
    <x v="1"/>
  </r>
  <r>
    <x v="1832"/>
    <x v="3"/>
    <x v="4"/>
    <d v="2018-10-27T00:00:00"/>
    <x v="214"/>
    <d v="2019-01-18T00:00:00"/>
    <d v="2019-01-26T00:00:00"/>
    <s v="USD"/>
    <n v="9"/>
    <n v="22"/>
    <n v="338"/>
    <n v="5"/>
    <n v="5"/>
    <n v="0.2"/>
    <n v="216.41"/>
    <n v="254.6"/>
    <x v="703"/>
    <n v="1082.05"/>
    <n v="-63.649999999999864"/>
    <n v="8"/>
    <x v="0"/>
  </r>
  <r>
    <x v="1833"/>
    <x v="3"/>
    <x v="2"/>
    <d v="2018-10-27T00:00:00"/>
    <x v="214"/>
    <d v="2019-01-17T00:00:00"/>
    <d v="2019-01-22T00:00:00"/>
    <s v="USD"/>
    <n v="9"/>
    <n v="19"/>
    <n v="315"/>
    <n v="33"/>
    <n v="2"/>
    <n v="0.08"/>
    <n v="1745.15"/>
    <n v="2860.9"/>
    <x v="1151"/>
    <n v="3490.3"/>
    <n v="1773.7560000000003"/>
    <n v="5"/>
    <x v="1"/>
  </r>
  <r>
    <x v="1834"/>
    <x v="3"/>
    <x v="5"/>
    <d v="2018-10-27T00:00:00"/>
    <x v="214"/>
    <d v="2019-01-16T00:00:00"/>
    <d v="2019-01-22T00:00:00"/>
    <s v="USD"/>
    <n v="8"/>
    <n v="32"/>
    <n v="78"/>
    <n v="10"/>
    <n v="8"/>
    <n v="0.1"/>
    <n v="1212.83"/>
    <n v="2887.7"/>
    <x v="1152"/>
    <n v="9702.64"/>
    <n v="11088.8"/>
    <n v="6"/>
    <x v="1"/>
  </r>
  <r>
    <x v="1835"/>
    <x v="1"/>
    <x v="3"/>
    <d v="2018-10-27T00:00:00"/>
    <x v="214"/>
    <d v="2019-01-15T00:00:00"/>
    <d v="2019-01-23T00:00:00"/>
    <s v="USD"/>
    <n v="21"/>
    <n v="31"/>
    <n v="30"/>
    <n v="24"/>
    <n v="8"/>
    <n v="0.05"/>
    <n v="857.47"/>
    <n v="1085.4000000000001"/>
    <x v="268"/>
    <n v="6859.76"/>
    <n v="1389.2800000000007"/>
    <n v="8"/>
    <x v="0"/>
  </r>
  <r>
    <x v="1836"/>
    <x v="0"/>
    <x v="0"/>
    <d v="2018-10-27T00:00:00"/>
    <x v="215"/>
    <d v="2019-01-24T00:00:00"/>
    <d v="2019-01-31T00:00:00"/>
    <s v="USD"/>
    <n v="16"/>
    <n v="27"/>
    <n v="136"/>
    <n v="7"/>
    <n v="7"/>
    <n v="0.05"/>
    <n v="773.85"/>
    <n v="1031.8"/>
    <x v="411"/>
    <n v="5416.95"/>
    <n v="1444.5199999999995"/>
    <n v="7"/>
    <x v="1"/>
  </r>
  <r>
    <x v="1837"/>
    <x v="3"/>
    <x v="2"/>
    <d v="2018-07-19T00:00:00"/>
    <x v="215"/>
    <d v="2019-01-18T00:00:00"/>
    <d v="2019-01-20T00:00:00"/>
    <s v="USD"/>
    <n v="5"/>
    <n v="35"/>
    <n v="282"/>
    <n v="44"/>
    <n v="8"/>
    <n v="0.08"/>
    <n v="644.88"/>
    <n v="1172.5"/>
    <x v="176"/>
    <n v="5159.04"/>
    <n v="3470.5600000000004"/>
    <n v="2"/>
    <x v="1"/>
  </r>
  <r>
    <x v="1838"/>
    <x v="3"/>
    <x v="4"/>
    <d v="2018-10-27T00:00:00"/>
    <x v="215"/>
    <d v="2019-01-12T00:00:00"/>
    <d v="2019-01-13T00:00:00"/>
    <s v="USD"/>
    <n v="2"/>
    <n v="4"/>
    <n v="353"/>
    <n v="39"/>
    <n v="4"/>
    <n v="0.08"/>
    <n v="924.6"/>
    <n v="2010"/>
    <x v="71"/>
    <n v="3698.4"/>
    <n v="3698.4"/>
    <n v="1"/>
    <x v="1"/>
  </r>
  <r>
    <x v="1839"/>
    <x v="0"/>
    <x v="1"/>
    <d v="2018-07-19T00:00:00"/>
    <x v="215"/>
    <d v="2019-01-20T00:00:00"/>
    <d v="2019-01-29T00:00:00"/>
    <s v="USD"/>
    <n v="16"/>
    <n v="16"/>
    <n v="238"/>
    <n v="45"/>
    <n v="8"/>
    <n v="0.08"/>
    <n v="4118.09"/>
    <n v="5279.6"/>
    <x v="1153"/>
    <n v="32944.720000000001"/>
    <n v="5913.1360000000059"/>
    <n v="9"/>
    <x v="0"/>
  </r>
  <r>
    <x v="1840"/>
    <x v="2"/>
    <x v="0"/>
    <d v="2018-10-27T00:00:00"/>
    <x v="215"/>
    <d v="2019-01-07T00:00:00"/>
    <d v="2019-01-08T00:00:00"/>
    <s v="USD"/>
    <n v="28"/>
    <n v="34"/>
    <n v="175"/>
    <n v="6"/>
    <n v="7"/>
    <n v="0.15"/>
    <n v="581.55999999999995"/>
    <n v="1038.5"/>
    <x v="157"/>
    <n v="4070.9199999999996"/>
    <n v="2108.1550000000002"/>
    <n v="1"/>
    <x v="1"/>
  </r>
  <r>
    <x v="1841"/>
    <x v="0"/>
    <x v="0"/>
    <d v="2018-10-27T00:00:00"/>
    <x v="215"/>
    <d v="2019-01-14T00:00:00"/>
    <d v="2019-01-19T00:00:00"/>
    <s v="USD"/>
    <n v="18"/>
    <n v="37"/>
    <n v="99"/>
    <n v="6"/>
    <n v="2"/>
    <n v="0.05"/>
    <n v="1487.67"/>
    <n v="2860.9"/>
    <x v="1151"/>
    <n v="2975.34"/>
    <n v="2460.37"/>
    <n v="5"/>
    <x v="1"/>
  </r>
  <r>
    <x v="1842"/>
    <x v="3"/>
    <x v="0"/>
    <d v="2018-07-19T00:00:00"/>
    <x v="215"/>
    <d v="2019-01-17T00:00:00"/>
    <d v="2019-01-27T00:00:00"/>
    <s v="USD"/>
    <n v="1"/>
    <n v="42"/>
    <n v="88"/>
    <n v="47"/>
    <n v="2"/>
    <n v="0.3"/>
    <n v="626.04999999999995"/>
    <n v="978.2"/>
    <x v="792"/>
    <n v="1252.0999999999999"/>
    <n v="117.38000000000011"/>
    <n v="10"/>
    <x v="0"/>
  </r>
  <r>
    <x v="1843"/>
    <x v="2"/>
    <x v="2"/>
    <d v="2018-10-27T00:00:00"/>
    <x v="215"/>
    <d v="2019-01-03T00:00:00"/>
    <d v="2019-01-08T00:00:00"/>
    <s v="USD"/>
    <n v="26"/>
    <n v="32"/>
    <n v="268"/>
    <n v="23"/>
    <n v="3"/>
    <n v="0.05"/>
    <n v="1970.81"/>
    <n v="3718.5"/>
    <x v="958"/>
    <n v="5912.43"/>
    <n v="4685.2950000000001"/>
    <n v="5"/>
    <x v="1"/>
  </r>
  <r>
    <x v="1844"/>
    <x v="3"/>
    <x v="2"/>
    <d v="2018-10-27T00:00:00"/>
    <x v="215"/>
    <d v="2019-01-20T00:00:00"/>
    <d v="2019-01-23T00:00:00"/>
    <s v="USD"/>
    <n v="7"/>
    <n v="4"/>
    <n v="274"/>
    <n v="28"/>
    <n v="2"/>
    <n v="0.1"/>
    <n v="3014.33"/>
    <n v="5480.6"/>
    <x v="1154"/>
    <n v="6028.66"/>
    <n v="3836.4200000000019"/>
    <n v="3"/>
    <x v="1"/>
  </r>
  <r>
    <x v="1845"/>
    <x v="3"/>
    <x v="5"/>
    <d v="2018-07-19T00:00:00"/>
    <x v="215"/>
    <d v="2019-01-05T00:00:00"/>
    <d v="2019-01-07T00:00:00"/>
    <s v="USD"/>
    <n v="1"/>
    <n v="34"/>
    <n v="59"/>
    <n v="41"/>
    <n v="3"/>
    <n v="0.1"/>
    <n v="518.25"/>
    <n v="797.3"/>
    <x v="625"/>
    <n v="1554.75"/>
    <n v="597.95999999999958"/>
    <n v="2"/>
    <x v="1"/>
  </r>
  <r>
    <x v="1846"/>
    <x v="3"/>
    <x v="1"/>
    <d v="2018-10-27T00:00:00"/>
    <x v="215"/>
    <d v="2019-01-17T00:00:00"/>
    <d v="2019-01-27T00:00:00"/>
    <s v="USD"/>
    <n v="11"/>
    <n v="46"/>
    <n v="259"/>
    <n v="35"/>
    <n v="2"/>
    <n v="0.05"/>
    <n v="123.95"/>
    <n v="247.9"/>
    <x v="1155"/>
    <n v="247.9"/>
    <n v="223.10999999999999"/>
    <n v="10"/>
    <x v="0"/>
  </r>
  <r>
    <x v="1847"/>
    <x v="0"/>
    <x v="3"/>
    <d v="2018-10-27T00:00:00"/>
    <x v="215"/>
    <d v="2019-01-18T00:00:00"/>
    <d v="2019-01-26T00:00:00"/>
    <s v="USD"/>
    <n v="14"/>
    <n v="49"/>
    <n v="55"/>
    <n v="33"/>
    <n v="4"/>
    <n v="0.08"/>
    <n v="897.67"/>
    <n v="1165.8"/>
    <x v="341"/>
    <n v="3590.68"/>
    <n v="699.4640000000004"/>
    <n v="8"/>
    <x v="0"/>
  </r>
  <r>
    <x v="1848"/>
    <x v="3"/>
    <x v="0"/>
    <d v="2018-10-27T00:00:00"/>
    <x v="215"/>
    <d v="2019-01-03T00:00:00"/>
    <d v="2019-01-06T00:00:00"/>
    <s v="USD"/>
    <n v="6"/>
    <n v="32"/>
    <n v="100"/>
    <n v="46"/>
    <n v="8"/>
    <n v="0.2"/>
    <n v="3212.65"/>
    <n v="6425.3"/>
    <x v="1156"/>
    <n v="25701.200000000001"/>
    <n v="15420.720000000005"/>
    <n v="3"/>
    <x v="1"/>
  </r>
  <r>
    <x v="1849"/>
    <x v="0"/>
    <x v="0"/>
    <d v="2018-10-27T00:00:00"/>
    <x v="215"/>
    <d v="2019-01-05T00:00:00"/>
    <d v="2019-01-06T00:00:00"/>
    <s v="USD"/>
    <n v="14"/>
    <n v="28"/>
    <n v="177"/>
    <n v="36"/>
    <n v="7"/>
    <n v="0.08"/>
    <n v="956.89"/>
    <n v="1293.0999999999999"/>
    <x v="1157"/>
    <n v="6698.23"/>
    <n v="1629.3339999999989"/>
    <n v="1"/>
    <x v="1"/>
  </r>
  <r>
    <x v="1850"/>
    <x v="3"/>
    <x v="0"/>
    <d v="2018-07-19T00:00:00"/>
    <x v="215"/>
    <d v="2019-01-05T00:00:00"/>
    <d v="2019-01-10T00:00:00"/>
    <s v="USD"/>
    <n v="4"/>
    <n v="38"/>
    <n v="113"/>
    <n v="2"/>
    <n v="1"/>
    <n v="0.15"/>
    <n v="3594.55"/>
    <n v="6197.5"/>
    <x v="1158"/>
    <n v="3594.55"/>
    <n v="1673.3249999999998"/>
    <n v="5"/>
    <x v="1"/>
  </r>
  <r>
    <x v="1851"/>
    <x v="3"/>
    <x v="2"/>
    <d v="2018-10-27T00:00:00"/>
    <x v="216"/>
    <d v="2019-01-30T00:00:00"/>
    <d v="2019-02-03T00:00:00"/>
    <s v="USD"/>
    <n v="1"/>
    <n v="12"/>
    <n v="325"/>
    <n v="4"/>
    <n v="3"/>
    <n v="0.3"/>
    <n v="3462.83"/>
    <n v="5869.2"/>
    <x v="1159"/>
    <n v="10388.49"/>
    <n v="1936.8299999999981"/>
    <n v="4"/>
    <x v="1"/>
  </r>
  <r>
    <x v="1852"/>
    <x v="3"/>
    <x v="1"/>
    <d v="2018-07-19T00:00:00"/>
    <x v="216"/>
    <d v="2019-01-28T00:00:00"/>
    <d v="2019-01-30T00:00:00"/>
    <s v="USD"/>
    <n v="10"/>
    <n v="31"/>
    <n v="250"/>
    <n v="10"/>
    <n v="8"/>
    <n v="0.08"/>
    <n v="593.35"/>
    <n v="1098.8"/>
    <x v="702"/>
    <n v="4746.8"/>
    <n v="3340.3679999999995"/>
    <n v="2"/>
    <x v="1"/>
  </r>
  <r>
    <x v="1853"/>
    <x v="3"/>
    <x v="1"/>
    <d v="2018-10-27T00:00:00"/>
    <x v="216"/>
    <d v="2019-01-26T00:00:00"/>
    <d v="2019-01-29T00:00:00"/>
    <s v="USD"/>
    <n v="6"/>
    <n v="25"/>
    <n v="240"/>
    <n v="10"/>
    <n v="2"/>
    <n v="0.15"/>
    <n v="889.76"/>
    <n v="1072"/>
    <x v="845"/>
    <n v="1779.52"/>
    <n v="42.879999999999882"/>
    <n v="3"/>
    <x v="1"/>
  </r>
  <r>
    <x v="1854"/>
    <x v="3"/>
    <x v="2"/>
    <d v="2018-10-27T00:00:00"/>
    <x v="216"/>
    <d v="2019-01-10T00:00:00"/>
    <d v="2019-01-12T00:00:00"/>
    <s v="USD"/>
    <n v="1"/>
    <n v="26"/>
    <n v="313"/>
    <n v="24"/>
    <n v="1"/>
    <n v="0.1"/>
    <n v="3984.83"/>
    <n v="6532.5"/>
    <x v="949"/>
    <n v="3984.83"/>
    <n v="1894.42"/>
    <n v="2"/>
    <x v="1"/>
  </r>
  <r>
    <x v="1855"/>
    <x v="0"/>
    <x v="0"/>
    <d v="2018-10-27T00:00:00"/>
    <x v="216"/>
    <d v="2019-01-17T00:00:00"/>
    <d v="2019-01-23T00:00:00"/>
    <s v="USD"/>
    <n v="15"/>
    <n v="19"/>
    <n v="123"/>
    <n v="20"/>
    <n v="3"/>
    <n v="0.08"/>
    <n v="2367.7800000000002"/>
    <n v="3946.3"/>
    <x v="734"/>
    <n v="7103.34"/>
    <n v="3788.4480000000021"/>
    <n v="6"/>
    <x v="1"/>
  </r>
  <r>
    <x v="1856"/>
    <x v="0"/>
    <x v="0"/>
    <d v="2018-10-27T00:00:00"/>
    <x v="216"/>
    <d v="2019-01-23T00:00:00"/>
    <d v="2019-01-24T00:00:00"/>
    <s v="USD"/>
    <n v="13"/>
    <n v="17"/>
    <n v="128"/>
    <n v="9"/>
    <n v="8"/>
    <n v="0.3"/>
    <n v="835.76"/>
    <n v="1031.8"/>
    <x v="562"/>
    <n v="6686.08"/>
    <n v="-908.00000000000091"/>
    <n v="1"/>
    <x v="1"/>
  </r>
  <r>
    <x v="1857"/>
    <x v="3"/>
    <x v="2"/>
    <d v="2018-07-19T00:00:00"/>
    <x v="216"/>
    <d v="2019-01-12T00:00:00"/>
    <d v="2019-01-22T00:00:00"/>
    <s v="USD"/>
    <n v="6"/>
    <n v="15"/>
    <n v="317"/>
    <n v="25"/>
    <n v="4"/>
    <n v="0.3"/>
    <n v="3258.61"/>
    <n v="5172.3999999999996"/>
    <x v="864"/>
    <n v="13034.44"/>
    <n v="1448.279999999997"/>
    <n v="10"/>
    <x v="0"/>
  </r>
  <r>
    <x v="1858"/>
    <x v="3"/>
    <x v="2"/>
    <d v="2018-10-27T00:00:00"/>
    <x v="216"/>
    <d v="2019-01-12T00:00:00"/>
    <d v="2019-01-13T00:00:00"/>
    <s v="USD"/>
    <n v="7"/>
    <n v="23"/>
    <n v="305"/>
    <n v="3"/>
    <n v="4"/>
    <n v="0.05"/>
    <n v="1306.5"/>
    <n v="2512.5"/>
    <x v="895"/>
    <n v="5226"/>
    <n v="4321.5"/>
    <n v="1"/>
    <x v="1"/>
  </r>
  <r>
    <x v="1859"/>
    <x v="0"/>
    <x v="2"/>
    <d v="2018-10-27T00:00:00"/>
    <x v="216"/>
    <d v="2019-01-08T00:00:00"/>
    <d v="2019-01-10T00:00:00"/>
    <s v="USD"/>
    <n v="15"/>
    <n v="42"/>
    <n v="303"/>
    <n v="26"/>
    <n v="7"/>
    <n v="0.05"/>
    <n v="2032.65"/>
    <n v="2639.8"/>
    <x v="1160"/>
    <n v="14228.550000000001"/>
    <n v="3326.1200000000008"/>
    <n v="2"/>
    <x v="1"/>
  </r>
  <r>
    <x v="1860"/>
    <x v="1"/>
    <x v="2"/>
    <d v="2018-10-27T00:00:00"/>
    <x v="217"/>
    <d v="2019-01-24T00:00:00"/>
    <d v="2019-01-25T00:00:00"/>
    <s v="USD"/>
    <n v="23"/>
    <n v="19"/>
    <n v="311"/>
    <n v="36"/>
    <n v="1"/>
    <n v="0.05"/>
    <n v="662.7"/>
    <n v="1051.9000000000001"/>
    <x v="83"/>
    <n v="662.7"/>
    <n v="336.60500000000002"/>
    <n v="1"/>
    <x v="1"/>
  </r>
  <r>
    <x v="1861"/>
    <x v="3"/>
    <x v="2"/>
    <d v="2018-07-19T00:00:00"/>
    <x v="217"/>
    <d v="2019-01-07T00:00:00"/>
    <d v="2019-01-10T00:00:00"/>
    <s v="USD"/>
    <n v="9"/>
    <n v="5"/>
    <n v="262"/>
    <n v="10"/>
    <n v="1"/>
    <n v="0.05"/>
    <n v="757.37"/>
    <n v="1051.9000000000001"/>
    <x v="83"/>
    <n v="757.37"/>
    <n v="241.93500000000006"/>
    <n v="3"/>
    <x v="1"/>
  </r>
  <r>
    <x v="1862"/>
    <x v="0"/>
    <x v="0"/>
    <d v="2018-10-27T00:00:00"/>
    <x v="217"/>
    <d v="2019-01-27T00:00:00"/>
    <d v="2019-02-04T00:00:00"/>
    <s v="USD"/>
    <n v="17"/>
    <n v="33"/>
    <n v="186"/>
    <n v="44"/>
    <n v="7"/>
    <n v="0.05"/>
    <n v="1482.44"/>
    <n v="2003.3"/>
    <x v="1161"/>
    <n v="10377.08"/>
    <n v="2944.8649999999998"/>
    <n v="8"/>
    <x v="0"/>
  </r>
  <r>
    <x v="1863"/>
    <x v="0"/>
    <x v="0"/>
    <d v="2018-10-27T00:00:00"/>
    <x v="217"/>
    <d v="2019-01-21T00:00:00"/>
    <d v="2019-01-27T00:00:00"/>
    <s v="USD"/>
    <n v="19"/>
    <n v="33"/>
    <n v="142"/>
    <n v="12"/>
    <n v="4"/>
    <n v="0.05"/>
    <n v="502.5"/>
    <n v="837.5"/>
    <x v="171"/>
    <n v="2010"/>
    <n v="1172.5"/>
    <n v="6"/>
    <x v="1"/>
  </r>
  <r>
    <x v="1864"/>
    <x v="3"/>
    <x v="1"/>
    <d v="2018-10-27T00:00:00"/>
    <x v="217"/>
    <d v="2019-01-18T00:00:00"/>
    <d v="2019-01-26T00:00:00"/>
    <s v="USD"/>
    <n v="9"/>
    <n v="40"/>
    <n v="237"/>
    <n v="41"/>
    <n v="5"/>
    <n v="0.05"/>
    <n v="4303.54"/>
    <n v="5815.6"/>
    <x v="1162"/>
    <n v="21517.7"/>
    <n v="6106.3999999999978"/>
    <n v="8"/>
    <x v="0"/>
  </r>
  <r>
    <x v="1865"/>
    <x v="3"/>
    <x v="3"/>
    <d v="2018-10-27T00:00:00"/>
    <x v="217"/>
    <d v="2019-01-10T00:00:00"/>
    <d v="2019-01-17T00:00:00"/>
    <s v="USD"/>
    <n v="12"/>
    <n v="23"/>
    <n v="38"/>
    <n v="29"/>
    <n v="7"/>
    <n v="0.05"/>
    <n v="973.18"/>
    <n v="1172.5"/>
    <x v="1163"/>
    <n v="6812.2599999999993"/>
    <n v="984.86500000000069"/>
    <n v="7"/>
    <x v="1"/>
  </r>
  <r>
    <x v="1866"/>
    <x v="1"/>
    <x v="5"/>
    <d v="2018-07-19T00:00:00"/>
    <x v="217"/>
    <d v="2019-01-17T00:00:00"/>
    <d v="2019-01-24T00:00:00"/>
    <s v="USD"/>
    <n v="24"/>
    <n v="3"/>
    <n v="85"/>
    <n v="1"/>
    <n v="6"/>
    <n v="0.2"/>
    <n v="716.1"/>
    <n v="1118.9000000000001"/>
    <x v="587"/>
    <n v="4296.6000000000004"/>
    <n v="1074.1200000000008"/>
    <n v="7"/>
    <x v="1"/>
  </r>
  <r>
    <x v="1867"/>
    <x v="0"/>
    <x v="2"/>
    <d v="2018-10-27T00:00:00"/>
    <x v="217"/>
    <d v="2019-01-21T00:00:00"/>
    <d v="2019-01-31T00:00:00"/>
    <s v="USD"/>
    <n v="14"/>
    <n v="23"/>
    <n v="283"/>
    <n v="24"/>
    <n v="8"/>
    <n v="0.15"/>
    <n v="3230.47"/>
    <n v="3845.8"/>
    <x v="1033"/>
    <n v="25843.759999999998"/>
    <n v="307.68000000000393"/>
    <n v="10"/>
    <x v="0"/>
  </r>
  <r>
    <x v="1868"/>
    <x v="3"/>
    <x v="3"/>
    <d v="2018-07-19T00:00:00"/>
    <x v="217"/>
    <d v="2019-01-05T00:00:00"/>
    <d v="2019-01-15T00:00:00"/>
    <s v="USD"/>
    <n v="2"/>
    <n v="40"/>
    <n v="24"/>
    <n v="40"/>
    <n v="3"/>
    <n v="0.08"/>
    <n v="1034.48"/>
    <n v="2586.1999999999998"/>
    <x v="223"/>
    <n v="3103.44"/>
    <n v="4034.4720000000002"/>
    <n v="10"/>
    <x v="0"/>
  </r>
  <r>
    <x v="1869"/>
    <x v="0"/>
    <x v="0"/>
    <d v="2018-10-27T00:00:00"/>
    <x v="217"/>
    <d v="2019-01-12T00:00:00"/>
    <d v="2019-01-14T00:00:00"/>
    <s v="USD"/>
    <n v="20"/>
    <n v="29"/>
    <n v="139"/>
    <n v="30"/>
    <n v="7"/>
    <n v="0.1"/>
    <n v="2066.2800000000002"/>
    <n v="5165.7"/>
    <x v="1164"/>
    <n v="14463.960000000001"/>
    <n v="18079.950000000004"/>
    <n v="2"/>
    <x v="1"/>
  </r>
  <r>
    <x v="1870"/>
    <x v="0"/>
    <x v="3"/>
    <d v="2018-10-27T00:00:00"/>
    <x v="217"/>
    <d v="2019-01-18T00:00:00"/>
    <d v="2019-01-21T00:00:00"/>
    <s v="USD"/>
    <n v="17"/>
    <n v="26"/>
    <n v="13"/>
    <n v="13"/>
    <n v="3"/>
    <n v="0.05"/>
    <n v="1262.28"/>
    <n v="3155.7"/>
    <x v="1165"/>
    <n v="3786.84"/>
    <n v="5206.9049999999988"/>
    <n v="3"/>
    <x v="1"/>
  </r>
  <r>
    <x v="1871"/>
    <x v="0"/>
    <x v="1"/>
    <d v="2018-10-27T00:00:00"/>
    <x v="218"/>
    <d v="2019-01-24T00:00:00"/>
    <d v="2019-02-01T00:00:00"/>
    <s v="USD"/>
    <n v="17"/>
    <n v="43"/>
    <n v="258"/>
    <n v="44"/>
    <n v="8"/>
    <n v="0.2"/>
    <n v="1613.36"/>
    <n v="2304.8000000000002"/>
    <x v="45"/>
    <n v="12906.88"/>
    <n v="1843.840000000002"/>
    <n v="8"/>
    <x v="0"/>
  </r>
  <r>
    <x v="1872"/>
    <x v="3"/>
    <x v="0"/>
    <d v="2018-10-27T00:00:00"/>
    <x v="218"/>
    <d v="2019-02-01T00:00:00"/>
    <d v="2019-02-07T00:00:00"/>
    <s v="USD"/>
    <n v="3"/>
    <n v="26"/>
    <n v="178"/>
    <n v="8"/>
    <n v="3"/>
    <n v="0.05"/>
    <n v="2802.54"/>
    <n v="3839.1"/>
    <x v="1166"/>
    <n v="8407.619999999999"/>
    <n v="2533.8150000000005"/>
    <n v="6"/>
    <x v="1"/>
  </r>
  <r>
    <x v="1873"/>
    <x v="0"/>
    <x v="2"/>
    <d v="2018-10-27T00:00:00"/>
    <x v="218"/>
    <d v="2019-01-23T00:00:00"/>
    <d v="2019-01-25T00:00:00"/>
    <s v="USD"/>
    <n v="19"/>
    <n v="44"/>
    <n v="265"/>
    <n v="45"/>
    <n v="2"/>
    <n v="0.4"/>
    <n v="723.6"/>
    <n v="1005"/>
    <x v="850"/>
    <n v="1447.2"/>
    <n v="-241.20000000000005"/>
    <n v="2"/>
    <x v="1"/>
  </r>
  <r>
    <x v="1874"/>
    <x v="1"/>
    <x v="0"/>
    <d v="2018-10-27T00:00:00"/>
    <x v="218"/>
    <d v="2019-01-09T00:00:00"/>
    <d v="2019-01-17T00:00:00"/>
    <s v="USD"/>
    <n v="22"/>
    <n v="19"/>
    <n v="165"/>
    <n v="27"/>
    <n v="6"/>
    <n v="0.08"/>
    <n v="1768.13"/>
    <n v="2525.9"/>
    <x v="273"/>
    <n v="10608.78"/>
    <n v="3334.1880000000019"/>
    <n v="8"/>
    <x v="0"/>
  </r>
  <r>
    <x v="1875"/>
    <x v="2"/>
    <x v="0"/>
    <d v="2018-10-27T00:00:00"/>
    <x v="218"/>
    <d v="2019-01-22T00:00:00"/>
    <d v="2019-01-30T00:00:00"/>
    <s v="USD"/>
    <n v="27"/>
    <n v="8"/>
    <n v="149"/>
    <n v="24"/>
    <n v="6"/>
    <n v="0.05"/>
    <n v="1365.26"/>
    <n v="1922.9"/>
    <x v="694"/>
    <n v="8191.5599999999995"/>
    <n v="2768.9700000000012"/>
    <n v="8"/>
    <x v="0"/>
  </r>
  <r>
    <x v="1876"/>
    <x v="3"/>
    <x v="2"/>
    <d v="2018-07-19T00:00:00"/>
    <x v="218"/>
    <d v="2019-01-24T00:00:00"/>
    <d v="2019-01-25T00:00:00"/>
    <s v="USD"/>
    <n v="12"/>
    <n v="6"/>
    <n v="292"/>
    <n v="16"/>
    <n v="1"/>
    <n v="0.05"/>
    <n v="4587.62"/>
    <n v="6371.7"/>
    <x v="1167"/>
    <n v="4587.62"/>
    <n v="1465.4949999999999"/>
    <n v="1"/>
    <x v="1"/>
  </r>
  <r>
    <x v="1877"/>
    <x v="1"/>
    <x v="2"/>
    <d v="2018-10-27T00:00:00"/>
    <x v="218"/>
    <d v="2019-01-08T00:00:00"/>
    <d v="2019-01-16T00:00:00"/>
    <s v="USD"/>
    <n v="23"/>
    <n v="36"/>
    <n v="285"/>
    <n v="12"/>
    <n v="2"/>
    <n v="0.4"/>
    <n v="2670.96"/>
    <n v="3986.5"/>
    <x v="736"/>
    <n v="5341.92"/>
    <n v="-558.11999999999989"/>
    <n v="8"/>
    <x v="0"/>
  </r>
  <r>
    <x v="1878"/>
    <x v="3"/>
    <x v="1"/>
    <d v="2018-07-19T00:00:00"/>
    <x v="218"/>
    <d v="2019-01-22T00:00:00"/>
    <d v="2019-01-29T00:00:00"/>
    <s v="USD"/>
    <n v="6"/>
    <n v="7"/>
    <n v="212"/>
    <n v="33"/>
    <n v="8"/>
    <n v="0.08"/>
    <n v="1193.27"/>
    <n v="1835.8"/>
    <x v="1168"/>
    <n v="9546.16"/>
    <n v="3965.3279999999995"/>
    <n v="7"/>
    <x v="1"/>
  </r>
  <r>
    <x v="1879"/>
    <x v="3"/>
    <x v="0"/>
    <d v="2018-10-27T00:00:00"/>
    <x v="218"/>
    <d v="2019-01-31T00:00:00"/>
    <d v="2019-02-10T00:00:00"/>
    <s v="USD"/>
    <n v="11"/>
    <n v="12"/>
    <n v="137"/>
    <n v="20"/>
    <n v="1"/>
    <n v="0.2"/>
    <n v="574.86"/>
    <n v="871"/>
    <x v="539"/>
    <n v="574.86"/>
    <n v="121.94000000000005"/>
    <n v="10"/>
    <x v="0"/>
  </r>
  <r>
    <x v="1880"/>
    <x v="3"/>
    <x v="3"/>
    <d v="2018-10-27T00:00:00"/>
    <x v="218"/>
    <d v="2019-01-08T00:00:00"/>
    <d v="2019-01-09T00:00:00"/>
    <s v="USD"/>
    <n v="8"/>
    <n v="5"/>
    <n v="33"/>
    <n v="43"/>
    <n v="6"/>
    <n v="0.08"/>
    <n v="2910.88"/>
    <n v="3731.9"/>
    <x v="1169"/>
    <n v="17465.28"/>
    <n v="3134.8080000000045"/>
    <n v="1"/>
    <x v="1"/>
  </r>
  <r>
    <x v="1881"/>
    <x v="2"/>
    <x v="1"/>
    <d v="2018-10-27T00:00:00"/>
    <x v="218"/>
    <d v="2019-02-01T00:00:00"/>
    <d v="2019-02-03T00:00:00"/>
    <s v="USD"/>
    <n v="28"/>
    <n v="22"/>
    <n v="208"/>
    <n v="37"/>
    <n v="8"/>
    <n v="0.15"/>
    <n v="968.49"/>
    <n v="1976.5"/>
    <x v="1170"/>
    <n v="7747.92"/>
    <n v="5692.2799999999988"/>
    <n v="2"/>
    <x v="1"/>
  </r>
  <r>
    <x v="1882"/>
    <x v="0"/>
    <x v="0"/>
    <d v="2018-10-27T00:00:00"/>
    <x v="218"/>
    <d v="2019-01-14T00:00:00"/>
    <d v="2019-01-19T00:00:00"/>
    <s v="USD"/>
    <n v="19"/>
    <n v="19"/>
    <n v="161"/>
    <n v="28"/>
    <n v="1"/>
    <n v="0.15"/>
    <n v="3006.96"/>
    <n v="3537.6"/>
    <x v="230"/>
    <n v="3006.96"/>
    <n v="0"/>
    <n v="5"/>
    <x v="1"/>
  </r>
  <r>
    <x v="1883"/>
    <x v="0"/>
    <x v="0"/>
    <d v="2018-10-27T00:00:00"/>
    <x v="218"/>
    <d v="2019-01-14T00:00:00"/>
    <d v="2019-01-24T00:00:00"/>
    <s v="USD"/>
    <n v="14"/>
    <n v="32"/>
    <n v="134"/>
    <n v="21"/>
    <n v="8"/>
    <n v="0.05"/>
    <n v="1803.98"/>
    <n v="2405.3000000000002"/>
    <x v="1171"/>
    <n v="14431.84"/>
    <n v="3848.4399999999987"/>
    <n v="10"/>
    <x v="0"/>
  </r>
  <r>
    <x v="1884"/>
    <x v="0"/>
    <x v="1"/>
    <d v="2018-07-19T00:00:00"/>
    <x v="218"/>
    <d v="2019-01-24T00:00:00"/>
    <d v="2019-01-26T00:00:00"/>
    <s v="USD"/>
    <n v="20"/>
    <n v="43"/>
    <n v="234"/>
    <n v="47"/>
    <n v="4"/>
    <n v="0.05"/>
    <n v="2490.9899999999998"/>
    <n v="3075.3"/>
    <x v="1172"/>
    <n v="9963.9599999999991"/>
    <n v="1722.1800000000003"/>
    <n v="2"/>
    <x v="1"/>
  </r>
  <r>
    <x v="1885"/>
    <x v="1"/>
    <x v="1"/>
    <d v="2018-10-27T00:00:00"/>
    <x v="218"/>
    <d v="2019-01-09T00:00:00"/>
    <d v="2019-01-16T00:00:00"/>
    <s v="USD"/>
    <n v="21"/>
    <n v="29"/>
    <n v="222"/>
    <n v="15"/>
    <n v="2"/>
    <n v="0.08"/>
    <n v="108.34"/>
    <n v="221.1"/>
    <x v="883"/>
    <n v="216.68"/>
    <n v="190.14400000000001"/>
    <n v="7"/>
    <x v="1"/>
  </r>
  <r>
    <x v="1886"/>
    <x v="0"/>
    <x v="0"/>
    <d v="2018-10-27T00:00:00"/>
    <x v="218"/>
    <d v="2019-01-22T00:00:00"/>
    <d v="2019-01-29T00:00:00"/>
    <s v="USD"/>
    <n v="20"/>
    <n v="49"/>
    <n v="195"/>
    <n v="42"/>
    <n v="3"/>
    <n v="0.05"/>
    <n v="632.67999999999995"/>
    <n v="891.1"/>
    <x v="86"/>
    <n v="1898.04"/>
    <n v="641.59500000000025"/>
    <n v="7"/>
    <x v="1"/>
  </r>
  <r>
    <x v="1887"/>
    <x v="1"/>
    <x v="1"/>
    <d v="2018-10-27T00:00:00"/>
    <x v="218"/>
    <d v="2019-01-30T00:00:00"/>
    <d v="2019-02-04T00:00:00"/>
    <s v="USD"/>
    <n v="21"/>
    <n v="49"/>
    <n v="255"/>
    <n v="12"/>
    <n v="2"/>
    <n v="0.08"/>
    <n v="944.1"/>
    <n v="1226.0999999999999"/>
    <x v="42"/>
    <n v="1888.2"/>
    <n v="367.82399999999984"/>
    <n v="5"/>
    <x v="1"/>
  </r>
  <r>
    <x v="1888"/>
    <x v="3"/>
    <x v="3"/>
    <d v="2018-07-19T00:00:00"/>
    <x v="219"/>
    <d v="2019-01-29T00:00:00"/>
    <d v="2019-02-02T00:00:00"/>
    <s v="USD"/>
    <n v="4"/>
    <n v="28"/>
    <n v="24"/>
    <n v="41"/>
    <n v="4"/>
    <n v="0.08"/>
    <n v="4176.91"/>
    <n v="5721.8"/>
    <x v="1173"/>
    <n v="16707.64"/>
    <n v="4348.5840000000026"/>
    <n v="4"/>
    <x v="1"/>
  </r>
  <r>
    <x v="1889"/>
    <x v="3"/>
    <x v="0"/>
    <d v="2018-07-19T00:00:00"/>
    <x v="219"/>
    <d v="2019-01-29T00:00:00"/>
    <d v="2019-02-04T00:00:00"/>
    <s v="USD"/>
    <n v="4"/>
    <n v="23"/>
    <n v="115"/>
    <n v="3"/>
    <n v="7"/>
    <n v="0.05"/>
    <n v="1473.2"/>
    <n v="3202.6"/>
    <x v="1174"/>
    <n v="10312.4"/>
    <n v="10984.890000000001"/>
    <n v="6"/>
    <x v="1"/>
  </r>
  <r>
    <x v="1890"/>
    <x v="0"/>
    <x v="1"/>
    <d v="2018-10-27T00:00:00"/>
    <x v="219"/>
    <d v="2019-01-30T00:00:00"/>
    <d v="2019-02-07T00:00:00"/>
    <s v="USD"/>
    <n v="14"/>
    <n v="31"/>
    <n v="247"/>
    <n v="30"/>
    <n v="5"/>
    <n v="0.1"/>
    <n v="1394.74"/>
    <n v="1721.9"/>
    <x v="132"/>
    <n v="6973.7"/>
    <n v="774.85000000000036"/>
    <n v="8"/>
    <x v="0"/>
  </r>
  <r>
    <x v="1891"/>
    <x v="0"/>
    <x v="2"/>
    <d v="2018-10-27T00:00:00"/>
    <x v="219"/>
    <d v="2019-01-10T00:00:00"/>
    <d v="2019-01-16T00:00:00"/>
    <s v="USD"/>
    <n v="20"/>
    <n v="32"/>
    <n v="268"/>
    <n v="7"/>
    <n v="4"/>
    <n v="0.4"/>
    <n v="493.79"/>
    <n v="897.8"/>
    <x v="285"/>
    <n v="1975.16"/>
    <n v="179.55999999999972"/>
    <n v="6"/>
    <x v="1"/>
  </r>
  <r>
    <x v="1892"/>
    <x v="0"/>
    <x v="2"/>
    <d v="2018-10-27T00:00:00"/>
    <x v="219"/>
    <d v="2019-01-08T00:00:00"/>
    <d v="2019-01-15T00:00:00"/>
    <s v="USD"/>
    <n v="19"/>
    <n v="12"/>
    <n v="305"/>
    <n v="41"/>
    <n v="8"/>
    <n v="0.08"/>
    <n v="736.33"/>
    <n v="1051.9000000000001"/>
    <x v="649"/>
    <n v="5890.64"/>
    <n v="1851.344000000001"/>
    <n v="7"/>
    <x v="1"/>
  </r>
  <r>
    <x v="1893"/>
    <x v="0"/>
    <x v="1"/>
    <d v="2018-07-19T00:00:00"/>
    <x v="219"/>
    <d v="2019-01-12T00:00:00"/>
    <d v="2019-01-14T00:00:00"/>
    <s v="USD"/>
    <n v="18"/>
    <n v="43"/>
    <n v="235"/>
    <n v="7"/>
    <n v="6"/>
    <n v="0.05"/>
    <n v="397.98"/>
    <n v="904.5"/>
    <x v="114"/>
    <n v="2387.88"/>
    <n v="2767.7699999999995"/>
    <n v="2"/>
    <x v="1"/>
  </r>
  <r>
    <x v="1894"/>
    <x v="2"/>
    <x v="3"/>
    <d v="2018-07-19T00:00:00"/>
    <x v="219"/>
    <d v="2019-02-01T00:00:00"/>
    <d v="2019-02-04T00:00:00"/>
    <s v="USD"/>
    <n v="26"/>
    <n v="19"/>
    <n v="24"/>
    <n v="20"/>
    <n v="8"/>
    <n v="0.15"/>
    <n v="1202.99"/>
    <n v="2673.3"/>
    <x v="1143"/>
    <n v="9623.92"/>
    <n v="8554.5200000000023"/>
    <n v="3"/>
    <x v="1"/>
  </r>
  <r>
    <x v="1895"/>
    <x v="0"/>
    <x v="1"/>
    <d v="2018-10-27T00:00:00"/>
    <x v="219"/>
    <d v="2019-01-10T00:00:00"/>
    <d v="2019-01-14T00:00:00"/>
    <s v="USD"/>
    <n v="20"/>
    <n v="28"/>
    <n v="246"/>
    <n v="5"/>
    <n v="8"/>
    <n v="0.05"/>
    <n v="745.71"/>
    <n v="1065.3"/>
    <x v="573"/>
    <n v="5965.68"/>
    <n v="2130.5999999999985"/>
    <n v="4"/>
    <x v="1"/>
  </r>
  <r>
    <x v="1896"/>
    <x v="3"/>
    <x v="4"/>
    <d v="2018-10-27T00:00:00"/>
    <x v="219"/>
    <d v="2019-01-11T00:00:00"/>
    <d v="2019-01-13T00:00:00"/>
    <s v="USD"/>
    <n v="3"/>
    <n v="1"/>
    <n v="335"/>
    <n v="24"/>
    <n v="4"/>
    <n v="0.08"/>
    <n v="864.3"/>
    <n v="2010"/>
    <x v="71"/>
    <n v="3457.2"/>
    <n v="3939.6000000000004"/>
    <n v="2"/>
    <x v="1"/>
  </r>
  <r>
    <x v="1897"/>
    <x v="3"/>
    <x v="4"/>
    <d v="2018-10-27T00:00:00"/>
    <x v="219"/>
    <d v="2019-01-16T00:00:00"/>
    <d v="2019-01-25T00:00:00"/>
    <s v="USD"/>
    <n v="11"/>
    <n v="8"/>
    <n v="355"/>
    <n v="3"/>
    <n v="7"/>
    <n v="0.08"/>
    <n v="706.25"/>
    <n v="850.9"/>
    <x v="839"/>
    <n v="4943.75"/>
    <n v="536.04600000000028"/>
    <n v="9"/>
    <x v="0"/>
  </r>
  <r>
    <x v="1898"/>
    <x v="3"/>
    <x v="1"/>
    <d v="2018-07-19T00:00:00"/>
    <x v="220"/>
    <d v="2019-02-01T00:00:00"/>
    <d v="2019-02-11T00:00:00"/>
    <s v="USD"/>
    <n v="1"/>
    <n v="41"/>
    <n v="234"/>
    <n v="22"/>
    <n v="8"/>
    <n v="0.08"/>
    <n v="1676.61"/>
    <n v="2465.6"/>
    <x v="1175"/>
    <n v="13412.88"/>
    <n v="4733.9359999999997"/>
    <n v="10"/>
    <x v="0"/>
  </r>
  <r>
    <x v="1899"/>
    <x v="0"/>
    <x v="0"/>
    <d v="2018-10-27T00:00:00"/>
    <x v="220"/>
    <d v="2019-02-03T00:00:00"/>
    <d v="2019-02-05T00:00:00"/>
    <s v="USD"/>
    <n v="18"/>
    <n v="23"/>
    <n v="200"/>
    <n v="39"/>
    <n v="1"/>
    <n v="0.05"/>
    <n v="2284.83"/>
    <n v="3872.6"/>
    <x v="1176"/>
    <n v="2284.83"/>
    <n v="1394.1399999999999"/>
    <n v="2"/>
    <x v="1"/>
  </r>
  <r>
    <x v="1900"/>
    <x v="0"/>
    <x v="2"/>
    <d v="2018-10-27T00:00:00"/>
    <x v="220"/>
    <d v="2019-01-27T00:00:00"/>
    <d v="2019-01-30T00:00:00"/>
    <s v="USD"/>
    <n v="15"/>
    <n v="40"/>
    <n v="279"/>
    <n v="42"/>
    <n v="1"/>
    <n v="0.05"/>
    <n v="145.12"/>
    <n v="254.6"/>
    <x v="519"/>
    <n v="145.12"/>
    <n v="96.749999999999972"/>
    <n v="3"/>
    <x v="1"/>
  </r>
  <r>
    <x v="1901"/>
    <x v="0"/>
    <x v="0"/>
    <d v="2018-10-27T00:00:00"/>
    <x v="220"/>
    <d v="2019-01-09T00:00:00"/>
    <d v="2019-01-14T00:00:00"/>
    <s v="USD"/>
    <n v="13"/>
    <n v="24"/>
    <n v="88"/>
    <n v="26"/>
    <n v="7"/>
    <n v="0.05"/>
    <n v="2004.98"/>
    <n v="3182.5"/>
    <x v="906"/>
    <n v="14034.86"/>
    <n v="7128.7649999999994"/>
    <n v="5"/>
    <x v="1"/>
  </r>
  <r>
    <x v="1902"/>
    <x v="1"/>
    <x v="1"/>
    <d v="2018-07-19T00:00:00"/>
    <x v="220"/>
    <d v="2019-01-08T00:00:00"/>
    <d v="2019-01-11T00:00:00"/>
    <s v="USD"/>
    <n v="20"/>
    <n v="4"/>
    <n v="224"/>
    <n v="16"/>
    <n v="1"/>
    <n v="0.08"/>
    <n v="745.17"/>
    <n v="1112.2"/>
    <x v="1177"/>
    <n v="745.17"/>
    <n v="278.05400000000009"/>
    <n v="3"/>
    <x v="1"/>
  </r>
  <r>
    <x v="1903"/>
    <x v="3"/>
    <x v="0"/>
    <d v="2018-10-27T00:00:00"/>
    <x v="220"/>
    <d v="2019-01-20T00:00:00"/>
    <d v="2019-01-25T00:00:00"/>
    <s v="USD"/>
    <n v="2"/>
    <n v="12"/>
    <n v="184"/>
    <n v="15"/>
    <n v="3"/>
    <n v="0.15"/>
    <n v="596.64"/>
    <n v="917.9"/>
    <x v="1178"/>
    <n v="1789.92"/>
    <n v="550.72499999999991"/>
    <n v="5"/>
    <x v="1"/>
  </r>
  <r>
    <x v="1904"/>
    <x v="3"/>
    <x v="0"/>
    <d v="2018-07-19T00:00:00"/>
    <x v="220"/>
    <d v="2019-01-26T00:00:00"/>
    <d v="2019-02-03T00:00:00"/>
    <s v="USD"/>
    <n v="7"/>
    <n v="2"/>
    <n v="189"/>
    <n v="15"/>
    <n v="1"/>
    <n v="0.05"/>
    <n v="846.08"/>
    <n v="1922.9"/>
    <x v="1179"/>
    <n v="846.08"/>
    <n v="980.67500000000007"/>
    <n v="8"/>
    <x v="0"/>
  </r>
  <r>
    <x v="1905"/>
    <x v="1"/>
    <x v="0"/>
    <d v="2018-07-19T00:00:00"/>
    <x v="221"/>
    <d v="2019-02-03T00:00:00"/>
    <d v="2019-02-05T00:00:00"/>
    <s v="USD"/>
    <n v="24"/>
    <n v="14"/>
    <n v="133"/>
    <n v="35"/>
    <n v="5"/>
    <n v="0.05"/>
    <n v="1078.1600000000001"/>
    <n v="1996.6"/>
    <x v="353"/>
    <n v="5390.8"/>
    <n v="4093.05"/>
    <n v="2"/>
    <x v="1"/>
  </r>
  <r>
    <x v="1906"/>
    <x v="0"/>
    <x v="0"/>
    <d v="2018-10-27T00:00:00"/>
    <x v="221"/>
    <d v="2019-01-21T00:00:00"/>
    <d v="2019-01-30T00:00:00"/>
    <s v="USD"/>
    <n v="13"/>
    <n v="19"/>
    <n v="123"/>
    <n v="27"/>
    <n v="7"/>
    <n v="0.05"/>
    <n v="2379.84"/>
    <n v="3966.4"/>
    <x v="1180"/>
    <n v="16658.88"/>
    <n v="9717.6799999999967"/>
    <n v="9"/>
    <x v="0"/>
  </r>
  <r>
    <x v="1907"/>
    <x v="0"/>
    <x v="0"/>
    <d v="2018-07-19T00:00:00"/>
    <x v="221"/>
    <d v="2019-01-10T00:00:00"/>
    <d v="2019-01-15T00:00:00"/>
    <s v="USD"/>
    <n v="12"/>
    <n v="27"/>
    <n v="110"/>
    <n v="26"/>
    <n v="5"/>
    <n v="0.05"/>
    <n v="470.34"/>
    <n v="783.9"/>
    <x v="359"/>
    <n v="2351.6999999999998"/>
    <n v="1371.8249999999998"/>
    <n v="5"/>
    <x v="1"/>
  </r>
  <r>
    <x v="1908"/>
    <x v="0"/>
    <x v="0"/>
    <d v="2018-07-19T00:00:00"/>
    <x v="221"/>
    <d v="2019-01-24T00:00:00"/>
    <d v="2019-02-03T00:00:00"/>
    <s v="USD"/>
    <n v="13"/>
    <n v="42"/>
    <n v="163"/>
    <n v="12"/>
    <n v="6"/>
    <n v="0.08"/>
    <n v="440.32"/>
    <n v="830.8"/>
    <x v="674"/>
    <n v="2641.92"/>
    <n v="1944.0959999999995"/>
    <n v="10"/>
    <x v="0"/>
  </r>
  <r>
    <x v="1909"/>
    <x v="3"/>
    <x v="2"/>
    <d v="2018-10-27T00:00:00"/>
    <x v="221"/>
    <d v="2019-01-10T00:00:00"/>
    <d v="2019-01-20T00:00:00"/>
    <s v="USD"/>
    <n v="5"/>
    <n v="4"/>
    <n v="308"/>
    <n v="18"/>
    <n v="6"/>
    <n v="0.05"/>
    <n v="543.5"/>
    <n v="1045.2"/>
    <x v="1181"/>
    <n v="3261"/>
    <n v="2696.6400000000003"/>
    <n v="10"/>
    <x v="0"/>
  </r>
  <r>
    <x v="1910"/>
    <x v="0"/>
    <x v="0"/>
    <d v="2018-10-27T00:00:00"/>
    <x v="221"/>
    <d v="2019-01-30T00:00:00"/>
    <d v="2019-02-04T00:00:00"/>
    <s v="USD"/>
    <n v="17"/>
    <n v="35"/>
    <n v="134"/>
    <n v="33"/>
    <n v="1"/>
    <n v="0.1"/>
    <n v="512.54999999999995"/>
    <n v="1025.0999999999999"/>
    <x v="256"/>
    <n v="512.54999999999995"/>
    <n v="410.03999999999996"/>
    <n v="5"/>
    <x v="1"/>
  </r>
  <r>
    <x v="1911"/>
    <x v="1"/>
    <x v="3"/>
    <d v="2018-10-27T00:00:00"/>
    <x v="221"/>
    <d v="2019-01-10T00:00:00"/>
    <d v="2019-01-16T00:00:00"/>
    <s v="USD"/>
    <n v="24"/>
    <n v="35"/>
    <n v="35"/>
    <n v="18"/>
    <n v="2"/>
    <n v="0.08"/>
    <n v="3298.28"/>
    <n v="5319.8"/>
    <x v="1182"/>
    <n v="6596.56"/>
    <n v="3191.8720000000003"/>
    <n v="6"/>
    <x v="1"/>
  </r>
  <r>
    <x v="1912"/>
    <x v="2"/>
    <x v="1"/>
    <d v="2018-07-19T00:00:00"/>
    <x v="221"/>
    <d v="2019-01-20T00:00:00"/>
    <d v="2019-01-25T00:00:00"/>
    <s v="USD"/>
    <n v="26"/>
    <n v="13"/>
    <n v="241"/>
    <n v="17"/>
    <n v="4"/>
    <n v="0.08"/>
    <n v="430.94"/>
    <n v="897.8"/>
    <x v="285"/>
    <n v="1723.76"/>
    <n v="1580.144"/>
    <n v="5"/>
    <x v="1"/>
  </r>
  <r>
    <x v="1913"/>
    <x v="3"/>
    <x v="1"/>
    <d v="2018-10-27T00:00:00"/>
    <x v="221"/>
    <d v="2019-01-22T00:00:00"/>
    <d v="2019-01-24T00:00:00"/>
    <s v="USD"/>
    <n v="1"/>
    <n v="24"/>
    <n v="242"/>
    <n v="20"/>
    <n v="5"/>
    <n v="0.2"/>
    <n v="1477.35"/>
    <n v="1969.8"/>
    <x v="1114"/>
    <n v="7386.75"/>
    <n v="492.45000000000073"/>
    <n v="2"/>
    <x v="1"/>
  </r>
  <r>
    <x v="1914"/>
    <x v="0"/>
    <x v="2"/>
    <d v="2018-10-27T00:00:00"/>
    <x v="221"/>
    <d v="2019-02-03T00:00:00"/>
    <d v="2019-02-09T00:00:00"/>
    <s v="USD"/>
    <n v="20"/>
    <n v="39"/>
    <n v="289"/>
    <n v="27"/>
    <n v="1"/>
    <n v="0.08"/>
    <n v="678.44"/>
    <n v="1112.2"/>
    <x v="1177"/>
    <n v="678.44"/>
    <n v="344.78399999999999"/>
    <n v="6"/>
    <x v="1"/>
  </r>
  <r>
    <x v="1915"/>
    <x v="1"/>
    <x v="0"/>
    <d v="2018-07-19T00:00:00"/>
    <x v="221"/>
    <d v="2019-01-30T00:00:00"/>
    <d v="2019-02-03T00:00:00"/>
    <s v="USD"/>
    <n v="21"/>
    <n v="42"/>
    <n v="162"/>
    <n v="38"/>
    <n v="6"/>
    <n v="0.2"/>
    <n v="752.54"/>
    <n v="1045.2"/>
    <x v="1181"/>
    <n v="4515.24"/>
    <n v="501.72000000000116"/>
    <n v="4"/>
    <x v="1"/>
  </r>
  <r>
    <x v="1916"/>
    <x v="3"/>
    <x v="3"/>
    <d v="2018-10-27T00:00:00"/>
    <x v="222"/>
    <d v="2019-01-20T00:00:00"/>
    <d v="2019-01-28T00:00:00"/>
    <s v="USD"/>
    <n v="2"/>
    <n v="45"/>
    <n v="18"/>
    <n v="1"/>
    <n v="4"/>
    <n v="0.08"/>
    <n v="412.72"/>
    <n v="1031.8"/>
    <x v="344"/>
    <n v="1650.88"/>
    <n v="2146.1439999999998"/>
    <n v="8"/>
    <x v="0"/>
  </r>
  <r>
    <x v="1917"/>
    <x v="3"/>
    <x v="0"/>
    <d v="2018-10-27T00:00:00"/>
    <x v="222"/>
    <d v="2019-01-26T00:00:00"/>
    <d v="2019-01-30T00:00:00"/>
    <s v="USD"/>
    <n v="12"/>
    <n v="23"/>
    <n v="164"/>
    <n v="45"/>
    <n v="5"/>
    <n v="0.4"/>
    <n v="1087.95"/>
    <n v="2365.1"/>
    <x v="834"/>
    <n v="5439.75"/>
    <n v="1655.5500000000002"/>
    <n v="4"/>
    <x v="1"/>
  </r>
  <r>
    <x v="1918"/>
    <x v="3"/>
    <x v="2"/>
    <d v="2018-07-19T00:00:00"/>
    <x v="222"/>
    <d v="2019-02-05T00:00:00"/>
    <d v="2019-02-13T00:00:00"/>
    <s v="USD"/>
    <n v="4"/>
    <n v="13"/>
    <n v="291"/>
    <n v="43"/>
    <n v="3"/>
    <n v="0.1"/>
    <n v="105.53"/>
    <n v="234.5"/>
    <x v="501"/>
    <n v="316.59000000000003"/>
    <n v="316.55999999999995"/>
    <n v="8"/>
    <x v="0"/>
  </r>
  <r>
    <x v="1919"/>
    <x v="2"/>
    <x v="1"/>
    <d v="2018-10-27T00:00:00"/>
    <x v="222"/>
    <d v="2019-01-12T00:00:00"/>
    <d v="2019-01-14T00:00:00"/>
    <s v="USD"/>
    <n v="26"/>
    <n v="18"/>
    <n v="207"/>
    <n v="19"/>
    <n v="8"/>
    <n v="0.1"/>
    <n v="1852.42"/>
    <n v="2572.8000000000002"/>
    <x v="1183"/>
    <n v="14819.36"/>
    <n v="3704.8000000000029"/>
    <n v="2"/>
    <x v="1"/>
  </r>
  <r>
    <x v="1920"/>
    <x v="3"/>
    <x v="0"/>
    <d v="2018-10-27T00:00:00"/>
    <x v="222"/>
    <d v="2019-01-12T00:00:00"/>
    <d v="2019-01-16T00:00:00"/>
    <s v="USD"/>
    <n v="4"/>
    <n v="39"/>
    <n v="186"/>
    <n v="38"/>
    <n v="5"/>
    <n v="0.05"/>
    <n v="87.1"/>
    <n v="174.2"/>
    <x v="539"/>
    <n v="435.5"/>
    <n v="391.94999999999993"/>
    <n v="4"/>
    <x v="1"/>
  </r>
  <r>
    <x v="1921"/>
    <x v="3"/>
    <x v="2"/>
    <d v="2018-10-27T00:00:00"/>
    <x v="222"/>
    <d v="2019-01-12T00:00:00"/>
    <d v="2019-01-13T00:00:00"/>
    <s v="USD"/>
    <n v="11"/>
    <n v="43"/>
    <n v="310"/>
    <n v="7"/>
    <n v="1"/>
    <n v="0.1"/>
    <n v="464.31"/>
    <n v="1105.5"/>
    <x v="767"/>
    <n v="464.31"/>
    <n v="530.6400000000001"/>
    <n v="1"/>
    <x v="1"/>
  </r>
  <r>
    <x v="1922"/>
    <x v="3"/>
    <x v="0"/>
    <d v="2018-07-19T00:00:00"/>
    <x v="222"/>
    <d v="2019-01-19T00:00:00"/>
    <d v="2019-01-27T00:00:00"/>
    <s v="USD"/>
    <n v="2"/>
    <n v="9"/>
    <n v="191"/>
    <n v="43"/>
    <n v="4"/>
    <n v="0.08"/>
    <n v="3180.89"/>
    <n v="3832.4"/>
    <x v="318"/>
    <n v="12723.56"/>
    <n v="1379.6720000000023"/>
    <n v="8"/>
    <x v="0"/>
  </r>
  <r>
    <x v="1923"/>
    <x v="3"/>
    <x v="2"/>
    <d v="2018-10-27T00:00:00"/>
    <x v="222"/>
    <d v="2019-01-27T00:00:00"/>
    <d v="2019-02-04T00:00:00"/>
    <s v="USD"/>
    <n v="4"/>
    <n v="21"/>
    <n v="319"/>
    <n v="46"/>
    <n v="2"/>
    <n v="0.08"/>
    <n v="3230.47"/>
    <n v="3939.6"/>
    <x v="1184"/>
    <n v="6460.94"/>
    <n v="787.92400000000089"/>
    <n v="8"/>
    <x v="0"/>
  </r>
  <r>
    <x v="1924"/>
    <x v="2"/>
    <x v="0"/>
    <d v="2018-07-19T00:00:00"/>
    <x v="222"/>
    <d v="2019-01-19T00:00:00"/>
    <d v="2019-01-26T00:00:00"/>
    <s v="USD"/>
    <n v="26"/>
    <n v="16"/>
    <n v="137"/>
    <n v="26"/>
    <n v="4"/>
    <n v="0.1"/>
    <n v="868.32"/>
    <n v="1085.4000000000001"/>
    <x v="92"/>
    <n v="3473.28"/>
    <n v="434.16000000000031"/>
    <n v="7"/>
    <x v="1"/>
  </r>
  <r>
    <x v="1925"/>
    <x v="2"/>
    <x v="3"/>
    <d v="2018-10-27T00:00:00"/>
    <x v="222"/>
    <d v="2019-01-20T00:00:00"/>
    <d v="2019-01-25T00:00:00"/>
    <s v="USD"/>
    <n v="28"/>
    <n v="9"/>
    <n v="57"/>
    <n v="30"/>
    <n v="7"/>
    <n v="0.05"/>
    <n v="1571.82"/>
    <n v="2619.6999999999998"/>
    <x v="1185"/>
    <n v="11002.74"/>
    <n v="6418.2649999999976"/>
    <n v="5"/>
    <x v="1"/>
  </r>
  <r>
    <x v="1926"/>
    <x v="0"/>
    <x v="3"/>
    <d v="2018-07-19T00:00:00"/>
    <x v="222"/>
    <d v="2019-02-01T00:00:00"/>
    <d v="2019-02-08T00:00:00"/>
    <s v="USD"/>
    <n v="13"/>
    <n v="33"/>
    <n v="44"/>
    <n v="19"/>
    <n v="7"/>
    <n v="0.05"/>
    <n v="2672.97"/>
    <n v="3383.5"/>
    <x v="1186"/>
    <n v="18710.789999999997"/>
    <n v="3789.4850000000006"/>
    <n v="7"/>
    <x v="1"/>
  </r>
  <r>
    <x v="1927"/>
    <x v="3"/>
    <x v="2"/>
    <d v="2018-10-27T00:00:00"/>
    <x v="222"/>
    <d v="2019-01-31T00:00:00"/>
    <d v="2019-02-01T00:00:00"/>
    <s v="USD"/>
    <n v="11"/>
    <n v="1"/>
    <n v="263"/>
    <n v="30"/>
    <n v="8"/>
    <n v="0.05"/>
    <n v="335.13"/>
    <n v="817.4"/>
    <x v="1055"/>
    <n v="2681.04"/>
    <n v="3531.2"/>
    <n v="1"/>
    <x v="1"/>
  </r>
  <r>
    <x v="1928"/>
    <x v="3"/>
    <x v="3"/>
    <d v="2018-07-19T00:00:00"/>
    <x v="222"/>
    <d v="2019-01-25T00:00:00"/>
    <d v="2019-02-04T00:00:00"/>
    <s v="USD"/>
    <n v="5"/>
    <n v="38"/>
    <n v="47"/>
    <n v="17"/>
    <n v="2"/>
    <n v="0.1"/>
    <n v="550.14"/>
    <n v="1078.7"/>
    <x v="886"/>
    <n v="1100.28"/>
    <n v="841.38000000000011"/>
    <n v="10"/>
    <x v="0"/>
  </r>
  <r>
    <x v="1929"/>
    <x v="0"/>
    <x v="5"/>
    <d v="2018-10-27T00:00:00"/>
    <x v="223"/>
    <d v="2019-01-17T00:00:00"/>
    <d v="2019-01-18T00:00:00"/>
    <s v="USD"/>
    <n v="18"/>
    <n v="26"/>
    <n v="86"/>
    <n v="9"/>
    <n v="3"/>
    <n v="0.2"/>
    <n v="4280.8999999999996"/>
    <n v="6204.2"/>
    <x v="1187"/>
    <n v="12842.699999999999"/>
    <n v="2047.380000000001"/>
    <n v="1"/>
    <x v="1"/>
  </r>
  <r>
    <x v="1930"/>
    <x v="0"/>
    <x v="3"/>
    <d v="2018-07-19T00:00:00"/>
    <x v="223"/>
    <d v="2019-02-06T00:00:00"/>
    <d v="2019-02-13T00:00:00"/>
    <s v="USD"/>
    <n v="17"/>
    <n v="43"/>
    <n v="33"/>
    <n v="5"/>
    <n v="6"/>
    <n v="0.05"/>
    <n v="4186.76"/>
    <n v="5299.7"/>
    <x v="1188"/>
    <n v="25120.560000000001"/>
    <n v="5087.7299999999959"/>
    <n v="7"/>
    <x v="1"/>
  </r>
  <r>
    <x v="1931"/>
    <x v="1"/>
    <x v="0"/>
    <d v="2018-10-27T00:00:00"/>
    <x v="223"/>
    <d v="2019-01-25T00:00:00"/>
    <d v="2019-02-01T00:00:00"/>
    <s v="USD"/>
    <n v="24"/>
    <n v="47"/>
    <n v="159"/>
    <n v="39"/>
    <n v="5"/>
    <n v="0.08"/>
    <n v="142.71"/>
    <n v="201"/>
    <x v="153"/>
    <n v="713.55000000000007"/>
    <n v="211.04999999999995"/>
    <n v="7"/>
    <x v="1"/>
  </r>
  <r>
    <x v="1932"/>
    <x v="3"/>
    <x v="0"/>
    <d v="2018-10-27T00:00:00"/>
    <x v="223"/>
    <d v="2019-01-29T00:00:00"/>
    <d v="2019-02-08T00:00:00"/>
    <s v="USD"/>
    <n v="2"/>
    <n v="34"/>
    <n v="133"/>
    <n v="3"/>
    <n v="6"/>
    <n v="0.08"/>
    <n v="2377.83"/>
    <n v="3396.9"/>
    <x v="1189"/>
    <n v="14266.98"/>
    <n v="4483.9080000000031"/>
    <n v="10"/>
    <x v="0"/>
  </r>
  <r>
    <x v="1933"/>
    <x v="3"/>
    <x v="1"/>
    <d v="2018-10-27T00:00:00"/>
    <x v="223"/>
    <d v="2019-01-31T00:00:00"/>
    <d v="2019-02-08T00:00:00"/>
    <s v="USD"/>
    <n v="10"/>
    <n v="48"/>
    <n v="232"/>
    <n v="16"/>
    <n v="6"/>
    <n v="0.1"/>
    <n v="681.79"/>
    <n v="1065.3"/>
    <x v="212"/>
    <n v="4090.74"/>
    <n v="1661.88"/>
    <n v="8"/>
    <x v="0"/>
  </r>
  <r>
    <x v="1934"/>
    <x v="1"/>
    <x v="2"/>
    <d v="2018-10-27T00:00:00"/>
    <x v="223"/>
    <d v="2019-02-03T00:00:00"/>
    <d v="2019-02-10T00:00:00"/>
    <s v="USD"/>
    <n v="21"/>
    <n v="10"/>
    <n v="310"/>
    <n v="3"/>
    <n v="5"/>
    <n v="0.08"/>
    <n v="3257.94"/>
    <n v="3973.1"/>
    <x v="1190"/>
    <n v="16289.7"/>
    <n v="1986.5600000000013"/>
    <n v="7"/>
    <x v="1"/>
  </r>
  <r>
    <x v="1935"/>
    <x v="3"/>
    <x v="1"/>
    <d v="2018-10-27T00:00:00"/>
    <x v="223"/>
    <d v="2019-02-04T00:00:00"/>
    <d v="2019-02-12T00:00:00"/>
    <s v="USD"/>
    <n v="1"/>
    <n v="14"/>
    <n v="211"/>
    <n v="46"/>
    <n v="8"/>
    <n v="0.05"/>
    <n v="1170.0899999999999"/>
    <n v="1983.2"/>
    <x v="358"/>
    <n v="9360.7199999999993"/>
    <n v="5711.6"/>
    <n v="8"/>
    <x v="0"/>
  </r>
  <r>
    <x v="1936"/>
    <x v="2"/>
    <x v="4"/>
    <d v="2018-10-27T00:00:00"/>
    <x v="223"/>
    <d v="2019-01-24T00:00:00"/>
    <d v="2019-02-03T00:00:00"/>
    <s v="USD"/>
    <n v="27"/>
    <n v="43"/>
    <n v="356"/>
    <n v="40"/>
    <n v="2"/>
    <n v="0.4"/>
    <n v="1466.5"/>
    <n v="1929.6"/>
    <x v="290"/>
    <n v="2933"/>
    <n v="-617.48"/>
    <n v="10"/>
    <x v="0"/>
  </r>
  <r>
    <x v="1937"/>
    <x v="0"/>
    <x v="4"/>
    <d v="2018-10-27T00:00:00"/>
    <x v="223"/>
    <d v="2019-01-23T00:00:00"/>
    <d v="2019-01-28T00:00:00"/>
    <s v="USD"/>
    <n v="15"/>
    <n v="49"/>
    <n v="359"/>
    <n v="30"/>
    <n v="3"/>
    <n v="0.15"/>
    <n v="481.19"/>
    <n v="891.1"/>
    <x v="86"/>
    <n v="1443.57"/>
    <n v="828.73500000000035"/>
    <n v="5"/>
    <x v="1"/>
  </r>
  <r>
    <x v="1938"/>
    <x v="1"/>
    <x v="1"/>
    <d v="2018-07-19T00:00:00"/>
    <x v="224"/>
    <d v="2019-01-31T00:00:00"/>
    <d v="2019-02-07T00:00:00"/>
    <s v="USD"/>
    <n v="24"/>
    <n v="38"/>
    <n v="205"/>
    <n v="23"/>
    <n v="7"/>
    <n v="0.2"/>
    <n v="2239.94"/>
    <n v="3999.9"/>
    <x v="471"/>
    <n v="15679.58"/>
    <n v="6719.8600000000024"/>
    <n v="7"/>
    <x v="1"/>
  </r>
  <r>
    <x v="1939"/>
    <x v="3"/>
    <x v="0"/>
    <d v="2018-10-27T00:00:00"/>
    <x v="224"/>
    <d v="2019-02-05T00:00:00"/>
    <d v="2019-02-09T00:00:00"/>
    <s v="USD"/>
    <n v="1"/>
    <n v="4"/>
    <n v="162"/>
    <n v="1"/>
    <n v="4"/>
    <n v="0.3"/>
    <n v="1519.56"/>
    <n v="1809"/>
    <x v="517"/>
    <n v="6078.24"/>
    <n v="-1013.04"/>
    <n v="4"/>
    <x v="1"/>
  </r>
  <r>
    <x v="1940"/>
    <x v="0"/>
    <x v="1"/>
    <d v="2018-07-19T00:00:00"/>
    <x v="224"/>
    <d v="2019-01-27T00:00:00"/>
    <d v="2019-02-02T00:00:00"/>
    <s v="USD"/>
    <n v="13"/>
    <n v="17"/>
    <n v="221"/>
    <n v="6"/>
    <n v="5"/>
    <n v="0.08"/>
    <n v="2744.32"/>
    <n v="3430.4"/>
    <x v="1191"/>
    <n v="13721.6"/>
    <n v="2058.2399999999998"/>
    <n v="6"/>
    <x v="1"/>
  </r>
  <r>
    <x v="1941"/>
    <x v="2"/>
    <x v="1"/>
    <d v="2018-07-19T00:00:00"/>
    <x v="224"/>
    <d v="2019-01-20T00:00:00"/>
    <d v="2019-01-22T00:00:00"/>
    <s v="USD"/>
    <n v="28"/>
    <n v="12"/>
    <n v="229"/>
    <n v="43"/>
    <n v="5"/>
    <n v="0.05"/>
    <n v="1259.5999999999999"/>
    <n v="2519.1999999999998"/>
    <x v="963"/>
    <n v="6298"/>
    <n v="5668.1999999999989"/>
    <n v="2"/>
    <x v="1"/>
  </r>
  <r>
    <x v="1942"/>
    <x v="1"/>
    <x v="5"/>
    <d v="2018-10-27T00:00:00"/>
    <x v="224"/>
    <d v="2019-02-04T00:00:00"/>
    <d v="2019-02-08T00:00:00"/>
    <s v="USD"/>
    <n v="24"/>
    <n v="2"/>
    <n v="83"/>
    <n v="33"/>
    <n v="1"/>
    <n v="0.08"/>
    <n v="536.20000000000005"/>
    <n v="1011.7"/>
    <x v="566"/>
    <n v="536.20000000000005"/>
    <n v="394.56400000000008"/>
    <n v="4"/>
    <x v="1"/>
  </r>
  <r>
    <x v="1943"/>
    <x v="3"/>
    <x v="2"/>
    <d v="2018-07-19T00:00:00"/>
    <x v="224"/>
    <d v="2019-01-19T00:00:00"/>
    <d v="2019-01-20T00:00:00"/>
    <s v="USD"/>
    <n v="1"/>
    <n v="5"/>
    <n v="313"/>
    <n v="22"/>
    <n v="7"/>
    <n v="0.05"/>
    <n v="135.07"/>
    <n v="214.4"/>
    <x v="582"/>
    <n v="945.49"/>
    <n v="480.27"/>
    <n v="1"/>
    <x v="1"/>
  </r>
  <r>
    <x v="1944"/>
    <x v="0"/>
    <x v="0"/>
    <d v="2018-07-19T00:00:00"/>
    <x v="224"/>
    <d v="2019-01-29T00:00:00"/>
    <d v="2019-02-04T00:00:00"/>
    <s v="USD"/>
    <n v="17"/>
    <n v="38"/>
    <n v="138"/>
    <n v="31"/>
    <n v="1"/>
    <n v="0.2"/>
    <n v="1464.69"/>
    <n v="2324.9"/>
    <x v="1192"/>
    <n v="1464.69"/>
    <n v="395.23"/>
    <n v="6"/>
    <x v="1"/>
  </r>
  <r>
    <x v="1945"/>
    <x v="3"/>
    <x v="0"/>
    <d v="2018-10-27T00:00:00"/>
    <x v="224"/>
    <d v="2019-01-15T00:00:00"/>
    <d v="2019-01-24T00:00:00"/>
    <s v="USD"/>
    <n v="3"/>
    <n v="34"/>
    <n v="200"/>
    <n v="39"/>
    <n v="7"/>
    <n v="0.08"/>
    <n v="1761.36"/>
    <n v="2552.6999999999998"/>
    <x v="1193"/>
    <n v="12329.519999999999"/>
    <n v="4109.8680000000004"/>
    <n v="9"/>
    <x v="0"/>
  </r>
  <r>
    <x v="1946"/>
    <x v="3"/>
    <x v="3"/>
    <d v="2018-10-27T00:00:00"/>
    <x v="224"/>
    <d v="2019-01-18T00:00:00"/>
    <d v="2019-01-24T00:00:00"/>
    <s v="USD"/>
    <n v="1"/>
    <n v="46"/>
    <n v="2"/>
    <n v="24"/>
    <n v="3"/>
    <n v="0.05"/>
    <n v="994.28"/>
    <n v="1775.5"/>
    <x v="675"/>
    <n v="2982.84"/>
    <n v="2077.335"/>
    <n v="6"/>
    <x v="1"/>
  </r>
  <r>
    <x v="1947"/>
    <x v="3"/>
    <x v="3"/>
    <d v="2018-10-27T00:00:00"/>
    <x v="224"/>
    <d v="2019-01-16T00:00:00"/>
    <d v="2019-01-17T00:00:00"/>
    <s v="USD"/>
    <n v="10"/>
    <n v="7"/>
    <n v="55"/>
    <n v="27"/>
    <n v="3"/>
    <n v="0.08"/>
    <n v="2695.21"/>
    <n v="3906.1"/>
    <x v="1142"/>
    <n v="8085.63"/>
    <n v="2695.2059999999992"/>
    <n v="1"/>
    <x v="1"/>
  </r>
  <r>
    <x v="1948"/>
    <x v="0"/>
    <x v="2"/>
    <d v="2018-07-19T00:00:00"/>
    <x v="224"/>
    <d v="2019-01-23T00:00:00"/>
    <d v="2019-01-27T00:00:00"/>
    <s v="USD"/>
    <n v="15"/>
    <n v="46"/>
    <n v="300"/>
    <n v="2"/>
    <n v="4"/>
    <n v="0.1"/>
    <n v="1687.93"/>
    <n v="2860.9"/>
    <x v="1194"/>
    <n v="6751.72"/>
    <n v="3547.5199999999995"/>
    <n v="4"/>
    <x v="1"/>
  </r>
  <r>
    <x v="1949"/>
    <x v="3"/>
    <x v="0"/>
    <d v="2018-10-27T00:00:00"/>
    <x v="224"/>
    <d v="2019-01-21T00:00:00"/>
    <d v="2019-01-29T00:00:00"/>
    <s v="USD"/>
    <n v="5"/>
    <n v="34"/>
    <n v="168"/>
    <n v="37"/>
    <n v="3"/>
    <n v="0.05"/>
    <n v="540.15"/>
    <n v="931.3"/>
    <x v="1195"/>
    <n v="1620.4499999999998"/>
    <n v="1033.7549999999997"/>
    <n v="8"/>
    <x v="0"/>
  </r>
  <r>
    <x v="1950"/>
    <x v="0"/>
    <x v="2"/>
    <d v="2018-10-27T00:00:00"/>
    <x v="224"/>
    <d v="2019-01-19T00:00:00"/>
    <d v="2019-01-22T00:00:00"/>
    <s v="USD"/>
    <n v="17"/>
    <n v="40"/>
    <n v="290"/>
    <n v="28"/>
    <n v="7"/>
    <n v="0.08"/>
    <n v="846.88"/>
    <n v="1072"/>
    <x v="991"/>
    <n v="5928.16"/>
    <n v="975.52000000000044"/>
    <n v="3"/>
    <x v="1"/>
  </r>
  <r>
    <x v="1951"/>
    <x v="3"/>
    <x v="0"/>
    <d v="2018-10-27T00:00:00"/>
    <x v="224"/>
    <d v="2019-01-20T00:00:00"/>
    <d v="2019-01-28T00:00:00"/>
    <s v="USD"/>
    <n v="8"/>
    <n v="13"/>
    <n v="174"/>
    <n v="37"/>
    <n v="4"/>
    <n v="0.15"/>
    <n v="101.3"/>
    <n v="241.2"/>
    <x v="300"/>
    <n v="405.2"/>
    <n v="414.87999999999994"/>
    <n v="8"/>
    <x v="0"/>
  </r>
  <r>
    <x v="1952"/>
    <x v="2"/>
    <x v="3"/>
    <d v="2018-10-27T00:00:00"/>
    <x v="225"/>
    <d v="2019-01-23T00:00:00"/>
    <d v="2019-01-25T00:00:00"/>
    <s v="USD"/>
    <n v="28"/>
    <n v="32"/>
    <n v="29"/>
    <n v="12"/>
    <n v="4"/>
    <n v="0.05"/>
    <n v="2584.19"/>
    <n v="3691.7"/>
    <x v="1196"/>
    <n v="10336.76"/>
    <n v="3691.6999999999989"/>
    <n v="2"/>
    <x v="1"/>
  </r>
  <r>
    <x v="1953"/>
    <x v="3"/>
    <x v="5"/>
    <d v="2018-10-27T00:00:00"/>
    <x v="225"/>
    <d v="2019-02-07T00:00:00"/>
    <d v="2019-02-11T00:00:00"/>
    <s v="USD"/>
    <n v="10"/>
    <n v="30"/>
    <n v="87"/>
    <n v="42"/>
    <n v="3"/>
    <n v="0.05"/>
    <n v="497.41"/>
    <n v="857.6"/>
    <x v="485"/>
    <n v="1492.23"/>
    <n v="951.92999999999984"/>
    <n v="4"/>
    <x v="1"/>
  </r>
  <r>
    <x v="1954"/>
    <x v="0"/>
    <x v="3"/>
    <d v="2018-10-27T00:00:00"/>
    <x v="225"/>
    <d v="2019-01-25T00:00:00"/>
    <d v="2019-02-03T00:00:00"/>
    <s v="USD"/>
    <n v="20"/>
    <n v="4"/>
    <n v="11"/>
    <n v="17"/>
    <n v="2"/>
    <n v="0.1"/>
    <n v="960.58"/>
    <n v="1185.9000000000001"/>
    <x v="1197"/>
    <n v="1921.16"/>
    <n v="213.46000000000026"/>
    <n v="9"/>
    <x v="0"/>
  </r>
  <r>
    <x v="1955"/>
    <x v="0"/>
    <x v="0"/>
    <d v="2018-10-27T00:00:00"/>
    <x v="225"/>
    <d v="2019-01-25T00:00:00"/>
    <d v="2019-01-31T00:00:00"/>
    <s v="USD"/>
    <n v="15"/>
    <n v="25"/>
    <n v="99"/>
    <n v="21"/>
    <n v="6"/>
    <n v="0.1"/>
    <n v="4789.43"/>
    <n v="5701.7"/>
    <x v="1198"/>
    <n v="28736.58"/>
    <n v="2052.5999999999949"/>
    <n v="6"/>
    <x v="1"/>
  </r>
  <r>
    <x v="1956"/>
    <x v="0"/>
    <x v="0"/>
    <d v="2018-10-27T00:00:00"/>
    <x v="225"/>
    <d v="2019-01-14T00:00:00"/>
    <d v="2019-01-16T00:00:00"/>
    <s v="USD"/>
    <n v="18"/>
    <n v="40"/>
    <n v="137"/>
    <n v="26"/>
    <n v="8"/>
    <n v="0.05"/>
    <n v="1567.8"/>
    <n v="3919.5"/>
    <x v="990"/>
    <n v="12542.4"/>
    <n v="17245.799999999996"/>
    <n v="2"/>
    <x v="1"/>
  </r>
  <r>
    <x v="1957"/>
    <x v="3"/>
    <x v="0"/>
    <d v="2018-10-27T00:00:00"/>
    <x v="225"/>
    <d v="2019-01-20T00:00:00"/>
    <d v="2019-01-25T00:00:00"/>
    <s v="USD"/>
    <n v="8"/>
    <n v="30"/>
    <n v="196"/>
    <n v="18"/>
    <n v="2"/>
    <n v="0.05"/>
    <n v="620.62"/>
    <n v="1051.9000000000001"/>
    <x v="68"/>
    <n v="1241.24"/>
    <n v="757.37000000000012"/>
    <n v="5"/>
    <x v="1"/>
  </r>
  <r>
    <x v="1958"/>
    <x v="0"/>
    <x v="2"/>
    <d v="2018-10-27T00:00:00"/>
    <x v="225"/>
    <d v="2019-01-23T00:00:00"/>
    <d v="2019-01-27T00:00:00"/>
    <s v="USD"/>
    <n v="13"/>
    <n v="45"/>
    <n v="303"/>
    <n v="45"/>
    <n v="8"/>
    <n v="0.05"/>
    <n v="407.36"/>
    <n v="1018.4"/>
    <x v="250"/>
    <n v="3258.88"/>
    <n v="4480.9599999999991"/>
    <n v="4"/>
    <x v="1"/>
  </r>
  <r>
    <x v="1959"/>
    <x v="1"/>
    <x v="3"/>
    <d v="2018-10-27T00:00:00"/>
    <x v="225"/>
    <d v="2019-02-07T00:00:00"/>
    <d v="2019-02-17T00:00:00"/>
    <s v="USD"/>
    <n v="24"/>
    <n v="41"/>
    <n v="24"/>
    <n v="36"/>
    <n v="4"/>
    <n v="0.08"/>
    <n v="715.49"/>
    <n v="1212.7"/>
    <x v="533"/>
    <n v="2861.96"/>
    <n v="1600.7760000000007"/>
    <n v="10"/>
    <x v="0"/>
  </r>
  <r>
    <x v="1960"/>
    <x v="3"/>
    <x v="1"/>
    <d v="2018-10-27T00:00:00"/>
    <x v="225"/>
    <d v="2019-01-26T00:00:00"/>
    <d v="2019-02-01T00:00:00"/>
    <s v="USD"/>
    <n v="4"/>
    <n v="35"/>
    <n v="257"/>
    <n v="32"/>
    <n v="7"/>
    <n v="0.05"/>
    <n v="1998.95"/>
    <n v="3075.3"/>
    <x v="1199"/>
    <n v="13992.65"/>
    <n v="6458.095000000003"/>
    <n v="6"/>
    <x v="1"/>
  </r>
  <r>
    <x v="1961"/>
    <x v="0"/>
    <x v="1"/>
    <d v="2018-07-19T00:00:00"/>
    <x v="225"/>
    <d v="2019-01-30T00:00:00"/>
    <d v="2019-02-09T00:00:00"/>
    <s v="USD"/>
    <n v="17"/>
    <n v="29"/>
    <n v="251"/>
    <n v="8"/>
    <n v="6"/>
    <n v="0.2"/>
    <n v="2682.14"/>
    <n v="5587.8"/>
    <x v="1200"/>
    <n v="16092.84"/>
    <n v="10728.600000000002"/>
    <n v="10"/>
    <x v="0"/>
  </r>
  <r>
    <x v="1962"/>
    <x v="3"/>
    <x v="0"/>
    <d v="2018-10-27T00:00:00"/>
    <x v="225"/>
    <d v="2019-01-13T00:00:00"/>
    <d v="2019-01-23T00:00:00"/>
    <s v="USD"/>
    <n v="10"/>
    <n v="4"/>
    <n v="89"/>
    <n v="22"/>
    <n v="3"/>
    <n v="0.2"/>
    <n v="855.46"/>
    <n v="1125.5999999999999"/>
    <x v="211"/>
    <n v="2566.38"/>
    <n v="135.05999999999995"/>
    <n v="10"/>
    <x v="0"/>
  </r>
  <r>
    <x v="1963"/>
    <x v="1"/>
    <x v="0"/>
    <d v="2018-10-27T00:00:00"/>
    <x v="226"/>
    <d v="2019-02-01T00:00:00"/>
    <d v="2019-02-09T00:00:00"/>
    <s v="USD"/>
    <n v="22"/>
    <n v="6"/>
    <n v="172"/>
    <n v="45"/>
    <n v="1"/>
    <n v="0.05"/>
    <n v="2737.62"/>
    <n v="6083.6"/>
    <x v="33"/>
    <n v="2737.62"/>
    <n v="3041.8"/>
    <n v="8"/>
    <x v="0"/>
  </r>
  <r>
    <x v="1964"/>
    <x v="0"/>
    <x v="2"/>
    <d v="2018-07-19T00:00:00"/>
    <x v="226"/>
    <d v="2019-02-07T00:00:00"/>
    <d v="2019-02-10T00:00:00"/>
    <s v="USD"/>
    <n v="19"/>
    <n v="31"/>
    <n v="285"/>
    <n v="8"/>
    <n v="4"/>
    <n v="0.1"/>
    <n v="665.71"/>
    <n v="964.8"/>
    <x v="290"/>
    <n v="2662.84"/>
    <n v="810.4399999999996"/>
    <n v="3"/>
    <x v="1"/>
  </r>
  <r>
    <x v="1965"/>
    <x v="3"/>
    <x v="2"/>
    <d v="2018-10-27T00:00:00"/>
    <x v="226"/>
    <d v="2019-01-28T00:00:00"/>
    <d v="2019-02-06T00:00:00"/>
    <s v="USD"/>
    <n v="6"/>
    <n v="27"/>
    <n v="307"/>
    <n v="30"/>
    <n v="2"/>
    <n v="0.08"/>
    <n v="133.19999999999999"/>
    <n v="187.6"/>
    <x v="1085"/>
    <n v="266.39999999999998"/>
    <n v="78.784000000000049"/>
    <n v="9"/>
    <x v="0"/>
  </r>
  <r>
    <x v="1966"/>
    <x v="2"/>
    <x v="2"/>
    <d v="2018-07-19T00:00:00"/>
    <x v="226"/>
    <d v="2019-01-22T00:00:00"/>
    <d v="2019-01-29T00:00:00"/>
    <s v="USD"/>
    <n v="27"/>
    <n v="12"/>
    <n v="328"/>
    <n v="23"/>
    <n v="3"/>
    <n v="0.15"/>
    <n v="295.47000000000003"/>
    <n v="703.5"/>
    <x v="1201"/>
    <n v="886.41000000000008"/>
    <n v="907.51499999999987"/>
    <n v="7"/>
    <x v="1"/>
  </r>
  <r>
    <x v="1967"/>
    <x v="1"/>
    <x v="0"/>
    <d v="2018-10-27T00:00:00"/>
    <x v="226"/>
    <d v="2019-01-21T00:00:00"/>
    <d v="2019-01-30T00:00:00"/>
    <s v="USD"/>
    <n v="21"/>
    <n v="37"/>
    <n v="166"/>
    <n v="39"/>
    <n v="8"/>
    <n v="0.05"/>
    <n v="1877.88"/>
    <n v="3832.4"/>
    <x v="301"/>
    <n v="15023.04"/>
    <n v="14103.199999999997"/>
    <n v="9"/>
    <x v="0"/>
  </r>
  <r>
    <x v="1968"/>
    <x v="1"/>
    <x v="0"/>
    <d v="2018-10-27T00:00:00"/>
    <x v="226"/>
    <d v="2019-01-17T00:00:00"/>
    <d v="2019-01-21T00:00:00"/>
    <s v="USD"/>
    <n v="23"/>
    <n v="34"/>
    <n v="94"/>
    <n v="2"/>
    <n v="4"/>
    <n v="0.1"/>
    <n v="2321.2199999999998"/>
    <n v="5661.5"/>
    <x v="1202"/>
    <n v="9284.8799999999992"/>
    <n v="11096.520000000002"/>
    <n v="4"/>
    <x v="1"/>
  </r>
  <r>
    <x v="1969"/>
    <x v="3"/>
    <x v="0"/>
    <d v="2018-10-27T00:00:00"/>
    <x v="226"/>
    <d v="2019-01-15T00:00:00"/>
    <d v="2019-01-20T00:00:00"/>
    <s v="USD"/>
    <n v="3"/>
    <n v="50"/>
    <n v="127"/>
    <n v="37"/>
    <n v="7"/>
    <n v="0.2"/>
    <n v="159.93"/>
    <n v="207.7"/>
    <x v="1072"/>
    <n v="1119.51"/>
    <n v="43.6099999999999"/>
    <n v="5"/>
    <x v="1"/>
  </r>
  <r>
    <x v="1970"/>
    <x v="1"/>
    <x v="2"/>
    <d v="2018-10-27T00:00:00"/>
    <x v="226"/>
    <d v="2019-01-26T00:00:00"/>
    <d v="2019-02-03T00:00:00"/>
    <s v="USD"/>
    <n v="21"/>
    <n v="20"/>
    <n v="283"/>
    <n v="41"/>
    <n v="5"/>
    <n v="0.2"/>
    <n v="3308.8"/>
    <n v="3892.7"/>
    <x v="59"/>
    <n v="16544"/>
    <n v="-973.19999999999891"/>
    <n v="8"/>
    <x v="0"/>
  </r>
  <r>
    <x v="1971"/>
    <x v="3"/>
    <x v="2"/>
    <d v="2018-10-27T00:00:00"/>
    <x v="226"/>
    <d v="2019-02-01T00:00:00"/>
    <d v="2019-02-06T00:00:00"/>
    <s v="USD"/>
    <n v="11"/>
    <n v="1"/>
    <n v="316"/>
    <n v="16"/>
    <n v="7"/>
    <n v="0.05"/>
    <n v="1713.06"/>
    <n v="2519.1999999999998"/>
    <x v="181"/>
    <n v="11991.42"/>
    <n v="4761.2599999999966"/>
    <n v="5"/>
    <x v="1"/>
  </r>
  <r>
    <x v="1972"/>
    <x v="3"/>
    <x v="5"/>
    <d v="2018-10-27T00:00:00"/>
    <x v="226"/>
    <d v="2019-02-08T00:00:00"/>
    <d v="2019-02-12T00:00:00"/>
    <s v="USD"/>
    <n v="11"/>
    <n v="41"/>
    <n v="64"/>
    <n v="33"/>
    <n v="2"/>
    <n v="0.08"/>
    <n v="1460.6"/>
    <n v="2921.2"/>
    <x v="1203"/>
    <n v="2921.2"/>
    <n v="2453.808"/>
    <n v="4"/>
    <x v="1"/>
  </r>
  <r>
    <x v="1973"/>
    <x v="3"/>
    <x v="0"/>
    <d v="2018-10-27T00:00:00"/>
    <x v="227"/>
    <d v="2019-01-20T00:00:00"/>
    <d v="2019-01-22T00:00:00"/>
    <s v="USD"/>
    <n v="5"/>
    <n v="39"/>
    <n v="154"/>
    <n v="24"/>
    <n v="7"/>
    <n v="0.05"/>
    <n v="2517.5300000000002"/>
    <n v="5594.5"/>
    <x v="1204"/>
    <n v="17622.710000000003"/>
    <n v="19580.714999999993"/>
    <n v="2"/>
    <x v="1"/>
  </r>
  <r>
    <x v="1974"/>
    <x v="3"/>
    <x v="0"/>
    <d v="2018-10-27T00:00:00"/>
    <x v="227"/>
    <d v="2019-01-25T00:00:00"/>
    <d v="2019-01-29T00:00:00"/>
    <s v="USD"/>
    <n v="6"/>
    <n v="27"/>
    <n v="116"/>
    <n v="37"/>
    <n v="6"/>
    <n v="0.15"/>
    <n v="743.7"/>
    <n v="991.6"/>
    <x v="491"/>
    <n v="4462.2000000000007"/>
    <n v="594.95999999999913"/>
    <n v="4"/>
    <x v="1"/>
  </r>
  <r>
    <x v="1975"/>
    <x v="3"/>
    <x v="5"/>
    <d v="2018-10-27T00:00:00"/>
    <x v="227"/>
    <d v="2019-01-28T00:00:00"/>
    <d v="2019-01-29T00:00:00"/>
    <s v="USD"/>
    <n v="3"/>
    <n v="13"/>
    <n v="63"/>
    <n v="29"/>
    <n v="7"/>
    <n v="0.05"/>
    <n v="570.29999999999995"/>
    <n v="891.1"/>
    <x v="1205"/>
    <n v="3992.0999999999995"/>
    <n v="1933.7150000000001"/>
    <n v="1"/>
    <x v="1"/>
  </r>
  <r>
    <x v="1976"/>
    <x v="2"/>
    <x v="1"/>
    <d v="2018-10-27T00:00:00"/>
    <x v="227"/>
    <d v="2019-01-16T00:00:00"/>
    <d v="2019-01-24T00:00:00"/>
    <s v="USD"/>
    <n v="26"/>
    <n v="14"/>
    <n v="240"/>
    <n v="3"/>
    <n v="4"/>
    <n v="0.05"/>
    <n v="2442.15"/>
    <n v="5427"/>
    <x v="469"/>
    <n v="9768.6"/>
    <n v="10853.999999999998"/>
    <n v="8"/>
    <x v="0"/>
  </r>
  <r>
    <x v="1977"/>
    <x v="0"/>
    <x v="3"/>
    <d v="2018-10-27T00:00:00"/>
    <x v="227"/>
    <d v="2019-01-15T00:00:00"/>
    <d v="2019-01-18T00:00:00"/>
    <s v="USD"/>
    <n v="15"/>
    <n v="5"/>
    <n v="1"/>
    <n v="8"/>
    <n v="1"/>
    <n v="0.2"/>
    <n v="3279.92"/>
    <n v="3999.9"/>
    <x v="131"/>
    <n v="3279.92"/>
    <n v="-80"/>
    <n v="3"/>
    <x v="1"/>
  </r>
  <r>
    <x v="1978"/>
    <x v="3"/>
    <x v="2"/>
    <d v="2018-10-27T00:00:00"/>
    <x v="228"/>
    <d v="2019-02-06T00:00:00"/>
    <d v="2019-02-10T00:00:00"/>
    <s v="USD"/>
    <n v="11"/>
    <n v="34"/>
    <n v="278"/>
    <n v="43"/>
    <n v="7"/>
    <n v="0.08"/>
    <n v="522"/>
    <n v="1065.3"/>
    <x v="315"/>
    <n v="3654"/>
    <n v="3206.5320000000002"/>
    <n v="4"/>
    <x v="1"/>
  </r>
  <r>
    <x v="1979"/>
    <x v="3"/>
    <x v="0"/>
    <d v="2018-07-19T00:00:00"/>
    <x v="228"/>
    <d v="2019-01-20T00:00:00"/>
    <d v="2019-01-30T00:00:00"/>
    <s v="USD"/>
    <n v="1"/>
    <n v="41"/>
    <n v="190"/>
    <n v="8"/>
    <n v="2"/>
    <n v="0.4"/>
    <n v="142.84"/>
    <n v="174.2"/>
    <x v="630"/>
    <n v="285.68"/>
    <n v="-76.640000000000015"/>
    <n v="10"/>
    <x v="0"/>
  </r>
  <r>
    <x v="1980"/>
    <x v="3"/>
    <x v="2"/>
    <d v="2018-07-19T00:00:00"/>
    <x v="228"/>
    <d v="2019-01-18T00:00:00"/>
    <d v="2019-01-28T00:00:00"/>
    <s v="USD"/>
    <n v="1"/>
    <n v="3"/>
    <n v="313"/>
    <n v="42"/>
    <n v="8"/>
    <n v="0.2"/>
    <n v="3131.58"/>
    <n v="3819"/>
    <x v="600"/>
    <n v="25052.639999999999"/>
    <n v="-611.03999999999724"/>
    <n v="10"/>
    <x v="0"/>
  </r>
  <r>
    <x v="1981"/>
    <x v="2"/>
    <x v="4"/>
    <d v="2018-10-27T00:00:00"/>
    <x v="228"/>
    <d v="2019-01-18T00:00:00"/>
    <d v="2019-01-24T00:00:00"/>
    <s v="USD"/>
    <n v="26"/>
    <n v="38"/>
    <n v="339"/>
    <n v="22"/>
    <n v="1"/>
    <n v="0.05"/>
    <n v="730.43"/>
    <n v="1058.5999999999999"/>
    <x v="936"/>
    <n v="730.43"/>
    <n v="275.2399999999999"/>
    <n v="6"/>
    <x v="1"/>
  </r>
  <r>
    <x v="1982"/>
    <x v="3"/>
    <x v="1"/>
    <d v="2018-07-19T00:00:00"/>
    <x v="228"/>
    <d v="2019-01-24T00:00:00"/>
    <d v="2019-02-01T00:00:00"/>
    <s v="USD"/>
    <n v="11"/>
    <n v="48"/>
    <n v="249"/>
    <n v="46"/>
    <n v="4"/>
    <n v="0.4"/>
    <n v="2594.2399999999998"/>
    <n v="3242.8"/>
    <x v="1206"/>
    <n v="10376.959999999999"/>
    <n v="-2594.2399999999989"/>
    <n v="8"/>
    <x v="0"/>
  </r>
  <r>
    <x v="1983"/>
    <x v="1"/>
    <x v="4"/>
    <d v="2018-10-27T00:00:00"/>
    <x v="229"/>
    <d v="2019-02-09T00:00:00"/>
    <d v="2019-02-13T00:00:00"/>
    <s v="USD"/>
    <n v="25"/>
    <n v="24"/>
    <n v="350"/>
    <n v="16"/>
    <n v="8"/>
    <n v="0.08"/>
    <n v="4705.1400000000003"/>
    <n v="6445.4"/>
    <x v="1207"/>
    <n v="37641.120000000003"/>
    <n v="9797.0239999999976"/>
    <n v="4"/>
    <x v="1"/>
  </r>
  <r>
    <x v="1984"/>
    <x v="3"/>
    <x v="5"/>
    <d v="2018-10-27T00:00:00"/>
    <x v="229"/>
    <d v="2019-01-29T00:00:00"/>
    <d v="2019-02-05T00:00:00"/>
    <s v="USD"/>
    <n v="6"/>
    <n v="40"/>
    <n v="67"/>
    <n v="24"/>
    <n v="1"/>
    <n v="0.15"/>
    <n v="586.12"/>
    <n v="1085.4000000000001"/>
    <x v="547"/>
    <n v="586.12"/>
    <n v="336.47"/>
    <n v="7"/>
    <x v="1"/>
  </r>
  <r>
    <x v="1985"/>
    <x v="3"/>
    <x v="0"/>
    <d v="2018-10-27T00:00:00"/>
    <x v="229"/>
    <d v="2019-01-26T00:00:00"/>
    <d v="2019-01-29T00:00:00"/>
    <s v="USD"/>
    <n v="12"/>
    <n v="33"/>
    <n v="101"/>
    <n v="22"/>
    <n v="2"/>
    <n v="0.05"/>
    <n v="1999.82"/>
    <n v="3571.1"/>
    <x v="1208"/>
    <n v="3999.64"/>
    <n v="2785.4499999999994"/>
    <n v="3"/>
    <x v="1"/>
  </r>
  <r>
    <x v="1986"/>
    <x v="3"/>
    <x v="2"/>
    <d v="2018-10-27T00:00:00"/>
    <x v="229"/>
    <d v="2019-02-09T00:00:00"/>
    <d v="2019-02-13T00:00:00"/>
    <s v="USD"/>
    <n v="7"/>
    <n v="10"/>
    <n v="316"/>
    <n v="27"/>
    <n v="8"/>
    <n v="0.2"/>
    <n v="1319.23"/>
    <n v="2398.6"/>
    <x v="1209"/>
    <n v="10553.84"/>
    <n v="4797.2000000000007"/>
    <n v="4"/>
    <x v="1"/>
  </r>
  <r>
    <x v="1987"/>
    <x v="0"/>
    <x v="4"/>
    <d v="2018-10-27T00:00:00"/>
    <x v="229"/>
    <d v="2019-02-06T00:00:00"/>
    <d v="2019-02-07T00:00:00"/>
    <s v="USD"/>
    <n v="15"/>
    <n v="8"/>
    <n v="355"/>
    <n v="45"/>
    <n v="5"/>
    <n v="0.05"/>
    <n v="1026.8399999999999"/>
    <n v="1299.8"/>
    <x v="1210"/>
    <n v="5134.2"/>
    <n v="1039.8499999999995"/>
    <n v="1"/>
    <x v="1"/>
  </r>
  <r>
    <x v="1988"/>
    <x v="1"/>
    <x v="2"/>
    <d v="2018-07-19T00:00:00"/>
    <x v="229"/>
    <d v="2019-02-05T00:00:00"/>
    <d v="2019-02-15T00:00:00"/>
    <s v="USD"/>
    <n v="23"/>
    <n v="41"/>
    <n v="273"/>
    <n v="32"/>
    <n v="6"/>
    <n v="0.05"/>
    <n v="658.28"/>
    <n v="877.7"/>
    <x v="219"/>
    <n v="3949.68"/>
    <n v="1053.2100000000005"/>
    <n v="10"/>
    <x v="0"/>
  </r>
  <r>
    <x v="1989"/>
    <x v="3"/>
    <x v="3"/>
    <d v="2018-07-19T00:00:00"/>
    <x v="229"/>
    <d v="2019-02-01T00:00:00"/>
    <d v="2019-02-07T00:00:00"/>
    <s v="USD"/>
    <n v="10"/>
    <n v="32"/>
    <n v="23"/>
    <n v="47"/>
    <n v="7"/>
    <n v="0.2"/>
    <n v="712.88"/>
    <n v="1018.4"/>
    <x v="135"/>
    <n v="4990.16"/>
    <n v="712.88000000000102"/>
    <n v="6"/>
    <x v="1"/>
  </r>
  <r>
    <x v="1990"/>
    <x v="3"/>
    <x v="0"/>
    <d v="2018-10-27T00:00:00"/>
    <x v="229"/>
    <d v="2019-01-24T00:00:00"/>
    <d v="2019-01-31T00:00:00"/>
    <s v="USD"/>
    <n v="7"/>
    <n v="26"/>
    <n v="124"/>
    <n v="4"/>
    <n v="7"/>
    <n v="0.1"/>
    <n v="2365.77"/>
    <n v="3584.5"/>
    <x v="1211"/>
    <n v="16560.39"/>
    <n v="6021.9600000000028"/>
    <n v="7"/>
    <x v="1"/>
  </r>
  <r>
    <x v="1991"/>
    <x v="3"/>
    <x v="0"/>
    <d v="2018-10-27T00:00:00"/>
    <x v="229"/>
    <d v="2019-02-09T00:00:00"/>
    <d v="2019-02-19T00:00:00"/>
    <s v="USD"/>
    <n v="9"/>
    <n v="39"/>
    <n v="88"/>
    <n v="18"/>
    <n v="4"/>
    <n v="0.05"/>
    <n v="743.7"/>
    <n v="991.6"/>
    <x v="367"/>
    <n v="2974.8"/>
    <n v="793.27999999999975"/>
    <n v="10"/>
    <x v="0"/>
  </r>
  <r>
    <x v="1992"/>
    <x v="0"/>
    <x v="3"/>
    <d v="2018-07-19T00:00:00"/>
    <x v="229"/>
    <d v="2019-01-23T00:00:00"/>
    <d v="2019-01-25T00:00:00"/>
    <s v="USD"/>
    <n v="13"/>
    <n v="24"/>
    <n v="13"/>
    <n v="35"/>
    <n v="1"/>
    <n v="0.15"/>
    <n v="3323.74"/>
    <n v="6391.8"/>
    <x v="1212"/>
    <n v="3323.74"/>
    <n v="2109.29"/>
    <n v="2"/>
    <x v="1"/>
  </r>
  <r>
    <x v="1993"/>
    <x v="0"/>
    <x v="3"/>
    <d v="2018-10-27T00:00:00"/>
    <x v="230"/>
    <d v="2019-02-11T00:00:00"/>
    <d v="2019-02-14T00:00:00"/>
    <s v="USD"/>
    <n v="18"/>
    <n v="19"/>
    <n v="36"/>
    <n v="6"/>
    <n v="1"/>
    <n v="0.05"/>
    <n v="644.54"/>
    <n v="871"/>
    <x v="539"/>
    <n v="644.54"/>
    <n v="182.90999999999997"/>
    <n v="3"/>
    <x v="1"/>
  </r>
  <r>
    <x v="1994"/>
    <x v="3"/>
    <x v="2"/>
    <d v="2018-10-27T00:00:00"/>
    <x v="230"/>
    <d v="2019-02-12T00:00:00"/>
    <d v="2019-02-15T00:00:00"/>
    <s v="USD"/>
    <n v="2"/>
    <n v="18"/>
    <n v="277"/>
    <n v="2"/>
    <n v="7"/>
    <n v="0.08"/>
    <n v="923.13"/>
    <n v="1112.2"/>
    <x v="1099"/>
    <n v="6461.91"/>
    <n v="700.65800000000127"/>
    <n v="3"/>
    <x v="1"/>
  </r>
  <r>
    <x v="1995"/>
    <x v="3"/>
    <x v="1"/>
    <d v="2018-10-27T00:00:00"/>
    <x v="230"/>
    <d v="2019-01-22T00:00:00"/>
    <d v="2019-01-28T00:00:00"/>
    <s v="USD"/>
    <n v="4"/>
    <n v="17"/>
    <n v="249"/>
    <n v="29"/>
    <n v="1"/>
    <n v="0.15"/>
    <n v="844.47"/>
    <n v="1835.8"/>
    <x v="1213"/>
    <n v="844.47"/>
    <n v="715.95999999999981"/>
    <n v="6"/>
    <x v="1"/>
  </r>
  <r>
    <x v="1996"/>
    <x v="3"/>
    <x v="4"/>
    <d v="2018-10-27T00:00:00"/>
    <x v="230"/>
    <d v="2019-02-13T00:00:00"/>
    <d v="2019-02-23T00:00:00"/>
    <s v="USD"/>
    <n v="11"/>
    <n v="39"/>
    <n v="334"/>
    <n v="44"/>
    <n v="8"/>
    <n v="0.08"/>
    <n v="90.45"/>
    <n v="201"/>
    <x v="442"/>
    <n v="723.6"/>
    <n v="755.7600000000001"/>
    <n v="10"/>
    <x v="0"/>
  </r>
  <r>
    <x v="1997"/>
    <x v="3"/>
    <x v="3"/>
    <d v="2018-10-27T00:00:00"/>
    <x v="230"/>
    <d v="2019-01-21T00:00:00"/>
    <d v="2019-01-26T00:00:00"/>
    <s v="USD"/>
    <n v="1"/>
    <n v="38"/>
    <n v="48"/>
    <n v="5"/>
    <n v="1"/>
    <n v="0.1"/>
    <n v="3526.88"/>
    <n v="5038.3999999999996"/>
    <x v="1214"/>
    <n v="3526.88"/>
    <n v="1007.6799999999994"/>
    <n v="5"/>
    <x v="1"/>
  </r>
  <r>
    <x v="1998"/>
    <x v="0"/>
    <x v="4"/>
    <d v="2018-10-27T00:00:00"/>
    <x v="231"/>
    <d v="2019-02-14T00:00:00"/>
    <d v="2019-02-23T00:00:00"/>
    <s v="USD"/>
    <n v="18"/>
    <n v="32"/>
    <n v="336"/>
    <n v="28"/>
    <n v="8"/>
    <n v="0.1"/>
    <n v="933.98"/>
    <n v="1098.8"/>
    <x v="702"/>
    <n v="7471.84"/>
    <n v="439.51999999999953"/>
    <n v="9"/>
    <x v="0"/>
  </r>
  <r>
    <x v="1999"/>
    <x v="3"/>
    <x v="1"/>
    <d v="2018-10-27T00:00:00"/>
    <x v="231"/>
    <d v="2019-02-05T00:00:00"/>
    <d v="2019-02-13T00:00:00"/>
    <s v="USD"/>
    <n v="9"/>
    <n v="21"/>
    <n v="246"/>
    <n v="37"/>
    <n v="3"/>
    <n v="0.08"/>
    <n v="1703.48"/>
    <n v="2271.3000000000002"/>
    <x v="1215"/>
    <n v="5110.4400000000005"/>
    <n v="1158.348"/>
    <n v="8"/>
    <x v="0"/>
  </r>
  <r>
    <x v="2000"/>
    <x v="3"/>
    <x v="2"/>
    <d v="2018-10-27T00:00:00"/>
    <x v="231"/>
    <d v="2019-01-29T00:00:00"/>
    <d v="2019-02-05T00:00:00"/>
    <s v="USD"/>
    <n v="8"/>
    <n v="5"/>
    <n v="287"/>
    <n v="8"/>
    <n v="6"/>
    <n v="0.05"/>
    <n v="617.20000000000005"/>
    <n v="1313.2"/>
    <x v="1216"/>
    <n v="3703.2000000000003"/>
    <n v="3782.0400000000004"/>
    <n v="7"/>
    <x v="1"/>
  </r>
  <r>
    <x v="2001"/>
    <x v="3"/>
    <x v="0"/>
    <d v="2018-10-27T00:00:00"/>
    <x v="231"/>
    <d v="2019-02-09T00:00:00"/>
    <d v="2019-02-18T00:00:00"/>
    <s v="USD"/>
    <n v="1"/>
    <n v="19"/>
    <n v="91"/>
    <n v="17"/>
    <n v="4"/>
    <n v="0.05"/>
    <n v="388.6"/>
    <n v="971.5"/>
    <x v="828"/>
    <n v="1554.4"/>
    <n v="2137.2999999999997"/>
    <n v="9"/>
    <x v="0"/>
  </r>
  <r>
    <x v="2002"/>
    <x v="1"/>
    <x v="1"/>
    <d v="2018-10-27T00:00:00"/>
    <x v="231"/>
    <d v="2019-02-09T00:00:00"/>
    <d v="2019-02-15T00:00:00"/>
    <s v="USD"/>
    <n v="25"/>
    <n v="11"/>
    <n v="231"/>
    <n v="13"/>
    <n v="4"/>
    <n v="0.08"/>
    <n v="1444.99"/>
    <n v="1829.1"/>
    <x v="1217"/>
    <n v="5779.96"/>
    <n v="951.1279999999997"/>
    <n v="6"/>
    <x v="1"/>
  </r>
  <r>
    <x v="2003"/>
    <x v="3"/>
    <x v="1"/>
    <d v="2018-10-27T00:00:00"/>
    <x v="231"/>
    <d v="2019-01-31T00:00:00"/>
    <d v="2019-02-06T00:00:00"/>
    <s v="USD"/>
    <n v="4"/>
    <n v="35"/>
    <n v="217"/>
    <n v="42"/>
    <n v="2"/>
    <n v="0.1"/>
    <n v="1370.89"/>
    <n v="1735.3"/>
    <x v="960"/>
    <n v="2741.78"/>
    <n v="381.75999999999976"/>
    <n v="6"/>
    <x v="1"/>
  </r>
  <r>
    <x v="2004"/>
    <x v="3"/>
    <x v="3"/>
    <d v="2018-10-27T00:00:00"/>
    <x v="231"/>
    <d v="2019-01-19T00:00:00"/>
    <d v="2019-01-21T00:00:00"/>
    <s v="USD"/>
    <n v="9"/>
    <n v="21"/>
    <n v="25"/>
    <n v="38"/>
    <n v="8"/>
    <n v="0.3"/>
    <n v="1769.81"/>
    <n v="3932.9"/>
    <x v="880"/>
    <n v="14158.48"/>
    <n v="7865.7599999999984"/>
    <n v="2"/>
    <x v="1"/>
  </r>
  <r>
    <x v="2005"/>
    <x v="0"/>
    <x v="0"/>
    <d v="2018-07-19T00:00:00"/>
    <x v="231"/>
    <d v="2019-01-24T00:00:00"/>
    <d v="2019-01-25T00:00:00"/>
    <s v="USD"/>
    <n v="19"/>
    <n v="11"/>
    <n v="184"/>
    <n v="38"/>
    <n v="8"/>
    <n v="0.4"/>
    <n v="1804.18"/>
    <n v="2653.2"/>
    <x v="387"/>
    <n v="14433.44"/>
    <n v="-1698.0800000000017"/>
    <n v="1"/>
    <x v="1"/>
  </r>
  <r>
    <x v="2006"/>
    <x v="2"/>
    <x v="2"/>
    <d v="2018-10-27T00:00:00"/>
    <x v="231"/>
    <d v="2019-01-25T00:00:00"/>
    <d v="2019-01-28T00:00:00"/>
    <s v="USD"/>
    <n v="28"/>
    <n v="31"/>
    <n v="290"/>
    <n v="46"/>
    <n v="4"/>
    <n v="0.1"/>
    <n v="1355.54"/>
    <n v="1882.7"/>
    <x v="1080"/>
    <n v="5422.16"/>
    <n v="1355.5600000000004"/>
    <n v="3"/>
    <x v="1"/>
  </r>
  <r>
    <x v="2007"/>
    <x v="3"/>
    <x v="1"/>
    <d v="2018-10-27T00:00:00"/>
    <x v="231"/>
    <d v="2019-01-20T00:00:00"/>
    <d v="2019-01-27T00:00:00"/>
    <s v="USD"/>
    <n v="6"/>
    <n v="48"/>
    <n v="215"/>
    <n v="33"/>
    <n v="4"/>
    <n v="0.05"/>
    <n v="2359.7399999999998"/>
    <n v="3932.9"/>
    <x v="508"/>
    <n v="9438.9599999999991"/>
    <n v="5506.0600000000013"/>
    <n v="7"/>
    <x v="1"/>
  </r>
  <r>
    <x v="2008"/>
    <x v="3"/>
    <x v="2"/>
    <d v="2018-10-27T00:00:00"/>
    <x v="231"/>
    <d v="2019-01-26T00:00:00"/>
    <d v="2019-02-04T00:00:00"/>
    <s v="USD"/>
    <n v="12"/>
    <n v="24"/>
    <n v="329"/>
    <n v="40"/>
    <n v="4"/>
    <n v="0.08"/>
    <n v="2034.66"/>
    <n v="3912.8"/>
    <x v="8"/>
    <n v="8138.64"/>
    <n v="6260.4640000000009"/>
    <n v="9"/>
    <x v="0"/>
  </r>
  <r>
    <x v="2009"/>
    <x v="1"/>
    <x v="2"/>
    <d v="2018-10-27T00:00:00"/>
    <x v="232"/>
    <d v="2019-02-06T00:00:00"/>
    <d v="2019-02-15T00:00:00"/>
    <s v="USD"/>
    <n v="23"/>
    <n v="38"/>
    <n v="300"/>
    <n v="27"/>
    <n v="5"/>
    <n v="0.15"/>
    <n v="743.43"/>
    <n v="978.2"/>
    <x v="209"/>
    <n v="3717.1499999999996"/>
    <n v="440.19999999999982"/>
    <n v="9"/>
    <x v="0"/>
  </r>
  <r>
    <x v="2010"/>
    <x v="0"/>
    <x v="1"/>
    <d v="2018-07-19T00:00:00"/>
    <x v="232"/>
    <d v="2019-01-30T00:00:00"/>
    <d v="2019-01-31T00:00:00"/>
    <s v="USD"/>
    <n v="18"/>
    <n v="48"/>
    <n v="254"/>
    <n v="15"/>
    <n v="6"/>
    <n v="0.1"/>
    <n v="1197.6300000000001"/>
    <n v="1842.5"/>
    <x v="1218"/>
    <n v="7185.7800000000007"/>
    <n v="2763.7199999999993"/>
    <n v="1"/>
    <x v="1"/>
  </r>
  <r>
    <x v="2011"/>
    <x v="3"/>
    <x v="1"/>
    <d v="2018-10-27T00:00:00"/>
    <x v="232"/>
    <d v="2019-01-27T00:00:00"/>
    <d v="2019-02-02T00:00:00"/>
    <s v="USD"/>
    <n v="12"/>
    <n v="7"/>
    <n v="213"/>
    <n v="46"/>
    <n v="7"/>
    <n v="0.4"/>
    <n v="104.39"/>
    <n v="254.6"/>
    <x v="149"/>
    <n v="730.73"/>
    <n v="338.58999999999992"/>
    <n v="6"/>
    <x v="1"/>
  </r>
  <r>
    <x v="2012"/>
    <x v="0"/>
    <x v="3"/>
    <d v="2018-10-27T00:00:00"/>
    <x v="232"/>
    <d v="2019-01-30T00:00:00"/>
    <d v="2019-02-09T00:00:00"/>
    <s v="USD"/>
    <n v="20"/>
    <n v="25"/>
    <n v="23"/>
    <n v="14"/>
    <n v="1"/>
    <n v="0.08"/>
    <n v="575.26"/>
    <n v="1065.3"/>
    <x v="1007"/>
    <n v="575.26"/>
    <n v="404.81600000000003"/>
    <n v="10"/>
    <x v="0"/>
  </r>
  <r>
    <x v="2013"/>
    <x v="0"/>
    <x v="3"/>
    <d v="2018-07-19T00:00:00"/>
    <x v="232"/>
    <d v="2019-02-11T00:00:00"/>
    <d v="2019-02-19T00:00:00"/>
    <s v="USD"/>
    <n v="16"/>
    <n v="12"/>
    <n v="44"/>
    <n v="31"/>
    <n v="5"/>
    <n v="0.3"/>
    <n v="2211.8000000000002"/>
    <n v="3510.8"/>
    <x v="1219"/>
    <n v="11059"/>
    <n v="1228.7999999999993"/>
    <n v="8"/>
    <x v="0"/>
  </r>
  <r>
    <x v="2014"/>
    <x v="1"/>
    <x v="1"/>
    <d v="2018-10-27T00:00:00"/>
    <x v="232"/>
    <d v="2019-01-24T00:00:00"/>
    <d v="2019-01-29T00:00:00"/>
    <s v="USD"/>
    <n v="22"/>
    <n v="9"/>
    <n v="227"/>
    <n v="5"/>
    <n v="7"/>
    <n v="0.08"/>
    <n v="2907.87"/>
    <n v="5701.7"/>
    <x v="1220"/>
    <n v="20355.09"/>
    <n v="16363.858000000004"/>
    <n v="5"/>
    <x v="1"/>
  </r>
  <r>
    <x v="2015"/>
    <x v="2"/>
    <x v="0"/>
    <d v="2018-10-27T00:00:00"/>
    <x v="232"/>
    <d v="2019-02-03T00:00:00"/>
    <d v="2019-02-09T00:00:00"/>
    <s v="USD"/>
    <n v="27"/>
    <n v="39"/>
    <n v="198"/>
    <n v="44"/>
    <n v="3"/>
    <n v="0.15"/>
    <n v="2373.14"/>
    <n v="3390.2"/>
    <x v="1221"/>
    <n v="7119.42"/>
    <n v="1525.5899999999983"/>
    <n v="6"/>
    <x v="1"/>
  </r>
  <r>
    <x v="2016"/>
    <x v="3"/>
    <x v="5"/>
    <d v="2018-10-27T00:00:00"/>
    <x v="233"/>
    <d v="2019-01-22T00:00:00"/>
    <d v="2019-01-23T00:00:00"/>
    <s v="USD"/>
    <n v="10"/>
    <n v="46"/>
    <n v="85"/>
    <n v="40"/>
    <n v="1"/>
    <n v="0.1"/>
    <n v="1401.84"/>
    <n v="2298.1"/>
    <x v="1222"/>
    <n v="1401.84"/>
    <n v="666.45"/>
    <n v="1"/>
    <x v="1"/>
  </r>
  <r>
    <x v="2017"/>
    <x v="3"/>
    <x v="2"/>
    <d v="2018-10-27T00:00:00"/>
    <x v="233"/>
    <d v="2019-02-02T00:00:00"/>
    <d v="2019-02-07T00:00:00"/>
    <s v="USD"/>
    <n v="1"/>
    <n v="6"/>
    <n v="270"/>
    <n v="3"/>
    <n v="6"/>
    <n v="0.2"/>
    <n v="1663.07"/>
    <n v="3959.7"/>
    <x v="1223"/>
    <n v="9978.42"/>
    <n v="9028.1399999999976"/>
    <n v="5"/>
    <x v="1"/>
  </r>
  <r>
    <x v="2018"/>
    <x v="0"/>
    <x v="1"/>
    <d v="2018-10-27T00:00:00"/>
    <x v="233"/>
    <d v="2019-02-06T00:00:00"/>
    <d v="2019-02-07T00:00:00"/>
    <s v="USD"/>
    <n v="14"/>
    <n v="22"/>
    <n v="243"/>
    <n v="2"/>
    <n v="6"/>
    <n v="0.08"/>
    <n v="1715.47"/>
    <n v="2318.1999999999998"/>
    <x v="1028"/>
    <n v="10292.82"/>
    <n v="2503.6440000000002"/>
    <n v="1"/>
    <x v="1"/>
  </r>
  <r>
    <x v="2019"/>
    <x v="1"/>
    <x v="4"/>
    <d v="2018-10-27T00:00:00"/>
    <x v="233"/>
    <d v="2019-01-22T00:00:00"/>
    <d v="2019-01-26T00:00:00"/>
    <s v="USD"/>
    <n v="21"/>
    <n v="33"/>
    <n v="362"/>
    <n v="44"/>
    <n v="2"/>
    <n v="0.2"/>
    <n v="82.41"/>
    <n v="201"/>
    <x v="746"/>
    <n v="164.82"/>
    <n v="156.78000000000003"/>
    <n v="4"/>
    <x v="1"/>
  </r>
  <r>
    <x v="2020"/>
    <x v="0"/>
    <x v="0"/>
    <d v="2018-10-27T00:00:00"/>
    <x v="233"/>
    <d v="2019-01-31T00:00:00"/>
    <d v="2019-02-10T00:00:00"/>
    <s v="USD"/>
    <n v="15"/>
    <n v="26"/>
    <n v="142"/>
    <n v="33"/>
    <n v="3"/>
    <n v="0.1"/>
    <n v="2403.29"/>
    <n v="2827.4"/>
    <x v="1224"/>
    <n v="7209.87"/>
    <n v="424.11000000000058"/>
    <n v="10"/>
    <x v="0"/>
  </r>
  <r>
    <x v="2021"/>
    <x v="3"/>
    <x v="3"/>
    <d v="2018-10-27T00:00:00"/>
    <x v="233"/>
    <d v="2019-02-06T00:00:00"/>
    <d v="2019-02-13T00:00:00"/>
    <s v="USD"/>
    <n v="6"/>
    <n v="42"/>
    <n v="7"/>
    <n v="8"/>
    <n v="2"/>
    <n v="0.1"/>
    <n v="689.83"/>
    <n v="884.4"/>
    <x v="266"/>
    <n v="1379.66"/>
    <n v="212.26"/>
    <n v="7"/>
    <x v="1"/>
  </r>
  <r>
    <x v="2022"/>
    <x v="3"/>
    <x v="2"/>
    <d v="2018-10-27T00:00:00"/>
    <x v="233"/>
    <d v="2019-02-06T00:00:00"/>
    <d v="2019-02-12T00:00:00"/>
    <s v="USD"/>
    <n v="2"/>
    <n v="45"/>
    <n v="299"/>
    <n v="39"/>
    <n v="4"/>
    <n v="0.1"/>
    <n v="2697.15"/>
    <n v="3966.4"/>
    <x v="358"/>
    <n v="10788.6"/>
    <n v="3490.4400000000005"/>
    <n v="6"/>
    <x v="1"/>
  </r>
  <r>
    <x v="2023"/>
    <x v="1"/>
    <x v="2"/>
    <d v="2018-07-19T00:00:00"/>
    <x v="234"/>
    <d v="2019-01-25T00:00:00"/>
    <d v="2019-01-26T00:00:00"/>
    <s v="USD"/>
    <n v="24"/>
    <n v="32"/>
    <n v="285"/>
    <n v="20"/>
    <n v="8"/>
    <n v="0.05"/>
    <n v="3314.49"/>
    <n v="3899.4"/>
    <x v="1225"/>
    <n v="26515.919999999998"/>
    <n v="3119.5200000000004"/>
    <n v="1"/>
    <x v="1"/>
  </r>
  <r>
    <x v="2024"/>
    <x v="0"/>
    <x v="0"/>
    <d v="2018-10-27T00:00:00"/>
    <x v="234"/>
    <d v="2019-02-08T00:00:00"/>
    <d v="2019-02-09T00:00:00"/>
    <s v="USD"/>
    <n v="20"/>
    <n v="38"/>
    <n v="197"/>
    <n v="39"/>
    <n v="1"/>
    <n v="0.05"/>
    <n v="547.05999999999995"/>
    <n v="770.5"/>
    <x v="1226"/>
    <n v="547.05999999999995"/>
    <n v="184.91499999999996"/>
    <n v="1"/>
    <x v="1"/>
  </r>
  <r>
    <x v="2025"/>
    <x v="3"/>
    <x v="0"/>
    <d v="2018-10-27T00:00:00"/>
    <x v="234"/>
    <d v="2019-02-17T00:00:00"/>
    <d v="2019-02-24T00:00:00"/>
    <s v="USD"/>
    <n v="6"/>
    <n v="46"/>
    <n v="94"/>
    <n v="13"/>
    <n v="8"/>
    <n v="0.05"/>
    <n v="633.49"/>
    <n v="1038.5"/>
    <x v="942"/>
    <n v="5067.92"/>
    <n v="2824.6799999999994"/>
    <n v="7"/>
    <x v="1"/>
  </r>
  <r>
    <x v="2026"/>
    <x v="0"/>
    <x v="0"/>
    <d v="2018-10-27T00:00:00"/>
    <x v="234"/>
    <d v="2019-02-03T00:00:00"/>
    <d v="2019-02-06T00:00:00"/>
    <s v="USD"/>
    <n v="15"/>
    <n v="31"/>
    <n v="102"/>
    <n v="20"/>
    <n v="3"/>
    <n v="0.4"/>
    <n v="661.63"/>
    <n v="837.5"/>
    <x v="505"/>
    <n v="1984.8899999999999"/>
    <n v="-477.38999999999987"/>
    <n v="3"/>
    <x v="1"/>
  </r>
  <r>
    <x v="2027"/>
    <x v="0"/>
    <x v="3"/>
    <d v="2018-10-27T00:00:00"/>
    <x v="234"/>
    <d v="2019-02-07T00:00:00"/>
    <d v="2019-02-10T00:00:00"/>
    <s v="USD"/>
    <n v="14"/>
    <n v="43"/>
    <n v="36"/>
    <n v="9"/>
    <n v="3"/>
    <n v="0.08"/>
    <n v="3076.57"/>
    <n v="6545.9"/>
    <x v="1227"/>
    <n v="9229.7100000000009"/>
    <n v="8836.9739999999965"/>
    <n v="3"/>
    <x v="1"/>
  </r>
  <r>
    <x v="2028"/>
    <x v="3"/>
    <x v="1"/>
    <d v="2018-10-27T00:00:00"/>
    <x v="234"/>
    <d v="2019-02-04T00:00:00"/>
    <d v="2019-02-11T00:00:00"/>
    <s v="USD"/>
    <n v="7"/>
    <n v="14"/>
    <n v="246"/>
    <n v="9"/>
    <n v="3"/>
    <n v="0.1"/>
    <n v="198.59"/>
    <n v="254.6"/>
    <x v="287"/>
    <n v="595.77"/>
    <n v="91.649999999999977"/>
    <n v="7"/>
    <x v="1"/>
  </r>
  <r>
    <x v="2029"/>
    <x v="0"/>
    <x v="2"/>
    <d v="2018-10-27T00:00:00"/>
    <x v="234"/>
    <d v="2019-02-03T00:00:00"/>
    <d v="2019-02-08T00:00:00"/>
    <s v="USD"/>
    <n v="20"/>
    <n v="7"/>
    <n v="294"/>
    <n v="20"/>
    <n v="2"/>
    <n v="0.4"/>
    <n v="78.39"/>
    <n v="174.2"/>
    <x v="630"/>
    <n v="156.78"/>
    <n v="52.259999999999991"/>
    <n v="5"/>
    <x v="1"/>
  </r>
  <r>
    <x v="2030"/>
    <x v="3"/>
    <x v="3"/>
    <d v="2018-10-27T00:00:00"/>
    <x v="234"/>
    <d v="2019-02-13T00:00:00"/>
    <d v="2019-02-14T00:00:00"/>
    <s v="USD"/>
    <n v="2"/>
    <n v="39"/>
    <n v="22"/>
    <n v="22"/>
    <n v="3"/>
    <n v="0.1"/>
    <n v="768.83"/>
    <n v="1025.0999999999999"/>
    <x v="180"/>
    <n v="2306.4900000000002"/>
    <n v="461.27999999999975"/>
    <n v="1"/>
    <x v="1"/>
  </r>
  <r>
    <x v="2031"/>
    <x v="2"/>
    <x v="2"/>
    <d v="2018-10-27T00:00:00"/>
    <x v="234"/>
    <d v="2019-01-31T00:00:00"/>
    <d v="2019-02-05T00:00:00"/>
    <s v="USD"/>
    <n v="26"/>
    <n v="3"/>
    <n v="277"/>
    <n v="36"/>
    <n v="2"/>
    <n v="0.05"/>
    <n v="727.96"/>
    <n v="1775.5"/>
    <x v="849"/>
    <n v="1455.92"/>
    <n v="1917.5299999999997"/>
    <n v="5"/>
    <x v="1"/>
  </r>
  <r>
    <x v="2032"/>
    <x v="2"/>
    <x v="4"/>
    <d v="2018-10-27T00:00:00"/>
    <x v="234"/>
    <d v="2019-02-04T00:00:00"/>
    <d v="2019-02-08T00:00:00"/>
    <s v="USD"/>
    <n v="26"/>
    <n v="41"/>
    <n v="350"/>
    <n v="25"/>
    <n v="8"/>
    <n v="0.4"/>
    <n v="2000.22"/>
    <n v="3390.2"/>
    <x v="1228"/>
    <n v="16001.76"/>
    <n v="271.19999999999891"/>
    <n v="4"/>
    <x v="1"/>
  </r>
  <r>
    <x v="2033"/>
    <x v="0"/>
    <x v="0"/>
    <d v="2018-10-27T00:00:00"/>
    <x v="234"/>
    <d v="2019-01-24T00:00:00"/>
    <d v="2019-01-30T00:00:00"/>
    <s v="USD"/>
    <n v="19"/>
    <n v="7"/>
    <n v="170"/>
    <n v="23"/>
    <n v="3"/>
    <n v="0.05"/>
    <n v="93.8"/>
    <n v="234.5"/>
    <x v="501"/>
    <n v="281.39999999999998"/>
    <n v="386.92499999999995"/>
    <n v="6"/>
    <x v="1"/>
  </r>
  <r>
    <x v="2034"/>
    <x v="3"/>
    <x v="2"/>
    <d v="2018-10-27T00:00:00"/>
    <x v="234"/>
    <d v="2019-01-27T00:00:00"/>
    <d v="2019-02-05T00:00:00"/>
    <s v="USD"/>
    <n v="3"/>
    <n v="6"/>
    <n v="291"/>
    <n v="9"/>
    <n v="5"/>
    <n v="0.05"/>
    <n v="1454.97"/>
    <n v="2385.1999999999998"/>
    <x v="151"/>
    <n v="7274.85"/>
    <n v="4054.8499999999985"/>
    <n v="9"/>
    <x v="0"/>
  </r>
  <r>
    <x v="2035"/>
    <x v="2"/>
    <x v="1"/>
    <d v="2018-10-27T00:00:00"/>
    <x v="234"/>
    <d v="2019-02-12T00:00:00"/>
    <d v="2019-02-17T00:00:00"/>
    <s v="USD"/>
    <n v="28"/>
    <n v="18"/>
    <n v="242"/>
    <n v="5"/>
    <n v="2"/>
    <n v="0.05"/>
    <n v="446.56"/>
    <n v="1038.5"/>
    <x v="578"/>
    <n v="893.12"/>
    <n v="1080.0299999999997"/>
    <n v="5"/>
    <x v="1"/>
  </r>
  <r>
    <x v="2036"/>
    <x v="3"/>
    <x v="5"/>
    <d v="2018-07-19T00:00:00"/>
    <x v="234"/>
    <d v="2019-02-13T00:00:00"/>
    <d v="2019-02-23T00:00:00"/>
    <s v="USD"/>
    <n v="8"/>
    <n v="14"/>
    <n v="68"/>
    <n v="10"/>
    <n v="1"/>
    <n v="0.08"/>
    <n v="1395.74"/>
    <n v="2492.4"/>
    <x v="459"/>
    <n v="1395.74"/>
    <n v="897.26800000000026"/>
    <n v="10"/>
    <x v="0"/>
  </r>
  <r>
    <x v="2037"/>
    <x v="3"/>
    <x v="3"/>
    <d v="2018-10-27T00:00:00"/>
    <x v="234"/>
    <d v="2019-01-22T00:00:00"/>
    <d v="2019-01-29T00:00:00"/>
    <s v="USD"/>
    <n v="9"/>
    <n v="3"/>
    <n v="56"/>
    <n v="24"/>
    <n v="8"/>
    <n v="0.15"/>
    <n v="595.76"/>
    <n v="1045.2"/>
    <x v="670"/>
    <n v="4766.08"/>
    <n v="2341.2799999999997"/>
    <n v="7"/>
    <x v="1"/>
  </r>
  <r>
    <x v="2038"/>
    <x v="0"/>
    <x v="2"/>
    <d v="2018-10-27T00:00:00"/>
    <x v="234"/>
    <d v="2019-01-26T00:00:00"/>
    <d v="2019-01-28T00:00:00"/>
    <s v="USD"/>
    <n v="12"/>
    <n v="34"/>
    <n v="296"/>
    <n v="14"/>
    <n v="2"/>
    <n v="0.4"/>
    <n v="2779.83"/>
    <n v="6177.4"/>
    <x v="1229"/>
    <n v="5559.66"/>
    <n v="1853.2199999999993"/>
    <n v="2"/>
    <x v="1"/>
  </r>
  <r>
    <x v="2039"/>
    <x v="0"/>
    <x v="1"/>
    <d v="2018-10-27T00:00:00"/>
    <x v="234"/>
    <d v="2019-02-08T00:00:00"/>
    <d v="2019-02-15T00:00:00"/>
    <s v="USD"/>
    <n v="14"/>
    <n v="47"/>
    <n v="230"/>
    <n v="31"/>
    <n v="6"/>
    <n v="0.05"/>
    <n v="1214.31"/>
    <n v="2639.8"/>
    <x v="1230"/>
    <n v="7285.86"/>
    <n v="7761.0000000000009"/>
    <n v="7"/>
    <x v="1"/>
  </r>
  <r>
    <x v="2040"/>
    <x v="0"/>
    <x v="0"/>
    <d v="2018-10-27T00:00:00"/>
    <x v="234"/>
    <d v="2019-02-04T00:00:00"/>
    <d v="2019-02-07T00:00:00"/>
    <s v="USD"/>
    <n v="16"/>
    <n v="50"/>
    <n v="187"/>
    <n v="15"/>
    <n v="8"/>
    <n v="0.15"/>
    <n v="1316.95"/>
    <n v="2532.6"/>
    <x v="608"/>
    <n v="10535.6"/>
    <n v="6686.08"/>
    <n v="3"/>
    <x v="1"/>
  </r>
  <r>
    <x v="2041"/>
    <x v="3"/>
    <x v="2"/>
    <d v="2018-10-27T00:00:00"/>
    <x v="234"/>
    <d v="2019-02-06T00:00:00"/>
    <d v="2019-02-15T00:00:00"/>
    <s v="USD"/>
    <n v="7"/>
    <n v="35"/>
    <n v="281"/>
    <n v="11"/>
    <n v="5"/>
    <n v="0.1"/>
    <n v="687.82"/>
    <n v="1165.8"/>
    <x v="941"/>
    <n v="3439.1000000000004"/>
    <n v="1807"/>
    <n v="9"/>
    <x v="0"/>
  </r>
  <r>
    <x v="2042"/>
    <x v="0"/>
    <x v="0"/>
    <d v="2018-10-27T00:00:00"/>
    <x v="235"/>
    <d v="2019-02-08T00:00:00"/>
    <d v="2019-02-11T00:00:00"/>
    <s v="USD"/>
    <n v="13"/>
    <n v="35"/>
    <n v="173"/>
    <n v="13"/>
    <n v="3"/>
    <n v="0.4"/>
    <n v="3207.36"/>
    <n v="3959.7"/>
    <x v="253"/>
    <n v="9622.08"/>
    <n v="-2494.6200000000008"/>
    <n v="3"/>
    <x v="1"/>
  </r>
  <r>
    <x v="2043"/>
    <x v="3"/>
    <x v="0"/>
    <d v="2018-10-27T00:00:00"/>
    <x v="235"/>
    <d v="2019-02-13T00:00:00"/>
    <d v="2019-02-17T00:00:00"/>
    <s v="USD"/>
    <n v="5"/>
    <n v="20"/>
    <n v="134"/>
    <n v="20"/>
    <n v="7"/>
    <n v="0.08"/>
    <n v="619.08000000000004"/>
    <n v="1125.5999999999999"/>
    <x v="437"/>
    <n v="4333.5600000000004"/>
    <n v="2915.3039999999992"/>
    <n v="4"/>
    <x v="1"/>
  </r>
  <r>
    <x v="2044"/>
    <x v="0"/>
    <x v="0"/>
    <d v="2018-10-27T00:00:00"/>
    <x v="235"/>
    <d v="2019-01-26T00:00:00"/>
    <d v="2019-01-31T00:00:00"/>
    <s v="USD"/>
    <n v="14"/>
    <n v="19"/>
    <n v="128"/>
    <n v="4"/>
    <n v="5"/>
    <n v="0.08"/>
    <n v="1282.3800000000001"/>
    <n v="2331.6"/>
    <x v="478"/>
    <n v="6411.9000000000005"/>
    <n v="4313.46"/>
    <n v="5"/>
    <x v="1"/>
  </r>
  <r>
    <x v="2045"/>
    <x v="2"/>
    <x v="0"/>
    <d v="2018-10-27T00:00:00"/>
    <x v="235"/>
    <d v="2019-01-28T00:00:00"/>
    <d v="2019-02-06T00:00:00"/>
    <s v="USD"/>
    <n v="27"/>
    <n v="33"/>
    <n v="123"/>
    <n v="47"/>
    <n v="7"/>
    <n v="0.1"/>
    <n v="1346.23"/>
    <n v="1896.1"/>
    <x v="1231"/>
    <n v="9423.61"/>
    <n v="2521.8199999999979"/>
    <n v="9"/>
    <x v="0"/>
  </r>
  <r>
    <x v="2046"/>
    <x v="3"/>
    <x v="2"/>
    <d v="2018-10-27T00:00:00"/>
    <x v="235"/>
    <d v="2019-02-08T00:00:00"/>
    <d v="2019-02-14T00:00:00"/>
    <s v="USD"/>
    <n v="1"/>
    <n v="43"/>
    <n v="280"/>
    <n v="46"/>
    <n v="6"/>
    <n v="0.1"/>
    <n v="3320.52"/>
    <n v="3953"/>
    <x v="921"/>
    <n v="19923.12"/>
    <n v="1423.0800000000017"/>
    <n v="6"/>
    <x v="1"/>
  </r>
  <r>
    <x v="2047"/>
    <x v="0"/>
    <x v="2"/>
    <d v="2018-10-27T00:00:00"/>
    <x v="235"/>
    <d v="2019-01-26T00:00:00"/>
    <d v="2019-02-01T00:00:00"/>
    <s v="USD"/>
    <n v="18"/>
    <n v="49"/>
    <n v="278"/>
    <n v="23"/>
    <n v="6"/>
    <n v="0.05"/>
    <n v="634.62"/>
    <n v="857.6"/>
    <x v="1057"/>
    <n v="3807.7200000000003"/>
    <n v="1080.5999999999995"/>
    <n v="6"/>
    <x v="1"/>
  </r>
  <r>
    <x v="2048"/>
    <x v="2"/>
    <x v="1"/>
    <d v="2018-07-19T00:00:00"/>
    <x v="236"/>
    <d v="2019-02-11T00:00:00"/>
    <d v="2019-02-17T00:00:00"/>
    <s v="USD"/>
    <n v="25"/>
    <n v="33"/>
    <n v="230"/>
    <n v="26"/>
    <n v="4"/>
    <n v="0.1"/>
    <n v="3272.01"/>
    <n v="5641.4"/>
    <x v="1232"/>
    <n v="13088.04"/>
    <n v="7221"/>
    <n v="6"/>
    <x v="1"/>
  </r>
  <r>
    <x v="2049"/>
    <x v="0"/>
    <x v="0"/>
    <d v="2018-10-27T00:00:00"/>
    <x v="236"/>
    <d v="2019-02-14T00:00:00"/>
    <d v="2019-02-16T00:00:00"/>
    <s v="USD"/>
    <n v="16"/>
    <n v="48"/>
    <n v="148"/>
    <n v="37"/>
    <n v="1"/>
    <n v="0.05"/>
    <n v="1552.39"/>
    <n v="2217.6999999999998"/>
    <x v="1233"/>
    <n v="1552.39"/>
    <n v="554.4249999999995"/>
    <n v="2"/>
    <x v="1"/>
  </r>
  <r>
    <x v="2050"/>
    <x v="3"/>
    <x v="3"/>
    <d v="2018-10-27T00:00:00"/>
    <x v="236"/>
    <d v="2019-01-29T00:00:00"/>
    <d v="2019-02-02T00:00:00"/>
    <s v="USD"/>
    <n v="4"/>
    <n v="37"/>
    <n v="36"/>
    <n v="14"/>
    <n v="7"/>
    <n v="0.2"/>
    <n v="1317.69"/>
    <n v="1855.9"/>
    <x v="106"/>
    <n v="9223.83"/>
    <n v="1169.2100000000009"/>
    <n v="4"/>
    <x v="1"/>
  </r>
  <r>
    <x v="2051"/>
    <x v="1"/>
    <x v="0"/>
    <d v="2018-10-27T00:00:00"/>
    <x v="236"/>
    <d v="2019-02-02T00:00:00"/>
    <d v="2019-02-06T00:00:00"/>
    <s v="USD"/>
    <n v="25"/>
    <n v="15"/>
    <n v="134"/>
    <n v="35"/>
    <n v="2"/>
    <n v="0.08"/>
    <n v="1581.2"/>
    <n v="1976.5"/>
    <x v="979"/>
    <n v="3162.4"/>
    <n v="474.36000000000013"/>
    <n v="4"/>
    <x v="1"/>
  </r>
  <r>
    <x v="2052"/>
    <x v="1"/>
    <x v="5"/>
    <d v="2018-10-27T00:00:00"/>
    <x v="236"/>
    <d v="2019-01-28T00:00:00"/>
    <d v="2019-01-29T00:00:00"/>
    <s v="USD"/>
    <n v="21"/>
    <n v="5"/>
    <n v="76"/>
    <n v="20"/>
    <n v="2"/>
    <n v="0.1"/>
    <n v="628.53"/>
    <n v="1065.3"/>
    <x v="697"/>
    <n v="1257.06"/>
    <n v="660.48"/>
    <n v="1"/>
    <x v="1"/>
  </r>
  <r>
    <x v="2053"/>
    <x v="0"/>
    <x v="1"/>
    <d v="2018-10-27T00:00:00"/>
    <x v="237"/>
    <d v="2019-02-11T00:00:00"/>
    <d v="2019-02-14T00:00:00"/>
    <s v="USD"/>
    <n v="19"/>
    <n v="36"/>
    <n v="252"/>
    <n v="25"/>
    <n v="3"/>
    <n v="0.05"/>
    <n v="2594.64"/>
    <n v="3872.6"/>
    <x v="998"/>
    <n v="7783.92"/>
    <n v="3252.989999999998"/>
    <n v="3"/>
    <x v="1"/>
  </r>
  <r>
    <x v="2054"/>
    <x v="3"/>
    <x v="0"/>
    <d v="2018-10-27T00:00:00"/>
    <x v="237"/>
    <d v="2019-02-16T00:00:00"/>
    <d v="2019-02-17T00:00:00"/>
    <s v="USD"/>
    <n v="7"/>
    <n v="24"/>
    <n v="150"/>
    <n v="10"/>
    <n v="2"/>
    <n v="0.05"/>
    <n v="1826.42"/>
    <n v="3886"/>
    <x v="711"/>
    <n v="3652.84"/>
    <n v="3730.5599999999995"/>
    <n v="1"/>
    <x v="1"/>
  </r>
  <r>
    <x v="2055"/>
    <x v="0"/>
    <x v="5"/>
    <d v="2018-10-27T00:00:00"/>
    <x v="237"/>
    <d v="2019-02-16T00:00:00"/>
    <d v="2019-02-26T00:00:00"/>
    <s v="USD"/>
    <n v="19"/>
    <n v="10"/>
    <n v="75"/>
    <n v="36"/>
    <n v="8"/>
    <n v="0.05"/>
    <n v="222.44"/>
    <n v="268"/>
    <x v="845"/>
    <n v="1779.52"/>
    <n v="257.27999999999997"/>
    <n v="10"/>
    <x v="0"/>
  </r>
  <r>
    <x v="2056"/>
    <x v="3"/>
    <x v="1"/>
    <d v="2018-10-27T00:00:00"/>
    <x v="237"/>
    <d v="2019-02-19T00:00:00"/>
    <d v="2019-02-24T00:00:00"/>
    <s v="USD"/>
    <n v="12"/>
    <n v="9"/>
    <n v="225"/>
    <n v="11"/>
    <n v="4"/>
    <n v="0.05"/>
    <n v="92.19"/>
    <n v="214.4"/>
    <x v="58"/>
    <n v="368.76"/>
    <n v="445.96000000000004"/>
    <n v="5"/>
    <x v="1"/>
  </r>
  <r>
    <x v="2057"/>
    <x v="0"/>
    <x v="4"/>
    <d v="2018-10-27T00:00:00"/>
    <x v="237"/>
    <d v="2019-02-03T00:00:00"/>
    <d v="2019-02-05T00:00:00"/>
    <s v="USD"/>
    <n v="19"/>
    <n v="12"/>
    <n v="346"/>
    <n v="34"/>
    <n v="5"/>
    <n v="0.08"/>
    <n v="433.09"/>
    <n v="676.7"/>
    <x v="1234"/>
    <n v="2165.4499999999998"/>
    <n v="947.37000000000035"/>
    <n v="2"/>
    <x v="1"/>
  </r>
  <r>
    <x v="2058"/>
    <x v="0"/>
    <x v="0"/>
    <d v="2018-10-27T00:00:00"/>
    <x v="237"/>
    <d v="2019-02-07T00:00:00"/>
    <d v="2019-02-08T00:00:00"/>
    <s v="USD"/>
    <n v="14"/>
    <n v="39"/>
    <n v="174"/>
    <n v="4"/>
    <n v="1"/>
    <n v="0.05"/>
    <n v="412.05"/>
    <n v="1005"/>
    <x v="153"/>
    <n v="412.05"/>
    <n v="542.70000000000005"/>
    <n v="1"/>
    <x v="1"/>
  </r>
  <r>
    <x v="2059"/>
    <x v="0"/>
    <x v="2"/>
    <d v="2018-10-27T00:00:00"/>
    <x v="237"/>
    <d v="2019-02-12T00:00:00"/>
    <d v="2019-02-15T00:00:00"/>
    <s v="USD"/>
    <n v="15"/>
    <n v="47"/>
    <n v="278"/>
    <n v="5"/>
    <n v="1"/>
    <n v="0.05"/>
    <n v="703.1"/>
    <n v="1065.3"/>
    <x v="1007"/>
    <n v="703.1"/>
    <n v="308.93499999999983"/>
    <n v="3"/>
    <x v="1"/>
  </r>
  <r>
    <x v="2060"/>
    <x v="3"/>
    <x v="4"/>
    <d v="2018-10-27T00:00:00"/>
    <x v="237"/>
    <d v="2019-02-03T00:00:00"/>
    <d v="2019-02-11T00:00:00"/>
    <s v="USD"/>
    <n v="7"/>
    <n v="15"/>
    <n v="352"/>
    <n v="33"/>
    <n v="2"/>
    <n v="0.1"/>
    <n v="113.9"/>
    <n v="167.5"/>
    <x v="261"/>
    <n v="227.8"/>
    <n v="73.699999999999989"/>
    <n v="8"/>
    <x v="0"/>
  </r>
  <r>
    <x v="2061"/>
    <x v="3"/>
    <x v="3"/>
    <d v="2018-10-27T00:00:00"/>
    <x v="237"/>
    <d v="2019-02-14T00:00:00"/>
    <d v="2019-02-19T00:00:00"/>
    <s v="USD"/>
    <n v="3"/>
    <n v="11"/>
    <n v="47"/>
    <n v="11"/>
    <n v="4"/>
    <n v="0.15"/>
    <n v="837.23"/>
    <n v="1179.2"/>
    <x v="1235"/>
    <n v="3348.92"/>
    <n v="660.36000000000013"/>
    <n v="5"/>
    <x v="1"/>
  </r>
  <r>
    <x v="2062"/>
    <x v="0"/>
    <x v="0"/>
    <d v="2018-07-19T00:00:00"/>
    <x v="237"/>
    <d v="2019-02-07T00:00:00"/>
    <d v="2019-02-10T00:00:00"/>
    <s v="USD"/>
    <n v="14"/>
    <n v="5"/>
    <n v="180"/>
    <n v="6"/>
    <n v="7"/>
    <n v="0.2"/>
    <n v="3485.34"/>
    <n v="5808.9"/>
    <x v="1236"/>
    <n v="24397.38"/>
    <n v="8132.4599999999955"/>
    <n v="3"/>
    <x v="1"/>
  </r>
  <r>
    <x v="2063"/>
    <x v="1"/>
    <x v="5"/>
    <d v="2018-10-27T00:00:00"/>
    <x v="238"/>
    <d v="2019-02-20T00:00:00"/>
    <d v="2019-02-23T00:00:00"/>
    <s v="USD"/>
    <n v="20"/>
    <n v="25"/>
    <n v="87"/>
    <n v="30"/>
    <n v="4"/>
    <n v="0.05"/>
    <n v="3093.12"/>
    <n v="3772.1"/>
    <x v="1237"/>
    <n v="12372.48"/>
    <n v="1961.5"/>
    <n v="3"/>
    <x v="1"/>
  </r>
  <r>
    <x v="2064"/>
    <x v="3"/>
    <x v="5"/>
    <d v="2018-10-27T00:00:00"/>
    <x v="238"/>
    <d v="2019-02-10T00:00:00"/>
    <d v="2019-02-12T00:00:00"/>
    <s v="USD"/>
    <n v="8"/>
    <n v="25"/>
    <n v="64"/>
    <n v="19"/>
    <n v="1"/>
    <n v="0.05"/>
    <n v="1532.96"/>
    <n v="3484"/>
    <x v="1113"/>
    <n v="1532.96"/>
    <n v="1776.8399999999997"/>
    <n v="2"/>
    <x v="1"/>
  </r>
  <r>
    <x v="2065"/>
    <x v="0"/>
    <x v="2"/>
    <d v="2018-10-27T00:00:00"/>
    <x v="238"/>
    <d v="2019-02-02T00:00:00"/>
    <d v="2019-02-11T00:00:00"/>
    <s v="USD"/>
    <n v="13"/>
    <n v="16"/>
    <n v="286"/>
    <n v="17"/>
    <n v="8"/>
    <n v="0.08"/>
    <n v="420.76"/>
    <n v="1051.9000000000001"/>
    <x v="649"/>
    <n v="3366.08"/>
    <n v="4375.9040000000014"/>
    <n v="9"/>
    <x v="0"/>
  </r>
  <r>
    <x v="2066"/>
    <x v="3"/>
    <x v="4"/>
    <d v="2018-10-27T00:00:00"/>
    <x v="238"/>
    <d v="2019-02-05T00:00:00"/>
    <d v="2019-02-10T00:00:00"/>
    <s v="USD"/>
    <n v="5"/>
    <n v="1"/>
    <n v="335"/>
    <n v="8"/>
    <n v="1"/>
    <n v="0.08"/>
    <n v="116.31"/>
    <n v="207.7"/>
    <x v="1238"/>
    <n v="116.31"/>
    <n v="74.774000000000001"/>
    <n v="5"/>
    <x v="1"/>
  </r>
  <r>
    <x v="2067"/>
    <x v="0"/>
    <x v="3"/>
    <d v="2018-10-27T00:00:00"/>
    <x v="238"/>
    <d v="2019-01-28T00:00:00"/>
    <d v="2019-02-07T00:00:00"/>
    <s v="USD"/>
    <n v="16"/>
    <n v="14"/>
    <n v="38"/>
    <n v="18"/>
    <n v="3"/>
    <n v="0.1"/>
    <n v="1195.95"/>
    <n v="1708.5"/>
    <x v="714"/>
    <n v="3587.8500000000004"/>
    <n v="1025.0999999999995"/>
    <n v="10"/>
    <x v="0"/>
  </r>
  <r>
    <x v="2068"/>
    <x v="3"/>
    <x v="0"/>
    <d v="2018-10-27T00:00:00"/>
    <x v="239"/>
    <d v="2019-02-17T00:00:00"/>
    <d v="2019-02-26T00:00:00"/>
    <s v="USD"/>
    <n v="8"/>
    <n v="30"/>
    <n v="161"/>
    <n v="32"/>
    <n v="2"/>
    <n v="0.15"/>
    <n v="794.42"/>
    <n v="1118.9000000000001"/>
    <x v="177"/>
    <n v="1588.84"/>
    <n v="313.29000000000019"/>
    <n v="9"/>
    <x v="0"/>
  </r>
  <r>
    <x v="2069"/>
    <x v="3"/>
    <x v="1"/>
    <d v="2018-10-27T00:00:00"/>
    <x v="239"/>
    <d v="2019-01-27T00:00:00"/>
    <d v="2019-02-04T00:00:00"/>
    <s v="USD"/>
    <n v="3"/>
    <n v="44"/>
    <n v="241"/>
    <n v="10"/>
    <n v="4"/>
    <n v="0.1"/>
    <n v="796.36"/>
    <n v="1896.1"/>
    <x v="751"/>
    <n v="3185.44"/>
    <n v="3640.52"/>
    <n v="8"/>
    <x v="0"/>
  </r>
  <r>
    <x v="2070"/>
    <x v="1"/>
    <x v="0"/>
    <d v="2018-10-27T00:00:00"/>
    <x v="239"/>
    <d v="2019-02-15T00:00:00"/>
    <d v="2019-02-25T00:00:00"/>
    <s v="USD"/>
    <n v="24"/>
    <n v="6"/>
    <n v="191"/>
    <n v="36"/>
    <n v="4"/>
    <n v="0.1"/>
    <n v="931.23"/>
    <n v="2271.3000000000002"/>
    <x v="1239"/>
    <n v="3724.92"/>
    <n v="4451.7600000000011"/>
    <n v="10"/>
    <x v="0"/>
  </r>
  <r>
    <x v="2071"/>
    <x v="3"/>
    <x v="2"/>
    <d v="2018-10-27T00:00:00"/>
    <x v="239"/>
    <d v="2019-02-16T00:00:00"/>
    <d v="2019-02-23T00:00:00"/>
    <s v="USD"/>
    <n v="4"/>
    <n v="1"/>
    <n v="303"/>
    <n v="18"/>
    <n v="4"/>
    <n v="0.08"/>
    <n v="3749.86"/>
    <n v="5681.6"/>
    <x v="1240"/>
    <n v="14999.44"/>
    <n v="5908.848"/>
    <n v="7"/>
    <x v="1"/>
  </r>
  <r>
    <x v="2072"/>
    <x v="2"/>
    <x v="4"/>
    <d v="2018-10-27T00:00:00"/>
    <x v="239"/>
    <d v="2019-02-21T00:00:00"/>
    <d v="2019-02-25T00:00:00"/>
    <s v="USD"/>
    <n v="26"/>
    <n v="25"/>
    <n v="330"/>
    <n v="34"/>
    <n v="1"/>
    <n v="0.08"/>
    <n v="607.22"/>
    <n v="1065.3"/>
    <x v="1007"/>
    <n v="607.22"/>
    <n v="372.85599999999999"/>
    <n v="4"/>
    <x v="1"/>
  </r>
  <r>
    <x v="2073"/>
    <x v="3"/>
    <x v="1"/>
    <d v="2018-10-27T00:00:00"/>
    <x v="239"/>
    <d v="2019-02-05T00:00:00"/>
    <d v="2019-02-15T00:00:00"/>
    <s v="USD"/>
    <n v="9"/>
    <n v="46"/>
    <n v="233"/>
    <n v="13"/>
    <n v="4"/>
    <n v="0.05"/>
    <n v="2140.9899999999998"/>
    <n v="2579.5"/>
    <x v="216"/>
    <n v="8563.9599999999991"/>
    <n v="1238.1400000000012"/>
    <n v="10"/>
    <x v="0"/>
  </r>
  <r>
    <x v="2074"/>
    <x v="1"/>
    <x v="2"/>
    <d v="2018-10-27T00:00:00"/>
    <x v="240"/>
    <d v="2019-01-29T00:00:00"/>
    <d v="2019-02-07T00:00:00"/>
    <s v="USD"/>
    <n v="21"/>
    <n v="38"/>
    <n v="274"/>
    <n v="14"/>
    <n v="6"/>
    <n v="0.05"/>
    <n v="2987.06"/>
    <n v="3879.3"/>
    <x v="1241"/>
    <n v="17922.36"/>
    <n v="4189.6500000000015"/>
    <n v="9"/>
    <x v="0"/>
  </r>
  <r>
    <x v="2075"/>
    <x v="2"/>
    <x v="4"/>
    <d v="2018-10-27T00:00:00"/>
    <x v="240"/>
    <d v="2019-01-30T00:00:00"/>
    <d v="2019-01-31T00:00:00"/>
    <s v="USD"/>
    <n v="26"/>
    <n v="44"/>
    <n v="333"/>
    <n v="42"/>
    <n v="6"/>
    <n v="0.3"/>
    <n v="1242.8499999999999"/>
    <n v="2485.6999999999998"/>
    <x v="1076"/>
    <n v="7457.0999999999995"/>
    <n v="2982.8399999999992"/>
    <n v="1"/>
    <x v="1"/>
  </r>
  <r>
    <x v="2076"/>
    <x v="0"/>
    <x v="1"/>
    <d v="2018-10-27T00:00:00"/>
    <x v="240"/>
    <d v="2019-02-10T00:00:00"/>
    <d v="2019-02-15T00:00:00"/>
    <s v="USD"/>
    <n v="14"/>
    <n v="42"/>
    <n v="227"/>
    <n v="47"/>
    <n v="6"/>
    <n v="0.2"/>
    <n v="707.79"/>
    <n v="931.3"/>
    <x v="499"/>
    <n v="4246.74"/>
    <n v="223.5"/>
    <n v="5"/>
    <x v="1"/>
  </r>
  <r>
    <x v="2077"/>
    <x v="3"/>
    <x v="2"/>
    <d v="2018-10-27T00:00:00"/>
    <x v="240"/>
    <d v="2019-02-11T00:00:00"/>
    <d v="2019-02-20T00:00:00"/>
    <s v="USD"/>
    <n v="2"/>
    <n v="27"/>
    <n v="310"/>
    <n v="8"/>
    <n v="3"/>
    <n v="0.05"/>
    <n v="856.39"/>
    <n v="1112.2"/>
    <x v="15"/>
    <n v="2569.17"/>
    <n v="600.59999999999991"/>
    <n v="9"/>
    <x v="0"/>
  </r>
  <r>
    <x v="2078"/>
    <x v="0"/>
    <x v="0"/>
    <d v="2018-10-27T00:00:00"/>
    <x v="240"/>
    <d v="2019-01-31T00:00:00"/>
    <d v="2019-02-06T00:00:00"/>
    <s v="USD"/>
    <n v="13"/>
    <n v="20"/>
    <n v="98"/>
    <n v="31"/>
    <n v="6"/>
    <n v="0.08"/>
    <n v="465.78"/>
    <n v="1058.5999999999999"/>
    <x v="479"/>
    <n v="2794.68"/>
    <n v="3048.7919999999999"/>
    <n v="6"/>
    <x v="1"/>
  </r>
  <r>
    <x v="2079"/>
    <x v="3"/>
    <x v="3"/>
    <d v="2018-10-27T00:00:00"/>
    <x v="240"/>
    <d v="2019-02-14T00:00:00"/>
    <d v="2019-02-23T00:00:00"/>
    <s v="USD"/>
    <n v="2"/>
    <n v="42"/>
    <n v="51"/>
    <n v="43"/>
    <n v="8"/>
    <n v="0.15"/>
    <n v="824.9"/>
    <n v="1018.4"/>
    <x v="250"/>
    <n v="6599.2"/>
    <n v="325.92000000000007"/>
    <n v="9"/>
    <x v="0"/>
  </r>
  <r>
    <x v="2080"/>
    <x v="0"/>
    <x v="2"/>
    <d v="2018-10-27T00:00:00"/>
    <x v="241"/>
    <d v="2019-02-04T00:00:00"/>
    <d v="2019-02-05T00:00:00"/>
    <s v="USD"/>
    <n v="12"/>
    <n v="33"/>
    <n v="284"/>
    <n v="42"/>
    <n v="3"/>
    <n v="0.05"/>
    <n v="1091.97"/>
    <n v="1882.7"/>
    <x v="1242"/>
    <n v="3275.91"/>
    <n v="2089.7849999999999"/>
    <n v="1"/>
    <x v="1"/>
  </r>
  <r>
    <x v="2081"/>
    <x v="0"/>
    <x v="3"/>
    <d v="2018-10-27T00:00:00"/>
    <x v="241"/>
    <d v="2019-02-03T00:00:00"/>
    <d v="2019-02-12T00:00:00"/>
    <s v="USD"/>
    <n v="13"/>
    <n v="12"/>
    <n v="22"/>
    <n v="39"/>
    <n v="7"/>
    <n v="0.1"/>
    <n v="563.80999999999995"/>
    <n v="1025.0999999999999"/>
    <x v="1243"/>
    <n v="3946.6699999999996"/>
    <n v="2511.4599999999996"/>
    <n v="9"/>
    <x v="0"/>
  </r>
  <r>
    <x v="2082"/>
    <x v="3"/>
    <x v="2"/>
    <d v="2018-10-27T00:00:00"/>
    <x v="241"/>
    <d v="2019-02-11T00:00:00"/>
    <d v="2019-02-14T00:00:00"/>
    <s v="USD"/>
    <n v="1"/>
    <n v="49"/>
    <n v="301"/>
    <n v="42"/>
    <n v="4"/>
    <n v="0.08"/>
    <n v="4176.6499999999996"/>
    <n v="5882.6"/>
    <x v="1244"/>
    <n v="16706.599999999999"/>
    <n v="4941.3680000000022"/>
    <n v="3"/>
    <x v="1"/>
  </r>
  <r>
    <x v="2083"/>
    <x v="0"/>
    <x v="3"/>
    <d v="2018-10-27T00:00:00"/>
    <x v="241"/>
    <d v="2019-02-08T00:00:00"/>
    <d v="2019-02-16T00:00:00"/>
    <s v="USD"/>
    <n v="16"/>
    <n v="17"/>
    <n v="48"/>
    <n v="39"/>
    <n v="1"/>
    <n v="0.15"/>
    <n v="866.71"/>
    <n v="1125.5999999999999"/>
    <x v="892"/>
    <n v="866.71"/>
    <n v="90.049999999999841"/>
    <n v="8"/>
    <x v="0"/>
  </r>
  <r>
    <x v="2084"/>
    <x v="0"/>
    <x v="3"/>
    <d v="2018-10-27T00:00:00"/>
    <x v="241"/>
    <d v="2019-02-19T00:00:00"/>
    <d v="2019-02-26T00:00:00"/>
    <s v="USD"/>
    <n v="15"/>
    <n v="34"/>
    <n v="43"/>
    <n v="28"/>
    <n v="5"/>
    <n v="0.1"/>
    <n v="920.98"/>
    <n v="1165.8"/>
    <x v="941"/>
    <n v="4604.8999999999996"/>
    <n v="641.20000000000073"/>
    <n v="7"/>
    <x v="1"/>
  </r>
  <r>
    <x v="2085"/>
    <x v="0"/>
    <x v="0"/>
    <d v="2018-10-27T00:00:00"/>
    <x v="241"/>
    <d v="2019-01-29T00:00:00"/>
    <d v="2019-02-03T00:00:00"/>
    <s v="USD"/>
    <n v="19"/>
    <n v="41"/>
    <n v="127"/>
    <n v="36"/>
    <n v="8"/>
    <n v="0.2"/>
    <n v="3533.18"/>
    <n v="5353.3"/>
    <x v="1245"/>
    <n v="28265.439999999999"/>
    <n v="5995.6800000000039"/>
    <n v="5"/>
    <x v="1"/>
  </r>
  <r>
    <x v="2086"/>
    <x v="2"/>
    <x v="0"/>
    <d v="2018-10-27T00:00:00"/>
    <x v="241"/>
    <d v="2019-02-14T00:00:00"/>
    <d v="2019-02-17T00:00:00"/>
    <s v="USD"/>
    <n v="28"/>
    <n v="32"/>
    <n v="103"/>
    <n v="14"/>
    <n v="7"/>
    <n v="0.1"/>
    <n v="1989.9"/>
    <n v="3979.8"/>
    <x v="1246"/>
    <n v="13929.300000000001"/>
    <n v="11143.44"/>
    <n v="3"/>
    <x v="1"/>
  </r>
  <r>
    <x v="2087"/>
    <x v="2"/>
    <x v="3"/>
    <d v="2018-10-27T00:00:00"/>
    <x v="241"/>
    <d v="2019-02-15T00:00:00"/>
    <d v="2019-02-17T00:00:00"/>
    <s v="USD"/>
    <n v="26"/>
    <n v="13"/>
    <n v="21"/>
    <n v="16"/>
    <n v="6"/>
    <n v="0.08"/>
    <n v="126.3"/>
    <n v="194.3"/>
    <x v="558"/>
    <n v="757.8"/>
    <n v="314.73600000000033"/>
    <n v="2"/>
    <x v="1"/>
  </r>
  <r>
    <x v="2088"/>
    <x v="3"/>
    <x v="1"/>
    <d v="2018-10-27T00:00:00"/>
    <x v="241"/>
    <d v="2019-02-23T00:00:00"/>
    <d v="2019-03-05T00:00:00"/>
    <s v="USD"/>
    <n v="3"/>
    <n v="21"/>
    <n v="246"/>
    <n v="10"/>
    <n v="3"/>
    <n v="0.2"/>
    <n v="2812.33"/>
    <n v="3852.5"/>
    <x v="1247"/>
    <n v="8436.99"/>
    <n v="809.01000000000022"/>
    <n v="10"/>
    <x v="0"/>
  </r>
  <r>
    <x v="2089"/>
    <x v="0"/>
    <x v="4"/>
    <d v="2018-10-27T00:00:00"/>
    <x v="241"/>
    <d v="2019-02-18T00:00:00"/>
    <d v="2019-02-27T00:00:00"/>
    <s v="USD"/>
    <n v="12"/>
    <n v="19"/>
    <n v="344"/>
    <n v="30"/>
    <n v="1"/>
    <n v="0.08"/>
    <n v="2555.11"/>
    <n v="6083.6"/>
    <x v="33"/>
    <n v="2555.11"/>
    <n v="3041.8020000000001"/>
    <n v="9"/>
    <x v="0"/>
  </r>
  <r>
    <x v="2090"/>
    <x v="1"/>
    <x v="4"/>
    <d v="2018-10-27T00:00:00"/>
    <x v="241"/>
    <d v="2019-02-13T00:00:00"/>
    <d v="2019-02-14T00:00:00"/>
    <s v="USD"/>
    <n v="21"/>
    <n v="37"/>
    <n v="365"/>
    <n v="28"/>
    <n v="2"/>
    <n v="0.05"/>
    <n v="2538.23"/>
    <n v="6190.8"/>
    <x v="19"/>
    <n v="5076.46"/>
    <n v="6686.06"/>
    <n v="1"/>
    <x v="1"/>
  </r>
  <r>
    <x v="2091"/>
    <x v="2"/>
    <x v="1"/>
    <d v="2018-10-27T00:00:00"/>
    <x v="242"/>
    <d v="2019-02-22T00:00:00"/>
    <d v="2019-03-04T00:00:00"/>
    <s v="USD"/>
    <n v="26"/>
    <n v="44"/>
    <n v="253"/>
    <n v="35"/>
    <n v="8"/>
    <n v="0.05"/>
    <n v="2966.43"/>
    <n v="3852.5"/>
    <x v="492"/>
    <n v="23731.439999999999"/>
    <n v="5547.5600000000013"/>
    <n v="10"/>
    <x v="0"/>
  </r>
  <r>
    <x v="2092"/>
    <x v="0"/>
    <x v="1"/>
    <d v="2018-10-27T00:00:00"/>
    <x v="242"/>
    <d v="2019-02-24T00:00:00"/>
    <d v="2019-03-04T00:00:00"/>
    <s v="USD"/>
    <n v="13"/>
    <n v="50"/>
    <n v="253"/>
    <n v="11"/>
    <n v="7"/>
    <n v="0.08"/>
    <n v="850.3"/>
    <n v="1735.3"/>
    <x v="1248"/>
    <n v="5952.0999999999995"/>
    <n v="5223.2320000000009"/>
    <n v="8"/>
    <x v="0"/>
  </r>
  <r>
    <x v="2093"/>
    <x v="3"/>
    <x v="0"/>
    <d v="2018-10-27T00:00:00"/>
    <x v="242"/>
    <d v="2019-02-17T00:00:00"/>
    <d v="2019-02-27T00:00:00"/>
    <s v="USD"/>
    <n v="4"/>
    <n v="27"/>
    <n v="143"/>
    <n v="8"/>
    <n v="3"/>
    <n v="0.3"/>
    <n v="1098.8"/>
    <n v="2680"/>
    <x v="71"/>
    <n v="3296.3999999999996"/>
    <n v="2331.6000000000004"/>
    <n v="10"/>
    <x v="0"/>
  </r>
  <r>
    <x v="2094"/>
    <x v="3"/>
    <x v="0"/>
    <d v="2018-10-27T00:00:00"/>
    <x v="242"/>
    <d v="2019-02-22T00:00:00"/>
    <d v="2019-02-26T00:00:00"/>
    <s v="USD"/>
    <n v="7"/>
    <n v="48"/>
    <n v="133"/>
    <n v="27"/>
    <n v="3"/>
    <n v="0.08"/>
    <n v="686.75"/>
    <n v="1675"/>
    <x v="914"/>
    <n v="2060.25"/>
    <n v="2562.75"/>
    <n v="4"/>
    <x v="1"/>
  </r>
  <r>
    <x v="2095"/>
    <x v="1"/>
    <x v="1"/>
    <d v="2018-10-27T00:00:00"/>
    <x v="242"/>
    <d v="2019-02-25T00:00:00"/>
    <d v="2019-03-04T00:00:00"/>
    <s v="USD"/>
    <n v="24"/>
    <n v="23"/>
    <n v="240"/>
    <n v="16"/>
    <n v="3"/>
    <n v="0.08"/>
    <n v="908.12"/>
    <n v="1681.7"/>
    <x v="483"/>
    <n v="2724.36"/>
    <n v="1917.1320000000001"/>
    <n v="7"/>
    <x v="1"/>
  </r>
  <r>
    <x v="2096"/>
    <x v="1"/>
    <x v="2"/>
    <d v="2018-10-27T00:00:00"/>
    <x v="242"/>
    <d v="2019-02-25T00:00:00"/>
    <d v="2019-02-28T00:00:00"/>
    <s v="USD"/>
    <n v="25"/>
    <n v="38"/>
    <n v="313"/>
    <n v="3"/>
    <n v="8"/>
    <n v="0.1"/>
    <n v="2374.5500000000002"/>
    <n v="3892.7"/>
    <x v="920"/>
    <n v="18996.400000000001"/>
    <n v="9031.0399999999972"/>
    <n v="3"/>
    <x v="1"/>
  </r>
  <r>
    <x v="2097"/>
    <x v="1"/>
    <x v="4"/>
    <d v="2018-10-27T00:00:00"/>
    <x v="242"/>
    <d v="2019-02-14T00:00:00"/>
    <d v="2019-02-20T00:00:00"/>
    <s v="USD"/>
    <n v="23"/>
    <n v="48"/>
    <n v="356"/>
    <n v="5"/>
    <n v="3"/>
    <n v="0.1"/>
    <n v="1870.51"/>
    <n v="3979.8"/>
    <x v="502"/>
    <n v="5611.53"/>
    <n v="5133.9300000000012"/>
    <n v="6"/>
    <x v="1"/>
  </r>
  <r>
    <x v="2098"/>
    <x v="1"/>
    <x v="1"/>
    <d v="2018-10-27T00:00:00"/>
    <x v="242"/>
    <d v="2019-02-10T00:00:00"/>
    <d v="2019-02-12T00:00:00"/>
    <s v="USD"/>
    <n v="24"/>
    <n v="41"/>
    <n v="239"/>
    <n v="36"/>
    <n v="1"/>
    <n v="0.08"/>
    <n v="507.06"/>
    <n v="1152.4000000000001"/>
    <x v="1025"/>
    <n v="507.06"/>
    <n v="553.14800000000014"/>
    <n v="2"/>
    <x v="1"/>
  </r>
  <r>
    <x v="2099"/>
    <x v="0"/>
    <x v="4"/>
    <d v="2018-10-27T00:00:00"/>
    <x v="242"/>
    <d v="2019-01-31T00:00:00"/>
    <d v="2019-02-01T00:00:00"/>
    <s v="USD"/>
    <n v="15"/>
    <n v="38"/>
    <n v="348"/>
    <n v="6"/>
    <n v="1"/>
    <n v="0.1"/>
    <n v="1565.79"/>
    <n v="3819"/>
    <x v="532"/>
    <n v="1565.79"/>
    <n v="1871.31"/>
    <n v="1"/>
    <x v="1"/>
  </r>
  <r>
    <x v="2100"/>
    <x v="3"/>
    <x v="2"/>
    <d v="2018-10-27T00:00:00"/>
    <x v="242"/>
    <d v="2019-02-19T00:00:00"/>
    <d v="2019-02-27T00:00:00"/>
    <s v="USD"/>
    <n v="10"/>
    <n v="24"/>
    <n v="268"/>
    <n v="47"/>
    <n v="5"/>
    <n v="0.08"/>
    <n v="1955.86"/>
    <n v="2385.1999999999998"/>
    <x v="151"/>
    <n v="9779.2999999999993"/>
    <n v="1192.6200000000008"/>
    <n v="8"/>
    <x v="0"/>
  </r>
  <r>
    <x v="2101"/>
    <x v="1"/>
    <x v="0"/>
    <d v="2018-10-27T00:00:00"/>
    <x v="242"/>
    <d v="2019-02-06T00:00:00"/>
    <d v="2019-02-13T00:00:00"/>
    <s v="USD"/>
    <n v="24"/>
    <n v="8"/>
    <n v="106"/>
    <n v="29"/>
    <n v="3"/>
    <n v="0.08"/>
    <n v="2056.0300000000002"/>
    <n v="3879.3"/>
    <x v="1067"/>
    <n v="6168.09"/>
    <n v="4538.7780000000021"/>
    <n v="7"/>
    <x v="1"/>
  </r>
  <r>
    <x v="2102"/>
    <x v="0"/>
    <x v="3"/>
    <d v="2018-10-27T00:00:00"/>
    <x v="242"/>
    <d v="2019-02-22T00:00:00"/>
    <d v="2019-03-04T00:00:00"/>
    <s v="USD"/>
    <n v="15"/>
    <n v="18"/>
    <n v="32"/>
    <n v="20"/>
    <n v="8"/>
    <n v="0.08"/>
    <n v="2405.9699999999998"/>
    <n v="3819"/>
    <x v="600"/>
    <n v="19247.759999999998"/>
    <n v="8860.0800000000017"/>
    <n v="10"/>
    <x v="0"/>
  </r>
  <r>
    <x v="2103"/>
    <x v="3"/>
    <x v="2"/>
    <d v="2018-10-27T00:00:00"/>
    <x v="242"/>
    <d v="2019-02-20T00:00:00"/>
    <d v="2019-02-28T00:00:00"/>
    <s v="USD"/>
    <n v="8"/>
    <n v="49"/>
    <n v="261"/>
    <n v="36"/>
    <n v="7"/>
    <n v="0.08"/>
    <n v="141.24"/>
    <n v="207.7"/>
    <x v="1072"/>
    <n v="988.68000000000006"/>
    <n v="348.9079999999999"/>
    <n v="8"/>
    <x v="0"/>
  </r>
  <r>
    <x v="2104"/>
    <x v="3"/>
    <x v="0"/>
    <d v="2018-10-27T00:00:00"/>
    <x v="242"/>
    <d v="2019-02-20T00:00:00"/>
    <d v="2019-02-23T00:00:00"/>
    <s v="USD"/>
    <n v="1"/>
    <n v="33"/>
    <n v="175"/>
    <n v="18"/>
    <n v="4"/>
    <n v="0.08"/>
    <n v="884.4"/>
    <n v="1105.5"/>
    <x v="133"/>
    <n v="3537.6"/>
    <n v="530.64000000000033"/>
    <n v="3"/>
    <x v="1"/>
  </r>
  <r>
    <x v="2105"/>
    <x v="3"/>
    <x v="5"/>
    <d v="2018-10-27T00:00:00"/>
    <x v="242"/>
    <d v="2019-02-01T00:00:00"/>
    <d v="2019-02-10T00:00:00"/>
    <s v="USD"/>
    <n v="12"/>
    <n v="25"/>
    <n v="73"/>
    <n v="41"/>
    <n v="3"/>
    <n v="0.1"/>
    <n v="109.75"/>
    <n v="174.2"/>
    <x v="210"/>
    <n v="329.25"/>
    <n v="141.08999999999992"/>
    <n v="9"/>
    <x v="0"/>
  </r>
  <r>
    <x v="2106"/>
    <x v="3"/>
    <x v="5"/>
    <d v="2018-10-27T00:00:00"/>
    <x v="242"/>
    <d v="2019-02-24T00:00:00"/>
    <d v="2019-02-26T00:00:00"/>
    <s v="USD"/>
    <n v="6"/>
    <n v="5"/>
    <n v="65"/>
    <n v="44"/>
    <n v="1"/>
    <n v="0.08"/>
    <n v="773.98"/>
    <n v="1018.4"/>
    <x v="246"/>
    <n v="773.98"/>
    <n v="162.94799999999998"/>
    <n v="2"/>
    <x v="1"/>
  </r>
  <r>
    <x v="2107"/>
    <x v="3"/>
    <x v="5"/>
    <d v="2018-10-27T00:00:00"/>
    <x v="243"/>
    <d v="2019-02-22T00:00:00"/>
    <d v="2019-02-28T00:00:00"/>
    <s v="USD"/>
    <n v="11"/>
    <n v="43"/>
    <n v="86"/>
    <n v="38"/>
    <n v="8"/>
    <n v="0.08"/>
    <n v="1161.9100000000001"/>
    <n v="2525.9"/>
    <x v="1249"/>
    <n v="9295.2800000000007"/>
    <n v="9295.3439999999991"/>
    <n v="6"/>
    <x v="1"/>
  </r>
  <r>
    <x v="2108"/>
    <x v="0"/>
    <x v="2"/>
    <d v="2018-10-27T00:00:00"/>
    <x v="243"/>
    <d v="2019-02-03T00:00:00"/>
    <d v="2019-02-12T00:00:00"/>
    <s v="USD"/>
    <n v="20"/>
    <n v="3"/>
    <n v="287"/>
    <n v="40"/>
    <n v="7"/>
    <n v="0.3"/>
    <n v="2354.11"/>
    <n v="3859.2"/>
    <x v="968"/>
    <n v="16478.77"/>
    <n v="2431.3099999999977"/>
    <n v="9"/>
    <x v="0"/>
  </r>
  <r>
    <x v="2109"/>
    <x v="1"/>
    <x v="4"/>
    <d v="2018-10-27T00:00:00"/>
    <x v="243"/>
    <d v="2019-02-11T00:00:00"/>
    <d v="2019-02-14T00:00:00"/>
    <s v="USD"/>
    <n v="22"/>
    <n v="20"/>
    <n v="341"/>
    <n v="38"/>
    <n v="1"/>
    <n v="0.08"/>
    <n v="1522.24"/>
    <n v="2378.5"/>
    <x v="1250"/>
    <n v="1522.24"/>
    <n v="665.98000000000025"/>
    <n v="3"/>
    <x v="1"/>
  </r>
  <r>
    <x v="2110"/>
    <x v="3"/>
    <x v="0"/>
    <d v="2018-10-27T00:00:00"/>
    <x v="243"/>
    <d v="2019-02-07T00:00:00"/>
    <d v="2019-02-17T00:00:00"/>
    <s v="USD"/>
    <n v="10"/>
    <n v="11"/>
    <n v="107"/>
    <n v="7"/>
    <n v="3"/>
    <n v="0.2"/>
    <n v="1386.9"/>
    <n v="2010"/>
    <x v="458"/>
    <n v="4160.7000000000007"/>
    <n v="663.29999999999927"/>
    <n v="10"/>
    <x v="0"/>
  </r>
  <r>
    <x v="2111"/>
    <x v="3"/>
    <x v="5"/>
    <d v="2018-10-27T00:00:00"/>
    <x v="243"/>
    <d v="2019-02-13T00:00:00"/>
    <d v="2019-02-17T00:00:00"/>
    <s v="USD"/>
    <n v="12"/>
    <n v="6"/>
    <n v="80"/>
    <n v="6"/>
    <n v="2"/>
    <n v="0.05"/>
    <n v="1585.02"/>
    <n v="3865.9"/>
    <x v="1251"/>
    <n v="3170.04"/>
    <n v="4175.17"/>
    <n v="4"/>
    <x v="1"/>
  </r>
  <r>
    <x v="2112"/>
    <x v="0"/>
    <x v="3"/>
    <d v="2018-10-27T00:00:00"/>
    <x v="243"/>
    <d v="2019-02-03T00:00:00"/>
    <d v="2019-02-08T00:00:00"/>
    <s v="USD"/>
    <n v="13"/>
    <n v="30"/>
    <n v="31"/>
    <n v="9"/>
    <n v="3"/>
    <n v="0.05"/>
    <n v="1242.31"/>
    <n v="1701.8"/>
    <x v="707"/>
    <n v="3726.93"/>
    <n v="1123.1999999999994"/>
    <n v="5"/>
    <x v="1"/>
  </r>
  <r>
    <x v="2113"/>
    <x v="3"/>
    <x v="0"/>
    <d v="2018-10-27T00:00:00"/>
    <x v="243"/>
    <d v="2019-02-20T00:00:00"/>
    <d v="2019-02-26T00:00:00"/>
    <s v="USD"/>
    <n v="2"/>
    <n v="49"/>
    <n v="178"/>
    <n v="16"/>
    <n v="1"/>
    <n v="0.1"/>
    <n v="944.7"/>
    <n v="1889.4"/>
    <x v="252"/>
    <n v="944.7"/>
    <n v="755.76"/>
    <n v="6"/>
    <x v="1"/>
  </r>
  <r>
    <x v="2114"/>
    <x v="2"/>
    <x v="0"/>
    <d v="2018-10-27T00:00:00"/>
    <x v="243"/>
    <d v="2019-02-18T00:00:00"/>
    <d v="2019-02-19T00:00:00"/>
    <s v="USD"/>
    <n v="27"/>
    <n v="3"/>
    <n v="178"/>
    <n v="16"/>
    <n v="6"/>
    <n v="0.1"/>
    <n v="114.97"/>
    <n v="221.1"/>
    <x v="785"/>
    <n v="689.81999999999994"/>
    <n v="504.12000000000012"/>
    <n v="1"/>
    <x v="1"/>
  </r>
  <r>
    <x v="2115"/>
    <x v="0"/>
    <x v="0"/>
    <d v="2018-10-27T00:00:00"/>
    <x v="243"/>
    <d v="2019-02-09T00:00:00"/>
    <d v="2019-02-12T00:00:00"/>
    <s v="USD"/>
    <n v="13"/>
    <n v="4"/>
    <n v="115"/>
    <n v="27"/>
    <n v="3"/>
    <n v="0.1"/>
    <n v="492.45"/>
    <n v="984.9"/>
    <x v="553"/>
    <n v="1477.35"/>
    <n v="1181.8800000000001"/>
    <n v="3"/>
    <x v="1"/>
  </r>
  <r>
    <x v="2116"/>
    <x v="2"/>
    <x v="3"/>
    <d v="2018-10-27T00:00:00"/>
    <x v="243"/>
    <d v="2019-02-14T00:00:00"/>
    <d v="2019-02-23T00:00:00"/>
    <s v="USD"/>
    <n v="26"/>
    <n v="21"/>
    <n v="7"/>
    <n v="1"/>
    <n v="1"/>
    <n v="0.08"/>
    <n v="483.47"/>
    <n v="1098.8"/>
    <x v="455"/>
    <n v="483.47"/>
    <n v="527.42599999999993"/>
    <n v="9"/>
    <x v="0"/>
  </r>
  <r>
    <x v="2117"/>
    <x v="3"/>
    <x v="0"/>
    <d v="2018-10-27T00:00:00"/>
    <x v="244"/>
    <d v="2019-02-18T00:00:00"/>
    <d v="2019-02-28T00:00:00"/>
    <s v="USD"/>
    <n v="5"/>
    <n v="34"/>
    <n v="101"/>
    <n v="24"/>
    <n v="7"/>
    <n v="0.1"/>
    <n v="577.41"/>
    <n v="931.3"/>
    <x v="1252"/>
    <n v="4041.87"/>
    <n v="1825.3199999999997"/>
    <n v="10"/>
    <x v="0"/>
  </r>
  <r>
    <x v="2118"/>
    <x v="0"/>
    <x v="1"/>
    <d v="2018-10-27T00:00:00"/>
    <x v="244"/>
    <d v="2019-02-24T00:00:00"/>
    <d v="2019-03-01T00:00:00"/>
    <s v="USD"/>
    <n v="18"/>
    <n v="41"/>
    <n v="214"/>
    <n v="3"/>
    <n v="1"/>
    <n v="0.08"/>
    <n v="4456.71"/>
    <n v="5641.4"/>
    <x v="1253"/>
    <n v="4456.71"/>
    <n v="733.3779999999997"/>
    <n v="5"/>
    <x v="1"/>
  </r>
  <r>
    <x v="2119"/>
    <x v="1"/>
    <x v="2"/>
    <d v="2018-10-27T00:00:00"/>
    <x v="244"/>
    <d v="2019-02-22T00:00:00"/>
    <d v="2019-02-27T00:00:00"/>
    <s v="USD"/>
    <n v="21"/>
    <n v="28"/>
    <n v="316"/>
    <n v="2"/>
    <n v="1"/>
    <n v="0.15"/>
    <n v="788.32"/>
    <n v="1065.3"/>
    <x v="1007"/>
    <n v="788.32"/>
    <n v="117.18499999999983"/>
    <n v="5"/>
    <x v="1"/>
  </r>
  <r>
    <x v="2120"/>
    <x v="3"/>
    <x v="3"/>
    <d v="2018-10-27T00:00:00"/>
    <x v="244"/>
    <d v="2019-02-08T00:00:00"/>
    <d v="2019-02-14T00:00:00"/>
    <s v="USD"/>
    <n v="8"/>
    <n v="7"/>
    <n v="42"/>
    <n v="4"/>
    <n v="5"/>
    <n v="0.1"/>
    <n v="857.47"/>
    <n v="1058.5999999999999"/>
    <x v="423"/>
    <n v="4287.3500000000004"/>
    <n v="476.34999999999945"/>
    <n v="6"/>
    <x v="1"/>
  </r>
  <r>
    <x v="2121"/>
    <x v="2"/>
    <x v="3"/>
    <d v="2018-10-27T00:00:00"/>
    <x v="244"/>
    <d v="2019-02-19T00:00:00"/>
    <d v="2019-02-28T00:00:00"/>
    <s v="USD"/>
    <n v="27"/>
    <n v="19"/>
    <n v="7"/>
    <n v="9"/>
    <n v="6"/>
    <n v="0.1"/>
    <n v="902.83"/>
    <n v="1842.5"/>
    <x v="1218"/>
    <n v="5416.9800000000005"/>
    <n v="4532.5199999999995"/>
    <n v="9"/>
    <x v="0"/>
  </r>
  <r>
    <x v="2122"/>
    <x v="3"/>
    <x v="0"/>
    <d v="2018-10-27T00:00:00"/>
    <x v="245"/>
    <d v="2019-02-19T00:00:00"/>
    <d v="2019-02-21T00:00:00"/>
    <s v="USD"/>
    <n v="2"/>
    <n v="21"/>
    <n v="183"/>
    <n v="22"/>
    <n v="7"/>
    <n v="0.08"/>
    <n v="1619.26"/>
    <n v="2840.8"/>
    <x v="1254"/>
    <n v="11334.82"/>
    <n v="6959.9320000000043"/>
    <n v="2"/>
    <x v="1"/>
  </r>
  <r>
    <x v="2123"/>
    <x v="3"/>
    <x v="4"/>
    <d v="2018-10-27T00:00:00"/>
    <x v="245"/>
    <d v="2019-02-25T00:00:00"/>
    <d v="2019-03-07T00:00:00"/>
    <s v="USD"/>
    <n v="10"/>
    <n v="48"/>
    <n v="338"/>
    <n v="25"/>
    <n v="4"/>
    <n v="0.08"/>
    <n v="2020.72"/>
    <n v="3886"/>
    <x v="564"/>
    <n v="8082.88"/>
    <n v="6217.6000000000013"/>
    <n v="10"/>
    <x v="0"/>
  </r>
  <r>
    <x v="2124"/>
    <x v="2"/>
    <x v="2"/>
    <d v="2018-10-27T00:00:00"/>
    <x v="245"/>
    <d v="2019-02-13T00:00:00"/>
    <d v="2019-02-14T00:00:00"/>
    <s v="USD"/>
    <n v="26"/>
    <n v="26"/>
    <n v="279"/>
    <n v="28"/>
    <n v="6"/>
    <n v="0.08"/>
    <n v="1084.19"/>
    <n v="1869.3"/>
    <x v="527"/>
    <n v="6505.14"/>
    <n v="3813.3959999999997"/>
    <n v="1"/>
    <x v="1"/>
  </r>
  <r>
    <x v="2125"/>
    <x v="1"/>
    <x v="2"/>
    <d v="2018-10-27T00:00:00"/>
    <x v="245"/>
    <d v="2019-02-21T00:00:00"/>
    <d v="2019-03-03T00:00:00"/>
    <s v="USD"/>
    <n v="21"/>
    <n v="30"/>
    <n v="320"/>
    <n v="44"/>
    <n v="7"/>
    <n v="0.08"/>
    <n v="825.44"/>
    <n v="1072"/>
    <x v="991"/>
    <n v="5778.08"/>
    <n v="1125.6000000000004"/>
    <n v="10"/>
    <x v="0"/>
  </r>
  <r>
    <x v="2126"/>
    <x v="0"/>
    <x v="2"/>
    <d v="2018-10-27T00:00:00"/>
    <x v="245"/>
    <d v="2019-02-24T00:00:00"/>
    <d v="2019-02-28T00:00:00"/>
    <s v="USD"/>
    <n v="16"/>
    <n v="41"/>
    <n v="304"/>
    <n v="42"/>
    <n v="4"/>
    <n v="0.15"/>
    <n v="857.94"/>
    <n v="1319.9"/>
    <x v="1255"/>
    <n v="3431.76"/>
    <n v="1055.8999999999996"/>
    <n v="4"/>
    <x v="1"/>
  </r>
  <r>
    <x v="2127"/>
    <x v="0"/>
    <x v="0"/>
    <d v="2018-10-27T00:00:00"/>
    <x v="245"/>
    <d v="2019-02-22T00:00:00"/>
    <d v="2019-03-02T00:00:00"/>
    <s v="USD"/>
    <n v="13"/>
    <n v="39"/>
    <n v="195"/>
    <n v="36"/>
    <n v="5"/>
    <n v="0.15"/>
    <n v="1762.9"/>
    <n v="3832.4"/>
    <x v="708"/>
    <n v="8814.5"/>
    <n v="7473.1999999999989"/>
    <n v="8"/>
    <x v="0"/>
  </r>
  <r>
    <x v="2128"/>
    <x v="3"/>
    <x v="0"/>
    <d v="2018-10-27T00:00:00"/>
    <x v="245"/>
    <d v="2019-02-24T00:00:00"/>
    <d v="2019-02-25T00:00:00"/>
    <s v="USD"/>
    <n v="7"/>
    <n v="14"/>
    <n v="145"/>
    <n v="37"/>
    <n v="5"/>
    <n v="0.3"/>
    <n v="2069.5"/>
    <n v="2653.2"/>
    <x v="879"/>
    <n v="10347.5"/>
    <n v="-1061.3000000000011"/>
    <n v="1"/>
    <x v="1"/>
  </r>
  <r>
    <x v="2129"/>
    <x v="3"/>
    <x v="2"/>
    <d v="2018-10-27T00:00:00"/>
    <x v="246"/>
    <d v="2019-03-01T00:00:00"/>
    <d v="2019-03-10T00:00:00"/>
    <s v="USD"/>
    <n v="2"/>
    <n v="4"/>
    <n v="302"/>
    <n v="42"/>
    <n v="1"/>
    <n v="0.4"/>
    <n v="1149.18"/>
    <n v="1715.2"/>
    <x v="111"/>
    <n v="1149.18"/>
    <n v="-120.06000000000017"/>
    <n v="9"/>
    <x v="0"/>
  </r>
  <r>
    <x v="2130"/>
    <x v="2"/>
    <x v="1"/>
    <d v="2018-10-27T00:00:00"/>
    <x v="246"/>
    <d v="2019-02-10T00:00:00"/>
    <d v="2019-02-14T00:00:00"/>
    <s v="USD"/>
    <n v="26"/>
    <n v="22"/>
    <n v="242"/>
    <n v="22"/>
    <n v="6"/>
    <n v="0.1"/>
    <n v="1615.44"/>
    <n v="3437.1"/>
    <x v="1256"/>
    <n v="9692.64"/>
    <n v="8867.7000000000007"/>
    <n v="4"/>
    <x v="1"/>
  </r>
  <r>
    <x v="2131"/>
    <x v="0"/>
    <x v="5"/>
    <d v="2018-10-27T00:00:00"/>
    <x v="246"/>
    <d v="2019-02-10T00:00:00"/>
    <d v="2019-02-11T00:00:00"/>
    <s v="USD"/>
    <n v="16"/>
    <n v="4"/>
    <n v="84"/>
    <n v="35"/>
    <n v="1"/>
    <n v="0.3"/>
    <n v="2581.1799999999998"/>
    <n v="3852.5"/>
    <x v="1257"/>
    <n v="2581.1799999999998"/>
    <n v="115.57000000000016"/>
    <n v="1"/>
    <x v="1"/>
  </r>
  <r>
    <x v="2132"/>
    <x v="0"/>
    <x v="4"/>
    <d v="2018-10-27T00:00:00"/>
    <x v="246"/>
    <d v="2019-02-21T00:00:00"/>
    <d v="2019-02-23T00:00:00"/>
    <s v="USD"/>
    <n v="16"/>
    <n v="6"/>
    <n v="355"/>
    <n v="46"/>
    <n v="5"/>
    <n v="0.05"/>
    <n v="1552.12"/>
    <n v="1989.9"/>
    <x v="794"/>
    <n v="7760.5999999999995"/>
    <n v="1691.4250000000002"/>
    <n v="2"/>
    <x v="1"/>
  </r>
  <r>
    <x v="2133"/>
    <x v="0"/>
    <x v="0"/>
    <d v="2018-10-27T00:00:00"/>
    <x v="246"/>
    <d v="2019-02-28T00:00:00"/>
    <d v="2019-03-04T00:00:00"/>
    <s v="USD"/>
    <n v="14"/>
    <n v="23"/>
    <n v="124"/>
    <n v="17"/>
    <n v="3"/>
    <n v="0.05"/>
    <n v="827.99"/>
    <n v="1118.9000000000001"/>
    <x v="786"/>
    <n v="2483.9700000000003"/>
    <n v="704.89499999999998"/>
    <n v="4"/>
    <x v="1"/>
  </r>
  <r>
    <x v="2134"/>
    <x v="1"/>
    <x v="1"/>
    <d v="2018-10-27T00:00:00"/>
    <x v="247"/>
    <d v="2019-02-07T00:00:00"/>
    <d v="2019-02-12T00:00:00"/>
    <s v="USD"/>
    <n v="21"/>
    <n v="40"/>
    <n v="243"/>
    <n v="15"/>
    <n v="2"/>
    <n v="0.08"/>
    <n v="709.87"/>
    <n v="1092.0999999999999"/>
    <x v="169"/>
    <n v="1419.74"/>
    <n v="589.72399999999993"/>
    <n v="5"/>
    <x v="1"/>
  </r>
  <r>
    <x v="2135"/>
    <x v="3"/>
    <x v="2"/>
    <d v="2018-10-27T00:00:00"/>
    <x v="247"/>
    <d v="2019-02-12T00:00:00"/>
    <d v="2019-02-15T00:00:00"/>
    <s v="USD"/>
    <n v="2"/>
    <n v="29"/>
    <n v="301"/>
    <n v="35"/>
    <n v="7"/>
    <n v="0.05"/>
    <n v="1154.54"/>
    <n v="2405.3000000000002"/>
    <x v="40"/>
    <n v="8081.78"/>
    <n v="7913.4650000000011"/>
    <n v="3"/>
    <x v="1"/>
  </r>
  <r>
    <x v="2136"/>
    <x v="0"/>
    <x v="1"/>
    <d v="2018-10-27T00:00:00"/>
    <x v="247"/>
    <d v="2019-02-11T00:00:00"/>
    <d v="2019-02-21T00:00:00"/>
    <s v="USD"/>
    <n v="12"/>
    <n v="4"/>
    <n v="235"/>
    <n v="25"/>
    <n v="2"/>
    <n v="0.4"/>
    <n v="446.56"/>
    <n v="1038.5"/>
    <x v="578"/>
    <n v="893.12"/>
    <n v="353.08000000000004"/>
    <n v="10"/>
    <x v="0"/>
  </r>
  <r>
    <x v="2137"/>
    <x v="2"/>
    <x v="0"/>
    <d v="2018-10-27T00:00:00"/>
    <x v="247"/>
    <d v="2019-02-10T00:00:00"/>
    <d v="2019-02-11T00:00:00"/>
    <s v="USD"/>
    <n v="26"/>
    <n v="21"/>
    <n v="90"/>
    <n v="8"/>
    <n v="6"/>
    <n v="0.1"/>
    <n v="546.85"/>
    <n v="1031.8"/>
    <x v="372"/>
    <n v="3281.1000000000004"/>
    <n v="2290.619999999999"/>
    <n v="1"/>
    <x v="1"/>
  </r>
  <r>
    <x v="2138"/>
    <x v="0"/>
    <x v="0"/>
    <d v="2018-10-27T00:00:00"/>
    <x v="247"/>
    <d v="2019-02-18T00:00:00"/>
    <d v="2019-02-24T00:00:00"/>
    <s v="USD"/>
    <n v="18"/>
    <n v="29"/>
    <n v="154"/>
    <n v="32"/>
    <n v="5"/>
    <n v="0.05"/>
    <n v="1443.58"/>
    <n v="2532.6"/>
    <x v="676"/>
    <n v="7217.9"/>
    <n v="4811.9499999999989"/>
    <n v="6"/>
    <x v="1"/>
  </r>
  <r>
    <x v="2139"/>
    <x v="3"/>
    <x v="0"/>
    <d v="2018-10-27T00:00:00"/>
    <x v="248"/>
    <d v="2019-02-26T00:00:00"/>
    <d v="2019-03-08T00:00:00"/>
    <s v="USD"/>
    <n v="5"/>
    <n v="31"/>
    <n v="139"/>
    <n v="27"/>
    <n v="2"/>
    <n v="0.1"/>
    <n v="1557.15"/>
    <n v="2552.6999999999998"/>
    <x v="707"/>
    <n v="3114.3"/>
    <n v="1480.5599999999995"/>
    <n v="10"/>
    <x v="0"/>
  </r>
  <r>
    <x v="2140"/>
    <x v="3"/>
    <x v="2"/>
    <d v="2018-10-27T00:00:00"/>
    <x v="248"/>
    <d v="2019-02-05T00:00:00"/>
    <d v="2019-02-12T00:00:00"/>
    <s v="USD"/>
    <n v="4"/>
    <n v="9"/>
    <n v="272"/>
    <n v="19"/>
    <n v="3"/>
    <n v="0.05"/>
    <n v="829.06"/>
    <n v="1802.3"/>
    <x v="276"/>
    <n v="2487.1799999999998"/>
    <n v="2649.3749999999995"/>
    <n v="7"/>
    <x v="1"/>
  </r>
  <r>
    <x v="2141"/>
    <x v="3"/>
    <x v="2"/>
    <d v="2018-10-27T00:00:00"/>
    <x v="248"/>
    <d v="2019-02-19T00:00:00"/>
    <d v="2019-03-01T00:00:00"/>
    <s v="USD"/>
    <n v="1"/>
    <n v="40"/>
    <n v="321"/>
    <n v="28"/>
    <n v="7"/>
    <n v="0.1"/>
    <n v="694.66"/>
    <n v="1085.4000000000001"/>
    <x v="1258"/>
    <n v="4862.62"/>
    <n v="1975.4000000000015"/>
    <n v="10"/>
    <x v="0"/>
  </r>
  <r>
    <x v="2142"/>
    <x v="2"/>
    <x v="4"/>
    <d v="2018-10-27T00:00:00"/>
    <x v="248"/>
    <d v="2019-02-26T00:00:00"/>
    <d v="2019-03-01T00:00:00"/>
    <s v="USD"/>
    <n v="26"/>
    <n v="35"/>
    <n v="363"/>
    <n v="24"/>
    <n v="4"/>
    <n v="0.15"/>
    <n v="2354.38"/>
    <n v="3363.4"/>
    <x v="291"/>
    <n v="9417.52"/>
    <n v="2018.0399999999991"/>
    <n v="3"/>
    <x v="1"/>
  </r>
  <r>
    <x v="2143"/>
    <x v="1"/>
    <x v="0"/>
    <d v="2018-10-27T00:00:00"/>
    <x v="248"/>
    <d v="2019-02-23T00:00:00"/>
    <d v="2019-02-24T00:00:00"/>
    <s v="USD"/>
    <n v="24"/>
    <n v="32"/>
    <n v="193"/>
    <n v="47"/>
    <n v="5"/>
    <n v="0.05"/>
    <n v="2280.6799999999998"/>
    <n v="5701.7"/>
    <x v="1259"/>
    <n v="11403.4"/>
    <n v="15679.674999999997"/>
    <n v="1"/>
    <x v="1"/>
  </r>
  <r>
    <x v="2144"/>
    <x v="0"/>
    <x v="4"/>
    <d v="2018-10-27T00:00:00"/>
    <x v="248"/>
    <d v="2019-02-24T00:00:00"/>
    <d v="2019-03-02T00:00:00"/>
    <s v="USD"/>
    <n v="15"/>
    <n v="6"/>
    <n v="353"/>
    <n v="32"/>
    <n v="4"/>
    <n v="0.2"/>
    <n v="125.42"/>
    <n v="174.2"/>
    <x v="598"/>
    <n v="501.68"/>
    <n v="55.759999999999934"/>
    <n v="6"/>
    <x v="1"/>
  </r>
  <r>
    <x v="2145"/>
    <x v="1"/>
    <x v="0"/>
    <d v="2018-10-27T00:00:00"/>
    <x v="248"/>
    <d v="2019-03-03T00:00:00"/>
    <d v="2019-03-09T00:00:00"/>
    <s v="USD"/>
    <n v="24"/>
    <n v="11"/>
    <n v="168"/>
    <n v="21"/>
    <n v="2"/>
    <n v="0.1"/>
    <n v="671.14"/>
    <n v="1065.3"/>
    <x v="697"/>
    <n v="1342.28"/>
    <n v="575.26"/>
    <n v="6"/>
    <x v="1"/>
  </r>
  <r>
    <x v="2146"/>
    <x v="0"/>
    <x v="2"/>
    <d v="2018-10-27T00:00:00"/>
    <x v="248"/>
    <d v="2019-02-15T00:00:00"/>
    <d v="2019-02-25T00:00:00"/>
    <s v="USD"/>
    <n v="18"/>
    <n v="46"/>
    <n v="276"/>
    <n v="9"/>
    <n v="6"/>
    <n v="0.1"/>
    <n v="928.62"/>
    <n v="1105.5"/>
    <x v="1260"/>
    <n v="5571.72"/>
    <n v="397.97999999999956"/>
    <n v="10"/>
    <x v="0"/>
  </r>
  <r>
    <x v="2147"/>
    <x v="3"/>
    <x v="4"/>
    <d v="2018-10-27T00:00:00"/>
    <x v="248"/>
    <d v="2019-02-16T00:00:00"/>
    <d v="2019-02-24T00:00:00"/>
    <s v="USD"/>
    <n v="7"/>
    <n v="40"/>
    <n v="348"/>
    <n v="19"/>
    <n v="5"/>
    <n v="0.15"/>
    <n v="108.88"/>
    <n v="167.5"/>
    <x v="81"/>
    <n v="544.4"/>
    <n v="167.47500000000002"/>
    <n v="8"/>
    <x v="0"/>
  </r>
  <r>
    <x v="2148"/>
    <x v="2"/>
    <x v="2"/>
    <d v="2018-10-27T00:00:00"/>
    <x v="249"/>
    <d v="2019-02-16T00:00:00"/>
    <d v="2019-02-23T00:00:00"/>
    <s v="USD"/>
    <n v="26"/>
    <n v="24"/>
    <n v="300"/>
    <n v="22"/>
    <n v="7"/>
    <n v="0.1"/>
    <n v="3001.6"/>
    <n v="3752"/>
    <x v="1261"/>
    <n v="21011.200000000001"/>
    <n v="2626.4000000000015"/>
    <n v="7"/>
    <x v="1"/>
  </r>
  <r>
    <x v="2149"/>
    <x v="2"/>
    <x v="2"/>
    <d v="2018-10-27T00:00:00"/>
    <x v="249"/>
    <d v="2019-02-18T00:00:00"/>
    <d v="2019-02-21T00:00:00"/>
    <s v="USD"/>
    <n v="28"/>
    <n v="41"/>
    <n v="279"/>
    <n v="19"/>
    <n v="6"/>
    <n v="0.08"/>
    <n v="576.87"/>
    <n v="703.5"/>
    <x v="1262"/>
    <n v="3461.2200000000003"/>
    <n v="422.09999999999991"/>
    <n v="3"/>
    <x v="1"/>
  </r>
  <r>
    <x v="2150"/>
    <x v="0"/>
    <x v="0"/>
    <d v="2018-10-27T00:00:00"/>
    <x v="249"/>
    <d v="2019-02-18T00:00:00"/>
    <d v="2019-02-26T00:00:00"/>
    <s v="USD"/>
    <n v="13"/>
    <n v="19"/>
    <n v="174"/>
    <n v="27"/>
    <n v="4"/>
    <n v="0.05"/>
    <n v="772.11"/>
    <n v="1795.6"/>
    <x v="870"/>
    <n v="3088.44"/>
    <n v="3734.8399999999997"/>
    <n v="8"/>
    <x v="0"/>
  </r>
  <r>
    <x v="2151"/>
    <x v="3"/>
    <x v="3"/>
    <d v="2018-10-27T00:00:00"/>
    <x v="249"/>
    <d v="2019-02-13T00:00:00"/>
    <d v="2019-02-20T00:00:00"/>
    <s v="USD"/>
    <n v="9"/>
    <n v="45"/>
    <n v="56"/>
    <n v="36"/>
    <n v="1"/>
    <n v="0.05"/>
    <n v="2300.65"/>
    <n v="3899.4"/>
    <x v="185"/>
    <n v="2300.65"/>
    <n v="1403.7799999999997"/>
    <n v="7"/>
    <x v="1"/>
  </r>
  <r>
    <x v="2152"/>
    <x v="0"/>
    <x v="0"/>
    <d v="2018-10-27T00:00:00"/>
    <x v="249"/>
    <d v="2019-03-04T00:00:00"/>
    <d v="2019-03-07T00:00:00"/>
    <s v="USD"/>
    <n v="14"/>
    <n v="48"/>
    <n v="130"/>
    <n v="6"/>
    <n v="1"/>
    <n v="0.08"/>
    <n v="803.2"/>
    <n v="991.6"/>
    <x v="161"/>
    <n v="803.2"/>
    <n v="109.072"/>
    <n v="3"/>
    <x v="1"/>
  </r>
  <r>
    <x v="2153"/>
    <x v="0"/>
    <x v="4"/>
    <d v="2018-10-27T00:00:00"/>
    <x v="249"/>
    <d v="2019-02-23T00:00:00"/>
    <d v="2019-02-27T00:00:00"/>
    <s v="USD"/>
    <n v="16"/>
    <n v="13"/>
    <n v="357"/>
    <n v="25"/>
    <n v="1"/>
    <n v="0.15"/>
    <n v="1193.47"/>
    <n v="2539.3000000000002"/>
    <x v="184"/>
    <n v="1193.47"/>
    <n v="964.93500000000017"/>
    <n v="4"/>
    <x v="1"/>
  </r>
  <r>
    <x v="2154"/>
    <x v="3"/>
    <x v="1"/>
    <d v="2018-10-27T00:00:00"/>
    <x v="249"/>
    <d v="2019-02-21T00:00:00"/>
    <d v="2019-02-24T00:00:00"/>
    <s v="USD"/>
    <n v="8"/>
    <n v="34"/>
    <n v="236"/>
    <n v="12"/>
    <n v="1"/>
    <n v="0.08"/>
    <n v="704.77"/>
    <n v="1051.9000000000001"/>
    <x v="83"/>
    <n v="704.77"/>
    <n v="262.97800000000018"/>
    <n v="3"/>
    <x v="1"/>
  </r>
  <r>
    <x v="2155"/>
    <x v="3"/>
    <x v="0"/>
    <d v="2018-10-27T00:00:00"/>
    <x v="250"/>
    <d v="2019-03-01T00:00:00"/>
    <d v="2019-03-05T00:00:00"/>
    <s v="USD"/>
    <n v="12"/>
    <n v="24"/>
    <n v="178"/>
    <n v="41"/>
    <n v="3"/>
    <n v="0.2"/>
    <n v="501.16"/>
    <n v="911.2"/>
    <x v="245"/>
    <n v="1503.48"/>
    <n v="683.40000000000055"/>
    <n v="4"/>
    <x v="1"/>
  </r>
  <r>
    <x v="2156"/>
    <x v="0"/>
    <x v="3"/>
    <d v="2018-10-27T00:00:00"/>
    <x v="250"/>
    <d v="2019-02-19T00:00:00"/>
    <d v="2019-02-28T00:00:00"/>
    <s v="USD"/>
    <n v="18"/>
    <n v="2"/>
    <n v="30"/>
    <n v="25"/>
    <n v="3"/>
    <n v="0.08"/>
    <n v="3325.88"/>
    <n v="3912.8"/>
    <x v="972"/>
    <n v="9977.64"/>
    <n v="821.68800000000192"/>
    <n v="9"/>
    <x v="0"/>
  </r>
  <r>
    <x v="2157"/>
    <x v="1"/>
    <x v="2"/>
    <d v="2018-10-27T00:00:00"/>
    <x v="250"/>
    <d v="2019-03-03T00:00:00"/>
    <d v="2019-03-06T00:00:00"/>
    <s v="USD"/>
    <n v="23"/>
    <n v="48"/>
    <n v="312"/>
    <n v="7"/>
    <n v="5"/>
    <n v="0.08"/>
    <n v="708.79"/>
    <n v="998.3"/>
    <x v="1263"/>
    <n v="3543.95"/>
    <n v="1048.2300000000005"/>
    <n v="3"/>
    <x v="1"/>
  </r>
  <r>
    <x v="2158"/>
    <x v="1"/>
    <x v="3"/>
    <d v="2018-10-27T00:00:00"/>
    <x v="250"/>
    <d v="2019-02-08T00:00:00"/>
    <d v="2019-02-14T00:00:00"/>
    <s v="USD"/>
    <n v="21"/>
    <n v="2"/>
    <n v="17"/>
    <n v="3"/>
    <n v="6"/>
    <n v="0.05"/>
    <n v="433.36"/>
    <n v="1031.8"/>
    <x v="372"/>
    <n v="2600.16"/>
    <n v="3281.0999999999995"/>
    <n v="6"/>
    <x v="1"/>
  </r>
  <r>
    <x v="2159"/>
    <x v="1"/>
    <x v="0"/>
    <d v="2018-10-27T00:00:00"/>
    <x v="250"/>
    <d v="2019-02-19T00:00:00"/>
    <d v="2019-03-01T00:00:00"/>
    <s v="USD"/>
    <n v="21"/>
    <n v="10"/>
    <n v="147"/>
    <n v="39"/>
    <n v="4"/>
    <n v="0.1"/>
    <n v="1459.46"/>
    <n v="2753.7"/>
    <x v="449"/>
    <n v="5837.84"/>
    <n v="4075.4799999999996"/>
    <n v="10"/>
    <x v="0"/>
  </r>
  <r>
    <x v="2160"/>
    <x v="2"/>
    <x v="5"/>
    <d v="2018-10-27T00:00:00"/>
    <x v="250"/>
    <d v="2019-02-08T00:00:00"/>
    <d v="2019-02-12T00:00:00"/>
    <s v="USD"/>
    <n v="26"/>
    <n v="36"/>
    <n v="76"/>
    <n v="41"/>
    <n v="7"/>
    <n v="0.4"/>
    <n v="143.05000000000001"/>
    <n v="234.5"/>
    <x v="342"/>
    <n v="1001.3500000000001"/>
    <n v="-16.450000000000159"/>
    <n v="4"/>
    <x v="1"/>
  </r>
  <r>
    <x v="2161"/>
    <x v="0"/>
    <x v="3"/>
    <d v="2018-10-27T00:00:00"/>
    <x v="250"/>
    <d v="2019-02-14T00:00:00"/>
    <d v="2019-02-24T00:00:00"/>
    <s v="USD"/>
    <n v="20"/>
    <n v="35"/>
    <n v="42"/>
    <n v="42"/>
    <n v="2"/>
    <n v="0.05"/>
    <n v="702.03"/>
    <n v="1132.3"/>
    <x v="1147"/>
    <n v="1404.06"/>
    <n v="747.31"/>
    <n v="10"/>
    <x v="0"/>
  </r>
  <r>
    <x v="2162"/>
    <x v="3"/>
    <x v="1"/>
    <d v="2018-10-27T00:00:00"/>
    <x v="250"/>
    <d v="2019-02-27T00:00:00"/>
    <d v="2019-03-02T00:00:00"/>
    <s v="USD"/>
    <n v="5"/>
    <n v="37"/>
    <n v="219"/>
    <n v="39"/>
    <n v="2"/>
    <n v="0.1"/>
    <n v="449.97"/>
    <n v="978.2"/>
    <x v="792"/>
    <n v="899.94"/>
    <n v="860.82000000000016"/>
    <n v="3"/>
    <x v="1"/>
  </r>
  <r>
    <x v="2163"/>
    <x v="3"/>
    <x v="4"/>
    <d v="2018-10-27T00:00:00"/>
    <x v="250"/>
    <d v="2019-02-08T00:00:00"/>
    <d v="2019-02-18T00:00:00"/>
    <s v="USD"/>
    <n v="8"/>
    <n v="26"/>
    <n v="359"/>
    <n v="29"/>
    <n v="6"/>
    <n v="0.08"/>
    <n v="1938.58"/>
    <n v="2619.6999999999998"/>
    <x v="1264"/>
    <n v="11631.48"/>
    <n v="2829.2639999999992"/>
    <n v="10"/>
    <x v="0"/>
  </r>
  <r>
    <x v="2164"/>
    <x v="2"/>
    <x v="3"/>
    <d v="2018-10-27T00:00:00"/>
    <x v="250"/>
    <d v="2019-02-21T00:00:00"/>
    <d v="2019-03-02T00:00:00"/>
    <s v="USD"/>
    <n v="26"/>
    <n v="33"/>
    <n v="21"/>
    <n v="16"/>
    <n v="7"/>
    <n v="0.15"/>
    <n v="528.55999999999995"/>
    <n v="1078.7"/>
    <x v="438"/>
    <n v="3699.9199999999996"/>
    <n v="2718.3450000000007"/>
    <n v="9"/>
    <x v="0"/>
  </r>
  <r>
    <x v="2165"/>
    <x v="2"/>
    <x v="3"/>
    <d v="2018-10-27T00:00:00"/>
    <x v="250"/>
    <d v="2019-03-01T00:00:00"/>
    <d v="2019-03-03T00:00:00"/>
    <s v="USD"/>
    <n v="28"/>
    <n v="16"/>
    <n v="29"/>
    <n v="5"/>
    <n v="2"/>
    <n v="0.05"/>
    <n v="804.8"/>
    <n v="1829.1"/>
    <x v="774"/>
    <n v="1609.6"/>
    <n v="1865.6899999999996"/>
    <n v="2"/>
    <x v="1"/>
  </r>
  <r>
    <x v="2166"/>
    <x v="1"/>
    <x v="0"/>
    <d v="2018-10-27T00:00:00"/>
    <x v="251"/>
    <d v="2019-03-05T00:00:00"/>
    <d v="2019-03-13T00:00:00"/>
    <s v="USD"/>
    <n v="21"/>
    <n v="42"/>
    <n v="149"/>
    <n v="22"/>
    <n v="1"/>
    <n v="0.05"/>
    <n v="508.87"/>
    <n v="1038.5"/>
    <x v="107"/>
    <n v="508.87"/>
    <n v="477.70499999999993"/>
    <n v="8"/>
    <x v="0"/>
  </r>
  <r>
    <x v="2167"/>
    <x v="0"/>
    <x v="1"/>
    <d v="2018-10-27T00:00:00"/>
    <x v="251"/>
    <d v="2019-02-26T00:00:00"/>
    <d v="2019-03-08T00:00:00"/>
    <s v="USD"/>
    <n v="19"/>
    <n v="31"/>
    <n v="249"/>
    <n v="9"/>
    <n v="5"/>
    <n v="0.05"/>
    <n v="1894.22"/>
    <n v="3946.3"/>
    <x v="663"/>
    <n v="9471.1"/>
    <n v="9273.8249999999989"/>
    <n v="10"/>
    <x v="0"/>
  </r>
  <r>
    <x v="2168"/>
    <x v="0"/>
    <x v="2"/>
    <d v="2018-10-27T00:00:00"/>
    <x v="251"/>
    <d v="2019-03-04T00:00:00"/>
    <d v="2019-03-13T00:00:00"/>
    <s v="USD"/>
    <n v="18"/>
    <n v="24"/>
    <n v="295"/>
    <n v="23"/>
    <n v="1"/>
    <n v="0.05"/>
    <n v="2596.85"/>
    <n v="5299.7"/>
    <x v="1265"/>
    <n v="2596.85"/>
    <n v="2437.8649999999993"/>
    <n v="9"/>
    <x v="0"/>
  </r>
  <r>
    <x v="2169"/>
    <x v="3"/>
    <x v="0"/>
    <d v="2018-10-27T00:00:00"/>
    <x v="251"/>
    <d v="2019-03-02T00:00:00"/>
    <d v="2019-03-05T00:00:00"/>
    <s v="USD"/>
    <n v="8"/>
    <n v="37"/>
    <n v="202"/>
    <n v="15"/>
    <n v="6"/>
    <n v="0.15"/>
    <n v="1442.71"/>
    <n v="2365.1"/>
    <x v="1122"/>
    <n v="8656.26"/>
    <n v="3405.7499999999982"/>
    <n v="3"/>
    <x v="1"/>
  </r>
  <r>
    <x v="2170"/>
    <x v="1"/>
    <x v="3"/>
    <d v="2018-10-27T00:00:00"/>
    <x v="251"/>
    <d v="2019-02-08T00:00:00"/>
    <d v="2019-02-16T00:00:00"/>
    <s v="USD"/>
    <n v="23"/>
    <n v="6"/>
    <n v="47"/>
    <n v="5"/>
    <n v="3"/>
    <n v="0.15"/>
    <n v="120.6"/>
    <n v="268"/>
    <x v="988"/>
    <n v="361.79999999999995"/>
    <n v="321.60000000000002"/>
    <n v="8"/>
    <x v="0"/>
  </r>
  <r>
    <x v="2171"/>
    <x v="2"/>
    <x v="0"/>
    <d v="2018-10-27T00:00:00"/>
    <x v="251"/>
    <d v="2019-02-09T00:00:00"/>
    <d v="2019-02-18T00:00:00"/>
    <s v="USD"/>
    <n v="27"/>
    <n v="22"/>
    <n v="136"/>
    <n v="28"/>
    <n v="8"/>
    <n v="0.08"/>
    <n v="785.91"/>
    <n v="1139"/>
    <x v="20"/>
    <n v="6287.28"/>
    <n v="2095.7600000000011"/>
    <n v="9"/>
    <x v="0"/>
  </r>
  <r>
    <x v="2172"/>
    <x v="1"/>
    <x v="0"/>
    <d v="2018-10-27T00:00:00"/>
    <x v="251"/>
    <d v="2019-02-14T00:00:00"/>
    <d v="2019-02-15T00:00:00"/>
    <s v="USD"/>
    <n v="25"/>
    <n v="19"/>
    <n v="148"/>
    <n v="21"/>
    <n v="6"/>
    <n v="0.05"/>
    <n v="751.74"/>
    <n v="1139"/>
    <x v="50"/>
    <n v="4510.4400000000005"/>
    <n v="1981.8599999999988"/>
    <n v="1"/>
    <x v="1"/>
  </r>
  <r>
    <x v="2173"/>
    <x v="0"/>
    <x v="4"/>
    <d v="2018-10-27T00:00:00"/>
    <x v="251"/>
    <d v="2019-02-20T00:00:00"/>
    <d v="2019-02-27T00:00:00"/>
    <s v="USD"/>
    <n v="18"/>
    <n v="13"/>
    <n v="352"/>
    <n v="7"/>
    <n v="2"/>
    <n v="0.3"/>
    <n v="148.74"/>
    <n v="247.9"/>
    <x v="1155"/>
    <n v="297.48"/>
    <n v="49.579999999999984"/>
    <n v="7"/>
    <x v="1"/>
  </r>
  <r>
    <x v="2174"/>
    <x v="0"/>
    <x v="0"/>
    <d v="2018-10-27T00:00:00"/>
    <x v="251"/>
    <d v="2019-02-28T00:00:00"/>
    <d v="2019-03-06T00:00:00"/>
    <s v="USD"/>
    <n v="15"/>
    <n v="14"/>
    <n v="190"/>
    <n v="36"/>
    <n v="5"/>
    <n v="0.4"/>
    <n v="1806.05"/>
    <n v="3926.2"/>
    <x v="52"/>
    <n v="9030.25"/>
    <n v="2748.3500000000004"/>
    <n v="6"/>
    <x v="1"/>
  </r>
  <r>
    <x v="2175"/>
    <x v="0"/>
    <x v="1"/>
    <d v="2018-10-27T00:00:00"/>
    <x v="251"/>
    <d v="2019-02-25T00:00:00"/>
    <d v="2019-03-05T00:00:00"/>
    <s v="USD"/>
    <n v="14"/>
    <n v="8"/>
    <n v="218"/>
    <n v="22"/>
    <n v="8"/>
    <n v="0.05"/>
    <n v="712.88"/>
    <n v="938"/>
    <x v="991"/>
    <n v="5703.04"/>
    <n v="1425.7599999999993"/>
    <n v="8"/>
    <x v="0"/>
  </r>
  <r>
    <x v="2176"/>
    <x v="3"/>
    <x v="2"/>
    <d v="2018-10-27T00:00:00"/>
    <x v="252"/>
    <d v="2019-02-24T00:00:00"/>
    <d v="2019-03-06T00:00:00"/>
    <s v="USD"/>
    <n v="5"/>
    <n v="44"/>
    <n v="297"/>
    <n v="31"/>
    <n v="6"/>
    <n v="0.08"/>
    <n v="2417.0300000000002"/>
    <n v="3718.5"/>
    <x v="525"/>
    <n v="14502.18"/>
    <n v="6023.9400000000023"/>
    <n v="10"/>
    <x v="0"/>
  </r>
  <r>
    <x v="2177"/>
    <x v="3"/>
    <x v="2"/>
    <d v="2018-10-27T00:00:00"/>
    <x v="252"/>
    <d v="2019-02-22T00:00:00"/>
    <d v="2019-02-24T00:00:00"/>
    <s v="USD"/>
    <n v="6"/>
    <n v="50"/>
    <n v="281"/>
    <n v="17"/>
    <n v="4"/>
    <n v="0.05"/>
    <n v="1335.04"/>
    <n v="2472.3000000000002"/>
    <x v="1266"/>
    <n v="5340.16"/>
    <n v="4054.58"/>
    <n v="2"/>
    <x v="1"/>
  </r>
  <r>
    <x v="2178"/>
    <x v="2"/>
    <x v="0"/>
    <d v="2018-10-27T00:00:00"/>
    <x v="252"/>
    <d v="2019-03-02T00:00:00"/>
    <d v="2019-03-05T00:00:00"/>
    <s v="USD"/>
    <n v="26"/>
    <n v="21"/>
    <n v="100"/>
    <n v="45"/>
    <n v="5"/>
    <n v="0.05"/>
    <n v="3080.66"/>
    <n v="5601.2"/>
    <x v="1267"/>
    <n v="15403.3"/>
    <n v="11202.399999999998"/>
    <n v="3"/>
    <x v="1"/>
  </r>
  <r>
    <x v="2179"/>
    <x v="0"/>
    <x v="3"/>
    <d v="2018-10-27T00:00:00"/>
    <x v="252"/>
    <d v="2019-02-16T00:00:00"/>
    <d v="2019-02-20T00:00:00"/>
    <s v="USD"/>
    <n v="16"/>
    <n v="39"/>
    <n v="24"/>
    <n v="33"/>
    <n v="3"/>
    <n v="0.3"/>
    <n v="1861.06"/>
    <n v="3959.7"/>
    <x v="253"/>
    <n v="5583.18"/>
    <n v="2732.1899999999987"/>
    <n v="4"/>
    <x v="1"/>
  </r>
  <r>
    <x v="2180"/>
    <x v="0"/>
    <x v="0"/>
    <d v="2018-10-27T00:00:00"/>
    <x v="252"/>
    <d v="2019-02-19T00:00:00"/>
    <d v="2019-02-20T00:00:00"/>
    <s v="USD"/>
    <n v="18"/>
    <n v="1"/>
    <n v="155"/>
    <n v="34"/>
    <n v="5"/>
    <n v="0.15"/>
    <n v="720.92"/>
    <n v="1802.3"/>
    <x v="1268"/>
    <n v="3604.6"/>
    <n v="4055.1749999999997"/>
    <n v="1"/>
    <x v="1"/>
  </r>
  <r>
    <x v="2181"/>
    <x v="3"/>
    <x v="3"/>
    <d v="2018-10-27T00:00:00"/>
    <x v="252"/>
    <d v="2019-02-27T00:00:00"/>
    <d v="2019-03-01T00:00:00"/>
    <s v="USD"/>
    <n v="3"/>
    <n v="39"/>
    <n v="30"/>
    <n v="7"/>
    <n v="3"/>
    <n v="0.05"/>
    <n v="1596.34"/>
    <n v="2418.6999999999998"/>
    <x v="1269"/>
    <n v="4789.0199999999995"/>
    <n v="2104.2749999999996"/>
    <n v="2"/>
    <x v="1"/>
  </r>
  <r>
    <x v="2182"/>
    <x v="1"/>
    <x v="3"/>
    <d v="2018-10-27T00:00:00"/>
    <x v="252"/>
    <d v="2019-02-10T00:00:00"/>
    <d v="2019-02-14T00:00:00"/>
    <s v="USD"/>
    <n v="21"/>
    <n v="37"/>
    <n v="40"/>
    <n v="41"/>
    <n v="6"/>
    <n v="0.05"/>
    <n v="1065.8399999999999"/>
    <n v="1299.8"/>
    <x v="1270"/>
    <n v="6395.0399999999991"/>
    <n v="1013.8199999999997"/>
    <n v="4"/>
    <x v="1"/>
  </r>
  <r>
    <x v="2183"/>
    <x v="1"/>
    <x v="0"/>
    <d v="2018-10-27T00:00:00"/>
    <x v="252"/>
    <d v="2019-02-18T00:00:00"/>
    <d v="2019-02-26T00:00:00"/>
    <s v="USD"/>
    <n v="21"/>
    <n v="4"/>
    <n v="169"/>
    <n v="20"/>
    <n v="6"/>
    <n v="0.1"/>
    <n v="682.53"/>
    <n v="1118.9000000000001"/>
    <x v="587"/>
    <n v="4095.18"/>
    <n v="1946.8800000000006"/>
    <n v="8"/>
    <x v="0"/>
  </r>
  <r>
    <x v="2184"/>
    <x v="3"/>
    <x v="2"/>
    <d v="2018-10-27T00:00:00"/>
    <x v="252"/>
    <d v="2019-02-14T00:00:00"/>
    <d v="2019-02-19T00:00:00"/>
    <s v="USD"/>
    <n v="8"/>
    <n v="29"/>
    <n v="290"/>
    <n v="27"/>
    <n v="6"/>
    <n v="0.1"/>
    <n v="1573.16"/>
    <n v="3932.9"/>
    <x v="14"/>
    <n v="9438.9600000000009"/>
    <n v="11798.700000000003"/>
    <n v="5"/>
    <x v="1"/>
  </r>
  <r>
    <x v="2185"/>
    <x v="1"/>
    <x v="1"/>
    <d v="2018-10-27T00:00:00"/>
    <x v="252"/>
    <d v="2019-02-28T00:00:00"/>
    <d v="2019-03-01T00:00:00"/>
    <s v="USD"/>
    <n v="21"/>
    <n v="2"/>
    <n v="212"/>
    <n v="38"/>
    <n v="1"/>
    <n v="0.08"/>
    <n v="95.07"/>
    <n v="221.1"/>
    <x v="1271"/>
    <n v="95.07"/>
    <n v="108.34200000000001"/>
    <n v="1"/>
    <x v="1"/>
  </r>
  <r>
    <x v="2186"/>
    <x v="3"/>
    <x v="3"/>
    <d v="2018-10-27T00:00:00"/>
    <x v="252"/>
    <d v="2019-03-06T00:00:00"/>
    <d v="2019-03-10T00:00:00"/>
    <s v="USD"/>
    <n v="4"/>
    <n v="24"/>
    <n v="30"/>
    <n v="22"/>
    <n v="2"/>
    <n v="0.1"/>
    <n v="93.8"/>
    <n v="187.6"/>
    <x v="1085"/>
    <n v="187.6"/>
    <n v="150.08000000000001"/>
    <n v="4"/>
    <x v="1"/>
  </r>
  <r>
    <x v="2187"/>
    <x v="1"/>
    <x v="0"/>
    <d v="2018-10-27T00:00:00"/>
    <x v="253"/>
    <d v="2019-03-08T00:00:00"/>
    <d v="2019-03-18T00:00:00"/>
    <s v="USD"/>
    <n v="23"/>
    <n v="34"/>
    <n v="152"/>
    <n v="8"/>
    <n v="7"/>
    <n v="0.05"/>
    <n v="1324.26"/>
    <n v="2244.5"/>
    <x v="1272"/>
    <n v="9269.82"/>
    <n v="5656.1049999999996"/>
    <n v="10"/>
    <x v="0"/>
  </r>
  <r>
    <x v="2188"/>
    <x v="0"/>
    <x v="1"/>
    <d v="2018-10-27T00:00:00"/>
    <x v="253"/>
    <d v="2019-03-08T00:00:00"/>
    <d v="2019-03-10T00:00:00"/>
    <s v="USD"/>
    <n v="18"/>
    <n v="35"/>
    <n v="206"/>
    <n v="41"/>
    <n v="7"/>
    <n v="0.3"/>
    <n v="1799.75"/>
    <n v="2432.1"/>
    <x v="1273"/>
    <n v="12598.25"/>
    <n v="-680.96000000000095"/>
    <n v="2"/>
    <x v="1"/>
  </r>
  <r>
    <x v="2189"/>
    <x v="3"/>
    <x v="1"/>
    <d v="2018-10-27T00:00:00"/>
    <x v="253"/>
    <d v="2019-02-19T00:00:00"/>
    <d v="2019-02-25T00:00:00"/>
    <s v="USD"/>
    <n v="7"/>
    <n v="7"/>
    <n v="225"/>
    <n v="22"/>
    <n v="5"/>
    <n v="0.05"/>
    <n v="3337.94"/>
    <n v="6298"/>
    <x v="1274"/>
    <n v="16689.7"/>
    <n v="13225.8"/>
    <n v="6"/>
    <x v="1"/>
  </r>
  <r>
    <x v="2190"/>
    <x v="3"/>
    <x v="5"/>
    <d v="2018-10-27T00:00:00"/>
    <x v="253"/>
    <d v="2019-02-13T00:00:00"/>
    <d v="2019-02-21T00:00:00"/>
    <s v="USD"/>
    <n v="3"/>
    <n v="3"/>
    <n v="63"/>
    <n v="6"/>
    <n v="8"/>
    <n v="0.05"/>
    <n v="1476.35"/>
    <n v="2271.3000000000002"/>
    <x v="1275"/>
    <n v="11810.8"/>
    <n v="5451.0800000000017"/>
    <n v="8"/>
    <x v="0"/>
  </r>
  <r>
    <x v="2191"/>
    <x v="1"/>
    <x v="2"/>
    <d v="2018-10-27T00:00:00"/>
    <x v="253"/>
    <d v="2019-03-03T00:00:00"/>
    <d v="2019-03-12T00:00:00"/>
    <s v="USD"/>
    <n v="23"/>
    <n v="25"/>
    <n v="292"/>
    <n v="20"/>
    <n v="8"/>
    <n v="0.05"/>
    <n v="2785.86"/>
    <n v="3979.8"/>
    <x v="813"/>
    <n v="22286.880000000001"/>
    <n v="7959.5999999999985"/>
    <n v="9"/>
    <x v="0"/>
  </r>
  <r>
    <x v="2192"/>
    <x v="3"/>
    <x v="1"/>
    <d v="2018-10-27T00:00:00"/>
    <x v="253"/>
    <d v="2019-02-20T00:00:00"/>
    <d v="2019-02-23T00:00:00"/>
    <s v="USD"/>
    <n v="11"/>
    <n v="36"/>
    <n v="255"/>
    <n v="27"/>
    <n v="4"/>
    <n v="0.4"/>
    <n v="166.43"/>
    <n v="241.2"/>
    <x v="300"/>
    <n v="665.72"/>
    <n v="-86.840000000000032"/>
    <n v="3"/>
    <x v="1"/>
  </r>
  <r>
    <x v="2193"/>
    <x v="3"/>
    <x v="1"/>
    <d v="2018-10-27T00:00:00"/>
    <x v="253"/>
    <d v="2019-02-18T00:00:00"/>
    <d v="2019-02-19T00:00:00"/>
    <s v="USD"/>
    <n v="3"/>
    <n v="44"/>
    <n v="231"/>
    <n v="11"/>
    <n v="1"/>
    <n v="0.2"/>
    <n v="439.52"/>
    <n v="1098.8"/>
    <x v="455"/>
    <n v="439.52"/>
    <n v="439.52"/>
    <n v="1"/>
    <x v="1"/>
  </r>
  <r>
    <x v="2194"/>
    <x v="3"/>
    <x v="3"/>
    <d v="2018-10-27T00:00:00"/>
    <x v="253"/>
    <d v="2019-02-19T00:00:00"/>
    <d v="2019-02-21T00:00:00"/>
    <s v="USD"/>
    <n v="12"/>
    <n v="34"/>
    <n v="43"/>
    <n v="18"/>
    <n v="7"/>
    <n v="0.15"/>
    <n v="1468.91"/>
    <n v="2331.6"/>
    <x v="1276"/>
    <n v="10282.370000000001"/>
    <n v="3590.6499999999978"/>
    <n v="2"/>
    <x v="1"/>
  </r>
  <r>
    <x v="2195"/>
    <x v="3"/>
    <x v="5"/>
    <d v="2018-10-27T00:00:00"/>
    <x v="253"/>
    <d v="2019-02-16T00:00:00"/>
    <d v="2019-02-19T00:00:00"/>
    <s v="USD"/>
    <n v="10"/>
    <n v="18"/>
    <n v="81"/>
    <n v="9"/>
    <n v="5"/>
    <n v="0.05"/>
    <n v="2406.37"/>
    <n v="2934.6"/>
    <x v="580"/>
    <n v="12031.849999999999"/>
    <n v="1907.5"/>
    <n v="3"/>
    <x v="1"/>
  </r>
  <r>
    <x v="2196"/>
    <x v="0"/>
    <x v="4"/>
    <d v="2018-10-27T00:00:00"/>
    <x v="254"/>
    <d v="2019-03-09T00:00:00"/>
    <d v="2019-03-10T00:00:00"/>
    <s v="USD"/>
    <n v="12"/>
    <n v="12"/>
    <n v="332"/>
    <n v="44"/>
    <n v="4"/>
    <n v="0.1"/>
    <n v="1377.45"/>
    <n v="1788.9"/>
    <x v="464"/>
    <n v="5509.8"/>
    <n v="930.24000000000069"/>
    <n v="1"/>
    <x v="1"/>
  </r>
  <r>
    <x v="2197"/>
    <x v="3"/>
    <x v="2"/>
    <d v="2018-10-27T00:00:00"/>
    <x v="254"/>
    <d v="2019-02-12T00:00:00"/>
    <d v="2019-02-17T00:00:00"/>
    <s v="USD"/>
    <n v="5"/>
    <n v="13"/>
    <n v="293"/>
    <n v="23"/>
    <n v="7"/>
    <n v="0.05"/>
    <n v="2583.25"/>
    <n v="3075.3"/>
    <x v="1199"/>
    <n v="18082.75"/>
    <n v="2367.9950000000026"/>
    <n v="5"/>
    <x v="1"/>
  </r>
  <r>
    <x v="2198"/>
    <x v="1"/>
    <x v="0"/>
    <d v="2018-10-27T00:00:00"/>
    <x v="254"/>
    <d v="2019-02-12T00:00:00"/>
    <d v="2019-02-16T00:00:00"/>
    <s v="USD"/>
    <n v="24"/>
    <n v="45"/>
    <n v="173"/>
    <n v="42"/>
    <n v="2"/>
    <n v="0.05"/>
    <n v="1422.48"/>
    <n v="2257.9"/>
    <x v="1013"/>
    <n v="2844.96"/>
    <n v="1445.0500000000002"/>
    <n v="4"/>
    <x v="1"/>
  </r>
  <r>
    <x v="2199"/>
    <x v="3"/>
    <x v="2"/>
    <d v="2018-10-27T00:00:00"/>
    <x v="254"/>
    <d v="2019-02-24T00:00:00"/>
    <d v="2019-03-02T00:00:00"/>
    <s v="USD"/>
    <n v="8"/>
    <n v="44"/>
    <n v="300"/>
    <n v="2"/>
    <n v="8"/>
    <n v="0.15"/>
    <n v="612.04999999999995"/>
    <n v="971.5"/>
    <x v="711"/>
    <n v="4896.3999999999996"/>
    <n v="1709.8000000000002"/>
    <n v="6"/>
    <x v="1"/>
  </r>
  <r>
    <x v="2200"/>
    <x v="3"/>
    <x v="0"/>
    <d v="2018-10-27T00:00:00"/>
    <x v="254"/>
    <d v="2019-03-02T00:00:00"/>
    <d v="2019-03-07T00:00:00"/>
    <s v="USD"/>
    <n v="4"/>
    <n v="24"/>
    <n v="135"/>
    <n v="25"/>
    <n v="1"/>
    <n v="0.08"/>
    <n v="2482.42"/>
    <n v="3705.1"/>
    <x v="1277"/>
    <n v="2482.42"/>
    <n v="926.27199999999993"/>
    <n v="5"/>
    <x v="1"/>
  </r>
  <r>
    <x v="2201"/>
    <x v="1"/>
    <x v="4"/>
    <d v="2018-10-27T00:00:00"/>
    <x v="254"/>
    <d v="2019-03-08T00:00:00"/>
    <d v="2019-03-12T00:00:00"/>
    <s v="USD"/>
    <n v="25"/>
    <n v="25"/>
    <n v="330"/>
    <n v="23"/>
    <n v="6"/>
    <n v="0.08"/>
    <n v="110.95"/>
    <n v="241.2"/>
    <x v="446"/>
    <n v="665.7"/>
    <n v="665.72399999999993"/>
    <n v="4"/>
    <x v="1"/>
  </r>
  <r>
    <x v="2202"/>
    <x v="0"/>
    <x v="4"/>
    <d v="2018-10-27T00:00:00"/>
    <x v="254"/>
    <d v="2019-02-21T00:00:00"/>
    <d v="2019-02-24T00:00:00"/>
    <s v="USD"/>
    <n v="15"/>
    <n v="31"/>
    <n v="352"/>
    <n v="35"/>
    <n v="4"/>
    <n v="0.15"/>
    <n v="2529.92"/>
    <n v="3953"/>
    <x v="1170"/>
    <n v="10119.68"/>
    <n v="3320.5199999999986"/>
    <n v="3"/>
    <x v="1"/>
  </r>
  <r>
    <x v="2203"/>
    <x v="3"/>
    <x v="0"/>
    <d v="2018-10-27T00:00:00"/>
    <x v="255"/>
    <d v="2019-03-03T00:00:00"/>
    <d v="2019-03-08T00:00:00"/>
    <s v="USD"/>
    <n v="10"/>
    <n v="30"/>
    <n v="90"/>
    <n v="13"/>
    <n v="5"/>
    <n v="0.08"/>
    <n v="337.68"/>
    <n v="844.2"/>
    <x v="1262"/>
    <n v="1688.4"/>
    <n v="2194.92"/>
    <n v="5"/>
    <x v="1"/>
  </r>
  <r>
    <x v="2204"/>
    <x v="2"/>
    <x v="1"/>
    <d v="2018-10-27T00:00:00"/>
    <x v="255"/>
    <d v="2019-02-13T00:00:00"/>
    <d v="2019-02-14T00:00:00"/>
    <s v="USD"/>
    <n v="26"/>
    <n v="39"/>
    <n v="248"/>
    <n v="36"/>
    <n v="3"/>
    <n v="0.08"/>
    <n v="1737.85"/>
    <n v="2633.1"/>
    <x v="1278"/>
    <n v="5213.5499999999993"/>
    <n v="2053.8060000000005"/>
    <n v="1"/>
    <x v="1"/>
  </r>
  <r>
    <x v="2205"/>
    <x v="0"/>
    <x v="0"/>
    <d v="2018-10-27T00:00:00"/>
    <x v="255"/>
    <d v="2019-02-23T00:00:00"/>
    <d v="2019-02-25T00:00:00"/>
    <s v="USD"/>
    <n v="17"/>
    <n v="15"/>
    <n v="171"/>
    <n v="7"/>
    <n v="1"/>
    <n v="0.05"/>
    <n v="1412.49"/>
    <n v="1701.8"/>
    <x v="147"/>
    <n v="1412.49"/>
    <n v="204.2199999999998"/>
    <n v="2"/>
    <x v="1"/>
  </r>
  <r>
    <x v="2206"/>
    <x v="0"/>
    <x v="3"/>
    <d v="2018-10-27T00:00:00"/>
    <x v="255"/>
    <d v="2019-02-22T00:00:00"/>
    <d v="2019-03-04T00:00:00"/>
    <s v="USD"/>
    <n v="12"/>
    <n v="17"/>
    <n v="12"/>
    <n v="44"/>
    <n v="4"/>
    <n v="0.08"/>
    <n v="78.73"/>
    <n v="167.5"/>
    <x v="574"/>
    <n v="314.92"/>
    <n v="301.47999999999996"/>
    <n v="10"/>
    <x v="0"/>
  </r>
  <r>
    <x v="2207"/>
    <x v="0"/>
    <x v="4"/>
    <d v="2018-10-27T00:00:00"/>
    <x v="255"/>
    <d v="2019-03-05T00:00:00"/>
    <d v="2019-03-13T00:00:00"/>
    <s v="USD"/>
    <n v="15"/>
    <n v="23"/>
    <n v="349"/>
    <n v="20"/>
    <n v="4"/>
    <n v="0.15"/>
    <n v="1236.82"/>
    <n v="2378.5"/>
    <x v="1279"/>
    <n v="4947.28"/>
    <n v="3139.62"/>
    <n v="8"/>
    <x v="0"/>
  </r>
  <r>
    <x v="2208"/>
    <x v="2"/>
    <x v="3"/>
    <d v="2018-10-27T00:00:00"/>
    <x v="255"/>
    <d v="2019-02-19T00:00:00"/>
    <d v="2019-02-27T00:00:00"/>
    <s v="USD"/>
    <n v="25"/>
    <n v="27"/>
    <n v="14"/>
    <n v="19"/>
    <n v="7"/>
    <n v="0.05"/>
    <n v="733.52"/>
    <n v="1078.7"/>
    <x v="438"/>
    <n v="5134.6399999999994"/>
    <n v="2038.7150000000011"/>
    <n v="8"/>
    <x v="0"/>
  </r>
  <r>
    <x v="2209"/>
    <x v="0"/>
    <x v="5"/>
    <d v="2018-10-27T00:00:00"/>
    <x v="255"/>
    <d v="2019-02-17T00:00:00"/>
    <d v="2019-02-21T00:00:00"/>
    <s v="USD"/>
    <n v="14"/>
    <n v="17"/>
    <n v="67"/>
    <n v="9"/>
    <n v="1"/>
    <n v="0.05"/>
    <n v="1888.19"/>
    <n v="2452.1999999999998"/>
    <x v="42"/>
    <n v="1888.19"/>
    <n v="441.39999999999964"/>
    <n v="4"/>
    <x v="1"/>
  </r>
  <r>
    <x v="2210"/>
    <x v="0"/>
    <x v="1"/>
    <d v="2018-10-27T00:00:00"/>
    <x v="255"/>
    <d v="2019-03-04T00:00:00"/>
    <d v="2019-03-14T00:00:00"/>
    <s v="USD"/>
    <n v="15"/>
    <n v="25"/>
    <n v="259"/>
    <n v="9"/>
    <n v="5"/>
    <n v="0.08"/>
    <n v="1519.09"/>
    <n v="1922.9"/>
    <x v="1280"/>
    <n v="7595.45"/>
    <n v="1249.8900000000003"/>
    <n v="10"/>
    <x v="0"/>
  </r>
  <r>
    <x v="2211"/>
    <x v="3"/>
    <x v="1"/>
    <d v="2018-10-27T00:00:00"/>
    <x v="255"/>
    <d v="2019-03-10T00:00:00"/>
    <d v="2019-03-15T00:00:00"/>
    <s v="USD"/>
    <n v="2"/>
    <n v="15"/>
    <n v="255"/>
    <n v="42"/>
    <n v="1"/>
    <n v="0.4"/>
    <n v="3859.07"/>
    <n v="6224.3"/>
    <x v="1281"/>
    <n v="3859.07"/>
    <n v="-124.49000000000024"/>
    <n v="5"/>
    <x v="1"/>
  </r>
  <r>
    <x v="2212"/>
    <x v="2"/>
    <x v="2"/>
    <d v="2018-10-27T00:00:00"/>
    <x v="256"/>
    <d v="2019-02-25T00:00:00"/>
    <d v="2019-03-01T00:00:00"/>
    <s v="USD"/>
    <n v="28"/>
    <n v="10"/>
    <n v="271"/>
    <n v="27"/>
    <n v="4"/>
    <n v="0.15"/>
    <n v="994.28"/>
    <n v="1876"/>
    <x v="991"/>
    <n v="3977.12"/>
    <n v="2401.2799999999997"/>
    <n v="4"/>
    <x v="1"/>
  </r>
  <r>
    <x v="2213"/>
    <x v="3"/>
    <x v="0"/>
    <d v="2018-10-27T00:00:00"/>
    <x v="256"/>
    <d v="2019-02-27T00:00:00"/>
    <d v="2019-03-04T00:00:00"/>
    <s v="USD"/>
    <n v="10"/>
    <n v="4"/>
    <n v="190"/>
    <n v="17"/>
    <n v="5"/>
    <n v="0.05"/>
    <n v="2774.07"/>
    <n v="6304.7"/>
    <x v="1282"/>
    <n v="13870.35"/>
    <n v="16076.974999999997"/>
    <n v="5"/>
    <x v="1"/>
  </r>
  <r>
    <x v="2214"/>
    <x v="1"/>
    <x v="1"/>
    <d v="2018-10-27T00:00:00"/>
    <x v="256"/>
    <d v="2019-02-27T00:00:00"/>
    <d v="2019-03-03T00:00:00"/>
    <s v="USD"/>
    <n v="21"/>
    <n v="17"/>
    <n v="236"/>
    <n v="45"/>
    <n v="4"/>
    <n v="0.1"/>
    <n v="569.23"/>
    <n v="964.8"/>
    <x v="290"/>
    <n v="2276.92"/>
    <n v="1196.3599999999997"/>
    <n v="4"/>
    <x v="1"/>
  </r>
  <r>
    <x v="2215"/>
    <x v="3"/>
    <x v="0"/>
    <d v="2018-10-27T00:00:00"/>
    <x v="256"/>
    <d v="2019-02-26T00:00:00"/>
    <d v="2019-03-01T00:00:00"/>
    <s v="USD"/>
    <n v="7"/>
    <n v="43"/>
    <n v="116"/>
    <n v="43"/>
    <n v="2"/>
    <n v="0.15"/>
    <n v="2780.7"/>
    <n v="3611.3"/>
    <x v="1283"/>
    <n v="5561.4"/>
    <n v="577.8100000000004"/>
    <n v="3"/>
    <x v="1"/>
  </r>
  <r>
    <x v="2216"/>
    <x v="3"/>
    <x v="2"/>
    <d v="2018-10-27T00:00:00"/>
    <x v="256"/>
    <d v="2019-02-13T00:00:00"/>
    <d v="2019-02-19T00:00:00"/>
    <s v="USD"/>
    <n v="5"/>
    <n v="31"/>
    <n v="306"/>
    <n v="36"/>
    <n v="3"/>
    <n v="0.08"/>
    <n v="633.15"/>
    <n v="1005"/>
    <x v="1284"/>
    <n v="1899.4499999999998"/>
    <n v="874.35000000000036"/>
    <n v="6"/>
    <x v="1"/>
  </r>
  <r>
    <x v="2217"/>
    <x v="1"/>
    <x v="1"/>
    <d v="2018-10-27T00:00:00"/>
    <x v="256"/>
    <d v="2019-03-02T00:00:00"/>
    <d v="2019-03-04T00:00:00"/>
    <s v="USD"/>
    <n v="24"/>
    <n v="38"/>
    <n v="225"/>
    <n v="8"/>
    <n v="2"/>
    <n v="0.15"/>
    <n v="1201.3800000000001"/>
    <n v="2793.9"/>
    <x v="1285"/>
    <n v="2402.7600000000002"/>
    <n v="2346.87"/>
    <n v="2"/>
    <x v="1"/>
  </r>
  <r>
    <x v="2218"/>
    <x v="3"/>
    <x v="0"/>
    <d v="2018-10-27T00:00:00"/>
    <x v="256"/>
    <d v="2019-03-01T00:00:00"/>
    <d v="2019-03-10T00:00:00"/>
    <s v="USD"/>
    <n v="12"/>
    <n v="34"/>
    <n v="173"/>
    <n v="30"/>
    <n v="3"/>
    <n v="0.05"/>
    <n v="646.67999999999995"/>
    <n v="850.9"/>
    <x v="1286"/>
    <n v="1940.04"/>
    <n v="485.02499999999964"/>
    <n v="9"/>
    <x v="0"/>
  </r>
  <r>
    <x v="2219"/>
    <x v="3"/>
    <x v="2"/>
    <d v="2018-10-27T00:00:00"/>
    <x v="256"/>
    <d v="2019-03-07T00:00:00"/>
    <d v="2019-03-13T00:00:00"/>
    <s v="USD"/>
    <n v="5"/>
    <n v="44"/>
    <n v="272"/>
    <n v="40"/>
    <n v="5"/>
    <n v="0.08"/>
    <n v="1913.52"/>
    <n v="2278"/>
    <x v="1077"/>
    <n v="9567.6"/>
    <n v="911.20000000000073"/>
    <n v="6"/>
    <x v="1"/>
  </r>
  <r>
    <x v="2220"/>
    <x v="2"/>
    <x v="3"/>
    <d v="2018-10-27T00:00:00"/>
    <x v="256"/>
    <d v="2019-02-19T00:00:00"/>
    <d v="2019-02-28T00:00:00"/>
    <s v="USD"/>
    <n v="28"/>
    <n v="33"/>
    <n v="38"/>
    <n v="17"/>
    <n v="7"/>
    <n v="0.15"/>
    <n v="655.26"/>
    <n v="1092.0999999999999"/>
    <x v="94"/>
    <n v="4586.82"/>
    <n v="1911.1749999999993"/>
    <n v="9"/>
    <x v="0"/>
  </r>
  <r>
    <x v="2221"/>
    <x v="2"/>
    <x v="0"/>
    <d v="2018-10-27T00:00:00"/>
    <x v="256"/>
    <d v="2019-02-24T00:00:00"/>
    <d v="2019-03-06T00:00:00"/>
    <s v="USD"/>
    <n v="27"/>
    <n v="33"/>
    <n v="159"/>
    <n v="26"/>
    <n v="4"/>
    <n v="0.05"/>
    <n v="3578.14"/>
    <n v="6505.7"/>
    <x v="765"/>
    <n v="14312.56"/>
    <n v="10409.1"/>
    <n v="10"/>
    <x v="0"/>
  </r>
  <r>
    <x v="2222"/>
    <x v="1"/>
    <x v="0"/>
    <d v="2018-10-27T00:00:00"/>
    <x v="257"/>
    <d v="2019-02-15T00:00:00"/>
    <d v="2019-02-16T00:00:00"/>
    <s v="USD"/>
    <n v="24"/>
    <n v="13"/>
    <n v="134"/>
    <n v="7"/>
    <n v="5"/>
    <n v="0.05"/>
    <n v="495.26"/>
    <n v="1125.5999999999999"/>
    <x v="234"/>
    <n v="2476.3000000000002"/>
    <n v="2870.2999999999993"/>
    <n v="1"/>
    <x v="1"/>
  </r>
  <r>
    <x v="2223"/>
    <x v="1"/>
    <x v="0"/>
    <d v="2018-10-27T00:00:00"/>
    <x v="257"/>
    <d v="2019-03-09T00:00:00"/>
    <d v="2019-03-15T00:00:00"/>
    <s v="USD"/>
    <n v="24"/>
    <n v="25"/>
    <n v="91"/>
    <n v="22"/>
    <n v="8"/>
    <n v="0.15"/>
    <n v="559.58000000000004"/>
    <n v="1165.8"/>
    <x v="289"/>
    <n v="4476.6400000000003"/>
    <n v="3450.7999999999993"/>
    <n v="6"/>
    <x v="1"/>
  </r>
  <r>
    <x v="2224"/>
    <x v="3"/>
    <x v="0"/>
    <d v="2018-10-27T00:00:00"/>
    <x v="257"/>
    <d v="2019-03-06T00:00:00"/>
    <d v="2019-03-07T00:00:00"/>
    <s v="USD"/>
    <n v="7"/>
    <n v="47"/>
    <n v="97"/>
    <n v="9"/>
    <n v="5"/>
    <n v="0.05"/>
    <n v="674.96"/>
    <n v="978.2"/>
    <x v="209"/>
    <n v="3374.8"/>
    <n v="1271.6499999999996"/>
    <n v="1"/>
    <x v="1"/>
  </r>
  <r>
    <x v="2225"/>
    <x v="0"/>
    <x v="3"/>
    <d v="2018-10-27T00:00:00"/>
    <x v="257"/>
    <d v="2019-02-21T00:00:00"/>
    <d v="2019-02-28T00:00:00"/>
    <s v="USD"/>
    <n v="19"/>
    <n v="31"/>
    <n v="54"/>
    <n v="4"/>
    <n v="8"/>
    <n v="0.08"/>
    <n v="1578.25"/>
    <n v="3035.1"/>
    <x v="1287"/>
    <n v="12626"/>
    <n v="9712.3359999999993"/>
    <n v="7"/>
    <x v="1"/>
  </r>
  <r>
    <x v="2226"/>
    <x v="3"/>
    <x v="2"/>
    <d v="2018-10-27T00:00:00"/>
    <x v="257"/>
    <d v="2019-03-09T00:00:00"/>
    <d v="2019-03-10T00:00:00"/>
    <s v="USD"/>
    <n v="11"/>
    <n v="7"/>
    <n v="322"/>
    <n v="31"/>
    <n v="4"/>
    <n v="0.08"/>
    <n v="167.23"/>
    <n v="214.4"/>
    <x v="58"/>
    <n v="668.92"/>
    <n v="120.07200000000012"/>
    <n v="1"/>
    <x v="1"/>
  </r>
  <r>
    <x v="2227"/>
    <x v="0"/>
    <x v="4"/>
    <d v="2018-10-27T00:00:00"/>
    <x v="257"/>
    <d v="2019-03-05T00:00:00"/>
    <d v="2019-03-12T00:00:00"/>
    <s v="USD"/>
    <n v="12"/>
    <n v="44"/>
    <n v="365"/>
    <n v="40"/>
    <n v="3"/>
    <n v="0.08"/>
    <n v="709.13"/>
    <n v="1125.5999999999999"/>
    <x v="211"/>
    <n v="2127.39"/>
    <n v="979.26600000000008"/>
    <n v="7"/>
    <x v="1"/>
  </r>
  <r>
    <x v="2228"/>
    <x v="3"/>
    <x v="0"/>
    <d v="2018-10-27T00:00:00"/>
    <x v="257"/>
    <d v="2019-02-24T00:00:00"/>
    <d v="2019-02-27T00:00:00"/>
    <s v="USD"/>
    <n v="5"/>
    <n v="3"/>
    <n v="153"/>
    <n v="23"/>
    <n v="2"/>
    <n v="0.1"/>
    <n v="3284.94"/>
    <n v="5567.7"/>
    <x v="490"/>
    <n v="6569.88"/>
    <n v="3451.9800000000005"/>
    <n v="3"/>
    <x v="1"/>
  </r>
  <r>
    <x v="2229"/>
    <x v="2"/>
    <x v="2"/>
    <d v="2018-10-27T00:00:00"/>
    <x v="257"/>
    <d v="2019-03-10T00:00:00"/>
    <d v="2019-03-15T00:00:00"/>
    <s v="USD"/>
    <n v="28"/>
    <n v="40"/>
    <n v="284"/>
    <n v="10"/>
    <n v="7"/>
    <n v="0.08"/>
    <n v="70.349999999999994"/>
    <n v="167.5"/>
    <x v="198"/>
    <n v="492.44999999999993"/>
    <n v="586.25000000000011"/>
    <n v="5"/>
    <x v="1"/>
  </r>
  <r>
    <x v="2230"/>
    <x v="3"/>
    <x v="3"/>
    <d v="2018-10-27T00:00:00"/>
    <x v="257"/>
    <d v="2019-03-09T00:00:00"/>
    <d v="2019-03-14T00:00:00"/>
    <s v="USD"/>
    <n v="10"/>
    <n v="18"/>
    <n v="6"/>
    <n v="30"/>
    <n v="1"/>
    <n v="0.2"/>
    <n v="1111.6600000000001"/>
    <n v="1822.4"/>
    <x v="197"/>
    <n v="1111.6600000000001"/>
    <n v="346.26"/>
    <n v="5"/>
    <x v="1"/>
  </r>
  <r>
    <x v="2231"/>
    <x v="2"/>
    <x v="2"/>
    <d v="2018-10-27T00:00:00"/>
    <x v="257"/>
    <d v="2019-03-11T00:00:00"/>
    <d v="2019-03-12T00:00:00"/>
    <s v="USD"/>
    <n v="28"/>
    <n v="6"/>
    <n v="284"/>
    <n v="9"/>
    <n v="2"/>
    <n v="0.4"/>
    <n v="2632.56"/>
    <n v="5983.1"/>
    <x v="1288"/>
    <n v="5265.12"/>
    <n v="1914.6000000000004"/>
    <n v="1"/>
    <x v="1"/>
  </r>
  <r>
    <x v="2232"/>
    <x v="0"/>
    <x v="2"/>
    <d v="2018-10-27T00:00:00"/>
    <x v="257"/>
    <d v="2019-03-06T00:00:00"/>
    <d v="2019-03-12T00:00:00"/>
    <s v="USD"/>
    <n v="16"/>
    <n v="37"/>
    <n v="271"/>
    <n v="43"/>
    <n v="2"/>
    <n v="0.1"/>
    <n v="1135.45"/>
    <n v="1802.3"/>
    <x v="238"/>
    <n v="2270.9"/>
    <n v="973.23999999999978"/>
    <n v="6"/>
    <x v="1"/>
  </r>
  <r>
    <x v="2233"/>
    <x v="3"/>
    <x v="3"/>
    <d v="2018-10-27T00:00:00"/>
    <x v="257"/>
    <d v="2019-03-06T00:00:00"/>
    <d v="2019-03-09T00:00:00"/>
    <s v="USD"/>
    <n v="3"/>
    <n v="36"/>
    <n v="26"/>
    <n v="40"/>
    <n v="7"/>
    <n v="0.08"/>
    <n v="2481.9499999999998"/>
    <n v="3939.6"/>
    <x v="563"/>
    <n v="17373.649999999998"/>
    <n v="7997.3740000000034"/>
    <n v="3"/>
    <x v="1"/>
  </r>
  <r>
    <x v="2234"/>
    <x v="0"/>
    <x v="1"/>
    <d v="2018-10-27T00:00:00"/>
    <x v="258"/>
    <d v="2019-02-19T00:00:00"/>
    <d v="2019-02-24T00:00:00"/>
    <s v="USD"/>
    <n v="15"/>
    <n v="50"/>
    <n v="210"/>
    <n v="4"/>
    <n v="1"/>
    <n v="0.08"/>
    <n v="311.27999999999997"/>
    <n v="676.7"/>
    <x v="1289"/>
    <n v="311.27999999999997"/>
    <n v="311.28400000000011"/>
    <n v="5"/>
    <x v="1"/>
  </r>
  <r>
    <x v="2235"/>
    <x v="3"/>
    <x v="3"/>
    <d v="2018-10-27T00:00:00"/>
    <x v="258"/>
    <d v="2019-02-18T00:00:00"/>
    <d v="2019-02-20T00:00:00"/>
    <s v="USD"/>
    <n v="3"/>
    <n v="20"/>
    <n v="11"/>
    <n v="2"/>
    <n v="7"/>
    <n v="0.08"/>
    <n v="1452.02"/>
    <n v="3457.2"/>
    <x v="1290"/>
    <n v="10164.14"/>
    <n v="12100.227999999999"/>
    <n v="2"/>
    <x v="1"/>
  </r>
  <r>
    <x v="2236"/>
    <x v="3"/>
    <x v="0"/>
    <d v="2018-10-27T00:00:00"/>
    <x v="259"/>
    <d v="2019-03-06T00:00:00"/>
    <d v="2019-03-10T00:00:00"/>
    <s v="USD"/>
    <n v="9"/>
    <n v="29"/>
    <n v="170"/>
    <n v="6"/>
    <n v="5"/>
    <n v="0.15"/>
    <n v="4658.91"/>
    <n v="5681.6"/>
    <x v="1291"/>
    <n v="23294.55"/>
    <n v="852.25"/>
    <n v="4"/>
    <x v="1"/>
  </r>
  <r>
    <x v="2237"/>
    <x v="1"/>
    <x v="1"/>
    <d v="2018-10-27T00:00:00"/>
    <x v="259"/>
    <d v="2019-03-03T00:00:00"/>
    <d v="2019-03-13T00:00:00"/>
    <s v="USD"/>
    <n v="22"/>
    <n v="23"/>
    <n v="248"/>
    <n v="12"/>
    <n v="3"/>
    <n v="0.08"/>
    <n v="178.22"/>
    <n v="254.6"/>
    <x v="287"/>
    <n v="534.66"/>
    <n v="168.03600000000006"/>
    <n v="10"/>
    <x v="0"/>
  </r>
  <r>
    <x v="2238"/>
    <x v="2"/>
    <x v="1"/>
    <d v="2018-10-27T00:00:00"/>
    <x v="259"/>
    <d v="2019-03-05T00:00:00"/>
    <d v="2019-03-13T00:00:00"/>
    <s v="USD"/>
    <n v="25"/>
    <n v="14"/>
    <n v="253"/>
    <n v="2"/>
    <n v="6"/>
    <n v="0.05"/>
    <n v="2831.89"/>
    <n v="3879.3"/>
    <x v="1241"/>
    <n v="16991.34"/>
    <n v="5120.6700000000019"/>
    <n v="8"/>
    <x v="0"/>
  </r>
  <r>
    <x v="2239"/>
    <x v="3"/>
    <x v="3"/>
    <d v="2018-10-27T00:00:00"/>
    <x v="259"/>
    <d v="2019-03-04T00:00:00"/>
    <d v="2019-03-06T00:00:00"/>
    <s v="USD"/>
    <n v="3"/>
    <n v="16"/>
    <n v="47"/>
    <n v="37"/>
    <n v="1"/>
    <n v="0.05"/>
    <n v="1776.44"/>
    <n v="3289.7"/>
    <x v="1292"/>
    <n v="1776.44"/>
    <n v="1348.7749999999996"/>
    <n v="2"/>
    <x v="1"/>
  </r>
  <r>
    <x v="2240"/>
    <x v="3"/>
    <x v="3"/>
    <d v="2018-10-27T00:00:00"/>
    <x v="259"/>
    <d v="2019-02-23T00:00:00"/>
    <d v="2019-02-25T00:00:00"/>
    <s v="USD"/>
    <n v="7"/>
    <n v="38"/>
    <n v="19"/>
    <n v="10"/>
    <n v="7"/>
    <n v="0.05"/>
    <n v="104.79"/>
    <n v="227.8"/>
    <x v="143"/>
    <n v="733.53000000000009"/>
    <n v="781.34"/>
    <n v="2"/>
    <x v="1"/>
  </r>
  <r>
    <x v="2241"/>
    <x v="3"/>
    <x v="0"/>
    <d v="2018-10-27T00:00:00"/>
    <x v="259"/>
    <d v="2019-02-24T00:00:00"/>
    <d v="2019-02-28T00:00:00"/>
    <s v="USD"/>
    <n v="5"/>
    <n v="13"/>
    <n v="182"/>
    <n v="5"/>
    <n v="3"/>
    <n v="0.08"/>
    <n v="1731.95"/>
    <n v="3685"/>
    <x v="1218"/>
    <n v="5195.8500000000004"/>
    <n v="4974.75"/>
    <n v="4"/>
    <x v="1"/>
  </r>
  <r>
    <x v="2242"/>
    <x v="3"/>
    <x v="1"/>
    <d v="2018-10-27T00:00:00"/>
    <x v="259"/>
    <d v="2019-03-14T00:00:00"/>
    <d v="2019-03-15T00:00:00"/>
    <s v="USD"/>
    <n v="9"/>
    <n v="3"/>
    <n v="260"/>
    <n v="19"/>
    <n v="6"/>
    <n v="0.05"/>
    <n v="1724.58"/>
    <n v="3832.4"/>
    <x v="1293"/>
    <n v="10347.48"/>
    <n v="11497.2"/>
    <n v="1"/>
    <x v="1"/>
  </r>
  <r>
    <x v="2243"/>
    <x v="3"/>
    <x v="2"/>
    <d v="2018-10-27T00:00:00"/>
    <x v="259"/>
    <d v="2019-03-06T00:00:00"/>
    <d v="2019-03-10T00:00:00"/>
    <s v="USD"/>
    <n v="12"/>
    <n v="31"/>
    <n v="319"/>
    <n v="18"/>
    <n v="3"/>
    <n v="0.1"/>
    <n v="181.3"/>
    <n v="221.1"/>
    <x v="1294"/>
    <n v="543.90000000000009"/>
    <n v="53.069999999999936"/>
    <n v="4"/>
    <x v="1"/>
  </r>
  <r>
    <x v="2244"/>
    <x v="3"/>
    <x v="1"/>
    <d v="2018-10-27T00:00:00"/>
    <x v="259"/>
    <d v="2019-03-10T00:00:00"/>
    <d v="2019-03-18T00:00:00"/>
    <s v="USD"/>
    <n v="3"/>
    <n v="9"/>
    <n v="247"/>
    <n v="37"/>
    <n v="8"/>
    <n v="0.05"/>
    <n v="1172.97"/>
    <n v="1922.9"/>
    <x v="530"/>
    <n v="9383.76"/>
    <n v="5230.2800000000007"/>
    <n v="8"/>
    <x v="0"/>
  </r>
  <r>
    <x v="2245"/>
    <x v="0"/>
    <x v="0"/>
    <d v="2018-10-27T00:00:00"/>
    <x v="259"/>
    <d v="2019-03-09T00:00:00"/>
    <d v="2019-03-18T00:00:00"/>
    <s v="USD"/>
    <n v="20"/>
    <n v="13"/>
    <n v="129"/>
    <n v="34"/>
    <n v="1"/>
    <n v="0.05"/>
    <n v="453.05"/>
    <n v="984.9"/>
    <x v="947"/>
    <n v="453.05"/>
    <n v="482.60499999999996"/>
    <n v="9"/>
    <x v="0"/>
  </r>
  <r>
    <x v="2246"/>
    <x v="1"/>
    <x v="5"/>
    <d v="2018-10-27T00:00:00"/>
    <x v="260"/>
    <d v="2019-03-05T00:00:00"/>
    <d v="2019-03-08T00:00:00"/>
    <s v="USD"/>
    <n v="22"/>
    <n v="27"/>
    <n v="87"/>
    <n v="41"/>
    <n v="3"/>
    <n v="0.05"/>
    <n v="776.6"/>
    <n v="1159.0999999999999"/>
    <x v="366"/>
    <n v="2329.8000000000002"/>
    <n v="973.63499999999931"/>
    <n v="3"/>
    <x v="1"/>
  </r>
  <r>
    <x v="2247"/>
    <x v="2"/>
    <x v="0"/>
    <d v="2018-10-27T00:00:00"/>
    <x v="260"/>
    <d v="2019-03-05T00:00:00"/>
    <d v="2019-03-12T00:00:00"/>
    <s v="USD"/>
    <n v="27"/>
    <n v="1"/>
    <n v="93"/>
    <n v="9"/>
    <n v="3"/>
    <n v="0.2"/>
    <n v="143.72"/>
    <n v="261.3"/>
    <x v="657"/>
    <n v="431.15999999999997"/>
    <n v="195.96000000000015"/>
    <n v="7"/>
    <x v="1"/>
  </r>
  <r>
    <x v="2248"/>
    <x v="0"/>
    <x v="2"/>
    <d v="2018-10-27T00:00:00"/>
    <x v="260"/>
    <d v="2019-03-06T00:00:00"/>
    <d v="2019-03-16T00:00:00"/>
    <s v="USD"/>
    <n v="20"/>
    <n v="38"/>
    <n v="326"/>
    <n v="44"/>
    <n v="8"/>
    <n v="0.1"/>
    <n v="1181.8800000000001"/>
    <n v="1688.4"/>
    <x v="1295"/>
    <n v="9455.0400000000009"/>
    <n v="2701.4400000000005"/>
    <n v="10"/>
    <x v="0"/>
  </r>
  <r>
    <x v="2249"/>
    <x v="3"/>
    <x v="2"/>
    <d v="2018-10-27T00:00:00"/>
    <x v="260"/>
    <d v="2019-03-13T00:00:00"/>
    <d v="2019-03-22T00:00:00"/>
    <s v="USD"/>
    <n v="9"/>
    <n v="23"/>
    <n v="318"/>
    <n v="37"/>
    <n v="6"/>
    <n v="0.1"/>
    <n v="486.42"/>
    <n v="884.4"/>
    <x v="323"/>
    <n v="2918.52"/>
    <n v="1857.2400000000002"/>
    <n v="9"/>
    <x v="0"/>
  </r>
  <r>
    <x v="2250"/>
    <x v="1"/>
    <x v="0"/>
    <d v="2018-10-27T00:00:00"/>
    <x v="261"/>
    <d v="2019-03-16T00:00:00"/>
    <d v="2019-03-17T00:00:00"/>
    <s v="USD"/>
    <n v="25"/>
    <n v="11"/>
    <n v="172"/>
    <n v="14"/>
    <n v="6"/>
    <n v="0.2"/>
    <n v="621.89"/>
    <n v="797.3"/>
    <x v="1296"/>
    <n v="3731.34"/>
    <n v="95.699999999999363"/>
    <n v="1"/>
    <x v="1"/>
  </r>
  <r>
    <x v="2251"/>
    <x v="3"/>
    <x v="0"/>
    <d v="2018-10-27T00:00:00"/>
    <x v="261"/>
    <d v="2019-03-03T00:00:00"/>
    <d v="2019-03-09T00:00:00"/>
    <s v="USD"/>
    <n v="5"/>
    <n v="17"/>
    <n v="181"/>
    <n v="13"/>
    <n v="1"/>
    <n v="0.15"/>
    <n v="626.45000000000005"/>
    <n v="1139"/>
    <x v="69"/>
    <n v="626.45000000000005"/>
    <n v="341.69999999999993"/>
    <n v="6"/>
    <x v="1"/>
  </r>
  <r>
    <x v="2252"/>
    <x v="0"/>
    <x v="1"/>
    <d v="2018-10-27T00:00:00"/>
    <x v="261"/>
    <d v="2019-03-05T00:00:00"/>
    <d v="2019-03-11T00:00:00"/>
    <s v="USD"/>
    <n v="19"/>
    <n v="3"/>
    <n v="225"/>
    <n v="37"/>
    <n v="6"/>
    <n v="0.08"/>
    <n v="1457.92"/>
    <n v="1822.4"/>
    <x v="340"/>
    <n v="8747.52"/>
    <n v="1312.1280000000006"/>
    <n v="6"/>
    <x v="1"/>
  </r>
  <r>
    <x v="2253"/>
    <x v="1"/>
    <x v="1"/>
    <d v="2018-10-27T00:00:00"/>
    <x v="261"/>
    <d v="2019-03-01T00:00:00"/>
    <d v="2019-03-02T00:00:00"/>
    <s v="USD"/>
    <n v="24"/>
    <n v="4"/>
    <n v="220"/>
    <n v="4"/>
    <n v="8"/>
    <n v="0.1"/>
    <n v="1344.02"/>
    <n v="2278"/>
    <x v="557"/>
    <n v="10752.16"/>
    <n v="5649.4400000000023"/>
    <n v="1"/>
    <x v="1"/>
  </r>
  <r>
    <x v="2254"/>
    <x v="3"/>
    <x v="2"/>
    <d v="2018-10-27T00:00:00"/>
    <x v="261"/>
    <d v="2019-02-24T00:00:00"/>
    <d v="2019-02-25T00:00:00"/>
    <s v="USD"/>
    <n v="10"/>
    <n v="3"/>
    <n v="285"/>
    <n v="6"/>
    <n v="5"/>
    <n v="0.1"/>
    <n v="120.6"/>
    <n v="167.5"/>
    <x v="81"/>
    <n v="603"/>
    <n v="150.75"/>
    <n v="1"/>
    <x v="1"/>
  </r>
  <r>
    <x v="2255"/>
    <x v="2"/>
    <x v="0"/>
    <d v="2018-10-27T00:00:00"/>
    <x v="261"/>
    <d v="2019-03-05T00:00:00"/>
    <d v="2019-03-11T00:00:00"/>
    <s v="USD"/>
    <n v="28"/>
    <n v="47"/>
    <n v="105"/>
    <n v="41"/>
    <n v="6"/>
    <n v="0.15"/>
    <n v="512.54999999999995"/>
    <n v="683.4"/>
    <x v="650"/>
    <n v="3075.2999999999997"/>
    <n v="410.03999999999996"/>
    <n v="6"/>
    <x v="1"/>
  </r>
  <r>
    <x v="2256"/>
    <x v="2"/>
    <x v="0"/>
    <d v="2018-10-27T00:00:00"/>
    <x v="261"/>
    <d v="2019-03-01T00:00:00"/>
    <d v="2019-03-04T00:00:00"/>
    <s v="USD"/>
    <n v="28"/>
    <n v="3"/>
    <n v="119"/>
    <n v="1"/>
    <n v="8"/>
    <n v="0.08"/>
    <n v="748.66"/>
    <n v="1011.7"/>
    <x v="943"/>
    <n v="5989.28"/>
    <n v="1456.8320000000012"/>
    <n v="3"/>
    <x v="1"/>
  </r>
  <r>
    <x v="2257"/>
    <x v="1"/>
    <x v="0"/>
    <d v="2018-10-27T00:00:00"/>
    <x v="261"/>
    <d v="2019-03-04T00:00:00"/>
    <d v="2019-03-09T00:00:00"/>
    <s v="USD"/>
    <n v="23"/>
    <n v="49"/>
    <n v="165"/>
    <n v="29"/>
    <n v="1"/>
    <n v="0.08"/>
    <n v="1512.19"/>
    <n v="2479"/>
    <x v="1297"/>
    <n v="1512.19"/>
    <n v="768.49000000000024"/>
    <n v="5"/>
    <x v="1"/>
  </r>
  <r>
    <x v="2258"/>
    <x v="1"/>
    <x v="0"/>
    <d v="2018-10-27T00:00:00"/>
    <x v="261"/>
    <d v="2019-03-04T00:00:00"/>
    <d v="2019-03-14T00:00:00"/>
    <s v="USD"/>
    <n v="25"/>
    <n v="1"/>
    <n v="196"/>
    <n v="9"/>
    <n v="4"/>
    <n v="0.3"/>
    <n v="1881.56"/>
    <n v="2726.9"/>
    <x v="1298"/>
    <n v="7526.24"/>
    <n v="109.07999999999993"/>
    <n v="10"/>
    <x v="0"/>
  </r>
  <r>
    <x v="2259"/>
    <x v="3"/>
    <x v="0"/>
    <d v="2018-10-27T00:00:00"/>
    <x v="262"/>
    <d v="2019-02-26T00:00:00"/>
    <d v="2019-02-27T00:00:00"/>
    <s v="USD"/>
    <n v="6"/>
    <n v="17"/>
    <n v="120"/>
    <n v="1"/>
    <n v="2"/>
    <n v="0.05"/>
    <n v="906.31"/>
    <n v="1118.9000000000001"/>
    <x v="177"/>
    <n v="1812.62"/>
    <n v="313.28999999999996"/>
    <n v="1"/>
    <x v="1"/>
  </r>
  <r>
    <x v="2260"/>
    <x v="3"/>
    <x v="0"/>
    <d v="2018-10-27T00:00:00"/>
    <x v="262"/>
    <d v="2019-02-27T00:00:00"/>
    <d v="2019-02-28T00:00:00"/>
    <s v="USD"/>
    <n v="4"/>
    <n v="11"/>
    <n v="183"/>
    <n v="38"/>
    <n v="1"/>
    <n v="0.05"/>
    <n v="1010.96"/>
    <n v="1279.7"/>
    <x v="1299"/>
    <n v="1010.96"/>
    <n v="204.75499999999988"/>
    <n v="1"/>
    <x v="1"/>
  </r>
  <r>
    <x v="2261"/>
    <x v="3"/>
    <x v="0"/>
    <d v="2018-10-27T00:00:00"/>
    <x v="262"/>
    <d v="2019-03-08T00:00:00"/>
    <d v="2019-03-12T00:00:00"/>
    <s v="USD"/>
    <n v="10"/>
    <n v="25"/>
    <n v="106"/>
    <n v="41"/>
    <n v="2"/>
    <n v="0.1"/>
    <n v="3292.38"/>
    <n v="3919.5"/>
    <x v="1300"/>
    <n v="6584.76"/>
    <n v="470.34000000000015"/>
    <n v="4"/>
    <x v="1"/>
  </r>
  <r>
    <x v="2262"/>
    <x v="0"/>
    <x v="5"/>
    <d v="2018-10-27T00:00:00"/>
    <x v="262"/>
    <d v="2019-03-12T00:00:00"/>
    <d v="2019-03-17T00:00:00"/>
    <s v="USD"/>
    <n v="14"/>
    <n v="33"/>
    <n v="72"/>
    <n v="35"/>
    <n v="4"/>
    <n v="0.08"/>
    <n v="835.16"/>
    <n v="1855.9"/>
    <x v="1301"/>
    <n v="3340.64"/>
    <n v="3489.0720000000006"/>
    <n v="5"/>
    <x v="1"/>
  </r>
  <r>
    <x v="2263"/>
    <x v="2"/>
    <x v="3"/>
    <d v="2018-10-27T00:00:00"/>
    <x v="262"/>
    <d v="2019-03-10T00:00:00"/>
    <d v="2019-03-11T00:00:00"/>
    <s v="USD"/>
    <n v="27"/>
    <n v="7"/>
    <n v="26"/>
    <n v="25"/>
    <n v="2"/>
    <n v="0.05"/>
    <n v="1423.88"/>
    <n v="1849.2"/>
    <x v="249"/>
    <n v="2847.76"/>
    <n v="665.7199999999998"/>
    <n v="1"/>
    <x v="1"/>
  </r>
  <r>
    <x v="2264"/>
    <x v="3"/>
    <x v="0"/>
    <d v="2018-10-27T00:00:00"/>
    <x v="262"/>
    <d v="2019-02-22T00:00:00"/>
    <d v="2019-03-01T00:00:00"/>
    <s v="USD"/>
    <n v="10"/>
    <n v="46"/>
    <n v="120"/>
    <n v="45"/>
    <n v="1"/>
    <n v="0.2"/>
    <n v="2636.45"/>
    <n v="5272.9"/>
    <x v="1302"/>
    <n v="2636.45"/>
    <n v="1581.87"/>
    <n v="7"/>
    <x v="1"/>
  </r>
  <r>
    <x v="2265"/>
    <x v="3"/>
    <x v="2"/>
    <d v="2018-10-27T00:00:00"/>
    <x v="262"/>
    <d v="2019-02-21T00:00:00"/>
    <d v="2019-03-01T00:00:00"/>
    <s v="USD"/>
    <n v="11"/>
    <n v="21"/>
    <n v="311"/>
    <n v="25"/>
    <n v="5"/>
    <n v="0.05"/>
    <n v="141.84"/>
    <n v="194.3"/>
    <x v="472"/>
    <n v="709.2"/>
    <n v="213.72499999999991"/>
    <n v="8"/>
    <x v="0"/>
  </r>
  <r>
    <x v="2266"/>
    <x v="0"/>
    <x v="1"/>
    <d v="2018-10-27T00:00:00"/>
    <x v="262"/>
    <d v="2019-02-27T00:00:00"/>
    <d v="2019-03-07T00:00:00"/>
    <s v="USD"/>
    <n v="19"/>
    <n v="9"/>
    <n v="227"/>
    <n v="33"/>
    <n v="5"/>
    <n v="0.05"/>
    <n v="643.87"/>
    <n v="1038.5"/>
    <x v="4"/>
    <n v="3219.35"/>
    <n v="1713.5250000000001"/>
    <n v="8"/>
    <x v="0"/>
  </r>
  <r>
    <x v="2267"/>
    <x v="1"/>
    <x v="2"/>
    <d v="2018-10-27T00:00:00"/>
    <x v="262"/>
    <d v="2019-03-17T00:00:00"/>
    <d v="2019-03-27T00:00:00"/>
    <s v="USD"/>
    <n v="22"/>
    <n v="5"/>
    <n v="278"/>
    <n v="12"/>
    <n v="2"/>
    <n v="0.05"/>
    <n v="2375.8200000000002"/>
    <n v="5279.6"/>
    <x v="1303"/>
    <n v="4751.6400000000003"/>
    <n v="5279.5999999999995"/>
    <n v="10"/>
    <x v="0"/>
  </r>
  <r>
    <x v="2268"/>
    <x v="3"/>
    <x v="1"/>
    <d v="2018-10-27T00:00:00"/>
    <x v="262"/>
    <d v="2019-03-07T00:00:00"/>
    <d v="2019-03-13T00:00:00"/>
    <s v="USD"/>
    <n v="2"/>
    <n v="45"/>
    <n v="247"/>
    <n v="15"/>
    <n v="8"/>
    <n v="0.2"/>
    <n v="2111.91"/>
    <n v="3705.1"/>
    <x v="428"/>
    <n v="16895.28"/>
    <n v="6817.3600000000006"/>
    <n v="6"/>
    <x v="1"/>
  </r>
  <r>
    <x v="2269"/>
    <x v="3"/>
    <x v="2"/>
    <d v="2018-10-27T00:00:00"/>
    <x v="262"/>
    <d v="2019-02-26T00:00:00"/>
    <d v="2019-02-28T00:00:00"/>
    <s v="USD"/>
    <n v="3"/>
    <n v="13"/>
    <n v="318"/>
    <n v="6"/>
    <n v="5"/>
    <n v="0.15"/>
    <n v="101.04"/>
    <n v="194.3"/>
    <x v="472"/>
    <n v="505.20000000000005"/>
    <n v="320.57499999999993"/>
    <n v="2"/>
    <x v="1"/>
  </r>
  <r>
    <x v="2270"/>
    <x v="3"/>
    <x v="1"/>
    <d v="2018-10-27T00:00:00"/>
    <x v="262"/>
    <d v="2019-03-02T00:00:00"/>
    <d v="2019-03-11T00:00:00"/>
    <s v="USD"/>
    <n v="6"/>
    <n v="27"/>
    <n v="237"/>
    <n v="7"/>
    <n v="1"/>
    <n v="0.05"/>
    <n v="879.04"/>
    <n v="1098.8"/>
    <x v="455"/>
    <n v="879.04"/>
    <n v="164.81999999999994"/>
    <n v="9"/>
    <x v="0"/>
  </r>
  <r>
    <x v="2271"/>
    <x v="3"/>
    <x v="1"/>
    <d v="2018-10-27T00:00:00"/>
    <x v="262"/>
    <d v="2019-03-10T00:00:00"/>
    <d v="2019-03-16T00:00:00"/>
    <s v="USD"/>
    <n v="11"/>
    <n v="27"/>
    <n v="242"/>
    <n v="21"/>
    <n v="7"/>
    <n v="0.08"/>
    <n v="1409.68"/>
    <n v="1762.1"/>
    <x v="1304"/>
    <n v="9867.76"/>
    <n v="1480.1639999999989"/>
    <n v="6"/>
    <x v="1"/>
  </r>
  <r>
    <x v="2272"/>
    <x v="1"/>
    <x v="0"/>
    <d v="2018-10-27T00:00:00"/>
    <x v="262"/>
    <d v="2019-03-16T00:00:00"/>
    <d v="2019-03-19T00:00:00"/>
    <s v="USD"/>
    <n v="22"/>
    <n v="9"/>
    <n v="94"/>
    <n v="17"/>
    <n v="5"/>
    <n v="0.05"/>
    <n v="101.04"/>
    <n v="174.2"/>
    <x v="539"/>
    <n v="505.20000000000005"/>
    <n v="322.24999999999989"/>
    <n v="3"/>
    <x v="1"/>
  </r>
  <r>
    <x v="2273"/>
    <x v="0"/>
    <x v="0"/>
    <d v="2018-10-27T00:00:00"/>
    <x v="262"/>
    <d v="2019-02-27T00:00:00"/>
    <d v="2019-03-09T00:00:00"/>
    <s v="USD"/>
    <n v="18"/>
    <n v="40"/>
    <n v="177"/>
    <n v="12"/>
    <n v="5"/>
    <n v="0.05"/>
    <n v="1591.32"/>
    <n v="2525.9"/>
    <x v="1305"/>
    <n v="7956.5999999999995"/>
    <n v="4041.4250000000002"/>
    <n v="10"/>
    <x v="0"/>
  </r>
  <r>
    <x v="2274"/>
    <x v="2"/>
    <x v="4"/>
    <d v="2018-10-27T00:00:00"/>
    <x v="263"/>
    <d v="2019-03-16T00:00:00"/>
    <d v="2019-03-20T00:00:00"/>
    <s v="USD"/>
    <n v="28"/>
    <n v="50"/>
    <n v="344"/>
    <n v="6"/>
    <n v="3"/>
    <n v="0.05"/>
    <n v="1256.92"/>
    <n v="1876"/>
    <x v="234"/>
    <n v="3770.76"/>
    <n v="1575.8399999999992"/>
    <n v="4"/>
    <x v="1"/>
  </r>
  <r>
    <x v="2275"/>
    <x v="3"/>
    <x v="1"/>
    <d v="2018-10-27T00:00:00"/>
    <x v="263"/>
    <d v="2019-03-12T00:00:00"/>
    <d v="2019-03-22T00:00:00"/>
    <s v="USD"/>
    <n v="7"/>
    <n v="3"/>
    <n v="227"/>
    <n v="26"/>
    <n v="5"/>
    <n v="0.15"/>
    <n v="718.24"/>
    <n v="897.8"/>
    <x v="368"/>
    <n v="3591.2"/>
    <n v="224.45000000000027"/>
    <n v="10"/>
    <x v="0"/>
  </r>
  <r>
    <x v="2276"/>
    <x v="2"/>
    <x v="3"/>
    <d v="2018-10-27T00:00:00"/>
    <x v="263"/>
    <d v="2019-02-27T00:00:00"/>
    <d v="2019-03-08T00:00:00"/>
    <s v="USD"/>
    <n v="27"/>
    <n v="5"/>
    <n v="48"/>
    <n v="7"/>
    <n v="4"/>
    <n v="0.08"/>
    <n v="455.87"/>
    <n v="844.2"/>
    <x v="640"/>
    <n v="1823.48"/>
    <n v="1283.1760000000004"/>
    <n v="9"/>
    <x v="0"/>
  </r>
  <r>
    <x v="2277"/>
    <x v="3"/>
    <x v="2"/>
    <d v="2018-10-27T00:00:00"/>
    <x v="263"/>
    <d v="2019-03-12T00:00:00"/>
    <d v="2019-03-20T00:00:00"/>
    <s v="USD"/>
    <n v="1"/>
    <n v="42"/>
    <n v="318"/>
    <n v="41"/>
    <n v="7"/>
    <n v="0.1"/>
    <n v="2202.42"/>
    <n v="3932.9"/>
    <x v="112"/>
    <n v="15416.94"/>
    <n v="9360.33"/>
    <n v="8"/>
    <x v="0"/>
  </r>
  <r>
    <x v="2278"/>
    <x v="3"/>
    <x v="3"/>
    <d v="2018-10-27T00:00:00"/>
    <x v="263"/>
    <d v="2019-02-27T00:00:00"/>
    <d v="2019-03-07T00:00:00"/>
    <s v="USD"/>
    <n v="3"/>
    <n v="39"/>
    <n v="15"/>
    <n v="31"/>
    <n v="1"/>
    <n v="0.08"/>
    <n v="2519.94"/>
    <n v="3999.9"/>
    <x v="131"/>
    <n v="2519.94"/>
    <n v="1159.9680000000003"/>
    <n v="8"/>
    <x v="0"/>
  </r>
  <r>
    <x v="2279"/>
    <x v="3"/>
    <x v="2"/>
    <d v="2018-10-27T00:00:00"/>
    <x v="263"/>
    <d v="2019-03-05T00:00:00"/>
    <d v="2019-03-10T00:00:00"/>
    <s v="USD"/>
    <n v="1"/>
    <n v="17"/>
    <n v="293"/>
    <n v="4"/>
    <n v="3"/>
    <n v="0.05"/>
    <n v="820.08"/>
    <n v="964.8"/>
    <x v="912"/>
    <n v="2460.2400000000002"/>
    <n v="289.43999999999915"/>
    <n v="5"/>
    <x v="1"/>
  </r>
  <r>
    <x v="2280"/>
    <x v="3"/>
    <x v="0"/>
    <d v="2018-10-27T00:00:00"/>
    <x v="263"/>
    <d v="2019-03-03T00:00:00"/>
    <d v="2019-03-04T00:00:00"/>
    <s v="USD"/>
    <n v="11"/>
    <n v="33"/>
    <n v="132"/>
    <n v="19"/>
    <n v="4"/>
    <n v="0.1"/>
    <n v="1462.61"/>
    <n v="1976.5"/>
    <x v="88"/>
    <n v="5850.44"/>
    <n v="1264.9600000000009"/>
    <n v="1"/>
    <x v="1"/>
  </r>
  <r>
    <x v="2281"/>
    <x v="0"/>
    <x v="3"/>
    <d v="2018-10-27T00:00:00"/>
    <x v="264"/>
    <d v="2019-03-02T00:00:00"/>
    <d v="2019-03-11T00:00:00"/>
    <s v="USD"/>
    <n v="15"/>
    <n v="9"/>
    <n v="41"/>
    <n v="39"/>
    <n v="8"/>
    <n v="0.08"/>
    <n v="401.06"/>
    <n v="978.2"/>
    <x v="1107"/>
    <n v="3208.48"/>
    <n v="3991.0720000000006"/>
    <n v="9"/>
    <x v="0"/>
  </r>
  <r>
    <x v="2282"/>
    <x v="3"/>
    <x v="2"/>
    <d v="2018-10-27T00:00:00"/>
    <x v="264"/>
    <d v="2019-03-05T00:00:00"/>
    <d v="2019-03-11T00:00:00"/>
    <s v="USD"/>
    <n v="10"/>
    <n v="50"/>
    <n v="268"/>
    <n v="46"/>
    <n v="3"/>
    <n v="0.15"/>
    <n v="3023.04"/>
    <n v="3778.8"/>
    <x v="1306"/>
    <n v="9069.119999999999"/>
    <n v="566.82000000000153"/>
    <n v="6"/>
    <x v="1"/>
  </r>
  <r>
    <x v="2283"/>
    <x v="0"/>
    <x v="1"/>
    <d v="2018-10-27T00:00:00"/>
    <x v="264"/>
    <d v="2019-03-16T00:00:00"/>
    <d v="2019-03-25T00:00:00"/>
    <s v="USD"/>
    <n v="13"/>
    <n v="17"/>
    <n v="258"/>
    <n v="42"/>
    <n v="1"/>
    <n v="0.08"/>
    <n v="967.61"/>
    <n v="1165.8"/>
    <x v="274"/>
    <n v="967.61"/>
    <n v="104.92600000000004"/>
    <n v="9"/>
    <x v="0"/>
  </r>
  <r>
    <x v="2284"/>
    <x v="1"/>
    <x v="4"/>
    <d v="2018-10-27T00:00:00"/>
    <x v="264"/>
    <d v="2019-02-23T00:00:00"/>
    <d v="2019-03-01T00:00:00"/>
    <s v="USD"/>
    <n v="21"/>
    <n v="4"/>
    <n v="367"/>
    <n v="44"/>
    <n v="8"/>
    <n v="0.1"/>
    <n v="887.35"/>
    <n v="1152.4000000000001"/>
    <x v="1112"/>
    <n v="7098.8"/>
    <n v="1198.4800000000005"/>
    <n v="6"/>
    <x v="1"/>
  </r>
  <r>
    <x v="2285"/>
    <x v="1"/>
    <x v="0"/>
    <d v="2018-10-27T00:00:00"/>
    <x v="264"/>
    <d v="2019-03-05T00:00:00"/>
    <d v="2019-03-13T00:00:00"/>
    <s v="USD"/>
    <n v="23"/>
    <n v="46"/>
    <n v="143"/>
    <n v="33"/>
    <n v="8"/>
    <n v="0.1"/>
    <n v="522.6"/>
    <n v="1045.2"/>
    <x v="670"/>
    <n v="4180.8"/>
    <n v="3344.6400000000003"/>
    <n v="8"/>
    <x v="0"/>
  </r>
  <r>
    <x v="2286"/>
    <x v="1"/>
    <x v="1"/>
    <d v="2018-10-27T00:00:00"/>
    <x v="264"/>
    <d v="2019-03-19T00:00:00"/>
    <d v="2019-03-20T00:00:00"/>
    <s v="USD"/>
    <n v="23"/>
    <n v="44"/>
    <n v="208"/>
    <n v="5"/>
    <n v="3"/>
    <n v="0.15"/>
    <n v="3767.21"/>
    <n v="6385.1"/>
    <x v="969"/>
    <n v="11301.630000000001"/>
    <n v="4980.3750000000018"/>
    <n v="1"/>
    <x v="1"/>
  </r>
  <r>
    <x v="2287"/>
    <x v="0"/>
    <x v="0"/>
    <d v="2018-10-27T00:00:00"/>
    <x v="264"/>
    <d v="2019-02-24T00:00:00"/>
    <d v="2019-02-28T00:00:00"/>
    <s v="USD"/>
    <n v="12"/>
    <n v="31"/>
    <n v="162"/>
    <n v="25"/>
    <n v="1"/>
    <n v="0.08"/>
    <n v="1423.95"/>
    <n v="2686.7"/>
    <x v="1307"/>
    <n v="1423.95"/>
    <n v="1047.8140000000001"/>
    <n v="4"/>
    <x v="1"/>
  </r>
  <r>
    <x v="2288"/>
    <x v="3"/>
    <x v="0"/>
    <d v="2018-10-27T00:00:00"/>
    <x v="265"/>
    <d v="2019-02-26T00:00:00"/>
    <d v="2019-02-27T00:00:00"/>
    <s v="USD"/>
    <n v="4"/>
    <n v="35"/>
    <n v="102"/>
    <n v="14"/>
    <n v="5"/>
    <n v="0.05"/>
    <n v="3201.73"/>
    <n v="6277.9"/>
    <x v="10"/>
    <n v="16008.65"/>
    <n v="13811.374999999998"/>
    <n v="1"/>
    <x v="1"/>
  </r>
  <r>
    <x v="2289"/>
    <x v="2"/>
    <x v="0"/>
    <d v="2018-10-27T00:00:00"/>
    <x v="265"/>
    <d v="2019-03-04T00:00:00"/>
    <d v="2019-03-06T00:00:00"/>
    <s v="USD"/>
    <n v="26"/>
    <n v="49"/>
    <n v="117"/>
    <n v="45"/>
    <n v="8"/>
    <n v="0.08"/>
    <n v="857.73"/>
    <n v="1159.0999999999999"/>
    <x v="851"/>
    <n v="6861.84"/>
    <n v="1669.1360000000004"/>
    <n v="2"/>
    <x v="1"/>
  </r>
  <r>
    <x v="2290"/>
    <x v="0"/>
    <x v="2"/>
    <d v="2018-10-27T00:00:00"/>
    <x v="265"/>
    <d v="2019-03-03T00:00:00"/>
    <d v="2019-03-07T00:00:00"/>
    <s v="USD"/>
    <n v="19"/>
    <n v="12"/>
    <n v="274"/>
    <n v="24"/>
    <n v="8"/>
    <n v="0.15"/>
    <n v="671.34"/>
    <n v="1118.9000000000001"/>
    <x v="720"/>
    <n v="5370.72"/>
    <n v="2237.8000000000002"/>
    <n v="4"/>
    <x v="1"/>
  </r>
  <r>
    <x v="2291"/>
    <x v="3"/>
    <x v="0"/>
    <d v="2018-10-27T00:00:00"/>
    <x v="265"/>
    <d v="2019-03-10T00:00:00"/>
    <d v="2019-03-15T00:00:00"/>
    <s v="USD"/>
    <n v="8"/>
    <n v="3"/>
    <n v="92"/>
    <n v="3"/>
    <n v="1"/>
    <n v="0.05"/>
    <n v="844.2"/>
    <n v="1340"/>
    <x v="259"/>
    <n v="844.2"/>
    <n v="428.79999999999995"/>
    <n v="5"/>
    <x v="1"/>
  </r>
  <r>
    <x v="2292"/>
    <x v="3"/>
    <x v="3"/>
    <d v="2018-10-27T00:00:00"/>
    <x v="265"/>
    <d v="2019-03-13T00:00:00"/>
    <d v="2019-03-17T00:00:00"/>
    <s v="USD"/>
    <n v="11"/>
    <n v="46"/>
    <n v="21"/>
    <n v="31"/>
    <n v="7"/>
    <n v="0.05"/>
    <n v="1841.96"/>
    <n v="2331.6"/>
    <x v="1276"/>
    <n v="12893.720000000001"/>
    <n v="2611.4199999999964"/>
    <n v="4"/>
    <x v="1"/>
  </r>
  <r>
    <x v="2293"/>
    <x v="3"/>
    <x v="1"/>
    <d v="2018-10-27T00:00:00"/>
    <x v="265"/>
    <d v="2019-03-08T00:00:00"/>
    <d v="2019-03-16T00:00:00"/>
    <s v="USD"/>
    <n v="4"/>
    <n v="43"/>
    <n v="228"/>
    <n v="8"/>
    <n v="4"/>
    <n v="0.05"/>
    <n v="1406.73"/>
    <n v="2425.4"/>
    <x v="1308"/>
    <n v="5626.92"/>
    <n v="3589.6000000000004"/>
    <n v="8"/>
    <x v="0"/>
  </r>
  <r>
    <x v="2294"/>
    <x v="0"/>
    <x v="5"/>
    <d v="2018-10-27T00:00:00"/>
    <x v="265"/>
    <d v="2019-02-22T00:00:00"/>
    <d v="2019-03-02T00:00:00"/>
    <s v="USD"/>
    <n v="16"/>
    <n v="10"/>
    <n v="61"/>
    <n v="11"/>
    <n v="8"/>
    <n v="0.08"/>
    <n v="688.02"/>
    <n v="1092.0999999999999"/>
    <x v="231"/>
    <n v="5504.16"/>
    <n v="2533.6959999999999"/>
    <n v="8"/>
    <x v="0"/>
  </r>
  <r>
    <x v="2295"/>
    <x v="3"/>
    <x v="0"/>
    <d v="2018-10-27T00:00:00"/>
    <x v="265"/>
    <d v="2019-03-15T00:00:00"/>
    <d v="2019-03-25T00:00:00"/>
    <s v="USD"/>
    <n v="11"/>
    <n v="36"/>
    <n v="91"/>
    <n v="46"/>
    <n v="8"/>
    <n v="0.15"/>
    <n v="614.99"/>
    <n v="917.9"/>
    <x v="1049"/>
    <n v="4919.92"/>
    <n v="1321.7999999999993"/>
    <n v="10"/>
    <x v="0"/>
  </r>
  <r>
    <x v="2296"/>
    <x v="3"/>
    <x v="0"/>
    <d v="2018-10-27T00:00:00"/>
    <x v="265"/>
    <d v="2019-03-12T00:00:00"/>
    <d v="2019-03-17T00:00:00"/>
    <s v="USD"/>
    <n v="2"/>
    <n v="34"/>
    <n v="197"/>
    <n v="43"/>
    <n v="7"/>
    <n v="0.1"/>
    <n v="85.16"/>
    <n v="207.7"/>
    <x v="1072"/>
    <n v="596.12"/>
    <n v="712.39"/>
    <n v="5"/>
    <x v="1"/>
  </r>
  <r>
    <x v="2297"/>
    <x v="3"/>
    <x v="3"/>
    <d v="2018-10-27T00:00:00"/>
    <x v="265"/>
    <d v="2019-03-20T00:00:00"/>
    <d v="2019-03-27T00:00:00"/>
    <s v="USD"/>
    <n v="4"/>
    <n v="32"/>
    <n v="4"/>
    <n v="33"/>
    <n v="8"/>
    <n v="0.05"/>
    <n v="1637.21"/>
    <n v="1996.6"/>
    <x v="96"/>
    <n v="13097.68"/>
    <n v="2076.4799999999977"/>
    <n v="7"/>
    <x v="1"/>
  </r>
  <r>
    <x v="2298"/>
    <x v="0"/>
    <x v="2"/>
    <d v="2018-10-27T00:00:00"/>
    <x v="265"/>
    <d v="2019-03-13T00:00:00"/>
    <d v="2019-03-14T00:00:00"/>
    <s v="USD"/>
    <n v="19"/>
    <n v="2"/>
    <n v="278"/>
    <n v="5"/>
    <n v="7"/>
    <n v="0.1"/>
    <n v="103.18"/>
    <n v="234.5"/>
    <x v="342"/>
    <n v="722.26"/>
    <n v="755.09000000000015"/>
    <n v="1"/>
    <x v="1"/>
  </r>
  <r>
    <x v="2299"/>
    <x v="3"/>
    <x v="0"/>
    <d v="2018-10-27T00:00:00"/>
    <x v="266"/>
    <d v="2019-02-24T00:00:00"/>
    <d v="2019-03-01T00:00:00"/>
    <s v="USD"/>
    <n v="2"/>
    <n v="49"/>
    <n v="168"/>
    <n v="17"/>
    <n v="1"/>
    <n v="0.1"/>
    <n v="693.45"/>
    <n v="1005"/>
    <x v="153"/>
    <n v="693.45"/>
    <n v="211.04999999999995"/>
    <n v="5"/>
    <x v="1"/>
  </r>
  <r>
    <x v="2300"/>
    <x v="3"/>
    <x v="5"/>
    <d v="2018-10-27T00:00:00"/>
    <x v="266"/>
    <d v="2019-03-08T00:00:00"/>
    <d v="2019-03-17T00:00:00"/>
    <s v="USD"/>
    <n v="6"/>
    <n v="46"/>
    <n v="77"/>
    <n v="6"/>
    <n v="6"/>
    <n v="0.08"/>
    <n v="4060.6"/>
    <n v="5487.3"/>
    <x v="1309"/>
    <n v="24363.599999999999"/>
    <n v="5926.2960000000057"/>
    <n v="9"/>
    <x v="0"/>
  </r>
  <r>
    <x v="2301"/>
    <x v="0"/>
    <x v="0"/>
    <d v="2018-10-27T00:00:00"/>
    <x v="266"/>
    <d v="2019-03-10T00:00:00"/>
    <d v="2019-03-16T00:00:00"/>
    <s v="USD"/>
    <n v="13"/>
    <n v="12"/>
    <n v="119"/>
    <n v="19"/>
    <n v="6"/>
    <n v="0.05"/>
    <n v="3585.84"/>
    <n v="5976.4"/>
    <x v="356"/>
    <n v="21515.040000000001"/>
    <n v="12550.439999999995"/>
    <n v="6"/>
    <x v="1"/>
  </r>
  <r>
    <x v="2302"/>
    <x v="0"/>
    <x v="3"/>
    <d v="2018-10-27T00:00:00"/>
    <x v="266"/>
    <d v="2019-02-26T00:00:00"/>
    <d v="2019-03-05T00:00:00"/>
    <s v="USD"/>
    <n v="19"/>
    <n v="25"/>
    <n v="21"/>
    <n v="12"/>
    <n v="8"/>
    <n v="0.2"/>
    <n v="619.08000000000004"/>
    <n v="884.4"/>
    <x v="1310"/>
    <n v="4952.6400000000003"/>
    <n v="707.51999999999953"/>
    <n v="7"/>
    <x v="1"/>
  </r>
  <r>
    <x v="2303"/>
    <x v="0"/>
    <x v="3"/>
    <d v="2018-10-27T00:00:00"/>
    <x v="266"/>
    <d v="2019-03-01T00:00:00"/>
    <d v="2019-03-11T00:00:00"/>
    <s v="USD"/>
    <n v="15"/>
    <n v="44"/>
    <n v="27"/>
    <n v="16"/>
    <n v="7"/>
    <n v="0.15"/>
    <n v="4802.6899999999996"/>
    <n v="6157.3"/>
    <x v="1010"/>
    <n v="33618.829999999994"/>
    <n v="3017.1050000000032"/>
    <n v="10"/>
    <x v="0"/>
  </r>
  <r>
    <x v="2304"/>
    <x v="2"/>
    <x v="3"/>
    <d v="2018-10-27T00:00:00"/>
    <x v="267"/>
    <d v="2019-03-14T00:00:00"/>
    <d v="2019-03-20T00:00:00"/>
    <s v="USD"/>
    <n v="27"/>
    <n v="23"/>
    <n v="22"/>
    <n v="6"/>
    <n v="1"/>
    <n v="0.3"/>
    <n v="694.66"/>
    <n v="964.8"/>
    <x v="300"/>
    <n v="694.66"/>
    <n v="-19.300000000000068"/>
    <n v="6"/>
    <x v="1"/>
  </r>
  <r>
    <x v="2305"/>
    <x v="3"/>
    <x v="4"/>
    <d v="2018-10-27T00:00:00"/>
    <x v="267"/>
    <d v="2019-03-16T00:00:00"/>
    <d v="2019-03-22T00:00:00"/>
    <s v="USD"/>
    <n v="8"/>
    <n v="50"/>
    <n v="340"/>
    <n v="39"/>
    <n v="8"/>
    <n v="0.1"/>
    <n v="1557.08"/>
    <n v="3892.7"/>
    <x v="920"/>
    <n v="12456.64"/>
    <n v="15570.8"/>
    <n v="6"/>
    <x v="1"/>
  </r>
  <r>
    <x v="2306"/>
    <x v="3"/>
    <x v="3"/>
    <d v="2018-10-27T00:00:00"/>
    <x v="267"/>
    <d v="2019-03-19T00:00:00"/>
    <d v="2019-03-21T00:00:00"/>
    <s v="USD"/>
    <n v="10"/>
    <n v="12"/>
    <n v="17"/>
    <n v="42"/>
    <n v="4"/>
    <n v="0.08"/>
    <n v="179.96"/>
    <n v="227.8"/>
    <x v="1311"/>
    <n v="719.84"/>
    <n v="118.46400000000006"/>
    <n v="2"/>
    <x v="1"/>
  </r>
  <r>
    <x v="2307"/>
    <x v="3"/>
    <x v="4"/>
    <d v="2018-10-27T00:00:00"/>
    <x v="267"/>
    <d v="2019-03-17T00:00:00"/>
    <d v="2019-03-26T00:00:00"/>
    <s v="USD"/>
    <n v="7"/>
    <n v="44"/>
    <n v="358"/>
    <n v="40"/>
    <n v="5"/>
    <n v="0.05"/>
    <n v="991.6"/>
    <n v="1340"/>
    <x v="1312"/>
    <n v="4958"/>
    <n v="1407"/>
    <n v="9"/>
    <x v="0"/>
  </r>
  <r>
    <x v="2308"/>
    <x v="0"/>
    <x v="3"/>
    <d v="2018-10-27T00:00:00"/>
    <x v="267"/>
    <d v="2019-03-10T00:00:00"/>
    <d v="2019-03-19T00:00:00"/>
    <s v="USD"/>
    <n v="17"/>
    <n v="6"/>
    <n v="6"/>
    <n v="21"/>
    <n v="4"/>
    <n v="0.08"/>
    <n v="773.85"/>
    <n v="1105.5"/>
    <x v="133"/>
    <n v="3095.4"/>
    <n v="972.84000000000015"/>
    <n v="9"/>
    <x v="0"/>
  </r>
  <r>
    <x v="2309"/>
    <x v="3"/>
    <x v="0"/>
    <d v="2018-10-27T00:00:00"/>
    <x v="267"/>
    <d v="2019-02-26T00:00:00"/>
    <d v="2019-03-04T00:00:00"/>
    <s v="USD"/>
    <n v="8"/>
    <n v="18"/>
    <n v="124"/>
    <n v="23"/>
    <n v="5"/>
    <n v="0.05"/>
    <n v="624.57000000000005"/>
    <n v="1058.5999999999999"/>
    <x v="423"/>
    <n v="3122.8500000000004"/>
    <n v="1905.4999999999991"/>
    <n v="6"/>
    <x v="1"/>
  </r>
  <r>
    <x v="2310"/>
    <x v="2"/>
    <x v="5"/>
    <d v="2018-10-27T00:00:00"/>
    <x v="267"/>
    <d v="2019-03-11T00:00:00"/>
    <d v="2019-03-14T00:00:00"/>
    <s v="USD"/>
    <n v="28"/>
    <n v="23"/>
    <n v="80"/>
    <n v="16"/>
    <n v="3"/>
    <n v="0.05"/>
    <n v="2619.6999999999998"/>
    <n v="5695"/>
    <x v="1313"/>
    <n v="7859.0999999999995"/>
    <n v="8371.6500000000015"/>
    <n v="3"/>
    <x v="1"/>
  </r>
  <r>
    <x v="2311"/>
    <x v="0"/>
    <x v="0"/>
    <d v="2018-10-27T00:00:00"/>
    <x v="267"/>
    <d v="2019-03-18T00:00:00"/>
    <d v="2019-03-19T00:00:00"/>
    <s v="USD"/>
    <n v="17"/>
    <n v="31"/>
    <n v="179"/>
    <n v="27"/>
    <n v="2"/>
    <n v="0.15"/>
    <n v="719.85"/>
    <n v="1058.5999999999999"/>
    <x v="1314"/>
    <n v="1439.7"/>
    <n v="359.91999999999985"/>
    <n v="1"/>
    <x v="1"/>
  </r>
  <r>
    <x v="2312"/>
    <x v="1"/>
    <x v="1"/>
    <d v="2018-10-27T00:00:00"/>
    <x v="267"/>
    <d v="2019-03-18T00:00:00"/>
    <d v="2019-03-26T00:00:00"/>
    <s v="USD"/>
    <n v="22"/>
    <n v="47"/>
    <n v="242"/>
    <n v="20"/>
    <n v="6"/>
    <n v="0.08"/>
    <n v="475.37"/>
    <n v="1105.5"/>
    <x v="1260"/>
    <n v="2852.2200000000003"/>
    <n v="3250.1400000000003"/>
    <n v="8"/>
    <x v="0"/>
  </r>
  <r>
    <x v="2313"/>
    <x v="1"/>
    <x v="3"/>
    <d v="2018-10-27T00:00:00"/>
    <x v="268"/>
    <d v="2019-03-13T00:00:00"/>
    <d v="2019-03-22T00:00:00"/>
    <s v="USD"/>
    <n v="25"/>
    <n v="46"/>
    <n v="50"/>
    <n v="19"/>
    <n v="8"/>
    <n v="0.15"/>
    <n v="553.96"/>
    <n v="1045.2"/>
    <x v="670"/>
    <n v="4431.68"/>
    <n v="2675.6799999999994"/>
    <n v="9"/>
    <x v="0"/>
  </r>
  <r>
    <x v="2314"/>
    <x v="0"/>
    <x v="4"/>
    <d v="2018-10-27T00:00:00"/>
    <x v="268"/>
    <d v="2019-02-25T00:00:00"/>
    <d v="2019-03-02T00:00:00"/>
    <s v="USD"/>
    <n v="17"/>
    <n v="45"/>
    <n v="334"/>
    <n v="11"/>
    <n v="3"/>
    <n v="0.08"/>
    <n v="1061.28"/>
    <n v="1768.8"/>
    <x v="323"/>
    <n v="3183.84"/>
    <n v="1698.0479999999998"/>
    <n v="5"/>
    <x v="1"/>
  </r>
  <r>
    <x v="2315"/>
    <x v="0"/>
    <x v="0"/>
    <d v="2018-10-27T00:00:00"/>
    <x v="268"/>
    <d v="2019-03-02T00:00:00"/>
    <d v="2019-03-06T00:00:00"/>
    <s v="USD"/>
    <n v="19"/>
    <n v="8"/>
    <n v="148"/>
    <n v="4"/>
    <n v="7"/>
    <n v="0.05"/>
    <n v="393.96"/>
    <n v="804"/>
    <x v="234"/>
    <n v="2757.72"/>
    <n v="2588.8799999999997"/>
    <n v="4"/>
    <x v="1"/>
  </r>
  <r>
    <x v="2316"/>
    <x v="3"/>
    <x v="5"/>
    <d v="2018-10-27T00:00:00"/>
    <x v="268"/>
    <d v="2019-03-08T00:00:00"/>
    <d v="2019-03-12T00:00:00"/>
    <s v="USD"/>
    <n v="7"/>
    <n v="44"/>
    <n v="62"/>
    <n v="28"/>
    <n v="6"/>
    <n v="0.05"/>
    <n v="101.3"/>
    <n v="241.2"/>
    <x v="446"/>
    <n v="607.79999999999995"/>
    <n v="767.03999999999974"/>
    <n v="4"/>
    <x v="1"/>
  </r>
  <r>
    <x v="2317"/>
    <x v="1"/>
    <x v="3"/>
    <d v="2018-10-27T00:00:00"/>
    <x v="268"/>
    <d v="2019-03-10T00:00:00"/>
    <d v="2019-03-14T00:00:00"/>
    <s v="USD"/>
    <n v="22"/>
    <n v="35"/>
    <n v="31"/>
    <n v="2"/>
    <n v="2"/>
    <n v="0.08"/>
    <n v="2292.7399999999998"/>
    <n v="3953"/>
    <x v="88"/>
    <n v="4585.4799999999996"/>
    <n v="2688.0400000000009"/>
    <n v="4"/>
    <x v="1"/>
  </r>
  <r>
    <x v="2318"/>
    <x v="0"/>
    <x v="2"/>
    <d v="2018-10-27T00:00:00"/>
    <x v="268"/>
    <d v="2019-03-06T00:00:00"/>
    <d v="2019-03-13T00:00:00"/>
    <s v="USD"/>
    <n v="16"/>
    <n v="5"/>
    <n v="326"/>
    <n v="5"/>
    <n v="6"/>
    <n v="0.05"/>
    <n v="3078.72"/>
    <n v="6036.7"/>
    <x v="1315"/>
    <n v="18472.32"/>
    <n v="15936.869999999995"/>
    <n v="7"/>
    <x v="1"/>
  </r>
  <r>
    <x v="2319"/>
    <x v="3"/>
    <x v="0"/>
    <d v="2018-10-27T00:00:00"/>
    <x v="268"/>
    <d v="2019-03-16T00:00:00"/>
    <d v="2019-03-17T00:00:00"/>
    <s v="USD"/>
    <n v="8"/>
    <n v="16"/>
    <n v="91"/>
    <n v="16"/>
    <n v="1"/>
    <n v="0.15"/>
    <n v="4338.25"/>
    <n v="6197.5"/>
    <x v="1158"/>
    <n v="4338.25"/>
    <n v="929.625"/>
    <n v="1"/>
    <x v="1"/>
  </r>
  <r>
    <x v="2320"/>
    <x v="3"/>
    <x v="0"/>
    <d v="2018-10-27T00:00:00"/>
    <x v="268"/>
    <d v="2019-02-26T00:00:00"/>
    <d v="2019-02-28T00:00:00"/>
    <s v="USD"/>
    <n v="8"/>
    <n v="27"/>
    <n v="195"/>
    <n v="17"/>
    <n v="3"/>
    <n v="0.1"/>
    <n v="3818.6"/>
    <n v="6472.2"/>
    <x v="1316"/>
    <n v="11455.8"/>
    <n v="6019.1399999999994"/>
    <n v="2"/>
    <x v="1"/>
  </r>
  <r>
    <x v="2321"/>
    <x v="0"/>
    <x v="0"/>
    <d v="2018-10-27T00:00:00"/>
    <x v="268"/>
    <d v="2019-03-01T00:00:00"/>
    <d v="2019-03-06T00:00:00"/>
    <s v="USD"/>
    <n v="13"/>
    <n v="32"/>
    <n v="195"/>
    <n v="13"/>
    <n v="5"/>
    <n v="0.3"/>
    <n v="1463.28"/>
    <n v="2814"/>
    <x v="613"/>
    <n v="7316.4"/>
    <n v="2532.6000000000004"/>
    <n v="5"/>
    <x v="1"/>
  </r>
  <r>
    <x v="2322"/>
    <x v="0"/>
    <x v="5"/>
    <d v="2018-10-27T00:00:00"/>
    <x v="268"/>
    <d v="2019-03-10T00:00:00"/>
    <d v="2019-03-14T00:00:00"/>
    <s v="USD"/>
    <n v="17"/>
    <n v="36"/>
    <n v="61"/>
    <n v="6"/>
    <n v="1"/>
    <n v="0.08"/>
    <n v="168.04"/>
    <n v="221.1"/>
    <x v="1271"/>
    <n v="168.04"/>
    <n v="35.372000000000014"/>
    <n v="4"/>
    <x v="1"/>
  </r>
  <r>
    <x v="2323"/>
    <x v="3"/>
    <x v="2"/>
    <d v="2018-10-27T00:00:00"/>
    <x v="268"/>
    <d v="2019-03-23T00:00:00"/>
    <d v="2019-03-28T00:00:00"/>
    <s v="USD"/>
    <n v="10"/>
    <n v="15"/>
    <n v="292"/>
    <n v="21"/>
    <n v="3"/>
    <n v="0.08"/>
    <n v="1670.85"/>
    <n v="2257.9"/>
    <x v="54"/>
    <n v="5012.5499999999993"/>
    <n v="1219.2540000000017"/>
    <n v="5"/>
    <x v="1"/>
  </r>
  <r>
    <x v="2324"/>
    <x v="2"/>
    <x v="4"/>
    <d v="2018-10-27T00:00:00"/>
    <x v="269"/>
    <d v="2019-02-28T00:00:00"/>
    <d v="2019-03-10T00:00:00"/>
    <s v="USD"/>
    <n v="26"/>
    <n v="15"/>
    <n v="366"/>
    <n v="40"/>
    <n v="6"/>
    <n v="0.05"/>
    <n v="1973.15"/>
    <n v="3946.3"/>
    <x v="896"/>
    <n v="11838.900000000001"/>
    <n v="10655.010000000002"/>
    <n v="10"/>
    <x v="0"/>
  </r>
  <r>
    <x v="2325"/>
    <x v="3"/>
    <x v="3"/>
    <d v="2018-10-27T00:00:00"/>
    <x v="269"/>
    <d v="2019-03-05T00:00:00"/>
    <d v="2019-03-06T00:00:00"/>
    <s v="USD"/>
    <n v="8"/>
    <n v="21"/>
    <n v="20"/>
    <n v="35"/>
    <n v="6"/>
    <n v="0.3"/>
    <n v="227.8"/>
    <n v="268"/>
    <x v="442"/>
    <n v="1366.8000000000002"/>
    <n v="-241.20000000000027"/>
    <n v="1"/>
    <x v="1"/>
  </r>
  <r>
    <x v="2326"/>
    <x v="1"/>
    <x v="3"/>
    <d v="2018-10-27T00:00:00"/>
    <x v="269"/>
    <d v="2019-03-13T00:00:00"/>
    <d v="2019-03-16T00:00:00"/>
    <s v="USD"/>
    <n v="24"/>
    <n v="18"/>
    <n v="31"/>
    <n v="5"/>
    <n v="2"/>
    <n v="0.05"/>
    <n v="4549.3"/>
    <n v="6499"/>
    <x v="1317"/>
    <n v="9098.6"/>
    <n v="3249.4999999999982"/>
    <n v="3"/>
    <x v="1"/>
  </r>
  <r>
    <x v="2327"/>
    <x v="0"/>
    <x v="2"/>
    <d v="2018-10-27T00:00:00"/>
    <x v="269"/>
    <d v="2019-03-20T00:00:00"/>
    <d v="2019-03-27T00:00:00"/>
    <s v="USD"/>
    <n v="12"/>
    <n v="32"/>
    <n v="305"/>
    <n v="21"/>
    <n v="5"/>
    <n v="0.3"/>
    <n v="515.9"/>
    <n v="938"/>
    <x v="681"/>
    <n v="2579.5"/>
    <n v="703.5"/>
    <n v="7"/>
    <x v="1"/>
  </r>
  <r>
    <x v="2328"/>
    <x v="3"/>
    <x v="2"/>
    <d v="2018-10-27T00:00:00"/>
    <x v="269"/>
    <d v="2019-03-07T00:00:00"/>
    <d v="2019-03-17T00:00:00"/>
    <s v="USD"/>
    <n v="8"/>
    <n v="33"/>
    <n v="284"/>
    <n v="3"/>
    <n v="3"/>
    <n v="0.15"/>
    <n v="450.24"/>
    <n v="938"/>
    <x v="257"/>
    <n v="1350.72"/>
    <n v="1041.18"/>
    <n v="10"/>
    <x v="0"/>
  </r>
  <r>
    <x v="2329"/>
    <x v="1"/>
    <x v="0"/>
    <d v="2018-10-27T00:00:00"/>
    <x v="270"/>
    <d v="2019-03-05T00:00:00"/>
    <d v="2019-03-14T00:00:00"/>
    <s v="USD"/>
    <n v="21"/>
    <n v="20"/>
    <n v="125"/>
    <n v="24"/>
    <n v="5"/>
    <n v="0.15"/>
    <n v="595.76"/>
    <n v="1145.7"/>
    <x v="1318"/>
    <n v="2978.8"/>
    <n v="1890.4249999999993"/>
    <n v="9"/>
    <x v="0"/>
  </r>
  <r>
    <x v="2330"/>
    <x v="3"/>
    <x v="1"/>
    <d v="2018-10-27T00:00:00"/>
    <x v="270"/>
    <d v="2019-03-22T00:00:00"/>
    <d v="2019-03-28T00:00:00"/>
    <s v="USD"/>
    <n v="10"/>
    <n v="24"/>
    <n v="237"/>
    <n v="38"/>
    <n v="2"/>
    <n v="0.05"/>
    <n v="671.14"/>
    <n v="1065.3"/>
    <x v="697"/>
    <n v="1342.28"/>
    <n v="681.78999999999974"/>
    <n v="6"/>
    <x v="1"/>
  </r>
  <r>
    <x v="2331"/>
    <x v="0"/>
    <x v="5"/>
    <d v="2018-10-27T00:00:00"/>
    <x v="270"/>
    <d v="2019-03-05T00:00:00"/>
    <d v="2019-03-09T00:00:00"/>
    <s v="USD"/>
    <n v="18"/>
    <n v="16"/>
    <n v="60"/>
    <n v="35"/>
    <n v="1"/>
    <n v="0.1"/>
    <n v="1562.44"/>
    <n v="3906.1"/>
    <x v="493"/>
    <n v="1562.44"/>
    <n v="1953.0499999999997"/>
    <n v="4"/>
    <x v="1"/>
  </r>
  <r>
    <x v="2332"/>
    <x v="1"/>
    <x v="4"/>
    <d v="2018-10-27T00:00:00"/>
    <x v="270"/>
    <d v="2019-03-18T00:00:00"/>
    <d v="2019-03-19T00:00:00"/>
    <s v="USD"/>
    <n v="23"/>
    <n v="38"/>
    <n v="361"/>
    <n v="15"/>
    <n v="4"/>
    <n v="0.05"/>
    <n v="2922.81"/>
    <n v="3845.8"/>
    <x v="530"/>
    <n v="11691.24"/>
    <n v="2922.8000000000011"/>
    <n v="1"/>
    <x v="1"/>
  </r>
  <r>
    <x v="2333"/>
    <x v="1"/>
    <x v="0"/>
    <d v="2018-10-27T00:00:00"/>
    <x v="270"/>
    <d v="2019-03-10T00:00:00"/>
    <d v="2019-03-15T00:00:00"/>
    <s v="USD"/>
    <n v="21"/>
    <n v="47"/>
    <n v="120"/>
    <n v="35"/>
    <n v="4"/>
    <n v="0.1"/>
    <n v="2922.81"/>
    <n v="3845.8"/>
    <x v="530"/>
    <n v="11691.24"/>
    <n v="2153.6400000000012"/>
    <n v="5"/>
    <x v="1"/>
  </r>
  <r>
    <x v="2334"/>
    <x v="0"/>
    <x v="3"/>
    <d v="2018-10-27T00:00:00"/>
    <x v="270"/>
    <d v="2019-03-12T00:00:00"/>
    <d v="2019-03-22T00:00:00"/>
    <s v="USD"/>
    <n v="15"/>
    <n v="29"/>
    <n v="30"/>
    <n v="19"/>
    <n v="3"/>
    <n v="0.1"/>
    <n v="443.67"/>
    <n v="1031.8"/>
    <x v="660"/>
    <n v="1331.01"/>
    <n v="1454.8499999999997"/>
    <n v="10"/>
    <x v="0"/>
  </r>
  <r>
    <x v="2335"/>
    <x v="0"/>
    <x v="4"/>
    <d v="2018-10-27T00:00:00"/>
    <x v="270"/>
    <d v="2019-02-28T00:00:00"/>
    <d v="2019-03-08T00:00:00"/>
    <s v="USD"/>
    <n v="19"/>
    <n v="7"/>
    <n v="332"/>
    <n v="15"/>
    <n v="1"/>
    <n v="0.15"/>
    <n v="1736.64"/>
    <n v="3859.2"/>
    <x v="290"/>
    <n v="1736.64"/>
    <n v="1543.6799999999996"/>
    <n v="8"/>
    <x v="0"/>
  </r>
  <r>
    <x v="2336"/>
    <x v="3"/>
    <x v="2"/>
    <d v="2018-10-27T00:00:00"/>
    <x v="270"/>
    <d v="2019-03-05T00:00:00"/>
    <d v="2019-03-07T00:00:00"/>
    <s v="USD"/>
    <n v="11"/>
    <n v="13"/>
    <n v="319"/>
    <n v="37"/>
    <n v="1"/>
    <n v="0.05"/>
    <n v="589.73"/>
    <n v="1092.0999999999999"/>
    <x v="951"/>
    <n v="589.73"/>
    <n v="447.76499999999987"/>
    <n v="2"/>
    <x v="1"/>
  </r>
  <r>
    <x v="2337"/>
    <x v="0"/>
    <x v="1"/>
    <d v="2018-10-27T00:00:00"/>
    <x v="270"/>
    <d v="2019-03-06T00:00:00"/>
    <d v="2019-03-12T00:00:00"/>
    <s v="USD"/>
    <n v="14"/>
    <n v="44"/>
    <n v="223"/>
    <n v="45"/>
    <n v="8"/>
    <n v="0.05"/>
    <n v="684.61"/>
    <n v="877.7"/>
    <x v="1319"/>
    <n v="5476.88"/>
    <n v="1193.6400000000003"/>
    <n v="6"/>
    <x v="1"/>
  </r>
  <r>
    <x v="2338"/>
    <x v="3"/>
    <x v="1"/>
    <d v="2018-10-27T00:00:00"/>
    <x v="271"/>
    <d v="2019-03-06T00:00:00"/>
    <d v="2019-03-10T00:00:00"/>
    <s v="USD"/>
    <n v="6"/>
    <n v="33"/>
    <n v="254"/>
    <n v="12"/>
    <n v="3"/>
    <n v="0.2"/>
    <n v="1047.55"/>
    <n v="1775.5"/>
    <x v="675"/>
    <n v="3142.6499999999996"/>
    <n v="1118.5500000000002"/>
    <n v="4"/>
    <x v="1"/>
  </r>
  <r>
    <x v="2339"/>
    <x v="3"/>
    <x v="4"/>
    <d v="2018-10-27T00:00:00"/>
    <x v="271"/>
    <d v="2019-03-03T00:00:00"/>
    <d v="2019-03-04T00:00:00"/>
    <s v="USD"/>
    <n v="1"/>
    <n v="18"/>
    <n v="356"/>
    <n v="31"/>
    <n v="5"/>
    <n v="0.05"/>
    <n v="3241.73"/>
    <n v="3859.2"/>
    <x v="683"/>
    <n v="16208.65"/>
    <n v="2122.5500000000011"/>
    <n v="1"/>
    <x v="1"/>
  </r>
  <r>
    <x v="2340"/>
    <x v="3"/>
    <x v="0"/>
    <d v="2018-10-27T00:00:00"/>
    <x v="271"/>
    <d v="2019-03-14T00:00:00"/>
    <d v="2019-03-19T00:00:00"/>
    <s v="USD"/>
    <n v="1"/>
    <n v="20"/>
    <n v="88"/>
    <n v="22"/>
    <n v="2"/>
    <n v="0.15"/>
    <n v="1295.04"/>
    <n v="2539.3000000000002"/>
    <x v="1320"/>
    <n v="2590.08"/>
    <n v="1726.7300000000005"/>
    <n v="5"/>
    <x v="1"/>
  </r>
  <r>
    <x v="2341"/>
    <x v="3"/>
    <x v="3"/>
    <d v="2018-10-27T00:00:00"/>
    <x v="271"/>
    <d v="2019-03-22T00:00:00"/>
    <d v="2019-03-28T00:00:00"/>
    <s v="USD"/>
    <n v="8"/>
    <n v="18"/>
    <n v="20"/>
    <n v="9"/>
    <n v="7"/>
    <n v="0.2"/>
    <n v="1936.03"/>
    <n v="2304.8000000000002"/>
    <x v="1321"/>
    <n v="13552.21"/>
    <n v="-645.32999999999629"/>
    <n v="6"/>
    <x v="1"/>
  </r>
  <r>
    <x v="2342"/>
    <x v="1"/>
    <x v="4"/>
    <d v="2018-10-27T00:00:00"/>
    <x v="271"/>
    <d v="2019-03-11T00:00:00"/>
    <d v="2019-03-20T00:00:00"/>
    <s v="USD"/>
    <n v="21"/>
    <n v="48"/>
    <n v="337"/>
    <n v="44"/>
    <n v="6"/>
    <n v="0.08"/>
    <n v="168.04"/>
    <n v="254.6"/>
    <x v="13"/>
    <n v="1008.24"/>
    <n v="397.15200000000004"/>
    <n v="9"/>
    <x v="0"/>
  </r>
  <r>
    <x v="2343"/>
    <x v="1"/>
    <x v="2"/>
    <d v="2018-10-27T00:00:00"/>
    <x v="272"/>
    <d v="2019-03-06T00:00:00"/>
    <d v="2019-03-10T00:00:00"/>
    <s v="USD"/>
    <n v="25"/>
    <n v="32"/>
    <n v="311"/>
    <n v="24"/>
    <n v="7"/>
    <n v="0.05"/>
    <n v="440.59"/>
    <n v="917.9"/>
    <x v="1014"/>
    <n v="3084.1299999999997"/>
    <n v="3019.9050000000002"/>
    <n v="4"/>
    <x v="1"/>
  </r>
  <r>
    <x v="2344"/>
    <x v="3"/>
    <x v="5"/>
    <d v="2018-10-27T00:00:00"/>
    <x v="272"/>
    <d v="2019-03-11T00:00:00"/>
    <d v="2019-03-21T00:00:00"/>
    <s v="USD"/>
    <n v="12"/>
    <n v="15"/>
    <n v="68"/>
    <n v="13"/>
    <n v="5"/>
    <n v="0.08"/>
    <n v="814.05"/>
    <n v="1005"/>
    <x v="914"/>
    <n v="4070.25"/>
    <n v="552.75"/>
    <n v="10"/>
    <x v="0"/>
  </r>
  <r>
    <x v="2345"/>
    <x v="1"/>
    <x v="2"/>
    <d v="2018-10-27T00:00:00"/>
    <x v="272"/>
    <d v="2019-03-03T00:00:00"/>
    <d v="2019-03-08T00:00:00"/>
    <s v="USD"/>
    <n v="23"/>
    <n v="36"/>
    <n v="263"/>
    <n v="34"/>
    <n v="3"/>
    <n v="0.05"/>
    <n v="891.9"/>
    <n v="1715.2"/>
    <x v="1057"/>
    <n v="2675.7"/>
    <n v="2212.62"/>
    <n v="5"/>
    <x v="1"/>
  </r>
  <r>
    <x v="2346"/>
    <x v="3"/>
    <x v="1"/>
    <d v="2018-10-27T00:00:00"/>
    <x v="272"/>
    <d v="2019-03-27T00:00:00"/>
    <d v="2019-04-06T00:00:00"/>
    <s v="USD"/>
    <n v="11"/>
    <n v="43"/>
    <n v="245"/>
    <n v="26"/>
    <n v="1"/>
    <n v="0.08"/>
    <n v="106.13"/>
    <n v="241.2"/>
    <x v="376"/>
    <n v="106.13"/>
    <n v="115.774"/>
    <n v="10"/>
    <x v="0"/>
  </r>
  <r>
    <x v="2347"/>
    <x v="0"/>
    <x v="1"/>
    <d v="2018-10-27T00:00:00"/>
    <x v="272"/>
    <d v="2019-03-14T00:00:00"/>
    <d v="2019-03-22T00:00:00"/>
    <s v="USD"/>
    <n v="15"/>
    <n v="5"/>
    <n v="229"/>
    <n v="12"/>
    <n v="8"/>
    <n v="0.15"/>
    <n v="2569.4499999999998"/>
    <n v="3953"/>
    <x v="377"/>
    <n v="20555.599999999999"/>
    <n v="6324.7999999999993"/>
    <n v="8"/>
    <x v="0"/>
  </r>
  <r>
    <x v="2348"/>
    <x v="3"/>
    <x v="3"/>
    <d v="2018-10-27T00:00:00"/>
    <x v="272"/>
    <d v="2019-03-15T00:00:00"/>
    <d v="2019-03-24T00:00:00"/>
    <s v="USD"/>
    <n v="6"/>
    <n v="30"/>
    <n v="8"/>
    <n v="25"/>
    <n v="5"/>
    <n v="0.08"/>
    <n v="641.59"/>
    <n v="1145.7"/>
    <x v="1318"/>
    <n v="3207.9500000000003"/>
    <n v="2062.27"/>
    <n v="9"/>
    <x v="0"/>
  </r>
  <r>
    <x v="2349"/>
    <x v="0"/>
    <x v="4"/>
    <d v="2018-10-27T00:00:00"/>
    <x v="272"/>
    <d v="2019-03-12T00:00:00"/>
    <d v="2019-03-14T00:00:00"/>
    <s v="USD"/>
    <n v="18"/>
    <n v="47"/>
    <n v="354"/>
    <n v="38"/>
    <n v="4"/>
    <n v="0.1"/>
    <n v="664.37"/>
    <n v="991.6"/>
    <x v="367"/>
    <n v="2657.48"/>
    <n v="912.2800000000002"/>
    <n v="2"/>
    <x v="1"/>
  </r>
  <r>
    <x v="2350"/>
    <x v="1"/>
    <x v="4"/>
    <d v="2018-10-27T00:00:00"/>
    <x v="272"/>
    <d v="2019-03-14T00:00:00"/>
    <d v="2019-03-24T00:00:00"/>
    <s v="USD"/>
    <n v="24"/>
    <n v="6"/>
    <n v="331"/>
    <n v="8"/>
    <n v="1"/>
    <n v="0.05"/>
    <n v="2012.61"/>
    <n v="3946.3"/>
    <x v="137"/>
    <n v="2012.61"/>
    <n v="1736.3750000000002"/>
    <n v="10"/>
    <x v="0"/>
  </r>
  <r>
    <x v="2351"/>
    <x v="1"/>
    <x v="5"/>
    <d v="2018-10-27T00:00:00"/>
    <x v="272"/>
    <d v="2019-03-10T00:00:00"/>
    <d v="2019-03-15T00:00:00"/>
    <s v="USD"/>
    <n v="21"/>
    <n v="41"/>
    <n v="87"/>
    <n v="11"/>
    <n v="8"/>
    <n v="0.08"/>
    <n v="871.87"/>
    <n v="1132.3"/>
    <x v="436"/>
    <n v="6974.96"/>
    <n v="1358.7679999999991"/>
    <n v="5"/>
    <x v="1"/>
  </r>
  <r>
    <x v="2352"/>
    <x v="1"/>
    <x v="0"/>
    <d v="2018-10-27T00:00:00"/>
    <x v="272"/>
    <d v="2019-03-06T00:00:00"/>
    <d v="2019-03-14T00:00:00"/>
    <s v="USD"/>
    <n v="25"/>
    <n v="11"/>
    <n v="181"/>
    <n v="21"/>
    <n v="2"/>
    <n v="0.15"/>
    <n v="696.8"/>
    <n v="1072"/>
    <x v="845"/>
    <n v="1393.6"/>
    <n v="428.79999999999995"/>
    <n v="8"/>
    <x v="0"/>
  </r>
  <r>
    <x v="2353"/>
    <x v="1"/>
    <x v="2"/>
    <d v="2018-10-27T00:00:00"/>
    <x v="272"/>
    <d v="2019-03-17T00:00:00"/>
    <d v="2019-03-20T00:00:00"/>
    <s v="USD"/>
    <n v="21"/>
    <n v="50"/>
    <n v="321"/>
    <n v="34"/>
    <n v="4"/>
    <n v="0.08"/>
    <n v="450.24"/>
    <n v="938"/>
    <x v="426"/>
    <n v="1800.96"/>
    <n v="1650.88"/>
    <n v="3"/>
    <x v="1"/>
  </r>
  <r>
    <x v="2354"/>
    <x v="3"/>
    <x v="0"/>
    <d v="2018-10-27T00:00:00"/>
    <x v="273"/>
    <d v="2019-03-09T00:00:00"/>
    <d v="2019-03-13T00:00:00"/>
    <s v="USD"/>
    <n v="10"/>
    <n v="16"/>
    <n v="166"/>
    <n v="28"/>
    <n v="8"/>
    <n v="0.05"/>
    <n v="529.29999999999995"/>
    <n v="1058.5999999999999"/>
    <x v="1322"/>
    <n v="4234.3999999999996"/>
    <n v="3810.9599999999991"/>
    <n v="4"/>
    <x v="1"/>
  </r>
  <r>
    <x v="2355"/>
    <x v="3"/>
    <x v="4"/>
    <d v="2018-10-27T00:00:00"/>
    <x v="273"/>
    <d v="2019-03-03T00:00:00"/>
    <d v="2019-03-07T00:00:00"/>
    <s v="USD"/>
    <n v="2"/>
    <n v="17"/>
    <n v="366"/>
    <n v="25"/>
    <n v="3"/>
    <n v="0.08"/>
    <n v="2216.83"/>
    <n v="5406.9"/>
    <x v="1323"/>
    <n v="6650.49"/>
    <n v="8272.5540000000001"/>
    <n v="4"/>
    <x v="1"/>
  </r>
  <r>
    <x v="2356"/>
    <x v="1"/>
    <x v="5"/>
    <d v="2018-10-27T00:00:00"/>
    <x v="273"/>
    <d v="2019-03-27T00:00:00"/>
    <d v="2019-04-03T00:00:00"/>
    <s v="USD"/>
    <n v="23"/>
    <n v="26"/>
    <n v="84"/>
    <n v="6"/>
    <n v="1"/>
    <n v="0.15"/>
    <n v="4025.29"/>
    <n v="5514.1"/>
    <x v="1324"/>
    <n v="4025.29"/>
    <n v="661.69500000000062"/>
    <n v="7"/>
    <x v="1"/>
  </r>
  <r>
    <x v="2357"/>
    <x v="0"/>
    <x v="2"/>
    <d v="2018-10-27T00:00:00"/>
    <x v="273"/>
    <d v="2019-03-03T00:00:00"/>
    <d v="2019-03-10T00:00:00"/>
    <s v="USD"/>
    <n v="19"/>
    <n v="36"/>
    <n v="320"/>
    <n v="12"/>
    <n v="4"/>
    <n v="0.4"/>
    <n v="1422.28"/>
    <n v="2452.1999999999998"/>
    <x v="1325"/>
    <n v="5689.12"/>
    <n v="196.15999999999985"/>
    <n v="7"/>
    <x v="1"/>
  </r>
  <r>
    <x v="2358"/>
    <x v="0"/>
    <x v="3"/>
    <d v="2018-10-27T00:00:00"/>
    <x v="273"/>
    <d v="2019-03-15T00:00:00"/>
    <d v="2019-03-16T00:00:00"/>
    <s v="USD"/>
    <n v="18"/>
    <n v="28"/>
    <n v="39"/>
    <n v="21"/>
    <n v="8"/>
    <n v="0.05"/>
    <n v="2706.26"/>
    <n v="3979.8"/>
    <x v="813"/>
    <n v="21650.080000000002"/>
    <n v="8596.3999999999978"/>
    <n v="1"/>
    <x v="1"/>
  </r>
  <r>
    <x v="2359"/>
    <x v="3"/>
    <x v="0"/>
    <d v="2018-10-27T00:00:00"/>
    <x v="273"/>
    <d v="2019-03-24T00:00:00"/>
    <d v="2019-03-27T00:00:00"/>
    <s v="USD"/>
    <n v="6"/>
    <n v="34"/>
    <n v="129"/>
    <n v="40"/>
    <n v="8"/>
    <n v="0.3"/>
    <n v="5288.51"/>
    <n v="6371.7"/>
    <x v="1326"/>
    <n v="42308.08"/>
    <n v="-6626.5600000000049"/>
    <n v="3"/>
    <x v="1"/>
  </r>
  <r>
    <x v="2360"/>
    <x v="0"/>
    <x v="0"/>
    <d v="2018-10-27T00:00:00"/>
    <x v="273"/>
    <d v="2019-03-12T00:00:00"/>
    <d v="2019-03-19T00:00:00"/>
    <s v="USD"/>
    <n v="13"/>
    <n v="27"/>
    <n v="163"/>
    <n v="34"/>
    <n v="4"/>
    <n v="0.1"/>
    <n v="1541"/>
    <n v="3852.5"/>
    <x v="233"/>
    <n v="6164"/>
    <n v="7705"/>
    <n v="7"/>
    <x v="1"/>
  </r>
  <r>
    <x v="2361"/>
    <x v="0"/>
    <x v="1"/>
    <d v="2018-10-27T00:00:00"/>
    <x v="274"/>
    <d v="2019-03-22T00:00:00"/>
    <d v="2019-03-24T00:00:00"/>
    <s v="USD"/>
    <n v="17"/>
    <n v="38"/>
    <n v="227"/>
    <n v="5"/>
    <n v="4"/>
    <n v="0.15"/>
    <n v="2433.84"/>
    <n v="2968.1"/>
    <x v="1327"/>
    <n v="9735.36"/>
    <n v="356.17999999999847"/>
    <n v="2"/>
    <x v="1"/>
  </r>
  <r>
    <x v="2362"/>
    <x v="0"/>
    <x v="4"/>
    <d v="2018-10-27T00:00:00"/>
    <x v="274"/>
    <d v="2019-03-22T00:00:00"/>
    <d v="2019-03-31T00:00:00"/>
    <s v="USD"/>
    <n v="13"/>
    <n v="21"/>
    <n v="344"/>
    <n v="18"/>
    <n v="6"/>
    <n v="0.1"/>
    <n v="3252.98"/>
    <n v="6378.4"/>
    <x v="1328"/>
    <n v="19517.88"/>
    <n v="14925.479999999992"/>
    <n v="9"/>
    <x v="0"/>
  </r>
  <r>
    <x v="2363"/>
    <x v="3"/>
    <x v="4"/>
    <d v="2018-10-27T00:00:00"/>
    <x v="274"/>
    <d v="2019-03-16T00:00:00"/>
    <d v="2019-03-20T00:00:00"/>
    <s v="USD"/>
    <n v="4"/>
    <n v="21"/>
    <n v="333"/>
    <n v="38"/>
    <n v="7"/>
    <n v="0.1"/>
    <n v="804.4"/>
    <n v="1165.8"/>
    <x v="1329"/>
    <n v="5630.8"/>
    <n v="1713.7399999999998"/>
    <n v="4"/>
    <x v="1"/>
  </r>
  <r>
    <x v="2364"/>
    <x v="1"/>
    <x v="4"/>
    <d v="2018-10-27T00:00:00"/>
    <x v="274"/>
    <d v="2019-03-28T00:00:00"/>
    <d v="2019-04-02T00:00:00"/>
    <s v="USD"/>
    <n v="25"/>
    <n v="31"/>
    <n v="329"/>
    <n v="33"/>
    <n v="3"/>
    <n v="0.05"/>
    <n v="586.12"/>
    <n v="1085.4000000000001"/>
    <x v="682"/>
    <n v="1758.3600000000001"/>
    <n v="1335.0300000000002"/>
    <n v="5"/>
    <x v="1"/>
  </r>
  <r>
    <x v="2365"/>
    <x v="2"/>
    <x v="3"/>
    <d v="2018-10-27T00:00:00"/>
    <x v="274"/>
    <d v="2019-03-19T00:00:00"/>
    <d v="2019-03-26T00:00:00"/>
    <s v="USD"/>
    <n v="26"/>
    <n v="44"/>
    <n v="58"/>
    <n v="38"/>
    <n v="6"/>
    <n v="0.08"/>
    <n v="994.28"/>
    <n v="2485.6999999999998"/>
    <x v="1076"/>
    <n v="5965.68"/>
    <n v="7755.384"/>
    <n v="7"/>
    <x v="1"/>
  </r>
  <r>
    <x v="2366"/>
    <x v="3"/>
    <x v="2"/>
    <d v="2018-10-27T00:00:00"/>
    <x v="274"/>
    <d v="2019-03-22T00:00:00"/>
    <d v="2019-04-01T00:00:00"/>
    <s v="USD"/>
    <n v="2"/>
    <n v="9"/>
    <n v="320"/>
    <n v="30"/>
    <n v="5"/>
    <n v="0.05"/>
    <n v="1161.98"/>
    <n v="2472.3000000000002"/>
    <x v="97"/>
    <n v="5809.9"/>
    <n v="5933.5249999999996"/>
    <n v="10"/>
    <x v="0"/>
  </r>
  <r>
    <x v="2367"/>
    <x v="2"/>
    <x v="1"/>
    <d v="2018-10-27T00:00:00"/>
    <x v="274"/>
    <d v="2019-03-15T00:00:00"/>
    <d v="2019-03-23T00:00:00"/>
    <s v="USD"/>
    <n v="27"/>
    <n v="4"/>
    <n v="250"/>
    <n v="16"/>
    <n v="4"/>
    <n v="0.1"/>
    <n v="1348.58"/>
    <n v="1983.2"/>
    <x v="511"/>
    <n v="5394.32"/>
    <n v="1745.2000000000007"/>
    <n v="8"/>
    <x v="0"/>
  </r>
  <r>
    <x v="2368"/>
    <x v="0"/>
    <x v="3"/>
    <d v="2018-10-27T00:00:00"/>
    <x v="274"/>
    <d v="2019-03-10T00:00:00"/>
    <d v="2019-03-20T00:00:00"/>
    <s v="USD"/>
    <n v="16"/>
    <n v="13"/>
    <n v="32"/>
    <n v="29"/>
    <n v="5"/>
    <n v="0.08"/>
    <n v="660.35"/>
    <n v="1031.8"/>
    <x v="454"/>
    <n v="3301.75"/>
    <n v="1444.5300000000007"/>
    <n v="10"/>
    <x v="0"/>
  </r>
  <r>
    <x v="2369"/>
    <x v="1"/>
    <x v="0"/>
    <d v="2018-10-27T00:00:00"/>
    <x v="274"/>
    <d v="2019-03-25T00:00:00"/>
    <d v="2019-04-04T00:00:00"/>
    <s v="USD"/>
    <n v="20"/>
    <n v="24"/>
    <n v="113"/>
    <n v="37"/>
    <n v="6"/>
    <n v="0.15"/>
    <n v="786.92"/>
    <n v="1748.7"/>
    <x v="116"/>
    <n v="4721.5199999999995"/>
    <n v="4196.8500000000013"/>
    <n v="10"/>
    <x v="0"/>
  </r>
  <r>
    <x v="2370"/>
    <x v="3"/>
    <x v="0"/>
    <d v="2018-10-27T00:00:00"/>
    <x v="274"/>
    <d v="2019-03-24T00:00:00"/>
    <d v="2019-04-02T00:00:00"/>
    <s v="USD"/>
    <n v="10"/>
    <n v="10"/>
    <n v="195"/>
    <n v="34"/>
    <n v="1"/>
    <n v="0.05"/>
    <n v="2090.4"/>
    <n v="2680"/>
    <x v="1330"/>
    <n v="2090.4"/>
    <n v="455.59999999999991"/>
    <n v="9"/>
    <x v="0"/>
  </r>
  <r>
    <x v="2371"/>
    <x v="3"/>
    <x v="1"/>
    <d v="2018-10-27T00:00:00"/>
    <x v="274"/>
    <d v="2019-03-17T00:00:00"/>
    <d v="2019-03-20T00:00:00"/>
    <s v="USD"/>
    <n v="9"/>
    <n v="39"/>
    <n v="232"/>
    <n v="17"/>
    <n v="3"/>
    <n v="0.05"/>
    <n v="4246.8599999999997"/>
    <n v="5179.1000000000004"/>
    <x v="1331"/>
    <n v="12740.579999999998"/>
    <n v="2019.8550000000014"/>
    <n v="3"/>
    <x v="1"/>
  </r>
  <r>
    <x v="2372"/>
    <x v="3"/>
    <x v="1"/>
    <d v="2018-10-27T00:00:00"/>
    <x v="275"/>
    <d v="2019-03-16T00:00:00"/>
    <d v="2019-03-17T00:00:00"/>
    <s v="USD"/>
    <n v="10"/>
    <n v="5"/>
    <n v="259"/>
    <n v="45"/>
    <n v="3"/>
    <n v="0.05"/>
    <n v="1918.88"/>
    <n v="2398.6"/>
    <x v="1332"/>
    <n v="5756.64"/>
    <n v="1079.369999999999"/>
    <n v="1"/>
    <x v="1"/>
  </r>
  <r>
    <x v="2373"/>
    <x v="3"/>
    <x v="0"/>
    <d v="2018-10-27T00:00:00"/>
    <x v="275"/>
    <d v="2019-03-21T00:00:00"/>
    <d v="2019-03-27T00:00:00"/>
    <s v="USD"/>
    <n v="1"/>
    <n v="17"/>
    <n v="107"/>
    <n v="31"/>
    <n v="6"/>
    <n v="0.2"/>
    <n v="1215.8499999999999"/>
    <n v="1762.1"/>
    <x v="653"/>
    <n v="7295.0999999999995"/>
    <n v="1162.9800000000005"/>
    <n v="6"/>
    <x v="1"/>
  </r>
  <r>
    <x v="2374"/>
    <x v="0"/>
    <x v="0"/>
    <d v="2018-10-27T00:00:00"/>
    <x v="275"/>
    <d v="2019-03-15T00:00:00"/>
    <d v="2019-03-19T00:00:00"/>
    <s v="USD"/>
    <n v="19"/>
    <n v="36"/>
    <n v="110"/>
    <n v="24"/>
    <n v="7"/>
    <n v="0.05"/>
    <n v="4333.5600000000004"/>
    <n v="5628"/>
    <x v="1333"/>
    <n v="30334.920000000002"/>
    <n v="7091.2799999999952"/>
    <n v="4"/>
    <x v="1"/>
  </r>
  <r>
    <x v="2375"/>
    <x v="2"/>
    <x v="0"/>
    <d v="2018-10-27T00:00:00"/>
    <x v="276"/>
    <d v="2019-03-09T00:00:00"/>
    <d v="2019-03-16T00:00:00"/>
    <s v="USD"/>
    <n v="27"/>
    <n v="8"/>
    <n v="152"/>
    <n v="39"/>
    <n v="3"/>
    <n v="0.1"/>
    <n v="3480.11"/>
    <n v="5272.9"/>
    <x v="1334"/>
    <n v="10440.33"/>
    <n v="3796.5"/>
    <n v="7"/>
    <x v="1"/>
  </r>
  <r>
    <x v="2376"/>
    <x v="1"/>
    <x v="0"/>
    <d v="2018-10-27T00:00:00"/>
    <x v="276"/>
    <d v="2019-03-24T00:00:00"/>
    <d v="2019-03-27T00:00:00"/>
    <s v="USD"/>
    <n v="22"/>
    <n v="18"/>
    <n v="129"/>
    <n v="13"/>
    <n v="2"/>
    <n v="0.1"/>
    <n v="2367.98"/>
    <n v="3758.7"/>
    <x v="1335"/>
    <n v="4735.96"/>
    <n v="2029.6999999999998"/>
    <n v="3"/>
    <x v="1"/>
  </r>
  <r>
    <x v="2377"/>
    <x v="1"/>
    <x v="1"/>
    <d v="2018-10-27T00:00:00"/>
    <x v="276"/>
    <d v="2019-03-15T00:00:00"/>
    <d v="2019-03-17T00:00:00"/>
    <s v="USD"/>
    <n v="21"/>
    <n v="32"/>
    <n v="234"/>
    <n v="43"/>
    <n v="1"/>
    <n v="0.05"/>
    <n v="465.38"/>
    <n v="1011.7"/>
    <x v="566"/>
    <n v="465.38"/>
    <n v="495.73500000000001"/>
    <n v="2"/>
    <x v="1"/>
  </r>
  <r>
    <x v="2378"/>
    <x v="0"/>
    <x v="1"/>
    <d v="2018-10-27T00:00:00"/>
    <x v="276"/>
    <d v="2019-03-28T00:00:00"/>
    <d v="2019-04-07T00:00:00"/>
    <s v="USD"/>
    <n v="14"/>
    <n v="39"/>
    <n v="242"/>
    <n v="24"/>
    <n v="4"/>
    <n v="0.15"/>
    <n v="1704.08"/>
    <n v="3155.7"/>
    <x v="1336"/>
    <n v="6816.32"/>
    <n v="3913.0599999999995"/>
    <n v="10"/>
    <x v="0"/>
  </r>
  <r>
    <x v="2379"/>
    <x v="0"/>
    <x v="0"/>
    <d v="2018-10-27T00:00:00"/>
    <x v="276"/>
    <d v="2019-03-28T00:00:00"/>
    <d v="2019-04-03T00:00:00"/>
    <s v="USD"/>
    <n v="17"/>
    <n v="22"/>
    <n v="145"/>
    <n v="39"/>
    <n v="1"/>
    <n v="0.15"/>
    <n v="3257.54"/>
    <n v="5922.8"/>
    <x v="1337"/>
    <n v="3257.54"/>
    <n v="1776.8400000000001"/>
    <n v="6"/>
    <x v="1"/>
  </r>
  <r>
    <x v="2380"/>
    <x v="0"/>
    <x v="0"/>
    <d v="2018-10-27T00:00:00"/>
    <x v="276"/>
    <d v="2019-03-07T00:00:00"/>
    <d v="2019-03-17T00:00:00"/>
    <s v="USD"/>
    <n v="18"/>
    <n v="20"/>
    <n v="173"/>
    <n v="25"/>
    <n v="8"/>
    <n v="0.08"/>
    <n v="1667.3"/>
    <n v="2646.5"/>
    <x v="882"/>
    <n v="13338.4"/>
    <n v="6139.840000000002"/>
    <n v="10"/>
    <x v="0"/>
  </r>
  <r>
    <x v="2381"/>
    <x v="3"/>
    <x v="0"/>
    <d v="2018-10-27T00:00:00"/>
    <x v="276"/>
    <d v="2019-03-28T00:00:00"/>
    <d v="2019-03-29T00:00:00"/>
    <s v="USD"/>
    <n v="9"/>
    <n v="10"/>
    <n v="116"/>
    <n v="28"/>
    <n v="4"/>
    <n v="0.1"/>
    <n v="564.94000000000005"/>
    <n v="911.2"/>
    <x v="1338"/>
    <n v="2259.7600000000002"/>
    <n v="1020.56"/>
    <n v="1"/>
    <x v="1"/>
  </r>
  <r>
    <x v="2382"/>
    <x v="2"/>
    <x v="2"/>
    <d v="2018-10-27T00:00:00"/>
    <x v="276"/>
    <d v="2019-03-30T00:00:00"/>
    <d v="2019-04-03T00:00:00"/>
    <s v="USD"/>
    <n v="28"/>
    <n v="19"/>
    <n v="279"/>
    <n v="15"/>
    <n v="4"/>
    <n v="0.08"/>
    <n v="502.5"/>
    <n v="837.5"/>
    <x v="171"/>
    <n v="2010"/>
    <n v="1072"/>
    <n v="4"/>
    <x v="1"/>
  </r>
  <r>
    <x v="2383"/>
    <x v="2"/>
    <x v="4"/>
    <d v="2018-10-27T00:00:00"/>
    <x v="277"/>
    <d v="2019-03-31T00:00:00"/>
    <d v="2019-04-05T00:00:00"/>
    <s v="USD"/>
    <n v="27"/>
    <n v="45"/>
    <n v="343"/>
    <n v="5"/>
    <n v="5"/>
    <n v="0.1"/>
    <n v="924.6"/>
    <n v="1340"/>
    <x v="1312"/>
    <n v="4623"/>
    <n v="1407"/>
    <n v="5"/>
    <x v="1"/>
  </r>
  <r>
    <x v="2384"/>
    <x v="0"/>
    <x v="1"/>
    <d v="2018-10-27T00:00:00"/>
    <x v="277"/>
    <d v="2019-03-31T00:00:00"/>
    <d v="2019-04-02T00:00:00"/>
    <s v="USD"/>
    <n v="14"/>
    <n v="21"/>
    <n v="209"/>
    <n v="40"/>
    <n v="7"/>
    <n v="0.15"/>
    <n v="2389.89"/>
    <n v="2914.5"/>
    <x v="1339"/>
    <n v="16729.23"/>
    <n v="612.04499999999825"/>
    <n v="2"/>
    <x v="1"/>
  </r>
  <r>
    <x v="2385"/>
    <x v="3"/>
    <x v="3"/>
    <d v="2018-10-27T00:00:00"/>
    <x v="277"/>
    <d v="2019-04-01T00:00:00"/>
    <d v="2019-04-06T00:00:00"/>
    <s v="USD"/>
    <n v="7"/>
    <n v="5"/>
    <n v="47"/>
    <n v="23"/>
    <n v="6"/>
    <n v="0.1"/>
    <n v="721.19"/>
    <n v="1045.2"/>
    <x v="1181"/>
    <n v="4327.1400000000003"/>
    <n v="1316.9400000000005"/>
    <n v="5"/>
    <x v="1"/>
  </r>
  <r>
    <x v="2386"/>
    <x v="1"/>
    <x v="0"/>
    <d v="2018-10-27T00:00:00"/>
    <x v="277"/>
    <d v="2019-03-12T00:00:00"/>
    <d v="2019-03-16T00:00:00"/>
    <s v="USD"/>
    <n v="22"/>
    <n v="50"/>
    <n v="95"/>
    <n v="20"/>
    <n v="7"/>
    <n v="0.05"/>
    <n v="1968.19"/>
    <n v="3859.2"/>
    <x v="968"/>
    <n v="13777.33"/>
    <n v="11886.349999999997"/>
    <n v="4"/>
    <x v="1"/>
  </r>
  <r>
    <x v="2387"/>
    <x v="3"/>
    <x v="2"/>
    <d v="2018-10-27T00:00:00"/>
    <x v="278"/>
    <d v="2019-03-22T00:00:00"/>
    <d v="2019-03-23T00:00:00"/>
    <s v="USD"/>
    <n v="2"/>
    <n v="23"/>
    <n v="323"/>
    <n v="34"/>
    <n v="7"/>
    <n v="0.4"/>
    <n v="4552.6499999999996"/>
    <n v="6070.2"/>
    <x v="1340"/>
    <n v="31868.549999999996"/>
    <n v="-6373.7099999999955"/>
    <n v="1"/>
    <x v="1"/>
  </r>
  <r>
    <x v="2388"/>
    <x v="3"/>
    <x v="1"/>
    <d v="2018-10-27T00:00:00"/>
    <x v="278"/>
    <d v="2019-03-17T00:00:00"/>
    <d v="2019-03-19T00:00:00"/>
    <s v="USD"/>
    <n v="1"/>
    <n v="37"/>
    <n v="241"/>
    <n v="14"/>
    <n v="4"/>
    <n v="0.15"/>
    <n v="484.95"/>
    <n v="1031.8"/>
    <x v="344"/>
    <n v="1939.8"/>
    <n v="1568.32"/>
    <n v="2"/>
    <x v="1"/>
  </r>
  <r>
    <x v="2389"/>
    <x v="3"/>
    <x v="0"/>
    <d v="2018-10-27T00:00:00"/>
    <x v="278"/>
    <d v="2019-03-12T00:00:00"/>
    <d v="2019-03-16T00:00:00"/>
    <s v="USD"/>
    <n v="6"/>
    <n v="15"/>
    <n v="129"/>
    <n v="17"/>
    <n v="5"/>
    <n v="0.08"/>
    <n v="678.24"/>
    <n v="1279.7"/>
    <x v="1341"/>
    <n v="3391.2"/>
    <n v="2495.42"/>
    <n v="4"/>
    <x v="1"/>
  </r>
  <r>
    <x v="2390"/>
    <x v="3"/>
    <x v="0"/>
    <d v="2018-10-27T00:00:00"/>
    <x v="279"/>
    <d v="2019-03-25T00:00:00"/>
    <d v="2019-03-30T00:00:00"/>
    <s v="USD"/>
    <n v="6"/>
    <n v="11"/>
    <n v="143"/>
    <n v="12"/>
    <n v="7"/>
    <n v="0.15"/>
    <n v="610.1"/>
    <n v="1051.9000000000001"/>
    <x v="434"/>
    <n v="4270.7"/>
    <n v="1988.1050000000014"/>
    <n v="5"/>
    <x v="1"/>
  </r>
  <r>
    <x v="2391"/>
    <x v="2"/>
    <x v="0"/>
    <d v="2018-10-27T00:00:00"/>
    <x v="279"/>
    <d v="2019-03-08T00:00:00"/>
    <d v="2019-03-11T00:00:00"/>
    <s v="USD"/>
    <n v="25"/>
    <n v="31"/>
    <n v="126"/>
    <n v="3"/>
    <n v="4"/>
    <n v="0.05"/>
    <n v="1201.18"/>
    <n v="2224.4"/>
    <x v="55"/>
    <n v="4804.72"/>
    <n v="3647.9999999999991"/>
    <n v="3"/>
    <x v="1"/>
  </r>
  <r>
    <x v="2392"/>
    <x v="3"/>
    <x v="4"/>
    <d v="2018-10-27T00:00:00"/>
    <x v="279"/>
    <d v="2019-03-28T00:00:00"/>
    <d v="2019-04-02T00:00:00"/>
    <s v="USD"/>
    <n v="4"/>
    <n v="49"/>
    <n v="351"/>
    <n v="6"/>
    <n v="2"/>
    <n v="0.05"/>
    <n v="674.29"/>
    <n v="911.2"/>
    <x v="197"/>
    <n v="1348.58"/>
    <n v="382.70000000000005"/>
    <n v="5"/>
    <x v="1"/>
  </r>
  <r>
    <x v="2393"/>
    <x v="3"/>
    <x v="1"/>
    <d v="2018-10-27T00:00:00"/>
    <x v="280"/>
    <d v="2019-03-10T00:00:00"/>
    <d v="2019-03-20T00:00:00"/>
    <s v="USD"/>
    <n v="5"/>
    <n v="37"/>
    <n v="230"/>
    <n v="32"/>
    <n v="8"/>
    <n v="0.08"/>
    <n v="450.24"/>
    <n v="1072"/>
    <x v="648"/>
    <n v="3601.92"/>
    <n v="4288"/>
    <n v="10"/>
    <x v="0"/>
  </r>
  <r>
    <x v="2394"/>
    <x v="1"/>
    <x v="0"/>
    <d v="2018-10-27T00:00:00"/>
    <x v="280"/>
    <d v="2019-04-03T00:00:00"/>
    <d v="2019-04-08T00:00:00"/>
    <s v="USD"/>
    <n v="22"/>
    <n v="39"/>
    <n v="106"/>
    <n v="16"/>
    <n v="6"/>
    <n v="0.05"/>
    <n v="1381.47"/>
    <n v="1748.7"/>
    <x v="116"/>
    <n v="8288.82"/>
    <n v="1678.7700000000004"/>
    <n v="5"/>
    <x v="1"/>
  </r>
  <r>
    <x v="2395"/>
    <x v="3"/>
    <x v="2"/>
    <d v="2018-10-27T00:00:00"/>
    <x v="280"/>
    <d v="2019-03-27T00:00:00"/>
    <d v="2019-04-04T00:00:00"/>
    <s v="USD"/>
    <n v="7"/>
    <n v="28"/>
    <n v="264"/>
    <n v="46"/>
    <n v="5"/>
    <n v="0.1"/>
    <n v="2102.06"/>
    <n v="2532.6"/>
    <x v="676"/>
    <n v="10510.3"/>
    <n v="886.40000000000146"/>
    <n v="8"/>
    <x v="0"/>
  </r>
  <r>
    <x v="2396"/>
    <x v="0"/>
    <x v="2"/>
    <d v="2018-10-27T00:00:00"/>
    <x v="280"/>
    <d v="2019-03-13T00:00:00"/>
    <d v="2019-03-15T00:00:00"/>
    <s v="USD"/>
    <n v="12"/>
    <n v="32"/>
    <n v="315"/>
    <n v="1"/>
    <n v="8"/>
    <n v="0.3"/>
    <n v="849.9"/>
    <n v="1976.5"/>
    <x v="1170"/>
    <n v="6799.2"/>
    <n v="4269.2"/>
    <n v="2"/>
    <x v="1"/>
  </r>
  <r>
    <x v="2397"/>
    <x v="1"/>
    <x v="3"/>
    <d v="2018-10-27T00:00:00"/>
    <x v="280"/>
    <d v="2019-03-24T00:00:00"/>
    <d v="2019-03-31T00:00:00"/>
    <s v="USD"/>
    <n v="23"/>
    <n v="30"/>
    <n v="36"/>
    <n v="12"/>
    <n v="1"/>
    <n v="0.05"/>
    <n v="1413.03"/>
    <n v="1909.5"/>
    <x v="155"/>
    <n v="1413.03"/>
    <n v="400.99499999999989"/>
    <n v="7"/>
    <x v="1"/>
  </r>
  <r>
    <x v="2398"/>
    <x v="0"/>
    <x v="1"/>
    <d v="2018-10-27T00:00:00"/>
    <x v="281"/>
    <d v="2019-03-28T00:00:00"/>
    <d v="2019-04-03T00:00:00"/>
    <s v="USD"/>
    <n v="17"/>
    <n v="35"/>
    <n v="215"/>
    <n v="46"/>
    <n v="5"/>
    <n v="0.08"/>
    <n v="917.36"/>
    <n v="1092.0999999999999"/>
    <x v="1066"/>
    <n v="4586.8"/>
    <n v="436.85999999999967"/>
    <n v="6"/>
    <x v="1"/>
  </r>
  <r>
    <x v="2399"/>
    <x v="0"/>
    <x v="4"/>
    <d v="2018-10-27T00:00:00"/>
    <x v="281"/>
    <d v="2019-03-21T00:00:00"/>
    <d v="2019-03-23T00:00:00"/>
    <s v="USD"/>
    <n v="17"/>
    <n v="25"/>
    <n v="344"/>
    <n v="13"/>
    <n v="2"/>
    <n v="0.1"/>
    <n v="519.38"/>
    <n v="1018.4"/>
    <x v="603"/>
    <n v="1038.76"/>
    <n v="794.3599999999999"/>
    <n v="2"/>
    <x v="1"/>
  </r>
  <r>
    <x v="2400"/>
    <x v="2"/>
    <x v="3"/>
    <d v="2018-10-27T00:00:00"/>
    <x v="281"/>
    <d v="2019-03-25T00:00:00"/>
    <d v="2019-03-31T00:00:00"/>
    <s v="USD"/>
    <n v="28"/>
    <n v="4"/>
    <n v="44"/>
    <n v="43"/>
    <n v="5"/>
    <n v="0.1"/>
    <n v="574.05999999999995"/>
    <n v="844.2"/>
    <x v="1262"/>
    <n v="2870.2999999999997"/>
    <n v="928.60000000000036"/>
    <n v="6"/>
    <x v="1"/>
  </r>
  <r>
    <x v="2401"/>
    <x v="3"/>
    <x v="2"/>
    <d v="2018-10-27T00:00:00"/>
    <x v="281"/>
    <d v="2019-03-31T00:00:00"/>
    <d v="2019-04-03T00:00:00"/>
    <s v="USD"/>
    <n v="10"/>
    <n v="42"/>
    <n v="297"/>
    <n v="23"/>
    <n v="5"/>
    <n v="0.1"/>
    <n v="2637.12"/>
    <n v="6432"/>
    <x v="1342"/>
    <n v="13185.599999999999"/>
    <n v="15758.400000000001"/>
    <n v="3"/>
    <x v="1"/>
  </r>
  <r>
    <x v="2402"/>
    <x v="0"/>
    <x v="5"/>
    <d v="2018-10-27T00:00:00"/>
    <x v="281"/>
    <d v="2019-03-13T00:00:00"/>
    <d v="2019-03-23T00:00:00"/>
    <s v="USD"/>
    <n v="14"/>
    <n v="37"/>
    <n v="81"/>
    <n v="39"/>
    <n v="7"/>
    <n v="0.3"/>
    <n v="765.41"/>
    <n v="1125.5999999999999"/>
    <x v="437"/>
    <n v="5357.87"/>
    <n v="157.5699999999988"/>
    <n v="10"/>
    <x v="0"/>
  </r>
  <r>
    <x v="2403"/>
    <x v="0"/>
    <x v="4"/>
    <d v="2018-10-27T00:00:00"/>
    <x v="281"/>
    <d v="2019-03-23T00:00:00"/>
    <d v="2019-03-29T00:00:00"/>
    <s v="USD"/>
    <n v="20"/>
    <n v="22"/>
    <n v="365"/>
    <n v="19"/>
    <n v="3"/>
    <n v="0.15"/>
    <n v="790.6"/>
    <n v="1976.5"/>
    <x v="989"/>
    <n v="2371.8000000000002"/>
    <n v="2668.2749999999996"/>
    <n v="6"/>
    <x v="1"/>
  </r>
  <r>
    <x v="2404"/>
    <x v="0"/>
    <x v="0"/>
    <d v="2018-10-27T00:00:00"/>
    <x v="281"/>
    <d v="2019-03-21T00:00:00"/>
    <d v="2019-03-28T00:00:00"/>
    <s v="USD"/>
    <n v="15"/>
    <n v="18"/>
    <n v="117"/>
    <n v="35"/>
    <n v="1"/>
    <n v="0.05"/>
    <n v="607.82000000000005"/>
    <n v="1125.5999999999999"/>
    <x v="892"/>
    <n v="607.82000000000005"/>
    <n v="461.49999999999989"/>
    <n v="7"/>
    <x v="1"/>
  </r>
  <r>
    <x v="2405"/>
    <x v="3"/>
    <x v="0"/>
    <d v="2018-10-27T00:00:00"/>
    <x v="281"/>
    <d v="2019-03-26T00:00:00"/>
    <d v="2019-04-04T00:00:00"/>
    <s v="USD"/>
    <n v="10"/>
    <n v="44"/>
    <n v="122"/>
    <n v="27"/>
    <n v="7"/>
    <n v="0.05"/>
    <n v="896.86"/>
    <n v="1949.7"/>
    <x v="1343"/>
    <n v="6278.02"/>
    <n v="6687.4849999999988"/>
    <n v="9"/>
    <x v="0"/>
  </r>
  <r>
    <x v="2406"/>
    <x v="2"/>
    <x v="0"/>
    <d v="2018-10-27T00:00:00"/>
    <x v="281"/>
    <d v="2019-03-19T00:00:00"/>
    <d v="2019-03-29T00:00:00"/>
    <s v="USD"/>
    <n v="28"/>
    <n v="7"/>
    <n v="191"/>
    <n v="3"/>
    <n v="3"/>
    <n v="0.05"/>
    <n v="1876"/>
    <n v="2345"/>
    <x v="159"/>
    <n v="5628"/>
    <n v="1055.25"/>
    <n v="10"/>
    <x v="0"/>
  </r>
  <r>
    <x v="2407"/>
    <x v="3"/>
    <x v="2"/>
    <d v="2018-10-27T00:00:00"/>
    <x v="281"/>
    <d v="2019-04-02T00:00:00"/>
    <d v="2019-04-03T00:00:00"/>
    <s v="USD"/>
    <n v="1"/>
    <n v="48"/>
    <n v="262"/>
    <n v="20"/>
    <n v="7"/>
    <n v="0.08"/>
    <n v="1279.6300000000001"/>
    <n v="1802.3"/>
    <x v="1344"/>
    <n v="8957.41"/>
    <n v="2649.4020000000019"/>
    <n v="1"/>
    <x v="1"/>
  </r>
  <r>
    <x v="2408"/>
    <x v="0"/>
    <x v="1"/>
    <d v="2018-10-27T00:00:00"/>
    <x v="281"/>
    <d v="2019-03-12T00:00:00"/>
    <d v="2019-03-20T00:00:00"/>
    <s v="USD"/>
    <n v="13"/>
    <n v="41"/>
    <n v="206"/>
    <n v="31"/>
    <n v="2"/>
    <n v="0.05"/>
    <n v="105.06"/>
    <n v="214.4"/>
    <x v="716"/>
    <n v="210.12"/>
    <n v="197.24"/>
    <n v="8"/>
    <x v="0"/>
  </r>
  <r>
    <x v="2409"/>
    <x v="3"/>
    <x v="1"/>
    <d v="2018-10-27T00:00:00"/>
    <x v="281"/>
    <d v="2019-03-19T00:00:00"/>
    <d v="2019-03-23T00:00:00"/>
    <s v="USD"/>
    <n v="1"/>
    <n v="34"/>
    <n v="249"/>
    <n v="7"/>
    <n v="6"/>
    <n v="0.05"/>
    <n v="1263.49"/>
    <n v="3008.3"/>
    <x v="1345"/>
    <n v="7580.9400000000005"/>
    <n v="9566.3700000000008"/>
    <n v="4"/>
    <x v="1"/>
  </r>
  <r>
    <x v="2410"/>
    <x v="1"/>
    <x v="0"/>
    <d v="2018-10-27T00:00:00"/>
    <x v="282"/>
    <d v="2019-03-15T00:00:00"/>
    <d v="2019-03-16T00:00:00"/>
    <s v="USD"/>
    <n v="21"/>
    <n v="28"/>
    <n v="197"/>
    <n v="29"/>
    <n v="8"/>
    <n v="0.05"/>
    <n v="827.72"/>
    <n v="1165.8"/>
    <x v="289"/>
    <n v="6621.76"/>
    <n v="2238.3199999999997"/>
    <n v="1"/>
    <x v="1"/>
  </r>
  <r>
    <x v="2411"/>
    <x v="0"/>
    <x v="2"/>
    <d v="2018-10-27T00:00:00"/>
    <x v="282"/>
    <d v="2019-03-15T00:00:00"/>
    <d v="2019-03-18T00:00:00"/>
    <s v="USD"/>
    <n v="17"/>
    <n v="22"/>
    <n v="276"/>
    <n v="10"/>
    <n v="5"/>
    <n v="0.05"/>
    <n v="412.72"/>
    <n v="1031.8"/>
    <x v="454"/>
    <n v="2063.6000000000004"/>
    <n v="2837.45"/>
    <n v="3"/>
    <x v="1"/>
  </r>
  <r>
    <x v="2412"/>
    <x v="0"/>
    <x v="0"/>
    <d v="2018-10-27T00:00:00"/>
    <x v="282"/>
    <d v="2019-04-05T00:00:00"/>
    <d v="2019-04-09T00:00:00"/>
    <s v="USD"/>
    <n v="16"/>
    <n v="21"/>
    <n v="155"/>
    <n v="18"/>
    <n v="2"/>
    <n v="0.08"/>
    <n v="1016.66"/>
    <n v="1882.7"/>
    <x v="933"/>
    <n v="2033.32"/>
    <n v="1430.8480000000002"/>
    <n v="4"/>
    <x v="1"/>
  </r>
  <r>
    <x v="2413"/>
    <x v="0"/>
    <x v="0"/>
    <d v="2018-10-27T00:00:00"/>
    <x v="282"/>
    <d v="2019-03-23T00:00:00"/>
    <d v="2019-03-31T00:00:00"/>
    <s v="USD"/>
    <n v="19"/>
    <n v="1"/>
    <n v="152"/>
    <n v="5"/>
    <n v="1"/>
    <n v="0.08"/>
    <n v="743.43"/>
    <n v="1018.4"/>
    <x v="246"/>
    <n v="743.43"/>
    <n v="193.49800000000005"/>
    <n v="8"/>
    <x v="0"/>
  </r>
  <r>
    <x v="2414"/>
    <x v="3"/>
    <x v="1"/>
    <d v="2018-10-27T00:00:00"/>
    <x v="282"/>
    <d v="2019-03-13T00:00:00"/>
    <d v="2019-03-19T00:00:00"/>
    <s v="USD"/>
    <n v="7"/>
    <n v="14"/>
    <n v="228"/>
    <n v="28"/>
    <n v="2"/>
    <n v="0.1"/>
    <n v="3027.6"/>
    <n v="3832.4"/>
    <x v="333"/>
    <n v="6055.2"/>
    <n v="843.1200000000008"/>
    <n v="6"/>
    <x v="1"/>
  </r>
  <r>
    <x v="2415"/>
    <x v="3"/>
    <x v="2"/>
    <d v="2018-10-27T00:00:00"/>
    <x v="282"/>
    <d v="2019-04-05T00:00:00"/>
    <d v="2019-04-12T00:00:00"/>
    <s v="USD"/>
    <n v="1"/>
    <n v="17"/>
    <n v="322"/>
    <n v="40"/>
    <n v="8"/>
    <n v="0.08"/>
    <n v="2172.88"/>
    <n v="5299.7"/>
    <x v="1346"/>
    <n v="17383.04"/>
    <n v="21622.752"/>
    <n v="7"/>
    <x v="1"/>
  </r>
  <r>
    <x v="2416"/>
    <x v="0"/>
    <x v="5"/>
    <d v="2018-10-27T00:00:00"/>
    <x v="282"/>
    <d v="2019-03-30T00:00:00"/>
    <d v="2019-04-08T00:00:00"/>
    <s v="USD"/>
    <n v="19"/>
    <n v="39"/>
    <n v="60"/>
    <n v="40"/>
    <n v="4"/>
    <n v="0.2"/>
    <n v="2917.72"/>
    <n v="3839.1"/>
    <x v="1047"/>
    <n v="11670.88"/>
    <n v="614.2400000000016"/>
    <n v="9"/>
    <x v="0"/>
  </r>
  <r>
    <x v="2417"/>
    <x v="3"/>
    <x v="3"/>
    <d v="2018-10-27T00:00:00"/>
    <x v="283"/>
    <d v="2019-03-19T00:00:00"/>
    <d v="2019-03-25T00:00:00"/>
    <s v="USD"/>
    <n v="10"/>
    <n v="48"/>
    <n v="26"/>
    <n v="32"/>
    <n v="6"/>
    <n v="0.15"/>
    <n v="763.53"/>
    <n v="991.6"/>
    <x v="491"/>
    <n v="4581.18"/>
    <n v="475.97999999999956"/>
    <n v="6"/>
    <x v="1"/>
  </r>
  <r>
    <x v="2418"/>
    <x v="0"/>
    <x v="0"/>
    <d v="2018-10-27T00:00:00"/>
    <x v="283"/>
    <d v="2019-03-13T00:00:00"/>
    <d v="2019-03-23T00:00:00"/>
    <s v="USD"/>
    <n v="17"/>
    <n v="31"/>
    <n v="90"/>
    <n v="9"/>
    <n v="7"/>
    <n v="0.08"/>
    <n v="136.01"/>
    <n v="234.5"/>
    <x v="342"/>
    <n v="952.06999999999994"/>
    <n v="558.11000000000013"/>
    <n v="10"/>
    <x v="0"/>
  </r>
  <r>
    <x v="2419"/>
    <x v="2"/>
    <x v="0"/>
    <d v="2018-10-27T00:00:00"/>
    <x v="283"/>
    <d v="2019-03-14T00:00:00"/>
    <d v="2019-03-18T00:00:00"/>
    <s v="USD"/>
    <n v="28"/>
    <n v="48"/>
    <n v="177"/>
    <n v="22"/>
    <n v="3"/>
    <n v="0.05"/>
    <n v="604.34"/>
    <n v="1098.8"/>
    <x v="529"/>
    <n v="1813.02"/>
    <n v="1318.5599999999995"/>
    <n v="4"/>
    <x v="1"/>
  </r>
  <r>
    <x v="2420"/>
    <x v="0"/>
    <x v="5"/>
    <d v="2018-10-27T00:00:00"/>
    <x v="283"/>
    <d v="2019-03-16T00:00:00"/>
    <d v="2019-03-26T00:00:00"/>
    <s v="USD"/>
    <n v="19"/>
    <n v="5"/>
    <n v="68"/>
    <n v="7"/>
    <n v="2"/>
    <n v="0.1"/>
    <n v="117.18"/>
    <n v="221.1"/>
    <x v="883"/>
    <n v="234.36"/>
    <n v="163.62"/>
    <n v="10"/>
    <x v="0"/>
  </r>
  <r>
    <x v="2421"/>
    <x v="1"/>
    <x v="2"/>
    <d v="2018-10-27T00:00:00"/>
    <x v="283"/>
    <d v="2019-03-25T00:00:00"/>
    <d v="2019-04-02T00:00:00"/>
    <s v="USD"/>
    <n v="23"/>
    <n v="33"/>
    <n v="284"/>
    <n v="34"/>
    <n v="7"/>
    <n v="0.3"/>
    <n v="110.08"/>
    <n v="207.7"/>
    <x v="1072"/>
    <n v="770.56"/>
    <n v="247.16999999999985"/>
    <n v="8"/>
    <x v="0"/>
  </r>
  <r>
    <x v="2422"/>
    <x v="1"/>
    <x v="3"/>
    <d v="2018-10-27T00:00:00"/>
    <x v="284"/>
    <d v="2019-04-06T00:00:00"/>
    <d v="2019-04-14T00:00:00"/>
    <s v="USD"/>
    <n v="24"/>
    <n v="37"/>
    <n v="32"/>
    <n v="27"/>
    <n v="5"/>
    <n v="0.08"/>
    <n v="1639.96"/>
    <n v="3999.9"/>
    <x v="931"/>
    <n v="8199.7999999999993"/>
    <n v="10199.740000000002"/>
    <n v="8"/>
    <x v="0"/>
  </r>
  <r>
    <x v="2423"/>
    <x v="0"/>
    <x v="0"/>
    <d v="2018-10-27T00:00:00"/>
    <x v="284"/>
    <d v="2019-03-23T00:00:00"/>
    <d v="2019-04-01T00:00:00"/>
    <s v="USD"/>
    <n v="18"/>
    <n v="13"/>
    <n v="124"/>
    <n v="1"/>
    <n v="6"/>
    <n v="0.1"/>
    <n v="1455.04"/>
    <n v="2552.6999999999998"/>
    <x v="1347"/>
    <n v="8730.24"/>
    <n v="5054.34"/>
    <n v="9"/>
    <x v="0"/>
  </r>
  <r>
    <x v="2424"/>
    <x v="2"/>
    <x v="2"/>
    <d v="2018-10-27T00:00:00"/>
    <x v="284"/>
    <d v="2019-04-03T00:00:00"/>
    <d v="2019-04-13T00:00:00"/>
    <s v="USD"/>
    <n v="26"/>
    <n v="30"/>
    <n v="262"/>
    <n v="27"/>
    <n v="2"/>
    <n v="0.2"/>
    <n v="2816.14"/>
    <n v="3966.4"/>
    <x v="511"/>
    <n v="5632.28"/>
    <n v="713.96000000000095"/>
    <n v="10"/>
    <x v="0"/>
  </r>
  <r>
    <x v="2425"/>
    <x v="1"/>
    <x v="3"/>
    <d v="2019-02-04T00:00:00"/>
    <x v="284"/>
    <d v="2019-03-15T00:00:00"/>
    <d v="2019-03-22T00:00:00"/>
    <s v="USD"/>
    <n v="22"/>
    <n v="17"/>
    <n v="53"/>
    <n v="17"/>
    <n v="3"/>
    <n v="0.1"/>
    <n v="850.36"/>
    <n v="1118.9000000000001"/>
    <x v="786"/>
    <n v="2551.08"/>
    <n v="469.95000000000027"/>
    <n v="7"/>
    <x v="1"/>
  </r>
  <r>
    <x v="2426"/>
    <x v="3"/>
    <x v="0"/>
    <d v="2018-10-27T00:00:00"/>
    <x v="284"/>
    <d v="2019-04-08T00:00:00"/>
    <d v="2019-04-12T00:00:00"/>
    <s v="USD"/>
    <n v="3"/>
    <n v="23"/>
    <n v="132"/>
    <n v="11"/>
    <n v="1"/>
    <n v="0.15"/>
    <n v="905.1"/>
    <n v="1145.7"/>
    <x v="556"/>
    <n v="905.1"/>
    <n v="68.745000000000005"/>
    <n v="4"/>
    <x v="1"/>
  </r>
  <r>
    <x v="2427"/>
    <x v="0"/>
    <x v="1"/>
    <d v="2018-10-27T00:00:00"/>
    <x v="284"/>
    <d v="2019-03-30T00:00:00"/>
    <d v="2019-04-02T00:00:00"/>
    <s v="USD"/>
    <n v="16"/>
    <n v="50"/>
    <n v="230"/>
    <n v="31"/>
    <n v="2"/>
    <n v="0.08"/>
    <n v="1407.4"/>
    <n v="2606.3000000000002"/>
    <x v="1348"/>
    <n v="2814.8"/>
    <n v="1980.7920000000004"/>
    <n v="3"/>
    <x v="1"/>
  </r>
  <r>
    <x v="2428"/>
    <x v="0"/>
    <x v="2"/>
    <d v="2018-10-27T00:00:00"/>
    <x v="284"/>
    <d v="2019-03-13T00:00:00"/>
    <d v="2019-03-20T00:00:00"/>
    <s v="USD"/>
    <n v="15"/>
    <n v="49"/>
    <n v="284"/>
    <n v="4"/>
    <n v="6"/>
    <n v="0.1"/>
    <n v="2228.35"/>
    <n v="2820.7"/>
    <x v="1349"/>
    <n v="13370.099999999999"/>
    <n v="1861.6799999999985"/>
    <n v="7"/>
    <x v="1"/>
  </r>
  <r>
    <x v="2429"/>
    <x v="3"/>
    <x v="0"/>
    <d v="2018-10-27T00:00:00"/>
    <x v="284"/>
    <d v="2019-03-27T00:00:00"/>
    <d v="2019-03-30T00:00:00"/>
    <s v="USD"/>
    <n v="11"/>
    <n v="31"/>
    <n v="157"/>
    <n v="35"/>
    <n v="4"/>
    <n v="0.05"/>
    <n v="1228.78"/>
    <n v="1755.4"/>
    <x v="1319"/>
    <n v="4915.12"/>
    <n v="1755.4000000000005"/>
    <n v="3"/>
    <x v="1"/>
  </r>
  <r>
    <x v="2430"/>
    <x v="3"/>
    <x v="0"/>
    <d v="2018-10-27T00:00:00"/>
    <x v="284"/>
    <d v="2019-03-29T00:00:00"/>
    <d v="2019-04-03T00:00:00"/>
    <s v="USD"/>
    <n v="11"/>
    <n v="27"/>
    <n v="140"/>
    <n v="21"/>
    <n v="7"/>
    <n v="0.08"/>
    <n v="706.18"/>
    <n v="1139"/>
    <x v="736"/>
    <n v="4943.2599999999993"/>
    <n v="2391.9000000000015"/>
    <n v="5"/>
    <x v="1"/>
  </r>
  <r>
    <x v="2431"/>
    <x v="0"/>
    <x v="5"/>
    <d v="2018-10-27T00:00:00"/>
    <x v="284"/>
    <d v="2019-03-15T00:00:00"/>
    <d v="2019-03-16T00:00:00"/>
    <s v="USD"/>
    <n v="20"/>
    <n v="8"/>
    <n v="74"/>
    <n v="3"/>
    <n v="3"/>
    <n v="0.2"/>
    <n v="4173.3599999999997"/>
    <n v="5152.3"/>
    <x v="1350"/>
    <n v="12520.079999999998"/>
    <n v="-154.55999999999585"/>
    <n v="1"/>
    <x v="1"/>
  </r>
  <r>
    <x v="2432"/>
    <x v="3"/>
    <x v="0"/>
    <d v="2018-10-27T00:00:00"/>
    <x v="284"/>
    <d v="2019-04-05T00:00:00"/>
    <d v="2019-04-12T00:00:00"/>
    <s v="USD"/>
    <n v="8"/>
    <n v="19"/>
    <n v="139"/>
    <n v="45"/>
    <n v="6"/>
    <n v="0.2"/>
    <n v="3027.6"/>
    <n v="3832.4"/>
    <x v="1293"/>
    <n v="18165.599999999999"/>
    <n v="229.92000000000189"/>
    <n v="7"/>
    <x v="1"/>
  </r>
  <r>
    <x v="2433"/>
    <x v="1"/>
    <x v="2"/>
    <d v="2018-10-27T00:00:00"/>
    <x v="285"/>
    <d v="2019-04-04T00:00:00"/>
    <d v="2019-04-11T00:00:00"/>
    <s v="USD"/>
    <n v="22"/>
    <n v="48"/>
    <n v="326"/>
    <n v="10"/>
    <n v="7"/>
    <n v="0.08"/>
    <n v="1325.46"/>
    <n v="1815.7"/>
    <x v="540"/>
    <n v="9278.2200000000012"/>
    <n v="2414.887999999999"/>
    <n v="7"/>
    <x v="1"/>
  </r>
  <r>
    <x v="2434"/>
    <x v="0"/>
    <x v="0"/>
    <d v="2018-10-27T00:00:00"/>
    <x v="285"/>
    <d v="2019-03-17T00:00:00"/>
    <d v="2019-03-22T00:00:00"/>
    <s v="USD"/>
    <n v="14"/>
    <n v="9"/>
    <n v="153"/>
    <n v="5"/>
    <n v="6"/>
    <n v="0.05"/>
    <n v="2840.8"/>
    <n v="5360"/>
    <x v="1342"/>
    <n v="17044.800000000003"/>
    <n v="13507.199999999997"/>
    <n v="5"/>
    <x v="1"/>
  </r>
  <r>
    <x v="2435"/>
    <x v="1"/>
    <x v="3"/>
    <d v="2018-10-27T00:00:00"/>
    <x v="286"/>
    <d v="2019-04-02T00:00:00"/>
    <d v="2019-04-04T00:00:00"/>
    <s v="USD"/>
    <n v="25"/>
    <n v="30"/>
    <n v="33"/>
    <n v="9"/>
    <n v="8"/>
    <n v="0.1"/>
    <n v="783.23"/>
    <n v="1118.9000000000001"/>
    <x v="720"/>
    <n v="6265.84"/>
    <n v="1790.2400000000007"/>
    <n v="2"/>
    <x v="1"/>
  </r>
  <r>
    <x v="2436"/>
    <x v="0"/>
    <x v="4"/>
    <d v="2018-10-27T00:00:00"/>
    <x v="286"/>
    <d v="2019-03-19T00:00:00"/>
    <d v="2019-03-22T00:00:00"/>
    <s v="USD"/>
    <n v="18"/>
    <n v="18"/>
    <n v="363"/>
    <n v="28"/>
    <n v="8"/>
    <n v="0.08"/>
    <n v="2003.57"/>
    <n v="3577.8"/>
    <x v="1351"/>
    <n v="16028.56"/>
    <n v="10304.048000000004"/>
    <n v="3"/>
    <x v="1"/>
  </r>
  <r>
    <x v="2437"/>
    <x v="3"/>
    <x v="0"/>
    <d v="2019-02-04T00:00:00"/>
    <x v="286"/>
    <d v="2019-04-05T00:00:00"/>
    <d v="2019-04-12T00:00:00"/>
    <s v="USD"/>
    <n v="6"/>
    <n v="23"/>
    <n v="169"/>
    <n v="25"/>
    <n v="1"/>
    <n v="0.3"/>
    <n v="1686.26"/>
    <n v="3832.4"/>
    <x v="1352"/>
    <n v="1686.26"/>
    <n v="996.41999999999985"/>
    <n v="7"/>
    <x v="1"/>
  </r>
  <r>
    <x v="2438"/>
    <x v="2"/>
    <x v="2"/>
    <d v="2018-10-27T00:00:00"/>
    <x v="286"/>
    <d v="2019-04-09T00:00:00"/>
    <d v="2019-04-12T00:00:00"/>
    <s v="USD"/>
    <n v="28"/>
    <n v="30"/>
    <n v="270"/>
    <n v="30"/>
    <n v="1"/>
    <n v="0.08"/>
    <n v="867.52"/>
    <n v="1112.2"/>
    <x v="1177"/>
    <n v="867.52"/>
    <n v="155.70400000000006"/>
    <n v="3"/>
    <x v="1"/>
  </r>
  <r>
    <x v="2439"/>
    <x v="3"/>
    <x v="0"/>
    <d v="2018-10-27T00:00:00"/>
    <x v="286"/>
    <d v="2019-03-21T00:00:00"/>
    <d v="2019-03-26T00:00:00"/>
    <s v="USD"/>
    <n v="7"/>
    <n v="42"/>
    <n v="103"/>
    <n v="10"/>
    <n v="3"/>
    <n v="0.1"/>
    <n v="2272.98"/>
    <n v="3852.5"/>
    <x v="1247"/>
    <n v="6818.9400000000005"/>
    <n v="3582.8099999999995"/>
    <n v="5"/>
    <x v="1"/>
  </r>
  <r>
    <x v="2440"/>
    <x v="2"/>
    <x v="5"/>
    <d v="2018-10-27T00:00:00"/>
    <x v="286"/>
    <d v="2019-03-15T00:00:00"/>
    <d v="2019-03-23T00:00:00"/>
    <s v="USD"/>
    <n v="27"/>
    <n v="14"/>
    <n v="80"/>
    <n v="35"/>
    <n v="5"/>
    <n v="0.08"/>
    <n v="92.26"/>
    <n v="180.9"/>
    <x v="691"/>
    <n v="461.3"/>
    <n v="370.84"/>
    <n v="8"/>
    <x v="0"/>
  </r>
  <r>
    <x v="2441"/>
    <x v="3"/>
    <x v="1"/>
    <d v="2018-10-27T00:00:00"/>
    <x v="287"/>
    <d v="2019-03-17T00:00:00"/>
    <d v="2019-03-22T00:00:00"/>
    <s v="USD"/>
    <n v="3"/>
    <n v="44"/>
    <n v="228"/>
    <n v="26"/>
    <n v="3"/>
    <n v="0.2"/>
    <n v="2629.42"/>
    <n v="5594.5"/>
    <x v="1353"/>
    <n v="7888.26"/>
    <n v="5538.5400000000009"/>
    <n v="5"/>
    <x v="1"/>
  </r>
  <r>
    <x v="2442"/>
    <x v="1"/>
    <x v="4"/>
    <d v="2018-10-27T00:00:00"/>
    <x v="287"/>
    <d v="2019-03-21T00:00:00"/>
    <d v="2019-03-25T00:00:00"/>
    <s v="USD"/>
    <n v="24"/>
    <n v="5"/>
    <n v="353"/>
    <n v="18"/>
    <n v="3"/>
    <n v="0.15"/>
    <n v="2587.81"/>
    <n v="3644.8"/>
    <x v="340"/>
    <n v="7763.43"/>
    <n v="1530.8100000000013"/>
    <n v="4"/>
    <x v="1"/>
  </r>
  <r>
    <x v="2443"/>
    <x v="3"/>
    <x v="2"/>
    <d v="2018-10-27T00:00:00"/>
    <x v="287"/>
    <d v="2019-03-26T00:00:00"/>
    <d v="2019-03-29T00:00:00"/>
    <s v="USD"/>
    <n v="5"/>
    <n v="19"/>
    <n v="265"/>
    <n v="37"/>
    <n v="1"/>
    <n v="0.15"/>
    <n v="1028.79"/>
    <n v="1239.5"/>
    <x v="402"/>
    <n v="1028.79"/>
    <n v="24.785000000000082"/>
    <n v="3"/>
    <x v="1"/>
  </r>
  <r>
    <x v="2444"/>
    <x v="3"/>
    <x v="2"/>
    <d v="2018-10-27T00:00:00"/>
    <x v="287"/>
    <d v="2019-04-07T00:00:00"/>
    <d v="2019-04-15T00:00:00"/>
    <s v="USD"/>
    <n v="2"/>
    <n v="42"/>
    <n v="285"/>
    <n v="41"/>
    <n v="6"/>
    <n v="0.08"/>
    <n v="441.66"/>
    <n v="690.1"/>
    <x v="1354"/>
    <n v="2649.96"/>
    <n v="1159.3920000000003"/>
    <n v="8"/>
    <x v="0"/>
  </r>
  <r>
    <x v="2445"/>
    <x v="0"/>
    <x v="0"/>
    <d v="2018-10-27T00:00:00"/>
    <x v="287"/>
    <d v="2019-03-27T00:00:00"/>
    <d v="2019-04-02T00:00:00"/>
    <s v="USD"/>
    <n v="19"/>
    <n v="44"/>
    <n v="200"/>
    <n v="46"/>
    <n v="2"/>
    <n v="0.15"/>
    <n v="703.5"/>
    <n v="837.5"/>
    <x v="576"/>
    <n v="1407"/>
    <n v="16.75"/>
    <n v="6"/>
    <x v="1"/>
  </r>
  <r>
    <x v="2446"/>
    <x v="1"/>
    <x v="1"/>
    <d v="2018-10-27T00:00:00"/>
    <x v="287"/>
    <d v="2019-03-17T00:00:00"/>
    <d v="2019-03-26T00:00:00"/>
    <s v="USD"/>
    <n v="25"/>
    <n v="10"/>
    <n v="235"/>
    <n v="1"/>
    <n v="1"/>
    <n v="0.05"/>
    <n v="1549.11"/>
    <n v="2458.9"/>
    <x v="1355"/>
    <n v="1549.11"/>
    <n v="786.84500000000003"/>
    <n v="9"/>
    <x v="0"/>
  </r>
  <r>
    <x v="2447"/>
    <x v="3"/>
    <x v="1"/>
    <d v="2019-02-04T00:00:00"/>
    <x v="287"/>
    <d v="2019-03-21T00:00:00"/>
    <d v="2019-03-25T00:00:00"/>
    <s v="USD"/>
    <n v="6"/>
    <n v="46"/>
    <n v="219"/>
    <n v="19"/>
    <n v="2"/>
    <n v="0.05"/>
    <n v="1576.78"/>
    <n v="1922.9"/>
    <x v="709"/>
    <n v="3153.56"/>
    <n v="499.95000000000027"/>
    <n v="4"/>
    <x v="1"/>
  </r>
  <r>
    <x v="2448"/>
    <x v="2"/>
    <x v="1"/>
    <d v="2018-10-27T00:00:00"/>
    <x v="287"/>
    <d v="2019-03-19T00:00:00"/>
    <d v="2019-03-20T00:00:00"/>
    <s v="USD"/>
    <n v="26"/>
    <n v="48"/>
    <n v="252"/>
    <n v="35"/>
    <n v="6"/>
    <n v="0.05"/>
    <n v="2323.56"/>
    <n v="3872.6"/>
    <x v="1356"/>
    <n v="13941.36"/>
    <n v="8132.4599999999955"/>
    <n v="1"/>
    <x v="1"/>
  </r>
  <r>
    <x v="2449"/>
    <x v="0"/>
    <x v="0"/>
    <d v="2018-10-27T00:00:00"/>
    <x v="287"/>
    <d v="2019-04-02T00:00:00"/>
    <d v="2019-04-05T00:00:00"/>
    <s v="USD"/>
    <n v="13"/>
    <n v="31"/>
    <n v="178"/>
    <n v="22"/>
    <n v="6"/>
    <n v="0.1"/>
    <n v="1337.86"/>
    <n v="1715.2"/>
    <x v="950"/>
    <n v="8027.16"/>
    <n v="1234.9200000000019"/>
    <n v="3"/>
    <x v="1"/>
  </r>
  <r>
    <x v="2450"/>
    <x v="0"/>
    <x v="3"/>
    <d v="2018-10-27T00:00:00"/>
    <x v="288"/>
    <d v="2019-03-23T00:00:00"/>
    <d v="2019-03-28T00:00:00"/>
    <s v="USD"/>
    <n v="19"/>
    <n v="6"/>
    <n v="24"/>
    <n v="18"/>
    <n v="8"/>
    <n v="0.4"/>
    <n v="1929.6"/>
    <n v="3859.2"/>
    <x v="496"/>
    <n v="15436.8"/>
    <n v="3087.3600000000006"/>
    <n v="5"/>
    <x v="1"/>
  </r>
  <r>
    <x v="2451"/>
    <x v="0"/>
    <x v="2"/>
    <d v="2018-10-27T00:00:00"/>
    <x v="288"/>
    <d v="2019-03-20T00:00:00"/>
    <d v="2019-03-29T00:00:00"/>
    <s v="USD"/>
    <n v="16"/>
    <n v="5"/>
    <n v="304"/>
    <n v="6"/>
    <n v="3"/>
    <n v="0.08"/>
    <n v="1829.57"/>
    <n v="3892.7"/>
    <x v="299"/>
    <n v="5488.71"/>
    <n v="5255.1419999999989"/>
    <n v="9"/>
    <x v="0"/>
  </r>
  <r>
    <x v="2452"/>
    <x v="1"/>
    <x v="2"/>
    <d v="2018-10-27T00:00:00"/>
    <x v="288"/>
    <d v="2019-03-30T00:00:00"/>
    <d v="2019-04-05T00:00:00"/>
    <s v="USD"/>
    <n v="21"/>
    <n v="39"/>
    <n v="265"/>
    <n v="21"/>
    <n v="6"/>
    <n v="0.05"/>
    <n v="890.03"/>
    <n v="1085.4000000000001"/>
    <x v="696"/>
    <n v="5340.18"/>
    <n v="846.60000000000036"/>
    <n v="6"/>
    <x v="1"/>
  </r>
  <r>
    <x v="2453"/>
    <x v="3"/>
    <x v="0"/>
    <d v="2018-10-27T00:00:00"/>
    <x v="288"/>
    <d v="2019-03-29T00:00:00"/>
    <d v="2019-04-08T00:00:00"/>
    <s v="USD"/>
    <n v="11"/>
    <n v="18"/>
    <n v="156"/>
    <n v="46"/>
    <n v="1"/>
    <n v="0.3"/>
    <n v="409.77"/>
    <n v="931.3"/>
    <x v="1357"/>
    <n v="409.77"/>
    <n v="242.14"/>
    <n v="10"/>
    <x v="0"/>
  </r>
  <r>
    <x v="2454"/>
    <x v="1"/>
    <x v="0"/>
    <d v="2018-10-27T00:00:00"/>
    <x v="288"/>
    <d v="2019-03-28T00:00:00"/>
    <d v="2019-04-06T00:00:00"/>
    <s v="USD"/>
    <n v="23"/>
    <n v="26"/>
    <n v="132"/>
    <n v="20"/>
    <n v="5"/>
    <n v="0.08"/>
    <n v="733.25"/>
    <n v="1145.7"/>
    <x v="1318"/>
    <n v="3666.25"/>
    <n v="1603.9700000000003"/>
    <n v="9"/>
    <x v="0"/>
  </r>
  <r>
    <x v="2455"/>
    <x v="0"/>
    <x v="2"/>
    <d v="2018-10-27T00:00:00"/>
    <x v="288"/>
    <d v="2019-03-20T00:00:00"/>
    <d v="2019-03-21T00:00:00"/>
    <s v="USD"/>
    <n v="18"/>
    <n v="17"/>
    <n v="317"/>
    <n v="29"/>
    <n v="1"/>
    <n v="0.4"/>
    <n v="986.17"/>
    <n v="2405.3000000000002"/>
    <x v="1358"/>
    <n v="986.17"/>
    <n v="457.0100000000001"/>
    <n v="1"/>
    <x v="1"/>
  </r>
  <r>
    <x v="2456"/>
    <x v="3"/>
    <x v="3"/>
    <d v="2018-10-27T00:00:00"/>
    <x v="288"/>
    <d v="2019-03-20T00:00:00"/>
    <d v="2019-03-22T00:00:00"/>
    <s v="USD"/>
    <n v="8"/>
    <n v="4"/>
    <n v="45"/>
    <n v="17"/>
    <n v="6"/>
    <n v="0.1"/>
    <n v="1843.04"/>
    <n v="4006.6"/>
    <x v="1359"/>
    <n v="11058.24"/>
    <n v="10577.4"/>
    <n v="2"/>
    <x v="1"/>
  </r>
  <r>
    <x v="2457"/>
    <x v="2"/>
    <x v="4"/>
    <d v="2018-10-27T00:00:00"/>
    <x v="288"/>
    <d v="2019-03-17T00:00:00"/>
    <d v="2019-03-22T00:00:00"/>
    <s v="USD"/>
    <n v="26"/>
    <n v="32"/>
    <n v="351"/>
    <n v="14"/>
    <n v="8"/>
    <n v="0.15"/>
    <n v="106.53"/>
    <n v="201"/>
    <x v="442"/>
    <n v="852.24"/>
    <n v="514.55999999999995"/>
    <n v="5"/>
    <x v="1"/>
  </r>
  <r>
    <x v="2458"/>
    <x v="3"/>
    <x v="2"/>
    <d v="2018-10-27T00:00:00"/>
    <x v="288"/>
    <d v="2019-03-17T00:00:00"/>
    <d v="2019-03-25T00:00:00"/>
    <s v="USD"/>
    <n v="6"/>
    <n v="17"/>
    <n v="295"/>
    <n v="26"/>
    <n v="2"/>
    <n v="0.4"/>
    <n v="170.85"/>
    <n v="227.8"/>
    <x v="1360"/>
    <n v="341.7"/>
    <n v="-68.339999999999975"/>
    <n v="8"/>
    <x v="0"/>
  </r>
  <r>
    <x v="2459"/>
    <x v="1"/>
    <x v="1"/>
    <d v="2019-02-04T00:00:00"/>
    <x v="288"/>
    <d v="2019-03-17T00:00:00"/>
    <d v="2019-03-22T00:00:00"/>
    <s v="USD"/>
    <n v="22"/>
    <n v="1"/>
    <n v="245"/>
    <n v="12"/>
    <n v="1"/>
    <n v="0.15"/>
    <n v="1845.98"/>
    <n v="3845.8"/>
    <x v="709"/>
    <n v="1845.98"/>
    <n v="1422.9500000000003"/>
    <n v="5"/>
    <x v="1"/>
  </r>
  <r>
    <x v="2460"/>
    <x v="3"/>
    <x v="0"/>
    <d v="2018-10-27T00:00:00"/>
    <x v="288"/>
    <d v="2019-03-29T00:00:00"/>
    <d v="2019-04-06T00:00:00"/>
    <s v="USD"/>
    <n v="5"/>
    <n v="39"/>
    <n v="201"/>
    <n v="32"/>
    <n v="8"/>
    <n v="0.2"/>
    <n v="2295.42"/>
    <n v="3825.7"/>
    <x v="1361"/>
    <n v="18363.36"/>
    <n v="6121.119999999999"/>
    <n v="8"/>
    <x v="0"/>
  </r>
  <r>
    <x v="2461"/>
    <x v="0"/>
    <x v="0"/>
    <d v="2019-02-04T00:00:00"/>
    <x v="289"/>
    <d v="2019-04-07T00:00:00"/>
    <d v="2019-04-08T00:00:00"/>
    <s v="USD"/>
    <n v="15"/>
    <n v="24"/>
    <n v="157"/>
    <n v="43"/>
    <n v="5"/>
    <n v="0.08"/>
    <n v="2287.58"/>
    <n v="4013.3"/>
    <x v="1362"/>
    <n v="11437.9"/>
    <n v="7023.2800000000007"/>
    <n v="1"/>
    <x v="1"/>
  </r>
  <r>
    <x v="2462"/>
    <x v="1"/>
    <x v="0"/>
    <d v="2018-10-27T00:00:00"/>
    <x v="289"/>
    <d v="2019-03-24T00:00:00"/>
    <d v="2019-03-26T00:00:00"/>
    <s v="USD"/>
    <n v="20"/>
    <n v="7"/>
    <n v="152"/>
    <n v="4"/>
    <n v="1"/>
    <n v="0.15"/>
    <n v="201.2"/>
    <n v="261.3"/>
    <x v="36"/>
    <n v="201.2"/>
    <n v="20.905000000000001"/>
    <n v="2"/>
    <x v="1"/>
  </r>
  <r>
    <x v="2463"/>
    <x v="0"/>
    <x v="3"/>
    <d v="2018-10-27T00:00:00"/>
    <x v="289"/>
    <d v="2019-04-01T00:00:00"/>
    <d v="2019-04-03T00:00:00"/>
    <s v="USD"/>
    <n v="12"/>
    <n v="43"/>
    <n v="2"/>
    <n v="28"/>
    <n v="6"/>
    <n v="0.15"/>
    <n v="103.85"/>
    <n v="167.5"/>
    <x v="153"/>
    <n v="623.09999999999991"/>
    <n v="231.15000000000009"/>
    <n v="2"/>
    <x v="1"/>
  </r>
  <r>
    <x v="2464"/>
    <x v="1"/>
    <x v="0"/>
    <d v="2018-10-27T00:00:00"/>
    <x v="289"/>
    <d v="2019-04-10T00:00:00"/>
    <d v="2019-04-18T00:00:00"/>
    <s v="USD"/>
    <n v="25"/>
    <n v="42"/>
    <n v="97"/>
    <n v="1"/>
    <n v="1"/>
    <n v="0.08"/>
    <n v="709.13"/>
    <n v="1125.5999999999999"/>
    <x v="892"/>
    <n v="709.13"/>
    <n v="326.42199999999991"/>
    <n v="8"/>
    <x v="0"/>
  </r>
  <r>
    <x v="2465"/>
    <x v="0"/>
    <x v="0"/>
    <d v="2018-10-27T00:00:00"/>
    <x v="289"/>
    <d v="2019-04-07T00:00:00"/>
    <d v="2019-04-17T00:00:00"/>
    <s v="USD"/>
    <n v="12"/>
    <n v="45"/>
    <n v="122"/>
    <n v="6"/>
    <n v="6"/>
    <n v="0.08"/>
    <n v="2176.83"/>
    <n v="3819"/>
    <x v="654"/>
    <n v="13060.98"/>
    <n v="8019.9000000000015"/>
    <n v="10"/>
    <x v="0"/>
  </r>
  <r>
    <x v="2466"/>
    <x v="3"/>
    <x v="2"/>
    <d v="2018-10-27T00:00:00"/>
    <x v="289"/>
    <d v="2019-04-07T00:00:00"/>
    <d v="2019-04-11T00:00:00"/>
    <s v="USD"/>
    <n v="2"/>
    <n v="23"/>
    <n v="284"/>
    <n v="4"/>
    <n v="8"/>
    <n v="0.1"/>
    <n v="3163.2"/>
    <n v="5453.8"/>
    <x v="1363"/>
    <n v="25305.599999999999"/>
    <n v="13961.760000000002"/>
    <n v="4"/>
    <x v="1"/>
  </r>
  <r>
    <x v="2467"/>
    <x v="0"/>
    <x v="4"/>
    <d v="2018-10-27T00:00:00"/>
    <x v="289"/>
    <d v="2019-04-05T00:00:00"/>
    <d v="2019-04-11T00:00:00"/>
    <s v="USD"/>
    <n v="14"/>
    <n v="27"/>
    <n v="348"/>
    <n v="5"/>
    <n v="8"/>
    <n v="0.1"/>
    <n v="1191.53"/>
    <n v="2291.4"/>
    <x v="1364"/>
    <n v="9532.24"/>
    <n v="6965.840000000002"/>
    <n v="6"/>
    <x v="1"/>
  </r>
  <r>
    <x v="2468"/>
    <x v="0"/>
    <x v="1"/>
    <d v="2018-10-27T00:00:00"/>
    <x v="289"/>
    <d v="2019-04-02T00:00:00"/>
    <d v="2019-04-11T00:00:00"/>
    <s v="USD"/>
    <n v="19"/>
    <n v="13"/>
    <n v="227"/>
    <n v="13"/>
    <n v="2"/>
    <n v="0.1"/>
    <n v="1321.58"/>
    <n v="1762.1"/>
    <x v="1365"/>
    <n v="2643.16"/>
    <n v="528.61999999999989"/>
    <n v="9"/>
    <x v="0"/>
  </r>
  <r>
    <x v="2469"/>
    <x v="0"/>
    <x v="4"/>
    <d v="2019-02-04T00:00:00"/>
    <x v="290"/>
    <d v="2019-04-08T00:00:00"/>
    <d v="2019-04-12T00:00:00"/>
    <s v="USD"/>
    <n v="13"/>
    <n v="32"/>
    <n v="350"/>
    <n v="11"/>
    <n v="1"/>
    <n v="0.05"/>
    <n v="428.26"/>
    <n v="911.2"/>
    <x v="1311"/>
    <n v="428.26"/>
    <n v="437.38"/>
    <n v="4"/>
    <x v="1"/>
  </r>
  <r>
    <x v="2470"/>
    <x v="2"/>
    <x v="3"/>
    <d v="2018-10-27T00:00:00"/>
    <x v="290"/>
    <d v="2019-04-02T00:00:00"/>
    <d v="2019-04-12T00:00:00"/>
    <s v="USD"/>
    <n v="28"/>
    <n v="27"/>
    <n v="37"/>
    <n v="13"/>
    <n v="4"/>
    <n v="0.15"/>
    <n v="1641.17"/>
    <n v="2311.5"/>
    <x v="345"/>
    <n v="6564.68"/>
    <n v="1294.4199999999992"/>
    <n v="10"/>
    <x v="0"/>
  </r>
  <r>
    <x v="2471"/>
    <x v="1"/>
    <x v="1"/>
    <d v="2019-02-04T00:00:00"/>
    <x v="290"/>
    <d v="2019-03-20T00:00:00"/>
    <d v="2019-03-24T00:00:00"/>
    <s v="USD"/>
    <n v="22"/>
    <n v="29"/>
    <n v="238"/>
    <n v="5"/>
    <n v="6"/>
    <n v="0.15"/>
    <n v="4471.8500000000004"/>
    <n v="6210.9"/>
    <x v="1366"/>
    <n v="26831.100000000002"/>
    <n v="4844.4899999999907"/>
    <n v="4"/>
    <x v="1"/>
  </r>
  <r>
    <x v="2472"/>
    <x v="1"/>
    <x v="2"/>
    <d v="2018-10-27T00:00:00"/>
    <x v="290"/>
    <d v="2019-04-08T00:00:00"/>
    <d v="2019-04-17T00:00:00"/>
    <s v="USD"/>
    <n v="23"/>
    <n v="22"/>
    <n v="268"/>
    <n v="37"/>
    <n v="3"/>
    <n v="0.05"/>
    <n v="4351.25"/>
    <n v="5306.4"/>
    <x v="1367"/>
    <n v="13053.75"/>
    <n v="2069.489999999998"/>
    <n v="9"/>
    <x v="0"/>
  </r>
  <r>
    <x v="2473"/>
    <x v="3"/>
    <x v="0"/>
    <d v="2018-10-27T00:00:00"/>
    <x v="290"/>
    <d v="2019-04-03T00:00:00"/>
    <d v="2019-04-07T00:00:00"/>
    <s v="USD"/>
    <n v="11"/>
    <n v="14"/>
    <n v="91"/>
    <n v="15"/>
    <n v="2"/>
    <n v="0.1"/>
    <n v="1863.4"/>
    <n v="2740.3"/>
    <x v="669"/>
    <n v="3726.8"/>
    <n v="1205.7400000000007"/>
    <n v="4"/>
    <x v="1"/>
  </r>
  <r>
    <x v="2474"/>
    <x v="0"/>
    <x v="1"/>
    <d v="2018-10-27T00:00:00"/>
    <x v="290"/>
    <d v="2019-04-04T00:00:00"/>
    <d v="2019-04-05T00:00:00"/>
    <s v="USD"/>
    <n v="19"/>
    <n v="15"/>
    <n v="216"/>
    <n v="18"/>
    <n v="1"/>
    <n v="0.08"/>
    <n v="906.31"/>
    <n v="1118.9000000000001"/>
    <x v="303"/>
    <n v="906.31"/>
    <n v="123.0780000000002"/>
    <n v="1"/>
    <x v="1"/>
  </r>
  <r>
    <x v="2475"/>
    <x v="2"/>
    <x v="0"/>
    <d v="2019-02-04T00:00:00"/>
    <x v="290"/>
    <d v="2019-03-31T00:00:00"/>
    <d v="2019-04-03T00:00:00"/>
    <s v="USD"/>
    <n v="27"/>
    <n v="29"/>
    <n v="125"/>
    <n v="46"/>
    <n v="2"/>
    <n v="0.08"/>
    <n v="725.21"/>
    <n v="1098.8"/>
    <x v="677"/>
    <n v="1450.42"/>
    <n v="571.37199999999984"/>
    <n v="3"/>
    <x v="1"/>
  </r>
  <r>
    <x v="2476"/>
    <x v="3"/>
    <x v="0"/>
    <d v="2018-10-27T00:00:00"/>
    <x v="291"/>
    <d v="2019-03-29T00:00:00"/>
    <d v="2019-04-06T00:00:00"/>
    <s v="USD"/>
    <n v="3"/>
    <n v="41"/>
    <n v="164"/>
    <n v="35"/>
    <n v="8"/>
    <n v="0.15"/>
    <n v="795.22"/>
    <n v="958.1"/>
    <x v="333"/>
    <n v="6361.76"/>
    <n v="153.31999999999971"/>
    <n v="8"/>
    <x v="0"/>
  </r>
  <r>
    <x v="2477"/>
    <x v="3"/>
    <x v="4"/>
    <d v="2018-10-27T00:00:00"/>
    <x v="291"/>
    <d v="2019-04-06T00:00:00"/>
    <d v="2019-04-07T00:00:00"/>
    <s v="USD"/>
    <n v="6"/>
    <n v="18"/>
    <n v="362"/>
    <n v="42"/>
    <n v="3"/>
    <n v="0.4"/>
    <n v="4911.8999999999996"/>
    <n v="6217.6"/>
    <x v="1368"/>
    <n v="14735.699999999999"/>
    <n v="-3544.0199999999968"/>
    <n v="1"/>
    <x v="1"/>
  </r>
  <r>
    <x v="2478"/>
    <x v="3"/>
    <x v="4"/>
    <d v="2019-02-04T00:00:00"/>
    <x v="291"/>
    <d v="2019-04-03T00:00:00"/>
    <d v="2019-04-06T00:00:00"/>
    <s v="USD"/>
    <n v="6"/>
    <n v="28"/>
    <n v="358"/>
    <n v="30"/>
    <n v="7"/>
    <n v="0.08"/>
    <n v="559.91999999999996"/>
    <n v="917.9"/>
    <x v="1014"/>
    <n v="3919.4399999999996"/>
    <n v="1991.8360000000011"/>
    <n v="3"/>
    <x v="1"/>
  </r>
  <r>
    <x v="2479"/>
    <x v="0"/>
    <x v="1"/>
    <d v="2018-10-27T00:00:00"/>
    <x v="291"/>
    <d v="2019-04-06T00:00:00"/>
    <d v="2019-04-13T00:00:00"/>
    <s v="USD"/>
    <n v="16"/>
    <n v="22"/>
    <n v="227"/>
    <n v="30"/>
    <n v="3"/>
    <n v="0.08"/>
    <n v="554.83000000000004"/>
    <n v="1132.3"/>
    <x v="456"/>
    <n v="1664.4900000000002"/>
    <n v="1460.6579999999994"/>
    <n v="7"/>
    <x v="1"/>
  </r>
  <r>
    <x v="2480"/>
    <x v="1"/>
    <x v="0"/>
    <d v="2018-10-27T00:00:00"/>
    <x v="291"/>
    <d v="2019-03-21T00:00:00"/>
    <d v="2019-03-24T00:00:00"/>
    <s v="USD"/>
    <n v="22"/>
    <n v="30"/>
    <n v="198"/>
    <n v="38"/>
    <n v="6"/>
    <n v="0.15"/>
    <n v="830.6"/>
    <n v="1695.1"/>
    <x v="1221"/>
    <n v="4983.6000000000004"/>
    <n v="3661.409999999998"/>
    <n v="3"/>
    <x v="1"/>
  </r>
  <r>
    <x v="2481"/>
    <x v="2"/>
    <x v="3"/>
    <d v="2018-10-27T00:00:00"/>
    <x v="291"/>
    <d v="2019-04-08T00:00:00"/>
    <d v="2019-04-18T00:00:00"/>
    <s v="USD"/>
    <n v="28"/>
    <n v="4"/>
    <n v="57"/>
    <n v="2"/>
    <n v="8"/>
    <n v="0.1"/>
    <n v="798.64"/>
    <n v="998.3"/>
    <x v="37"/>
    <n v="6389.12"/>
    <n v="798.64000000000033"/>
    <n v="10"/>
    <x v="0"/>
  </r>
  <r>
    <x v="2482"/>
    <x v="1"/>
    <x v="0"/>
    <d v="2018-10-27T00:00:00"/>
    <x v="291"/>
    <d v="2019-04-12T00:00:00"/>
    <d v="2019-04-14T00:00:00"/>
    <s v="USD"/>
    <n v="21"/>
    <n v="20"/>
    <n v="138"/>
    <n v="25"/>
    <n v="5"/>
    <n v="0.05"/>
    <n v="867.92"/>
    <n v="1701.8"/>
    <x v="772"/>
    <n v="4339.5999999999995"/>
    <n v="3743.95"/>
    <n v="2"/>
    <x v="1"/>
  </r>
  <r>
    <x v="2483"/>
    <x v="3"/>
    <x v="4"/>
    <d v="2018-10-27T00:00:00"/>
    <x v="291"/>
    <d v="2019-03-29T00:00:00"/>
    <d v="2019-03-30T00:00:00"/>
    <s v="USD"/>
    <n v="11"/>
    <n v="9"/>
    <n v="351"/>
    <n v="7"/>
    <n v="3"/>
    <n v="0.1"/>
    <n v="707.32"/>
    <n v="1025.0999999999999"/>
    <x v="180"/>
    <n v="2121.96"/>
    <n v="645.80999999999995"/>
    <n v="1"/>
    <x v="1"/>
  </r>
  <r>
    <x v="2484"/>
    <x v="3"/>
    <x v="5"/>
    <d v="2019-02-04T00:00:00"/>
    <x v="291"/>
    <d v="2019-03-30T00:00:00"/>
    <d v="2019-04-09T00:00:00"/>
    <s v="USD"/>
    <n v="8"/>
    <n v="46"/>
    <n v="63"/>
    <n v="45"/>
    <n v="3"/>
    <n v="0.05"/>
    <n v="203.81"/>
    <n v="261.3"/>
    <x v="657"/>
    <n v="611.43000000000006"/>
    <n v="133.27499999999998"/>
    <n v="10"/>
    <x v="0"/>
  </r>
  <r>
    <x v="2485"/>
    <x v="1"/>
    <x v="1"/>
    <d v="2018-10-27T00:00:00"/>
    <x v="291"/>
    <d v="2019-04-03T00:00:00"/>
    <d v="2019-04-13T00:00:00"/>
    <s v="USD"/>
    <n v="24"/>
    <n v="45"/>
    <n v="214"/>
    <n v="37"/>
    <n v="1"/>
    <n v="0.08"/>
    <n v="611.58000000000004"/>
    <n v="1092.0999999999999"/>
    <x v="951"/>
    <n v="611.58000000000004"/>
    <n v="393.15199999999993"/>
    <n v="10"/>
    <x v="0"/>
  </r>
  <r>
    <x v="2486"/>
    <x v="0"/>
    <x v="0"/>
    <d v="2018-10-27T00:00:00"/>
    <x v="292"/>
    <d v="2019-04-12T00:00:00"/>
    <d v="2019-04-17T00:00:00"/>
    <s v="USD"/>
    <n v="12"/>
    <n v="48"/>
    <n v="131"/>
    <n v="39"/>
    <n v="7"/>
    <n v="0.08"/>
    <n v="227.8"/>
    <n v="268"/>
    <x v="401"/>
    <n v="1594.6000000000001"/>
    <n v="131.31999999999994"/>
    <n v="5"/>
    <x v="1"/>
  </r>
  <r>
    <x v="2487"/>
    <x v="2"/>
    <x v="0"/>
    <d v="2018-10-27T00:00:00"/>
    <x v="292"/>
    <d v="2019-04-14T00:00:00"/>
    <d v="2019-04-23T00:00:00"/>
    <s v="USD"/>
    <n v="28"/>
    <n v="34"/>
    <n v="166"/>
    <n v="36"/>
    <n v="3"/>
    <n v="0.05"/>
    <n v="1067.51"/>
    <n v="2271.3000000000002"/>
    <x v="1215"/>
    <n v="3202.5299999999997"/>
    <n v="3270.6750000000002"/>
    <n v="9"/>
    <x v="0"/>
  </r>
  <r>
    <x v="2488"/>
    <x v="1"/>
    <x v="1"/>
    <d v="2018-10-27T00:00:00"/>
    <x v="292"/>
    <d v="2019-03-25T00:00:00"/>
    <d v="2019-04-04T00:00:00"/>
    <s v="USD"/>
    <n v="21"/>
    <n v="4"/>
    <n v="217"/>
    <n v="35"/>
    <n v="4"/>
    <n v="0.1"/>
    <n v="405.22"/>
    <n v="723.6"/>
    <x v="1015"/>
    <n v="1620.88"/>
    <n v="984.07999999999993"/>
    <n v="10"/>
    <x v="0"/>
  </r>
  <r>
    <x v="2489"/>
    <x v="2"/>
    <x v="2"/>
    <d v="2018-10-27T00:00:00"/>
    <x v="292"/>
    <d v="2019-04-12T00:00:00"/>
    <d v="2019-04-19T00:00:00"/>
    <s v="USD"/>
    <n v="26"/>
    <n v="32"/>
    <n v="309"/>
    <n v="31"/>
    <n v="1"/>
    <n v="0.05"/>
    <n v="4169.68"/>
    <n v="5634.7"/>
    <x v="1369"/>
    <n v="4169.68"/>
    <n v="1183.2849999999989"/>
    <n v="7"/>
    <x v="1"/>
  </r>
  <r>
    <x v="2490"/>
    <x v="2"/>
    <x v="0"/>
    <d v="2018-10-27T00:00:00"/>
    <x v="292"/>
    <d v="2019-04-01T00:00:00"/>
    <d v="2019-04-05T00:00:00"/>
    <s v="USD"/>
    <n v="25"/>
    <n v="18"/>
    <n v="101"/>
    <n v="40"/>
    <n v="1"/>
    <n v="0.05"/>
    <n v="788.99"/>
    <n v="1715.2"/>
    <x v="111"/>
    <n v="788.99"/>
    <n v="840.45"/>
    <n v="4"/>
    <x v="1"/>
  </r>
  <r>
    <x v="2491"/>
    <x v="0"/>
    <x v="2"/>
    <d v="2019-02-04T00:00:00"/>
    <x v="292"/>
    <d v="2019-04-16T00:00:00"/>
    <d v="2019-04-18T00:00:00"/>
    <s v="USD"/>
    <n v="15"/>
    <n v="47"/>
    <n v="319"/>
    <n v="8"/>
    <n v="6"/>
    <n v="0.08"/>
    <n v="774.65"/>
    <n v="944.7"/>
    <x v="386"/>
    <n v="4647.8999999999996"/>
    <n v="566.84400000000096"/>
    <n v="2"/>
    <x v="1"/>
  </r>
  <r>
    <x v="2492"/>
    <x v="3"/>
    <x v="3"/>
    <d v="2019-02-04T00:00:00"/>
    <x v="292"/>
    <d v="2019-03-28T00:00:00"/>
    <d v="2019-04-06T00:00:00"/>
    <s v="USD"/>
    <n v="11"/>
    <n v="11"/>
    <n v="32"/>
    <n v="27"/>
    <n v="1"/>
    <n v="0.08"/>
    <n v="1626.49"/>
    <n v="2391.9"/>
    <x v="1370"/>
    <n v="1626.49"/>
    <n v="574.05800000000022"/>
    <n v="9"/>
    <x v="0"/>
  </r>
  <r>
    <x v="2493"/>
    <x v="3"/>
    <x v="0"/>
    <d v="2018-10-27T00:00:00"/>
    <x v="292"/>
    <d v="2019-04-02T00:00:00"/>
    <d v="2019-04-09T00:00:00"/>
    <s v="USD"/>
    <n v="5"/>
    <n v="36"/>
    <n v="139"/>
    <n v="21"/>
    <n v="2"/>
    <n v="0.05"/>
    <n v="1140.21"/>
    <n v="1701.8"/>
    <x v="1371"/>
    <n v="2280.42"/>
    <n v="952.99999999999955"/>
    <n v="7"/>
    <x v="1"/>
  </r>
  <r>
    <x v="2494"/>
    <x v="1"/>
    <x v="2"/>
    <d v="2018-10-27T00:00:00"/>
    <x v="293"/>
    <d v="2019-04-04T00:00:00"/>
    <d v="2019-04-09T00:00:00"/>
    <s v="USD"/>
    <n v="24"/>
    <n v="44"/>
    <n v="308"/>
    <n v="44"/>
    <n v="8"/>
    <n v="0.1"/>
    <n v="2845.89"/>
    <n v="3470.6"/>
    <x v="1180"/>
    <n v="22767.119999999999"/>
    <n v="2221.2000000000007"/>
    <n v="5"/>
    <x v="1"/>
  </r>
  <r>
    <x v="2495"/>
    <x v="2"/>
    <x v="2"/>
    <d v="2018-10-27T00:00:00"/>
    <x v="293"/>
    <d v="2019-04-01T00:00:00"/>
    <d v="2019-04-11T00:00:00"/>
    <s v="USD"/>
    <n v="27"/>
    <n v="19"/>
    <n v="323"/>
    <n v="36"/>
    <n v="4"/>
    <n v="0.1"/>
    <n v="692.24"/>
    <n v="844.2"/>
    <x v="640"/>
    <n v="2768.96"/>
    <n v="270.16000000000031"/>
    <n v="10"/>
    <x v="0"/>
  </r>
  <r>
    <x v="2496"/>
    <x v="3"/>
    <x v="5"/>
    <d v="2018-10-27T00:00:00"/>
    <x v="293"/>
    <d v="2019-03-30T00:00:00"/>
    <d v="2019-03-31T00:00:00"/>
    <s v="USD"/>
    <n v="11"/>
    <n v="5"/>
    <n v="68"/>
    <n v="18"/>
    <n v="6"/>
    <n v="0.08"/>
    <n v="1074.55"/>
    <n v="1326.6"/>
    <x v="1146"/>
    <n v="6447.2999999999993"/>
    <n v="875.53200000000015"/>
    <n v="1"/>
    <x v="1"/>
  </r>
  <r>
    <x v="2497"/>
    <x v="0"/>
    <x v="4"/>
    <d v="2019-02-04T00:00:00"/>
    <x v="293"/>
    <d v="2019-04-03T00:00:00"/>
    <d v="2019-04-04T00:00:00"/>
    <s v="USD"/>
    <n v="20"/>
    <n v="34"/>
    <n v="338"/>
    <n v="17"/>
    <n v="4"/>
    <n v="0.08"/>
    <n v="1762.9"/>
    <n v="4006.6"/>
    <x v="150"/>
    <n v="7051.6"/>
    <n v="7692.6880000000001"/>
    <n v="1"/>
    <x v="1"/>
  </r>
  <r>
    <x v="2498"/>
    <x v="3"/>
    <x v="4"/>
    <d v="2018-10-27T00:00:00"/>
    <x v="294"/>
    <d v="2019-04-17T00:00:00"/>
    <d v="2019-04-24T00:00:00"/>
    <s v="USD"/>
    <n v="1"/>
    <n v="23"/>
    <n v="349"/>
    <n v="14"/>
    <n v="6"/>
    <n v="0.08"/>
    <n v="637.57000000000005"/>
    <n v="1045.2"/>
    <x v="1181"/>
    <n v="3825.42"/>
    <n v="1944.0840000000007"/>
    <n v="7"/>
    <x v="1"/>
  </r>
  <r>
    <x v="2499"/>
    <x v="3"/>
    <x v="1"/>
    <d v="2019-02-04T00:00:00"/>
    <x v="294"/>
    <d v="2019-04-03T00:00:00"/>
    <d v="2019-04-08T00:00:00"/>
    <s v="USD"/>
    <n v="6"/>
    <n v="28"/>
    <n v="221"/>
    <n v="26"/>
    <n v="5"/>
    <n v="0.08"/>
    <n v="1326.6"/>
    <n v="2653.2"/>
    <x v="879"/>
    <n v="6633"/>
    <n v="5571.7200000000012"/>
    <n v="5"/>
    <x v="1"/>
  </r>
  <r>
    <x v="2500"/>
    <x v="0"/>
    <x v="3"/>
    <d v="2018-10-27T00:00:00"/>
    <x v="294"/>
    <d v="2019-04-18T00:00:00"/>
    <d v="2019-04-27T00:00:00"/>
    <s v="USD"/>
    <n v="19"/>
    <n v="9"/>
    <n v="43"/>
    <n v="27"/>
    <n v="3"/>
    <n v="0.08"/>
    <n v="3375.46"/>
    <n v="6137.2"/>
    <x v="1372"/>
    <n v="10126.380000000001"/>
    <n v="6812.2919999999976"/>
    <n v="9"/>
    <x v="0"/>
  </r>
  <r>
    <x v="2501"/>
    <x v="3"/>
    <x v="3"/>
    <d v="2019-02-04T00:00:00"/>
    <x v="294"/>
    <d v="2019-04-18T00:00:00"/>
    <d v="2019-04-27T00:00:00"/>
    <s v="USD"/>
    <n v="2"/>
    <n v="48"/>
    <n v="35"/>
    <n v="16"/>
    <n v="6"/>
    <n v="0.08"/>
    <n v="1514.2"/>
    <n v="3785.5"/>
    <x v="1373"/>
    <n v="9085.2000000000007"/>
    <n v="11810.759999999998"/>
    <n v="9"/>
    <x v="0"/>
  </r>
  <r>
    <x v="2502"/>
    <x v="3"/>
    <x v="2"/>
    <d v="2018-10-27T00:00:00"/>
    <x v="294"/>
    <d v="2019-03-27T00:00:00"/>
    <d v="2019-04-01T00:00:00"/>
    <s v="USD"/>
    <n v="8"/>
    <n v="17"/>
    <n v="284"/>
    <n v="46"/>
    <n v="3"/>
    <n v="0.05"/>
    <n v="2170.1999999999998"/>
    <n v="3557.7"/>
    <x v="1374"/>
    <n v="6510.5999999999995"/>
    <n v="3628.8449999999984"/>
    <n v="5"/>
    <x v="1"/>
  </r>
  <r>
    <x v="2503"/>
    <x v="1"/>
    <x v="0"/>
    <d v="2018-10-27T00:00:00"/>
    <x v="295"/>
    <d v="2019-03-31T00:00:00"/>
    <d v="2019-04-04T00:00:00"/>
    <s v="USD"/>
    <n v="21"/>
    <n v="48"/>
    <n v="126"/>
    <n v="46"/>
    <n v="1"/>
    <n v="0.05"/>
    <n v="3356.1"/>
    <n v="5688.3"/>
    <x v="1375"/>
    <n v="3356.1"/>
    <n v="2047.7850000000003"/>
    <n v="4"/>
    <x v="1"/>
  </r>
  <r>
    <x v="2504"/>
    <x v="0"/>
    <x v="0"/>
    <d v="2018-10-27T00:00:00"/>
    <x v="295"/>
    <d v="2019-04-05T00:00:00"/>
    <d v="2019-04-15T00:00:00"/>
    <s v="USD"/>
    <n v="15"/>
    <n v="47"/>
    <n v="186"/>
    <n v="4"/>
    <n v="3"/>
    <n v="0.3"/>
    <n v="153.69999999999999"/>
    <n v="247.9"/>
    <x v="579"/>
    <n v="461.09999999999997"/>
    <n v="59.490000000000066"/>
    <n v="10"/>
    <x v="0"/>
  </r>
  <r>
    <x v="2505"/>
    <x v="3"/>
    <x v="0"/>
    <d v="2019-02-04T00:00:00"/>
    <x v="295"/>
    <d v="2019-04-08T00:00:00"/>
    <d v="2019-04-10T00:00:00"/>
    <s v="USD"/>
    <n v="7"/>
    <n v="44"/>
    <n v="123"/>
    <n v="28"/>
    <n v="7"/>
    <n v="0.05"/>
    <n v="125.69"/>
    <n v="187.6"/>
    <x v="95"/>
    <n v="879.82999999999993"/>
    <n v="367.71000000000004"/>
    <n v="2"/>
    <x v="1"/>
  </r>
  <r>
    <x v="2506"/>
    <x v="2"/>
    <x v="3"/>
    <d v="2018-10-27T00:00:00"/>
    <x v="295"/>
    <d v="2019-04-13T00:00:00"/>
    <d v="2019-04-15T00:00:00"/>
    <s v="USD"/>
    <n v="26"/>
    <n v="5"/>
    <n v="26"/>
    <n v="6"/>
    <n v="2"/>
    <n v="0.05"/>
    <n v="1331.02"/>
    <n v="1728.6"/>
    <x v="907"/>
    <n v="2662.04"/>
    <n v="622.29999999999973"/>
    <n v="2"/>
    <x v="1"/>
  </r>
  <r>
    <x v="2507"/>
    <x v="0"/>
    <x v="1"/>
    <d v="2018-10-27T00:00:00"/>
    <x v="295"/>
    <d v="2019-03-27T00:00:00"/>
    <d v="2019-04-06T00:00:00"/>
    <s v="USD"/>
    <n v="18"/>
    <n v="14"/>
    <n v="232"/>
    <n v="10"/>
    <n v="2"/>
    <n v="0.08"/>
    <n v="706.65"/>
    <n v="1333.3"/>
    <x v="1376"/>
    <n v="1413.3"/>
    <n v="1039.972"/>
    <n v="10"/>
    <x v="0"/>
  </r>
  <r>
    <x v="2508"/>
    <x v="1"/>
    <x v="0"/>
    <d v="2018-10-27T00:00:00"/>
    <x v="295"/>
    <d v="2019-03-27T00:00:00"/>
    <d v="2019-03-28T00:00:00"/>
    <s v="USD"/>
    <n v="22"/>
    <n v="25"/>
    <n v="122"/>
    <n v="39"/>
    <n v="3"/>
    <n v="0.05"/>
    <n v="471.68"/>
    <n v="857.6"/>
    <x v="485"/>
    <n v="1415.04"/>
    <n v="1029.1199999999999"/>
    <n v="1"/>
    <x v="1"/>
  </r>
  <r>
    <x v="2509"/>
    <x v="3"/>
    <x v="3"/>
    <d v="2018-10-27T00:00:00"/>
    <x v="296"/>
    <d v="2019-04-17T00:00:00"/>
    <d v="2019-04-22T00:00:00"/>
    <s v="USD"/>
    <n v="4"/>
    <n v="49"/>
    <n v="7"/>
    <n v="22"/>
    <n v="4"/>
    <n v="0.2"/>
    <n v="751.34"/>
    <n v="1788.9"/>
    <x v="464"/>
    <n v="3005.36"/>
    <n v="2719.1200000000003"/>
    <n v="5"/>
    <x v="1"/>
  </r>
  <r>
    <x v="2510"/>
    <x v="0"/>
    <x v="2"/>
    <d v="2018-10-27T00:00:00"/>
    <x v="296"/>
    <d v="2019-04-01T00:00:00"/>
    <d v="2019-04-11T00:00:00"/>
    <s v="USD"/>
    <n v="14"/>
    <n v="39"/>
    <n v="286"/>
    <n v="22"/>
    <n v="8"/>
    <n v="0.15"/>
    <n v="922.19"/>
    <n v="1246.2"/>
    <x v="65"/>
    <n v="7377.52"/>
    <n v="1096.6399999999994"/>
    <n v="10"/>
    <x v="0"/>
  </r>
  <r>
    <x v="2511"/>
    <x v="3"/>
    <x v="0"/>
    <d v="2018-10-27T00:00:00"/>
    <x v="296"/>
    <d v="2019-04-03T00:00:00"/>
    <d v="2019-04-08T00:00:00"/>
    <s v="USD"/>
    <n v="9"/>
    <n v="33"/>
    <n v="176"/>
    <n v="22"/>
    <n v="3"/>
    <n v="0.05"/>
    <n v="854.25"/>
    <n v="1139"/>
    <x v="263"/>
    <n v="2562.75"/>
    <n v="683.39999999999964"/>
    <n v="5"/>
    <x v="1"/>
  </r>
  <r>
    <x v="2512"/>
    <x v="1"/>
    <x v="3"/>
    <d v="2018-10-27T00:00:00"/>
    <x v="296"/>
    <d v="2019-04-01T00:00:00"/>
    <d v="2019-04-08T00:00:00"/>
    <s v="USD"/>
    <n v="22"/>
    <n v="20"/>
    <n v="48"/>
    <n v="14"/>
    <n v="3"/>
    <n v="0.2"/>
    <n v="1385.69"/>
    <n v="2566.1"/>
    <x v="148"/>
    <n v="4157.07"/>
    <n v="2001.5699999999997"/>
    <n v="7"/>
    <x v="1"/>
  </r>
  <r>
    <x v="2513"/>
    <x v="3"/>
    <x v="2"/>
    <d v="2018-10-27T00:00:00"/>
    <x v="296"/>
    <d v="2019-04-03T00:00:00"/>
    <d v="2019-04-13T00:00:00"/>
    <s v="USD"/>
    <n v="10"/>
    <n v="21"/>
    <n v="314"/>
    <n v="24"/>
    <n v="7"/>
    <n v="0.08"/>
    <n v="489.37"/>
    <n v="1112.2"/>
    <x v="1099"/>
    <n v="3425.59"/>
    <n v="3736.978000000001"/>
    <n v="10"/>
    <x v="0"/>
  </r>
  <r>
    <x v="2514"/>
    <x v="0"/>
    <x v="2"/>
    <d v="2018-10-27T00:00:00"/>
    <x v="296"/>
    <d v="2019-04-07T00:00:00"/>
    <d v="2019-04-12T00:00:00"/>
    <s v="USD"/>
    <n v="16"/>
    <n v="17"/>
    <n v="305"/>
    <n v="9"/>
    <n v="6"/>
    <n v="0.1"/>
    <n v="871.34"/>
    <n v="1025.0999999999999"/>
    <x v="162"/>
    <n v="5228.04"/>
    <n v="307.5"/>
    <n v="5"/>
    <x v="1"/>
  </r>
  <r>
    <x v="2515"/>
    <x v="3"/>
    <x v="2"/>
    <d v="2019-02-04T00:00:00"/>
    <x v="296"/>
    <d v="2019-04-15T00:00:00"/>
    <d v="2019-04-20T00:00:00"/>
    <s v="USD"/>
    <n v="4"/>
    <n v="23"/>
    <n v="327"/>
    <n v="42"/>
    <n v="8"/>
    <n v="0.1"/>
    <n v="91.92"/>
    <n v="187.6"/>
    <x v="582"/>
    <n v="735.36"/>
    <n v="615.36"/>
    <n v="5"/>
    <x v="1"/>
  </r>
  <r>
    <x v="2516"/>
    <x v="3"/>
    <x v="0"/>
    <d v="2019-02-04T00:00:00"/>
    <x v="296"/>
    <d v="2019-03-29T00:00:00"/>
    <d v="2019-04-08T00:00:00"/>
    <s v="USD"/>
    <n v="8"/>
    <n v="34"/>
    <n v="163"/>
    <n v="23"/>
    <n v="5"/>
    <n v="0.2"/>
    <n v="4698.38"/>
    <n v="6264.5"/>
    <x v="1377"/>
    <n v="23491.9"/>
    <n v="1566.0999999999985"/>
    <n v="10"/>
    <x v="0"/>
  </r>
  <r>
    <x v="2517"/>
    <x v="3"/>
    <x v="0"/>
    <d v="2018-10-27T00:00:00"/>
    <x v="296"/>
    <d v="2019-03-30T00:00:00"/>
    <d v="2019-03-31T00:00:00"/>
    <s v="USD"/>
    <n v="2"/>
    <n v="43"/>
    <n v="194"/>
    <n v="39"/>
    <n v="5"/>
    <n v="0.05"/>
    <n v="125.42"/>
    <n v="174.2"/>
    <x v="539"/>
    <n v="627.1"/>
    <n v="200.34999999999991"/>
    <n v="1"/>
    <x v="1"/>
  </r>
  <r>
    <x v="2518"/>
    <x v="2"/>
    <x v="0"/>
    <d v="2018-10-27T00:00:00"/>
    <x v="296"/>
    <d v="2019-04-14T00:00:00"/>
    <d v="2019-04-17T00:00:00"/>
    <s v="USD"/>
    <n v="26"/>
    <n v="24"/>
    <n v="89"/>
    <n v="40"/>
    <n v="6"/>
    <n v="0.08"/>
    <n v="2180.65"/>
    <n v="3825.7"/>
    <x v="1054"/>
    <n v="13083.900000000001"/>
    <n v="8033.9639999999963"/>
    <n v="3"/>
    <x v="1"/>
  </r>
  <r>
    <x v="2519"/>
    <x v="1"/>
    <x v="1"/>
    <d v="2019-02-04T00:00:00"/>
    <x v="296"/>
    <d v="2019-04-10T00:00:00"/>
    <d v="2019-04-18T00:00:00"/>
    <s v="USD"/>
    <n v="24"/>
    <n v="2"/>
    <n v="234"/>
    <n v="17"/>
    <n v="5"/>
    <n v="0.15"/>
    <n v="738.07"/>
    <n v="1025.0999999999999"/>
    <x v="714"/>
    <n v="3690.3500000000004"/>
    <n v="666.32499999999982"/>
    <n v="8"/>
    <x v="0"/>
  </r>
  <r>
    <x v="2520"/>
    <x v="1"/>
    <x v="0"/>
    <d v="2018-10-27T00:00:00"/>
    <x v="297"/>
    <d v="2019-04-19T00:00:00"/>
    <d v="2019-04-20T00:00:00"/>
    <s v="USD"/>
    <n v="24"/>
    <n v="12"/>
    <n v="193"/>
    <n v="1"/>
    <n v="3"/>
    <n v="0.4"/>
    <n v="665.18"/>
    <n v="978.2"/>
    <x v="1378"/>
    <n v="1995.54"/>
    <n v="-234.77999999999975"/>
    <n v="1"/>
    <x v="1"/>
  </r>
  <r>
    <x v="2521"/>
    <x v="3"/>
    <x v="1"/>
    <d v="2018-10-27T00:00:00"/>
    <x v="297"/>
    <d v="2019-04-01T00:00:00"/>
    <d v="2019-04-02T00:00:00"/>
    <s v="USD"/>
    <n v="7"/>
    <n v="19"/>
    <n v="213"/>
    <n v="29"/>
    <n v="8"/>
    <n v="0.1"/>
    <n v="2766.3"/>
    <n v="5319.8"/>
    <x v="1060"/>
    <n v="22130.400000000001"/>
    <n v="16172.160000000003"/>
    <n v="1"/>
    <x v="1"/>
  </r>
  <r>
    <x v="2522"/>
    <x v="2"/>
    <x v="0"/>
    <d v="2018-10-27T00:00:00"/>
    <x v="297"/>
    <d v="2019-03-29T00:00:00"/>
    <d v="2019-04-02T00:00:00"/>
    <s v="USD"/>
    <n v="26"/>
    <n v="20"/>
    <n v="159"/>
    <n v="30"/>
    <n v="8"/>
    <n v="0.15"/>
    <n v="1177.6600000000001"/>
    <n v="1869.3"/>
    <x v="1379"/>
    <n v="9421.2800000000007"/>
    <n v="3289.9599999999991"/>
    <n v="4"/>
    <x v="1"/>
  </r>
  <r>
    <x v="2523"/>
    <x v="0"/>
    <x v="0"/>
    <d v="2018-10-27T00:00:00"/>
    <x v="297"/>
    <d v="2019-04-20T00:00:00"/>
    <d v="2019-04-30T00:00:00"/>
    <s v="USD"/>
    <n v="15"/>
    <n v="50"/>
    <n v="96"/>
    <n v="37"/>
    <n v="5"/>
    <n v="0.05"/>
    <n v="911.74"/>
    <n v="1085.4000000000001"/>
    <x v="114"/>
    <n v="4558.7"/>
    <n v="596.94999999999982"/>
    <n v="10"/>
    <x v="0"/>
  </r>
  <r>
    <x v="2524"/>
    <x v="3"/>
    <x v="0"/>
    <d v="2019-02-04T00:00:00"/>
    <x v="297"/>
    <d v="2019-04-09T00:00:00"/>
    <d v="2019-04-19T00:00:00"/>
    <s v="USD"/>
    <n v="7"/>
    <n v="22"/>
    <n v="110"/>
    <n v="25"/>
    <n v="4"/>
    <n v="0.05"/>
    <n v="503.84"/>
    <n v="1072"/>
    <x v="330"/>
    <n v="2015.36"/>
    <n v="2058.2399999999998"/>
    <n v="10"/>
    <x v="0"/>
  </r>
  <r>
    <x v="2525"/>
    <x v="3"/>
    <x v="1"/>
    <d v="2019-02-04T00:00:00"/>
    <x v="297"/>
    <d v="2019-03-29T00:00:00"/>
    <d v="2019-03-30T00:00:00"/>
    <s v="USD"/>
    <n v="5"/>
    <n v="42"/>
    <n v="208"/>
    <n v="46"/>
    <n v="2"/>
    <n v="0.2"/>
    <n v="216.88"/>
    <n v="261.3"/>
    <x v="652"/>
    <n v="433.76"/>
    <n v="-15.67999999999995"/>
    <n v="1"/>
    <x v="1"/>
  </r>
  <r>
    <x v="2526"/>
    <x v="3"/>
    <x v="2"/>
    <d v="2018-10-27T00:00:00"/>
    <x v="297"/>
    <d v="2019-04-18T00:00:00"/>
    <d v="2019-04-26T00:00:00"/>
    <s v="USD"/>
    <n v="3"/>
    <n v="8"/>
    <n v="299"/>
    <n v="47"/>
    <n v="1"/>
    <n v="0.15"/>
    <n v="3091.11"/>
    <n v="3912.8"/>
    <x v="1380"/>
    <n v="3091.11"/>
    <n v="234.76999999999998"/>
    <n v="8"/>
    <x v="0"/>
  </r>
  <r>
    <x v="2527"/>
    <x v="0"/>
    <x v="0"/>
    <d v="2019-02-04T00:00:00"/>
    <x v="297"/>
    <d v="2019-04-16T00:00:00"/>
    <d v="2019-04-18T00:00:00"/>
    <s v="USD"/>
    <n v="13"/>
    <n v="25"/>
    <n v="132"/>
    <n v="23"/>
    <n v="6"/>
    <n v="0.15"/>
    <n v="1176.25"/>
    <n v="2673.3"/>
    <x v="759"/>
    <n v="7057.5"/>
    <n v="6576.33"/>
    <n v="2"/>
    <x v="1"/>
  </r>
  <r>
    <x v="2528"/>
    <x v="3"/>
    <x v="0"/>
    <d v="2018-10-27T00:00:00"/>
    <x v="297"/>
    <d v="2019-03-30T00:00:00"/>
    <d v="2019-04-02T00:00:00"/>
    <s v="USD"/>
    <n v="8"/>
    <n v="41"/>
    <n v="202"/>
    <n v="16"/>
    <n v="2"/>
    <n v="0.05"/>
    <n v="553.96"/>
    <n v="1045.2"/>
    <x v="297"/>
    <n v="1107.92"/>
    <n v="877.95999999999981"/>
    <n v="3"/>
    <x v="1"/>
  </r>
  <r>
    <x v="2529"/>
    <x v="2"/>
    <x v="0"/>
    <d v="2019-02-04T00:00:00"/>
    <x v="297"/>
    <d v="2019-04-01T00:00:00"/>
    <d v="2019-04-05T00:00:00"/>
    <s v="USD"/>
    <n v="28"/>
    <n v="16"/>
    <n v="159"/>
    <n v="5"/>
    <n v="3"/>
    <n v="0.4"/>
    <n v="1061.28"/>
    <n v="2412"/>
    <x v="517"/>
    <n v="3183.84"/>
    <n v="1157.7599999999993"/>
    <n v="4"/>
    <x v="1"/>
  </r>
  <r>
    <x v="2530"/>
    <x v="3"/>
    <x v="1"/>
    <d v="2018-10-27T00:00:00"/>
    <x v="298"/>
    <d v="2019-04-01T00:00:00"/>
    <d v="2019-04-05T00:00:00"/>
    <s v="USD"/>
    <n v="5"/>
    <n v="4"/>
    <n v="221"/>
    <n v="14"/>
    <n v="1"/>
    <n v="0.05"/>
    <n v="417.54"/>
    <n v="1018.4"/>
    <x v="246"/>
    <n v="417.54"/>
    <n v="549.93999999999983"/>
    <n v="4"/>
    <x v="1"/>
  </r>
  <r>
    <x v="2531"/>
    <x v="0"/>
    <x v="3"/>
    <d v="2018-10-27T00:00:00"/>
    <x v="298"/>
    <d v="2019-04-02T00:00:00"/>
    <d v="2019-04-07T00:00:00"/>
    <s v="USD"/>
    <n v="18"/>
    <n v="46"/>
    <n v="29"/>
    <n v="45"/>
    <n v="5"/>
    <n v="0.2"/>
    <n v="1896.64"/>
    <n v="2257.9"/>
    <x v="1381"/>
    <n v="9483.2000000000007"/>
    <n v="-451.60000000000036"/>
    <n v="5"/>
    <x v="1"/>
  </r>
  <r>
    <x v="2532"/>
    <x v="0"/>
    <x v="0"/>
    <d v="2018-10-27T00:00:00"/>
    <x v="298"/>
    <d v="2019-04-18T00:00:00"/>
    <d v="2019-04-28T00:00:00"/>
    <s v="USD"/>
    <n v="20"/>
    <n v="15"/>
    <n v="143"/>
    <n v="13"/>
    <n v="7"/>
    <n v="0.1"/>
    <n v="2297.16"/>
    <n v="2907.8"/>
    <x v="1382"/>
    <n v="16080.119999999999"/>
    <n v="2239.0200000000041"/>
    <n v="10"/>
    <x v="0"/>
  </r>
  <r>
    <x v="2533"/>
    <x v="2"/>
    <x v="5"/>
    <d v="2018-10-27T00:00:00"/>
    <x v="298"/>
    <d v="2019-03-29T00:00:00"/>
    <d v="2019-03-31T00:00:00"/>
    <s v="USD"/>
    <n v="26"/>
    <n v="46"/>
    <n v="61"/>
    <n v="22"/>
    <n v="6"/>
    <n v="0.08"/>
    <n v="585.30999999999995"/>
    <n v="1125.5999999999999"/>
    <x v="302"/>
    <n v="3511.8599999999997"/>
    <n v="2701.4520000000002"/>
    <n v="2"/>
    <x v="1"/>
  </r>
  <r>
    <x v="2534"/>
    <x v="3"/>
    <x v="4"/>
    <d v="2018-10-27T00:00:00"/>
    <x v="298"/>
    <d v="2019-03-28T00:00:00"/>
    <d v="2019-04-06T00:00:00"/>
    <s v="USD"/>
    <n v="3"/>
    <n v="21"/>
    <n v="334"/>
    <n v="38"/>
    <n v="2"/>
    <n v="0.08"/>
    <n v="525.28"/>
    <n v="1072"/>
    <x v="845"/>
    <n v="1050.56"/>
    <n v="921.92000000000007"/>
    <n v="9"/>
    <x v="0"/>
  </r>
  <r>
    <x v="2535"/>
    <x v="3"/>
    <x v="4"/>
    <d v="2018-10-27T00:00:00"/>
    <x v="298"/>
    <d v="2019-04-06T00:00:00"/>
    <d v="2019-04-15T00:00:00"/>
    <s v="USD"/>
    <n v="10"/>
    <n v="38"/>
    <n v="330"/>
    <n v="37"/>
    <n v="5"/>
    <n v="0.1"/>
    <n v="1139.67"/>
    <n v="1809"/>
    <x v="823"/>
    <n v="5698.35"/>
    <n v="2442.1499999999996"/>
    <n v="9"/>
    <x v="0"/>
  </r>
  <r>
    <x v="2536"/>
    <x v="0"/>
    <x v="4"/>
    <d v="2019-02-04T00:00:00"/>
    <x v="298"/>
    <d v="2019-04-13T00:00:00"/>
    <d v="2019-04-15T00:00:00"/>
    <s v="USD"/>
    <n v="19"/>
    <n v="22"/>
    <n v="349"/>
    <n v="43"/>
    <n v="3"/>
    <n v="0.1"/>
    <n v="533.04999999999995"/>
    <n v="1025.0999999999999"/>
    <x v="180"/>
    <n v="1599.1499999999999"/>
    <n v="1168.6200000000001"/>
    <n v="2"/>
    <x v="1"/>
  </r>
  <r>
    <x v="2537"/>
    <x v="3"/>
    <x v="1"/>
    <d v="2018-10-27T00:00:00"/>
    <x v="299"/>
    <d v="2019-04-14T00:00:00"/>
    <d v="2019-04-23T00:00:00"/>
    <s v="USD"/>
    <n v="3"/>
    <n v="38"/>
    <n v="246"/>
    <n v="24"/>
    <n v="3"/>
    <n v="0.3"/>
    <n v="1976.5"/>
    <n v="3953"/>
    <x v="1383"/>
    <n v="5929.5"/>
    <n v="2371.7999999999993"/>
    <n v="9"/>
    <x v="0"/>
  </r>
  <r>
    <x v="2538"/>
    <x v="3"/>
    <x v="3"/>
    <d v="2018-10-27T00:00:00"/>
    <x v="299"/>
    <d v="2019-04-16T00:00:00"/>
    <d v="2019-04-21T00:00:00"/>
    <s v="USD"/>
    <n v="12"/>
    <n v="19"/>
    <n v="26"/>
    <n v="6"/>
    <n v="8"/>
    <n v="0.08"/>
    <n v="2016.03"/>
    <n v="2371.8000000000002"/>
    <x v="889"/>
    <n v="16128.24"/>
    <n v="1328.2080000000005"/>
    <n v="5"/>
    <x v="1"/>
  </r>
  <r>
    <x v="2539"/>
    <x v="1"/>
    <x v="1"/>
    <d v="2018-10-27T00:00:00"/>
    <x v="299"/>
    <d v="2019-04-20T00:00:00"/>
    <d v="2019-04-30T00:00:00"/>
    <s v="USD"/>
    <n v="24"/>
    <n v="39"/>
    <n v="233"/>
    <n v="40"/>
    <n v="8"/>
    <n v="0.05"/>
    <n v="1462.21"/>
    <n v="2358.4"/>
    <x v="1384"/>
    <n v="11697.68"/>
    <n v="6226.16"/>
    <n v="10"/>
    <x v="0"/>
  </r>
  <r>
    <x v="2540"/>
    <x v="3"/>
    <x v="0"/>
    <d v="2019-02-04T00:00:00"/>
    <x v="299"/>
    <d v="2019-04-12T00:00:00"/>
    <d v="2019-04-21T00:00:00"/>
    <s v="USD"/>
    <n v="3"/>
    <n v="2"/>
    <n v="127"/>
    <n v="42"/>
    <n v="2"/>
    <n v="0.1"/>
    <n v="1620.06"/>
    <n v="2613"/>
    <x v="193"/>
    <n v="3240.12"/>
    <n v="1463.2800000000007"/>
    <n v="9"/>
    <x v="0"/>
  </r>
  <r>
    <x v="2541"/>
    <x v="0"/>
    <x v="4"/>
    <d v="2019-02-04T00:00:00"/>
    <x v="299"/>
    <d v="2019-03-28T00:00:00"/>
    <d v="2019-04-03T00:00:00"/>
    <s v="USD"/>
    <n v="12"/>
    <n v="13"/>
    <n v="341"/>
    <n v="17"/>
    <n v="3"/>
    <n v="0.1"/>
    <n v="452.25"/>
    <n v="904.5"/>
    <x v="244"/>
    <n v="1356.75"/>
    <n v="1085.4000000000001"/>
    <n v="6"/>
    <x v="1"/>
  </r>
  <r>
    <x v="2542"/>
    <x v="3"/>
    <x v="5"/>
    <d v="2018-10-27T00:00:00"/>
    <x v="299"/>
    <d v="2019-04-23T00:00:00"/>
    <d v="2019-04-24T00:00:00"/>
    <s v="USD"/>
    <n v="1"/>
    <n v="12"/>
    <n v="78"/>
    <n v="26"/>
    <n v="3"/>
    <n v="0.15"/>
    <n v="584.30999999999995"/>
    <n v="1025.0999999999999"/>
    <x v="180"/>
    <n v="1752.9299999999998"/>
    <n v="861.07499999999982"/>
    <n v="1"/>
    <x v="1"/>
  </r>
  <r>
    <x v="2543"/>
    <x v="0"/>
    <x v="1"/>
    <d v="2018-10-27T00:00:00"/>
    <x v="299"/>
    <d v="2019-03-31T00:00:00"/>
    <d v="2019-04-07T00:00:00"/>
    <s v="USD"/>
    <n v="16"/>
    <n v="18"/>
    <n v="260"/>
    <n v="38"/>
    <n v="2"/>
    <n v="0.1"/>
    <n v="2504.13"/>
    <n v="3852.5"/>
    <x v="201"/>
    <n v="5008.26"/>
    <n v="1926.2399999999998"/>
    <n v="7"/>
    <x v="1"/>
  </r>
  <r>
    <x v="2544"/>
    <x v="0"/>
    <x v="2"/>
    <d v="2018-10-27T00:00:00"/>
    <x v="299"/>
    <d v="2019-04-08T00:00:00"/>
    <d v="2019-04-18T00:00:00"/>
    <s v="USD"/>
    <n v="13"/>
    <n v="48"/>
    <n v="319"/>
    <n v="25"/>
    <n v="3"/>
    <n v="0.15"/>
    <n v="95.68"/>
    <n v="227.8"/>
    <x v="388"/>
    <n v="287.04000000000002"/>
    <n v="293.85000000000008"/>
    <n v="10"/>
    <x v="0"/>
  </r>
  <r>
    <x v="2545"/>
    <x v="2"/>
    <x v="0"/>
    <d v="2019-02-04T00:00:00"/>
    <x v="299"/>
    <d v="2019-03-29T00:00:00"/>
    <d v="2019-04-01T00:00:00"/>
    <s v="USD"/>
    <n v="27"/>
    <n v="32"/>
    <n v="138"/>
    <n v="3"/>
    <n v="4"/>
    <n v="0.05"/>
    <n v="1618.05"/>
    <n v="2345"/>
    <x v="176"/>
    <n v="6472.2"/>
    <n v="2438.8000000000002"/>
    <n v="3"/>
    <x v="1"/>
  </r>
  <r>
    <x v="2546"/>
    <x v="2"/>
    <x v="3"/>
    <d v="2019-02-04T00:00:00"/>
    <x v="299"/>
    <d v="2019-03-29T00:00:00"/>
    <d v="2019-04-03T00:00:00"/>
    <s v="USD"/>
    <n v="27"/>
    <n v="44"/>
    <n v="34"/>
    <n v="42"/>
    <n v="5"/>
    <n v="0.1"/>
    <n v="787.92"/>
    <n v="1969.8"/>
    <x v="1114"/>
    <n v="3939.6"/>
    <n v="4924.5"/>
    <n v="5"/>
    <x v="1"/>
  </r>
  <r>
    <x v="2547"/>
    <x v="0"/>
    <x v="1"/>
    <d v="2018-10-27T00:00:00"/>
    <x v="300"/>
    <d v="2019-04-01T00:00:00"/>
    <d v="2019-04-02T00:00:00"/>
    <s v="USD"/>
    <n v="13"/>
    <n v="11"/>
    <n v="245"/>
    <n v="38"/>
    <n v="5"/>
    <n v="0.05"/>
    <n v="1293.0999999999999"/>
    <n v="2586.1999999999998"/>
    <x v="1385"/>
    <n v="6465.5"/>
    <n v="5818.9499999999989"/>
    <n v="1"/>
    <x v="1"/>
  </r>
  <r>
    <x v="2548"/>
    <x v="1"/>
    <x v="0"/>
    <d v="2019-02-04T00:00:00"/>
    <x v="300"/>
    <d v="2019-04-16T00:00:00"/>
    <d v="2019-04-21T00:00:00"/>
    <s v="USD"/>
    <n v="23"/>
    <n v="10"/>
    <n v="162"/>
    <n v="38"/>
    <n v="7"/>
    <n v="0.05"/>
    <n v="3736.59"/>
    <n v="5748.6"/>
    <x v="760"/>
    <n v="26156.13"/>
    <n v="12072.060000000001"/>
    <n v="5"/>
    <x v="1"/>
  </r>
  <r>
    <x v="2549"/>
    <x v="2"/>
    <x v="0"/>
    <d v="2019-02-04T00:00:00"/>
    <x v="300"/>
    <d v="2019-04-14T00:00:00"/>
    <d v="2019-04-16T00:00:00"/>
    <s v="USD"/>
    <n v="28"/>
    <n v="36"/>
    <n v="199"/>
    <n v="35"/>
    <n v="3"/>
    <n v="0.08"/>
    <n v="170.25"/>
    <n v="221.1"/>
    <x v="1294"/>
    <n v="510.75"/>
    <n v="99.48599999999999"/>
    <n v="2"/>
    <x v="1"/>
  </r>
  <r>
    <x v="2550"/>
    <x v="0"/>
    <x v="5"/>
    <d v="2019-02-04T00:00:00"/>
    <x v="300"/>
    <d v="2019-04-14T00:00:00"/>
    <d v="2019-04-18T00:00:00"/>
    <s v="USD"/>
    <n v="18"/>
    <n v="24"/>
    <n v="62"/>
    <n v="23"/>
    <n v="1"/>
    <n v="0.08"/>
    <n v="2835.98"/>
    <n v="3832.4"/>
    <x v="1352"/>
    <n v="2835.98"/>
    <n v="689.82800000000043"/>
    <n v="4"/>
    <x v="1"/>
  </r>
  <r>
    <x v="2551"/>
    <x v="0"/>
    <x v="4"/>
    <d v="2019-02-04T00:00:00"/>
    <x v="300"/>
    <d v="2019-04-23T00:00:00"/>
    <d v="2019-04-28T00:00:00"/>
    <s v="USD"/>
    <n v="13"/>
    <n v="11"/>
    <n v="347"/>
    <n v="15"/>
    <n v="8"/>
    <n v="0.3"/>
    <n v="4167.74"/>
    <n v="6411.9"/>
    <x v="1386"/>
    <n v="33341.919999999998"/>
    <n v="2564.7199999999939"/>
    <n v="5"/>
    <x v="1"/>
  </r>
  <r>
    <x v="2552"/>
    <x v="3"/>
    <x v="0"/>
    <d v="2019-02-04T00:00:00"/>
    <x v="301"/>
    <d v="2019-03-30T00:00:00"/>
    <d v="2019-04-06T00:00:00"/>
    <s v="USD"/>
    <n v="5"/>
    <n v="12"/>
    <n v="122"/>
    <n v="22"/>
    <n v="3"/>
    <n v="0.05"/>
    <n v="515.9"/>
    <n v="1031.8"/>
    <x v="660"/>
    <n v="1547.6999999999998"/>
    <n v="1392.9299999999998"/>
    <n v="7"/>
    <x v="1"/>
  </r>
  <r>
    <x v="2553"/>
    <x v="3"/>
    <x v="4"/>
    <d v="2019-02-04T00:00:00"/>
    <x v="302"/>
    <d v="2019-04-21T00:00:00"/>
    <d v="2019-05-01T00:00:00"/>
    <s v="USD"/>
    <n v="8"/>
    <n v="45"/>
    <n v="351"/>
    <n v="14"/>
    <n v="7"/>
    <n v="0.1"/>
    <n v="1603.98"/>
    <n v="3819"/>
    <x v="668"/>
    <n v="11227.86"/>
    <n v="12831.84"/>
    <n v="10"/>
    <x v="0"/>
  </r>
  <r>
    <x v="2554"/>
    <x v="3"/>
    <x v="4"/>
    <d v="2019-02-04T00:00:00"/>
    <x v="302"/>
    <d v="2019-04-11T00:00:00"/>
    <d v="2019-04-20T00:00:00"/>
    <s v="USD"/>
    <n v="2"/>
    <n v="19"/>
    <n v="343"/>
    <n v="23"/>
    <n v="8"/>
    <n v="0.05"/>
    <n v="985.3"/>
    <n v="1728.6"/>
    <x v="264"/>
    <n v="7882.4"/>
    <n v="5254.9599999999991"/>
    <n v="9"/>
    <x v="0"/>
  </r>
  <r>
    <x v="2555"/>
    <x v="3"/>
    <x v="2"/>
    <d v="2018-10-27T00:00:00"/>
    <x v="302"/>
    <d v="2019-04-03T00:00:00"/>
    <d v="2019-04-13T00:00:00"/>
    <s v="USD"/>
    <n v="11"/>
    <n v="25"/>
    <n v="323"/>
    <n v="26"/>
    <n v="4"/>
    <n v="0.1"/>
    <n v="1649.81"/>
    <n v="2291.4"/>
    <x v="1387"/>
    <n v="6599.24"/>
    <n v="1649.8000000000011"/>
    <n v="10"/>
    <x v="0"/>
  </r>
  <r>
    <x v="2556"/>
    <x v="1"/>
    <x v="3"/>
    <d v="2018-10-27T00:00:00"/>
    <x v="302"/>
    <d v="2019-04-03T00:00:00"/>
    <d v="2019-04-11T00:00:00"/>
    <s v="USD"/>
    <n v="22"/>
    <n v="30"/>
    <n v="33"/>
    <n v="17"/>
    <n v="5"/>
    <n v="0.08"/>
    <n v="3205.28"/>
    <n v="4006.6"/>
    <x v="835"/>
    <n v="16026.400000000001"/>
    <n v="2403.9599999999991"/>
    <n v="8"/>
    <x v="0"/>
  </r>
  <r>
    <x v="2557"/>
    <x v="0"/>
    <x v="0"/>
    <d v="2018-10-27T00:00:00"/>
    <x v="302"/>
    <d v="2019-04-09T00:00:00"/>
    <d v="2019-04-15T00:00:00"/>
    <s v="USD"/>
    <n v="13"/>
    <n v="20"/>
    <n v="98"/>
    <n v="9"/>
    <n v="3"/>
    <n v="0.05"/>
    <n v="1736.37"/>
    <n v="3946.3"/>
    <x v="734"/>
    <n v="5209.1099999999997"/>
    <n v="6037.8450000000021"/>
    <n v="6"/>
    <x v="1"/>
  </r>
  <r>
    <x v="2558"/>
    <x v="1"/>
    <x v="0"/>
    <d v="2019-02-04T00:00:00"/>
    <x v="302"/>
    <d v="2019-04-09T00:00:00"/>
    <d v="2019-04-15T00:00:00"/>
    <s v="USD"/>
    <n v="21"/>
    <n v="20"/>
    <n v="181"/>
    <n v="16"/>
    <n v="1"/>
    <n v="0.05"/>
    <n v="4127.2"/>
    <n v="5896"/>
    <x v="588"/>
    <n v="4127.2"/>
    <n v="1474"/>
    <n v="6"/>
    <x v="1"/>
  </r>
  <r>
    <x v="2559"/>
    <x v="3"/>
    <x v="4"/>
    <d v="2019-02-04T00:00:00"/>
    <x v="303"/>
    <d v="2019-04-24T00:00:00"/>
    <d v="2019-05-01T00:00:00"/>
    <s v="USD"/>
    <n v="1"/>
    <n v="50"/>
    <n v="357"/>
    <n v="32"/>
    <n v="3"/>
    <n v="0.08"/>
    <n v="2013.08"/>
    <n v="2425.4"/>
    <x v="1388"/>
    <n v="6039.24"/>
    <n v="654.8640000000014"/>
    <n v="7"/>
    <x v="1"/>
  </r>
  <r>
    <x v="2560"/>
    <x v="3"/>
    <x v="2"/>
    <d v="2019-02-04T00:00:00"/>
    <x v="303"/>
    <d v="2019-04-23T00:00:00"/>
    <d v="2019-04-25T00:00:00"/>
    <s v="USD"/>
    <n v="3"/>
    <n v="33"/>
    <n v="279"/>
    <n v="7"/>
    <n v="6"/>
    <n v="0.08"/>
    <n v="962.39"/>
    <n v="1145.7"/>
    <x v="595"/>
    <n v="5774.34"/>
    <n v="549.92400000000089"/>
    <n v="2"/>
    <x v="1"/>
  </r>
  <r>
    <x v="2561"/>
    <x v="1"/>
    <x v="1"/>
    <d v="2018-10-27T00:00:00"/>
    <x v="303"/>
    <d v="2019-04-04T00:00:00"/>
    <d v="2019-04-13T00:00:00"/>
    <s v="USD"/>
    <n v="21"/>
    <n v="44"/>
    <n v="240"/>
    <n v="24"/>
    <n v="7"/>
    <n v="0.08"/>
    <n v="2234.85"/>
    <n v="3604.6"/>
    <x v="925"/>
    <n v="15643.949999999999"/>
    <n v="7569.6740000000045"/>
    <n v="9"/>
    <x v="0"/>
  </r>
  <r>
    <x v="2562"/>
    <x v="3"/>
    <x v="0"/>
    <d v="2019-02-04T00:00:00"/>
    <x v="303"/>
    <d v="2019-04-02T00:00:00"/>
    <d v="2019-04-08T00:00:00"/>
    <s v="USD"/>
    <n v="8"/>
    <n v="13"/>
    <n v="141"/>
    <n v="27"/>
    <n v="2"/>
    <n v="0.4"/>
    <n v="701.62"/>
    <n v="1031.8"/>
    <x v="1068"/>
    <n v="1403.24"/>
    <n v="-165.08000000000015"/>
    <n v="6"/>
    <x v="1"/>
  </r>
  <r>
    <x v="2563"/>
    <x v="0"/>
    <x v="0"/>
    <d v="2018-10-27T00:00:00"/>
    <x v="303"/>
    <d v="2019-04-03T00:00:00"/>
    <d v="2019-04-10T00:00:00"/>
    <s v="USD"/>
    <n v="14"/>
    <n v="46"/>
    <n v="152"/>
    <n v="34"/>
    <n v="5"/>
    <n v="0.15"/>
    <n v="2106.48"/>
    <n v="2633.1"/>
    <x v="897"/>
    <n v="10532.4"/>
    <n v="658.27499999999964"/>
    <n v="7"/>
    <x v="1"/>
  </r>
  <r>
    <x v="2564"/>
    <x v="1"/>
    <x v="0"/>
    <d v="2019-02-04T00:00:00"/>
    <x v="303"/>
    <d v="2019-04-05T00:00:00"/>
    <d v="2019-04-12T00:00:00"/>
    <s v="USD"/>
    <n v="21"/>
    <n v="39"/>
    <n v="125"/>
    <n v="8"/>
    <n v="8"/>
    <n v="0.1"/>
    <n v="1300.07"/>
    <n v="2954.7"/>
    <x v="1389"/>
    <n v="10400.56"/>
    <n v="10873.28"/>
    <n v="7"/>
    <x v="1"/>
  </r>
  <r>
    <x v="2565"/>
    <x v="1"/>
    <x v="0"/>
    <d v="2019-02-04T00:00:00"/>
    <x v="303"/>
    <d v="2019-04-20T00:00:00"/>
    <d v="2019-04-30T00:00:00"/>
    <s v="USD"/>
    <n v="25"/>
    <n v="4"/>
    <n v="163"/>
    <n v="15"/>
    <n v="7"/>
    <n v="0.15"/>
    <n v="715.29"/>
    <n v="1051.9000000000001"/>
    <x v="434"/>
    <n v="5007.03"/>
    <n v="1251.7750000000015"/>
    <n v="10"/>
    <x v="0"/>
  </r>
  <r>
    <x v="2566"/>
    <x v="1"/>
    <x v="1"/>
    <d v="2018-10-27T00:00:00"/>
    <x v="303"/>
    <d v="2019-04-13T00:00:00"/>
    <d v="2019-04-18T00:00:00"/>
    <s v="USD"/>
    <n v="21"/>
    <n v="9"/>
    <n v="244"/>
    <n v="37"/>
    <n v="7"/>
    <n v="0.15"/>
    <n v="726.01"/>
    <n v="864.3"/>
    <x v="1390"/>
    <n v="5082.07"/>
    <n v="60.514999999999418"/>
    <n v="5"/>
    <x v="1"/>
  </r>
  <r>
    <x v="2567"/>
    <x v="0"/>
    <x v="2"/>
    <d v="2018-10-27T00:00:00"/>
    <x v="304"/>
    <d v="2019-04-22T00:00:00"/>
    <d v="2019-05-01T00:00:00"/>
    <s v="USD"/>
    <n v="20"/>
    <n v="37"/>
    <n v="311"/>
    <n v="18"/>
    <n v="1"/>
    <n v="0.05"/>
    <n v="1557.35"/>
    <n v="1996.6"/>
    <x v="1391"/>
    <n v="1557.35"/>
    <n v="339.41999999999985"/>
    <n v="9"/>
    <x v="0"/>
  </r>
  <r>
    <x v="2568"/>
    <x v="1"/>
    <x v="0"/>
    <d v="2018-10-27T00:00:00"/>
    <x v="304"/>
    <d v="2019-04-20T00:00:00"/>
    <d v="2019-04-22T00:00:00"/>
    <s v="USD"/>
    <n v="21"/>
    <n v="30"/>
    <n v="172"/>
    <n v="27"/>
    <n v="4"/>
    <n v="0.08"/>
    <n v="2529.92"/>
    <n v="3953"/>
    <x v="1170"/>
    <n v="10119.68"/>
    <n v="4427.3600000000006"/>
    <n v="2"/>
    <x v="1"/>
  </r>
  <r>
    <x v="2569"/>
    <x v="3"/>
    <x v="3"/>
    <d v="2018-10-27T00:00:00"/>
    <x v="304"/>
    <d v="2019-04-17T00:00:00"/>
    <d v="2019-04-18T00:00:00"/>
    <s v="USD"/>
    <n v="11"/>
    <n v="46"/>
    <n v="12"/>
    <n v="11"/>
    <n v="8"/>
    <n v="0.08"/>
    <n v="2811.39"/>
    <n v="3959.7"/>
    <x v="1392"/>
    <n v="22491.119999999999"/>
    <n v="6652.2720000000008"/>
    <n v="1"/>
    <x v="1"/>
  </r>
  <r>
    <x v="2570"/>
    <x v="2"/>
    <x v="5"/>
    <d v="2019-02-04T00:00:00"/>
    <x v="304"/>
    <d v="2019-04-04T00:00:00"/>
    <d v="2019-04-06T00:00:00"/>
    <s v="USD"/>
    <n v="26"/>
    <n v="2"/>
    <n v="87"/>
    <n v="44"/>
    <n v="3"/>
    <n v="0.1"/>
    <n v="194.64"/>
    <n v="234.5"/>
    <x v="501"/>
    <n v="583.91999999999996"/>
    <n v="49.230000000000018"/>
    <n v="2"/>
    <x v="1"/>
  </r>
  <r>
    <x v="2571"/>
    <x v="3"/>
    <x v="0"/>
    <d v="2018-10-27T00:00:00"/>
    <x v="304"/>
    <d v="2019-04-15T00:00:00"/>
    <d v="2019-04-17T00:00:00"/>
    <s v="USD"/>
    <n v="7"/>
    <n v="17"/>
    <n v="138"/>
    <n v="15"/>
    <n v="6"/>
    <n v="0.05"/>
    <n v="1503.48"/>
    <n v="2211"/>
    <x v="879"/>
    <n v="9020.880000000001"/>
    <n v="3581.8199999999979"/>
    <n v="2"/>
    <x v="1"/>
  </r>
  <r>
    <x v="2572"/>
    <x v="3"/>
    <x v="0"/>
    <d v="2018-10-27T00:00:00"/>
    <x v="304"/>
    <d v="2019-04-05T00:00:00"/>
    <d v="2019-04-15T00:00:00"/>
    <s v="USD"/>
    <n v="2"/>
    <n v="30"/>
    <n v="143"/>
    <n v="33"/>
    <n v="8"/>
    <n v="0.08"/>
    <n v="562.79999999999995"/>
    <n v="1172.5"/>
    <x v="176"/>
    <n v="4502.3999999999996"/>
    <n v="4127.2000000000007"/>
    <n v="10"/>
    <x v="0"/>
  </r>
  <r>
    <x v="2573"/>
    <x v="2"/>
    <x v="4"/>
    <d v="2018-10-27T00:00:00"/>
    <x v="304"/>
    <d v="2019-04-07T00:00:00"/>
    <d v="2019-04-13T00:00:00"/>
    <s v="USD"/>
    <n v="27"/>
    <n v="37"/>
    <n v="364"/>
    <n v="13"/>
    <n v="5"/>
    <n v="0.08"/>
    <n v="91.12"/>
    <n v="227.8"/>
    <x v="69"/>
    <n v="455.6"/>
    <n v="592.28000000000009"/>
    <n v="6"/>
    <x v="1"/>
  </r>
  <r>
    <x v="2574"/>
    <x v="3"/>
    <x v="0"/>
    <d v="2018-10-27T00:00:00"/>
    <x v="305"/>
    <d v="2019-04-10T00:00:00"/>
    <d v="2019-04-15T00:00:00"/>
    <s v="USD"/>
    <n v="2"/>
    <n v="18"/>
    <n v="157"/>
    <n v="43"/>
    <n v="3"/>
    <n v="0.1"/>
    <n v="1023.49"/>
    <n v="1795.6"/>
    <x v="665"/>
    <n v="3070.4700000000003"/>
    <n v="1777.6499999999996"/>
    <n v="5"/>
    <x v="1"/>
  </r>
  <r>
    <x v="2575"/>
    <x v="0"/>
    <x v="2"/>
    <d v="2018-10-27T00:00:00"/>
    <x v="305"/>
    <d v="2019-04-18T00:00:00"/>
    <d v="2019-04-27T00:00:00"/>
    <s v="USD"/>
    <n v="15"/>
    <n v="17"/>
    <n v="307"/>
    <n v="27"/>
    <n v="1"/>
    <n v="0.08"/>
    <n v="1134.51"/>
    <n v="1922.9"/>
    <x v="1179"/>
    <n v="1134.51"/>
    <n v="634.55800000000022"/>
    <n v="9"/>
    <x v="0"/>
  </r>
  <r>
    <x v="2576"/>
    <x v="3"/>
    <x v="3"/>
    <d v="2018-10-27T00:00:00"/>
    <x v="305"/>
    <d v="2019-04-29T00:00:00"/>
    <d v="2019-05-05T00:00:00"/>
    <s v="USD"/>
    <n v="9"/>
    <n v="49"/>
    <n v="57"/>
    <n v="36"/>
    <n v="6"/>
    <n v="0.08"/>
    <n v="1878.14"/>
    <n v="2572.8000000000002"/>
    <x v="1393"/>
    <n v="11268.84"/>
    <n v="2933.0160000000014"/>
    <n v="6"/>
    <x v="1"/>
  </r>
  <r>
    <x v="2577"/>
    <x v="3"/>
    <x v="0"/>
    <d v="2018-10-27T00:00:00"/>
    <x v="305"/>
    <d v="2019-04-26T00:00:00"/>
    <d v="2019-05-01T00:00:00"/>
    <s v="USD"/>
    <n v="5"/>
    <n v="39"/>
    <n v="180"/>
    <n v="39"/>
    <n v="3"/>
    <n v="0.4"/>
    <n v="581.55999999999995"/>
    <n v="830.8"/>
    <x v="1394"/>
    <n v="1744.6799999999998"/>
    <n v="-249.24"/>
    <n v="5"/>
    <x v="1"/>
  </r>
  <r>
    <x v="2578"/>
    <x v="0"/>
    <x v="2"/>
    <d v="2019-02-04T00:00:00"/>
    <x v="305"/>
    <d v="2019-04-24T00:00:00"/>
    <d v="2019-04-28T00:00:00"/>
    <s v="USD"/>
    <n v="20"/>
    <n v="46"/>
    <n v="297"/>
    <n v="7"/>
    <n v="3"/>
    <n v="0.1"/>
    <n v="711.94"/>
    <n v="924.6"/>
    <x v="453"/>
    <n v="2135.8200000000002"/>
    <n v="360.59999999999991"/>
    <n v="4"/>
    <x v="1"/>
  </r>
  <r>
    <x v="2579"/>
    <x v="2"/>
    <x v="0"/>
    <d v="2018-10-27T00:00:00"/>
    <x v="305"/>
    <d v="2019-04-29T00:00:00"/>
    <d v="2019-05-01T00:00:00"/>
    <s v="USD"/>
    <n v="28"/>
    <n v="38"/>
    <n v="117"/>
    <n v="12"/>
    <n v="7"/>
    <n v="0.05"/>
    <n v="2369.79"/>
    <n v="5266.2"/>
    <x v="1395"/>
    <n v="16588.53"/>
    <n v="18431.700000000004"/>
    <n v="2"/>
    <x v="1"/>
  </r>
  <r>
    <x v="2580"/>
    <x v="2"/>
    <x v="3"/>
    <d v="2018-10-27T00:00:00"/>
    <x v="305"/>
    <d v="2019-04-06T00:00:00"/>
    <d v="2019-04-16T00:00:00"/>
    <s v="USD"/>
    <n v="25"/>
    <n v="33"/>
    <n v="27"/>
    <n v="33"/>
    <n v="4"/>
    <n v="0.2"/>
    <n v="3197.58"/>
    <n v="3852.5"/>
    <x v="233"/>
    <n v="12790.32"/>
    <n v="-462.31999999999971"/>
    <n v="10"/>
    <x v="0"/>
  </r>
  <r>
    <x v="2581"/>
    <x v="0"/>
    <x v="4"/>
    <d v="2019-02-04T00:00:00"/>
    <x v="305"/>
    <d v="2019-04-20T00:00:00"/>
    <d v="2019-04-25T00:00:00"/>
    <s v="USD"/>
    <n v="14"/>
    <n v="3"/>
    <n v="333"/>
    <n v="8"/>
    <n v="1"/>
    <n v="0.05"/>
    <n v="513.76"/>
    <n v="951.4"/>
    <x v="967"/>
    <n v="513.76"/>
    <n v="390.06999999999994"/>
    <n v="5"/>
    <x v="1"/>
  </r>
  <r>
    <x v="2582"/>
    <x v="1"/>
    <x v="0"/>
    <d v="2018-10-27T00:00:00"/>
    <x v="305"/>
    <d v="2019-04-17T00:00:00"/>
    <d v="2019-04-26T00:00:00"/>
    <s v="USD"/>
    <n v="22"/>
    <n v="18"/>
    <n v="107"/>
    <n v="38"/>
    <n v="4"/>
    <n v="0.05"/>
    <n v="1311.53"/>
    <n v="2914.5"/>
    <x v="478"/>
    <n v="5246.12"/>
    <n v="5828.9800000000005"/>
    <n v="9"/>
    <x v="0"/>
  </r>
  <r>
    <x v="2583"/>
    <x v="1"/>
    <x v="4"/>
    <d v="2019-02-04T00:00:00"/>
    <x v="305"/>
    <d v="2019-04-18T00:00:00"/>
    <d v="2019-04-23T00:00:00"/>
    <s v="USD"/>
    <n v="24"/>
    <n v="48"/>
    <n v="336"/>
    <n v="26"/>
    <n v="4"/>
    <n v="0.2"/>
    <n v="1620.53"/>
    <n v="2418.6999999999998"/>
    <x v="1396"/>
    <n v="6482.12"/>
    <n v="1257.7200000000003"/>
    <n v="5"/>
    <x v="1"/>
  </r>
  <r>
    <x v="2584"/>
    <x v="3"/>
    <x v="0"/>
    <d v="2018-10-27T00:00:00"/>
    <x v="306"/>
    <d v="2019-04-16T00:00:00"/>
    <d v="2019-04-23T00:00:00"/>
    <s v="USD"/>
    <n v="5"/>
    <n v="36"/>
    <n v="152"/>
    <n v="17"/>
    <n v="2"/>
    <n v="0.15"/>
    <n v="1523.58"/>
    <n v="2539.3000000000002"/>
    <x v="1320"/>
    <n v="3047.16"/>
    <n v="1269.6500000000005"/>
    <n v="7"/>
    <x v="1"/>
  </r>
  <r>
    <x v="2585"/>
    <x v="3"/>
    <x v="2"/>
    <d v="2018-10-27T00:00:00"/>
    <x v="306"/>
    <d v="2019-04-15T00:00:00"/>
    <d v="2019-04-17T00:00:00"/>
    <s v="USD"/>
    <n v="12"/>
    <n v="10"/>
    <n v="275"/>
    <n v="41"/>
    <n v="1"/>
    <n v="0.08"/>
    <n v="1148.1099999999999"/>
    <n v="2251.1999999999998"/>
    <x v="194"/>
    <n v="1148.1099999999999"/>
    <n v="922.99399999999991"/>
    <n v="2"/>
    <x v="1"/>
  </r>
  <r>
    <x v="2586"/>
    <x v="3"/>
    <x v="0"/>
    <d v="2018-10-27T00:00:00"/>
    <x v="306"/>
    <d v="2019-04-25T00:00:00"/>
    <d v="2019-04-29T00:00:00"/>
    <s v="USD"/>
    <n v="4"/>
    <n v="10"/>
    <n v="159"/>
    <n v="43"/>
    <n v="3"/>
    <n v="0.1"/>
    <n v="2780.43"/>
    <n v="5246.1"/>
    <x v="531"/>
    <n v="8341.2899999999991"/>
    <n v="5823.1800000000021"/>
    <n v="4"/>
    <x v="1"/>
  </r>
  <r>
    <x v="2587"/>
    <x v="1"/>
    <x v="2"/>
    <d v="2018-10-27T00:00:00"/>
    <x v="306"/>
    <d v="2019-04-23T00:00:00"/>
    <d v="2019-04-27T00:00:00"/>
    <s v="USD"/>
    <n v="21"/>
    <n v="36"/>
    <n v="276"/>
    <n v="40"/>
    <n v="5"/>
    <n v="0.3"/>
    <n v="591.74"/>
    <n v="924.6"/>
    <x v="857"/>
    <n v="2958.7"/>
    <n v="277.40000000000009"/>
    <n v="4"/>
    <x v="1"/>
  </r>
  <r>
    <x v="2588"/>
    <x v="2"/>
    <x v="0"/>
    <d v="2019-02-04T00:00:00"/>
    <x v="306"/>
    <d v="2019-04-07T00:00:00"/>
    <d v="2019-04-14T00:00:00"/>
    <s v="USD"/>
    <n v="27"/>
    <n v="42"/>
    <n v="134"/>
    <n v="39"/>
    <n v="8"/>
    <n v="0.4"/>
    <n v="650.03"/>
    <n v="1031.8"/>
    <x v="562"/>
    <n v="5200.24"/>
    <n v="-247.60000000000036"/>
    <n v="7"/>
    <x v="1"/>
  </r>
  <r>
    <x v="2589"/>
    <x v="2"/>
    <x v="2"/>
    <d v="2019-02-04T00:00:00"/>
    <x v="306"/>
    <d v="2019-04-25T00:00:00"/>
    <d v="2019-04-28T00:00:00"/>
    <s v="USD"/>
    <n v="27"/>
    <n v="46"/>
    <n v="281"/>
    <n v="33"/>
    <n v="3"/>
    <n v="0.1"/>
    <n v="1317.69"/>
    <n v="1855.9"/>
    <x v="1124"/>
    <n v="3953.07"/>
    <n v="1057.860000000001"/>
    <n v="3"/>
    <x v="1"/>
  </r>
  <r>
    <x v="2590"/>
    <x v="3"/>
    <x v="3"/>
    <d v="2019-02-04T00:00:00"/>
    <x v="306"/>
    <d v="2019-04-05T00:00:00"/>
    <d v="2019-04-07T00:00:00"/>
    <s v="USD"/>
    <n v="1"/>
    <n v="1"/>
    <n v="12"/>
    <n v="46"/>
    <n v="7"/>
    <n v="0.15"/>
    <n v="588.13"/>
    <n v="1031.8"/>
    <x v="411"/>
    <n v="4116.91"/>
    <n v="2022.2999999999993"/>
    <n v="2"/>
    <x v="1"/>
  </r>
  <r>
    <x v="2591"/>
    <x v="1"/>
    <x v="0"/>
    <d v="2019-02-04T00:00:00"/>
    <x v="306"/>
    <d v="2019-04-11T00:00:00"/>
    <d v="2019-04-17T00:00:00"/>
    <s v="USD"/>
    <n v="25"/>
    <n v="32"/>
    <n v="91"/>
    <n v="11"/>
    <n v="4"/>
    <n v="0.15"/>
    <n v="724.14"/>
    <n v="1293.0999999999999"/>
    <x v="215"/>
    <n v="2896.56"/>
    <n v="1499.98"/>
    <n v="6"/>
    <x v="1"/>
  </r>
  <r>
    <x v="2592"/>
    <x v="3"/>
    <x v="5"/>
    <d v="2018-10-27T00:00:00"/>
    <x v="307"/>
    <d v="2019-04-10T00:00:00"/>
    <d v="2019-04-15T00:00:00"/>
    <s v="USD"/>
    <n v="12"/>
    <n v="13"/>
    <n v="83"/>
    <n v="6"/>
    <n v="8"/>
    <n v="0.1"/>
    <n v="508.87"/>
    <n v="1038.5"/>
    <x v="942"/>
    <n v="4070.96"/>
    <n v="3406.24"/>
    <n v="5"/>
    <x v="1"/>
  </r>
  <r>
    <x v="2593"/>
    <x v="3"/>
    <x v="0"/>
    <d v="2018-10-27T00:00:00"/>
    <x v="307"/>
    <d v="2019-04-06T00:00:00"/>
    <d v="2019-04-10T00:00:00"/>
    <s v="USD"/>
    <n v="9"/>
    <n v="18"/>
    <n v="132"/>
    <n v="33"/>
    <n v="1"/>
    <n v="0.08"/>
    <n v="1037.1600000000001"/>
    <n v="1728.6"/>
    <x v="335"/>
    <n v="1037.1600000000001"/>
    <n v="553.15199999999982"/>
    <n v="4"/>
    <x v="1"/>
  </r>
  <r>
    <x v="2594"/>
    <x v="3"/>
    <x v="4"/>
    <d v="2019-02-04T00:00:00"/>
    <x v="307"/>
    <d v="2019-04-09T00:00:00"/>
    <d v="2019-04-15T00:00:00"/>
    <s v="USD"/>
    <n v="3"/>
    <n v="43"/>
    <n v="350"/>
    <n v="32"/>
    <n v="3"/>
    <n v="0.1"/>
    <n v="173.53"/>
    <n v="234.5"/>
    <x v="501"/>
    <n v="520.59"/>
    <n v="112.55999999999995"/>
    <n v="6"/>
    <x v="1"/>
  </r>
  <r>
    <x v="2595"/>
    <x v="3"/>
    <x v="1"/>
    <d v="2018-10-27T00:00:00"/>
    <x v="307"/>
    <d v="2019-04-19T00:00:00"/>
    <d v="2019-04-24T00:00:00"/>
    <s v="USD"/>
    <n v="12"/>
    <n v="41"/>
    <n v="234"/>
    <n v="11"/>
    <n v="7"/>
    <n v="0.2"/>
    <n v="2253.21"/>
    <n v="3953"/>
    <x v="240"/>
    <n v="15772.470000000001"/>
    <n v="6364.3300000000017"/>
    <n v="5"/>
    <x v="1"/>
  </r>
  <r>
    <x v="2596"/>
    <x v="1"/>
    <x v="2"/>
    <d v="2019-02-04T00:00:00"/>
    <x v="307"/>
    <d v="2019-04-09T00:00:00"/>
    <d v="2019-04-16T00:00:00"/>
    <s v="USD"/>
    <n v="25"/>
    <n v="38"/>
    <n v="322"/>
    <n v="1"/>
    <n v="2"/>
    <n v="0.08"/>
    <n v="553.96"/>
    <n v="710.2"/>
    <x v="1397"/>
    <n v="1107.92"/>
    <n v="198.84799999999996"/>
    <n v="7"/>
    <x v="1"/>
  </r>
  <r>
    <x v="2597"/>
    <x v="2"/>
    <x v="5"/>
    <d v="2019-02-04T00:00:00"/>
    <x v="308"/>
    <d v="2019-04-08T00:00:00"/>
    <d v="2019-04-13T00:00:00"/>
    <s v="USD"/>
    <n v="26"/>
    <n v="48"/>
    <n v="80"/>
    <n v="24"/>
    <n v="8"/>
    <n v="0.1"/>
    <n v="1286.33"/>
    <n v="1762.1"/>
    <x v="617"/>
    <n v="10290.64"/>
    <n v="2396.4799999999996"/>
    <n v="5"/>
    <x v="1"/>
  </r>
  <r>
    <x v="2598"/>
    <x v="0"/>
    <x v="5"/>
    <d v="2018-10-27T00:00:00"/>
    <x v="308"/>
    <d v="2019-04-12T00:00:00"/>
    <d v="2019-04-21T00:00:00"/>
    <s v="USD"/>
    <n v="14"/>
    <n v="2"/>
    <n v="72"/>
    <n v="44"/>
    <n v="7"/>
    <n v="0.1"/>
    <n v="1335.24"/>
    <n v="1829.1"/>
    <x v="1398"/>
    <n v="9346.68"/>
    <n v="2176.6499999999996"/>
    <n v="9"/>
    <x v="0"/>
  </r>
  <r>
    <x v="2599"/>
    <x v="2"/>
    <x v="2"/>
    <d v="2019-02-04T00:00:00"/>
    <x v="308"/>
    <d v="2019-04-18T00:00:00"/>
    <d v="2019-04-27T00:00:00"/>
    <s v="USD"/>
    <n v="27"/>
    <n v="36"/>
    <n v="263"/>
    <n v="33"/>
    <n v="7"/>
    <n v="0.08"/>
    <n v="1289.75"/>
    <n v="2345"/>
    <x v="1399"/>
    <n v="9028.25"/>
    <n v="6073.5500000000011"/>
    <n v="9"/>
    <x v="0"/>
  </r>
  <r>
    <x v="2600"/>
    <x v="3"/>
    <x v="0"/>
    <d v="2018-10-27T00:00:00"/>
    <x v="308"/>
    <d v="2019-04-23T00:00:00"/>
    <d v="2019-04-27T00:00:00"/>
    <s v="USD"/>
    <n v="9"/>
    <n v="3"/>
    <n v="172"/>
    <n v="14"/>
    <n v="4"/>
    <n v="0.1"/>
    <n v="3683.39"/>
    <n v="5755.3"/>
    <x v="1400"/>
    <n v="14733.56"/>
    <n v="5985.5200000000023"/>
    <n v="4"/>
    <x v="1"/>
  </r>
  <r>
    <x v="2601"/>
    <x v="0"/>
    <x v="5"/>
    <d v="2018-10-27T00:00:00"/>
    <x v="308"/>
    <d v="2019-05-01T00:00:00"/>
    <d v="2019-05-06T00:00:00"/>
    <s v="USD"/>
    <n v="14"/>
    <n v="20"/>
    <n v="74"/>
    <n v="45"/>
    <n v="1"/>
    <n v="0.05"/>
    <n v="491.45"/>
    <n v="1092.0999999999999"/>
    <x v="951"/>
    <n v="491.45"/>
    <n v="546.04499999999985"/>
    <n v="5"/>
    <x v="1"/>
  </r>
  <r>
    <x v="2602"/>
    <x v="3"/>
    <x v="5"/>
    <d v="2019-02-04T00:00:00"/>
    <x v="308"/>
    <d v="2019-04-14T00:00:00"/>
    <d v="2019-04-19T00:00:00"/>
    <s v="USD"/>
    <n v="7"/>
    <n v="50"/>
    <n v="85"/>
    <n v="5"/>
    <n v="5"/>
    <n v="0.08"/>
    <n v="1427.1"/>
    <n v="2854.2"/>
    <x v="742"/>
    <n v="7135.5"/>
    <n v="5993.82"/>
    <n v="5"/>
    <x v="1"/>
  </r>
  <r>
    <x v="2603"/>
    <x v="0"/>
    <x v="2"/>
    <d v="2019-02-04T00:00:00"/>
    <x v="308"/>
    <d v="2019-04-11T00:00:00"/>
    <d v="2019-04-21T00:00:00"/>
    <s v="USD"/>
    <n v="14"/>
    <n v="14"/>
    <n v="326"/>
    <n v="2"/>
    <n v="1"/>
    <n v="0.05"/>
    <n v="423.04"/>
    <n v="1031.8"/>
    <x v="236"/>
    <n v="423.04"/>
    <n v="557.16999999999985"/>
    <n v="10"/>
    <x v="0"/>
  </r>
  <r>
    <x v="2604"/>
    <x v="1"/>
    <x v="0"/>
    <d v="2019-02-04T00:00:00"/>
    <x v="308"/>
    <d v="2019-05-01T00:00:00"/>
    <d v="2019-05-09T00:00:00"/>
    <s v="USD"/>
    <n v="21"/>
    <n v="17"/>
    <n v="137"/>
    <n v="1"/>
    <n v="1"/>
    <n v="0.08"/>
    <n v="544.98"/>
    <n v="1112.2"/>
    <x v="1177"/>
    <n v="544.98"/>
    <n v="478.24400000000003"/>
    <n v="8"/>
    <x v="0"/>
  </r>
  <r>
    <x v="2605"/>
    <x v="0"/>
    <x v="0"/>
    <d v="2018-10-27T00:00:00"/>
    <x v="308"/>
    <d v="2019-04-15T00:00:00"/>
    <d v="2019-04-20T00:00:00"/>
    <s v="USD"/>
    <n v="18"/>
    <n v="47"/>
    <n v="181"/>
    <n v="38"/>
    <n v="2"/>
    <n v="0.15"/>
    <n v="1604.72"/>
    <n v="3731.9"/>
    <x v="1401"/>
    <n v="3209.44"/>
    <n v="3134.7899999999995"/>
    <n v="5"/>
    <x v="1"/>
  </r>
  <r>
    <x v="2606"/>
    <x v="2"/>
    <x v="1"/>
    <d v="2019-02-04T00:00:00"/>
    <x v="308"/>
    <d v="2019-04-27T00:00:00"/>
    <d v="2019-05-06T00:00:00"/>
    <s v="USD"/>
    <n v="26"/>
    <n v="28"/>
    <n v="214"/>
    <n v="27"/>
    <n v="7"/>
    <n v="0.05"/>
    <n v="1955.33"/>
    <n v="2572.8000000000002"/>
    <x v="1402"/>
    <n v="13687.31"/>
    <n v="3421.8100000000031"/>
    <n v="9"/>
    <x v="0"/>
  </r>
  <r>
    <x v="2607"/>
    <x v="3"/>
    <x v="0"/>
    <d v="2019-02-04T00:00:00"/>
    <x v="308"/>
    <d v="2019-04-09T00:00:00"/>
    <d v="2019-04-11T00:00:00"/>
    <s v="USD"/>
    <n v="8"/>
    <n v="18"/>
    <n v="146"/>
    <n v="31"/>
    <n v="8"/>
    <n v="0.08"/>
    <n v="143.72"/>
    <n v="261.3"/>
    <x v="297"/>
    <n v="1149.76"/>
    <n v="773.40800000000013"/>
    <n v="2"/>
    <x v="1"/>
  </r>
  <r>
    <x v="2608"/>
    <x v="2"/>
    <x v="0"/>
    <d v="2018-10-27T00:00:00"/>
    <x v="308"/>
    <d v="2019-04-20T00:00:00"/>
    <d v="2019-04-28T00:00:00"/>
    <s v="USD"/>
    <n v="26"/>
    <n v="4"/>
    <n v="147"/>
    <n v="13"/>
    <n v="3"/>
    <n v="0.05"/>
    <n v="152.63"/>
    <n v="227.8"/>
    <x v="388"/>
    <n v="457.89"/>
    <n v="191.34000000000003"/>
    <n v="8"/>
    <x v="0"/>
  </r>
  <r>
    <x v="2609"/>
    <x v="0"/>
    <x v="4"/>
    <d v="2018-10-27T00:00:00"/>
    <x v="308"/>
    <d v="2019-04-12T00:00:00"/>
    <d v="2019-04-13T00:00:00"/>
    <s v="USD"/>
    <n v="13"/>
    <n v="44"/>
    <n v="361"/>
    <n v="47"/>
    <n v="5"/>
    <n v="0.3"/>
    <n v="1110.5899999999999"/>
    <n v="1983.2"/>
    <x v="1403"/>
    <n v="5552.95"/>
    <n v="1388.25"/>
    <n v="1"/>
    <x v="1"/>
  </r>
  <r>
    <x v="2610"/>
    <x v="0"/>
    <x v="1"/>
    <d v="2018-10-27T00:00:00"/>
    <x v="308"/>
    <d v="2019-04-21T00:00:00"/>
    <d v="2019-05-01T00:00:00"/>
    <s v="USD"/>
    <n v="16"/>
    <n v="17"/>
    <n v="237"/>
    <n v="23"/>
    <n v="1"/>
    <n v="0.05"/>
    <n v="219.76"/>
    <n v="268"/>
    <x v="24"/>
    <n v="219.76"/>
    <n v="34.840000000000003"/>
    <n v="10"/>
    <x v="0"/>
  </r>
  <r>
    <x v="2611"/>
    <x v="0"/>
    <x v="2"/>
    <d v="2019-02-04T00:00:00"/>
    <x v="308"/>
    <d v="2019-04-08T00:00:00"/>
    <d v="2019-04-11T00:00:00"/>
    <s v="USD"/>
    <n v="13"/>
    <n v="18"/>
    <n v="320"/>
    <n v="33"/>
    <n v="2"/>
    <n v="0.05"/>
    <n v="2123.77"/>
    <n v="3932.9"/>
    <x v="740"/>
    <n v="4247.54"/>
    <n v="3224.9700000000003"/>
    <n v="3"/>
    <x v="1"/>
  </r>
  <r>
    <x v="2612"/>
    <x v="0"/>
    <x v="0"/>
    <d v="2019-02-04T00:00:00"/>
    <x v="308"/>
    <d v="2019-04-13T00:00:00"/>
    <d v="2019-04-21T00:00:00"/>
    <s v="USD"/>
    <n v="16"/>
    <n v="11"/>
    <n v="90"/>
    <n v="45"/>
    <n v="8"/>
    <n v="0.08"/>
    <n v="1672.72"/>
    <n v="2291.4"/>
    <x v="1364"/>
    <n v="13381.76"/>
    <n v="3482.9440000000013"/>
    <n v="8"/>
    <x v="0"/>
  </r>
  <r>
    <x v="2613"/>
    <x v="0"/>
    <x v="4"/>
    <d v="2019-02-04T00:00:00"/>
    <x v="308"/>
    <d v="2019-04-13T00:00:00"/>
    <d v="2019-04-16T00:00:00"/>
    <s v="USD"/>
    <n v="14"/>
    <n v="18"/>
    <n v="333"/>
    <n v="38"/>
    <n v="7"/>
    <n v="0.08"/>
    <n v="5019.9799999999996"/>
    <n v="6197.5"/>
    <x v="698"/>
    <n v="35139.86"/>
    <n v="4772.0400000000009"/>
    <n v="3"/>
    <x v="1"/>
  </r>
  <r>
    <x v="2614"/>
    <x v="0"/>
    <x v="2"/>
    <d v="2019-02-04T00:00:00"/>
    <x v="308"/>
    <d v="2019-05-01T00:00:00"/>
    <d v="2019-05-05T00:00:00"/>
    <s v="USD"/>
    <n v="20"/>
    <n v="27"/>
    <n v="282"/>
    <n v="38"/>
    <n v="4"/>
    <n v="0.1"/>
    <n v="2495.42"/>
    <n v="3839.1"/>
    <x v="1047"/>
    <n v="9981.68"/>
    <n v="3839.08"/>
    <n v="4"/>
    <x v="1"/>
  </r>
  <r>
    <x v="2615"/>
    <x v="3"/>
    <x v="3"/>
    <d v="2018-10-27T00:00:00"/>
    <x v="309"/>
    <d v="2019-04-07T00:00:00"/>
    <d v="2019-04-12T00:00:00"/>
    <s v="USD"/>
    <n v="8"/>
    <n v="5"/>
    <n v="26"/>
    <n v="44"/>
    <n v="1"/>
    <n v="0.3"/>
    <n v="793.95"/>
    <n v="1058.5999999999999"/>
    <x v="936"/>
    <n v="793.95"/>
    <n v="-52.930000000000177"/>
    <n v="5"/>
    <x v="1"/>
  </r>
  <r>
    <x v="2616"/>
    <x v="0"/>
    <x v="5"/>
    <d v="2019-02-04T00:00:00"/>
    <x v="309"/>
    <d v="2019-04-17T00:00:00"/>
    <d v="2019-04-18T00:00:00"/>
    <s v="USD"/>
    <n v="12"/>
    <n v="17"/>
    <n v="66"/>
    <n v="47"/>
    <n v="8"/>
    <n v="0.08"/>
    <n v="579.28"/>
    <n v="877.7"/>
    <x v="1319"/>
    <n v="4634.24"/>
    <n v="1825.6320000000005"/>
    <n v="1"/>
    <x v="1"/>
  </r>
  <r>
    <x v="2617"/>
    <x v="3"/>
    <x v="2"/>
    <d v="2019-02-04T00:00:00"/>
    <x v="309"/>
    <d v="2019-04-17T00:00:00"/>
    <d v="2019-04-19T00:00:00"/>
    <s v="USD"/>
    <n v="2"/>
    <n v="18"/>
    <n v="271"/>
    <n v="23"/>
    <n v="8"/>
    <n v="0.4"/>
    <n v="5171.0600000000004"/>
    <n v="6083.6"/>
    <x v="1404"/>
    <n v="41368.480000000003"/>
    <n v="-12167.2"/>
    <n v="2"/>
    <x v="1"/>
  </r>
  <r>
    <x v="2618"/>
    <x v="2"/>
    <x v="1"/>
    <d v="2018-10-27T00:00:00"/>
    <x v="309"/>
    <d v="2019-04-14T00:00:00"/>
    <d v="2019-04-19T00:00:00"/>
    <s v="USD"/>
    <n v="25"/>
    <n v="39"/>
    <n v="215"/>
    <n v="20"/>
    <n v="1"/>
    <n v="0.2"/>
    <n v="3024.65"/>
    <n v="3979.8"/>
    <x v="992"/>
    <n v="3024.65"/>
    <n v="159.19000000000005"/>
    <n v="5"/>
    <x v="1"/>
  </r>
  <r>
    <x v="2619"/>
    <x v="3"/>
    <x v="4"/>
    <d v="2019-02-04T00:00:00"/>
    <x v="309"/>
    <d v="2019-04-25T00:00:00"/>
    <d v="2019-04-26T00:00:00"/>
    <s v="USD"/>
    <n v="8"/>
    <n v="47"/>
    <n v="334"/>
    <n v="4"/>
    <n v="5"/>
    <n v="0.1"/>
    <n v="3163.94"/>
    <n v="3906.1"/>
    <x v="1405"/>
    <n v="15819.7"/>
    <n v="1757.75"/>
    <n v="1"/>
    <x v="1"/>
  </r>
  <r>
    <x v="2620"/>
    <x v="1"/>
    <x v="3"/>
    <d v="2018-10-27T00:00:00"/>
    <x v="309"/>
    <d v="2019-04-15T00:00:00"/>
    <d v="2019-04-24T00:00:00"/>
    <s v="USD"/>
    <n v="25"/>
    <n v="17"/>
    <n v="11"/>
    <n v="35"/>
    <n v="6"/>
    <n v="0.08"/>
    <n v="4986.01"/>
    <n v="6311.4"/>
    <x v="1406"/>
    <n v="29916.06"/>
    <n v="4922.8679999999913"/>
    <n v="9"/>
    <x v="0"/>
  </r>
  <r>
    <x v="2621"/>
    <x v="0"/>
    <x v="0"/>
    <d v="2018-10-27T00:00:00"/>
    <x v="309"/>
    <d v="2019-04-14T00:00:00"/>
    <d v="2019-04-22T00:00:00"/>
    <s v="USD"/>
    <n v="15"/>
    <n v="47"/>
    <n v="125"/>
    <n v="9"/>
    <n v="8"/>
    <n v="0.1"/>
    <n v="1493.23"/>
    <n v="2619.6999999999998"/>
    <x v="844"/>
    <n v="11945.84"/>
    <n v="6916"/>
    <n v="8"/>
    <x v="0"/>
  </r>
  <r>
    <x v="2622"/>
    <x v="3"/>
    <x v="1"/>
    <d v="2019-02-04T00:00:00"/>
    <x v="309"/>
    <d v="2019-04-29T00:00:00"/>
    <d v="2019-05-08T00:00:00"/>
    <s v="USD"/>
    <n v="8"/>
    <n v="20"/>
    <n v="217"/>
    <n v="44"/>
    <n v="6"/>
    <n v="0.08"/>
    <n v="1396.28"/>
    <n v="3490.7"/>
    <x v="1407"/>
    <n v="8377.68"/>
    <n v="10890.983999999997"/>
    <n v="9"/>
    <x v="0"/>
  </r>
  <r>
    <x v="2623"/>
    <x v="3"/>
    <x v="2"/>
    <d v="2018-10-27T00:00:00"/>
    <x v="310"/>
    <d v="2019-04-14T00:00:00"/>
    <d v="2019-04-22T00:00:00"/>
    <s v="USD"/>
    <n v="4"/>
    <n v="12"/>
    <n v="266"/>
    <n v="3"/>
    <n v="1"/>
    <n v="0.05"/>
    <n v="117.25"/>
    <n v="234.5"/>
    <x v="395"/>
    <n v="117.25"/>
    <n v="105.52499999999998"/>
    <n v="8"/>
    <x v="0"/>
  </r>
  <r>
    <x v="2624"/>
    <x v="0"/>
    <x v="0"/>
    <d v="2019-02-04T00:00:00"/>
    <x v="310"/>
    <d v="2019-04-16T00:00:00"/>
    <d v="2019-04-22T00:00:00"/>
    <s v="USD"/>
    <n v="20"/>
    <n v="15"/>
    <n v="130"/>
    <n v="24"/>
    <n v="8"/>
    <n v="0.3"/>
    <n v="585.30999999999995"/>
    <n v="1125.5999999999999"/>
    <x v="371"/>
    <n v="4682.4799999999996"/>
    <n v="1620.8799999999992"/>
    <n v="6"/>
    <x v="1"/>
  </r>
  <r>
    <x v="2625"/>
    <x v="3"/>
    <x v="0"/>
    <d v="2019-02-04T00:00:00"/>
    <x v="310"/>
    <d v="2019-04-11T00:00:00"/>
    <d v="2019-04-17T00:00:00"/>
    <s v="USD"/>
    <n v="4"/>
    <n v="41"/>
    <n v="123"/>
    <n v="41"/>
    <n v="3"/>
    <n v="0.1"/>
    <n v="1211.23"/>
    <n v="2633.1"/>
    <x v="1278"/>
    <n v="3633.69"/>
    <n v="3475.68"/>
    <n v="6"/>
    <x v="1"/>
  </r>
  <r>
    <x v="2626"/>
    <x v="0"/>
    <x v="4"/>
    <d v="2018-10-27T00:00:00"/>
    <x v="310"/>
    <d v="2019-04-19T00:00:00"/>
    <d v="2019-04-22T00:00:00"/>
    <s v="USD"/>
    <n v="12"/>
    <n v="42"/>
    <n v="355"/>
    <n v="7"/>
    <n v="5"/>
    <n v="0.08"/>
    <n v="854.25"/>
    <n v="1005"/>
    <x v="914"/>
    <n v="4271.25"/>
    <n v="351.75"/>
    <n v="3"/>
    <x v="1"/>
  </r>
  <r>
    <x v="2627"/>
    <x v="3"/>
    <x v="2"/>
    <d v="2018-10-27T00:00:00"/>
    <x v="310"/>
    <d v="2019-05-03T00:00:00"/>
    <d v="2019-05-06T00:00:00"/>
    <s v="USD"/>
    <n v="2"/>
    <n v="47"/>
    <n v="286"/>
    <n v="44"/>
    <n v="8"/>
    <n v="0.05"/>
    <n v="878.64"/>
    <n v="1112.2"/>
    <x v="55"/>
    <n v="7029.12"/>
    <n v="1423.5999999999995"/>
    <n v="3"/>
    <x v="1"/>
  </r>
  <r>
    <x v="2628"/>
    <x v="3"/>
    <x v="4"/>
    <d v="2018-10-27T00:00:00"/>
    <x v="310"/>
    <d v="2019-04-24T00:00:00"/>
    <d v="2019-05-04T00:00:00"/>
    <s v="USD"/>
    <n v="3"/>
    <n v="21"/>
    <n v="333"/>
    <n v="29"/>
    <n v="8"/>
    <n v="0.05"/>
    <n v="1995.46"/>
    <n v="2525.9"/>
    <x v="1249"/>
    <n v="15963.68"/>
    <n v="3233.16"/>
    <n v="10"/>
    <x v="0"/>
  </r>
  <r>
    <x v="2629"/>
    <x v="1"/>
    <x v="2"/>
    <d v="2018-10-27T00:00:00"/>
    <x v="310"/>
    <d v="2019-04-24T00:00:00"/>
    <d v="2019-05-02T00:00:00"/>
    <s v="USD"/>
    <n v="25"/>
    <n v="4"/>
    <n v="279"/>
    <n v="34"/>
    <n v="7"/>
    <n v="0.05"/>
    <n v="91.92"/>
    <n v="187.6"/>
    <x v="95"/>
    <n v="643.44000000000005"/>
    <n v="604.09999999999991"/>
    <n v="8"/>
    <x v="0"/>
  </r>
  <r>
    <x v="2630"/>
    <x v="0"/>
    <x v="1"/>
    <d v="2019-02-04T00:00:00"/>
    <x v="310"/>
    <d v="2019-04-30T00:00:00"/>
    <d v="2019-05-05T00:00:00"/>
    <s v="USD"/>
    <n v="18"/>
    <n v="20"/>
    <n v="241"/>
    <n v="13"/>
    <n v="7"/>
    <n v="0.08"/>
    <n v="1317.76"/>
    <n v="1996.6"/>
    <x v="1408"/>
    <n v="9224.32"/>
    <n v="3633.7839999999997"/>
    <n v="5"/>
    <x v="1"/>
  </r>
  <r>
    <x v="2631"/>
    <x v="3"/>
    <x v="3"/>
    <d v="2019-02-04T00:00:00"/>
    <x v="310"/>
    <d v="2019-04-20T00:00:00"/>
    <d v="2019-04-30T00:00:00"/>
    <s v="USD"/>
    <n v="9"/>
    <n v="23"/>
    <n v="16"/>
    <n v="30"/>
    <n v="5"/>
    <n v="0.4"/>
    <n v="2062.2600000000002"/>
    <n v="2546"/>
    <x v="1409"/>
    <n v="10311.300000000001"/>
    <n v="-2673.3000000000011"/>
    <n v="10"/>
    <x v="0"/>
  </r>
  <r>
    <x v="2632"/>
    <x v="2"/>
    <x v="0"/>
    <d v="2018-10-27T00:00:00"/>
    <x v="310"/>
    <d v="2019-04-10T00:00:00"/>
    <d v="2019-04-15T00:00:00"/>
    <s v="USD"/>
    <n v="25"/>
    <n v="25"/>
    <n v="130"/>
    <n v="19"/>
    <n v="2"/>
    <n v="0.08"/>
    <n v="754.15"/>
    <n v="1125.5999999999999"/>
    <x v="194"/>
    <n v="1508.3"/>
    <n v="562.80399999999986"/>
    <n v="5"/>
    <x v="1"/>
  </r>
  <r>
    <x v="2633"/>
    <x v="1"/>
    <x v="4"/>
    <d v="2018-10-27T00:00:00"/>
    <x v="310"/>
    <d v="2019-04-27T00:00:00"/>
    <d v="2019-05-03T00:00:00"/>
    <s v="USD"/>
    <n v="23"/>
    <n v="11"/>
    <n v="352"/>
    <n v="37"/>
    <n v="8"/>
    <n v="0.15"/>
    <n v="1828.3"/>
    <n v="2539.3000000000002"/>
    <x v="1410"/>
    <n v="14626.4"/>
    <n v="2640.840000000002"/>
    <n v="6"/>
    <x v="1"/>
  </r>
  <r>
    <x v="2634"/>
    <x v="3"/>
    <x v="1"/>
    <d v="2018-10-27T00:00:00"/>
    <x v="311"/>
    <d v="2019-04-27T00:00:00"/>
    <d v="2019-04-29T00:00:00"/>
    <s v="USD"/>
    <n v="4"/>
    <n v="8"/>
    <n v="260"/>
    <n v="6"/>
    <n v="7"/>
    <n v="0.15"/>
    <n v="1275.01"/>
    <n v="2318.1999999999998"/>
    <x v="1411"/>
    <n v="8925.07"/>
    <n v="4868.2199999999975"/>
    <n v="2"/>
    <x v="1"/>
  </r>
  <r>
    <x v="2635"/>
    <x v="3"/>
    <x v="5"/>
    <d v="2018-10-27T00:00:00"/>
    <x v="311"/>
    <d v="2019-04-30T00:00:00"/>
    <d v="2019-05-05T00:00:00"/>
    <s v="USD"/>
    <n v="7"/>
    <n v="43"/>
    <n v="74"/>
    <n v="18"/>
    <n v="6"/>
    <n v="0.2"/>
    <n v="1919.95"/>
    <n v="3999.9"/>
    <x v="855"/>
    <n v="11519.7"/>
    <n v="7679.82"/>
    <n v="5"/>
    <x v="1"/>
  </r>
  <r>
    <x v="2636"/>
    <x v="3"/>
    <x v="5"/>
    <d v="2019-02-04T00:00:00"/>
    <x v="311"/>
    <d v="2019-05-03T00:00:00"/>
    <d v="2019-05-10T00:00:00"/>
    <s v="USD"/>
    <n v="4"/>
    <n v="20"/>
    <n v="73"/>
    <n v="32"/>
    <n v="8"/>
    <n v="0.05"/>
    <n v="678.04"/>
    <n v="1232.8"/>
    <x v="1412"/>
    <n v="5424.32"/>
    <n v="3944.9599999999991"/>
    <n v="7"/>
    <x v="1"/>
  </r>
  <r>
    <x v="2637"/>
    <x v="3"/>
    <x v="2"/>
    <d v="2019-02-04T00:00:00"/>
    <x v="311"/>
    <d v="2019-05-01T00:00:00"/>
    <d v="2019-05-11T00:00:00"/>
    <s v="USD"/>
    <n v="11"/>
    <n v="20"/>
    <n v="262"/>
    <n v="31"/>
    <n v="7"/>
    <n v="0.05"/>
    <n v="371.65"/>
    <n v="864.3"/>
    <x v="1390"/>
    <n v="2601.5499999999997"/>
    <n v="3146.0449999999996"/>
    <n v="10"/>
    <x v="0"/>
  </r>
  <r>
    <x v="2638"/>
    <x v="1"/>
    <x v="2"/>
    <d v="2019-02-04T00:00:00"/>
    <x v="311"/>
    <d v="2019-04-15T00:00:00"/>
    <d v="2019-04-16T00:00:00"/>
    <s v="USD"/>
    <n v="24"/>
    <n v="11"/>
    <n v="306"/>
    <n v="27"/>
    <n v="3"/>
    <n v="0.3"/>
    <n v="2316.12"/>
    <n v="3356.7"/>
    <x v="1413"/>
    <n v="6948.36"/>
    <n v="100.70999999999913"/>
    <n v="1"/>
    <x v="1"/>
  </r>
  <r>
    <x v="2639"/>
    <x v="3"/>
    <x v="4"/>
    <d v="2019-02-04T00:00:00"/>
    <x v="311"/>
    <d v="2019-04-16T00:00:00"/>
    <d v="2019-04-21T00:00:00"/>
    <s v="USD"/>
    <n v="2"/>
    <n v="11"/>
    <n v="337"/>
    <n v="45"/>
    <n v="7"/>
    <n v="0.08"/>
    <n v="1879.95"/>
    <n v="3999.9"/>
    <x v="471"/>
    <n v="13159.65"/>
    <n v="12599.706"/>
    <n v="5"/>
    <x v="1"/>
  </r>
  <r>
    <x v="2640"/>
    <x v="1"/>
    <x v="3"/>
    <d v="2019-02-04T00:00:00"/>
    <x v="311"/>
    <d v="2019-04-25T00:00:00"/>
    <d v="2019-05-02T00:00:00"/>
    <s v="USD"/>
    <n v="23"/>
    <n v="48"/>
    <n v="3"/>
    <n v="17"/>
    <n v="2"/>
    <n v="0.15"/>
    <n v="1473.67"/>
    <n v="1775.5"/>
    <x v="849"/>
    <n v="2947.34"/>
    <n v="71.009999999999764"/>
    <n v="7"/>
    <x v="1"/>
  </r>
  <r>
    <x v="2641"/>
    <x v="3"/>
    <x v="1"/>
    <d v="2019-02-04T00:00:00"/>
    <x v="311"/>
    <d v="2019-04-17T00:00:00"/>
    <d v="2019-04-21T00:00:00"/>
    <s v="USD"/>
    <n v="5"/>
    <n v="48"/>
    <n v="233"/>
    <n v="33"/>
    <n v="4"/>
    <n v="0.15"/>
    <n v="784.17"/>
    <n v="1018.4"/>
    <x v="1414"/>
    <n v="3136.68"/>
    <n v="325.88000000000011"/>
    <n v="4"/>
    <x v="1"/>
  </r>
  <r>
    <x v="2642"/>
    <x v="3"/>
    <x v="0"/>
    <d v="2018-10-27T00:00:00"/>
    <x v="311"/>
    <d v="2019-04-25T00:00:00"/>
    <d v="2019-05-03T00:00:00"/>
    <s v="USD"/>
    <n v="9"/>
    <n v="4"/>
    <n v="92"/>
    <n v="22"/>
    <n v="1"/>
    <n v="0.05"/>
    <n v="3142.23"/>
    <n v="3879.3"/>
    <x v="355"/>
    <n v="3142.23"/>
    <n v="543.10500000000002"/>
    <n v="8"/>
    <x v="0"/>
  </r>
  <r>
    <x v="2643"/>
    <x v="0"/>
    <x v="0"/>
    <d v="2018-10-27T00:00:00"/>
    <x v="312"/>
    <d v="2019-04-23T00:00:00"/>
    <d v="2019-04-26T00:00:00"/>
    <s v="USD"/>
    <n v="12"/>
    <n v="15"/>
    <n v="132"/>
    <n v="23"/>
    <n v="3"/>
    <n v="0.05"/>
    <n v="1349.31"/>
    <n v="2753.7"/>
    <x v="1415"/>
    <n v="4047.93"/>
    <n v="3800.1149999999984"/>
    <n v="3"/>
    <x v="1"/>
  </r>
  <r>
    <x v="2644"/>
    <x v="1"/>
    <x v="2"/>
    <d v="2019-02-04T00:00:00"/>
    <x v="312"/>
    <d v="2019-04-19T00:00:00"/>
    <d v="2019-04-24T00:00:00"/>
    <s v="USD"/>
    <n v="24"/>
    <n v="1"/>
    <n v="316"/>
    <n v="16"/>
    <n v="5"/>
    <n v="0.1"/>
    <n v="780.15"/>
    <n v="1098.8"/>
    <x v="884"/>
    <n v="3900.75"/>
    <n v="1043.8500000000004"/>
    <n v="5"/>
    <x v="1"/>
  </r>
  <r>
    <x v="2645"/>
    <x v="2"/>
    <x v="2"/>
    <d v="2019-02-04T00:00:00"/>
    <x v="312"/>
    <d v="2019-04-26T00:00:00"/>
    <d v="2019-05-01T00:00:00"/>
    <s v="USD"/>
    <n v="26"/>
    <n v="9"/>
    <n v="300"/>
    <n v="12"/>
    <n v="1"/>
    <n v="0.05"/>
    <n v="82.08"/>
    <n v="167.5"/>
    <x v="397"/>
    <n v="82.08"/>
    <n v="77.045000000000002"/>
    <n v="5"/>
    <x v="1"/>
  </r>
  <r>
    <x v="2646"/>
    <x v="0"/>
    <x v="2"/>
    <d v="2018-10-27T00:00:00"/>
    <x v="312"/>
    <d v="2019-05-01T00:00:00"/>
    <d v="2019-05-09T00:00:00"/>
    <s v="USD"/>
    <n v="18"/>
    <n v="21"/>
    <n v="277"/>
    <n v="24"/>
    <n v="8"/>
    <n v="0.1"/>
    <n v="438.98"/>
    <n v="1045.2"/>
    <x v="670"/>
    <n v="3511.84"/>
    <n v="4013.6000000000004"/>
    <n v="8"/>
    <x v="0"/>
  </r>
  <r>
    <x v="2647"/>
    <x v="1"/>
    <x v="4"/>
    <d v="2018-10-27T00:00:00"/>
    <x v="312"/>
    <d v="2019-04-29T00:00:00"/>
    <d v="2019-05-04T00:00:00"/>
    <s v="USD"/>
    <n v="24"/>
    <n v="19"/>
    <n v="348"/>
    <n v="20"/>
    <n v="7"/>
    <n v="0.08"/>
    <n v="146.33000000000001"/>
    <n v="174.2"/>
    <x v="25"/>
    <n v="1024.3100000000002"/>
    <n v="97.537999999999784"/>
    <n v="5"/>
    <x v="1"/>
  </r>
  <r>
    <x v="2648"/>
    <x v="0"/>
    <x v="3"/>
    <d v="2018-10-27T00:00:00"/>
    <x v="312"/>
    <d v="2019-04-25T00:00:00"/>
    <d v="2019-05-03T00:00:00"/>
    <s v="USD"/>
    <n v="13"/>
    <n v="37"/>
    <n v="14"/>
    <n v="31"/>
    <n v="5"/>
    <n v="0.05"/>
    <n v="879.04"/>
    <n v="1098.8"/>
    <x v="884"/>
    <n v="4395.2"/>
    <n v="824.10000000000036"/>
    <n v="8"/>
    <x v="0"/>
  </r>
  <r>
    <x v="2649"/>
    <x v="0"/>
    <x v="1"/>
    <d v="2018-10-27T00:00:00"/>
    <x v="312"/>
    <d v="2019-05-05T00:00:00"/>
    <d v="2019-05-13T00:00:00"/>
    <s v="USD"/>
    <n v="18"/>
    <n v="18"/>
    <n v="261"/>
    <n v="16"/>
    <n v="5"/>
    <n v="0.08"/>
    <n v="1316.35"/>
    <n v="2231.1"/>
    <x v="958"/>
    <n v="6581.75"/>
    <n v="3681.3100000000013"/>
    <n v="8"/>
    <x v="0"/>
  </r>
  <r>
    <x v="2650"/>
    <x v="3"/>
    <x v="3"/>
    <d v="2018-10-27T00:00:00"/>
    <x v="312"/>
    <d v="2019-04-24T00:00:00"/>
    <d v="2019-04-29T00:00:00"/>
    <s v="USD"/>
    <n v="4"/>
    <n v="1"/>
    <n v="19"/>
    <n v="28"/>
    <n v="4"/>
    <n v="0.05"/>
    <n v="547.92999999999995"/>
    <n v="944.7"/>
    <x v="841"/>
    <n v="2191.7199999999998"/>
    <n v="1398.1400000000003"/>
    <n v="5"/>
    <x v="1"/>
  </r>
  <r>
    <x v="2651"/>
    <x v="0"/>
    <x v="0"/>
    <d v="2019-02-04T00:00:00"/>
    <x v="312"/>
    <d v="2019-04-26T00:00:00"/>
    <d v="2019-05-02T00:00:00"/>
    <s v="USD"/>
    <n v="19"/>
    <n v="22"/>
    <n v="142"/>
    <n v="31"/>
    <n v="1"/>
    <n v="0.08"/>
    <n v="481.8"/>
    <n v="1025.0999999999999"/>
    <x v="256"/>
    <n v="481.8"/>
    <n v="461.29199999999997"/>
    <n v="6"/>
    <x v="1"/>
  </r>
  <r>
    <x v="2652"/>
    <x v="0"/>
    <x v="4"/>
    <d v="2018-10-27T00:00:00"/>
    <x v="313"/>
    <d v="2019-04-20T00:00:00"/>
    <d v="2019-04-27T00:00:00"/>
    <s v="USD"/>
    <n v="15"/>
    <n v="13"/>
    <n v="364"/>
    <n v="40"/>
    <n v="4"/>
    <n v="0.1"/>
    <n v="2836.51"/>
    <n v="3939.6"/>
    <x v="666"/>
    <n v="11346.04"/>
    <n v="2836.5199999999986"/>
    <n v="7"/>
    <x v="1"/>
  </r>
  <r>
    <x v="2653"/>
    <x v="3"/>
    <x v="0"/>
    <d v="2019-02-04T00:00:00"/>
    <x v="313"/>
    <d v="2019-05-03T00:00:00"/>
    <d v="2019-05-13T00:00:00"/>
    <s v="USD"/>
    <n v="4"/>
    <n v="49"/>
    <n v="100"/>
    <n v="15"/>
    <n v="1"/>
    <n v="0.4"/>
    <n v="5033.6400000000003"/>
    <n v="6371.7"/>
    <x v="1167"/>
    <n v="5033.6400000000003"/>
    <n v="-1210.6200000000008"/>
    <n v="10"/>
    <x v="0"/>
  </r>
  <r>
    <x v="2654"/>
    <x v="1"/>
    <x v="0"/>
    <d v="2018-10-27T00:00:00"/>
    <x v="313"/>
    <d v="2019-05-01T00:00:00"/>
    <d v="2019-05-10T00:00:00"/>
    <s v="USD"/>
    <n v="21"/>
    <n v="48"/>
    <n v="119"/>
    <n v="12"/>
    <n v="5"/>
    <n v="0.05"/>
    <n v="606.02"/>
    <n v="904.5"/>
    <x v="474"/>
    <n v="3030.1"/>
    <n v="1266.2750000000001"/>
    <n v="9"/>
    <x v="0"/>
  </r>
  <r>
    <x v="2655"/>
    <x v="2"/>
    <x v="4"/>
    <d v="2019-02-04T00:00:00"/>
    <x v="313"/>
    <d v="2019-04-22T00:00:00"/>
    <d v="2019-04-29T00:00:00"/>
    <s v="USD"/>
    <n v="28"/>
    <n v="28"/>
    <n v="340"/>
    <n v="4"/>
    <n v="2"/>
    <n v="0.05"/>
    <n v="3942.15"/>
    <n v="6358.3"/>
    <x v="1416"/>
    <n v="7884.3"/>
    <n v="4196.47"/>
    <n v="7"/>
    <x v="1"/>
  </r>
  <r>
    <x v="2656"/>
    <x v="0"/>
    <x v="0"/>
    <d v="2018-10-27T00:00:00"/>
    <x v="313"/>
    <d v="2019-04-25T00:00:00"/>
    <d v="2019-04-28T00:00:00"/>
    <s v="USD"/>
    <n v="16"/>
    <n v="21"/>
    <n v="200"/>
    <n v="29"/>
    <n v="5"/>
    <n v="0.08"/>
    <n v="103.85"/>
    <n v="167.5"/>
    <x v="81"/>
    <n v="519.25"/>
    <n v="251.25"/>
    <n v="3"/>
    <x v="1"/>
  </r>
  <r>
    <x v="2657"/>
    <x v="0"/>
    <x v="0"/>
    <d v="2019-02-04T00:00:00"/>
    <x v="313"/>
    <d v="2019-04-19T00:00:00"/>
    <d v="2019-04-20T00:00:00"/>
    <s v="USD"/>
    <n v="17"/>
    <n v="14"/>
    <n v="132"/>
    <n v="7"/>
    <n v="8"/>
    <n v="0.05"/>
    <n v="642.20000000000005"/>
    <n v="904.5"/>
    <x v="517"/>
    <n v="5137.6000000000004"/>
    <n v="1736.5999999999995"/>
    <n v="1"/>
    <x v="1"/>
  </r>
  <r>
    <x v="2658"/>
    <x v="3"/>
    <x v="3"/>
    <d v="2019-02-04T00:00:00"/>
    <x v="313"/>
    <d v="2019-04-22T00:00:00"/>
    <d v="2019-04-26T00:00:00"/>
    <s v="USD"/>
    <n v="2"/>
    <n v="3"/>
    <n v="29"/>
    <n v="25"/>
    <n v="1"/>
    <n v="0.08"/>
    <n v="3072.89"/>
    <n v="3939.6"/>
    <x v="17"/>
    <n v="3072.89"/>
    <n v="551.54200000000037"/>
    <n v="4"/>
    <x v="1"/>
  </r>
  <r>
    <x v="2659"/>
    <x v="3"/>
    <x v="2"/>
    <d v="2018-10-27T00:00:00"/>
    <x v="313"/>
    <d v="2019-05-01T00:00:00"/>
    <d v="2019-05-11T00:00:00"/>
    <s v="USD"/>
    <n v="2"/>
    <n v="26"/>
    <n v="319"/>
    <n v="9"/>
    <n v="5"/>
    <n v="0.4"/>
    <n v="2766.56"/>
    <n v="3738.6"/>
    <x v="61"/>
    <n v="13832.8"/>
    <n v="-2617"/>
    <n v="10"/>
    <x v="0"/>
  </r>
  <r>
    <x v="2660"/>
    <x v="0"/>
    <x v="0"/>
    <d v="2018-10-27T00:00:00"/>
    <x v="314"/>
    <d v="2019-04-24T00:00:00"/>
    <d v="2019-05-04T00:00:00"/>
    <s v="USD"/>
    <n v="13"/>
    <n v="45"/>
    <n v="124"/>
    <n v="35"/>
    <n v="5"/>
    <n v="0.4"/>
    <n v="806.35"/>
    <n v="971.5"/>
    <x v="425"/>
    <n v="4031.75"/>
    <n v="-1117.25"/>
    <n v="10"/>
    <x v="0"/>
  </r>
  <r>
    <x v="2661"/>
    <x v="1"/>
    <x v="0"/>
    <d v="2019-02-04T00:00:00"/>
    <x v="314"/>
    <d v="2019-04-24T00:00:00"/>
    <d v="2019-04-27T00:00:00"/>
    <s v="USD"/>
    <n v="20"/>
    <n v="50"/>
    <n v="132"/>
    <n v="29"/>
    <n v="3"/>
    <n v="0.4"/>
    <n v="813.11"/>
    <n v="1098.8"/>
    <x v="529"/>
    <n v="2439.33"/>
    <n v="-461.49000000000024"/>
    <n v="3"/>
    <x v="1"/>
  </r>
  <r>
    <x v="2662"/>
    <x v="0"/>
    <x v="5"/>
    <d v="2019-02-04T00:00:00"/>
    <x v="314"/>
    <d v="2019-04-24T00:00:00"/>
    <d v="2019-04-30T00:00:00"/>
    <s v="USD"/>
    <n v="12"/>
    <n v="33"/>
    <n v="76"/>
    <n v="41"/>
    <n v="5"/>
    <n v="0.1"/>
    <n v="156.18"/>
    <n v="247.9"/>
    <x v="402"/>
    <n v="780.90000000000009"/>
    <n v="334.64999999999986"/>
    <n v="6"/>
    <x v="1"/>
  </r>
  <r>
    <x v="2663"/>
    <x v="2"/>
    <x v="0"/>
    <d v="2019-02-04T00:00:00"/>
    <x v="314"/>
    <d v="2019-05-05T00:00:00"/>
    <d v="2019-05-11T00:00:00"/>
    <s v="USD"/>
    <n v="26"/>
    <n v="36"/>
    <n v="130"/>
    <n v="6"/>
    <n v="4"/>
    <n v="0.05"/>
    <n v="1451.22"/>
    <n v="2418.6999999999998"/>
    <x v="1396"/>
    <n v="5804.88"/>
    <n v="3386.1799999999994"/>
    <n v="6"/>
    <x v="1"/>
  </r>
  <r>
    <x v="2664"/>
    <x v="3"/>
    <x v="0"/>
    <d v="2019-02-04T00:00:00"/>
    <x v="314"/>
    <d v="2019-05-06T00:00:00"/>
    <d v="2019-05-09T00:00:00"/>
    <s v="USD"/>
    <n v="1"/>
    <n v="27"/>
    <n v="196"/>
    <n v="8"/>
    <n v="7"/>
    <n v="0.1"/>
    <n v="139.03"/>
    <n v="167.5"/>
    <x v="198"/>
    <n v="973.21"/>
    <n v="82.039999999999964"/>
    <n v="3"/>
    <x v="1"/>
  </r>
  <r>
    <x v="2665"/>
    <x v="1"/>
    <x v="3"/>
    <d v="2019-02-04T00:00:00"/>
    <x v="314"/>
    <d v="2019-04-17T00:00:00"/>
    <d v="2019-04-25T00:00:00"/>
    <s v="USD"/>
    <n v="21"/>
    <n v="21"/>
    <n v="33"/>
    <n v="42"/>
    <n v="7"/>
    <n v="0.1"/>
    <n v="1485.06"/>
    <n v="2284.6999999999998"/>
    <x v="684"/>
    <n v="10395.42"/>
    <n v="3998.1899999999987"/>
    <n v="8"/>
    <x v="0"/>
  </r>
  <r>
    <x v="2666"/>
    <x v="3"/>
    <x v="0"/>
    <d v="2019-02-04T00:00:00"/>
    <x v="314"/>
    <d v="2019-04-23T00:00:00"/>
    <d v="2019-04-25T00:00:00"/>
    <s v="USD"/>
    <n v="11"/>
    <n v="22"/>
    <n v="119"/>
    <n v="25"/>
    <n v="3"/>
    <n v="0.08"/>
    <n v="1489.41"/>
    <n v="1909.5"/>
    <x v="1318"/>
    <n v="4468.2300000000005"/>
    <n v="801.98999999999978"/>
    <n v="2"/>
    <x v="1"/>
  </r>
  <r>
    <x v="2667"/>
    <x v="3"/>
    <x v="0"/>
    <d v="2019-02-04T00:00:00"/>
    <x v="314"/>
    <d v="2019-05-02T00:00:00"/>
    <d v="2019-05-09T00:00:00"/>
    <s v="USD"/>
    <n v="5"/>
    <n v="18"/>
    <n v="128"/>
    <n v="38"/>
    <n v="8"/>
    <n v="0.05"/>
    <n v="3296.4"/>
    <n v="5494"/>
    <x v="1417"/>
    <n v="26371.200000000001"/>
    <n v="15383.2"/>
    <n v="7"/>
    <x v="1"/>
  </r>
  <r>
    <x v="2668"/>
    <x v="3"/>
    <x v="2"/>
    <d v="2018-10-27T00:00:00"/>
    <x v="314"/>
    <d v="2019-05-05T00:00:00"/>
    <d v="2019-05-09T00:00:00"/>
    <s v="USD"/>
    <n v="9"/>
    <n v="47"/>
    <n v="284"/>
    <n v="21"/>
    <n v="8"/>
    <n v="0.08"/>
    <n v="2137.3000000000002"/>
    <n v="3886"/>
    <x v="1418"/>
    <n v="17098.400000000001"/>
    <n v="11502.560000000001"/>
    <n v="4"/>
    <x v="1"/>
  </r>
  <r>
    <x v="2669"/>
    <x v="3"/>
    <x v="4"/>
    <d v="2018-10-27T00:00:00"/>
    <x v="314"/>
    <d v="2019-04-17T00:00:00"/>
    <d v="2019-04-21T00:00:00"/>
    <s v="USD"/>
    <n v="2"/>
    <n v="32"/>
    <n v="342"/>
    <n v="22"/>
    <n v="3"/>
    <n v="0.1"/>
    <n v="166.5"/>
    <n v="234.5"/>
    <x v="501"/>
    <n v="499.5"/>
    <n v="133.64999999999998"/>
    <n v="4"/>
    <x v="1"/>
  </r>
  <r>
    <x v="2670"/>
    <x v="3"/>
    <x v="0"/>
    <d v="2018-10-27T00:00:00"/>
    <x v="315"/>
    <d v="2019-05-07T00:00:00"/>
    <d v="2019-05-08T00:00:00"/>
    <s v="USD"/>
    <n v="5"/>
    <n v="38"/>
    <n v="124"/>
    <n v="45"/>
    <n v="5"/>
    <n v="0.05"/>
    <n v="4372.96"/>
    <n v="5205.8999999999996"/>
    <x v="1419"/>
    <n v="21864.799999999999"/>
    <n v="2863.2249999999985"/>
    <n v="1"/>
    <x v="1"/>
  </r>
  <r>
    <x v="2671"/>
    <x v="2"/>
    <x v="4"/>
    <d v="2018-10-27T00:00:00"/>
    <x v="315"/>
    <d v="2019-05-08T00:00:00"/>
    <d v="2019-05-12T00:00:00"/>
    <s v="USD"/>
    <n v="28"/>
    <n v="35"/>
    <n v="343"/>
    <n v="19"/>
    <n v="7"/>
    <n v="0.05"/>
    <n v="1336.18"/>
    <n v="1735.3"/>
    <x v="1248"/>
    <n v="9353.26"/>
    <n v="2186.4849999999988"/>
    <n v="4"/>
    <x v="1"/>
  </r>
  <r>
    <x v="2672"/>
    <x v="0"/>
    <x v="0"/>
    <d v="2018-10-27T00:00:00"/>
    <x v="315"/>
    <d v="2019-04-13T00:00:00"/>
    <d v="2019-04-18T00:00:00"/>
    <s v="USD"/>
    <n v="14"/>
    <n v="12"/>
    <n v="142"/>
    <n v="14"/>
    <n v="1"/>
    <n v="0.2"/>
    <n v="430.54"/>
    <n v="1025.0999999999999"/>
    <x v="256"/>
    <n v="430.54"/>
    <n v="389.53999999999991"/>
    <n v="5"/>
    <x v="1"/>
  </r>
  <r>
    <x v="2673"/>
    <x v="1"/>
    <x v="5"/>
    <d v="2019-02-04T00:00:00"/>
    <x v="315"/>
    <d v="2019-04-17T00:00:00"/>
    <d v="2019-04-21T00:00:00"/>
    <s v="USD"/>
    <n v="21"/>
    <n v="2"/>
    <n v="84"/>
    <n v="5"/>
    <n v="3"/>
    <n v="0.3"/>
    <n v="1981.86"/>
    <n v="3886"/>
    <x v="478"/>
    <n v="5945.58"/>
    <n v="2215.0199999999995"/>
    <n v="4"/>
    <x v="1"/>
  </r>
  <r>
    <x v="2674"/>
    <x v="1"/>
    <x v="0"/>
    <d v="2018-10-27T00:00:00"/>
    <x v="315"/>
    <d v="2019-05-01T00:00:00"/>
    <d v="2019-05-03T00:00:00"/>
    <s v="USD"/>
    <n v="21"/>
    <n v="1"/>
    <n v="105"/>
    <n v="29"/>
    <n v="4"/>
    <n v="0.08"/>
    <n v="502.3"/>
    <n v="984.9"/>
    <x v="17"/>
    <n v="2009.2"/>
    <n v="1615.2320000000002"/>
    <n v="2"/>
    <x v="1"/>
  </r>
  <r>
    <x v="2675"/>
    <x v="0"/>
    <x v="2"/>
    <d v="2019-02-04T00:00:00"/>
    <x v="316"/>
    <d v="2019-04-19T00:00:00"/>
    <d v="2019-04-22T00:00:00"/>
    <s v="USD"/>
    <n v="18"/>
    <n v="43"/>
    <n v="299"/>
    <n v="3"/>
    <n v="5"/>
    <n v="0.15"/>
    <n v="511.34"/>
    <n v="1065.3"/>
    <x v="675"/>
    <n v="2556.6999999999998"/>
    <n v="1970.8249999999998"/>
    <n v="3"/>
    <x v="1"/>
  </r>
  <r>
    <x v="2676"/>
    <x v="1"/>
    <x v="2"/>
    <d v="2019-02-04T00:00:00"/>
    <x v="316"/>
    <d v="2019-05-06T00:00:00"/>
    <d v="2019-05-12T00:00:00"/>
    <s v="USD"/>
    <n v="22"/>
    <n v="10"/>
    <n v="304"/>
    <n v="31"/>
    <n v="7"/>
    <n v="0.3"/>
    <n v="3402.66"/>
    <n v="5078.6000000000004"/>
    <x v="1420"/>
    <n v="23818.62"/>
    <n v="1066.5200000000041"/>
    <n v="6"/>
    <x v="1"/>
  </r>
  <r>
    <x v="2677"/>
    <x v="0"/>
    <x v="4"/>
    <d v="2018-10-27T00:00:00"/>
    <x v="316"/>
    <d v="2019-04-27T00:00:00"/>
    <d v="2019-04-30T00:00:00"/>
    <s v="USD"/>
    <n v="18"/>
    <n v="3"/>
    <n v="339"/>
    <n v="11"/>
    <n v="7"/>
    <n v="0.1"/>
    <n v="168.24"/>
    <n v="207.7"/>
    <x v="1072"/>
    <n v="1177.68"/>
    <n v="130.82999999999993"/>
    <n v="3"/>
    <x v="1"/>
  </r>
  <r>
    <x v="2678"/>
    <x v="2"/>
    <x v="0"/>
    <d v="2018-10-27T00:00:00"/>
    <x v="316"/>
    <d v="2019-04-23T00:00:00"/>
    <d v="2019-04-30T00:00:00"/>
    <s v="USD"/>
    <n v="25"/>
    <n v="20"/>
    <n v="150"/>
    <n v="47"/>
    <n v="3"/>
    <n v="0.05"/>
    <n v="1585.22"/>
    <n v="2264.6"/>
    <x v="382"/>
    <n v="4755.66"/>
    <n v="1698.4499999999989"/>
    <n v="7"/>
    <x v="1"/>
  </r>
  <r>
    <x v="2679"/>
    <x v="1"/>
    <x v="3"/>
    <d v="2019-02-04T00:00:00"/>
    <x v="316"/>
    <d v="2019-04-20T00:00:00"/>
    <d v="2019-04-25T00:00:00"/>
    <s v="USD"/>
    <n v="22"/>
    <n v="30"/>
    <n v="28"/>
    <n v="41"/>
    <n v="6"/>
    <n v="0.08"/>
    <n v="840.18"/>
    <n v="1909.5"/>
    <x v="555"/>
    <n v="5041.08"/>
    <n v="5499.3600000000006"/>
    <n v="5"/>
    <x v="1"/>
  </r>
  <r>
    <x v="2680"/>
    <x v="1"/>
    <x v="0"/>
    <d v="2018-10-27T00:00:00"/>
    <x v="316"/>
    <d v="2019-05-10T00:00:00"/>
    <d v="2019-05-18T00:00:00"/>
    <s v="USD"/>
    <n v="22"/>
    <n v="30"/>
    <n v="143"/>
    <n v="28"/>
    <n v="8"/>
    <n v="0.05"/>
    <n v="765.41"/>
    <n v="1125.5999999999999"/>
    <x v="371"/>
    <n v="6123.28"/>
    <n v="2431.2799999999997"/>
    <n v="8"/>
    <x v="0"/>
  </r>
  <r>
    <x v="2681"/>
    <x v="0"/>
    <x v="0"/>
    <d v="2019-02-04T00:00:00"/>
    <x v="316"/>
    <d v="2019-04-17T00:00:00"/>
    <d v="2019-04-21T00:00:00"/>
    <s v="USD"/>
    <n v="16"/>
    <n v="14"/>
    <n v="162"/>
    <n v="25"/>
    <n v="4"/>
    <n v="0.15"/>
    <n v="4209.34"/>
    <n v="5688.3"/>
    <x v="1421"/>
    <n v="16837.36"/>
    <n v="2502.8600000000006"/>
    <n v="4"/>
    <x v="1"/>
  </r>
  <r>
    <x v="2682"/>
    <x v="0"/>
    <x v="0"/>
    <d v="2018-10-27T00:00:00"/>
    <x v="317"/>
    <d v="2019-05-02T00:00:00"/>
    <d v="2019-05-06T00:00:00"/>
    <s v="USD"/>
    <n v="17"/>
    <n v="41"/>
    <n v="177"/>
    <n v="43"/>
    <n v="5"/>
    <n v="0.1"/>
    <n v="117.25"/>
    <n v="167.5"/>
    <x v="81"/>
    <n v="586.25"/>
    <n v="167.5"/>
    <n v="4"/>
    <x v="1"/>
  </r>
  <r>
    <x v="2683"/>
    <x v="0"/>
    <x v="5"/>
    <d v="2019-02-04T00:00:00"/>
    <x v="317"/>
    <d v="2019-04-23T00:00:00"/>
    <d v="2019-04-24T00:00:00"/>
    <s v="USD"/>
    <n v="16"/>
    <n v="25"/>
    <n v="78"/>
    <n v="47"/>
    <n v="5"/>
    <n v="0.08"/>
    <n v="1668.3"/>
    <n v="2224.4"/>
    <x v="1422"/>
    <n v="8341.5"/>
    <n v="1890.7399999999998"/>
    <n v="1"/>
    <x v="1"/>
  </r>
  <r>
    <x v="2684"/>
    <x v="2"/>
    <x v="3"/>
    <d v="2018-10-27T00:00:00"/>
    <x v="317"/>
    <d v="2019-04-16T00:00:00"/>
    <d v="2019-04-21T00:00:00"/>
    <s v="USD"/>
    <n v="28"/>
    <n v="37"/>
    <n v="58"/>
    <n v="44"/>
    <n v="4"/>
    <n v="0.05"/>
    <n v="686.15"/>
    <n v="891.1"/>
    <x v="762"/>
    <n v="2744.6"/>
    <n v="641.57999999999993"/>
    <n v="5"/>
    <x v="1"/>
  </r>
  <r>
    <x v="2685"/>
    <x v="0"/>
    <x v="2"/>
    <d v="2018-10-27T00:00:00"/>
    <x v="317"/>
    <d v="2019-04-23T00:00:00"/>
    <d v="2019-04-24T00:00:00"/>
    <s v="USD"/>
    <n v="18"/>
    <n v="29"/>
    <n v="311"/>
    <n v="34"/>
    <n v="4"/>
    <n v="0.15"/>
    <n v="2726.9"/>
    <n v="3685"/>
    <x v="1046"/>
    <n v="10907.6"/>
    <n v="1621.3999999999996"/>
    <n v="1"/>
    <x v="1"/>
  </r>
  <r>
    <x v="2686"/>
    <x v="0"/>
    <x v="0"/>
    <d v="2019-02-04T00:00:00"/>
    <x v="317"/>
    <d v="2019-04-23T00:00:00"/>
    <d v="2019-05-02T00:00:00"/>
    <s v="USD"/>
    <n v="20"/>
    <n v="4"/>
    <n v="143"/>
    <n v="45"/>
    <n v="8"/>
    <n v="0.1"/>
    <n v="472.35"/>
    <n v="1005"/>
    <x v="71"/>
    <n v="3778.8"/>
    <n v="3457.2"/>
    <n v="9"/>
    <x v="0"/>
  </r>
  <r>
    <x v="2687"/>
    <x v="0"/>
    <x v="0"/>
    <d v="2018-10-27T00:00:00"/>
    <x v="317"/>
    <d v="2019-04-24T00:00:00"/>
    <d v="2019-05-03T00:00:00"/>
    <s v="USD"/>
    <n v="15"/>
    <n v="19"/>
    <n v="142"/>
    <n v="8"/>
    <n v="8"/>
    <n v="0.08"/>
    <n v="782.56"/>
    <n v="1956.4"/>
    <x v="8"/>
    <n v="6260.48"/>
    <n v="8138.6240000000016"/>
    <n v="9"/>
    <x v="0"/>
  </r>
  <r>
    <x v="2688"/>
    <x v="0"/>
    <x v="5"/>
    <d v="2019-02-04T00:00:00"/>
    <x v="317"/>
    <d v="2019-04-17T00:00:00"/>
    <d v="2019-04-25T00:00:00"/>
    <s v="USD"/>
    <n v="13"/>
    <n v="14"/>
    <n v="78"/>
    <n v="34"/>
    <n v="7"/>
    <n v="0.08"/>
    <n v="1650.81"/>
    <n v="3839.1"/>
    <x v="1423"/>
    <n v="11555.67"/>
    <n v="13168.134"/>
    <n v="8"/>
    <x v="0"/>
  </r>
  <r>
    <x v="2689"/>
    <x v="3"/>
    <x v="5"/>
    <d v="2019-02-04T00:00:00"/>
    <x v="317"/>
    <d v="2019-05-05T00:00:00"/>
    <d v="2019-05-14T00:00:00"/>
    <s v="USD"/>
    <n v="4"/>
    <n v="38"/>
    <n v="80"/>
    <n v="33"/>
    <n v="1"/>
    <n v="0.05"/>
    <n v="948.12"/>
    <n v="1788.9"/>
    <x v="1424"/>
    <n v="948.12"/>
    <n v="751.33499999999992"/>
    <n v="9"/>
    <x v="0"/>
  </r>
  <r>
    <x v="2690"/>
    <x v="1"/>
    <x v="4"/>
    <d v="2019-02-04T00:00:00"/>
    <x v="317"/>
    <d v="2019-04-17T00:00:00"/>
    <d v="2019-04-22T00:00:00"/>
    <s v="USD"/>
    <n v="21"/>
    <n v="23"/>
    <n v="348"/>
    <n v="15"/>
    <n v="1"/>
    <n v="0.1"/>
    <n v="851.84"/>
    <n v="1092.0999999999999"/>
    <x v="951"/>
    <n v="851.84"/>
    <n v="131.04999999999995"/>
    <n v="5"/>
    <x v="1"/>
  </r>
  <r>
    <x v="2691"/>
    <x v="3"/>
    <x v="4"/>
    <d v="2019-02-04T00:00:00"/>
    <x v="318"/>
    <d v="2019-05-12T00:00:00"/>
    <d v="2019-05-20T00:00:00"/>
    <s v="USD"/>
    <n v="3"/>
    <n v="43"/>
    <n v="346"/>
    <n v="21"/>
    <n v="2"/>
    <n v="0.08"/>
    <n v="992.2"/>
    <n v="1681.7"/>
    <x v="1425"/>
    <n v="1984.4"/>
    <n v="1109.9280000000003"/>
    <n v="8"/>
    <x v="0"/>
  </r>
  <r>
    <x v="2692"/>
    <x v="2"/>
    <x v="3"/>
    <d v="2018-10-27T00:00:00"/>
    <x v="318"/>
    <d v="2019-05-03T00:00:00"/>
    <d v="2019-05-07T00:00:00"/>
    <s v="USD"/>
    <n v="27"/>
    <n v="17"/>
    <n v="26"/>
    <n v="8"/>
    <n v="5"/>
    <n v="0.08"/>
    <n v="841.52"/>
    <n v="1051.9000000000001"/>
    <x v="11"/>
    <n v="4207.6000000000004"/>
    <n v="631.13999999999942"/>
    <n v="4"/>
    <x v="1"/>
  </r>
  <r>
    <x v="2693"/>
    <x v="3"/>
    <x v="0"/>
    <d v="2019-02-04T00:00:00"/>
    <x v="318"/>
    <d v="2019-04-17T00:00:00"/>
    <d v="2019-04-23T00:00:00"/>
    <s v="USD"/>
    <n v="9"/>
    <n v="11"/>
    <n v="108"/>
    <n v="39"/>
    <n v="8"/>
    <n v="0.08"/>
    <n v="99.16"/>
    <n v="247.9"/>
    <x v="324"/>
    <n v="793.28"/>
    <n v="1031.2640000000001"/>
    <n v="6"/>
    <x v="1"/>
  </r>
  <r>
    <x v="2694"/>
    <x v="3"/>
    <x v="3"/>
    <d v="2019-02-04T00:00:00"/>
    <x v="318"/>
    <d v="2019-05-10T00:00:00"/>
    <d v="2019-05-11T00:00:00"/>
    <s v="USD"/>
    <n v="6"/>
    <n v="11"/>
    <n v="1"/>
    <n v="35"/>
    <n v="6"/>
    <n v="0.05"/>
    <n v="2517.19"/>
    <n v="3872.6"/>
    <x v="1356"/>
    <n v="15103.14"/>
    <n v="6970.6799999999967"/>
    <n v="1"/>
    <x v="1"/>
  </r>
  <r>
    <x v="2695"/>
    <x v="2"/>
    <x v="5"/>
    <d v="2018-10-27T00:00:00"/>
    <x v="318"/>
    <d v="2019-04-26T00:00:00"/>
    <d v="2019-04-29T00:00:00"/>
    <s v="USD"/>
    <n v="26"/>
    <n v="16"/>
    <n v="66"/>
    <n v="2"/>
    <n v="6"/>
    <n v="0.05"/>
    <n v="2047.52"/>
    <n v="2559.4"/>
    <x v="1426"/>
    <n v="12285.119999999999"/>
    <n v="2303.4600000000009"/>
    <n v="3"/>
    <x v="1"/>
  </r>
  <r>
    <x v="2696"/>
    <x v="3"/>
    <x v="0"/>
    <d v="2018-10-27T00:00:00"/>
    <x v="318"/>
    <d v="2019-05-04T00:00:00"/>
    <d v="2019-05-05T00:00:00"/>
    <s v="USD"/>
    <n v="6"/>
    <n v="44"/>
    <n v="151"/>
    <n v="41"/>
    <n v="1"/>
    <n v="0.15"/>
    <n v="1461.4"/>
    <n v="1782.2"/>
    <x v="149"/>
    <n v="1461.4"/>
    <n v="53.4699999999998"/>
    <n v="1"/>
    <x v="1"/>
  </r>
  <r>
    <x v="2697"/>
    <x v="1"/>
    <x v="0"/>
    <d v="2018-10-27T00:00:00"/>
    <x v="318"/>
    <d v="2019-04-25T00:00:00"/>
    <d v="2019-04-27T00:00:00"/>
    <s v="USD"/>
    <n v="21"/>
    <n v="2"/>
    <n v="135"/>
    <n v="22"/>
    <n v="8"/>
    <n v="0.08"/>
    <n v="4352.32"/>
    <n v="5440.4"/>
    <x v="1427"/>
    <n v="34818.559999999998"/>
    <n v="5222.7839999999997"/>
    <n v="2"/>
    <x v="1"/>
  </r>
  <r>
    <x v="2698"/>
    <x v="1"/>
    <x v="2"/>
    <d v="2018-10-27T00:00:00"/>
    <x v="318"/>
    <d v="2019-04-23T00:00:00"/>
    <d v="2019-04-29T00:00:00"/>
    <s v="USD"/>
    <n v="22"/>
    <n v="37"/>
    <n v="270"/>
    <n v="42"/>
    <n v="1"/>
    <n v="0.2"/>
    <n v="643.20000000000005"/>
    <n v="1286.4000000000001"/>
    <x v="1132"/>
    <n v="643.20000000000005"/>
    <n v="385.92000000000007"/>
    <n v="6"/>
    <x v="1"/>
  </r>
  <r>
    <x v="2699"/>
    <x v="2"/>
    <x v="0"/>
    <d v="2018-10-27T00:00:00"/>
    <x v="318"/>
    <d v="2019-05-08T00:00:00"/>
    <d v="2019-05-18T00:00:00"/>
    <s v="USD"/>
    <n v="25"/>
    <n v="2"/>
    <n v="132"/>
    <n v="31"/>
    <n v="4"/>
    <n v="0.05"/>
    <n v="549.4"/>
    <n v="1098.8"/>
    <x v="189"/>
    <n v="2197.6"/>
    <n v="1977.8399999999997"/>
    <n v="10"/>
    <x v="0"/>
  </r>
  <r>
    <x v="2700"/>
    <x v="3"/>
    <x v="3"/>
    <d v="2018-10-27T00:00:00"/>
    <x v="319"/>
    <d v="2019-04-25T00:00:00"/>
    <d v="2019-05-01T00:00:00"/>
    <s v="USD"/>
    <n v="8"/>
    <n v="7"/>
    <n v="3"/>
    <n v="3"/>
    <n v="4"/>
    <n v="0.1"/>
    <n v="412.72"/>
    <n v="1031.8"/>
    <x v="344"/>
    <n v="1650.88"/>
    <n v="2063.6"/>
    <n v="6"/>
    <x v="1"/>
  </r>
  <r>
    <x v="2701"/>
    <x v="0"/>
    <x v="0"/>
    <d v="2018-10-27T00:00:00"/>
    <x v="319"/>
    <d v="2019-04-29T00:00:00"/>
    <d v="2019-05-04T00:00:00"/>
    <s v="USD"/>
    <n v="18"/>
    <n v="11"/>
    <n v="158"/>
    <n v="42"/>
    <n v="4"/>
    <n v="0.2"/>
    <n v="1612.42"/>
    <n v="2559.4"/>
    <x v="347"/>
    <n v="6449.68"/>
    <n v="1740.4000000000005"/>
    <n v="5"/>
    <x v="1"/>
  </r>
  <r>
    <x v="2702"/>
    <x v="3"/>
    <x v="0"/>
    <d v="2019-02-04T00:00:00"/>
    <x v="319"/>
    <d v="2019-05-06T00:00:00"/>
    <d v="2019-05-14T00:00:00"/>
    <s v="USD"/>
    <n v="4"/>
    <n v="30"/>
    <n v="91"/>
    <n v="35"/>
    <n v="2"/>
    <n v="0.3"/>
    <n v="1434.2"/>
    <n v="1862.6"/>
    <x v="1428"/>
    <n v="2868.4"/>
    <n v="-260.76000000000022"/>
    <n v="8"/>
    <x v="0"/>
  </r>
  <r>
    <x v="2703"/>
    <x v="3"/>
    <x v="4"/>
    <d v="2019-02-04T00:00:00"/>
    <x v="319"/>
    <d v="2019-05-13T00:00:00"/>
    <d v="2019-05-14T00:00:00"/>
    <s v="USD"/>
    <n v="7"/>
    <n v="28"/>
    <n v="357"/>
    <n v="41"/>
    <n v="7"/>
    <n v="0.05"/>
    <n v="520.99"/>
    <n v="1085.4000000000001"/>
    <x v="1258"/>
    <n v="3646.9300000000003"/>
    <n v="3570.9800000000005"/>
    <n v="1"/>
    <x v="1"/>
  </r>
  <r>
    <x v="2704"/>
    <x v="0"/>
    <x v="4"/>
    <d v="2019-02-04T00:00:00"/>
    <x v="319"/>
    <d v="2019-04-22T00:00:00"/>
    <d v="2019-05-01T00:00:00"/>
    <s v="USD"/>
    <n v="14"/>
    <n v="29"/>
    <n v="346"/>
    <n v="18"/>
    <n v="1"/>
    <n v="0.08"/>
    <n v="901.15"/>
    <n v="1802.3"/>
    <x v="1429"/>
    <n v="901.15"/>
    <n v="756.96600000000001"/>
    <n v="9"/>
    <x v="0"/>
  </r>
  <r>
    <x v="2705"/>
    <x v="0"/>
    <x v="0"/>
    <d v="2019-02-04T00:00:00"/>
    <x v="319"/>
    <d v="2019-05-06T00:00:00"/>
    <d v="2019-05-12T00:00:00"/>
    <s v="USD"/>
    <n v="16"/>
    <n v="9"/>
    <n v="200"/>
    <n v="17"/>
    <n v="3"/>
    <n v="0.3"/>
    <n v="1430.85"/>
    <n v="1882.7"/>
    <x v="1242"/>
    <n v="4292.5499999999993"/>
    <n v="-338.8799999999992"/>
    <n v="6"/>
    <x v="1"/>
  </r>
  <r>
    <x v="2706"/>
    <x v="0"/>
    <x v="0"/>
    <d v="2018-10-27T00:00:00"/>
    <x v="319"/>
    <d v="2019-05-11T00:00:00"/>
    <d v="2019-05-16T00:00:00"/>
    <s v="USD"/>
    <n v="18"/>
    <n v="4"/>
    <n v="148"/>
    <n v="21"/>
    <n v="2"/>
    <n v="0.08"/>
    <n v="1226.3699999999999"/>
    <n v="1916.2"/>
    <x v="1352"/>
    <n v="2452.7399999999998"/>
    <n v="1073.0680000000007"/>
    <n v="5"/>
    <x v="1"/>
  </r>
  <r>
    <x v="2707"/>
    <x v="0"/>
    <x v="0"/>
    <d v="2019-02-04T00:00:00"/>
    <x v="319"/>
    <d v="2019-05-12T00:00:00"/>
    <d v="2019-05-17T00:00:00"/>
    <s v="USD"/>
    <n v="19"/>
    <n v="15"/>
    <n v="97"/>
    <n v="39"/>
    <n v="6"/>
    <n v="0.2"/>
    <n v="694.12"/>
    <n v="991.6"/>
    <x v="491"/>
    <n v="4164.72"/>
    <n v="594.96"/>
    <n v="5"/>
    <x v="1"/>
  </r>
  <r>
    <x v="2708"/>
    <x v="3"/>
    <x v="3"/>
    <d v="2018-10-27T00:00:00"/>
    <x v="319"/>
    <d v="2019-05-05T00:00:00"/>
    <d v="2019-05-07T00:00:00"/>
    <s v="USD"/>
    <n v="11"/>
    <n v="48"/>
    <n v="20"/>
    <n v="31"/>
    <n v="1"/>
    <n v="0.05"/>
    <n v="922.59"/>
    <n v="1809"/>
    <x v="805"/>
    <n v="922.59"/>
    <n v="795.95999999999992"/>
    <n v="2"/>
    <x v="1"/>
  </r>
  <r>
    <x v="2709"/>
    <x v="0"/>
    <x v="0"/>
    <d v="2019-02-04T00:00:00"/>
    <x v="320"/>
    <d v="2019-05-08T00:00:00"/>
    <d v="2019-05-10T00:00:00"/>
    <s v="USD"/>
    <n v="17"/>
    <n v="26"/>
    <n v="185"/>
    <n v="16"/>
    <n v="6"/>
    <n v="0.1"/>
    <n v="614.86"/>
    <n v="891.1"/>
    <x v="336"/>
    <n v="3689.16"/>
    <n v="1122.7800000000007"/>
    <n v="2"/>
    <x v="1"/>
  </r>
  <r>
    <x v="2710"/>
    <x v="1"/>
    <x v="2"/>
    <d v="2019-02-04T00:00:00"/>
    <x v="320"/>
    <d v="2019-04-29T00:00:00"/>
    <d v="2019-05-04T00:00:00"/>
    <s v="USD"/>
    <n v="21"/>
    <n v="45"/>
    <n v="325"/>
    <n v="12"/>
    <n v="4"/>
    <n v="0.05"/>
    <n v="150.21"/>
    <n v="254.6"/>
    <x v="246"/>
    <n v="600.84"/>
    <n v="366.63999999999987"/>
    <n v="5"/>
    <x v="1"/>
  </r>
  <r>
    <x v="2711"/>
    <x v="3"/>
    <x v="4"/>
    <d v="2019-02-04T00:00:00"/>
    <x v="320"/>
    <d v="2019-04-21T00:00:00"/>
    <d v="2019-04-29T00:00:00"/>
    <s v="USD"/>
    <n v="4"/>
    <n v="26"/>
    <n v="362"/>
    <n v="11"/>
    <n v="7"/>
    <n v="0.1"/>
    <n v="1322.58"/>
    <n v="3149"/>
    <x v="1430"/>
    <n v="9258.06"/>
    <n v="10580.640000000001"/>
    <n v="8"/>
    <x v="0"/>
  </r>
  <r>
    <x v="2712"/>
    <x v="2"/>
    <x v="1"/>
    <d v="2018-10-27T00:00:00"/>
    <x v="320"/>
    <d v="2019-05-02T00:00:00"/>
    <d v="2019-05-07T00:00:00"/>
    <s v="USD"/>
    <n v="27"/>
    <n v="29"/>
    <n v="237"/>
    <n v="6"/>
    <n v="7"/>
    <n v="0.08"/>
    <n v="1775.84"/>
    <n v="3946.3"/>
    <x v="239"/>
    <n v="12430.88"/>
    <n v="12983.292000000003"/>
    <n v="5"/>
    <x v="1"/>
  </r>
  <r>
    <x v="2713"/>
    <x v="3"/>
    <x v="2"/>
    <d v="2019-02-04T00:00:00"/>
    <x v="320"/>
    <d v="2019-05-01T00:00:00"/>
    <d v="2019-05-03T00:00:00"/>
    <s v="USD"/>
    <n v="6"/>
    <n v="5"/>
    <n v="263"/>
    <n v="11"/>
    <n v="7"/>
    <n v="0.05"/>
    <n v="748.79"/>
    <n v="1701.8"/>
    <x v="1431"/>
    <n v="5241.53"/>
    <n v="6075.44"/>
    <n v="2"/>
    <x v="1"/>
  </r>
  <r>
    <x v="2714"/>
    <x v="3"/>
    <x v="0"/>
    <d v="2018-10-27T00:00:00"/>
    <x v="320"/>
    <d v="2019-05-07T00:00:00"/>
    <d v="2019-05-13T00:00:00"/>
    <s v="USD"/>
    <n v="4"/>
    <n v="4"/>
    <n v="197"/>
    <n v="44"/>
    <n v="5"/>
    <n v="0.05"/>
    <n v="445.15"/>
    <n v="1011.7"/>
    <x v="76"/>
    <n v="2225.75"/>
    <n v="2579.8249999999998"/>
    <n v="6"/>
    <x v="1"/>
  </r>
  <r>
    <x v="2715"/>
    <x v="0"/>
    <x v="0"/>
    <d v="2018-10-27T00:00:00"/>
    <x v="320"/>
    <d v="2019-05-09T00:00:00"/>
    <d v="2019-05-15T00:00:00"/>
    <s v="USD"/>
    <n v="16"/>
    <n v="20"/>
    <n v="153"/>
    <n v="23"/>
    <n v="5"/>
    <n v="0.4"/>
    <n v="383.24"/>
    <n v="871"/>
    <x v="102"/>
    <n v="1916.2"/>
    <n v="696.8"/>
    <n v="6"/>
    <x v="1"/>
  </r>
  <r>
    <x v="2716"/>
    <x v="3"/>
    <x v="0"/>
    <d v="2018-10-27T00:00:00"/>
    <x v="321"/>
    <d v="2019-04-24T00:00:00"/>
    <d v="2019-04-28T00:00:00"/>
    <s v="USD"/>
    <n v="7"/>
    <n v="47"/>
    <n v="160"/>
    <n v="38"/>
    <n v="3"/>
    <n v="0.08"/>
    <n v="442.2"/>
    <n v="1105.5"/>
    <x v="1037"/>
    <n v="1326.6"/>
    <n v="1724.5800000000004"/>
    <n v="4"/>
    <x v="1"/>
  </r>
  <r>
    <x v="2717"/>
    <x v="2"/>
    <x v="0"/>
    <d v="2019-02-04T00:00:00"/>
    <x v="321"/>
    <d v="2019-04-21T00:00:00"/>
    <d v="2019-04-25T00:00:00"/>
    <s v="USD"/>
    <n v="28"/>
    <n v="13"/>
    <n v="125"/>
    <n v="4"/>
    <n v="7"/>
    <n v="0.05"/>
    <n v="4611.74"/>
    <n v="6405.2"/>
    <x v="1432"/>
    <n v="32282.18"/>
    <n v="10312.400000000001"/>
    <n v="4"/>
    <x v="1"/>
  </r>
  <r>
    <x v="2718"/>
    <x v="0"/>
    <x v="4"/>
    <d v="2018-10-27T00:00:00"/>
    <x v="321"/>
    <d v="2019-05-08T00:00:00"/>
    <d v="2019-05-10T00:00:00"/>
    <s v="USD"/>
    <n v="13"/>
    <n v="11"/>
    <n v="344"/>
    <n v="4"/>
    <n v="4"/>
    <n v="0.3"/>
    <n v="1798.95"/>
    <n v="2398.6"/>
    <x v="284"/>
    <n v="7195.8"/>
    <n v="-479.72000000000116"/>
    <n v="2"/>
    <x v="1"/>
  </r>
  <r>
    <x v="2719"/>
    <x v="2"/>
    <x v="1"/>
    <d v="2019-02-04T00:00:00"/>
    <x v="321"/>
    <d v="2019-04-27T00:00:00"/>
    <d v="2019-05-07T00:00:00"/>
    <s v="USD"/>
    <n v="28"/>
    <n v="24"/>
    <n v="234"/>
    <n v="12"/>
    <n v="3"/>
    <n v="0.15"/>
    <n v="811.91"/>
    <n v="1112.2"/>
    <x v="15"/>
    <n v="2435.73"/>
    <n v="400.38000000000011"/>
    <n v="10"/>
    <x v="0"/>
  </r>
  <r>
    <x v="2720"/>
    <x v="2"/>
    <x v="2"/>
    <d v="2019-02-04T00:00:00"/>
    <x v="321"/>
    <d v="2019-05-13T00:00:00"/>
    <d v="2019-05-18T00:00:00"/>
    <s v="USD"/>
    <n v="27"/>
    <n v="26"/>
    <n v="277"/>
    <n v="4"/>
    <n v="4"/>
    <n v="0.15"/>
    <n v="1103.69"/>
    <n v="1936.3"/>
    <x v="254"/>
    <n v="4414.76"/>
    <n v="2168.66"/>
    <n v="5"/>
    <x v="1"/>
  </r>
  <r>
    <x v="2721"/>
    <x v="3"/>
    <x v="1"/>
    <d v="2019-02-04T00:00:00"/>
    <x v="321"/>
    <d v="2019-04-26T00:00:00"/>
    <d v="2019-05-04T00:00:00"/>
    <s v="USD"/>
    <n v="4"/>
    <n v="15"/>
    <n v="252"/>
    <n v="33"/>
    <n v="2"/>
    <n v="0.08"/>
    <n v="452.32"/>
    <n v="1051.9000000000001"/>
    <x v="68"/>
    <n v="904.64"/>
    <n v="1030.8560000000002"/>
    <n v="8"/>
    <x v="0"/>
  </r>
  <r>
    <x v="2722"/>
    <x v="3"/>
    <x v="5"/>
    <d v="2019-02-04T00:00:00"/>
    <x v="321"/>
    <d v="2019-05-06T00:00:00"/>
    <d v="2019-05-15T00:00:00"/>
    <s v="USD"/>
    <n v="9"/>
    <n v="46"/>
    <n v="85"/>
    <n v="3"/>
    <n v="5"/>
    <n v="0.3"/>
    <n v="662.7"/>
    <n v="1051.9000000000001"/>
    <x v="11"/>
    <n v="3313.5"/>
    <n v="368.14999999999964"/>
    <n v="9"/>
    <x v="0"/>
  </r>
  <r>
    <x v="2723"/>
    <x v="1"/>
    <x v="3"/>
    <d v="2019-02-04T00:00:00"/>
    <x v="321"/>
    <d v="2019-04-21T00:00:00"/>
    <d v="2019-05-01T00:00:00"/>
    <s v="USD"/>
    <n v="23"/>
    <n v="11"/>
    <n v="11"/>
    <n v="3"/>
    <n v="3"/>
    <n v="0.08"/>
    <n v="589.73"/>
    <n v="1092.0999999999999"/>
    <x v="770"/>
    <n v="1769.19"/>
    <n v="1245.0059999999999"/>
    <n v="10"/>
    <x v="0"/>
  </r>
  <r>
    <x v="2724"/>
    <x v="0"/>
    <x v="3"/>
    <d v="2019-02-04T00:00:00"/>
    <x v="321"/>
    <d v="2019-05-03T00:00:00"/>
    <d v="2019-05-04T00:00:00"/>
    <s v="USD"/>
    <n v="19"/>
    <n v="47"/>
    <n v="6"/>
    <n v="33"/>
    <n v="2"/>
    <n v="0.2"/>
    <n v="1905.48"/>
    <n v="3175.8"/>
    <x v="1433"/>
    <n v="3810.96"/>
    <n v="1270.3200000000006"/>
    <n v="1"/>
    <x v="1"/>
  </r>
  <r>
    <x v="2725"/>
    <x v="0"/>
    <x v="2"/>
    <d v="2018-10-27T00:00:00"/>
    <x v="322"/>
    <d v="2019-04-30T00:00:00"/>
    <d v="2019-05-01T00:00:00"/>
    <s v="USD"/>
    <n v="17"/>
    <n v="14"/>
    <n v="309"/>
    <n v="1"/>
    <n v="7"/>
    <n v="0.1"/>
    <n v="1808.73"/>
    <n v="2659.9"/>
    <x v="109"/>
    <n v="12661.11"/>
    <n v="4096.2599999999984"/>
    <n v="1"/>
    <x v="1"/>
  </r>
  <r>
    <x v="2726"/>
    <x v="3"/>
    <x v="5"/>
    <d v="2019-02-04T00:00:00"/>
    <x v="322"/>
    <d v="2019-04-28T00:00:00"/>
    <d v="2019-05-04T00:00:00"/>
    <s v="USD"/>
    <n v="6"/>
    <n v="25"/>
    <n v="73"/>
    <n v="43"/>
    <n v="7"/>
    <n v="0.08"/>
    <n v="768.49"/>
    <n v="1038.5"/>
    <x v="157"/>
    <n v="5379.43"/>
    <n v="1308.5100000000002"/>
    <n v="6"/>
    <x v="1"/>
  </r>
  <r>
    <x v="2727"/>
    <x v="0"/>
    <x v="3"/>
    <d v="2019-02-04T00:00:00"/>
    <x v="322"/>
    <d v="2019-05-09T00:00:00"/>
    <d v="2019-05-17T00:00:00"/>
    <s v="USD"/>
    <n v="13"/>
    <n v="1"/>
    <n v="21"/>
    <n v="14"/>
    <n v="1"/>
    <n v="0.05"/>
    <n v="860.82"/>
    <n v="1956.4"/>
    <x v="792"/>
    <n v="860.82"/>
    <n v="997.75999999999988"/>
    <n v="8"/>
    <x v="0"/>
  </r>
  <r>
    <x v="2728"/>
    <x v="2"/>
    <x v="0"/>
    <d v="2018-10-27T00:00:00"/>
    <x v="322"/>
    <d v="2019-05-13T00:00:00"/>
    <d v="2019-05-20T00:00:00"/>
    <s v="USD"/>
    <n v="28"/>
    <n v="7"/>
    <n v="145"/>
    <n v="37"/>
    <n v="7"/>
    <n v="0.15"/>
    <n v="844.2"/>
    <n v="1125.5999999999999"/>
    <x v="437"/>
    <n v="5909.4000000000005"/>
    <n v="787.91999999999825"/>
    <n v="7"/>
    <x v="1"/>
  </r>
  <r>
    <x v="2729"/>
    <x v="3"/>
    <x v="1"/>
    <d v="2018-10-27T00:00:00"/>
    <x v="322"/>
    <d v="2019-05-03T00:00:00"/>
    <d v="2019-05-07T00:00:00"/>
    <s v="USD"/>
    <n v="5"/>
    <n v="5"/>
    <n v="214"/>
    <n v="29"/>
    <n v="6"/>
    <n v="0.1"/>
    <n v="1339.2"/>
    <n v="1762.1"/>
    <x v="653"/>
    <n v="8035.2000000000007"/>
    <n v="1480.1399999999976"/>
    <n v="4"/>
    <x v="1"/>
  </r>
  <r>
    <x v="2730"/>
    <x v="3"/>
    <x v="1"/>
    <d v="2019-02-04T00:00:00"/>
    <x v="322"/>
    <d v="2019-04-27T00:00:00"/>
    <d v="2019-04-28T00:00:00"/>
    <s v="USD"/>
    <n v="3"/>
    <n v="47"/>
    <n v="219"/>
    <n v="33"/>
    <n v="4"/>
    <n v="0.05"/>
    <n v="334.2"/>
    <n v="777.2"/>
    <x v="538"/>
    <n v="1336.8"/>
    <n v="1616.5600000000002"/>
    <n v="1"/>
    <x v="1"/>
  </r>
  <r>
    <x v="2731"/>
    <x v="3"/>
    <x v="0"/>
    <d v="2018-10-27T00:00:00"/>
    <x v="322"/>
    <d v="2019-04-20T00:00:00"/>
    <d v="2019-04-29T00:00:00"/>
    <s v="USD"/>
    <n v="3"/>
    <n v="11"/>
    <n v="98"/>
    <n v="19"/>
    <n v="7"/>
    <n v="0.05"/>
    <n v="1462.54"/>
    <n v="1762.1"/>
    <x v="1304"/>
    <n v="10237.779999999999"/>
    <n v="1480.1849999999995"/>
    <n v="9"/>
    <x v="0"/>
  </r>
  <r>
    <x v="2732"/>
    <x v="3"/>
    <x v="2"/>
    <d v="2018-10-27T00:00:00"/>
    <x v="322"/>
    <d v="2019-05-06T00:00:00"/>
    <d v="2019-05-11T00:00:00"/>
    <s v="USD"/>
    <n v="2"/>
    <n v="7"/>
    <n v="295"/>
    <n v="17"/>
    <n v="8"/>
    <n v="0.1"/>
    <n v="511.61"/>
    <n v="1112.2"/>
    <x v="55"/>
    <n v="4092.88"/>
    <n v="3914.96"/>
    <n v="5"/>
    <x v="1"/>
  </r>
  <r>
    <x v="2733"/>
    <x v="2"/>
    <x v="0"/>
    <d v="2019-02-04T00:00:00"/>
    <x v="323"/>
    <d v="2019-05-16T00:00:00"/>
    <d v="2019-05-23T00:00:00"/>
    <s v="USD"/>
    <n v="27"/>
    <n v="32"/>
    <n v="180"/>
    <n v="28"/>
    <n v="8"/>
    <n v="0.05"/>
    <n v="1306.5"/>
    <n v="2512.5"/>
    <x v="142"/>
    <n v="10452"/>
    <n v="8643"/>
    <n v="7"/>
    <x v="1"/>
  </r>
  <r>
    <x v="2734"/>
    <x v="2"/>
    <x v="2"/>
    <d v="2019-02-04T00:00:00"/>
    <x v="323"/>
    <d v="2019-04-29T00:00:00"/>
    <d v="2019-05-02T00:00:00"/>
    <s v="USD"/>
    <n v="28"/>
    <n v="6"/>
    <n v="266"/>
    <n v="45"/>
    <n v="8"/>
    <n v="0.15"/>
    <n v="430.94"/>
    <n v="897.8"/>
    <x v="870"/>
    <n v="3447.52"/>
    <n v="2657.52"/>
    <n v="3"/>
    <x v="1"/>
  </r>
  <r>
    <x v="2735"/>
    <x v="2"/>
    <x v="1"/>
    <d v="2019-02-04T00:00:00"/>
    <x v="323"/>
    <d v="2019-05-05T00:00:00"/>
    <d v="2019-05-08T00:00:00"/>
    <s v="USD"/>
    <n v="26"/>
    <n v="30"/>
    <n v="209"/>
    <n v="14"/>
    <n v="8"/>
    <n v="0.15"/>
    <n v="3236.1"/>
    <n v="6472.2"/>
    <x v="1434"/>
    <n v="25888.799999999999"/>
    <n v="18122.16"/>
    <n v="3"/>
    <x v="1"/>
  </r>
  <r>
    <x v="2736"/>
    <x v="3"/>
    <x v="3"/>
    <d v="2019-02-04T00:00:00"/>
    <x v="323"/>
    <d v="2019-04-27T00:00:00"/>
    <d v="2019-05-04T00:00:00"/>
    <s v="USD"/>
    <n v="10"/>
    <n v="33"/>
    <n v="29"/>
    <n v="41"/>
    <n v="8"/>
    <n v="0.1"/>
    <n v="747.72"/>
    <n v="1038.5"/>
    <x v="942"/>
    <n v="5981.76"/>
    <n v="1495.4399999999996"/>
    <n v="7"/>
    <x v="1"/>
  </r>
  <r>
    <x v="2737"/>
    <x v="3"/>
    <x v="0"/>
    <d v="2019-02-04T00:00:00"/>
    <x v="323"/>
    <d v="2019-05-08T00:00:00"/>
    <d v="2019-05-16T00:00:00"/>
    <s v="USD"/>
    <n v="3"/>
    <n v="19"/>
    <n v="133"/>
    <n v="29"/>
    <n v="1"/>
    <n v="0.08"/>
    <n v="4045.73"/>
    <n v="5949.6"/>
    <x v="491"/>
    <n v="4045.73"/>
    <n v="1427.9020000000005"/>
    <n v="8"/>
    <x v="0"/>
  </r>
  <r>
    <x v="2738"/>
    <x v="1"/>
    <x v="0"/>
    <d v="2019-02-04T00:00:00"/>
    <x v="323"/>
    <d v="2019-04-26T00:00:00"/>
    <d v="2019-05-06T00:00:00"/>
    <s v="USD"/>
    <n v="23"/>
    <n v="9"/>
    <n v="96"/>
    <n v="23"/>
    <n v="6"/>
    <n v="0.08"/>
    <n v="474.96"/>
    <n v="931.3"/>
    <x v="499"/>
    <n v="2849.7599999999998"/>
    <n v="2291.0160000000001"/>
    <n v="10"/>
    <x v="0"/>
  </r>
  <r>
    <x v="2739"/>
    <x v="3"/>
    <x v="2"/>
    <d v="2019-02-04T00:00:00"/>
    <x v="323"/>
    <d v="2019-05-09T00:00:00"/>
    <d v="2019-05-15T00:00:00"/>
    <s v="USD"/>
    <n v="7"/>
    <n v="46"/>
    <n v="273"/>
    <n v="9"/>
    <n v="8"/>
    <n v="0.05"/>
    <n v="1024.3"/>
    <n v="2438.8000000000002"/>
    <x v="1435"/>
    <n v="8194.4"/>
    <n v="10340.480000000001"/>
    <n v="6"/>
    <x v="1"/>
  </r>
  <r>
    <x v="2740"/>
    <x v="0"/>
    <x v="0"/>
    <d v="2018-10-27T00:00:00"/>
    <x v="323"/>
    <d v="2019-05-13T00:00:00"/>
    <d v="2019-05-19T00:00:00"/>
    <s v="USD"/>
    <n v="20"/>
    <n v="21"/>
    <n v="163"/>
    <n v="6"/>
    <n v="7"/>
    <n v="0.3"/>
    <n v="419.02"/>
    <n v="710.2"/>
    <x v="1436"/>
    <n v="2933.14"/>
    <n v="546.84000000000015"/>
    <n v="6"/>
    <x v="1"/>
  </r>
  <r>
    <x v="2741"/>
    <x v="0"/>
    <x v="2"/>
    <d v="2019-02-04T00:00:00"/>
    <x v="324"/>
    <d v="2019-05-15T00:00:00"/>
    <d v="2019-05-24T00:00:00"/>
    <s v="USD"/>
    <n v="19"/>
    <n v="4"/>
    <n v="310"/>
    <n v="13"/>
    <n v="5"/>
    <n v="0.05"/>
    <n v="427.73"/>
    <n v="1018.4"/>
    <x v="113"/>
    <n v="2138.65"/>
    <n v="2698.7499999999995"/>
    <n v="9"/>
    <x v="0"/>
  </r>
  <r>
    <x v="2742"/>
    <x v="0"/>
    <x v="0"/>
    <d v="2019-02-04T00:00:00"/>
    <x v="324"/>
    <d v="2019-05-16T00:00:00"/>
    <d v="2019-05-20T00:00:00"/>
    <s v="USD"/>
    <n v="13"/>
    <n v="16"/>
    <n v="125"/>
    <n v="16"/>
    <n v="8"/>
    <n v="0.1"/>
    <n v="2111.5100000000002"/>
    <n v="3839.1"/>
    <x v="722"/>
    <n v="16892.080000000002"/>
    <n v="10749.439999999999"/>
    <n v="4"/>
    <x v="1"/>
  </r>
  <r>
    <x v="2743"/>
    <x v="3"/>
    <x v="5"/>
    <d v="2019-02-04T00:00:00"/>
    <x v="324"/>
    <d v="2019-04-23T00:00:00"/>
    <d v="2019-05-01T00:00:00"/>
    <s v="USD"/>
    <n v="4"/>
    <n v="47"/>
    <n v="77"/>
    <n v="18"/>
    <n v="2"/>
    <n v="0.4"/>
    <n v="824.1"/>
    <n v="1098.8"/>
    <x v="677"/>
    <n v="1648.2"/>
    <n v="-329.6400000000001"/>
    <n v="8"/>
    <x v="0"/>
  </r>
  <r>
    <x v="2744"/>
    <x v="0"/>
    <x v="5"/>
    <d v="2019-02-04T00:00:00"/>
    <x v="324"/>
    <d v="2019-04-24T00:00:00"/>
    <d v="2019-05-04T00:00:00"/>
    <s v="USD"/>
    <n v="14"/>
    <n v="15"/>
    <n v="77"/>
    <n v="24"/>
    <n v="2"/>
    <n v="0.05"/>
    <n v="725.81"/>
    <n v="1051.9000000000001"/>
    <x v="68"/>
    <n v="1451.62"/>
    <n v="546.99000000000024"/>
    <n v="10"/>
    <x v="0"/>
  </r>
  <r>
    <x v="2745"/>
    <x v="3"/>
    <x v="0"/>
    <d v="2019-02-04T00:00:00"/>
    <x v="324"/>
    <d v="2019-04-22T00:00:00"/>
    <d v="2019-05-01T00:00:00"/>
    <s v="USD"/>
    <n v="1"/>
    <n v="45"/>
    <n v="115"/>
    <n v="29"/>
    <n v="7"/>
    <n v="0.05"/>
    <n v="2628.81"/>
    <n v="3865.9"/>
    <x v="1437"/>
    <n v="18401.669999999998"/>
    <n v="7306.5649999999987"/>
    <n v="9"/>
    <x v="0"/>
  </r>
  <r>
    <x v="2746"/>
    <x v="0"/>
    <x v="2"/>
    <d v="2019-02-04T00:00:00"/>
    <x v="324"/>
    <d v="2019-04-25T00:00:00"/>
    <d v="2019-04-30T00:00:00"/>
    <s v="USD"/>
    <n v="13"/>
    <n v="36"/>
    <n v="320"/>
    <n v="8"/>
    <n v="6"/>
    <n v="0.1"/>
    <n v="559.45000000000005"/>
    <n v="1118.9000000000001"/>
    <x v="587"/>
    <n v="3356.7000000000003"/>
    <n v="2685.36"/>
    <n v="5"/>
    <x v="1"/>
  </r>
  <r>
    <x v="2747"/>
    <x v="3"/>
    <x v="3"/>
    <d v="2018-10-27T00:00:00"/>
    <x v="324"/>
    <d v="2019-05-03T00:00:00"/>
    <d v="2019-05-13T00:00:00"/>
    <s v="USD"/>
    <n v="11"/>
    <n v="22"/>
    <n v="13"/>
    <n v="26"/>
    <n v="5"/>
    <n v="0.05"/>
    <n v="3351.88"/>
    <n v="5078.6000000000004"/>
    <x v="1438"/>
    <n v="16759.400000000001"/>
    <n v="7363.9499999999971"/>
    <n v="10"/>
    <x v="0"/>
  </r>
  <r>
    <x v="2748"/>
    <x v="3"/>
    <x v="2"/>
    <d v="2018-10-27T00:00:00"/>
    <x v="324"/>
    <d v="2019-05-12T00:00:00"/>
    <d v="2019-05-18T00:00:00"/>
    <s v="USD"/>
    <n v="9"/>
    <n v="50"/>
    <n v="267"/>
    <n v="10"/>
    <n v="3"/>
    <n v="0.05"/>
    <n v="1085.07"/>
    <n v="2646.5"/>
    <x v="1101"/>
    <n v="3255.21"/>
    <n v="4287.3149999999996"/>
    <n v="6"/>
    <x v="1"/>
  </r>
  <r>
    <x v="2749"/>
    <x v="3"/>
    <x v="3"/>
    <d v="2019-02-04T00:00:00"/>
    <x v="324"/>
    <d v="2019-05-12T00:00:00"/>
    <d v="2019-05-14T00:00:00"/>
    <s v="USD"/>
    <n v="1"/>
    <n v="28"/>
    <n v="14"/>
    <n v="1"/>
    <n v="8"/>
    <n v="0.4"/>
    <n v="2261.65"/>
    <n v="3899.4"/>
    <x v="1225"/>
    <n v="18093.2"/>
    <n v="623.91999999999825"/>
    <n v="2"/>
    <x v="1"/>
  </r>
  <r>
    <x v="2750"/>
    <x v="3"/>
    <x v="3"/>
    <d v="2019-02-04T00:00:00"/>
    <x v="324"/>
    <d v="2019-05-01T00:00:00"/>
    <d v="2019-05-08T00:00:00"/>
    <s v="USD"/>
    <n v="8"/>
    <n v="37"/>
    <n v="48"/>
    <n v="31"/>
    <n v="8"/>
    <n v="0.3"/>
    <n v="1466.56"/>
    <n v="2485.6999999999998"/>
    <x v="861"/>
    <n v="11732.48"/>
    <n v="2187.4399999999987"/>
    <n v="7"/>
    <x v="1"/>
  </r>
  <r>
    <x v="2751"/>
    <x v="0"/>
    <x v="5"/>
    <d v="2019-02-04T00:00:00"/>
    <x v="324"/>
    <d v="2019-05-12T00:00:00"/>
    <d v="2019-05-16T00:00:00"/>
    <s v="USD"/>
    <n v="13"/>
    <n v="32"/>
    <n v="77"/>
    <n v="12"/>
    <n v="3"/>
    <n v="0.05"/>
    <n v="1535.1"/>
    <n v="2398.6"/>
    <x v="1332"/>
    <n v="4605.2999999999993"/>
    <n v="2230.71"/>
    <n v="4"/>
    <x v="1"/>
  </r>
  <r>
    <x v="2752"/>
    <x v="0"/>
    <x v="1"/>
    <d v="2019-02-04T00:00:00"/>
    <x v="325"/>
    <d v="2019-04-27T00:00:00"/>
    <d v="2019-05-05T00:00:00"/>
    <s v="USD"/>
    <n v="16"/>
    <n v="42"/>
    <n v="215"/>
    <n v="47"/>
    <n v="4"/>
    <n v="0.4"/>
    <n v="1830.71"/>
    <n v="2653.2"/>
    <x v="808"/>
    <n v="7322.84"/>
    <n v="-955.16000000000076"/>
    <n v="8"/>
    <x v="0"/>
  </r>
  <r>
    <x v="2753"/>
    <x v="2"/>
    <x v="0"/>
    <d v="2019-02-04T00:00:00"/>
    <x v="325"/>
    <d v="2019-05-04T00:00:00"/>
    <d v="2019-05-14T00:00:00"/>
    <s v="USD"/>
    <n v="28"/>
    <n v="46"/>
    <n v="202"/>
    <n v="13"/>
    <n v="4"/>
    <n v="0.05"/>
    <n v="1109.6500000000001"/>
    <n v="2264.6"/>
    <x v="436"/>
    <n v="4438.6000000000004"/>
    <n v="4166.8799999999992"/>
    <n v="10"/>
    <x v="0"/>
  </r>
  <r>
    <x v="2754"/>
    <x v="0"/>
    <x v="1"/>
    <d v="2019-02-04T00:00:00"/>
    <x v="325"/>
    <d v="2019-05-11T00:00:00"/>
    <d v="2019-05-16T00:00:00"/>
    <s v="USD"/>
    <n v="14"/>
    <n v="18"/>
    <n v="213"/>
    <n v="13"/>
    <n v="7"/>
    <n v="0.05"/>
    <n v="2996.11"/>
    <n v="5165.7"/>
    <x v="1164"/>
    <n v="20972.77"/>
    <n v="13379.134999999998"/>
    <n v="5"/>
    <x v="1"/>
  </r>
  <r>
    <x v="2755"/>
    <x v="1"/>
    <x v="5"/>
    <d v="2019-02-04T00:00:00"/>
    <x v="325"/>
    <d v="2019-05-15T00:00:00"/>
    <d v="2019-05-19T00:00:00"/>
    <s v="USD"/>
    <n v="25"/>
    <n v="46"/>
    <n v="59"/>
    <n v="23"/>
    <n v="4"/>
    <n v="0.05"/>
    <n v="882.19"/>
    <n v="1145.7"/>
    <x v="1439"/>
    <n v="3528.76"/>
    <n v="824.89999999999964"/>
    <n v="4"/>
    <x v="1"/>
  </r>
  <r>
    <x v="2756"/>
    <x v="0"/>
    <x v="3"/>
    <d v="2018-10-27T00:00:00"/>
    <x v="325"/>
    <d v="2019-04-24T00:00:00"/>
    <d v="2019-05-01T00:00:00"/>
    <s v="USD"/>
    <n v="17"/>
    <n v="41"/>
    <n v="29"/>
    <n v="4"/>
    <n v="1"/>
    <n v="0.05"/>
    <n v="3205.88"/>
    <n v="5433.7"/>
    <x v="787"/>
    <n v="3205.88"/>
    <n v="1956.1349999999993"/>
    <n v="7"/>
    <x v="1"/>
  </r>
  <r>
    <x v="2757"/>
    <x v="0"/>
    <x v="0"/>
    <d v="2019-02-04T00:00:00"/>
    <x v="326"/>
    <d v="2019-05-18T00:00:00"/>
    <d v="2019-05-26T00:00:00"/>
    <s v="USD"/>
    <n v="13"/>
    <n v="37"/>
    <n v="107"/>
    <n v="40"/>
    <n v="4"/>
    <n v="0.08"/>
    <n v="104.52"/>
    <n v="201"/>
    <x v="988"/>
    <n v="418.08"/>
    <n v="321.60000000000008"/>
    <n v="8"/>
    <x v="0"/>
  </r>
  <r>
    <x v="2758"/>
    <x v="0"/>
    <x v="4"/>
    <d v="2019-02-04T00:00:00"/>
    <x v="326"/>
    <d v="2019-05-13T00:00:00"/>
    <d v="2019-05-22T00:00:00"/>
    <s v="USD"/>
    <n v="20"/>
    <n v="45"/>
    <n v="349"/>
    <n v="20"/>
    <n v="5"/>
    <n v="0.1"/>
    <n v="776.66"/>
    <n v="1688.4"/>
    <x v="918"/>
    <n v="3883.2999999999997"/>
    <n v="3714.5000000000005"/>
    <n v="9"/>
    <x v="0"/>
  </r>
  <r>
    <x v="2759"/>
    <x v="0"/>
    <x v="0"/>
    <d v="2019-02-04T00:00:00"/>
    <x v="326"/>
    <d v="2019-05-02T00:00:00"/>
    <d v="2019-05-09T00:00:00"/>
    <s v="USD"/>
    <n v="19"/>
    <n v="31"/>
    <n v="188"/>
    <n v="38"/>
    <n v="6"/>
    <n v="0.1"/>
    <n v="402"/>
    <n v="1005"/>
    <x v="458"/>
    <n v="2412"/>
    <n v="3015"/>
    <n v="7"/>
    <x v="1"/>
  </r>
  <r>
    <x v="2760"/>
    <x v="2"/>
    <x v="2"/>
    <d v="2018-10-27T00:00:00"/>
    <x v="326"/>
    <d v="2019-05-06T00:00:00"/>
    <d v="2019-05-14T00:00:00"/>
    <s v="USD"/>
    <n v="26"/>
    <n v="1"/>
    <n v="327"/>
    <n v="10"/>
    <n v="1"/>
    <n v="0.3"/>
    <n v="1288.28"/>
    <n v="1695.1"/>
    <x v="1440"/>
    <n v="1288.28"/>
    <n v="-101.71000000000004"/>
    <n v="8"/>
    <x v="0"/>
  </r>
  <r>
    <x v="2761"/>
    <x v="0"/>
    <x v="0"/>
    <d v="2019-02-04T00:00:00"/>
    <x v="326"/>
    <d v="2019-04-26T00:00:00"/>
    <d v="2019-05-02T00:00:00"/>
    <s v="USD"/>
    <n v="13"/>
    <n v="32"/>
    <n v="187"/>
    <n v="24"/>
    <n v="3"/>
    <n v="0.15"/>
    <n v="645.75"/>
    <n v="1058.5999999999999"/>
    <x v="64"/>
    <n v="1937.25"/>
    <n v="762.17999999999984"/>
    <n v="6"/>
    <x v="1"/>
  </r>
  <r>
    <x v="2762"/>
    <x v="3"/>
    <x v="1"/>
    <d v="2019-02-04T00:00:00"/>
    <x v="326"/>
    <d v="2019-05-20T00:00:00"/>
    <d v="2019-05-24T00:00:00"/>
    <s v="USD"/>
    <n v="4"/>
    <n v="50"/>
    <n v="208"/>
    <n v="24"/>
    <n v="4"/>
    <n v="0.05"/>
    <n v="4877.6000000000004"/>
    <n v="6097"/>
    <x v="1441"/>
    <n v="19510.400000000001"/>
    <n v="3658.1999999999971"/>
    <n v="4"/>
    <x v="1"/>
  </r>
  <r>
    <x v="2763"/>
    <x v="0"/>
    <x v="3"/>
    <d v="2019-02-04T00:00:00"/>
    <x v="326"/>
    <d v="2019-05-13T00:00:00"/>
    <d v="2019-05-16T00:00:00"/>
    <s v="USD"/>
    <n v="13"/>
    <n v="9"/>
    <n v="37"/>
    <n v="19"/>
    <n v="4"/>
    <n v="0.2"/>
    <n v="712.88"/>
    <n v="1782.2"/>
    <x v="135"/>
    <n v="2851.52"/>
    <n v="2851.5200000000009"/>
    <n v="3"/>
    <x v="1"/>
  </r>
  <r>
    <x v="2764"/>
    <x v="1"/>
    <x v="3"/>
    <d v="2019-02-04T00:00:00"/>
    <x v="326"/>
    <d v="2019-05-13T00:00:00"/>
    <d v="2019-05-18T00:00:00"/>
    <s v="USD"/>
    <n v="20"/>
    <n v="4"/>
    <n v="25"/>
    <n v="4"/>
    <n v="6"/>
    <n v="0.05"/>
    <n v="1441.44"/>
    <n v="2324.9"/>
    <x v="1442"/>
    <n v="8648.64"/>
    <n v="4603.2900000000009"/>
    <n v="5"/>
    <x v="1"/>
  </r>
  <r>
    <x v="2765"/>
    <x v="2"/>
    <x v="0"/>
    <d v="2019-02-04T00:00:00"/>
    <x v="327"/>
    <d v="2019-05-20T00:00:00"/>
    <d v="2019-05-29T00:00:00"/>
    <s v="USD"/>
    <n v="27"/>
    <n v="23"/>
    <n v="145"/>
    <n v="10"/>
    <n v="6"/>
    <n v="0.1"/>
    <n v="2600.14"/>
    <n v="3939.6"/>
    <x v="1389"/>
    <n v="15600.84"/>
    <n v="5673"/>
    <n v="9"/>
    <x v="0"/>
  </r>
  <r>
    <x v="2766"/>
    <x v="3"/>
    <x v="4"/>
    <d v="2019-02-04T00:00:00"/>
    <x v="327"/>
    <d v="2019-05-03T00:00:00"/>
    <d v="2019-05-13T00:00:00"/>
    <s v="USD"/>
    <n v="3"/>
    <n v="37"/>
    <n v="339"/>
    <n v="30"/>
    <n v="3"/>
    <n v="0.2"/>
    <n v="84.42"/>
    <n v="187.6"/>
    <x v="470"/>
    <n v="253.26"/>
    <n v="196.98000000000002"/>
    <n v="10"/>
    <x v="0"/>
  </r>
  <r>
    <x v="2767"/>
    <x v="3"/>
    <x v="0"/>
    <d v="2019-02-04T00:00:00"/>
    <x v="327"/>
    <d v="2019-05-01T00:00:00"/>
    <d v="2019-05-04T00:00:00"/>
    <s v="USD"/>
    <n v="7"/>
    <n v="30"/>
    <n v="93"/>
    <n v="27"/>
    <n v="2"/>
    <n v="0.05"/>
    <n v="1787.29"/>
    <n v="2351.6999999999998"/>
    <x v="1041"/>
    <n v="3574.58"/>
    <n v="893.64999999999964"/>
    <n v="3"/>
    <x v="1"/>
  </r>
  <r>
    <x v="2768"/>
    <x v="0"/>
    <x v="5"/>
    <d v="2019-02-04T00:00:00"/>
    <x v="327"/>
    <d v="2019-04-26T00:00:00"/>
    <d v="2019-05-04T00:00:00"/>
    <s v="USD"/>
    <n v="18"/>
    <n v="6"/>
    <n v="75"/>
    <n v="2"/>
    <n v="5"/>
    <n v="0.08"/>
    <n v="206.36"/>
    <n v="268"/>
    <x v="259"/>
    <n v="1031.8000000000002"/>
    <n v="200.99999999999977"/>
    <n v="8"/>
    <x v="0"/>
  </r>
  <r>
    <x v="2769"/>
    <x v="0"/>
    <x v="0"/>
    <d v="2019-02-04T00:00:00"/>
    <x v="327"/>
    <d v="2019-04-29T00:00:00"/>
    <d v="2019-05-02T00:00:00"/>
    <s v="USD"/>
    <n v="19"/>
    <n v="34"/>
    <n v="171"/>
    <n v="2"/>
    <n v="4"/>
    <n v="0.15"/>
    <n v="2529.38"/>
    <n v="3242.8"/>
    <x v="1206"/>
    <n v="10117.52"/>
    <n v="908"/>
    <n v="3"/>
    <x v="1"/>
  </r>
  <r>
    <x v="2770"/>
    <x v="2"/>
    <x v="0"/>
    <d v="2019-02-04T00:00:00"/>
    <x v="327"/>
    <d v="2019-05-14T00:00:00"/>
    <d v="2019-05-15T00:00:00"/>
    <s v="USD"/>
    <n v="27"/>
    <n v="9"/>
    <n v="190"/>
    <n v="13"/>
    <n v="1"/>
    <n v="0.1"/>
    <n v="806.35"/>
    <n v="971.5"/>
    <x v="472"/>
    <n v="806.35"/>
    <n v="68"/>
    <n v="1"/>
    <x v="1"/>
  </r>
  <r>
    <x v="2771"/>
    <x v="2"/>
    <x v="0"/>
    <d v="2019-02-04T00:00:00"/>
    <x v="328"/>
    <d v="2019-05-15T00:00:00"/>
    <d v="2019-05-20T00:00:00"/>
    <s v="USD"/>
    <n v="27"/>
    <n v="1"/>
    <n v="104"/>
    <n v="25"/>
    <n v="1"/>
    <n v="0.08"/>
    <n v="2768.78"/>
    <n v="3691.7"/>
    <x v="1443"/>
    <n v="2768.78"/>
    <n v="627.58399999999983"/>
    <n v="5"/>
    <x v="1"/>
  </r>
  <r>
    <x v="2772"/>
    <x v="1"/>
    <x v="4"/>
    <d v="2019-02-04T00:00:00"/>
    <x v="328"/>
    <d v="2019-04-29T00:00:00"/>
    <d v="2019-05-09T00:00:00"/>
    <s v="USD"/>
    <n v="21"/>
    <n v="38"/>
    <n v="332"/>
    <n v="41"/>
    <n v="3"/>
    <n v="0.3"/>
    <n v="157.38"/>
    <n v="194.3"/>
    <x v="715"/>
    <n v="472.14"/>
    <n v="-64.109999999999957"/>
    <n v="10"/>
    <x v="0"/>
  </r>
  <r>
    <x v="2773"/>
    <x v="1"/>
    <x v="5"/>
    <d v="2019-02-04T00:00:00"/>
    <x v="328"/>
    <d v="2019-05-17T00:00:00"/>
    <d v="2019-05-20T00:00:00"/>
    <s v="USD"/>
    <n v="22"/>
    <n v="15"/>
    <n v="81"/>
    <n v="32"/>
    <n v="2"/>
    <n v="0.08"/>
    <n v="919.78"/>
    <n v="1179.2"/>
    <x v="1105"/>
    <n v="1839.56"/>
    <n v="330.16800000000012"/>
    <n v="3"/>
    <x v="1"/>
  </r>
  <r>
    <x v="2774"/>
    <x v="3"/>
    <x v="4"/>
    <d v="2019-02-04T00:00:00"/>
    <x v="328"/>
    <d v="2019-05-15T00:00:00"/>
    <d v="2019-05-18T00:00:00"/>
    <s v="USD"/>
    <n v="10"/>
    <n v="3"/>
    <n v="341"/>
    <n v="13"/>
    <n v="4"/>
    <n v="0.05"/>
    <n v="104.52"/>
    <n v="174.2"/>
    <x v="598"/>
    <n v="418.08"/>
    <n v="243.87999999999994"/>
    <n v="3"/>
    <x v="1"/>
  </r>
  <r>
    <x v="2775"/>
    <x v="2"/>
    <x v="0"/>
    <d v="2018-10-27T00:00:00"/>
    <x v="328"/>
    <d v="2019-05-02T00:00:00"/>
    <d v="2019-05-05T00:00:00"/>
    <s v="USD"/>
    <n v="26"/>
    <n v="32"/>
    <n v="102"/>
    <n v="11"/>
    <n v="8"/>
    <n v="0.15"/>
    <n v="491.45"/>
    <n v="1092.0999999999999"/>
    <x v="231"/>
    <n v="3931.6"/>
    <n v="3494.6799999999989"/>
    <n v="3"/>
    <x v="1"/>
  </r>
  <r>
    <x v="2776"/>
    <x v="2"/>
    <x v="0"/>
    <d v="2019-02-04T00:00:00"/>
    <x v="328"/>
    <d v="2019-05-19T00:00:00"/>
    <d v="2019-05-25T00:00:00"/>
    <s v="USD"/>
    <n v="27"/>
    <n v="23"/>
    <n v="180"/>
    <n v="2"/>
    <n v="1"/>
    <n v="0.1"/>
    <n v="3352.28"/>
    <n v="5406.9"/>
    <x v="276"/>
    <n v="3352.28"/>
    <n v="1513.9299999999998"/>
    <n v="6"/>
    <x v="1"/>
  </r>
  <r>
    <x v="2777"/>
    <x v="3"/>
    <x v="3"/>
    <d v="2018-10-27T00:00:00"/>
    <x v="328"/>
    <d v="2019-05-04T00:00:00"/>
    <d v="2019-05-07T00:00:00"/>
    <s v="USD"/>
    <n v="11"/>
    <n v="34"/>
    <n v="6"/>
    <n v="39"/>
    <n v="7"/>
    <n v="0.05"/>
    <n v="635.55999999999995"/>
    <n v="1025.0999999999999"/>
    <x v="1243"/>
    <n v="4448.92"/>
    <n v="2367.994999999999"/>
    <n v="3"/>
    <x v="1"/>
  </r>
  <r>
    <x v="2778"/>
    <x v="3"/>
    <x v="3"/>
    <d v="2019-02-04T00:00:00"/>
    <x v="328"/>
    <d v="2019-05-09T00:00:00"/>
    <d v="2019-05-11T00:00:00"/>
    <s v="USD"/>
    <n v="11"/>
    <n v="32"/>
    <n v="52"/>
    <n v="8"/>
    <n v="8"/>
    <n v="0.4"/>
    <n v="2078.41"/>
    <n v="3102.1"/>
    <x v="1444"/>
    <n v="16627.28"/>
    <n v="-1737.2000000000007"/>
    <n v="2"/>
    <x v="1"/>
  </r>
  <r>
    <x v="2779"/>
    <x v="0"/>
    <x v="3"/>
    <d v="2019-02-04T00:00:00"/>
    <x v="328"/>
    <d v="2019-04-26T00:00:00"/>
    <d v="2019-05-01T00:00:00"/>
    <s v="USD"/>
    <n v="19"/>
    <n v="43"/>
    <n v="35"/>
    <n v="28"/>
    <n v="2"/>
    <n v="0.15"/>
    <n v="1472.53"/>
    <n v="2231.1"/>
    <x v="651"/>
    <n v="2945.06"/>
    <n v="847.81"/>
    <n v="5"/>
    <x v="1"/>
  </r>
  <r>
    <x v="2780"/>
    <x v="3"/>
    <x v="4"/>
    <d v="2019-02-04T00:00:00"/>
    <x v="328"/>
    <d v="2019-05-20T00:00:00"/>
    <d v="2019-05-30T00:00:00"/>
    <s v="USD"/>
    <n v="8"/>
    <n v="6"/>
    <n v="345"/>
    <n v="45"/>
    <n v="7"/>
    <n v="0.08"/>
    <n v="811.37"/>
    <n v="1159.0999999999999"/>
    <x v="1445"/>
    <n v="5679.59"/>
    <n v="1785.0139999999992"/>
    <n v="10"/>
    <x v="0"/>
  </r>
  <r>
    <x v="2781"/>
    <x v="1"/>
    <x v="5"/>
    <d v="2019-02-04T00:00:00"/>
    <x v="328"/>
    <d v="2019-05-13T00:00:00"/>
    <d v="2019-05-21T00:00:00"/>
    <s v="USD"/>
    <n v="21"/>
    <n v="1"/>
    <n v="80"/>
    <n v="11"/>
    <n v="5"/>
    <n v="0.08"/>
    <n v="1163.1199999999999"/>
    <n v="1876"/>
    <x v="176"/>
    <n v="5815.5999999999995"/>
    <n v="2814.0000000000009"/>
    <n v="8"/>
    <x v="0"/>
  </r>
  <r>
    <x v="2782"/>
    <x v="0"/>
    <x v="3"/>
    <d v="2019-02-04T00:00:00"/>
    <x v="328"/>
    <d v="2019-05-09T00:00:00"/>
    <d v="2019-05-10T00:00:00"/>
    <s v="USD"/>
    <n v="13"/>
    <n v="3"/>
    <n v="45"/>
    <n v="33"/>
    <n v="8"/>
    <n v="0.08"/>
    <n v="1221.81"/>
    <n v="2599.6"/>
    <x v="1446"/>
    <n v="9774.48"/>
    <n v="9358.5760000000009"/>
    <n v="1"/>
    <x v="1"/>
  </r>
  <r>
    <x v="2783"/>
    <x v="3"/>
    <x v="1"/>
    <d v="2019-02-04T00:00:00"/>
    <x v="328"/>
    <d v="2019-05-19T00:00:00"/>
    <d v="2019-05-26T00:00:00"/>
    <s v="USD"/>
    <n v="5"/>
    <n v="33"/>
    <n v="234"/>
    <n v="2"/>
    <n v="8"/>
    <n v="0.05"/>
    <n v="611.58000000000004"/>
    <n v="1092.0999999999999"/>
    <x v="231"/>
    <n v="4892.6400000000003"/>
    <n v="3407.3199999999988"/>
    <n v="7"/>
    <x v="1"/>
  </r>
  <r>
    <x v="2784"/>
    <x v="1"/>
    <x v="3"/>
    <d v="2019-02-04T00:00:00"/>
    <x v="328"/>
    <d v="2019-05-09T00:00:00"/>
    <d v="2019-05-11T00:00:00"/>
    <s v="USD"/>
    <n v="24"/>
    <n v="43"/>
    <n v="40"/>
    <n v="36"/>
    <n v="7"/>
    <n v="0.3"/>
    <n v="1146.5"/>
    <n v="2492.4"/>
    <x v="1447"/>
    <n v="8025.5"/>
    <n v="4187.2599999999984"/>
    <n v="2"/>
    <x v="1"/>
  </r>
  <r>
    <x v="2785"/>
    <x v="3"/>
    <x v="1"/>
    <d v="2019-02-04T00:00:00"/>
    <x v="329"/>
    <d v="2019-05-17T00:00:00"/>
    <d v="2019-05-21T00:00:00"/>
    <s v="USD"/>
    <n v="4"/>
    <n v="34"/>
    <n v="215"/>
    <n v="28"/>
    <n v="2"/>
    <n v="0.08"/>
    <n v="2153.11"/>
    <n v="2760.4"/>
    <x v="833"/>
    <n v="4306.22"/>
    <n v="772.91600000000017"/>
    <n v="4"/>
    <x v="1"/>
  </r>
  <r>
    <x v="2786"/>
    <x v="3"/>
    <x v="1"/>
    <d v="2019-02-04T00:00:00"/>
    <x v="329"/>
    <d v="2019-05-17T00:00:00"/>
    <d v="2019-05-26T00:00:00"/>
    <s v="USD"/>
    <n v="3"/>
    <n v="34"/>
    <n v="241"/>
    <n v="25"/>
    <n v="8"/>
    <n v="0.05"/>
    <n v="68.680000000000007"/>
    <n v="167.5"/>
    <x v="259"/>
    <n v="549.44000000000005"/>
    <n v="723.56"/>
    <n v="9"/>
    <x v="0"/>
  </r>
  <r>
    <x v="2787"/>
    <x v="2"/>
    <x v="0"/>
    <d v="2018-10-27T00:00:00"/>
    <x v="329"/>
    <d v="2019-05-03T00:00:00"/>
    <d v="2019-05-12T00:00:00"/>
    <s v="USD"/>
    <n v="26"/>
    <n v="11"/>
    <n v="135"/>
    <n v="6"/>
    <n v="2"/>
    <n v="0.05"/>
    <n v="2107.8200000000002"/>
    <n v="3832.4"/>
    <x v="333"/>
    <n v="4215.6400000000003"/>
    <n v="3065.9199999999992"/>
    <n v="9"/>
    <x v="0"/>
  </r>
  <r>
    <x v="2788"/>
    <x v="1"/>
    <x v="5"/>
    <d v="2019-02-04T00:00:00"/>
    <x v="329"/>
    <d v="2019-05-20T00:00:00"/>
    <d v="2019-05-27T00:00:00"/>
    <s v="USD"/>
    <n v="22"/>
    <n v="7"/>
    <n v="60"/>
    <n v="6"/>
    <n v="4"/>
    <n v="0.05"/>
    <n v="1167.1400000000001"/>
    <n v="1742"/>
    <x v="685"/>
    <n v="4668.5600000000004"/>
    <n v="1951.0399999999991"/>
    <n v="7"/>
    <x v="1"/>
  </r>
  <r>
    <x v="2789"/>
    <x v="1"/>
    <x v="4"/>
    <d v="2019-02-04T00:00:00"/>
    <x v="329"/>
    <d v="2019-05-19T00:00:00"/>
    <d v="2019-05-23T00:00:00"/>
    <s v="USD"/>
    <n v="22"/>
    <n v="4"/>
    <n v="337"/>
    <n v="46"/>
    <n v="6"/>
    <n v="0.05"/>
    <n v="680.99"/>
    <n v="1031.8"/>
    <x v="372"/>
    <n v="4085.94"/>
    <n v="1795.3199999999993"/>
    <n v="4"/>
    <x v="1"/>
  </r>
  <r>
    <x v="2790"/>
    <x v="3"/>
    <x v="0"/>
    <d v="2019-02-04T00:00:00"/>
    <x v="329"/>
    <d v="2019-05-15T00:00:00"/>
    <d v="2019-05-24T00:00:00"/>
    <s v="USD"/>
    <n v="1"/>
    <n v="41"/>
    <n v="153"/>
    <n v="14"/>
    <n v="6"/>
    <n v="0.05"/>
    <n v="4724.97"/>
    <n v="6385.1"/>
    <x v="1448"/>
    <n v="28349.82"/>
    <n v="8045.2500000000073"/>
    <n v="9"/>
    <x v="0"/>
  </r>
  <r>
    <x v="2791"/>
    <x v="1"/>
    <x v="3"/>
    <d v="2019-02-04T00:00:00"/>
    <x v="329"/>
    <d v="2019-05-16T00:00:00"/>
    <d v="2019-05-17T00:00:00"/>
    <s v="USD"/>
    <n v="22"/>
    <n v="43"/>
    <n v="28"/>
    <n v="22"/>
    <n v="6"/>
    <n v="0.1"/>
    <n v="686.08"/>
    <n v="1072"/>
    <x v="141"/>
    <n v="4116.4800000000005"/>
    <n v="1672.3199999999997"/>
    <n v="1"/>
    <x v="1"/>
  </r>
  <r>
    <x v="2792"/>
    <x v="0"/>
    <x v="0"/>
    <d v="2019-02-04T00:00:00"/>
    <x v="329"/>
    <d v="2019-05-18T00:00:00"/>
    <d v="2019-05-21T00:00:00"/>
    <s v="USD"/>
    <n v="15"/>
    <n v="6"/>
    <n v="112"/>
    <n v="19"/>
    <n v="6"/>
    <n v="0.08"/>
    <n v="861.08"/>
    <n v="1688.4"/>
    <x v="891"/>
    <n v="5166.4800000000005"/>
    <n v="4153.4880000000021"/>
    <n v="3"/>
    <x v="1"/>
  </r>
  <r>
    <x v="2793"/>
    <x v="2"/>
    <x v="4"/>
    <d v="2019-02-04T00:00:00"/>
    <x v="329"/>
    <d v="2019-05-10T00:00:00"/>
    <d v="2019-05-20T00:00:00"/>
    <s v="USD"/>
    <n v="27"/>
    <n v="34"/>
    <n v="342"/>
    <n v="16"/>
    <n v="2"/>
    <n v="0.08"/>
    <n v="548.73"/>
    <n v="1306.5"/>
    <x v="122"/>
    <n v="1097.46"/>
    <n v="1306.5"/>
    <n v="10"/>
    <x v="0"/>
  </r>
  <r>
    <x v="2794"/>
    <x v="0"/>
    <x v="0"/>
    <d v="2019-02-04T00:00:00"/>
    <x v="329"/>
    <d v="2019-05-18T00:00:00"/>
    <d v="2019-05-26T00:00:00"/>
    <s v="USD"/>
    <n v="19"/>
    <n v="38"/>
    <n v="110"/>
    <n v="40"/>
    <n v="2"/>
    <n v="0.1"/>
    <n v="115.78"/>
    <n v="241.2"/>
    <x v="164"/>
    <n v="231.56"/>
    <n v="202.59999999999997"/>
    <n v="8"/>
    <x v="0"/>
  </r>
  <r>
    <x v="2795"/>
    <x v="0"/>
    <x v="2"/>
    <d v="2019-02-04T00:00:00"/>
    <x v="329"/>
    <d v="2019-05-09T00:00:00"/>
    <d v="2019-05-14T00:00:00"/>
    <s v="USD"/>
    <n v="17"/>
    <n v="8"/>
    <n v="328"/>
    <n v="3"/>
    <n v="7"/>
    <n v="0.1"/>
    <n v="1743.74"/>
    <n v="2264.6"/>
    <x v="488"/>
    <n v="12206.18"/>
    <n v="2060.7999999999993"/>
    <n v="5"/>
    <x v="1"/>
  </r>
  <r>
    <x v="2796"/>
    <x v="3"/>
    <x v="1"/>
    <d v="2018-10-27T00:00:00"/>
    <x v="329"/>
    <d v="2019-05-23T00:00:00"/>
    <d v="2019-05-26T00:00:00"/>
    <s v="USD"/>
    <n v="7"/>
    <n v="7"/>
    <n v="260"/>
    <n v="2"/>
    <n v="3"/>
    <n v="0.08"/>
    <n v="142.91"/>
    <n v="180.9"/>
    <x v="526"/>
    <n v="428.73"/>
    <n v="70.55400000000003"/>
    <n v="3"/>
    <x v="1"/>
  </r>
  <r>
    <x v="2797"/>
    <x v="0"/>
    <x v="0"/>
    <d v="2019-02-04T00:00:00"/>
    <x v="329"/>
    <d v="2019-05-20T00:00:00"/>
    <d v="2019-05-23T00:00:00"/>
    <s v="USD"/>
    <n v="16"/>
    <n v="9"/>
    <n v="155"/>
    <n v="20"/>
    <n v="3"/>
    <n v="0.05"/>
    <n v="1656.78"/>
    <n v="3765.4"/>
    <x v="1449"/>
    <n v="4970.34"/>
    <n v="5761.0499999999993"/>
    <n v="3"/>
    <x v="1"/>
  </r>
  <r>
    <x v="2798"/>
    <x v="0"/>
    <x v="4"/>
    <d v="2019-02-04T00:00:00"/>
    <x v="330"/>
    <d v="2019-05-17T00:00:00"/>
    <d v="2019-05-26T00:00:00"/>
    <s v="USD"/>
    <n v="19"/>
    <n v="43"/>
    <n v="366"/>
    <n v="39"/>
    <n v="1"/>
    <n v="0.3"/>
    <n v="2814"/>
    <n v="4020"/>
    <x v="594"/>
    <n v="2814"/>
    <n v="0"/>
    <n v="9"/>
    <x v="0"/>
  </r>
  <r>
    <x v="2799"/>
    <x v="3"/>
    <x v="0"/>
    <d v="2018-10-27T00:00:00"/>
    <x v="330"/>
    <d v="2019-05-01T00:00:00"/>
    <d v="2019-05-09T00:00:00"/>
    <s v="USD"/>
    <n v="10"/>
    <n v="16"/>
    <n v="203"/>
    <n v="29"/>
    <n v="6"/>
    <n v="0.2"/>
    <n v="696.47"/>
    <n v="904.5"/>
    <x v="114"/>
    <n v="4178.82"/>
    <n v="162.78000000000065"/>
    <n v="8"/>
    <x v="0"/>
  </r>
  <r>
    <x v="2800"/>
    <x v="1"/>
    <x v="2"/>
    <d v="2019-02-04T00:00:00"/>
    <x v="330"/>
    <d v="2019-05-19T00:00:00"/>
    <d v="2019-05-29T00:00:00"/>
    <s v="USD"/>
    <n v="23"/>
    <n v="31"/>
    <n v="266"/>
    <n v="9"/>
    <n v="8"/>
    <n v="0.08"/>
    <n v="198.59"/>
    <n v="261.3"/>
    <x v="297"/>
    <n v="1588.72"/>
    <n v="334.44800000000009"/>
    <n v="10"/>
    <x v="0"/>
  </r>
  <r>
    <x v="2801"/>
    <x v="1"/>
    <x v="1"/>
    <d v="2019-02-04T00:00:00"/>
    <x v="330"/>
    <d v="2019-05-11T00:00:00"/>
    <d v="2019-05-18T00:00:00"/>
    <s v="USD"/>
    <n v="21"/>
    <n v="7"/>
    <n v="233"/>
    <n v="38"/>
    <n v="1"/>
    <n v="0.1"/>
    <n v="1331.96"/>
    <n v="1902.8"/>
    <x v="460"/>
    <n v="1331.96"/>
    <n v="380.55999999999995"/>
    <n v="7"/>
    <x v="1"/>
  </r>
  <r>
    <x v="2802"/>
    <x v="2"/>
    <x v="2"/>
    <d v="2019-02-04T00:00:00"/>
    <x v="330"/>
    <d v="2019-05-10T00:00:00"/>
    <d v="2019-05-13T00:00:00"/>
    <s v="USD"/>
    <n v="27"/>
    <n v="2"/>
    <n v="303"/>
    <n v="17"/>
    <n v="3"/>
    <n v="0.2"/>
    <n v="1115.68"/>
    <n v="2425.4"/>
    <x v="1388"/>
    <n v="3347.04"/>
    <n v="2473.920000000001"/>
    <n v="3"/>
    <x v="1"/>
  </r>
  <r>
    <x v="2803"/>
    <x v="0"/>
    <x v="4"/>
    <d v="2019-02-04T00:00:00"/>
    <x v="330"/>
    <d v="2019-05-06T00:00:00"/>
    <d v="2019-05-15T00:00:00"/>
    <s v="USD"/>
    <n v="15"/>
    <n v="42"/>
    <n v="336"/>
    <n v="14"/>
    <n v="5"/>
    <n v="0.1"/>
    <n v="541.70000000000005"/>
    <n v="1105.5"/>
    <x v="277"/>
    <n v="2708.5"/>
    <n v="2266.25"/>
    <n v="9"/>
    <x v="0"/>
  </r>
  <r>
    <x v="2804"/>
    <x v="0"/>
    <x v="0"/>
    <d v="2019-02-04T00:00:00"/>
    <x v="330"/>
    <d v="2019-04-28T00:00:00"/>
    <d v="2019-04-30T00:00:00"/>
    <s v="USD"/>
    <n v="16"/>
    <n v="6"/>
    <n v="126"/>
    <n v="31"/>
    <n v="1"/>
    <n v="0.15"/>
    <n v="1679.76"/>
    <n v="2753.7"/>
    <x v="1178"/>
    <n v="1679.76"/>
    <n v="660.88499999999999"/>
    <n v="2"/>
    <x v="1"/>
  </r>
  <r>
    <x v="2805"/>
    <x v="1"/>
    <x v="4"/>
    <d v="2018-10-27T00:00:00"/>
    <x v="330"/>
    <d v="2019-04-28T00:00:00"/>
    <d v="2019-05-05T00:00:00"/>
    <s v="USD"/>
    <n v="23"/>
    <n v="34"/>
    <n v="337"/>
    <n v="9"/>
    <n v="3"/>
    <n v="0.08"/>
    <n v="116.71"/>
    <n v="174.2"/>
    <x v="210"/>
    <n v="350.13"/>
    <n v="130.66199999999992"/>
    <n v="7"/>
    <x v="1"/>
  </r>
  <r>
    <x v="2806"/>
    <x v="0"/>
    <x v="2"/>
    <d v="2019-02-04T00:00:00"/>
    <x v="330"/>
    <d v="2019-05-23T00:00:00"/>
    <d v="2019-05-27T00:00:00"/>
    <s v="USD"/>
    <n v="19"/>
    <n v="26"/>
    <n v="297"/>
    <n v="4"/>
    <n v="5"/>
    <n v="0.3"/>
    <n v="2912.62"/>
    <n v="3832.4"/>
    <x v="708"/>
    <n v="14563.099999999999"/>
    <n v="-1149.6999999999989"/>
    <n v="4"/>
    <x v="1"/>
  </r>
  <r>
    <x v="2807"/>
    <x v="0"/>
    <x v="2"/>
    <d v="2019-02-04T00:00:00"/>
    <x v="330"/>
    <d v="2019-04-30T00:00:00"/>
    <d v="2019-05-06T00:00:00"/>
    <s v="USD"/>
    <n v="18"/>
    <n v="20"/>
    <n v="266"/>
    <n v="32"/>
    <n v="8"/>
    <n v="0.08"/>
    <n v="428.8"/>
    <n v="1072"/>
    <x v="648"/>
    <n v="3430.4"/>
    <n v="4459.5200000000004"/>
    <n v="6"/>
    <x v="1"/>
  </r>
  <r>
    <x v="2808"/>
    <x v="1"/>
    <x v="2"/>
    <d v="2018-10-27T00:00:00"/>
    <x v="331"/>
    <d v="2019-05-24T00:00:00"/>
    <d v="2019-05-31T00:00:00"/>
    <s v="USD"/>
    <n v="23"/>
    <n v="35"/>
    <n v="327"/>
    <n v="46"/>
    <n v="2"/>
    <n v="0.05"/>
    <n v="182.24"/>
    <n v="227.8"/>
    <x v="1360"/>
    <n v="364.48"/>
    <n v="68.339999999999975"/>
    <n v="7"/>
    <x v="1"/>
  </r>
  <r>
    <x v="2809"/>
    <x v="0"/>
    <x v="1"/>
    <d v="2019-02-04T00:00:00"/>
    <x v="331"/>
    <d v="2019-05-12T00:00:00"/>
    <d v="2019-05-18T00:00:00"/>
    <s v="USD"/>
    <n v="19"/>
    <n v="24"/>
    <n v="222"/>
    <n v="2"/>
    <n v="2"/>
    <n v="0.05"/>
    <n v="794.35"/>
    <n v="1018.4"/>
    <x v="603"/>
    <n v="1588.7"/>
    <n v="346.25999999999976"/>
    <n v="6"/>
    <x v="1"/>
  </r>
  <r>
    <x v="2810"/>
    <x v="0"/>
    <x v="3"/>
    <d v="2019-02-04T00:00:00"/>
    <x v="331"/>
    <d v="2019-05-24T00:00:00"/>
    <d v="2019-05-25T00:00:00"/>
    <s v="USD"/>
    <n v="19"/>
    <n v="37"/>
    <n v="1"/>
    <n v="22"/>
    <n v="6"/>
    <n v="0.08"/>
    <n v="665.18"/>
    <n v="911.2"/>
    <x v="644"/>
    <n v="3991.08"/>
    <n v="1038.7440000000006"/>
    <n v="1"/>
    <x v="1"/>
  </r>
  <r>
    <x v="2811"/>
    <x v="3"/>
    <x v="1"/>
    <d v="2019-02-04T00:00:00"/>
    <x v="331"/>
    <d v="2019-05-01T00:00:00"/>
    <d v="2019-05-11T00:00:00"/>
    <s v="USD"/>
    <n v="2"/>
    <n v="49"/>
    <n v="230"/>
    <n v="47"/>
    <n v="7"/>
    <n v="0.08"/>
    <n v="3623.36"/>
    <n v="5661.5"/>
    <x v="1450"/>
    <n v="25363.52"/>
    <n v="11096.540000000005"/>
    <n v="10"/>
    <x v="0"/>
  </r>
  <r>
    <x v="2812"/>
    <x v="3"/>
    <x v="4"/>
    <d v="2019-02-04T00:00:00"/>
    <x v="331"/>
    <d v="2019-05-12T00:00:00"/>
    <d v="2019-05-18T00:00:00"/>
    <s v="USD"/>
    <n v="4"/>
    <n v="21"/>
    <n v="361"/>
    <n v="38"/>
    <n v="3"/>
    <n v="0.08"/>
    <n v="617.47"/>
    <n v="857.6"/>
    <x v="485"/>
    <n v="1852.41"/>
    <n v="514.56600000000003"/>
    <n v="6"/>
    <x v="1"/>
  </r>
  <r>
    <x v="2813"/>
    <x v="2"/>
    <x v="5"/>
    <d v="2019-02-04T00:00:00"/>
    <x v="331"/>
    <d v="2019-05-25T00:00:00"/>
    <d v="2019-05-31T00:00:00"/>
    <s v="USD"/>
    <n v="27"/>
    <n v="7"/>
    <n v="60"/>
    <n v="17"/>
    <n v="6"/>
    <n v="0.08"/>
    <n v="2414.6799999999998"/>
    <n v="3551"/>
    <x v="1451"/>
    <n v="14488.079999999998"/>
    <n v="5113.4400000000023"/>
    <n v="6"/>
    <x v="1"/>
  </r>
  <r>
    <x v="2814"/>
    <x v="3"/>
    <x v="3"/>
    <d v="2018-10-27T00:00:00"/>
    <x v="331"/>
    <d v="2019-05-05T00:00:00"/>
    <d v="2019-05-13T00:00:00"/>
    <s v="USD"/>
    <n v="8"/>
    <n v="29"/>
    <n v="25"/>
    <n v="13"/>
    <n v="2"/>
    <n v="0.1"/>
    <n v="367.16"/>
    <n v="917.9"/>
    <x v="1213"/>
    <n v="734.32"/>
    <n v="917.9"/>
    <n v="8"/>
    <x v="0"/>
  </r>
  <r>
    <x v="2815"/>
    <x v="3"/>
    <x v="0"/>
    <d v="2019-02-04T00:00:00"/>
    <x v="331"/>
    <d v="2019-05-21T00:00:00"/>
    <d v="2019-05-24T00:00:00"/>
    <s v="USD"/>
    <n v="6"/>
    <n v="15"/>
    <n v="164"/>
    <n v="26"/>
    <n v="2"/>
    <n v="0.4"/>
    <n v="1662.34"/>
    <n v="3865.9"/>
    <x v="1251"/>
    <n v="3324.68"/>
    <n v="1314.4"/>
    <n v="3"/>
    <x v="1"/>
  </r>
  <r>
    <x v="2816"/>
    <x v="3"/>
    <x v="2"/>
    <d v="2018-10-27T00:00:00"/>
    <x v="331"/>
    <d v="2019-05-09T00:00:00"/>
    <d v="2019-05-14T00:00:00"/>
    <s v="USD"/>
    <n v="9"/>
    <n v="12"/>
    <n v="267"/>
    <n v="30"/>
    <n v="2"/>
    <n v="0.3"/>
    <n v="2418.4299999999998"/>
    <n v="5038.3999999999996"/>
    <x v="203"/>
    <n v="4836.8599999999997"/>
    <n v="2216.8999999999996"/>
    <n v="5"/>
    <x v="1"/>
  </r>
  <r>
    <x v="2817"/>
    <x v="2"/>
    <x v="1"/>
    <d v="2019-02-04T00:00:00"/>
    <x v="331"/>
    <d v="2019-05-01T00:00:00"/>
    <d v="2019-05-05T00:00:00"/>
    <s v="USD"/>
    <n v="27"/>
    <n v="29"/>
    <n v="213"/>
    <n v="39"/>
    <n v="5"/>
    <n v="0.3"/>
    <n v="1736.64"/>
    <n v="3859.2"/>
    <x v="683"/>
    <n v="8683.2000000000007"/>
    <n v="4823.9999999999982"/>
    <n v="4"/>
    <x v="1"/>
  </r>
  <r>
    <x v="2818"/>
    <x v="2"/>
    <x v="3"/>
    <d v="2019-02-04T00:00:00"/>
    <x v="331"/>
    <d v="2019-04-29T00:00:00"/>
    <d v="2019-04-30T00:00:00"/>
    <s v="USD"/>
    <n v="25"/>
    <n v="39"/>
    <n v="41"/>
    <n v="15"/>
    <n v="1"/>
    <n v="0.3"/>
    <n v="806.35"/>
    <n v="971.5"/>
    <x v="472"/>
    <n v="806.35"/>
    <n v="-126.30000000000007"/>
    <n v="1"/>
    <x v="1"/>
  </r>
  <r>
    <x v="2819"/>
    <x v="0"/>
    <x v="1"/>
    <d v="2019-02-04T00:00:00"/>
    <x v="331"/>
    <d v="2019-05-14T00:00:00"/>
    <d v="2019-05-17T00:00:00"/>
    <s v="USD"/>
    <n v="18"/>
    <n v="20"/>
    <n v="250"/>
    <n v="16"/>
    <n v="1"/>
    <n v="0.15"/>
    <n v="550.47"/>
    <n v="1058.5999999999999"/>
    <x v="936"/>
    <n v="550.47"/>
    <n v="349.33999999999992"/>
    <n v="3"/>
    <x v="1"/>
  </r>
  <r>
    <x v="2820"/>
    <x v="3"/>
    <x v="5"/>
    <d v="2018-10-27T00:00:00"/>
    <x v="331"/>
    <d v="2019-05-18T00:00:00"/>
    <d v="2019-05-22T00:00:00"/>
    <s v="USD"/>
    <n v="7"/>
    <n v="4"/>
    <n v="66"/>
    <n v="28"/>
    <n v="6"/>
    <n v="0.08"/>
    <n v="4289.41"/>
    <n v="5875.9"/>
    <x v="1452"/>
    <n v="25736.46"/>
    <n v="6698.507999999998"/>
    <n v="4"/>
    <x v="1"/>
  </r>
  <r>
    <x v="2821"/>
    <x v="0"/>
    <x v="3"/>
    <d v="2019-02-04T00:00:00"/>
    <x v="331"/>
    <d v="2019-05-23T00:00:00"/>
    <d v="2019-05-25T00:00:00"/>
    <s v="USD"/>
    <n v="15"/>
    <n v="44"/>
    <n v="2"/>
    <n v="2"/>
    <n v="4"/>
    <n v="0.05"/>
    <n v="123.95"/>
    <n v="247.9"/>
    <x v="161"/>
    <n v="495.8"/>
    <n v="446.21999999999997"/>
    <n v="2"/>
    <x v="1"/>
  </r>
  <r>
    <x v="2822"/>
    <x v="3"/>
    <x v="2"/>
    <d v="2019-02-04T00:00:00"/>
    <x v="331"/>
    <d v="2019-05-18T00:00:00"/>
    <d v="2019-05-22T00:00:00"/>
    <s v="USD"/>
    <n v="12"/>
    <n v="35"/>
    <n v="276"/>
    <n v="26"/>
    <n v="6"/>
    <n v="0.2"/>
    <n v="3698.94"/>
    <n v="5520.8"/>
    <x v="1453"/>
    <n v="22193.64"/>
    <n v="4306.2000000000044"/>
    <n v="4"/>
    <x v="1"/>
  </r>
  <r>
    <x v="2823"/>
    <x v="2"/>
    <x v="0"/>
    <d v="2019-02-04T00:00:00"/>
    <x v="332"/>
    <d v="2019-05-14T00:00:00"/>
    <d v="2019-05-23T00:00:00"/>
    <s v="USD"/>
    <n v="26"/>
    <n v="29"/>
    <n v="104"/>
    <n v="10"/>
    <n v="8"/>
    <n v="0.15"/>
    <n v="3806.27"/>
    <n v="5855.8"/>
    <x v="1454"/>
    <n v="30450.16"/>
    <n v="9369.2800000000025"/>
    <n v="9"/>
    <x v="0"/>
  </r>
  <r>
    <x v="2824"/>
    <x v="3"/>
    <x v="3"/>
    <d v="2019-02-04T00:00:00"/>
    <x v="332"/>
    <d v="2019-05-17T00:00:00"/>
    <d v="2019-05-24T00:00:00"/>
    <s v="USD"/>
    <n v="9"/>
    <n v="7"/>
    <n v="17"/>
    <n v="31"/>
    <n v="5"/>
    <n v="0.05"/>
    <n v="3103.44"/>
    <n v="5172.3999999999996"/>
    <x v="1455"/>
    <n v="15517.2"/>
    <n v="9051.6999999999971"/>
    <n v="7"/>
    <x v="1"/>
  </r>
  <r>
    <x v="2825"/>
    <x v="3"/>
    <x v="1"/>
    <d v="2019-02-04T00:00:00"/>
    <x v="332"/>
    <d v="2019-05-13T00:00:00"/>
    <d v="2019-05-23T00:00:00"/>
    <s v="USD"/>
    <n v="5"/>
    <n v="13"/>
    <n v="232"/>
    <n v="10"/>
    <n v="3"/>
    <n v="0.05"/>
    <n v="1247.21"/>
    <n v="1708.5"/>
    <x v="714"/>
    <n v="3741.63"/>
    <n v="1127.5949999999993"/>
    <n v="10"/>
    <x v="0"/>
  </r>
  <r>
    <x v="2826"/>
    <x v="0"/>
    <x v="0"/>
    <d v="2019-02-04T00:00:00"/>
    <x v="332"/>
    <d v="2019-05-01T00:00:00"/>
    <d v="2019-05-08T00:00:00"/>
    <s v="USD"/>
    <n v="13"/>
    <n v="9"/>
    <n v="167"/>
    <n v="11"/>
    <n v="7"/>
    <n v="0.08"/>
    <n v="1196.3499999999999"/>
    <n v="1869.3"/>
    <x v="1456"/>
    <n v="8374.4499999999989"/>
    <n v="3663.8420000000024"/>
    <n v="7"/>
    <x v="1"/>
  </r>
  <r>
    <x v="2827"/>
    <x v="3"/>
    <x v="1"/>
    <d v="2018-10-27T00:00:00"/>
    <x v="332"/>
    <d v="2019-05-07T00:00:00"/>
    <d v="2019-05-11T00:00:00"/>
    <s v="USD"/>
    <n v="5"/>
    <n v="24"/>
    <n v="248"/>
    <n v="39"/>
    <n v="5"/>
    <n v="0.1"/>
    <n v="190.95"/>
    <n v="254.6"/>
    <x v="703"/>
    <n v="954.75"/>
    <n v="190.95000000000005"/>
    <n v="4"/>
    <x v="1"/>
  </r>
  <r>
    <x v="2828"/>
    <x v="0"/>
    <x v="1"/>
    <d v="2018-10-27T00:00:00"/>
    <x v="332"/>
    <d v="2019-05-19T00:00:00"/>
    <d v="2019-05-23T00:00:00"/>
    <s v="USD"/>
    <n v="20"/>
    <n v="23"/>
    <n v="231"/>
    <n v="47"/>
    <n v="1"/>
    <n v="0.15"/>
    <n v="1594.6"/>
    <n v="3986.5"/>
    <x v="398"/>
    <n v="1594.6"/>
    <n v="1793.9250000000002"/>
    <n v="4"/>
    <x v="1"/>
  </r>
  <r>
    <x v="2829"/>
    <x v="0"/>
    <x v="2"/>
    <d v="2019-02-04T00:00:00"/>
    <x v="332"/>
    <d v="2019-05-15T00:00:00"/>
    <d v="2019-05-22T00:00:00"/>
    <s v="USD"/>
    <n v="19"/>
    <n v="18"/>
    <n v="314"/>
    <n v="41"/>
    <n v="6"/>
    <n v="0.1"/>
    <n v="1582.88"/>
    <n v="2512.5"/>
    <x v="1457"/>
    <n v="9497.2800000000007"/>
    <n v="4070.2199999999993"/>
    <n v="7"/>
    <x v="1"/>
  </r>
  <r>
    <x v="2830"/>
    <x v="3"/>
    <x v="3"/>
    <d v="2019-02-04T00:00:00"/>
    <x v="332"/>
    <d v="2019-05-10T00:00:00"/>
    <d v="2019-05-17T00:00:00"/>
    <s v="USD"/>
    <n v="1"/>
    <n v="45"/>
    <n v="39"/>
    <n v="25"/>
    <n v="7"/>
    <n v="0.4"/>
    <n v="182.91"/>
    <n v="234.5"/>
    <x v="342"/>
    <n v="1280.3699999999999"/>
    <n v="-295.46999999999991"/>
    <n v="7"/>
    <x v="1"/>
  </r>
  <r>
    <x v="2831"/>
    <x v="3"/>
    <x v="3"/>
    <d v="2019-02-04T00:00:00"/>
    <x v="332"/>
    <d v="2019-05-18T00:00:00"/>
    <d v="2019-05-24T00:00:00"/>
    <s v="USD"/>
    <n v="11"/>
    <n v="29"/>
    <n v="2"/>
    <n v="15"/>
    <n v="3"/>
    <n v="0.15"/>
    <n v="544.98"/>
    <n v="1112.2"/>
    <x v="15"/>
    <n v="1634.94"/>
    <n v="1201.17"/>
    <n v="6"/>
    <x v="1"/>
  </r>
  <r>
    <x v="2832"/>
    <x v="0"/>
    <x v="3"/>
    <d v="2019-02-04T00:00:00"/>
    <x v="332"/>
    <d v="2019-05-11T00:00:00"/>
    <d v="2019-05-14T00:00:00"/>
    <s v="USD"/>
    <n v="13"/>
    <n v="40"/>
    <n v="17"/>
    <n v="29"/>
    <n v="8"/>
    <n v="0.05"/>
    <n v="151.96"/>
    <n v="180.9"/>
    <x v="304"/>
    <n v="1215.68"/>
    <n v="159.15999999999985"/>
    <n v="3"/>
    <x v="1"/>
  </r>
  <r>
    <x v="2833"/>
    <x v="0"/>
    <x v="1"/>
    <d v="2019-02-04T00:00:00"/>
    <x v="332"/>
    <d v="2019-05-06T00:00:00"/>
    <d v="2019-05-15T00:00:00"/>
    <s v="USD"/>
    <n v="19"/>
    <n v="38"/>
    <n v="239"/>
    <n v="2"/>
    <n v="8"/>
    <n v="0.1"/>
    <n v="863.43"/>
    <n v="1762.1"/>
    <x v="617"/>
    <n v="6907.44"/>
    <n v="5779.6799999999994"/>
    <n v="9"/>
    <x v="0"/>
  </r>
  <r>
    <x v="2834"/>
    <x v="0"/>
    <x v="2"/>
    <d v="2019-02-04T00:00:00"/>
    <x v="333"/>
    <d v="2019-05-13T00:00:00"/>
    <d v="2019-05-18T00:00:00"/>
    <s v="USD"/>
    <n v="15"/>
    <n v="32"/>
    <n v="310"/>
    <n v="12"/>
    <n v="6"/>
    <n v="0.05"/>
    <n v="2237.9299999999998"/>
    <n v="3926.2"/>
    <x v="441"/>
    <n v="13427.579999999998"/>
    <n v="8951.7599999999984"/>
    <n v="5"/>
    <x v="1"/>
  </r>
  <r>
    <x v="2835"/>
    <x v="0"/>
    <x v="1"/>
    <d v="2018-10-27T00:00:00"/>
    <x v="333"/>
    <d v="2019-05-06T00:00:00"/>
    <d v="2019-05-09T00:00:00"/>
    <s v="USD"/>
    <n v="16"/>
    <n v="35"/>
    <n v="245"/>
    <n v="40"/>
    <n v="8"/>
    <n v="0.08"/>
    <n v="4030.85"/>
    <n v="5447.1"/>
    <x v="1458"/>
    <n v="32246.799999999999"/>
    <n v="7843.8560000000034"/>
    <n v="3"/>
    <x v="1"/>
  </r>
  <r>
    <x v="2836"/>
    <x v="3"/>
    <x v="1"/>
    <d v="2019-02-04T00:00:00"/>
    <x v="333"/>
    <d v="2019-05-17T00:00:00"/>
    <d v="2019-05-25T00:00:00"/>
    <s v="USD"/>
    <n v="6"/>
    <n v="33"/>
    <n v="244"/>
    <n v="13"/>
    <n v="5"/>
    <n v="0.05"/>
    <n v="680.72"/>
    <n v="850.9"/>
    <x v="1459"/>
    <n v="3403.6000000000004"/>
    <n v="638.17499999999927"/>
    <n v="8"/>
    <x v="0"/>
  </r>
  <r>
    <x v="2837"/>
    <x v="1"/>
    <x v="5"/>
    <d v="2019-02-04T00:00:00"/>
    <x v="333"/>
    <d v="2019-05-20T00:00:00"/>
    <d v="2019-05-24T00:00:00"/>
    <s v="USD"/>
    <n v="20"/>
    <n v="38"/>
    <n v="79"/>
    <n v="23"/>
    <n v="6"/>
    <n v="0.05"/>
    <n v="1080.58"/>
    <n v="2572.8000000000002"/>
    <x v="1393"/>
    <n v="6483.48"/>
    <n v="8181.4800000000014"/>
    <n v="4"/>
    <x v="1"/>
  </r>
  <r>
    <x v="2838"/>
    <x v="0"/>
    <x v="3"/>
    <d v="2019-02-04T00:00:00"/>
    <x v="333"/>
    <d v="2019-05-25T00:00:00"/>
    <d v="2019-06-04T00:00:00"/>
    <s v="USD"/>
    <n v="20"/>
    <n v="7"/>
    <n v="51"/>
    <n v="38"/>
    <n v="8"/>
    <n v="0.15"/>
    <n v="606.22"/>
    <n v="1045.2"/>
    <x v="670"/>
    <n v="4849.76"/>
    <n v="2257.5999999999995"/>
    <n v="10"/>
    <x v="0"/>
  </r>
  <r>
    <x v="2839"/>
    <x v="0"/>
    <x v="3"/>
    <d v="2019-02-04T00:00:00"/>
    <x v="333"/>
    <d v="2019-05-26T00:00:00"/>
    <d v="2019-06-03T00:00:00"/>
    <s v="USD"/>
    <n v="12"/>
    <n v="50"/>
    <n v="28"/>
    <n v="31"/>
    <n v="2"/>
    <n v="0.05"/>
    <n v="1405.39"/>
    <n v="2465.6"/>
    <x v="753"/>
    <n v="2810.78"/>
    <n v="1873.8599999999992"/>
    <n v="8"/>
    <x v="0"/>
  </r>
  <r>
    <x v="2840"/>
    <x v="0"/>
    <x v="2"/>
    <d v="2019-02-04T00:00:00"/>
    <x v="334"/>
    <d v="2019-05-24T00:00:00"/>
    <d v="2019-05-31T00:00:00"/>
    <s v="USD"/>
    <n v="18"/>
    <n v="33"/>
    <n v="301"/>
    <n v="29"/>
    <n v="5"/>
    <n v="0.08"/>
    <n v="500.69"/>
    <n v="1065.3"/>
    <x v="675"/>
    <n v="2503.4499999999998"/>
    <n v="2396.9300000000003"/>
    <n v="7"/>
    <x v="1"/>
  </r>
  <r>
    <x v="2841"/>
    <x v="3"/>
    <x v="2"/>
    <d v="2019-02-04T00:00:00"/>
    <x v="334"/>
    <d v="2019-05-23T00:00:00"/>
    <d v="2019-05-29T00:00:00"/>
    <s v="USD"/>
    <n v="10"/>
    <n v="17"/>
    <n v="316"/>
    <n v="18"/>
    <n v="1"/>
    <n v="0.08"/>
    <n v="1413.23"/>
    <n v="1788.9"/>
    <x v="1424"/>
    <n v="1413.23"/>
    <n v="232.55800000000022"/>
    <n v="6"/>
    <x v="1"/>
  </r>
  <r>
    <x v="2842"/>
    <x v="3"/>
    <x v="3"/>
    <d v="2019-02-04T00:00:00"/>
    <x v="334"/>
    <d v="2019-05-27T00:00:00"/>
    <d v="2019-06-03T00:00:00"/>
    <s v="USD"/>
    <n v="5"/>
    <n v="47"/>
    <n v="41"/>
    <n v="28"/>
    <n v="8"/>
    <n v="0.05"/>
    <n v="2660.91"/>
    <n v="5661.5"/>
    <x v="1460"/>
    <n v="21287.279999999999"/>
    <n v="21740.120000000003"/>
    <n v="7"/>
    <x v="1"/>
  </r>
  <r>
    <x v="2843"/>
    <x v="3"/>
    <x v="1"/>
    <d v="2019-02-04T00:00:00"/>
    <x v="334"/>
    <d v="2019-05-26T00:00:00"/>
    <d v="2019-06-02T00:00:00"/>
    <s v="USD"/>
    <n v="7"/>
    <n v="4"/>
    <n v="245"/>
    <n v="10"/>
    <n v="1"/>
    <n v="0.4"/>
    <n v="2344.8000000000002"/>
    <n v="2968.1"/>
    <x v="1461"/>
    <n v="2344.8000000000002"/>
    <n v="-563.94000000000028"/>
    <n v="7"/>
    <x v="1"/>
  </r>
  <r>
    <x v="2844"/>
    <x v="2"/>
    <x v="2"/>
    <d v="2018-10-27T00:00:00"/>
    <x v="334"/>
    <d v="2019-05-09T00:00:00"/>
    <d v="2019-05-14T00:00:00"/>
    <s v="USD"/>
    <n v="27"/>
    <n v="3"/>
    <n v="279"/>
    <n v="26"/>
    <n v="2"/>
    <n v="0.2"/>
    <n v="2027.29"/>
    <n v="2472.3000000000002"/>
    <x v="1462"/>
    <n v="4054.58"/>
    <n v="-98.899999999999636"/>
    <n v="5"/>
    <x v="1"/>
  </r>
  <r>
    <x v="2845"/>
    <x v="0"/>
    <x v="3"/>
    <d v="2019-02-04T00:00:00"/>
    <x v="335"/>
    <d v="2019-05-16T00:00:00"/>
    <d v="2019-05-21T00:00:00"/>
    <s v="USD"/>
    <n v="18"/>
    <n v="24"/>
    <n v="57"/>
    <n v="2"/>
    <n v="7"/>
    <n v="0.4"/>
    <n v="1348.71"/>
    <n v="2211"/>
    <x v="1463"/>
    <n v="9440.9700000000012"/>
    <n v="-154.77000000000226"/>
    <n v="5"/>
    <x v="1"/>
  </r>
  <r>
    <x v="2846"/>
    <x v="2"/>
    <x v="3"/>
    <d v="2019-02-04T00:00:00"/>
    <x v="335"/>
    <d v="2019-05-24T00:00:00"/>
    <d v="2019-05-31T00:00:00"/>
    <s v="USD"/>
    <n v="28"/>
    <n v="36"/>
    <n v="47"/>
    <n v="18"/>
    <n v="2"/>
    <n v="0.05"/>
    <n v="972.84"/>
    <n v="2432.1"/>
    <x v="1133"/>
    <n v="1945.68"/>
    <n v="2675.3099999999995"/>
    <n v="7"/>
    <x v="1"/>
  </r>
  <r>
    <x v="2847"/>
    <x v="1"/>
    <x v="5"/>
    <d v="2019-02-04T00:00:00"/>
    <x v="335"/>
    <d v="2019-05-19T00:00:00"/>
    <d v="2019-05-20T00:00:00"/>
    <s v="USD"/>
    <n v="21"/>
    <n v="18"/>
    <n v="63"/>
    <n v="31"/>
    <n v="2"/>
    <n v="0.15"/>
    <n v="2657.49"/>
    <n v="3966.4"/>
    <x v="511"/>
    <n v="5314.98"/>
    <n v="1427.9000000000005"/>
    <n v="1"/>
    <x v="1"/>
  </r>
  <r>
    <x v="2848"/>
    <x v="0"/>
    <x v="2"/>
    <d v="2019-02-04T00:00:00"/>
    <x v="335"/>
    <d v="2019-05-19T00:00:00"/>
    <d v="2019-05-29T00:00:00"/>
    <s v="USD"/>
    <n v="14"/>
    <n v="32"/>
    <n v="313"/>
    <n v="43"/>
    <n v="7"/>
    <n v="0.05"/>
    <n v="1601.5"/>
    <n v="3906.1"/>
    <x v="331"/>
    <n v="11210.5"/>
    <n v="14765.064999999999"/>
    <n v="10"/>
    <x v="0"/>
  </r>
  <r>
    <x v="2849"/>
    <x v="1"/>
    <x v="0"/>
    <d v="2019-02-04T00:00:00"/>
    <x v="335"/>
    <d v="2019-05-13T00:00:00"/>
    <d v="2019-05-18T00:00:00"/>
    <s v="USD"/>
    <n v="25"/>
    <n v="34"/>
    <n v="115"/>
    <n v="5"/>
    <n v="1"/>
    <n v="0.05"/>
    <n v="1932.95"/>
    <n v="3865.9"/>
    <x v="431"/>
    <n v="1932.95"/>
    <n v="1739.655"/>
    <n v="5"/>
    <x v="1"/>
  </r>
  <r>
    <x v="2850"/>
    <x v="0"/>
    <x v="1"/>
    <d v="2019-02-04T00:00:00"/>
    <x v="335"/>
    <d v="2019-05-20T00:00:00"/>
    <d v="2019-05-28T00:00:00"/>
    <s v="USD"/>
    <n v="19"/>
    <n v="29"/>
    <n v="222"/>
    <n v="9"/>
    <n v="5"/>
    <n v="0.1"/>
    <n v="1294.44"/>
    <n v="1849.2"/>
    <x v="345"/>
    <n v="6472.2000000000007"/>
    <n v="1849.1999999999989"/>
    <n v="8"/>
    <x v="0"/>
  </r>
  <r>
    <x v="2851"/>
    <x v="0"/>
    <x v="3"/>
    <d v="2019-02-04T00:00:00"/>
    <x v="335"/>
    <d v="2019-05-13T00:00:00"/>
    <d v="2019-05-18T00:00:00"/>
    <s v="USD"/>
    <n v="19"/>
    <n v="37"/>
    <n v="48"/>
    <n v="28"/>
    <n v="5"/>
    <n v="0.15"/>
    <n v="430.54"/>
    <n v="1025.0999999999999"/>
    <x v="714"/>
    <n v="2152.7000000000003"/>
    <n v="2203.9749999999999"/>
    <n v="5"/>
    <x v="1"/>
  </r>
  <r>
    <x v="2852"/>
    <x v="3"/>
    <x v="3"/>
    <d v="2019-02-04T00:00:00"/>
    <x v="336"/>
    <d v="2019-05-09T00:00:00"/>
    <d v="2019-05-10T00:00:00"/>
    <s v="USD"/>
    <n v="2"/>
    <n v="39"/>
    <n v="12"/>
    <n v="14"/>
    <n v="3"/>
    <n v="0.05"/>
    <n v="697.07"/>
    <n v="1025.0999999999999"/>
    <x v="180"/>
    <n v="2091.21"/>
    <n v="830.32499999999936"/>
    <n v="1"/>
    <x v="1"/>
  </r>
  <r>
    <x v="2853"/>
    <x v="0"/>
    <x v="2"/>
    <d v="2019-02-04T00:00:00"/>
    <x v="336"/>
    <d v="2019-05-24T00:00:00"/>
    <d v="2019-05-29T00:00:00"/>
    <s v="USD"/>
    <n v="15"/>
    <n v="32"/>
    <n v="306"/>
    <n v="34"/>
    <n v="3"/>
    <n v="0.05"/>
    <n v="3119.52"/>
    <n v="3899.4"/>
    <x v="546"/>
    <n v="9358.56"/>
    <n v="1754.7300000000014"/>
    <n v="5"/>
    <x v="1"/>
  </r>
  <r>
    <x v="2854"/>
    <x v="3"/>
    <x v="3"/>
    <d v="2019-02-04T00:00:00"/>
    <x v="336"/>
    <d v="2019-05-16T00:00:00"/>
    <d v="2019-05-23T00:00:00"/>
    <s v="USD"/>
    <n v="5"/>
    <n v="45"/>
    <n v="42"/>
    <n v="11"/>
    <n v="3"/>
    <n v="0.08"/>
    <n v="767.89"/>
    <n v="1051.9000000000001"/>
    <x v="686"/>
    <n v="2303.67"/>
    <n v="599.57400000000052"/>
    <n v="7"/>
    <x v="1"/>
  </r>
  <r>
    <x v="2855"/>
    <x v="3"/>
    <x v="1"/>
    <d v="2019-02-04T00:00:00"/>
    <x v="336"/>
    <d v="2019-05-21T00:00:00"/>
    <d v="2019-05-24T00:00:00"/>
    <s v="USD"/>
    <n v="6"/>
    <n v="25"/>
    <n v="244"/>
    <n v="43"/>
    <n v="5"/>
    <n v="0.05"/>
    <n v="2562.75"/>
    <n v="3015"/>
    <x v="1457"/>
    <n v="12813.75"/>
    <n v="1507.5"/>
    <n v="3"/>
    <x v="1"/>
  </r>
  <r>
    <x v="2856"/>
    <x v="1"/>
    <x v="0"/>
    <d v="2019-02-04T00:00:00"/>
    <x v="336"/>
    <d v="2019-05-18T00:00:00"/>
    <d v="2019-05-20T00:00:00"/>
    <s v="USD"/>
    <n v="23"/>
    <n v="36"/>
    <n v="189"/>
    <n v="13"/>
    <n v="6"/>
    <n v="0.1"/>
    <n v="1248.3399999999999"/>
    <n v="1835.8"/>
    <x v="449"/>
    <n v="7490.0399999999991"/>
    <n v="2423.2800000000007"/>
    <n v="2"/>
    <x v="1"/>
  </r>
  <r>
    <x v="2857"/>
    <x v="3"/>
    <x v="0"/>
    <d v="2019-02-04T00:00:00"/>
    <x v="336"/>
    <d v="2019-05-26T00:00:00"/>
    <d v="2019-06-02T00:00:00"/>
    <s v="USD"/>
    <n v="12"/>
    <n v="20"/>
    <n v="143"/>
    <n v="15"/>
    <n v="2"/>
    <n v="0.05"/>
    <n v="1558.15"/>
    <n v="2291.4"/>
    <x v="1439"/>
    <n v="3116.3"/>
    <n v="1237.3599999999997"/>
    <n v="7"/>
    <x v="1"/>
  </r>
  <r>
    <x v="2858"/>
    <x v="3"/>
    <x v="1"/>
    <d v="2019-02-04T00:00:00"/>
    <x v="336"/>
    <d v="2019-05-06T00:00:00"/>
    <d v="2019-05-13T00:00:00"/>
    <s v="USD"/>
    <n v="8"/>
    <n v="8"/>
    <n v="251"/>
    <n v="10"/>
    <n v="6"/>
    <n v="0.05"/>
    <n v="1798.62"/>
    <n v="3048.5"/>
    <x v="581"/>
    <n v="10791.72"/>
    <n v="6584.7300000000014"/>
    <n v="7"/>
    <x v="1"/>
  </r>
  <r>
    <x v="2859"/>
    <x v="1"/>
    <x v="0"/>
    <d v="2019-02-04T00:00:00"/>
    <x v="336"/>
    <d v="2019-05-18T00:00:00"/>
    <d v="2019-05-24T00:00:00"/>
    <s v="USD"/>
    <n v="24"/>
    <n v="21"/>
    <n v="176"/>
    <n v="4"/>
    <n v="3"/>
    <n v="0.05"/>
    <n v="653.38"/>
    <n v="1232.8"/>
    <x v="1464"/>
    <n v="1960.1399999999999"/>
    <n v="1553.3399999999997"/>
    <n v="6"/>
    <x v="1"/>
  </r>
  <r>
    <x v="2860"/>
    <x v="3"/>
    <x v="2"/>
    <d v="2019-02-04T00:00:00"/>
    <x v="336"/>
    <d v="2019-05-23T00:00:00"/>
    <d v="2019-05-31T00:00:00"/>
    <s v="USD"/>
    <n v="3"/>
    <n v="11"/>
    <n v="271"/>
    <n v="35"/>
    <n v="3"/>
    <n v="0.05"/>
    <n v="1789.84"/>
    <n v="2418.6999999999998"/>
    <x v="1269"/>
    <n v="5369.5199999999995"/>
    <n v="1523.7749999999996"/>
    <n v="8"/>
    <x v="0"/>
  </r>
  <r>
    <x v="2861"/>
    <x v="3"/>
    <x v="4"/>
    <d v="2019-02-04T00:00:00"/>
    <x v="336"/>
    <d v="2019-05-30T00:00:00"/>
    <d v="2019-06-04T00:00:00"/>
    <s v="USD"/>
    <n v="5"/>
    <n v="25"/>
    <n v="358"/>
    <n v="10"/>
    <n v="6"/>
    <n v="0.05"/>
    <n v="3228.06"/>
    <n v="5380.1"/>
    <x v="1465"/>
    <n v="19368.36"/>
    <n v="11298.21"/>
    <n v="5"/>
    <x v="1"/>
  </r>
  <r>
    <x v="2862"/>
    <x v="0"/>
    <x v="0"/>
    <d v="2019-02-04T00:00:00"/>
    <x v="336"/>
    <d v="2019-05-11T00:00:00"/>
    <d v="2019-05-16T00:00:00"/>
    <s v="USD"/>
    <n v="13"/>
    <n v="12"/>
    <n v="148"/>
    <n v="38"/>
    <n v="3"/>
    <n v="0.2"/>
    <n v="2743.65"/>
    <n v="3919.5"/>
    <x v="32"/>
    <n v="8230.9500000000007"/>
    <n v="1175.8500000000004"/>
    <n v="5"/>
    <x v="1"/>
  </r>
  <r>
    <x v="2863"/>
    <x v="0"/>
    <x v="3"/>
    <d v="2019-02-04T00:00:00"/>
    <x v="337"/>
    <d v="2019-05-26T00:00:00"/>
    <d v="2019-06-03T00:00:00"/>
    <s v="USD"/>
    <n v="14"/>
    <n v="6"/>
    <n v="50"/>
    <n v="27"/>
    <n v="2"/>
    <n v="0.08"/>
    <n v="920.98"/>
    <n v="1165.8"/>
    <x v="227"/>
    <n v="1841.96"/>
    <n v="303.11200000000008"/>
    <n v="8"/>
    <x v="0"/>
  </r>
  <r>
    <x v="2864"/>
    <x v="3"/>
    <x v="1"/>
    <d v="2019-02-04T00:00:00"/>
    <x v="337"/>
    <d v="2019-05-22T00:00:00"/>
    <d v="2019-05-26T00:00:00"/>
    <s v="USD"/>
    <n v="2"/>
    <n v="17"/>
    <n v="210"/>
    <n v="27"/>
    <n v="4"/>
    <n v="0.08"/>
    <n v="110.55"/>
    <n v="167.5"/>
    <x v="574"/>
    <n v="442.2"/>
    <n v="174.2"/>
    <n v="4"/>
    <x v="1"/>
  </r>
  <r>
    <x v="2865"/>
    <x v="2"/>
    <x v="0"/>
    <d v="2019-02-04T00:00:00"/>
    <x v="337"/>
    <d v="2019-05-15T00:00:00"/>
    <d v="2019-05-25T00:00:00"/>
    <s v="USD"/>
    <n v="26"/>
    <n v="29"/>
    <n v="108"/>
    <n v="42"/>
    <n v="5"/>
    <n v="0.05"/>
    <n v="755.09"/>
    <n v="1078.7"/>
    <x v="70"/>
    <n v="3775.4500000000003"/>
    <n v="1348.3749999999995"/>
    <n v="10"/>
    <x v="0"/>
  </r>
  <r>
    <x v="2866"/>
    <x v="0"/>
    <x v="5"/>
    <d v="2019-02-04T00:00:00"/>
    <x v="337"/>
    <d v="2019-05-11T00:00:00"/>
    <d v="2019-05-15T00:00:00"/>
    <s v="USD"/>
    <n v="13"/>
    <n v="44"/>
    <n v="84"/>
    <n v="23"/>
    <n v="3"/>
    <n v="0.05"/>
    <n v="3197.64"/>
    <n v="6525.8"/>
    <x v="1466"/>
    <n v="9592.92"/>
    <n v="9005.6099999999988"/>
    <n v="4"/>
    <x v="1"/>
  </r>
  <r>
    <x v="2867"/>
    <x v="1"/>
    <x v="1"/>
    <d v="2019-02-04T00:00:00"/>
    <x v="337"/>
    <d v="2019-05-19T00:00:00"/>
    <d v="2019-05-26T00:00:00"/>
    <s v="USD"/>
    <n v="21"/>
    <n v="42"/>
    <n v="211"/>
    <n v="29"/>
    <n v="6"/>
    <n v="0.08"/>
    <n v="3091.11"/>
    <n v="3912.8"/>
    <x v="699"/>
    <n v="18546.66"/>
    <n v="3051.9960000000028"/>
    <n v="7"/>
    <x v="1"/>
  </r>
  <r>
    <x v="2868"/>
    <x v="0"/>
    <x v="2"/>
    <d v="2019-02-04T00:00:00"/>
    <x v="337"/>
    <d v="2019-05-27T00:00:00"/>
    <d v="2019-06-01T00:00:00"/>
    <s v="USD"/>
    <n v="19"/>
    <n v="27"/>
    <n v="284"/>
    <n v="23"/>
    <n v="8"/>
    <n v="0.08"/>
    <n v="2063.13"/>
    <n v="2485.6999999999998"/>
    <x v="861"/>
    <n v="16505.04"/>
    <n v="1789.7119999999995"/>
    <n v="5"/>
    <x v="1"/>
  </r>
  <r>
    <x v="2869"/>
    <x v="3"/>
    <x v="0"/>
    <d v="2019-02-04T00:00:00"/>
    <x v="337"/>
    <d v="2019-05-10T00:00:00"/>
    <d v="2019-05-19T00:00:00"/>
    <s v="USD"/>
    <n v="10"/>
    <n v="4"/>
    <n v="145"/>
    <n v="11"/>
    <n v="3"/>
    <n v="0.1"/>
    <n v="1705.82"/>
    <n v="2244.5"/>
    <x v="1467"/>
    <n v="5117.46"/>
    <n v="942.69000000000051"/>
    <n v="9"/>
    <x v="0"/>
  </r>
  <r>
    <x v="2870"/>
    <x v="1"/>
    <x v="3"/>
    <d v="2019-02-04T00:00:00"/>
    <x v="337"/>
    <d v="2019-05-08T00:00:00"/>
    <d v="2019-05-10T00:00:00"/>
    <s v="USD"/>
    <n v="20"/>
    <n v="14"/>
    <n v="26"/>
    <n v="22"/>
    <n v="3"/>
    <n v="0.08"/>
    <n v="90.45"/>
    <n v="167.5"/>
    <x v="1468"/>
    <n v="271.35000000000002"/>
    <n v="190.95"/>
    <n v="2"/>
    <x v="1"/>
  </r>
  <r>
    <x v="2871"/>
    <x v="0"/>
    <x v="2"/>
    <d v="2019-02-04T00:00:00"/>
    <x v="338"/>
    <d v="2019-05-14T00:00:00"/>
    <d v="2019-05-22T00:00:00"/>
    <s v="USD"/>
    <n v="14"/>
    <n v="11"/>
    <n v="318"/>
    <n v="3"/>
    <n v="8"/>
    <n v="0.08"/>
    <n v="379.89"/>
    <n v="844.2"/>
    <x v="364"/>
    <n v="3039.12"/>
    <n v="3174.1920000000009"/>
    <n v="8"/>
    <x v="0"/>
  </r>
  <r>
    <x v="2872"/>
    <x v="2"/>
    <x v="1"/>
    <d v="2019-02-04T00:00:00"/>
    <x v="338"/>
    <d v="2019-05-15T00:00:00"/>
    <d v="2019-05-16T00:00:00"/>
    <s v="USD"/>
    <n v="28"/>
    <n v="50"/>
    <n v="250"/>
    <n v="12"/>
    <n v="1"/>
    <n v="0.2"/>
    <n v="749.66"/>
    <n v="1118.9000000000001"/>
    <x v="303"/>
    <n v="749.66"/>
    <n v="145.46000000000015"/>
    <n v="1"/>
    <x v="1"/>
  </r>
  <r>
    <x v="2873"/>
    <x v="1"/>
    <x v="1"/>
    <d v="2019-02-04T00:00:00"/>
    <x v="338"/>
    <d v="2019-05-29T00:00:00"/>
    <d v="2019-06-02T00:00:00"/>
    <s v="USD"/>
    <n v="22"/>
    <n v="14"/>
    <n v="207"/>
    <n v="1"/>
    <n v="7"/>
    <n v="0.08"/>
    <n v="1186.57"/>
    <n v="1695.1"/>
    <x v="797"/>
    <n v="8305.99"/>
    <n v="2610.4539999999997"/>
    <n v="4"/>
    <x v="1"/>
  </r>
  <r>
    <x v="2874"/>
    <x v="0"/>
    <x v="3"/>
    <d v="2019-02-04T00:00:00"/>
    <x v="338"/>
    <d v="2019-05-16T00:00:00"/>
    <d v="2019-05-19T00:00:00"/>
    <s v="USD"/>
    <n v="16"/>
    <n v="8"/>
    <n v="47"/>
    <n v="3"/>
    <n v="8"/>
    <n v="0.15"/>
    <n v="1371.69"/>
    <n v="2324.9"/>
    <x v="2"/>
    <n v="10973.52"/>
    <n v="4835.7999999999993"/>
    <n v="3"/>
    <x v="1"/>
  </r>
  <r>
    <x v="2875"/>
    <x v="1"/>
    <x v="0"/>
    <d v="2019-02-04T00:00:00"/>
    <x v="338"/>
    <d v="2019-05-24T00:00:00"/>
    <d v="2019-05-27T00:00:00"/>
    <s v="USD"/>
    <n v="24"/>
    <n v="20"/>
    <n v="89"/>
    <n v="28"/>
    <n v="5"/>
    <n v="0.05"/>
    <n v="730.7"/>
    <n v="891.1"/>
    <x v="1469"/>
    <n v="3653.5"/>
    <n v="579.22499999999945"/>
    <n v="3"/>
    <x v="1"/>
  </r>
  <r>
    <x v="2876"/>
    <x v="0"/>
    <x v="5"/>
    <d v="2018-10-27T00:00:00"/>
    <x v="338"/>
    <d v="2019-05-16T00:00:00"/>
    <d v="2019-05-18T00:00:00"/>
    <s v="USD"/>
    <n v="20"/>
    <n v="10"/>
    <n v="65"/>
    <n v="46"/>
    <n v="7"/>
    <n v="0.1"/>
    <n v="491.45"/>
    <n v="1092.0999999999999"/>
    <x v="94"/>
    <n v="3440.15"/>
    <n v="3440.0799999999995"/>
    <n v="2"/>
    <x v="1"/>
  </r>
  <r>
    <x v="2877"/>
    <x v="0"/>
    <x v="0"/>
    <d v="2019-02-04T00:00:00"/>
    <x v="338"/>
    <d v="2019-05-06T00:00:00"/>
    <d v="2019-05-11T00:00:00"/>
    <s v="USD"/>
    <n v="19"/>
    <n v="29"/>
    <n v="174"/>
    <n v="45"/>
    <n v="8"/>
    <n v="0.05"/>
    <n v="744.3"/>
    <n v="1078.7"/>
    <x v="1144"/>
    <n v="5954.4"/>
    <n v="2243.7200000000012"/>
    <n v="5"/>
    <x v="1"/>
  </r>
  <r>
    <x v="2878"/>
    <x v="2"/>
    <x v="0"/>
    <d v="2019-02-04T00:00:00"/>
    <x v="338"/>
    <d v="2019-05-25T00:00:00"/>
    <d v="2019-05-29T00:00:00"/>
    <s v="USD"/>
    <n v="26"/>
    <n v="44"/>
    <n v="167"/>
    <n v="3"/>
    <n v="6"/>
    <n v="0.2"/>
    <n v="1868.5"/>
    <n v="3892.7"/>
    <x v="732"/>
    <n v="11211"/>
    <n v="7473.9599999999991"/>
    <n v="4"/>
    <x v="1"/>
  </r>
  <r>
    <x v="2879"/>
    <x v="2"/>
    <x v="0"/>
    <d v="2019-02-04T00:00:00"/>
    <x v="338"/>
    <d v="2019-05-11T00:00:00"/>
    <d v="2019-05-13T00:00:00"/>
    <s v="USD"/>
    <n v="27"/>
    <n v="30"/>
    <n v="126"/>
    <n v="15"/>
    <n v="1"/>
    <n v="0.15"/>
    <n v="778.07"/>
    <n v="984.9"/>
    <x v="947"/>
    <n v="778.07"/>
    <n v="59.094999999999914"/>
    <n v="2"/>
    <x v="1"/>
  </r>
  <r>
    <x v="2880"/>
    <x v="2"/>
    <x v="2"/>
    <d v="2019-02-04T00:00:00"/>
    <x v="338"/>
    <d v="2019-05-25T00:00:00"/>
    <d v="2019-06-02T00:00:00"/>
    <s v="USD"/>
    <n v="27"/>
    <n v="36"/>
    <n v="325"/>
    <n v="40"/>
    <n v="3"/>
    <n v="0.08"/>
    <n v="3263.24"/>
    <n v="3839.1"/>
    <x v="1166"/>
    <n v="9789.7199999999993"/>
    <n v="806.19599999999991"/>
    <n v="8"/>
    <x v="0"/>
  </r>
  <r>
    <x v="2881"/>
    <x v="3"/>
    <x v="1"/>
    <d v="2019-02-04T00:00:00"/>
    <x v="338"/>
    <d v="2019-05-12T00:00:00"/>
    <d v="2019-05-22T00:00:00"/>
    <s v="USD"/>
    <n v="9"/>
    <n v="49"/>
    <n v="207"/>
    <n v="28"/>
    <n v="7"/>
    <n v="0.3"/>
    <n v="575.26"/>
    <n v="1085.4000000000001"/>
    <x v="1258"/>
    <n v="4026.8199999999997"/>
    <n v="1291.6400000000003"/>
    <n v="10"/>
    <x v="0"/>
  </r>
  <r>
    <x v="2882"/>
    <x v="3"/>
    <x v="2"/>
    <d v="2019-02-04T00:00:00"/>
    <x v="338"/>
    <d v="2019-05-16T00:00:00"/>
    <d v="2019-05-26T00:00:00"/>
    <s v="USD"/>
    <n v="7"/>
    <n v="50"/>
    <n v="291"/>
    <n v="32"/>
    <n v="3"/>
    <n v="0.1"/>
    <n v="164.02"/>
    <n v="227.8"/>
    <x v="388"/>
    <n v="492.06000000000006"/>
    <n v="123"/>
    <n v="10"/>
    <x v="0"/>
  </r>
  <r>
    <x v="2883"/>
    <x v="0"/>
    <x v="2"/>
    <d v="2019-02-04T00:00:00"/>
    <x v="338"/>
    <d v="2019-05-11T00:00:00"/>
    <d v="2019-05-20T00:00:00"/>
    <s v="USD"/>
    <n v="19"/>
    <n v="27"/>
    <n v="276"/>
    <n v="12"/>
    <n v="2"/>
    <n v="0.05"/>
    <n v="437.91"/>
    <n v="1018.4"/>
    <x v="603"/>
    <n v="875.82"/>
    <n v="1059.1399999999999"/>
    <n v="9"/>
    <x v="0"/>
  </r>
  <r>
    <x v="2884"/>
    <x v="3"/>
    <x v="1"/>
    <d v="2019-02-04T00:00:00"/>
    <x v="338"/>
    <d v="2019-05-09T00:00:00"/>
    <d v="2019-05-12T00:00:00"/>
    <s v="USD"/>
    <n v="5"/>
    <n v="19"/>
    <n v="230"/>
    <n v="46"/>
    <n v="6"/>
    <n v="0.1"/>
    <n v="1027.1099999999999"/>
    <n v="2445.5"/>
    <x v="580"/>
    <n v="6162.66"/>
    <n v="7043.0400000000009"/>
    <n v="3"/>
    <x v="1"/>
  </r>
  <r>
    <x v="2885"/>
    <x v="1"/>
    <x v="1"/>
    <d v="2019-02-04T00:00:00"/>
    <x v="338"/>
    <d v="2019-05-10T00:00:00"/>
    <d v="2019-05-13T00:00:00"/>
    <s v="USD"/>
    <n v="22"/>
    <n v="45"/>
    <n v="251"/>
    <n v="32"/>
    <n v="2"/>
    <n v="0.4"/>
    <n v="88.17"/>
    <n v="187.6"/>
    <x v="1085"/>
    <n v="176.34"/>
    <n v="48.779999999999973"/>
    <n v="3"/>
    <x v="1"/>
  </r>
  <r>
    <x v="2886"/>
    <x v="0"/>
    <x v="1"/>
    <d v="2019-02-04T00:00:00"/>
    <x v="338"/>
    <d v="2019-05-26T00:00:00"/>
    <d v="2019-05-28T00:00:00"/>
    <s v="USD"/>
    <n v="15"/>
    <n v="42"/>
    <n v="241"/>
    <n v="18"/>
    <n v="3"/>
    <n v="0.05"/>
    <n v="333.79"/>
    <n v="710.2"/>
    <x v="1470"/>
    <n v="1001.3700000000001"/>
    <n v="1022.7"/>
    <n v="2"/>
    <x v="1"/>
  </r>
  <r>
    <x v="2887"/>
    <x v="1"/>
    <x v="2"/>
    <d v="2019-02-04T00:00:00"/>
    <x v="338"/>
    <d v="2019-05-16T00:00:00"/>
    <d v="2019-05-17T00:00:00"/>
    <s v="USD"/>
    <n v="24"/>
    <n v="23"/>
    <n v="275"/>
    <n v="22"/>
    <n v="5"/>
    <n v="0.15"/>
    <n v="1318.83"/>
    <n v="1782.2"/>
    <x v="1471"/>
    <n v="6594.15"/>
    <n v="980.19999999999982"/>
    <n v="1"/>
    <x v="1"/>
  </r>
  <r>
    <x v="2888"/>
    <x v="0"/>
    <x v="3"/>
    <d v="2019-02-04T00:00:00"/>
    <x v="338"/>
    <d v="2019-05-08T00:00:00"/>
    <d v="2019-05-18T00:00:00"/>
    <s v="USD"/>
    <n v="17"/>
    <n v="25"/>
    <n v="45"/>
    <n v="23"/>
    <n v="7"/>
    <n v="0.1"/>
    <n v="418.62"/>
    <n v="951.4"/>
    <x v="1472"/>
    <n v="2930.34"/>
    <n v="3063.4800000000005"/>
    <n v="10"/>
    <x v="0"/>
  </r>
  <r>
    <x v="2889"/>
    <x v="3"/>
    <x v="4"/>
    <d v="2019-02-04T00:00:00"/>
    <x v="338"/>
    <d v="2019-05-12T00:00:00"/>
    <d v="2019-05-17T00:00:00"/>
    <s v="USD"/>
    <n v="4"/>
    <n v="7"/>
    <n v="362"/>
    <n v="37"/>
    <n v="2"/>
    <n v="0.08"/>
    <n v="4558.68"/>
    <n v="5628"/>
    <x v="692"/>
    <n v="9117.36"/>
    <n v="1238.1599999999999"/>
    <n v="5"/>
    <x v="1"/>
  </r>
  <r>
    <x v="2890"/>
    <x v="2"/>
    <x v="1"/>
    <d v="2019-02-04T00:00:00"/>
    <x v="338"/>
    <d v="2019-05-19T00:00:00"/>
    <d v="2019-05-26T00:00:00"/>
    <s v="USD"/>
    <n v="27"/>
    <n v="28"/>
    <n v="238"/>
    <n v="15"/>
    <n v="7"/>
    <n v="0.1"/>
    <n v="647.22"/>
    <n v="1078.7"/>
    <x v="438"/>
    <n v="4530.54"/>
    <n v="2265.2700000000004"/>
    <n v="7"/>
    <x v="1"/>
  </r>
  <r>
    <x v="2891"/>
    <x v="3"/>
    <x v="0"/>
    <d v="2019-02-04T00:00:00"/>
    <x v="339"/>
    <d v="2019-05-28T00:00:00"/>
    <d v="2019-06-07T00:00:00"/>
    <s v="USD"/>
    <n v="8"/>
    <n v="11"/>
    <n v="122"/>
    <n v="10"/>
    <n v="4"/>
    <n v="0.1"/>
    <n v="2904.45"/>
    <n v="3872.6"/>
    <x v="1473"/>
    <n v="11617.8"/>
    <n v="2323.5600000000013"/>
    <n v="10"/>
    <x v="0"/>
  </r>
  <r>
    <x v="2892"/>
    <x v="0"/>
    <x v="4"/>
    <d v="2019-02-04T00:00:00"/>
    <x v="339"/>
    <d v="2019-05-27T00:00:00"/>
    <d v="2019-05-30T00:00:00"/>
    <s v="USD"/>
    <n v="14"/>
    <n v="27"/>
    <n v="345"/>
    <n v="2"/>
    <n v="6"/>
    <n v="0.2"/>
    <n v="679.38"/>
    <n v="871"/>
    <x v="193"/>
    <n v="4076.2799999999997"/>
    <n v="104.52000000000044"/>
    <n v="3"/>
    <x v="1"/>
  </r>
  <r>
    <x v="2893"/>
    <x v="2"/>
    <x v="3"/>
    <d v="2019-02-04T00:00:00"/>
    <x v="339"/>
    <d v="2019-05-14T00:00:00"/>
    <d v="2019-05-21T00:00:00"/>
    <s v="USD"/>
    <n v="27"/>
    <n v="8"/>
    <n v="23"/>
    <n v="6"/>
    <n v="8"/>
    <n v="0.05"/>
    <n v="736"/>
    <n v="1132.3"/>
    <x v="436"/>
    <n v="5888"/>
    <n v="2717.4799999999996"/>
    <n v="7"/>
    <x v="1"/>
  </r>
  <r>
    <x v="2894"/>
    <x v="3"/>
    <x v="3"/>
    <d v="2019-02-04T00:00:00"/>
    <x v="339"/>
    <d v="2019-05-24T00:00:00"/>
    <d v="2019-05-27T00:00:00"/>
    <s v="USD"/>
    <n v="6"/>
    <n v="16"/>
    <n v="17"/>
    <n v="32"/>
    <n v="1"/>
    <n v="0.1"/>
    <n v="929.42"/>
    <n v="1936.3"/>
    <x v="1474"/>
    <n v="929.42"/>
    <n v="813.25000000000011"/>
    <n v="3"/>
    <x v="1"/>
  </r>
  <r>
    <x v="2895"/>
    <x v="1"/>
    <x v="0"/>
    <d v="2019-02-04T00:00:00"/>
    <x v="339"/>
    <d v="2019-05-27T00:00:00"/>
    <d v="2019-05-31T00:00:00"/>
    <s v="USD"/>
    <n v="24"/>
    <n v="38"/>
    <n v="176"/>
    <n v="16"/>
    <n v="4"/>
    <n v="0.05"/>
    <n v="3605.81"/>
    <n v="5078.6000000000004"/>
    <x v="1410"/>
    <n v="14423.24"/>
    <n v="4875.4400000000005"/>
    <n v="4"/>
    <x v="1"/>
  </r>
  <r>
    <x v="2896"/>
    <x v="3"/>
    <x v="2"/>
    <d v="2019-02-04T00:00:00"/>
    <x v="339"/>
    <d v="2019-05-28T00:00:00"/>
    <d v="2019-05-30T00:00:00"/>
    <s v="USD"/>
    <n v="6"/>
    <n v="44"/>
    <n v="262"/>
    <n v="16"/>
    <n v="4"/>
    <n v="0.4"/>
    <n v="1604.25"/>
    <n v="1956.4"/>
    <x v="1107"/>
    <n v="6417"/>
    <n v="-1721.6400000000003"/>
    <n v="2"/>
    <x v="1"/>
  </r>
  <r>
    <x v="2897"/>
    <x v="1"/>
    <x v="0"/>
    <d v="2019-02-04T00:00:00"/>
    <x v="339"/>
    <d v="2019-05-27T00:00:00"/>
    <d v="2019-06-05T00:00:00"/>
    <s v="USD"/>
    <n v="24"/>
    <n v="32"/>
    <n v="127"/>
    <n v="26"/>
    <n v="1"/>
    <n v="0.08"/>
    <n v="117.12"/>
    <n v="254.6"/>
    <x v="519"/>
    <n v="117.12"/>
    <n v="117.11199999999999"/>
    <n v="9"/>
    <x v="0"/>
  </r>
  <r>
    <x v="2898"/>
    <x v="0"/>
    <x v="1"/>
    <d v="2019-02-04T00:00:00"/>
    <x v="339"/>
    <d v="2019-05-20T00:00:00"/>
    <d v="2019-05-27T00:00:00"/>
    <s v="USD"/>
    <n v="16"/>
    <n v="34"/>
    <n v="232"/>
    <n v="28"/>
    <n v="4"/>
    <n v="0.05"/>
    <n v="599.99"/>
    <n v="1333.3"/>
    <x v="802"/>
    <n v="2399.96"/>
    <n v="2666.58"/>
    <n v="7"/>
    <x v="1"/>
  </r>
  <r>
    <x v="2899"/>
    <x v="0"/>
    <x v="1"/>
    <d v="2019-02-04T00:00:00"/>
    <x v="340"/>
    <d v="2019-05-25T00:00:00"/>
    <d v="2019-05-30T00:00:00"/>
    <s v="USD"/>
    <n v="20"/>
    <n v="29"/>
    <n v="245"/>
    <n v="1"/>
    <n v="3"/>
    <n v="0.1"/>
    <n v="1020.28"/>
    <n v="1259.5999999999999"/>
    <x v="1475"/>
    <n v="3060.84"/>
    <n v="340.07999999999947"/>
    <n v="5"/>
    <x v="1"/>
  </r>
  <r>
    <x v="2900"/>
    <x v="2"/>
    <x v="1"/>
    <d v="2019-02-04T00:00:00"/>
    <x v="340"/>
    <d v="2019-05-08T00:00:00"/>
    <d v="2019-05-16T00:00:00"/>
    <s v="USD"/>
    <n v="28"/>
    <n v="46"/>
    <n v="213"/>
    <n v="4"/>
    <n v="8"/>
    <n v="0.2"/>
    <n v="1427.03"/>
    <n v="2418.6999999999998"/>
    <x v="1476"/>
    <n v="11416.24"/>
    <n v="4063.4400000000005"/>
    <n v="8"/>
    <x v="0"/>
  </r>
  <r>
    <x v="2901"/>
    <x v="0"/>
    <x v="2"/>
    <d v="2019-02-04T00:00:00"/>
    <x v="340"/>
    <d v="2019-06-03T00:00:00"/>
    <d v="2019-06-11T00:00:00"/>
    <s v="USD"/>
    <n v="18"/>
    <n v="8"/>
    <n v="270"/>
    <n v="2"/>
    <n v="7"/>
    <n v="0.3"/>
    <n v="1753.79"/>
    <n v="2740.3"/>
    <x v="1477"/>
    <n v="12276.529999999999"/>
    <n v="1150.9400000000023"/>
    <n v="8"/>
    <x v="0"/>
  </r>
  <r>
    <x v="2902"/>
    <x v="3"/>
    <x v="2"/>
    <d v="2019-02-04T00:00:00"/>
    <x v="340"/>
    <d v="2019-05-16T00:00:00"/>
    <d v="2019-05-20T00:00:00"/>
    <s v="USD"/>
    <n v="1"/>
    <n v="19"/>
    <n v="280"/>
    <n v="5"/>
    <n v="3"/>
    <n v="0.05"/>
    <n v="1576.51"/>
    <n v="2425.4"/>
    <x v="1388"/>
    <n v="4729.53"/>
    <n v="2182.8600000000006"/>
    <n v="4"/>
    <x v="1"/>
  </r>
  <r>
    <x v="2903"/>
    <x v="2"/>
    <x v="1"/>
    <d v="2019-02-04T00:00:00"/>
    <x v="340"/>
    <d v="2019-05-14T00:00:00"/>
    <d v="2019-05-19T00:00:00"/>
    <s v="USD"/>
    <n v="28"/>
    <n v="41"/>
    <n v="231"/>
    <n v="37"/>
    <n v="8"/>
    <n v="0.05"/>
    <n v="801.32"/>
    <n v="1742"/>
    <x v="1017"/>
    <n v="6410.56"/>
    <n v="6828.6399999999985"/>
    <n v="5"/>
    <x v="1"/>
  </r>
  <r>
    <x v="2904"/>
    <x v="3"/>
    <x v="2"/>
    <d v="2019-02-04T00:00:00"/>
    <x v="340"/>
    <d v="2019-05-29T00:00:00"/>
    <d v="2019-06-08T00:00:00"/>
    <s v="USD"/>
    <n v="9"/>
    <n v="20"/>
    <n v="325"/>
    <n v="7"/>
    <n v="5"/>
    <n v="0.1"/>
    <n v="675.36"/>
    <n v="1125.5999999999999"/>
    <x v="234"/>
    <n v="3376.8"/>
    <n v="1688.3999999999996"/>
    <n v="10"/>
    <x v="0"/>
  </r>
  <r>
    <x v="2905"/>
    <x v="3"/>
    <x v="0"/>
    <d v="2019-02-04T00:00:00"/>
    <x v="340"/>
    <d v="2019-05-30T00:00:00"/>
    <d v="2019-06-02T00:00:00"/>
    <s v="USD"/>
    <n v="12"/>
    <n v="17"/>
    <n v="183"/>
    <n v="6"/>
    <n v="6"/>
    <n v="0.1"/>
    <n v="1483.38"/>
    <n v="2472.3000000000002"/>
    <x v="1478"/>
    <n v="8900.2800000000007"/>
    <n v="4450.1400000000012"/>
    <n v="3"/>
    <x v="1"/>
  </r>
  <r>
    <x v="2906"/>
    <x v="0"/>
    <x v="1"/>
    <d v="2019-02-04T00:00:00"/>
    <x v="341"/>
    <d v="2019-05-10T00:00:00"/>
    <d v="2019-05-11T00:00:00"/>
    <s v="USD"/>
    <n v="19"/>
    <n v="13"/>
    <n v="258"/>
    <n v="19"/>
    <n v="7"/>
    <n v="0.1"/>
    <n v="1096.05"/>
    <n v="2673.3"/>
    <x v="1479"/>
    <n v="7672.3499999999995"/>
    <n v="9169.4400000000023"/>
    <n v="1"/>
    <x v="1"/>
  </r>
  <r>
    <x v="2907"/>
    <x v="0"/>
    <x v="0"/>
    <d v="2019-02-04T00:00:00"/>
    <x v="341"/>
    <d v="2019-05-09T00:00:00"/>
    <d v="2019-05-11T00:00:00"/>
    <s v="USD"/>
    <n v="15"/>
    <n v="14"/>
    <n v="141"/>
    <n v="28"/>
    <n v="6"/>
    <n v="0.3"/>
    <n v="403.07"/>
    <n v="857.6"/>
    <x v="1057"/>
    <n v="2418.42"/>
    <n v="1183.5"/>
    <n v="2"/>
    <x v="1"/>
  </r>
  <r>
    <x v="2908"/>
    <x v="0"/>
    <x v="3"/>
    <d v="2019-02-04T00:00:00"/>
    <x v="341"/>
    <d v="2019-06-02T00:00:00"/>
    <d v="2019-06-11T00:00:00"/>
    <s v="USD"/>
    <n v="13"/>
    <n v="50"/>
    <n v="52"/>
    <n v="41"/>
    <n v="5"/>
    <n v="0.05"/>
    <n v="1019.14"/>
    <n v="2485.6999999999998"/>
    <x v="72"/>
    <n v="5095.7"/>
    <n v="6711.3749999999991"/>
    <n v="9"/>
    <x v="0"/>
  </r>
  <r>
    <x v="2909"/>
    <x v="2"/>
    <x v="0"/>
    <d v="2019-02-04T00:00:00"/>
    <x v="341"/>
    <d v="2019-05-27T00:00:00"/>
    <d v="2019-06-04T00:00:00"/>
    <s v="USD"/>
    <n v="27"/>
    <n v="47"/>
    <n v="148"/>
    <n v="36"/>
    <n v="7"/>
    <n v="0.05"/>
    <n v="1990.17"/>
    <n v="2519.1999999999998"/>
    <x v="181"/>
    <n v="13931.19"/>
    <n v="2821.4899999999961"/>
    <n v="8"/>
    <x v="0"/>
  </r>
  <r>
    <x v="2910"/>
    <x v="3"/>
    <x v="5"/>
    <d v="2019-02-04T00:00:00"/>
    <x v="341"/>
    <d v="2019-05-29T00:00:00"/>
    <d v="2019-06-06T00:00:00"/>
    <s v="USD"/>
    <n v="9"/>
    <n v="24"/>
    <n v="75"/>
    <n v="17"/>
    <n v="4"/>
    <n v="0.2"/>
    <n v="618.41"/>
    <n v="951.4"/>
    <x v="190"/>
    <n v="2473.64"/>
    <n v="570.84000000000015"/>
    <n v="8"/>
    <x v="0"/>
  </r>
  <r>
    <x v="2911"/>
    <x v="2"/>
    <x v="0"/>
    <d v="2019-02-04T00:00:00"/>
    <x v="341"/>
    <d v="2019-05-30T00:00:00"/>
    <d v="2019-06-09T00:00:00"/>
    <s v="USD"/>
    <n v="28"/>
    <n v="41"/>
    <n v="181"/>
    <n v="18"/>
    <n v="5"/>
    <n v="0.08"/>
    <n v="2528.65"/>
    <n v="3463.9"/>
    <x v="1480"/>
    <n v="12643.25"/>
    <n v="3290.6900000000005"/>
    <n v="10"/>
    <x v="0"/>
  </r>
  <r>
    <x v="2912"/>
    <x v="3"/>
    <x v="5"/>
    <d v="2019-02-04T00:00:00"/>
    <x v="341"/>
    <d v="2019-05-23T00:00:00"/>
    <d v="2019-05-31T00:00:00"/>
    <s v="USD"/>
    <n v="5"/>
    <n v="7"/>
    <n v="87"/>
    <n v="36"/>
    <n v="6"/>
    <n v="0.08"/>
    <n v="500.69"/>
    <n v="944.7"/>
    <x v="386"/>
    <n v="3004.14"/>
    <n v="2210.6040000000007"/>
    <n v="8"/>
    <x v="0"/>
  </r>
  <r>
    <x v="2913"/>
    <x v="0"/>
    <x v="3"/>
    <d v="2019-02-04T00:00:00"/>
    <x v="341"/>
    <d v="2019-05-19T00:00:00"/>
    <d v="2019-05-27T00:00:00"/>
    <s v="USD"/>
    <n v="18"/>
    <n v="27"/>
    <n v="42"/>
    <n v="21"/>
    <n v="2"/>
    <n v="0.08"/>
    <n v="2039.61"/>
    <n v="3289.7"/>
    <x v="1481"/>
    <n v="4079.22"/>
    <n v="1973.828"/>
    <n v="8"/>
    <x v="0"/>
  </r>
  <r>
    <x v="2914"/>
    <x v="3"/>
    <x v="0"/>
    <d v="2019-02-04T00:00:00"/>
    <x v="341"/>
    <d v="2019-06-01T00:00:00"/>
    <d v="2019-06-08T00:00:00"/>
    <s v="USD"/>
    <n v="9"/>
    <n v="46"/>
    <n v="121"/>
    <n v="14"/>
    <n v="5"/>
    <n v="0.05"/>
    <n v="1802.97"/>
    <n v="2613"/>
    <x v="1035"/>
    <n v="9014.85"/>
    <n v="3396.8999999999996"/>
    <n v="7"/>
    <x v="1"/>
  </r>
  <r>
    <x v="2915"/>
    <x v="3"/>
    <x v="1"/>
    <d v="2019-02-04T00:00:00"/>
    <x v="342"/>
    <d v="2019-05-30T00:00:00"/>
    <d v="2019-06-02T00:00:00"/>
    <s v="USD"/>
    <n v="8"/>
    <n v="2"/>
    <n v="210"/>
    <n v="35"/>
    <n v="4"/>
    <n v="0.08"/>
    <n v="2954.97"/>
    <n v="3993.2"/>
    <x v="96"/>
    <n v="11819.88"/>
    <n v="2875.0960000000014"/>
    <n v="3"/>
    <x v="1"/>
  </r>
  <r>
    <x v="2916"/>
    <x v="0"/>
    <x v="2"/>
    <d v="2019-02-04T00:00:00"/>
    <x v="342"/>
    <d v="2019-06-03T00:00:00"/>
    <d v="2019-06-06T00:00:00"/>
    <s v="USD"/>
    <n v="20"/>
    <n v="3"/>
    <n v="319"/>
    <n v="20"/>
    <n v="3"/>
    <n v="0.05"/>
    <n v="2540.91"/>
    <n v="3343.3"/>
    <x v="1482"/>
    <n v="7622.73"/>
    <n v="1905.6750000000011"/>
    <n v="3"/>
    <x v="1"/>
  </r>
  <r>
    <x v="2917"/>
    <x v="3"/>
    <x v="2"/>
    <d v="2019-02-04T00:00:00"/>
    <x v="342"/>
    <d v="2019-05-18T00:00:00"/>
    <d v="2019-05-19T00:00:00"/>
    <s v="USD"/>
    <n v="3"/>
    <n v="10"/>
    <n v="308"/>
    <n v="26"/>
    <n v="8"/>
    <n v="0.08"/>
    <n v="758.57"/>
    <n v="1025.0999999999999"/>
    <x v="429"/>
    <n v="6068.56"/>
    <n v="1476.1759999999995"/>
    <n v="1"/>
    <x v="1"/>
  </r>
  <r>
    <x v="2918"/>
    <x v="1"/>
    <x v="0"/>
    <d v="2019-02-04T00:00:00"/>
    <x v="342"/>
    <d v="2019-05-28T00:00:00"/>
    <d v="2019-06-03T00:00:00"/>
    <s v="USD"/>
    <n v="24"/>
    <n v="47"/>
    <n v="197"/>
    <n v="1"/>
    <n v="3"/>
    <n v="0.08"/>
    <n v="211.32"/>
    <n v="254.6"/>
    <x v="287"/>
    <n v="633.96"/>
    <n v="68.73599999999999"/>
    <n v="6"/>
    <x v="1"/>
  </r>
  <r>
    <x v="2919"/>
    <x v="2"/>
    <x v="3"/>
    <d v="2019-02-04T00:00:00"/>
    <x v="342"/>
    <d v="2019-05-28T00:00:00"/>
    <d v="2019-06-06T00:00:00"/>
    <s v="USD"/>
    <n v="27"/>
    <n v="9"/>
    <n v="26"/>
    <n v="39"/>
    <n v="8"/>
    <n v="0.08"/>
    <n v="798.24"/>
    <n v="1078.7"/>
    <x v="1144"/>
    <n v="6385.92"/>
    <n v="1553.3120000000008"/>
    <n v="9"/>
    <x v="0"/>
  </r>
  <r>
    <x v="2920"/>
    <x v="3"/>
    <x v="0"/>
    <d v="2019-02-04T00:00:00"/>
    <x v="342"/>
    <d v="2019-05-22T00:00:00"/>
    <d v="2019-05-23T00:00:00"/>
    <s v="USD"/>
    <n v="4"/>
    <n v="9"/>
    <n v="100"/>
    <n v="29"/>
    <n v="8"/>
    <n v="0.1"/>
    <n v="421.97"/>
    <n v="897.8"/>
    <x v="870"/>
    <n v="3375.76"/>
    <n v="3088.3999999999996"/>
    <n v="1"/>
    <x v="1"/>
  </r>
  <r>
    <x v="2921"/>
    <x v="1"/>
    <x v="5"/>
    <d v="2019-02-04T00:00:00"/>
    <x v="342"/>
    <d v="2019-05-28T00:00:00"/>
    <d v="2019-06-04T00:00:00"/>
    <s v="USD"/>
    <n v="21"/>
    <n v="25"/>
    <n v="74"/>
    <n v="38"/>
    <n v="3"/>
    <n v="0.05"/>
    <n v="1956.4"/>
    <n v="2680"/>
    <x v="71"/>
    <n v="5869.2000000000007"/>
    <n v="1768.7999999999993"/>
    <n v="7"/>
    <x v="1"/>
  </r>
  <r>
    <x v="2922"/>
    <x v="3"/>
    <x v="4"/>
    <d v="2019-02-04T00:00:00"/>
    <x v="342"/>
    <d v="2019-05-14T00:00:00"/>
    <d v="2019-05-16T00:00:00"/>
    <s v="USD"/>
    <n v="7"/>
    <n v="17"/>
    <n v="367"/>
    <n v="2"/>
    <n v="4"/>
    <n v="0.15"/>
    <n v="2237.13"/>
    <n v="5326.5"/>
    <x v="1451"/>
    <n v="8948.52"/>
    <n v="9161.5799999999981"/>
    <n v="2"/>
    <x v="1"/>
  </r>
  <r>
    <x v="2923"/>
    <x v="3"/>
    <x v="0"/>
    <d v="2019-02-04T00:00:00"/>
    <x v="343"/>
    <d v="2019-05-13T00:00:00"/>
    <d v="2019-05-19T00:00:00"/>
    <s v="USD"/>
    <n v="4"/>
    <n v="11"/>
    <n v="100"/>
    <n v="31"/>
    <n v="4"/>
    <n v="0.05"/>
    <n v="147.94"/>
    <n v="214.4"/>
    <x v="58"/>
    <n v="591.76"/>
    <n v="222.96000000000004"/>
    <n v="6"/>
    <x v="1"/>
  </r>
  <r>
    <x v="2924"/>
    <x v="2"/>
    <x v="3"/>
    <d v="2019-02-04T00:00:00"/>
    <x v="343"/>
    <d v="2019-05-12T00:00:00"/>
    <d v="2019-05-13T00:00:00"/>
    <s v="USD"/>
    <n v="25"/>
    <n v="31"/>
    <n v="53"/>
    <n v="33"/>
    <n v="3"/>
    <n v="0.05"/>
    <n v="461.5"/>
    <n v="1098.8"/>
    <x v="529"/>
    <n v="1384.5"/>
    <n v="1747.0799999999995"/>
    <n v="1"/>
    <x v="1"/>
  </r>
  <r>
    <x v="2925"/>
    <x v="2"/>
    <x v="0"/>
    <d v="2019-02-04T00:00:00"/>
    <x v="343"/>
    <d v="2019-05-13T00:00:00"/>
    <d v="2019-05-16T00:00:00"/>
    <s v="USD"/>
    <n v="27"/>
    <n v="43"/>
    <n v="147"/>
    <n v="11"/>
    <n v="2"/>
    <n v="0.05"/>
    <n v="1228.31"/>
    <n v="1949.7"/>
    <x v="185"/>
    <n v="2456.62"/>
    <n v="1247.81"/>
    <n v="3"/>
    <x v="1"/>
  </r>
  <r>
    <x v="2926"/>
    <x v="0"/>
    <x v="5"/>
    <d v="2019-02-04T00:00:00"/>
    <x v="343"/>
    <d v="2019-05-24T00:00:00"/>
    <d v="2019-06-03T00:00:00"/>
    <s v="USD"/>
    <n v="16"/>
    <n v="26"/>
    <n v="71"/>
    <n v="7"/>
    <n v="7"/>
    <n v="0.2"/>
    <n v="640.39"/>
    <n v="1085.4000000000001"/>
    <x v="1258"/>
    <n v="4482.7299999999996"/>
    <n v="1595.510000000002"/>
    <n v="10"/>
    <x v="0"/>
  </r>
  <r>
    <x v="2927"/>
    <x v="0"/>
    <x v="1"/>
    <d v="2019-02-04T00:00:00"/>
    <x v="343"/>
    <d v="2019-05-18T00:00:00"/>
    <d v="2019-05-19T00:00:00"/>
    <s v="USD"/>
    <n v="17"/>
    <n v="13"/>
    <n v="209"/>
    <n v="22"/>
    <n v="8"/>
    <n v="0.15"/>
    <n v="1176.1199999999999"/>
    <n v="1755.4"/>
    <x v="1483"/>
    <n v="9408.9599999999991"/>
    <n v="2527.760000000002"/>
    <n v="1"/>
    <x v="1"/>
  </r>
  <r>
    <x v="2928"/>
    <x v="3"/>
    <x v="2"/>
    <d v="2019-02-04T00:00:00"/>
    <x v="343"/>
    <d v="2019-05-31T00:00:00"/>
    <d v="2019-06-03T00:00:00"/>
    <s v="USD"/>
    <n v="11"/>
    <n v="4"/>
    <n v="322"/>
    <n v="10"/>
    <n v="7"/>
    <n v="0.05"/>
    <n v="1022.69"/>
    <n v="1929.6"/>
    <x v="520"/>
    <n v="7158.83"/>
    <n v="5673.0099999999984"/>
    <n v="3"/>
    <x v="1"/>
  </r>
  <r>
    <x v="2929"/>
    <x v="2"/>
    <x v="1"/>
    <d v="2019-02-04T00:00:00"/>
    <x v="343"/>
    <d v="2019-06-03T00:00:00"/>
    <d v="2019-06-04T00:00:00"/>
    <s v="USD"/>
    <n v="26"/>
    <n v="47"/>
    <n v="217"/>
    <n v="8"/>
    <n v="6"/>
    <n v="0.1"/>
    <n v="153.5"/>
    <n v="194.3"/>
    <x v="558"/>
    <n v="921"/>
    <n v="128.22000000000025"/>
    <n v="1"/>
    <x v="1"/>
  </r>
  <r>
    <x v="2930"/>
    <x v="0"/>
    <x v="2"/>
    <d v="2019-02-04T00:00:00"/>
    <x v="343"/>
    <d v="2019-05-29T00:00:00"/>
    <d v="2019-06-02T00:00:00"/>
    <s v="USD"/>
    <n v="17"/>
    <n v="47"/>
    <n v="263"/>
    <n v="6"/>
    <n v="2"/>
    <n v="0.15"/>
    <n v="180.77"/>
    <n v="254.6"/>
    <x v="281"/>
    <n v="361.54"/>
    <n v="71.279999999999973"/>
    <n v="4"/>
    <x v="1"/>
  </r>
  <r>
    <x v="2931"/>
    <x v="3"/>
    <x v="4"/>
    <d v="2019-02-04T00:00:00"/>
    <x v="343"/>
    <d v="2019-05-21T00:00:00"/>
    <d v="2019-05-24T00:00:00"/>
    <s v="USD"/>
    <n v="4"/>
    <n v="10"/>
    <n v="357"/>
    <n v="21"/>
    <n v="4"/>
    <n v="0.15"/>
    <n v="948.12"/>
    <n v="1788.9"/>
    <x v="464"/>
    <n v="3792.48"/>
    <n v="2289.7800000000002"/>
    <n v="3"/>
    <x v="1"/>
  </r>
  <r>
    <x v="2932"/>
    <x v="3"/>
    <x v="4"/>
    <d v="2019-02-04T00:00:00"/>
    <x v="344"/>
    <d v="2019-06-03T00:00:00"/>
    <d v="2019-06-08T00:00:00"/>
    <s v="USD"/>
    <n v="6"/>
    <n v="47"/>
    <n v="362"/>
    <n v="40"/>
    <n v="6"/>
    <n v="0.1"/>
    <n v="1124.5999999999999"/>
    <n v="2499.1"/>
    <x v="1484"/>
    <n v="6747.5999999999995"/>
    <n v="6747.54"/>
    <n v="5"/>
    <x v="1"/>
  </r>
  <r>
    <x v="2933"/>
    <x v="0"/>
    <x v="0"/>
    <d v="2019-02-04T00:00:00"/>
    <x v="344"/>
    <d v="2019-06-05T00:00:00"/>
    <d v="2019-06-09T00:00:00"/>
    <s v="USD"/>
    <n v="14"/>
    <n v="28"/>
    <n v="192"/>
    <n v="29"/>
    <n v="7"/>
    <n v="0.05"/>
    <n v="2588.6799999999998"/>
    <n v="3195.9"/>
    <x v="82"/>
    <n v="18120.759999999998"/>
    <n v="3131.9749999999985"/>
    <n v="4"/>
    <x v="1"/>
  </r>
  <r>
    <x v="2934"/>
    <x v="2"/>
    <x v="0"/>
    <d v="2019-02-04T00:00:00"/>
    <x v="344"/>
    <d v="2019-05-12T00:00:00"/>
    <d v="2019-05-15T00:00:00"/>
    <s v="USD"/>
    <n v="26"/>
    <n v="42"/>
    <n v="136"/>
    <n v="36"/>
    <n v="5"/>
    <n v="0.08"/>
    <n v="1843.04"/>
    <n v="4006.6"/>
    <x v="835"/>
    <n v="9215.2000000000007"/>
    <n v="9215.16"/>
    <n v="3"/>
    <x v="1"/>
  </r>
  <r>
    <x v="2935"/>
    <x v="3"/>
    <x v="2"/>
    <d v="2019-02-04T00:00:00"/>
    <x v="344"/>
    <d v="2019-05-14T00:00:00"/>
    <d v="2019-05-17T00:00:00"/>
    <s v="USD"/>
    <n v="1"/>
    <n v="31"/>
    <n v="327"/>
    <n v="35"/>
    <n v="5"/>
    <n v="0.15"/>
    <n v="104.92"/>
    <n v="194.3"/>
    <x v="472"/>
    <n v="524.6"/>
    <n v="301.17499999999995"/>
    <n v="3"/>
    <x v="1"/>
  </r>
  <r>
    <x v="2936"/>
    <x v="3"/>
    <x v="2"/>
    <d v="2019-02-04T00:00:00"/>
    <x v="344"/>
    <d v="2019-05-17T00:00:00"/>
    <d v="2019-05-22T00:00:00"/>
    <s v="USD"/>
    <n v="7"/>
    <n v="25"/>
    <n v="306"/>
    <n v="28"/>
    <n v="1"/>
    <n v="0.3"/>
    <n v="407.36"/>
    <n v="1018.4"/>
    <x v="246"/>
    <n v="407.36"/>
    <n v="305.52"/>
    <n v="5"/>
    <x v="1"/>
  </r>
  <r>
    <x v="2937"/>
    <x v="0"/>
    <x v="0"/>
    <d v="2019-02-04T00:00:00"/>
    <x v="344"/>
    <d v="2019-05-31T00:00:00"/>
    <d v="2019-06-01T00:00:00"/>
    <s v="USD"/>
    <n v="17"/>
    <n v="27"/>
    <n v="163"/>
    <n v="39"/>
    <n v="1"/>
    <n v="0.15"/>
    <n v="97.55"/>
    <n v="174.2"/>
    <x v="165"/>
    <n v="97.55"/>
    <n v="50.519999999999996"/>
    <n v="1"/>
    <x v="1"/>
  </r>
  <r>
    <x v="2938"/>
    <x v="3"/>
    <x v="0"/>
    <d v="2019-02-04T00:00:00"/>
    <x v="344"/>
    <d v="2019-05-19T00:00:00"/>
    <d v="2019-05-23T00:00:00"/>
    <s v="USD"/>
    <n v="9"/>
    <n v="9"/>
    <n v="182"/>
    <n v="8"/>
    <n v="5"/>
    <n v="0.05"/>
    <n v="731.64"/>
    <n v="1125.5999999999999"/>
    <x v="234"/>
    <n v="3658.2"/>
    <n v="1688.3999999999996"/>
    <n v="4"/>
    <x v="1"/>
  </r>
  <r>
    <x v="2939"/>
    <x v="2"/>
    <x v="3"/>
    <d v="2019-02-04T00:00:00"/>
    <x v="345"/>
    <d v="2019-06-05T00:00:00"/>
    <d v="2019-06-08T00:00:00"/>
    <s v="USD"/>
    <n v="26"/>
    <n v="48"/>
    <n v="46"/>
    <n v="28"/>
    <n v="1"/>
    <n v="0.2"/>
    <n v="2426.0700000000002"/>
    <n v="2854.2"/>
    <x v="1485"/>
    <n v="2426.0700000000002"/>
    <n v="-142.71000000000004"/>
    <n v="3"/>
    <x v="1"/>
  </r>
  <r>
    <x v="2940"/>
    <x v="3"/>
    <x v="1"/>
    <d v="2019-02-04T00:00:00"/>
    <x v="345"/>
    <d v="2019-05-22T00:00:00"/>
    <d v="2019-05-24T00:00:00"/>
    <s v="USD"/>
    <n v="8"/>
    <n v="31"/>
    <n v="206"/>
    <n v="46"/>
    <n v="1"/>
    <n v="0.08"/>
    <n v="2131.61"/>
    <n v="3383.5"/>
    <x v="1234"/>
    <n v="2131.61"/>
    <n v="981.21"/>
    <n v="2"/>
    <x v="1"/>
  </r>
  <r>
    <x v="2941"/>
    <x v="3"/>
    <x v="5"/>
    <d v="2019-02-04T00:00:00"/>
    <x v="345"/>
    <d v="2019-05-15T00:00:00"/>
    <d v="2019-05-22T00:00:00"/>
    <s v="USD"/>
    <n v="12"/>
    <n v="5"/>
    <n v="81"/>
    <n v="4"/>
    <n v="1"/>
    <n v="0.15"/>
    <n v="2215.62"/>
    <n v="3035.1"/>
    <x v="1486"/>
    <n v="2215.62"/>
    <n v="364.21500000000015"/>
    <n v="7"/>
    <x v="1"/>
  </r>
  <r>
    <x v="2942"/>
    <x v="0"/>
    <x v="0"/>
    <d v="2019-02-04T00:00:00"/>
    <x v="345"/>
    <d v="2019-06-01T00:00:00"/>
    <d v="2019-06-08T00:00:00"/>
    <s v="USD"/>
    <n v="13"/>
    <n v="45"/>
    <n v="196"/>
    <n v="14"/>
    <n v="8"/>
    <n v="0.4"/>
    <n v="1891.01"/>
    <n v="3939.6"/>
    <x v="1487"/>
    <n v="15128.08"/>
    <n v="3781.9999999999982"/>
    <n v="7"/>
    <x v="1"/>
  </r>
  <r>
    <x v="2943"/>
    <x v="3"/>
    <x v="3"/>
    <d v="2019-02-04T00:00:00"/>
    <x v="345"/>
    <d v="2019-05-23T00:00:00"/>
    <d v="2019-05-28T00:00:00"/>
    <s v="USD"/>
    <n v="1"/>
    <n v="39"/>
    <n v="55"/>
    <n v="37"/>
    <n v="8"/>
    <n v="0.4"/>
    <n v="2770.72"/>
    <n v="6023.3"/>
    <x v="1488"/>
    <n v="22165.759999999998"/>
    <n v="6746.0800000000017"/>
    <n v="5"/>
    <x v="1"/>
  </r>
  <r>
    <x v="2944"/>
    <x v="0"/>
    <x v="0"/>
    <d v="2019-02-04T00:00:00"/>
    <x v="345"/>
    <d v="2019-05-23T00:00:00"/>
    <d v="2019-05-26T00:00:00"/>
    <s v="USD"/>
    <n v="20"/>
    <n v="27"/>
    <n v="114"/>
    <n v="43"/>
    <n v="8"/>
    <n v="0.05"/>
    <n v="101.04"/>
    <n v="194.3"/>
    <x v="1069"/>
    <n v="808.32"/>
    <n v="668.36"/>
    <n v="3"/>
    <x v="1"/>
  </r>
  <r>
    <x v="2945"/>
    <x v="3"/>
    <x v="2"/>
    <d v="2019-02-04T00:00:00"/>
    <x v="345"/>
    <d v="2019-05-16T00:00:00"/>
    <d v="2019-05-18T00:00:00"/>
    <s v="USD"/>
    <n v="7"/>
    <n v="19"/>
    <n v="274"/>
    <n v="40"/>
    <n v="4"/>
    <n v="0.05"/>
    <n v="4709.7700000000004"/>
    <n v="5540.9"/>
    <x v="1489"/>
    <n v="18839.080000000002"/>
    <n v="2216.3399999999965"/>
    <n v="2"/>
    <x v="1"/>
  </r>
  <r>
    <x v="2946"/>
    <x v="1"/>
    <x v="2"/>
    <d v="2019-02-04T00:00:00"/>
    <x v="345"/>
    <d v="2019-05-14T00:00:00"/>
    <d v="2019-05-15T00:00:00"/>
    <s v="USD"/>
    <n v="20"/>
    <n v="12"/>
    <n v="320"/>
    <n v="28"/>
    <n v="4"/>
    <n v="0.05"/>
    <n v="2769.38"/>
    <n v="3336.6"/>
    <x v="188"/>
    <n v="11077.52"/>
    <n v="1601.5599999999995"/>
    <n v="1"/>
    <x v="1"/>
  </r>
  <r>
    <x v="2947"/>
    <x v="3"/>
    <x v="1"/>
    <d v="2019-02-04T00:00:00"/>
    <x v="345"/>
    <d v="2019-05-26T00:00:00"/>
    <d v="2019-05-27T00:00:00"/>
    <s v="USD"/>
    <n v="5"/>
    <n v="28"/>
    <n v="229"/>
    <n v="21"/>
    <n v="1"/>
    <n v="0.08"/>
    <n v="1065.3"/>
    <n v="1775.5"/>
    <x v="1"/>
    <n v="1065.3"/>
    <n v="568.16000000000008"/>
    <n v="1"/>
    <x v="1"/>
  </r>
  <r>
    <x v="2948"/>
    <x v="0"/>
    <x v="1"/>
    <d v="2019-02-04T00:00:00"/>
    <x v="345"/>
    <d v="2019-06-08T00:00:00"/>
    <d v="2019-06-12T00:00:00"/>
    <s v="USD"/>
    <n v="18"/>
    <n v="49"/>
    <n v="245"/>
    <n v="21"/>
    <n v="4"/>
    <n v="0.1"/>
    <n v="501.16"/>
    <n v="737"/>
    <x v="1490"/>
    <n v="2004.64"/>
    <n v="648.56000000000017"/>
    <n v="4"/>
    <x v="1"/>
  </r>
  <r>
    <x v="2949"/>
    <x v="0"/>
    <x v="1"/>
    <d v="2019-02-04T00:00:00"/>
    <x v="345"/>
    <d v="2019-06-01T00:00:00"/>
    <d v="2019-06-02T00:00:00"/>
    <s v="USD"/>
    <n v="13"/>
    <n v="3"/>
    <n v="212"/>
    <n v="47"/>
    <n v="1"/>
    <n v="0.3"/>
    <n v="123.01"/>
    <n v="227.8"/>
    <x v="1491"/>
    <n v="123.01"/>
    <n v="36.450000000000003"/>
    <n v="1"/>
    <x v="1"/>
  </r>
  <r>
    <x v="2950"/>
    <x v="3"/>
    <x v="4"/>
    <d v="2019-02-04T00:00:00"/>
    <x v="345"/>
    <d v="2019-06-02T00:00:00"/>
    <d v="2019-06-04T00:00:00"/>
    <s v="USD"/>
    <n v="10"/>
    <n v="30"/>
    <n v="335"/>
    <n v="9"/>
    <n v="7"/>
    <n v="0.1"/>
    <n v="2393.7800000000002"/>
    <n v="5440.4"/>
    <x v="1492"/>
    <n v="16756.460000000003"/>
    <n v="17518.059999999994"/>
    <n v="2"/>
    <x v="1"/>
  </r>
  <r>
    <x v="2951"/>
    <x v="0"/>
    <x v="3"/>
    <d v="2019-02-04T00:00:00"/>
    <x v="345"/>
    <d v="2019-05-18T00:00:00"/>
    <d v="2019-05-24T00:00:00"/>
    <s v="USD"/>
    <n v="20"/>
    <n v="25"/>
    <n v="58"/>
    <n v="41"/>
    <n v="7"/>
    <n v="0.05"/>
    <n v="756.9"/>
    <n v="958.1"/>
    <x v="108"/>
    <n v="5298.3"/>
    <n v="1073.0649999999996"/>
    <n v="6"/>
    <x v="1"/>
  </r>
  <r>
    <x v="2952"/>
    <x v="3"/>
    <x v="0"/>
    <d v="2019-02-04T00:00:00"/>
    <x v="345"/>
    <d v="2019-05-21T00:00:00"/>
    <d v="2019-05-26T00:00:00"/>
    <s v="USD"/>
    <n v="1"/>
    <n v="18"/>
    <n v="136"/>
    <n v="44"/>
    <n v="1"/>
    <n v="0.15"/>
    <n v="354.56"/>
    <n v="844.2"/>
    <x v="1493"/>
    <n v="354.56"/>
    <n v="363.01000000000005"/>
    <n v="5"/>
    <x v="1"/>
  </r>
  <r>
    <x v="2953"/>
    <x v="0"/>
    <x v="2"/>
    <d v="2019-02-04T00:00:00"/>
    <x v="346"/>
    <d v="2019-06-02T00:00:00"/>
    <d v="2019-06-12T00:00:00"/>
    <s v="USD"/>
    <n v="18"/>
    <n v="27"/>
    <n v="301"/>
    <n v="24"/>
    <n v="1"/>
    <n v="0.05"/>
    <n v="1182.28"/>
    <n v="2318.1999999999998"/>
    <x v="1494"/>
    <n v="1182.28"/>
    <n v="1020.0099999999995"/>
    <n v="10"/>
    <x v="0"/>
  </r>
  <r>
    <x v="2954"/>
    <x v="2"/>
    <x v="0"/>
    <d v="2019-02-04T00:00:00"/>
    <x v="346"/>
    <d v="2019-05-14T00:00:00"/>
    <d v="2019-05-15T00:00:00"/>
    <s v="USD"/>
    <n v="26"/>
    <n v="20"/>
    <n v="146"/>
    <n v="46"/>
    <n v="5"/>
    <n v="0.1"/>
    <n v="1949.3"/>
    <n v="2499.1"/>
    <x v="1495"/>
    <n v="9746.5"/>
    <n v="1499.4500000000007"/>
    <n v="1"/>
    <x v="1"/>
  </r>
  <r>
    <x v="2955"/>
    <x v="3"/>
    <x v="0"/>
    <d v="2019-02-04T00:00:00"/>
    <x v="346"/>
    <d v="2019-05-31T00:00:00"/>
    <d v="2019-06-04T00:00:00"/>
    <s v="USD"/>
    <n v="1"/>
    <n v="33"/>
    <n v="119"/>
    <n v="38"/>
    <n v="8"/>
    <n v="0.05"/>
    <n v="2045.11"/>
    <n v="3932.9"/>
    <x v="880"/>
    <n v="16360.88"/>
    <n v="13529.160000000002"/>
    <n v="4"/>
    <x v="1"/>
  </r>
  <r>
    <x v="2956"/>
    <x v="3"/>
    <x v="0"/>
    <d v="2019-02-04T00:00:00"/>
    <x v="346"/>
    <d v="2019-05-22T00:00:00"/>
    <d v="2019-05-24T00:00:00"/>
    <s v="USD"/>
    <n v="10"/>
    <n v="29"/>
    <n v="93"/>
    <n v="22"/>
    <n v="7"/>
    <n v="0.15"/>
    <n v="1720.29"/>
    <n v="3510.8"/>
    <x v="1496"/>
    <n v="12042.029999999999"/>
    <n v="8847.2300000000032"/>
    <n v="2"/>
    <x v="1"/>
  </r>
  <r>
    <x v="2957"/>
    <x v="3"/>
    <x v="0"/>
    <d v="2019-02-04T00:00:00"/>
    <x v="346"/>
    <d v="2019-05-24T00:00:00"/>
    <d v="2019-05-28T00:00:00"/>
    <s v="USD"/>
    <n v="3"/>
    <n v="6"/>
    <n v="99"/>
    <n v="9"/>
    <n v="4"/>
    <n v="0.08"/>
    <n v="163.21"/>
    <n v="194.3"/>
    <x v="497"/>
    <n v="652.84"/>
    <n v="62.184000000000083"/>
    <n v="4"/>
    <x v="1"/>
  </r>
  <r>
    <x v="2958"/>
    <x v="1"/>
    <x v="4"/>
    <d v="2019-02-04T00:00:00"/>
    <x v="346"/>
    <d v="2019-05-29T00:00:00"/>
    <d v="2019-05-30T00:00:00"/>
    <s v="USD"/>
    <n v="23"/>
    <n v="13"/>
    <n v="366"/>
    <n v="14"/>
    <n v="2"/>
    <n v="0.15"/>
    <n v="2328.3200000000002"/>
    <n v="3946.3"/>
    <x v="846"/>
    <n v="4656.6400000000003"/>
    <n v="2052.0699999999997"/>
    <n v="1"/>
    <x v="1"/>
  </r>
  <r>
    <x v="2959"/>
    <x v="2"/>
    <x v="4"/>
    <d v="2019-02-04T00:00:00"/>
    <x v="346"/>
    <d v="2019-06-04T00:00:00"/>
    <d v="2019-06-07T00:00:00"/>
    <s v="USD"/>
    <n v="26"/>
    <n v="19"/>
    <n v="341"/>
    <n v="41"/>
    <n v="6"/>
    <n v="0.05"/>
    <n v="693.72"/>
    <n v="1118.9000000000001"/>
    <x v="587"/>
    <n v="4162.32"/>
    <n v="2215.4100000000008"/>
    <n v="3"/>
    <x v="1"/>
  </r>
  <r>
    <x v="2960"/>
    <x v="3"/>
    <x v="0"/>
    <d v="2019-02-04T00:00:00"/>
    <x v="346"/>
    <d v="2019-06-05T00:00:00"/>
    <d v="2019-06-10T00:00:00"/>
    <s v="USD"/>
    <n v="5"/>
    <n v="31"/>
    <n v="170"/>
    <n v="22"/>
    <n v="3"/>
    <n v="0.2"/>
    <n v="1401.37"/>
    <n v="1688.4"/>
    <x v="125"/>
    <n v="4204.1099999999997"/>
    <n v="-151.94999999999891"/>
    <n v="5"/>
    <x v="1"/>
  </r>
  <r>
    <x v="2961"/>
    <x v="0"/>
    <x v="2"/>
    <d v="2019-02-04T00:00:00"/>
    <x v="346"/>
    <d v="2019-05-19T00:00:00"/>
    <d v="2019-05-29T00:00:00"/>
    <s v="USD"/>
    <n v="13"/>
    <n v="28"/>
    <n v="296"/>
    <n v="41"/>
    <n v="8"/>
    <n v="0.2"/>
    <n v="1856.03"/>
    <n v="2291.4"/>
    <x v="1364"/>
    <n v="14848.24"/>
    <n v="-183.27999999999884"/>
    <n v="10"/>
    <x v="0"/>
  </r>
  <r>
    <x v="2962"/>
    <x v="3"/>
    <x v="3"/>
    <d v="2019-02-04T00:00:00"/>
    <x v="347"/>
    <d v="2019-05-22T00:00:00"/>
    <d v="2019-06-01T00:00:00"/>
    <s v="USD"/>
    <n v="9"/>
    <n v="28"/>
    <n v="49"/>
    <n v="27"/>
    <n v="6"/>
    <n v="0.05"/>
    <n v="1123.05"/>
    <n v="1936.3"/>
    <x v="998"/>
    <n v="6738.2999999999993"/>
    <n v="4298.6099999999988"/>
    <n v="10"/>
    <x v="0"/>
  </r>
  <r>
    <x v="2963"/>
    <x v="0"/>
    <x v="0"/>
    <d v="2019-02-04T00:00:00"/>
    <x v="347"/>
    <d v="2019-05-16T00:00:00"/>
    <d v="2019-05-19T00:00:00"/>
    <s v="USD"/>
    <n v="19"/>
    <n v="47"/>
    <n v="194"/>
    <n v="14"/>
    <n v="5"/>
    <n v="0.1"/>
    <n v="1106.8399999999999"/>
    <n v="1876"/>
    <x v="176"/>
    <n v="5534.2"/>
    <n v="2907.8"/>
    <n v="3"/>
    <x v="1"/>
  </r>
  <r>
    <x v="2964"/>
    <x v="3"/>
    <x v="4"/>
    <d v="2019-02-04T00:00:00"/>
    <x v="347"/>
    <d v="2019-06-06T00:00:00"/>
    <d v="2019-06-09T00:00:00"/>
    <s v="USD"/>
    <n v="10"/>
    <n v="39"/>
    <n v="331"/>
    <n v="27"/>
    <n v="7"/>
    <n v="0.08"/>
    <n v="2780.23"/>
    <n v="3658.2"/>
    <x v="1497"/>
    <n v="19461.61"/>
    <n v="4097.1979999999967"/>
    <n v="3"/>
    <x v="1"/>
  </r>
  <r>
    <x v="2965"/>
    <x v="1"/>
    <x v="3"/>
    <d v="2019-02-04T00:00:00"/>
    <x v="347"/>
    <d v="2019-05-26T00:00:00"/>
    <d v="2019-06-05T00:00:00"/>
    <s v="USD"/>
    <n v="24"/>
    <n v="38"/>
    <n v="14"/>
    <n v="28"/>
    <n v="4"/>
    <n v="0.4"/>
    <n v="117.59"/>
    <n v="180.9"/>
    <x v="641"/>
    <n v="470.36"/>
    <n v="-36.199999999999989"/>
    <n v="10"/>
    <x v="0"/>
  </r>
  <r>
    <x v="2966"/>
    <x v="0"/>
    <x v="3"/>
    <d v="2019-02-04T00:00:00"/>
    <x v="347"/>
    <d v="2019-05-19T00:00:00"/>
    <d v="2019-05-21T00:00:00"/>
    <s v="USD"/>
    <n v="18"/>
    <n v="3"/>
    <n v="19"/>
    <n v="21"/>
    <n v="6"/>
    <n v="0.1"/>
    <n v="467.33"/>
    <n v="1038.5"/>
    <x v="718"/>
    <n v="2803.98"/>
    <n v="2803.9200000000005"/>
    <n v="2"/>
    <x v="1"/>
  </r>
  <r>
    <x v="2967"/>
    <x v="1"/>
    <x v="5"/>
    <d v="2019-02-04T00:00:00"/>
    <x v="347"/>
    <d v="2019-05-28T00:00:00"/>
    <d v="2019-06-03T00:00:00"/>
    <s v="USD"/>
    <n v="22"/>
    <n v="20"/>
    <n v="68"/>
    <n v="40"/>
    <n v="5"/>
    <n v="0.15"/>
    <n v="152.63"/>
    <n v="227.8"/>
    <x v="69"/>
    <n v="763.15"/>
    <n v="205"/>
    <n v="6"/>
    <x v="1"/>
  </r>
  <r>
    <x v="2968"/>
    <x v="3"/>
    <x v="4"/>
    <d v="2019-02-04T00:00:00"/>
    <x v="347"/>
    <d v="2019-05-15T00:00:00"/>
    <d v="2019-05-18T00:00:00"/>
    <s v="USD"/>
    <n v="7"/>
    <n v="48"/>
    <n v="343"/>
    <n v="40"/>
    <n v="4"/>
    <n v="0.15"/>
    <n v="826.91"/>
    <n v="1252.9000000000001"/>
    <x v="166"/>
    <n v="3307.64"/>
    <n v="952.22000000000071"/>
    <n v="3"/>
    <x v="1"/>
  </r>
  <r>
    <x v="2969"/>
    <x v="1"/>
    <x v="5"/>
    <d v="2019-02-04T00:00:00"/>
    <x v="348"/>
    <d v="2019-05-19T00:00:00"/>
    <d v="2019-05-24T00:00:00"/>
    <s v="USD"/>
    <n v="22"/>
    <n v="45"/>
    <n v="66"/>
    <n v="15"/>
    <n v="1"/>
    <n v="0.08"/>
    <n v="797.57"/>
    <n v="1246.2"/>
    <x v="1498"/>
    <n v="797.57"/>
    <n v="348.93400000000008"/>
    <n v="5"/>
    <x v="1"/>
  </r>
  <r>
    <x v="2970"/>
    <x v="3"/>
    <x v="5"/>
    <d v="2019-02-04T00:00:00"/>
    <x v="348"/>
    <d v="2019-06-02T00:00:00"/>
    <d v="2019-06-05T00:00:00"/>
    <s v="USD"/>
    <n v="7"/>
    <n v="41"/>
    <n v="59"/>
    <n v="42"/>
    <n v="5"/>
    <n v="0.2"/>
    <n v="1408.21"/>
    <n v="2271.3000000000002"/>
    <x v="1499"/>
    <n v="7041.05"/>
    <n v="2044.1500000000005"/>
    <n v="3"/>
    <x v="1"/>
  </r>
  <r>
    <x v="2971"/>
    <x v="1"/>
    <x v="0"/>
    <d v="2019-02-04T00:00:00"/>
    <x v="348"/>
    <d v="2019-05-24T00:00:00"/>
    <d v="2019-05-31T00:00:00"/>
    <s v="USD"/>
    <n v="21"/>
    <n v="37"/>
    <n v="182"/>
    <n v="47"/>
    <n v="2"/>
    <n v="0.2"/>
    <n v="1308.6400000000001"/>
    <n v="1721.9"/>
    <x v="1500"/>
    <n v="2617.2800000000002"/>
    <n v="137.76000000000022"/>
    <n v="7"/>
    <x v="1"/>
  </r>
  <r>
    <x v="2972"/>
    <x v="3"/>
    <x v="0"/>
    <d v="2019-02-04T00:00:00"/>
    <x v="348"/>
    <d v="2019-06-08T00:00:00"/>
    <d v="2019-06-09T00:00:00"/>
    <s v="USD"/>
    <n v="4"/>
    <n v="11"/>
    <n v="124"/>
    <n v="6"/>
    <n v="4"/>
    <n v="0.1"/>
    <n v="2623.45"/>
    <n v="5045.1000000000004"/>
    <x v="1501"/>
    <n v="10493.8"/>
    <n v="7668.5600000000013"/>
    <n v="1"/>
    <x v="1"/>
  </r>
  <r>
    <x v="2973"/>
    <x v="2"/>
    <x v="5"/>
    <d v="2019-02-04T00:00:00"/>
    <x v="348"/>
    <d v="2019-06-03T00:00:00"/>
    <d v="2019-06-12T00:00:00"/>
    <s v="USD"/>
    <n v="27"/>
    <n v="31"/>
    <n v="77"/>
    <n v="29"/>
    <n v="6"/>
    <n v="0.05"/>
    <n v="3148.06"/>
    <n v="3839.1"/>
    <x v="743"/>
    <n v="18888.36"/>
    <n v="2994.5099999999984"/>
    <n v="9"/>
    <x v="0"/>
  </r>
  <r>
    <x v="2974"/>
    <x v="0"/>
    <x v="1"/>
    <d v="2019-02-04T00:00:00"/>
    <x v="348"/>
    <d v="2019-06-01T00:00:00"/>
    <d v="2019-06-07T00:00:00"/>
    <s v="USD"/>
    <n v="18"/>
    <n v="28"/>
    <n v="221"/>
    <n v="42"/>
    <n v="7"/>
    <n v="0.05"/>
    <n v="455.2"/>
    <n v="1058.5999999999999"/>
    <x v="1502"/>
    <n v="3186.4"/>
    <n v="3853.2899999999986"/>
    <n v="6"/>
    <x v="1"/>
  </r>
  <r>
    <x v="2975"/>
    <x v="3"/>
    <x v="2"/>
    <d v="2019-02-04T00:00:00"/>
    <x v="348"/>
    <d v="2019-05-28T00:00:00"/>
    <d v="2019-06-01T00:00:00"/>
    <s v="USD"/>
    <n v="5"/>
    <n v="14"/>
    <n v="312"/>
    <n v="21"/>
    <n v="2"/>
    <n v="0.1"/>
    <n v="3354.36"/>
    <n v="3946.3"/>
    <x v="846"/>
    <n v="6708.72"/>
    <n v="394.61999999999989"/>
    <n v="4"/>
    <x v="1"/>
  </r>
  <r>
    <x v="2976"/>
    <x v="3"/>
    <x v="0"/>
    <d v="2019-02-04T00:00:00"/>
    <x v="348"/>
    <d v="2019-05-31T00:00:00"/>
    <d v="2019-06-01T00:00:00"/>
    <s v="USD"/>
    <n v="3"/>
    <n v="30"/>
    <n v="188"/>
    <n v="28"/>
    <n v="7"/>
    <n v="0.08"/>
    <n v="395.57"/>
    <n v="824.1"/>
    <x v="1503"/>
    <n v="2768.99"/>
    <n v="2538.2139999999999"/>
    <n v="1"/>
    <x v="1"/>
  </r>
  <r>
    <x v="2977"/>
    <x v="0"/>
    <x v="0"/>
    <d v="2019-02-04T00:00:00"/>
    <x v="348"/>
    <d v="2019-06-05T00:00:00"/>
    <d v="2019-06-07T00:00:00"/>
    <s v="USD"/>
    <n v="17"/>
    <n v="26"/>
    <n v="89"/>
    <n v="43"/>
    <n v="6"/>
    <n v="0.05"/>
    <n v="645.80999999999995"/>
    <n v="797.3"/>
    <x v="1296"/>
    <n v="3874.8599999999997"/>
    <n v="669.74999999999909"/>
    <n v="2"/>
    <x v="1"/>
  </r>
  <r>
    <x v="2978"/>
    <x v="3"/>
    <x v="3"/>
    <d v="2019-02-04T00:00:00"/>
    <x v="349"/>
    <d v="2019-06-12T00:00:00"/>
    <d v="2019-06-14T00:00:00"/>
    <s v="USD"/>
    <n v="7"/>
    <n v="45"/>
    <n v="29"/>
    <n v="5"/>
    <n v="3"/>
    <n v="0.1"/>
    <n v="827.32"/>
    <n v="1688.4"/>
    <x v="125"/>
    <n v="2481.96"/>
    <n v="2076.7200000000012"/>
    <n v="2"/>
    <x v="1"/>
  </r>
  <r>
    <x v="2979"/>
    <x v="3"/>
    <x v="4"/>
    <d v="2019-02-04T00:00:00"/>
    <x v="349"/>
    <d v="2019-05-25T00:00:00"/>
    <d v="2019-05-28T00:00:00"/>
    <s v="USD"/>
    <n v="1"/>
    <n v="19"/>
    <n v="345"/>
    <n v="38"/>
    <n v="3"/>
    <n v="0.05"/>
    <n v="1175.45"/>
    <n v="1728.6"/>
    <x v="317"/>
    <n v="3526.3500000000004"/>
    <n v="1400.1599999999989"/>
    <n v="3"/>
    <x v="1"/>
  </r>
  <r>
    <x v="2980"/>
    <x v="2"/>
    <x v="4"/>
    <d v="2019-02-04T00:00:00"/>
    <x v="349"/>
    <d v="2019-05-17T00:00:00"/>
    <d v="2019-05-19T00:00:00"/>
    <s v="USD"/>
    <n v="28"/>
    <n v="13"/>
    <n v="341"/>
    <n v="38"/>
    <n v="5"/>
    <n v="0.08"/>
    <n v="512.22"/>
    <n v="931.3"/>
    <x v="1504"/>
    <n v="2561.1000000000004"/>
    <n v="1722.88"/>
    <n v="2"/>
    <x v="1"/>
  </r>
  <r>
    <x v="2981"/>
    <x v="1"/>
    <x v="5"/>
    <d v="2019-02-04T00:00:00"/>
    <x v="349"/>
    <d v="2019-05-29T00:00:00"/>
    <d v="2019-05-31T00:00:00"/>
    <s v="USD"/>
    <n v="21"/>
    <n v="50"/>
    <n v="68"/>
    <n v="32"/>
    <n v="6"/>
    <n v="0.05"/>
    <n v="1520.36"/>
    <n v="2492.4"/>
    <x v="1505"/>
    <n v="9122.16"/>
    <n v="5084.5200000000004"/>
    <n v="2"/>
    <x v="1"/>
  </r>
  <r>
    <x v="2982"/>
    <x v="3"/>
    <x v="4"/>
    <d v="2019-02-04T00:00:00"/>
    <x v="349"/>
    <d v="2019-06-12T00:00:00"/>
    <d v="2019-06-18T00:00:00"/>
    <s v="USD"/>
    <n v="10"/>
    <n v="11"/>
    <n v="344"/>
    <n v="42"/>
    <n v="5"/>
    <n v="0.08"/>
    <n v="1303.82"/>
    <n v="1862.6"/>
    <x v="1506"/>
    <n v="6519.0999999999995"/>
    <n v="2048.8600000000015"/>
    <n v="6"/>
    <x v="1"/>
  </r>
  <r>
    <x v="2983"/>
    <x v="3"/>
    <x v="0"/>
    <d v="2019-02-04T00:00:00"/>
    <x v="349"/>
    <d v="2019-05-19T00:00:00"/>
    <d v="2019-05-27T00:00:00"/>
    <s v="USD"/>
    <n v="7"/>
    <n v="8"/>
    <n v="199"/>
    <n v="24"/>
    <n v="2"/>
    <n v="0.05"/>
    <n v="821.35"/>
    <n v="2003.3"/>
    <x v="1093"/>
    <n v="1642.7"/>
    <n v="2163.5699999999997"/>
    <n v="8"/>
    <x v="0"/>
  </r>
  <r>
    <x v="2984"/>
    <x v="1"/>
    <x v="2"/>
    <d v="2019-02-04T00:00:00"/>
    <x v="349"/>
    <d v="2019-05-28T00:00:00"/>
    <d v="2019-06-05T00:00:00"/>
    <s v="USD"/>
    <n v="22"/>
    <n v="37"/>
    <n v="303"/>
    <n v="34"/>
    <n v="8"/>
    <n v="0.05"/>
    <n v="1695.1"/>
    <n v="3852.5"/>
    <x v="492"/>
    <n v="13560.8"/>
    <n v="15718.2"/>
    <n v="8"/>
    <x v="0"/>
  </r>
  <r>
    <x v="2985"/>
    <x v="3"/>
    <x v="1"/>
    <d v="2019-02-04T00:00:00"/>
    <x v="350"/>
    <d v="2019-05-26T00:00:00"/>
    <d v="2019-05-31T00:00:00"/>
    <s v="USD"/>
    <n v="7"/>
    <n v="13"/>
    <n v="228"/>
    <n v="2"/>
    <n v="6"/>
    <n v="0.15"/>
    <n v="136.68"/>
    <n v="201"/>
    <x v="9"/>
    <n v="820.08"/>
    <n v="205.01999999999987"/>
    <n v="5"/>
    <x v="1"/>
  </r>
  <r>
    <x v="2986"/>
    <x v="1"/>
    <x v="0"/>
    <d v="2019-02-04T00:00:00"/>
    <x v="350"/>
    <d v="2019-05-31T00:00:00"/>
    <d v="2019-06-04T00:00:00"/>
    <s v="USD"/>
    <n v="22"/>
    <n v="30"/>
    <n v="182"/>
    <n v="29"/>
    <n v="4"/>
    <n v="0.2"/>
    <n v="915.35"/>
    <n v="1695.1"/>
    <x v="1507"/>
    <n v="3661.4"/>
    <n v="1762.9199999999996"/>
    <n v="4"/>
    <x v="1"/>
  </r>
  <r>
    <x v="2987"/>
    <x v="0"/>
    <x v="0"/>
    <d v="2019-02-04T00:00:00"/>
    <x v="350"/>
    <d v="2019-06-01T00:00:00"/>
    <d v="2019-06-07T00:00:00"/>
    <s v="USD"/>
    <n v="19"/>
    <n v="42"/>
    <n v="192"/>
    <n v="3"/>
    <n v="5"/>
    <n v="0.08"/>
    <n v="2835.98"/>
    <n v="6445.4"/>
    <x v="586"/>
    <n v="14179.9"/>
    <n v="15468.94"/>
    <n v="6"/>
    <x v="1"/>
  </r>
  <r>
    <x v="2988"/>
    <x v="1"/>
    <x v="5"/>
    <d v="2019-02-04T00:00:00"/>
    <x v="350"/>
    <d v="2019-05-19T00:00:00"/>
    <d v="2019-05-29T00:00:00"/>
    <s v="USD"/>
    <n v="24"/>
    <n v="29"/>
    <n v="65"/>
    <n v="8"/>
    <n v="5"/>
    <n v="0.08"/>
    <n v="445.01"/>
    <n v="1085.4000000000001"/>
    <x v="114"/>
    <n v="2225.0500000000002"/>
    <n v="2767.79"/>
    <n v="10"/>
    <x v="0"/>
  </r>
  <r>
    <x v="2989"/>
    <x v="3"/>
    <x v="4"/>
    <d v="2019-02-04T00:00:00"/>
    <x v="350"/>
    <d v="2019-06-09T00:00:00"/>
    <d v="2019-06-15T00:00:00"/>
    <s v="USD"/>
    <n v="7"/>
    <n v="25"/>
    <n v="348"/>
    <n v="33"/>
    <n v="3"/>
    <n v="0.15"/>
    <n v="716.36"/>
    <n v="1085.4000000000001"/>
    <x v="682"/>
    <n v="2149.08"/>
    <n v="618.69000000000005"/>
    <n v="6"/>
    <x v="1"/>
  </r>
  <r>
    <x v="2990"/>
    <x v="3"/>
    <x v="1"/>
    <d v="2019-02-04T00:00:00"/>
    <x v="351"/>
    <d v="2019-05-29T00:00:00"/>
    <d v="2019-06-06T00:00:00"/>
    <s v="USD"/>
    <n v="7"/>
    <n v="47"/>
    <n v="226"/>
    <n v="5"/>
    <n v="8"/>
    <n v="0.05"/>
    <n v="3041.8"/>
    <n v="6083.6"/>
    <x v="1404"/>
    <n v="24334.400000000001"/>
    <n v="21900.959999999999"/>
    <n v="8"/>
    <x v="0"/>
  </r>
  <r>
    <x v="2991"/>
    <x v="2"/>
    <x v="3"/>
    <d v="2019-02-04T00:00:00"/>
    <x v="351"/>
    <d v="2019-06-14T00:00:00"/>
    <d v="2019-06-16T00:00:00"/>
    <s v="USD"/>
    <n v="27"/>
    <n v="48"/>
    <n v="36"/>
    <n v="23"/>
    <n v="8"/>
    <n v="0.05"/>
    <n v="345.12"/>
    <n v="676.7"/>
    <x v="1034"/>
    <n v="2760.96"/>
    <n v="2381.96"/>
    <n v="2"/>
    <x v="1"/>
  </r>
  <r>
    <x v="2992"/>
    <x v="3"/>
    <x v="2"/>
    <d v="2019-02-04T00:00:00"/>
    <x v="351"/>
    <d v="2019-05-26T00:00:00"/>
    <d v="2019-06-05T00:00:00"/>
    <s v="USD"/>
    <n v="1"/>
    <n v="6"/>
    <n v="324"/>
    <n v="18"/>
    <n v="1"/>
    <n v="0.08"/>
    <n v="964.8"/>
    <n v="2010"/>
    <x v="850"/>
    <n v="964.8"/>
    <n v="884.40000000000009"/>
    <n v="10"/>
    <x v="0"/>
  </r>
  <r>
    <x v="2993"/>
    <x v="2"/>
    <x v="2"/>
    <d v="2019-02-04T00:00:00"/>
    <x v="351"/>
    <d v="2019-05-25T00:00:00"/>
    <d v="2019-06-01T00:00:00"/>
    <s v="USD"/>
    <n v="27"/>
    <n v="25"/>
    <n v="285"/>
    <n v="40"/>
    <n v="8"/>
    <n v="0.15"/>
    <n v="1603.44"/>
    <n v="2586.1999999999998"/>
    <x v="864"/>
    <n v="12827.52"/>
    <n v="4758.6399999999994"/>
    <n v="7"/>
    <x v="1"/>
  </r>
  <r>
    <x v="2994"/>
    <x v="0"/>
    <x v="0"/>
    <d v="2019-02-04T00:00:00"/>
    <x v="351"/>
    <d v="2019-06-07T00:00:00"/>
    <d v="2019-06-14T00:00:00"/>
    <s v="USD"/>
    <n v="16"/>
    <n v="23"/>
    <n v="199"/>
    <n v="24"/>
    <n v="1"/>
    <n v="0.1"/>
    <n v="655.19000000000005"/>
    <n v="850.9"/>
    <x v="1508"/>
    <n v="655.19000000000005"/>
    <n v="110.61999999999989"/>
    <n v="7"/>
    <x v="1"/>
  </r>
  <r>
    <x v="2995"/>
    <x v="2"/>
    <x v="0"/>
    <d v="2019-02-04T00:00:00"/>
    <x v="351"/>
    <d v="2019-06-13T00:00:00"/>
    <d v="2019-06-18T00:00:00"/>
    <s v="USD"/>
    <n v="27"/>
    <n v="7"/>
    <n v="133"/>
    <n v="47"/>
    <n v="2"/>
    <n v="0.3"/>
    <n v="1442.85"/>
    <n v="1976.5"/>
    <x v="979"/>
    <n v="2885.7"/>
    <n v="-118.59999999999991"/>
    <n v="5"/>
    <x v="1"/>
  </r>
  <r>
    <x v="2996"/>
    <x v="0"/>
    <x v="5"/>
    <d v="2019-02-04T00:00:00"/>
    <x v="351"/>
    <d v="2019-05-21T00:00:00"/>
    <d v="2019-05-26T00:00:00"/>
    <s v="USD"/>
    <n v="13"/>
    <n v="29"/>
    <n v="85"/>
    <n v="1"/>
    <n v="5"/>
    <n v="0.05"/>
    <n v="601.39"/>
    <n v="1179.2"/>
    <x v="588"/>
    <n v="3006.95"/>
    <n v="2594.25"/>
    <n v="5"/>
    <x v="1"/>
  </r>
  <r>
    <x v="2997"/>
    <x v="0"/>
    <x v="1"/>
    <d v="2019-02-04T00:00:00"/>
    <x v="351"/>
    <d v="2019-06-10T00:00:00"/>
    <d v="2019-06-19T00:00:00"/>
    <s v="USD"/>
    <n v="15"/>
    <n v="17"/>
    <n v="205"/>
    <n v="30"/>
    <n v="2"/>
    <n v="0.2"/>
    <n v="95.54"/>
    <n v="207.7"/>
    <x v="213"/>
    <n v="191.08"/>
    <n v="141.23999999999998"/>
    <n v="9"/>
    <x v="0"/>
  </r>
  <r>
    <x v="2998"/>
    <x v="0"/>
    <x v="4"/>
    <d v="2019-02-04T00:00:00"/>
    <x v="352"/>
    <d v="2019-06-01T00:00:00"/>
    <d v="2019-06-08T00:00:00"/>
    <s v="USD"/>
    <n v="13"/>
    <n v="22"/>
    <n v="353"/>
    <n v="9"/>
    <n v="5"/>
    <n v="0.05"/>
    <n v="1224.0899999999999"/>
    <n v="1943"/>
    <x v="1509"/>
    <n v="6120.45"/>
    <n v="3108.8"/>
    <n v="7"/>
    <x v="1"/>
  </r>
  <r>
    <x v="2999"/>
    <x v="3"/>
    <x v="3"/>
    <d v="2019-02-04T00:00:00"/>
    <x v="352"/>
    <d v="2019-05-24T00:00:00"/>
    <d v="2019-05-27T00:00:00"/>
    <s v="USD"/>
    <n v="12"/>
    <n v="45"/>
    <n v="17"/>
    <n v="47"/>
    <n v="1"/>
    <n v="0.05"/>
    <n v="3108.8"/>
    <n v="3886"/>
    <x v="828"/>
    <n v="3108.8"/>
    <n v="582.89999999999964"/>
    <n v="3"/>
    <x v="1"/>
  </r>
  <r>
    <x v="3000"/>
    <x v="1"/>
    <x v="1"/>
    <d v="2019-02-04T00:00:00"/>
    <x v="353"/>
    <d v="2019-06-16T00:00:00"/>
    <d v="2019-06-24T00:00:00"/>
    <s v="USD"/>
    <n v="24"/>
    <n v="22"/>
    <n v="218"/>
    <n v="11"/>
    <n v="5"/>
    <n v="0.08"/>
    <n v="512.95000000000005"/>
    <n v="884.4"/>
    <x v="133"/>
    <n v="2564.75"/>
    <n v="1503.4900000000002"/>
    <n v="8"/>
    <x v="0"/>
  </r>
  <r>
    <x v="3001"/>
    <x v="3"/>
    <x v="0"/>
    <d v="2019-02-04T00:00:00"/>
    <x v="353"/>
    <d v="2019-05-21T00:00:00"/>
    <d v="2019-05-30T00:00:00"/>
    <s v="USD"/>
    <n v="11"/>
    <n v="25"/>
    <n v="180"/>
    <n v="34"/>
    <n v="8"/>
    <n v="0.2"/>
    <n v="1195.82"/>
    <n v="2599.6"/>
    <x v="1446"/>
    <n v="9566.56"/>
    <n v="7070.8799999999992"/>
    <n v="9"/>
    <x v="0"/>
  </r>
  <r>
    <x v="3002"/>
    <x v="3"/>
    <x v="0"/>
    <d v="2019-02-04T00:00:00"/>
    <x v="353"/>
    <d v="2019-06-06T00:00:00"/>
    <d v="2019-06-10T00:00:00"/>
    <s v="USD"/>
    <n v="6"/>
    <n v="5"/>
    <n v="131"/>
    <n v="4"/>
    <n v="8"/>
    <n v="0.4"/>
    <n v="966.21"/>
    <n v="1695.1"/>
    <x v="996"/>
    <n v="7729.68"/>
    <n v="406.79999999999927"/>
    <n v="4"/>
    <x v="1"/>
  </r>
  <r>
    <x v="3003"/>
    <x v="0"/>
    <x v="0"/>
    <d v="2019-02-04T00:00:00"/>
    <x v="353"/>
    <d v="2019-06-15T00:00:00"/>
    <d v="2019-06-16T00:00:00"/>
    <s v="USD"/>
    <n v="18"/>
    <n v="44"/>
    <n v="195"/>
    <n v="10"/>
    <n v="5"/>
    <n v="0.1"/>
    <n v="934.25"/>
    <n v="1112.2"/>
    <x v="307"/>
    <n v="4671.25"/>
    <n v="333.65000000000055"/>
    <n v="1"/>
    <x v="1"/>
  </r>
  <r>
    <x v="3004"/>
    <x v="3"/>
    <x v="0"/>
    <d v="2019-02-04T00:00:00"/>
    <x v="353"/>
    <d v="2019-05-31T00:00:00"/>
    <d v="2019-06-01T00:00:00"/>
    <s v="USD"/>
    <n v="2"/>
    <n v="47"/>
    <n v="140"/>
    <n v="3"/>
    <n v="3"/>
    <n v="0.15"/>
    <n v="2267.2800000000002"/>
    <n v="5038.3999999999996"/>
    <x v="504"/>
    <n v="6801.84"/>
    <n v="6046.0799999999981"/>
    <n v="1"/>
    <x v="1"/>
  </r>
  <r>
    <x v="3005"/>
    <x v="0"/>
    <x v="1"/>
    <d v="2019-02-04T00:00:00"/>
    <x v="353"/>
    <d v="2019-05-28T00:00:00"/>
    <d v="2019-06-06T00:00:00"/>
    <s v="USD"/>
    <n v="13"/>
    <n v="49"/>
    <n v="238"/>
    <n v="47"/>
    <n v="2"/>
    <n v="0.05"/>
    <n v="874.35"/>
    <n v="1943"/>
    <x v="828"/>
    <n v="1748.7"/>
    <n v="1942.9999999999998"/>
    <n v="9"/>
    <x v="0"/>
  </r>
  <r>
    <x v="3006"/>
    <x v="3"/>
    <x v="1"/>
    <d v="2019-02-04T00:00:00"/>
    <x v="353"/>
    <d v="2019-06-02T00:00:00"/>
    <d v="2019-06-12T00:00:00"/>
    <s v="USD"/>
    <n v="5"/>
    <n v="43"/>
    <n v="206"/>
    <n v="9"/>
    <n v="8"/>
    <n v="0.05"/>
    <n v="861.08"/>
    <n v="1688.4"/>
    <x v="1295"/>
    <n v="6888.64"/>
    <n v="5943.2"/>
    <n v="10"/>
    <x v="0"/>
  </r>
  <r>
    <x v="3007"/>
    <x v="0"/>
    <x v="3"/>
    <d v="2019-02-04T00:00:00"/>
    <x v="353"/>
    <d v="2019-06-12T00:00:00"/>
    <d v="2019-06-22T00:00:00"/>
    <s v="USD"/>
    <n v="17"/>
    <n v="5"/>
    <n v="44"/>
    <n v="12"/>
    <n v="3"/>
    <n v="0.15"/>
    <n v="529.03"/>
    <n v="1125.5999999999999"/>
    <x v="211"/>
    <n v="1587.09"/>
    <n v="1283.1899999999998"/>
    <n v="10"/>
    <x v="0"/>
  </r>
  <r>
    <x v="3008"/>
    <x v="1"/>
    <x v="0"/>
    <d v="2019-02-04T00:00:00"/>
    <x v="353"/>
    <d v="2019-06-05T00:00:00"/>
    <d v="2019-06-07T00:00:00"/>
    <s v="USD"/>
    <n v="24"/>
    <n v="48"/>
    <n v="92"/>
    <n v="4"/>
    <n v="3"/>
    <n v="0.1"/>
    <n v="575.26"/>
    <n v="1065.3"/>
    <x v="545"/>
    <n v="1725.78"/>
    <n v="1150.53"/>
    <n v="2"/>
    <x v="1"/>
  </r>
  <r>
    <x v="3009"/>
    <x v="3"/>
    <x v="0"/>
    <d v="2019-02-04T00:00:00"/>
    <x v="354"/>
    <d v="2019-05-27T00:00:00"/>
    <d v="2019-05-30T00:00:00"/>
    <s v="USD"/>
    <n v="2"/>
    <n v="50"/>
    <n v="140"/>
    <n v="39"/>
    <n v="4"/>
    <n v="0.05"/>
    <n v="569.23"/>
    <n v="964.8"/>
    <x v="290"/>
    <n v="2276.92"/>
    <n v="1389.3199999999997"/>
    <n v="3"/>
    <x v="1"/>
  </r>
  <r>
    <x v="3010"/>
    <x v="0"/>
    <x v="1"/>
    <d v="2019-02-04T00:00:00"/>
    <x v="354"/>
    <d v="2019-06-05T00:00:00"/>
    <d v="2019-06-13T00:00:00"/>
    <s v="USD"/>
    <n v="18"/>
    <n v="38"/>
    <n v="221"/>
    <n v="16"/>
    <n v="1"/>
    <n v="0.3"/>
    <n v="873.55"/>
    <n v="1065.3"/>
    <x v="1007"/>
    <n v="873.55"/>
    <n v="-127.84000000000003"/>
    <n v="8"/>
    <x v="0"/>
  </r>
  <r>
    <x v="3011"/>
    <x v="0"/>
    <x v="0"/>
    <d v="2019-02-04T00:00:00"/>
    <x v="354"/>
    <d v="2019-06-08T00:00:00"/>
    <d v="2019-06-15T00:00:00"/>
    <s v="USD"/>
    <n v="13"/>
    <n v="38"/>
    <n v="202"/>
    <n v="9"/>
    <n v="8"/>
    <n v="0.08"/>
    <n v="769.16"/>
    <n v="1098.8"/>
    <x v="702"/>
    <n v="6153.28"/>
    <n v="1933.8879999999999"/>
    <n v="7"/>
    <x v="1"/>
  </r>
  <r>
    <x v="3012"/>
    <x v="1"/>
    <x v="1"/>
    <d v="2019-02-04T00:00:00"/>
    <x v="354"/>
    <d v="2019-06-12T00:00:00"/>
    <d v="2019-06-19T00:00:00"/>
    <s v="USD"/>
    <n v="24"/>
    <n v="5"/>
    <n v="204"/>
    <n v="14"/>
    <n v="8"/>
    <n v="0.08"/>
    <n v="1297.6600000000001"/>
    <n v="1802.3"/>
    <x v="119"/>
    <n v="10381.280000000001"/>
    <n v="2883.6479999999992"/>
    <n v="7"/>
    <x v="1"/>
  </r>
  <r>
    <x v="3013"/>
    <x v="1"/>
    <x v="4"/>
    <d v="2019-02-04T00:00:00"/>
    <x v="354"/>
    <d v="2019-06-17T00:00:00"/>
    <d v="2019-06-27T00:00:00"/>
    <s v="USD"/>
    <n v="24"/>
    <n v="29"/>
    <n v="345"/>
    <n v="11"/>
    <n v="3"/>
    <n v="0.08"/>
    <n v="206.23"/>
    <n v="254.6"/>
    <x v="287"/>
    <n v="618.68999999999994"/>
    <n v="84.006000000000085"/>
    <n v="10"/>
    <x v="0"/>
  </r>
  <r>
    <x v="3014"/>
    <x v="3"/>
    <x v="2"/>
    <d v="2019-02-04T00:00:00"/>
    <x v="354"/>
    <d v="2019-06-15T00:00:00"/>
    <d v="2019-06-24T00:00:00"/>
    <s v="USD"/>
    <n v="3"/>
    <n v="11"/>
    <n v="283"/>
    <n v="9"/>
    <n v="2"/>
    <n v="0.1"/>
    <n v="1397.62"/>
    <n v="1996.6"/>
    <x v="514"/>
    <n v="2795.24"/>
    <n v="798.64000000000033"/>
    <n v="9"/>
    <x v="0"/>
  </r>
  <r>
    <x v="3015"/>
    <x v="1"/>
    <x v="2"/>
    <d v="2019-02-04T00:00:00"/>
    <x v="354"/>
    <d v="2019-06-10T00:00:00"/>
    <d v="2019-06-11T00:00:00"/>
    <s v="USD"/>
    <n v="22"/>
    <n v="48"/>
    <n v="278"/>
    <n v="30"/>
    <n v="1"/>
    <n v="0.1"/>
    <n v="476.37"/>
    <n v="1058.5999999999999"/>
    <x v="936"/>
    <n v="476.37"/>
    <n v="476.36999999999989"/>
    <n v="1"/>
    <x v="1"/>
  </r>
  <r>
    <x v="3016"/>
    <x v="2"/>
    <x v="3"/>
    <d v="2019-02-04T00:00:00"/>
    <x v="354"/>
    <d v="2019-06-17T00:00:00"/>
    <d v="2019-06-25T00:00:00"/>
    <s v="USD"/>
    <n v="25"/>
    <n v="49"/>
    <n v="16"/>
    <n v="13"/>
    <n v="4"/>
    <n v="0.1"/>
    <n v="4120.7700000000004"/>
    <n v="6438.7"/>
    <x v="1510"/>
    <n v="16483.080000000002"/>
    <n v="6696.239999999998"/>
    <n v="8"/>
    <x v="0"/>
  </r>
  <r>
    <x v="3017"/>
    <x v="2"/>
    <x v="0"/>
    <d v="2019-02-04T00:00:00"/>
    <x v="354"/>
    <d v="2019-06-15T00:00:00"/>
    <d v="2019-06-16T00:00:00"/>
    <s v="USD"/>
    <n v="26"/>
    <n v="36"/>
    <n v="142"/>
    <n v="28"/>
    <n v="3"/>
    <n v="0.1"/>
    <n v="3354.36"/>
    <n v="3946.3"/>
    <x v="734"/>
    <n v="10063.08"/>
    <n v="591.93000000000211"/>
    <n v="1"/>
    <x v="1"/>
  </r>
  <r>
    <x v="3018"/>
    <x v="0"/>
    <x v="4"/>
    <d v="2019-02-04T00:00:00"/>
    <x v="354"/>
    <d v="2019-05-31T00:00:00"/>
    <d v="2019-06-01T00:00:00"/>
    <s v="USD"/>
    <n v="16"/>
    <n v="45"/>
    <n v="349"/>
    <n v="23"/>
    <n v="2"/>
    <n v="0.15"/>
    <n v="444.88"/>
    <n v="1112.2"/>
    <x v="74"/>
    <n v="889.76"/>
    <n v="1000.98"/>
    <n v="1"/>
    <x v="1"/>
  </r>
  <r>
    <x v="3019"/>
    <x v="0"/>
    <x v="4"/>
    <d v="2019-02-04T00:00:00"/>
    <x v="354"/>
    <d v="2019-05-29T00:00:00"/>
    <d v="2019-06-01T00:00:00"/>
    <s v="USD"/>
    <n v="20"/>
    <n v="1"/>
    <n v="330"/>
    <n v="40"/>
    <n v="6"/>
    <n v="0.05"/>
    <n v="722.8"/>
    <n v="1165.8"/>
    <x v="462"/>
    <n v="4336.7999999999993"/>
    <n v="2308.2599999999993"/>
    <n v="3"/>
    <x v="1"/>
  </r>
  <r>
    <x v="3020"/>
    <x v="0"/>
    <x v="2"/>
    <d v="2019-02-04T00:00:00"/>
    <x v="354"/>
    <d v="2019-06-11T00:00:00"/>
    <d v="2019-06-13T00:00:00"/>
    <s v="USD"/>
    <n v="14"/>
    <n v="40"/>
    <n v="300"/>
    <n v="26"/>
    <n v="7"/>
    <n v="0.1"/>
    <n v="656.6"/>
    <n v="1172.5"/>
    <x v="1163"/>
    <n v="4596.2"/>
    <n v="2790.55"/>
    <n v="2"/>
    <x v="1"/>
  </r>
  <r>
    <x v="3021"/>
    <x v="3"/>
    <x v="2"/>
    <d v="2019-02-04T00:00:00"/>
    <x v="355"/>
    <d v="2019-06-09T00:00:00"/>
    <d v="2019-06-12T00:00:00"/>
    <s v="USD"/>
    <n v="9"/>
    <n v="25"/>
    <n v="265"/>
    <n v="17"/>
    <n v="5"/>
    <n v="0.1"/>
    <n v="1685.72"/>
    <n v="1983.2"/>
    <x v="1403"/>
    <n v="8428.6"/>
    <n v="495.79999999999927"/>
    <n v="3"/>
    <x v="1"/>
  </r>
  <r>
    <x v="3022"/>
    <x v="3"/>
    <x v="5"/>
    <d v="2019-02-04T00:00:00"/>
    <x v="355"/>
    <d v="2019-06-11T00:00:00"/>
    <d v="2019-06-14T00:00:00"/>
    <s v="USD"/>
    <n v="5"/>
    <n v="48"/>
    <n v="76"/>
    <n v="31"/>
    <n v="5"/>
    <n v="0.4"/>
    <n v="4091.09"/>
    <n v="5313.1"/>
    <x v="1511"/>
    <n v="20455.45"/>
    <n v="-4516.1500000000015"/>
    <n v="3"/>
    <x v="1"/>
  </r>
  <r>
    <x v="3023"/>
    <x v="1"/>
    <x v="1"/>
    <d v="2019-02-04T00:00:00"/>
    <x v="355"/>
    <d v="2019-05-27T00:00:00"/>
    <d v="2019-05-30T00:00:00"/>
    <s v="USD"/>
    <n v="24"/>
    <n v="36"/>
    <n v="221"/>
    <n v="10"/>
    <n v="4"/>
    <n v="0.08"/>
    <n v="2989.27"/>
    <n v="3832.4"/>
    <x v="318"/>
    <n v="11957.08"/>
    <n v="2146.1520000000019"/>
    <n v="3"/>
    <x v="1"/>
  </r>
  <r>
    <x v="3024"/>
    <x v="0"/>
    <x v="0"/>
    <d v="2019-02-04T00:00:00"/>
    <x v="355"/>
    <d v="2019-05-28T00:00:00"/>
    <d v="2019-06-07T00:00:00"/>
    <s v="USD"/>
    <n v="16"/>
    <n v="12"/>
    <n v="199"/>
    <n v="11"/>
    <n v="8"/>
    <n v="0.05"/>
    <n v="1348.31"/>
    <n v="2592.9"/>
    <x v="1512"/>
    <n v="10786.48"/>
    <n v="8919.5600000000013"/>
    <n v="10"/>
    <x v="0"/>
  </r>
  <r>
    <x v="3025"/>
    <x v="1"/>
    <x v="0"/>
    <d v="2019-02-04T00:00:00"/>
    <x v="355"/>
    <d v="2019-06-07T00:00:00"/>
    <d v="2019-06-12T00:00:00"/>
    <s v="USD"/>
    <n v="21"/>
    <n v="39"/>
    <n v="102"/>
    <n v="11"/>
    <n v="1"/>
    <n v="0.2"/>
    <n v="2176.56"/>
    <n v="2941.3"/>
    <x v="1513"/>
    <n v="2176.56"/>
    <n v="176.48000000000047"/>
    <n v="5"/>
    <x v="1"/>
  </r>
  <r>
    <x v="3026"/>
    <x v="3"/>
    <x v="1"/>
    <d v="2019-02-04T00:00:00"/>
    <x v="355"/>
    <d v="2019-06-04T00:00:00"/>
    <d v="2019-06-07T00:00:00"/>
    <s v="USD"/>
    <n v="2"/>
    <n v="27"/>
    <n v="219"/>
    <n v="21"/>
    <n v="4"/>
    <n v="0.3"/>
    <n v="2444.0300000000002"/>
    <n v="4006.6"/>
    <x v="150"/>
    <n v="9776.1200000000008"/>
    <n v="1442.3599999999988"/>
    <n v="3"/>
    <x v="1"/>
  </r>
  <r>
    <x v="3027"/>
    <x v="0"/>
    <x v="0"/>
    <d v="2019-02-04T00:00:00"/>
    <x v="355"/>
    <d v="2019-05-27T00:00:00"/>
    <d v="2019-05-31T00:00:00"/>
    <s v="USD"/>
    <n v="19"/>
    <n v="1"/>
    <n v="186"/>
    <n v="45"/>
    <n v="8"/>
    <n v="0.08"/>
    <n v="664.37"/>
    <n v="991.6"/>
    <x v="511"/>
    <n v="5314.96"/>
    <n v="1983.2160000000003"/>
    <n v="4"/>
    <x v="1"/>
  </r>
  <r>
    <x v="3028"/>
    <x v="0"/>
    <x v="2"/>
    <d v="2019-02-04T00:00:00"/>
    <x v="356"/>
    <d v="2019-06-10T00:00:00"/>
    <d v="2019-06-14T00:00:00"/>
    <s v="USD"/>
    <n v="16"/>
    <n v="25"/>
    <n v="324"/>
    <n v="46"/>
    <n v="3"/>
    <n v="0.08"/>
    <n v="428.8"/>
    <n v="857.6"/>
    <x v="485"/>
    <n v="1286.4000000000001"/>
    <n v="1080.576"/>
    <n v="4"/>
    <x v="1"/>
  </r>
  <r>
    <x v="3029"/>
    <x v="0"/>
    <x v="0"/>
    <d v="2019-02-04T00:00:00"/>
    <x v="356"/>
    <d v="2019-06-15T00:00:00"/>
    <d v="2019-06-16T00:00:00"/>
    <s v="USD"/>
    <n v="15"/>
    <n v="40"/>
    <n v="134"/>
    <n v="19"/>
    <n v="8"/>
    <n v="0.1"/>
    <n v="1009.69"/>
    <n v="1835.8"/>
    <x v="1168"/>
    <n v="8077.52"/>
    <n v="5140.24"/>
    <n v="1"/>
    <x v="1"/>
  </r>
  <r>
    <x v="3030"/>
    <x v="0"/>
    <x v="0"/>
    <d v="2019-02-04T00:00:00"/>
    <x v="356"/>
    <d v="2019-06-13T00:00:00"/>
    <d v="2019-06-17T00:00:00"/>
    <s v="USD"/>
    <n v="20"/>
    <n v="20"/>
    <n v="94"/>
    <n v="2"/>
    <n v="5"/>
    <n v="0.08"/>
    <n v="1073.07"/>
    <n v="1916.2"/>
    <x v="840"/>
    <n v="5365.3499999999995"/>
    <n v="3449.170000000001"/>
    <n v="4"/>
    <x v="1"/>
  </r>
  <r>
    <x v="3031"/>
    <x v="3"/>
    <x v="4"/>
    <d v="2019-02-04T00:00:00"/>
    <x v="356"/>
    <d v="2019-05-24T00:00:00"/>
    <d v="2019-06-01T00:00:00"/>
    <s v="USD"/>
    <n v="3"/>
    <n v="47"/>
    <n v="367"/>
    <n v="4"/>
    <n v="1"/>
    <n v="0.08"/>
    <n v="456"/>
    <n v="1112.2"/>
    <x v="1177"/>
    <n v="456"/>
    <n v="567.22400000000005"/>
    <n v="8"/>
    <x v="0"/>
  </r>
  <r>
    <x v="3032"/>
    <x v="0"/>
    <x v="5"/>
    <d v="2019-02-04T00:00:00"/>
    <x v="356"/>
    <d v="2019-06-09T00:00:00"/>
    <d v="2019-06-14T00:00:00"/>
    <s v="USD"/>
    <n v="17"/>
    <n v="29"/>
    <n v="81"/>
    <n v="47"/>
    <n v="3"/>
    <n v="0.05"/>
    <n v="2999.19"/>
    <n v="3946.3"/>
    <x v="734"/>
    <n v="8997.57"/>
    <n v="2249.385000000002"/>
    <n v="5"/>
    <x v="1"/>
  </r>
  <r>
    <x v="3033"/>
    <x v="1"/>
    <x v="3"/>
    <d v="2019-02-04T00:00:00"/>
    <x v="356"/>
    <d v="2019-06-12T00:00:00"/>
    <d v="2019-06-15T00:00:00"/>
    <s v="USD"/>
    <n v="21"/>
    <n v="16"/>
    <n v="57"/>
    <n v="9"/>
    <n v="2"/>
    <n v="0.15"/>
    <n v="1271.33"/>
    <n v="2311.5"/>
    <x v="857"/>
    <n v="2542.66"/>
    <n v="1386.8899999999999"/>
    <n v="3"/>
    <x v="1"/>
  </r>
  <r>
    <x v="3034"/>
    <x v="3"/>
    <x v="2"/>
    <d v="2019-02-04T00:00:00"/>
    <x v="356"/>
    <d v="2019-06-17T00:00:00"/>
    <d v="2019-06-20T00:00:00"/>
    <s v="USD"/>
    <n v="1"/>
    <n v="45"/>
    <n v="271"/>
    <n v="13"/>
    <n v="6"/>
    <n v="0.4"/>
    <n v="4803.8999999999996"/>
    <n v="6405.2"/>
    <x v="1514"/>
    <n v="28823.399999999998"/>
    <n v="-5764.68"/>
    <n v="3"/>
    <x v="1"/>
  </r>
  <r>
    <x v="3035"/>
    <x v="3"/>
    <x v="0"/>
    <d v="2019-02-04T00:00:00"/>
    <x v="356"/>
    <d v="2019-06-12T00:00:00"/>
    <d v="2019-06-17T00:00:00"/>
    <s v="USD"/>
    <n v="6"/>
    <n v="34"/>
    <n v="94"/>
    <n v="31"/>
    <n v="6"/>
    <n v="0.05"/>
    <n v="1557.08"/>
    <n v="1876"/>
    <x v="692"/>
    <n v="9342.48"/>
    <n v="1350.7199999999993"/>
    <n v="5"/>
    <x v="1"/>
  </r>
  <r>
    <x v="3036"/>
    <x v="3"/>
    <x v="1"/>
    <d v="2019-02-04T00:00:00"/>
    <x v="356"/>
    <d v="2019-06-02T00:00:00"/>
    <d v="2019-06-04T00:00:00"/>
    <s v="USD"/>
    <n v="4"/>
    <n v="47"/>
    <n v="220"/>
    <n v="27"/>
    <n v="7"/>
    <n v="0.08"/>
    <n v="3154.63"/>
    <n v="3993.2"/>
    <x v="983"/>
    <n v="22082.41"/>
    <n v="3633.7979999999989"/>
    <n v="2"/>
    <x v="1"/>
  </r>
  <r>
    <x v="3037"/>
    <x v="1"/>
    <x v="2"/>
    <d v="2019-02-04T00:00:00"/>
    <x v="356"/>
    <d v="2019-05-24T00:00:00"/>
    <d v="2019-05-26T00:00:00"/>
    <s v="USD"/>
    <n v="23"/>
    <n v="38"/>
    <n v="303"/>
    <n v="41"/>
    <n v="6"/>
    <n v="0.05"/>
    <n v="761.86"/>
    <n v="917.9"/>
    <x v="801"/>
    <n v="4571.16"/>
    <n v="660.86999999999989"/>
    <n v="2"/>
    <x v="1"/>
  </r>
  <r>
    <x v="3038"/>
    <x v="3"/>
    <x v="1"/>
    <d v="2019-02-04T00:00:00"/>
    <x v="356"/>
    <d v="2019-05-28T00:00:00"/>
    <d v="2019-06-05T00:00:00"/>
    <s v="USD"/>
    <n v="8"/>
    <n v="10"/>
    <n v="210"/>
    <n v="11"/>
    <n v="7"/>
    <n v="0.05"/>
    <n v="2729.31"/>
    <n v="3591.2"/>
    <x v="1515"/>
    <n v="19105.169999999998"/>
    <n v="4776.3099999999977"/>
    <n v="8"/>
    <x v="0"/>
  </r>
  <r>
    <x v="3039"/>
    <x v="0"/>
    <x v="0"/>
    <d v="2019-02-04T00:00:00"/>
    <x v="356"/>
    <d v="2019-06-03T00:00:00"/>
    <d v="2019-06-08T00:00:00"/>
    <s v="USD"/>
    <n v="14"/>
    <n v="1"/>
    <n v="181"/>
    <n v="5"/>
    <n v="4"/>
    <n v="0.1"/>
    <n v="1694.83"/>
    <n v="2492.4"/>
    <x v="65"/>
    <n v="6779.32"/>
    <n v="2193.3200000000015"/>
    <n v="5"/>
    <x v="1"/>
  </r>
  <r>
    <x v="3040"/>
    <x v="0"/>
    <x v="4"/>
    <d v="2019-02-04T00:00:00"/>
    <x v="357"/>
    <d v="2019-06-02T00:00:00"/>
    <d v="2019-06-06T00:00:00"/>
    <s v="USD"/>
    <n v="15"/>
    <n v="14"/>
    <n v="342"/>
    <n v="30"/>
    <n v="4"/>
    <n v="0.05"/>
    <n v="850.83"/>
    <n v="1025.0999999999999"/>
    <x v="650"/>
    <n v="3403.32"/>
    <n v="492.05999999999949"/>
    <n v="4"/>
    <x v="1"/>
  </r>
  <r>
    <x v="3041"/>
    <x v="3"/>
    <x v="4"/>
    <d v="2019-02-04T00:00:00"/>
    <x v="357"/>
    <d v="2019-06-01T00:00:00"/>
    <d v="2019-06-05T00:00:00"/>
    <s v="USD"/>
    <n v="2"/>
    <n v="43"/>
    <n v="346"/>
    <n v="34"/>
    <n v="8"/>
    <n v="0.08"/>
    <n v="1635.34"/>
    <n v="2271.3000000000002"/>
    <x v="1275"/>
    <n v="13082.72"/>
    <n v="3634.0480000000043"/>
    <n v="4"/>
    <x v="1"/>
  </r>
  <r>
    <x v="3042"/>
    <x v="0"/>
    <x v="3"/>
    <d v="2019-02-04T00:00:00"/>
    <x v="357"/>
    <d v="2019-05-25T00:00:00"/>
    <d v="2019-05-30T00:00:00"/>
    <s v="USD"/>
    <n v="20"/>
    <n v="39"/>
    <n v="37"/>
    <n v="40"/>
    <n v="8"/>
    <n v="0.1"/>
    <n v="118.46"/>
    <n v="174.2"/>
    <x v="1516"/>
    <n v="947.68"/>
    <n v="306.56000000000006"/>
    <n v="5"/>
    <x v="1"/>
  </r>
  <r>
    <x v="3043"/>
    <x v="3"/>
    <x v="0"/>
    <d v="2019-02-04T00:00:00"/>
    <x v="357"/>
    <d v="2019-05-27T00:00:00"/>
    <d v="2019-05-30T00:00:00"/>
    <s v="USD"/>
    <n v="3"/>
    <n v="49"/>
    <n v="178"/>
    <n v="2"/>
    <n v="4"/>
    <n v="0.1"/>
    <n v="630.34"/>
    <n v="750.4"/>
    <x v="1517"/>
    <n v="2521.36"/>
    <n v="180.07999999999993"/>
    <n v="3"/>
    <x v="1"/>
  </r>
  <r>
    <x v="3044"/>
    <x v="3"/>
    <x v="0"/>
    <d v="2019-02-04T00:00:00"/>
    <x v="357"/>
    <d v="2019-05-25T00:00:00"/>
    <d v="2019-05-29T00:00:00"/>
    <s v="USD"/>
    <n v="6"/>
    <n v="32"/>
    <n v="167"/>
    <n v="32"/>
    <n v="2"/>
    <n v="0.05"/>
    <n v="1209.22"/>
    <n v="1889.4"/>
    <x v="841"/>
    <n v="2418.44"/>
    <n v="1171.42"/>
    <n v="4"/>
    <x v="1"/>
  </r>
  <r>
    <x v="3045"/>
    <x v="0"/>
    <x v="3"/>
    <d v="2019-02-04T00:00:00"/>
    <x v="357"/>
    <d v="2019-06-02T00:00:00"/>
    <d v="2019-06-10T00:00:00"/>
    <s v="USD"/>
    <n v="19"/>
    <n v="16"/>
    <n v="45"/>
    <n v="16"/>
    <n v="8"/>
    <n v="0.08"/>
    <n v="3111.21"/>
    <n v="5983.1"/>
    <x v="1052"/>
    <n v="24889.68"/>
    <n v="19145.936000000002"/>
    <n v="8"/>
    <x v="0"/>
  </r>
  <r>
    <x v="3046"/>
    <x v="2"/>
    <x v="1"/>
    <d v="2019-02-04T00:00:00"/>
    <x v="357"/>
    <d v="2019-06-05T00:00:00"/>
    <d v="2019-06-10T00:00:00"/>
    <s v="USD"/>
    <n v="26"/>
    <n v="50"/>
    <n v="208"/>
    <n v="5"/>
    <n v="4"/>
    <n v="0.08"/>
    <n v="108.54"/>
    <n v="241.2"/>
    <x v="300"/>
    <n v="434.16"/>
    <n v="453.45599999999996"/>
    <n v="5"/>
    <x v="1"/>
  </r>
  <r>
    <x v="3047"/>
    <x v="3"/>
    <x v="0"/>
    <d v="2019-02-04T00:00:00"/>
    <x v="357"/>
    <d v="2019-06-01T00:00:00"/>
    <d v="2019-06-04T00:00:00"/>
    <s v="USD"/>
    <n v="11"/>
    <n v="34"/>
    <n v="122"/>
    <n v="9"/>
    <n v="5"/>
    <n v="0.05"/>
    <n v="1080.3800000000001"/>
    <n v="2512.5"/>
    <x v="325"/>
    <n v="5401.9000000000005"/>
    <n v="6532.4749999999995"/>
    <n v="3"/>
    <x v="1"/>
  </r>
  <r>
    <x v="3048"/>
    <x v="2"/>
    <x v="0"/>
    <d v="2019-02-04T00:00:00"/>
    <x v="358"/>
    <d v="2019-06-05T00:00:00"/>
    <d v="2019-06-15T00:00:00"/>
    <s v="USD"/>
    <n v="26"/>
    <n v="35"/>
    <n v="157"/>
    <n v="39"/>
    <n v="6"/>
    <n v="0.15"/>
    <n v="699.28"/>
    <n v="984.9"/>
    <x v="23"/>
    <n v="4195.68"/>
    <n v="827.30999999999949"/>
    <n v="10"/>
    <x v="0"/>
  </r>
  <r>
    <x v="3049"/>
    <x v="3"/>
    <x v="4"/>
    <d v="2019-02-04T00:00:00"/>
    <x v="358"/>
    <d v="2019-05-31T00:00:00"/>
    <d v="2019-06-03T00:00:00"/>
    <s v="USD"/>
    <n v="3"/>
    <n v="46"/>
    <n v="329"/>
    <n v="14"/>
    <n v="4"/>
    <n v="0.05"/>
    <n v="1822.4"/>
    <n v="2847.5"/>
    <x v="1077"/>
    <n v="7289.6"/>
    <n v="3530.8999999999996"/>
    <n v="3"/>
    <x v="1"/>
  </r>
  <r>
    <x v="3050"/>
    <x v="3"/>
    <x v="0"/>
    <d v="2019-02-04T00:00:00"/>
    <x v="358"/>
    <d v="2019-06-18T00:00:00"/>
    <d v="2019-06-27T00:00:00"/>
    <s v="USD"/>
    <n v="3"/>
    <n v="9"/>
    <n v="155"/>
    <n v="7"/>
    <n v="1"/>
    <n v="0.15"/>
    <n v="603"/>
    <n v="1005"/>
    <x v="153"/>
    <n v="603"/>
    <n v="251.25"/>
    <n v="9"/>
    <x v="0"/>
  </r>
  <r>
    <x v="3051"/>
    <x v="1"/>
    <x v="0"/>
    <d v="2019-02-04T00:00:00"/>
    <x v="358"/>
    <d v="2019-05-27T00:00:00"/>
    <d v="2019-06-02T00:00:00"/>
    <s v="USD"/>
    <n v="21"/>
    <n v="25"/>
    <n v="177"/>
    <n v="26"/>
    <n v="7"/>
    <n v="0.1"/>
    <n v="1894.02"/>
    <n v="2338.3000000000002"/>
    <x v="1518"/>
    <n v="13258.14"/>
    <n v="1473.1500000000033"/>
    <n v="6"/>
    <x v="1"/>
  </r>
  <r>
    <x v="3052"/>
    <x v="3"/>
    <x v="3"/>
    <d v="2019-02-04T00:00:00"/>
    <x v="358"/>
    <d v="2019-06-06T00:00:00"/>
    <d v="2019-06-09T00:00:00"/>
    <s v="USD"/>
    <n v="7"/>
    <n v="19"/>
    <n v="31"/>
    <n v="19"/>
    <n v="2"/>
    <n v="0.05"/>
    <n v="5121.68"/>
    <n v="6170.7"/>
    <x v="1519"/>
    <n v="10243.36"/>
    <n v="1480.9699999999993"/>
    <n v="3"/>
    <x v="1"/>
  </r>
  <r>
    <x v="3053"/>
    <x v="3"/>
    <x v="2"/>
    <d v="2019-02-04T00:00:00"/>
    <x v="358"/>
    <d v="2019-06-09T00:00:00"/>
    <d v="2019-06-11T00:00:00"/>
    <s v="USD"/>
    <n v="6"/>
    <n v="34"/>
    <n v="319"/>
    <n v="41"/>
    <n v="1"/>
    <n v="0.1"/>
    <n v="1972.48"/>
    <n v="2465.6"/>
    <x v="1520"/>
    <n v="1972.48"/>
    <n v="246.55999999999995"/>
    <n v="2"/>
    <x v="1"/>
  </r>
  <r>
    <x v="3054"/>
    <x v="1"/>
    <x v="4"/>
    <d v="2019-02-04T00:00:00"/>
    <x v="358"/>
    <d v="2019-05-27T00:00:00"/>
    <d v="2019-05-28T00:00:00"/>
    <s v="USD"/>
    <n v="22"/>
    <n v="38"/>
    <n v="339"/>
    <n v="44"/>
    <n v="7"/>
    <n v="0.05"/>
    <n v="1240.3"/>
    <n v="2385.1999999999998"/>
    <x v="1521"/>
    <n v="8682.1"/>
    <n v="7179.4799999999959"/>
    <n v="1"/>
    <x v="1"/>
  </r>
  <r>
    <x v="3055"/>
    <x v="1"/>
    <x v="4"/>
    <d v="2019-02-04T00:00:00"/>
    <x v="358"/>
    <d v="2019-06-09T00:00:00"/>
    <d v="2019-06-14T00:00:00"/>
    <s v="USD"/>
    <n v="22"/>
    <n v="24"/>
    <n v="359"/>
    <n v="44"/>
    <n v="4"/>
    <n v="0.05"/>
    <n v="470.34"/>
    <n v="1045.2"/>
    <x v="679"/>
    <n v="1881.36"/>
    <n v="2090.3999999999996"/>
    <n v="5"/>
    <x v="1"/>
  </r>
  <r>
    <x v="3056"/>
    <x v="3"/>
    <x v="2"/>
    <d v="2019-02-04T00:00:00"/>
    <x v="358"/>
    <d v="2019-06-20T00:00:00"/>
    <d v="2019-06-23T00:00:00"/>
    <s v="USD"/>
    <n v="7"/>
    <n v="33"/>
    <n v="310"/>
    <n v="15"/>
    <n v="6"/>
    <n v="0.05"/>
    <n v="1616.64"/>
    <n v="2566.1"/>
    <x v="408"/>
    <n v="9699.84"/>
    <n v="4926.9299999999985"/>
    <n v="3"/>
    <x v="1"/>
  </r>
  <r>
    <x v="3057"/>
    <x v="3"/>
    <x v="3"/>
    <d v="2019-02-04T00:00:00"/>
    <x v="358"/>
    <d v="2019-06-16T00:00:00"/>
    <d v="2019-06-22T00:00:00"/>
    <s v="USD"/>
    <n v="8"/>
    <n v="23"/>
    <n v="36"/>
    <n v="9"/>
    <n v="4"/>
    <n v="0.1"/>
    <n v="1970.74"/>
    <n v="2559.4"/>
    <x v="347"/>
    <n v="7882.96"/>
    <n v="1330.88"/>
    <n v="6"/>
    <x v="1"/>
  </r>
  <r>
    <x v="3058"/>
    <x v="0"/>
    <x v="4"/>
    <d v="2019-02-04T00:00:00"/>
    <x v="359"/>
    <d v="2019-05-28T00:00:00"/>
    <d v="2019-06-03T00:00:00"/>
    <s v="USD"/>
    <n v="18"/>
    <n v="36"/>
    <n v="350"/>
    <n v="42"/>
    <n v="2"/>
    <n v="0.05"/>
    <n v="2657.09"/>
    <n v="3363.4"/>
    <x v="559"/>
    <n v="5314.18"/>
    <n v="1076.2799999999997"/>
    <n v="6"/>
    <x v="1"/>
  </r>
  <r>
    <x v="3059"/>
    <x v="0"/>
    <x v="4"/>
    <d v="2019-02-04T00:00:00"/>
    <x v="359"/>
    <d v="2019-06-13T00:00:00"/>
    <d v="2019-06-14T00:00:00"/>
    <s v="USD"/>
    <n v="13"/>
    <n v="46"/>
    <n v="363"/>
    <n v="26"/>
    <n v="2"/>
    <n v="0.05"/>
    <n v="647.22"/>
    <n v="1078.7"/>
    <x v="886"/>
    <n v="1294.44"/>
    <n v="755.09000000000015"/>
    <n v="1"/>
    <x v="1"/>
  </r>
  <r>
    <x v="3060"/>
    <x v="0"/>
    <x v="2"/>
    <d v="2019-02-04T00:00:00"/>
    <x v="359"/>
    <d v="2019-05-29T00:00:00"/>
    <d v="2019-06-06T00:00:00"/>
    <s v="USD"/>
    <n v="19"/>
    <n v="34"/>
    <n v="279"/>
    <n v="11"/>
    <n v="6"/>
    <n v="0.1"/>
    <n v="3913.47"/>
    <n v="5929.5"/>
    <x v="1522"/>
    <n v="23480.82"/>
    <n v="8538.48"/>
    <n v="8"/>
    <x v="0"/>
  </r>
  <r>
    <x v="3061"/>
    <x v="0"/>
    <x v="2"/>
    <d v="2019-02-04T00:00:00"/>
    <x v="359"/>
    <d v="2019-06-06T00:00:00"/>
    <d v="2019-06-11T00:00:00"/>
    <s v="USD"/>
    <n v="20"/>
    <n v="35"/>
    <n v="273"/>
    <n v="25"/>
    <n v="4"/>
    <n v="0.08"/>
    <n v="1451.22"/>
    <n v="1909.5"/>
    <x v="713"/>
    <n v="5804.88"/>
    <n v="1222.08"/>
    <n v="5"/>
    <x v="1"/>
  </r>
  <r>
    <x v="3062"/>
    <x v="0"/>
    <x v="3"/>
    <d v="2019-02-04T00:00:00"/>
    <x v="359"/>
    <d v="2019-05-30T00:00:00"/>
    <d v="2019-05-31T00:00:00"/>
    <s v="USD"/>
    <n v="18"/>
    <n v="17"/>
    <n v="34"/>
    <n v="47"/>
    <n v="4"/>
    <n v="0.3"/>
    <n v="780.15"/>
    <n v="1098.8"/>
    <x v="189"/>
    <n v="3120.6"/>
    <n v="-43.960000000000036"/>
    <n v="1"/>
    <x v="1"/>
  </r>
  <r>
    <x v="3063"/>
    <x v="2"/>
    <x v="1"/>
    <d v="2019-02-04T00:00:00"/>
    <x v="359"/>
    <d v="2019-06-22T00:00:00"/>
    <d v="2019-06-23T00:00:00"/>
    <s v="USD"/>
    <n v="27"/>
    <n v="14"/>
    <n v="212"/>
    <n v="3"/>
    <n v="5"/>
    <n v="0.08"/>
    <n v="353.76"/>
    <n v="884.4"/>
    <x v="133"/>
    <n v="1768.8"/>
    <n v="2299.4400000000005"/>
    <n v="1"/>
    <x v="1"/>
  </r>
  <r>
    <x v="3064"/>
    <x v="3"/>
    <x v="5"/>
    <d v="2019-02-04T00:00:00"/>
    <x v="359"/>
    <d v="2019-06-11T00:00:00"/>
    <d v="2019-06-17T00:00:00"/>
    <s v="USD"/>
    <n v="2"/>
    <n v="2"/>
    <n v="79"/>
    <n v="21"/>
    <n v="5"/>
    <n v="0.15"/>
    <n v="420.76"/>
    <n v="1051.9000000000001"/>
    <x v="11"/>
    <n v="2103.8000000000002"/>
    <n v="2366.7749999999996"/>
    <n v="6"/>
    <x v="1"/>
  </r>
  <r>
    <x v="3065"/>
    <x v="3"/>
    <x v="4"/>
    <d v="2019-02-04T00:00:00"/>
    <x v="359"/>
    <d v="2019-06-09T00:00:00"/>
    <d v="2019-06-16T00:00:00"/>
    <s v="USD"/>
    <n v="10"/>
    <n v="20"/>
    <n v="351"/>
    <n v="43"/>
    <n v="8"/>
    <n v="0.15"/>
    <n v="449.44"/>
    <n v="864.3"/>
    <x v="334"/>
    <n v="3595.52"/>
    <n v="2281.7199999999998"/>
    <n v="7"/>
    <x v="1"/>
  </r>
  <r>
    <x v="3066"/>
    <x v="0"/>
    <x v="4"/>
    <d v="2019-02-04T00:00:00"/>
    <x v="359"/>
    <d v="2019-06-03T00:00:00"/>
    <d v="2019-06-10T00:00:00"/>
    <s v="USD"/>
    <n v="14"/>
    <n v="6"/>
    <n v="353"/>
    <n v="1"/>
    <n v="2"/>
    <n v="0.05"/>
    <n v="1231.26"/>
    <n v="2619.6999999999998"/>
    <x v="1019"/>
    <n v="2462.52"/>
    <n v="2514.9099999999994"/>
    <n v="7"/>
    <x v="1"/>
  </r>
  <r>
    <x v="3067"/>
    <x v="3"/>
    <x v="1"/>
    <d v="2019-02-04T00:00:00"/>
    <x v="359"/>
    <d v="2019-06-12T00:00:00"/>
    <d v="2019-06-14T00:00:00"/>
    <s v="USD"/>
    <n v="4"/>
    <n v="21"/>
    <n v="259"/>
    <n v="35"/>
    <n v="3"/>
    <n v="0.15"/>
    <n v="2816.95"/>
    <n v="6123.8"/>
    <x v="1523"/>
    <n v="8450.8499999999985"/>
    <n v="7164.840000000002"/>
    <n v="2"/>
    <x v="1"/>
  </r>
  <r>
    <x v="3068"/>
    <x v="3"/>
    <x v="2"/>
    <d v="2019-02-04T00:00:00"/>
    <x v="360"/>
    <d v="2019-06-11T00:00:00"/>
    <d v="2019-06-18T00:00:00"/>
    <s v="USD"/>
    <n v="10"/>
    <n v="19"/>
    <n v="328"/>
    <n v="22"/>
    <n v="6"/>
    <n v="0.05"/>
    <n v="123.95"/>
    <n v="247.9"/>
    <x v="418"/>
    <n v="743.7"/>
    <n v="669.32999999999993"/>
    <n v="7"/>
    <x v="1"/>
  </r>
  <r>
    <x v="3069"/>
    <x v="2"/>
    <x v="3"/>
    <d v="2019-02-04T00:00:00"/>
    <x v="360"/>
    <d v="2019-05-28T00:00:00"/>
    <d v="2019-05-31T00:00:00"/>
    <s v="USD"/>
    <n v="28"/>
    <n v="23"/>
    <n v="5"/>
    <n v="44"/>
    <n v="6"/>
    <n v="0.4"/>
    <n v="827.32"/>
    <n v="1969.8"/>
    <x v="0"/>
    <n v="4963.92"/>
    <n v="2127.3599999999997"/>
    <n v="3"/>
    <x v="1"/>
  </r>
  <r>
    <x v="3070"/>
    <x v="3"/>
    <x v="2"/>
    <d v="2019-02-04T00:00:00"/>
    <x v="360"/>
    <d v="2019-06-18T00:00:00"/>
    <d v="2019-06-21T00:00:00"/>
    <s v="USD"/>
    <n v="8"/>
    <n v="1"/>
    <n v="288"/>
    <n v="1"/>
    <n v="1"/>
    <n v="0.3"/>
    <n v="2816.14"/>
    <n v="3966.4"/>
    <x v="367"/>
    <n v="2816.14"/>
    <n v="-39.659999999999854"/>
    <n v="3"/>
    <x v="1"/>
  </r>
  <r>
    <x v="3071"/>
    <x v="2"/>
    <x v="0"/>
    <d v="2019-02-04T00:00:00"/>
    <x v="360"/>
    <d v="2019-06-18T00:00:00"/>
    <d v="2019-06-20T00:00:00"/>
    <s v="USD"/>
    <n v="28"/>
    <n v="41"/>
    <n v="183"/>
    <n v="43"/>
    <n v="3"/>
    <n v="0.08"/>
    <n v="1211.43"/>
    <n v="2472.3000000000002"/>
    <x v="1524"/>
    <n v="3634.29"/>
    <n v="3189.2580000000007"/>
    <n v="2"/>
    <x v="1"/>
  </r>
  <r>
    <x v="3072"/>
    <x v="0"/>
    <x v="4"/>
    <d v="2019-02-04T00:00:00"/>
    <x v="360"/>
    <d v="2019-06-13T00:00:00"/>
    <d v="2019-06-18T00:00:00"/>
    <s v="USD"/>
    <n v="17"/>
    <n v="11"/>
    <n v="352"/>
    <n v="27"/>
    <n v="7"/>
    <n v="0.1"/>
    <n v="1943.54"/>
    <n v="3470.6"/>
    <x v="1525"/>
    <n v="13604.779999999999"/>
    <n v="8260.0000000000036"/>
    <n v="5"/>
    <x v="1"/>
  </r>
  <r>
    <x v="3073"/>
    <x v="2"/>
    <x v="2"/>
    <d v="2019-02-04T00:00:00"/>
    <x v="360"/>
    <d v="2019-06-11T00:00:00"/>
    <d v="2019-06-15T00:00:00"/>
    <s v="USD"/>
    <n v="27"/>
    <n v="6"/>
    <n v="262"/>
    <n v="37"/>
    <n v="3"/>
    <n v="0.05"/>
    <n v="4920.4799999999996"/>
    <n v="6150.6"/>
    <x v="1526"/>
    <n v="14761.439999999999"/>
    <n v="2767.7700000000041"/>
    <n v="4"/>
    <x v="1"/>
  </r>
  <r>
    <x v="3074"/>
    <x v="3"/>
    <x v="5"/>
    <d v="2019-02-04T00:00:00"/>
    <x v="360"/>
    <d v="2019-06-16T00:00:00"/>
    <d v="2019-06-19T00:00:00"/>
    <s v="USD"/>
    <n v="6"/>
    <n v="41"/>
    <n v="85"/>
    <n v="7"/>
    <n v="2"/>
    <n v="0.05"/>
    <n v="1804.91"/>
    <n v="2284.6999999999998"/>
    <x v="1527"/>
    <n v="3609.82"/>
    <n v="731.10999999999922"/>
    <n v="3"/>
    <x v="1"/>
  </r>
  <r>
    <x v="3075"/>
    <x v="0"/>
    <x v="2"/>
    <d v="2019-02-04T00:00:00"/>
    <x v="360"/>
    <d v="2019-06-02T00:00:00"/>
    <d v="2019-06-07T00:00:00"/>
    <s v="USD"/>
    <n v="20"/>
    <n v="17"/>
    <n v="285"/>
    <n v="35"/>
    <n v="2"/>
    <n v="0.2"/>
    <n v="2930.65"/>
    <n v="3530.9"/>
    <x v="1528"/>
    <n v="5861.3"/>
    <n v="-211.85999999999967"/>
    <n v="5"/>
    <x v="1"/>
  </r>
  <r>
    <x v="3076"/>
    <x v="3"/>
    <x v="0"/>
    <d v="2019-02-04T00:00:00"/>
    <x v="361"/>
    <d v="2019-06-14T00:00:00"/>
    <d v="2019-06-18T00:00:00"/>
    <s v="USD"/>
    <n v="3"/>
    <n v="1"/>
    <n v="197"/>
    <n v="34"/>
    <n v="6"/>
    <n v="0.08"/>
    <n v="128.24"/>
    <n v="194.3"/>
    <x v="558"/>
    <n v="769.44"/>
    <n v="303.09600000000023"/>
    <n v="4"/>
    <x v="1"/>
  </r>
  <r>
    <x v="3077"/>
    <x v="3"/>
    <x v="3"/>
    <d v="2019-02-04T00:00:00"/>
    <x v="361"/>
    <d v="2019-06-11T00:00:00"/>
    <d v="2019-06-18T00:00:00"/>
    <s v="USD"/>
    <n v="5"/>
    <n v="38"/>
    <n v="6"/>
    <n v="31"/>
    <n v="2"/>
    <n v="0.1"/>
    <n v="368.5"/>
    <n v="737"/>
    <x v="1529"/>
    <n v="737"/>
    <n v="589.60000000000014"/>
    <n v="7"/>
    <x v="1"/>
  </r>
  <r>
    <x v="3078"/>
    <x v="3"/>
    <x v="0"/>
    <d v="2019-02-04T00:00:00"/>
    <x v="361"/>
    <d v="2019-06-18T00:00:00"/>
    <d v="2019-06-20T00:00:00"/>
    <s v="USD"/>
    <n v="2"/>
    <n v="48"/>
    <n v="177"/>
    <n v="31"/>
    <n v="8"/>
    <n v="0.08"/>
    <n v="734.66"/>
    <n v="1708.5"/>
    <x v="168"/>
    <n v="5877.28"/>
    <n v="6697.2800000000016"/>
    <n v="2"/>
    <x v="1"/>
  </r>
  <r>
    <x v="3079"/>
    <x v="3"/>
    <x v="2"/>
    <d v="2019-02-04T00:00:00"/>
    <x v="361"/>
    <d v="2019-06-11T00:00:00"/>
    <d v="2019-06-20T00:00:00"/>
    <s v="USD"/>
    <n v="8"/>
    <n v="5"/>
    <n v="294"/>
    <n v="2"/>
    <n v="5"/>
    <n v="0.2"/>
    <n v="2031.71"/>
    <n v="2673.3"/>
    <x v="350"/>
    <n v="10158.549999999999"/>
    <n v="534.65000000000146"/>
    <n v="9"/>
    <x v="0"/>
  </r>
  <r>
    <x v="3080"/>
    <x v="3"/>
    <x v="0"/>
    <d v="2019-02-04T00:00:00"/>
    <x v="361"/>
    <d v="2019-06-05T00:00:00"/>
    <d v="2019-06-11T00:00:00"/>
    <s v="USD"/>
    <n v="12"/>
    <n v="28"/>
    <n v="142"/>
    <n v="34"/>
    <n v="3"/>
    <n v="0.08"/>
    <n v="1710.91"/>
    <n v="2251.1999999999998"/>
    <x v="302"/>
    <n v="5132.7300000000005"/>
    <n v="1080.5819999999994"/>
    <n v="6"/>
    <x v="1"/>
  </r>
  <r>
    <x v="3081"/>
    <x v="3"/>
    <x v="4"/>
    <d v="2019-02-04T00:00:00"/>
    <x v="361"/>
    <d v="2019-05-31T00:00:00"/>
    <d v="2019-06-04T00:00:00"/>
    <s v="USD"/>
    <n v="6"/>
    <n v="45"/>
    <n v="343"/>
    <n v="15"/>
    <n v="2"/>
    <n v="0.15"/>
    <n v="1449.48"/>
    <n v="2499.1"/>
    <x v="1530"/>
    <n v="2898.96"/>
    <n v="1349.5099999999993"/>
    <n v="4"/>
    <x v="1"/>
  </r>
  <r>
    <x v="3082"/>
    <x v="3"/>
    <x v="1"/>
    <d v="2019-02-04T00:00:00"/>
    <x v="361"/>
    <d v="2019-06-07T00:00:00"/>
    <d v="2019-06-16T00:00:00"/>
    <s v="USD"/>
    <n v="5"/>
    <n v="17"/>
    <n v="207"/>
    <n v="5"/>
    <n v="1"/>
    <n v="0.05"/>
    <n v="485.62"/>
    <n v="1011.7"/>
    <x v="566"/>
    <n v="485.62"/>
    <n v="475.495"/>
    <n v="9"/>
    <x v="0"/>
  </r>
  <r>
    <x v="3083"/>
    <x v="0"/>
    <x v="0"/>
    <d v="2019-02-04T00:00:00"/>
    <x v="361"/>
    <d v="2019-05-29T00:00:00"/>
    <d v="2019-05-30T00:00:00"/>
    <s v="USD"/>
    <n v="14"/>
    <n v="29"/>
    <n v="112"/>
    <n v="28"/>
    <n v="6"/>
    <n v="0.4"/>
    <n v="1398.96"/>
    <n v="1943"/>
    <x v="478"/>
    <n v="8393.76"/>
    <n v="-1398.96"/>
    <n v="1"/>
    <x v="1"/>
  </r>
  <r>
    <x v="3084"/>
    <x v="3"/>
    <x v="2"/>
    <d v="2019-02-04T00:00:00"/>
    <x v="361"/>
    <d v="2019-05-30T00:00:00"/>
    <d v="2019-06-06T00:00:00"/>
    <s v="USD"/>
    <n v="5"/>
    <n v="23"/>
    <n v="324"/>
    <n v="24"/>
    <n v="7"/>
    <n v="0.2"/>
    <n v="3475.29"/>
    <n v="5346.6"/>
    <x v="1531"/>
    <n v="24327.03"/>
    <n v="5613.9300000000076"/>
    <n v="7"/>
    <x v="1"/>
  </r>
  <r>
    <x v="3085"/>
    <x v="1"/>
    <x v="1"/>
    <d v="2019-02-04T00:00:00"/>
    <x v="361"/>
    <d v="2019-06-11T00:00:00"/>
    <d v="2019-06-16T00:00:00"/>
    <s v="USD"/>
    <n v="25"/>
    <n v="27"/>
    <n v="246"/>
    <n v="41"/>
    <n v="5"/>
    <n v="0.05"/>
    <n v="938.87"/>
    <n v="1159.0999999999999"/>
    <x v="466"/>
    <n v="4694.3500000000004"/>
    <n v="811.37499999999909"/>
    <n v="5"/>
    <x v="1"/>
  </r>
  <r>
    <x v="3086"/>
    <x v="0"/>
    <x v="4"/>
    <d v="2019-02-04T00:00:00"/>
    <x v="361"/>
    <d v="2019-06-15T00:00:00"/>
    <d v="2019-06-17T00:00:00"/>
    <s v="USD"/>
    <n v="13"/>
    <n v="35"/>
    <n v="340"/>
    <n v="47"/>
    <n v="3"/>
    <n v="0.08"/>
    <n v="1248.3399999999999"/>
    <n v="1835.8"/>
    <x v="801"/>
    <n v="3745.0199999999995"/>
    <n v="1321.7880000000005"/>
    <n v="2"/>
    <x v="1"/>
  </r>
  <r>
    <x v="3087"/>
    <x v="1"/>
    <x v="2"/>
    <d v="2019-02-04T00:00:00"/>
    <x v="361"/>
    <d v="2019-06-16T00:00:00"/>
    <d v="2019-06-25T00:00:00"/>
    <s v="USD"/>
    <n v="24"/>
    <n v="50"/>
    <n v="275"/>
    <n v="27"/>
    <n v="8"/>
    <n v="0.05"/>
    <n v="1047.8800000000001"/>
    <n v="2619.6999999999998"/>
    <x v="844"/>
    <n v="8383.0400000000009"/>
    <n v="11526.679999999997"/>
    <n v="9"/>
    <x v="0"/>
  </r>
  <r>
    <x v="3088"/>
    <x v="0"/>
    <x v="5"/>
    <d v="2019-02-04T00:00:00"/>
    <x v="361"/>
    <d v="2019-06-17T00:00:00"/>
    <d v="2019-06-25T00:00:00"/>
    <s v="USD"/>
    <n v="19"/>
    <n v="1"/>
    <n v="73"/>
    <n v="43"/>
    <n v="3"/>
    <n v="0.05"/>
    <n v="406.22"/>
    <n v="864.3"/>
    <x v="1532"/>
    <n v="1218.6600000000001"/>
    <n v="1244.5949999999996"/>
    <n v="8"/>
    <x v="0"/>
  </r>
  <r>
    <x v="3089"/>
    <x v="2"/>
    <x v="3"/>
    <d v="2019-02-04T00:00:00"/>
    <x v="362"/>
    <d v="2019-06-15T00:00:00"/>
    <d v="2019-06-21T00:00:00"/>
    <s v="USD"/>
    <n v="27"/>
    <n v="28"/>
    <n v="5"/>
    <n v="41"/>
    <n v="5"/>
    <n v="0.15"/>
    <n v="160.80000000000001"/>
    <n v="201"/>
    <x v="153"/>
    <n v="804"/>
    <n v="50.25"/>
    <n v="6"/>
    <x v="1"/>
  </r>
  <r>
    <x v="3090"/>
    <x v="3"/>
    <x v="0"/>
    <d v="2019-02-04T00:00:00"/>
    <x v="362"/>
    <d v="2019-06-15T00:00:00"/>
    <d v="2019-06-20T00:00:00"/>
    <s v="USD"/>
    <n v="2"/>
    <n v="43"/>
    <n v="99"/>
    <n v="20"/>
    <n v="2"/>
    <n v="0.05"/>
    <n v="627.12"/>
    <n v="964.8"/>
    <x v="67"/>
    <n v="1254.24"/>
    <n v="578.87999999999988"/>
    <n v="5"/>
    <x v="1"/>
  </r>
  <r>
    <x v="3091"/>
    <x v="2"/>
    <x v="2"/>
    <d v="2019-02-04T00:00:00"/>
    <x v="362"/>
    <d v="2019-06-05T00:00:00"/>
    <d v="2019-06-06T00:00:00"/>
    <s v="USD"/>
    <n v="28"/>
    <n v="3"/>
    <n v="311"/>
    <n v="10"/>
    <n v="5"/>
    <n v="0.1"/>
    <n v="150.08000000000001"/>
    <n v="214.4"/>
    <x v="229"/>
    <n v="750.40000000000009"/>
    <n v="214.39999999999998"/>
    <n v="1"/>
    <x v="1"/>
  </r>
  <r>
    <x v="3092"/>
    <x v="1"/>
    <x v="2"/>
    <d v="2019-02-04T00:00:00"/>
    <x v="362"/>
    <d v="2019-06-20T00:00:00"/>
    <d v="2019-06-24T00:00:00"/>
    <s v="USD"/>
    <n v="24"/>
    <n v="15"/>
    <n v="283"/>
    <n v="26"/>
    <n v="7"/>
    <n v="0.1"/>
    <n v="460.96"/>
    <n v="1152.4000000000001"/>
    <x v="91"/>
    <n v="3226.72"/>
    <n v="4033.400000000001"/>
    <n v="4"/>
    <x v="1"/>
  </r>
  <r>
    <x v="3093"/>
    <x v="2"/>
    <x v="4"/>
    <d v="2019-02-04T00:00:00"/>
    <x v="362"/>
    <d v="2019-05-31T00:00:00"/>
    <d v="2019-06-01T00:00:00"/>
    <s v="USD"/>
    <n v="27"/>
    <n v="27"/>
    <n v="357"/>
    <n v="33"/>
    <n v="5"/>
    <n v="0.05"/>
    <n v="1820.12"/>
    <n v="3872.6"/>
    <x v="585"/>
    <n v="9100.5999999999985"/>
    <n v="9294.25"/>
    <n v="1"/>
    <x v="1"/>
  </r>
  <r>
    <x v="3094"/>
    <x v="0"/>
    <x v="1"/>
    <d v="2019-02-04T00:00:00"/>
    <x v="362"/>
    <d v="2019-06-07T00:00:00"/>
    <d v="2019-06-10T00:00:00"/>
    <s v="USD"/>
    <n v="15"/>
    <n v="33"/>
    <n v="230"/>
    <n v="7"/>
    <n v="8"/>
    <n v="0.15"/>
    <n v="707.52"/>
    <n v="1105.5"/>
    <x v="195"/>
    <n v="5660.16"/>
    <n v="1857.2399999999998"/>
    <n v="3"/>
    <x v="1"/>
  </r>
  <r>
    <x v="3095"/>
    <x v="3"/>
    <x v="0"/>
    <d v="2019-02-04T00:00:00"/>
    <x v="362"/>
    <d v="2019-06-10T00:00:00"/>
    <d v="2019-06-14T00:00:00"/>
    <s v="USD"/>
    <n v="4"/>
    <n v="36"/>
    <n v="116"/>
    <n v="37"/>
    <n v="7"/>
    <n v="0.05"/>
    <n v="2811.39"/>
    <n v="3959.7"/>
    <x v="966"/>
    <n v="19679.73"/>
    <n v="6652.2749999999978"/>
    <n v="4"/>
    <x v="1"/>
  </r>
  <r>
    <x v="3096"/>
    <x v="0"/>
    <x v="4"/>
    <d v="2019-02-04T00:00:00"/>
    <x v="362"/>
    <d v="2019-06-09T00:00:00"/>
    <d v="2019-06-17T00:00:00"/>
    <s v="USD"/>
    <n v="20"/>
    <n v="24"/>
    <n v="364"/>
    <n v="39"/>
    <n v="4"/>
    <n v="0.1"/>
    <n v="954.42"/>
    <n v="1735.3"/>
    <x v="21"/>
    <n v="3817.68"/>
    <n v="2429.4"/>
    <n v="8"/>
    <x v="0"/>
  </r>
  <r>
    <x v="3097"/>
    <x v="0"/>
    <x v="1"/>
    <d v="2019-02-04T00:00:00"/>
    <x v="362"/>
    <d v="2019-06-09T00:00:00"/>
    <d v="2019-06-10T00:00:00"/>
    <s v="USD"/>
    <n v="16"/>
    <n v="40"/>
    <n v="248"/>
    <n v="2"/>
    <n v="5"/>
    <n v="0.05"/>
    <n v="1540.67"/>
    <n v="3423.7"/>
    <x v="1533"/>
    <n v="7703.35"/>
    <n v="8559.2249999999985"/>
    <n v="1"/>
    <x v="1"/>
  </r>
  <r>
    <x v="3098"/>
    <x v="3"/>
    <x v="1"/>
    <d v="2019-02-04T00:00:00"/>
    <x v="362"/>
    <d v="2019-06-22T00:00:00"/>
    <d v="2019-06-26T00:00:00"/>
    <s v="USD"/>
    <n v="10"/>
    <n v="35"/>
    <n v="251"/>
    <n v="40"/>
    <n v="3"/>
    <n v="0.05"/>
    <n v="1701"/>
    <n v="3865.9"/>
    <x v="919"/>
    <n v="5103"/>
    <n v="5914.8150000000005"/>
    <n v="4"/>
    <x v="1"/>
  </r>
  <r>
    <x v="3099"/>
    <x v="3"/>
    <x v="4"/>
    <d v="2019-02-04T00:00:00"/>
    <x v="362"/>
    <d v="2019-06-10T00:00:00"/>
    <d v="2019-06-16T00:00:00"/>
    <s v="USD"/>
    <n v="3"/>
    <n v="19"/>
    <n v="334"/>
    <n v="40"/>
    <n v="6"/>
    <n v="0.15"/>
    <n v="868.05"/>
    <n v="1058.5999999999999"/>
    <x v="479"/>
    <n v="5208.2999999999993"/>
    <n v="190.5600000000004"/>
    <n v="6"/>
    <x v="1"/>
  </r>
  <r>
    <x v="3100"/>
    <x v="1"/>
    <x v="5"/>
    <d v="2019-02-04T00:00:00"/>
    <x v="362"/>
    <d v="2019-06-13T00:00:00"/>
    <d v="2019-06-18T00:00:00"/>
    <s v="USD"/>
    <n v="21"/>
    <n v="21"/>
    <n v="63"/>
    <n v="23"/>
    <n v="2"/>
    <n v="0.1"/>
    <n v="925.74"/>
    <n v="2257.9"/>
    <x v="1013"/>
    <n v="1851.48"/>
    <n v="2212.7400000000002"/>
    <n v="5"/>
    <x v="1"/>
  </r>
  <r>
    <x v="3101"/>
    <x v="1"/>
    <x v="0"/>
    <d v="2019-02-04T00:00:00"/>
    <x v="362"/>
    <d v="2019-06-08T00:00:00"/>
    <d v="2019-06-18T00:00:00"/>
    <s v="USD"/>
    <n v="24"/>
    <n v="31"/>
    <n v="183"/>
    <n v="37"/>
    <n v="1"/>
    <n v="0.1"/>
    <n v="2632.1"/>
    <n v="5849.1"/>
    <x v="1534"/>
    <n v="2632.1"/>
    <n v="2632.0900000000006"/>
    <n v="10"/>
    <x v="0"/>
  </r>
  <r>
    <x v="3102"/>
    <x v="3"/>
    <x v="0"/>
    <d v="2019-02-04T00:00:00"/>
    <x v="363"/>
    <d v="2019-06-26T00:00:00"/>
    <d v="2019-06-27T00:00:00"/>
    <s v="USD"/>
    <n v="12"/>
    <n v="35"/>
    <n v="133"/>
    <n v="29"/>
    <n v="4"/>
    <n v="0.05"/>
    <n v="1964.17"/>
    <n v="2338.3000000000002"/>
    <x v="638"/>
    <n v="7856.68"/>
    <n v="1028.8600000000006"/>
    <n v="1"/>
    <x v="1"/>
  </r>
  <r>
    <x v="3103"/>
    <x v="3"/>
    <x v="1"/>
    <d v="2019-02-04T00:00:00"/>
    <x v="363"/>
    <d v="2019-05-31T00:00:00"/>
    <d v="2019-06-06T00:00:00"/>
    <s v="USD"/>
    <n v="7"/>
    <n v="14"/>
    <n v="246"/>
    <n v="29"/>
    <n v="3"/>
    <n v="0.1"/>
    <n v="809.83"/>
    <n v="1025.0999999999999"/>
    <x v="180"/>
    <n v="2429.4900000000002"/>
    <n v="338.27999999999975"/>
    <n v="6"/>
    <x v="1"/>
  </r>
  <r>
    <x v="3104"/>
    <x v="0"/>
    <x v="2"/>
    <d v="2019-02-04T00:00:00"/>
    <x v="363"/>
    <d v="2019-06-22T00:00:00"/>
    <d v="2019-06-24T00:00:00"/>
    <s v="USD"/>
    <n v="20"/>
    <n v="21"/>
    <n v="272"/>
    <n v="7"/>
    <n v="6"/>
    <n v="0.1"/>
    <n v="1764.38"/>
    <n v="2291.4"/>
    <x v="1535"/>
    <n v="10586.28"/>
    <n v="1787.2800000000007"/>
    <n v="2"/>
    <x v="1"/>
  </r>
  <r>
    <x v="3105"/>
    <x v="3"/>
    <x v="0"/>
    <d v="2019-02-04T00:00:00"/>
    <x v="363"/>
    <d v="2019-06-07T00:00:00"/>
    <d v="2019-06-17T00:00:00"/>
    <s v="USD"/>
    <n v="7"/>
    <n v="41"/>
    <n v="173"/>
    <n v="6"/>
    <n v="1"/>
    <n v="0.1"/>
    <n v="476.37"/>
    <n v="1058.5999999999999"/>
    <x v="936"/>
    <n v="476.37"/>
    <n v="476.36999999999989"/>
    <n v="10"/>
    <x v="0"/>
  </r>
  <r>
    <x v="3106"/>
    <x v="2"/>
    <x v="1"/>
    <d v="2019-02-04T00:00:00"/>
    <x v="363"/>
    <d v="2019-06-15T00:00:00"/>
    <d v="2019-06-17T00:00:00"/>
    <s v="USD"/>
    <n v="27"/>
    <n v="41"/>
    <n v="238"/>
    <n v="37"/>
    <n v="7"/>
    <n v="0.2"/>
    <n v="523.94000000000005"/>
    <n v="1139"/>
    <x v="736"/>
    <n v="3667.5800000000004"/>
    <n v="2710.82"/>
    <n v="2"/>
    <x v="1"/>
  </r>
  <r>
    <x v="3107"/>
    <x v="1"/>
    <x v="0"/>
    <d v="2019-02-04T00:00:00"/>
    <x v="363"/>
    <d v="2019-06-13T00:00:00"/>
    <d v="2019-06-19T00:00:00"/>
    <s v="USD"/>
    <n v="23"/>
    <n v="6"/>
    <n v="167"/>
    <n v="33"/>
    <n v="7"/>
    <n v="0.15"/>
    <n v="455.6"/>
    <n v="1139"/>
    <x v="736"/>
    <n v="3189.2000000000003"/>
    <n v="3587.85"/>
    <n v="6"/>
    <x v="1"/>
  </r>
  <r>
    <x v="3108"/>
    <x v="0"/>
    <x v="1"/>
    <d v="2019-02-04T00:00:00"/>
    <x v="363"/>
    <d v="2019-06-03T00:00:00"/>
    <d v="2019-06-08T00:00:00"/>
    <s v="USD"/>
    <n v="15"/>
    <n v="21"/>
    <n v="258"/>
    <n v="12"/>
    <n v="7"/>
    <n v="0.1"/>
    <n v="2319"/>
    <n v="3410.3"/>
    <x v="1536"/>
    <n v="16233"/>
    <n v="5251.8900000000031"/>
    <n v="5"/>
    <x v="1"/>
  </r>
  <r>
    <x v="3109"/>
    <x v="3"/>
    <x v="4"/>
    <d v="2019-02-04T00:00:00"/>
    <x v="363"/>
    <d v="2019-05-31T00:00:00"/>
    <d v="2019-06-05T00:00:00"/>
    <s v="USD"/>
    <n v="6"/>
    <n v="20"/>
    <n v="331"/>
    <n v="39"/>
    <n v="7"/>
    <n v="0.1"/>
    <n v="640.39"/>
    <n v="1085.4000000000001"/>
    <x v="1258"/>
    <n v="4482.7299999999996"/>
    <n v="2355.2900000000018"/>
    <n v="5"/>
    <x v="1"/>
  </r>
  <r>
    <x v="3110"/>
    <x v="1"/>
    <x v="1"/>
    <d v="2019-02-04T00:00:00"/>
    <x v="364"/>
    <d v="2019-06-27T00:00:00"/>
    <d v="2019-06-29T00:00:00"/>
    <s v="USD"/>
    <n v="22"/>
    <n v="25"/>
    <n v="247"/>
    <n v="41"/>
    <n v="3"/>
    <n v="0.2"/>
    <n v="1550.38"/>
    <n v="2385.1999999999998"/>
    <x v="1537"/>
    <n v="4651.1400000000003"/>
    <n v="1073.3399999999992"/>
    <n v="2"/>
    <x v="1"/>
  </r>
  <r>
    <x v="3111"/>
    <x v="0"/>
    <x v="1"/>
    <d v="2019-02-04T00:00:00"/>
    <x v="364"/>
    <d v="2019-06-17T00:00:00"/>
    <d v="2019-06-21T00:00:00"/>
    <s v="USD"/>
    <n v="17"/>
    <n v="50"/>
    <n v="254"/>
    <n v="6"/>
    <n v="2"/>
    <n v="0.05"/>
    <n v="109.34"/>
    <n v="227.8"/>
    <x v="1360"/>
    <n v="218.68"/>
    <n v="214.14"/>
    <n v="4"/>
    <x v="1"/>
  </r>
  <r>
    <x v="3112"/>
    <x v="1"/>
    <x v="0"/>
    <d v="2019-02-04T00:00:00"/>
    <x v="364"/>
    <d v="2019-06-13T00:00:00"/>
    <d v="2019-06-22T00:00:00"/>
    <s v="USD"/>
    <n v="25"/>
    <n v="13"/>
    <n v="120"/>
    <n v="9"/>
    <n v="4"/>
    <n v="0.05"/>
    <n v="324.35000000000002"/>
    <n v="690.1"/>
    <x v="1538"/>
    <n v="1297.4000000000001"/>
    <n v="1324.98"/>
    <n v="9"/>
    <x v="0"/>
  </r>
  <r>
    <x v="3113"/>
    <x v="0"/>
    <x v="0"/>
    <d v="2019-02-04T00:00:00"/>
    <x v="364"/>
    <d v="2019-06-08T00:00:00"/>
    <d v="2019-06-09T00:00:00"/>
    <s v="USD"/>
    <n v="17"/>
    <n v="36"/>
    <n v="102"/>
    <n v="38"/>
    <n v="8"/>
    <n v="0.08"/>
    <n v="4640.6899999999996"/>
    <n v="6271.2"/>
    <x v="1539"/>
    <n v="37125.519999999997"/>
    <n v="9030.5120000000024"/>
    <n v="1"/>
    <x v="1"/>
  </r>
  <r>
    <x v="3114"/>
    <x v="0"/>
    <x v="3"/>
    <d v="2019-02-04T00:00:00"/>
    <x v="364"/>
    <d v="2019-06-01T00:00:00"/>
    <d v="2019-06-09T00:00:00"/>
    <s v="USD"/>
    <n v="15"/>
    <n v="16"/>
    <n v="11"/>
    <n v="43"/>
    <n v="5"/>
    <n v="0.1"/>
    <n v="127.17"/>
    <n v="174.2"/>
    <x v="539"/>
    <n v="635.85"/>
    <n v="148.04999999999995"/>
    <n v="8"/>
    <x v="0"/>
  </r>
  <r>
    <x v="3115"/>
    <x v="0"/>
    <x v="0"/>
    <d v="2019-02-04T00:00:00"/>
    <x v="364"/>
    <d v="2019-06-13T00:00:00"/>
    <d v="2019-06-15T00:00:00"/>
    <s v="USD"/>
    <n v="17"/>
    <n v="25"/>
    <n v="146"/>
    <n v="18"/>
    <n v="5"/>
    <n v="0.2"/>
    <n v="119.39"/>
    <n v="221.1"/>
    <x v="767"/>
    <n v="596.95000000000005"/>
    <n v="287.45000000000005"/>
    <n v="2"/>
    <x v="1"/>
  </r>
  <r>
    <x v="3116"/>
    <x v="3"/>
    <x v="3"/>
    <d v="2019-02-04T00:00:00"/>
    <x v="365"/>
    <d v="2019-06-14T00:00:00"/>
    <d v="2019-06-22T00:00:00"/>
    <s v="USD"/>
    <n v="9"/>
    <n v="12"/>
    <n v="44"/>
    <n v="30"/>
    <n v="4"/>
    <n v="0.05"/>
    <n v="93.8"/>
    <n v="234.5"/>
    <x v="1540"/>
    <n v="375.2"/>
    <n v="515.89999999999986"/>
    <n v="8"/>
    <x v="0"/>
  </r>
  <r>
    <x v="3117"/>
    <x v="3"/>
    <x v="0"/>
    <d v="2019-02-04T00:00:00"/>
    <x v="365"/>
    <d v="2019-06-02T00:00:00"/>
    <d v="2019-06-07T00:00:00"/>
    <s v="USD"/>
    <n v="5"/>
    <n v="32"/>
    <n v="151"/>
    <n v="1"/>
    <n v="7"/>
    <n v="0.4"/>
    <n v="1355.75"/>
    <n v="1909.5"/>
    <x v="350"/>
    <n v="9490.25"/>
    <n v="-1470.3500000000004"/>
    <n v="5"/>
    <x v="1"/>
  </r>
  <r>
    <x v="3118"/>
    <x v="0"/>
    <x v="0"/>
    <d v="2019-02-04T00:00:00"/>
    <x v="365"/>
    <d v="2019-06-14T00:00:00"/>
    <d v="2019-06-24T00:00:00"/>
    <s v="USD"/>
    <n v="12"/>
    <n v="10"/>
    <n v="134"/>
    <n v="41"/>
    <n v="6"/>
    <n v="0.15"/>
    <n v="878.64"/>
    <n v="1112.2"/>
    <x v="128"/>
    <n v="5271.84"/>
    <n v="400.38000000000011"/>
    <n v="10"/>
    <x v="0"/>
  </r>
  <r>
    <x v="3119"/>
    <x v="3"/>
    <x v="0"/>
    <d v="2019-02-04T00:00:00"/>
    <x v="365"/>
    <d v="2019-06-04T00:00:00"/>
    <d v="2019-06-08T00:00:00"/>
    <s v="USD"/>
    <n v="9"/>
    <n v="4"/>
    <n v="167"/>
    <n v="1"/>
    <n v="8"/>
    <n v="0.08"/>
    <n v="497.41"/>
    <n v="857.6"/>
    <x v="115"/>
    <n v="3979.28"/>
    <n v="2332.6560000000004"/>
    <n v="4"/>
    <x v="1"/>
  </r>
  <r>
    <x v="3120"/>
    <x v="3"/>
    <x v="3"/>
    <d v="2019-02-04T00:00:00"/>
    <x v="365"/>
    <d v="2019-06-12T00:00:00"/>
    <d v="2019-06-18T00:00:00"/>
    <s v="USD"/>
    <n v="8"/>
    <n v="49"/>
    <n v="4"/>
    <n v="14"/>
    <n v="6"/>
    <n v="0.3"/>
    <n v="1409.81"/>
    <n v="2237.8000000000002"/>
    <x v="1541"/>
    <n v="8458.86"/>
    <n v="939.89999999999964"/>
    <n v="6"/>
    <x v="1"/>
  </r>
  <r>
    <x v="3121"/>
    <x v="3"/>
    <x v="2"/>
    <d v="2019-02-04T00:00:00"/>
    <x v="365"/>
    <d v="2019-06-03T00:00:00"/>
    <d v="2019-06-06T00:00:00"/>
    <s v="USD"/>
    <n v="5"/>
    <n v="6"/>
    <n v="297"/>
    <n v="21"/>
    <n v="4"/>
    <n v="0.1"/>
    <n v="1031.8"/>
    <n v="2345"/>
    <x v="176"/>
    <n v="4127.2"/>
    <n v="4314.8"/>
    <n v="3"/>
    <x v="1"/>
  </r>
  <r>
    <x v="3122"/>
    <x v="3"/>
    <x v="5"/>
    <d v="2019-02-04T00:00:00"/>
    <x v="365"/>
    <d v="2019-06-02T00:00:00"/>
    <d v="2019-06-03T00:00:00"/>
    <s v="USD"/>
    <n v="2"/>
    <n v="46"/>
    <n v="74"/>
    <n v="26"/>
    <n v="7"/>
    <n v="0.15"/>
    <n v="1377.12"/>
    <n v="3202.6"/>
    <x v="1174"/>
    <n v="9639.84"/>
    <n v="9415.630000000001"/>
    <n v="1"/>
    <x v="1"/>
  </r>
  <r>
    <x v="3123"/>
    <x v="2"/>
    <x v="3"/>
    <d v="2019-02-04T00:00:00"/>
    <x v="365"/>
    <d v="2019-06-18T00:00:00"/>
    <d v="2019-06-20T00:00:00"/>
    <s v="USD"/>
    <n v="26"/>
    <n v="39"/>
    <n v="39"/>
    <n v="15"/>
    <n v="6"/>
    <n v="0.15"/>
    <n v="736.33"/>
    <n v="1051.9000000000001"/>
    <x v="1542"/>
    <n v="4417.9800000000005"/>
    <n v="946.71"/>
    <n v="2"/>
    <x v="1"/>
  </r>
  <r>
    <x v="3124"/>
    <x v="3"/>
    <x v="2"/>
    <d v="2019-02-04T00:00:00"/>
    <x v="366"/>
    <d v="2019-06-11T00:00:00"/>
    <d v="2019-06-14T00:00:00"/>
    <s v="USD"/>
    <n v="3"/>
    <n v="26"/>
    <n v="301"/>
    <n v="34"/>
    <n v="3"/>
    <n v="0.4"/>
    <n v="567.49"/>
    <n v="1031.8"/>
    <x v="660"/>
    <n v="1702.47"/>
    <n v="154.76999999999975"/>
    <n v="3"/>
    <x v="1"/>
  </r>
  <r>
    <x v="3125"/>
    <x v="3"/>
    <x v="0"/>
    <d v="2019-02-04T00:00:00"/>
    <x v="366"/>
    <d v="2019-06-17T00:00:00"/>
    <d v="2019-06-19T00:00:00"/>
    <s v="USD"/>
    <n v="7"/>
    <n v="44"/>
    <n v="123"/>
    <n v="25"/>
    <n v="1"/>
    <n v="0.15"/>
    <n v="1721.63"/>
    <n v="3912.8"/>
    <x v="1380"/>
    <n v="1721.63"/>
    <n v="1604.25"/>
    <n v="2"/>
    <x v="1"/>
  </r>
  <r>
    <x v="3126"/>
    <x v="0"/>
    <x v="3"/>
    <d v="2019-02-04T00:00:00"/>
    <x v="366"/>
    <d v="2019-06-26T00:00:00"/>
    <d v="2019-07-03T00:00:00"/>
    <s v="USD"/>
    <n v="20"/>
    <n v="39"/>
    <n v="5"/>
    <n v="23"/>
    <n v="5"/>
    <n v="0.2"/>
    <n v="862.89"/>
    <n v="1065.3"/>
    <x v="675"/>
    <n v="4314.45"/>
    <n v="-53.25"/>
    <n v="7"/>
    <x v="1"/>
  </r>
  <r>
    <x v="3127"/>
    <x v="1"/>
    <x v="2"/>
    <d v="2019-02-04T00:00:00"/>
    <x v="366"/>
    <d v="2019-06-03T00:00:00"/>
    <d v="2019-06-09T00:00:00"/>
    <s v="USD"/>
    <n v="24"/>
    <n v="1"/>
    <n v="272"/>
    <n v="9"/>
    <n v="5"/>
    <n v="0.05"/>
    <n v="3365.75"/>
    <n v="3959.7"/>
    <x v="369"/>
    <n v="16828.75"/>
    <n v="1979.8250000000007"/>
    <n v="6"/>
    <x v="1"/>
  </r>
  <r>
    <x v="3128"/>
    <x v="3"/>
    <x v="4"/>
    <d v="2019-02-04T00:00:00"/>
    <x v="366"/>
    <d v="2019-06-25T00:00:00"/>
    <d v="2019-07-04T00:00:00"/>
    <s v="USD"/>
    <n v="3"/>
    <n v="29"/>
    <n v="348"/>
    <n v="21"/>
    <n v="5"/>
    <n v="0.4"/>
    <n v="1708.43"/>
    <n v="3973.1"/>
    <x v="1190"/>
    <n v="8542.15"/>
    <n v="3377.1499999999996"/>
    <n v="9"/>
    <x v="0"/>
  </r>
  <r>
    <x v="3129"/>
    <x v="1"/>
    <x v="3"/>
    <d v="2019-02-04T00:00:00"/>
    <x v="366"/>
    <d v="2019-06-27T00:00:00"/>
    <d v="2019-07-01T00:00:00"/>
    <s v="USD"/>
    <n v="22"/>
    <n v="27"/>
    <n v="34"/>
    <n v="33"/>
    <n v="2"/>
    <n v="0.15"/>
    <n v="428.8"/>
    <n v="1072"/>
    <x v="845"/>
    <n v="857.6"/>
    <n v="964.79999999999984"/>
    <n v="4"/>
    <x v="1"/>
  </r>
  <r>
    <x v="3130"/>
    <x v="3"/>
    <x v="1"/>
    <d v="2019-02-04T00:00:00"/>
    <x v="366"/>
    <d v="2019-06-21T00:00:00"/>
    <d v="2019-06-24T00:00:00"/>
    <s v="USD"/>
    <n v="12"/>
    <n v="27"/>
    <n v="205"/>
    <n v="12"/>
    <n v="5"/>
    <n v="0.08"/>
    <n v="1260.27"/>
    <n v="2800.6"/>
    <x v="1543"/>
    <n v="6301.35"/>
    <n v="6581.41"/>
    <n v="3"/>
    <x v="1"/>
  </r>
  <r>
    <x v="3131"/>
    <x v="1"/>
    <x v="4"/>
    <d v="2019-02-04T00:00:00"/>
    <x v="366"/>
    <d v="2019-06-28T00:00:00"/>
    <d v="2019-07-03T00:00:00"/>
    <s v="USD"/>
    <n v="22"/>
    <n v="42"/>
    <n v="331"/>
    <n v="19"/>
    <n v="5"/>
    <n v="0.1"/>
    <n v="4713.05"/>
    <n v="6545.9"/>
    <x v="1544"/>
    <n v="23565.25"/>
    <n v="5891.2999999999993"/>
    <n v="5"/>
    <x v="1"/>
  </r>
  <r>
    <x v="3132"/>
    <x v="3"/>
    <x v="0"/>
    <d v="2019-02-04T00:00:00"/>
    <x v="366"/>
    <d v="2019-06-11T00:00:00"/>
    <d v="2019-06-18T00:00:00"/>
    <s v="USD"/>
    <n v="11"/>
    <n v="10"/>
    <n v="125"/>
    <n v="21"/>
    <n v="6"/>
    <n v="0.1"/>
    <n v="1016.99"/>
    <n v="2365.1"/>
    <x v="1122"/>
    <n v="6101.9400000000005"/>
    <n v="6669.5999999999985"/>
    <n v="7"/>
    <x v="1"/>
  </r>
  <r>
    <x v="3133"/>
    <x v="3"/>
    <x v="1"/>
    <d v="2019-02-04T00:00:00"/>
    <x v="366"/>
    <d v="2019-06-13T00:00:00"/>
    <d v="2019-06-23T00:00:00"/>
    <s v="USD"/>
    <n v="10"/>
    <n v="39"/>
    <n v="207"/>
    <n v="6"/>
    <n v="6"/>
    <n v="0.05"/>
    <n v="830"/>
    <n v="1092.0999999999999"/>
    <x v="140"/>
    <n v="4980"/>
    <n v="1244.9699999999993"/>
    <n v="10"/>
    <x v="0"/>
  </r>
  <r>
    <x v="3134"/>
    <x v="3"/>
    <x v="0"/>
    <d v="2019-02-04T00:00:00"/>
    <x v="366"/>
    <d v="2019-06-18T00:00:00"/>
    <d v="2019-06-20T00:00:00"/>
    <s v="USD"/>
    <n v="1"/>
    <n v="32"/>
    <n v="167"/>
    <n v="1"/>
    <n v="5"/>
    <n v="0.05"/>
    <n v="2416.56"/>
    <n v="3403.6"/>
    <x v="1545"/>
    <n v="12082.8"/>
    <n v="4084.2999999999993"/>
    <n v="2"/>
    <x v="1"/>
  </r>
  <r>
    <x v="3135"/>
    <x v="0"/>
    <x v="0"/>
    <d v="2019-02-04T00:00:00"/>
    <x v="366"/>
    <d v="2019-06-25T00:00:00"/>
    <d v="2019-06-28T00:00:00"/>
    <s v="USD"/>
    <n v="12"/>
    <n v="8"/>
    <n v="198"/>
    <n v="3"/>
    <n v="3"/>
    <n v="0.08"/>
    <n v="120.47"/>
    <n v="194.3"/>
    <x v="715"/>
    <n v="361.40999999999997"/>
    <n v="174.85800000000017"/>
    <n v="3"/>
    <x v="1"/>
  </r>
  <r>
    <x v="3136"/>
    <x v="3"/>
    <x v="1"/>
    <d v="2019-02-04T00:00:00"/>
    <x v="367"/>
    <d v="2019-06-30T00:00:00"/>
    <d v="2019-07-08T00:00:00"/>
    <s v="USD"/>
    <n v="8"/>
    <n v="27"/>
    <n v="251"/>
    <n v="31"/>
    <n v="6"/>
    <n v="0.05"/>
    <n v="1826.09"/>
    <n v="2646.5"/>
    <x v="737"/>
    <n v="10956.539999999999"/>
    <n v="4128.51"/>
    <n v="8"/>
    <x v="0"/>
  </r>
  <r>
    <x v="3137"/>
    <x v="3"/>
    <x v="4"/>
    <d v="2019-02-04T00:00:00"/>
    <x v="367"/>
    <d v="2019-06-11T00:00:00"/>
    <d v="2019-06-17T00:00:00"/>
    <s v="USD"/>
    <n v="7"/>
    <n v="49"/>
    <n v="366"/>
    <n v="45"/>
    <n v="3"/>
    <n v="0.2"/>
    <n v="709.26"/>
    <n v="1058.5999999999999"/>
    <x v="64"/>
    <n v="2127.7799999999997"/>
    <n v="412.86000000000013"/>
    <n v="6"/>
    <x v="1"/>
  </r>
  <r>
    <x v="3138"/>
    <x v="1"/>
    <x v="3"/>
    <d v="2019-02-04T00:00:00"/>
    <x v="367"/>
    <d v="2019-06-26T00:00:00"/>
    <d v="2019-07-04T00:00:00"/>
    <s v="USD"/>
    <n v="21"/>
    <n v="34"/>
    <n v="4"/>
    <n v="13"/>
    <n v="1"/>
    <n v="0.05"/>
    <n v="1586.56"/>
    <n v="3966.4"/>
    <x v="367"/>
    <n v="1586.56"/>
    <n v="2181.52"/>
    <n v="8"/>
    <x v="0"/>
  </r>
  <r>
    <x v="3139"/>
    <x v="3"/>
    <x v="1"/>
    <d v="2019-02-04T00:00:00"/>
    <x v="367"/>
    <d v="2019-06-08T00:00:00"/>
    <d v="2019-06-14T00:00:00"/>
    <s v="USD"/>
    <n v="5"/>
    <n v="29"/>
    <n v="203"/>
    <n v="16"/>
    <n v="8"/>
    <n v="0.05"/>
    <n v="1911.85"/>
    <n v="2941.3"/>
    <x v="1244"/>
    <n v="15294.8"/>
    <n v="7059.0800000000017"/>
    <n v="6"/>
    <x v="1"/>
  </r>
  <r>
    <x v="3140"/>
    <x v="0"/>
    <x v="2"/>
    <d v="2019-02-04T00:00:00"/>
    <x v="367"/>
    <d v="2019-06-11T00:00:00"/>
    <d v="2019-06-16T00:00:00"/>
    <s v="USD"/>
    <n v="17"/>
    <n v="49"/>
    <n v="316"/>
    <n v="2"/>
    <n v="7"/>
    <n v="0.1"/>
    <n v="675.36"/>
    <n v="1125.5999999999999"/>
    <x v="437"/>
    <n v="4727.5200000000004"/>
    <n v="2363.7599999999984"/>
    <n v="5"/>
    <x v="1"/>
  </r>
  <r>
    <x v="3141"/>
    <x v="0"/>
    <x v="3"/>
    <d v="2019-02-04T00:00:00"/>
    <x v="367"/>
    <d v="2019-06-09T00:00:00"/>
    <d v="2019-06-16T00:00:00"/>
    <s v="USD"/>
    <n v="19"/>
    <n v="40"/>
    <n v="22"/>
    <n v="24"/>
    <n v="7"/>
    <n v="0.15"/>
    <n v="1781.26"/>
    <n v="2827.4"/>
    <x v="1546"/>
    <n v="12468.82"/>
    <n v="4354.2099999999991"/>
    <n v="7"/>
    <x v="1"/>
  </r>
  <r>
    <x v="3142"/>
    <x v="3"/>
    <x v="0"/>
    <d v="2019-02-04T00:00:00"/>
    <x v="367"/>
    <d v="2019-06-22T00:00:00"/>
    <d v="2019-06-30T00:00:00"/>
    <s v="USD"/>
    <n v="12"/>
    <n v="2"/>
    <n v="108"/>
    <n v="39"/>
    <n v="2"/>
    <n v="0.08"/>
    <n v="740.69"/>
    <n v="1105.5"/>
    <x v="871"/>
    <n v="1481.38"/>
    <n v="552.74"/>
    <n v="8"/>
    <x v="0"/>
  </r>
  <r>
    <x v="3143"/>
    <x v="0"/>
    <x v="0"/>
    <d v="2019-02-04T00:00:00"/>
    <x v="367"/>
    <d v="2019-06-27T00:00:00"/>
    <d v="2019-06-29T00:00:00"/>
    <s v="USD"/>
    <n v="14"/>
    <n v="8"/>
    <n v="197"/>
    <n v="15"/>
    <n v="4"/>
    <n v="0.05"/>
    <n v="1809"/>
    <n v="4020"/>
    <x v="1083"/>
    <n v="7236"/>
    <n v="8040"/>
    <n v="2"/>
    <x v="1"/>
  </r>
  <r>
    <x v="3144"/>
    <x v="1"/>
    <x v="1"/>
    <d v="2019-02-04T00:00:00"/>
    <x v="367"/>
    <d v="2019-06-16T00:00:00"/>
    <d v="2019-06-19T00:00:00"/>
    <s v="USD"/>
    <n v="24"/>
    <n v="20"/>
    <n v="240"/>
    <n v="25"/>
    <n v="8"/>
    <n v="0.1"/>
    <n v="1405.93"/>
    <n v="3269.6"/>
    <x v="1547"/>
    <n v="11247.44"/>
    <n v="12293.679999999998"/>
    <n v="3"/>
    <x v="1"/>
  </r>
  <r>
    <x v="3145"/>
    <x v="1"/>
    <x v="2"/>
    <d v="2019-02-04T00:00:00"/>
    <x v="367"/>
    <d v="2019-06-28T00:00:00"/>
    <d v="2019-07-01T00:00:00"/>
    <s v="USD"/>
    <n v="21"/>
    <n v="19"/>
    <n v="262"/>
    <n v="44"/>
    <n v="7"/>
    <n v="0.05"/>
    <n v="3882.11"/>
    <n v="5246.1"/>
    <x v="1548"/>
    <n v="27174.77"/>
    <n v="7711.7950000000019"/>
    <n v="3"/>
    <x v="1"/>
  </r>
  <r>
    <x v="3146"/>
    <x v="2"/>
    <x v="0"/>
    <d v="2019-02-04T00:00:00"/>
    <x v="368"/>
    <d v="2019-06-20T00:00:00"/>
    <d v="2019-06-22T00:00:00"/>
    <s v="USD"/>
    <n v="28"/>
    <n v="49"/>
    <n v="176"/>
    <n v="4"/>
    <n v="4"/>
    <n v="0.05"/>
    <n v="1611.55"/>
    <n v="2405.3000000000002"/>
    <x v="439"/>
    <n v="6446.2"/>
    <n v="2693.9399999999996"/>
    <n v="2"/>
    <x v="1"/>
  </r>
  <r>
    <x v="3147"/>
    <x v="0"/>
    <x v="2"/>
    <d v="2019-02-04T00:00:00"/>
    <x v="368"/>
    <d v="2019-06-14T00:00:00"/>
    <d v="2019-06-15T00:00:00"/>
    <s v="USD"/>
    <n v="20"/>
    <n v="28"/>
    <n v="292"/>
    <n v="14"/>
    <n v="2"/>
    <n v="0.05"/>
    <n v="2823.11"/>
    <n v="6137.2"/>
    <x v="1549"/>
    <n v="5646.22"/>
    <n v="6014.4599999999982"/>
    <n v="1"/>
    <x v="1"/>
  </r>
  <r>
    <x v="3148"/>
    <x v="0"/>
    <x v="1"/>
    <d v="2019-02-04T00:00:00"/>
    <x v="368"/>
    <d v="2019-06-15T00:00:00"/>
    <d v="2019-06-25T00:00:00"/>
    <s v="USD"/>
    <n v="19"/>
    <n v="42"/>
    <n v="257"/>
    <n v="28"/>
    <n v="2"/>
    <n v="0.08"/>
    <n v="993.34"/>
    <n v="2365.1"/>
    <x v="1117"/>
    <n v="1986.68"/>
    <n v="2365.1039999999994"/>
    <n v="10"/>
    <x v="0"/>
  </r>
  <r>
    <x v="3149"/>
    <x v="3"/>
    <x v="0"/>
    <d v="2019-02-04T00:00:00"/>
    <x v="368"/>
    <d v="2019-06-18T00:00:00"/>
    <d v="2019-06-22T00:00:00"/>
    <s v="USD"/>
    <n v="2"/>
    <n v="25"/>
    <n v="135"/>
    <n v="45"/>
    <n v="6"/>
    <n v="0.05"/>
    <n v="950.46"/>
    <n v="1159.0999999999999"/>
    <x v="1089"/>
    <n v="5702.76"/>
    <n v="904.10999999999876"/>
    <n v="4"/>
    <x v="1"/>
  </r>
  <r>
    <x v="3150"/>
    <x v="2"/>
    <x v="0"/>
    <d v="2019-02-04T00:00:00"/>
    <x v="368"/>
    <d v="2019-06-15T00:00:00"/>
    <d v="2019-06-25T00:00:00"/>
    <s v="USD"/>
    <n v="28"/>
    <n v="34"/>
    <n v="148"/>
    <n v="28"/>
    <n v="7"/>
    <n v="0.05"/>
    <n v="450.24"/>
    <n v="1072"/>
    <x v="991"/>
    <n v="3151.6800000000003"/>
    <n v="3977.119999999999"/>
    <n v="10"/>
    <x v="0"/>
  </r>
  <r>
    <x v="3151"/>
    <x v="3"/>
    <x v="1"/>
    <d v="2019-02-04T00:00:00"/>
    <x v="368"/>
    <d v="2019-06-19T00:00:00"/>
    <d v="2019-06-29T00:00:00"/>
    <s v="USD"/>
    <n v="7"/>
    <n v="24"/>
    <n v="228"/>
    <n v="10"/>
    <n v="3"/>
    <n v="0.1"/>
    <n v="1922.9"/>
    <n v="3845.8"/>
    <x v="694"/>
    <n v="5768.7000000000007"/>
    <n v="4614.9600000000009"/>
    <n v="10"/>
    <x v="0"/>
  </r>
  <r>
    <x v="3152"/>
    <x v="0"/>
    <x v="1"/>
    <d v="2019-02-04T00:00:00"/>
    <x v="368"/>
    <d v="2019-06-22T00:00:00"/>
    <d v="2019-07-02T00:00:00"/>
    <s v="USD"/>
    <n v="19"/>
    <n v="10"/>
    <n v="252"/>
    <n v="36"/>
    <n v="7"/>
    <n v="0.05"/>
    <n v="3069.94"/>
    <n v="3886"/>
    <x v="269"/>
    <n v="21489.58"/>
    <n v="4352.3199999999961"/>
    <n v="10"/>
    <x v="0"/>
  </r>
  <r>
    <x v="3153"/>
    <x v="3"/>
    <x v="0"/>
    <d v="2019-02-04T00:00:00"/>
    <x v="368"/>
    <d v="2019-06-18T00:00:00"/>
    <d v="2019-06-19T00:00:00"/>
    <s v="USD"/>
    <n v="9"/>
    <n v="7"/>
    <n v="96"/>
    <n v="3"/>
    <n v="5"/>
    <n v="0.2"/>
    <n v="528.5"/>
    <n v="777.2"/>
    <x v="828"/>
    <n v="2642.5"/>
    <n v="466.30000000000018"/>
    <n v="1"/>
    <x v="1"/>
  </r>
  <r>
    <x v="3154"/>
    <x v="0"/>
    <x v="0"/>
    <d v="2019-02-04T00:00:00"/>
    <x v="368"/>
    <d v="2019-06-26T00:00:00"/>
    <d v="2019-06-29T00:00:00"/>
    <s v="USD"/>
    <n v="14"/>
    <n v="40"/>
    <n v="149"/>
    <n v="37"/>
    <n v="1"/>
    <n v="0.1"/>
    <n v="756.3"/>
    <n v="911.2"/>
    <x v="1311"/>
    <n v="756.3"/>
    <n v="63.780000000000086"/>
    <n v="3"/>
    <x v="1"/>
  </r>
  <r>
    <x v="3155"/>
    <x v="1"/>
    <x v="2"/>
    <d v="2019-02-04T00:00:00"/>
    <x v="368"/>
    <d v="2019-06-16T00:00:00"/>
    <d v="2019-06-26T00:00:00"/>
    <s v="USD"/>
    <n v="24"/>
    <n v="16"/>
    <n v="294"/>
    <n v="15"/>
    <n v="8"/>
    <n v="0.05"/>
    <n v="3106.99"/>
    <n v="3932.9"/>
    <x v="880"/>
    <n v="24855.919999999998"/>
    <n v="5034.1200000000026"/>
    <n v="10"/>
    <x v="0"/>
  </r>
  <r>
    <x v="3156"/>
    <x v="0"/>
    <x v="2"/>
    <d v="2019-02-04T00:00:00"/>
    <x v="368"/>
    <d v="2019-06-20T00:00:00"/>
    <d v="2019-06-21T00:00:00"/>
    <s v="USD"/>
    <n v="13"/>
    <n v="23"/>
    <n v="299"/>
    <n v="25"/>
    <n v="5"/>
    <n v="0.08"/>
    <n v="1437.02"/>
    <n v="2566.1"/>
    <x v="34"/>
    <n v="7185.1"/>
    <n v="4618.9600000000009"/>
    <n v="1"/>
    <x v="1"/>
  </r>
  <r>
    <x v="3157"/>
    <x v="3"/>
    <x v="3"/>
    <d v="2019-02-04T00:00:00"/>
    <x v="368"/>
    <d v="2019-06-10T00:00:00"/>
    <d v="2019-06-19T00:00:00"/>
    <s v="USD"/>
    <n v="11"/>
    <n v="11"/>
    <n v="40"/>
    <n v="34"/>
    <n v="6"/>
    <n v="0.08"/>
    <n v="2952.29"/>
    <n v="5788.8"/>
    <x v="1550"/>
    <n v="17713.739999999998"/>
    <n v="14240.436000000005"/>
    <n v="9"/>
    <x v="0"/>
  </r>
  <r>
    <x v="3158"/>
    <x v="3"/>
    <x v="0"/>
    <d v="2019-02-04T00:00:00"/>
    <x v="368"/>
    <d v="2019-06-15T00:00:00"/>
    <d v="2019-06-17T00:00:00"/>
    <s v="USD"/>
    <n v="11"/>
    <n v="5"/>
    <n v="151"/>
    <n v="2"/>
    <n v="1"/>
    <n v="0.05"/>
    <n v="5023.0600000000004"/>
    <n v="6358.3"/>
    <x v="1551"/>
    <n v="5023.0600000000004"/>
    <n v="1017.3249999999998"/>
    <n v="2"/>
    <x v="1"/>
  </r>
  <r>
    <x v="3159"/>
    <x v="3"/>
    <x v="0"/>
    <d v="2019-02-04T00:00:00"/>
    <x v="368"/>
    <d v="2019-06-13T00:00:00"/>
    <d v="2019-06-21T00:00:00"/>
    <s v="USD"/>
    <n v="6"/>
    <n v="49"/>
    <n v="143"/>
    <n v="8"/>
    <n v="1"/>
    <n v="0.08"/>
    <n v="711.94"/>
    <n v="924.6"/>
    <x v="1552"/>
    <n v="711.94"/>
    <n v="138.69200000000001"/>
    <n v="8"/>
    <x v="0"/>
  </r>
  <r>
    <x v="3160"/>
    <x v="1"/>
    <x v="0"/>
    <d v="2019-02-04T00:00:00"/>
    <x v="368"/>
    <d v="2019-06-07T00:00:00"/>
    <d v="2019-06-13T00:00:00"/>
    <s v="USD"/>
    <n v="22"/>
    <n v="48"/>
    <n v="182"/>
    <n v="28"/>
    <n v="1"/>
    <n v="0.2"/>
    <n v="639.72"/>
    <n v="1031.8"/>
    <x v="236"/>
    <n v="639.72"/>
    <n v="185.72000000000003"/>
    <n v="6"/>
    <x v="1"/>
  </r>
  <r>
    <x v="3161"/>
    <x v="0"/>
    <x v="4"/>
    <d v="2019-02-04T00:00:00"/>
    <x v="368"/>
    <d v="2019-06-08T00:00:00"/>
    <d v="2019-06-17T00:00:00"/>
    <s v="USD"/>
    <n v="12"/>
    <n v="31"/>
    <n v="363"/>
    <n v="3"/>
    <n v="3"/>
    <n v="0.15"/>
    <n v="1730.61"/>
    <n v="3845.8"/>
    <x v="694"/>
    <n v="5191.83"/>
    <n v="4614.9600000000009"/>
    <n v="9"/>
    <x v="0"/>
  </r>
  <r>
    <x v="3162"/>
    <x v="0"/>
    <x v="0"/>
    <d v="2019-02-04T00:00:00"/>
    <x v="368"/>
    <d v="2019-06-23T00:00:00"/>
    <d v="2019-06-29T00:00:00"/>
    <s v="USD"/>
    <n v="13"/>
    <n v="26"/>
    <n v="90"/>
    <n v="38"/>
    <n v="7"/>
    <n v="0.05"/>
    <n v="669.33"/>
    <n v="904.5"/>
    <x v="741"/>
    <n v="4685.3100000000004"/>
    <n v="1329.6149999999989"/>
    <n v="6"/>
    <x v="1"/>
  </r>
  <r>
    <x v="3163"/>
    <x v="1"/>
    <x v="1"/>
    <d v="2019-02-04T00:00:00"/>
    <x v="369"/>
    <d v="2019-06-17T00:00:00"/>
    <d v="2019-06-20T00:00:00"/>
    <s v="USD"/>
    <n v="21"/>
    <n v="3"/>
    <n v="260"/>
    <n v="37"/>
    <n v="3"/>
    <n v="0.05"/>
    <n v="192.29"/>
    <n v="234.5"/>
    <x v="501"/>
    <n v="576.87"/>
    <n v="91.454999999999927"/>
    <n v="3"/>
    <x v="1"/>
  </r>
  <r>
    <x v="3164"/>
    <x v="3"/>
    <x v="0"/>
    <d v="2019-02-04T00:00:00"/>
    <x v="369"/>
    <d v="2019-06-06T00:00:00"/>
    <d v="2019-06-10T00:00:00"/>
    <s v="USD"/>
    <n v="7"/>
    <n v="45"/>
    <n v="113"/>
    <n v="4"/>
    <n v="5"/>
    <n v="0.15"/>
    <n v="1708.43"/>
    <n v="3973.1"/>
    <x v="1190"/>
    <n v="8542.15"/>
    <n v="8343.5249999999996"/>
    <n v="4"/>
    <x v="1"/>
  </r>
  <r>
    <x v="3165"/>
    <x v="3"/>
    <x v="0"/>
    <d v="2019-02-04T00:00:00"/>
    <x v="369"/>
    <d v="2019-06-27T00:00:00"/>
    <d v="2019-07-05T00:00:00"/>
    <s v="USD"/>
    <n v="9"/>
    <n v="24"/>
    <n v="178"/>
    <n v="28"/>
    <n v="2"/>
    <n v="0.1"/>
    <n v="153.69999999999999"/>
    <n v="207.7"/>
    <x v="213"/>
    <n v="307.39999999999998"/>
    <n v="66.460000000000036"/>
    <n v="8"/>
    <x v="0"/>
  </r>
  <r>
    <x v="3166"/>
    <x v="3"/>
    <x v="5"/>
    <d v="2019-02-04T00:00:00"/>
    <x v="369"/>
    <d v="2019-06-17T00:00:00"/>
    <d v="2019-06-27T00:00:00"/>
    <s v="USD"/>
    <n v="10"/>
    <n v="13"/>
    <n v="82"/>
    <n v="14"/>
    <n v="2"/>
    <n v="0.1"/>
    <n v="783.9"/>
    <n v="1005"/>
    <x v="850"/>
    <n v="1567.8"/>
    <n v="241.20000000000005"/>
    <n v="10"/>
    <x v="0"/>
  </r>
  <r>
    <x v="3167"/>
    <x v="0"/>
    <x v="1"/>
    <d v="2019-02-04T00:00:00"/>
    <x v="369"/>
    <d v="2019-06-09T00:00:00"/>
    <d v="2019-06-14T00:00:00"/>
    <s v="USD"/>
    <n v="19"/>
    <n v="14"/>
    <n v="234"/>
    <n v="10"/>
    <n v="3"/>
    <n v="0.15"/>
    <n v="187.94"/>
    <n v="221.1"/>
    <x v="1294"/>
    <n v="563.81999999999994"/>
    <n v="-1.4999999999986358E-2"/>
    <n v="5"/>
    <x v="1"/>
  </r>
  <r>
    <x v="3168"/>
    <x v="1"/>
    <x v="5"/>
    <d v="2019-02-04T00:00:00"/>
    <x v="369"/>
    <d v="2019-06-19T00:00:00"/>
    <d v="2019-06-21T00:00:00"/>
    <s v="USD"/>
    <n v="25"/>
    <n v="13"/>
    <n v="71"/>
    <n v="18"/>
    <n v="7"/>
    <n v="0.1"/>
    <n v="1656.58"/>
    <n v="3852.5"/>
    <x v="1553"/>
    <n v="11596.06"/>
    <n v="12674.69"/>
    <n v="2"/>
    <x v="1"/>
  </r>
  <r>
    <x v="3169"/>
    <x v="3"/>
    <x v="3"/>
    <d v="2019-02-04T00:00:00"/>
    <x v="369"/>
    <d v="2019-06-30T00:00:00"/>
    <d v="2019-07-06T00:00:00"/>
    <s v="USD"/>
    <n v="12"/>
    <n v="31"/>
    <n v="27"/>
    <n v="19"/>
    <n v="4"/>
    <n v="0.05"/>
    <n v="160.80000000000001"/>
    <n v="268"/>
    <x v="229"/>
    <n v="643.20000000000005"/>
    <n v="375.19999999999993"/>
    <n v="6"/>
    <x v="1"/>
  </r>
  <r>
    <x v="3170"/>
    <x v="3"/>
    <x v="4"/>
    <d v="2019-02-04T00:00:00"/>
    <x v="369"/>
    <d v="2019-06-16T00:00:00"/>
    <d v="2019-06-25T00:00:00"/>
    <s v="USD"/>
    <n v="8"/>
    <n v="14"/>
    <n v="356"/>
    <n v="8"/>
    <n v="1"/>
    <n v="0.08"/>
    <n v="1398.96"/>
    <n v="3497.4"/>
    <x v="1554"/>
    <n v="1398.96"/>
    <n v="1818.6480000000001"/>
    <n v="9"/>
    <x v="0"/>
  </r>
  <r>
    <x v="3171"/>
    <x v="3"/>
    <x v="3"/>
    <d v="2019-02-04T00:00:00"/>
    <x v="370"/>
    <d v="2019-06-11T00:00:00"/>
    <d v="2019-06-21T00:00:00"/>
    <s v="USD"/>
    <n v="12"/>
    <n v="2"/>
    <n v="38"/>
    <n v="2"/>
    <n v="8"/>
    <n v="0.4"/>
    <n v="2575.48"/>
    <n v="6438.7"/>
    <x v="1555"/>
    <n v="20603.84"/>
    <n v="10301.919999999998"/>
    <n v="10"/>
    <x v="0"/>
  </r>
  <r>
    <x v="3172"/>
    <x v="3"/>
    <x v="4"/>
    <d v="2019-02-04T00:00:00"/>
    <x v="370"/>
    <d v="2019-07-03T00:00:00"/>
    <d v="2019-07-08T00:00:00"/>
    <s v="USD"/>
    <n v="8"/>
    <n v="43"/>
    <n v="337"/>
    <n v="39"/>
    <n v="3"/>
    <n v="0.4"/>
    <n v="679.38"/>
    <n v="871"/>
    <x v="122"/>
    <n v="2038.1399999999999"/>
    <n v="-470.33999999999992"/>
    <n v="5"/>
    <x v="1"/>
  </r>
  <r>
    <x v="3173"/>
    <x v="0"/>
    <x v="2"/>
    <d v="2019-02-04T00:00:00"/>
    <x v="370"/>
    <d v="2019-07-02T00:00:00"/>
    <d v="2019-07-12T00:00:00"/>
    <s v="USD"/>
    <n v="15"/>
    <n v="24"/>
    <n v="283"/>
    <n v="18"/>
    <n v="6"/>
    <n v="0.3"/>
    <n v="1799.89"/>
    <n v="3912.8"/>
    <x v="699"/>
    <n v="10799.34"/>
    <n v="5634.4200000000019"/>
    <n v="10"/>
    <x v="0"/>
  </r>
  <r>
    <x v="3174"/>
    <x v="3"/>
    <x v="0"/>
    <d v="2019-02-04T00:00:00"/>
    <x v="370"/>
    <d v="2019-06-19T00:00:00"/>
    <d v="2019-06-21T00:00:00"/>
    <s v="USD"/>
    <n v="6"/>
    <n v="50"/>
    <n v="186"/>
    <n v="23"/>
    <n v="3"/>
    <n v="0.3"/>
    <n v="499.15"/>
    <n v="998.3"/>
    <x v="1556"/>
    <n v="1497.4499999999998"/>
    <n v="598.98"/>
    <n v="2"/>
    <x v="1"/>
  </r>
  <r>
    <x v="3175"/>
    <x v="3"/>
    <x v="2"/>
    <d v="2019-02-04T00:00:00"/>
    <x v="371"/>
    <d v="2019-06-25T00:00:00"/>
    <d v="2019-07-02T00:00:00"/>
    <s v="USD"/>
    <n v="3"/>
    <n v="18"/>
    <n v="318"/>
    <n v="26"/>
    <n v="3"/>
    <n v="0.05"/>
    <n v="4010.96"/>
    <n v="6170.7"/>
    <x v="1557"/>
    <n v="12032.880000000001"/>
    <n v="5553.614999999998"/>
    <n v="7"/>
    <x v="1"/>
  </r>
  <r>
    <x v="3176"/>
    <x v="1"/>
    <x v="2"/>
    <d v="2019-02-04T00:00:00"/>
    <x v="371"/>
    <d v="2019-06-24T00:00:00"/>
    <d v="2019-06-30T00:00:00"/>
    <s v="USD"/>
    <n v="24"/>
    <n v="34"/>
    <n v="284"/>
    <n v="2"/>
    <n v="6"/>
    <n v="0.08"/>
    <n v="3079.92"/>
    <n v="3999.9"/>
    <x v="855"/>
    <n v="18479.52"/>
    <n v="3599.9280000000035"/>
    <n v="6"/>
    <x v="1"/>
  </r>
  <r>
    <x v="3177"/>
    <x v="2"/>
    <x v="3"/>
    <d v="2019-02-04T00:00:00"/>
    <x v="371"/>
    <d v="2019-06-22T00:00:00"/>
    <d v="2019-06-26T00:00:00"/>
    <s v="USD"/>
    <n v="28"/>
    <n v="46"/>
    <n v="7"/>
    <n v="39"/>
    <n v="3"/>
    <n v="0.2"/>
    <n v="2405.9699999999998"/>
    <n v="3819"/>
    <x v="555"/>
    <n v="7217.91"/>
    <n v="1947.6900000000005"/>
    <n v="4"/>
    <x v="1"/>
  </r>
  <r>
    <x v="3178"/>
    <x v="3"/>
    <x v="1"/>
    <d v="2019-02-04T00:00:00"/>
    <x v="371"/>
    <d v="2019-06-30T00:00:00"/>
    <d v="2019-07-02T00:00:00"/>
    <s v="USD"/>
    <n v="8"/>
    <n v="13"/>
    <n v="208"/>
    <n v="7"/>
    <n v="1"/>
    <n v="0.1"/>
    <n v="3097.21"/>
    <n v="5433.7"/>
    <x v="787"/>
    <n v="3097.21"/>
    <n v="1793.12"/>
    <n v="2"/>
    <x v="1"/>
  </r>
  <r>
    <x v="3179"/>
    <x v="0"/>
    <x v="0"/>
    <d v="2019-02-04T00:00:00"/>
    <x v="372"/>
    <d v="2019-06-24T00:00:00"/>
    <d v="2019-07-01T00:00:00"/>
    <s v="USD"/>
    <n v="13"/>
    <n v="2"/>
    <n v="192"/>
    <n v="37"/>
    <n v="8"/>
    <n v="0.08"/>
    <n v="4026.63"/>
    <n v="6009.9"/>
    <x v="1558"/>
    <n v="32213.040000000001"/>
    <n v="12019.824000000001"/>
    <n v="7"/>
    <x v="1"/>
  </r>
  <r>
    <x v="3180"/>
    <x v="3"/>
    <x v="0"/>
    <d v="2019-02-04T00:00:00"/>
    <x v="372"/>
    <d v="2019-06-23T00:00:00"/>
    <d v="2019-07-01T00:00:00"/>
    <s v="USD"/>
    <n v="9"/>
    <n v="21"/>
    <n v="194"/>
    <n v="7"/>
    <n v="5"/>
    <n v="0.2"/>
    <n v="3580.75"/>
    <n v="5775.4"/>
    <x v="1559"/>
    <n v="17903.75"/>
    <n v="5197.8500000000022"/>
    <n v="8"/>
    <x v="0"/>
  </r>
  <r>
    <x v="3181"/>
    <x v="3"/>
    <x v="2"/>
    <d v="2019-02-04T00:00:00"/>
    <x v="372"/>
    <d v="2019-06-21T00:00:00"/>
    <d v="2019-06-22T00:00:00"/>
    <s v="USD"/>
    <n v="11"/>
    <n v="32"/>
    <n v="302"/>
    <n v="17"/>
    <n v="7"/>
    <n v="0.2"/>
    <n v="1912.85"/>
    <n v="3825.7"/>
    <x v="1560"/>
    <n v="13389.949999999999"/>
    <n v="8033.9699999999993"/>
    <n v="1"/>
    <x v="1"/>
  </r>
  <r>
    <x v="3182"/>
    <x v="3"/>
    <x v="5"/>
    <d v="2019-02-04T00:00:00"/>
    <x v="372"/>
    <d v="2019-06-24T00:00:00"/>
    <d v="2019-06-25T00:00:00"/>
    <s v="USD"/>
    <n v="11"/>
    <n v="27"/>
    <n v="70"/>
    <n v="8"/>
    <n v="8"/>
    <n v="0.08"/>
    <n v="3145.11"/>
    <n v="6418.6"/>
    <x v="1561"/>
    <n v="25160.880000000001"/>
    <n v="22080.016000000007"/>
    <n v="1"/>
    <x v="1"/>
  </r>
  <r>
    <x v="3183"/>
    <x v="1"/>
    <x v="2"/>
    <d v="2019-02-04T00:00:00"/>
    <x v="372"/>
    <d v="2019-07-03T00:00:00"/>
    <d v="2019-07-08T00:00:00"/>
    <s v="USD"/>
    <n v="24"/>
    <n v="50"/>
    <n v="286"/>
    <n v="2"/>
    <n v="4"/>
    <n v="0.08"/>
    <n v="1379.53"/>
    <n v="2378.5"/>
    <x v="1279"/>
    <n v="5518.12"/>
    <n v="3234.7600000000011"/>
    <n v="5"/>
    <x v="1"/>
  </r>
  <r>
    <x v="3184"/>
    <x v="3"/>
    <x v="1"/>
    <d v="2019-02-04T00:00:00"/>
    <x v="372"/>
    <d v="2019-07-02T00:00:00"/>
    <d v="2019-07-08T00:00:00"/>
    <s v="USD"/>
    <n v="11"/>
    <n v="16"/>
    <n v="232"/>
    <n v="26"/>
    <n v="5"/>
    <n v="0.08"/>
    <n v="2444.0300000000002"/>
    <n v="4006.6"/>
    <x v="835"/>
    <n v="12220.150000000001"/>
    <n v="6210.2099999999991"/>
    <n v="6"/>
    <x v="1"/>
  </r>
  <r>
    <x v="3185"/>
    <x v="1"/>
    <x v="3"/>
    <d v="2019-02-04T00:00:00"/>
    <x v="372"/>
    <d v="2019-06-11T00:00:00"/>
    <d v="2019-06-21T00:00:00"/>
    <s v="USD"/>
    <n v="24"/>
    <n v="34"/>
    <n v="57"/>
    <n v="41"/>
    <n v="2"/>
    <n v="0.2"/>
    <n v="1538.86"/>
    <n v="2331.6"/>
    <x v="341"/>
    <n v="3077.72"/>
    <n v="652.84000000000015"/>
    <n v="10"/>
    <x v="0"/>
  </r>
  <r>
    <x v="3186"/>
    <x v="3"/>
    <x v="0"/>
    <d v="2019-02-04T00:00:00"/>
    <x v="372"/>
    <d v="2019-06-24T00:00:00"/>
    <d v="2019-07-03T00:00:00"/>
    <s v="USD"/>
    <n v="4"/>
    <n v="18"/>
    <n v="197"/>
    <n v="33"/>
    <n v="2"/>
    <n v="0.08"/>
    <n v="4409.74"/>
    <n v="6210.9"/>
    <x v="1562"/>
    <n v="8819.48"/>
    <n v="2608.5760000000009"/>
    <n v="9"/>
    <x v="0"/>
  </r>
  <r>
    <x v="3187"/>
    <x v="0"/>
    <x v="4"/>
    <d v="2019-02-04T00:00:00"/>
    <x v="372"/>
    <d v="2019-06-23T00:00:00"/>
    <d v="2019-06-30T00:00:00"/>
    <s v="USD"/>
    <n v="15"/>
    <n v="49"/>
    <n v="353"/>
    <n v="28"/>
    <n v="7"/>
    <n v="0.2"/>
    <n v="731.64"/>
    <n v="1045.2"/>
    <x v="354"/>
    <n v="5121.4799999999996"/>
    <n v="731.64000000000124"/>
    <n v="7"/>
    <x v="1"/>
  </r>
  <r>
    <x v="3188"/>
    <x v="2"/>
    <x v="1"/>
    <d v="2019-02-04T00:00:00"/>
    <x v="372"/>
    <d v="2019-06-17T00:00:00"/>
    <d v="2019-06-24T00:00:00"/>
    <s v="USD"/>
    <n v="27"/>
    <n v="16"/>
    <n v="243"/>
    <n v="36"/>
    <n v="8"/>
    <n v="0.1"/>
    <n v="1475.47"/>
    <n v="1916.2"/>
    <x v="318"/>
    <n v="11803.76"/>
    <n v="1992.880000000001"/>
    <n v="7"/>
    <x v="1"/>
  </r>
  <r>
    <x v="3189"/>
    <x v="3"/>
    <x v="1"/>
    <d v="2019-02-04T00:00:00"/>
    <x v="372"/>
    <d v="2019-06-25T00:00:00"/>
    <d v="2019-07-01T00:00:00"/>
    <s v="USD"/>
    <n v="11"/>
    <n v="6"/>
    <n v="212"/>
    <n v="43"/>
    <n v="2"/>
    <n v="0.08"/>
    <n v="561.05999999999995"/>
    <n v="1058.5999999999999"/>
    <x v="1314"/>
    <n v="1122.1199999999999"/>
    <n v="825.70399999999995"/>
    <n v="6"/>
    <x v="1"/>
  </r>
  <r>
    <x v="3190"/>
    <x v="1"/>
    <x v="4"/>
    <d v="2019-02-04T00:00:00"/>
    <x v="373"/>
    <d v="2019-06-15T00:00:00"/>
    <d v="2019-06-20T00:00:00"/>
    <s v="USD"/>
    <n v="24"/>
    <n v="1"/>
    <n v="358"/>
    <n v="40"/>
    <n v="2"/>
    <n v="0.05"/>
    <n v="612.72"/>
    <n v="1038.5"/>
    <x v="578"/>
    <n v="1225.44"/>
    <n v="747.70999999999981"/>
    <n v="5"/>
    <x v="1"/>
  </r>
  <r>
    <x v="3191"/>
    <x v="3"/>
    <x v="2"/>
    <d v="2019-02-04T00:00:00"/>
    <x v="373"/>
    <d v="2019-06-23T00:00:00"/>
    <d v="2019-07-01T00:00:00"/>
    <s v="USD"/>
    <n v="12"/>
    <n v="19"/>
    <n v="288"/>
    <n v="29"/>
    <n v="2"/>
    <n v="0.1"/>
    <n v="1152.4000000000001"/>
    <n v="2680"/>
    <x v="62"/>
    <n v="2304.8000000000002"/>
    <n v="2519.1999999999998"/>
    <n v="8"/>
    <x v="0"/>
  </r>
  <r>
    <x v="3192"/>
    <x v="3"/>
    <x v="3"/>
    <d v="2019-02-04T00:00:00"/>
    <x v="373"/>
    <d v="2019-06-19T00:00:00"/>
    <d v="2019-06-21T00:00:00"/>
    <s v="USD"/>
    <n v="8"/>
    <n v="15"/>
    <n v="15"/>
    <n v="25"/>
    <n v="7"/>
    <n v="0.08"/>
    <n v="2858.22"/>
    <n v="3618"/>
    <x v="1563"/>
    <n v="20007.539999999997"/>
    <n v="3292.3800000000047"/>
    <n v="2"/>
    <x v="1"/>
  </r>
  <r>
    <x v="3193"/>
    <x v="2"/>
    <x v="3"/>
    <d v="2019-02-04T00:00:00"/>
    <x v="373"/>
    <d v="2019-06-14T00:00:00"/>
    <d v="2019-06-16T00:00:00"/>
    <s v="USD"/>
    <n v="26"/>
    <n v="6"/>
    <n v="54"/>
    <n v="14"/>
    <n v="1"/>
    <n v="0.4"/>
    <n v="736.2"/>
    <n v="1098.8"/>
    <x v="455"/>
    <n v="736.2"/>
    <n v="-76.920000000000073"/>
    <n v="2"/>
    <x v="1"/>
  </r>
  <r>
    <x v="3194"/>
    <x v="3"/>
    <x v="0"/>
    <d v="2019-02-04T00:00:00"/>
    <x v="373"/>
    <d v="2019-06-28T00:00:00"/>
    <d v="2019-06-29T00:00:00"/>
    <s v="USD"/>
    <n v="7"/>
    <n v="29"/>
    <n v="147"/>
    <n v="1"/>
    <n v="3"/>
    <n v="0.1"/>
    <n v="2478.46"/>
    <n v="3872.6"/>
    <x v="998"/>
    <n v="7435.38"/>
    <n v="3020.6400000000003"/>
    <n v="1"/>
    <x v="1"/>
  </r>
  <r>
    <x v="3195"/>
    <x v="0"/>
    <x v="0"/>
    <d v="2019-02-04T00:00:00"/>
    <x v="373"/>
    <d v="2019-06-16T00:00:00"/>
    <d v="2019-06-22T00:00:00"/>
    <s v="USD"/>
    <n v="20"/>
    <n v="18"/>
    <n v="135"/>
    <n v="21"/>
    <n v="5"/>
    <n v="0.05"/>
    <n v="2110.5"/>
    <n v="2512.5"/>
    <x v="325"/>
    <n v="10552.5"/>
    <n v="1381.875"/>
    <n v="6"/>
    <x v="1"/>
  </r>
  <r>
    <x v="3196"/>
    <x v="3"/>
    <x v="4"/>
    <d v="2019-02-04T00:00:00"/>
    <x v="373"/>
    <d v="2019-06-30T00:00:00"/>
    <d v="2019-07-07T00:00:00"/>
    <s v="USD"/>
    <n v="11"/>
    <n v="33"/>
    <n v="359"/>
    <n v="11"/>
    <n v="3"/>
    <n v="0.1"/>
    <n v="3157.04"/>
    <n v="3946.3"/>
    <x v="734"/>
    <n v="9471.119999999999"/>
    <n v="1183.8900000000031"/>
    <n v="7"/>
    <x v="1"/>
  </r>
  <r>
    <x v="3197"/>
    <x v="0"/>
    <x v="0"/>
    <d v="2019-02-04T00:00:00"/>
    <x v="374"/>
    <d v="2019-06-28T00:00:00"/>
    <d v="2019-07-08T00:00:00"/>
    <s v="USD"/>
    <n v="20"/>
    <n v="11"/>
    <n v="200"/>
    <n v="40"/>
    <n v="4"/>
    <n v="0.05"/>
    <n v="3452.04"/>
    <n v="5152.3"/>
    <x v="1564"/>
    <n v="13808.16"/>
    <n v="5770.5799999999981"/>
    <n v="10"/>
    <x v="0"/>
  </r>
  <r>
    <x v="3198"/>
    <x v="0"/>
    <x v="2"/>
    <d v="2019-02-04T00:00:00"/>
    <x v="374"/>
    <d v="2019-06-13T00:00:00"/>
    <d v="2019-06-15T00:00:00"/>
    <s v="USD"/>
    <n v="19"/>
    <n v="48"/>
    <n v="302"/>
    <n v="22"/>
    <n v="7"/>
    <n v="0.08"/>
    <n v="151.96"/>
    <n v="241.2"/>
    <x v="360"/>
    <n v="1063.72"/>
    <n v="489.60799999999995"/>
    <n v="2"/>
    <x v="1"/>
  </r>
  <r>
    <x v="3199"/>
    <x v="3"/>
    <x v="0"/>
    <d v="2019-02-04T00:00:00"/>
    <x v="374"/>
    <d v="2019-06-25T00:00:00"/>
    <d v="2019-07-03T00:00:00"/>
    <s v="USD"/>
    <n v="4"/>
    <n v="20"/>
    <n v="181"/>
    <n v="44"/>
    <n v="3"/>
    <n v="0.08"/>
    <n v="539.75"/>
    <n v="1018.4"/>
    <x v="561"/>
    <n v="1619.25"/>
    <n v="1191.5340000000001"/>
    <n v="8"/>
    <x v="0"/>
  </r>
  <r>
    <x v="3200"/>
    <x v="3"/>
    <x v="1"/>
    <d v="2019-02-04T00:00:00"/>
    <x v="374"/>
    <d v="2019-07-02T00:00:00"/>
    <d v="2019-07-05T00:00:00"/>
    <s v="USD"/>
    <n v="1"/>
    <n v="11"/>
    <n v="248"/>
    <n v="28"/>
    <n v="1"/>
    <n v="0.15"/>
    <n v="1027.78"/>
    <n v="1742"/>
    <x v="1565"/>
    <n v="1027.78"/>
    <n v="452.92000000000007"/>
    <n v="3"/>
    <x v="1"/>
  </r>
  <r>
    <x v="3201"/>
    <x v="3"/>
    <x v="0"/>
    <d v="2019-02-04T00:00:00"/>
    <x v="374"/>
    <d v="2019-07-02T00:00:00"/>
    <d v="2019-07-03T00:00:00"/>
    <s v="USD"/>
    <n v="4"/>
    <n v="41"/>
    <n v="176"/>
    <n v="29"/>
    <n v="5"/>
    <n v="0.05"/>
    <n v="3002.54"/>
    <n v="3899.4"/>
    <x v="866"/>
    <n v="15012.7"/>
    <n v="3509.4499999999971"/>
    <n v="1"/>
    <x v="1"/>
  </r>
  <r>
    <x v="3202"/>
    <x v="3"/>
    <x v="5"/>
    <d v="2019-02-04T00:00:00"/>
    <x v="374"/>
    <d v="2019-06-11T00:00:00"/>
    <d v="2019-06-12T00:00:00"/>
    <s v="USD"/>
    <n v="11"/>
    <n v="27"/>
    <n v="69"/>
    <n v="46"/>
    <n v="1"/>
    <n v="0.05"/>
    <n v="614.39"/>
    <n v="877.7"/>
    <x v="777"/>
    <n v="614.39"/>
    <n v="219.42500000000007"/>
    <n v="1"/>
    <x v="1"/>
  </r>
  <r>
    <x v="3203"/>
    <x v="3"/>
    <x v="3"/>
    <d v="2019-02-04T00:00:00"/>
    <x v="375"/>
    <d v="2019-06-25T00:00:00"/>
    <d v="2019-06-30T00:00:00"/>
    <s v="USD"/>
    <n v="5"/>
    <n v="37"/>
    <n v="49"/>
    <n v="11"/>
    <n v="4"/>
    <n v="0.15"/>
    <n v="778.41"/>
    <n v="1051.9000000000001"/>
    <x v="384"/>
    <n v="3113.64"/>
    <n v="462.82000000000016"/>
    <n v="5"/>
    <x v="1"/>
  </r>
  <r>
    <x v="3204"/>
    <x v="0"/>
    <x v="2"/>
    <d v="2019-02-04T00:00:00"/>
    <x v="375"/>
    <d v="2019-07-02T00:00:00"/>
    <d v="2019-07-05T00:00:00"/>
    <s v="USD"/>
    <n v="18"/>
    <n v="12"/>
    <n v="287"/>
    <n v="21"/>
    <n v="5"/>
    <n v="0.08"/>
    <n v="1698.05"/>
    <n v="2572.8000000000002"/>
    <x v="1566"/>
    <n v="8490.25"/>
    <n v="3344.630000000001"/>
    <n v="3"/>
    <x v="1"/>
  </r>
  <r>
    <x v="3205"/>
    <x v="0"/>
    <x v="0"/>
    <d v="2019-02-04T00:00:00"/>
    <x v="375"/>
    <d v="2019-07-08T00:00:00"/>
    <d v="2019-07-09T00:00:00"/>
    <s v="USD"/>
    <n v="18"/>
    <n v="48"/>
    <n v="117"/>
    <n v="3"/>
    <n v="4"/>
    <n v="0.05"/>
    <n v="3314.49"/>
    <n v="3899.4"/>
    <x v="224"/>
    <n v="13257.96"/>
    <n v="1559.7600000000002"/>
    <n v="1"/>
    <x v="1"/>
  </r>
  <r>
    <x v="3206"/>
    <x v="0"/>
    <x v="0"/>
    <d v="2019-02-04T00:00:00"/>
    <x v="375"/>
    <d v="2019-07-01T00:00:00"/>
    <d v="2019-07-04T00:00:00"/>
    <s v="USD"/>
    <n v="13"/>
    <n v="38"/>
    <n v="169"/>
    <n v="45"/>
    <n v="2"/>
    <n v="0.08"/>
    <n v="1615.91"/>
    <n v="2606.3000000000002"/>
    <x v="1348"/>
    <n v="3231.82"/>
    <n v="1563.7720000000004"/>
    <n v="3"/>
    <x v="1"/>
  </r>
  <r>
    <x v="3207"/>
    <x v="0"/>
    <x v="5"/>
    <d v="2019-02-04T00:00:00"/>
    <x v="375"/>
    <d v="2019-07-01T00:00:00"/>
    <d v="2019-07-11T00:00:00"/>
    <s v="USD"/>
    <n v="18"/>
    <n v="19"/>
    <n v="78"/>
    <n v="34"/>
    <n v="8"/>
    <n v="0.08"/>
    <n v="93.8"/>
    <n v="167.5"/>
    <x v="259"/>
    <n v="750.4"/>
    <n v="482.4"/>
    <n v="10"/>
    <x v="0"/>
  </r>
  <r>
    <x v="3208"/>
    <x v="0"/>
    <x v="3"/>
    <d v="2019-02-04T00:00:00"/>
    <x v="375"/>
    <d v="2019-06-28T00:00:00"/>
    <d v="2019-07-06T00:00:00"/>
    <s v="USD"/>
    <n v="13"/>
    <n v="37"/>
    <n v="35"/>
    <n v="46"/>
    <n v="5"/>
    <n v="0.08"/>
    <n v="1622.67"/>
    <n v="2351.6999999999998"/>
    <x v="32"/>
    <n v="8113.35"/>
    <n v="2704.4699999999993"/>
    <n v="8"/>
    <x v="0"/>
  </r>
  <r>
    <x v="3209"/>
    <x v="1"/>
    <x v="4"/>
    <d v="2019-02-04T00:00:00"/>
    <x v="375"/>
    <d v="2019-06-24T00:00:00"/>
    <d v="2019-06-25T00:00:00"/>
    <s v="USD"/>
    <n v="23"/>
    <n v="18"/>
    <n v="358"/>
    <n v="32"/>
    <n v="6"/>
    <n v="0.3"/>
    <n v="529.64"/>
    <n v="1038.5"/>
    <x v="718"/>
    <n v="3177.84"/>
    <n v="1183.8599999999997"/>
    <n v="1"/>
    <x v="1"/>
  </r>
  <r>
    <x v="3210"/>
    <x v="3"/>
    <x v="4"/>
    <d v="2019-02-04T00:00:00"/>
    <x v="375"/>
    <d v="2019-06-13T00:00:00"/>
    <d v="2019-06-16T00:00:00"/>
    <s v="USD"/>
    <n v="7"/>
    <n v="3"/>
    <n v="349"/>
    <n v="30"/>
    <n v="5"/>
    <n v="0.05"/>
    <n v="1264.96"/>
    <n v="1976.5"/>
    <x v="1567"/>
    <n v="6324.8"/>
    <n v="3063.5749999999998"/>
    <n v="3"/>
    <x v="1"/>
  </r>
  <r>
    <x v="3211"/>
    <x v="0"/>
    <x v="1"/>
    <d v="2019-02-04T00:00:00"/>
    <x v="375"/>
    <d v="2019-06-22T00:00:00"/>
    <d v="2019-07-02T00:00:00"/>
    <s v="USD"/>
    <n v="16"/>
    <n v="11"/>
    <n v="227"/>
    <n v="10"/>
    <n v="5"/>
    <n v="0.1"/>
    <n v="795.16"/>
    <n v="1849.2"/>
    <x v="345"/>
    <n v="3975.7999999999997"/>
    <n v="4345.6000000000004"/>
    <n v="10"/>
    <x v="0"/>
  </r>
  <r>
    <x v="3212"/>
    <x v="3"/>
    <x v="0"/>
    <d v="2019-02-04T00:00:00"/>
    <x v="375"/>
    <d v="2019-06-26T00:00:00"/>
    <d v="2019-06-28T00:00:00"/>
    <s v="USD"/>
    <n v="7"/>
    <n v="7"/>
    <n v="190"/>
    <n v="4"/>
    <n v="1"/>
    <n v="0.2"/>
    <n v="462.84"/>
    <n v="1051.9000000000001"/>
    <x v="83"/>
    <n v="462.84"/>
    <n v="378.68000000000012"/>
    <n v="2"/>
    <x v="1"/>
  </r>
  <r>
    <x v="3213"/>
    <x v="3"/>
    <x v="3"/>
    <d v="2019-02-04T00:00:00"/>
    <x v="376"/>
    <d v="2019-07-03T00:00:00"/>
    <d v="2019-07-11T00:00:00"/>
    <s v="USD"/>
    <n v="2"/>
    <n v="31"/>
    <n v="22"/>
    <n v="42"/>
    <n v="2"/>
    <n v="0.05"/>
    <n v="2123.5"/>
    <n v="4006.6"/>
    <x v="664"/>
    <n v="4247"/>
    <n v="3365.5399999999991"/>
    <n v="8"/>
    <x v="0"/>
  </r>
  <r>
    <x v="3214"/>
    <x v="2"/>
    <x v="2"/>
    <d v="2019-02-04T00:00:00"/>
    <x v="376"/>
    <d v="2019-06-21T00:00:00"/>
    <d v="2019-07-01T00:00:00"/>
    <s v="USD"/>
    <n v="27"/>
    <n v="10"/>
    <n v="326"/>
    <n v="31"/>
    <n v="1"/>
    <n v="0.1"/>
    <n v="1561.97"/>
    <n v="2740.3"/>
    <x v="1568"/>
    <n v="1561.97"/>
    <n v="904.30000000000041"/>
    <n v="10"/>
    <x v="0"/>
  </r>
  <r>
    <x v="3215"/>
    <x v="3"/>
    <x v="0"/>
    <d v="2019-02-04T00:00:00"/>
    <x v="376"/>
    <d v="2019-06-28T00:00:00"/>
    <d v="2019-06-30T00:00:00"/>
    <s v="USD"/>
    <n v="7"/>
    <n v="21"/>
    <n v="170"/>
    <n v="18"/>
    <n v="8"/>
    <n v="0.05"/>
    <n v="4923.96"/>
    <n v="6478.9"/>
    <x v="1569"/>
    <n v="39391.68"/>
    <n v="9847.9599999999919"/>
    <n v="2"/>
    <x v="1"/>
  </r>
  <r>
    <x v="3216"/>
    <x v="2"/>
    <x v="0"/>
    <d v="2019-02-04T00:00:00"/>
    <x v="376"/>
    <d v="2019-06-30T00:00:00"/>
    <d v="2019-07-08T00:00:00"/>
    <s v="USD"/>
    <n v="26"/>
    <n v="1"/>
    <n v="92"/>
    <n v="47"/>
    <n v="6"/>
    <n v="0.08"/>
    <n v="1908.96"/>
    <n v="2807.3"/>
    <x v="1570"/>
    <n v="11453.76"/>
    <n v="4042.5360000000037"/>
    <n v="8"/>
    <x v="0"/>
  </r>
  <r>
    <x v="3217"/>
    <x v="3"/>
    <x v="0"/>
    <d v="2019-02-04T00:00:00"/>
    <x v="376"/>
    <d v="2019-07-09T00:00:00"/>
    <d v="2019-07-15T00:00:00"/>
    <s v="USD"/>
    <n v="3"/>
    <n v="39"/>
    <n v="100"/>
    <n v="2"/>
    <n v="5"/>
    <n v="0.08"/>
    <n v="2938.02"/>
    <n v="6251.1"/>
    <x v="1571"/>
    <n v="14690.1"/>
    <n v="14064.960000000001"/>
    <n v="6"/>
    <x v="1"/>
  </r>
  <r>
    <x v="3218"/>
    <x v="0"/>
    <x v="0"/>
    <d v="2019-02-04T00:00:00"/>
    <x v="376"/>
    <d v="2019-07-03T00:00:00"/>
    <d v="2019-07-04T00:00:00"/>
    <s v="USD"/>
    <n v="20"/>
    <n v="28"/>
    <n v="93"/>
    <n v="37"/>
    <n v="2"/>
    <n v="0.05"/>
    <n v="2381.85"/>
    <n v="3015"/>
    <x v="458"/>
    <n v="4763.7"/>
    <n v="964.80000000000018"/>
    <n v="1"/>
    <x v="1"/>
  </r>
  <r>
    <x v="3219"/>
    <x v="0"/>
    <x v="1"/>
    <d v="2019-02-04T00:00:00"/>
    <x v="377"/>
    <d v="2019-06-18T00:00:00"/>
    <d v="2019-06-27T00:00:00"/>
    <s v="USD"/>
    <n v="15"/>
    <n v="3"/>
    <n v="228"/>
    <n v="25"/>
    <n v="1"/>
    <n v="0.08"/>
    <n v="1169.82"/>
    <n v="1949.7"/>
    <x v="1572"/>
    <n v="1169.82"/>
    <n v="623.90400000000022"/>
    <n v="9"/>
    <x v="0"/>
  </r>
  <r>
    <x v="3220"/>
    <x v="0"/>
    <x v="0"/>
    <d v="2019-02-04T00:00:00"/>
    <x v="377"/>
    <d v="2019-06-27T00:00:00"/>
    <d v="2019-07-06T00:00:00"/>
    <s v="USD"/>
    <n v="19"/>
    <n v="12"/>
    <n v="98"/>
    <n v="9"/>
    <n v="6"/>
    <n v="0.05"/>
    <n v="690.37"/>
    <n v="1078.7"/>
    <x v="463"/>
    <n v="4142.22"/>
    <n v="2006.37"/>
    <n v="9"/>
    <x v="0"/>
  </r>
  <r>
    <x v="3221"/>
    <x v="3"/>
    <x v="3"/>
    <d v="2019-02-04T00:00:00"/>
    <x v="377"/>
    <d v="2019-06-24T00:00:00"/>
    <d v="2019-07-02T00:00:00"/>
    <s v="USD"/>
    <n v="3"/>
    <n v="5"/>
    <n v="9"/>
    <n v="36"/>
    <n v="3"/>
    <n v="0.05"/>
    <n v="4165.59"/>
    <n v="5272.9"/>
    <x v="1334"/>
    <n v="12496.77"/>
    <n v="2530.9949999999972"/>
    <n v="8"/>
    <x v="0"/>
  </r>
  <r>
    <x v="3222"/>
    <x v="0"/>
    <x v="2"/>
    <d v="2019-02-04T00:00:00"/>
    <x v="377"/>
    <d v="2019-06-30T00:00:00"/>
    <d v="2019-07-04T00:00:00"/>
    <s v="USD"/>
    <n v="13"/>
    <n v="48"/>
    <n v="316"/>
    <n v="44"/>
    <n v="4"/>
    <n v="0.08"/>
    <n v="2759.93"/>
    <n v="3999.9"/>
    <x v="27"/>
    <n v="11039.72"/>
    <n v="3679.9120000000021"/>
    <n v="4"/>
    <x v="1"/>
  </r>
  <r>
    <x v="3223"/>
    <x v="0"/>
    <x v="0"/>
    <d v="2019-02-04T00:00:00"/>
    <x v="377"/>
    <d v="2019-06-19T00:00:00"/>
    <d v="2019-06-29T00:00:00"/>
    <s v="USD"/>
    <n v="16"/>
    <n v="49"/>
    <n v="171"/>
    <n v="22"/>
    <n v="1"/>
    <n v="0.05"/>
    <n v="173.53"/>
    <n v="247.9"/>
    <x v="700"/>
    <n v="173.53"/>
    <n v="61.974999999999994"/>
    <n v="10"/>
    <x v="0"/>
  </r>
  <r>
    <x v="3224"/>
    <x v="3"/>
    <x v="4"/>
    <d v="2019-02-04T00:00:00"/>
    <x v="377"/>
    <d v="2019-06-19T00:00:00"/>
    <d v="2019-06-24T00:00:00"/>
    <s v="USD"/>
    <n v="3"/>
    <n v="12"/>
    <n v="363"/>
    <n v="25"/>
    <n v="5"/>
    <n v="0.2"/>
    <n v="3694.65"/>
    <n v="6056.8"/>
    <x v="1573"/>
    <n v="18473.25"/>
    <n v="5753.9500000000007"/>
    <n v="5"/>
    <x v="1"/>
  </r>
  <r>
    <x v="3225"/>
    <x v="0"/>
    <x v="0"/>
    <d v="2019-02-04T00:00:00"/>
    <x v="377"/>
    <d v="2019-07-08T00:00:00"/>
    <d v="2019-07-09T00:00:00"/>
    <s v="USD"/>
    <n v="18"/>
    <n v="2"/>
    <n v="127"/>
    <n v="25"/>
    <n v="6"/>
    <n v="0.15"/>
    <n v="161.6"/>
    <n v="241.2"/>
    <x v="446"/>
    <n v="969.59999999999991"/>
    <n v="260.52"/>
    <n v="1"/>
    <x v="1"/>
  </r>
  <r>
    <x v="3226"/>
    <x v="0"/>
    <x v="1"/>
    <d v="2019-02-04T00:00:00"/>
    <x v="377"/>
    <d v="2019-06-14T00:00:00"/>
    <d v="2019-06-23T00:00:00"/>
    <s v="USD"/>
    <n v="16"/>
    <n v="30"/>
    <n v="248"/>
    <n v="20"/>
    <n v="3"/>
    <n v="0.08"/>
    <n v="202.61"/>
    <n v="241.2"/>
    <x v="465"/>
    <n v="607.83000000000004"/>
    <n v="57.881999999999948"/>
    <n v="9"/>
    <x v="0"/>
  </r>
  <r>
    <x v="3227"/>
    <x v="3"/>
    <x v="4"/>
    <d v="2019-02-04T00:00:00"/>
    <x v="377"/>
    <d v="2019-06-21T00:00:00"/>
    <d v="2019-06-24T00:00:00"/>
    <s v="USD"/>
    <n v="9"/>
    <n v="1"/>
    <n v="332"/>
    <n v="36"/>
    <n v="7"/>
    <n v="0.08"/>
    <n v="526.22"/>
    <n v="1031.8"/>
    <x v="411"/>
    <n v="3683.54"/>
    <n v="2961.2519999999995"/>
    <n v="3"/>
    <x v="1"/>
  </r>
  <r>
    <x v="3228"/>
    <x v="1"/>
    <x v="0"/>
    <d v="2019-02-04T00:00:00"/>
    <x v="377"/>
    <d v="2019-06-21T00:00:00"/>
    <d v="2019-06-24T00:00:00"/>
    <s v="USD"/>
    <n v="24"/>
    <n v="32"/>
    <n v="95"/>
    <n v="31"/>
    <n v="3"/>
    <n v="0.2"/>
    <n v="559.45000000000005"/>
    <n v="1118.9000000000001"/>
    <x v="786"/>
    <n v="1678.3500000000001"/>
    <n v="1007.0100000000004"/>
    <n v="3"/>
    <x v="1"/>
  </r>
  <r>
    <x v="3229"/>
    <x v="3"/>
    <x v="3"/>
    <d v="2019-02-04T00:00:00"/>
    <x v="377"/>
    <d v="2019-06-29T00:00:00"/>
    <d v="2019-07-03T00:00:00"/>
    <s v="USD"/>
    <n v="12"/>
    <n v="27"/>
    <n v="11"/>
    <n v="26"/>
    <n v="2"/>
    <n v="0.08"/>
    <n v="535.66999999999996"/>
    <n v="1306.5"/>
    <x v="122"/>
    <n v="1071.3399999999999"/>
    <n v="1332.6200000000001"/>
    <n v="4"/>
    <x v="1"/>
  </r>
  <r>
    <x v="3230"/>
    <x v="3"/>
    <x v="0"/>
    <d v="2019-02-04T00:00:00"/>
    <x v="377"/>
    <d v="2019-06-23T00:00:00"/>
    <d v="2019-06-30T00:00:00"/>
    <s v="USD"/>
    <n v="9"/>
    <n v="8"/>
    <n v="149"/>
    <n v="26"/>
    <n v="1"/>
    <n v="0.08"/>
    <n v="118.93"/>
    <n v="167.5"/>
    <x v="397"/>
    <n v="118.93"/>
    <n v="35.169999999999987"/>
    <n v="7"/>
    <x v="1"/>
  </r>
  <r>
    <x v="3231"/>
    <x v="2"/>
    <x v="1"/>
    <d v="2019-02-04T00:00:00"/>
    <x v="377"/>
    <d v="2019-07-05T00:00:00"/>
    <d v="2019-07-15T00:00:00"/>
    <s v="USD"/>
    <n v="28"/>
    <n v="15"/>
    <n v="234"/>
    <n v="7"/>
    <n v="4"/>
    <n v="0.1"/>
    <n v="546.72"/>
    <n v="1072"/>
    <x v="330"/>
    <n v="2186.88"/>
    <n v="1672.3200000000002"/>
    <n v="10"/>
    <x v="0"/>
  </r>
  <r>
    <x v="3232"/>
    <x v="3"/>
    <x v="0"/>
    <d v="2019-02-04T00:00:00"/>
    <x v="377"/>
    <d v="2019-07-10T00:00:00"/>
    <d v="2019-07-14T00:00:00"/>
    <s v="USD"/>
    <n v="9"/>
    <n v="4"/>
    <n v="197"/>
    <n v="27"/>
    <n v="2"/>
    <n v="0.05"/>
    <n v="4487.7299999999996"/>
    <n v="5406.9"/>
    <x v="590"/>
    <n v="8975.4599999999991"/>
    <n v="1297.6499999999996"/>
    <n v="4"/>
    <x v="1"/>
  </r>
  <r>
    <x v="3233"/>
    <x v="1"/>
    <x v="4"/>
    <d v="2019-02-04T00:00:00"/>
    <x v="378"/>
    <d v="2019-06-29T00:00:00"/>
    <d v="2019-07-07T00:00:00"/>
    <s v="USD"/>
    <n v="23"/>
    <n v="28"/>
    <n v="367"/>
    <n v="36"/>
    <n v="2"/>
    <n v="0.05"/>
    <n v="1575.84"/>
    <n v="1969.8"/>
    <x v="17"/>
    <n v="3151.68"/>
    <n v="590.94000000000005"/>
    <n v="8"/>
    <x v="0"/>
  </r>
  <r>
    <x v="3234"/>
    <x v="1"/>
    <x v="0"/>
    <d v="2019-02-04T00:00:00"/>
    <x v="378"/>
    <d v="2019-06-23T00:00:00"/>
    <d v="2019-07-01T00:00:00"/>
    <s v="USD"/>
    <n v="25"/>
    <n v="19"/>
    <n v="116"/>
    <n v="11"/>
    <n v="2"/>
    <n v="0.08"/>
    <n v="118.52"/>
    <n v="194.3"/>
    <x v="814"/>
    <n v="237.04"/>
    <n v="120.47200000000007"/>
    <n v="8"/>
    <x v="0"/>
  </r>
  <r>
    <x v="3235"/>
    <x v="3"/>
    <x v="1"/>
    <d v="2019-02-04T00:00:00"/>
    <x v="378"/>
    <d v="2019-06-29T00:00:00"/>
    <d v="2019-07-07T00:00:00"/>
    <s v="USD"/>
    <n v="3"/>
    <n v="49"/>
    <n v="249"/>
    <n v="14"/>
    <n v="8"/>
    <n v="0.08"/>
    <n v="3033.49"/>
    <n v="6190.8"/>
    <x v="1574"/>
    <n v="24267.919999999998"/>
    <n v="21296.368000000002"/>
    <n v="8"/>
    <x v="0"/>
  </r>
  <r>
    <x v="3236"/>
    <x v="0"/>
    <x v="0"/>
    <d v="2019-02-04T00:00:00"/>
    <x v="378"/>
    <d v="2019-06-18T00:00:00"/>
    <d v="2019-06-25T00:00:00"/>
    <s v="USD"/>
    <n v="19"/>
    <n v="12"/>
    <n v="130"/>
    <n v="30"/>
    <n v="1"/>
    <n v="0.1"/>
    <n v="644.34"/>
    <n v="1092.0999999999999"/>
    <x v="951"/>
    <n v="644.34"/>
    <n v="338.54999999999995"/>
    <n v="7"/>
    <x v="1"/>
  </r>
  <r>
    <x v="3237"/>
    <x v="2"/>
    <x v="4"/>
    <d v="2019-02-04T00:00:00"/>
    <x v="378"/>
    <d v="2019-06-18T00:00:00"/>
    <d v="2019-06-21T00:00:00"/>
    <s v="USD"/>
    <n v="25"/>
    <n v="40"/>
    <n v="360"/>
    <n v="10"/>
    <n v="7"/>
    <n v="0.1"/>
    <n v="2074.3200000000002"/>
    <n v="2881"/>
    <x v="1575"/>
    <n v="14520.240000000002"/>
    <n v="3630.0599999999977"/>
    <n v="3"/>
    <x v="1"/>
  </r>
  <r>
    <x v="3238"/>
    <x v="0"/>
    <x v="0"/>
    <d v="2019-02-04T00:00:00"/>
    <x v="378"/>
    <d v="2019-06-18T00:00:00"/>
    <d v="2019-06-22T00:00:00"/>
    <s v="USD"/>
    <n v="13"/>
    <n v="36"/>
    <n v="116"/>
    <n v="9"/>
    <n v="6"/>
    <n v="0.4"/>
    <n v="1297.92"/>
    <n v="2237.8000000000002"/>
    <x v="1541"/>
    <n v="7787.52"/>
    <n v="268.55999999999949"/>
    <n v="4"/>
    <x v="1"/>
  </r>
  <r>
    <x v="3239"/>
    <x v="3"/>
    <x v="3"/>
    <d v="2019-02-04T00:00:00"/>
    <x v="378"/>
    <d v="2019-07-06T00:00:00"/>
    <d v="2019-07-15T00:00:00"/>
    <s v="USD"/>
    <n v="6"/>
    <n v="50"/>
    <n v="40"/>
    <n v="35"/>
    <n v="3"/>
    <n v="0.08"/>
    <n v="543.57000000000005"/>
    <n v="891.1"/>
    <x v="86"/>
    <n v="1630.71"/>
    <n v="828.72600000000011"/>
    <n v="9"/>
    <x v="0"/>
  </r>
  <r>
    <x v="3240"/>
    <x v="3"/>
    <x v="3"/>
    <d v="2019-02-04T00:00:00"/>
    <x v="378"/>
    <d v="2019-07-09T00:00:00"/>
    <d v="2019-07-18T00:00:00"/>
    <s v="USD"/>
    <n v="4"/>
    <n v="12"/>
    <n v="8"/>
    <n v="30"/>
    <n v="4"/>
    <n v="0.2"/>
    <n v="1757.28"/>
    <n v="2224.4"/>
    <x v="55"/>
    <n v="7029.12"/>
    <n v="88.960000000000946"/>
    <n v="9"/>
    <x v="0"/>
  </r>
  <r>
    <x v="3241"/>
    <x v="0"/>
    <x v="0"/>
    <d v="2019-02-04T00:00:00"/>
    <x v="379"/>
    <d v="2019-07-09T00:00:00"/>
    <d v="2019-07-13T00:00:00"/>
    <s v="USD"/>
    <n v="16"/>
    <n v="38"/>
    <n v="133"/>
    <n v="29"/>
    <n v="1"/>
    <n v="0.3"/>
    <n v="1054.45"/>
    <n v="2452.1999999999998"/>
    <x v="42"/>
    <n v="1054.45"/>
    <n v="662.08999999999969"/>
    <n v="4"/>
    <x v="1"/>
  </r>
  <r>
    <x v="3242"/>
    <x v="0"/>
    <x v="0"/>
    <d v="2019-02-04T00:00:00"/>
    <x v="379"/>
    <d v="2019-06-30T00:00:00"/>
    <d v="2019-07-02T00:00:00"/>
    <s v="USD"/>
    <n v="17"/>
    <n v="14"/>
    <n v="105"/>
    <n v="5"/>
    <n v="1"/>
    <n v="0.05"/>
    <n v="4026.63"/>
    <n v="5835.7"/>
    <x v="1576"/>
    <n v="4026.63"/>
    <n v="1517.2849999999999"/>
    <n v="2"/>
    <x v="1"/>
  </r>
  <r>
    <x v="3243"/>
    <x v="0"/>
    <x v="3"/>
    <d v="2019-02-04T00:00:00"/>
    <x v="379"/>
    <d v="2019-07-05T00:00:00"/>
    <d v="2019-07-10T00:00:00"/>
    <s v="USD"/>
    <n v="17"/>
    <n v="20"/>
    <n v="39"/>
    <n v="47"/>
    <n v="3"/>
    <n v="0.08"/>
    <n v="933.98"/>
    <n v="1098.8"/>
    <x v="529"/>
    <n v="2801.94"/>
    <n v="230.74799999999959"/>
    <n v="5"/>
    <x v="1"/>
  </r>
  <r>
    <x v="3244"/>
    <x v="0"/>
    <x v="1"/>
    <d v="2019-02-04T00:00:00"/>
    <x v="379"/>
    <d v="2019-07-10T00:00:00"/>
    <d v="2019-07-15T00:00:00"/>
    <s v="USD"/>
    <n v="13"/>
    <n v="8"/>
    <n v="208"/>
    <n v="8"/>
    <n v="8"/>
    <n v="0.05"/>
    <n v="628.73"/>
    <n v="911.2"/>
    <x v="1577"/>
    <n v="5029.84"/>
    <n v="1895.2799999999997"/>
    <n v="5"/>
    <x v="1"/>
  </r>
  <r>
    <x v="3245"/>
    <x v="3"/>
    <x v="0"/>
    <d v="2019-02-04T00:00:00"/>
    <x v="379"/>
    <d v="2019-06-18T00:00:00"/>
    <d v="2019-06-19T00:00:00"/>
    <s v="USD"/>
    <n v="1"/>
    <n v="47"/>
    <n v="132"/>
    <n v="9"/>
    <n v="3"/>
    <n v="0.15"/>
    <n v="1401.98"/>
    <n v="1869.3"/>
    <x v="226"/>
    <n v="4205.9400000000005"/>
    <n v="560.77499999999873"/>
    <n v="1"/>
    <x v="1"/>
  </r>
  <r>
    <x v="3246"/>
    <x v="2"/>
    <x v="1"/>
    <d v="2019-02-04T00:00:00"/>
    <x v="379"/>
    <d v="2019-07-10T00:00:00"/>
    <d v="2019-07-11T00:00:00"/>
    <s v="USD"/>
    <n v="27"/>
    <n v="1"/>
    <n v="238"/>
    <n v="4"/>
    <n v="7"/>
    <n v="0.1"/>
    <n v="2379.04"/>
    <n v="3604.6"/>
    <x v="925"/>
    <n v="16653.28"/>
    <n v="6055.7000000000007"/>
    <n v="1"/>
    <x v="1"/>
  </r>
  <r>
    <x v="3247"/>
    <x v="0"/>
    <x v="5"/>
    <d v="2019-02-04T00:00:00"/>
    <x v="379"/>
    <d v="2019-07-08T00:00:00"/>
    <d v="2019-07-10T00:00:00"/>
    <s v="USD"/>
    <n v="17"/>
    <n v="26"/>
    <n v="75"/>
    <n v="9"/>
    <n v="2"/>
    <n v="0.1"/>
    <n v="477.58"/>
    <n v="884.4"/>
    <x v="266"/>
    <n v="955.16"/>
    <n v="636.7600000000001"/>
    <n v="2"/>
    <x v="1"/>
  </r>
  <r>
    <x v="3248"/>
    <x v="1"/>
    <x v="4"/>
    <d v="2019-02-04T00:00:00"/>
    <x v="379"/>
    <d v="2019-07-11T00:00:00"/>
    <d v="2019-07-19T00:00:00"/>
    <s v="USD"/>
    <n v="23"/>
    <n v="47"/>
    <n v="350"/>
    <n v="16"/>
    <n v="3"/>
    <n v="0.1"/>
    <n v="1885.38"/>
    <n v="2814"/>
    <x v="918"/>
    <n v="5656.14"/>
    <n v="1941.6599999999999"/>
    <n v="8"/>
    <x v="0"/>
  </r>
  <r>
    <x v="3249"/>
    <x v="0"/>
    <x v="0"/>
    <d v="2019-02-04T00:00:00"/>
    <x v="379"/>
    <d v="2019-07-02T00:00:00"/>
    <d v="2019-07-04T00:00:00"/>
    <s v="USD"/>
    <n v="16"/>
    <n v="22"/>
    <n v="144"/>
    <n v="34"/>
    <n v="8"/>
    <n v="0.1"/>
    <n v="1063.69"/>
    <n v="1688.4"/>
    <x v="1295"/>
    <n v="8509.52"/>
    <n v="3646.9600000000009"/>
    <n v="2"/>
    <x v="1"/>
  </r>
  <r>
    <x v="3250"/>
    <x v="3"/>
    <x v="5"/>
    <d v="2019-02-04T00:00:00"/>
    <x v="379"/>
    <d v="2019-06-27T00:00:00"/>
    <d v="2019-07-04T00:00:00"/>
    <s v="USD"/>
    <n v="1"/>
    <n v="14"/>
    <n v="77"/>
    <n v="29"/>
    <n v="5"/>
    <n v="0.08"/>
    <n v="804.8"/>
    <n v="958.1"/>
    <x v="427"/>
    <n v="4024"/>
    <n v="383.26000000000022"/>
    <n v="7"/>
    <x v="1"/>
  </r>
  <r>
    <x v="3251"/>
    <x v="0"/>
    <x v="2"/>
    <d v="2019-02-04T00:00:00"/>
    <x v="379"/>
    <d v="2019-06-20T00:00:00"/>
    <d v="2019-06-24T00:00:00"/>
    <s v="USD"/>
    <n v="16"/>
    <n v="40"/>
    <n v="297"/>
    <n v="28"/>
    <n v="8"/>
    <n v="0.2"/>
    <n v="1256.92"/>
    <n v="1795.6"/>
    <x v="1578"/>
    <n v="10055.36"/>
    <n v="1436.4799999999996"/>
    <n v="4"/>
    <x v="1"/>
  </r>
  <r>
    <x v="3252"/>
    <x v="0"/>
    <x v="0"/>
    <d v="2019-02-04T00:00:00"/>
    <x v="380"/>
    <d v="2019-06-29T00:00:00"/>
    <d v="2019-07-01T00:00:00"/>
    <s v="USD"/>
    <n v="16"/>
    <n v="18"/>
    <n v="197"/>
    <n v="28"/>
    <n v="5"/>
    <n v="0.2"/>
    <n v="1131.03"/>
    <n v="2217.6999999999998"/>
    <x v="604"/>
    <n v="5655.15"/>
    <n v="3215.6500000000015"/>
    <n v="2"/>
    <x v="1"/>
  </r>
  <r>
    <x v="3253"/>
    <x v="3"/>
    <x v="2"/>
    <d v="2019-02-04T00:00:00"/>
    <x v="380"/>
    <d v="2019-06-21T00:00:00"/>
    <d v="2019-06-30T00:00:00"/>
    <s v="USD"/>
    <n v="12"/>
    <n v="34"/>
    <n v="266"/>
    <n v="43"/>
    <n v="1"/>
    <n v="0.08"/>
    <n v="3772.37"/>
    <n v="5467.2"/>
    <x v="1579"/>
    <n v="3772.37"/>
    <n v="1257.4539999999997"/>
    <n v="9"/>
    <x v="0"/>
  </r>
  <r>
    <x v="3254"/>
    <x v="3"/>
    <x v="5"/>
    <d v="2019-02-04T00:00:00"/>
    <x v="380"/>
    <d v="2019-07-07T00:00:00"/>
    <d v="2019-07-13T00:00:00"/>
    <s v="USD"/>
    <n v="12"/>
    <n v="16"/>
    <n v="83"/>
    <n v="17"/>
    <n v="4"/>
    <n v="0.08"/>
    <n v="2405.9699999999998"/>
    <n v="3819"/>
    <x v="552"/>
    <n v="9623.8799999999992"/>
    <n v="4430.0400000000009"/>
    <n v="6"/>
    <x v="1"/>
  </r>
  <r>
    <x v="3255"/>
    <x v="1"/>
    <x v="4"/>
    <d v="2019-02-04T00:00:00"/>
    <x v="380"/>
    <d v="2019-06-20T00:00:00"/>
    <d v="2019-06-25T00:00:00"/>
    <s v="USD"/>
    <n v="24"/>
    <n v="29"/>
    <n v="352"/>
    <n v="29"/>
    <n v="6"/>
    <n v="0.15"/>
    <n v="627.25"/>
    <n v="1011.7"/>
    <x v="1580"/>
    <n v="3763.5"/>
    <n v="1396.17"/>
    <n v="5"/>
    <x v="1"/>
  </r>
  <r>
    <x v="3256"/>
    <x v="1"/>
    <x v="2"/>
    <d v="2019-02-04T00:00:00"/>
    <x v="380"/>
    <d v="2019-07-02T00:00:00"/>
    <d v="2019-07-03T00:00:00"/>
    <s v="USD"/>
    <n v="22"/>
    <n v="22"/>
    <n v="273"/>
    <n v="43"/>
    <n v="3"/>
    <n v="0.08"/>
    <n v="682.33"/>
    <n v="1018.4"/>
    <x v="561"/>
    <n v="2046.9900000000002"/>
    <n v="763.79399999999987"/>
    <n v="1"/>
    <x v="1"/>
  </r>
  <r>
    <x v="3257"/>
    <x v="2"/>
    <x v="0"/>
    <d v="2019-05-15T00:00:00"/>
    <x v="380"/>
    <d v="2019-07-08T00:00:00"/>
    <d v="2019-07-15T00:00:00"/>
    <s v="USD"/>
    <n v="28"/>
    <n v="20"/>
    <n v="136"/>
    <n v="45"/>
    <n v="5"/>
    <n v="0.15"/>
    <n v="539.75"/>
    <n v="1018.4"/>
    <x v="113"/>
    <n v="2698.75"/>
    <n v="1629.4499999999998"/>
    <n v="7"/>
    <x v="1"/>
  </r>
  <r>
    <x v="3258"/>
    <x v="3"/>
    <x v="2"/>
    <d v="2019-02-04T00:00:00"/>
    <x v="380"/>
    <d v="2019-07-06T00:00:00"/>
    <d v="2019-07-15T00:00:00"/>
    <s v="USD"/>
    <n v="5"/>
    <n v="24"/>
    <n v="269"/>
    <n v="27"/>
    <n v="7"/>
    <n v="0.05"/>
    <n v="2592.36"/>
    <n v="3812.3"/>
    <x v="1581"/>
    <n v="18146.52"/>
    <n v="7205.2750000000015"/>
    <n v="9"/>
    <x v="0"/>
  </r>
  <r>
    <x v="3259"/>
    <x v="3"/>
    <x v="0"/>
    <d v="2019-02-04T00:00:00"/>
    <x v="380"/>
    <d v="2019-07-12T00:00:00"/>
    <d v="2019-07-17T00:00:00"/>
    <s v="USD"/>
    <n v="7"/>
    <n v="14"/>
    <n v="130"/>
    <n v="7"/>
    <n v="5"/>
    <n v="0.2"/>
    <n v="1818.38"/>
    <n v="3953"/>
    <x v="769"/>
    <n v="9091.9000000000015"/>
    <n v="6720.0999999999985"/>
    <n v="5"/>
    <x v="1"/>
  </r>
  <r>
    <x v="3260"/>
    <x v="0"/>
    <x v="3"/>
    <d v="2019-02-04T00:00:00"/>
    <x v="381"/>
    <d v="2019-06-23T00:00:00"/>
    <d v="2019-06-30T00:00:00"/>
    <s v="USD"/>
    <n v="18"/>
    <n v="50"/>
    <n v="20"/>
    <n v="5"/>
    <n v="1"/>
    <n v="0.05"/>
    <n v="3241.46"/>
    <n v="3953"/>
    <x v="979"/>
    <n v="3241.46"/>
    <n v="513.88999999999987"/>
    <n v="7"/>
    <x v="1"/>
  </r>
  <r>
    <x v="3261"/>
    <x v="3"/>
    <x v="5"/>
    <d v="2019-02-04T00:00:00"/>
    <x v="381"/>
    <d v="2019-07-01T00:00:00"/>
    <d v="2019-07-02T00:00:00"/>
    <s v="USD"/>
    <n v="10"/>
    <n v="49"/>
    <n v="79"/>
    <n v="17"/>
    <n v="3"/>
    <n v="0.2"/>
    <n v="1669.1"/>
    <n v="2318.1999999999998"/>
    <x v="1089"/>
    <n v="5007.2999999999993"/>
    <n v="556.38000000000102"/>
    <n v="1"/>
    <x v="1"/>
  </r>
  <r>
    <x v="3262"/>
    <x v="0"/>
    <x v="3"/>
    <d v="2019-02-04T00:00:00"/>
    <x v="382"/>
    <d v="2019-06-30T00:00:00"/>
    <d v="2019-07-06T00:00:00"/>
    <s v="USD"/>
    <n v="14"/>
    <n v="12"/>
    <n v="49"/>
    <n v="27"/>
    <n v="7"/>
    <n v="0.1"/>
    <n v="509.94"/>
    <n v="864.3"/>
    <x v="1390"/>
    <n v="3569.58"/>
    <n v="1875.5099999999993"/>
    <n v="6"/>
    <x v="1"/>
  </r>
  <r>
    <x v="3263"/>
    <x v="3"/>
    <x v="1"/>
    <d v="2019-02-04T00:00:00"/>
    <x v="382"/>
    <d v="2019-06-29T00:00:00"/>
    <d v="2019-07-02T00:00:00"/>
    <s v="USD"/>
    <n v="11"/>
    <n v="39"/>
    <n v="222"/>
    <n v="36"/>
    <n v="7"/>
    <n v="0.05"/>
    <n v="851.24"/>
    <n v="1105.5"/>
    <x v="790"/>
    <n v="5958.68"/>
    <n v="1392.8949999999995"/>
    <n v="3"/>
    <x v="1"/>
  </r>
  <r>
    <x v="3264"/>
    <x v="3"/>
    <x v="5"/>
    <d v="2019-02-04T00:00:00"/>
    <x v="382"/>
    <d v="2019-06-25T00:00:00"/>
    <d v="2019-07-03T00:00:00"/>
    <s v="USD"/>
    <n v="6"/>
    <n v="24"/>
    <n v="67"/>
    <n v="28"/>
    <n v="2"/>
    <n v="0.08"/>
    <n v="856.39"/>
    <n v="1031.8"/>
    <x v="1068"/>
    <n v="1712.78"/>
    <n v="185.73199999999997"/>
    <n v="8"/>
    <x v="0"/>
  </r>
  <r>
    <x v="3265"/>
    <x v="1"/>
    <x v="0"/>
    <d v="2019-02-04T00:00:00"/>
    <x v="382"/>
    <d v="2019-07-09T00:00:00"/>
    <d v="2019-07-12T00:00:00"/>
    <s v="USD"/>
    <n v="25"/>
    <n v="45"/>
    <n v="152"/>
    <n v="47"/>
    <n v="4"/>
    <n v="0.3"/>
    <n v="1929.87"/>
    <n v="2539.3000000000002"/>
    <x v="1582"/>
    <n v="7719.48"/>
    <n v="-609.4399999999996"/>
    <n v="3"/>
    <x v="1"/>
  </r>
  <r>
    <x v="3266"/>
    <x v="0"/>
    <x v="3"/>
    <d v="2019-02-04T00:00:00"/>
    <x v="383"/>
    <d v="2019-07-06T00:00:00"/>
    <d v="2019-07-08T00:00:00"/>
    <s v="USD"/>
    <n v="14"/>
    <n v="35"/>
    <n v="6"/>
    <n v="23"/>
    <n v="4"/>
    <n v="0.05"/>
    <n v="1187.24"/>
    <n v="2968.1"/>
    <x v="1327"/>
    <n v="4748.96"/>
    <n v="6529.8199999999988"/>
    <n v="2"/>
    <x v="1"/>
  </r>
  <r>
    <x v="3267"/>
    <x v="2"/>
    <x v="2"/>
    <d v="2019-02-04T00:00:00"/>
    <x v="383"/>
    <d v="2019-07-10T00:00:00"/>
    <d v="2019-07-20T00:00:00"/>
    <s v="USD"/>
    <n v="25"/>
    <n v="2"/>
    <n v="281"/>
    <n v="32"/>
    <n v="1"/>
    <n v="0.1"/>
    <n v="763.8"/>
    <n v="1018.4"/>
    <x v="246"/>
    <n v="763.8"/>
    <n v="152.76"/>
    <n v="10"/>
    <x v="0"/>
  </r>
  <r>
    <x v="3268"/>
    <x v="0"/>
    <x v="0"/>
    <d v="2019-02-04T00:00:00"/>
    <x v="383"/>
    <d v="2019-07-10T00:00:00"/>
    <d v="2019-07-11T00:00:00"/>
    <s v="USD"/>
    <n v="12"/>
    <n v="1"/>
    <n v="201"/>
    <n v="9"/>
    <n v="2"/>
    <n v="0.05"/>
    <n v="341.43"/>
    <n v="696.8"/>
    <x v="1516"/>
    <n v="682.86"/>
    <n v="641.05999999999983"/>
    <n v="1"/>
    <x v="1"/>
  </r>
  <r>
    <x v="3269"/>
    <x v="3"/>
    <x v="3"/>
    <d v="2019-02-04T00:00:00"/>
    <x v="383"/>
    <d v="2019-06-30T00:00:00"/>
    <d v="2019-07-05T00:00:00"/>
    <s v="USD"/>
    <n v="7"/>
    <n v="26"/>
    <n v="15"/>
    <n v="25"/>
    <n v="4"/>
    <n v="0.05"/>
    <n v="1523.71"/>
    <n v="1835.8"/>
    <x v="1049"/>
    <n v="6094.84"/>
    <n v="881.19999999999891"/>
    <n v="5"/>
    <x v="1"/>
  </r>
  <r>
    <x v="3270"/>
    <x v="0"/>
    <x v="5"/>
    <d v="2019-02-04T00:00:00"/>
    <x v="383"/>
    <d v="2019-06-28T00:00:00"/>
    <d v="2019-07-05T00:00:00"/>
    <s v="USD"/>
    <n v="13"/>
    <n v="16"/>
    <n v="84"/>
    <n v="13"/>
    <n v="3"/>
    <n v="0.05"/>
    <n v="3314.49"/>
    <n v="3899.4"/>
    <x v="546"/>
    <n v="9943.4699999999993"/>
    <n v="1169.8200000000015"/>
    <n v="7"/>
    <x v="1"/>
  </r>
  <r>
    <x v="3271"/>
    <x v="2"/>
    <x v="3"/>
    <d v="2019-02-04T00:00:00"/>
    <x v="383"/>
    <d v="2019-07-08T00:00:00"/>
    <d v="2019-07-17T00:00:00"/>
    <s v="USD"/>
    <n v="28"/>
    <n v="1"/>
    <n v="30"/>
    <n v="24"/>
    <n v="3"/>
    <n v="0.05"/>
    <n v="2176.56"/>
    <n v="2941.3"/>
    <x v="1583"/>
    <n v="6529.68"/>
    <n v="1853.0250000000015"/>
    <n v="9"/>
    <x v="0"/>
  </r>
  <r>
    <x v="3272"/>
    <x v="0"/>
    <x v="4"/>
    <d v="2019-02-04T00:00:00"/>
    <x v="383"/>
    <d v="2019-06-20T00:00:00"/>
    <d v="2019-06-26T00:00:00"/>
    <s v="USD"/>
    <n v="13"/>
    <n v="41"/>
    <n v="352"/>
    <n v="13"/>
    <n v="3"/>
    <n v="0.2"/>
    <n v="4095.31"/>
    <n v="5534.2"/>
    <x v="1584"/>
    <n v="12285.93"/>
    <n v="996.14999999999964"/>
    <n v="6"/>
    <x v="1"/>
  </r>
  <r>
    <x v="3273"/>
    <x v="0"/>
    <x v="4"/>
    <d v="2019-02-04T00:00:00"/>
    <x v="383"/>
    <d v="2019-07-14T00:00:00"/>
    <d v="2019-07-23T00:00:00"/>
    <s v="USD"/>
    <n v="18"/>
    <n v="6"/>
    <n v="355"/>
    <n v="38"/>
    <n v="7"/>
    <n v="0.08"/>
    <n v="532.17999999999995"/>
    <n v="1132.3"/>
    <x v="799"/>
    <n v="3725.2599999999998"/>
    <n v="3566.752"/>
    <n v="9"/>
    <x v="0"/>
  </r>
  <r>
    <x v="3274"/>
    <x v="3"/>
    <x v="5"/>
    <d v="2019-05-15T00:00:00"/>
    <x v="383"/>
    <d v="2019-06-25T00:00:00"/>
    <d v="2019-07-04T00:00:00"/>
    <s v="USD"/>
    <n v="6"/>
    <n v="41"/>
    <n v="84"/>
    <n v="2"/>
    <n v="6"/>
    <n v="0.05"/>
    <n v="911.2"/>
    <n v="1822.4"/>
    <x v="340"/>
    <n v="5467.2000000000007"/>
    <n v="4920.4799999999996"/>
    <n v="9"/>
    <x v="0"/>
  </r>
  <r>
    <x v="3275"/>
    <x v="3"/>
    <x v="3"/>
    <d v="2019-02-04T00:00:00"/>
    <x v="383"/>
    <d v="2019-07-06T00:00:00"/>
    <d v="2019-07-14T00:00:00"/>
    <s v="USD"/>
    <n v="9"/>
    <n v="41"/>
    <n v="8"/>
    <n v="27"/>
    <n v="8"/>
    <n v="0.2"/>
    <n v="138.82"/>
    <n v="187.6"/>
    <x v="582"/>
    <n v="1110.56"/>
    <n v="90.080000000000155"/>
    <n v="8"/>
    <x v="0"/>
  </r>
  <r>
    <x v="3276"/>
    <x v="3"/>
    <x v="1"/>
    <d v="2019-02-04T00:00:00"/>
    <x v="383"/>
    <d v="2019-06-20T00:00:00"/>
    <d v="2019-06-26T00:00:00"/>
    <s v="USD"/>
    <n v="2"/>
    <n v="33"/>
    <n v="214"/>
    <n v="9"/>
    <n v="6"/>
    <n v="0.05"/>
    <n v="857.06"/>
    <n v="1045.2"/>
    <x v="1181"/>
    <n v="5142.3599999999997"/>
    <n v="815.28000000000065"/>
    <n v="6"/>
    <x v="1"/>
  </r>
  <r>
    <x v="3277"/>
    <x v="3"/>
    <x v="3"/>
    <d v="2019-02-04T00:00:00"/>
    <x v="383"/>
    <d v="2019-06-28T00:00:00"/>
    <d v="2019-06-29T00:00:00"/>
    <s v="USD"/>
    <n v="5"/>
    <n v="7"/>
    <n v="1"/>
    <n v="43"/>
    <n v="2"/>
    <n v="0.3"/>
    <n v="1269.92"/>
    <n v="2351.6999999999998"/>
    <x v="1041"/>
    <n v="2539.84"/>
    <n v="752.53999999999951"/>
    <n v="1"/>
    <x v="1"/>
  </r>
  <r>
    <x v="3278"/>
    <x v="0"/>
    <x v="1"/>
    <d v="2019-02-04T00:00:00"/>
    <x v="383"/>
    <d v="2019-07-16T00:00:00"/>
    <d v="2019-07-17T00:00:00"/>
    <s v="USD"/>
    <n v="19"/>
    <n v="23"/>
    <n v="232"/>
    <n v="23"/>
    <n v="6"/>
    <n v="0.05"/>
    <n v="2778.83"/>
    <n v="3517.5"/>
    <x v="1585"/>
    <n v="16672.98"/>
    <n v="3376.7700000000004"/>
    <n v="1"/>
    <x v="1"/>
  </r>
  <r>
    <x v="3279"/>
    <x v="3"/>
    <x v="0"/>
    <d v="2019-02-04T00:00:00"/>
    <x v="383"/>
    <d v="2019-06-24T00:00:00"/>
    <d v="2019-07-01T00:00:00"/>
    <s v="USD"/>
    <n v="2"/>
    <n v="3"/>
    <n v="195"/>
    <n v="17"/>
    <n v="1"/>
    <n v="0.1"/>
    <n v="4357.88"/>
    <n v="5380.1"/>
    <x v="1586"/>
    <n v="4357.88"/>
    <n v="484.21000000000004"/>
    <n v="7"/>
    <x v="1"/>
  </r>
  <r>
    <x v="3280"/>
    <x v="0"/>
    <x v="3"/>
    <d v="2019-02-04T00:00:00"/>
    <x v="384"/>
    <d v="2019-06-28T00:00:00"/>
    <d v="2019-07-01T00:00:00"/>
    <s v="USD"/>
    <n v="16"/>
    <n v="38"/>
    <n v="54"/>
    <n v="42"/>
    <n v="2"/>
    <n v="0.05"/>
    <n v="727.82"/>
    <n v="1025.0999999999999"/>
    <x v="247"/>
    <n v="1455.64"/>
    <n v="492.04999999999973"/>
    <n v="3"/>
    <x v="1"/>
  </r>
  <r>
    <x v="3281"/>
    <x v="0"/>
    <x v="0"/>
    <d v="2019-02-04T00:00:00"/>
    <x v="384"/>
    <d v="2019-07-14T00:00:00"/>
    <d v="2019-07-16T00:00:00"/>
    <s v="USD"/>
    <n v="17"/>
    <n v="35"/>
    <n v="108"/>
    <n v="3"/>
    <n v="5"/>
    <n v="0.08"/>
    <n v="778.88"/>
    <n v="1038.5"/>
    <x v="4"/>
    <n v="3894.4"/>
    <n v="882.70000000000027"/>
    <n v="2"/>
    <x v="1"/>
  </r>
  <r>
    <x v="3282"/>
    <x v="1"/>
    <x v="3"/>
    <d v="2019-02-04T00:00:00"/>
    <x v="384"/>
    <d v="2019-07-14T00:00:00"/>
    <d v="2019-07-20T00:00:00"/>
    <s v="USD"/>
    <n v="25"/>
    <n v="21"/>
    <n v="23"/>
    <n v="32"/>
    <n v="1"/>
    <n v="0.08"/>
    <n v="2604.29"/>
    <n v="4006.6"/>
    <x v="1093"/>
    <n v="2604.29"/>
    <n v="1081.7820000000002"/>
    <n v="6"/>
    <x v="1"/>
  </r>
  <r>
    <x v="3283"/>
    <x v="3"/>
    <x v="1"/>
    <d v="2019-05-15T00:00:00"/>
    <x v="384"/>
    <d v="2019-07-10T00:00:00"/>
    <d v="2019-07-15T00:00:00"/>
    <s v="USD"/>
    <n v="8"/>
    <n v="25"/>
    <n v="204"/>
    <n v="6"/>
    <n v="3"/>
    <n v="0.15"/>
    <n v="3772.3"/>
    <n v="5313.1"/>
    <x v="1587"/>
    <n v="11316.900000000001"/>
    <n v="2231.5049999999992"/>
    <n v="5"/>
    <x v="1"/>
  </r>
  <r>
    <x v="3284"/>
    <x v="0"/>
    <x v="0"/>
    <d v="2019-02-04T00:00:00"/>
    <x v="385"/>
    <d v="2019-07-12T00:00:00"/>
    <d v="2019-07-22T00:00:00"/>
    <s v="USD"/>
    <n v="19"/>
    <n v="43"/>
    <n v="138"/>
    <n v="36"/>
    <n v="5"/>
    <n v="0.05"/>
    <n v="934.65"/>
    <n v="1246.2"/>
    <x v="718"/>
    <n v="4673.25"/>
    <n v="1246.1999999999998"/>
    <n v="10"/>
    <x v="0"/>
  </r>
  <r>
    <x v="3285"/>
    <x v="3"/>
    <x v="4"/>
    <d v="2019-02-04T00:00:00"/>
    <x v="385"/>
    <d v="2019-07-05T00:00:00"/>
    <d v="2019-07-06T00:00:00"/>
    <s v="USD"/>
    <n v="8"/>
    <n v="20"/>
    <n v="354"/>
    <n v="1"/>
    <n v="8"/>
    <n v="0.1"/>
    <n v="433.96"/>
    <n v="850.9"/>
    <x v="1588"/>
    <n v="3471.68"/>
    <n v="2654.7999999999997"/>
    <n v="1"/>
    <x v="1"/>
  </r>
  <r>
    <x v="3286"/>
    <x v="3"/>
    <x v="5"/>
    <d v="2019-02-04T00:00:00"/>
    <x v="385"/>
    <d v="2019-07-10T00:00:00"/>
    <d v="2019-07-15T00:00:00"/>
    <s v="USD"/>
    <n v="1"/>
    <n v="25"/>
    <n v="83"/>
    <n v="6"/>
    <n v="1"/>
    <n v="0.05"/>
    <n v="2821.24"/>
    <n v="6411.9"/>
    <x v="1589"/>
    <n v="2821.24"/>
    <n v="3270.0649999999996"/>
    <n v="5"/>
    <x v="1"/>
  </r>
  <r>
    <x v="3287"/>
    <x v="3"/>
    <x v="2"/>
    <d v="2019-05-15T00:00:00"/>
    <x v="385"/>
    <d v="2019-07-04T00:00:00"/>
    <d v="2019-07-11T00:00:00"/>
    <s v="USD"/>
    <n v="11"/>
    <n v="47"/>
    <n v="293"/>
    <n v="46"/>
    <n v="1"/>
    <n v="0.05"/>
    <n v="163.47999999999999"/>
    <n v="268"/>
    <x v="24"/>
    <n v="163.47999999999999"/>
    <n v="91.12"/>
    <n v="7"/>
    <x v="1"/>
  </r>
  <r>
    <x v="3288"/>
    <x v="1"/>
    <x v="2"/>
    <d v="2019-05-15T00:00:00"/>
    <x v="385"/>
    <d v="2019-06-26T00:00:00"/>
    <d v="2019-07-05T00:00:00"/>
    <s v="USD"/>
    <n v="24"/>
    <n v="29"/>
    <n v="262"/>
    <n v="43"/>
    <n v="1"/>
    <n v="0.05"/>
    <n v="1615.71"/>
    <n v="2485.6999999999998"/>
    <x v="175"/>
    <n v="1615.71"/>
    <n v="745.70499999999947"/>
    <n v="9"/>
    <x v="0"/>
  </r>
  <r>
    <x v="3289"/>
    <x v="3"/>
    <x v="4"/>
    <d v="2019-02-04T00:00:00"/>
    <x v="385"/>
    <d v="2019-06-27T00:00:00"/>
    <d v="2019-07-03T00:00:00"/>
    <s v="USD"/>
    <n v="12"/>
    <n v="14"/>
    <n v="366"/>
    <n v="33"/>
    <n v="1"/>
    <n v="0.08"/>
    <n v="1372.29"/>
    <n v="1782.2"/>
    <x v="149"/>
    <n v="1372.29"/>
    <n v="267.33400000000006"/>
    <n v="6"/>
    <x v="1"/>
  </r>
  <r>
    <x v="3290"/>
    <x v="2"/>
    <x v="5"/>
    <d v="2019-02-04T00:00:00"/>
    <x v="385"/>
    <d v="2019-06-29T00:00:00"/>
    <d v="2019-07-02T00:00:00"/>
    <s v="USD"/>
    <n v="26"/>
    <n v="8"/>
    <n v="83"/>
    <n v="46"/>
    <n v="1"/>
    <n v="0.15"/>
    <n v="509.2"/>
    <n v="1273"/>
    <x v="703"/>
    <n v="509.2"/>
    <n v="572.84999999999991"/>
    <n v="3"/>
    <x v="1"/>
  </r>
  <r>
    <x v="3291"/>
    <x v="3"/>
    <x v="2"/>
    <d v="2019-02-04T00:00:00"/>
    <x v="386"/>
    <d v="2019-06-24T00:00:00"/>
    <d v="2019-07-03T00:00:00"/>
    <s v="USD"/>
    <n v="4"/>
    <n v="22"/>
    <n v="273"/>
    <n v="47"/>
    <n v="4"/>
    <n v="0.05"/>
    <n v="1698.05"/>
    <n v="3859.2"/>
    <x v="1590"/>
    <n v="6792.2"/>
    <n v="7872.7599999999993"/>
    <n v="9"/>
    <x v="0"/>
  </r>
  <r>
    <x v="3292"/>
    <x v="1"/>
    <x v="0"/>
    <d v="2019-02-04T00:00:00"/>
    <x v="386"/>
    <d v="2019-06-28T00:00:00"/>
    <d v="2019-07-07T00:00:00"/>
    <s v="USD"/>
    <n v="23"/>
    <n v="45"/>
    <n v="100"/>
    <n v="19"/>
    <n v="6"/>
    <n v="0.08"/>
    <n v="4095.31"/>
    <n v="5534.2"/>
    <x v="1591"/>
    <n v="24571.86"/>
    <n v="5976.9239999999991"/>
    <n v="9"/>
    <x v="0"/>
  </r>
  <r>
    <x v="3293"/>
    <x v="0"/>
    <x v="0"/>
    <d v="2019-05-15T00:00:00"/>
    <x v="386"/>
    <d v="2019-07-05T00:00:00"/>
    <d v="2019-07-13T00:00:00"/>
    <s v="USD"/>
    <n v="12"/>
    <n v="4"/>
    <n v="141"/>
    <n v="43"/>
    <n v="4"/>
    <n v="0.08"/>
    <n v="414.6"/>
    <n v="797.3"/>
    <x v="1592"/>
    <n v="1658.4"/>
    <n v="1275.6639999999998"/>
    <n v="8"/>
    <x v="0"/>
  </r>
  <r>
    <x v="3294"/>
    <x v="0"/>
    <x v="5"/>
    <d v="2019-02-04T00:00:00"/>
    <x v="386"/>
    <d v="2019-07-17T00:00:00"/>
    <d v="2019-07-24T00:00:00"/>
    <s v="USD"/>
    <n v="15"/>
    <n v="31"/>
    <n v="59"/>
    <n v="27"/>
    <n v="4"/>
    <n v="0.4"/>
    <n v="1294.04"/>
    <n v="1748.7"/>
    <x v="232"/>
    <n v="5176.16"/>
    <n v="-979.27999999999975"/>
    <n v="7"/>
    <x v="1"/>
  </r>
  <r>
    <x v="3295"/>
    <x v="0"/>
    <x v="4"/>
    <d v="2019-02-04T00:00:00"/>
    <x v="386"/>
    <d v="2019-06-27T00:00:00"/>
    <d v="2019-06-28T00:00:00"/>
    <s v="USD"/>
    <n v="14"/>
    <n v="29"/>
    <n v="340"/>
    <n v="32"/>
    <n v="2"/>
    <n v="0.05"/>
    <n v="3135.6"/>
    <n v="3919.5"/>
    <x v="1300"/>
    <n v="6271.2"/>
    <n v="1175.8499999999995"/>
    <n v="1"/>
    <x v="1"/>
  </r>
  <r>
    <x v="3296"/>
    <x v="3"/>
    <x v="3"/>
    <d v="2019-02-04T00:00:00"/>
    <x v="386"/>
    <d v="2019-07-09T00:00:00"/>
    <d v="2019-07-17T00:00:00"/>
    <s v="USD"/>
    <n v="7"/>
    <n v="5"/>
    <n v="8"/>
    <n v="46"/>
    <n v="1"/>
    <n v="0.05"/>
    <n v="142.71"/>
    <n v="201"/>
    <x v="417"/>
    <n v="142.71"/>
    <n v="48.239999999999981"/>
    <n v="8"/>
    <x v="0"/>
  </r>
  <r>
    <x v="3297"/>
    <x v="1"/>
    <x v="0"/>
    <d v="2019-02-04T00:00:00"/>
    <x v="386"/>
    <d v="2019-06-25T00:00:00"/>
    <d v="2019-06-29T00:00:00"/>
    <s v="USD"/>
    <n v="20"/>
    <n v="43"/>
    <n v="185"/>
    <n v="23"/>
    <n v="6"/>
    <n v="0.3"/>
    <n v="622.29999999999995"/>
    <n v="864.3"/>
    <x v="317"/>
    <n v="3733.7999999999997"/>
    <n v="-103.74000000000069"/>
    <n v="4"/>
    <x v="1"/>
  </r>
  <r>
    <x v="3298"/>
    <x v="3"/>
    <x v="4"/>
    <d v="2019-02-04T00:00:00"/>
    <x v="386"/>
    <d v="2019-06-26T00:00:00"/>
    <d v="2019-07-02T00:00:00"/>
    <s v="USD"/>
    <n v="1"/>
    <n v="20"/>
    <n v="344"/>
    <n v="12"/>
    <n v="1"/>
    <n v="0.08"/>
    <n v="814.72"/>
    <n v="1072"/>
    <x v="229"/>
    <n v="814.72"/>
    <n v="171.51999999999998"/>
    <n v="6"/>
    <x v="1"/>
  </r>
  <r>
    <x v="3299"/>
    <x v="3"/>
    <x v="0"/>
    <d v="2019-02-04T00:00:00"/>
    <x v="386"/>
    <d v="2019-07-09T00:00:00"/>
    <d v="2019-07-19T00:00:00"/>
    <s v="USD"/>
    <n v="5"/>
    <n v="10"/>
    <n v="157"/>
    <n v="35"/>
    <n v="2"/>
    <n v="0.08"/>
    <n v="645.75"/>
    <n v="817.4"/>
    <x v="1593"/>
    <n v="1291.5"/>
    <n v="212.51600000000008"/>
    <n v="10"/>
    <x v="0"/>
  </r>
  <r>
    <x v="3300"/>
    <x v="2"/>
    <x v="0"/>
    <d v="2019-02-04T00:00:00"/>
    <x v="387"/>
    <d v="2019-07-09T00:00:00"/>
    <d v="2019-07-14T00:00:00"/>
    <s v="USD"/>
    <n v="27"/>
    <n v="38"/>
    <n v="96"/>
    <n v="43"/>
    <n v="4"/>
    <n v="0.1"/>
    <n v="2801.87"/>
    <n v="3946.3"/>
    <x v="361"/>
    <n v="11207.48"/>
    <n v="2999.2000000000007"/>
    <n v="5"/>
    <x v="1"/>
  </r>
  <r>
    <x v="3301"/>
    <x v="0"/>
    <x v="2"/>
    <d v="2019-02-04T00:00:00"/>
    <x v="387"/>
    <d v="2019-06-27T00:00:00"/>
    <d v="2019-06-28T00:00:00"/>
    <s v="USD"/>
    <n v="17"/>
    <n v="32"/>
    <n v="287"/>
    <n v="29"/>
    <n v="3"/>
    <n v="0.15"/>
    <n v="412.72"/>
    <n v="737"/>
    <x v="871"/>
    <n v="1238.1600000000001"/>
    <n v="641.18999999999983"/>
    <n v="1"/>
    <x v="1"/>
  </r>
  <r>
    <x v="3302"/>
    <x v="1"/>
    <x v="0"/>
    <d v="2019-02-04T00:00:00"/>
    <x v="387"/>
    <d v="2019-07-06T00:00:00"/>
    <d v="2019-07-10T00:00:00"/>
    <s v="USD"/>
    <n v="21"/>
    <n v="47"/>
    <n v="131"/>
    <n v="11"/>
    <n v="6"/>
    <n v="0.05"/>
    <n v="1356.48"/>
    <n v="2559.4"/>
    <x v="1426"/>
    <n v="8138.88"/>
    <n v="6449.7"/>
    <n v="4"/>
    <x v="1"/>
  </r>
  <r>
    <x v="3303"/>
    <x v="3"/>
    <x v="1"/>
    <d v="2019-02-04T00:00:00"/>
    <x v="387"/>
    <d v="2019-07-09T00:00:00"/>
    <d v="2019-07-10T00:00:00"/>
    <s v="USD"/>
    <n v="4"/>
    <n v="10"/>
    <n v="245"/>
    <n v="43"/>
    <n v="3"/>
    <n v="0.05"/>
    <n v="2921.74"/>
    <n v="6351.6"/>
    <x v="1594"/>
    <n v="8765.2199999999993"/>
    <n v="9336.840000000002"/>
    <n v="1"/>
    <x v="1"/>
  </r>
  <r>
    <x v="3304"/>
    <x v="2"/>
    <x v="0"/>
    <d v="2019-05-15T00:00:00"/>
    <x v="387"/>
    <d v="2019-06-24T00:00:00"/>
    <d v="2019-07-03T00:00:00"/>
    <s v="USD"/>
    <n v="26"/>
    <n v="8"/>
    <n v="115"/>
    <n v="10"/>
    <n v="1"/>
    <n v="0.15"/>
    <n v="3719.17"/>
    <n v="5721.8"/>
    <x v="1151"/>
    <n v="3719.17"/>
    <n v="1144.3599999999997"/>
    <n v="9"/>
    <x v="0"/>
  </r>
  <r>
    <x v="3305"/>
    <x v="0"/>
    <x v="1"/>
    <d v="2019-02-04T00:00:00"/>
    <x v="387"/>
    <d v="2019-07-17T00:00:00"/>
    <d v="2019-07-23T00:00:00"/>
    <s v="USD"/>
    <n v="14"/>
    <n v="24"/>
    <n v="207"/>
    <n v="19"/>
    <n v="2"/>
    <n v="0.15"/>
    <n v="4296.04"/>
    <n v="6137.2"/>
    <x v="1549"/>
    <n v="8592.08"/>
    <n v="1841.1599999999999"/>
    <n v="6"/>
    <x v="1"/>
  </r>
  <r>
    <x v="3306"/>
    <x v="1"/>
    <x v="0"/>
    <d v="2019-02-04T00:00:00"/>
    <x v="387"/>
    <d v="2019-07-05T00:00:00"/>
    <d v="2019-07-13T00:00:00"/>
    <s v="USD"/>
    <n v="22"/>
    <n v="30"/>
    <n v="160"/>
    <n v="1"/>
    <n v="5"/>
    <n v="0.1"/>
    <n v="198.59"/>
    <n v="261.3"/>
    <x v="809"/>
    <n v="992.95"/>
    <n v="182.90000000000009"/>
    <n v="8"/>
    <x v="0"/>
  </r>
  <r>
    <x v="3307"/>
    <x v="3"/>
    <x v="0"/>
    <d v="2019-02-04T00:00:00"/>
    <x v="388"/>
    <d v="2019-07-07T00:00:00"/>
    <d v="2019-07-11T00:00:00"/>
    <s v="USD"/>
    <n v="8"/>
    <n v="40"/>
    <n v="146"/>
    <n v="15"/>
    <n v="8"/>
    <n v="0.08"/>
    <n v="2900.43"/>
    <n v="3919.5"/>
    <x v="990"/>
    <n v="23203.439999999999"/>
    <n v="5644.0800000000017"/>
    <n v="4"/>
    <x v="1"/>
  </r>
  <r>
    <x v="3308"/>
    <x v="3"/>
    <x v="0"/>
    <d v="2019-02-04T00:00:00"/>
    <x v="388"/>
    <d v="2019-07-14T00:00:00"/>
    <d v="2019-07-24T00:00:00"/>
    <s v="USD"/>
    <n v="2"/>
    <n v="37"/>
    <n v="175"/>
    <n v="45"/>
    <n v="7"/>
    <n v="0.3"/>
    <n v="919.51"/>
    <n v="1259.5999999999999"/>
    <x v="1595"/>
    <n v="6436.57"/>
    <n v="-264.53000000000065"/>
    <n v="10"/>
    <x v="0"/>
  </r>
  <r>
    <x v="3309"/>
    <x v="3"/>
    <x v="0"/>
    <d v="2019-02-04T00:00:00"/>
    <x v="388"/>
    <d v="2019-07-05T00:00:00"/>
    <d v="2019-07-06T00:00:00"/>
    <s v="USD"/>
    <n v="11"/>
    <n v="38"/>
    <n v="98"/>
    <n v="34"/>
    <n v="5"/>
    <n v="0.1"/>
    <n v="1532.96"/>
    <n v="2358.4"/>
    <x v="1596"/>
    <n v="7664.8"/>
    <n v="2948.0000000000009"/>
    <n v="1"/>
    <x v="1"/>
  </r>
  <r>
    <x v="3310"/>
    <x v="3"/>
    <x v="4"/>
    <d v="2019-02-04T00:00:00"/>
    <x v="388"/>
    <d v="2019-07-21T00:00:00"/>
    <d v="2019-07-30T00:00:00"/>
    <s v="USD"/>
    <n v="10"/>
    <n v="45"/>
    <n v="364"/>
    <n v="41"/>
    <n v="4"/>
    <n v="0.05"/>
    <n v="1443.85"/>
    <n v="2887.7"/>
    <x v="1597"/>
    <n v="5775.4"/>
    <n v="5197.8599999999988"/>
    <n v="9"/>
    <x v="0"/>
  </r>
  <r>
    <x v="3311"/>
    <x v="1"/>
    <x v="4"/>
    <d v="2019-05-15T00:00:00"/>
    <x v="388"/>
    <d v="2019-06-30T00:00:00"/>
    <d v="2019-07-06T00:00:00"/>
    <s v="USD"/>
    <n v="23"/>
    <n v="42"/>
    <n v="359"/>
    <n v="36"/>
    <n v="5"/>
    <n v="0.05"/>
    <n v="628.53"/>
    <n v="1065.3"/>
    <x v="675"/>
    <n v="3142.6499999999996"/>
    <n v="1917.5250000000005"/>
    <n v="6"/>
    <x v="1"/>
  </r>
  <r>
    <x v="3312"/>
    <x v="1"/>
    <x v="5"/>
    <d v="2019-02-04T00:00:00"/>
    <x v="388"/>
    <d v="2019-06-28T00:00:00"/>
    <d v="2019-07-01T00:00:00"/>
    <s v="USD"/>
    <n v="22"/>
    <n v="5"/>
    <n v="86"/>
    <n v="43"/>
    <n v="3"/>
    <n v="0.3"/>
    <n v="2503.46"/>
    <n v="5326.5"/>
    <x v="1598"/>
    <n v="7510.38"/>
    <n v="3675.2699999999995"/>
    <n v="3"/>
    <x v="1"/>
  </r>
  <r>
    <x v="3313"/>
    <x v="0"/>
    <x v="2"/>
    <d v="2019-02-04T00:00:00"/>
    <x v="388"/>
    <d v="2019-06-28T00:00:00"/>
    <d v="2019-07-04T00:00:00"/>
    <s v="USD"/>
    <n v="17"/>
    <n v="31"/>
    <n v="280"/>
    <n v="10"/>
    <n v="8"/>
    <n v="0.05"/>
    <n v="1540.67"/>
    <n v="3423.7"/>
    <x v="1599"/>
    <n v="12325.36"/>
    <n v="13694.759999999998"/>
    <n v="6"/>
    <x v="1"/>
  </r>
  <r>
    <x v="3314"/>
    <x v="3"/>
    <x v="0"/>
    <d v="2019-02-04T00:00:00"/>
    <x v="389"/>
    <d v="2019-07-08T00:00:00"/>
    <d v="2019-07-12T00:00:00"/>
    <s v="USD"/>
    <n v="1"/>
    <n v="45"/>
    <n v="172"/>
    <n v="25"/>
    <n v="2"/>
    <n v="0.4"/>
    <n v="1823.27"/>
    <n v="3879.3"/>
    <x v="1600"/>
    <n v="3646.54"/>
    <n v="1008.6199999999999"/>
    <n v="4"/>
    <x v="1"/>
  </r>
  <r>
    <x v="3315"/>
    <x v="3"/>
    <x v="2"/>
    <d v="2019-02-04T00:00:00"/>
    <x v="389"/>
    <d v="2019-07-05T00:00:00"/>
    <d v="2019-07-12T00:00:00"/>
    <s v="USD"/>
    <n v="9"/>
    <n v="22"/>
    <n v="328"/>
    <n v="27"/>
    <n v="3"/>
    <n v="0.3"/>
    <n v="3258.75"/>
    <n v="3926.2"/>
    <x v="542"/>
    <n v="9776.25"/>
    <n v="-1531.2300000000014"/>
    <n v="7"/>
    <x v="1"/>
  </r>
  <r>
    <x v="3316"/>
    <x v="3"/>
    <x v="1"/>
    <d v="2019-02-04T00:00:00"/>
    <x v="389"/>
    <d v="2019-06-26T00:00:00"/>
    <d v="2019-07-01T00:00:00"/>
    <s v="USD"/>
    <n v="3"/>
    <n v="44"/>
    <n v="254"/>
    <n v="23"/>
    <n v="4"/>
    <n v="0.2"/>
    <n v="798.64"/>
    <n v="998.3"/>
    <x v="514"/>
    <n v="3194.56"/>
    <n v="0"/>
    <n v="5"/>
    <x v="1"/>
  </r>
  <r>
    <x v="3317"/>
    <x v="0"/>
    <x v="3"/>
    <d v="2019-02-04T00:00:00"/>
    <x v="389"/>
    <d v="2019-07-01T00:00:00"/>
    <d v="2019-07-08T00:00:00"/>
    <s v="USD"/>
    <n v="16"/>
    <n v="40"/>
    <n v="9"/>
    <n v="36"/>
    <n v="8"/>
    <n v="0.05"/>
    <n v="523.20000000000005"/>
    <n v="917.9"/>
    <x v="1049"/>
    <n v="4185.6000000000004"/>
    <n v="2790.4399999999987"/>
    <n v="7"/>
    <x v="1"/>
  </r>
  <r>
    <x v="3318"/>
    <x v="0"/>
    <x v="3"/>
    <d v="2019-02-04T00:00:00"/>
    <x v="390"/>
    <d v="2019-06-29T00:00:00"/>
    <d v="2019-07-06T00:00:00"/>
    <s v="USD"/>
    <n v="16"/>
    <n v="46"/>
    <n v="6"/>
    <n v="12"/>
    <n v="6"/>
    <n v="0.08"/>
    <n v="637.29999999999995"/>
    <n v="1098.8"/>
    <x v="928"/>
    <n v="3823.7999999999997"/>
    <n v="2241.5759999999996"/>
    <n v="7"/>
    <x v="1"/>
  </r>
  <r>
    <x v="3319"/>
    <x v="3"/>
    <x v="0"/>
    <d v="2019-02-04T00:00:00"/>
    <x v="390"/>
    <d v="2019-07-06T00:00:00"/>
    <d v="2019-07-10T00:00:00"/>
    <s v="USD"/>
    <n v="12"/>
    <n v="44"/>
    <n v="188"/>
    <n v="21"/>
    <n v="2"/>
    <n v="0.4"/>
    <n v="2515.7199999999998"/>
    <n v="3993.2"/>
    <x v="37"/>
    <n v="5031.4399999999996"/>
    <n v="-239.60000000000036"/>
    <n v="4"/>
    <x v="1"/>
  </r>
  <r>
    <x v="3320"/>
    <x v="1"/>
    <x v="0"/>
    <d v="2019-02-04T00:00:00"/>
    <x v="390"/>
    <d v="2019-07-10T00:00:00"/>
    <d v="2019-07-12T00:00:00"/>
    <s v="USD"/>
    <n v="25"/>
    <n v="14"/>
    <n v="113"/>
    <n v="40"/>
    <n v="5"/>
    <n v="0.05"/>
    <n v="1640.56"/>
    <n v="2485.6999999999998"/>
    <x v="72"/>
    <n v="8202.7999999999993"/>
    <n v="3604.2749999999996"/>
    <n v="2"/>
    <x v="1"/>
  </r>
  <r>
    <x v="3321"/>
    <x v="3"/>
    <x v="3"/>
    <d v="2019-02-04T00:00:00"/>
    <x v="390"/>
    <d v="2019-06-29T00:00:00"/>
    <d v="2019-07-03T00:00:00"/>
    <s v="USD"/>
    <n v="8"/>
    <n v="33"/>
    <n v="5"/>
    <n v="44"/>
    <n v="2"/>
    <n v="0.08"/>
    <n v="121.61"/>
    <n v="221.1"/>
    <x v="883"/>
    <n v="243.22"/>
    <n v="163.60400000000001"/>
    <n v="4"/>
    <x v="1"/>
  </r>
  <r>
    <x v="3322"/>
    <x v="0"/>
    <x v="2"/>
    <d v="2019-02-04T00:00:00"/>
    <x v="390"/>
    <d v="2019-07-12T00:00:00"/>
    <d v="2019-07-16T00:00:00"/>
    <s v="USD"/>
    <n v="15"/>
    <n v="26"/>
    <n v="298"/>
    <n v="8"/>
    <n v="2"/>
    <n v="0.05"/>
    <n v="1566.46"/>
    <n v="2237.8000000000002"/>
    <x v="468"/>
    <n v="3132.92"/>
    <n v="1118.8999999999996"/>
    <n v="4"/>
    <x v="1"/>
  </r>
  <r>
    <x v="3323"/>
    <x v="0"/>
    <x v="3"/>
    <d v="2019-02-04T00:00:00"/>
    <x v="390"/>
    <d v="2019-07-13T00:00:00"/>
    <d v="2019-07-14T00:00:00"/>
    <s v="USD"/>
    <n v="18"/>
    <n v="40"/>
    <n v="40"/>
    <n v="34"/>
    <n v="7"/>
    <n v="0.3"/>
    <n v="1391.59"/>
    <n v="2244.5"/>
    <x v="1272"/>
    <n v="9741.1299999999992"/>
    <n v="1256.92"/>
    <n v="1"/>
    <x v="1"/>
  </r>
  <r>
    <x v="3324"/>
    <x v="3"/>
    <x v="2"/>
    <d v="2019-02-04T00:00:00"/>
    <x v="390"/>
    <d v="2019-07-05T00:00:00"/>
    <d v="2019-07-14T00:00:00"/>
    <s v="USD"/>
    <n v="11"/>
    <n v="24"/>
    <n v="300"/>
    <n v="15"/>
    <n v="8"/>
    <n v="0.15"/>
    <n v="449.57"/>
    <n v="737"/>
    <x v="588"/>
    <n v="3596.56"/>
    <n v="1415.0399999999995"/>
    <n v="9"/>
    <x v="0"/>
  </r>
  <r>
    <x v="3325"/>
    <x v="0"/>
    <x v="2"/>
    <d v="2019-02-04T00:00:00"/>
    <x v="391"/>
    <d v="2019-06-28T00:00:00"/>
    <d v="2019-07-06T00:00:00"/>
    <s v="USD"/>
    <n v="15"/>
    <n v="18"/>
    <n v="300"/>
    <n v="42"/>
    <n v="4"/>
    <n v="0.2"/>
    <n v="1279.3699999999999"/>
    <n v="2244.5"/>
    <x v="1601"/>
    <n v="5117.4799999999996"/>
    <n v="2064.920000000001"/>
    <n v="8"/>
    <x v="0"/>
  </r>
  <r>
    <x v="3326"/>
    <x v="0"/>
    <x v="1"/>
    <d v="2019-05-15T00:00:00"/>
    <x v="391"/>
    <d v="2019-07-14T00:00:00"/>
    <d v="2019-07-17T00:00:00"/>
    <s v="USD"/>
    <n v="20"/>
    <n v="36"/>
    <n v="236"/>
    <n v="29"/>
    <n v="8"/>
    <n v="0.05"/>
    <n v="2767.1"/>
    <n v="3953"/>
    <x v="377"/>
    <n v="22136.799999999999"/>
    <n v="7906"/>
    <n v="3"/>
    <x v="1"/>
  </r>
  <r>
    <x v="3327"/>
    <x v="0"/>
    <x v="3"/>
    <d v="2019-05-15T00:00:00"/>
    <x v="391"/>
    <d v="2019-06-29T00:00:00"/>
    <d v="2019-07-03T00:00:00"/>
    <s v="USD"/>
    <n v="13"/>
    <n v="27"/>
    <n v="48"/>
    <n v="39"/>
    <n v="7"/>
    <n v="0.4"/>
    <n v="2251.1999999999998"/>
    <n v="4020"/>
    <x v="1602"/>
    <n v="15758.399999999998"/>
    <n v="1125.6000000000022"/>
    <n v="4"/>
    <x v="1"/>
  </r>
  <r>
    <x v="3328"/>
    <x v="2"/>
    <x v="0"/>
    <d v="2019-02-04T00:00:00"/>
    <x v="391"/>
    <d v="2019-07-13T00:00:00"/>
    <d v="2019-07-15T00:00:00"/>
    <s v="USD"/>
    <n v="28"/>
    <n v="29"/>
    <n v="168"/>
    <n v="45"/>
    <n v="4"/>
    <n v="0.08"/>
    <n v="3911.26"/>
    <n v="6411.9"/>
    <x v="1603"/>
    <n v="15645.04"/>
    <n v="7950.7520000000004"/>
    <n v="2"/>
    <x v="1"/>
  </r>
  <r>
    <x v="3329"/>
    <x v="1"/>
    <x v="3"/>
    <d v="2019-02-04T00:00:00"/>
    <x v="391"/>
    <d v="2019-07-15T00:00:00"/>
    <d v="2019-07-21T00:00:00"/>
    <s v="USD"/>
    <n v="21"/>
    <n v="24"/>
    <n v="18"/>
    <n v="18"/>
    <n v="1"/>
    <n v="0.1"/>
    <n v="1354.47"/>
    <n v="1782.2"/>
    <x v="149"/>
    <n v="1354.47"/>
    <n v="249.51"/>
    <n v="6"/>
    <x v="1"/>
  </r>
  <r>
    <x v="3330"/>
    <x v="3"/>
    <x v="2"/>
    <d v="2019-02-04T00:00:00"/>
    <x v="391"/>
    <d v="2019-06-28T00:00:00"/>
    <d v="2019-07-04T00:00:00"/>
    <s v="USD"/>
    <n v="7"/>
    <n v="19"/>
    <n v="272"/>
    <n v="3"/>
    <n v="3"/>
    <n v="0.1"/>
    <n v="549.07000000000005"/>
    <n v="998.3"/>
    <x v="1556"/>
    <n v="1647.21"/>
    <n v="1048.1999999999998"/>
    <n v="6"/>
    <x v="1"/>
  </r>
  <r>
    <x v="3331"/>
    <x v="0"/>
    <x v="1"/>
    <d v="2019-05-15T00:00:00"/>
    <x v="391"/>
    <d v="2019-07-02T00:00:00"/>
    <d v="2019-07-05T00:00:00"/>
    <s v="USD"/>
    <n v="18"/>
    <n v="37"/>
    <n v="257"/>
    <n v="43"/>
    <n v="8"/>
    <n v="0.05"/>
    <n v="568.16"/>
    <n v="710.2"/>
    <x v="1604"/>
    <n v="4545.28"/>
    <n v="852.24000000000069"/>
    <n v="3"/>
    <x v="1"/>
  </r>
  <r>
    <x v="3332"/>
    <x v="3"/>
    <x v="0"/>
    <d v="2019-02-04T00:00:00"/>
    <x v="391"/>
    <d v="2019-07-20T00:00:00"/>
    <d v="2019-07-26T00:00:00"/>
    <s v="USD"/>
    <n v="7"/>
    <n v="30"/>
    <n v="149"/>
    <n v="27"/>
    <n v="8"/>
    <n v="0.15"/>
    <n v="154.9"/>
    <n v="227.8"/>
    <x v="197"/>
    <n v="1239.2"/>
    <n v="309.83999999999992"/>
    <n v="6"/>
    <x v="1"/>
  </r>
  <r>
    <x v="3333"/>
    <x v="1"/>
    <x v="0"/>
    <d v="2019-05-15T00:00:00"/>
    <x v="391"/>
    <d v="2019-07-19T00:00:00"/>
    <d v="2019-07-28T00:00:00"/>
    <s v="USD"/>
    <n v="23"/>
    <n v="35"/>
    <n v="177"/>
    <n v="8"/>
    <n v="1"/>
    <n v="0.15"/>
    <n v="724.4"/>
    <n v="1065.3"/>
    <x v="1007"/>
    <n v="724.4"/>
    <n v="181.1049999999999"/>
    <n v="9"/>
    <x v="0"/>
  </r>
  <r>
    <x v="3334"/>
    <x v="0"/>
    <x v="2"/>
    <d v="2019-02-04T00:00:00"/>
    <x v="391"/>
    <d v="2019-06-30T00:00:00"/>
    <d v="2019-07-03T00:00:00"/>
    <s v="USD"/>
    <n v="18"/>
    <n v="49"/>
    <n v="312"/>
    <n v="4"/>
    <n v="6"/>
    <n v="0.1"/>
    <n v="120.06"/>
    <n v="214.4"/>
    <x v="1132"/>
    <n v="720.36"/>
    <n v="437.4000000000002"/>
    <n v="3"/>
    <x v="1"/>
  </r>
  <r>
    <x v="3335"/>
    <x v="1"/>
    <x v="0"/>
    <d v="2019-02-04T00:00:00"/>
    <x v="391"/>
    <d v="2019-06-30T00:00:00"/>
    <d v="2019-07-06T00:00:00"/>
    <s v="USD"/>
    <n v="22"/>
    <n v="17"/>
    <n v="145"/>
    <n v="43"/>
    <n v="1"/>
    <n v="0.08"/>
    <n v="836.16"/>
    <n v="1286.4000000000001"/>
    <x v="1132"/>
    <n v="836.16"/>
    <n v="347.32800000000009"/>
    <n v="6"/>
    <x v="1"/>
  </r>
  <r>
    <x v="3336"/>
    <x v="3"/>
    <x v="0"/>
    <d v="2019-02-04T00:00:00"/>
    <x v="391"/>
    <d v="2019-07-15T00:00:00"/>
    <d v="2019-07-19T00:00:00"/>
    <s v="USD"/>
    <n v="3"/>
    <n v="44"/>
    <n v="182"/>
    <n v="34"/>
    <n v="5"/>
    <n v="0.08"/>
    <n v="715.29"/>
    <n v="1051.9000000000001"/>
    <x v="11"/>
    <n v="3576.45"/>
    <n v="1262.29"/>
    <n v="4"/>
    <x v="1"/>
  </r>
  <r>
    <x v="3337"/>
    <x v="0"/>
    <x v="4"/>
    <d v="2019-02-04T00:00:00"/>
    <x v="392"/>
    <d v="2019-07-05T00:00:00"/>
    <d v="2019-07-12T00:00:00"/>
    <s v="USD"/>
    <n v="14"/>
    <n v="45"/>
    <n v="345"/>
    <n v="27"/>
    <n v="4"/>
    <n v="0.1"/>
    <n v="3849.22"/>
    <n v="5272.9"/>
    <x v="1605"/>
    <n v="15396.88"/>
    <n v="3585.5599999999995"/>
    <n v="7"/>
    <x v="1"/>
  </r>
  <r>
    <x v="3338"/>
    <x v="3"/>
    <x v="1"/>
    <d v="2019-02-04T00:00:00"/>
    <x v="392"/>
    <d v="2019-07-16T00:00:00"/>
    <d v="2019-07-20T00:00:00"/>
    <s v="USD"/>
    <n v="3"/>
    <n v="26"/>
    <n v="206"/>
    <n v="26"/>
    <n v="8"/>
    <n v="0.1"/>
    <n v="835.09"/>
    <n v="1018.4"/>
    <x v="250"/>
    <n v="6680.72"/>
    <n v="651.75999999999931"/>
    <n v="4"/>
    <x v="1"/>
  </r>
  <r>
    <x v="3339"/>
    <x v="3"/>
    <x v="0"/>
    <d v="2019-02-04T00:00:00"/>
    <x v="392"/>
    <d v="2019-07-02T00:00:00"/>
    <d v="2019-07-06T00:00:00"/>
    <s v="USD"/>
    <n v="6"/>
    <n v="31"/>
    <n v="96"/>
    <n v="30"/>
    <n v="6"/>
    <n v="0.4"/>
    <n v="2117.87"/>
    <n v="3651.5"/>
    <x v="1115"/>
    <n v="12707.22"/>
    <n v="438.18000000000029"/>
    <n v="4"/>
    <x v="1"/>
  </r>
  <r>
    <x v="3340"/>
    <x v="0"/>
    <x v="3"/>
    <d v="2019-02-04T00:00:00"/>
    <x v="392"/>
    <d v="2019-07-14T00:00:00"/>
    <d v="2019-07-15T00:00:00"/>
    <s v="USD"/>
    <n v="14"/>
    <n v="30"/>
    <n v="56"/>
    <n v="10"/>
    <n v="4"/>
    <n v="0.2"/>
    <n v="1759.22"/>
    <n v="2284.6999999999998"/>
    <x v="1606"/>
    <n v="7036.88"/>
    <n v="274.15999999999985"/>
    <n v="1"/>
    <x v="1"/>
  </r>
  <r>
    <x v="3341"/>
    <x v="0"/>
    <x v="0"/>
    <d v="2019-02-04T00:00:00"/>
    <x v="392"/>
    <d v="2019-07-08T00:00:00"/>
    <d v="2019-07-17T00:00:00"/>
    <s v="USD"/>
    <n v="17"/>
    <n v="16"/>
    <n v="161"/>
    <n v="12"/>
    <n v="2"/>
    <n v="0.05"/>
    <n v="3061.63"/>
    <n v="6378.4"/>
    <x v="1607"/>
    <n v="6123.26"/>
    <n v="5995.6999999999989"/>
    <n v="9"/>
    <x v="0"/>
  </r>
  <r>
    <x v="3342"/>
    <x v="3"/>
    <x v="2"/>
    <d v="2019-05-15T00:00:00"/>
    <x v="393"/>
    <d v="2019-07-06T00:00:00"/>
    <d v="2019-07-15T00:00:00"/>
    <s v="USD"/>
    <n v="10"/>
    <n v="38"/>
    <n v="325"/>
    <n v="14"/>
    <n v="6"/>
    <n v="0.15"/>
    <n v="4661.12"/>
    <n v="6385.1"/>
    <x v="1448"/>
    <n v="27966.720000000001"/>
    <n v="4597.2900000000045"/>
    <n v="9"/>
    <x v="0"/>
  </r>
  <r>
    <x v="3343"/>
    <x v="2"/>
    <x v="3"/>
    <d v="2019-02-04T00:00:00"/>
    <x v="393"/>
    <d v="2019-07-19T00:00:00"/>
    <d v="2019-07-25T00:00:00"/>
    <s v="USD"/>
    <n v="28"/>
    <n v="32"/>
    <n v="27"/>
    <n v="16"/>
    <n v="7"/>
    <n v="0.1"/>
    <n v="3900.2"/>
    <n v="5065.2"/>
    <x v="1608"/>
    <n v="27301.399999999998"/>
    <n v="4609.3600000000042"/>
    <n v="6"/>
    <x v="1"/>
  </r>
  <r>
    <x v="3344"/>
    <x v="2"/>
    <x v="1"/>
    <d v="2019-02-04T00:00:00"/>
    <x v="393"/>
    <d v="2019-07-20T00:00:00"/>
    <d v="2019-07-25T00:00:00"/>
    <s v="USD"/>
    <n v="27"/>
    <n v="31"/>
    <n v="228"/>
    <n v="32"/>
    <n v="6"/>
    <n v="0.08"/>
    <n v="586.12"/>
    <n v="1085.4000000000001"/>
    <x v="696"/>
    <n v="3516.7200000000003"/>
    <n v="2474.6880000000001"/>
    <n v="5"/>
    <x v="1"/>
  </r>
  <r>
    <x v="3345"/>
    <x v="2"/>
    <x v="1"/>
    <d v="2019-02-04T00:00:00"/>
    <x v="393"/>
    <d v="2019-07-07T00:00:00"/>
    <d v="2019-07-11T00:00:00"/>
    <s v="USD"/>
    <n v="28"/>
    <n v="10"/>
    <n v="213"/>
    <n v="17"/>
    <n v="1"/>
    <n v="0.08"/>
    <n v="1760.76"/>
    <n v="2445.5"/>
    <x v="984"/>
    <n v="1760.76"/>
    <n v="489.10000000000014"/>
    <n v="4"/>
    <x v="1"/>
  </r>
  <r>
    <x v="3346"/>
    <x v="3"/>
    <x v="3"/>
    <d v="2019-02-04T00:00:00"/>
    <x v="393"/>
    <d v="2019-07-19T00:00:00"/>
    <d v="2019-07-29T00:00:00"/>
    <s v="USD"/>
    <n v="8"/>
    <n v="31"/>
    <n v="31"/>
    <n v="32"/>
    <n v="7"/>
    <n v="0.05"/>
    <n v="131.38999999999999"/>
    <n v="247.9"/>
    <x v="658"/>
    <n v="919.7299999999999"/>
    <n v="728.80499999999995"/>
    <n v="10"/>
    <x v="0"/>
  </r>
  <r>
    <x v="3347"/>
    <x v="3"/>
    <x v="2"/>
    <d v="2019-02-04T00:00:00"/>
    <x v="393"/>
    <d v="2019-07-02T00:00:00"/>
    <d v="2019-07-04T00:00:00"/>
    <s v="USD"/>
    <n v="9"/>
    <n v="45"/>
    <n v="313"/>
    <n v="15"/>
    <n v="7"/>
    <n v="0.05"/>
    <n v="825.44"/>
    <n v="1072"/>
    <x v="991"/>
    <n v="5778.08"/>
    <n v="1350.7199999999993"/>
    <n v="2"/>
    <x v="1"/>
  </r>
  <r>
    <x v="3348"/>
    <x v="1"/>
    <x v="0"/>
    <d v="2019-02-04T00:00:00"/>
    <x v="393"/>
    <d v="2019-07-07T00:00:00"/>
    <d v="2019-07-12T00:00:00"/>
    <s v="USD"/>
    <n v="23"/>
    <n v="29"/>
    <n v="144"/>
    <n v="24"/>
    <n v="4"/>
    <n v="0.08"/>
    <n v="1429.78"/>
    <n v="2599.6"/>
    <x v="1609"/>
    <n v="5719.12"/>
    <n v="3847.4080000000004"/>
    <n v="5"/>
    <x v="1"/>
  </r>
  <r>
    <x v="3349"/>
    <x v="3"/>
    <x v="5"/>
    <d v="2019-02-04T00:00:00"/>
    <x v="393"/>
    <d v="2019-07-13T00:00:00"/>
    <d v="2019-07-18T00:00:00"/>
    <s v="USD"/>
    <n v="6"/>
    <n v="20"/>
    <n v="68"/>
    <n v="37"/>
    <n v="6"/>
    <n v="0.15"/>
    <n v="178.22"/>
    <n v="254.6"/>
    <x v="13"/>
    <n v="1069.32"/>
    <n v="229.13999999999987"/>
    <n v="5"/>
    <x v="1"/>
  </r>
  <r>
    <x v="3350"/>
    <x v="3"/>
    <x v="2"/>
    <d v="2019-02-04T00:00:00"/>
    <x v="393"/>
    <d v="2019-07-22T00:00:00"/>
    <d v="2019-07-24T00:00:00"/>
    <s v="USD"/>
    <n v="10"/>
    <n v="48"/>
    <n v="277"/>
    <n v="38"/>
    <n v="2"/>
    <n v="0.08"/>
    <n v="3890.82"/>
    <n v="6378.4"/>
    <x v="1607"/>
    <n v="7781.64"/>
    <n v="3954.6159999999991"/>
    <n v="2"/>
    <x v="1"/>
  </r>
  <r>
    <x v="3351"/>
    <x v="2"/>
    <x v="1"/>
    <d v="2019-05-15T00:00:00"/>
    <x v="393"/>
    <d v="2019-07-26T00:00:00"/>
    <d v="2019-07-30T00:00:00"/>
    <s v="USD"/>
    <n v="28"/>
    <n v="8"/>
    <n v="233"/>
    <n v="43"/>
    <n v="2"/>
    <n v="0.08"/>
    <n v="164.62"/>
    <n v="261.3"/>
    <x v="652"/>
    <n v="329.24"/>
    <n v="151.55200000000002"/>
    <n v="4"/>
    <x v="1"/>
  </r>
  <r>
    <x v="3352"/>
    <x v="3"/>
    <x v="4"/>
    <d v="2019-02-04T00:00:00"/>
    <x v="394"/>
    <d v="2019-07-15T00:00:00"/>
    <d v="2019-07-18T00:00:00"/>
    <s v="USD"/>
    <n v="10"/>
    <n v="10"/>
    <n v="340"/>
    <n v="46"/>
    <n v="7"/>
    <n v="0.1"/>
    <n v="1969.8"/>
    <n v="2345"/>
    <x v="1399"/>
    <n v="13788.6"/>
    <n v="984.89999999999964"/>
    <n v="3"/>
    <x v="1"/>
  </r>
  <r>
    <x v="3353"/>
    <x v="3"/>
    <x v="5"/>
    <d v="2019-05-15T00:00:00"/>
    <x v="394"/>
    <d v="2019-07-09T00:00:00"/>
    <d v="2019-07-19T00:00:00"/>
    <s v="USD"/>
    <n v="1"/>
    <n v="30"/>
    <n v="71"/>
    <n v="39"/>
    <n v="4"/>
    <n v="0.05"/>
    <n v="670"/>
    <n v="1675"/>
    <x v="1312"/>
    <n v="2680"/>
    <n v="3685"/>
    <n v="10"/>
    <x v="0"/>
  </r>
  <r>
    <x v="3354"/>
    <x v="1"/>
    <x v="3"/>
    <d v="2019-05-15T00:00:00"/>
    <x v="394"/>
    <d v="2019-07-15T00:00:00"/>
    <d v="2019-07-16T00:00:00"/>
    <s v="USD"/>
    <n v="22"/>
    <n v="24"/>
    <n v="53"/>
    <n v="32"/>
    <n v="3"/>
    <n v="0.05"/>
    <n v="1130.6300000000001"/>
    <n v="2512.5"/>
    <x v="482"/>
    <n v="3391.8900000000003"/>
    <n v="3768.7349999999997"/>
    <n v="1"/>
    <x v="1"/>
  </r>
  <r>
    <x v="3355"/>
    <x v="3"/>
    <x v="0"/>
    <d v="2019-02-04T00:00:00"/>
    <x v="394"/>
    <d v="2019-07-24T00:00:00"/>
    <d v="2019-07-31T00:00:00"/>
    <s v="USD"/>
    <n v="11"/>
    <n v="32"/>
    <n v="176"/>
    <n v="35"/>
    <n v="4"/>
    <n v="0.05"/>
    <n v="2905.39"/>
    <n v="3926.2"/>
    <x v="288"/>
    <n v="11621.56"/>
    <n v="3298"/>
    <n v="7"/>
    <x v="1"/>
  </r>
  <r>
    <x v="3356"/>
    <x v="3"/>
    <x v="1"/>
    <d v="2019-02-04T00:00:00"/>
    <x v="394"/>
    <d v="2019-07-26T00:00:00"/>
    <d v="2019-08-02T00:00:00"/>
    <s v="USD"/>
    <n v="11"/>
    <n v="45"/>
    <n v="220"/>
    <n v="29"/>
    <n v="8"/>
    <n v="0.08"/>
    <n v="4239.6899999999996"/>
    <n v="5366.7"/>
    <x v="1610"/>
    <n v="33917.519999999997"/>
    <n v="5581.3920000000071"/>
    <n v="7"/>
    <x v="1"/>
  </r>
  <r>
    <x v="3357"/>
    <x v="0"/>
    <x v="2"/>
    <d v="2019-05-15T00:00:00"/>
    <x v="394"/>
    <d v="2019-07-25T00:00:00"/>
    <d v="2019-07-30T00:00:00"/>
    <s v="USD"/>
    <n v="17"/>
    <n v="17"/>
    <n v="292"/>
    <n v="43"/>
    <n v="1"/>
    <n v="0.1"/>
    <n v="623.16999999999996"/>
    <n v="877.7"/>
    <x v="777"/>
    <n v="623.16999999999996"/>
    <n v="166.7600000000001"/>
    <n v="5"/>
    <x v="1"/>
  </r>
  <r>
    <x v="3358"/>
    <x v="3"/>
    <x v="2"/>
    <d v="2019-02-04T00:00:00"/>
    <x v="394"/>
    <d v="2019-07-03T00:00:00"/>
    <d v="2019-07-07T00:00:00"/>
    <s v="USD"/>
    <n v="8"/>
    <n v="47"/>
    <n v="270"/>
    <n v="32"/>
    <n v="6"/>
    <n v="0.08"/>
    <n v="539.89"/>
    <n v="1058.5999999999999"/>
    <x v="479"/>
    <n v="3239.34"/>
    <n v="2604.1319999999996"/>
    <n v="4"/>
    <x v="1"/>
  </r>
  <r>
    <x v="3359"/>
    <x v="3"/>
    <x v="2"/>
    <d v="2019-02-04T00:00:00"/>
    <x v="394"/>
    <d v="2019-07-19T00:00:00"/>
    <d v="2019-07-27T00:00:00"/>
    <s v="USD"/>
    <n v="11"/>
    <n v="19"/>
    <n v="275"/>
    <n v="3"/>
    <n v="6"/>
    <n v="0.08"/>
    <n v="493.12"/>
    <n v="1072"/>
    <x v="141"/>
    <n v="2958.7200000000003"/>
    <n v="2958.7200000000003"/>
    <n v="8"/>
    <x v="0"/>
  </r>
  <r>
    <x v="3360"/>
    <x v="2"/>
    <x v="4"/>
    <d v="2019-02-04T00:00:00"/>
    <x v="395"/>
    <d v="2019-07-03T00:00:00"/>
    <d v="2019-07-12T00:00:00"/>
    <s v="USD"/>
    <n v="27"/>
    <n v="29"/>
    <n v="329"/>
    <n v="40"/>
    <n v="5"/>
    <n v="0.08"/>
    <n v="2543.3200000000002"/>
    <n v="3912.8"/>
    <x v="1000"/>
    <n v="12716.6"/>
    <n v="5282.2800000000007"/>
    <n v="9"/>
    <x v="0"/>
  </r>
  <r>
    <x v="3361"/>
    <x v="3"/>
    <x v="2"/>
    <d v="2019-02-04T00:00:00"/>
    <x v="395"/>
    <d v="2019-07-25T00:00:00"/>
    <d v="2019-07-28T00:00:00"/>
    <s v="USD"/>
    <n v="10"/>
    <n v="39"/>
    <n v="305"/>
    <n v="38"/>
    <n v="1"/>
    <n v="0.1"/>
    <n v="107.07"/>
    <n v="227.8"/>
    <x v="1491"/>
    <n v="107.07"/>
    <n v="97.950000000000017"/>
    <n v="3"/>
    <x v="1"/>
  </r>
  <r>
    <x v="3362"/>
    <x v="2"/>
    <x v="3"/>
    <d v="2019-02-04T00:00:00"/>
    <x v="395"/>
    <d v="2019-07-08T00:00:00"/>
    <d v="2019-07-17T00:00:00"/>
    <s v="USD"/>
    <n v="27"/>
    <n v="29"/>
    <n v="30"/>
    <n v="21"/>
    <n v="2"/>
    <n v="0.08"/>
    <n v="558.11"/>
    <n v="1139"/>
    <x v="202"/>
    <n v="1116.22"/>
    <n v="979.54000000000019"/>
    <n v="9"/>
    <x v="0"/>
  </r>
  <r>
    <x v="3363"/>
    <x v="1"/>
    <x v="1"/>
    <d v="2019-02-04T00:00:00"/>
    <x v="395"/>
    <d v="2019-07-07T00:00:00"/>
    <d v="2019-07-14T00:00:00"/>
    <s v="USD"/>
    <n v="25"/>
    <n v="47"/>
    <n v="223"/>
    <n v="28"/>
    <n v="6"/>
    <n v="0.05"/>
    <n v="98.49"/>
    <n v="201"/>
    <x v="9"/>
    <n v="590.93999999999994"/>
    <n v="554.7600000000001"/>
    <n v="7"/>
    <x v="1"/>
  </r>
  <r>
    <x v="3364"/>
    <x v="3"/>
    <x v="2"/>
    <d v="2019-05-15T00:00:00"/>
    <x v="395"/>
    <d v="2019-07-27T00:00:00"/>
    <d v="2019-08-01T00:00:00"/>
    <s v="USD"/>
    <n v="11"/>
    <n v="35"/>
    <n v="326"/>
    <n v="44"/>
    <n v="4"/>
    <n v="0.08"/>
    <n v="799.65"/>
    <n v="1038.5"/>
    <x v="283"/>
    <n v="3198.6"/>
    <n v="623.08000000000038"/>
    <n v="5"/>
    <x v="1"/>
  </r>
  <r>
    <x v="3365"/>
    <x v="1"/>
    <x v="0"/>
    <d v="2019-02-04T00:00:00"/>
    <x v="395"/>
    <d v="2019-07-10T00:00:00"/>
    <d v="2019-07-11T00:00:00"/>
    <s v="USD"/>
    <n v="24"/>
    <n v="12"/>
    <n v="155"/>
    <n v="39"/>
    <n v="5"/>
    <n v="0.3"/>
    <n v="142.58000000000001"/>
    <n v="254.6"/>
    <x v="703"/>
    <n v="712.90000000000009"/>
    <n v="178.19999999999982"/>
    <n v="1"/>
    <x v="1"/>
  </r>
  <r>
    <x v="3366"/>
    <x v="3"/>
    <x v="2"/>
    <d v="2019-02-04T00:00:00"/>
    <x v="395"/>
    <d v="2019-07-18T00:00:00"/>
    <d v="2019-07-21T00:00:00"/>
    <s v="USD"/>
    <n v="11"/>
    <n v="44"/>
    <n v="320"/>
    <n v="40"/>
    <n v="6"/>
    <n v="0.1"/>
    <n v="518.71"/>
    <n v="1058.5999999999999"/>
    <x v="479"/>
    <n v="3112.26"/>
    <n v="2604.1799999999994"/>
    <n v="3"/>
    <x v="1"/>
  </r>
  <r>
    <x v="3367"/>
    <x v="3"/>
    <x v="2"/>
    <d v="2019-05-15T00:00:00"/>
    <x v="396"/>
    <d v="2019-07-27T00:00:00"/>
    <d v="2019-08-04T00:00:00"/>
    <s v="USD"/>
    <n v="3"/>
    <n v="10"/>
    <n v="292"/>
    <n v="17"/>
    <n v="5"/>
    <n v="0.1"/>
    <n v="198.32"/>
    <n v="247.9"/>
    <x v="402"/>
    <n v="991.59999999999991"/>
    <n v="123.95000000000005"/>
    <n v="8"/>
    <x v="0"/>
  </r>
  <r>
    <x v="3368"/>
    <x v="0"/>
    <x v="4"/>
    <d v="2019-02-04T00:00:00"/>
    <x v="396"/>
    <d v="2019-07-03T00:00:00"/>
    <d v="2019-07-11T00:00:00"/>
    <s v="USD"/>
    <n v="15"/>
    <n v="34"/>
    <n v="332"/>
    <n v="3"/>
    <n v="7"/>
    <n v="0.05"/>
    <n v="481.8"/>
    <n v="1025.0999999999999"/>
    <x v="1243"/>
    <n v="3372.6"/>
    <n v="3444.3149999999991"/>
    <n v="8"/>
    <x v="0"/>
  </r>
  <r>
    <x v="3369"/>
    <x v="3"/>
    <x v="2"/>
    <d v="2019-02-04T00:00:00"/>
    <x v="396"/>
    <d v="2019-07-22T00:00:00"/>
    <d v="2019-07-24T00:00:00"/>
    <s v="USD"/>
    <n v="2"/>
    <n v="19"/>
    <n v="320"/>
    <n v="22"/>
    <n v="1"/>
    <n v="0.08"/>
    <n v="3700.54"/>
    <n v="5782.1"/>
    <x v="1611"/>
    <n v="3700.54"/>
    <n v="1618.9920000000002"/>
    <n v="2"/>
    <x v="1"/>
  </r>
  <r>
    <x v="3370"/>
    <x v="2"/>
    <x v="0"/>
    <d v="2019-05-15T00:00:00"/>
    <x v="396"/>
    <d v="2019-07-12T00:00:00"/>
    <d v="2019-07-22T00:00:00"/>
    <s v="USD"/>
    <n v="28"/>
    <n v="25"/>
    <n v="97"/>
    <n v="9"/>
    <n v="8"/>
    <n v="0.2"/>
    <n v="462.84"/>
    <n v="1051.9000000000001"/>
    <x v="649"/>
    <n v="3702.72"/>
    <n v="3029.440000000001"/>
    <n v="10"/>
    <x v="0"/>
  </r>
  <r>
    <x v="3371"/>
    <x v="1"/>
    <x v="1"/>
    <d v="2019-02-04T00:00:00"/>
    <x v="396"/>
    <d v="2019-07-22T00:00:00"/>
    <d v="2019-07-25T00:00:00"/>
    <s v="USD"/>
    <n v="21"/>
    <n v="26"/>
    <n v="237"/>
    <n v="45"/>
    <n v="8"/>
    <n v="0.08"/>
    <n v="379.89"/>
    <n v="844.2"/>
    <x v="364"/>
    <n v="3039.12"/>
    <n v="3174.1920000000009"/>
    <n v="3"/>
    <x v="1"/>
  </r>
  <r>
    <x v="3372"/>
    <x v="3"/>
    <x v="0"/>
    <d v="2019-02-04T00:00:00"/>
    <x v="396"/>
    <d v="2019-07-09T00:00:00"/>
    <d v="2019-07-15T00:00:00"/>
    <s v="USD"/>
    <n v="10"/>
    <n v="20"/>
    <n v="189"/>
    <n v="35"/>
    <n v="2"/>
    <n v="0.1"/>
    <n v="2026.08"/>
    <n v="2412"/>
    <x v="98"/>
    <n v="4052.16"/>
    <n v="289.44000000000051"/>
    <n v="6"/>
    <x v="1"/>
  </r>
  <r>
    <x v="3373"/>
    <x v="1"/>
    <x v="2"/>
    <d v="2019-05-15T00:00:00"/>
    <x v="397"/>
    <d v="2019-07-20T00:00:00"/>
    <d v="2019-07-28T00:00:00"/>
    <s v="USD"/>
    <n v="21"/>
    <n v="18"/>
    <n v="293"/>
    <n v="10"/>
    <n v="7"/>
    <n v="0.05"/>
    <n v="804.8"/>
    <n v="1031.8"/>
    <x v="411"/>
    <n v="5633.5999999999995"/>
    <n v="1227.8699999999999"/>
    <n v="8"/>
    <x v="0"/>
  </r>
  <r>
    <x v="3374"/>
    <x v="1"/>
    <x v="0"/>
    <d v="2019-02-04T00:00:00"/>
    <x v="397"/>
    <d v="2019-07-28T00:00:00"/>
    <d v="2019-08-03T00:00:00"/>
    <s v="USD"/>
    <n v="24"/>
    <n v="21"/>
    <n v="172"/>
    <n v="36"/>
    <n v="1"/>
    <n v="0.1"/>
    <n v="3410.37"/>
    <n v="5983.1"/>
    <x v="1612"/>
    <n v="3410.37"/>
    <n v="1974.420000000001"/>
    <n v="6"/>
    <x v="1"/>
  </r>
  <r>
    <x v="3375"/>
    <x v="1"/>
    <x v="0"/>
    <d v="2019-02-04T00:00:00"/>
    <x v="397"/>
    <d v="2019-07-25T00:00:00"/>
    <d v="2019-08-02T00:00:00"/>
    <s v="USD"/>
    <n v="22"/>
    <n v="12"/>
    <n v="128"/>
    <n v="47"/>
    <n v="7"/>
    <n v="0.05"/>
    <n v="697.87"/>
    <n v="830.8"/>
    <x v="1613"/>
    <n v="4885.09"/>
    <n v="639.72999999999865"/>
    <n v="8"/>
    <x v="0"/>
  </r>
  <r>
    <x v="3376"/>
    <x v="0"/>
    <x v="2"/>
    <d v="2019-02-04T00:00:00"/>
    <x v="397"/>
    <d v="2019-07-05T00:00:00"/>
    <d v="2019-07-12T00:00:00"/>
    <s v="USD"/>
    <n v="17"/>
    <n v="1"/>
    <n v="262"/>
    <n v="23"/>
    <n v="8"/>
    <n v="0.1"/>
    <n v="633.41999999999996"/>
    <n v="1092.0999999999999"/>
    <x v="231"/>
    <n v="5067.3599999999997"/>
    <n v="2795.76"/>
    <n v="7"/>
    <x v="1"/>
  </r>
  <r>
    <x v="3377"/>
    <x v="3"/>
    <x v="0"/>
    <d v="2019-02-04T00:00:00"/>
    <x v="397"/>
    <d v="2019-07-17T00:00:00"/>
    <d v="2019-07-25T00:00:00"/>
    <s v="USD"/>
    <n v="5"/>
    <n v="24"/>
    <n v="193"/>
    <n v="30"/>
    <n v="3"/>
    <n v="0.2"/>
    <n v="718.31"/>
    <n v="1011.7"/>
    <x v="1614"/>
    <n v="2154.9299999999998"/>
    <n v="273.15000000000055"/>
    <n v="8"/>
    <x v="0"/>
  </r>
  <r>
    <x v="3378"/>
    <x v="3"/>
    <x v="1"/>
    <d v="2019-05-15T00:00:00"/>
    <x v="397"/>
    <d v="2019-07-06T00:00:00"/>
    <d v="2019-07-14T00:00:00"/>
    <s v="USD"/>
    <n v="11"/>
    <n v="25"/>
    <n v="208"/>
    <n v="33"/>
    <n v="3"/>
    <n v="0.08"/>
    <n v="1186.0999999999999"/>
    <n v="1882.7"/>
    <x v="1242"/>
    <n v="3558.2999999999997"/>
    <n v="1637.9520000000007"/>
    <n v="8"/>
    <x v="0"/>
  </r>
  <r>
    <x v="3379"/>
    <x v="2"/>
    <x v="0"/>
    <d v="2019-02-04T00:00:00"/>
    <x v="397"/>
    <d v="2019-07-26T00:00:00"/>
    <d v="2019-08-05T00:00:00"/>
    <s v="USD"/>
    <n v="27"/>
    <n v="8"/>
    <n v="171"/>
    <n v="37"/>
    <n v="2"/>
    <n v="0.08"/>
    <n v="914.62"/>
    <n v="1252.9000000000001"/>
    <x v="911"/>
    <n v="1829.24"/>
    <n v="476.09600000000023"/>
    <n v="10"/>
    <x v="0"/>
  </r>
  <r>
    <x v="3380"/>
    <x v="1"/>
    <x v="0"/>
    <d v="2019-02-04T00:00:00"/>
    <x v="397"/>
    <d v="2019-07-09T00:00:00"/>
    <d v="2019-07-11T00:00:00"/>
    <s v="USD"/>
    <n v="24"/>
    <n v="6"/>
    <n v="140"/>
    <n v="31"/>
    <n v="8"/>
    <n v="0.2"/>
    <n v="1435.14"/>
    <n v="1708.5"/>
    <x v="168"/>
    <n v="11481.12"/>
    <n v="-546.71999999999935"/>
    <n v="2"/>
    <x v="1"/>
  </r>
  <r>
    <x v="3381"/>
    <x v="3"/>
    <x v="2"/>
    <d v="2019-05-15T00:00:00"/>
    <x v="397"/>
    <d v="2019-07-21T00:00:00"/>
    <d v="2019-07-25T00:00:00"/>
    <s v="USD"/>
    <n v="3"/>
    <n v="37"/>
    <n v="268"/>
    <n v="35"/>
    <n v="1"/>
    <n v="0.1"/>
    <n v="954.75"/>
    <n v="1273"/>
    <x v="703"/>
    <n v="954.75"/>
    <n v="190.95000000000005"/>
    <n v="4"/>
    <x v="1"/>
  </r>
  <r>
    <x v="3382"/>
    <x v="0"/>
    <x v="1"/>
    <d v="2019-02-04T00:00:00"/>
    <x v="397"/>
    <d v="2019-07-22T00:00:00"/>
    <d v="2019-07-30T00:00:00"/>
    <s v="USD"/>
    <n v="17"/>
    <n v="3"/>
    <n v="219"/>
    <n v="38"/>
    <n v="2"/>
    <n v="0.15"/>
    <n v="1341.34"/>
    <n v="2438.8000000000002"/>
    <x v="1615"/>
    <n v="2682.68"/>
    <n v="1463.2800000000002"/>
    <n v="8"/>
    <x v="0"/>
  </r>
  <r>
    <x v="3383"/>
    <x v="3"/>
    <x v="1"/>
    <d v="2019-02-04T00:00:00"/>
    <x v="397"/>
    <d v="2019-07-19T00:00:00"/>
    <d v="2019-07-28T00:00:00"/>
    <s v="USD"/>
    <n v="10"/>
    <n v="27"/>
    <n v="255"/>
    <n v="15"/>
    <n v="1"/>
    <n v="0.1"/>
    <n v="1745.28"/>
    <n v="3061.9"/>
    <x v="782"/>
    <n v="1745.28"/>
    <n v="1010.4300000000001"/>
    <n v="9"/>
    <x v="0"/>
  </r>
  <r>
    <x v="3384"/>
    <x v="1"/>
    <x v="4"/>
    <d v="2019-02-04T00:00:00"/>
    <x v="397"/>
    <d v="2019-07-28T00:00:00"/>
    <d v="2019-08-04T00:00:00"/>
    <s v="USD"/>
    <n v="23"/>
    <n v="2"/>
    <n v="360"/>
    <n v="28"/>
    <n v="6"/>
    <n v="0.15"/>
    <n v="1224.76"/>
    <n v="3061.9"/>
    <x v="1523"/>
    <n v="7348.5599999999995"/>
    <n v="8267.130000000001"/>
    <n v="7"/>
    <x v="1"/>
  </r>
  <r>
    <x v="3385"/>
    <x v="3"/>
    <x v="0"/>
    <d v="2019-05-15T00:00:00"/>
    <x v="397"/>
    <d v="2019-07-16T00:00:00"/>
    <d v="2019-07-23T00:00:00"/>
    <s v="USD"/>
    <n v="1"/>
    <n v="6"/>
    <n v="119"/>
    <n v="24"/>
    <n v="1"/>
    <n v="0.05"/>
    <n v="142.38"/>
    <n v="167.5"/>
    <x v="397"/>
    <n v="142.38"/>
    <n v="16.745000000000005"/>
    <n v="7"/>
    <x v="1"/>
  </r>
  <r>
    <x v="3386"/>
    <x v="0"/>
    <x v="2"/>
    <d v="2019-02-04T00:00:00"/>
    <x v="397"/>
    <d v="2019-07-16T00:00:00"/>
    <d v="2019-07-18T00:00:00"/>
    <s v="USD"/>
    <n v="14"/>
    <n v="47"/>
    <n v="323"/>
    <n v="2"/>
    <n v="6"/>
    <n v="0.15"/>
    <n v="3234.49"/>
    <n v="3993.2"/>
    <x v="1616"/>
    <n v="19406.939999999999"/>
    <n v="958.37999999999738"/>
    <n v="2"/>
    <x v="1"/>
  </r>
  <r>
    <x v="3387"/>
    <x v="3"/>
    <x v="2"/>
    <d v="2019-02-04T00:00:00"/>
    <x v="397"/>
    <d v="2019-07-23T00:00:00"/>
    <d v="2019-07-24T00:00:00"/>
    <s v="USD"/>
    <n v="3"/>
    <n v="10"/>
    <n v="326"/>
    <n v="21"/>
    <n v="5"/>
    <n v="0.1"/>
    <n v="585.30999999999995"/>
    <n v="1125.5999999999999"/>
    <x v="234"/>
    <n v="2926.5499999999997"/>
    <n v="2138.65"/>
    <n v="1"/>
    <x v="1"/>
  </r>
  <r>
    <x v="3388"/>
    <x v="1"/>
    <x v="0"/>
    <d v="2019-02-04T00:00:00"/>
    <x v="397"/>
    <d v="2019-07-18T00:00:00"/>
    <d v="2019-07-19T00:00:00"/>
    <s v="USD"/>
    <n v="24"/>
    <n v="17"/>
    <n v="191"/>
    <n v="4"/>
    <n v="3"/>
    <n v="0.08"/>
    <n v="846.14"/>
    <n v="1159.0999999999999"/>
    <x v="366"/>
    <n v="2538.42"/>
    <n v="660.69599999999991"/>
    <n v="1"/>
    <x v="1"/>
  </r>
  <r>
    <x v="3389"/>
    <x v="0"/>
    <x v="1"/>
    <d v="2019-02-04T00:00:00"/>
    <x v="397"/>
    <d v="2019-07-18T00:00:00"/>
    <d v="2019-07-25T00:00:00"/>
    <s v="USD"/>
    <n v="14"/>
    <n v="29"/>
    <n v="222"/>
    <n v="32"/>
    <n v="1"/>
    <n v="0.08"/>
    <n v="810.03"/>
    <n v="1038.5"/>
    <x v="107"/>
    <n v="810.03"/>
    <n v="145.3900000000001"/>
    <n v="7"/>
    <x v="1"/>
  </r>
  <r>
    <x v="3390"/>
    <x v="0"/>
    <x v="1"/>
    <d v="2019-02-04T00:00:00"/>
    <x v="398"/>
    <d v="2019-07-16T00:00:00"/>
    <d v="2019-07-26T00:00:00"/>
    <s v="USD"/>
    <n v="16"/>
    <n v="33"/>
    <n v="220"/>
    <n v="39"/>
    <n v="4"/>
    <n v="0.1"/>
    <n v="135.07"/>
    <n v="214.4"/>
    <x v="58"/>
    <n v="540.28"/>
    <n v="231.56000000000006"/>
    <n v="10"/>
    <x v="0"/>
  </r>
  <r>
    <x v="3391"/>
    <x v="0"/>
    <x v="0"/>
    <d v="2019-02-04T00:00:00"/>
    <x v="398"/>
    <d v="2019-07-26T00:00:00"/>
    <d v="2019-08-04T00:00:00"/>
    <s v="USD"/>
    <n v="15"/>
    <n v="47"/>
    <n v="116"/>
    <n v="16"/>
    <n v="7"/>
    <n v="0.15"/>
    <n v="804.4"/>
    <n v="1748.7"/>
    <x v="554"/>
    <n v="5630.8"/>
    <n v="4773.9649999999992"/>
    <n v="9"/>
    <x v="0"/>
  </r>
  <r>
    <x v="3392"/>
    <x v="0"/>
    <x v="2"/>
    <d v="2019-02-04T00:00:00"/>
    <x v="398"/>
    <d v="2019-07-31T00:00:00"/>
    <d v="2019-08-06T00:00:00"/>
    <s v="USD"/>
    <n v="19"/>
    <n v="38"/>
    <n v="275"/>
    <n v="43"/>
    <n v="1"/>
    <n v="0.05"/>
    <n v="1445.39"/>
    <n v="2834.1"/>
    <x v="1617"/>
    <n v="1445.39"/>
    <n v="1247.0049999999999"/>
    <n v="6"/>
    <x v="1"/>
  </r>
  <r>
    <x v="3393"/>
    <x v="2"/>
    <x v="1"/>
    <d v="2019-05-15T00:00:00"/>
    <x v="398"/>
    <d v="2019-07-08T00:00:00"/>
    <d v="2019-07-09T00:00:00"/>
    <s v="USD"/>
    <n v="27"/>
    <n v="39"/>
    <n v="232"/>
    <n v="46"/>
    <n v="7"/>
    <n v="0.08"/>
    <n v="953.21"/>
    <n v="2324.9"/>
    <x v="1618"/>
    <n v="6672.47"/>
    <n v="8299.8860000000022"/>
    <n v="1"/>
    <x v="1"/>
  </r>
  <r>
    <x v="3394"/>
    <x v="2"/>
    <x v="1"/>
    <d v="2019-02-04T00:00:00"/>
    <x v="398"/>
    <d v="2019-07-13T00:00:00"/>
    <d v="2019-07-20T00:00:00"/>
    <s v="USD"/>
    <n v="26"/>
    <n v="43"/>
    <n v="227"/>
    <n v="45"/>
    <n v="1"/>
    <n v="0.3"/>
    <n v="1470.72"/>
    <n v="1815.7"/>
    <x v="838"/>
    <n v="1470.72"/>
    <n v="-199.73000000000002"/>
    <n v="7"/>
    <x v="1"/>
  </r>
  <r>
    <x v="3395"/>
    <x v="0"/>
    <x v="5"/>
    <d v="2019-05-15T00:00:00"/>
    <x v="398"/>
    <d v="2019-07-10T00:00:00"/>
    <d v="2019-07-18T00:00:00"/>
    <s v="USD"/>
    <n v="17"/>
    <n v="5"/>
    <n v="68"/>
    <n v="9"/>
    <n v="3"/>
    <n v="0.1"/>
    <n v="99.43"/>
    <n v="187.6"/>
    <x v="470"/>
    <n v="298.29000000000002"/>
    <n v="208.22999999999996"/>
    <n v="8"/>
    <x v="0"/>
  </r>
  <r>
    <x v="3396"/>
    <x v="3"/>
    <x v="1"/>
    <d v="2019-02-04T00:00:00"/>
    <x v="398"/>
    <d v="2019-07-09T00:00:00"/>
    <d v="2019-07-12T00:00:00"/>
    <s v="USD"/>
    <n v="10"/>
    <n v="11"/>
    <n v="224"/>
    <n v="37"/>
    <n v="2"/>
    <n v="0.2"/>
    <n v="505.45"/>
    <n v="1232.8"/>
    <x v="1520"/>
    <n v="1010.9"/>
    <n v="961.58"/>
    <n v="3"/>
    <x v="1"/>
  </r>
  <r>
    <x v="3397"/>
    <x v="0"/>
    <x v="2"/>
    <d v="2019-05-15T00:00:00"/>
    <x v="398"/>
    <d v="2019-07-11T00:00:00"/>
    <d v="2019-07-15T00:00:00"/>
    <s v="USD"/>
    <n v="17"/>
    <n v="38"/>
    <n v="326"/>
    <n v="12"/>
    <n v="5"/>
    <n v="0.08"/>
    <n v="498.88"/>
    <n v="978.2"/>
    <x v="209"/>
    <n v="2494.4"/>
    <n v="2005.3200000000002"/>
    <n v="4"/>
    <x v="1"/>
  </r>
  <r>
    <x v="3398"/>
    <x v="3"/>
    <x v="1"/>
    <d v="2019-02-04T00:00:00"/>
    <x v="399"/>
    <d v="2019-07-13T00:00:00"/>
    <d v="2019-07-15T00:00:00"/>
    <s v="USD"/>
    <n v="7"/>
    <n v="1"/>
    <n v="211"/>
    <n v="27"/>
    <n v="4"/>
    <n v="0.05"/>
    <n v="914.55"/>
    <n v="1172.5"/>
    <x v="681"/>
    <n v="3658.2"/>
    <n v="797.30000000000018"/>
    <n v="2"/>
    <x v="1"/>
  </r>
  <r>
    <x v="3399"/>
    <x v="3"/>
    <x v="0"/>
    <d v="2019-02-04T00:00:00"/>
    <x v="399"/>
    <d v="2019-07-11T00:00:00"/>
    <d v="2019-07-20T00:00:00"/>
    <s v="USD"/>
    <n v="8"/>
    <n v="28"/>
    <n v="147"/>
    <n v="9"/>
    <n v="1"/>
    <n v="0.15"/>
    <n v="442.2"/>
    <n v="1105.5"/>
    <x v="767"/>
    <n v="442.2"/>
    <n v="497.47499999999997"/>
    <n v="9"/>
    <x v="0"/>
  </r>
  <r>
    <x v="3400"/>
    <x v="0"/>
    <x v="4"/>
    <d v="2019-05-15T00:00:00"/>
    <x v="399"/>
    <d v="2019-07-21T00:00:00"/>
    <d v="2019-07-28T00:00:00"/>
    <s v="USD"/>
    <n v="20"/>
    <n v="10"/>
    <n v="350"/>
    <n v="25"/>
    <n v="5"/>
    <n v="0.08"/>
    <n v="1739.05"/>
    <n v="2760.4"/>
    <x v="1619"/>
    <n v="8695.25"/>
    <n v="4002.59"/>
    <n v="7"/>
    <x v="1"/>
  </r>
  <r>
    <x v="3401"/>
    <x v="0"/>
    <x v="3"/>
    <d v="2019-05-15T00:00:00"/>
    <x v="399"/>
    <d v="2019-07-14T00:00:00"/>
    <d v="2019-07-20T00:00:00"/>
    <s v="USD"/>
    <n v="17"/>
    <n v="47"/>
    <n v="53"/>
    <n v="10"/>
    <n v="1"/>
    <n v="0.05"/>
    <n v="134"/>
    <n v="268"/>
    <x v="24"/>
    <n v="134"/>
    <n v="120.6"/>
    <n v="6"/>
    <x v="1"/>
  </r>
  <r>
    <x v="3402"/>
    <x v="3"/>
    <x v="5"/>
    <d v="2019-02-04T00:00:00"/>
    <x v="399"/>
    <d v="2019-07-29T00:00:00"/>
    <d v="2019-08-03T00:00:00"/>
    <s v="USD"/>
    <n v="6"/>
    <n v="21"/>
    <n v="74"/>
    <n v="20"/>
    <n v="7"/>
    <n v="0.1"/>
    <n v="984.5"/>
    <n v="1246.2"/>
    <x v="1620"/>
    <n v="6891.5"/>
    <n v="959.55999999999949"/>
    <n v="5"/>
    <x v="1"/>
  </r>
  <r>
    <x v="3403"/>
    <x v="0"/>
    <x v="1"/>
    <d v="2019-05-15T00:00:00"/>
    <x v="400"/>
    <d v="2019-07-09T00:00:00"/>
    <d v="2019-07-10T00:00:00"/>
    <s v="USD"/>
    <n v="15"/>
    <n v="42"/>
    <n v="214"/>
    <n v="31"/>
    <n v="1"/>
    <n v="0.05"/>
    <n v="1441.71"/>
    <n v="2720.2"/>
    <x v="1621"/>
    <n v="1441.71"/>
    <n v="1142.4799999999996"/>
    <n v="1"/>
    <x v="1"/>
  </r>
  <r>
    <x v="3404"/>
    <x v="0"/>
    <x v="0"/>
    <d v="2019-02-04T00:00:00"/>
    <x v="400"/>
    <d v="2019-07-23T00:00:00"/>
    <d v="2019-08-01T00:00:00"/>
    <s v="USD"/>
    <n v="19"/>
    <n v="13"/>
    <n v="174"/>
    <n v="17"/>
    <n v="4"/>
    <n v="0.4"/>
    <n v="962.46"/>
    <n v="1132.3"/>
    <x v="39"/>
    <n v="3849.84"/>
    <n v="-1132.3200000000002"/>
    <n v="9"/>
    <x v="0"/>
  </r>
  <r>
    <x v="3405"/>
    <x v="0"/>
    <x v="1"/>
    <d v="2019-02-04T00:00:00"/>
    <x v="400"/>
    <d v="2019-07-12T00:00:00"/>
    <d v="2019-07-17T00:00:00"/>
    <s v="USD"/>
    <n v="19"/>
    <n v="21"/>
    <n v="229"/>
    <n v="9"/>
    <n v="2"/>
    <n v="0.15"/>
    <n v="494.39"/>
    <n v="1051.9000000000001"/>
    <x v="68"/>
    <n v="988.78"/>
    <n v="799.45"/>
    <n v="5"/>
    <x v="1"/>
  </r>
  <r>
    <x v="3406"/>
    <x v="3"/>
    <x v="4"/>
    <d v="2019-05-15T00:00:00"/>
    <x v="400"/>
    <d v="2019-07-21T00:00:00"/>
    <d v="2019-07-22T00:00:00"/>
    <s v="USD"/>
    <n v="6"/>
    <n v="16"/>
    <n v="329"/>
    <n v="16"/>
    <n v="3"/>
    <n v="0.2"/>
    <n v="556.1"/>
    <n v="1112.2"/>
    <x v="15"/>
    <n v="1668.3000000000002"/>
    <n v="1000.9800000000005"/>
    <n v="1"/>
    <x v="1"/>
  </r>
  <r>
    <x v="3407"/>
    <x v="3"/>
    <x v="0"/>
    <d v="2019-02-04T00:00:00"/>
    <x v="400"/>
    <d v="2019-07-08T00:00:00"/>
    <d v="2019-07-16T00:00:00"/>
    <s v="USD"/>
    <n v="9"/>
    <n v="21"/>
    <n v="124"/>
    <n v="29"/>
    <n v="5"/>
    <n v="0.05"/>
    <n v="2953.36"/>
    <n v="3886"/>
    <x v="1622"/>
    <n v="14766.800000000001"/>
    <n v="3691.6999999999989"/>
    <n v="8"/>
    <x v="0"/>
  </r>
  <r>
    <x v="3408"/>
    <x v="3"/>
    <x v="4"/>
    <d v="2019-02-04T00:00:00"/>
    <x v="400"/>
    <d v="2019-08-02T00:00:00"/>
    <d v="2019-08-08T00:00:00"/>
    <s v="USD"/>
    <n v="7"/>
    <n v="45"/>
    <n v="339"/>
    <n v="30"/>
    <n v="2"/>
    <n v="0.1"/>
    <n v="1834.46"/>
    <n v="2479"/>
    <x v="878"/>
    <n v="3668.92"/>
    <n v="793.27999999999975"/>
    <n v="6"/>
    <x v="1"/>
  </r>
  <r>
    <x v="3409"/>
    <x v="0"/>
    <x v="0"/>
    <d v="2019-02-04T00:00:00"/>
    <x v="400"/>
    <d v="2019-07-24T00:00:00"/>
    <d v="2019-07-29T00:00:00"/>
    <s v="USD"/>
    <n v="15"/>
    <n v="24"/>
    <n v="139"/>
    <n v="10"/>
    <n v="1"/>
    <n v="0.15"/>
    <n v="542.70000000000005"/>
    <n v="1085.4000000000001"/>
    <x v="547"/>
    <n v="542.70000000000005"/>
    <n v="379.89"/>
    <n v="5"/>
    <x v="1"/>
  </r>
  <r>
    <x v="3410"/>
    <x v="3"/>
    <x v="1"/>
    <d v="2019-02-04T00:00:00"/>
    <x v="400"/>
    <d v="2019-07-22T00:00:00"/>
    <d v="2019-07-23T00:00:00"/>
    <s v="USD"/>
    <n v="5"/>
    <n v="21"/>
    <n v="209"/>
    <n v="3"/>
    <n v="6"/>
    <n v="0.08"/>
    <n v="369.04"/>
    <n v="683.4"/>
    <x v="650"/>
    <n v="2214.2400000000002"/>
    <n v="1558.1279999999997"/>
    <n v="1"/>
    <x v="1"/>
  </r>
  <r>
    <x v="3411"/>
    <x v="2"/>
    <x v="2"/>
    <d v="2019-02-04T00:00:00"/>
    <x v="400"/>
    <d v="2019-07-21T00:00:00"/>
    <d v="2019-07-25T00:00:00"/>
    <s v="USD"/>
    <n v="26"/>
    <n v="26"/>
    <n v="281"/>
    <n v="18"/>
    <n v="1"/>
    <n v="0.05"/>
    <n v="415.67"/>
    <n v="944.7"/>
    <x v="1623"/>
    <n v="415.67"/>
    <n v="481.79500000000002"/>
    <n v="4"/>
    <x v="1"/>
  </r>
  <r>
    <x v="3412"/>
    <x v="3"/>
    <x v="1"/>
    <d v="2019-02-04T00:00:00"/>
    <x v="401"/>
    <d v="2019-07-15T00:00:00"/>
    <d v="2019-07-24T00:00:00"/>
    <s v="USD"/>
    <n v="7"/>
    <n v="33"/>
    <n v="208"/>
    <n v="32"/>
    <n v="4"/>
    <n v="0.08"/>
    <n v="648.02"/>
    <n v="1045.2"/>
    <x v="679"/>
    <n v="2592.08"/>
    <n v="1254.2560000000003"/>
    <n v="9"/>
    <x v="0"/>
  </r>
  <r>
    <x v="3413"/>
    <x v="3"/>
    <x v="4"/>
    <d v="2019-05-15T00:00:00"/>
    <x v="401"/>
    <d v="2019-08-03T00:00:00"/>
    <d v="2019-08-04T00:00:00"/>
    <s v="USD"/>
    <n v="5"/>
    <n v="18"/>
    <n v="343"/>
    <n v="14"/>
    <n v="7"/>
    <n v="0.2"/>
    <n v="626.58000000000004"/>
    <n v="1118.9000000000001"/>
    <x v="156"/>
    <n v="4386.0600000000004"/>
    <n v="1879.7800000000007"/>
    <n v="1"/>
    <x v="1"/>
  </r>
  <r>
    <x v="3414"/>
    <x v="0"/>
    <x v="1"/>
    <d v="2019-05-15T00:00:00"/>
    <x v="401"/>
    <d v="2019-07-24T00:00:00"/>
    <d v="2019-07-25T00:00:00"/>
    <s v="USD"/>
    <n v="19"/>
    <n v="30"/>
    <n v="257"/>
    <n v="13"/>
    <n v="3"/>
    <n v="0.1"/>
    <n v="782.56"/>
    <n v="1956.4"/>
    <x v="1005"/>
    <n v="2347.6799999999998"/>
    <n v="2934.6000000000008"/>
    <n v="1"/>
    <x v="1"/>
  </r>
  <r>
    <x v="3415"/>
    <x v="0"/>
    <x v="5"/>
    <d v="2019-05-15T00:00:00"/>
    <x v="401"/>
    <d v="2019-08-02T00:00:00"/>
    <d v="2019-08-12T00:00:00"/>
    <s v="USD"/>
    <n v="17"/>
    <n v="42"/>
    <n v="83"/>
    <n v="26"/>
    <n v="8"/>
    <n v="0.4"/>
    <n v="434.16"/>
    <n v="1085.4000000000001"/>
    <x v="268"/>
    <n v="3473.28"/>
    <n v="1736.6399999999999"/>
    <n v="10"/>
    <x v="0"/>
  </r>
  <r>
    <x v="3416"/>
    <x v="1"/>
    <x v="2"/>
    <d v="2019-05-15T00:00:00"/>
    <x v="401"/>
    <d v="2019-07-22T00:00:00"/>
    <d v="2019-07-29T00:00:00"/>
    <s v="USD"/>
    <n v="23"/>
    <n v="20"/>
    <n v="321"/>
    <n v="46"/>
    <n v="1"/>
    <n v="0.1"/>
    <n v="934.25"/>
    <n v="1112.2"/>
    <x v="1177"/>
    <n v="934.25"/>
    <n v="66.730000000000018"/>
    <n v="7"/>
    <x v="1"/>
  </r>
  <r>
    <x v="3417"/>
    <x v="1"/>
    <x v="5"/>
    <d v="2019-02-04T00:00:00"/>
    <x v="401"/>
    <d v="2019-07-29T00:00:00"/>
    <d v="2019-08-02T00:00:00"/>
    <s v="USD"/>
    <n v="20"/>
    <n v="12"/>
    <n v="67"/>
    <n v="6"/>
    <n v="3"/>
    <n v="0.05"/>
    <n v="146.26"/>
    <n v="247.9"/>
    <x v="579"/>
    <n v="438.78"/>
    <n v="267.73500000000001"/>
    <n v="4"/>
    <x v="1"/>
  </r>
  <r>
    <x v="3418"/>
    <x v="3"/>
    <x v="1"/>
    <d v="2019-02-04T00:00:00"/>
    <x v="402"/>
    <d v="2019-07-11T00:00:00"/>
    <d v="2019-07-18T00:00:00"/>
    <s v="USD"/>
    <n v="12"/>
    <n v="40"/>
    <n v="249"/>
    <n v="37"/>
    <n v="4"/>
    <n v="0.05"/>
    <n v="728.96"/>
    <n v="1139"/>
    <x v="35"/>
    <n v="2915.84"/>
    <n v="1412.3599999999997"/>
    <n v="7"/>
    <x v="1"/>
  </r>
  <r>
    <x v="3419"/>
    <x v="3"/>
    <x v="0"/>
    <d v="2019-05-15T00:00:00"/>
    <x v="402"/>
    <d v="2019-08-04T00:00:00"/>
    <d v="2019-08-05T00:00:00"/>
    <s v="USD"/>
    <n v="10"/>
    <n v="41"/>
    <n v="133"/>
    <n v="12"/>
    <n v="1"/>
    <n v="0.4"/>
    <n v="633.49"/>
    <n v="1038.5"/>
    <x v="107"/>
    <n v="633.49"/>
    <n v="-10.389999999999986"/>
    <n v="1"/>
    <x v="1"/>
  </r>
  <r>
    <x v="3420"/>
    <x v="1"/>
    <x v="0"/>
    <d v="2019-02-04T00:00:00"/>
    <x v="402"/>
    <d v="2019-07-15T00:00:00"/>
    <d v="2019-07-16T00:00:00"/>
    <s v="USD"/>
    <n v="23"/>
    <n v="46"/>
    <n v="179"/>
    <n v="25"/>
    <n v="3"/>
    <n v="0.05"/>
    <n v="841.39"/>
    <n v="1078.7"/>
    <x v="308"/>
    <n v="2524.17"/>
    <n v="550.125"/>
    <n v="1"/>
    <x v="1"/>
  </r>
  <r>
    <x v="3421"/>
    <x v="3"/>
    <x v="0"/>
    <d v="2019-05-15T00:00:00"/>
    <x v="402"/>
    <d v="2019-07-14T00:00:00"/>
    <d v="2019-07-19T00:00:00"/>
    <s v="USD"/>
    <n v="5"/>
    <n v="29"/>
    <n v="191"/>
    <n v="39"/>
    <n v="3"/>
    <n v="0.08"/>
    <n v="2270.9"/>
    <n v="3604.6"/>
    <x v="590"/>
    <n v="6812.7000000000007"/>
    <n v="3135.9959999999992"/>
    <n v="5"/>
    <x v="1"/>
  </r>
  <r>
    <x v="3422"/>
    <x v="1"/>
    <x v="0"/>
    <d v="2019-05-15T00:00:00"/>
    <x v="402"/>
    <d v="2019-07-15T00:00:00"/>
    <d v="2019-07-16T00:00:00"/>
    <s v="USD"/>
    <n v="23"/>
    <n v="16"/>
    <n v="141"/>
    <n v="3"/>
    <n v="7"/>
    <n v="0.08"/>
    <n v="531.30999999999995"/>
    <n v="871"/>
    <x v="628"/>
    <n v="3719.1699999999996"/>
    <n v="1890.0700000000011"/>
    <n v="1"/>
    <x v="1"/>
  </r>
  <r>
    <x v="3423"/>
    <x v="2"/>
    <x v="0"/>
    <d v="2019-02-04T00:00:00"/>
    <x v="402"/>
    <d v="2019-07-18T00:00:00"/>
    <d v="2019-07-28T00:00:00"/>
    <s v="USD"/>
    <n v="28"/>
    <n v="47"/>
    <n v="132"/>
    <n v="26"/>
    <n v="3"/>
    <n v="0.05"/>
    <n v="512.15"/>
    <n v="984.9"/>
    <x v="553"/>
    <n v="1536.4499999999998"/>
    <n v="1270.5149999999999"/>
    <n v="10"/>
    <x v="0"/>
  </r>
  <r>
    <x v="3424"/>
    <x v="0"/>
    <x v="0"/>
    <d v="2019-02-04T00:00:00"/>
    <x v="402"/>
    <d v="2019-07-29T00:00:00"/>
    <d v="2019-08-08T00:00:00"/>
    <s v="USD"/>
    <n v="18"/>
    <n v="39"/>
    <n v="153"/>
    <n v="21"/>
    <n v="8"/>
    <n v="0.2"/>
    <n v="4552.25"/>
    <n v="5989.8"/>
    <x v="1624"/>
    <n v="36418"/>
    <n v="1916.7200000000012"/>
    <n v="10"/>
    <x v="0"/>
  </r>
  <r>
    <x v="3425"/>
    <x v="2"/>
    <x v="5"/>
    <d v="2019-05-15T00:00:00"/>
    <x v="402"/>
    <d v="2019-07-21T00:00:00"/>
    <d v="2019-07-26T00:00:00"/>
    <s v="USD"/>
    <n v="27"/>
    <n v="28"/>
    <n v="86"/>
    <n v="47"/>
    <n v="5"/>
    <n v="0.1"/>
    <n v="616.27"/>
    <n v="978.2"/>
    <x v="209"/>
    <n v="3081.35"/>
    <n v="1320.5500000000006"/>
    <n v="5"/>
    <x v="1"/>
  </r>
  <r>
    <x v="3426"/>
    <x v="2"/>
    <x v="3"/>
    <d v="2019-05-15T00:00:00"/>
    <x v="402"/>
    <d v="2019-07-23T00:00:00"/>
    <d v="2019-07-26T00:00:00"/>
    <s v="USD"/>
    <n v="27"/>
    <n v="8"/>
    <n v="1"/>
    <n v="5"/>
    <n v="7"/>
    <n v="0.1"/>
    <n v="1429.51"/>
    <n v="1701.8"/>
    <x v="1431"/>
    <n v="10006.57"/>
    <n v="714.77000000000044"/>
    <n v="3"/>
    <x v="1"/>
  </r>
  <r>
    <x v="3427"/>
    <x v="0"/>
    <x v="0"/>
    <d v="2019-02-04T00:00:00"/>
    <x v="402"/>
    <d v="2019-07-10T00:00:00"/>
    <d v="2019-07-19T00:00:00"/>
    <s v="USD"/>
    <n v="12"/>
    <n v="24"/>
    <n v="170"/>
    <n v="6"/>
    <n v="8"/>
    <n v="0.15"/>
    <n v="1080.58"/>
    <n v="1688.4"/>
    <x v="1295"/>
    <n v="8644.64"/>
    <n v="2836.4800000000014"/>
    <n v="9"/>
    <x v="0"/>
  </r>
  <r>
    <x v="3428"/>
    <x v="3"/>
    <x v="0"/>
    <d v="2019-05-15T00:00:00"/>
    <x v="403"/>
    <d v="2019-07-18T00:00:00"/>
    <d v="2019-07-21T00:00:00"/>
    <s v="USD"/>
    <n v="6"/>
    <n v="16"/>
    <n v="177"/>
    <n v="44"/>
    <n v="5"/>
    <n v="0.05"/>
    <n v="1065.97"/>
    <n v="2479"/>
    <x v="1625"/>
    <n v="5329.85"/>
    <n v="6445.4"/>
    <n v="3"/>
    <x v="1"/>
  </r>
  <r>
    <x v="3429"/>
    <x v="2"/>
    <x v="3"/>
    <d v="2019-05-15T00:00:00"/>
    <x v="403"/>
    <d v="2019-07-19T00:00:00"/>
    <d v="2019-07-27T00:00:00"/>
    <s v="USD"/>
    <n v="26"/>
    <n v="42"/>
    <n v="57"/>
    <n v="4"/>
    <n v="6"/>
    <n v="0.05"/>
    <n v="175.81"/>
    <n v="214.4"/>
    <x v="1132"/>
    <n v="1054.8600000000001"/>
    <n v="167.2199999999998"/>
    <n v="8"/>
    <x v="0"/>
  </r>
  <r>
    <x v="3430"/>
    <x v="0"/>
    <x v="3"/>
    <d v="2019-02-04T00:00:00"/>
    <x v="403"/>
    <d v="2019-08-01T00:00:00"/>
    <d v="2019-08-04T00:00:00"/>
    <s v="USD"/>
    <n v="15"/>
    <n v="41"/>
    <n v="43"/>
    <n v="14"/>
    <n v="6"/>
    <n v="0.3"/>
    <n v="1046.54"/>
    <n v="1902.8"/>
    <x v="1116"/>
    <n v="6279.24"/>
    <n v="1712.5199999999995"/>
    <n v="3"/>
    <x v="1"/>
  </r>
  <r>
    <x v="3431"/>
    <x v="3"/>
    <x v="2"/>
    <d v="2019-02-04T00:00:00"/>
    <x v="403"/>
    <d v="2019-07-28T00:00:00"/>
    <d v="2019-08-01T00:00:00"/>
    <s v="USD"/>
    <n v="12"/>
    <n v="11"/>
    <n v="272"/>
    <n v="14"/>
    <n v="4"/>
    <n v="0.05"/>
    <n v="214.4"/>
    <n v="268"/>
    <x v="229"/>
    <n v="857.6"/>
    <n v="160.79999999999995"/>
    <n v="4"/>
    <x v="1"/>
  </r>
  <r>
    <x v="3432"/>
    <x v="3"/>
    <x v="3"/>
    <d v="2019-02-04T00:00:00"/>
    <x v="403"/>
    <d v="2019-07-23T00:00:00"/>
    <d v="2019-07-24T00:00:00"/>
    <s v="USD"/>
    <n v="4"/>
    <n v="5"/>
    <n v="16"/>
    <n v="19"/>
    <n v="8"/>
    <n v="0.15"/>
    <n v="725.21"/>
    <n v="884.4"/>
    <x v="1310"/>
    <n v="5801.68"/>
    <n v="212.23999999999978"/>
    <n v="1"/>
    <x v="1"/>
  </r>
  <r>
    <x v="3433"/>
    <x v="0"/>
    <x v="0"/>
    <d v="2019-02-04T00:00:00"/>
    <x v="403"/>
    <d v="2019-07-26T00:00:00"/>
    <d v="2019-08-05T00:00:00"/>
    <s v="USD"/>
    <n v="15"/>
    <n v="32"/>
    <n v="197"/>
    <n v="1"/>
    <n v="7"/>
    <n v="0.1"/>
    <n v="939.88"/>
    <n v="1118.9000000000001"/>
    <x v="156"/>
    <n v="6579.16"/>
    <n v="469.91000000000167"/>
    <n v="10"/>
    <x v="0"/>
  </r>
  <r>
    <x v="3434"/>
    <x v="0"/>
    <x v="3"/>
    <d v="2019-02-04T00:00:00"/>
    <x v="403"/>
    <d v="2019-07-30T00:00:00"/>
    <d v="2019-08-05T00:00:00"/>
    <s v="USD"/>
    <n v="16"/>
    <n v="10"/>
    <n v="9"/>
    <n v="38"/>
    <n v="4"/>
    <n v="0.08"/>
    <n v="1462.61"/>
    <n v="1976.5"/>
    <x v="88"/>
    <n v="5850.44"/>
    <n v="1423.0800000000008"/>
    <n v="6"/>
    <x v="1"/>
  </r>
  <r>
    <x v="3435"/>
    <x v="3"/>
    <x v="3"/>
    <d v="2019-05-15T00:00:00"/>
    <x v="404"/>
    <d v="2019-07-27T00:00:00"/>
    <d v="2019-08-03T00:00:00"/>
    <s v="USD"/>
    <n v="6"/>
    <n v="41"/>
    <n v="38"/>
    <n v="8"/>
    <n v="5"/>
    <n v="0.1"/>
    <n v="3526.55"/>
    <n v="6411.9"/>
    <x v="1626"/>
    <n v="17632.75"/>
    <n v="11220.8"/>
    <n v="7"/>
    <x v="1"/>
  </r>
  <r>
    <x v="3436"/>
    <x v="0"/>
    <x v="4"/>
    <d v="2019-02-04T00:00:00"/>
    <x v="404"/>
    <d v="2019-07-26T00:00:00"/>
    <d v="2019-08-04T00:00:00"/>
    <s v="USD"/>
    <n v="15"/>
    <n v="18"/>
    <n v="341"/>
    <n v="38"/>
    <n v="5"/>
    <n v="0.08"/>
    <n v="870.2"/>
    <n v="1279.7"/>
    <x v="1341"/>
    <n v="4351"/>
    <n v="1535.62"/>
    <n v="9"/>
    <x v="0"/>
  </r>
  <r>
    <x v="3437"/>
    <x v="3"/>
    <x v="5"/>
    <d v="2019-02-04T00:00:00"/>
    <x v="404"/>
    <d v="2019-07-25T00:00:00"/>
    <d v="2019-07-30T00:00:00"/>
    <s v="USD"/>
    <n v="9"/>
    <n v="1"/>
    <n v="73"/>
    <n v="43"/>
    <n v="2"/>
    <n v="0.05"/>
    <n v="831"/>
    <n v="1051.9000000000001"/>
    <x v="68"/>
    <n v="1662"/>
    <n v="336.61000000000013"/>
    <n v="5"/>
    <x v="1"/>
  </r>
  <r>
    <x v="3438"/>
    <x v="0"/>
    <x v="0"/>
    <d v="2019-02-04T00:00:00"/>
    <x v="404"/>
    <d v="2019-07-31T00:00:00"/>
    <d v="2019-08-01T00:00:00"/>
    <s v="USD"/>
    <n v="20"/>
    <n v="42"/>
    <n v="120"/>
    <n v="1"/>
    <n v="1"/>
    <n v="0.05"/>
    <n v="1020.28"/>
    <n v="1889.4"/>
    <x v="252"/>
    <n v="1020.28"/>
    <n v="774.65000000000009"/>
    <n v="1"/>
    <x v="1"/>
  </r>
  <r>
    <x v="3439"/>
    <x v="0"/>
    <x v="1"/>
    <d v="2019-02-04T00:00:00"/>
    <x v="404"/>
    <d v="2019-07-28T00:00:00"/>
    <d v="2019-08-07T00:00:00"/>
    <s v="USD"/>
    <n v="20"/>
    <n v="49"/>
    <n v="209"/>
    <n v="6"/>
    <n v="2"/>
    <n v="0.05"/>
    <n v="528.55999999999995"/>
    <n v="1078.7"/>
    <x v="886"/>
    <n v="1057.1199999999999"/>
    <n v="992.41000000000031"/>
    <n v="10"/>
    <x v="0"/>
  </r>
  <r>
    <x v="3440"/>
    <x v="0"/>
    <x v="1"/>
    <d v="2019-02-04T00:00:00"/>
    <x v="404"/>
    <d v="2019-07-11T00:00:00"/>
    <d v="2019-07-16T00:00:00"/>
    <s v="USD"/>
    <n v="13"/>
    <n v="48"/>
    <n v="239"/>
    <n v="17"/>
    <n v="2"/>
    <n v="0.15"/>
    <n v="1678.89"/>
    <n v="2505.8000000000002"/>
    <x v="166"/>
    <n v="3357.78"/>
    <n v="902.08000000000038"/>
    <n v="5"/>
    <x v="1"/>
  </r>
  <r>
    <x v="3441"/>
    <x v="0"/>
    <x v="4"/>
    <d v="2019-05-15T00:00:00"/>
    <x v="405"/>
    <d v="2019-07-29T00:00:00"/>
    <d v="2019-08-04T00:00:00"/>
    <s v="USD"/>
    <n v="15"/>
    <n v="13"/>
    <n v="339"/>
    <n v="10"/>
    <n v="5"/>
    <n v="0.15"/>
    <n v="1708.5"/>
    <n v="2847.5"/>
    <x v="1627"/>
    <n v="8542.5"/>
    <n v="3559.375"/>
    <n v="6"/>
    <x v="1"/>
  </r>
  <r>
    <x v="3442"/>
    <x v="3"/>
    <x v="2"/>
    <d v="2019-05-15T00:00:00"/>
    <x v="405"/>
    <d v="2019-07-16T00:00:00"/>
    <d v="2019-07-17T00:00:00"/>
    <s v="USD"/>
    <n v="10"/>
    <n v="15"/>
    <n v="275"/>
    <n v="17"/>
    <n v="2"/>
    <n v="0.05"/>
    <n v="1445.86"/>
    <n v="2780.5"/>
    <x v="307"/>
    <n v="2891.72"/>
    <n v="2391.23"/>
    <n v="1"/>
    <x v="1"/>
  </r>
  <r>
    <x v="3443"/>
    <x v="1"/>
    <x v="2"/>
    <d v="2019-02-04T00:00:00"/>
    <x v="405"/>
    <d v="2019-07-29T00:00:00"/>
    <d v="2019-08-02T00:00:00"/>
    <s v="USD"/>
    <n v="23"/>
    <n v="12"/>
    <n v="286"/>
    <n v="23"/>
    <n v="7"/>
    <n v="0.05"/>
    <n v="1249.95"/>
    <n v="2358.4"/>
    <x v="1628"/>
    <n v="8749.65"/>
    <n v="6933.7099999999991"/>
    <n v="4"/>
    <x v="1"/>
  </r>
  <r>
    <x v="3444"/>
    <x v="3"/>
    <x v="2"/>
    <d v="2019-05-15T00:00:00"/>
    <x v="405"/>
    <d v="2019-08-02T00:00:00"/>
    <d v="2019-08-07T00:00:00"/>
    <s v="USD"/>
    <n v="2"/>
    <n v="17"/>
    <n v="313"/>
    <n v="18"/>
    <n v="3"/>
    <n v="0.05"/>
    <n v="4680.6899999999996"/>
    <n v="6411.9"/>
    <x v="1629"/>
    <n v="14042.07"/>
    <n v="4231.8449999999975"/>
    <n v="5"/>
    <x v="1"/>
  </r>
  <r>
    <x v="3445"/>
    <x v="3"/>
    <x v="3"/>
    <d v="2019-02-04T00:00:00"/>
    <x v="405"/>
    <d v="2019-07-20T00:00:00"/>
    <d v="2019-07-23T00:00:00"/>
    <s v="USD"/>
    <n v="8"/>
    <n v="38"/>
    <n v="31"/>
    <n v="4"/>
    <n v="6"/>
    <n v="0.08"/>
    <n v="469.94"/>
    <n v="1118.9000000000001"/>
    <x v="587"/>
    <n v="2819.64"/>
    <n v="3356.6880000000006"/>
    <n v="3"/>
    <x v="1"/>
  </r>
  <r>
    <x v="3446"/>
    <x v="1"/>
    <x v="5"/>
    <d v="2019-05-15T00:00:00"/>
    <x v="405"/>
    <d v="2019-08-05T00:00:00"/>
    <d v="2019-08-15T00:00:00"/>
    <s v="USD"/>
    <n v="22"/>
    <n v="50"/>
    <n v="80"/>
    <n v="12"/>
    <n v="2"/>
    <n v="0.1"/>
    <n v="3431.74"/>
    <n v="5279.6"/>
    <x v="1303"/>
    <n v="6863.48"/>
    <n v="2639.8000000000011"/>
    <n v="10"/>
    <x v="0"/>
  </r>
  <r>
    <x v="3447"/>
    <x v="2"/>
    <x v="2"/>
    <d v="2019-05-15T00:00:00"/>
    <x v="405"/>
    <d v="2019-07-16T00:00:00"/>
    <d v="2019-07-26T00:00:00"/>
    <s v="USD"/>
    <n v="26"/>
    <n v="41"/>
    <n v="278"/>
    <n v="24"/>
    <n v="6"/>
    <n v="0.15"/>
    <n v="644.88"/>
    <n v="1172.5"/>
    <x v="159"/>
    <n v="3869.2799999999997"/>
    <n v="2110.4700000000003"/>
    <n v="10"/>
    <x v="0"/>
  </r>
  <r>
    <x v="3448"/>
    <x v="1"/>
    <x v="3"/>
    <d v="2019-05-15T00:00:00"/>
    <x v="405"/>
    <d v="2019-07-16T00:00:00"/>
    <d v="2019-07-19T00:00:00"/>
    <s v="USD"/>
    <n v="25"/>
    <n v="49"/>
    <n v="5"/>
    <n v="20"/>
    <n v="8"/>
    <n v="0.1"/>
    <n v="480.79"/>
    <n v="1045.2"/>
    <x v="670"/>
    <n v="3846.32"/>
    <n v="3679.1200000000003"/>
    <n v="3"/>
    <x v="1"/>
  </r>
  <r>
    <x v="3449"/>
    <x v="0"/>
    <x v="1"/>
    <d v="2019-05-15T00:00:00"/>
    <x v="405"/>
    <d v="2019-08-07T00:00:00"/>
    <d v="2019-08-08T00:00:00"/>
    <s v="USD"/>
    <n v="14"/>
    <n v="1"/>
    <n v="203"/>
    <n v="41"/>
    <n v="5"/>
    <n v="0.05"/>
    <n v="635.55999999999995"/>
    <n v="1025.0999999999999"/>
    <x v="714"/>
    <n v="3177.7999999999997"/>
    <n v="1691.4249999999997"/>
    <n v="1"/>
    <x v="1"/>
  </r>
  <r>
    <x v="3450"/>
    <x v="3"/>
    <x v="5"/>
    <d v="2019-02-04T00:00:00"/>
    <x v="405"/>
    <d v="2019-08-04T00:00:00"/>
    <d v="2019-08-11T00:00:00"/>
    <s v="USD"/>
    <n v="10"/>
    <n v="49"/>
    <n v="71"/>
    <n v="21"/>
    <n v="6"/>
    <n v="0.1"/>
    <n v="3577.4"/>
    <n v="5420.3"/>
    <x v="1630"/>
    <n v="21464.400000000001"/>
    <n v="7805.2200000000012"/>
    <n v="7"/>
    <x v="1"/>
  </r>
  <r>
    <x v="3451"/>
    <x v="1"/>
    <x v="4"/>
    <d v="2019-02-04T00:00:00"/>
    <x v="406"/>
    <d v="2019-07-26T00:00:00"/>
    <d v="2019-07-30T00:00:00"/>
    <s v="USD"/>
    <n v="25"/>
    <n v="37"/>
    <n v="343"/>
    <n v="27"/>
    <n v="2"/>
    <n v="0.05"/>
    <n v="616.27"/>
    <n v="844.2"/>
    <x v="406"/>
    <n v="1232.54"/>
    <n v="371.44000000000005"/>
    <n v="4"/>
    <x v="1"/>
  </r>
  <r>
    <x v="3452"/>
    <x v="3"/>
    <x v="0"/>
    <d v="2019-02-04T00:00:00"/>
    <x v="406"/>
    <d v="2019-07-17T00:00:00"/>
    <d v="2019-07-19T00:00:00"/>
    <s v="USD"/>
    <n v="9"/>
    <n v="42"/>
    <n v="151"/>
    <n v="32"/>
    <n v="4"/>
    <n v="0.15"/>
    <n v="3241.73"/>
    <n v="3859.2"/>
    <x v="1590"/>
    <n v="12966.92"/>
    <n v="154.35999999999876"/>
    <n v="2"/>
    <x v="1"/>
  </r>
  <r>
    <x v="3453"/>
    <x v="0"/>
    <x v="2"/>
    <d v="2019-05-15T00:00:00"/>
    <x v="406"/>
    <d v="2019-08-01T00:00:00"/>
    <d v="2019-08-08T00:00:00"/>
    <s v="USD"/>
    <n v="14"/>
    <n v="45"/>
    <n v="303"/>
    <n v="47"/>
    <n v="5"/>
    <n v="0.1"/>
    <n v="2232.44"/>
    <n v="3986.5"/>
    <x v="1631"/>
    <n v="11162.2"/>
    <n v="6777.0499999999993"/>
    <n v="7"/>
    <x v="1"/>
  </r>
  <r>
    <x v="3454"/>
    <x v="3"/>
    <x v="0"/>
    <d v="2019-05-15T00:00:00"/>
    <x v="407"/>
    <d v="2019-08-07T00:00:00"/>
    <d v="2019-08-14T00:00:00"/>
    <s v="USD"/>
    <n v="10"/>
    <n v="15"/>
    <n v="92"/>
    <n v="22"/>
    <n v="5"/>
    <n v="0.15"/>
    <n v="859.68"/>
    <n v="1829.1"/>
    <x v="362"/>
    <n v="4298.3999999999996"/>
    <n v="3475.2750000000005"/>
    <n v="7"/>
    <x v="1"/>
  </r>
  <r>
    <x v="3455"/>
    <x v="2"/>
    <x v="0"/>
    <d v="2019-02-04T00:00:00"/>
    <x v="407"/>
    <d v="2019-07-25T00:00:00"/>
    <d v="2019-07-26T00:00:00"/>
    <s v="USD"/>
    <n v="26"/>
    <n v="11"/>
    <n v="151"/>
    <n v="28"/>
    <n v="8"/>
    <n v="0.3"/>
    <n v="1455.24"/>
    <n v="2425.4"/>
    <x v="1632"/>
    <n v="11641.92"/>
    <n v="1940.3199999999997"/>
    <n v="1"/>
    <x v="1"/>
  </r>
  <r>
    <x v="3456"/>
    <x v="0"/>
    <x v="0"/>
    <d v="2019-02-04T00:00:00"/>
    <x v="407"/>
    <d v="2019-07-17T00:00:00"/>
    <d v="2019-07-21T00:00:00"/>
    <s v="USD"/>
    <n v="13"/>
    <n v="14"/>
    <n v="112"/>
    <n v="33"/>
    <n v="2"/>
    <n v="0.15"/>
    <n v="679.58"/>
    <n v="1078.7"/>
    <x v="886"/>
    <n v="1359.16"/>
    <n v="474.62999999999988"/>
    <n v="4"/>
    <x v="1"/>
  </r>
  <r>
    <x v="3457"/>
    <x v="1"/>
    <x v="0"/>
    <d v="2019-02-04T00:00:00"/>
    <x v="407"/>
    <d v="2019-08-03T00:00:00"/>
    <d v="2019-08-13T00:00:00"/>
    <s v="USD"/>
    <n v="22"/>
    <n v="5"/>
    <n v="153"/>
    <n v="2"/>
    <n v="7"/>
    <n v="0.1"/>
    <n v="2423.79"/>
    <n v="3189.2"/>
    <x v="611"/>
    <n v="16966.53"/>
    <n v="3125.4300000000003"/>
    <n v="10"/>
    <x v="0"/>
  </r>
  <r>
    <x v="3458"/>
    <x v="1"/>
    <x v="2"/>
    <d v="2019-05-15T00:00:00"/>
    <x v="407"/>
    <d v="2019-08-01T00:00:00"/>
    <d v="2019-08-08T00:00:00"/>
    <s v="USD"/>
    <n v="22"/>
    <n v="18"/>
    <n v="328"/>
    <n v="20"/>
    <n v="7"/>
    <n v="0.05"/>
    <n v="664.77"/>
    <n v="810.7"/>
    <x v="1633"/>
    <n v="4653.3899999999994"/>
    <n v="737.76500000000124"/>
    <n v="7"/>
    <x v="1"/>
  </r>
  <r>
    <x v="3459"/>
    <x v="3"/>
    <x v="0"/>
    <d v="2019-02-04T00:00:00"/>
    <x v="407"/>
    <d v="2019-07-24T00:00:00"/>
    <d v="2019-07-30T00:00:00"/>
    <s v="USD"/>
    <n v="1"/>
    <n v="18"/>
    <n v="173"/>
    <n v="37"/>
    <n v="4"/>
    <n v="0.05"/>
    <n v="2062.2600000000002"/>
    <n v="3819"/>
    <x v="552"/>
    <n v="8249.0400000000009"/>
    <n v="6263.159999999998"/>
    <n v="6"/>
    <x v="1"/>
  </r>
  <r>
    <x v="3460"/>
    <x v="2"/>
    <x v="0"/>
    <d v="2019-02-04T00:00:00"/>
    <x v="408"/>
    <d v="2019-07-28T00:00:00"/>
    <d v="2019-08-03T00:00:00"/>
    <s v="USD"/>
    <n v="27"/>
    <n v="7"/>
    <n v="151"/>
    <n v="6"/>
    <n v="8"/>
    <n v="0.08"/>
    <n v="2566.37"/>
    <n v="3564.4"/>
    <x v="607"/>
    <n v="20530.96"/>
    <n v="5703.0240000000013"/>
    <n v="6"/>
    <x v="1"/>
  </r>
  <r>
    <x v="3461"/>
    <x v="1"/>
    <x v="0"/>
    <d v="2019-05-15T00:00:00"/>
    <x v="408"/>
    <d v="2019-07-29T00:00:00"/>
    <d v="2019-08-07T00:00:00"/>
    <s v="USD"/>
    <n v="22"/>
    <n v="48"/>
    <n v="187"/>
    <n v="47"/>
    <n v="1"/>
    <n v="0.05"/>
    <n v="1011.23"/>
    <n v="2351.6999999999998"/>
    <x v="1634"/>
    <n v="1011.23"/>
    <n v="1222.8849999999998"/>
    <n v="9"/>
    <x v="0"/>
  </r>
  <r>
    <x v="3462"/>
    <x v="0"/>
    <x v="1"/>
    <d v="2019-02-04T00:00:00"/>
    <x v="408"/>
    <d v="2019-07-28T00:00:00"/>
    <d v="2019-08-03T00:00:00"/>
    <s v="USD"/>
    <n v="15"/>
    <n v="33"/>
    <n v="239"/>
    <n v="2"/>
    <n v="1"/>
    <n v="0.3"/>
    <n v="827.72"/>
    <n v="1165.8"/>
    <x v="274"/>
    <n v="827.72"/>
    <n v="-11.660000000000082"/>
    <n v="6"/>
    <x v="1"/>
  </r>
  <r>
    <x v="3463"/>
    <x v="0"/>
    <x v="0"/>
    <d v="2019-02-04T00:00:00"/>
    <x v="408"/>
    <d v="2019-07-30T00:00:00"/>
    <d v="2019-08-04T00:00:00"/>
    <s v="USD"/>
    <n v="20"/>
    <n v="48"/>
    <n v="127"/>
    <n v="28"/>
    <n v="7"/>
    <n v="0.05"/>
    <n v="633.95000000000005"/>
    <n v="1112.2"/>
    <x v="1099"/>
    <n v="4437.6500000000005"/>
    <n v="2958.4799999999996"/>
    <n v="5"/>
    <x v="1"/>
  </r>
  <r>
    <x v="3464"/>
    <x v="0"/>
    <x v="1"/>
    <d v="2019-05-15T00:00:00"/>
    <x v="408"/>
    <d v="2019-08-07T00:00:00"/>
    <d v="2019-08-09T00:00:00"/>
    <s v="USD"/>
    <n v="12"/>
    <n v="50"/>
    <n v="215"/>
    <n v="45"/>
    <n v="5"/>
    <n v="0.1"/>
    <n v="623.16999999999996"/>
    <n v="877.7"/>
    <x v="688"/>
    <n v="3115.85"/>
    <n v="833.80000000000018"/>
    <n v="2"/>
    <x v="1"/>
  </r>
  <r>
    <x v="3465"/>
    <x v="3"/>
    <x v="2"/>
    <d v="2019-05-15T00:00:00"/>
    <x v="409"/>
    <d v="2019-08-05T00:00:00"/>
    <d v="2019-08-07T00:00:00"/>
    <s v="USD"/>
    <n v="7"/>
    <n v="26"/>
    <n v="305"/>
    <n v="47"/>
    <n v="6"/>
    <n v="0.15"/>
    <n v="1431.12"/>
    <n v="1788.9"/>
    <x v="1016"/>
    <n v="8586.7199999999993"/>
    <n v="536.67000000000189"/>
    <n v="2"/>
    <x v="1"/>
  </r>
  <r>
    <x v="3466"/>
    <x v="1"/>
    <x v="0"/>
    <d v="2019-02-04T00:00:00"/>
    <x v="409"/>
    <d v="2019-08-07T00:00:00"/>
    <d v="2019-08-10T00:00:00"/>
    <s v="USD"/>
    <n v="22"/>
    <n v="37"/>
    <n v="145"/>
    <n v="41"/>
    <n v="3"/>
    <n v="0.08"/>
    <n v="1374.84"/>
    <n v="2546"/>
    <x v="713"/>
    <n v="4124.5199999999995"/>
    <n v="2902.4400000000005"/>
    <n v="3"/>
    <x v="1"/>
  </r>
  <r>
    <x v="3467"/>
    <x v="0"/>
    <x v="5"/>
    <d v="2019-05-15T00:00:00"/>
    <x v="409"/>
    <d v="2019-08-07T00:00:00"/>
    <d v="2019-08-17T00:00:00"/>
    <s v="USD"/>
    <n v="13"/>
    <n v="37"/>
    <n v="87"/>
    <n v="42"/>
    <n v="2"/>
    <n v="0.05"/>
    <n v="1725.92"/>
    <n v="2465.6"/>
    <x v="753"/>
    <n v="3451.84"/>
    <n v="1232.7999999999993"/>
    <n v="10"/>
    <x v="0"/>
  </r>
  <r>
    <x v="3468"/>
    <x v="2"/>
    <x v="2"/>
    <d v="2019-05-15T00:00:00"/>
    <x v="409"/>
    <d v="2019-07-17T00:00:00"/>
    <d v="2019-07-24T00:00:00"/>
    <s v="USD"/>
    <n v="27"/>
    <n v="43"/>
    <n v="291"/>
    <n v="42"/>
    <n v="1"/>
    <n v="0.15"/>
    <n v="4228.97"/>
    <n v="5956.3"/>
    <x v="839"/>
    <n v="4228.97"/>
    <n v="833.88500000000022"/>
    <n v="7"/>
    <x v="1"/>
  </r>
  <r>
    <x v="3469"/>
    <x v="0"/>
    <x v="2"/>
    <d v="2019-05-15T00:00:00"/>
    <x v="409"/>
    <d v="2019-08-08T00:00:00"/>
    <d v="2019-08-11T00:00:00"/>
    <s v="USD"/>
    <n v="16"/>
    <n v="34"/>
    <n v="296"/>
    <n v="46"/>
    <n v="5"/>
    <n v="0.05"/>
    <n v="686.08"/>
    <n v="1072"/>
    <x v="62"/>
    <n v="3430.4"/>
    <n v="1661.6"/>
    <n v="3"/>
    <x v="1"/>
  </r>
  <r>
    <x v="3470"/>
    <x v="0"/>
    <x v="4"/>
    <d v="2019-05-15T00:00:00"/>
    <x v="409"/>
    <d v="2019-07-17T00:00:00"/>
    <d v="2019-07-22T00:00:00"/>
    <s v="USD"/>
    <n v="16"/>
    <n v="19"/>
    <n v="337"/>
    <n v="41"/>
    <n v="8"/>
    <n v="0.1"/>
    <n v="674.96"/>
    <n v="978.2"/>
    <x v="1107"/>
    <n v="5399.68"/>
    <n v="1643.3600000000006"/>
    <n v="5"/>
    <x v="1"/>
  </r>
  <r>
    <x v="3471"/>
    <x v="3"/>
    <x v="1"/>
    <d v="2019-05-15T00:00:00"/>
    <x v="409"/>
    <d v="2019-07-26T00:00:00"/>
    <d v="2019-08-05T00:00:00"/>
    <s v="USD"/>
    <n v="6"/>
    <n v="33"/>
    <n v="212"/>
    <n v="20"/>
    <n v="5"/>
    <n v="0.2"/>
    <n v="79.599999999999994"/>
    <n v="180.9"/>
    <x v="691"/>
    <n v="398"/>
    <n v="325.60000000000002"/>
    <n v="10"/>
    <x v="0"/>
  </r>
  <r>
    <x v="3472"/>
    <x v="1"/>
    <x v="0"/>
    <d v="2019-02-04T00:00:00"/>
    <x v="409"/>
    <d v="2019-07-20T00:00:00"/>
    <d v="2019-07-28T00:00:00"/>
    <s v="USD"/>
    <n v="21"/>
    <n v="41"/>
    <n v="112"/>
    <n v="46"/>
    <n v="1"/>
    <n v="0.05"/>
    <n v="428.8"/>
    <n v="857.6"/>
    <x v="58"/>
    <n v="428.8"/>
    <n v="385.92"/>
    <n v="8"/>
    <x v="0"/>
  </r>
  <r>
    <x v="3473"/>
    <x v="0"/>
    <x v="4"/>
    <d v="2019-02-04T00:00:00"/>
    <x v="409"/>
    <d v="2019-08-01T00:00:00"/>
    <d v="2019-08-11T00:00:00"/>
    <s v="USD"/>
    <n v="15"/>
    <n v="41"/>
    <n v="345"/>
    <n v="40"/>
    <n v="1"/>
    <n v="0.08"/>
    <n v="3740.95"/>
    <n v="5755.3"/>
    <x v="1635"/>
    <n v="3740.95"/>
    <n v="1553.9260000000004"/>
    <n v="10"/>
    <x v="0"/>
  </r>
  <r>
    <x v="3474"/>
    <x v="1"/>
    <x v="2"/>
    <d v="2019-02-04T00:00:00"/>
    <x v="409"/>
    <d v="2019-07-24T00:00:00"/>
    <d v="2019-07-29T00:00:00"/>
    <s v="USD"/>
    <n v="22"/>
    <n v="3"/>
    <n v="281"/>
    <n v="4"/>
    <n v="8"/>
    <n v="0.08"/>
    <n v="1988.56"/>
    <n v="2485.6999999999998"/>
    <x v="861"/>
    <n v="15908.48"/>
    <n v="2386.2720000000008"/>
    <n v="5"/>
    <x v="1"/>
  </r>
  <r>
    <x v="3475"/>
    <x v="3"/>
    <x v="0"/>
    <d v="2019-05-15T00:00:00"/>
    <x v="410"/>
    <d v="2019-07-28T00:00:00"/>
    <d v="2019-08-06T00:00:00"/>
    <s v="USD"/>
    <n v="9"/>
    <n v="30"/>
    <n v="199"/>
    <n v="25"/>
    <n v="1"/>
    <n v="0.1"/>
    <n v="639.58000000000004"/>
    <n v="864.3"/>
    <x v="400"/>
    <n v="639.58000000000004"/>
    <n v="138.28999999999996"/>
    <n v="9"/>
    <x v="0"/>
  </r>
  <r>
    <x v="3476"/>
    <x v="3"/>
    <x v="3"/>
    <d v="2019-02-04T00:00:00"/>
    <x v="410"/>
    <d v="2019-07-18T00:00:00"/>
    <d v="2019-07-25T00:00:00"/>
    <s v="USD"/>
    <n v="8"/>
    <n v="17"/>
    <n v="54"/>
    <n v="24"/>
    <n v="8"/>
    <n v="0.08"/>
    <n v="498.61"/>
    <n v="817.4"/>
    <x v="1055"/>
    <n v="3988.88"/>
    <n v="2027.1840000000002"/>
    <n v="7"/>
    <x v="1"/>
  </r>
  <r>
    <x v="3477"/>
    <x v="3"/>
    <x v="0"/>
    <d v="2019-02-04T00:00:00"/>
    <x v="410"/>
    <d v="2019-07-19T00:00:00"/>
    <d v="2019-07-20T00:00:00"/>
    <s v="USD"/>
    <n v="10"/>
    <n v="25"/>
    <n v="170"/>
    <n v="37"/>
    <n v="5"/>
    <n v="0.08"/>
    <n v="675.03"/>
    <n v="1038.5"/>
    <x v="4"/>
    <n v="3375.1499999999996"/>
    <n v="1401.9500000000007"/>
    <n v="1"/>
    <x v="1"/>
  </r>
  <r>
    <x v="3478"/>
    <x v="3"/>
    <x v="0"/>
    <d v="2019-02-04T00:00:00"/>
    <x v="410"/>
    <d v="2019-07-17T00:00:00"/>
    <d v="2019-07-26T00:00:00"/>
    <s v="USD"/>
    <n v="7"/>
    <n v="32"/>
    <n v="114"/>
    <n v="36"/>
    <n v="4"/>
    <n v="0.15"/>
    <n v="928.29"/>
    <n v="1092.0999999999999"/>
    <x v="830"/>
    <n v="3713.16"/>
    <n v="-2.0000000000436557E-2"/>
    <n v="9"/>
    <x v="0"/>
  </r>
  <r>
    <x v="3479"/>
    <x v="0"/>
    <x v="2"/>
    <d v="2019-02-04T00:00:00"/>
    <x v="410"/>
    <d v="2019-07-27T00:00:00"/>
    <d v="2019-08-05T00:00:00"/>
    <s v="USD"/>
    <n v="14"/>
    <n v="13"/>
    <n v="302"/>
    <n v="6"/>
    <n v="3"/>
    <n v="0.08"/>
    <n v="1912.85"/>
    <n v="3825.7"/>
    <x v="394"/>
    <n v="5738.5499999999993"/>
    <n v="4820.3819999999996"/>
    <n v="9"/>
    <x v="0"/>
  </r>
  <r>
    <x v="3480"/>
    <x v="0"/>
    <x v="2"/>
    <d v="2019-02-04T00:00:00"/>
    <x v="410"/>
    <d v="2019-07-21T00:00:00"/>
    <d v="2019-07-24T00:00:00"/>
    <s v="USD"/>
    <n v="15"/>
    <n v="20"/>
    <n v="296"/>
    <n v="8"/>
    <n v="2"/>
    <n v="0.1"/>
    <n v="128.97999999999999"/>
    <n v="167.5"/>
    <x v="261"/>
    <n v="257.95999999999998"/>
    <n v="43.54000000000002"/>
    <n v="3"/>
    <x v="1"/>
  </r>
  <r>
    <x v="3481"/>
    <x v="1"/>
    <x v="5"/>
    <d v="2019-05-15T00:00:00"/>
    <x v="410"/>
    <d v="2019-08-09T00:00:00"/>
    <d v="2019-08-13T00:00:00"/>
    <s v="USD"/>
    <n v="21"/>
    <n v="24"/>
    <n v="80"/>
    <n v="42"/>
    <n v="7"/>
    <n v="0.08"/>
    <n v="2127.38"/>
    <n v="3939.6"/>
    <x v="563"/>
    <n v="14891.66"/>
    <n v="10479.364000000001"/>
    <n v="4"/>
    <x v="1"/>
  </r>
  <r>
    <x v="3482"/>
    <x v="3"/>
    <x v="3"/>
    <d v="2019-02-04T00:00:00"/>
    <x v="410"/>
    <d v="2019-08-05T00:00:00"/>
    <d v="2019-08-06T00:00:00"/>
    <s v="USD"/>
    <n v="2"/>
    <n v="19"/>
    <n v="30"/>
    <n v="26"/>
    <n v="5"/>
    <n v="0.15"/>
    <n v="167.23"/>
    <n v="261.3"/>
    <x v="809"/>
    <n v="836.15"/>
    <n v="274.37499999999989"/>
    <n v="1"/>
    <x v="1"/>
  </r>
  <r>
    <x v="3483"/>
    <x v="3"/>
    <x v="1"/>
    <d v="2019-05-15T00:00:00"/>
    <x v="410"/>
    <d v="2019-07-22T00:00:00"/>
    <d v="2019-07-25T00:00:00"/>
    <s v="USD"/>
    <n v="9"/>
    <n v="12"/>
    <n v="235"/>
    <n v="37"/>
    <n v="5"/>
    <n v="0.15"/>
    <n v="1454.97"/>
    <n v="2385.1999999999998"/>
    <x v="151"/>
    <n v="7274.85"/>
    <n v="2862.25"/>
    <n v="3"/>
    <x v="1"/>
  </r>
  <r>
    <x v="3484"/>
    <x v="3"/>
    <x v="5"/>
    <d v="2019-05-15T00:00:00"/>
    <x v="410"/>
    <d v="2019-08-02T00:00:00"/>
    <d v="2019-08-12T00:00:00"/>
    <s v="USD"/>
    <n v="11"/>
    <n v="10"/>
    <n v="71"/>
    <n v="18"/>
    <n v="1"/>
    <n v="0.4"/>
    <n v="3131.38"/>
    <n v="3865.9"/>
    <x v="431"/>
    <n v="3131.38"/>
    <n v="-811.84000000000015"/>
    <n v="10"/>
    <x v="0"/>
  </r>
  <r>
    <x v="3485"/>
    <x v="3"/>
    <x v="2"/>
    <d v="2019-05-15T00:00:00"/>
    <x v="411"/>
    <d v="2019-08-02T00:00:00"/>
    <d v="2019-08-07T00:00:00"/>
    <s v="USD"/>
    <n v="12"/>
    <n v="2"/>
    <n v="294"/>
    <n v="42"/>
    <n v="5"/>
    <n v="0.05"/>
    <n v="1571.28"/>
    <n v="3832.4"/>
    <x v="708"/>
    <n v="7856.4"/>
    <n v="10347.499999999998"/>
    <n v="5"/>
    <x v="1"/>
  </r>
  <r>
    <x v="3486"/>
    <x v="3"/>
    <x v="0"/>
    <d v="2019-02-04T00:00:00"/>
    <x v="411"/>
    <d v="2019-07-29T00:00:00"/>
    <d v="2019-08-05T00:00:00"/>
    <s v="USD"/>
    <n v="11"/>
    <n v="1"/>
    <n v="129"/>
    <n v="1"/>
    <n v="2"/>
    <n v="0.1"/>
    <n v="2658.23"/>
    <n v="3852.5"/>
    <x v="201"/>
    <n v="5316.46"/>
    <n v="1618.04"/>
    <n v="7"/>
    <x v="1"/>
  </r>
  <r>
    <x v="3487"/>
    <x v="0"/>
    <x v="3"/>
    <d v="2019-02-04T00:00:00"/>
    <x v="411"/>
    <d v="2019-07-22T00:00:00"/>
    <d v="2019-07-27T00:00:00"/>
    <s v="USD"/>
    <n v="13"/>
    <n v="26"/>
    <n v="2"/>
    <n v="17"/>
    <n v="1"/>
    <n v="0.08"/>
    <n v="137.22"/>
    <n v="214.4"/>
    <x v="816"/>
    <n v="137.22"/>
    <n v="60.02800000000002"/>
    <n v="5"/>
    <x v="1"/>
  </r>
  <r>
    <x v="3488"/>
    <x v="0"/>
    <x v="2"/>
    <d v="2019-02-04T00:00:00"/>
    <x v="411"/>
    <d v="2019-07-25T00:00:00"/>
    <d v="2019-08-04T00:00:00"/>
    <s v="USD"/>
    <n v="17"/>
    <n v="47"/>
    <n v="303"/>
    <n v="47"/>
    <n v="5"/>
    <n v="0.2"/>
    <n v="178.22"/>
    <n v="254.6"/>
    <x v="703"/>
    <n v="891.1"/>
    <n v="127.30000000000007"/>
    <n v="10"/>
    <x v="0"/>
  </r>
  <r>
    <x v="3489"/>
    <x v="1"/>
    <x v="4"/>
    <d v="2019-02-04T00:00:00"/>
    <x v="411"/>
    <d v="2019-08-01T00:00:00"/>
    <d v="2019-08-08T00:00:00"/>
    <s v="USD"/>
    <n v="23"/>
    <n v="22"/>
    <n v="353"/>
    <n v="13"/>
    <n v="5"/>
    <n v="0.3"/>
    <n v="436.84"/>
    <n v="1092.0999999999999"/>
    <x v="1066"/>
    <n v="2184.1999999999998"/>
    <n v="1638.15"/>
    <n v="7"/>
    <x v="1"/>
  </r>
  <r>
    <x v="3490"/>
    <x v="3"/>
    <x v="4"/>
    <d v="2019-02-04T00:00:00"/>
    <x v="412"/>
    <d v="2019-08-02T00:00:00"/>
    <d v="2019-08-07T00:00:00"/>
    <s v="USD"/>
    <n v="6"/>
    <n v="20"/>
    <n v="347"/>
    <n v="21"/>
    <n v="2"/>
    <n v="0.1"/>
    <n v="911.74"/>
    <n v="1688.4"/>
    <x v="640"/>
    <n v="1823.48"/>
    <n v="1215.6400000000003"/>
    <n v="5"/>
    <x v="1"/>
  </r>
  <r>
    <x v="3491"/>
    <x v="3"/>
    <x v="0"/>
    <d v="2019-05-15T00:00:00"/>
    <x v="412"/>
    <d v="2019-08-04T00:00:00"/>
    <d v="2019-08-08T00:00:00"/>
    <s v="USD"/>
    <n v="3"/>
    <n v="1"/>
    <n v="89"/>
    <n v="27"/>
    <n v="2"/>
    <n v="0.15"/>
    <n v="1269.1099999999999"/>
    <n v="3021.7"/>
    <x v="908"/>
    <n v="2538.2199999999998"/>
    <n v="2598.6699999999996"/>
    <n v="4"/>
    <x v="1"/>
  </r>
  <r>
    <x v="3492"/>
    <x v="0"/>
    <x v="0"/>
    <d v="2019-02-04T00:00:00"/>
    <x v="412"/>
    <d v="2019-07-25T00:00:00"/>
    <d v="2019-08-01T00:00:00"/>
    <s v="USD"/>
    <n v="19"/>
    <n v="42"/>
    <n v="110"/>
    <n v="8"/>
    <n v="8"/>
    <n v="0.4"/>
    <n v="2866.13"/>
    <n v="3926.2"/>
    <x v="1636"/>
    <n v="22929.040000000001"/>
    <n v="-4083.2800000000025"/>
    <n v="7"/>
    <x v="1"/>
  </r>
  <r>
    <x v="3493"/>
    <x v="3"/>
    <x v="5"/>
    <d v="2019-02-04T00:00:00"/>
    <x v="412"/>
    <d v="2019-07-27T00:00:00"/>
    <d v="2019-08-04T00:00:00"/>
    <s v="USD"/>
    <n v="2"/>
    <n v="34"/>
    <n v="84"/>
    <n v="31"/>
    <n v="1"/>
    <n v="0.15"/>
    <n v="1241.8499999999999"/>
    <n v="2257.9"/>
    <x v="357"/>
    <n v="1241.8499999999999"/>
    <n v="677.36500000000001"/>
    <n v="8"/>
    <x v="0"/>
  </r>
  <r>
    <x v="3494"/>
    <x v="0"/>
    <x v="0"/>
    <d v="2019-02-04T00:00:00"/>
    <x v="412"/>
    <d v="2019-08-12T00:00:00"/>
    <d v="2019-08-21T00:00:00"/>
    <s v="USD"/>
    <n v="15"/>
    <n v="49"/>
    <n v="124"/>
    <n v="39"/>
    <n v="2"/>
    <n v="0.05"/>
    <n v="2172.41"/>
    <n v="2586.1999999999998"/>
    <x v="215"/>
    <n v="4344.82"/>
    <n v="568.96"/>
    <n v="9"/>
    <x v="0"/>
  </r>
  <r>
    <x v="3495"/>
    <x v="3"/>
    <x v="2"/>
    <d v="2019-02-04T00:00:00"/>
    <x v="412"/>
    <d v="2019-07-26T00:00:00"/>
    <d v="2019-07-30T00:00:00"/>
    <s v="USD"/>
    <n v="8"/>
    <n v="28"/>
    <n v="276"/>
    <n v="46"/>
    <n v="1"/>
    <n v="0.05"/>
    <n v="617.87"/>
    <n v="1065.3"/>
    <x v="1007"/>
    <n v="617.87"/>
    <n v="394.16499999999985"/>
    <n v="4"/>
    <x v="1"/>
  </r>
  <r>
    <x v="3496"/>
    <x v="3"/>
    <x v="4"/>
    <d v="2019-02-04T00:00:00"/>
    <x v="412"/>
    <d v="2019-07-31T00:00:00"/>
    <d v="2019-08-04T00:00:00"/>
    <s v="USD"/>
    <n v="2"/>
    <n v="31"/>
    <n v="360"/>
    <n v="23"/>
    <n v="5"/>
    <n v="0.08"/>
    <n v="1322.38"/>
    <n v="3075.3"/>
    <x v="1637"/>
    <n v="6611.9000000000005"/>
    <n v="7534.4800000000005"/>
    <n v="4"/>
    <x v="1"/>
  </r>
  <r>
    <x v="3497"/>
    <x v="3"/>
    <x v="2"/>
    <d v="2019-05-15T00:00:00"/>
    <x v="412"/>
    <d v="2019-07-19T00:00:00"/>
    <d v="2019-07-29T00:00:00"/>
    <s v="USD"/>
    <n v="4"/>
    <n v="29"/>
    <n v="297"/>
    <n v="16"/>
    <n v="7"/>
    <n v="0.05"/>
    <n v="547.92999999999995"/>
    <n v="1165.8"/>
    <x v="1329"/>
    <n v="3835.5099999999998"/>
    <n v="3917.059999999999"/>
    <n v="10"/>
    <x v="0"/>
  </r>
  <r>
    <x v="3498"/>
    <x v="0"/>
    <x v="4"/>
    <d v="2019-05-15T00:00:00"/>
    <x v="412"/>
    <d v="2019-08-05T00:00:00"/>
    <d v="2019-08-09T00:00:00"/>
    <s v="USD"/>
    <n v="19"/>
    <n v="48"/>
    <n v="355"/>
    <n v="7"/>
    <n v="3"/>
    <n v="0.08"/>
    <n v="2467.88"/>
    <n v="5875.9"/>
    <x v="316"/>
    <n v="7403.64"/>
    <n v="8813.8439999999973"/>
    <n v="4"/>
    <x v="1"/>
  </r>
  <r>
    <x v="3499"/>
    <x v="2"/>
    <x v="3"/>
    <d v="2019-02-04T00:00:00"/>
    <x v="413"/>
    <d v="2019-07-26T00:00:00"/>
    <d v="2019-07-27T00:00:00"/>
    <s v="USD"/>
    <n v="27"/>
    <n v="45"/>
    <n v="7"/>
    <n v="10"/>
    <n v="3"/>
    <n v="0.08"/>
    <n v="145.38999999999999"/>
    <n v="207.7"/>
    <x v="1070"/>
    <n v="436.16999999999996"/>
    <n v="137.08199999999999"/>
    <n v="1"/>
    <x v="1"/>
  </r>
  <r>
    <x v="3500"/>
    <x v="2"/>
    <x v="4"/>
    <d v="2019-02-04T00:00:00"/>
    <x v="413"/>
    <d v="2019-08-05T00:00:00"/>
    <d v="2019-08-07T00:00:00"/>
    <s v="USD"/>
    <n v="26"/>
    <n v="45"/>
    <n v="356"/>
    <n v="18"/>
    <n v="2"/>
    <n v="0.1"/>
    <n v="872.34"/>
    <n v="1038.5"/>
    <x v="578"/>
    <n v="1744.68"/>
    <n v="124.61999999999989"/>
    <n v="2"/>
    <x v="1"/>
  </r>
  <r>
    <x v="3501"/>
    <x v="3"/>
    <x v="2"/>
    <d v="2019-02-04T00:00:00"/>
    <x v="413"/>
    <d v="2019-08-13T00:00:00"/>
    <d v="2019-08-16T00:00:00"/>
    <s v="USD"/>
    <n v="9"/>
    <n v="47"/>
    <n v="266"/>
    <n v="3"/>
    <n v="1"/>
    <n v="0.4"/>
    <n v="4758.41"/>
    <n v="6023.3"/>
    <x v="1638"/>
    <n v="4758.41"/>
    <n v="-1144.4299999999998"/>
    <n v="3"/>
    <x v="1"/>
  </r>
  <r>
    <x v="3502"/>
    <x v="3"/>
    <x v="2"/>
    <d v="2019-05-15T00:00:00"/>
    <x v="413"/>
    <d v="2019-07-24T00:00:00"/>
    <d v="2019-07-30T00:00:00"/>
    <s v="USD"/>
    <n v="4"/>
    <n v="19"/>
    <n v="302"/>
    <n v="42"/>
    <n v="5"/>
    <n v="0.05"/>
    <n v="501.7"/>
    <n v="964.8"/>
    <x v="98"/>
    <n v="2508.5"/>
    <n v="2074.3000000000002"/>
    <n v="6"/>
    <x v="1"/>
  </r>
  <r>
    <x v="3503"/>
    <x v="1"/>
    <x v="2"/>
    <d v="2019-05-15T00:00:00"/>
    <x v="413"/>
    <d v="2019-08-02T00:00:00"/>
    <d v="2019-08-05T00:00:00"/>
    <s v="USD"/>
    <n v="25"/>
    <n v="14"/>
    <n v="326"/>
    <n v="20"/>
    <n v="7"/>
    <n v="0.4"/>
    <n v="1351.93"/>
    <n v="2371.8000000000002"/>
    <x v="1639"/>
    <n v="9463.51"/>
    <n v="498.05000000000109"/>
    <n v="3"/>
    <x v="1"/>
  </r>
  <r>
    <x v="3504"/>
    <x v="0"/>
    <x v="0"/>
    <d v="2019-02-04T00:00:00"/>
    <x v="413"/>
    <d v="2019-08-07T00:00:00"/>
    <d v="2019-08-15T00:00:00"/>
    <s v="USD"/>
    <n v="18"/>
    <n v="9"/>
    <n v="107"/>
    <n v="36"/>
    <n v="5"/>
    <n v="0.2"/>
    <n v="742.9"/>
    <n v="884.4"/>
    <x v="133"/>
    <n v="3714.5"/>
    <n v="-176.89999999999964"/>
    <n v="8"/>
    <x v="0"/>
  </r>
  <r>
    <x v="3505"/>
    <x v="2"/>
    <x v="5"/>
    <d v="2019-05-15T00:00:00"/>
    <x v="413"/>
    <d v="2019-08-08T00:00:00"/>
    <d v="2019-08-12T00:00:00"/>
    <s v="USD"/>
    <n v="27"/>
    <n v="11"/>
    <n v="77"/>
    <n v="10"/>
    <n v="7"/>
    <n v="0.05"/>
    <n v="2058.91"/>
    <n v="2941.3"/>
    <x v="1640"/>
    <n v="14412.369999999999"/>
    <n v="5147.2750000000015"/>
    <n v="4"/>
    <x v="1"/>
  </r>
  <r>
    <x v="3506"/>
    <x v="3"/>
    <x v="0"/>
    <d v="2019-02-04T00:00:00"/>
    <x v="413"/>
    <d v="2019-08-04T00:00:00"/>
    <d v="2019-08-08T00:00:00"/>
    <s v="USD"/>
    <n v="6"/>
    <n v="30"/>
    <n v="99"/>
    <n v="37"/>
    <n v="1"/>
    <n v="0.05"/>
    <n v="1251.0899999999999"/>
    <n v="1762.1"/>
    <x v="1018"/>
    <n v="1251.0899999999999"/>
    <n v="422.90499999999997"/>
    <n v="4"/>
    <x v="1"/>
  </r>
  <r>
    <x v="3507"/>
    <x v="3"/>
    <x v="3"/>
    <d v="2019-02-04T00:00:00"/>
    <x v="413"/>
    <d v="2019-08-12T00:00:00"/>
    <d v="2019-08-17T00:00:00"/>
    <s v="USD"/>
    <n v="3"/>
    <n v="45"/>
    <n v="30"/>
    <n v="44"/>
    <n v="3"/>
    <n v="0.05"/>
    <n v="5118.8"/>
    <n v="6398.5"/>
    <x v="1641"/>
    <n v="15356.400000000001"/>
    <n v="2879.3249999999971"/>
    <n v="5"/>
    <x v="1"/>
  </r>
  <r>
    <x v="3508"/>
    <x v="2"/>
    <x v="0"/>
    <d v="2019-02-04T00:00:00"/>
    <x v="414"/>
    <d v="2019-08-11T00:00:00"/>
    <d v="2019-08-14T00:00:00"/>
    <s v="USD"/>
    <n v="27"/>
    <n v="40"/>
    <n v="130"/>
    <n v="42"/>
    <n v="7"/>
    <n v="0.2"/>
    <n v="1197.49"/>
    <n v="1963.1"/>
    <x v="1642"/>
    <n v="8382.43"/>
    <n v="2610.9300000000003"/>
    <n v="3"/>
    <x v="1"/>
  </r>
  <r>
    <x v="3509"/>
    <x v="3"/>
    <x v="0"/>
    <d v="2019-02-04T00:00:00"/>
    <x v="414"/>
    <d v="2019-08-01T00:00:00"/>
    <d v="2019-08-09T00:00:00"/>
    <s v="USD"/>
    <n v="9"/>
    <n v="4"/>
    <n v="127"/>
    <n v="3"/>
    <n v="1"/>
    <n v="0.1"/>
    <n v="654.26"/>
    <n v="1038.5"/>
    <x v="107"/>
    <n v="654.26"/>
    <n v="280.39"/>
    <n v="8"/>
    <x v="0"/>
  </r>
  <r>
    <x v="3510"/>
    <x v="3"/>
    <x v="3"/>
    <d v="2019-05-15T00:00:00"/>
    <x v="414"/>
    <d v="2019-08-12T00:00:00"/>
    <d v="2019-08-19T00:00:00"/>
    <s v="USD"/>
    <n v="9"/>
    <n v="49"/>
    <n v="47"/>
    <n v="40"/>
    <n v="7"/>
    <n v="0.05"/>
    <n v="674.36"/>
    <n v="1226.0999999999999"/>
    <x v="1643"/>
    <n v="4720.5200000000004"/>
    <n v="3433.0449999999983"/>
    <n v="7"/>
    <x v="1"/>
  </r>
  <r>
    <x v="3511"/>
    <x v="3"/>
    <x v="4"/>
    <d v="2019-05-15T00:00:00"/>
    <x v="414"/>
    <d v="2019-07-22T00:00:00"/>
    <d v="2019-07-23T00:00:00"/>
    <s v="USD"/>
    <n v="12"/>
    <n v="47"/>
    <n v="349"/>
    <n v="13"/>
    <n v="1"/>
    <n v="0.15"/>
    <n v="841.39"/>
    <n v="1219.4000000000001"/>
    <x v="687"/>
    <n v="841.39"/>
    <n v="195.10000000000002"/>
    <n v="1"/>
    <x v="1"/>
  </r>
  <r>
    <x v="3512"/>
    <x v="3"/>
    <x v="1"/>
    <d v="2019-05-15T00:00:00"/>
    <x v="414"/>
    <d v="2019-07-21T00:00:00"/>
    <d v="2019-07-24T00:00:00"/>
    <s v="USD"/>
    <n v="8"/>
    <n v="17"/>
    <n v="242"/>
    <n v="25"/>
    <n v="6"/>
    <n v="0.3"/>
    <n v="2989.27"/>
    <n v="5748.6"/>
    <x v="1644"/>
    <n v="17935.62"/>
    <n v="6208.5000000000036"/>
    <n v="3"/>
    <x v="1"/>
  </r>
  <r>
    <x v="3513"/>
    <x v="1"/>
    <x v="4"/>
    <d v="2019-05-15T00:00:00"/>
    <x v="414"/>
    <d v="2019-07-31T00:00:00"/>
    <d v="2019-08-03T00:00:00"/>
    <s v="USD"/>
    <n v="25"/>
    <n v="33"/>
    <n v="350"/>
    <n v="16"/>
    <n v="6"/>
    <n v="0.2"/>
    <n v="334.2"/>
    <n v="777.2"/>
    <x v="1645"/>
    <n v="2005.1999999999998"/>
    <n v="1725.360000000001"/>
    <n v="3"/>
    <x v="1"/>
  </r>
  <r>
    <x v="3514"/>
    <x v="3"/>
    <x v="4"/>
    <d v="2019-02-04T00:00:00"/>
    <x v="414"/>
    <d v="2019-07-26T00:00:00"/>
    <d v="2019-07-27T00:00:00"/>
    <s v="USD"/>
    <n v="10"/>
    <n v="45"/>
    <n v="367"/>
    <n v="30"/>
    <n v="3"/>
    <n v="0.15"/>
    <n v="761.86"/>
    <n v="917.9"/>
    <x v="1178"/>
    <n v="2285.58"/>
    <n v="55.065000000000055"/>
    <n v="1"/>
    <x v="1"/>
  </r>
  <r>
    <x v="3515"/>
    <x v="3"/>
    <x v="0"/>
    <d v="2019-05-15T00:00:00"/>
    <x v="414"/>
    <d v="2019-08-15T00:00:00"/>
    <d v="2019-08-23T00:00:00"/>
    <s v="USD"/>
    <n v="8"/>
    <n v="31"/>
    <n v="185"/>
    <n v="16"/>
    <n v="6"/>
    <n v="0.15"/>
    <n v="462.84"/>
    <n v="1051.9000000000001"/>
    <x v="1542"/>
    <n v="2777.04"/>
    <n v="2587.6500000000005"/>
    <n v="8"/>
    <x v="0"/>
  </r>
  <r>
    <x v="3516"/>
    <x v="3"/>
    <x v="2"/>
    <d v="2019-02-04T00:00:00"/>
    <x v="414"/>
    <d v="2019-08-11T00:00:00"/>
    <d v="2019-08-15T00:00:00"/>
    <s v="USD"/>
    <n v="1"/>
    <n v="10"/>
    <n v="272"/>
    <n v="17"/>
    <n v="5"/>
    <n v="0.1"/>
    <n v="679.38"/>
    <n v="1132.3"/>
    <x v="1646"/>
    <n v="3396.9"/>
    <n v="1698.4500000000003"/>
    <n v="4"/>
    <x v="1"/>
  </r>
  <r>
    <x v="3517"/>
    <x v="1"/>
    <x v="2"/>
    <d v="2019-05-15T00:00:00"/>
    <x v="414"/>
    <d v="2019-07-24T00:00:00"/>
    <d v="2019-08-02T00:00:00"/>
    <s v="USD"/>
    <n v="22"/>
    <n v="28"/>
    <n v="269"/>
    <n v="5"/>
    <n v="1"/>
    <n v="0.15"/>
    <n v="3020.36"/>
    <n v="6164"/>
    <x v="1647"/>
    <n v="3020.36"/>
    <n v="2219.0399999999995"/>
    <n v="9"/>
    <x v="0"/>
  </r>
  <r>
    <x v="3518"/>
    <x v="3"/>
    <x v="2"/>
    <d v="2019-02-04T00:00:00"/>
    <x v="414"/>
    <d v="2019-07-22T00:00:00"/>
    <d v="2019-07-29T00:00:00"/>
    <s v="USD"/>
    <n v="8"/>
    <n v="45"/>
    <n v="311"/>
    <n v="36"/>
    <n v="4"/>
    <n v="0.05"/>
    <n v="2082.23"/>
    <n v="2539.3000000000002"/>
    <x v="1582"/>
    <n v="8328.92"/>
    <n v="1320.42"/>
    <n v="7"/>
    <x v="1"/>
  </r>
  <r>
    <x v="3519"/>
    <x v="1"/>
    <x v="1"/>
    <d v="2019-05-15T00:00:00"/>
    <x v="415"/>
    <d v="2019-08-09T00:00:00"/>
    <d v="2019-08-15T00:00:00"/>
    <s v="USD"/>
    <n v="23"/>
    <n v="32"/>
    <n v="246"/>
    <n v="38"/>
    <n v="5"/>
    <n v="0.15"/>
    <n v="3792.6"/>
    <n v="6117.1"/>
    <x v="1648"/>
    <n v="18963"/>
    <n v="7034.6749999999993"/>
    <n v="6"/>
    <x v="1"/>
  </r>
  <r>
    <x v="3520"/>
    <x v="0"/>
    <x v="0"/>
    <d v="2019-02-04T00:00:00"/>
    <x v="415"/>
    <d v="2019-07-28T00:00:00"/>
    <d v="2019-08-06T00:00:00"/>
    <s v="USD"/>
    <n v="18"/>
    <n v="19"/>
    <n v="139"/>
    <n v="27"/>
    <n v="1"/>
    <n v="0.08"/>
    <n v="2465.6"/>
    <n v="3852.5"/>
    <x v="1257"/>
    <n v="2465.6"/>
    <n v="1078.7000000000003"/>
    <n v="9"/>
    <x v="0"/>
  </r>
  <r>
    <x v="3521"/>
    <x v="0"/>
    <x v="1"/>
    <d v="2019-05-15T00:00:00"/>
    <x v="415"/>
    <d v="2019-08-02T00:00:00"/>
    <d v="2019-08-10T00:00:00"/>
    <s v="USD"/>
    <n v="14"/>
    <n v="32"/>
    <n v="239"/>
    <n v="39"/>
    <n v="3"/>
    <n v="0.05"/>
    <n v="2069.5"/>
    <n v="3832.4"/>
    <x v="591"/>
    <n v="6208.5"/>
    <n v="4713.84"/>
    <n v="8"/>
    <x v="0"/>
  </r>
  <r>
    <x v="3522"/>
    <x v="3"/>
    <x v="2"/>
    <d v="2019-05-15T00:00:00"/>
    <x v="415"/>
    <d v="2019-08-03T00:00:00"/>
    <d v="2019-08-10T00:00:00"/>
    <s v="USD"/>
    <n v="1"/>
    <n v="7"/>
    <n v="300"/>
    <n v="33"/>
    <n v="8"/>
    <n v="0.1"/>
    <n v="799.18"/>
    <n v="1125.5999999999999"/>
    <x v="371"/>
    <n v="6393.44"/>
    <n v="1710.88"/>
    <n v="7"/>
    <x v="1"/>
  </r>
  <r>
    <x v="3523"/>
    <x v="3"/>
    <x v="2"/>
    <d v="2019-05-15T00:00:00"/>
    <x v="415"/>
    <d v="2019-07-24T00:00:00"/>
    <d v="2019-07-29T00:00:00"/>
    <s v="USD"/>
    <n v="7"/>
    <n v="38"/>
    <n v="297"/>
    <n v="43"/>
    <n v="6"/>
    <n v="0.05"/>
    <n v="1420.8"/>
    <n v="3088.7"/>
    <x v="1649"/>
    <n v="8524.7999999999993"/>
    <n v="9080.7899999999972"/>
    <n v="5"/>
    <x v="1"/>
  </r>
  <r>
    <x v="3524"/>
    <x v="3"/>
    <x v="3"/>
    <d v="2019-05-15T00:00:00"/>
    <x v="415"/>
    <d v="2019-08-05T00:00:00"/>
    <d v="2019-08-09T00:00:00"/>
    <s v="USD"/>
    <n v="10"/>
    <n v="29"/>
    <n v="20"/>
    <n v="38"/>
    <n v="6"/>
    <n v="0.05"/>
    <n v="841.19"/>
    <n v="1038.5"/>
    <x v="718"/>
    <n v="5047.1400000000003"/>
    <n v="872.30999999999949"/>
    <n v="4"/>
    <x v="1"/>
  </r>
  <r>
    <x v="3525"/>
    <x v="0"/>
    <x v="1"/>
    <d v="2019-05-15T00:00:00"/>
    <x v="415"/>
    <d v="2019-08-02T00:00:00"/>
    <d v="2019-08-08T00:00:00"/>
    <s v="USD"/>
    <n v="19"/>
    <n v="27"/>
    <n v="219"/>
    <n v="33"/>
    <n v="7"/>
    <n v="0.1"/>
    <n v="431.55"/>
    <n v="757.1"/>
    <x v="1265"/>
    <n v="3020.85"/>
    <n v="1748.8799999999997"/>
    <n v="6"/>
    <x v="1"/>
  </r>
  <r>
    <x v="3526"/>
    <x v="1"/>
    <x v="0"/>
    <d v="2019-05-15T00:00:00"/>
    <x v="415"/>
    <d v="2019-07-25T00:00:00"/>
    <d v="2019-07-26T00:00:00"/>
    <s v="USD"/>
    <n v="22"/>
    <n v="9"/>
    <n v="121"/>
    <n v="33"/>
    <n v="7"/>
    <n v="0.05"/>
    <n v="100.77"/>
    <n v="214.4"/>
    <x v="582"/>
    <n v="705.39"/>
    <n v="720.37"/>
    <n v="1"/>
    <x v="1"/>
  </r>
  <r>
    <x v="3527"/>
    <x v="3"/>
    <x v="0"/>
    <d v="2019-05-15T00:00:00"/>
    <x v="416"/>
    <d v="2019-08-14T00:00:00"/>
    <d v="2019-08-16T00:00:00"/>
    <s v="USD"/>
    <n v="10"/>
    <n v="39"/>
    <n v="178"/>
    <n v="17"/>
    <n v="4"/>
    <n v="0.05"/>
    <n v="607.82000000000005"/>
    <n v="750.4"/>
    <x v="1517"/>
    <n v="2431.2800000000002"/>
    <n v="420.23999999999978"/>
    <n v="2"/>
    <x v="1"/>
  </r>
  <r>
    <x v="3528"/>
    <x v="0"/>
    <x v="1"/>
    <d v="2019-05-15T00:00:00"/>
    <x v="416"/>
    <d v="2019-08-17T00:00:00"/>
    <d v="2019-08-23T00:00:00"/>
    <s v="USD"/>
    <n v="16"/>
    <n v="28"/>
    <n v="235"/>
    <n v="12"/>
    <n v="6"/>
    <n v="0.2"/>
    <n v="606.22"/>
    <n v="1045.2"/>
    <x v="1181"/>
    <n v="3637.32"/>
    <n v="1379.6400000000008"/>
    <n v="6"/>
    <x v="1"/>
  </r>
  <r>
    <x v="3529"/>
    <x v="0"/>
    <x v="0"/>
    <d v="2019-02-04T00:00:00"/>
    <x v="416"/>
    <d v="2019-08-03T00:00:00"/>
    <d v="2019-08-09T00:00:00"/>
    <s v="USD"/>
    <n v="18"/>
    <n v="43"/>
    <n v="91"/>
    <n v="8"/>
    <n v="6"/>
    <n v="0.05"/>
    <n v="163.21"/>
    <n v="194.3"/>
    <x v="558"/>
    <n v="979.26"/>
    <n v="128.25000000000023"/>
    <n v="6"/>
    <x v="1"/>
  </r>
  <r>
    <x v="3530"/>
    <x v="3"/>
    <x v="0"/>
    <d v="2019-05-15T00:00:00"/>
    <x v="416"/>
    <d v="2019-08-13T00:00:00"/>
    <d v="2019-08-14T00:00:00"/>
    <s v="USD"/>
    <n v="1"/>
    <n v="38"/>
    <n v="145"/>
    <n v="9"/>
    <n v="7"/>
    <n v="0.08"/>
    <n v="147.74"/>
    <n v="234.5"/>
    <x v="342"/>
    <n v="1034.18"/>
    <n v="476"/>
    <n v="1"/>
    <x v="1"/>
  </r>
  <r>
    <x v="3531"/>
    <x v="3"/>
    <x v="0"/>
    <d v="2019-05-15T00:00:00"/>
    <x v="416"/>
    <d v="2019-08-02T00:00:00"/>
    <d v="2019-08-03T00:00:00"/>
    <s v="USD"/>
    <n v="9"/>
    <n v="29"/>
    <n v="175"/>
    <n v="27"/>
    <n v="4"/>
    <n v="0.08"/>
    <n v="2698.43"/>
    <n v="3597.9"/>
    <x v="1650"/>
    <n v="10793.72"/>
    <n v="2446.5520000000015"/>
    <n v="1"/>
    <x v="1"/>
  </r>
  <r>
    <x v="3532"/>
    <x v="0"/>
    <x v="0"/>
    <d v="2019-05-15T00:00:00"/>
    <x v="416"/>
    <d v="2019-07-31T00:00:00"/>
    <d v="2019-08-02T00:00:00"/>
    <s v="USD"/>
    <n v="14"/>
    <n v="32"/>
    <n v="134"/>
    <n v="3"/>
    <n v="4"/>
    <n v="0.1"/>
    <n v="387.39"/>
    <n v="790.6"/>
    <x v="1651"/>
    <n v="1549.56"/>
    <n v="1296.6000000000004"/>
    <n v="2"/>
    <x v="1"/>
  </r>
  <r>
    <x v="3533"/>
    <x v="0"/>
    <x v="5"/>
    <d v="2019-05-15T00:00:00"/>
    <x v="416"/>
    <d v="2019-07-30T00:00:00"/>
    <d v="2019-08-01T00:00:00"/>
    <s v="USD"/>
    <n v="15"/>
    <n v="17"/>
    <n v="86"/>
    <n v="39"/>
    <n v="5"/>
    <n v="0.1"/>
    <n v="3891.76"/>
    <n v="6177.4"/>
    <x v="1652"/>
    <n v="19458.800000000003"/>
    <n v="8339.4999999999964"/>
    <n v="2"/>
    <x v="1"/>
  </r>
  <r>
    <x v="3534"/>
    <x v="0"/>
    <x v="5"/>
    <d v="2019-02-04T00:00:00"/>
    <x v="416"/>
    <d v="2019-08-18T00:00:00"/>
    <d v="2019-08-28T00:00:00"/>
    <s v="USD"/>
    <n v="18"/>
    <n v="11"/>
    <n v="72"/>
    <n v="7"/>
    <n v="6"/>
    <n v="0.08"/>
    <n v="544.98"/>
    <n v="1112.2"/>
    <x v="128"/>
    <n v="3269.88"/>
    <n v="2869.4640000000009"/>
    <n v="10"/>
    <x v="0"/>
  </r>
  <r>
    <x v="3535"/>
    <x v="2"/>
    <x v="3"/>
    <d v="2019-02-04T00:00:00"/>
    <x v="416"/>
    <d v="2019-07-29T00:00:00"/>
    <d v="2019-08-05T00:00:00"/>
    <s v="USD"/>
    <n v="26"/>
    <n v="30"/>
    <n v="14"/>
    <n v="1"/>
    <n v="1"/>
    <n v="0.1"/>
    <n v="1530.82"/>
    <n v="1822.4"/>
    <x v="197"/>
    <n v="1530.82"/>
    <n v="109.34000000000015"/>
    <n v="7"/>
    <x v="1"/>
  </r>
  <r>
    <x v="3536"/>
    <x v="0"/>
    <x v="3"/>
    <d v="2019-02-04T00:00:00"/>
    <x v="416"/>
    <d v="2019-07-28T00:00:00"/>
    <d v="2019-08-03T00:00:00"/>
    <s v="USD"/>
    <n v="19"/>
    <n v="33"/>
    <n v="6"/>
    <n v="46"/>
    <n v="5"/>
    <n v="0.05"/>
    <n v="302.17"/>
    <n v="737"/>
    <x v="1653"/>
    <n v="1510.8500000000001"/>
    <n v="1989.8999999999999"/>
    <n v="6"/>
    <x v="1"/>
  </r>
  <r>
    <x v="3537"/>
    <x v="3"/>
    <x v="0"/>
    <d v="2019-05-15T00:00:00"/>
    <x v="416"/>
    <d v="2019-07-31T00:00:00"/>
    <d v="2019-08-06T00:00:00"/>
    <s v="USD"/>
    <n v="6"/>
    <n v="23"/>
    <n v="189"/>
    <n v="24"/>
    <n v="1"/>
    <n v="0.1"/>
    <n v="656.2"/>
    <n v="790.6"/>
    <x v="421"/>
    <n v="656.2"/>
    <n v="55.340000000000032"/>
    <n v="6"/>
    <x v="1"/>
  </r>
  <r>
    <x v="3538"/>
    <x v="3"/>
    <x v="4"/>
    <d v="2019-05-15T00:00:00"/>
    <x v="416"/>
    <d v="2019-08-11T00:00:00"/>
    <d v="2019-08-14T00:00:00"/>
    <s v="USD"/>
    <n v="11"/>
    <n v="40"/>
    <n v="338"/>
    <n v="47"/>
    <n v="7"/>
    <n v="0.05"/>
    <n v="505.85"/>
    <n v="1011.7"/>
    <x v="1654"/>
    <n v="3540.9500000000003"/>
    <n v="3186.855"/>
    <n v="3"/>
    <x v="1"/>
  </r>
  <r>
    <x v="3539"/>
    <x v="1"/>
    <x v="0"/>
    <d v="2019-05-15T00:00:00"/>
    <x v="417"/>
    <d v="2019-08-17T00:00:00"/>
    <d v="2019-08-26T00:00:00"/>
    <s v="USD"/>
    <n v="22"/>
    <n v="20"/>
    <n v="159"/>
    <n v="3"/>
    <n v="2"/>
    <n v="0.05"/>
    <n v="489.64"/>
    <n v="1165.8"/>
    <x v="227"/>
    <n v="979.28"/>
    <n v="1235.74"/>
    <n v="9"/>
    <x v="0"/>
  </r>
  <r>
    <x v="3540"/>
    <x v="3"/>
    <x v="0"/>
    <d v="2019-02-04T00:00:00"/>
    <x v="417"/>
    <d v="2019-07-29T00:00:00"/>
    <d v="2019-08-04T00:00:00"/>
    <s v="USD"/>
    <n v="4"/>
    <n v="44"/>
    <n v="141"/>
    <n v="13"/>
    <n v="2"/>
    <n v="0.08"/>
    <n v="1392.93"/>
    <n v="2211"/>
    <x v="133"/>
    <n v="2785.86"/>
    <n v="1282.3800000000001"/>
    <n v="6"/>
    <x v="1"/>
  </r>
  <r>
    <x v="3541"/>
    <x v="3"/>
    <x v="3"/>
    <d v="2019-02-04T00:00:00"/>
    <x v="417"/>
    <d v="2019-07-31T00:00:00"/>
    <d v="2019-08-10T00:00:00"/>
    <s v="USD"/>
    <n v="2"/>
    <n v="4"/>
    <n v="7"/>
    <n v="25"/>
    <n v="2"/>
    <n v="0.08"/>
    <n v="487.76"/>
    <n v="750.4"/>
    <x v="582"/>
    <n v="975.52"/>
    <n v="405.21600000000012"/>
    <n v="10"/>
    <x v="0"/>
  </r>
  <r>
    <x v="3542"/>
    <x v="3"/>
    <x v="2"/>
    <d v="2019-02-04T00:00:00"/>
    <x v="417"/>
    <d v="2019-07-27T00:00:00"/>
    <d v="2019-08-04T00:00:00"/>
    <s v="USD"/>
    <n v="8"/>
    <n v="19"/>
    <n v="306"/>
    <n v="25"/>
    <n v="8"/>
    <n v="0.08"/>
    <n v="725.81"/>
    <n v="1051.9000000000001"/>
    <x v="649"/>
    <n v="5806.48"/>
    <n v="1935.5040000000017"/>
    <n v="8"/>
    <x v="0"/>
  </r>
  <r>
    <x v="3543"/>
    <x v="1"/>
    <x v="1"/>
    <d v="2019-02-04T00:00:00"/>
    <x v="417"/>
    <d v="2019-08-07T00:00:00"/>
    <d v="2019-08-17T00:00:00"/>
    <s v="USD"/>
    <n v="24"/>
    <n v="33"/>
    <n v="247"/>
    <n v="41"/>
    <n v="7"/>
    <n v="0.1"/>
    <n v="3201.93"/>
    <n v="5427"/>
    <x v="1655"/>
    <n v="22413.51"/>
    <n v="11776.59"/>
    <n v="10"/>
    <x v="0"/>
  </r>
  <r>
    <x v="3544"/>
    <x v="0"/>
    <x v="4"/>
    <d v="2019-02-04T00:00:00"/>
    <x v="417"/>
    <d v="2019-08-14T00:00:00"/>
    <d v="2019-08-21T00:00:00"/>
    <s v="USD"/>
    <n v="19"/>
    <n v="23"/>
    <n v="358"/>
    <n v="37"/>
    <n v="3"/>
    <n v="0.1"/>
    <n v="1854.29"/>
    <n v="2505.8000000000002"/>
    <x v="235"/>
    <n v="5562.87"/>
    <n v="1202.7900000000009"/>
    <n v="7"/>
    <x v="1"/>
  </r>
  <r>
    <x v="3545"/>
    <x v="3"/>
    <x v="0"/>
    <d v="2019-05-15T00:00:00"/>
    <x v="417"/>
    <d v="2019-07-30T00:00:00"/>
    <d v="2019-08-03T00:00:00"/>
    <s v="USD"/>
    <n v="10"/>
    <n v="28"/>
    <n v="200"/>
    <n v="17"/>
    <n v="3"/>
    <n v="0.08"/>
    <n v="2624.79"/>
    <n v="3162.4"/>
    <x v="633"/>
    <n v="7874.37"/>
    <n v="853.85400000000027"/>
    <n v="4"/>
    <x v="1"/>
  </r>
  <r>
    <x v="3546"/>
    <x v="2"/>
    <x v="1"/>
    <d v="2019-05-15T00:00:00"/>
    <x v="417"/>
    <d v="2019-07-29T00:00:00"/>
    <d v="2019-08-06T00:00:00"/>
    <s v="USD"/>
    <n v="27"/>
    <n v="22"/>
    <n v="222"/>
    <n v="11"/>
    <n v="1"/>
    <n v="0.05"/>
    <n v="1717.21"/>
    <n v="3122.2"/>
    <x v="1656"/>
    <n v="1717.21"/>
    <n v="1248.8799999999997"/>
    <n v="8"/>
    <x v="0"/>
  </r>
  <r>
    <x v="3547"/>
    <x v="0"/>
    <x v="1"/>
    <d v="2019-05-15T00:00:00"/>
    <x v="417"/>
    <d v="2019-08-14T00:00:00"/>
    <d v="2019-08-18T00:00:00"/>
    <s v="USD"/>
    <n v="13"/>
    <n v="8"/>
    <n v="206"/>
    <n v="28"/>
    <n v="2"/>
    <n v="0.15"/>
    <n v="450.24"/>
    <n v="1125.5999999999999"/>
    <x v="194"/>
    <n v="900.48"/>
    <n v="1013.0399999999997"/>
    <n v="4"/>
    <x v="1"/>
  </r>
  <r>
    <x v="3548"/>
    <x v="3"/>
    <x v="4"/>
    <d v="2019-05-15T00:00:00"/>
    <x v="417"/>
    <d v="2019-08-01T00:00:00"/>
    <d v="2019-08-04T00:00:00"/>
    <s v="USD"/>
    <n v="9"/>
    <n v="50"/>
    <n v="352"/>
    <n v="21"/>
    <n v="3"/>
    <n v="0.05"/>
    <n v="1311.86"/>
    <n v="2385.1999999999998"/>
    <x v="1537"/>
    <n v="3935.58"/>
    <n v="2862.2399999999989"/>
    <n v="3"/>
    <x v="1"/>
  </r>
  <r>
    <x v="3549"/>
    <x v="0"/>
    <x v="2"/>
    <d v="2019-05-15T00:00:00"/>
    <x v="417"/>
    <d v="2019-08-17T00:00:00"/>
    <d v="2019-08-21T00:00:00"/>
    <s v="USD"/>
    <n v="16"/>
    <n v="49"/>
    <n v="328"/>
    <n v="16"/>
    <n v="8"/>
    <n v="0.15"/>
    <n v="2376.09"/>
    <n v="3832.4"/>
    <x v="301"/>
    <n v="19008.72"/>
    <n v="7051.5999999999985"/>
    <n v="4"/>
    <x v="1"/>
  </r>
  <r>
    <x v="3550"/>
    <x v="3"/>
    <x v="2"/>
    <d v="2019-02-04T00:00:00"/>
    <x v="417"/>
    <d v="2019-08-12T00:00:00"/>
    <d v="2019-08-17T00:00:00"/>
    <s v="USD"/>
    <n v="7"/>
    <n v="16"/>
    <n v="327"/>
    <n v="36"/>
    <n v="1"/>
    <n v="0.15"/>
    <n v="722.46"/>
    <n v="1762.1"/>
    <x v="1018"/>
    <n v="722.46"/>
    <n v="775.32499999999982"/>
    <n v="5"/>
    <x v="1"/>
  </r>
  <r>
    <x v="3551"/>
    <x v="3"/>
    <x v="4"/>
    <d v="2019-02-04T00:00:00"/>
    <x v="418"/>
    <d v="2019-07-31T00:00:00"/>
    <d v="2019-08-02T00:00:00"/>
    <s v="USD"/>
    <n v="4"/>
    <n v="18"/>
    <n v="344"/>
    <n v="37"/>
    <n v="4"/>
    <n v="0.08"/>
    <n v="469.54"/>
    <n v="978.2"/>
    <x v="1380"/>
    <n v="1878.16"/>
    <n v="1721.6160000000002"/>
    <n v="2"/>
    <x v="1"/>
  </r>
  <r>
    <x v="3552"/>
    <x v="3"/>
    <x v="0"/>
    <d v="2019-05-15T00:00:00"/>
    <x v="418"/>
    <d v="2019-08-15T00:00:00"/>
    <d v="2019-08-23T00:00:00"/>
    <s v="USD"/>
    <n v="2"/>
    <n v="15"/>
    <n v="138"/>
    <n v="36"/>
    <n v="6"/>
    <n v="0.1"/>
    <n v="2218.91"/>
    <n v="3825.7"/>
    <x v="1054"/>
    <n v="13313.46"/>
    <n v="7345.32"/>
    <n v="8"/>
    <x v="0"/>
  </r>
  <r>
    <x v="3553"/>
    <x v="3"/>
    <x v="0"/>
    <d v="2019-02-04T00:00:00"/>
    <x v="418"/>
    <d v="2019-08-10T00:00:00"/>
    <d v="2019-08-18T00:00:00"/>
    <s v="USD"/>
    <n v="5"/>
    <n v="35"/>
    <n v="98"/>
    <n v="42"/>
    <n v="3"/>
    <n v="0.05"/>
    <n v="582.23"/>
    <n v="737"/>
    <x v="871"/>
    <n v="1746.69"/>
    <n v="353.75999999999976"/>
    <n v="8"/>
    <x v="0"/>
  </r>
  <r>
    <x v="3554"/>
    <x v="3"/>
    <x v="5"/>
    <d v="2019-05-15T00:00:00"/>
    <x v="418"/>
    <d v="2019-08-15T00:00:00"/>
    <d v="2019-08-20T00:00:00"/>
    <s v="USD"/>
    <n v="1"/>
    <n v="27"/>
    <n v="60"/>
    <n v="34"/>
    <n v="3"/>
    <n v="0.08"/>
    <n v="1260.67"/>
    <n v="1969.8"/>
    <x v="23"/>
    <n v="3782.01"/>
    <n v="1654.6379999999999"/>
    <n v="5"/>
    <x v="1"/>
  </r>
  <r>
    <x v="3555"/>
    <x v="3"/>
    <x v="5"/>
    <d v="2019-05-15T00:00:00"/>
    <x v="418"/>
    <d v="2019-08-12T00:00:00"/>
    <d v="2019-08-15T00:00:00"/>
    <s v="USD"/>
    <n v="4"/>
    <n v="43"/>
    <n v="74"/>
    <n v="9"/>
    <n v="4"/>
    <n v="0.05"/>
    <n v="423.44"/>
    <n v="1058.5999999999999"/>
    <x v="1657"/>
    <n v="1693.76"/>
    <n v="2328.9199999999992"/>
    <n v="3"/>
    <x v="1"/>
  </r>
  <r>
    <x v="3556"/>
    <x v="3"/>
    <x v="1"/>
    <d v="2019-05-15T00:00:00"/>
    <x v="418"/>
    <d v="2019-07-29T00:00:00"/>
    <d v="2019-08-08T00:00:00"/>
    <s v="USD"/>
    <n v="1"/>
    <n v="27"/>
    <n v="214"/>
    <n v="41"/>
    <n v="7"/>
    <n v="0.08"/>
    <n v="72.36"/>
    <n v="180.9"/>
    <x v="117"/>
    <n v="506.52"/>
    <n v="658.47600000000011"/>
    <n v="10"/>
    <x v="0"/>
  </r>
  <r>
    <x v="3557"/>
    <x v="0"/>
    <x v="2"/>
    <d v="2019-05-15T00:00:00"/>
    <x v="418"/>
    <d v="2019-07-26T00:00:00"/>
    <d v="2019-07-29T00:00:00"/>
    <s v="USD"/>
    <n v="15"/>
    <n v="2"/>
    <n v="328"/>
    <n v="37"/>
    <n v="8"/>
    <n v="0.3"/>
    <n v="1964.98"/>
    <n v="2519.1999999999998"/>
    <x v="768"/>
    <n v="15719.84"/>
    <n v="-1612.3200000000015"/>
    <n v="3"/>
    <x v="1"/>
  </r>
  <r>
    <x v="3558"/>
    <x v="0"/>
    <x v="2"/>
    <d v="2019-05-15T00:00:00"/>
    <x v="418"/>
    <d v="2019-08-12T00:00:00"/>
    <d v="2019-08-15T00:00:00"/>
    <s v="USD"/>
    <n v="16"/>
    <n v="32"/>
    <n v="288"/>
    <n v="33"/>
    <n v="3"/>
    <n v="0.08"/>
    <n v="2073.11"/>
    <n v="3839.1"/>
    <x v="1166"/>
    <n v="6219.33"/>
    <n v="4376.5859999999993"/>
    <n v="3"/>
    <x v="1"/>
  </r>
  <r>
    <x v="3559"/>
    <x v="2"/>
    <x v="3"/>
    <d v="2019-05-15T00:00:00"/>
    <x v="419"/>
    <d v="2019-08-14T00:00:00"/>
    <d v="2019-08-22T00:00:00"/>
    <s v="USD"/>
    <n v="28"/>
    <n v="21"/>
    <n v="30"/>
    <n v="31"/>
    <n v="7"/>
    <n v="0.08"/>
    <n v="3814.98"/>
    <n v="5226"/>
    <x v="1658"/>
    <n v="26704.86"/>
    <n v="6950.5800000000017"/>
    <n v="8"/>
    <x v="0"/>
  </r>
  <r>
    <x v="3560"/>
    <x v="0"/>
    <x v="4"/>
    <d v="2019-05-15T00:00:00"/>
    <x v="419"/>
    <d v="2019-08-16T00:00:00"/>
    <d v="2019-08-19T00:00:00"/>
    <s v="USD"/>
    <n v="15"/>
    <n v="25"/>
    <n v="355"/>
    <n v="26"/>
    <n v="1"/>
    <n v="0.08"/>
    <n v="217.08"/>
    <n v="268"/>
    <x v="24"/>
    <n v="217.08"/>
    <n v="29.47999999999999"/>
    <n v="3"/>
    <x v="1"/>
  </r>
  <r>
    <x v="3561"/>
    <x v="3"/>
    <x v="4"/>
    <d v="2019-05-15T00:00:00"/>
    <x v="419"/>
    <d v="2019-08-02T00:00:00"/>
    <d v="2019-08-03T00:00:00"/>
    <s v="USD"/>
    <n v="4"/>
    <n v="19"/>
    <n v="343"/>
    <n v="31"/>
    <n v="3"/>
    <n v="0.08"/>
    <n v="1027.78"/>
    <n v="1742"/>
    <x v="193"/>
    <n v="3083.34"/>
    <n v="1724.58"/>
    <n v="1"/>
    <x v="1"/>
  </r>
  <r>
    <x v="3562"/>
    <x v="0"/>
    <x v="0"/>
    <d v="2019-05-15T00:00:00"/>
    <x v="419"/>
    <d v="2019-08-16T00:00:00"/>
    <d v="2019-08-19T00:00:00"/>
    <s v="USD"/>
    <n v="18"/>
    <n v="2"/>
    <n v="124"/>
    <n v="23"/>
    <n v="7"/>
    <n v="0.05"/>
    <n v="435.5"/>
    <n v="871"/>
    <x v="628"/>
    <n v="3048.5"/>
    <n v="2743.6499999999996"/>
    <n v="3"/>
    <x v="1"/>
  </r>
  <r>
    <x v="3563"/>
    <x v="3"/>
    <x v="1"/>
    <d v="2019-05-15T00:00:00"/>
    <x v="419"/>
    <d v="2019-08-09T00:00:00"/>
    <d v="2019-08-11T00:00:00"/>
    <s v="USD"/>
    <n v="6"/>
    <n v="3"/>
    <n v="235"/>
    <n v="16"/>
    <n v="1"/>
    <n v="0.2"/>
    <n v="138.82"/>
    <n v="247.9"/>
    <x v="700"/>
    <n v="138.82"/>
    <n v="59.500000000000028"/>
    <n v="2"/>
    <x v="1"/>
  </r>
  <r>
    <x v="3564"/>
    <x v="1"/>
    <x v="2"/>
    <d v="2019-02-04T00:00:00"/>
    <x v="419"/>
    <d v="2019-08-08T00:00:00"/>
    <d v="2019-08-10T00:00:00"/>
    <s v="USD"/>
    <n v="20"/>
    <n v="13"/>
    <n v="325"/>
    <n v="34"/>
    <n v="2"/>
    <n v="0.08"/>
    <n v="915.96"/>
    <n v="1869.3"/>
    <x v="1659"/>
    <n v="1831.92"/>
    <n v="1607.5920000000001"/>
    <n v="2"/>
    <x v="1"/>
  </r>
  <r>
    <x v="3565"/>
    <x v="3"/>
    <x v="1"/>
    <d v="2019-05-15T00:00:00"/>
    <x v="419"/>
    <d v="2019-07-30T00:00:00"/>
    <d v="2019-08-03T00:00:00"/>
    <s v="USD"/>
    <n v="2"/>
    <n v="21"/>
    <n v="228"/>
    <n v="44"/>
    <n v="6"/>
    <n v="0.05"/>
    <n v="1160.78"/>
    <n v="2579.5"/>
    <x v="1463"/>
    <n v="6964.68"/>
    <n v="7738.4699999999993"/>
    <n v="4"/>
    <x v="1"/>
  </r>
  <r>
    <x v="3566"/>
    <x v="3"/>
    <x v="5"/>
    <d v="2019-05-15T00:00:00"/>
    <x v="419"/>
    <d v="2019-07-27T00:00:00"/>
    <d v="2019-08-05T00:00:00"/>
    <s v="USD"/>
    <n v="11"/>
    <n v="16"/>
    <n v="73"/>
    <n v="30"/>
    <n v="8"/>
    <n v="0.08"/>
    <n v="1212.97"/>
    <n v="1956.4"/>
    <x v="8"/>
    <n v="9703.76"/>
    <n v="4695.344000000001"/>
    <n v="9"/>
    <x v="0"/>
  </r>
  <r>
    <x v="3567"/>
    <x v="0"/>
    <x v="1"/>
    <d v="2019-05-15T00:00:00"/>
    <x v="419"/>
    <d v="2019-08-07T00:00:00"/>
    <d v="2019-08-12T00:00:00"/>
    <s v="USD"/>
    <n v="15"/>
    <n v="20"/>
    <n v="205"/>
    <n v="5"/>
    <n v="1"/>
    <n v="0.05"/>
    <n v="1864.21"/>
    <n v="2519.1999999999998"/>
    <x v="1091"/>
    <n v="1864.21"/>
    <n v="529.02999999999975"/>
    <n v="5"/>
    <x v="1"/>
  </r>
  <r>
    <x v="3568"/>
    <x v="3"/>
    <x v="2"/>
    <d v="2019-05-15T00:00:00"/>
    <x v="420"/>
    <d v="2019-08-02T00:00:00"/>
    <d v="2019-08-04T00:00:00"/>
    <s v="USD"/>
    <n v="11"/>
    <n v="46"/>
    <n v="325"/>
    <n v="44"/>
    <n v="1"/>
    <n v="0.4"/>
    <n v="597.98"/>
    <n v="797.3"/>
    <x v="1660"/>
    <n v="597.98"/>
    <n v="-119.60000000000008"/>
    <n v="2"/>
    <x v="1"/>
  </r>
  <r>
    <x v="3569"/>
    <x v="0"/>
    <x v="1"/>
    <d v="2019-02-04T00:00:00"/>
    <x v="420"/>
    <d v="2019-08-04T00:00:00"/>
    <d v="2019-08-11T00:00:00"/>
    <s v="USD"/>
    <n v="19"/>
    <n v="30"/>
    <n v="233"/>
    <n v="42"/>
    <n v="3"/>
    <n v="0.08"/>
    <n v="3542.02"/>
    <n v="5366.7"/>
    <x v="1661"/>
    <n v="10626.06"/>
    <n v="4186.0319999999992"/>
    <n v="7"/>
    <x v="1"/>
  </r>
  <r>
    <x v="3570"/>
    <x v="3"/>
    <x v="0"/>
    <d v="2019-05-15T00:00:00"/>
    <x v="420"/>
    <d v="2019-08-06T00:00:00"/>
    <d v="2019-08-09T00:00:00"/>
    <s v="USD"/>
    <n v="4"/>
    <n v="30"/>
    <n v="138"/>
    <n v="11"/>
    <n v="3"/>
    <n v="0.2"/>
    <n v="1370.75"/>
    <n v="3343.3"/>
    <x v="1482"/>
    <n v="4112.25"/>
    <n v="3911.6700000000019"/>
    <n v="3"/>
    <x v="1"/>
  </r>
  <r>
    <x v="3571"/>
    <x v="3"/>
    <x v="1"/>
    <d v="2019-05-15T00:00:00"/>
    <x v="420"/>
    <d v="2019-08-08T00:00:00"/>
    <d v="2019-08-13T00:00:00"/>
    <s v="USD"/>
    <n v="1"/>
    <n v="20"/>
    <n v="229"/>
    <n v="17"/>
    <n v="2"/>
    <n v="0.2"/>
    <n v="2836.51"/>
    <n v="3939.6"/>
    <x v="1184"/>
    <n v="5673.02"/>
    <n v="630.34000000000015"/>
    <n v="5"/>
    <x v="1"/>
  </r>
  <r>
    <x v="3572"/>
    <x v="1"/>
    <x v="3"/>
    <d v="2019-05-15T00:00:00"/>
    <x v="420"/>
    <d v="2019-08-17T00:00:00"/>
    <d v="2019-08-18T00:00:00"/>
    <s v="USD"/>
    <n v="24"/>
    <n v="36"/>
    <n v="52"/>
    <n v="21"/>
    <n v="5"/>
    <n v="0.08"/>
    <n v="1542.74"/>
    <n v="2659.9"/>
    <x v="825"/>
    <n v="7713.7"/>
    <n v="4521.8400000000011"/>
    <n v="1"/>
    <x v="1"/>
  </r>
  <r>
    <x v="3573"/>
    <x v="0"/>
    <x v="2"/>
    <d v="2019-02-04T00:00:00"/>
    <x v="421"/>
    <d v="2019-08-04T00:00:00"/>
    <d v="2019-08-07T00:00:00"/>
    <s v="USD"/>
    <n v="13"/>
    <n v="49"/>
    <n v="279"/>
    <n v="42"/>
    <n v="4"/>
    <n v="0.1"/>
    <n v="405.35"/>
    <n v="737"/>
    <x v="1490"/>
    <n v="1621.4"/>
    <n v="1031.8000000000002"/>
    <n v="3"/>
    <x v="1"/>
  </r>
  <r>
    <x v="3574"/>
    <x v="0"/>
    <x v="1"/>
    <d v="2019-05-15T00:00:00"/>
    <x v="421"/>
    <d v="2019-08-01T00:00:00"/>
    <d v="2019-08-09T00:00:00"/>
    <s v="USD"/>
    <n v="13"/>
    <n v="13"/>
    <n v="213"/>
    <n v="39"/>
    <n v="4"/>
    <n v="0.08"/>
    <n v="2549.2199999999998"/>
    <n v="3108.8"/>
    <x v="1662"/>
    <n v="10196.879999999999"/>
    <n v="1243.5040000000026"/>
    <n v="8"/>
    <x v="0"/>
  </r>
  <r>
    <x v="3575"/>
    <x v="2"/>
    <x v="0"/>
    <d v="2019-05-15T00:00:00"/>
    <x v="421"/>
    <d v="2019-08-12T00:00:00"/>
    <d v="2019-08-17T00:00:00"/>
    <s v="USD"/>
    <n v="28"/>
    <n v="9"/>
    <n v="192"/>
    <n v="40"/>
    <n v="5"/>
    <n v="0.3"/>
    <n v="2191.17"/>
    <n v="3423.7"/>
    <x v="1533"/>
    <n v="10955.85"/>
    <n v="1027.0999999999985"/>
    <n v="5"/>
    <x v="1"/>
  </r>
  <r>
    <x v="3576"/>
    <x v="3"/>
    <x v="5"/>
    <d v="2019-02-04T00:00:00"/>
    <x v="421"/>
    <d v="2019-08-06T00:00:00"/>
    <d v="2019-08-07T00:00:00"/>
    <s v="USD"/>
    <n v="8"/>
    <n v="20"/>
    <n v="60"/>
    <n v="10"/>
    <n v="1"/>
    <n v="0.05"/>
    <n v="121.2"/>
    <n v="180.9"/>
    <x v="827"/>
    <n v="121.2"/>
    <n v="50.654999999999987"/>
    <n v="1"/>
    <x v="1"/>
  </r>
  <r>
    <x v="3577"/>
    <x v="0"/>
    <x v="2"/>
    <d v="2019-05-15T00:00:00"/>
    <x v="421"/>
    <d v="2019-08-14T00:00:00"/>
    <d v="2019-08-19T00:00:00"/>
    <s v="USD"/>
    <n v="14"/>
    <n v="12"/>
    <n v="283"/>
    <n v="5"/>
    <n v="8"/>
    <n v="0.05"/>
    <n v="505.45"/>
    <n v="1232.8"/>
    <x v="1412"/>
    <n v="4043.6"/>
    <n v="5325.6799999999985"/>
    <n v="5"/>
    <x v="1"/>
  </r>
  <r>
    <x v="3578"/>
    <x v="1"/>
    <x v="0"/>
    <d v="2019-05-15T00:00:00"/>
    <x v="421"/>
    <d v="2019-08-03T00:00:00"/>
    <d v="2019-08-09T00:00:00"/>
    <s v="USD"/>
    <n v="21"/>
    <n v="47"/>
    <n v="202"/>
    <n v="41"/>
    <n v="7"/>
    <n v="0.08"/>
    <n v="3218.81"/>
    <n v="6311.4"/>
    <x v="1663"/>
    <n v="22531.67"/>
    <n v="18113.745999999999"/>
    <n v="6"/>
    <x v="1"/>
  </r>
  <r>
    <x v="3579"/>
    <x v="0"/>
    <x v="2"/>
    <d v="2019-05-15T00:00:00"/>
    <x v="421"/>
    <d v="2019-08-01T00:00:00"/>
    <d v="2019-08-02T00:00:00"/>
    <s v="USD"/>
    <n v="14"/>
    <n v="7"/>
    <n v="310"/>
    <n v="46"/>
    <n v="4"/>
    <n v="0.15"/>
    <n v="728.96"/>
    <n v="1072"/>
    <x v="330"/>
    <n v="2915.84"/>
    <n v="728.95999999999958"/>
    <n v="1"/>
    <x v="1"/>
  </r>
  <r>
    <x v="3580"/>
    <x v="3"/>
    <x v="2"/>
    <d v="2019-05-15T00:00:00"/>
    <x v="421"/>
    <d v="2019-08-19T00:00:00"/>
    <d v="2019-08-24T00:00:00"/>
    <s v="USD"/>
    <n v="7"/>
    <n v="36"/>
    <n v="278"/>
    <n v="17"/>
    <n v="7"/>
    <n v="0.08"/>
    <n v="155.44"/>
    <n v="268"/>
    <x v="401"/>
    <n v="1088.08"/>
    <n v="637.84000000000015"/>
    <n v="5"/>
    <x v="1"/>
  </r>
  <r>
    <x v="3581"/>
    <x v="0"/>
    <x v="1"/>
    <d v="2019-05-15T00:00:00"/>
    <x v="422"/>
    <d v="2019-08-01T00:00:00"/>
    <d v="2019-08-06T00:00:00"/>
    <s v="USD"/>
    <n v="17"/>
    <n v="42"/>
    <n v="210"/>
    <n v="11"/>
    <n v="7"/>
    <n v="0.05"/>
    <n v="627.91999999999996"/>
    <n v="951.4"/>
    <x v="1472"/>
    <n v="4395.4399999999996"/>
    <n v="1931.37"/>
    <n v="5"/>
    <x v="1"/>
  </r>
  <r>
    <x v="3582"/>
    <x v="0"/>
    <x v="1"/>
    <d v="2019-05-15T00:00:00"/>
    <x v="422"/>
    <d v="2019-08-07T00:00:00"/>
    <d v="2019-08-13T00:00:00"/>
    <s v="USD"/>
    <n v="17"/>
    <n v="35"/>
    <n v="235"/>
    <n v="1"/>
    <n v="5"/>
    <n v="0.1"/>
    <n v="2203.9699999999998"/>
    <n v="2592.9"/>
    <x v="1664"/>
    <n v="11019.849999999999"/>
    <n v="648.20000000000255"/>
    <n v="6"/>
    <x v="1"/>
  </r>
  <r>
    <x v="3583"/>
    <x v="0"/>
    <x v="0"/>
    <d v="2019-05-15T00:00:00"/>
    <x v="422"/>
    <d v="2019-08-12T00:00:00"/>
    <d v="2019-08-20T00:00:00"/>
    <s v="USD"/>
    <n v="15"/>
    <n v="23"/>
    <n v="124"/>
    <n v="11"/>
    <n v="6"/>
    <n v="0.08"/>
    <n v="741.82"/>
    <n v="1159.0999999999999"/>
    <x v="1089"/>
    <n v="4450.92"/>
    <n v="1947.3119999999999"/>
    <n v="8"/>
    <x v="0"/>
  </r>
  <r>
    <x v="3584"/>
    <x v="0"/>
    <x v="5"/>
    <d v="2019-05-15T00:00:00"/>
    <x v="422"/>
    <d v="2019-08-21T00:00:00"/>
    <d v="2019-08-30T00:00:00"/>
    <s v="USD"/>
    <n v="13"/>
    <n v="17"/>
    <n v="81"/>
    <n v="38"/>
    <n v="1"/>
    <n v="0.08"/>
    <n v="1646.19"/>
    <n v="2532.6"/>
    <x v="1665"/>
    <n v="1646.19"/>
    <n v="683.80200000000013"/>
    <n v="9"/>
    <x v="0"/>
  </r>
  <r>
    <x v="3585"/>
    <x v="3"/>
    <x v="1"/>
    <d v="2019-05-15T00:00:00"/>
    <x v="422"/>
    <d v="2019-08-20T00:00:00"/>
    <d v="2019-08-26T00:00:00"/>
    <s v="USD"/>
    <n v="8"/>
    <n v="33"/>
    <n v="216"/>
    <n v="29"/>
    <n v="6"/>
    <n v="0.2"/>
    <n v="1557.35"/>
    <n v="1996.6"/>
    <x v="144"/>
    <n v="9344.0999999999985"/>
    <n v="239.57999999999993"/>
    <n v="6"/>
    <x v="1"/>
  </r>
  <r>
    <x v="3586"/>
    <x v="2"/>
    <x v="1"/>
    <d v="2019-05-15T00:00:00"/>
    <x v="422"/>
    <d v="2019-08-16T00:00:00"/>
    <d v="2019-08-21T00:00:00"/>
    <s v="USD"/>
    <n v="28"/>
    <n v="23"/>
    <n v="236"/>
    <n v="2"/>
    <n v="5"/>
    <n v="0.08"/>
    <n v="610.1"/>
    <n v="1051.9000000000001"/>
    <x v="11"/>
    <n v="3050.5"/>
    <n v="1788.2399999999998"/>
    <n v="5"/>
    <x v="1"/>
  </r>
  <r>
    <x v="3587"/>
    <x v="0"/>
    <x v="0"/>
    <d v="2019-05-15T00:00:00"/>
    <x v="422"/>
    <d v="2019-08-05T00:00:00"/>
    <d v="2019-08-13T00:00:00"/>
    <s v="USD"/>
    <n v="13"/>
    <n v="29"/>
    <n v="165"/>
    <n v="40"/>
    <n v="2"/>
    <n v="0.15"/>
    <n v="773.85"/>
    <n v="1842.5"/>
    <x v="1653"/>
    <n v="1547.7"/>
    <n v="1584.55"/>
    <n v="8"/>
    <x v="0"/>
  </r>
  <r>
    <x v="3588"/>
    <x v="1"/>
    <x v="2"/>
    <d v="2019-05-15T00:00:00"/>
    <x v="422"/>
    <d v="2019-08-12T00:00:00"/>
    <d v="2019-08-13T00:00:00"/>
    <s v="USD"/>
    <n v="21"/>
    <n v="42"/>
    <n v="291"/>
    <n v="5"/>
    <n v="5"/>
    <n v="0.1"/>
    <n v="1926.65"/>
    <n v="2438.8000000000002"/>
    <x v="899"/>
    <n v="9633.25"/>
    <n v="1341.3500000000004"/>
    <n v="1"/>
    <x v="1"/>
  </r>
  <r>
    <x v="3589"/>
    <x v="0"/>
    <x v="0"/>
    <d v="2019-02-04T00:00:00"/>
    <x v="423"/>
    <d v="2019-08-03T00:00:00"/>
    <d v="2019-08-13T00:00:00"/>
    <s v="USD"/>
    <n v="14"/>
    <n v="37"/>
    <n v="147"/>
    <n v="27"/>
    <n v="2"/>
    <n v="0.15"/>
    <n v="2279.94"/>
    <n v="3999.9"/>
    <x v="127"/>
    <n v="4559.88"/>
    <n v="2239.9499999999998"/>
    <n v="10"/>
    <x v="0"/>
  </r>
  <r>
    <x v="3590"/>
    <x v="3"/>
    <x v="2"/>
    <d v="2019-05-15T00:00:00"/>
    <x v="423"/>
    <d v="2019-08-25T00:00:00"/>
    <d v="2019-08-29T00:00:00"/>
    <s v="USD"/>
    <n v="5"/>
    <n v="39"/>
    <n v="316"/>
    <n v="39"/>
    <n v="6"/>
    <n v="0.08"/>
    <n v="2413.4699999999998"/>
    <n v="3892.7"/>
    <x v="732"/>
    <n v="14480.82"/>
    <n v="7006.8839999999982"/>
    <n v="4"/>
    <x v="1"/>
  </r>
  <r>
    <x v="3591"/>
    <x v="3"/>
    <x v="3"/>
    <d v="2019-02-04T00:00:00"/>
    <x v="423"/>
    <d v="2019-08-15T00:00:00"/>
    <d v="2019-08-23T00:00:00"/>
    <s v="USD"/>
    <n v="12"/>
    <n v="13"/>
    <n v="25"/>
    <n v="37"/>
    <n v="3"/>
    <n v="0.1"/>
    <n v="3048.97"/>
    <n v="3959.7"/>
    <x v="253"/>
    <n v="9146.91"/>
    <n v="1544.2799999999988"/>
    <n v="8"/>
    <x v="0"/>
  </r>
  <r>
    <x v="3592"/>
    <x v="3"/>
    <x v="0"/>
    <d v="2019-02-04T00:00:00"/>
    <x v="423"/>
    <d v="2019-08-12T00:00:00"/>
    <d v="2019-08-14T00:00:00"/>
    <s v="USD"/>
    <n v="11"/>
    <n v="5"/>
    <n v="135"/>
    <n v="32"/>
    <n v="4"/>
    <n v="0.05"/>
    <n v="4963.3599999999997"/>
    <n v="6204.2"/>
    <x v="1444"/>
    <n v="19853.439999999999"/>
    <n v="3722.5200000000004"/>
    <n v="2"/>
    <x v="1"/>
  </r>
  <r>
    <x v="3593"/>
    <x v="3"/>
    <x v="1"/>
    <d v="2019-05-15T00:00:00"/>
    <x v="423"/>
    <d v="2019-08-07T00:00:00"/>
    <d v="2019-08-16T00:00:00"/>
    <s v="USD"/>
    <n v="2"/>
    <n v="11"/>
    <n v="238"/>
    <n v="45"/>
    <n v="2"/>
    <n v="0.08"/>
    <n v="791.14"/>
    <n v="1098.8"/>
    <x v="677"/>
    <n v="1582.28"/>
    <n v="439.51199999999994"/>
    <n v="9"/>
    <x v="0"/>
  </r>
  <r>
    <x v="3594"/>
    <x v="3"/>
    <x v="0"/>
    <d v="2019-05-15T00:00:00"/>
    <x v="423"/>
    <d v="2019-08-12T00:00:00"/>
    <d v="2019-08-13T00:00:00"/>
    <s v="USD"/>
    <n v="7"/>
    <n v="36"/>
    <n v="165"/>
    <n v="28"/>
    <n v="4"/>
    <n v="0.2"/>
    <n v="1398.83"/>
    <n v="1916.2"/>
    <x v="333"/>
    <n v="5595.32"/>
    <n v="536.52000000000044"/>
    <n v="1"/>
    <x v="1"/>
  </r>
  <r>
    <x v="3595"/>
    <x v="3"/>
    <x v="0"/>
    <d v="2019-05-15T00:00:00"/>
    <x v="423"/>
    <d v="2019-08-20T00:00:00"/>
    <d v="2019-08-25T00:00:00"/>
    <s v="USD"/>
    <n v="9"/>
    <n v="30"/>
    <n v="201"/>
    <n v="45"/>
    <n v="8"/>
    <n v="0.1"/>
    <n v="3149.34"/>
    <n v="3986.5"/>
    <x v="627"/>
    <n v="25194.720000000001"/>
    <n v="3508.0799999999981"/>
    <n v="5"/>
    <x v="1"/>
  </r>
  <r>
    <x v="3596"/>
    <x v="0"/>
    <x v="0"/>
    <d v="2019-05-15T00:00:00"/>
    <x v="424"/>
    <d v="2019-08-01T00:00:00"/>
    <d v="2019-08-11T00:00:00"/>
    <s v="USD"/>
    <n v="17"/>
    <n v="45"/>
    <n v="161"/>
    <n v="6"/>
    <n v="7"/>
    <n v="0.15"/>
    <n v="1874.12"/>
    <n v="2532.6"/>
    <x v="1666"/>
    <n v="13118.84"/>
    <n v="1950.1299999999992"/>
    <n v="10"/>
    <x v="0"/>
  </r>
  <r>
    <x v="3597"/>
    <x v="1"/>
    <x v="5"/>
    <d v="2019-05-15T00:00:00"/>
    <x v="424"/>
    <d v="2019-08-24T00:00:00"/>
    <d v="2019-08-29T00:00:00"/>
    <s v="USD"/>
    <n v="24"/>
    <n v="34"/>
    <n v="59"/>
    <n v="2"/>
    <n v="4"/>
    <n v="0.08"/>
    <n v="566.54999999999995"/>
    <n v="1011.7"/>
    <x v="404"/>
    <n v="2266.1999999999998"/>
    <n v="1456.8560000000007"/>
    <n v="5"/>
    <x v="1"/>
  </r>
  <r>
    <x v="3598"/>
    <x v="0"/>
    <x v="4"/>
    <d v="2019-02-04T00:00:00"/>
    <x v="424"/>
    <d v="2019-08-07T00:00:00"/>
    <d v="2019-08-10T00:00:00"/>
    <s v="USD"/>
    <n v="19"/>
    <n v="4"/>
    <n v="362"/>
    <n v="19"/>
    <n v="8"/>
    <n v="0.05"/>
    <n v="2975.81"/>
    <n v="6331.5"/>
    <x v="1667"/>
    <n v="23806.48"/>
    <n v="24312.919999999995"/>
    <n v="3"/>
    <x v="1"/>
  </r>
  <r>
    <x v="3599"/>
    <x v="1"/>
    <x v="4"/>
    <d v="2019-02-04T00:00:00"/>
    <x v="424"/>
    <d v="2019-08-24T00:00:00"/>
    <d v="2019-08-25T00:00:00"/>
    <s v="USD"/>
    <n v="22"/>
    <n v="24"/>
    <n v="358"/>
    <n v="30"/>
    <n v="2"/>
    <n v="0.3"/>
    <n v="3735.38"/>
    <n v="5413.6"/>
    <x v="1668"/>
    <n v="7470.76"/>
    <n v="108.27999999999975"/>
    <n v="1"/>
    <x v="1"/>
  </r>
  <r>
    <x v="3600"/>
    <x v="3"/>
    <x v="0"/>
    <d v="2019-05-15T00:00:00"/>
    <x v="424"/>
    <d v="2019-08-16T00:00:00"/>
    <d v="2019-08-24T00:00:00"/>
    <s v="USD"/>
    <n v="9"/>
    <n v="31"/>
    <n v="112"/>
    <n v="42"/>
    <n v="8"/>
    <n v="0.1"/>
    <n v="136.01"/>
    <n v="234.5"/>
    <x v="401"/>
    <n v="1088.08"/>
    <n v="600.32000000000016"/>
    <n v="8"/>
    <x v="0"/>
  </r>
  <r>
    <x v="3601"/>
    <x v="1"/>
    <x v="0"/>
    <d v="2019-05-15T00:00:00"/>
    <x v="424"/>
    <d v="2019-08-03T00:00:00"/>
    <d v="2019-08-12T00:00:00"/>
    <s v="USD"/>
    <n v="22"/>
    <n v="33"/>
    <n v="129"/>
    <n v="23"/>
    <n v="5"/>
    <n v="0.2"/>
    <n v="168.84"/>
    <n v="241.2"/>
    <x v="9"/>
    <n v="844.2"/>
    <n v="120.60000000000002"/>
    <n v="9"/>
    <x v="0"/>
  </r>
  <r>
    <x v="3602"/>
    <x v="3"/>
    <x v="0"/>
    <d v="2019-05-15T00:00:00"/>
    <x v="424"/>
    <d v="2019-08-17T00:00:00"/>
    <d v="2019-08-20T00:00:00"/>
    <s v="USD"/>
    <n v="6"/>
    <n v="44"/>
    <n v="107"/>
    <n v="1"/>
    <n v="5"/>
    <n v="0.08"/>
    <n v="168.57"/>
    <n v="247.9"/>
    <x v="402"/>
    <n v="842.84999999999991"/>
    <n v="297.49000000000024"/>
    <n v="3"/>
    <x v="1"/>
  </r>
  <r>
    <x v="3603"/>
    <x v="0"/>
    <x v="1"/>
    <d v="2019-02-04T00:00:00"/>
    <x v="424"/>
    <d v="2019-08-18T00:00:00"/>
    <d v="2019-08-27T00:00:00"/>
    <s v="USD"/>
    <n v="15"/>
    <n v="9"/>
    <n v="252"/>
    <n v="10"/>
    <n v="6"/>
    <n v="0.3"/>
    <n v="3345.24"/>
    <n v="6559.3"/>
    <x v="1669"/>
    <n v="20071.439999999999"/>
    <n v="7477.6200000000026"/>
    <n v="9"/>
    <x v="0"/>
  </r>
  <r>
    <x v="3604"/>
    <x v="3"/>
    <x v="0"/>
    <d v="2019-05-15T00:00:00"/>
    <x v="424"/>
    <d v="2019-08-07T00:00:00"/>
    <d v="2019-08-15T00:00:00"/>
    <s v="USD"/>
    <n v="3"/>
    <n v="25"/>
    <n v="194"/>
    <n v="9"/>
    <n v="3"/>
    <n v="0.15"/>
    <n v="1591.92"/>
    <n v="1989.9"/>
    <x v="656"/>
    <n v="4775.76"/>
    <n v="298.48500000000058"/>
    <n v="8"/>
    <x v="0"/>
  </r>
  <r>
    <x v="3605"/>
    <x v="0"/>
    <x v="2"/>
    <d v="2019-05-15T00:00:00"/>
    <x v="424"/>
    <d v="2019-08-15T00:00:00"/>
    <d v="2019-08-21T00:00:00"/>
    <s v="USD"/>
    <n v="14"/>
    <n v="18"/>
    <n v="313"/>
    <n v="36"/>
    <n v="8"/>
    <n v="0.05"/>
    <n v="627.12"/>
    <n v="964.8"/>
    <x v="602"/>
    <n v="5016.96"/>
    <n v="2315.5199999999995"/>
    <n v="6"/>
    <x v="1"/>
  </r>
  <r>
    <x v="3606"/>
    <x v="3"/>
    <x v="0"/>
    <d v="2019-05-15T00:00:00"/>
    <x v="425"/>
    <d v="2019-08-05T00:00:00"/>
    <d v="2019-08-12T00:00:00"/>
    <s v="USD"/>
    <n v="3"/>
    <n v="1"/>
    <n v="192"/>
    <n v="38"/>
    <n v="8"/>
    <n v="0.08"/>
    <n v="536"/>
    <n v="1072"/>
    <x v="648"/>
    <n v="4288"/>
    <n v="3601.92"/>
    <n v="7"/>
    <x v="1"/>
  </r>
  <r>
    <x v="3607"/>
    <x v="2"/>
    <x v="3"/>
    <d v="2019-05-15T00:00:00"/>
    <x v="425"/>
    <d v="2019-08-13T00:00:00"/>
    <d v="2019-08-23T00:00:00"/>
    <s v="USD"/>
    <n v="28"/>
    <n v="14"/>
    <n v="11"/>
    <n v="4"/>
    <n v="4"/>
    <n v="0.05"/>
    <n v="146.33000000000001"/>
    <n v="187.6"/>
    <x v="123"/>
    <n v="585.32000000000005"/>
    <n v="127.55999999999995"/>
    <n v="10"/>
    <x v="0"/>
  </r>
  <r>
    <x v="3608"/>
    <x v="0"/>
    <x v="1"/>
    <d v="2019-05-15T00:00:00"/>
    <x v="426"/>
    <d v="2019-08-08T00:00:00"/>
    <d v="2019-08-14T00:00:00"/>
    <s v="USD"/>
    <n v="16"/>
    <n v="41"/>
    <n v="231"/>
    <n v="5"/>
    <n v="6"/>
    <n v="0.05"/>
    <n v="1607"/>
    <n v="3919.5"/>
    <x v="1670"/>
    <n v="9642"/>
    <n v="12699.149999999998"/>
    <n v="6"/>
    <x v="1"/>
  </r>
  <r>
    <x v="3609"/>
    <x v="1"/>
    <x v="0"/>
    <d v="2019-05-15T00:00:00"/>
    <x v="426"/>
    <d v="2019-08-27T00:00:00"/>
    <d v="2019-08-31T00:00:00"/>
    <s v="USD"/>
    <n v="22"/>
    <n v="35"/>
    <n v="152"/>
    <n v="35"/>
    <n v="7"/>
    <n v="0.05"/>
    <n v="1547.97"/>
    <n v="2418.6999999999998"/>
    <x v="1671"/>
    <n v="10835.79"/>
    <n v="5248.5649999999969"/>
    <n v="4"/>
    <x v="1"/>
  </r>
  <r>
    <x v="3610"/>
    <x v="3"/>
    <x v="0"/>
    <d v="2019-05-15T00:00:00"/>
    <x v="426"/>
    <d v="2019-08-09T00:00:00"/>
    <d v="2019-08-18T00:00:00"/>
    <s v="USD"/>
    <n v="11"/>
    <n v="14"/>
    <n v="182"/>
    <n v="4"/>
    <n v="8"/>
    <n v="0.4"/>
    <n v="1641.5"/>
    <n v="3350"/>
    <x v="1672"/>
    <n v="13132"/>
    <n v="2948"/>
    <n v="9"/>
    <x v="0"/>
  </r>
  <r>
    <x v="3611"/>
    <x v="3"/>
    <x v="0"/>
    <d v="2019-05-15T00:00:00"/>
    <x v="426"/>
    <d v="2019-08-08T00:00:00"/>
    <d v="2019-08-16T00:00:00"/>
    <s v="USD"/>
    <n v="2"/>
    <n v="42"/>
    <n v="140"/>
    <n v="43"/>
    <n v="2"/>
    <n v="0.08"/>
    <n v="2221.1799999999998"/>
    <n v="3966.4"/>
    <x v="511"/>
    <n v="4442.3599999999997"/>
    <n v="2855.8160000000007"/>
    <n v="8"/>
    <x v="0"/>
  </r>
  <r>
    <x v="3612"/>
    <x v="1"/>
    <x v="3"/>
    <d v="2019-05-15T00:00:00"/>
    <x v="426"/>
    <d v="2019-08-06T00:00:00"/>
    <d v="2019-08-11T00:00:00"/>
    <s v="USD"/>
    <n v="24"/>
    <n v="27"/>
    <n v="15"/>
    <n v="44"/>
    <n v="5"/>
    <n v="0.2"/>
    <n v="2279.94"/>
    <n v="3999.9"/>
    <x v="931"/>
    <n v="11399.7"/>
    <n v="4599.8999999999996"/>
    <n v="5"/>
    <x v="1"/>
  </r>
  <r>
    <x v="3613"/>
    <x v="1"/>
    <x v="3"/>
    <d v="2019-02-04T00:00:00"/>
    <x v="426"/>
    <d v="2019-08-11T00:00:00"/>
    <d v="2019-08-21T00:00:00"/>
    <s v="USD"/>
    <n v="24"/>
    <n v="32"/>
    <n v="17"/>
    <n v="21"/>
    <n v="6"/>
    <n v="0.2"/>
    <n v="536.66999999999996"/>
    <n v="1192.5999999999999"/>
    <x v="1537"/>
    <n v="3220.0199999999995"/>
    <n v="2504.46"/>
    <n v="10"/>
    <x v="0"/>
  </r>
  <r>
    <x v="3614"/>
    <x v="0"/>
    <x v="0"/>
    <d v="2019-05-15T00:00:00"/>
    <x v="426"/>
    <d v="2019-08-12T00:00:00"/>
    <d v="2019-08-17T00:00:00"/>
    <s v="USD"/>
    <n v="17"/>
    <n v="22"/>
    <n v="93"/>
    <n v="27"/>
    <n v="6"/>
    <n v="0.15"/>
    <n v="857.47"/>
    <n v="1085.4000000000001"/>
    <x v="696"/>
    <n v="5144.82"/>
    <n v="390.72000000000025"/>
    <n v="5"/>
    <x v="1"/>
  </r>
  <r>
    <x v="3615"/>
    <x v="3"/>
    <x v="0"/>
    <d v="2019-05-15T00:00:00"/>
    <x v="426"/>
    <d v="2019-08-10T00:00:00"/>
    <d v="2019-08-11T00:00:00"/>
    <s v="USD"/>
    <n v="6"/>
    <n v="35"/>
    <n v="149"/>
    <n v="2"/>
    <n v="4"/>
    <n v="0.05"/>
    <n v="3437.1"/>
    <n v="5728.5"/>
    <x v="654"/>
    <n v="13748.4"/>
    <n v="8019.9"/>
    <n v="1"/>
    <x v="1"/>
  </r>
  <r>
    <x v="3616"/>
    <x v="3"/>
    <x v="0"/>
    <d v="2019-05-15T00:00:00"/>
    <x v="426"/>
    <d v="2019-08-02T00:00:00"/>
    <d v="2019-08-08T00:00:00"/>
    <s v="USD"/>
    <n v="8"/>
    <n v="7"/>
    <n v="117"/>
    <n v="47"/>
    <n v="4"/>
    <n v="0.08"/>
    <n v="533.04999999999995"/>
    <n v="1045.2"/>
    <x v="679"/>
    <n v="2132.1999999999998"/>
    <n v="1714.1360000000004"/>
    <n v="6"/>
    <x v="1"/>
  </r>
  <r>
    <x v="3617"/>
    <x v="3"/>
    <x v="0"/>
    <d v="2019-05-15T00:00:00"/>
    <x v="426"/>
    <d v="2019-08-19T00:00:00"/>
    <d v="2019-08-21T00:00:00"/>
    <s v="USD"/>
    <n v="7"/>
    <n v="28"/>
    <n v="145"/>
    <n v="6"/>
    <n v="8"/>
    <n v="0.05"/>
    <n v="1474.54"/>
    <n v="2633.1"/>
    <x v="1074"/>
    <n v="11796.32"/>
    <n v="8215.239999999998"/>
    <n v="2"/>
    <x v="1"/>
  </r>
  <r>
    <x v="3618"/>
    <x v="0"/>
    <x v="4"/>
    <d v="2019-05-15T00:00:00"/>
    <x v="426"/>
    <d v="2019-08-13T00:00:00"/>
    <d v="2019-08-23T00:00:00"/>
    <s v="USD"/>
    <n v="19"/>
    <n v="42"/>
    <n v="333"/>
    <n v="10"/>
    <n v="7"/>
    <n v="0.05"/>
    <n v="1447.6"/>
    <n v="1855.9"/>
    <x v="106"/>
    <n v="10133.199999999999"/>
    <n v="2208.5350000000017"/>
    <n v="10"/>
    <x v="0"/>
  </r>
  <r>
    <x v="3619"/>
    <x v="1"/>
    <x v="1"/>
    <d v="2019-05-15T00:00:00"/>
    <x v="426"/>
    <d v="2019-08-20T00:00:00"/>
    <d v="2019-08-26T00:00:00"/>
    <s v="USD"/>
    <n v="23"/>
    <n v="11"/>
    <n v="215"/>
    <n v="12"/>
    <n v="2"/>
    <n v="0.08"/>
    <n v="1664.95"/>
    <n v="2345"/>
    <x v="681"/>
    <n v="3329.9"/>
    <n v="984.90000000000009"/>
    <n v="6"/>
    <x v="1"/>
  </r>
  <r>
    <x v="3620"/>
    <x v="0"/>
    <x v="1"/>
    <d v="2019-05-15T00:00:00"/>
    <x v="427"/>
    <d v="2019-08-07T00:00:00"/>
    <d v="2019-08-11T00:00:00"/>
    <s v="USD"/>
    <n v="15"/>
    <n v="32"/>
    <n v="216"/>
    <n v="15"/>
    <n v="4"/>
    <n v="0.08"/>
    <n v="2810.25"/>
    <n v="5735.2"/>
    <x v="1673"/>
    <n v="11241"/>
    <n v="9864.5360000000001"/>
    <n v="4"/>
    <x v="1"/>
  </r>
  <r>
    <x v="3621"/>
    <x v="0"/>
    <x v="0"/>
    <d v="2019-05-15T00:00:00"/>
    <x v="427"/>
    <d v="2019-08-29T00:00:00"/>
    <d v="2019-09-02T00:00:00"/>
    <s v="USD"/>
    <n v="15"/>
    <n v="8"/>
    <n v="146"/>
    <n v="34"/>
    <n v="4"/>
    <n v="0.05"/>
    <n v="1612.62"/>
    <n v="2271.3000000000002"/>
    <x v="1239"/>
    <n v="6450.48"/>
    <n v="2180.4600000000009"/>
    <n v="4"/>
    <x v="1"/>
  </r>
  <r>
    <x v="3622"/>
    <x v="2"/>
    <x v="2"/>
    <d v="2019-05-15T00:00:00"/>
    <x v="427"/>
    <d v="2019-08-09T00:00:00"/>
    <d v="2019-08-16T00:00:00"/>
    <s v="USD"/>
    <n v="26"/>
    <n v="1"/>
    <n v="261"/>
    <n v="7"/>
    <n v="4"/>
    <n v="0.05"/>
    <n v="1312.93"/>
    <n v="1849.2"/>
    <x v="292"/>
    <n v="5251.72"/>
    <n v="1775.2399999999998"/>
    <n v="7"/>
    <x v="1"/>
  </r>
  <r>
    <x v="3623"/>
    <x v="1"/>
    <x v="4"/>
    <d v="2019-05-15T00:00:00"/>
    <x v="427"/>
    <d v="2019-08-21T00:00:00"/>
    <d v="2019-08-28T00:00:00"/>
    <s v="USD"/>
    <n v="22"/>
    <n v="4"/>
    <n v="359"/>
    <n v="29"/>
    <n v="7"/>
    <n v="0.1"/>
    <n v="1647.93"/>
    <n v="3832.4"/>
    <x v="572"/>
    <n v="11535.51"/>
    <n v="12608.609999999999"/>
    <n v="7"/>
    <x v="1"/>
  </r>
  <r>
    <x v="3624"/>
    <x v="1"/>
    <x v="0"/>
    <d v="2019-05-15T00:00:00"/>
    <x v="427"/>
    <d v="2019-08-20T00:00:00"/>
    <d v="2019-08-27T00:00:00"/>
    <s v="USD"/>
    <n v="21"/>
    <n v="1"/>
    <n v="92"/>
    <n v="42"/>
    <n v="6"/>
    <n v="0.05"/>
    <n v="1776.84"/>
    <n v="2613"/>
    <x v="326"/>
    <n v="10661.039999999999"/>
    <n v="4233.0599999999995"/>
    <n v="7"/>
    <x v="1"/>
  </r>
  <r>
    <x v="3625"/>
    <x v="1"/>
    <x v="5"/>
    <d v="2019-05-15T00:00:00"/>
    <x v="427"/>
    <d v="2019-08-26T00:00:00"/>
    <d v="2019-09-04T00:00:00"/>
    <s v="USD"/>
    <n v="22"/>
    <n v="18"/>
    <n v="62"/>
    <n v="11"/>
    <n v="5"/>
    <n v="0.15"/>
    <n v="157.58000000000001"/>
    <n v="187.6"/>
    <x v="1540"/>
    <n v="787.90000000000009"/>
    <n v="9.3999999999998636"/>
    <n v="9"/>
    <x v="0"/>
  </r>
  <r>
    <x v="3626"/>
    <x v="0"/>
    <x v="0"/>
    <d v="2019-05-15T00:00:00"/>
    <x v="427"/>
    <d v="2019-08-11T00:00:00"/>
    <d v="2019-08-20T00:00:00"/>
    <s v="USD"/>
    <n v="19"/>
    <n v="35"/>
    <n v="143"/>
    <n v="2"/>
    <n v="1"/>
    <n v="0.3"/>
    <n v="115.78"/>
    <n v="180.9"/>
    <x v="827"/>
    <n v="115.78"/>
    <n v="10.849999999999994"/>
    <n v="9"/>
    <x v="0"/>
  </r>
  <r>
    <x v="3627"/>
    <x v="3"/>
    <x v="5"/>
    <d v="2019-05-15T00:00:00"/>
    <x v="427"/>
    <d v="2019-08-18T00:00:00"/>
    <d v="2019-08-19T00:00:00"/>
    <s v="USD"/>
    <n v="8"/>
    <n v="26"/>
    <n v="82"/>
    <n v="37"/>
    <n v="3"/>
    <n v="0.08"/>
    <n v="3597.23"/>
    <n v="5138.8999999999996"/>
    <x v="1674"/>
    <n v="10791.69"/>
    <n v="3391.6739999999991"/>
    <n v="1"/>
    <x v="1"/>
  </r>
  <r>
    <x v="3628"/>
    <x v="3"/>
    <x v="4"/>
    <d v="2019-05-15T00:00:00"/>
    <x v="427"/>
    <d v="2019-08-21T00:00:00"/>
    <d v="2019-08-28T00:00:00"/>
    <s v="USD"/>
    <n v="6"/>
    <n v="35"/>
    <n v="341"/>
    <n v="3"/>
    <n v="7"/>
    <n v="0.05"/>
    <n v="4223.41"/>
    <n v="6210.9"/>
    <x v="1675"/>
    <n v="29563.87"/>
    <n v="11738.614999999994"/>
    <n v="7"/>
    <x v="1"/>
  </r>
  <r>
    <x v="3629"/>
    <x v="1"/>
    <x v="3"/>
    <d v="2019-05-15T00:00:00"/>
    <x v="427"/>
    <d v="2019-08-21T00:00:00"/>
    <d v="2019-08-26T00:00:00"/>
    <s v="USD"/>
    <n v="23"/>
    <n v="33"/>
    <n v="51"/>
    <n v="37"/>
    <n v="3"/>
    <n v="0.08"/>
    <n v="201.13"/>
    <n v="254.6"/>
    <x v="287"/>
    <n v="603.39"/>
    <n v="99.30600000000004"/>
    <n v="5"/>
    <x v="1"/>
  </r>
  <r>
    <x v="3630"/>
    <x v="1"/>
    <x v="1"/>
    <d v="2019-02-04T00:00:00"/>
    <x v="427"/>
    <d v="2019-08-22T00:00:00"/>
    <d v="2019-08-25T00:00:00"/>
    <s v="USD"/>
    <n v="21"/>
    <n v="46"/>
    <n v="261"/>
    <n v="23"/>
    <n v="3"/>
    <n v="0.1"/>
    <n v="502.5"/>
    <n v="1005"/>
    <x v="1284"/>
    <n v="1507.5"/>
    <n v="1206"/>
    <n v="3"/>
    <x v="1"/>
  </r>
  <r>
    <x v="3631"/>
    <x v="1"/>
    <x v="2"/>
    <d v="2019-05-15T00:00:00"/>
    <x v="427"/>
    <d v="2019-08-19T00:00:00"/>
    <d v="2019-08-29T00:00:00"/>
    <s v="USD"/>
    <n v="25"/>
    <n v="30"/>
    <n v="302"/>
    <n v="22"/>
    <n v="2"/>
    <n v="0.05"/>
    <n v="1580.87"/>
    <n v="2432.1"/>
    <x v="1133"/>
    <n v="3161.74"/>
    <n v="1459.25"/>
    <n v="10"/>
    <x v="0"/>
  </r>
  <r>
    <x v="3632"/>
    <x v="2"/>
    <x v="1"/>
    <d v="2019-05-15T00:00:00"/>
    <x v="427"/>
    <d v="2019-08-19T00:00:00"/>
    <d v="2019-08-20T00:00:00"/>
    <s v="USD"/>
    <n v="27"/>
    <n v="22"/>
    <n v="251"/>
    <n v="7"/>
    <n v="2"/>
    <n v="0.08"/>
    <n v="126.43"/>
    <n v="247.9"/>
    <x v="1155"/>
    <n v="252.86"/>
    <n v="203.27600000000001"/>
    <n v="1"/>
    <x v="1"/>
  </r>
  <r>
    <x v="3633"/>
    <x v="2"/>
    <x v="0"/>
    <d v="2019-05-15T00:00:00"/>
    <x v="427"/>
    <d v="2019-08-22T00:00:00"/>
    <d v="2019-08-25T00:00:00"/>
    <s v="USD"/>
    <n v="26"/>
    <n v="33"/>
    <n v="163"/>
    <n v="22"/>
    <n v="2"/>
    <n v="0.1"/>
    <n v="668.06"/>
    <n v="1132.3"/>
    <x v="1147"/>
    <n v="1336.12"/>
    <n v="702.02"/>
    <n v="3"/>
    <x v="1"/>
  </r>
  <r>
    <x v="3634"/>
    <x v="3"/>
    <x v="0"/>
    <d v="2019-02-04T00:00:00"/>
    <x v="428"/>
    <d v="2019-08-13T00:00:00"/>
    <d v="2019-08-21T00:00:00"/>
    <s v="USD"/>
    <n v="12"/>
    <n v="29"/>
    <n v="118"/>
    <n v="43"/>
    <n v="8"/>
    <n v="0.08"/>
    <n v="664.64"/>
    <n v="1038.5"/>
    <x v="942"/>
    <n v="5317.12"/>
    <n v="2326.2400000000007"/>
    <n v="8"/>
    <x v="0"/>
  </r>
  <r>
    <x v="3635"/>
    <x v="2"/>
    <x v="1"/>
    <d v="2019-05-15T00:00:00"/>
    <x v="428"/>
    <d v="2019-08-04T00:00:00"/>
    <d v="2019-08-13T00:00:00"/>
    <s v="USD"/>
    <n v="26"/>
    <n v="50"/>
    <n v="240"/>
    <n v="1"/>
    <n v="4"/>
    <n v="0.05"/>
    <n v="89.31"/>
    <n v="207.7"/>
    <x v="1676"/>
    <n v="357.24"/>
    <n v="432.01999999999987"/>
    <n v="9"/>
    <x v="0"/>
  </r>
  <r>
    <x v="3636"/>
    <x v="2"/>
    <x v="0"/>
    <d v="2019-05-15T00:00:00"/>
    <x v="428"/>
    <d v="2019-08-16T00:00:00"/>
    <d v="2019-08-26T00:00:00"/>
    <s v="USD"/>
    <n v="26"/>
    <n v="19"/>
    <n v="168"/>
    <n v="14"/>
    <n v="7"/>
    <n v="0.05"/>
    <n v="1733.63"/>
    <n v="2311.5"/>
    <x v="1677"/>
    <n v="12135.41"/>
    <n v="3236.0649999999987"/>
    <n v="10"/>
    <x v="0"/>
  </r>
  <r>
    <x v="3637"/>
    <x v="3"/>
    <x v="1"/>
    <d v="2019-05-15T00:00:00"/>
    <x v="428"/>
    <d v="2019-08-29T00:00:00"/>
    <d v="2019-09-07T00:00:00"/>
    <s v="USD"/>
    <n v="1"/>
    <n v="35"/>
    <n v="211"/>
    <n v="40"/>
    <n v="2"/>
    <n v="0.08"/>
    <n v="2341.25"/>
    <n v="3001.6"/>
    <x v="662"/>
    <n v="4682.5"/>
    <n v="840.44400000000041"/>
    <n v="9"/>
    <x v="0"/>
  </r>
  <r>
    <x v="3638"/>
    <x v="0"/>
    <x v="2"/>
    <d v="2019-05-15T00:00:00"/>
    <x v="428"/>
    <d v="2019-08-28T00:00:00"/>
    <d v="2019-08-29T00:00:00"/>
    <s v="USD"/>
    <n v="14"/>
    <n v="4"/>
    <n v="301"/>
    <n v="22"/>
    <n v="2"/>
    <n v="0.05"/>
    <n v="110.55"/>
    <n v="167.5"/>
    <x v="261"/>
    <n v="221.1"/>
    <n v="97.15"/>
    <n v="1"/>
    <x v="1"/>
  </r>
  <r>
    <x v="3639"/>
    <x v="2"/>
    <x v="2"/>
    <d v="2019-05-15T00:00:00"/>
    <x v="428"/>
    <d v="2019-08-22T00:00:00"/>
    <d v="2019-08-29T00:00:00"/>
    <s v="USD"/>
    <n v="28"/>
    <n v="38"/>
    <n v="266"/>
    <n v="23"/>
    <n v="4"/>
    <n v="0.08"/>
    <n v="2006.78"/>
    <n v="3859.2"/>
    <x v="1590"/>
    <n v="8027.12"/>
    <n v="6174.7359999999999"/>
    <n v="7"/>
    <x v="1"/>
  </r>
  <r>
    <x v="3640"/>
    <x v="3"/>
    <x v="2"/>
    <d v="2019-05-15T00:00:00"/>
    <x v="428"/>
    <d v="2019-08-28T00:00:00"/>
    <d v="2019-09-01T00:00:00"/>
    <s v="USD"/>
    <n v="3"/>
    <n v="19"/>
    <n v="286"/>
    <n v="33"/>
    <n v="3"/>
    <n v="0.05"/>
    <n v="133.66999999999999"/>
    <n v="234.5"/>
    <x v="501"/>
    <n v="401.01"/>
    <n v="267.31499999999994"/>
    <n v="4"/>
    <x v="1"/>
  </r>
  <r>
    <x v="3641"/>
    <x v="0"/>
    <x v="0"/>
    <d v="2019-05-15T00:00:00"/>
    <x v="428"/>
    <d v="2019-08-23T00:00:00"/>
    <d v="2019-08-31T00:00:00"/>
    <s v="USD"/>
    <n v="16"/>
    <n v="1"/>
    <n v="95"/>
    <n v="21"/>
    <n v="4"/>
    <n v="0.15"/>
    <n v="691.31"/>
    <n v="1031.8"/>
    <x v="344"/>
    <n v="2765.24"/>
    <n v="742.88000000000011"/>
    <n v="8"/>
    <x v="0"/>
  </r>
  <r>
    <x v="3642"/>
    <x v="1"/>
    <x v="3"/>
    <d v="2019-05-15T00:00:00"/>
    <x v="428"/>
    <d v="2019-08-30T00:00:00"/>
    <d v="2019-09-02T00:00:00"/>
    <s v="USD"/>
    <n v="21"/>
    <n v="18"/>
    <n v="34"/>
    <n v="18"/>
    <n v="5"/>
    <n v="0.05"/>
    <n v="2826.06"/>
    <n v="3819"/>
    <x v="647"/>
    <n v="14130.3"/>
    <n v="4009.9500000000007"/>
    <n v="3"/>
    <x v="1"/>
  </r>
  <r>
    <x v="3643"/>
    <x v="1"/>
    <x v="5"/>
    <d v="2019-05-15T00:00:00"/>
    <x v="428"/>
    <d v="2019-08-06T00:00:00"/>
    <d v="2019-08-15T00:00:00"/>
    <s v="USD"/>
    <n v="23"/>
    <n v="27"/>
    <n v="75"/>
    <n v="37"/>
    <n v="7"/>
    <n v="0.08"/>
    <n v="2464.46"/>
    <n v="3678.3"/>
    <x v="1678"/>
    <n v="17251.22"/>
    <n v="6437.0320000000029"/>
    <n v="9"/>
    <x v="0"/>
  </r>
  <r>
    <x v="3644"/>
    <x v="3"/>
    <x v="2"/>
    <d v="2019-05-15T00:00:00"/>
    <x v="428"/>
    <d v="2019-08-17T00:00:00"/>
    <d v="2019-08-21T00:00:00"/>
    <s v="USD"/>
    <n v="5"/>
    <n v="31"/>
    <n v="262"/>
    <n v="44"/>
    <n v="6"/>
    <n v="0.08"/>
    <n v="417.75"/>
    <n v="971.5"/>
    <x v="941"/>
    <n v="2506.5"/>
    <n v="2856.1800000000003"/>
    <n v="4"/>
    <x v="1"/>
  </r>
  <r>
    <x v="3645"/>
    <x v="3"/>
    <x v="1"/>
    <d v="2019-05-15T00:00:00"/>
    <x v="428"/>
    <d v="2019-08-06T00:00:00"/>
    <d v="2019-08-13T00:00:00"/>
    <s v="USD"/>
    <n v="6"/>
    <n v="47"/>
    <n v="219"/>
    <n v="30"/>
    <n v="2"/>
    <n v="0.4"/>
    <n v="4507.43"/>
    <n v="6009.9"/>
    <x v="1679"/>
    <n v="9014.86"/>
    <n v="-1802.9800000000014"/>
    <n v="7"/>
    <x v="1"/>
  </r>
  <r>
    <x v="3646"/>
    <x v="0"/>
    <x v="2"/>
    <d v="2019-02-04T00:00:00"/>
    <x v="428"/>
    <d v="2019-08-27T00:00:00"/>
    <d v="2019-08-29T00:00:00"/>
    <s v="USD"/>
    <n v="16"/>
    <n v="47"/>
    <n v="323"/>
    <n v="21"/>
    <n v="1"/>
    <n v="0.4"/>
    <n v="783.23"/>
    <n v="1118.9000000000001"/>
    <x v="303"/>
    <n v="783.23"/>
    <n v="-111.88999999999999"/>
    <n v="2"/>
    <x v="1"/>
  </r>
  <r>
    <x v="3647"/>
    <x v="3"/>
    <x v="1"/>
    <d v="2019-05-15T00:00:00"/>
    <x v="428"/>
    <d v="2019-08-05T00:00:00"/>
    <d v="2019-08-09T00:00:00"/>
    <s v="USD"/>
    <n v="8"/>
    <n v="45"/>
    <n v="246"/>
    <n v="6"/>
    <n v="7"/>
    <n v="0.05"/>
    <n v="2073.92"/>
    <n v="2693.4"/>
    <x v="154"/>
    <n v="14517.44"/>
    <n v="3393.6699999999964"/>
    <n v="4"/>
    <x v="1"/>
  </r>
  <r>
    <x v="3648"/>
    <x v="3"/>
    <x v="3"/>
    <d v="2019-05-15T00:00:00"/>
    <x v="429"/>
    <d v="2019-08-25T00:00:00"/>
    <d v="2019-09-03T00:00:00"/>
    <s v="USD"/>
    <n v="4"/>
    <n v="18"/>
    <n v="29"/>
    <n v="29"/>
    <n v="4"/>
    <n v="0.05"/>
    <n v="1346.5"/>
    <n v="1748.7"/>
    <x v="232"/>
    <n v="5386"/>
    <n v="1259.0599999999995"/>
    <n v="9"/>
    <x v="0"/>
  </r>
  <r>
    <x v="3649"/>
    <x v="0"/>
    <x v="0"/>
    <d v="2019-05-15T00:00:00"/>
    <x v="429"/>
    <d v="2019-08-08T00:00:00"/>
    <d v="2019-08-14T00:00:00"/>
    <s v="USD"/>
    <n v="12"/>
    <n v="22"/>
    <n v="173"/>
    <n v="29"/>
    <n v="2"/>
    <n v="0.08"/>
    <n v="1175.45"/>
    <n v="1728.6"/>
    <x v="907"/>
    <n v="2350.9"/>
    <n v="829.72399999999971"/>
    <n v="6"/>
    <x v="1"/>
  </r>
  <r>
    <x v="3650"/>
    <x v="1"/>
    <x v="1"/>
    <d v="2019-05-15T00:00:00"/>
    <x v="429"/>
    <d v="2019-08-07T00:00:00"/>
    <d v="2019-08-12T00:00:00"/>
    <s v="USD"/>
    <n v="24"/>
    <n v="28"/>
    <n v="226"/>
    <n v="34"/>
    <n v="1"/>
    <n v="0.4"/>
    <n v="2217.4299999999998"/>
    <n v="3959.7"/>
    <x v="1680"/>
    <n v="2217.4299999999998"/>
    <n v="158.38999999999987"/>
    <n v="5"/>
    <x v="1"/>
  </r>
  <r>
    <x v="3651"/>
    <x v="1"/>
    <x v="1"/>
    <d v="2019-05-15T00:00:00"/>
    <x v="429"/>
    <d v="2019-08-25T00:00:00"/>
    <d v="2019-09-03T00:00:00"/>
    <s v="USD"/>
    <n v="25"/>
    <n v="3"/>
    <n v="236"/>
    <n v="38"/>
    <n v="2"/>
    <n v="0.05"/>
    <n v="423.31"/>
    <n v="783.9"/>
    <x v="1681"/>
    <n v="846.62"/>
    <n v="642.78999999999985"/>
    <n v="9"/>
    <x v="0"/>
  </r>
  <r>
    <x v="3652"/>
    <x v="3"/>
    <x v="2"/>
    <d v="2019-05-15T00:00:00"/>
    <x v="429"/>
    <d v="2019-08-08T00:00:00"/>
    <d v="2019-08-16T00:00:00"/>
    <s v="USD"/>
    <n v="12"/>
    <n v="6"/>
    <n v="322"/>
    <n v="12"/>
    <n v="7"/>
    <n v="0.08"/>
    <n v="1400.57"/>
    <n v="1795.6"/>
    <x v="1682"/>
    <n v="9803.99"/>
    <n v="1759.6739999999991"/>
    <n v="8"/>
    <x v="0"/>
  </r>
  <r>
    <x v="3653"/>
    <x v="0"/>
    <x v="5"/>
    <d v="2019-05-15T00:00:00"/>
    <x v="429"/>
    <d v="2019-08-31T00:00:00"/>
    <d v="2019-09-10T00:00:00"/>
    <s v="USD"/>
    <n v="15"/>
    <n v="41"/>
    <n v="62"/>
    <n v="41"/>
    <n v="4"/>
    <n v="0.15"/>
    <n v="3343.03"/>
    <n v="5969.7"/>
    <x v="1683"/>
    <n v="13372.12"/>
    <n v="6924.8599999999988"/>
    <n v="10"/>
    <x v="0"/>
  </r>
  <r>
    <x v="3654"/>
    <x v="3"/>
    <x v="0"/>
    <d v="2019-05-15T00:00:00"/>
    <x v="429"/>
    <d v="2019-08-11T00:00:00"/>
    <d v="2019-08-15T00:00:00"/>
    <s v="USD"/>
    <n v="1"/>
    <n v="38"/>
    <n v="182"/>
    <n v="31"/>
    <n v="2"/>
    <n v="0.08"/>
    <n v="2115.19"/>
    <n v="2579.5"/>
    <x v="454"/>
    <n v="4230.38"/>
    <n v="515.90000000000055"/>
    <n v="4"/>
    <x v="1"/>
  </r>
  <r>
    <x v="3655"/>
    <x v="3"/>
    <x v="0"/>
    <d v="2019-05-15T00:00:00"/>
    <x v="430"/>
    <d v="2019-08-29T00:00:00"/>
    <d v="2019-09-05T00:00:00"/>
    <s v="USD"/>
    <n v="6"/>
    <n v="34"/>
    <n v="125"/>
    <n v="3"/>
    <n v="5"/>
    <n v="0.3"/>
    <n v="128.24"/>
    <n v="221.1"/>
    <x v="767"/>
    <n v="641.20000000000005"/>
    <n v="132.64999999999986"/>
    <n v="7"/>
    <x v="1"/>
  </r>
  <r>
    <x v="3656"/>
    <x v="3"/>
    <x v="3"/>
    <d v="2019-02-04T00:00:00"/>
    <x v="430"/>
    <d v="2019-08-21T00:00:00"/>
    <d v="2019-08-23T00:00:00"/>
    <s v="USD"/>
    <n v="3"/>
    <n v="44"/>
    <n v="7"/>
    <n v="22"/>
    <n v="7"/>
    <n v="0.1"/>
    <n v="1393.94"/>
    <n v="2445.5"/>
    <x v="1533"/>
    <n v="9757.58"/>
    <n v="5649.07"/>
    <n v="2"/>
    <x v="1"/>
  </r>
  <r>
    <x v="3657"/>
    <x v="1"/>
    <x v="0"/>
    <d v="2019-05-15T00:00:00"/>
    <x v="430"/>
    <d v="2019-08-15T00:00:00"/>
    <d v="2019-08-25T00:00:00"/>
    <s v="USD"/>
    <n v="21"/>
    <n v="42"/>
    <n v="103"/>
    <n v="30"/>
    <n v="6"/>
    <n v="0.3"/>
    <n v="626.58000000000004"/>
    <n v="1118.9000000000001"/>
    <x v="587"/>
    <n v="3759.4800000000005"/>
    <n v="939.89999999999964"/>
    <n v="10"/>
    <x v="0"/>
  </r>
  <r>
    <x v="3658"/>
    <x v="0"/>
    <x v="2"/>
    <d v="2019-02-04T00:00:00"/>
    <x v="430"/>
    <d v="2019-08-16T00:00:00"/>
    <d v="2019-08-23T00:00:00"/>
    <s v="USD"/>
    <n v="19"/>
    <n v="43"/>
    <n v="298"/>
    <n v="16"/>
    <n v="6"/>
    <n v="0.15"/>
    <n v="598.17999999999995"/>
    <n v="1246.2"/>
    <x v="405"/>
    <n v="3589.08"/>
    <n v="2766.5400000000009"/>
    <n v="7"/>
    <x v="1"/>
  </r>
  <r>
    <x v="3659"/>
    <x v="1"/>
    <x v="1"/>
    <d v="2019-05-15T00:00:00"/>
    <x v="430"/>
    <d v="2019-08-11T00:00:00"/>
    <d v="2019-08-18T00:00:00"/>
    <s v="USD"/>
    <n v="20"/>
    <n v="3"/>
    <n v="257"/>
    <n v="13"/>
    <n v="8"/>
    <n v="0.05"/>
    <n v="575.66"/>
    <n v="1199.3"/>
    <x v="284"/>
    <n v="4605.28"/>
    <n v="4509.3999999999987"/>
    <n v="7"/>
    <x v="1"/>
  </r>
  <r>
    <x v="3660"/>
    <x v="0"/>
    <x v="0"/>
    <d v="2019-05-15T00:00:00"/>
    <x v="430"/>
    <d v="2019-08-14T00:00:00"/>
    <d v="2019-08-15T00:00:00"/>
    <s v="USD"/>
    <n v="15"/>
    <n v="41"/>
    <n v="96"/>
    <n v="15"/>
    <n v="5"/>
    <n v="0.08"/>
    <n v="116.71"/>
    <n v="174.2"/>
    <x v="539"/>
    <n v="583.54999999999995"/>
    <n v="217.7700000000001"/>
    <n v="1"/>
    <x v="1"/>
  </r>
  <r>
    <x v="3661"/>
    <x v="1"/>
    <x v="2"/>
    <d v="2019-05-15T00:00:00"/>
    <x v="431"/>
    <d v="2019-08-10T00:00:00"/>
    <d v="2019-08-18T00:00:00"/>
    <s v="USD"/>
    <n v="22"/>
    <n v="46"/>
    <n v="306"/>
    <n v="39"/>
    <n v="3"/>
    <n v="0.08"/>
    <n v="3227.26"/>
    <n v="5976.4"/>
    <x v="28"/>
    <n v="9681.7800000000007"/>
    <n v="6813.0839999999971"/>
    <n v="8"/>
    <x v="0"/>
  </r>
  <r>
    <x v="3662"/>
    <x v="2"/>
    <x v="0"/>
    <d v="2019-05-15T00:00:00"/>
    <x v="431"/>
    <d v="2019-08-12T00:00:00"/>
    <d v="2019-08-19T00:00:00"/>
    <s v="USD"/>
    <n v="26"/>
    <n v="11"/>
    <n v="195"/>
    <n v="43"/>
    <n v="7"/>
    <n v="0.08"/>
    <n v="2533.54"/>
    <n v="3423.7"/>
    <x v="1684"/>
    <n v="17734.78"/>
    <n v="4313.8480000000018"/>
    <n v="7"/>
    <x v="1"/>
  </r>
  <r>
    <x v="3663"/>
    <x v="2"/>
    <x v="1"/>
    <d v="2019-05-15T00:00:00"/>
    <x v="431"/>
    <d v="2019-08-17T00:00:00"/>
    <d v="2019-08-20T00:00:00"/>
    <s v="USD"/>
    <n v="28"/>
    <n v="28"/>
    <n v="233"/>
    <n v="25"/>
    <n v="2"/>
    <n v="0.2"/>
    <n v="584.30999999999995"/>
    <n v="1025.0999999999999"/>
    <x v="247"/>
    <n v="1168.6199999999999"/>
    <n v="471.53999999999996"/>
    <n v="3"/>
    <x v="1"/>
  </r>
  <r>
    <x v="3664"/>
    <x v="1"/>
    <x v="0"/>
    <d v="2019-05-15T00:00:00"/>
    <x v="431"/>
    <d v="2019-08-14T00:00:00"/>
    <d v="2019-08-18T00:00:00"/>
    <s v="USD"/>
    <n v="25"/>
    <n v="50"/>
    <n v="156"/>
    <n v="45"/>
    <n v="5"/>
    <n v="0.05"/>
    <n v="2626.67"/>
    <n v="3979.8"/>
    <x v="337"/>
    <n v="13133.35"/>
    <n v="5770.6999999999989"/>
    <n v="4"/>
    <x v="1"/>
  </r>
  <r>
    <x v="3665"/>
    <x v="0"/>
    <x v="1"/>
    <d v="2019-05-15T00:00:00"/>
    <x v="431"/>
    <d v="2019-08-28T00:00:00"/>
    <d v="2019-08-30T00:00:00"/>
    <s v="USD"/>
    <n v="15"/>
    <n v="32"/>
    <n v="257"/>
    <n v="46"/>
    <n v="5"/>
    <n v="0.05"/>
    <n v="3213.59"/>
    <n v="3825.7"/>
    <x v="1685"/>
    <n v="16067.95"/>
    <n v="2104.125"/>
    <n v="2"/>
    <x v="1"/>
  </r>
  <r>
    <x v="3666"/>
    <x v="0"/>
    <x v="3"/>
    <d v="2019-05-15T00:00:00"/>
    <x v="431"/>
    <d v="2019-08-16T00:00:00"/>
    <d v="2019-08-23T00:00:00"/>
    <s v="USD"/>
    <n v="15"/>
    <n v="28"/>
    <n v="45"/>
    <n v="20"/>
    <n v="5"/>
    <n v="0.05"/>
    <n v="2063.13"/>
    <n v="3892.7"/>
    <x v="59"/>
    <n v="10315.650000000001"/>
    <n v="8174.6749999999993"/>
    <n v="7"/>
    <x v="1"/>
  </r>
  <r>
    <x v="3667"/>
    <x v="1"/>
    <x v="1"/>
    <d v="2019-05-15T00:00:00"/>
    <x v="431"/>
    <d v="2019-08-26T00:00:00"/>
    <d v="2019-08-29T00:00:00"/>
    <s v="USD"/>
    <n v="24"/>
    <n v="8"/>
    <n v="204"/>
    <n v="9"/>
    <n v="7"/>
    <n v="0.05"/>
    <n v="672.14"/>
    <n v="1018.4"/>
    <x v="135"/>
    <n v="4704.9799999999996"/>
    <n v="2067.38"/>
    <n v="3"/>
    <x v="1"/>
  </r>
  <r>
    <x v="3668"/>
    <x v="3"/>
    <x v="2"/>
    <d v="2019-05-15T00:00:00"/>
    <x v="432"/>
    <d v="2019-08-27T00:00:00"/>
    <d v="2019-09-05T00:00:00"/>
    <s v="USD"/>
    <n v="11"/>
    <n v="25"/>
    <n v="305"/>
    <n v="25"/>
    <n v="6"/>
    <n v="0.2"/>
    <n v="783.9"/>
    <n v="1005"/>
    <x v="458"/>
    <n v="4703.3999999999996"/>
    <n v="120.60000000000036"/>
    <n v="9"/>
    <x v="0"/>
  </r>
  <r>
    <x v="3669"/>
    <x v="2"/>
    <x v="5"/>
    <d v="2019-05-15T00:00:00"/>
    <x v="432"/>
    <d v="2019-08-31T00:00:00"/>
    <d v="2019-09-07T00:00:00"/>
    <s v="USD"/>
    <n v="26"/>
    <n v="28"/>
    <n v="78"/>
    <n v="36"/>
    <n v="1"/>
    <n v="0.05"/>
    <n v="4159.8999999999996"/>
    <n v="5333.2"/>
    <x v="802"/>
    <n v="4159.8999999999996"/>
    <n v="906.64000000000033"/>
    <n v="7"/>
    <x v="1"/>
  </r>
  <r>
    <x v="3670"/>
    <x v="2"/>
    <x v="1"/>
    <d v="2019-05-15T00:00:00"/>
    <x v="432"/>
    <d v="2019-08-23T00:00:00"/>
    <d v="2019-08-24T00:00:00"/>
    <s v="USD"/>
    <n v="26"/>
    <n v="43"/>
    <n v="231"/>
    <n v="40"/>
    <n v="8"/>
    <n v="0.08"/>
    <n v="2021.73"/>
    <n v="2378.5"/>
    <x v="1686"/>
    <n v="16173.84"/>
    <n v="1331.9200000000019"/>
    <n v="1"/>
    <x v="1"/>
  </r>
  <r>
    <x v="3671"/>
    <x v="3"/>
    <x v="3"/>
    <d v="2019-05-15T00:00:00"/>
    <x v="432"/>
    <d v="2019-08-28T00:00:00"/>
    <d v="2019-09-02T00:00:00"/>
    <s v="USD"/>
    <n v="4"/>
    <n v="20"/>
    <n v="52"/>
    <n v="45"/>
    <n v="5"/>
    <n v="0.05"/>
    <n v="1452.63"/>
    <n v="1989.9"/>
    <x v="794"/>
    <n v="7263.1500000000005"/>
    <n v="2188.8749999999991"/>
    <n v="5"/>
    <x v="1"/>
  </r>
  <r>
    <x v="3672"/>
    <x v="0"/>
    <x v="3"/>
    <d v="2019-02-04T00:00:00"/>
    <x v="432"/>
    <d v="2019-08-09T00:00:00"/>
    <d v="2019-08-10T00:00:00"/>
    <s v="USD"/>
    <n v="12"/>
    <n v="37"/>
    <n v="7"/>
    <n v="16"/>
    <n v="6"/>
    <n v="0.05"/>
    <n v="2007.99"/>
    <n v="2479"/>
    <x v="1030"/>
    <n v="12047.94"/>
    <n v="2082.3599999999988"/>
    <n v="1"/>
    <x v="1"/>
  </r>
  <r>
    <x v="3673"/>
    <x v="3"/>
    <x v="3"/>
    <d v="2019-05-15T00:00:00"/>
    <x v="432"/>
    <d v="2019-08-16T00:00:00"/>
    <d v="2019-08-17T00:00:00"/>
    <s v="USD"/>
    <n v="8"/>
    <n v="10"/>
    <n v="30"/>
    <n v="17"/>
    <n v="7"/>
    <n v="0.08"/>
    <n v="551.54"/>
    <n v="984.9"/>
    <x v="541"/>
    <n v="3860.7799999999997"/>
    <n v="2481.9760000000006"/>
    <n v="1"/>
    <x v="1"/>
  </r>
  <r>
    <x v="3674"/>
    <x v="0"/>
    <x v="3"/>
    <d v="2019-05-15T00:00:00"/>
    <x v="432"/>
    <d v="2019-09-03T00:00:00"/>
    <d v="2019-09-05T00:00:00"/>
    <s v="USD"/>
    <n v="17"/>
    <n v="5"/>
    <n v="1"/>
    <n v="16"/>
    <n v="7"/>
    <n v="0.05"/>
    <n v="516.84"/>
    <n v="891.1"/>
    <x v="1205"/>
    <n v="3617.88"/>
    <n v="2307.9349999999995"/>
    <n v="2"/>
    <x v="1"/>
  </r>
  <r>
    <x v="3675"/>
    <x v="3"/>
    <x v="0"/>
    <d v="2019-05-15T00:00:00"/>
    <x v="432"/>
    <d v="2019-08-23T00:00:00"/>
    <d v="2019-09-02T00:00:00"/>
    <s v="USD"/>
    <n v="11"/>
    <n v="26"/>
    <n v="126"/>
    <n v="47"/>
    <n v="7"/>
    <n v="0.1"/>
    <n v="2969.84"/>
    <n v="4013.3"/>
    <x v="1687"/>
    <n v="20788.88"/>
    <n v="4494.91"/>
    <n v="10"/>
    <x v="0"/>
  </r>
  <r>
    <x v="3676"/>
    <x v="3"/>
    <x v="1"/>
    <d v="2019-05-15T00:00:00"/>
    <x v="432"/>
    <d v="2019-08-23T00:00:00"/>
    <d v="2019-08-28T00:00:00"/>
    <s v="USD"/>
    <n v="7"/>
    <n v="5"/>
    <n v="252"/>
    <n v="7"/>
    <n v="7"/>
    <n v="0.08"/>
    <n v="3292.38"/>
    <n v="6331.5"/>
    <x v="1688"/>
    <n v="23046.66"/>
    <n v="17728.2"/>
    <n v="5"/>
    <x v="1"/>
  </r>
  <r>
    <x v="3677"/>
    <x v="0"/>
    <x v="0"/>
    <d v="2019-05-15T00:00:00"/>
    <x v="432"/>
    <d v="2019-09-01T00:00:00"/>
    <d v="2019-09-08T00:00:00"/>
    <s v="USD"/>
    <n v="16"/>
    <n v="14"/>
    <n v="186"/>
    <n v="21"/>
    <n v="2"/>
    <n v="0.08"/>
    <n v="2537.42"/>
    <n v="5286.3"/>
    <x v="1689"/>
    <n v="5074.84"/>
    <n v="4651.9520000000011"/>
    <n v="7"/>
    <x v="1"/>
  </r>
  <r>
    <x v="3678"/>
    <x v="1"/>
    <x v="1"/>
    <d v="2019-05-15T00:00:00"/>
    <x v="432"/>
    <d v="2019-08-15T00:00:00"/>
    <d v="2019-08-18T00:00:00"/>
    <s v="USD"/>
    <n v="22"/>
    <n v="32"/>
    <n v="251"/>
    <n v="31"/>
    <n v="3"/>
    <n v="0.05"/>
    <n v="1011.97"/>
    <n v="1715.2"/>
    <x v="1057"/>
    <n v="3035.91"/>
    <n v="1852.4099999999999"/>
    <n v="3"/>
    <x v="1"/>
  </r>
  <r>
    <x v="3679"/>
    <x v="2"/>
    <x v="1"/>
    <d v="2019-05-15T00:00:00"/>
    <x v="432"/>
    <d v="2019-08-15T00:00:00"/>
    <d v="2019-08-19T00:00:00"/>
    <s v="USD"/>
    <n v="26"/>
    <n v="41"/>
    <n v="242"/>
    <n v="19"/>
    <n v="5"/>
    <n v="0.08"/>
    <n v="703.1"/>
    <n v="1065.3"/>
    <x v="675"/>
    <n v="3515.5"/>
    <n v="1384.88"/>
    <n v="4"/>
    <x v="1"/>
  </r>
  <r>
    <x v="3680"/>
    <x v="0"/>
    <x v="4"/>
    <d v="2019-02-04T00:00:00"/>
    <x v="433"/>
    <d v="2019-08-12T00:00:00"/>
    <d v="2019-08-21T00:00:00"/>
    <s v="USD"/>
    <n v="14"/>
    <n v="34"/>
    <n v="332"/>
    <n v="45"/>
    <n v="1"/>
    <n v="0.08"/>
    <n v="1553.6"/>
    <n v="2505.8000000000002"/>
    <x v="911"/>
    <n v="1553.6"/>
    <n v="751.73600000000033"/>
    <n v="9"/>
    <x v="0"/>
  </r>
  <r>
    <x v="3681"/>
    <x v="3"/>
    <x v="1"/>
    <d v="2019-05-15T00:00:00"/>
    <x v="433"/>
    <d v="2019-08-20T00:00:00"/>
    <d v="2019-08-23T00:00:00"/>
    <s v="USD"/>
    <n v="8"/>
    <n v="15"/>
    <n v="220"/>
    <n v="10"/>
    <n v="6"/>
    <n v="0.08"/>
    <n v="743.7"/>
    <n v="1005"/>
    <x v="458"/>
    <n v="4462.2000000000007"/>
    <n v="1085.3999999999996"/>
    <n v="3"/>
    <x v="1"/>
  </r>
  <r>
    <x v="3682"/>
    <x v="3"/>
    <x v="0"/>
    <d v="2019-05-15T00:00:00"/>
    <x v="433"/>
    <d v="2019-08-19T00:00:00"/>
    <d v="2019-08-25T00:00:00"/>
    <s v="USD"/>
    <n v="9"/>
    <n v="28"/>
    <n v="156"/>
    <n v="6"/>
    <n v="6"/>
    <n v="0.08"/>
    <n v="623.1"/>
    <n v="1005"/>
    <x v="458"/>
    <n v="3738.6000000000004"/>
    <n v="1809"/>
    <n v="6"/>
    <x v="1"/>
  </r>
  <r>
    <x v="3683"/>
    <x v="3"/>
    <x v="1"/>
    <d v="2019-02-04T00:00:00"/>
    <x v="433"/>
    <d v="2019-08-15T00:00:00"/>
    <d v="2019-08-16T00:00:00"/>
    <s v="USD"/>
    <n v="10"/>
    <n v="18"/>
    <n v="238"/>
    <n v="45"/>
    <n v="5"/>
    <n v="0.15"/>
    <n v="947.92"/>
    <n v="1755.4"/>
    <x v="1039"/>
    <n v="4739.5999999999995"/>
    <n v="2720.8500000000004"/>
    <n v="1"/>
    <x v="1"/>
  </r>
  <r>
    <x v="3684"/>
    <x v="0"/>
    <x v="1"/>
    <d v="2019-02-04T00:00:00"/>
    <x v="434"/>
    <d v="2019-08-20T00:00:00"/>
    <d v="2019-08-25T00:00:00"/>
    <s v="USD"/>
    <n v="12"/>
    <n v="20"/>
    <n v="207"/>
    <n v="34"/>
    <n v="1"/>
    <n v="0.08"/>
    <n v="1143.8900000000001"/>
    <n v="1815.7"/>
    <x v="838"/>
    <n v="1143.8900000000001"/>
    <n v="526.55400000000009"/>
    <n v="5"/>
    <x v="1"/>
  </r>
  <r>
    <x v="3685"/>
    <x v="3"/>
    <x v="4"/>
    <d v="2019-05-15T00:00:00"/>
    <x v="434"/>
    <d v="2019-08-11T00:00:00"/>
    <d v="2019-08-14T00:00:00"/>
    <s v="USD"/>
    <n v="11"/>
    <n v="13"/>
    <n v="365"/>
    <n v="33"/>
    <n v="8"/>
    <n v="0.05"/>
    <n v="1090.76"/>
    <n v="2479"/>
    <x v="1690"/>
    <n v="8726.08"/>
    <n v="10114.319999999998"/>
    <n v="3"/>
    <x v="1"/>
  </r>
  <r>
    <x v="3686"/>
    <x v="1"/>
    <x v="0"/>
    <d v="2019-05-15T00:00:00"/>
    <x v="434"/>
    <d v="2019-08-20T00:00:00"/>
    <d v="2019-08-30T00:00:00"/>
    <s v="USD"/>
    <n v="23"/>
    <n v="20"/>
    <n v="134"/>
    <n v="20"/>
    <n v="5"/>
    <n v="0.08"/>
    <n v="1250.76"/>
    <n v="2405.3000000000002"/>
    <x v="1691"/>
    <n v="6253.8"/>
    <n v="4810.5800000000008"/>
    <n v="10"/>
    <x v="0"/>
  </r>
  <r>
    <x v="3687"/>
    <x v="1"/>
    <x v="1"/>
    <d v="2019-05-15T00:00:00"/>
    <x v="434"/>
    <d v="2019-08-20T00:00:00"/>
    <d v="2019-08-30T00:00:00"/>
    <s v="USD"/>
    <n v="24"/>
    <n v="40"/>
    <n v="254"/>
    <n v="2"/>
    <n v="4"/>
    <n v="0.15"/>
    <n v="3946.03"/>
    <n v="5480.6"/>
    <x v="452"/>
    <n v="15784.12"/>
    <n v="2849.92"/>
    <n v="10"/>
    <x v="0"/>
  </r>
  <r>
    <x v="3688"/>
    <x v="3"/>
    <x v="3"/>
    <d v="2019-05-15T00:00:00"/>
    <x v="434"/>
    <d v="2019-09-01T00:00:00"/>
    <d v="2019-09-03T00:00:00"/>
    <s v="USD"/>
    <n v="1"/>
    <n v="19"/>
    <n v="29"/>
    <n v="34"/>
    <n v="5"/>
    <n v="0.1"/>
    <n v="166.16"/>
    <n v="268"/>
    <x v="259"/>
    <n v="830.8"/>
    <n v="375.20000000000005"/>
    <n v="2"/>
    <x v="1"/>
  </r>
  <r>
    <x v="3689"/>
    <x v="3"/>
    <x v="2"/>
    <d v="2019-05-15T00:00:00"/>
    <x v="434"/>
    <d v="2019-08-22T00:00:00"/>
    <d v="2019-08-29T00:00:00"/>
    <s v="USD"/>
    <n v="9"/>
    <n v="36"/>
    <n v="279"/>
    <n v="16"/>
    <n v="6"/>
    <n v="0.08"/>
    <n v="2595.92"/>
    <n v="6331.5"/>
    <x v="1655"/>
    <n v="15575.52"/>
    <n v="19374.360000000004"/>
    <n v="7"/>
    <x v="1"/>
  </r>
  <r>
    <x v="3690"/>
    <x v="3"/>
    <x v="0"/>
    <d v="2019-05-15T00:00:00"/>
    <x v="434"/>
    <d v="2019-08-21T00:00:00"/>
    <d v="2019-08-27T00:00:00"/>
    <s v="USD"/>
    <n v="1"/>
    <n v="8"/>
    <n v="137"/>
    <n v="3"/>
    <n v="4"/>
    <n v="0.2"/>
    <n v="365.15"/>
    <n v="730.3"/>
    <x v="1692"/>
    <n v="1460.6"/>
    <n v="876.36000000000013"/>
    <n v="6"/>
    <x v="1"/>
  </r>
  <r>
    <x v="3691"/>
    <x v="3"/>
    <x v="3"/>
    <d v="2019-05-15T00:00:00"/>
    <x v="434"/>
    <d v="2019-08-12T00:00:00"/>
    <d v="2019-08-21T00:00:00"/>
    <s v="USD"/>
    <n v="10"/>
    <n v="27"/>
    <n v="4"/>
    <n v="39"/>
    <n v="3"/>
    <n v="0.08"/>
    <n v="146.33000000000001"/>
    <n v="187.6"/>
    <x v="470"/>
    <n v="438.99"/>
    <n v="78.785999999999945"/>
    <n v="9"/>
    <x v="0"/>
  </r>
  <r>
    <x v="3692"/>
    <x v="0"/>
    <x v="0"/>
    <d v="2019-05-15T00:00:00"/>
    <x v="434"/>
    <d v="2019-08-13T00:00:00"/>
    <d v="2019-08-18T00:00:00"/>
    <s v="USD"/>
    <n v="17"/>
    <n v="22"/>
    <n v="127"/>
    <n v="32"/>
    <n v="4"/>
    <n v="0.3"/>
    <n v="2329.59"/>
    <n v="3819"/>
    <x v="552"/>
    <n v="9318.36"/>
    <n v="1374.8399999999983"/>
    <n v="5"/>
    <x v="1"/>
  </r>
  <r>
    <x v="3693"/>
    <x v="1"/>
    <x v="0"/>
    <d v="2019-05-15T00:00:00"/>
    <x v="434"/>
    <d v="2019-08-28T00:00:00"/>
    <d v="2019-08-30T00:00:00"/>
    <s v="USD"/>
    <n v="21"/>
    <n v="48"/>
    <n v="194"/>
    <n v="39"/>
    <n v="2"/>
    <n v="0.1"/>
    <n v="135.07"/>
    <n v="241.2"/>
    <x v="164"/>
    <n v="270.14"/>
    <n v="164.01999999999998"/>
    <n v="2"/>
    <x v="1"/>
  </r>
  <r>
    <x v="3694"/>
    <x v="0"/>
    <x v="1"/>
    <d v="2019-05-15T00:00:00"/>
    <x v="434"/>
    <d v="2019-08-13T00:00:00"/>
    <d v="2019-08-22T00:00:00"/>
    <s v="USD"/>
    <n v="13"/>
    <n v="19"/>
    <n v="223"/>
    <n v="33"/>
    <n v="8"/>
    <n v="0.2"/>
    <n v="961.85"/>
    <n v="1299.8"/>
    <x v="1609"/>
    <n v="7694.8"/>
    <n v="623.91999999999916"/>
    <n v="9"/>
    <x v="0"/>
  </r>
  <r>
    <x v="3695"/>
    <x v="3"/>
    <x v="4"/>
    <d v="2019-05-15T00:00:00"/>
    <x v="434"/>
    <d v="2019-09-05T00:00:00"/>
    <d v="2019-09-12T00:00:00"/>
    <s v="USD"/>
    <n v="7"/>
    <n v="7"/>
    <n v="344"/>
    <n v="34"/>
    <n v="3"/>
    <n v="0.1"/>
    <n v="456"/>
    <n v="1112.2"/>
    <x v="15"/>
    <n v="1368"/>
    <n v="1634.9400000000005"/>
    <n v="7"/>
    <x v="1"/>
  </r>
  <r>
    <x v="3696"/>
    <x v="0"/>
    <x v="4"/>
    <d v="2019-05-15T00:00:00"/>
    <x v="434"/>
    <d v="2019-08-26T00:00:00"/>
    <d v="2019-08-30T00:00:00"/>
    <s v="USD"/>
    <n v="17"/>
    <n v="49"/>
    <n v="344"/>
    <n v="29"/>
    <n v="8"/>
    <n v="0.08"/>
    <n v="2844.69"/>
    <n v="4006.6"/>
    <x v="1693"/>
    <n v="22757.52"/>
    <n v="6731.0560000000005"/>
    <n v="4"/>
    <x v="1"/>
  </r>
  <r>
    <x v="3697"/>
    <x v="2"/>
    <x v="2"/>
    <d v="2019-05-15T00:00:00"/>
    <x v="435"/>
    <d v="2019-08-24T00:00:00"/>
    <d v="2019-08-25T00:00:00"/>
    <s v="USD"/>
    <n v="28"/>
    <n v="32"/>
    <n v="328"/>
    <n v="10"/>
    <n v="8"/>
    <n v="0.05"/>
    <n v="596.70000000000005"/>
    <n v="978.2"/>
    <x v="1107"/>
    <n v="4773.6000000000004"/>
    <n v="2660.7199999999993"/>
    <n v="1"/>
    <x v="1"/>
  </r>
  <r>
    <x v="3698"/>
    <x v="3"/>
    <x v="0"/>
    <d v="2019-05-15T00:00:00"/>
    <x v="435"/>
    <d v="2019-08-13T00:00:00"/>
    <d v="2019-08-16T00:00:00"/>
    <s v="USD"/>
    <n v="9"/>
    <n v="38"/>
    <n v="129"/>
    <n v="5"/>
    <n v="4"/>
    <n v="0.05"/>
    <n v="616.66999999999996"/>
    <n v="1045.2"/>
    <x v="679"/>
    <n v="2466.6799999999998"/>
    <n v="1505.08"/>
    <n v="3"/>
    <x v="1"/>
  </r>
  <r>
    <x v="3699"/>
    <x v="2"/>
    <x v="0"/>
    <d v="2019-05-15T00:00:00"/>
    <x v="435"/>
    <d v="2019-08-12T00:00:00"/>
    <d v="2019-08-16T00:00:00"/>
    <s v="USD"/>
    <n v="28"/>
    <n v="47"/>
    <n v="156"/>
    <n v="8"/>
    <n v="3"/>
    <n v="0.15"/>
    <n v="2754.44"/>
    <n v="5621.3"/>
    <x v="1694"/>
    <n v="8263.32"/>
    <n v="6070.9950000000008"/>
    <n v="4"/>
    <x v="1"/>
  </r>
  <r>
    <x v="3700"/>
    <x v="0"/>
    <x v="1"/>
    <d v="2019-05-15T00:00:00"/>
    <x v="435"/>
    <d v="2019-08-24T00:00:00"/>
    <d v="2019-09-01T00:00:00"/>
    <s v="USD"/>
    <n v="13"/>
    <n v="50"/>
    <n v="205"/>
    <n v="33"/>
    <n v="1"/>
    <n v="0.3"/>
    <n v="862.76"/>
    <n v="1092.0999999999999"/>
    <x v="951"/>
    <n v="862.76"/>
    <n v="-98.290000000000077"/>
    <n v="8"/>
    <x v="0"/>
  </r>
  <r>
    <x v="3701"/>
    <x v="3"/>
    <x v="3"/>
    <d v="2019-05-15T00:00:00"/>
    <x v="435"/>
    <d v="2019-08-12T00:00:00"/>
    <d v="2019-08-17T00:00:00"/>
    <s v="USD"/>
    <n v="5"/>
    <n v="24"/>
    <n v="17"/>
    <n v="8"/>
    <n v="4"/>
    <n v="0.08"/>
    <n v="438.85"/>
    <n v="877.7"/>
    <x v="1695"/>
    <n v="1755.4"/>
    <n v="1474.5360000000001"/>
    <n v="5"/>
    <x v="1"/>
  </r>
  <r>
    <x v="3702"/>
    <x v="0"/>
    <x v="3"/>
    <d v="2019-05-15T00:00:00"/>
    <x v="435"/>
    <d v="2019-08-30T00:00:00"/>
    <d v="2019-09-03T00:00:00"/>
    <s v="USD"/>
    <n v="18"/>
    <n v="36"/>
    <n v="38"/>
    <n v="47"/>
    <n v="5"/>
    <n v="0.08"/>
    <n v="1190.32"/>
    <n v="1889.4"/>
    <x v="1696"/>
    <n v="5951.5999999999995"/>
    <n v="2739.6400000000003"/>
    <n v="4"/>
    <x v="1"/>
  </r>
  <r>
    <x v="3703"/>
    <x v="0"/>
    <x v="2"/>
    <d v="2019-05-15T00:00:00"/>
    <x v="436"/>
    <d v="2019-08-19T00:00:00"/>
    <d v="2019-08-28T00:00:00"/>
    <s v="USD"/>
    <n v="17"/>
    <n v="48"/>
    <n v="297"/>
    <n v="20"/>
    <n v="8"/>
    <n v="0.08"/>
    <n v="485.42"/>
    <n v="1078.7"/>
    <x v="1144"/>
    <n v="3883.36"/>
    <n v="4055.8720000000008"/>
    <n v="9"/>
    <x v="0"/>
  </r>
  <r>
    <x v="3704"/>
    <x v="3"/>
    <x v="2"/>
    <d v="2019-05-15T00:00:00"/>
    <x v="436"/>
    <d v="2019-08-21T00:00:00"/>
    <d v="2019-08-22T00:00:00"/>
    <s v="USD"/>
    <n v="2"/>
    <n v="27"/>
    <n v="277"/>
    <n v="12"/>
    <n v="6"/>
    <n v="0.08"/>
    <n v="928.02"/>
    <n v="1145.7"/>
    <x v="595"/>
    <n v="5568.12"/>
    <n v="756.14400000000114"/>
    <n v="1"/>
    <x v="1"/>
  </r>
  <r>
    <x v="3705"/>
    <x v="3"/>
    <x v="1"/>
    <d v="2019-05-15T00:00:00"/>
    <x v="436"/>
    <d v="2019-09-03T00:00:00"/>
    <d v="2019-09-13T00:00:00"/>
    <s v="USD"/>
    <n v="9"/>
    <n v="13"/>
    <n v="244"/>
    <n v="29"/>
    <n v="4"/>
    <n v="0.1"/>
    <n v="369.84"/>
    <n v="924.6"/>
    <x v="249"/>
    <n v="1479.36"/>
    <n v="1849.2"/>
    <n v="10"/>
    <x v="0"/>
  </r>
  <r>
    <x v="3706"/>
    <x v="0"/>
    <x v="2"/>
    <d v="2019-05-15T00:00:00"/>
    <x v="436"/>
    <d v="2019-09-06T00:00:00"/>
    <d v="2019-09-16T00:00:00"/>
    <s v="USD"/>
    <n v="19"/>
    <n v="20"/>
    <n v="323"/>
    <n v="21"/>
    <n v="6"/>
    <n v="0.1"/>
    <n v="795.96"/>
    <n v="1105.5"/>
    <x v="1260"/>
    <n v="4775.76"/>
    <n v="1193.9399999999996"/>
    <n v="10"/>
    <x v="0"/>
  </r>
  <r>
    <x v="3707"/>
    <x v="0"/>
    <x v="2"/>
    <d v="2019-05-15T00:00:00"/>
    <x v="436"/>
    <d v="2019-09-04T00:00:00"/>
    <d v="2019-09-11T00:00:00"/>
    <s v="USD"/>
    <n v="13"/>
    <n v="3"/>
    <n v="306"/>
    <n v="45"/>
    <n v="7"/>
    <n v="0.15"/>
    <n v="495.8"/>
    <n v="991.6"/>
    <x v="21"/>
    <n v="3470.6"/>
    <n v="2429.4199999999996"/>
    <n v="7"/>
    <x v="1"/>
  </r>
  <r>
    <x v="3708"/>
    <x v="3"/>
    <x v="2"/>
    <d v="2019-05-15T00:00:00"/>
    <x v="436"/>
    <d v="2019-08-24T00:00:00"/>
    <d v="2019-08-26T00:00:00"/>
    <s v="USD"/>
    <n v="3"/>
    <n v="7"/>
    <n v="315"/>
    <n v="16"/>
    <n v="3"/>
    <n v="0.15"/>
    <n v="664.37"/>
    <n v="897.8"/>
    <x v="1120"/>
    <n v="1993.1100000000001"/>
    <n v="296.27999999999929"/>
    <n v="2"/>
    <x v="1"/>
  </r>
  <r>
    <x v="3709"/>
    <x v="1"/>
    <x v="3"/>
    <d v="2019-05-15T00:00:00"/>
    <x v="436"/>
    <d v="2019-09-01T00:00:00"/>
    <d v="2019-09-03T00:00:00"/>
    <s v="USD"/>
    <n v="23"/>
    <n v="8"/>
    <n v="21"/>
    <n v="26"/>
    <n v="3"/>
    <n v="0.08"/>
    <n v="1617.98"/>
    <n v="3946.3"/>
    <x v="734"/>
    <n v="4853.9400000000005"/>
    <n v="6037.8480000000018"/>
    <n v="2"/>
    <x v="1"/>
  </r>
  <r>
    <x v="3710"/>
    <x v="0"/>
    <x v="2"/>
    <d v="2019-05-15T00:00:00"/>
    <x v="436"/>
    <d v="2019-08-12T00:00:00"/>
    <d v="2019-08-16T00:00:00"/>
    <s v="USD"/>
    <n v="13"/>
    <n v="45"/>
    <n v="300"/>
    <n v="13"/>
    <n v="2"/>
    <n v="0.05"/>
    <n v="2890.78"/>
    <n v="6150.6"/>
    <x v="1172"/>
    <n v="5781.56"/>
    <n v="5904.579999999999"/>
    <n v="4"/>
    <x v="1"/>
  </r>
  <r>
    <x v="3711"/>
    <x v="3"/>
    <x v="4"/>
    <d v="2019-05-15T00:00:00"/>
    <x v="436"/>
    <d v="2019-08-16T00:00:00"/>
    <d v="2019-08-22T00:00:00"/>
    <s v="USD"/>
    <n v="9"/>
    <n v="12"/>
    <n v="334"/>
    <n v="36"/>
    <n v="8"/>
    <n v="0.08"/>
    <n v="145.79"/>
    <n v="214.4"/>
    <x v="111"/>
    <n v="1166.32"/>
    <n v="411.66400000000021"/>
    <n v="6"/>
    <x v="1"/>
  </r>
  <r>
    <x v="3712"/>
    <x v="2"/>
    <x v="5"/>
    <d v="2019-05-15T00:00:00"/>
    <x v="437"/>
    <d v="2019-08-14T00:00:00"/>
    <d v="2019-08-16T00:00:00"/>
    <s v="USD"/>
    <n v="27"/>
    <n v="36"/>
    <n v="74"/>
    <n v="13"/>
    <n v="3"/>
    <n v="0.15"/>
    <n v="163.61000000000001"/>
    <n v="247.9"/>
    <x v="579"/>
    <n v="490.83000000000004"/>
    <n v="141.31499999999994"/>
    <n v="2"/>
    <x v="1"/>
  </r>
  <r>
    <x v="3713"/>
    <x v="3"/>
    <x v="1"/>
    <d v="2019-05-15T00:00:00"/>
    <x v="437"/>
    <d v="2019-08-25T00:00:00"/>
    <d v="2019-09-01T00:00:00"/>
    <s v="USD"/>
    <n v="6"/>
    <n v="10"/>
    <n v="205"/>
    <n v="5"/>
    <n v="8"/>
    <n v="0.1"/>
    <n v="3207.36"/>
    <n v="3959.7"/>
    <x v="1392"/>
    <n v="25658.880000000001"/>
    <n v="2850.9599999999991"/>
    <n v="7"/>
    <x v="1"/>
  </r>
  <r>
    <x v="3714"/>
    <x v="1"/>
    <x v="4"/>
    <d v="2019-05-15T00:00:00"/>
    <x v="437"/>
    <d v="2019-08-17T00:00:00"/>
    <d v="2019-08-26T00:00:00"/>
    <s v="USD"/>
    <n v="24"/>
    <n v="35"/>
    <n v="363"/>
    <n v="45"/>
    <n v="6"/>
    <n v="0.08"/>
    <n v="2887.16"/>
    <n v="3798.9"/>
    <x v="1697"/>
    <n v="17322.96"/>
    <n v="3646.9680000000044"/>
    <n v="9"/>
    <x v="0"/>
  </r>
  <r>
    <x v="3715"/>
    <x v="1"/>
    <x v="1"/>
    <d v="2019-05-15T00:00:00"/>
    <x v="437"/>
    <d v="2019-08-23T00:00:00"/>
    <d v="2019-08-26T00:00:00"/>
    <s v="USD"/>
    <n v="23"/>
    <n v="21"/>
    <n v="234"/>
    <n v="4"/>
    <n v="1"/>
    <n v="0.2"/>
    <n v="1799.89"/>
    <n v="3912.8"/>
    <x v="1380"/>
    <n v="1799.89"/>
    <n v="1330.3500000000001"/>
    <n v="3"/>
    <x v="1"/>
  </r>
  <r>
    <x v="3716"/>
    <x v="0"/>
    <x v="1"/>
    <d v="2019-05-15T00:00:00"/>
    <x v="437"/>
    <d v="2019-08-14T00:00:00"/>
    <d v="2019-08-20T00:00:00"/>
    <s v="USD"/>
    <n v="17"/>
    <n v="34"/>
    <n v="204"/>
    <n v="24"/>
    <n v="6"/>
    <n v="0.05"/>
    <n v="109.75"/>
    <n v="261.3"/>
    <x v="689"/>
    <n v="658.5"/>
    <n v="830.91000000000008"/>
    <n v="6"/>
    <x v="1"/>
  </r>
  <r>
    <x v="3717"/>
    <x v="2"/>
    <x v="3"/>
    <d v="2019-05-15T00:00:00"/>
    <x v="437"/>
    <d v="2019-09-05T00:00:00"/>
    <d v="2019-09-06T00:00:00"/>
    <s v="USD"/>
    <n v="28"/>
    <n v="1"/>
    <n v="57"/>
    <n v="40"/>
    <n v="7"/>
    <n v="0.05"/>
    <n v="1515.54"/>
    <n v="2331.6"/>
    <x v="1276"/>
    <n v="10608.779999999999"/>
    <n v="4896.3599999999988"/>
    <n v="1"/>
    <x v="1"/>
  </r>
  <r>
    <x v="3718"/>
    <x v="0"/>
    <x v="0"/>
    <d v="2019-05-15T00:00:00"/>
    <x v="438"/>
    <d v="2019-08-18T00:00:00"/>
    <d v="2019-08-21T00:00:00"/>
    <s v="USD"/>
    <n v="16"/>
    <n v="17"/>
    <n v="177"/>
    <n v="22"/>
    <n v="3"/>
    <n v="0.2"/>
    <n v="802.12"/>
    <n v="1098.8"/>
    <x v="529"/>
    <n v="2406.36"/>
    <n v="230.75999999999976"/>
    <n v="3"/>
    <x v="1"/>
  </r>
  <r>
    <x v="3719"/>
    <x v="2"/>
    <x v="1"/>
    <d v="2019-05-15T00:00:00"/>
    <x v="438"/>
    <d v="2019-09-03T00:00:00"/>
    <d v="2019-09-10T00:00:00"/>
    <s v="USD"/>
    <n v="26"/>
    <n v="12"/>
    <n v="205"/>
    <n v="22"/>
    <n v="4"/>
    <n v="0.08"/>
    <n v="3196.5"/>
    <n v="3946.3"/>
    <x v="361"/>
    <n v="12786"/>
    <n v="1736.3840000000018"/>
    <n v="7"/>
    <x v="1"/>
  </r>
  <r>
    <x v="3720"/>
    <x v="2"/>
    <x v="2"/>
    <d v="2019-05-15T00:00:00"/>
    <x v="438"/>
    <d v="2019-09-02T00:00:00"/>
    <d v="2019-09-10T00:00:00"/>
    <s v="USD"/>
    <n v="28"/>
    <n v="8"/>
    <n v="309"/>
    <n v="42"/>
    <n v="1"/>
    <n v="0.1"/>
    <n v="890.83"/>
    <n v="1855.9"/>
    <x v="1149"/>
    <n v="890.83"/>
    <n v="779.48000000000013"/>
    <n v="8"/>
    <x v="0"/>
  </r>
  <r>
    <x v="3721"/>
    <x v="2"/>
    <x v="0"/>
    <d v="2019-05-15T00:00:00"/>
    <x v="438"/>
    <d v="2019-08-20T00:00:00"/>
    <d v="2019-08-25T00:00:00"/>
    <s v="USD"/>
    <n v="26"/>
    <n v="50"/>
    <n v="144"/>
    <n v="22"/>
    <n v="2"/>
    <n v="0.15"/>
    <n v="2711.29"/>
    <n v="5768.7"/>
    <x v="1698"/>
    <n v="5422.58"/>
    <n v="4384.2099999999991"/>
    <n v="5"/>
    <x v="1"/>
  </r>
  <r>
    <x v="3722"/>
    <x v="0"/>
    <x v="2"/>
    <d v="2019-05-15T00:00:00"/>
    <x v="438"/>
    <d v="2019-08-15T00:00:00"/>
    <d v="2019-08-21T00:00:00"/>
    <s v="USD"/>
    <n v="15"/>
    <n v="23"/>
    <n v="268"/>
    <n v="33"/>
    <n v="5"/>
    <n v="0.1"/>
    <n v="346.39"/>
    <n v="737"/>
    <x v="1653"/>
    <n v="1731.9499999999998"/>
    <n v="1584.5500000000002"/>
    <n v="6"/>
    <x v="1"/>
  </r>
  <r>
    <x v="3723"/>
    <x v="1"/>
    <x v="5"/>
    <d v="2019-05-15T00:00:00"/>
    <x v="438"/>
    <d v="2019-08-28T00:00:00"/>
    <d v="2019-08-30T00:00:00"/>
    <s v="USD"/>
    <n v="22"/>
    <n v="11"/>
    <n v="69"/>
    <n v="39"/>
    <n v="8"/>
    <n v="0.05"/>
    <n v="2398.6"/>
    <n v="5996.5"/>
    <x v="1699"/>
    <n v="19188.8"/>
    <n v="26384.600000000002"/>
    <n v="2"/>
    <x v="1"/>
  </r>
  <r>
    <x v="3724"/>
    <x v="0"/>
    <x v="3"/>
    <d v="2019-05-15T00:00:00"/>
    <x v="438"/>
    <d v="2019-08-24T00:00:00"/>
    <d v="2019-08-29T00:00:00"/>
    <s v="USD"/>
    <n v="14"/>
    <n v="35"/>
    <n v="32"/>
    <n v="43"/>
    <n v="7"/>
    <n v="0.1"/>
    <n v="899.81"/>
    <n v="1058.5999999999999"/>
    <x v="1502"/>
    <n v="6298.67"/>
    <n v="370.50999999999931"/>
    <n v="5"/>
    <x v="1"/>
  </r>
  <r>
    <x v="3725"/>
    <x v="0"/>
    <x v="0"/>
    <d v="2019-05-15T00:00:00"/>
    <x v="438"/>
    <d v="2019-08-30T00:00:00"/>
    <d v="2019-09-08T00:00:00"/>
    <s v="USD"/>
    <n v="16"/>
    <n v="16"/>
    <n v="185"/>
    <n v="21"/>
    <n v="6"/>
    <n v="0.08"/>
    <n v="619.48"/>
    <n v="897.8"/>
    <x v="665"/>
    <n v="3716.88"/>
    <n v="1238.9759999999997"/>
    <n v="9"/>
    <x v="0"/>
  </r>
  <r>
    <x v="3726"/>
    <x v="0"/>
    <x v="3"/>
    <d v="2019-05-15T00:00:00"/>
    <x v="439"/>
    <d v="2019-08-21T00:00:00"/>
    <d v="2019-08-25T00:00:00"/>
    <s v="USD"/>
    <n v="18"/>
    <n v="43"/>
    <n v="33"/>
    <n v="42"/>
    <n v="5"/>
    <n v="0.08"/>
    <n v="1332.63"/>
    <n v="2613"/>
    <x v="1035"/>
    <n v="6663.1500000000005"/>
    <n v="5356.6500000000005"/>
    <n v="4"/>
    <x v="1"/>
  </r>
  <r>
    <x v="3727"/>
    <x v="1"/>
    <x v="0"/>
    <d v="2019-05-15T00:00:00"/>
    <x v="439"/>
    <d v="2019-09-02T00:00:00"/>
    <d v="2019-09-05T00:00:00"/>
    <s v="USD"/>
    <n v="22"/>
    <n v="5"/>
    <n v="98"/>
    <n v="46"/>
    <n v="5"/>
    <n v="0.1"/>
    <n v="3316.57"/>
    <n v="5621.3"/>
    <x v="1700"/>
    <n v="16582.850000000002"/>
    <n v="8713"/>
    <n v="3"/>
    <x v="1"/>
  </r>
  <r>
    <x v="3728"/>
    <x v="0"/>
    <x v="1"/>
    <d v="2019-05-15T00:00:00"/>
    <x v="439"/>
    <d v="2019-08-25T00:00:00"/>
    <d v="2019-09-01T00:00:00"/>
    <s v="USD"/>
    <n v="18"/>
    <n v="1"/>
    <n v="229"/>
    <n v="20"/>
    <n v="4"/>
    <n v="0.05"/>
    <n v="732.58"/>
    <n v="951.4"/>
    <x v="190"/>
    <n v="2930.32"/>
    <n v="684.99999999999955"/>
    <n v="7"/>
    <x v="1"/>
  </r>
  <r>
    <x v="3729"/>
    <x v="0"/>
    <x v="2"/>
    <d v="2019-05-15T00:00:00"/>
    <x v="439"/>
    <d v="2019-08-23T00:00:00"/>
    <d v="2019-09-02T00:00:00"/>
    <s v="USD"/>
    <n v="20"/>
    <n v="35"/>
    <n v="298"/>
    <n v="13"/>
    <n v="5"/>
    <n v="0.05"/>
    <n v="80.67"/>
    <n v="187.6"/>
    <x v="1540"/>
    <n v="403.35"/>
    <n v="487.74999999999989"/>
    <n v="10"/>
    <x v="0"/>
  </r>
  <r>
    <x v="3730"/>
    <x v="0"/>
    <x v="1"/>
    <d v="2019-05-15T00:00:00"/>
    <x v="439"/>
    <d v="2019-08-16T00:00:00"/>
    <d v="2019-08-21T00:00:00"/>
    <s v="USD"/>
    <n v="16"/>
    <n v="4"/>
    <n v="244"/>
    <n v="22"/>
    <n v="7"/>
    <n v="0.15"/>
    <n v="2409.3200000000002"/>
    <n v="3886"/>
    <x v="269"/>
    <n v="16865.240000000002"/>
    <n v="6256.4599999999991"/>
    <n v="5"/>
    <x v="1"/>
  </r>
  <r>
    <x v="3731"/>
    <x v="2"/>
    <x v="0"/>
    <d v="2019-05-15T00:00:00"/>
    <x v="439"/>
    <d v="2019-08-20T00:00:00"/>
    <d v="2019-08-30T00:00:00"/>
    <s v="USD"/>
    <n v="28"/>
    <n v="31"/>
    <n v="106"/>
    <n v="15"/>
    <n v="6"/>
    <n v="0.05"/>
    <n v="980.48"/>
    <n v="1815.7"/>
    <x v="1036"/>
    <n v="5882.88"/>
    <n v="4466.6099999999997"/>
    <n v="10"/>
    <x v="0"/>
  </r>
  <r>
    <x v="3732"/>
    <x v="3"/>
    <x v="0"/>
    <d v="2019-05-15T00:00:00"/>
    <x v="439"/>
    <d v="2019-08-23T00:00:00"/>
    <d v="2019-08-27T00:00:00"/>
    <s v="USD"/>
    <n v="7"/>
    <n v="4"/>
    <n v="199"/>
    <n v="26"/>
    <n v="4"/>
    <n v="0.2"/>
    <n v="1927.19"/>
    <n v="2834.1"/>
    <x v="416"/>
    <n v="7708.76"/>
    <n v="1360.3600000000006"/>
    <n v="4"/>
    <x v="1"/>
  </r>
  <r>
    <x v="3733"/>
    <x v="0"/>
    <x v="0"/>
    <d v="2019-05-15T00:00:00"/>
    <x v="440"/>
    <d v="2019-09-05T00:00:00"/>
    <d v="2019-09-12T00:00:00"/>
    <s v="USD"/>
    <n v="18"/>
    <n v="49"/>
    <n v="130"/>
    <n v="34"/>
    <n v="7"/>
    <n v="0.05"/>
    <n v="670.34"/>
    <n v="971.5"/>
    <x v="752"/>
    <n v="4692.38"/>
    <n v="1768.0949999999993"/>
    <n v="7"/>
    <x v="1"/>
  </r>
  <r>
    <x v="3734"/>
    <x v="2"/>
    <x v="0"/>
    <d v="2019-05-15T00:00:00"/>
    <x v="440"/>
    <d v="2019-09-11T00:00:00"/>
    <d v="2019-09-15T00:00:00"/>
    <s v="USD"/>
    <n v="27"/>
    <n v="5"/>
    <n v="146"/>
    <n v="44"/>
    <n v="7"/>
    <n v="0.1"/>
    <n v="86.83"/>
    <n v="180.9"/>
    <x v="117"/>
    <n v="607.80999999999995"/>
    <n v="531.86000000000013"/>
    <n v="4"/>
    <x v="1"/>
  </r>
  <r>
    <x v="3735"/>
    <x v="0"/>
    <x v="0"/>
    <d v="2019-05-15T00:00:00"/>
    <x v="440"/>
    <d v="2019-09-06T00:00:00"/>
    <d v="2019-09-14T00:00:00"/>
    <s v="USD"/>
    <n v="16"/>
    <n v="12"/>
    <n v="95"/>
    <n v="37"/>
    <n v="5"/>
    <n v="0.15"/>
    <n v="114.24"/>
    <n v="207.7"/>
    <x v="107"/>
    <n v="571.19999999999993"/>
    <n v="311.52500000000009"/>
    <n v="8"/>
    <x v="0"/>
  </r>
  <r>
    <x v="3736"/>
    <x v="0"/>
    <x v="0"/>
    <d v="2019-05-15T00:00:00"/>
    <x v="440"/>
    <d v="2019-08-25T00:00:00"/>
    <d v="2019-08-28T00:00:00"/>
    <s v="USD"/>
    <n v="15"/>
    <n v="23"/>
    <n v="144"/>
    <n v="36"/>
    <n v="3"/>
    <n v="0.05"/>
    <n v="2706.26"/>
    <n v="3979.8"/>
    <x v="502"/>
    <n v="8118.7800000000007"/>
    <n v="3223.6499999999996"/>
    <n v="3"/>
    <x v="1"/>
  </r>
  <r>
    <x v="3737"/>
    <x v="3"/>
    <x v="2"/>
    <d v="2019-05-15T00:00:00"/>
    <x v="440"/>
    <d v="2019-08-24T00:00:00"/>
    <d v="2019-08-30T00:00:00"/>
    <s v="USD"/>
    <n v="3"/>
    <n v="13"/>
    <n v="290"/>
    <n v="19"/>
    <n v="4"/>
    <n v="0.3"/>
    <n v="154.77000000000001"/>
    <n v="221.1"/>
    <x v="145"/>
    <n v="619.08000000000004"/>
    <n v="0"/>
    <n v="6"/>
    <x v="1"/>
  </r>
  <r>
    <x v="3738"/>
    <x v="1"/>
    <x v="0"/>
    <d v="2019-05-15T00:00:00"/>
    <x v="440"/>
    <d v="2019-08-25T00:00:00"/>
    <d v="2019-08-27T00:00:00"/>
    <s v="USD"/>
    <n v="22"/>
    <n v="9"/>
    <n v="139"/>
    <n v="12"/>
    <n v="5"/>
    <n v="0.2"/>
    <n v="497.54"/>
    <n v="1058.5999999999999"/>
    <x v="423"/>
    <n v="2487.7000000000003"/>
    <n v="1746.7000000000003"/>
    <n v="2"/>
    <x v="1"/>
  </r>
  <r>
    <x v="3739"/>
    <x v="0"/>
    <x v="1"/>
    <d v="2019-05-15T00:00:00"/>
    <x v="440"/>
    <d v="2019-08-24T00:00:00"/>
    <d v="2019-09-01T00:00:00"/>
    <s v="USD"/>
    <n v="19"/>
    <n v="22"/>
    <n v="258"/>
    <n v="4"/>
    <n v="3"/>
    <n v="0.15"/>
    <n v="3557.7"/>
    <n v="5929.5"/>
    <x v="1031"/>
    <n v="10673.099999999999"/>
    <n v="4447.1250000000018"/>
    <n v="8"/>
    <x v="0"/>
  </r>
  <r>
    <x v="3740"/>
    <x v="1"/>
    <x v="3"/>
    <d v="2019-05-15T00:00:00"/>
    <x v="440"/>
    <d v="2019-09-06T00:00:00"/>
    <d v="2019-09-16T00:00:00"/>
    <s v="USD"/>
    <n v="22"/>
    <n v="46"/>
    <n v="53"/>
    <n v="15"/>
    <n v="4"/>
    <n v="0.4"/>
    <n v="479.39"/>
    <n v="904.5"/>
    <x v="271"/>
    <n v="1917.56"/>
    <n v="253.23999999999978"/>
    <n v="10"/>
    <x v="0"/>
  </r>
  <r>
    <x v="3741"/>
    <x v="2"/>
    <x v="0"/>
    <d v="2019-05-15T00:00:00"/>
    <x v="440"/>
    <d v="2019-08-27T00:00:00"/>
    <d v="2019-08-31T00:00:00"/>
    <s v="USD"/>
    <n v="26"/>
    <n v="7"/>
    <n v="194"/>
    <n v="28"/>
    <n v="5"/>
    <n v="0.05"/>
    <n v="1911.91"/>
    <n v="2331.6"/>
    <x v="478"/>
    <n v="9559.5500000000011"/>
    <n v="1515.5499999999993"/>
    <n v="4"/>
    <x v="1"/>
  </r>
  <r>
    <x v="3742"/>
    <x v="2"/>
    <x v="0"/>
    <d v="2019-05-15T00:00:00"/>
    <x v="440"/>
    <d v="2019-08-26T00:00:00"/>
    <d v="2019-08-31T00:00:00"/>
    <s v="USD"/>
    <n v="27"/>
    <n v="8"/>
    <n v="161"/>
    <n v="15"/>
    <n v="2"/>
    <n v="0.3"/>
    <n v="1620.73"/>
    <n v="1976.5"/>
    <x v="979"/>
    <n v="3241.46"/>
    <n v="-474.36000000000013"/>
    <n v="5"/>
    <x v="1"/>
  </r>
  <r>
    <x v="3743"/>
    <x v="0"/>
    <x v="4"/>
    <d v="2019-05-15T00:00:00"/>
    <x v="440"/>
    <d v="2019-09-05T00:00:00"/>
    <d v="2019-09-13T00:00:00"/>
    <s v="USD"/>
    <n v="16"/>
    <n v="47"/>
    <n v="349"/>
    <n v="5"/>
    <n v="8"/>
    <n v="0.05"/>
    <n v="4483.91"/>
    <n v="5748.6"/>
    <x v="1701"/>
    <n v="35871.279999999999"/>
    <n v="7818.0800000000017"/>
    <n v="8"/>
    <x v="0"/>
  </r>
  <r>
    <x v="3744"/>
    <x v="2"/>
    <x v="0"/>
    <d v="2019-05-15T00:00:00"/>
    <x v="440"/>
    <d v="2019-09-07T00:00:00"/>
    <d v="2019-09-08T00:00:00"/>
    <s v="USD"/>
    <n v="28"/>
    <n v="9"/>
    <n v="139"/>
    <n v="41"/>
    <n v="8"/>
    <n v="0.15"/>
    <n v="725.95"/>
    <n v="1319.9"/>
    <x v="1303"/>
    <n v="5807.6"/>
    <n v="3167.7199999999993"/>
    <n v="1"/>
    <x v="1"/>
  </r>
  <r>
    <x v="3745"/>
    <x v="0"/>
    <x v="3"/>
    <d v="2019-05-15T00:00:00"/>
    <x v="441"/>
    <d v="2019-08-28T00:00:00"/>
    <d v="2019-09-03T00:00:00"/>
    <s v="USD"/>
    <n v="16"/>
    <n v="7"/>
    <n v="47"/>
    <n v="19"/>
    <n v="8"/>
    <n v="0.05"/>
    <n v="488.63"/>
    <n v="958.1"/>
    <x v="333"/>
    <n v="3909.04"/>
    <n v="3372.5199999999995"/>
    <n v="6"/>
    <x v="1"/>
  </r>
  <r>
    <x v="3746"/>
    <x v="3"/>
    <x v="4"/>
    <d v="2019-05-15T00:00:00"/>
    <x v="441"/>
    <d v="2019-09-06T00:00:00"/>
    <d v="2019-09-15T00:00:00"/>
    <s v="USD"/>
    <n v="8"/>
    <n v="46"/>
    <n v="355"/>
    <n v="34"/>
    <n v="3"/>
    <n v="0.05"/>
    <n v="4174.6400000000003"/>
    <n v="5641.4"/>
    <x v="1349"/>
    <n v="12523.920000000002"/>
    <n v="3554.0699999999943"/>
    <n v="9"/>
    <x v="0"/>
  </r>
  <r>
    <x v="3747"/>
    <x v="2"/>
    <x v="1"/>
    <d v="2019-05-15T00:00:00"/>
    <x v="441"/>
    <d v="2019-08-23T00:00:00"/>
    <d v="2019-09-01T00:00:00"/>
    <s v="USD"/>
    <n v="28"/>
    <n v="27"/>
    <n v="234"/>
    <n v="29"/>
    <n v="8"/>
    <n v="0.08"/>
    <n v="349.54"/>
    <n v="743.7"/>
    <x v="491"/>
    <n v="2796.32"/>
    <n v="2677.3120000000004"/>
    <n v="9"/>
    <x v="0"/>
  </r>
  <r>
    <x v="3748"/>
    <x v="2"/>
    <x v="2"/>
    <d v="2019-05-15T00:00:00"/>
    <x v="441"/>
    <d v="2019-08-17T00:00:00"/>
    <d v="2019-08-24T00:00:00"/>
    <s v="USD"/>
    <n v="27"/>
    <n v="5"/>
    <n v="278"/>
    <n v="18"/>
    <n v="1"/>
    <n v="0.15"/>
    <n v="1909.5"/>
    <n v="3819"/>
    <x v="532"/>
    <n v="1909.5"/>
    <n v="1336.65"/>
    <n v="7"/>
    <x v="1"/>
  </r>
  <r>
    <x v="3749"/>
    <x v="3"/>
    <x v="4"/>
    <d v="2019-05-15T00:00:00"/>
    <x v="441"/>
    <d v="2019-09-04T00:00:00"/>
    <d v="2019-09-11T00:00:00"/>
    <s v="USD"/>
    <n v="8"/>
    <n v="32"/>
    <n v="342"/>
    <n v="47"/>
    <n v="6"/>
    <n v="0.15"/>
    <n v="1485.79"/>
    <n v="2653.2"/>
    <x v="1367"/>
    <n v="8914.74"/>
    <n v="4616.5799999999981"/>
    <n v="7"/>
    <x v="1"/>
  </r>
  <r>
    <x v="3750"/>
    <x v="0"/>
    <x v="4"/>
    <d v="2019-05-15T00:00:00"/>
    <x v="441"/>
    <d v="2019-09-09T00:00:00"/>
    <d v="2019-09-15T00:00:00"/>
    <s v="USD"/>
    <n v="15"/>
    <n v="1"/>
    <n v="366"/>
    <n v="37"/>
    <n v="2"/>
    <n v="0.1"/>
    <n v="1088.08"/>
    <n v="1943"/>
    <x v="828"/>
    <n v="2176.16"/>
    <n v="1321.2400000000002"/>
    <n v="6"/>
    <x v="1"/>
  </r>
  <r>
    <x v="3751"/>
    <x v="0"/>
    <x v="0"/>
    <d v="2019-05-15T00:00:00"/>
    <x v="441"/>
    <d v="2019-08-18T00:00:00"/>
    <d v="2019-08-19T00:00:00"/>
    <s v="USD"/>
    <n v="15"/>
    <n v="40"/>
    <n v="174"/>
    <n v="11"/>
    <n v="7"/>
    <n v="0.05"/>
    <n v="1543.68"/>
    <n v="1929.6"/>
    <x v="520"/>
    <n v="10805.76"/>
    <n v="2026.0799999999981"/>
    <n v="1"/>
    <x v="1"/>
  </r>
  <r>
    <x v="3752"/>
    <x v="0"/>
    <x v="1"/>
    <d v="2019-05-15T00:00:00"/>
    <x v="441"/>
    <d v="2019-09-07T00:00:00"/>
    <d v="2019-09-11T00:00:00"/>
    <s v="USD"/>
    <n v="16"/>
    <n v="44"/>
    <n v="260"/>
    <n v="13"/>
    <n v="2"/>
    <n v="0.08"/>
    <n v="1338.66"/>
    <n v="1809"/>
    <x v="271"/>
    <n v="2677.32"/>
    <n v="651.23999999999978"/>
    <n v="4"/>
    <x v="1"/>
  </r>
  <r>
    <x v="3753"/>
    <x v="2"/>
    <x v="4"/>
    <d v="2019-05-15T00:00:00"/>
    <x v="441"/>
    <d v="2019-09-09T00:00:00"/>
    <d v="2019-09-18T00:00:00"/>
    <s v="USD"/>
    <n v="28"/>
    <n v="36"/>
    <n v="351"/>
    <n v="9"/>
    <n v="2"/>
    <n v="0.08"/>
    <n v="814.05"/>
    <n v="1005"/>
    <x v="850"/>
    <n v="1628.1"/>
    <n v="221.10000000000014"/>
    <n v="9"/>
    <x v="0"/>
  </r>
  <r>
    <x v="3754"/>
    <x v="2"/>
    <x v="0"/>
    <d v="2019-05-15T00:00:00"/>
    <x v="441"/>
    <d v="2019-09-04T00:00:00"/>
    <d v="2019-09-07T00:00:00"/>
    <s v="USD"/>
    <n v="27"/>
    <n v="34"/>
    <n v="197"/>
    <n v="38"/>
    <n v="2"/>
    <n v="0.08"/>
    <n v="1102.02"/>
    <n v="1721.9"/>
    <x v="1500"/>
    <n v="2204.04"/>
    <n v="964.25600000000031"/>
    <n v="3"/>
    <x v="1"/>
  </r>
  <r>
    <x v="3755"/>
    <x v="0"/>
    <x v="0"/>
    <d v="2019-05-15T00:00:00"/>
    <x v="442"/>
    <d v="2019-09-06T00:00:00"/>
    <d v="2019-09-11T00:00:00"/>
    <s v="USD"/>
    <n v="19"/>
    <n v="18"/>
    <n v="95"/>
    <n v="32"/>
    <n v="2"/>
    <n v="0.2"/>
    <n v="368.5"/>
    <n v="837.5"/>
    <x v="576"/>
    <n v="737"/>
    <n v="603"/>
    <n v="5"/>
    <x v="1"/>
  </r>
  <r>
    <x v="3756"/>
    <x v="3"/>
    <x v="0"/>
    <d v="2019-05-15T00:00:00"/>
    <x v="442"/>
    <d v="2019-08-22T00:00:00"/>
    <d v="2019-08-27T00:00:00"/>
    <s v="USD"/>
    <n v="6"/>
    <n v="39"/>
    <n v="143"/>
    <n v="37"/>
    <n v="2"/>
    <n v="0.05"/>
    <n v="3236.1"/>
    <n v="3852.5"/>
    <x v="201"/>
    <n v="6472.2"/>
    <n v="847.55000000000018"/>
    <n v="5"/>
    <x v="1"/>
  </r>
  <r>
    <x v="3757"/>
    <x v="3"/>
    <x v="3"/>
    <d v="2019-05-15T00:00:00"/>
    <x v="442"/>
    <d v="2019-08-19T00:00:00"/>
    <d v="2019-08-27T00:00:00"/>
    <s v="USD"/>
    <n v="4"/>
    <n v="27"/>
    <n v="15"/>
    <n v="16"/>
    <n v="5"/>
    <n v="0.08"/>
    <n v="2842.94"/>
    <n v="3644.8"/>
    <x v="557"/>
    <n v="14214.7"/>
    <n v="2551.380000000001"/>
    <n v="8"/>
    <x v="0"/>
  </r>
  <r>
    <x v="3758"/>
    <x v="1"/>
    <x v="3"/>
    <d v="2019-05-15T00:00:00"/>
    <x v="442"/>
    <d v="2019-08-28T00:00:00"/>
    <d v="2019-08-31T00:00:00"/>
    <s v="USD"/>
    <n v="21"/>
    <n v="50"/>
    <n v="50"/>
    <n v="25"/>
    <n v="2"/>
    <n v="0.08"/>
    <n v="120.73"/>
    <n v="227.8"/>
    <x v="1360"/>
    <n v="241.46"/>
    <n v="177.69200000000004"/>
    <n v="3"/>
    <x v="1"/>
  </r>
  <r>
    <x v="3759"/>
    <x v="1"/>
    <x v="3"/>
    <d v="2019-05-15T00:00:00"/>
    <x v="442"/>
    <d v="2019-08-27T00:00:00"/>
    <d v="2019-08-30T00:00:00"/>
    <s v="USD"/>
    <n v="23"/>
    <n v="12"/>
    <n v="56"/>
    <n v="7"/>
    <n v="7"/>
    <n v="0.08"/>
    <n v="2055.7600000000002"/>
    <n v="3370.1"/>
    <x v="1702"/>
    <n v="14390.320000000002"/>
    <n v="7313.1240000000016"/>
    <n v="3"/>
    <x v="1"/>
  </r>
  <r>
    <x v="3760"/>
    <x v="0"/>
    <x v="2"/>
    <d v="2019-05-15T00:00:00"/>
    <x v="442"/>
    <d v="2019-08-24T00:00:00"/>
    <d v="2019-08-31T00:00:00"/>
    <s v="USD"/>
    <n v="16"/>
    <n v="40"/>
    <n v="328"/>
    <n v="30"/>
    <n v="7"/>
    <n v="0.05"/>
    <n v="557.51"/>
    <n v="1051.9000000000001"/>
    <x v="434"/>
    <n v="3902.5699999999997"/>
    <n v="3092.5650000000014"/>
    <n v="7"/>
    <x v="1"/>
  </r>
  <r>
    <x v="3761"/>
    <x v="3"/>
    <x v="5"/>
    <d v="2019-05-15T00:00:00"/>
    <x v="442"/>
    <d v="2019-09-05T00:00:00"/>
    <d v="2019-09-10T00:00:00"/>
    <s v="USD"/>
    <n v="3"/>
    <n v="41"/>
    <n v="85"/>
    <n v="17"/>
    <n v="6"/>
    <n v="0.05"/>
    <n v="3331.78"/>
    <n v="3966.4"/>
    <x v="293"/>
    <n v="19990.68"/>
    <n v="2617.7999999999993"/>
    <n v="5"/>
    <x v="1"/>
  </r>
  <r>
    <x v="3762"/>
    <x v="3"/>
    <x v="2"/>
    <d v="2019-05-15T00:00:00"/>
    <x v="443"/>
    <d v="2019-09-04T00:00:00"/>
    <d v="2019-09-08T00:00:00"/>
    <s v="USD"/>
    <n v="2"/>
    <n v="22"/>
    <n v="264"/>
    <n v="2"/>
    <n v="7"/>
    <n v="0.08"/>
    <n v="96.48"/>
    <n v="241.2"/>
    <x v="360"/>
    <n v="675.36"/>
    <n v="877.96799999999996"/>
    <n v="4"/>
    <x v="1"/>
  </r>
  <r>
    <x v="3763"/>
    <x v="0"/>
    <x v="5"/>
    <d v="2019-05-15T00:00:00"/>
    <x v="443"/>
    <d v="2019-09-05T00:00:00"/>
    <d v="2019-09-08T00:00:00"/>
    <s v="USD"/>
    <n v="14"/>
    <n v="23"/>
    <n v="67"/>
    <n v="2"/>
    <n v="3"/>
    <n v="0.08"/>
    <n v="1731.95"/>
    <n v="3149"/>
    <x v="1696"/>
    <n v="5195.8500000000004"/>
    <n v="3495.3899999999994"/>
    <n v="3"/>
    <x v="1"/>
  </r>
  <r>
    <x v="3764"/>
    <x v="0"/>
    <x v="1"/>
    <d v="2019-05-15T00:00:00"/>
    <x v="443"/>
    <d v="2019-09-01T00:00:00"/>
    <d v="2019-09-10T00:00:00"/>
    <s v="USD"/>
    <n v="20"/>
    <n v="43"/>
    <n v="253"/>
    <n v="41"/>
    <n v="3"/>
    <n v="0.08"/>
    <n v="728.96"/>
    <n v="911.2"/>
    <x v="245"/>
    <n v="2186.88"/>
    <n v="328.03200000000015"/>
    <n v="9"/>
    <x v="0"/>
  </r>
  <r>
    <x v="3765"/>
    <x v="3"/>
    <x v="0"/>
    <d v="2019-05-15T00:00:00"/>
    <x v="443"/>
    <d v="2019-08-19T00:00:00"/>
    <d v="2019-08-20T00:00:00"/>
    <s v="USD"/>
    <n v="6"/>
    <n v="29"/>
    <n v="154"/>
    <n v="5"/>
    <n v="3"/>
    <n v="0.15"/>
    <n v="1758.75"/>
    <n v="2345"/>
    <x v="159"/>
    <n v="5276.25"/>
    <n v="703.5"/>
    <n v="1"/>
    <x v="1"/>
  </r>
  <r>
    <x v="3766"/>
    <x v="3"/>
    <x v="1"/>
    <d v="2019-05-15T00:00:00"/>
    <x v="443"/>
    <d v="2019-08-23T00:00:00"/>
    <d v="2019-08-28T00:00:00"/>
    <s v="USD"/>
    <n v="5"/>
    <n v="20"/>
    <n v="247"/>
    <n v="32"/>
    <n v="5"/>
    <n v="0.05"/>
    <n v="2125.2399999999998"/>
    <n v="5313.1"/>
    <x v="1511"/>
    <n v="10626.199999999999"/>
    <n v="14611.025"/>
    <n v="5"/>
    <x v="1"/>
  </r>
  <r>
    <x v="3767"/>
    <x v="3"/>
    <x v="3"/>
    <d v="2019-05-15T00:00:00"/>
    <x v="443"/>
    <d v="2019-09-10T00:00:00"/>
    <d v="2019-09-19T00:00:00"/>
    <s v="USD"/>
    <n v="3"/>
    <n v="1"/>
    <n v="8"/>
    <n v="44"/>
    <n v="3"/>
    <n v="0.08"/>
    <n v="1331.63"/>
    <n v="2512.5"/>
    <x v="482"/>
    <n v="3994.8900000000003"/>
    <n v="2939.6099999999997"/>
    <n v="9"/>
    <x v="0"/>
  </r>
  <r>
    <x v="3768"/>
    <x v="3"/>
    <x v="0"/>
    <d v="2019-05-15T00:00:00"/>
    <x v="443"/>
    <d v="2019-08-27T00:00:00"/>
    <d v="2019-09-02T00:00:00"/>
    <s v="USD"/>
    <n v="10"/>
    <n v="7"/>
    <n v="125"/>
    <n v="6"/>
    <n v="5"/>
    <n v="0.05"/>
    <n v="2291.4"/>
    <n v="4020"/>
    <x v="142"/>
    <n v="11457"/>
    <n v="7638"/>
    <n v="6"/>
    <x v="1"/>
  </r>
  <r>
    <x v="3769"/>
    <x v="3"/>
    <x v="0"/>
    <d v="2019-05-15T00:00:00"/>
    <x v="443"/>
    <d v="2019-08-26T00:00:00"/>
    <d v="2019-09-03T00:00:00"/>
    <s v="USD"/>
    <n v="1"/>
    <n v="11"/>
    <n v="88"/>
    <n v="40"/>
    <n v="2"/>
    <n v="0.4"/>
    <n v="122.41"/>
    <n v="194.3"/>
    <x v="814"/>
    <n v="244.82"/>
    <n v="-11.659999999999997"/>
    <n v="8"/>
    <x v="0"/>
  </r>
  <r>
    <x v="3770"/>
    <x v="0"/>
    <x v="3"/>
    <d v="2019-05-15T00:00:00"/>
    <x v="444"/>
    <d v="2019-09-14T00:00:00"/>
    <d v="2019-09-20T00:00:00"/>
    <s v="USD"/>
    <n v="20"/>
    <n v="16"/>
    <n v="58"/>
    <n v="13"/>
    <n v="4"/>
    <n v="0.08"/>
    <n v="434.83"/>
    <n v="790.6"/>
    <x v="1651"/>
    <n v="1739.32"/>
    <n v="1170.0880000000004"/>
    <n v="6"/>
    <x v="1"/>
  </r>
  <r>
    <x v="3771"/>
    <x v="0"/>
    <x v="4"/>
    <d v="2019-05-15T00:00:00"/>
    <x v="444"/>
    <d v="2019-08-29T00:00:00"/>
    <d v="2019-09-03T00:00:00"/>
    <s v="USD"/>
    <n v="19"/>
    <n v="47"/>
    <n v="361"/>
    <n v="37"/>
    <n v="8"/>
    <n v="0.08"/>
    <n v="2464.5300000000002"/>
    <n v="3242.8"/>
    <x v="536"/>
    <n v="19716.240000000002"/>
    <n v="4150.768"/>
    <n v="5"/>
    <x v="1"/>
  </r>
  <r>
    <x v="3772"/>
    <x v="3"/>
    <x v="0"/>
    <d v="2019-05-15T00:00:00"/>
    <x v="444"/>
    <d v="2019-08-21T00:00:00"/>
    <d v="2019-08-30T00:00:00"/>
    <s v="USD"/>
    <n v="8"/>
    <n v="28"/>
    <n v="163"/>
    <n v="39"/>
    <n v="7"/>
    <n v="0.15"/>
    <n v="164.15"/>
    <n v="234.5"/>
    <x v="342"/>
    <n v="1149.05"/>
    <n v="246.22499999999991"/>
    <n v="9"/>
    <x v="0"/>
  </r>
  <r>
    <x v="3773"/>
    <x v="1"/>
    <x v="5"/>
    <d v="2019-05-15T00:00:00"/>
    <x v="444"/>
    <d v="2019-08-24T00:00:00"/>
    <d v="2019-09-03T00:00:00"/>
    <s v="USD"/>
    <n v="21"/>
    <n v="36"/>
    <n v="74"/>
    <n v="12"/>
    <n v="5"/>
    <n v="0.05"/>
    <n v="3626.04"/>
    <n v="5494"/>
    <x v="1703"/>
    <n v="18130.2"/>
    <n v="7966.2999999999993"/>
    <n v="10"/>
    <x v="0"/>
  </r>
  <r>
    <x v="3774"/>
    <x v="0"/>
    <x v="1"/>
    <d v="2019-05-15T00:00:00"/>
    <x v="444"/>
    <d v="2019-09-09T00:00:00"/>
    <d v="2019-09-19T00:00:00"/>
    <s v="USD"/>
    <n v="14"/>
    <n v="41"/>
    <n v="257"/>
    <n v="38"/>
    <n v="1"/>
    <n v="0.08"/>
    <n v="1907.49"/>
    <n v="2613"/>
    <x v="122"/>
    <n v="1907.49"/>
    <n v="496.47"/>
    <n v="10"/>
    <x v="0"/>
  </r>
  <r>
    <x v="3775"/>
    <x v="1"/>
    <x v="0"/>
    <d v="2019-05-15T00:00:00"/>
    <x v="444"/>
    <d v="2019-08-26T00:00:00"/>
    <d v="2019-08-30T00:00:00"/>
    <s v="USD"/>
    <n v="25"/>
    <n v="36"/>
    <n v="115"/>
    <n v="16"/>
    <n v="5"/>
    <n v="0.05"/>
    <n v="544.78"/>
    <n v="1159.0999999999999"/>
    <x v="466"/>
    <n v="2723.8999999999996"/>
    <n v="2781.8249999999998"/>
    <n v="4"/>
    <x v="1"/>
  </r>
  <r>
    <x v="3776"/>
    <x v="3"/>
    <x v="2"/>
    <d v="2019-05-15T00:00:00"/>
    <x v="444"/>
    <d v="2019-09-11T00:00:00"/>
    <d v="2019-09-15T00:00:00"/>
    <s v="USD"/>
    <n v="4"/>
    <n v="34"/>
    <n v="309"/>
    <n v="1"/>
    <n v="1"/>
    <n v="0.08"/>
    <n v="777.87"/>
    <n v="1809"/>
    <x v="805"/>
    <n v="777.87"/>
    <n v="886.41"/>
    <n v="4"/>
    <x v="1"/>
  </r>
  <r>
    <x v="3777"/>
    <x v="1"/>
    <x v="3"/>
    <d v="2019-05-15T00:00:00"/>
    <x v="444"/>
    <d v="2019-08-24T00:00:00"/>
    <d v="2019-08-29T00:00:00"/>
    <s v="USD"/>
    <n v="23"/>
    <n v="10"/>
    <n v="34"/>
    <n v="14"/>
    <n v="2"/>
    <n v="0.05"/>
    <n v="855.46"/>
    <n v="1018.4"/>
    <x v="603"/>
    <n v="1710.92"/>
    <n v="224.03999999999974"/>
    <n v="5"/>
    <x v="1"/>
  </r>
  <r>
    <x v="3778"/>
    <x v="3"/>
    <x v="3"/>
    <d v="2019-05-15T00:00:00"/>
    <x v="444"/>
    <d v="2019-09-15T00:00:00"/>
    <d v="2019-09-16T00:00:00"/>
    <s v="USD"/>
    <n v="9"/>
    <n v="6"/>
    <n v="4"/>
    <n v="47"/>
    <n v="5"/>
    <n v="0.05"/>
    <n v="1043.8599999999999"/>
    <n v="1273"/>
    <x v="85"/>
    <n v="5219.2999999999993"/>
    <n v="827.45000000000073"/>
    <n v="1"/>
    <x v="1"/>
  </r>
  <r>
    <x v="3779"/>
    <x v="0"/>
    <x v="1"/>
    <d v="2019-05-15T00:00:00"/>
    <x v="444"/>
    <d v="2019-09-09T00:00:00"/>
    <d v="2019-09-16T00:00:00"/>
    <s v="USD"/>
    <n v="14"/>
    <n v="48"/>
    <n v="250"/>
    <n v="43"/>
    <n v="7"/>
    <n v="0.2"/>
    <n v="157.85"/>
    <n v="207.7"/>
    <x v="1072"/>
    <n v="1104.95"/>
    <n v="58.169999999999845"/>
    <n v="7"/>
    <x v="1"/>
  </r>
  <r>
    <x v="3780"/>
    <x v="0"/>
    <x v="3"/>
    <d v="2019-05-15T00:00:00"/>
    <x v="445"/>
    <d v="2019-08-29T00:00:00"/>
    <d v="2019-08-30T00:00:00"/>
    <s v="USD"/>
    <n v="16"/>
    <n v="40"/>
    <n v="29"/>
    <n v="6"/>
    <n v="4"/>
    <n v="0.08"/>
    <n v="651.78"/>
    <n v="857.6"/>
    <x v="544"/>
    <n v="2607.12"/>
    <n v="548.84800000000041"/>
    <n v="1"/>
    <x v="1"/>
  </r>
  <r>
    <x v="3781"/>
    <x v="3"/>
    <x v="1"/>
    <d v="2019-05-15T00:00:00"/>
    <x v="445"/>
    <d v="2019-09-10T00:00:00"/>
    <d v="2019-09-16T00:00:00"/>
    <s v="USD"/>
    <n v="4"/>
    <n v="31"/>
    <n v="222"/>
    <n v="36"/>
    <n v="4"/>
    <n v="0.4"/>
    <n v="610.64"/>
    <n v="1246.2"/>
    <x v="378"/>
    <n v="2442.56"/>
    <n v="548.32000000000016"/>
    <n v="6"/>
    <x v="1"/>
  </r>
  <r>
    <x v="3782"/>
    <x v="3"/>
    <x v="3"/>
    <d v="2019-05-15T00:00:00"/>
    <x v="445"/>
    <d v="2019-08-27T00:00:00"/>
    <d v="2019-08-29T00:00:00"/>
    <s v="USD"/>
    <n v="1"/>
    <n v="40"/>
    <n v="26"/>
    <n v="22"/>
    <n v="5"/>
    <n v="0.15"/>
    <n v="790.4"/>
    <n v="1681.7"/>
    <x v="373"/>
    <n v="3952"/>
    <n v="3195.2249999999995"/>
    <n v="2"/>
    <x v="1"/>
  </r>
  <r>
    <x v="3783"/>
    <x v="1"/>
    <x v="4"/>
    <d v="2019-05-15T00:00:00"/>
    <x v="445"/>
    <d v="2019-09-01T00:00:00"/>
    <d v="2019-09-09T00:00:00"/>
    <s v="USD"/>
    <n v="24"/>
    <n v="12"/>
    <n v="355"/>
    <n v="12"/>
    <n v="3"/>
    <n v="0.08"/>
    <n v="2569.4499999999998"/>
    <n v="3953"/>
    <x v="1383"/>
    <n v="7708.3499999999995"/>
    <n v="3201.9300000000012"/>
    <n v="8"/>
    <x v="0"/>
  </r>
  <r>
    <x v="3784"/>
    <x v="3"/>
    <x v="3"/>
    <d v="2019-05-15T00:00:00"/>
    <x v="446"/>
    <d v="2019-09-11T00:00:00"/>
    <d v="2019-09-13T00:00:00"/>
    <s v="USD"/>
    <n v="8"/>
    <n v="10"/>
    <n v="32"/>
    <n v="8"/>
    <n v="6"/>
    <n v="0.08"/>
    <n v="2372.1999999999998"/>
    <n v="3765.4"/>
    <x v="1704"/>
    <n v="14233.199999999999"/>
    <n v="6551.8080000000027"/>
    <n v="2"/>
    <x v="1"/>
  </r>
  <r>
    <x v="3785"/>
    <x v="2"/>
    <x v="5"/>
    <d v="2019-05-15T00:00:00"/>
    <x v="446"/>
    <d v="2019-09-03T00:00:00"/>
    <d v="2019-09-09T00:00:00"/>
    <s v="USD"/>
    <n v="26"/>
    <n v="46"/>
    <n v="86"/>
    <n v="31"/>
    <n v="8"/>
    <n v="0.05"/>
    <n v="621.76"/>
    <n v="1072"/>
    <x v="648"/>
    <n v="4974.08"/>
    <n v="3173.12"/>
    <n v="6"/>
    <x v="1"/>
  </r>
  <r>
    <x v="3786"/>
    <x v="3"/>
    <x v="0"/>
    <d v="2019-05-15T00:00:00"/>
    <x v="446"/>
    <d v="2019-09-06T00:00:00"/>
    <d v="2019-09-10T00:00:00"/>
    <s v="USD"/>
    <n v="2"/>
    <n v="36"/>
    <n v="166"/>
    <n v="42"/>
    <n v="4"/>
    <n v="0.1"/>
    <n v="1457.92"/>
    <n v="1822.4"/>
    <x v="1577"/>
    <n v="5831.68"/>
    <n v="728.96"/>
    <n v="4"/>
    <x v="1"/>
  </r>
  <r>
    <x v="3787"/>
    <x v="1"/>
    <x v="0"/>
    <d v="2019-05-15T00:00:00"/>
    <x v="446"/>
    <d v="2019-09-13T00:00:00"/>
    <d v="2019-09-14T00:00:00"/>
    <s v="USD"/>
    <n v="20"/>
    <n v="15"/>
    <n v="94"/>
    <n v="39"/>
    <n v="7"/>
    <n v="0.1"/>
    <n v="618.41"/>
    <n v="951.4"/>
    <x v="1472"/>
    <n v="4328.87"/>
    <n v="1664.9500000000007"/>
    <n v="1"/>
    <x v="1"/>
  </r>
  <r>
    <x v="3788"/>
    <x v="1"/>
    <x v="5"/>
    <d v="2019-05-15T00:00:00"/>
    <x v="446"/>
    <d v="2019-09-06T00:00:00"/>
    <d v="2019-09-10T00:00:00"/>
    <s v="USD"/>
    <n v="21"/>
    <n v="39"/>
    <n v="60"/>
    <n v="6"/>
    <n v="7"/>
    <n v="0.4"/>
    <n v="903.7"/>
    <n v="1882.7"/>
    <x v="646"/>
    <n v="6325.9000000000005"/>
    <n v="1581.4399999999987"/>
    <n v="4"/>
    <x v="1"/>
  </r>
  <r>
    <x v="3789"/>
    <x v="3"/>
    <x v="0"/>
    <d v="2019-05-15T00:00:00"/>
    <x v="446"/>
    <d v="2019-09-03T00:00:00"/>
    <d v="2019-09-06T00:00:00"/>
    <s v="USD"/>
    <n v="12"/>
    <n v="7"/>
    <n v="155"/>
    <n v="8"/>
    <n v="5"/>
    <n v="0.1"/>
    <n v="614.99"/>
    <n v="917.9"/>
    <x v="1705"/>
    <n v="3074.95"/>
    <n v="1055.6000000000004"/>
    <n v="3"/>
    <x v="1"/>
  </r>
  <r>
    <x v="3790"/>
    <x v="3"/>
    <x v="4"/>
    <d v="2019-05-15T00:00:00"/>
    <x v="446"/>
    <d v="2019-09-05T00:00:00"/>
    <d v="2019-09-09T00:00:00"/>
    <s v="USD"/>
    <n v="2"/>
    <n v="13"/>
    <n v="332"/>
    <n v="30"/>
    <n v="5"/>
    <n v="0.08"/>
    <n v="4574.96"/>
    <n v="5648.1"/>
    <x v="1706"/>
    <n v="22874.799999999999"/>
    <n v="3106.4600000000028"/>
    <n v="4"/>
    <x v="1"/>
  </r>
  <r>
    <x v="3791"/>
    <x v="0"/>
    <x v="3"/>
    <d v="2019-05-15T00:00:00"/>
    <x v="446"/>
    <d v="2019-08-27T00:00:00"/>
    <d v="2019-09-03T00:00:00"/>
    <s v="USD"/>
    <n v="13"/>
    <n v="17"/>
    <n v="46"/>
    <n v="9"/>
    <n v="3"/>
    <n v="0.15"/>
    <n v="804.8"/>
    <n v="1916.2"/>
    <x v="1087"/>
    <n v="2414.3999999999996"/>
    <n v="2471.9100000000008"/>
    <n v="7"/>
    <x v="1"/>
  </r>
  <r>
    <x v="3792"/>
    <x v="1"/>
    <x v="3"/>
    <d v="2019-05-15T00:00:00"/>
    <x v="446"/>
    <d v="2019-08-24T00:00:00"/>
    <d v="2019-08-30T00:00:00"/>
    <s v="USD"/>
    <n v="24"/>
    <n v="47"/>
    <n v="56"/>
    <n v="25"/>
    <n v="8"/>
    <n v="0.05"/>
    <n v="1050.56"/>
    <n v="1876"/>
    <x v="1134"/>
    <n v="8404.48"/>
    <n v="5853.119999999999"/>
    <n v="6"/>
    <x v="1"/>
  </r>
  <r>
    <x v="3793"/>
    <x v="0"/>
    <x v="4"/>
    <d v="2019-05-15T00:00:00"/>
    <x v="446"/>
    <d v="2019-08-28T00:00:00"/>
    <d v="2019-08-31T00:00:00"/>
    <s v="USD"/>
    <n v="16"/>
    <n v="2"/>
    <n v="343"/>
    <n v="29"/>
    <n v="5"/>
    <n v="0.08"/>
    <n v="414.6"/>
    <n v="797.3"/>
    <x v="398"/>
    <n v="2073"/>
    <n v="1594.5800000000004"/>
    <n v="3"/>
    <x v="1"/>
  </r>
  <r>
    <x v="3794"/>
    <x v="0"/>
    <x v="5"/>
    <d v="2019-05-15T00:00:00"/>
    <x v="446"/>
    <d v="2019-08-31T00:00:00"/>
    <d v="2019-09-04T00:00:00"/>
    <s v="USD"/>
    <n v="17"/>
    <n v="35"/>
    <n v="63"/>
    <n v="18"/>
    <n v="6"/>
    <n v="0.08"/>
    <n v="656.33"/>
    <n v="1058.5999999999999"/>
    <x v="479"/>
    <n v="3937.9800000000005"/>
    <n v="1905.4919999999993"/>
    <n v="4"/>
    <x v="1"/>
  </r>
  <r>
    <x v="3795"/>
    <x v="3"/>
    <x v="3"/>
    <d v="2019-05-15T00:00:00"/>
    <x v="446"/>
    <d v="2019-09-02T00:00:00"/>
    <d v="2019-09-12T00:00:00"/>
    <s v="USD"/>
    <n v="5"/>
    <n v="39"/>
    <n v="51"/>
    <n v="36"/>
    <n v="6"/>
    <n v="0.2"/>
    <n v="2644.89"/>
    <n v="3725.2"/>
    <x v="1707"/>
    <n v="15869.34"/>
    <n v="2011.619999999999"/>
    <n v="10"/>
    <x v="0"/>
  </r>
  <r>
    <x v="3796"/>
    <x v="2"/>
    <x v="4"/>
    <d v="2019-05-15T00:00:00"/>
    <x v="447"/>
    <d v="2019-09-05T00:00:00"/>
    <d v="2019-09-07T00:00:00"/>
    <s v="USD"/>
    <n v="26"/>
    <n v="26"/>
    <n v="334"/>
    <n v="22"/>
    <n v="8"/>
    <n v="0.05"/>
    <n v="670.27"/>
    <n v="1098.8"/>
    <x v="702"/>
    <n v="5362.16"/>
    <n v="2988.7199999999993"/>
    <n v="2"/>
    <x v="1"/>
  </r>
  <r>
    <x v="3797"/>
    <x v="1"/>
    <x v="0"/>
    <d v="2019-05-15T00:00:00"/>
    <x v="447"/>
    <d v="2019-09-07T00:00:00"/>
    <d v="2019-09-16T00:00:00"/>
    <s v="USD"/>
    <n v="24"/>
    <n v="41"/>
    <n v="192"/>
    <n v="44"/>
    <n v="5"/>
    <n v="0.05"/>
    <n v="1912.85"/>
    <n v="3825.7"/>
    <x v="1685"/>
    <n v="9564.25"/>
    <n v="8607.8250000000007"/>
    <n v="9"/>
    <x v="0"/>
  </r>
  <r>
    <x v="3798"/>
    <x v="0"/>
    <x v="3"/>
    <d v="2019-05-15T00:00:00"/>
    <x v="447"/>
    <d v="2019-09-04T00:00:00"/>
    <d v="2019-09-11T00:00:00"/>
    <s v="USD"/>
    <n v="15"/>
    <n v="1"/>
    <n v="31"/>
    <n v="13"/>
    <n v="2"/>
    <n v="0.05"/>
    <n v="2661.84"/>
    <n v="6492.3"/>
    <x v="1708"/>
    <n v="5323.68"/>
    <n v="7011.6899999999987"/>
    <n v="7"/>
    <x v="1"/>
  </r>
  <r>
    <x v="3799"/>
    <x v="0"/>
    <x v="1"/>
    <d v="2019-05-15T00:00:00"/>
    <x v="447"/>
    <d v="2019-08-25T00:00:00"/>
    <d v="2019-09-03T00:00:00"/>
    <s v="USD"/>
    <n v="13"/>
    <n v="3"/>
    <n v="231"/>
    <n v="38"/>
    <n v="4"/>
    <n v="0.08"/>
    <n v="879.17"/>
    <n v="1085.4000000000001"/>
    <x v="92"/>
    <n v="3516.68"/>
    <n v="477.59200000000055"/>
    <n v="9"/>
    <x v="0"/>
  </r>
  <r>
    <x v="3800"/>
    <x v="3"/>
    <x v="3"/>
    <d v="2019-05-15T00:00:00"/>
    <x v="447"/>
    <d v="2019-09-03T00:00:00"/>
    <d v="2019-09-10T00:00:00"/>
    <s v="USD"/>
    <n v="3"/>
    <n v="12"/>
    <n v="1"/>
    <n v="29"/>
    <n v="1"/>
    <n v="0.4"/>
    <n v="1019.87"/>
    <n v="1728.6"/>
    <x v="335"/>
    <n v="1019.87"/>
    <n v="17.28999999999985"/>
    <n v="7"/>
    <x v="1"/>
  </r>
  <r>
    <x v="3801"/>
    <x v="0"/>
    <x v="2"/>
    <d v="2019-05-15T00:00:00"/>
    <x v="447"/>
    <d v="2019-08-28T00:00:00"/>
    <d v="2019-09-02T00:00:00"/>
    <s v="USD"/>
    <n v="15"/>
    <n v="8"/>
    <n v="291"/>
    <n v="7"/>
    <n v="8"/>
    <n v="0.05"/>
    <n v="1379.66"/>
    <n v="1916.2"/>
    <x v="318"/>
    <n v="11037.28"/>
    <n v="3525.8399999999983"/>
    <n v="5"/>
    <x v="1"/>
  </r>
  <r>
    <x v="3802"/>
    <x v="3"/>
    <x v="2"/>
    <d v="2019-05-15T00:00:00"/>
    <x v="447"/>
    <d v="2019-08-29T00:00:00"/>
    <d v="2019-08-31T00:00:00"/>
    <s v="USD"/>
    <n v="7"/>
    <n v="37"/>
    <n v="321"/>
    <n v="4"/>
    <n v="6"/>
    <n v="0.1"/>
    <n v="2469.08"/>
    <n v="3336.6"/>
    <x v="1709"/>
    <n v="14814.48"/>
    <n v="3203.16"/>
    <n v="2"/>
    <x v="1"/>
  </r>
  <r>
    <x v="3803"/>
    <x v="3"/>
    <x v="1"/>
    <d v="2019-05-15T00:00:00"/>
    <x v="447"/>
    <d v="2019-09-03T00:00:00"/>
    <d v="2019-09-04T00:00:00"/>
    <s v="USD"/>
    <n v="4"/>
    <n v="42"/>
    <n v="260"/>
    <n v="22"/>
    <n v="8"/>
    <n v="0.05"/>
    <n v="161.74"/>
    <n v="227.8"/>
    <x v="197"/>
    <n v="1293.92"/>
    <n v="437.3599999999999"/>
    <n v="1"/>
    <x v="1"/>
  </r>
  <r>
    <x v="3804"/>
    <x v="0"/>
    <x v="1"/>
    <d v="2019-05-15T00:00:00"/>
    <x v="447"/>
    <d v="2019-09-08T00:00:00"/>
    <d v="2019-09-17T00:00:00"/>
    <s v="USD"/>
    <n v="18"/>
    <n v="12"/>
    <n v="244"/>
    <n v="32"/>
    <n v="6"/>
    <n v="0.2"/>
    <n v="1839.95"/>
    <n v="2666.6"/>
    <x v="1710"/>
    <n v="11039.7"/>
    <n v="1759.9799999999996"/>
    <n v="9"/>
    <x v="0"/>
  </r>
  <r>
    <x v="3805"/>
    <x v="3"/>
    <x v="0"/>
    <d v="2019-05-15T00:00:00"/>
    <x v="447"/>
    <d v="2019-09-14T00:00:00"/>
    <d v="2019-09-15T00:00:00"/>
    <s v="USD"/>
    <n v="6"/>
    <n v="23"/>
    <n v="132"/>
    <n v="7"/>
    <n v="1"/>
    <n v="0.1"/>
    <n v="112.23"/>
    <n v="167.5"/>
    <x v="397"/>
    <n v="112.23"/>
    <n v="38.519999999999996"/>
    <n v="1"/>
    <x v="1"/>
  </r>
  <r>
    <x v="3806"/>
    <x v="3"/>
    <x v="2"/>
    <d v="2019-05-15T00:00:00"/>
    <x v="448"/>
    <d v="2019-09-06T00:00:00"/>
    <d v="2019-09-13T00:00:00"/>
    <s v="USD"/>
    <n v="12"/>
    <n v="13"/>
    <n v="280"/>
    <n v="36"/>
    <n v="5"/>
    <n v="0.08"/>
    <n v="2630.49"/>
    <n v="3812.3"/>
    <x v="1711"/>
    <n v="13152.449999999999"/>
    <n v="4384.1300000000028"/>
    <n v="7"/>
    <x v="1"/>
  </r>
  <r>
    <x v="3807"/>
    <x v="3"/>
    <x v="0"/>
    <d v="2019-05-15T00:00:00"/>
    <x v="448"/>
    <d v="2019-09-04T00:00:00"/>
    <d v="2019-09-11T00:00:00"/>
    <s v="USD"/>
    <n v="11"/>
    <n v="17"/>
    <n v="194"/>
    <n v="19"/>
    <n v="8"/>
    <n v="0.1"/>
    <n v="1952.38"/>
    <n v="3149"/>
    <x v="120"/>
    <n v="15619.04"/>
    <n v="7053.7599999999984"/>
    <n v="7"/>
    <x v="1"/>
  </r>
  <r>
    <x v="3808"/>
    <x v="2"/>
    <x v="4"/>
    <d v="2019-05-15T00:00:00"/>
    <x v="448"/>
    <d v="2019-09-11T00:00:00"/>
    <d v="2019-09-15T00:00:00"/>
    <s v="USD"/>
    <n v="27"/>
    <n v="45"/>
    <n v="366"/>
    <n v="47"/>
    <n v="3"/>
    <n v="0.05"/>
    <n v="1632.12"/>
    <n v="3886"/>
    <x v="478"/>
    <n v="4896.3599999999997"/>
    <n v="6178.7400000000007"/>
    <n v="4"/>
    <x v="1"/>
  </r>
  <r>
    <x v="3809"/>
    <x v="3"/>
    <x v="5"/>
    <d v="2019-05-15T00:00:00"/>
    <x v="448"/>
    <d v="2019-09-14T00:00:00"/>
    <d v="2019-09-18T00:00:00"/>
    <s v="USD"/>
    <n v="10"/>
    <n v="18"/>
    <n v="85"/>
    <n v="45"/>
    <n v="8"/>
    <n v="0.15"/>
    <n v="2487.71"/>
    <n v="5293"/>
    <x v="1712"/>
    <n v="19901.68"/>
    <n v="16090.720000000001"/>
    <n v="4"/>
    <x v="1"/>
  </r>
  <r>
    <x v="3810"/>
    <x v="1"/>
    <x v="2"/>
    <d v="2019-05-15T00:00:00"/>
    <x v="448"/>
    <d v="2019-09-14T00:00:00"/>
    <d v="2019-09-21T00:00:00"/>
    <s v="USD"/>
    <n v="22"/>
    <n v="10"/>
    <n v="287"/>
    <n v="13"/>
    <n v="7"/>
    <n v="0.1"/>
    <n v="825.71"/>
    <n v="1045.2"/>
    <x v="354"/>
    <n v="5779.97"/>
    <n v="804.79"/>
    <n v="7"/>
    <x v="1"/>
  </r>
  <r>
    <x v="3811"/>
    <x v="2"/>
    <x v="2"/>
    <d v="2019-05-15T00:00:00"/>
    <x v="448"/>
    <d v="2019-08-29T00:00:00"/>
    <d v="2019-09-06T00:00:00"/>
    <s v="USD"/>
    <n v="28"/>
    <n v="49"/>
    <n v="295"/>
    <n v="20"/>
    <n v="4"/>
    <n v="0.08"/>
    <n v="2026.08"/>
    <n v="3376.8"/>
    <x v="1295"/>
    <n v="8104.32"/>
    <n v="4322.3040000000019"/>
    <n v="8"/>
    <x v="0"/>
  </r>
  <r>
    <x v="3812"/>
    <x v="3"/>
    <x v="0"/>
    <d v="2019-05-15T00:00:00"/>
    <x v="448"/>
    <d v="2019-09-03T00:00:00"/>
    <d v="2019-09-10T00:00:00"/>
    <s v="USD"/>
    <n v="12"/>
    <n v="47"/>
    <n v="155"/>
    <n v="25"/>
    <n v="4"/>
    <n v="0.08"/>
    <n v="1167.4100000000001"/>
    <n v="1768.8"/>
    <x v="1310"/>
    <n v="4669.6400000000003"/>
    <n v="1839.5439999999999"/>
    <n v="7"/>
    <x v="1"/>
  </r>
  <r>
    <x v="3813"/>
    <x v="0"/>
    <x v="0"/>
    <d v="2019-05-15T00:00:00"/>
    <x v="449"/>
    <d v="2019-09-01T00:00:00"/>
    <d v="2019-09-09T00:00:00"/>
    <s v="USD"/>
    <n v="13"/>
    <n v="26"/>
    <n v="168"/>
    <n v="39"/>
    <n v="7"/>
    <n v="0.2"/>
    <n v="1678.75"/>
    <n v="2331.6"/>
    <x v="1276"/>
    <n v="11751.25"/>
    <n v="1305.7099999999991"/>
    <n v="8"/>
    <x v="0"/>
  </r>
  <r>
    <x v="3814"/>
    <x v="3"/>
    <x v="2"/>
    <d v="2019-05-15T00:00:00"/>
    <x v="449"/>
    <d v="2019-09-10T00:00:00"/>
    <d v="2019-09-14T00:00:00"/>
    <s v="USD"/>
    <n v="9"/>
    <n v="5"/>
    <n v="314"/>
    <n v="23"/>
    <n v="4"/>
    <n v="0.05"/>
    <n v="513.29"/>
    <n v="1092.0999999999999"/>
    <x v="830"/>
    <n v="2053.16"/>
    <n v="2096.8199999999997"/>
    <n v="4"/>
    <x v="1"/>
  </r>
  <r>
    <x v="3815"/>
    <x v="2"/>
    <x v="1"/>
    <d v="2019-05-15T00:00:00"/>
    <x v="449"/>
    <d v="2019-08-29T00:00:00"/>
    <d v="2019-09-08T00:00:00"/>
    <s v="USD"/>
    <n v="28"/>
    <n v="17"/>
    <n v="210"/>
    <n v="20"/>
    <n v="2"/>
    <n v="0.05"/>
    <n v="1897.04"/>
    <n v="2432.1"/>
    <x v="1133"/>
    <n v="3794.08"/>
    <n v="826.90999999999985"/>
    <n v="10"/>
    <x v="0"/>
  </r>
  <r>
    <x v="3816"/>
    <x v="0"/>
    <x v="0"/>
    <d v="2019-05-15T00:00:00"/>
    <x v="449"/>
    <d v="2019-09-13T00:00:00"/>
    <d v="2019-09-22T00:00:00"/>
    <s v="USD"/>
    <n v="19"/>
    <n v="37"/>
    <n v="141"/>
    <n v="40"/>
    <n v="5"/>
    <n v="0.1"/>
    <n v="523.27"/>
    <n v="737"/>
    <x v="1653"/>
    <n v="2616.35"/>
    <n v="700.15000000000009"/>
    <n v="9"/>
    <x v="0"/>
  </r>
  <r>
    <x v="3817"/>
    <x v="3"/>
    <x v="3"/>
    <d v="2019-05-15T00:00:00"/>
    <x v="449"/>
    <d v="2019-09-18T00:00:00"/>
    <d v="2019-09-25T00:00:00"/>
    <s v="USD"/>
    <n v="2"/>
    <n v="31"/>
    <n v="4"/>
    <n v="2"/>
    <n v="1"/>
    <n v="0.08"/>
    <n v="851.24"/>
    <n v="1105.5"/>
    <x v="767"/>
    <n v="851.24"/>
    <n v="165.82000000000005"/>
    <n v="7"/>
    <x v="1"/>
  </r>
  <r>
    <x v="3818"/>
    <x v="0"/>
    <x v="3"/>
    <d v="2019-05-15T00:00:00"/>
    <x v="449"/>
    <d v="2019-08-30T00:00:00"/>
    <d v="2019-09-07T00:00:00"/>
    <s v="USD"/>
    <n v="20"/>
    <n v="25"/>
    <n v="48"/>
    <n v="24"/>
    <n v="5"/>
    <n v="0.1"/>
    <n v="2049.33"/>
    <n v="2807.3"/>
    <x v="1713"/>
    <n v="10246.65"/>
    <n v="2386.2000000000007"/>
    <n v="8"/>
    <x v="0"/>
  </r>
  <r>
    <x v="3819"/>
    <x v="0"/>
    <x v="5"/>
    <d v="2019-05-15T00:00:00"/>
    <x v="450"/>
    <d v="2019-09-15T00:00:00"/>
    <d v="2019-09-23T00:00:00"/>
    <s v="USD"/>
    <n v="16"/>
    <n v="13"/>
    <n v="78"/>
    <n v="30"/>
    <n v="3"/>
    <n v="0.05"/>
    <n v="1690.68"/>
    <n v="2284.6999999999998"/>
    <x v="1714"/>
    <n v="5072.04"/>
    <n v="1439.3549999999996"/>
    <n v="8"/>
    <x v="0"/>
  </r>
  <r>
    <x v="3820"/>
    <x v="3"/>
    <x v="0"/>
    <d v="2019-05-15T00:00:00"/>
    <x v="450"/>
    <d v="2019-08-29T00:00:00"/>
    <d v="2019-08-30T00:00:00"/>
    <s v="USD"/>
    <n v="6"/>
    <n v="46"/>
    <n v="114"/>
    <n v="32"/>
    <n v="3"/>
    <n v="0.2"/>
    <n v="648.96"/>
    <n v="1118.9000000000001"/>
    <x v="786"/>
    <n v="1946.88"/>
    <n v="738.48000000000047"/>
    <n v="1"/>
    <x v="1"/>
  </r>
  <r>
    <x v="3821"/>
    <x v="3"/>
    <x v="4"/>
    <d v="2019-05-15T00:00:00"/>
    <x v="450"/>
    <d v="2019-09-12T00:00:00"/>
    <d v="2019-09-16T00:00:00"/>
    <s v="USD"/>
    <n v="8"/>
    <n v="32"/>
    <n v="340"/>
    <n v="26"/>
    <n v="5"/>
    <n v="0.1"/>
    <n v="1468.1"/>
    <n v="2224.4"/>
    <x v="1422"/>
    <n v="7340.5"/>
    <n v="2669.3000000000011"/>
    <n v="4"/>
    <x v="1"/>
  </r>
  <r>
    <x v="3822"/>
    <x v="1"/>
    <x v="0"/>
    <d v="2019-05-15T00:00:00"/>
    <x v="450"/>
    <d v="2019-09-15T00:00:00"/>
    <d v="2019-09-23T00:00:00"/>
    <s v="USD"/>
    <n v="24"/>
    <n v="1"/>
    <n v="201"/>
    <n v="11"/>
    <n v="3"/>
    <n v="0.1"/>
    <n v="872.61"/>
    <n v="1983.2"/>
    <x v="491"/>
    <n v="2617.83"/>
    <n v="2736.8100000000004"/>
    <n v="8"/>
    <x v="0"/>
  </r>
  <r>
    <x v="3823"/>
    <x v="1"/>
    <x v="2"/>
    <d v="2019-05-15T00:00:00"/>
    <x v="450"/>
    <d v="2019-09-10T00:00:00"/>
    <d v="2019-09-19T00:00:00"/>
    <s v="USD"/>
    <n v="24"/>
    <n v="9"/>
    <n v="262"/>
    <n v="46"/>
    <n v="8"/>
    <n v="0.05"/>
    <n v="486.89"/>
    <n v="1132.3"/>
    <x v="436"/>
    <n v="3895.12"/>
    <n v="4710.3599999999997"/>
    <n v="9"/>
    <x v="0"/>
  </r>
  <r>
    <x v="3824"/>
    <x v="3"/>
    <x v="2"/>
    <d v="2019-05-15T00:00:00"/>
    <x v="450"/>
    <d v="2019-09-08T00:00:00"/>
    <d v="2019-09-09T00:00:00"/>
    <s v="USD"/>
    <n v="2"/>
    <n v="7"/>
    <n v="295"/>
    <n v="20"/>
    <n v="7"/>
    <n v="0.05"/>
    <n v="1041.98"/>
    <n v="1929.6"/>
    <x v="520"/>
    <n v="7293.8600000000006"/>
    <n v="5537.9799999999977"/>
    <n v="1"/>
    <x v="1"/>
  </r>
  <r>
    <x v="3825"/>
    <x v="0"/>
    <x v="1"/>
    <d v="2019-05-15T00:00:00"/>
    <x v="450"/>
    <d v="2019-09-13T00:00:00"/>
    <d v="2019-09-21T00:00:00"/>
    <s v="USD"/>
    <n v="15"/>
    <n v="20"/>
    <n v="259"/>
    <n v="9"/>
    <n v="5"/>
    <n v="0.05"/>
    <n v="1836.87"/>
    <n v="3993.2"/>
    <x v="1023"/>
    <n v="9184.3499999999985"/>
    <n v="9783.3500000000022"/>
    <n v="8"/>
    <x v="0"/>
  </r>
  <r>
    <x v="3826"/>
    <x v="2"/>
    <x v="1"/>
    <d v="2019-05-15T00:00:00"/>
    <x v="450"/>
    <d v="2019-08-26T00:00:00"/>
    <d v="2019-08-31T00:00:00"/>
    <s v="USD"/>
    <n v="26"/>
    <n v="41"/>
    <n v="248"/>
    <n v="47"/>
    <n v="5"/>
    <n v="0.05"/>
    <n v="128.77000000000001"/>
    <n v="207.7"/>
    <x v="107"/>
    <n v="643.85"/>
    <n v="342.72499999999991"/>
    <n v="5"/>
    <x v="1"/>
  </r>
  <r>
    <x v="3827"/>
    <x v="0"/>
    <x v="5"/>
    <d v="2019-05-15T00:00:00"/>
    <x v="451"/>
    <d v="2019-09-15T00:00:00"/>
    <d v="2019-09-20T00:00:00"/>
    <s v="USD"/>
    <n v="19"/>
    <n v="42"/>
    <n v="67"/>
    <n v="43"/>
    <n v="4"/>
    <n v="0.05"/>
    <n v="793.28"/>
    <n v="1072"/>
    <x v="330"/>
    <n v="3173.12"/>
    <n v="900.48"/>
    <n v="5"/>
    <x v="1"/>
  </r>
  <r>
    <x v="3828"/>
    <x v="2"/>
    <x v="3"/>
    <d v="2019-05-15T00:00:00"/>
    <x v="451"/>
    <d v="2019-09-06T00:00:00"/>
    <d v="2019-09-12T00:00:00"/>
    <s v="USD"/>
    <n v="26"/>
    <n v="10"/>
    <n v="38"/>
    <n v="5"/>
    <n v="7"/>
    <n v="0.08"/>
    <n v="2939.63"/>
    <n v="6532.5"/>
    <x v="1715"/>
    <n v="20577.41"/>
    <n v="21491.890000000003"/>
    <n v="6"/>
    <x v="1"/>
  </r>
  <r>
    <x v="3829"/>
    <x v="3"/>
    <x v="4"/>
    <d v="2019-05-15T00:00:00"/>
    <x v="451"/>
    <d v="2019-09-08T00:00:00"/>
    <d v="2019-09-14T00:00:00"/>
    <s v="USD"/>
    <n v="11"/>
    <n v="12"/>
    <n v="347"/>
    <n v="43"/>
    <n v="3"/>
    <n v="0.3"/>
    <n v="1427.9"/>
    <n v="1983.2"/>
    <x v="491"/>
    <n v="4283.7000000000007"/>
    <n v="-118.98000000000047"/>
    <n v="6"/>
    <x v="1"/>
  </r>
  <r>
    <x v="3830"/>
    <x v="3"/>
    <x v="2"/>
    <d v="2019-05-15T00:00:00"/>
    <x v="451"/>
    <d v="2019-08-29T00:00:00"/>
    <d v="2019-08-31T00:00:00"/>
    <s v="USD"/>
    <n v="9"/>
    <n v="18"/>
    <n v="288"/>
    <n v="35"/>
    <n v="4"/>
    <n v="0.05"/>
    <n v="1015.59"/>
    <n v="1916.2"/>
    <x v="333"/>
    <n v="4062.36"/>
    <n v="3219.1999999999994"/>
    <n v="2"/>
    <x v="1"/>
  </r>
  <r>
    <x v="3831"/>
    <x v="1"/>
    <x v="1"/>
    <d v="2019-05-15T00:00:00"/>
    <x v="451"/>
    <d v="2019-09-08T00:00:00"/>
    <d v="2019-09-12T00:00:00"/>
    <s v="USD"/>
    <n v="21"/>
    <n v="9"/>
    <n v="225"/>
    <n v="13"/>
    <n v="7"/>
    <n v="0.08"/>
    <n v="1685.39"/>
    <n v="3919.5"/>
    <x v="248"/>
    <n v="11797.730000000001"/>
    <n v="13443.85"/>
    <n v="4"/>
    <x v="1"/>
  </r>
  <r>
    <x v="3832"/>
    <x v="3"/>
    <x v="2"/>
    <d v="2019-05-15T00:00:00"/>
    <x v="451"/>
    <d v="2019-09-01T00:00:00"/>
    <d v="2019-09-10T00:00:00"/>
    <s v="USD"/>
    <n v="7"/>
    <n v="21"/>
    <n v="288"/>
    <n v="25"/>
    <n v="8"/>
    <n v="0.1"/>
    <n v="2636.72"/>
    <n v="6277.9"/>
    <x v="1716"/>
    <n v="21093.759999999998"/>
    <n v="24107.119999999999"/>
    <n v="9"/>
    <x v="0"/>
  </r>
  <r>
    <x v="3833"/>
    <x v="2"/>
    <x v="5"/>
    <d v="2019-05-15T00:00:00"/>
    <x v="451"/>
    <d v="2019-09-22T00:00:00"/>
    <d v="2019-09-30T00:00:00"/>
    <s v="USD"/>
    <n v="27"/>
    <n v="7"/>
    <n v="85"/>
    <n v="19"/>
    <n v="1"/>
    <n v="0.05"/>
    <n v="588.13"/>
    <n v="1031.8"/>
    <x v="236"/>
    <n v="588.13"/>
    <n v="392.07999999999993"/>
    <n v="8"/>
    <x v="0"/>
  </r>
  <r>
    <x v="3834"/>
    <x v="3"/>
    <x v="5"/>
    <d v="2019-05-15T00:00:00"/>
    <x v="451"/>
    <d v="2019-09-04T00:00:00"/>
    <d v="2019-09-07T00:00:00"/>
    <s v="USD"/>
    <n v="4"/>
    <n v="18"/>
    <n v="67"/>
    <n v="8"/>
    <n v="2"/>
    <n v="0.15"/>
    <n v="2137.17"/>
    <n v="2606.3000000000002"/>
    <x v="1348"/>
    <n v="4274.34"/>
    <n v="156.36999999999989"/>
    <n v="3"/>
    <x v="1"/>
  </r>
  <r>
    <x v="3835"/>
    <x v="1"/>
    <x v="4"/>
    <d v="2019-05-15T00:00:00"/>
    <x v="451"/>
    <d v="2019-09-08T00:00:00"/>
    <d v="2019-09-12T00:00:00"/>
    <s v="USD"/>
    <n v="21"/>
    <n v="22"/>
    <n v="332"/>
    <n v="24"/>
    <n v="2"/>
    <n v="0.05"/>
    <n v="1282.1099999999999"/>
    <n v="2003.3"/>
    <x v="1093"/>
    <n v="2564.2199999999998"/>
    <n v="1242.0499999999997"/>
    <n v="4"/>
    <x v="1"/>
  </r>
  <r>
    <x v="3836"/>
    <x v="2"/>
    <x v="2"/>
    <d v="2019-05-15T00:00:00"/>
    <x v="451"/>
    <d v="2019-09-14T00:00:00"/>
    <d v="2019-09-17T00:00:00"/>
    <s v="USD"/>
    <n v="26"/>
    <n v="5"/>
    <n v="262"/>
    <n v="30"/>
    <n v="5"/>
    <n v="0.15"/>
    <n v="2296.4899999999998"/>
    <n v="5601.2"/>
    <x v="1267"/>
    <n v="11482.449999999999"/>
    <n v="12322.65"/>
    <n v="3"/>
    <x v="1"/>
  </r>
  <r>
    <x v="3837"/>
    <x v="3"/>
    <x v="0"/>
    <d v="2019-05-15T00:00:00"/>
    <x v="452"/>
    <d v="2019-09-19T00:00:00"/>
    <d v="2019-09-24T00:00:00"/>
    <s v="USD"/>
    <n v="5"/>
    <n v="44"/>
    <n v="103"/>
    <n v="46"/>
    <n v="1"/>
    <n v="0.15"/>
    <n v="1793.39"/>
    <n v="2525.9"/>
    <x v="748"/>
    <n v="1793.39"/>
    <n v="353.62499999999977"/>
    <n v="5"/>
    <x v="1"/>
  </r>
  <r>
    <x v="3838"/>
    <x v="2"/>
    <x v="2"/>
    <d v="2019-05-15T00:00:00"/>
    <x v="452"/>
    <d v="2019-09-01T00:00:00"/>
    <d v="2019-09-08T00:00:00"/>
    <s v="USD"/>
    <n v="27"/>
    <n v="46"/>
    <n v="286"/>
    <n v="12"/>
    <n v="2"/>
    <n v="0.05"/>
    <n v="1590.31"/>
    <n v="2304.8000000000002"/>
    <x v="1717"/>
    <n v="3180.62"/>
    <n v="1198.5"/>
    <n v="7"/>
    <x v="1"/>
  </r>
  <r>
    <x v="3839"/>
    <x v="3"/>
    <x v="3"/>
    <d v="2019-05-15T00:00:00"/>
    <x v="452"/>
    <d v="2019-09-14T00:00:00"/>
    <d v="2019-09-18T00:00:00"/>
    <s v="USD"/>
    <n v="7"/>
    <n v="29"/>
    <n v="46"/>
    <n v="8"/>
    <n v="7"/>
    <n v="0.15"/>
    <n v="1447.2"/>
    <n v="2010"/>
    <x v="613"/>
    <n v="10130.4"/>
    <n v="1829.1000000000004"/>
    <n v="4"/>
    <x v="1"/>
  </r>
  <r>
    <x v="3840"/>
    <x v="2"/>
    <x v="0"/>
    <d v="2019-05-15T00:00:00"/>
    <x v="452"/>
    <d v="2019-09-03T00:00:00"/>
    <d v="2019-09-11T00:00:00"/>
    <s v="USD"/>
    <n v="27"/>
    <n v="24"/>
    <n v="92"/>
    <n v="5"/>
    <n v="7"/>
    <n v="0.1"/>
    <n v="110.55"/>
    <n v="167.5"/>
    <x v="198"/>
    <n v="773.85"/>
    <n v="281.39999999999998"/>
    <n v="8"/>
    <x v="0"/>
  </r>
  <r>
    <x v="3841"/>
    <x v="0"/>
    <x v="0"/>
    <d v="2019-05-15T00:00:00"/>
    <x v="452"/>
    <d v="2019-09-16T00:00:00"/>
    <d v="2019-09-25T00:00:00"/>
    <s v="USD"/>
    <n v="16"/>
    <n v="34"/>
    <n v="121"/>
    <n v="23"/>
    <n v="3"/>
    <n v="0.1"/>
    <n v="1010.36"/>
    <n v="2525.9"/>
    <x v="1718"/>
    <n v="3031.08"/>
    <n v="3788.8500000000013"/>
    <n v="9"/>
    <x v="0"/>
  </r>
  <r>
    <x v="3842"/>
    <x v="3"/>
    <x v="4"/>
    <d v="2019-05-15T00:00:00"/>
    <x v="453"/>
    <d v="2019-09-02T00:00:00"/>
    <d v="2019-09-12T00:00:00"/>
    <s v="USD"/>
    <n v="12"/>
    <n v="3"/>
    <n v="343"/>
    <n v="5"/>
    <n v="1"/>
    <n v="0.08"/>
    <n v="500.89"/>
    <n v="1192.5999999999999"/>
    <x v="204"/>
    <n v="500.89"/>
    <n v="596.30200000000002"/>
    <n v="10"/>
    <x v="0"/>
  </r>
  <r>
    <x v="3843"/>
    <x v="3"/>
    <x v="3"/>
    <d v="2019-05-15T00:00:00"/>
    <x v="453"/>
    <d v="2019-09-17T00:00:00"/>
    <d v="2019-09-24T00:00:00"/>
    <s v="USD"/>
    <n v="5"/>
    <n v="44"/>
    <n v="11"/>
    <n v="25"/>
    <n v="1"/>
    <n v="0.1"/>
    <n v="171.52"/>
    <n v="268"/>
    <x v="24"/>
    <n v="171.52"/>
    <n v="69.680000000000007"/>
    <n v="7"/>
    <x v="1"/>
  </r>
  <r>
    <x v="3844"/>
    <x v="0"/>
    <x v="1"/>
    <d v="2019-05-15T00:00:00"/>
    <x v="453"/>
    <d v="2019-09-22T00:00:00"/>
    <d v="2019-09-27T00:00:00"/>
    <s v="USD"/>
    <n v="16"/>
    <n v="35"/>
    <n v="255"/>
    <n v="16"/>
    <n v="4"/>
    <n v="0.15"/>
    <n v="611.44000000000005"/>
    <n v="1132.3"/>
    <x v="39"/>
    <n v="2445.7600000000002"/>
    <n v="1404.0599999999995"/>
    <n v="5"/>
    <x v="1"/>
  </r>
  <r>
    <x v="3845"/>
    <x v="3"/>
    <x v="2"/>
    <d v="2019-05-15T00:00:00"/>
    <x v="453"/>
    <d v="2019-09-08T00:00:00"/>
    <d v="2019-09-13T00:00:00"/>
    <s v="USD"/>
    <n v="6"/>
    <n v="42"/>
    <n v="283"/>
    <n v="40"/>
    <n v="5"/>
    <n v="0.1"/>
    <n v="1175.8499999999999"/>
    <n v="1809"/>
    <x v="823"/>
    <n v="5879.25"/>
    <n v="2261.25"/>
    <n v="5"/>
    <x v="1"/>
  </r>
  <r>
    <x v="3846"/>
    <x v="0"/>
    <x v="0"/>
    <d v="2019-05-15T00:00:00"/>
    <x v="453"/>
    <d v="2019-09-05T00:00:00"/>
    <d v="2019-09-12T00:00:00"/>
    <s v="USD"/>
    <n v="19"/>
    <n v="18"/>
    <n v="188"/>
    <n v="43"/>
    <n v="2"/>
    <n v="0.08"/>
    <n v="671.34"/>
    <n v="1118.9000000000001"/>
    <x v="177"/>
    <n v="1342.68"/>
    <n v="716.09600000000023"/>
    <n v="7"/>
    <x v="1"/>
  </r>
  <r>
    <x v="3847"/>
    <x v="3"/>
    <x v="2"/>
    <d v="2019-05-15T00:00:00"/>
    <x v="453"/>
    <d v="2019-09-21T00:00:00"/>
    <d v="2019-09-30T00:00:00"/>
    <s v="USD"/>
    <n v="6"/>
    <n v="45"/>
    <n v="300"/>
    <n v="31"/>
    <n v="4"/>
    <n v="0.05"/>
    <n v="697.07"/>
    <n v="1025.0999999999999"/>
    <x v="650"/>
    <n v="2788.28"/>
    <n v="1107.0999999999995"/>
    <n v="9"/>
    <x v="0"/>
  </r>
  <r>
    <x v="3848"/>
    <x v="3"/>
    <x v="3"/>
    <d v="2019-05-15T00:00:00"/>
    <x v="454"/>
    <d v="2019-09-15T00:00:00"/>
    <d v="2019-09-18T00:00:00"/>
    <s v="USD"/>
    <n v="7"/>
    <n v="10"/>
    <n v="2"/>
    <n v="28"/>
    <n v="6"/>
    <n v="0.08"/>
    <n v="2069.4299999999998"/>
    <n v="3088.7"/>
    <x v="1649"/>
    <n v="12416.579999999998"/>
    <n v="4633.0440000000017"/>
    <n v="3"/>
    <x v="1"/>
  </r>
  <r>
    <x v="3849"/>
    <x v="1"/>
    <x v="3"/>
    <d v="2019-05-15T00:00:00"/>
    <x v="454"/>
    <d v="2019-09-04T00:00:00"/>
    <d v="2019-09-08T00:00:00"/>
    <s v="USD"/>
    <n v="25"/>
    <n v="43"/>
    <n v="22"/>
    <n v="23"/>
    <n v="4"/>
    <n v="0.08"/>
    <n v="528.23"/>
    <n v="978.2"/>
    <x v="1380"/>
    <n v="2112.92"/>
    <n v="1486.8560000000002"/>
    <n v="4"/>
    <x v="1"/>
  </r>
  <r>
    <x v="3850"/>
    <x v="0"/>
    <x v="5"/>
    <d v="2019-05-15T00:00:00"/>
    <x v="454"/>
    <d v="2019-09-25T00:00:00"/>
    <d v="2019-09-28T00:00:00"/>
    <s v="USD"/>
    <n v="17"/>
    <n v="47"/>
    <n v="85"/>
    <n v="9"/>
    <n v="5"/>
    <n v="0.15"/>
    <n v="177.68"/>
    <n v="261.3"/>
    <x v="809"/>
    <n v="888.40000000000009"/>
    <n v="222.12499999999977"/>
    <n v="3"/>
    <x v="1"/>
  </r>
  <r>
    <x v="3851"/>
    <x v="1"/>
    <x v="5"/>
    <d v="2019-05-15T00:00:00"/>
    <x v="454"/>
    <d v="2019-08-31T00:00:00"/>
    <d v="2019-09-07T00:00:00"/>
    <s v="USD"/>
    <n v="23"/>
    <n v="28"/>
    <n v="59"/>
    <n v="24"/>
    <n v="2"/>
    <n v="0.05"/>
    <n v="498.41"/>
    <n v="1159.0999999999999"/>
    <x v="1494"/>
    <n v="996.82"/>
    <n v="1205.4699999999993"/>
    <n v="7"/>
    <x v="1"/>
  </r>
  <r>
    <x v="3852"/>
    <x v="0"/>
    <x v="2"/>
    <d v="2019-05-15T00:00:00"/>
    <x v="454"/>
    <d v="2019-09-16T00:00:00"/>
    <d v="2019-09-17T00:00:00"/>
    <s v="USD"/>
    <n v="16"/>
    <n v="16"/>
    <n v="272"/>
    <n v="11"/>
    <n v="8"/>
    <n v="0.1"/>
    <n v="3594.55"/>
    <n v="6197.5"/>
    <x v="1719"/>
    <n v="28756.400000000001"/>
    <n v="15865.599999999999"/>
    <n v="1"/>
    <x v="1"/>
  </r>
  <r>
    <x v="3853"/>
    <x v="0"/>
    <x v="2"/>
    <d v="2019-05-15T00:00:00"/>
    <x v="454"/>
    <d v="2019-09-09T00:00:00"/>
    <d v="2019-09-15T00:00:00"/>
    <s v="USD"/>
    <n v="18"/>
    <n v="30"/>
    <n v="307"/>
    <n v="10"/>
    <n v="3"/>
    <n v="0.2"/>
    <n v="3237.04"/>
    <n v="5581.1"/>
    <x v="1720"/>
    <n v="9711.119999999999"/>
    <n v="3683.5200000000041"/>
    <n v="6"/>
    <x v="1"/>
  </r>
  <r>
    <x v="3854"/>
    <x v="0"/>
    <x v="5"/>
    <d v="2019-05-15T00:00:00"/>
    <x v="454"/>
    <d v="2019-09-16T00:00:00"/>
    <d v="2019-09-23T00:00:00"/>
    <s v="USD"/>
    <n v="13"/>
    <n v="34"/>
    <n v="83"/>
    <n v="17"/>
    <n v="1"/>
    <n v="0.1"/>
    <n v="862.56"/>
    <n v="1051.9000000000001"/>
    <x v="83"/>
    <n v="862.56"/>
    <n v="84.150000000000205"/>
    <n v="7"/>
    <x v="1"/>
  </r>
  <r>
    <x v="3855"/>
    <x v="3"/>
    <x v="0"/>
    <d v="2019-05-15T00:00:00"/>
    <x v="454"/>
    <d v="2019-09-06T00:00:00"/>
    <d v="2019-09-10T00:00:00"/>
    <s v="USD"/>
    <n v="6"/>
    <n v="26"/>
    <n v="167"/>
    <n v="20"/>
    <n v="6"/>
    <n v="0.05"/>
    <n v="137.08000000000001"/>
    <n v="221.1"/>
    <x v="785"/>
    <n v="822.48"/>
    <n v="437.78999999999974"/>
    <n v="4"/>
    <x v="1"/>
  </r>
  <r>
    <x v="3856"/>
    <x v="1"/>
    <x v="0"/>
    <d v="2019-05-15T00:00:00"/>
    <x v="454"/>
    <d v="2019-09-13T00:00:00"/>
    <d v="2019-09-22T00:00:00"/>
    <s v="USD"/>
    <n v="21"/>
    <n v="1"/>
    <n v="95"/>
    <n v="27"/>
    <n v="3"/>
    <n v="0.05"/>
    <n v="2366.37"/>
    <n v="3879.3"/>
    <x v="1067"/>
    <n v="7099.11"/>
    <n v="3956.8950000000013"/>
    <n v="9"/>
    <x v="0"/>
  </r>
  <r>
    <x v="3857"/>
    <x v="3"/>
    <x v="0"/>
    <d v="2019-05-15T00:00:00"/>
    <x v="454"/>
    <d v="2019-09-19T00:00:00"/>
    <d v="2019-09-20T00:00:00"/>
    <s v="USD"/>
    <n v="10"/>
    <n v="47"/>
    <n v="119"/>
    <n v="12"/>
    <n v="8"/>
    <n v="0.15"/>
    <n v="854.25"/>
    <n v="1139"/>
    <x v="20"/>
    <n v="6834"/>
    <n v="911.19999999999982"/>
    <n v="1"/>
    <x v="1"/>
  </r>
  <r>
    <x v="3858"/>
    <x v="1"/>
    <x v="2"/>
    <d v="2019-05-15T00:00:00"/>
    <x v="454"/>
    <d v="2019-09-08T00:00:00"/>
    <d v="2019-09-17T00:00:00"/>
    <s v="USD"/>
    <n v="24"/>
    <n v="33"/>
    <n v="326"/>
    <n v="20"/>
    <n v="5"/>
    <n v="0.05"/>
    <n v="590.94000000000005"/>
    <n v="938"/>
    <x v="681"/>
    <n v="2954.7000000000003"/>
    <n v="1500.7999999999997"/>
    <n v="9"/>
    <x v="0"/>
  </r>
  <r>
    <x v="3859"/>
    <x v="0"/>
    <x v="0"/>
    <d v="2019-05-15T00:00:00"/>
    <x v="455"/>
    <d v="2019-09-22T00:00:00"/>
    <d v="2019-09-27T00:00:00"/>
    <s v="USD"/>
    <n v="19"/>
    <n v="46"/>
    <n v="128"/>
    <n v="40"/>
    <n v="1"/>
    <n v="0.2"/>
    <n v="166.83"/>
    <n v="201"/>
    <x v="417"/>
    <n v="166.83"/>
    <n v="-6.0300000000000011"/>
    <n v="5"/>
    <x v="1"/>
  </r>
  <r>
    <x v="3860"/>
    <x v="0"/>
    <x v="5"/>
    <d v="2019-05-15T00:00:00"/>
    <x v="455"/>
    <d v="2019-09-20T00:00:00"/>
    <d v="2019-09-30T00:00:00"/>
    <s v="USD"/>
    <n v="20"/>
    <n v="3"/>
    <n v="67"/>
    <n v="27"/>
    <n v="4"/>
    <n v="0.08"/>
    <n v="1220.47"/>
    <n v="1768.8"/>
    <x v="1310"/>
    <n v="4881.88"/>
    <n v="1627.3040000000001"/>
    <n v="10"/>
    <x v="0"/>
  </r>
  <r>
    <x v="3861"/>
    <x v="1"/>
    <x v="4"/>
    <d v="2019-05-15T00:00:00"/>
    <x v="455"/>
    <d v="2019-09-03T00:00:00"/>
    <d v="2019-09-05T00:00:00"/>
    <s v="USD"/>
    <n v="22"/>
    <n v="19"/>
    <n v="356"/>
    <n v="31"/>
    <n v="4"/>
    <n v="0.1"/>
    <n v="1337.86"/>
    <n v="1715.2"/>
    <x v="115"/>
    <n v="5351.44"/>
    <n v="823.28000000000065"/>
    <n v="2"/>
    <x v="1"/>
  </r>
  <r>
    <x v="3862"/>
    <x v="1"/>
    <x v="4"/>
    <d v="2019-05-15T00:00:00"/>
    <x v="455"/>
    <d v="2019-09-21T00:00:00"/>
    <d v="2019-09-30T00:00:00"/>
    <s v="USD"/>
    <n v="23"/>
    <n v="43"/>
    <n v="343"/>
    <n v="6"/>
    <n v="1"/>
    <n v="0.05"/>
    <n v="893.65"/>
    <n v="1145.7"/>
    <x v="556"/>
    <n v="893.65"/>
    <n v="194.76499999999999"/>
    <n v="9"/>
    <x v="0"/>
  </r>
  <r>
    <x v="3863"/>
    <x v="3"/>
    <x v="0"/>
    <d v="2019-05-15T00:00:00"/>
    <x v="456"/>
    <d v="2019-09-17T00:00:00"/>
    <d v="2019-09-21T00:00:00"/>
    <s v="USD"/>
    <n v="4"/>
    <n v="6"/>
    <n v="185"/>
    <n v="12"/>
    <n v="5"/>
    <n v="0.05"/>
    <n v="2792.36"/>
    <n v="3932.9"/>
    <x v="775"/>
    <n v="13961.800000000001"/>
    <n v="4719.4749999999967"/>
    <n v="4"/>
    <x v="1"/>
  </r>
  <r>
    <x v="3864"/>
    <x v="3"/>
    <x v="3"/>
    <d v="2019-05-15T00:00:00"/>
    <x v="456"/>
    <d v="2019-09-05T00:00:00"/>
    <d v="2019-09-10T00:00:00"/>
    <s v="USD"/>
    <n v="10"/>
    <n v="16"/>
    <n v="36"/>
    <n v="8"/>
    <n v="1"/>
    <n v="0.08"/>
    <n v="1715.74"/>
    <n v="2599.6"/>
    <x v="138"/>
    <n v="1715.74"/>
    <n v="675.89200000000005"/>
    <n v="5"/>
    <x v="1"/>
  </r>
  <r>
    <x v="3865"/>
    <x v="1"/>
    <x v="0"/>
    <d v="2019-05-15T00:00:00"/>
    <x v="456"/>
    <d v="2019-09-23T00:00:00"/>
    <d v="2019-09-30T00:00:00"/>
    <s v="USD"/>
    <n v="22"/>
    <n v="8"/>
    <n v="125"/>
    <n v="39"/>
    <n v="6"/>
    <n v="0.08"/>
    <n v="4664.8100000000004"/>
    <n v="6478.9"/>
    <x v="1721"/>
    <n v="27988.86"/>
    <n v="7774.6679999999978"/>
    <n v="7"/>
    <x v="1"/>
  </r>
  <r>
    <x v="3866"/>
    <x v="3"/>
    <x v="2"/>
    <d v="2019-05-15T00:00:00"/>
    <x v="456"/>
    <d v="2019-09-05T00:00:00"/>
    <d v="2019-09-15T00:00:00"/>
    <s v="USD"/>
    <n v="6"/>
    <n v="4"/>
    <n v="270"/>
    <n v="3"/>
    <n v="3"/>
    <n v="0.08"/>
    <n v="977.66"/>
    <n v="1715.2"/>
    <x v="1057"/>
    <n v="2932.98"/>
    <n v="1800.9720000000002"/>
    <n v="10"/>
    <x v="0"/>
  </r>
  <r>
    <x v="3867"/>
    <x v="3"/>
    <x v="1"/>
    <d v="2019-05-15T00:00:00"/>
    <x v="456"/>
    <d v="2019-09-14T00:00:00"/>
    <d v="2019-09-20T00:00:00"/>
    <s v="USD"/>
    <n v="3"/>
    <n v="50"/>
    <n v="223"/>
    <n v="16"/>
    <n v="1"/>
    <n v="0.05"/>
    <n v="4754.05"/>
    <n v="6512.4"/>
    <x v="706"/>
    <n v="4754.05"/>
    <n v="1432.7299999999996"/>
    <n v="6"/>
    <x v="1"/>
  </r>
  <r>
    <x v="3868"/>
    <x v="3"/>
    <x v="0"/>
    <d v="2019-05-15T00:00:00"/>
    <x v="456"/>
    <d v="2019-09-16T00:00:00"/>
    <d v="2019-09-18T00:00:00"/>
    <s v="USD"/>
    <n v="4"/>
    <n v="16"/>
    <n v="183"/>
    <n v="23"/>
    <n v="7"/>
    <n v="0.08"/>
    <n v="601.39"/>
    <n v="884.4"/>
    <x v="1722"/>
    <n v="4209.7299999999996"/>
    <n v="1485.8060000000005"/>
    <n v="2"/>
    <x v="1"/>
  </r>
  <r>
    <x v="3869"/>
    <x v="0"/>
    <x v="0"/>
    <d v="2019-05-15T00:00:00"/>
    <x v="456"/>
    <d v="2019-09-08T00:00:00"/>
    <d v="2019-09-17T00:00:00"/>
    <s v="USD"/>
    <n v="17"/>
    <n v="26"/>
    <n v="92"/>
    <n v="17"/>
    <n v="1"/>
    <n v="0.08"/>
    <n v="613.04999999999995"/>
    <n v="1005"/>
    <x v="153"/>
    <n v="613.04999999999995"/>
    <n v="311.55000000000007"/>
    <n v="9"/>
    <x v="0"/>
  </r>
  <r>
    <x v="3870"/>
    <x v="3"/>
    <x v="4"/>
    <d v="2019-05-15T00:00:00"/>
    <x v="456"/>
    <d v="2019-09-27T00:00:00"/>
    <d v="2019-10-01T00:00:00"/>
    <s v="USD"/>
    <n v="11"/>
    <n v="10"/>
    <n v="333"/>
    <n v="13"/>
    <n v="6"/>
    <n v="0.05"/>
    <n v="134.13"/>
    <n v="174.2"/>
    <x v="704"/>
    <n v="804.78"/>
    <n v="188.15999999999985"/>
    <n v="4"/>
    <x v="1"/>
  </r>
  <r>
    <x v="3871"/>
    <x v="0"/>
    <x v="1"/>
    <d v="2019-05-15T00:00:00"/>
    <x v="456"/>
    <d v="2019-09-25T00:00:00"/>
    <d v="2019-10-01T00:00:00"/>
    <s v="USD"/>
    <n v="18"/>
    <n v="12"/>
    <n v="235"/>
    <n v="25"/>
    <n v="5"/>
    <n v="0.4"/>
    <n v="743.7"/>
    <n v="1005"/>
    <x v="914"/>
    <n v="3718.5"/>
    <n v="-703.5"/>
    <n v="6"/>
    <x v="1"/>
  </r>
  <r>
    <x v="3872"/>
    <x v="0"/>
    <x v="3"/>
    <d v="2019-05-15T00:00:00"/>
    <x v="456"/>
    <d v="2019-09-19T00:00:00"/>
    <d v="2019-09-26T00:00:00"/>
    <s v="USD"/>
    <n v="20"/>
    <n v="4"/>
    <n v="2"/>
    <n v="28"/>
    <n v="3"/>
    <n v="0.08"/>
    <n v="4998.2700000000004"/>
    <n v="6170.7"/>
    <x v="1557"/>
    <n v="14994.810000000001"/>
    <n v="2036.3219999999965"/>
    <n v="7"/>
    <x v="1"/>
  </r>
  <r>
    <x v="3873"/>
    <x v="1"/>
    <x v="5"/>
    <d v="2019-05-15T00:00:00"/>
    <x v="456"/>
    <d v="2019-09-03T00:00:00"/>
    <d v="2019-09-12T00:00:00"/>
    <s v="USD"/>
    <n v="25"/>
    <n v="9"/>
    <n v="60"/>
    <n v="4"/>
    <n v="7"/>
    <n v="0.05"/>
    <n v="133.19999999999999"/>
    <n v="187.6"/>
    <x v="95"/>
    <n v="932.39999999999986"/>
    <n v="315.1400000000001"/>
    <n v="9"/>
    <x v="0"/>
  </r>
  <r>
    <x v="3874"/>
    <x v="3"/>
    <x v="3"/>
    <d v="2019-05-15T00:00:00"/>
    <x v="457"/>
    <d v="2019-09-06T00:00:00"/>
    <d v="2019-09-08T00:00:00"/>
    <s v="USD"/>
    <n v="2"/>
    <n v="31"/>
    <n v="45"/>
    <n v="1"/>
    <n v="5"/>
    <n v="0.05"/>
    <n v="98.49"/>
    <n v="234.5"/>
    <x v="198"/>
    <n v="492.45"/>
    <n v="621.42499999999995"/>
    <n v="2"/>
    <x v="1"/>
  </r>
  <r>
    <x v="3875"/>
    <x v="0"/>
    <x v="0"/>
    <d v="2019-05-15T00:00:00"/>
    <x v="457"/>
    <d v="2019-09-20T00:00:00"/>
    <d v="2019-09-27T00:00:00"/>
    <s v="USD"/>
    <n v="18"/>
    <n v="48"/>
    <n v="145"/>
    <n v="31"/>
    <n v="3"/>
    <n v="0.05"/>
    <n v="655.26"/>
    <n v="1092.0999999999999"/>
    <x v="770"/>
    <n v="1965.78"/>
    <n v="1146.7049999999997"/>
    <n v="7"/>
    <x v="1"/>
  </r>
  <r>
    <x v="3876"/>
    <x v="2"/>
    <x v="2"/>
    <d v="2019-05-15T00:00:00"/>
    <x v="457"/>
    <d v="2019-09-10T00:00:00"/>
    <d v="2019-09-17T00:00:00"/>
    <s v="USD"/>
    <n v="28"/>
    <n v="10"/>
    <n v="296"/>
    <n v="18"/>
    <n v="6"/>
    <n v="0.4"/>
    <n v="784.17"/>
    <n v="1031.8"/>
    <x v="372"/>
    <n v="4705.0199999999995"/>
    <n v="-990.54"/>
    <n v="7"/>
    <x v="1"/>
  </r>
  <r>
    <x v="3877"/>
    <x v="3"/>
    <x v="2"/>
    <d v="2019-05-15T00:00:00"/>
    <x v="457"/>
    <d v="2019-09-21T00:00:00"/>
    <d v="2019-09-30T00:00:00"/>
    <s v="USD"/>
    <n v="7"/>
    <n v="7"/>
    <n v="303"/>
    <n v="23"/>
    <n v="5"/>
    <n v="0.3"/>
    <n v="128.24"/>
    <n v="221.1"/>
    <x v="767"/>
    <n v="641.20000000000005"/>
    <n v="132.64999999999986"/>
    <n v="9"/>
    <x v="0"/>
  </r>
  <r>
    <x v="3878"/>
    <x v="3"/>
    <x v="5"/>
    <d v="2019-05-15T00:00:00"/>
    <x v="457"/>
    <d v="2019-09-25T00:00:00"/>
    <d v="2019-10-05T00:00:00"/>
    <s v="USD"/>
    <n v="11"/>
    <n v="47"/>
    <n v="71"/>
    <n v="36"/>
    <n v="5"/>
    <n v="0.3"/>
    <n v="227.8"/>
    <n v="268"/>
    <x v="259"/>
    <n v="1139"/>
    <n v="-201.00000000000011"/>
    <n v="10"/>
    <x v="0"/>
  </r>
  <r>
    <x v="3879"/>
    <x v="0"/>
    <x v="5"/>
    <d v="2019-05-15T00:00:00"/>
    <x v="457"/>
    <d v="2019-09-17T00:00:00"/>
    <d v="2019-09-21T00:00:00"/>
    <s v="USD"/>
    <n v="16"/>
    <n v="34"/>
    <n v="87"/>
    <n v="41"/>
    <n v="8"/>
    <n v="0.05"/>
    <n v="165.09"/>
    <n v="214.4"/>
    <x v="111"/>
    <n v="1320.72"/>
    <n v="308.72000000000003"/>
    <n v="4"/>
    <x v="1"/>
  </r>
  <r>
    <x v="3880"/>
    <x v="0"/>
    <x v="0"/>
    <d v="2019-05-15T00:00:00"/>
    <x v="457"/>
    <d v="2019-09-17T00:00:00"/>
    <d v="2019-09-27T00:00:00"/>
    <s v="USD"/>
    <n v="16"/>
    <n v="11"/>
    <n v="132"/>
    <n v="31"/>
    <n v="1"/>
    <n v="0.08"/>
    <n v="109.75"/>
    <n v="174.2"/>
    <x v="165"/>
    <n v="109.75"/>
    <n v="50.51400000000001"/>
    <n v="10"/>
    <x v="0"/>
  </r>
  <r>
    <x v="3881"/>
    <x v="1"/>
    <x v="5"/>
    <d v="2019-05-15T00:00:00"/>
    <x v="458"/>
    <d v="2019-09-27T00:00:00"/>
    <d v="2019-10-01T00:00:00"/>
    <s v="USD"/>
    <n v="22"/>
    <n v="33"/>
    <n v="62"/>
    <n v="8"/>
    <n v="5"/>
    <n v="0.05"/>
    <n v="2042.16"/>
    <n v="5105.3999999999996"/>
    <x v="1723"/>
    <n v="10210.800000000001"/>
    <n v="14039.849999999997"/>
    <n v="4"/>
    <x v="1"/>
  </r>
  <r>
    <x v="3882"/>
    <x v="0"/>
    <x v="0"/>
    <d v="2019-05-15T00:00:00"/>
    <x v="458"/>
    <d v="2019-09-27T00:00:00"/>
    <d v="2019-10-05T00:00:00"/>
    <s v="USD"/>
    <n v="15"/>
    <n v="45"/>
    <n v="149"/>
    <n v="22"/>
    <n v="7"/>
    <n v="0.15"/>
    <n v="1347.91"/>
    <n v="3209.3"/>
    <x v="1724"/>
    <n v="9435.3700000000008"/>
    <n v="9659.965000000002"/>
    <n v="8"/>
    <x v="0"/>
  </r>
  <r>
    <x v="3883"/>
    <x v="3"/>
    <x v="3"/>
    <d v="2019-05-15T00:00:00"/>
    <x v="458"/>
    <d v="2019-09-26T00:00:00"/>
    <d v="2019-10-04T00:00:00"/>
    <s v="USD"/>
    <n v="6"/>
    <n v="23"/>
    <n v="47"/>
    <n v="42"/>
    <n v="8"/>
    <n v="0.08"/>
    <n v="1697.11"/>
    <n v="1996.6"/>
    <x v="96"/>
    <n v="13576.88"/>
    <n v="1118.0960000000014"/>
    <n v="8"/>
    <x v="0"/>
  </r>
  <r>
    <x v="3884"/>
    <x v="1"/>
    <x v="0"/>
    <d v="2019-05-15T00:00:00"/>
    <x v="458"/>
    <d v="2019-09-06T00:00:00"/>
    <d v="2019-09-15T00:00:00"/>
    <s v="USD"/>
    <n v="25"/>
    <n v="7"/>
    <n v="131"/>
    <n v="27"/>
    <n v="2"/>
    <n v="0.1"/>
    <n v="2950.01"/>
    <n v="3470.6"/>
    <x v="21"/>
    <n v="5900.02"/>
    <n v="347.05999999999949"/>
    <n v="9"/>
    <x v="0"/>
  </r>
  <r>
    <x v="3885"/>
    <x v="3"/>
    <x v="0"/>
    <d v="2019-05-15T00:00:00"/>
    <x v="458"/>
    <d v="2019-09-20T00:00:00"/>
    <d v="2019-09-25T00:00:00"/>
    <s v="USD"/>
    <n v="11"/>
    <n v="27"/>
    <n v="159"/>
    <n v="35"/>
    <n v="6"/>
    <n v="0.05"/>
    <n v="4384.21"/>
    <n v="5768.7"/>
    <x v="1725"/>
    <n v="26305.260000000002"/>
    <n v="6576.3299999999945"/>
    <n v="5"/>
    <x v="1"/>
  </r>
  <r>
    <x v="3886"/>
    <x v="3"/>
    <x v="3"/>
    <d v="2019-05-15T00:00:00"/>
    <x v="458"/>
    <d v="2019-09-17T00:00:00"/>
    <d v="2019-09-19T00:00:00"/>
    <s v="USD"/>
    <n v="3"/>
    <n v="33"/>
    <n v="35"/>
    <n v="2"/>
    <n v="4"/>
    <n v="0.08"/>
    <n v="2371.8000000000002"/>
    <n v="4020"/>
    <x v="1083"/>
    <n v="9487.2000000000007"/>
    <n v="5306.4"/>
    <n v="2"/>
    <x v="1"/>
  </r>
  <r>
    <x v="3887"/>
    <x v="0"/>
    <x v="2"/>
    <d v="2019-05-15T00:00:00"/>
    <x v="458"/>
    <d v="2019-09-20T00:00:00"/>
    <d v="2019-09-28T00:00:00"/>
    <s v="USD"/>
    <n v="18"/>
    <n v="9"/>
    <n v="321"/>
    <n v="22"/>
    <n v="7"/>
    <n v="0.15"/>
    <n v="1183.49"/>
    <n v="2572.8000000000002"/>
    <x v="1402"/>
    <n v="8284.43"/>
    <n v="7023.7300000000014"/>
    <n v="8"/>
    <x v="0"/>
  </r>
  <r>
    <x v="3888"/>
    <x v="3"/>
    <x v="4"/>
    <d v="2019-05-15T00:00:00"/>
    <x v="458"/>
    <d v="2019-09-26T00:00:00"/>
    <d v="2019-09-30T00:00:00"/>
    <s v="USD"/>
    <n v="12"/>
    <n v="12"/>
    <n v="337"/>
    <n v="11"/>
    <n v="4"/>
    <n v="0.08"/>
    <n v="1331.02"/>
    <n v="3169.1"/>
    <x v="1726"/>
    <n v="5324.08"/>
    <n v="6338.2080000000005"/>
    <n v="4"/>
    <x v="1"/>
  </r>
  <r>
    <x v="3889"/>
    <x v="0"/>
    <x v="1"/>
    <d v="2019-05-15T00:00:00"/>
    <x v="458"/>
    <d v="2019-09-04T00:00:00"/>
    <d v="2019-09-08T00:00:00"/>
    <s v="USD"/>
    <n v="13"/>
    <n v="34"/>
    <n v="209"/>
    <n v="44"/>
    <n v="1"/>
    <n v="0.05"/>
    <n v="589.47"/>
    <n v="1112.2"/>
    <x v="1177"/>
    <n v="589.47"/>
    <n v="467.11999999999989"/>
    <n v="4"/>
    <x v="1"/>
  </r>
  <r>
    <x v="3890"/>
    <x v="3"/>
    <x v="0"/>
    <d v="2019-05-15T00:00:00"/>
    <x v="458"/>
    <d v="2019-09-26T00:00:00"/>
    <d v="2019-10-03T00:00:00"/>
    <s v="USD"/>
    <n v="4"/>
    <n v="8"/>
    <n v="171"/>
    <n v="10"/>
    <n v="7"/>
    <n v="0.15"/>
    <n v="482.4"/>
    <n v="1072"/>
    <x v="991"/>
    <n v="3376.7999999999997"/>
    <n v="3001.6"/>
    <n v="7"/>
    <x v="1"/>
  </r>
  <r>
    <x v="3891"/>
    <x v="1"/>
    <x v="1"/>
    <d v="2019-05-15T00:00:00"/>
    <x v="458"/>
    <d v="2019-09-18T00:00:00"/>
    <d v="2019-09-25T00:00:00"/>
    <s v="USD"/>
    <n v="22"/>
    <n v="15"/>
    <n v="246"/>
    <n v="1"/>
    <n v="2"/>
    <n v="0.05"/>
    <n v="1722.03"/>
    <n v="2425.4"/>
    <x v="533"/>
    <n v="3444.06"/>
    <n v="1164.2000000000003"/>
    <n v="7"/>
    <x v="1"/>
  </r>
  <r>
    <x v="3892"/>
    <x v="3"/>
    <x v="3"/>
    <d v="2019-05-15T00:00:00"/>
    <x v="459"/>
    <d v="2019-09-05T00:00:00"/>
    <d v="2019-09-15T00:00:00"/>
    <s v="USD"/>
    <n v="9"/>
    <n v="13"/>
    <n v="19"/>
    <n v="30"/>
    <n v="1"/>
    <n v="0.1"/>
    <n v="2907.53"/>
    <n v="3825.7"/>
    <x v="1121"/>
    <n v="2907.53"/>
    <n v="535.59999999999991"/>
    <n v="10"/>
    <x v="0"/>
  </r>
  <r>
    <x v="3893"/>
    <x v="2"/>
    <x v="2"/>
    <d v="2019-05-15T00:00:00"/>
    <x v="459"/>
    <d v="2019-09-27T00:00:00"/>
    <d v="2019-10-01T00:00:00"/>
    <s v="USD"/>
    <n v="26"/>
    <n v="37"/>
    <n v="322"/>
    <n v="39"/>
    <n v="5"/>
    <n v="0.3"/>
    <n v="603.66999999999996"/>
    <n v="1139"/>
    <x v="170"/>
    <n v="3018.35"/>
    <n v="968.14999999999964"/>
    <n v="4"/>
    <x v="1"/>
  </r>
  <r>
    <x v="3894"/>
    <x v="3"/>
    <x v="1"/>
    <d v="2019-05-15T00:00:00"/>
    <x v="460"/>
    <d v="2019-09-29T00:00:00"/>
    <d v="2019-10-02T00:00:00"/>
    <s v="USD"/>
    <n v="9"/>
    <n v="44"/>
    <n v="252"/>
    <n v="22"/>
    <n v="6"/>
    <n v="0.05"/>
    <n v="129.44"/>
    <n v="187.6"/>
    <x v="892"/>
    <n v="776.64"/>
    <n v="292.67999999999995"/>
    <n v="3"/>
    <x v="1"/>
  </r>
  <r>
    <x v="3895"/>
    <x v="1"/>
    <x v="2"/>
    <d v="2019-05-15T00:00:00"/>
    <x v="460"/>
    <d v="2019-10-01T00:00:00"/>
    <d v="2019-10-07T00:00:00"/>
    <s v="USD"/>
    <n v="22"/>
    <n v="35"/>
    <n v="306"/>
    <n v="31"/>
    <n v="6"/>
    <n v="0.1"/>
    <n v="613.65"/>
    <n v="864.3"/>
    <x v="317"/>
    <n v="3681.8999999999996"/>
    <n v="985.31999999999971"/>
    <n v="6"/>
    <x v="1"/>
  </r>
  <r>
    <x v="3896"/>
    <x v="2"/>
    <x v="0"/>
    <d v="2019-05-15T00:00:00"/>
    <x v="460"/>
    <d v="2019-09-13T00:00:00"/>
    <d v="2019-09-16T00:00:00"/>
    <s v="USD"/>
    <n v="28"/>
    <n v="31"/>
    <n v="126"/>
    <n v="36"/>
    <n v="3"/>
    <n v="0.05"/>
    <n v="2850.85"/>
    <n v="5701.7"/>
    <x v="1727"/>
    <n v="8552.5499999999993"/>
    <n v="7697.2949999999983"/>
    <n v="3"/>
    <x v="1"/>
  </r>
  <r>
    <x v="3897"/>
    <x v="3"/>
    <x v="2"/>
    <d v="2019-05-15T00:00:00"/>
    <x v="460"/>
    <d v="2019-09-21T00:00:00"/>
    <d v="2019-09-30T00:00:00"/>
    <s v="USD"/>
    <n v="10"/>
    <n v="13"/>
    <n v="329"/>
    <n v="25"/>
    <n v="2"/>
    <n v="0.08"/>
    <n v="714.56"/>
    <n v="904.5"/>
    <x v="805"/>
    <n v="1429.12"/>
    <n v="235.16000000000008"/>
    <n v="9"/>
    <x v="0"/>
  </r>
  <r>
    <x v="3898"/>
    <x v="3"/>
    <x v="5"/>
    <d v="2019-05-15T00:00:00"/>
    <x v="460"/>
    <d v="2019-09-13T00:00:00"/>
    <d v="2019-09-17T00:00:00"/>
    <s v="USD"/>
    <n v="6"/>
    <n v="39"/>
    <n v="72"/>
    <n v="15"/>
    <n v="1"/>
    <n v="0.4"/>
    <n v="822.96"/>
    <n v="1159.0999999999999"/>
    <x v="1095"/>
    <n v="822.96"/>
    <n v="-127.50000000000011"/>
    <n v="4"/>
    <x v="1"/>
  </r>
  <r>
    <x v="3899"/>
    <x v="2"/>
    <x v="2"/>
    <d v="2019-05-15T00:00:00"/>
    <x v="460"/>
    <d v="2019-09-06T00:00:00"/>
    <d v="2019-09-08T00:00:00"/>
    <s v="USD"/>
    <n v="25"/>
    <n v="41"/>
    <n v="311"/>
    <n v="17"/>
    <n v="1"/>
    <n v="0.15"/>
    <n v="176.01"/>
    <n v="247.9"/>
    <x v="700"/>
    <n v="176.01"/>
    <n v="34.705000000000013"/>
    <n v="2"/>
    <x v="1"/>
  </r>
  <r>
    <x v="3900"/>
    <x v="3"/>
    <x v="4"/>
    <d v="2019-05-15T00:00:00"/>
    <x v="460"/>
    <d v="2019-09-17T00:00:00"/>
    <d v="2019-09-22T00:00:00"/>
    <s v="USD"/>
    <n v="9"/>
    <n v="2"/>
    <n v="339"/>
    <n v="47"/>
    <n v="7"/>
    <n v="0.05"/>
    <n v="1802.97"/>
    <n v="3919.5"/>
    <x v="248"/>
    <n v="12620.79"/>
    <n v="13443.884999999998"/>
    <n v="5"/>
    <x v="1"/>
  </r>
  <r>
    <x v="3901"/>
    <x v="3"/>
    <x v="0"/>
    <d v="2019-05-15T00:00:00"/>
    <x v="460"/>
    <d v="2019-09-27T00:00:00"/>
    <d v="2019-10-02T00:00:00"/>
    <s v="USD"/>
    <n v="12"/>
    <n v="45"/>
    <n v="200"/>
    <n v="45"/>
    <n v="1"/>
    <n v="0.2"/>
    <n v="1714.8"/>
    <n v="2559.4"/>
    <x v="1728"/>
    <n v="1714.8"/>
    <n v="332.72000000000025"/>
    <n v="5"/>
    <x v="1"/>
  </r>
  <r>
    <x v="3902"/>
    <x v="3"/>
    <x v="0"/>
    <d v="2019-05-15T00:00:00"/>
    <x v="460"/>
    <d v="2019-09-13T00:00:00"/>
    <d v="2019-09-16T00:00:00"/>
    <s v="USD"/>
    <n v="1"/>
    <n v="25"/>
    <n v="112"/>
    <n v="41"/>
    <n v="6"/>
    <n v="0.08"/>
    <n v="1183.49"/>
    <n v="2572.8000000000002"/>
    <x v="1393"/>
    <n v="7100.9400000000005"/>
    <n v="7100.9160000000011"/>
    <n v="3"/>
    <x v="1"/>
  </r>
  <r>
    <x v="3903"/>
    <x v="0"/>
    <x v="1"/>
    <d v="2019-05-15T00:00:00"/>
    <x v="460"/>
    <d v="2019-09-18T00:00:00"/>
    <d v="2019-09-20T00:00:00"/>
    <s v="USD"/>
    <n v="19"/>
    <n v="4"/>
    <n v="221"/>
    <n v="21"/>
    <n v="1"/>
    <n v="0.08"/>
    <n v="1743.27"/>
    <n v="2767.1"/>
    <x v="1729"/>
    <n v="1743.27"/>
    <n v="802.46199999999999"/>
    <n v="2"/>
    <x v="1"/>
  </r>
  <r>
    <x v="3904"/>
    <x v="0"/>
    <x v="1"/>
    <d v="2019-05-15T00:00:00"/>
    <x v="461"/>
    <d v="2019-09-22T00:00:00"/>
    <d v="2019-09-25T00:00:00"/>
    <s v="USD"/>
    <n v="19"/>
    <n v="18"/>
    <n v="247"/>
    <n v="37"/>
    <n v="7"/>
    <n v="0.08"/>
    <n v="1034.75"/>
    <n v="1916.2"/>
    <x v="952"/>
    <n v="7243.25"/>
    <n v="5097.0779999999995"/>
    <n v="3"/>
    <x v="1"/>
  </r>
  <r>
    <x v="3905"/>
    <x v="0"/>
    <x v="0"/>
    <d v="2019-05-15T00:00:00"/>
    <x v="461"/>
    <d v="2019-09-21T00:00:00"/>
    <d v="2019-09-27T00:00:00"/>
    <s v="USD"/>
    <n v="19"/>
    <n v="45"/>
    <n v="189"/>
    <n v="43"/>
    <n v="5"/>
    <n v="0.05"/>
    <n v="943.36"/>
    <n v="1715.2"/>
    <x v="648"/>
    <n v="4716.8"/>
    <n v="3430.3999999999996"/>
    <n v="6"/>
    <x v="1"/>
  </r>
  <r>
    <x v="3906"/>
    <x v="0"/>
    <x v="3"/>
    <d v="2019-05-15T00:00:00"/>
    <x v="461"/>
    <d v="2019-09-24T00:00:00"/>
    <d v="2019-09-29T00:00:00"/>
    <s v="USD"/>
    <n v="13"/>
    <n v="39"/>
    <n v="2"/>
    <n v="26"/>
    <n v="3"/>
    <n v="0.08"/>
    <n v="586.79"/>
    <n v="1011.7"/>
    <x v="1614"/>
    <n v="1760.37"/>
    <n v="1031.9220000000005"/>
    <n v="5"/>
    <x v="1"/>
  </r>
  <r>
    <x v="3907"/>
    <x v="3"/>
    <x v="4"/>
    <d v="2019-05-15T00:00:00"/>
    <x v="461"/>
    <d v="2019-09-12T00:00:00"/>
    <d v="2019-09-14T00:00:00"/>
    <s v="USD"/>
    <n v="2"/>
    <n v="23"/>
    <n v="341"/>
    <n v="10"/>
    <n v="6"/>
    <n v="0.05"/>
    <n v="676.57"/>
    <n v="1025.0999999999999"/>
    <x v="162"/>
    <n v="4059.42"/>
    <n v="1783.6499999999987"/>
    <n v="2"/>
    <x v="1"/>
  </r>
  <r>
    <x v="3908"/>
    <x v="1"/>
    <x v="1"/>
    <d v="2019-05-15T00:00:00"/>
    <x v="462"/>
    <d v="2019-09-11T00:00:00"/>
    <d v="2019-09-20T00:00:00"/>
    <s v="USD"/>
    <n v="23"/>
    <n v="32"/>
    <n v="241"/>
    <n v="20"/>
    <n v="6"/>
    <n v="0.1"/>
    <n v="830.93"/>
    <n v="1065.3"/>
    <x v="212"/>
    <n v="4985.58"/>
    <n v="767.04"/>
    <n v="9"/>
    <x v="0"/>
  </r>
  <r>
    <x v="3909"/>
    <x v="0"/>
    <x v="4"/>
    <d v="2019-05-15T00:00:00"/>
    <x v="462"/>
    <d v="2019-09-23T00:00:00"/>
    <d v="2019-10-02T00:00:00"/>
    <s v="USD"/>
    <n v="13"/>
    <n v="47"/>
    <n v="332"/>
    <n v="18"/>
    <n v="6"/>
    <n v="0.05"/>
    <n v="905.84"/>
    <n v="1132.3"/>
    <x v="382"/>
    <n v="5435.04"/>
    <n v="1019.0699999999988"/>
    <n v="9"/>
    <x v="0"/>
  </r>
  <r>
    <x v="3910"/>
    <x v="1"/>
    <x v="3"/>
    <d v="2019-05-15T00:00:00"/>
    <x v="462"/>
    <d v="2019-09-20T00:00:00"/>
    <d v="2019-09-29T00:00:00"/>
    <s v="USD"/>
    <n v="21"/>
    <n v="13"/>
    <n v="21"/>
    <n v="4"/>
    <n v="2"/>
    <n v="0.05"/>
    <n v="689.83"/>
    <n v="884.4"/>
    <x v="266"/>
    <n v="1379.66"/>
    <n v="300.69999999999982"/>
    <n v="9"/>
    <x v="0"/>
  </r>
  <r>
    <x v="3911"/>
    <x v="3"/>
    <x v="0"/>
    <d v="2019-05-15T00:00:00"/>
    <x v="462"/>
    <d v="2019-09-10T00:00:00"/>
    <d v="2019-09-19T00:00:00"/>
    <s v="USD"/>
    <n v="8"/>
    <n v="24"/>
    <n v="133"/>
    <n v="45"/>
    <n v="8"/>
    <n v="0.1"/>
    <n v="524.61"/>
    <n v="971.5"/>
    <x v="711"/>
    <n v="4196.88"/>
    <n v="2797.92"/>
    <n v="9"/>
    <x v="0"/>
  </r>
  <r>
    <x v="3912"/>
    <x v="3"/>
    <x v="2"/>
    <d v="2019-05-15T00:00:00"/>
    <x v="462"/>
    <d v="2019-09-17T00:00:00"/>
    <d v="2019-09-23T00:00:00"/>
    <s v="USD"/>
    <n v="3"/>
    <n v="23"/>
    <n v="311"/>
    <n v="18"/>
    <n v="4"/>
    <n v="0.08"/>
    <n v="1301.01"/>
    <n v="1782.2"/>
    <x v="135"/>
    <n v="5204.04"/>
    <n v="1354.4560000000001"/>
    <n v="6"/>
    <x v="1"/>
  </r>
  <r>
    <x v="3913"/>
    <x v="3"/>
    <x v="3"/>
    <d v="2019-05-15T00:00:00"/>
    <x v="462"/>
    <d v="2019-09-17T00:00:00"/>
    <d v="2019-09-26T00:00:00"/>
    <s v="USD"/>
    <n v="4"/>
    <n v="3"/>
    <n v="43"/>
    <n v="10"/>
    <n v="6"/>
    <n v="0.3"/>
    <n v="500.49"/>
    <n v="1112.2"/>
    <x v="128"/>
    <n v="3002.94"/>
    <n v="1668.2999999999997"/>
    <n v="9"/>
    <x v="0"/>
  </r>
  <r>
    <x v="3914"/>
    <x v="3"/>
    <x v="0"/>
    <d v="2019-05-15T00:00:00"/>
    <x v="462"/>
    <d v="2019-09-29T00:00:00"/>
    <d v="2019-10-01T00:00:00"/>
    <s v="USD"/>
    <n v="8"/>
    <n v="17"/>
    <n v="116"/>
    <n v="40"/>
    <n v="2"/>
    <n v="0.15"/>
    <n v="1616.04"/>
    <n v="2412"/>
    <x v="98"/>
    <n v="3232.08"/>
    <n v="868.31999999999971"/>
    <n v="2"/>
    <x v="1"/>
  </r>
  <r>
    <x v="3915"/>
    <x v="3"/>
    <x v="3"/>
    <d v="2019-05-15T00:00:00"/>
    <x v="462"/>
    <d v="2019-09-29T00:00:00"/>
    <d v="2019-10-01T00:00:00"/>
    <s v="USD"/>
    <n v="9"/>
    <n v="13"/>
    <n v="53"/>
    <n v="8"/>
    <n v="1"/>
    <n v="0.15"/>
    <n v="3080.53"/>
    <n v="3899.4"/>
    <x v="185"/>
    <n v="3080.53"/>
    <n v="233.95999999999958"/>
    <n v="2"/>
    <x v="1"/>
  </r>
  <r>
    <x v="3916"/>
    <x v="3"/>
    <x v="3"/>
    <d v="2019-05-15T00:00:00"/>
    <x v="462"/>
    <d v="2019-09-29T00:00:00"/>
    <d v="2019-09-30T00:00:00"/>
    <s v="USD"/>
    <n v="6"/>
    <n v="27"/>
    <n v="25"/>
    <n v="23"/>
    <n v="3"/>
    <n v="0.1"/>
    <n v="3263.44"/>
    <n v="3979.8"/>
    <x v="502"/>
    <n v="9790.32"/>
    <n v="955.14000000000124"/>
    <n v="1"/>
    <x v="1"/>
  </r>
  <r>
    <x v="3917"/>
    <x v="0"/>
    <x v="4"/>
    <d v="2019-05-15T00:00:00"/>
    <x v="463"/>
    <d v="2019-09-23T00:00:00"/>
    <d v="2019-10-03T00:00:00"/>
    <s v="USD"/>
    <n v="12"/>
    <n v="50"/>
    <n v="366"/>
    <n v="40"/>
    <n v="2"/>
    <n v="0.1"/>
    <n v="1410.75"/>
    <n v="2519.1999999999998"/>
    <x v="1214"/>
    <n v="2821.5"/>
    <n v="1713.0599999999995"/>
    <n v="10"/>
    <x v="0"/>
  </r>
  <r>
    <x v="3918"/>
    <x v="3"/>
    <x v="0"/>
    <d v="2019-05-15T00:00:00"/>
    <x v="463"/>
    <d v="2019-09-27T00:00:00"/>
    <d v="2019-10-07T00:00:00"/>
    <s v="USD"/>
    <n v="2"/>
    <n v="19"/>
    <n v="113"/>
    <n v="15"/>
    <n v="1"/>
    <n v="0.05"/>
    <n v="570.1"/>
    <n v="850.9"/>
    <x v="1508"/>
    <n v="570.1"/>
    <n v="238.25499999999988"/>
    <n v="10"/>
    <x v="0"/>
  </r>
  <r>
    <x v="3919"/>
    <x v="3"/>
    <x v="0"/>
    <d v="2019-05-15T00:00:00"/>
    <x v="463"/>
    <d v="2019-09-24T00:00:00"/>
    <d v="2019-09-27T00:00:00"/>
    <s v="USD"/>
    <n v="9"/>
    <n v="45"/>
    <n v="187"/>
    <n v="45"/>
    <n v="2"/>
    <n v="0.08"/>
    <n v="1654.63"/>
    <n v="1969.8"/>
    <x v="17"/>
    <n v="3309.26"/>
    <n v="315.17200000000003"/>
    <n v="3"/>
    <x v="1"/>
  </r>
  <r>
    <x v="3920"/>
    <x v="0"/>
    <x v="5"/>
    <d v="2019-05-15T00:00:00"/>
    <x v="463"/>
    <d v="2019-09-27T00:00:00"/>
    <d v="2019-10-04T00:00:00"/>
    <s v="USD"/>
    <n v="17"/>
    <n v="24"/>
    <n v="71"/>
    <n v="35"/>
    <n v="8"/>
    <n v="0.4"/>
    <n v="614.86"/>
    <n v="1078.7"/>
    <x v="1144"/>
    <n v="4918.88"/>
    <n v="258.88000000000011"/>
    <n v="7"/>
    <x v="1"/>
  </r>
  <r>
    <x v="3921"/>
    <x v="3"/>
    <x v="5"/>
    <d v="2019-05-15T00:00:00"/>
    <x v="463"/>
    <d v="2019-10-04T00:00:00"/>
    <d v="2019-10-07T00:00:00"/>
    <s v="USD"/>
    <n v="8"/>
    <n v="32"/>
    <n v="82"/>
    <n v="19"/>
    <n v="1"/>
    <n v="0.08"/>
    <n v="1482.04"/>
    <n v="1876"/>
    <x v="401"/>
    <n v="1482.04"/>
    <n v="243.88000000000011"/>
    <n v="3"/>
    <x v="1"/>
  </r>
  <r>
    <x v="3922"/>
    <x v="0"/>
    <x v="3"/>
    <d v="2019-05-15T00:00:00"/>
    <x v="463"/>
    <d v="2019-09-12T00:00:00"/>
    <d v="2019-09-17T00:00:00"/>
    <s v="USD"/>
    <n v="16"/>
    <n v="11"/>
    <n v="25"/>
    <n v="41"/>
    <n v="4"/>
    <n v="0.08"/>
    <n v="1384.89"/>
    <n v="1775.5"/>
    <x v="1730"/>
    <n v="5539.56"/>
    <n v="994.27999999999975"/>
    <n v="5"/>
    <x v="1"/>
  </r>
  <r>
    <x v="3923"/>
    <x v="0"/>
    <x v="5"/>
    <d v="2019-05-15T00:00:00"/>
    <x v="464"/>
    <d v="2019-09-27T00:00:00"/>
    <d v="2019-09-29T00:00:00"/>
    <s v="USD"/>
    <n v="20"/>
    <n v="13"/>
    <n v="65"/>
    <n v="37"/>
    <n v="1"/>
    <n v="0.08"/>
    <n v="464.31"/>
    <n v="844.2"/>
    <x v="1493"/>
    <n v="464.31"/>
    <n v="312.3540000000001"/>
    <n v="2"/>
    <x v="1"/>
  </r>
  <r>
    <x v="3924"/>
    <x v="1"/>
    <x v="1"/>
    <d v="2019-05-15T00:00:00"/>
    <x v="464"/>
    <d v="2019-09-27T00:00:00"/>
    <d v="2019-10-02T00:00:00"/>
    <s v="USD"/>
    <n v="23"/>
    <n v="48"/>
    <n v="225"/>
    <n v="4"/>
    <n v="1"/>
    <n v="0.1"/>
    <n v="95.48"/>
    <n v="167.5"/>
    <x v="397"/>
    <n v="95.48"/>
    <n v="55.269999999999996"/>
    <n v="5"/>
    <x v="1"/>
  </r>
  <r>
    <x v="3925"/>
    <x v="1"/>
    <x v="4"/>
    <d v="2019-05-15T00:00:00"/>
    <x v="464"/>
    <d v="2019-09-09T00:00:00"/>
    <d v="2019-09-16T00:00:00"/>
    <s v="USD"/>
    <n v="21"/>
    <n v="43"/>
    <n v="347"/>
    <n v="5"/>
    <n v="5"/>
    <n v="0.05"/>
    <n v="807.02"/>
    <n v="1105.5"/>
    <x v="277"/>
    <n v="4035.1"/>
    <n v="1216.0250000000001"/>
    <n v="7"/>
    <x v="1"/>
  </r>
  <r>
    <x v="3926"/>
    <x v="3"/>
    <x v="5"/>
    <d v="2019-05-15T00:00:00"/>
    <x v="464"/>
    <d v="2019-09-15T00:00:00"/>
    <d v="2019-09-19T00:00:00"/>
    <s v="USD"/>
    <n v="3"/>
    <n v="44"/>
    <n v="73"/>
    <n v="36"/>
    <n v="7"/>
    <n v="0.05"/>
    <n v="2342.3200000000002"/>
    <n v="3082"/>
    <x v="1731"/>
    <n v="16396.240000000002"/>
    <n v="4099.0599999999977"/>
    <n v="4"/>
    <x v="1"/>
  </r>
  <r>
    <x v="3927"/>
    <x v="1"/>
    <x v="3"/>
    <d v="2019-05-15T00:00:00"/>
    <x v="464"/>
    <d v="2019-09-22T00:00:00"/>
    <d v="2019-09-23T00:00:00"/>
    <s v="USD"/>
    <n v="23"/>
    <n v="33"/>
    <n v="50"/>
    <n v="18"/>
    <n v="2"/>
    <n v="0.1"/>
    <n v="717.37"/>
    <n v="864.3"/>
    <x v="335"/>
    <n v="1434.74"/>
    <n v="121"/>
    <n v="1"/>
    <x v="1"/>
  </r>
  <r>
    <x v="3928"/>
    <x v="0"/>
    <x v="4"/>
    <d v="2019-05-15T00:00:00"/>
    <x v="464"/>
    <d v="2019-09-26T00:00:00"/>
    <d v="2019-09-28T00:00:00"/>
    <s v="USD"/>
    <n v="18"/>
    <n v="48"/>
    <n v="340"/>
    <n v="30"/>
    <n v="6"/>
    <n v="0.05"/>
    <n v="1402.65"/>
    <n v="2646.5"/>
    <x v="737"/>
    <n v="8415.9000000000015"/>
    <n v="6669.1499999999978"/>
    <n v="2"/>
    <x v="1"/>
  </r>
  <r>
    <x v="3929"/>
    <x v="3"/>
    <x v="1"/>
    <d v="2019-05-15T00:00:00"/>
    <x v="465"/>
    <d v="2019-10-01T00:00:00"/>
    <d v="2019-10-06T00:00:00"/>
    <s v="USD"/>
    <n v="3"/>
    <n v="24"/>
    <n v="250"/>
    <n v="33"/>
    <n v="7"/>
    <n v="0.15"/>
    <n v="1451.42"/>
    <n v="1748.7"/>
    <x v="554"/>
    <n v="10159.94"/>
    <n v="244.82499999999891"/>
    <n v="5"/>
    <x v="1"/>
  </r>
  <r>
    <x v="3930"/>
    <x v="2"/>
    <x v="5"/>
    <d v="2019-05-15T00:00:00"/>
    <x v="465"/>
    <d v="2019-10-06T00:00:00"/>
    <d v="2019-10-16T00:00:00"/>
    <s v="USD"/>
    <n v="27"/>
    <n v="20"/>
    <n v="80"/>
    <n v="22"/>
    <n v="6"/>
    <n v="0.15"/>
    <n v="983.02"/>
    <n v="1755.4"/>
    <x v="1732"/>
    <n v="5898.12"/>
    <n v="3054.420000000001"/>
    <n v="10"/>
    <x v="0"/>
  </r>
  <r>
    <x v="3931"/>
    <x v="1"/>
    <x v="1"/>
    <d v="2019-05-15T00:00:00"/>
    <x v="465"/>
    <d v="2019-10-06T00:00:00"/>
    <d v="2019-10-09T00:00:00"/>
    <s v="USD"/>
    <n v="22"/>
    <n v="8"/>
    <n v="240"/>
    <n v="47"/>
    <n v="6"/>
    <n v="0.2"/>
    <n v="851.24"/>
    <n v="1105.5"/>
    <x v="1260"/>
    <n v="5107.4400000000005"/>
    <n v="198.96000000000004"/>
    <n v="3"/>
    <x v="1"/>
  </r>
  <r>
    <x v="3932"/>
    <x v="0"/>
    <x v="4"/>
    <d v="2019-05-15T00:00:00"/>
    <x v="466"/>
    <d v="2019-09-13T00:00:00"/>
    <d v="2019-09-17T00:00:00"/>
    <s v="USD"/>
    <n v="14"/>
    <n v="20"/>
    <n v="329"/>
    <n v="46"/>
    <n v="1"/>
    <n v="0.1"/>
    <n v="652.25"/>
    <n v="1105.5"/>
    <x v="767"/>
    <n v="652.25"/>
    <n v="342.70000000000005"/>
    <n v="4"/>
    <x v="1"/>
  </r>
  <r>
    <x v="3933"/>
    <x v="0"/>
    <x v="0"/>
    <d v="2019-05-15T00:00:00"/>
    <x v="466"/>
    <d v="2019-09-28T00:00:00"/>
    <d v="2019-10-07T00:00:00"/>
    <s v="USD"/>
    <n v="13"/>
    <n v="27"/>
    <n v="165"/>
    <n v="22"/>
    <n v="6"/>
    <n v="0.4"/>
    <n v="2925.22"/>
    <n v="3953"/>
    <x v="921"/>
    <n v="17551.32"/>
    <n v="-3320.5200000000004"/>
    <n v="9"/>
    <x v="0"/>
  </r>
  <r>
    <x v="3934"/>
    <x v="3"/>
    <x v="3"/>
    <d v="2019-05-15T00:00:00"/>
    <x v="466"/>
    <d v="2019-09-14T00:00:00"/>
    <d v="2019-09-20T00:00:00"/>
    <s v="USD"/>
    <n v="5"/>
    <n v="11"/>
    <n v="46"/>
    <n v="4"/>
    <n v="7"/>
    <n v="0.2"/>
    <n v="4129.08"/>
    <n v="5815.6"/>
    <x v="1733"/>
    <n v="28903.559999999998"/>
    <n v="3663.8000000000065"/>
    <n v="6"/>
    <x v="1"/>
  </r>
  <r>
    <x v="3935"/>
    <x v="0"/>
    <x v="0"/>
    <d v="2019-05-15T00:00:00"/>
    <x v="466"/>
    <d v="2019-09-28T00:00:00"/>
    <d v="2019-10-06T00:00:00"/>
    <s v="USD"/>
    <n v="15"/>
    <n v="45"/>
    <n v="198"/>
    <n v="36"/>
    <n v="3"/>
    <n v="0.1"/>
    <n v="2599.5300000000002"/>
    <n v="3209.3"/>
    <x v="1734"/>
    <n v="7798.59"/>
    <n v="866.52000000000226"/>
    <n v="8"/>
    <x v="0"/>
  </r>
  <r>
    <x v="3936"/>
    <x v="0"/>
    <x v="1"/>
    <d v="2019-05-15T00:00:00"/>
    <x v="466"/>
    <d v="2019-09-17T00:00:00"/>
    <d v="2019-09-23T00:00:00"/>
    <s v="USD"/>
    <n v="13"/>
    <n v="48"/>
    <n v="241"/>
    <n v="43"/>
    <n v="3"/>
    <n v="0.2"/>
    <n v="1034.1500000000001"/>
    <n v="2298.1"/>
    <x v="1735"/>
    <n v="3102.4500000000003"/>
    <n v="2412.9899999999993"/>
    <n v="6"/>
    <x v="1"/>
  </r>
  <r>
    <x v="3937"/>
    <x v="3"/>
    <x v="5"/>
    <d v="2019-05-15T00:00:00"/>
    <x v="466"/>
    <d v="2019-09-13T00:00:00"/>
    <d v="2019-09-22T00:00:00"/>
    <s v="USD"/>
    <n v="11"/>
    <n v="44"/>
    <n v="61"/>
    <n v="4"/>
    <n v="7"/>
    <n v="0.4"/>
    <n v="1736.37"/>
    <n v="3946.3"/>
    <x v="239"/>
    <n v="12154.59"/>
    <n v="4419.869999999999"/>
    <n v="9"/>
    <x v="0"/>
  </r>
  <r>
    <x v="3938"/>
    <x v="3"/>
    <x v="5"/>
    <d v="2019-05-15T00:00:00"/>
    <x v="466"/>
    <d v="2019-09-25T00:00:00"/>
    <d v="2019-09-30T00:00:00"/>
    <s v="USD"/>
    <n v="11"/>
    <n v="23"/>
    <n v="87"/>
    <n v="10"/>
    <n v="6"/>
    <n v="0.05"/>
    <n v="2674.37"/>
    <n v="3932.9"/>
    <x v="14"/>
    <n v="16046.22"/>
    <n v="6371.3099999999995"/>
    <n v="5"/>
    <x v="1"/>
  </r>
  <r>
    <x v="3939"/>
    <x v="3"/>
    <x v="1"/>
    <d v="2019-05-15T00:00:00"/>
    <x v="466"/>
    <d v="2019-09-29T00:00:00"/>
    <d v="2019-10-06T00:00:00"/>
    <s v="USD"/>
    <n v="4"/>
    <n v="35"/>
    <n v="244"/>
    <n v="27"/>
    <n v="7"/>
    <n v="0.05"/>
    <n v="572.85"/>
    <n v="1005"/>
    <x v="159"/>
    <n v="4009.9500000000003"/>
    <n v="2673.2999999999997"/>
    <n v="7"/>
    <x v="1"/>
  </r>
  <r>
    <x v="3940"/>
    <x v="2"/>
    <x v="3"/>
    <d v="2019-05-15T00:00:00"/>
    <x v="466"/>
    <d v="2019-09-25T00:00:00"/>
    <d v="2019-09-26T00:00:00"/>
    <s v="USD"/>
    <n v="28"/>
    <n v="7"/>
    <n v="58"/>
    <n v="11"/>
    <n v="8"/>
    <n v="0.08"/>
    <n v="1218.6600000000001"/>
    <n v="2592.9"/>
    <x v="1512"/>
    <n v="9749.2800000000007"/>
    <n v="9334.4640000000018"/>
    <n v="1"/>
    <x v="1"/>
  </r>
  <r>
    <x v="3941"/>
    <x v="1"/>
    <x v="0"/>
    <d v="2019-05-15T00:00:00"/>
    <x v="466"/>
    <d v="2019-09-27T00:00:00"/>
    <d v="2019-09-30T00:00:00"/>
    <s v="USD"/>
    <n v="23"/>
    <n v="39"/>
    <n v="105"/>
    <n v="9"/>
    <n v="4"/>
    <n v="0.05"/>
    <n v="801.99"/>
    <n v="1145.7"/>
    <x v="1439"/>
    <n v="3207.96"/>
    <n v="1145.6999999999998"/>
    <n v="3"/>
    <x v="1"/>
  </r>
  <r>
    <x v="3942"/>
    <x v="3"/>
    <x v="0"/>
    <d v="2019-05-15T00:00:00"/>
    <x v="466"/>
    <d v="2019-10-07T00:00:00"/>
    <d v="2019-10-10T00:00:00"/>
    <s v="USD"/>
    <n v="1"/>
    <n v="38"/>
    <n v="94"/>
    <n v="42"/>
    <n v="7"/>
    <n v="0.08"/>
    <n v="475.23"/>
    <n v="1159.0999999999999"/>
    <x v="1445"/>
    <n v="3326.61"/>
    <n v="4137.9939999999988"/>
    <n v="3"/>
    <x v="1"/>
  </r>
  <r>
    <x v="3943"/>
    <x v="0"/>
    <x v="2"/>
    <d v="2019-05-15T00:00:00"/>
    <x v="466"/>
    <d v="2019-09-27T00:00:00"/>
    <d v="2019-09-29T00:00:00"/>
    <s v="USD"/>
    <n v="13"/>
    <n v="4"/>
    <n v="265"/>
    <n v="38"/>
    <n v="2"/>
    <n v="0.2"/>
    <n v="469.6"/>
    <n v="1092.0999999999999"/>
    <x v="169"/>
    <n v="939.2"/>
    <n v="808.15999999999985"/>
    <n v="2"/>
    <x v="1"/>
  </r>
  <r>
    <x v="3944"/>
    <x v="0"/>
    <x v="2"/>
    <d v="2019-05-15T00:00:00"/>
    <x v="466"/>
    <d v="2019-09-24T00:00:00"/>
    <d v="2019-10-02T00:00:00"/>
    <s v="USD"/>
    <n v="13"/>
    <n v="29"/>
    <n v="323"/>
    <n v="46"/>
    <n v="7"/>
    <n v="0.08"/>
    <n v="578.28"/>
    <n v="917.9"/>
    <x v="1014"/>
    <n v="4047.96"/>
    <n v="1863.3160000000007"/>
    <n v="8"/>
    <x v="0"/>
  </r>
  <r>
    <x v="3945"/>
    <x v="3"/>
    <x v="1"/>
    <d v="2019-05-15T00:00:00"/>
    <x v="466"/>
    <d v="2019-09-22T00:00:00"/>
    <d v="2019-09-23T00:00:00"/>
    <s v="USD"/>
    <n v="11"/>
    <n v="5"/>
    <n v="251"/>
    <n v="37"/>
    <n v="1"/>
    <n v="0.05"/>
    <n v="193.36"/>
    <n v="261.3"/>
    <x v="36"/>
    <n v="193.36"/>
    <n v="54.874999999999972"/>
    <n v="1"/>
    <x v="1"/>
  </r>
  <r>
    <x v="3946"/>
    <x v="0"/>
    <x v="1"/>
    <d v="2019-05-15T00:00:00"/>
    <x v="466"/>
    <d v="2019-10-01T00:00:00"/>
    <d v="2019-10-08T00:00:00"/>
    <s v="USD"/>
    <n v="19"/>
    <n v="6"/>
    <n v="225"/>
    <n v="41"/>
    <n v="1"/>
    <n v="0.05"/>
    <n v="1472.33"/>
    <n v="1963.1"/>
    <x v="1736"/>
    <n v="1472.33"/>
    <n v="392.61500000000001"/>
    <n v="7"/>
    <x v="1"/>
  </r>
  <r>
    <x v="3947"/>
    <x v="1"/>
    <x v="0"/>
    <d v="2019-05-15T00:00:00"/>
    <x v="467"/>
    <d v="2019-09-18T00:00:00"/>
    <d v="2019-09-24T00:00:00"/>
    <s v="USD"/>
    <n v="24"/>
    <n v="11"/>
    <n v="91"/>
    <n v="35"/>
    <n v="1"/>
    <n v="0.4"/>
    <n v="2626.67"/>
    <n v="5969.7"/>
    <x v="1737"/>
    <n v="2626.67"/>
    <n v="955.14999999999964"/>
    <n v="6"/>
    <x v="1"/>
  </r>
  <r>
    <x v="3948"/>
    <x v="0"/>
    <x v="2"/>
    <d v="2019-05-15T00:00:00"/>
    <x v="467"/>
    <d v="2019-09-25T00:00:00"/>
    <d v="2019-10-02T00:00:00"/>
    <s v="USD"/>
    <n v="14"/>
    <n v="34"/>
    <n v="286"/>
    <n v="35"/>
    <n v="8"/>
    <n v="0.08"/>
    <n v="1219.4000000000001"/>
    <n v="3048.5"/>
    <x v="1441"/>
    <n v="9755.2000000000007"/>
    <n v="12681.760000000002"/>
    <n v="7"/>
    <x v="1"/>
  </r>
  <r>
    <x v="3949"/>
    <x v="0"/>
    <x v="2"/>
    <d v="2019-05-15T00:00:00"/>
    <x v="467"/>
    <d v="2019-09-20T00:00:00"/>
    <d v="2019-09-25T00:00:00"/>
    <s v="USD"/>
    <n v="20"/>
    <n v="24"/>
    <n v="298"/>
    <n v="7"/>
    <n v="8"/>
    <n v="0.08"/>
    <n v="649.5"/>
    <n v="877.7"/>
    <x v="1319"/>
    <n v="5196"/>
    <n v="1263.8720000000003"/>
    <n v="5"/>
    <x v="1"/>
  </r>
  <r>
    <x v="3950"/>
    <x v="0"/>
    <x v="3"/>
    <d v="2019-05-15T00:00:00"/>
    <x v="467"/>
    <d v="2019-09-22T00:00:00"/>
    <d v="2019-09-29T00:00:00"/>
    <s v="USD"/>
    <n v="18"/>
    <n v="10"/>
    <n v="9"/>
    <n v="10"/>
    <n v="7"/>
    <n v="0.1"/>
    <n v="1224.0899999999999"/>
    <n v="1943"/>
    <x v="934"/>
    <n v="8568.6299999999992"/>
    <n v="3672.2700000000004"/>
    <n v="7"/>
    <x v="1"/>
  </r>
  <r>
    <x v="3951"/>
    <x v="3"/>
    <x v="2"/>
    <d v="2019-05-15T00:00:00"/>
    <x v="467"/>
    <d v="2019-09-12T00:00:00"/>
    <d v="2019-09-18T00:00:00"/>
    <s v="USD"/>
    <n v="11"/>
    <n v="25"/>
    <n v="325"/>
    <n v="40"/>
    <n v="7"/>
    <n v="0.05"/>
    <n v="1806.32"/>
    <n v="2257.9"/>
    <x v="63"/>
    <n v="12644.24"/>
    <n v="2370.7950000000001"/>
    <n v="6"/>
    <x v="1"/>
  </r>
  <r>
    <x v="3952"/>
    <x v="1"/>
    <x v="0"/>
    <d v="2019-05-15T00:00:00"/>
    <x v="467"/>
    <d v="2019-09-18T00:00:00"/>
    <d v="2019-09-27T00:00:00"/>
    <s v="USD"/>
    <n v="23"/>
    <n v="19"/>
    <n v="179"/>
    <n v="16"/>
    <n v="6"/>
    <n v="0.05"/>
    <n v="795.96"/>
    <n v="1105.5"/>
    <x v="1260"/>
    <n v="4775.76"/>
    <n v="1525.5899999999992"/>
    <n v="9"/>
    <x v="0"/>
  </r>
  <r>
    <x v="3953"/>
    <x v="3"/>
    <x v="3"/>
    <d v="2019-05-15T00:00:00"/>
    <x v="467"/>
    <d v="2019-10-02T00:00:00"/>
    <d v="2019-10-07T00:00:00"/>
    <s v="USD"/>
    <n v="6"/>
    <n v="43"/>
    <n v="25"/>
    <n v="39"/>
    <n v="2"/>
    <n v="0.05"/>
    <n v="738.07"/>
    <n v="1085.4000000000001"/>
    <x v="1738"/>
    <n v="1476.14"/>
    <n v="586.12000000000012"/>
    <n v="5"/>
    <x v="1"/>
  </r>
  <r>
    <x v="3954"/>
    <x v="2"/>
    <x v="0"/>
    <d v="2019-05-15T00:00:00"/>
    <x v="467"/>
    <d v="2019-09-21T00:00:00"/>
    <d v="2019-09-26T00:00:00"/>
    <s v="USD"/>
    <n v="27"/>
    <n v="37"/>
    <n v="127"/>
    <n v="43"/>
    <n v="7"/>
    <n v="0.1"/>
    <n v="3106.66"/>
    <n v="6472.2"/>
    <x v="982"/>
    <n v="21746.62"/>
    <n v="19028.240000000002"/>
    <n v="5"/>
    <x v="1"/>
  </r>
  <r>
    <x v="3955"/>
    <x v="3"/>
    <x v="4"/>
    <d v="2019-05-15T00:00:00"/>
    <x v="467"/>
    <d v="2019-10-07T00:00:00"/>
    <d v="2019-10-09T00:00:00"/>
    <s v="USD"/>
    <n v="2"/>
    <n v="5"/>
    <n v="329"/>
    <n v="28"/>
    <n v="5"/>
    <n v="0.1"/>
    <n v="3267.99"/>
    <n v="5835.7"/>
    <x v="1119"/>
    <n v="16339.949999999999"/>
    <n v="9920.7000000000025"/>
    <n v="2"/>
    <x v="1"/>
  </r>
  <r>
    <x v="3956"/>
    <x v="3"/>
    <x v="2"/>
    <d v="2019-05-15T00:00:00"/>
    <x v="468"/>
    <d v="2019-09-17T00:00:00"/>
    <d v="2019-09-23T00:00:00"/>
    <s v="USD"/>
    <n v="6"/>
    <n v="15"/>
    <n v="286"/>
    <n v="33"/>
    <n v="1"/>
    <n v="0.05"/>
    <n v="1886.25"/>
    <n v="4013.3"/>
    <x v="1739"/>
    <n v="1886.25"/>
    <n v="1926.3850000000002"/>
    <n v="6"/>
    <x v="1"/>
  </r>
  <r>
    <x v="3957"/>
    <x v="3"/>
    <x v="0"/>
    <d v="2019-05-15T00:00:00"/>
    <x v="468"/>
    <d v="2019-10-06T00:00:00"/>
    <d v="2019-10-13T00:00:00"/>
    <s v="USD"/>
    <n v="3"/>
    <n v="14"/>
    <n v="169"/>
    <n v="6"/>
    <n v="3"/>
    <n v="0.05"/>
    <n v="2357.6"/>
    <n v="3102.1"/>
    <x v="1740"/>
    <n v="7072.7999999999993"/>
    <n v="1768.1849999999995"/>
    <n v="7"/>
    <x v="1"/>
  </r>
  <r>
    <x v="3958"/>
    <x v="0"/>
    <x v="1"/>
    <d v="2019-05-15T00:00:00"/>
    <x v="468"/>
    <d v="2019-10-05T00:00:00"/>
    <d v="2019-10-15T00:00:00"/>
    <s v="USD"/>
    <n v="13"/>
    <n v="10"/>
    <n v="230"/>
    <n v="3"/>
    <n v="3"/>
    <n v="0.1"/>
    <n v="593.02"/>
    <n v="1118.9000000000001"/>
    <x v="786"/>
    <n v="1779.06"/>
    <n v="1241.9700000000003"/>
    <n v="10"/>
    <x v="0"/>
  </r>
  <r>
    <x v="3959"/>
    <x v="0"/>
    <x v="4"/>
    <d v="2019-05-15T00:00:00"/>
    <x v="468"/>
    <d v="2019-10-09T00:00:00"/>
    <d v="2019-10-16T00:00:00"/>
    <s v="USD"/>
    <n v="12"/>
    <n v="41"/>
    <n v="344"/>
    <n v="17"/>
    <n v="1"/>
    <n v="0.1"/>
    <n v="2265.54"/>
    <n v="3906.1"/>
    <x v="493"/>
    <n v="2265.54"/>
    <n v="1249.9499999999998"/>
    <n v="7"/>
    <x v="1"/>
  </r>
  <r>
    <x v="3960"/>
    <x v="1"/>
    <x v="0"/>
    <d v="2019-05-15T00:00:00"/>
    <x v="468"/>
    <d v="2019-10-03T00:00:00"/>
    <d v="2019-10-11T00:00:00"/>
    <s v="USD"/>
    <n v="23"/>
    <n v="50"/>
    <n v="95"/>
    <n v="3"/>
    <n v="8"/>
    <n v="0.15"/>
    <n v="1757.01"/>
    <n v="3993.2"/>
    <x v="599"/>
    <n v="14056.08"/>
    <n v="13097.679999999998"/>
    <n v="8"/>
    <x v="0"/>
  </r>
  <r>
    <x v="3961"/>
    <x v="3"/>
    <x v="0"/>
    <d v="2019-05-15T00:00:00"/>
    <x v="468"/>
    <d v="2019-10-07T00:00:00"/>
    <d v="2019-10-08T00:00:00"/>
    <s v="USD"/>
    <n v="12"/>
    <n v="42"/>
    <n v="175"/>
    <n v="23"/>
    <n v="7"/>
    <n v="0.4"/>
    <n v="2614.61"/>
    <n v="5447.1"/>
    <x v="1741"/>
    <n v="18302.27"/>
    <n v="4575.5500000000029"/>
    <n v="1"/>
    <x v="1"/>
  </r>
  <r>
    <x v="3962"/>
    <x v="3"/>
    <x v="0"/>
    <d v="2019-05-15T00:00:00"/>
    <x v="468"/>
    <d v="2019-10-03T00:00:00"/>
    <d v="2019-10-04T00:00:00"/>
    <s v="USD"/>
    <n v="5"/>
    <n v="42"/>
    <n v="167"/>
    <n v="1"/>
    <n v="3"/>
    <n v="0.05"/>
    <n v="928.02"/>
    <n v="1145.7"/>
    <x v="199"/>
    <n v="2784.06"/>
    <n v="481.1850000000004"/>
    <n v="1"/>
    <x v="1"/>
  </r>
  <r>
    <x v="3963"/>
    <x v="3"/>
    <x v="3"/>
    <d v="2019-05-15T00:00:00"/>
    <x v="469"/>
    <d v="2019-09-23T00:00:00"/>
    <d v="2019-09-29T00:00:00"/>
    <s v="USD"/>
    <n v="11"/>
    <n v="16"/>
    <n v="22"/>
    <n v="29"/>
    <n v="5"/>
    <n v="0.05"/>
    <n v="4132.3599999999997"/>
    <n v="6559.3"/>
    <x v="1742"/>
    <n v="20661.8"/>
    <n v="10494.875"/>
    <n v="6"/>
    <x v="1"/>
  </r>
  <r>
    <x v="3964"/>
    <x v="0"/>
    <x v="0"/>
    <d v="2019-05-15T00:00:00"/>
    <x v="469"/>
    <d v="2019-09-19T00:00:00"/>
    <d v="2019-09-23T00:00:00"/>
    <s v="USD"/>
    <n v="20"/>
    <n v="30"/>
    <n v="119"/>
    <n v="10"/>
    <n v="8"/>
    <n v="0.1"/>
    <n v="433.96"/>
    <n v="850.9"/>
    <x v="1588"/>
    <n v="3471.68"/>
    <n v="2654.7999999999997"/>
    <n v="4"/>
    <x v="1"/>
  </r>
  <r>
    <x v="3965"/>
    <x v="0"/>
    <x v="0"/>
    <d v="2019-05-15T00:00:00"/>
    <x v="469"/>
    <d v="2019-10-08T00:00:00"/>
    <d v="2019-10-16T00:00:00"/>
    <s v="USD"/>
    <n v="19"/>
    <n v="50"/>
    <n v="89"/>
    <n v="23"/>
    <n v="7"/>
    <n v="0.15"/>
    <n v="707.52"/>
    <n v="1072"/>
    <x v="991"/>
    <n v="4952.6399999999994"/>
    <n v="1425.7600000000002"/>
    <n v="8"/>
    <x v="0"/>
  </r>
  <r>
    <x v="3966"/>
    <x v="3"/>
    <x v="0"/>
    <d v="2019-05-15T00:00:00"/>
    <x v="469"/>
    <d v="2019-09-16T00:00:00"/>
    <d v="2019-09-19T00:00:00"/>
    <s v="USD"/>
    <n v="1"/>
    <n v="39"/>
    <n v="193"/>
    <n v="44"/>
    <n v="6"/>
    <n v="0.08"/>
    <n v="625.30999999999995"/>
    <n v="1025.0999999999999"/>
    <x v="162"/>
    <n v="3751.8599999999997"/>
    <n v="1906.692"/>
    <n v="3"/>
    <x v="1"/>
  </r>
  <r>
    <x v="3967"/>
    <x v="3"/>
    <x v="4"/>
    <d v="2019-05-15T00:00:00"/>
    <x v="469"/>
    <d v="2019-10-08T00:00:00"/>
    <d v="2019-10-18T00:00:00"/>
    <s v="USD"/>
    <n v="10"/>
    <n v="23"/>
    <n v="362"/>
    <n v="21"/>
    <n v="3"/>
    <n v="0.1"/>
    <n v="3023.17"/>
    <n v="3926.2"/>
    <x v="542"/>
    <n v="9069.51"/>
    <n v="1531.2299999999996"/>
    <n v="10"/>
    <x v="0"/>
  </r>
  <r>
    <x v="3968"/>
    <x v="0"/>
    <x v="0"/>
    <d v="2019-05-15T00:00:00"/>
    <x v="469"/>
    <d v="2019-09-19T00:00:00"/>
    <d v="2019-09-28T00:00:00"/>
    <s v="USD"/>
    <n v="15"/>
    <n v="29"/>
    <n v="133"/>
    <n v="14"/>
    <n v="4"/>
    <n v="0.05"/>
    <n v="137.08000000000001"/>
    <n v="207.7"/>
    <x v="1676"/>
    <n v="548.32000000000005"/>
    <n v="240.93999999999983"/>
    <n v="9"/>
    <x v="0"/>
  </r>
  <r>
    <x v="3969"/>
    <x v="3"/>
    <x v="4"/>
    <d v="2019-05-15T00:00:00"/>
    <x v="469"/>
    <d v="2019-09-28T00:00:00"/>
    <d v="2019-10-08T00:00:00"/>
    <s v="USD"/>
    <n v="11"/>
    <n v="6"/>
    <n v="331"/>
    <n v="38"/>
    <n v="8"/>
    <n v="0.05"/>
    <n v="1243.8599999999999"/>
    <n v="2646.5"/>
    <x v="882"/>
    <n v="9950.8799999999992"/>
    <n v="10162.519999999999"/>
    <n v="10"/>
    <x v="0"/>
  </r>
  <r>
    <x v="3970"/>
    <x v="0"/>
    <x v="0"/>
    <d v="2019-05-15T00:00:00"/>
    <x v="470"/>
    <d v="2019-09-20T00:00:00"/>
    <d v="2019-09-25T00:00:00"/>
    <s v="USD"/>
    <n v="18"/>
    <n v="27"/>
    <n v="175"/>
    <n v="26"/>
    <n v="6"/>
    <n v="0.05"/>
    <n v="361.8"/>
    <n v="723.6"/>
    <x v="92"/>
    <n v="2170.8000000000002"/>
    <n v="1953.7200000000003"/>
    <n v="5"/>
    <x v="1"/>
  </r>
  <r>
    <x v="3971"/>
    <x v="0"/>
    <x v="1"/>
    <d v="2019-05-15T00:00:00"/>
    <x v="470"/>
    <d v="2019-09-19T00:00:00"/>
    <d v="2019-09-25T00:00:00"/>
    <s v="USD"/>
    <n v="13"/>
    <n v="48"/>
    <n v="231"/>
    <n v="8"/>
    <n v="2"/>
    <n v="0.15"/>
    <n v="569.5"/>
    <n v="1139"/>
    <x v="202"/>
    <n v="1139"/>
    <n v="797.3"/>
    <n v="6"/>
    <x v="1"/>
  </r>
  <r>
    <x v="3972"/>
    <x v="0"/>
    <x v="5"/>
    <d v="2019-05-15T00:00:00"/>
    <x v="470"/>
    <d v="2019-10-01T00:00:00"/>
    <d v="2019-10-10T00:00:00"/>
    <s v="USD"/>
    <n v="17"/>
    <n v="43"/>
    <n v="79"/>
    <n v="29"/>
    <n v="6"/>
    <n v="0.3"/>
    <n v="4050.28"/>
    <n v="5956.3"/>
    <x v="1743"/>
    <n v="24301.68"/>
    <n v="714.77999999999884"/>
    <n v="9"/>
    <x v="0"/>
  </r>
  <r>
    <x v="3973"/>
    <x v="3"/>
    <x v="0"/>
    <d v="2019-05-15T00:00:00"/>
    <x v="470"/>
    <d v="2019-10-01T00:00:00"/>
    <d v="2019-10-11T00:00:00"/>
    <s v="USD"/>
    <n v="5"/>
    <n v="9"/>
    <n v="93"/>
    <n v="28"/>
    <n v="6"/>
    <n v="0.2"/>
    <n v="505.98"/>
    <n v="857.6"/>
    <x v="1057"/>
    <n v="3035.88"/>
    <n v="1080.6000000000004"/>
    <n v="10"/>
    <x v="0"/>
  </r>
  <r>
    <x v="3974"/>
    <x v="0"/>
    <x v="4"/>
    <d v="2019-05-15T00:00:00"/>
    <x v="470"/>
    <d v="2019-10-05T00:00:00"/>
    <d v="2019-10-07T00:00:00"/>
    <s v="USD"/>
    <n v="15"/>
    <n v="40"/>
    <n v="350"/>
    <n v="10"/>
    <n v="8"/>
    <n v="0.08"/>
    <n v="2612.6"/>
    <n v="3899.4"/>
    <x v="1225"/>
    <n v="20900.8"/>
    <n v="7798.7840000000033"/>
    <n v="2"/>
    <x v="1"/>
  </r>
  <r>
    <x v="3975"/>
    <x v="3"/>
    <x v="2"/>
    <d v="2019-05-15T00:00:00"/>
    <x v="470"/>
    <d v="2019-09-30T00:00:00"/>
    <d v="2019-10-02T00:00:00"/>
    <s v="USD"/>
    <n v="8"/>
    <n v="12"/>
    <n v="311"/>
    <n v="17"/>
    <n v="1"/>
    <n v="0.05"/>
    <n v="1529.28"/>
    <n v="1842.5"/>
    <x v="272"/>
    <n v="1529.28"/>
    <n v="221.09500000000003"/>
    <n v="2"/>
    <x v="1"/>
  </r>
  <r>
    <x v="3976"/>
    <x v="3"/>
    <x v="2"/>
    <d v="2019-05-15T00:00:00"/>
    <x v="470"/>
    <d v="2019-10-09T00:00:00"/>
    <d v="2019-10-16T00:00:00"/>
    <s v="USD"/>
    <n v="4"/>
    <n v="11"/>
    <n v="317"/>
    <n v="37"/>
    <n v="2"/>
    <n v="0.05"/>
    <n v="96.48"/>
    <n v="214.4"/>
    <x v="716"/>
    <n v="192.96"/>
    <n v="214.4"/>
    <n v="7"/>
    <x v="1"/>
  </r>
  <r>
    <x v="3977"/>
    <x v="2"/>
    <x v="1"/>
    <d v="2019-05-15T00:00:00"/>
    <x v="471"/>
    <d v="2019-10-12T00:00:00"/>
    <d v="2019-10-18T00:00:00"/>
    <s v="USD"/>
    <n v="25"/>
    <n v="40"/>
    <n v="240"/>
    <n v="3"/>
    <n v="1"/>
    <n v="0.15"/>
    <n v="501.16"/>
    <n v="1139"/>
    <x v="69"/>
    <n v="501.16"/>
    <n v="466.98999999999995"/>
    <n v="6"/>
    <x v="1"/>
  </r>
  <r>
    <x v="3978"/>
    <x v="0"/>
    <x v="4"/>
    <d v="2019-05-15T00:00:00"/>
    <x v="471"/>
    <d v="2019-09-21T00:00:00"/>
    <d v="2019-09-26T00:00:00"/>
    <s v="USD"/>
    <n v="13"/>
    <n v="8"/>
    <n v="350"/>
    <n v="4"/>
    <n v="5"/>
    <n v="0.08"/>
    <n v="302.51"/>
    <n v="703.5"/>
    <x v="282"/>
    <n v="1512.55"/>
    <n v="1723.5500000000004"/>
    <n v="5"/>
    <x v="1"/>
  </r>
  <r>
    <x v="3979"/>
    <x v="0"/>
    <x v="0"/>
    <d v="2019-05-15T00:00:00"/>
    <x v="471"/>
    <d v="2019-09-20T00:00:00"/>
    <d v="2019-09-30T00:00:00"/>
    <s v="USD"/>
    <n v="13"/>
    <n v="32"/>
    <n v="170"/>
    <n v="1"/>
    <n v="6"/>
    <n v="0.15"/>
    <n v="2797.92"/>
    <n v="6217.6"/>
    <x v="1744"/>
    <n v="16787.52"/>
    <n v="14922.240000000005"/>
    <n v="10"/>
    <x v="0"/>
  </r>
  <r>
    <x v="3980"/>
    <x v="1"/>
    <x v="0"/>
    <d v="2019-05-15T00:00:00"/>
    <x v="471"/>
    <d v="2019-10-06T00:00:00"/>
    <d v="2019-10-08T00:00:00"/>
    <s v="USD"/>
    <n v="24"/>
    <n v="35"/>
    <n v="145"/>
    <n v="6"/>
    <n v="3"/>
    <n v="0.08"/>
    <n v="3081"/>
    <n v="3624.7"/>
    <x v="1745"/>
    <n v="9243"/>
    <n v="761.17199999999866"/>
    <n v="2"/>
    <x v="1"/>
  </r>
  <r>
    <x v="3981"/>
    <x v="3"/>
    <x v="3"/>
    <d v="2019-05-15T00:00:00"/>
    <x v="471"/>
    <d v="2019-10-05T00:00:00"/>
    <d v="2019-10-09T00:00:00"/>
    <s v="USD"/>
    <n v="2"/>
    <n v="27"/>
    <n v="57"/>
    <n v="15"/>
    <n v="4"/>
    <n v="0.05"/>
    <n v="1205.33"/>
    <n v="1721.9"/>
    <x v="962"/>
    <n v="4821.32"/>
    <n v="1721.9000000000005"/>
    <n v="4"/>
    <x v="1"/>
  </r>
  <r>
    <x v="3982"/>
    <x v="3"/>
    <x v="0"/>
    <d v="2019-05-15T00:00:00"/>
    <x v="471"/>
    <d v="2019-10-08T00:00:00"/>
    <d v="2019-10-18T00:00:00"/>
    <s v="USD"/>
    <n v="4"/>
    <n v="29"/>
    <n v="147"/>
    <n v="36"/>
    <n v="2"/>
    <n v="0.08"/>
    <n v="877.97"/>
    <n v="1829.1"/>
    <x v="774"/>
    <n v="1755.94"/>
    <n v="1609.6039999999998"/>
    <n v="10"/>
    <x v="0"/>
  </r>
  <r>
    <x v="3983"/>
    <x v="3"/>
    <x v="0"/>
    <d v="2019-05-15T00:00:00"/>
    <x v="471"/>
    <d v="2019-10-03T00:00:00"/>
    <d v="2019-10-05T00:00:00"/>
    <s v="USD"/>
    <n v="1"/>
    <n v="37"/>
    <n v="197"/>
    <n v="1"/>
    <n v="7"/>
    <n v="0.08"/>
    <n v="4643.8999999999996"/>
    <n v="6110.4"/>
    <x v="1746"/>
    <n v="32507.299999999996"/>
    <n v="6843.6759999999995"/>
    <n v="2"/>
    <x v="1"/>
  </r>
  <r>
    <x v="3984"/>
    <x v="0"/>
    <x v="5"/>
    <d v="2019-05-15T00:00:00"/>
    <x v="471"/>
    <d v="2019-10-04T00:00:00"/>
    <d v="2019-10-09T00:00:00"/>
    <s v="USD"/>
    <n v="18"/>
    <n v="30"/>
    <n v="77"/>
    <n v="15"/>
    <n v="7"/>
    <n v="0.05"/>
    <n v="2137.3000000000002"/>
    <n v="3886"/>
    <x v="269"/>
    <n v="14961.100000000002"/>
    <n v="10880.799999999996"/>
    <n v="5"/>
    <x v="1"/>
  </r>
  <r>
    <x v="3985"/>
    <x v="0"/>
    <x v="2"/>
    <d v="2019-05-15T00:00:00"/>
    <x v="471"/>
    <d v="2019-09-22T00:00:00"/>
    <d v="2019-10-02T00:00:00"/>
    <s v="USD"/>
    <n v="19"/>
    <n v="20"/>
    <n v="325"/>
    <n v="17"/>
    <n v="8"/>
    <n v="0.05"/>
    <n v="3743.29"/>
    <n v="5058.5"/>
    <x v="1747"/>
    <n v="29946.32"/>
    <n v="8498.2799999999988"/>
    <n v="10"/>
    <x v="0"/>
  </r>
  <r>
    <x v="3986"/>
    <x v="3"/>
    <x v="4"/>
    <d v="2019-05-15T00:00:00"/>
    <x v="471"/>
    <d v="2019-10-04T00:00:00"/>
    <d v="2019-10-07T00:00:00"/>
    <s v="USD"/>
    <n v="2"/>
    <n v="31"/>
    <n v="352"/>
    <n v="43"/>
    <n v="7"/>
    <n v="0.1"/>
    <n v="775.39"/>
    <n v="1092.0999999999999"/>
    <x v="94"/>
    <n v="5427.73"/>
    <n v="1452.5"/>
    <n v="3"/>
    <x v="1"/>
  </r>
  <r>
    <x v="3987"/>
    <x v="0"/>
    <x v="2"/>
    <d v="2019-05-15T00:00:00"/>
    <x v="471"/>
    <d v="2019-10-10T00:00:00"/>
    <d v="2019-10-15T00:00:00"/>
    <s v="USD"/>
    <n v="15"/>
    <n v="4"/>
    <n v="318"/>
    <n v="40"/>
    <n v="8"/>
    <n v="0.08"/>
    <n v="896.86"/>
    <n v="1949.7"/>
    <x v="224"/>
    <n v="7174.88"/>
    <n v="7174.9120000000012"/>
    <n v="5"/>
    <x v="1"/>
  </r>
  <r>
    <x v="3988"/>
    <x v="0"/>
    <x v="0"/>
    <d v="2019-05-15T00:00:00"/>
    <x v="471"/>
    <d v="2019-10-03T00:00:00"/>
    <d v="2019-10-08T00:00:00"/>
    <s v="USD"/>
    <n v="15"/>
    <n v="23"/>
    <n v="166"/>
    <n v="13"/>
    <n v="2"/>
    <n v="0.15"/>
    <n v="3225.38"/>
    <n v="3886"/>
    <x v="711"/>
    <n v="6450.76"/>
    <n v="155.4399999999996"/>
    <n v="5"/>
    <x v="1"/>
  </r>
  <r>
    <x v="3989"/>
    <x v="2"/>
    <x v="1"/>
    <d v="2019-05-15T00:00:00"/>
    <x v="472"/>
    <d v="2019-09-28T00:00:00"/>
    <d v="2019-09-30T00:00:00"/>
    <s v="USD"/>
    <n v="26"/>
    <n v="27"/>
    <n v="257"/>
    <n v="26"/>
    <n v="4"/>
    <n v="0.05"/>
    <n v="1553.33"/>
    <n v="3376.8"/>
    <x v="1295"/>
    <n v="6213.32"/>
    <n v="6618.52"/>
    <n v="2"/>
    <x v="1"/>
  </r>
  <r>
    <x v="3990"/>
    <x v="0"/>
    <x v="3"/>
    <d v="2019-05-15T00:00:00"/>
    <x v="472"/>
    <d v="2019-09-21T00:00:00"/>
    <d v="2019-09-29T00:00:00"/>
    <s v="USD"/>
    <n v="18"/>
    <n v="15"/>
    <n v="47"/>
    <n v="20"/>
    <n v="6"/>
    <n v="0.05"/>
    <n v="86.83"/>
    <n v="180.9"/>
    <x v="547"/>
    <n v="520.98"/>
    <n v="510.15000000000009"/>
    <n v="8"/>
    <x v="0"/>
  </r>
  <r>
    <x v="3991"/>
    <x v="1"/>
    <x v="2"/>
    <d v="2019-05-15T00:00:00"/>
    <x v="472"/>
    <d v="2019-09-26T00:00:00"/>
    <d v="2019-10-05T00:00:00"/>
    <s v="USD"/>
    <n v="21"/>
    <n v="47"/>
    <n v="283"/>
    <n v="22"/>
    <n v="5"/>
    <n v="0.1"/>
    <n v="205.76"/>
    <n v="247.9"/>
    <x v="402"/>
    <n v="1028.8"/>
    <n v="86.75"/>
    <n v="9"/>
    <x v="0"/>
  </r>
  <r>
    <x v="3992"/>
    <x v="3"/>
    <x v="2"/>
    <d v="2019-05-15T00:00:00"/>
    <x v="472"/>
    <d v="2019-10-07T00:00:00"/>
    <d v="2019-10-09T00:00:00"/>
    <s v="USD"/>
    <n v="3"/>
    <n v="20"/>
    <n v="273"/>
    <n v="14"/>
    <n v="1"/>
    <n v="0.05"/>
    <n v="2508.48"/>
    <n v="3135.6"/>
    <x v="1748"/>
    <n v="2508.48"/>
    <n v="470.33999999999969"/>
    <n v="2"/>
    <x v="1"/>
  </r>
  <r>
    <x v="3993"/>
    <x v="1"/>
    <x v="3"/>
    <d v="2019-05-15T00:00:00"/>
    <x v="472"/>
    <d v="2019-09-21T00:00:00"/>
    <d v="2019-09-24T00:00:00"/>
    <s v="USD"/>
    <n v="21"/>
    <n v="19"/>
    <n v="24"/>
    <n v="2"/>
    <n v="5"/>
    <n v="0.1"/>
    <n v="1739.99"/>
    <n v="2485.6999999999998"/>
    <x v="72"/>
    <n v="8699.9500000000007"/>
    <n v="2485.6999999999989"/>
    <n v="3"/>
    <x v="1"/>
  </r>
  <r>
    <x v="3994"/>
    <x v="0"/>
    <x v="1"/>
    <d v="2019-05-15T00:00:00"/>
    <x v="472"/>
    <d v="2019-09-29T00:00:00"/>
    <d v="2019-10-06T00:00:00"/>
    <s v="USD"/>
    <n v="20"/>
    <n v="49"/>
    <n v="208"/>
    <n v="25"/>
    <n v="2"/>
    <n v="0.15"/>
    <n v="3210.64"/>
    <n v="4013.3"/>
    <x v="959"/>
    <n v="6421.28"/>
    <n v="401.33000000000084"/>
    <n v="7"/>
    <x v="1"/>
  </r>
  <r>
    <x v="3995"/>
    <x v="3"/>
    <x v="3"/>
    <d v="2019-05-15T00:00:00"/>
    <x v="472"/>
    <d v="2019-10-11T00:00:00"/>
    <d v="2019-10-12T00:00:00"/>
    <s v="USD"/>
    <n v="12"/>
    <n v="29"/>
    <n v="35"/>
    <n v="31"/>
    <n v="2"/>
    <n v="0.08"/>
    <n v="3048.77"/>
    <n v="6351.6"/>
    <x v="1749"/>
    <n v="6097.54"/>
    <n v="5589.4040000000014"/>
    <n v="1"/>
    <x v="1"/>
  </r>
  <r>
    <x v="3996"/>
    <x v="2"/>
    <x v="3"/>
    <d v="2019-05-15T00:00:00"/>
    <x v="472"/>
    <d v="2019-09-28T00:00:00"/>
    <d v="2019-10-06T00:00:00"/>
    <s v="USD"/>
    <n v="27"/>
    <n v="38"/>
    <n v="40"/>
    <n v="21"/>
    <n v="6"/>
    <n v="0.2"/>
    <n v="645.34"/>
    <n v="1152.4000000000001"/>
    <x v="447"/>
    <n v="3872.04"/>
    <n v="1659.4800000000005"/>
    <n v="8"/>
    <x v="0"/>
  </r>
  <r>
    <x v="3997"/>
    <x v="2"/>
    <x v="5"/>
    <d v="2019-05-15T00:00:00"/>
    <x v="473"/>
    <d v="2019-10-10T00:00:00"/>
    <d v="2019-10-20T00:00:00"/>
    <s v="USD"/>
    <n v="27"/>
    <n v="40"/>
    <n v="77"/>
    <n v="33"/>
    <n v="2"/>
    <n v="0.05"/>
    <n v="723.6"/>
    <n v="1005"/>
    <x v="850"/>
    <n v="1447.2"/>
    <n v="462.29999999999995"/>
    <n v="10"/>
    <x v="0"/>
  </r>
  <r>
    <x v="3998"/>
    <x v="2"/>
    <x v="1"/>
    <d v="2019-05-15T00:00:00"/>
    <x v="473"/>
    <d v="2019-09-21T00:00:00"/>
    <d v="2019-09-26T00:00:00"/>
    <s v="USD"/>
    <n v="27"/>
    <n v="28"/>
    <n v="244"/>
    <n v="21"/>
    <n v="1"/>
    <n v="0.05"/>
    <n v="2465.6"/>
    <n v="3852.5"/>
    <x v="1257"/>
    <n v="2465.6"/>
    <n v="1194.2750000000001"/>
    <n v="5"/>
    <x v="1"/>
  </r>
  <r>
    <x v="3999"/>
    <x v="3"/>
    <x v="0"/>
    <d v="2019-05-15T00:00:00"/>
    <x v="473"/>
    <d v="2019-09-18T00:00:00"/>
    <d v="2019-09-24T00:00:00"/>
    <s v="USD"/>
    <n v="9"/>
    <n v="28"/>
    <n v="174"/>
    <n v="17"/>
    <n v="2"/>
    <n v="0.2"/>
    <n v="478.65"/>
    <n v="1018.4"/>
    <x v="603"/>
    <n v="957.3"/>
    <n v="672.1400000000001"/>
    <n v="6"/>
    <x v="1"/>
  </r>
  <r>
    <x v="4000"/>
    <x v="0"/>
    <x v="5"/>
    <d v="2019-05-15T00:00:00"/>
    <x v="474"/>
    <d v="2019-09-26T00:00:00"/>
    <d v="2019-10-02T00:00:00"/>
    <s v="USD"/>
    <n v="13"/>
    <n v="41"/>
    <n v="73"/>
    <n v="9"/>
    <n v="4"/>
    <n v="0.3"/>
    <n v="934.25"/>
    <n v="1112.2"/>
    <x v="806"/>
    <n v="3737"/>
    <n v="-622.84000000000015"/>
    <n v="6"/>
    <x v="1"/>
  </r>
  <r>
    <x v="4001"/>
    <x v="3"/>
    <x v="0"/>
    <d v="2019-05-15T00:00:00"/>
    <x v="474"/>
    <d v="2019-10-08T00:00:00"/>
    <d v="2019-10-13T00:00:00"/>
    <s v="USD"/>
    <n v="3"/>
    <n v="34"/>
    <n v="182"/>
    <n v="9"/>
    <n v="3"/>
    <n v="0.05"/>
    <n v="1242.8499999999999"/>
    <n v="1775.5"/>
    <x v="675"/>
    <n v="3728.5499999999997"/>
    <n v="1331.6250000000005"/>
    <n v="5"/>
    <x v="1"/>
  </r>
  <r>
    <x v="4002"/>
    <x v="3"/>
    <x v="0"/>
    <d v="2019-05-15T00:00:00"/>
    <x v="474"/>
    <d v="2019-10-06T00:00:00"/>
    <d v="2019-10-10T00:00:00"/>
    <s v="USD"/>
    <n v="1"/>
    <n v="48"/>
    <n v="138"/>
    <n v="4"/>
    <n v="5"/>
    <n v="0.15"/>
    <n v="4075.48"/>
    <n v="5507.4"/>
    <x v="1750"/>
    <n v="20377.400000000001"/>
    <n v="3029.0499999999993"/>
    <n v="4"/>
    <x v="1"/>
  </r>
  <r>
    <x v="4003"/>
    <x v="1"/>
    <x v="2"/>
    <d v="2019-05-15T00:00:00"/>
    <x v="474"/>
    <d v="2019-09-29T00:00:00"/>
    <d v="2019-10-02T00:00:00"/>
    <s v="USD"/>
    <n v="21"/>
    <n v="25"/>
    <n v="315"/>
    <n v="19"/>
    <n v="3"/>
    <n v="0.05"/>
    <n v="2457.02"/>
    <n v="3839.1"/>
    <x v="1166"/>
    <n v="7371.0599999999995"/>
    <n v="3570.375"/>
    <n v="3"/>
    <x v="1"/>
  </r>
  <r>
    <x v="4004"/>
    <x v="0"/>
    <x v="2"/>
    <d v="2019-05-15T00:00:00"/>
    <x v="474"/>
    <d v="2019-09-19T00:00:00"/>
    <d v="2019-09-24T00:00:00"/>
    <s v="USD"/>
    <n v="18"/>
    <n v="49"/>
    <n v="269"/>
    <n v="15"/>
    <n v="3"/>
    <n v="0.4"/>
    <n v="1999.82"/>
    <n v="2438.8000000000002"/>
    <x v="354"/>
    <n v="5999.46"/>
    <n v="-1609.62"/>
    <n v="5"/>
    <x v="1"/>
  </r>
  <r>
    <x v="4005"/>
    <x v="0"/>
    <x v="3"/>
    <d v="2019-05-15T00:00:00"/>
    <x v="474"/>
    <d v="2019-10-04T00:00:00"/>
    <d v="2019-10-07T00:00:00"/>
    <s v="USD"/>
    <n v="13"/>
    <n v="34"/>
    <n v="32"/>
    <n v="10"/>
    <n v="4"/>
    <n v="0.1"/>
    <n v="2824.05"/>
    <n v="3765.4"/>
    <x v="1751"/>
    <n v="11296.2"/>
    <n v="2259.2399999999998"/>
    <n v="3"/>
    <x v="1"/>
  </r>
  <r>
    <x v="4006"/>
    <x v="0"/>
    <x v="0"/>
    <d v="2019-05-15T00:00:00"/>
    <x v="475"/>
    <d v="2019-10-01T00:00:00"/>
    <d v="2019-10-05T00:00:00"/>
    <s v="USD"/>
    <n v="14"/>
    <n v="40"/>
    <n v="110"/>
    <n v="4"/>
    <n v="4"/>
    <n v="0.15"/>
    <n v="2653.2"/>
    <n v="4020"/>
    <x v="1083"/>
    <n v="10612.8"/>
    <n v="3055.2000000000007"/>
    <n v="4"/>
    <x v="1"/>
  </r>
  <r>
    <x v="4007"/>
    <x v="2"/>
    <x v="0"/>
    <d v="2019-05-15T00:00:00"/>
    <x v="475"/>
    <d v="2019-10-01T00:00:00"/>
    <d v="2019-10-02T00:00:00"/>
    <s v="USD"/>
    <n v="25"/>
    <n v="38"/>
    <n v="100"/>
    <n v="24"/>
    <n v="3"/>
    <n v="0.3"/>
    <n v="698.68"/>
    <n v="884.4"/>
    <x v="637"/>
    <n v="2096.04"/>
    <n v="-238.80000000000018"/>
    <n v="1"/>
    <x v="1"/>
  </r>
  <r>
    <x v="4008"/>
    <x v="0"/>
    <x v="5"/>
    <d v="2019-05-15T00:00:00"/>
    <x v="475"/>
    <d v="2019-10-02T00:00:00"/>
    <d v="2019-10-05T00:00:00"/>
    <s v="USD"/>
    <n v="19"/>
    <n v="2"/>
    <n v="74"/>
    <n v="2"/>
    <n v="3"/>
    <n v="0.05"/>
    <n v="1591.92"/>
    <n v="1989.9"/>
    <x v="656"/>
    <n v="4775.76"/>
    <n v="895.45499999999993"/>
    <n v="3"/>
    <x v="1"/>
  </r>
  <r>
    <x v="4009"/>
    <x v="3"/>
    <x v="2"/>
    <d v="2019-05-15T00:00:00"/>
    <x v="475"/>
    <d v="2019-10-01T00:00:00"/>
    <d v="2019-10-03T00:00:00"/>
    <s v="USD"/>
    <n v="4"/>
    <n v="9"/>
    <n v="296"/>
    <n v="9"/>
    <n v="8"/>
    <n v="0.2"/>
    <n v="2063.13"/>
    <n v="3892.7"/>
    <x v="920"/>
    <n v="16505.04"/>
    <n v="8408.239999999998"/>
    <n v="2"/>
    <x v="1"/>
  </r>
  <r>
    <x v="4010"/>
    <x v="3"/>
    <x v="4"/>
    <d v="2019-05-15T00:00:00"/>
    <x v="475"/>
    <d v="2019-09-21T00:00:00"/>
    <d v="2019-09-26T00:00:00"/>
    <s v="USD"/>
    <n v="12"/>
    <n v="20"/>
    <n v="367"/>
    <n v="1"/>
    <n v="7"/>
    <n v="0.05"/>
    <n v="377.34"/>
    <n v="857.6"/>
    <x v="662"/>
    <n v="2641.3799999999997"/>
    <n v="3061.6600000000003"/>
    <n v="5"/>
    <x v="1"/>
  </r>
  <r>
    <x v="4011"/>
    <x v="1"/>
    <x v="2"/>
    <d v="2019-05-15T00:00:00"/>
    <x v="475"/>
    <d v="2019-10-01T00:00:00"/>
    <d v="2019-10-05T00:00:00"/>
    <s v="USD"/>
    <n v="23"/>
    <n v="39"/>
    <n v="303"/>
    <n v="20"/>
    <n v="3"/>
    <n v="0.05"/>
    <n v="553.54999999999995"/>
    <n v="1025.0999999999999"/>
    <x v="180"/>
    <n v="1660.6499999999999"/>
    <n v="1260.8849999999995"/>
    <n v="4"/>
    <x v="1"/>
  </r>
  <r>
    <x v="4012"/>
    <x v="3"/>
    <x v="2"/>
    <d v="2019-05-15T00:00:00"/>
    <x v="475"/>
    <d v="2019-09-26T00:00:00"/>
    <d v="2019-10-03T00:00:00"/>
    <s v="USD"/>
    <n v="8"/>
    <n v="39"/>
    <n v="303"/>
    <n v="19"/>
    <n v="7"/>
    <n v="0.08"/>
    <n v="3653.38"/>
    <n v="5145.6000000000004"/>
    <x v="1752"/>
    <n v="25573.66"/>
    <n v="7564.0040000000045"/>
    <n v="7"/>
    <x v="1"/>
  </r>
  <r>
    <x v="4013"/>
    <x v="0"/>
    <x v="0"/>
    <d v="2019-05-15T00:00:00"/>
    <x v="475"/>
    <d v="2019-10-12T00:00:00"/>
    <d v="2019-10-19T00:00:00"/>
    <s v="USD"/>
    <n v="14"/>
    <n v="35"/>
    <n v="115"/>
    <n v="47"/>
    <n v="6"/>
    <n v="0.08"/>
    <n v="950.33"/>
    <n v="1319.9"/>
    <x v="534"/>
    <n v="5701.9800000000005"/>
    <n v="1583.8680000000004"/>
    <n v="7"/>
    <x v="1"/>
  </r>
  <r>
    <x v="4014"/>
    <x v="1"/>
    <x v="1"/>
    <d v="2019-05-15T00:00:00"/>
    <x v="475"/>
    <d v="2019-09-23T00:00:00"/>
    <d v="2019-09-30T00:00:00"/>
    <s v="USD"/>
    <n v="23"/>
    <n v="45"/>
    <n v="216"/>
    <n v="47"/>
    <n v="7"/>
    <n v="0.2"/>
    <n v="610.24"/>
    <n v="884.4"/>
    <x v="1722"/>
    <n v="4271.68"/>
    <n v="680.96"/>
    <n v="7"/>
    <x v="1"/>
  </r>
  <r>
    <x v="4015"/>
    <x v="3"/>
    <x v="4"/>
    <d v="2019-05-15T00:00:00"/>
    <x v="475"/>
    <d v="2019-10-10T00:00:00"/>
    <d v="2019-10-13T00:00:00"/>
    <s v="USD"/>
    <n v="11"/>
    <n v="21"/>
    <n v="365"/>
    <n v="19"/>
    <n v="1"/>
    <n v="0.1"/>
    <n v="760.58"/>
    <n v="1152.4000000000001"/>
    <x v="1025"/>
    <n v="760.58"/>
    <n v="276.58000000000004"/>
    <n v="3"/>
    <x v="1"/>
  </r>
  <r>
    <x v="4016"/>
    <x v="0"/>
    <x v="2"/>
    <d v="2019-05-15T00:00:00"/>
    <x v="476"/>
    <d v="2019-09-25T00:00:00"/>
    <d v="2019-10-05T00:00:00"/>
    <s v="USD"/>
    <n v="15"/>
    <n v="40"/>
    <n v="279"/>
    <n v="45"/>
    <n v="1"/>
    <n v="0.15"/>
    <n v="2556.39"/>
    <n v="3932.9"/>
    <x v="348"/>
    <n v="2556.39"/>
    <n v="786.57500000000027"/>
    <n v="10"/>
    <x v="0"/>
  </r>
  <r>
    <x v="4017"/>
    <x v="3"/>
    <x v="0"/>
    <d v="2019-05-15T00:00:00"/>
    <x v="476"/>
    <d v="2019-09-24T00:00:00"/>
    <d v="2019-09-28T00:00:00"/>
    <s v="USD"/>
    <n v="1"/>
    <n v="12"/>
    <n v="167"/>
    <n v="7"/>
    <n v="4"/>
    <n v="0.2"/>
    <n v="516.84"/>
    <n v="891.1"/>
    <x v="762"/>
    <n v="2067.36"/>
    <n v="784.16000000000031"/>
    <n v="4"/>
    <x v="1"/>
  </r>
  <r>
    <x v="4018"/>
    <x v="0"/>
    <x v="1"/>
    <d v="2019-05-15T00:00:00"/>
    <x v="476"/>
    <d v="2019-10-08T00:00:00"/>
    <d v="2019-10-17T00:00:00"/>
    <s v="USD"/>
    <n v="18"/>
    <n v="39"/>
    <n v="206"/>
    <n v="18"/>
    <n v="7"/>
    <n v="0.15"/>
    <n v="3173.12"/>
    <n v="3966.4"/>
    <x v="1180"/>
    <n v="22211.84"/>
    <n v="1388.239999999998"/>
    <n v="9"/>
    <x v="0"/>
  </r>
  <r>
    <x v="4019"/>
    <x v="1"/>
    <x v="3"/>
    <d v="2019-05-15T00:00:00"/>
    <x v="476"/>
    <d v="2019-09-23T00:00:00"/>
    <d v="2019-09-24T00:00:00"/>
    <s v="USD"/>
    <n v="22"/>
    <n v="24"/>
    <n v="42"/>
    <n v="43"/>
    <n v="7"/>
    <n v="0.4"/>
    <n v="325.55"/>
    <n v="757.1"/>
    <x v="1265"/>
    <n v="2278.85"/>
    <n v="900.9699999999998"/>
    <n v="1"/>
    <x v="1"/>
  </r>
  <r>
    <x v="4020"/>
    <x v="1"/>
    <x v="0"/>
    <d v="2019-05-15T00:00:00"/>
    <x v="476"/>
    <d v="2019-10-07T00:00:00"/>
    <d v="2019-10-11T00:00:00"/>
    <s v="USD"/>
    <n v="22"/>
    <n v="29"/>
    <n v="198"/>
    <n v="27"/>
    <n v="1"/>
    <n v="0.05"/>
    <n v="113.97"/>
    <n v="180.9"/>
    <x v="827"/>
    <n v="113.97"/>
    <n v="57.884999999999991"/>
    <n v="4"/>
    <x v="1"/>
  </r>
  <r>
    <x v="4021"/>
    <x v="3"/>
    <x v="4"/>
    <d v="2019-05-15T00:00:00"/>
    <x v="476"/>
    <d v="2019-09-22T00:00:00"/>
    <d v="2019-09-26T00:00:00"/>
    <s v="USD"/>
    <n v="4"/>
    <n v="7"/>
    <n v="347"/>
    <n v="2"/>
    <n v="7"/>
    <n v="0.15"/>
    <n v="1063.3599999999999"/>
    <n v="1802.3"/>
    <x v="1344"/>
    <n v="7443.5199999999995"/>
    <n v="3280.165"/>
    <n v="4"/>
    <x v="1"/>
  </r>
  <r>
    <x v="4022"/>
    <x v="2"/>
    <x v="2"/>
    <d v="2019-05-15T00:00:00"/>
    <x v="477"/>
    <d v="2019-10-08T00:00:00"/>
    <d v="2019-10-09T00:00:00"/>
    <s v="USD"/>
    <n v="27"/>
    <n v="29"/>
    <n v="315"/>
    <n v="39"/>
    <n v="6"/>
    <n v="0.3"/>
    <n v="108"/>
    <n v="174.2"/>
    <x v="704"/>
    <n v="648"/>
    <n v="83.639999999999873"/>
    <n v="1"/>
    <x v="1"/>
  </r>
  <r>
    <x v="4023"/>
    <x v="2"/>
    <x v="5"/>
    <d v="2019-05-15T00:00:00"/>
    <x v="477"/>
    <d v="2019-09-30T00:00:00"/>
    <d v="2019-10-02T00:00:00"/>
    <s v="USD"/>
    <n v="27"/>
    <n v="40"/>
    <n v="62"/>
    <n v="29"/>
    <n v="4"/>
    <n v="0.08"/>
    <n v="134.87"/>
    <n v="221.1"/>
    <x v="145"/>
    <n v="539.48"/>
    <n v="274.16800000000001"/>
    <n v="2"/>
    <x v="1"/>
  </r>
  <r>
    <x v="4024"/>
    <x v="2"/>
    <x v="2"/>
    <d v="2019-05-15T00:00:00"/>
    <x v="477"/>
    <d v="2019-10-03T00:00:00"/>
    <d v="2019-10-12T00:00:00"/>
    <s v="USD"/>
    <n v="28"/>
    <n v="41"/>
    <n v="289"/>
    <n v="31"/>
    <n v="7"/>
    <n v="0.4"/>
    <n v="1846.25"/>
    <n v="2224.4"/>
    <x v="735"/>
    <n v="12923.75"/>
    <n v="-3581.2700000000004"/>
    <n v="9"/>
    <x v="0"/>
  </r>
  <r>
    <x v="4025"/>
    <x v="0"/>
    <x v="5"/>
    <d v="2019-05-15T00:00:00"/>
    <x v="477"/>
    <d v="2019-09-30T00:00:00"/>
    <d v="2019-10-01T00:00:00"/>
    <s v="USD"/>
    <n v="13"/>
    <n v="6"/>
    <n v="84"/>
    <n v="24"/>
    <n v="2"/>
    <n v="0.05"/>
    <n v="2038.01"/>
    <n v="3041.8"/>
    <x v="33"/>
    <n v="4076.02"/>
    <n v="1703.4"/>
    <n v="1"/>
    <x v="1"/>
  </r>
  <r>
    <x v="4026"/>
    <x v="3"/>
    <x v="5"/>
    <d v="2019-05-15T00:00:00"/>
    <x v="477"/>
    <d v="2019-09-29T00:00:00"/>
    <d v="2019-10-03T00:00:00"/>
    <s v="USD"/>
    <n v="8"/>
    <n v="38"/>
    <n v="76"/>
    <n v="24"/>
    <n v="3"/>
    <n v="0.15"/>
    <n v="3043.81"/>
    <n v="3953"/>
    <x v="1383"/>
    <n v="9131.43"/>
    <n v="948.71999999999935"/>
    <n v="4"/>
    <x v="1"/>
  </r>
  <r>
    <x v="4027"/>
    <x v="0"/>
    <x v="2"/>
    <d v="2019-05-15T00:00:00"/>
    <x v="477"/>
    <d v="2019-09-24T00:00:00"/>
    <d v="2019-10-02T00:00:00"/>
    <s v="USD"/>
    <n v="13"/>
    <n v="10"/>
    <n v="290"/>
    <n v="24"/>
    <n v="2"/>
    <n v="0.1"/>
    <n v="560.91999999999996"/>
    <n v="1078.7"/>
    <x v="886"/>
    <n v="1121.8399999999999"/>
    <n v="819.82000000000016"/>
    <n v="8"/>
    <x v="0"/>
  </r>
  <r>
    <x v="4028"/>
    <x v="3"/>
    <x v="5"/>
    <d v="2019-05-15T00:00:00"/>
    <x v="477"/>
    <d v="2019-09-24T00:00:00"/>
    <d v="2019-09-29T00:00:00"/>
    <s v="USD"/>
    <n v="9"/>
    <n v="2"/>
    <n v="59"/>
    <n v="23"/>
    <n v="7"/>
    <n v="0.3"/>
    <n v="176.88"/>
    <n v="268"/>
    <x v="401"/>
    <n v="1238.1599999999999"/>
    <n v="75.039999999999964"/>
    <n v="5"/>
    <x v="1"/>
  </r>
  <r>
    <x v="4029"/>
    <x v="3"/>
    <x v="1"/>
    <d v="2019-05-15T00:00:00"/>
    <x v="477"/>
    <d v="2019-09-26T00:00:00"/>
    <d v="2019-09-29T00:00:00"/>
    <s v="USD"/>
    <n v="6"/>
    <n v="23"/>
    <n v="230"/>
    <n v="37"/>
    <n v="6"/>
    <n v="0.1"/>
    <n v="1013.84"/>
    <n v="1299.8"/>
    <x v="1270"/>
    <n v="6083.04"/>
    <n v="935.8799999999992"/>
    <n v="3"/>
    <x v="1"/>
  </r>
  <r>
    <x v="4030"/>
    <x v="3"/>
    <x v="1"/>
    <d v="2019-05-15T00:00:00"/>
    <x v="477"/>
    <d v="2019-10-15T00:00:00"/>
    <d v="2019-10-17T00:00:00"/>
    <s v="USD"/>
    <n v="6"/>
    <n v="50"/>
    <n v="255"/>
    <n v="31"/>
    <n v="6"/>
    <n v="0.15"/>
    <n v="868.32"/>
    <n v="1085.4000000000001"/>
    <x v="696"/>
    <n v="5209.92"/>
    <n v="325.61999999999989"/>
    <n v="2"/>
    <x v="1"/>
  </r>
  <r>
    <x v="4031"/>
    <x v="0"/>
    <x v="0"/>
    <d v="2019-05-15T00:00:00"/>
    <x v="478"/>
    <d v="2019-09-27T00:00:00"/>
    <d v="2019-09-30T00:00:00"/>
    <s v="USD"/>
    <n v="17"/>
    <n v="50"/>
    <n v="196"/>
    <n v="19"/>
    <n v="1"/>
    <n v="0.08"/>
    <n v="873.35"/>
    <n v="1105.5"/>
    <x v="767"/>
    <n v="873.35"/>
    <n v="143.71000000000004"/>
    <n v="3"/>
    <x v="1"/>
  </r>
  <r>
    <x v="4032"/>
    <x v="1"/>
    <x v="1"/>
    <d v="2019-05-15T00:00:00"/>
    <x v="478"/>
    <d v="2019-10-10T00:00:00"/>
    <d v="2019-10-16T00:00:00"/>
    <s v="USD"/>
    <n v="21"/>
    <n v="19"/>
    <n v="209"/>
    <n v="42"/>
    <n v="8"/>
    <n v="0.15"/>
    <n v="1123.5899999999999"/>
    <n v="1728.6"/>
    <x v="264"/>
    <n v="8988.7199999999993"/>
    <n v="2765.76"/>
    <n v="6"/>
    <x v="1"/>
  </r>
  <r>
    <x v="4033"/>
    <x v="2"/>
    <x v="2"/>
    <d v="2019-05-15T00:00:00"/>
    <x v="478"/>
    <d v="2019-09-26T00:00:00"/>
    <d v="2019-10-01T00:00:00"/>
    <s v="USD"/>
    <n v="27"/>
    <n v="29"/>
    <n v="270"/>
    <n v="20"/>
    <n v="1"/>
    <n v="0.1"/>
    <n v="1760.09"/>
    <n v="2378.5"/>
    <x v="1250"/>
    <n v="1760.09"/>
    <n v="380.56000000000017"/>
    <n v="5"/>
    <x v="1"/>
  </r>
  <r>
    <x v="4034"/>
    <x v="3"/>
    <x v="1"/>
    <d v="2019-05-15T00:00:00"/>
    <x v="478"/>
    <d v="2019-09-28T00:00:00"/>
    <d v="2019-09-29T00:00:00"/>
    <s v="USD"/>
    <n v="8"/>
    <n v="30"/>
    <n v="219"/>
    <n v="17"/>
    <n v="4"/>
    <n v="0.05"/>
    <n v="2364.9699999999998"/>
    <n v="3195.9"/>
    <x v="451"/>
    <n v="9459.8799999999992"/>
    <n v="2684.5400000000009"/>
    <n v="1"/>
    <x v="1"/>
  </r>
  <r>
    <x v="4035"/>
    <x v="0"/>
    <x v="0"/>
    <d v="2019-05-15T00:00:00"/>
    <x v="478"/>
    <d v="2019-09-25T00:00:00"/>
    <d v="2019-09-26T00:00:00"/>
    <s v="USD"/>
    <n v="18"/>
    <n v="30"/>
    <n v="141"/>
    <n v="32"/>
    <n v="6"/>
    <n v="0.2"/>
    <n v="154.37"/>
    <n v="214.4"/>
    <x v="1132"/>
    <n v="926.22"/>
    <n v="102.90000000000009"/>
    <n v="1"/>
    <x v="1"/>
  </r>
  <r>
    <x v="4036"/>
    <x v="3"/>
    <x v="1"/>
    <d v="2019-05-15T00:00:00"/>
    <x v="478"/>
    <d v="2019-09-30T00:00:00"/>
    <d v="2019-10-04T00:00:00"/>
    <s v="USD"/>
    <n v="4"/>
    <n v="32"/>
    <n v="226"/>
    <n v="7"/>
    <n v="4"/>
    <n v="0.05"/>
    <n v="797.77"/>
    <n v="984.9"/>
    <x v="17"/>
    <n v="3191.08"/>
    <n v="551.54"/>
    <n v="4"/>
    <x v="1"/>
  </r>
  <r>
    <x v="4037"/>
    <x v="0"/>
    <x v="3"/>
    <d v="2019-05-15T00:00:00"/>
    <x v="478"/>
    <d v="2019-10-11T00:00:00"/>
    <d v="2019-10-18T00:00:00"/>
    <s v="USD"/>
    <n v="16"/>
    <n v="39"/>
    <n v="24"/>
    <n v="34"/>
    <n v="2"/>
    <n v="0.05"/>
    <n v="1095.8499999999999"/>
    <n v="1889.4"/>
    <x v="841"/>
    <n v="2191.6999999999998"/>
    <n v="1398.1600000000003"/>
    <n v="7"/>
    <x v="1"/>
  </r>
  <r>
    <x v="4038"/>
    <x v="3"/>
    <x v="0"/>
    <d v="2019-05-15T00:00:00"/>
    <x v="478"/>
    <d v="2019-10-02T00:00:00"/>
    <d v="2019-10-04T00:00:00"/>
    <s v="USD"/>
    <n v="7"/>
    <n v="9"/>
    <n v="166"/>
    <n v="25"/>
    <n v="7"/>
    <n v="0.2"/>
    <n v="748.52"/>
    <n v="891.1"/>
    <x v="1205"/>
    <n v="5239.6399999999994"/>
    <n v="-249.47999999999956"/>
    <n v="2"/>
    <x v="1"/>
  </r>
  <r>
    <x v="4039"/>
    <x v="0"/>
    <x v="0"/>
    <d v="2019-05-15T00:00:00"/>
    <x v="479"/>
    <d v="2019-10-11T00:00:00"/>
    <d v="2019-10-20T00:00:00"/>
    <s v="USD"/>
    <n v="14"/>
    <n v="20"/>
    <n v="193"/>
    <n v="7"/>
    <n v="1"/>
    <n v="0.08"/>
    <n v="821.69"/>
    <n v="1125.5999999999999"/>
    <x v="892"/>
    <n v="821.69"/>
    <n v="213.86199999999985"/>
    <n v="9"/>
    <x v="0"/>
  </r>
  <r>
    <x v="4040"/>
    <x v="0"/>
    <x v="0"/>
    <d v="2019-05-15T00:00:00"/>
    <x v="479"/>
    <d v="2019-10-16T00:00:00"/>
    <d v="2019-10-24T00:00:00"/>
    <s v="USD"/>
    <n v="16"/>
    <n v="36"/>
    <n v="110"/>
    <n v="3"/>
    <n v="1"/>
    <n v="0.1"/>
    <n v="2723.95"/>
    <n v="6485.6"/>
    <x v="937"/>
    <n v="2723.95"/>
    <n v="3113.0900000000011"/>
    <n v="8"/>
    <x v="0"/>
  </r>
  <r>
    <x v="4041"/>
    <x v="0"/>
    <x v="4"/>
    <d v="2019-05-15T00:00:00"/>
    <x v="479"/>
    <d v="2019-09-27T00:00:00"/>
    <d v="2019-10-05T00:00:00"/>
    <s v="USD"/>
    <n v="12"/>
    <n v="15"/>
    <n v="339"/>
    <n v="14"/>
    <n v="7"/>
    <n v="0.05"/>
    <n v="1416.51"/>
    <n v="2284.6999999999998"/>
    <x v="684"/>
    <n v="9915.57"/>
    <n v="5277.6849999999977"/>
    <n v="8"/>
    <x v="0"/>
  </r>
  <r>
    <x v="4042"/>
    <x v="3"/>
    <x v="0"/>
    <d v="2019-05-15T00:00:00"/>
    <x v="479"/>
    <d v="2019-09-27T00:00:00"/>
    <d v="2019-09-29T00:00:00"/>
    <s v="USD"/>
    <n v="9"/>
    <n v="35"/>
    <n v="147"/>
    <n v="9"/>
    <n v="7"/>
    <n v="0.08"/>
    <n v="3434.42"/>
    <n v="6244.4"/>
    <x v="1753"/>
    <n v="24040.940000000002"/>
    <n v="16172.995999999992"/>
    <n v="2"/>
    <x v="1"/>
  </r>
  <r>
    <x v="4043"/>
    <x v="0"/>
    <x v="0"/>
    <d v="2019-05-15T00:00:00"/>
    <x v="479"/>
    <d v="2019-10-15T00:00:00"/>
    <d v="2019-10-17T00:00:00"/>
    <s v="USD"/>
    <n v="15"/>
    <n v="48"/>
    <n v="134"/>
    <n v="16"/>
    <n v="4"/>
    <n v="0.1"/>
    <n v="2213.9499999999998"/>
    <n v="5031.7"/>
    <x v="1754"/>
    <n v="8855.7999999999993"/>
    <n v="9258.32"/>
    <n v="2"/>
    <x v="1"/>
  </r>
  <r>
    <x v="4044"/>
    <x v="1"/>
    <x v="4"/>
    <d v="2019-05-15T00:00:00"/>
    <x v="479"/>
    <d v="2019-10-08T00:00:00"/>
    <d v="2019-10-10T00:00:00"/>
    <s v="USD"/>
    <n v="24"/>
    <n v="3"/>
    <n v="358"/>
    <n v="19"/>
    <n v="1"/>
    <n v="0.05"/>
    <n v="4731.9399999999996"/>
    <n v="5989.8"/>
    <x v="1755"/>
    <n v="4731.9399999999996"/>
    <n v="958.36999999999989"/>
    <n v="2"/>
    <x v="1"/>
  </r>
  <r>
    <x v="4045"/>
    <x v="1"/>
    <x v="1"/>
    <d v="2019-05-15T00:00:00"/>
    <x v="479"/>
    <d v="2019-10-09T00:00:00"/>
    <d v="2019-10-12T00:00:00"/>
    <s v="USD"/>
    <n v="23"/>
    <n v="25"/>
    <n v="206"/>
    <n v="41"/>
    <n v="3"/>
    <n v="0.2"/>
    <n v="2458.63"/>
    <n v="3725.2"/>
    <x v="313"/>
    <n v="7375.89"/>
    <n v="1564.5899999999992"/>
    <n v="3"/>
    <x v="1"/>
  </r>
  <r>
    <x v="4046"/>
    <x v="2"/>
    <x v="2"/>
    <d v="2019-05-15T00:00:00"/>
    <x v="479"/>
    <d v="2019-09-30T00:00:00"/>
    <d v="2019-10-06T00:00:00"/>
    <s v="USD"/>
    <n v="26"/>
    <n v="28"/>
    <n v="275"/>
    <n v="45"/>
    <n v="3"/>
    <n v="0.1"/>
    <n v="879.17"/>
    <n v="1085.4000000000001"/>
    <x v="682"/>
    <n v="2637.5099999999998"/>
    <n v="293.07000000000062"/>
    <n v="6"/>
    <x v="1"/>
  </r>
  <r>
    <x v="4047"/>
    <x v="0"/>
    <x v="2"/>
    <d v="2019-05-15T00:00:00"/>
    <x v="480"/>
    <d v="2019-09-27T00:00:00"/>
    <d v="2019-10-01T00:00:00"/>
    <s v="USD"/>
    <n v="17"/>
    <n v="14"/>
    <n v="289"/>
    <n v="41"/>
    <n v="7"/>
    <n v="0.15"/>
    <n v="2393.2399999999998"/>
    <n v="5092"/>
    <x v="1756"/>
    <n v="16752.68"/>
    <n v="13544.719999999998"/>
    <n v="4"/>
    <x v="1"/>
  </r>
  <r>
    <x v="4048"/>
    <x v="3"/>
    <x v="0"/>
    <d v="2019-05-15T00:00:00"/>
    <x v="480"/>
    <d v="2019-10-08T00:00:00"/>
    <d v="2019-10-09T00:00:00"/>
    <s v="USD"/>
    <n v="3"/>
    <n v="31"/>
    <n v="203"/>
    <n v="26"/>
    <n v="3"/>
    <n v="0.08"/>
    <n v="4104.96"/>
    <n v="6036.7"/>
    <x v="1757"/>
    <n v="12314.880000000001"/>
    <n v="4346.4119999999966"/>
    <n v="1"/>
    <x v="1"/>
  </r>
  <r>
    <x v="4049"/>
    <x v="0"/>
    <x v="1"/>
    <d v="2019-05-15T00:00:00"/>
    <x v="480"/>
    <d v="2019-10-21T00:00:00"/>
    <d v="2019-10-23T00:00:00"/>
    <s v="USD"/>
    <n v="20"/>
    <n v="22"/>
    <n v="206"/>
    <n v="17"/>
    <n v="8"/>
    <n v="0.15"/>
    <n v="2827"/>
    <n v="3872.6"/>
    <x v="973"/>
    <n v="22616"/>
    <n v="3717.6800000000003"/>
    <n v="2"/>
    <x v="1"/>
  </r>
  <r>
    <x v="4050"/>
    <x v="0"/>
    <x v="2"/>
    <d v="2019-05-15T00:00:00"/>
    <x v="480"/>
    <d v="2019-10-18T00:00:00"/>
    <d v="2019-10-20T00:00:00"/>
    <s v="USD"/>
    <n v="14"/>
    <n v="6"/>
    <n v="298"/>
    <n v="40"/>
    <n v="7"/>
    <n v="0.1"/>
    <n v="1588.3"/>
    <n v="2941.3"/>
    <x v="1640"/>
    <n v="11118.1"/>
    <n v="7412.090000000002"/>
    <n v="2"/>
    <x v="1"/>
  </r>
  <r>
    <x v="4051"/>
    <x v="0"/>
    <x v="1"/>
    <d v="2019-05-15T00:00:00"/>
    <x v="480"/>
    <d v="2019-10-01T00:00:00"/>
    <d v="2019-10-06T00:00:00"/>
    <s v="USD"/>
    <n v="13"/>
    <n v="30"/>
    <n v="246"/>
    <n v="12"/>
    <n v="7"/>
    <n v="0.1"/>
    <n v="159.19"/>
    <n v="241.2"/>
    <x v="360"/>
    <n v="1114.33"/>
    <n v="405.23"/>
    <n v="5"/>
    <x v="1"/>
  </r>
  <r>
    <x v="4052"/>
    <x v="3"/>
    <x v="4"/>
    <d v="2019-05-15T00:00:00"/>
    <x v="480"/>
    <d v="2019-10-14T00:00:00"/>
    <d v="2019-10-24T00:00:00"/>
    <s v="USD"/>
    <n v="1"/>
    <n v="41"/>
    <n v="348"/>
    <n v="18"/>
    <n v="1"/>
    <n v="0.05"/>
    <n v="179.56"/>
    <n v="268"/>
    <x v="24"/>
    <n v="179.56"/>
    <n v="75.039999999999992"/>
    <n v="10"/>
    <x v="0"/>
  </r>
  <r>
    <x v="4053"/>
    <x v="0"/>
    <x v="0"/>
    <d v="2019-05-15T00:00:00"/>
    <x v="480"/>
    <d v="2019-10-15T00:00:00"/>
    <d v="2019-10-20T00:00:00"/>
    <s v="USD"/>
    <n v="18"/>
    <n v="33"/>
    <n v="177"/>
    <n v="11"/>
    <n v="2"/>
    <n v="0.08"/>
    <n v="90.45"/>
    <n v="167.5"/>
    <x v="261"/>
    <n v="180.9"/>
    <n v="127.29999999999998"/>
    <n v="5"/>
    <x v="1"/>
  </r>
  <r>
    <x v="4054"/>
    <x v="0"/>
    <x v="4"/>
    <d v="2019-05-15T00:00:00"/>
    <x v="480"/>
    <d v="2019-09-27T00:00:00"/>
    <d v="2019-10-06T00:00:00"/>
    <s v="USD"/>
    <n v="20"/>
    <n v="21"/>
    <n v="357"/>
    <n v="16"/>
    <n v="7"/>
    <n v="0.08"/>
    <n v="994.35"/>
    <n v="1949.7"/>
    <x v="1343"/>
    <n v="6960.45"/>
    <n v="5595.6179999999995"/>
    <n v="9"/>
    <x v="0"/>
  </r>
  <r>
    <x v="4055"/>
    <x v="3"/>
    <x v="1"/>
    <d v="2019-05-15T00:00:00"/>
    <x v="480"/>
    <d v="2019-10-10T00:00:00"/>
    <d v="2019-10-17T00:00:00"/>
    <s v="USD"/>
    <n v="6"/>
    <n v="9"/>
    <n v="243"/>
    <n v="34"/>
    <n v="7"/>
    <n v="0.1"/>
    <n v="2144"/>
    <n v="2680"/>
    <x v="881"/>
    <n v="15008"/>
    <n v="1876"/>
    <n v="7"/>
    <x v="1"/>
  </r>
  <r>
    <x v="4056"/>
    <x v="3"/>
    <x v="2"/>
    <d v="2019-05-15T00:00:00"/>
    <x v="480"/>
    <d v="2019-10-03T00:00:00"/>
    <d v="2019-10-09T00:00:00"/>
    <s v="USD"/>
    <n v="2"/>
    <n v="46"/>
    <n v="291"/>
    <n v="19"/>
    <n v="4"/>
    <n v="0.2"/>
    <n v="2591.23"/>
    <n v="3986.5"/>
    <x v="1758"/>
    <n v="10364.92"/>
    <n v="2391.880000000001"/>
    <n v="6"/>
    <x v="1"/>
  </r>
  <r>
    <x v="4057"/>
    <x v="2"/>
    <x v="2"/>
    <d v="2019-05-15T00:00:00"/>
    <x v="480"/>
    <d v="2019-09-26T00:00:00"/>
    <d v="2019-10-01T00:00:00"/>
    <s v="USD"/>
    <n v="27"/>
    <n v="5"/>
    <n v="273"/>
    <n v="3"/>
    <n v="2"/>
    <n v="0.05"/>
    <n v="75.38"/>
    <n v="167.5"/>
    <x v="261"/>
    <n v="150.76"/>
    <n v="167.49"/>
    <n v="5"/>
    <x v="1"/>
  </r>
  <r>
    <x v="4058"/>
    <x v="0"/>
    <x v="3"/>
    <d v="2019-05-15T00:00:00"/>
    <x v="480"/>
    <d v="2019-10-20T00:00:00"/>
    <d v="2019-10-26T00:00:00"/>
    <s v="USD"/>
    <n v="20"/>
    <n v="3"/>
    <n v="12"/>
    <n v="23"/>
    <n v="8"/>
    <n v="0.1"/>
    <n v="97.15"/>
    <n v="194.3"/>
    <x v="1069"/>
    <n v="777.2"/>
    <n v="621.76"/>
    <n v="6"/>
    <x v="1"/>
  </r>
  <r>
    <x v="4059"/>
    <x v="3"/>
    <x v="5"/>
    <d v="2019-05-15T00:00:00"/>
    <x v="480"/>
    <d v="2019-10-15T00:00:00"/>
    <d v="2019-10-21T00:00:00"/>
    <s v="USD"/>
    <n v="7"/>
    <n v="24"/>
    <n v="66"/>
    <n v="28"/>
    <n v="8"/>
    <n v="0.08"/>
    <n v="1073.3399999999999"/>
    <n v="2385.1999999999998"/>
    <x v="1759"/>
    <n v="8586.7199999999993"/>
    <n v="8968.3520000000008"/>
    <n v="6"/>
    <x v="1"/>
  </r>
  <r>
    <x v="4060"/>
    <x v="1"/>
    <x v="0"/>
    <d v="2019-05-15T00:00:00"/>
    <x v="481"/>
    <d v="2019-10-04T00:00:00"/>
    <d v="2019-10-05T00:00:00"/>
    <s v="USD"/>
    <n v="23"/>
    <n v="31"/>
    <n v="141"/>
    <n v="5"/>
    <n v="8"/>
    <n v="0.08"/>
    <n v="3601.32"/>
    <n v="5219.3"/>
    <x v="1760"/>
    <n v="28810.560000000001"/>
    <n v="9603.4880000000012"/>
    <n v="1"/>
    <x v="1"/>
  </r>
  <r>
    <x v="4061"/>
    <x v="3"/>
    <x v="2"/>
    <d v="2019-05-15T00:00:00"/>
    <x v="481"/>
    <d v="2019-10-22T00:00:00"/>
    <d v="2019-11-01T00:00:00"/>
    <s v="USD"/>
    <n v="10"/>
    <n v="26"/>
    <n v="285"/>
    <n v="17"/>
    <n v="8"/>
    <n v="0.1"/>
    <n v="1512.59"/>
    <n v="2224.4"/>
    <x v="1761"/>
    <n v="12100.72"/>
    <n v="3914.9600000000009"/>
    <n v="10"/>
    <x v="0"/>
  </r>
  <r>
    <x v="4062"/>
    <x v="3"/>
    <x v="2"/>
    <d v="2019-05-15T00:00:00"/>
    <x v="481"/>
    <d v="2019-10-09T00:00:00"/>
    <d v="2019-10-11T00:00:00"/>
    <s v="USD"/>
    <n v="1"/>
    <n v="24"/>
    <n v="284"/>
    <n v="29"/>
    <n v="8"/>
    <n v="0.05"/>
    <n v="1472.53"/>
    <n v="2231.1"/>
    <x v="1762"/>
    <n v="11780.24"/>
    <n v="5176.1199999999972"/>
    <n v="2"/>
    <x v="1"/>
  </r>
  <r>
    <x v="4063"/>
    <x v="3"/>
    <x v="1"/>
    <d v="2019-05-15T00:00:00"/>
    <x v="481"/>
    <d v="2019-09-27T00:00:00"/>
    <d v="2019-09-30T00:00:00"/>
    <s v="USD"/>
    <n v="9"/>
    <n v="25"/>
    <n v="255"/>
    <n v="25"/>
    <n v="6"/>
    <n v="0.15"/>
    <n v="4539.92"/>
    <n v="5896"/>
    <x v="1763"/>
    <n v="27239.52"/>
    <n v="2830.0799999999981"/>
    <n v="3"/>
    <x v="1"/>
  </r>
  <r>
    <x v="4064"/>
    <x v="2"/>
    <x v="2"/>
    <d v="2019-05-15T00:00:00"/>
    <x v="482"/>
    <d v="2019-10-17T00:00:00"/>
    <d v="2019-10-20T00:00:00"/>
    <s v="USD"/>
    <n v="27"/>
    <n v="44"/>
    <n v="324"/>
    <n v="33"/>
    <n v="8"/>
    <n v="0.15"/>
    <n v="1847.86"/>
    <n v="2639.8"/>
    <x v="1764"/>
    <n v="14782.88"/>
    <n v="3167.76"/>
    <n v="3"/>
    <x v="1"/>
  </r>
  <r>
    <x v="4065"/>
    <x v="3"/>
    <x v="0"/>
    <d v="2019-05-15T00:00:00"/>
    <x v="482"/>
    <d v="2019-10-15T00:00:00"/>
    <d v="2019-10-16T00:00:00"/>
    <s v="USD"/>
    <n v="9"/>
    <n v="42"/>
    <n v="148"/>
    <n v="30"/>
    <n v="4"/>
    <n v="0.05"/>
    <n v="700.28"/>
    <n v="1045.2"/>
    <x v="679"/>
    <n v="2801.12"/>
    <n v="1170.6399999999999"/>
    <n v="1"/>
    <x v="1"/>
  </r>
  <r>
    <x v="4066"/>
    <x v="3"/>
    <x v="2"/>
    <d v="2019-05-15T00:00:00"/>
    <x v="482"/>
    <d v="2019-09-28T00:00:00"/>
    <d v="2019-09-30T00:00:00"/>
    <s v="USD"/>
    <n v="5"/>
    <n v="18"/>
    <n v="290"/>
    <n v="43"/>
    <n v="4"/>
    <n v="0.05"/>
    <n v="951.94"/>
    <n v="1286.4000000000001"/>
    <x v="1057"/>
    <n v="3807.76"/>
    <n v="1080.5599999999995"/>
    <n v="2"/>
    <x v="1"/>
  </r>
  <r>
    <x v="4067"/>
    <x v="1"/>
    <x v="5"/>
    <d v="2019-05-15T00:00:00"/>
    <x v="482"/>
    <d v="2019-10-06T00:00:00"/>
    <d v="2019-10-08T00:00:00"/>
    <s v="USD"/>
    <n v="21"/>
    <n v="28"/>
    <n v="85"/>
    <n v="19"/>
    <n v="7"/>
    <n v="0.15"/>
    <n v="1778.31"/>
    <n v="3865.9"/>
    <x v="1437"/>
    <n v="12448.17"/>
    <n v="10553.934999999999"/>
    <n v="2"/>
    <x v="1"/>
  </r>
  <r>
    <x v="4068"/>
    <x v="3"/>
    <x v="2"/>
    <d v="2019-05-15T00:00:00"/>
    <x v="482"/>
    <d v="2019-10-17T00:00:00"/>
    <d v="2019-10-19T00:00:00"/>
    <s v="USD"/>
    <n v="4"/>
    <n v="50"/>
    <n v="284"/>
    <n v="41"/>
    <n v="4"/>
    <n v="0.05"/>
    <n v="3520.31"/>
    <n v="6519.1"/>
    <x v="1765"/>
    <n v="14081.24"/>
    <n v="10691.340000000002"/>
    <n v="2"/>
    <x v="1"/>
  </r>
  <r>
    <x v="4069"/>
    <x v="0"/>
    <x v="0"/>
    <d v="2019-05-15T00:00:00"/>
    <x v="482"/>
    <d v="2019-10-14T00:00:00"/>
    <d v="2019-10-17T00:00:00"/>
    <s v="USD"/>
    <n v="12"/>
    <n v="3"/>
    <n v="175"/>
    <n v="37"/>
    <n v="7"/>
    <n v="0.1"/>
    <n v="3365.54"/>
    <n v="4006.6"/>
    <x v="79"/>
    <n v="23558.78"/>
    <n v="1682.8000000000029"/>
    <n v="3"/>
    <x v="1"/>
  </r>
  <r>
    <x v="4070"/>
    <x v="2"/>
    <x v="1"/>
    <d v="2019-05-15T00:00:00"/>
    <x v="482"/>
    <d v="2019-10-23T00:00:00"/>
    <d v="2019-10-30T00:00:00"/>
    <s v="USD"/>
    <n v="28"/>
    <n v="17"/>
    <n v="209"/>
    <n v="29"/>
    <n v="7"/>
    <n v="0.08"/>
    <n v="841.39"/>
    <n v="1078.7"/>
    <x v="438"/>
    <n v="5889.73"/>
    <n v="1057.0980000000009"/>
    <n v="7"/>
    <x v="1"/>
  </r>
  <r>
    <x v="4071"/>
    <x v="3"/>
    <x v="3"/>
    <d v="2019-05-15T00:00:00"/>
    <x v="482"/>
    <d v="2019-10-03T00:00:00"/>
    <d v="2019-10-12T00:00:00"/>
    <s v="USD"/>
    <n v="5"/>
    <n v="49"/>
    <n v="52"/>
    <n v="10"/>
    <n v="4"/>
    <n v="0.1"/>
    <n v="675.36"/>
    <n v="1125.5999999999999"/>
    <x v="601"/>
    <n v="2701.44"/>
    <n v="1350.7199999999998"/>
    <n v="9"/>
    <x v="0"/>
  </r>
  <r>
    <x v="4072"/>
    <x v="3"/>
    <x v="1"/>
    <d v="2019-05-15T00:00:00"/>
    <x v="482"/>
    <d v="2019-10-21T00:00:00"/>
    <d v="2019-10-29T00:00:00"/>
    <s v="USD"/>
    <n v="12"/>
    <n v="44"/>
    <n v="209"/>
    <n v="5"/>
    <n v="5"/>
    <n v="0.1"/>
    <n v="203.28"/>
    <n v="247.9"/>
    <x v="402"/>
    <n v="1016.4"/>
    <n v="99.149999999999977"/>
    <n v="8"/>
    <x v="0"/>
  </r>
  <r>
    <x v="4073"/>
    <x v="3"/>
    <x v="2"/>
    <d v="2019-05-15T00:00:00"/>
    <x v="483"/>
    <d v="2019-09-29T00:00:00"/>
    <d v="2019-10-09T00:00:00"/>
    <s v="USD"/>
    <n v="7"/>
    <n v="9"/>
    <n v="289"/>
    <n v="27"/>
    <n v="1"/>
    <n v="0.05"/>
    <n v="1879.02"/>
    <n v="2378.5"/>
    <x v="1250"/>
    <n v="1879.02"/>
    <n v="380.55499999999984"/>
    <n v="10"/>
    <x v="0"/>
  </r>
  <r>
    <x v="4074"/>
    <x v="2"/>
    <x v="2"/>
    <d v="2019-05-15T00:00:00"/>
    <x v="483"/>
    <d v="2019-10-02T00:00:00"/>
    <d v="2019-10-05T00:00:00"/>
    <s v="USD"/>
    <n v="27"/>
    <n v="49"/>
    <n v="299"/>
    <n v="6"/>
    <n v="1"/>
    <n v="0.15"/>
    <n v="137.47999999999999"/>
    <n v="254.6"/>
    <x v="519"/>
    <n v="137.47999999999999"/>
    <n v="78.930000000000007"/>
    <n v="3"/>
    <x v="1"/>
  </r>
  <r>
    <x v="4075"/>
    <x v="3"/>
    <x v="3"/>
    <d v="2019-05-15T00:00:00"/>
    <x v="483"/>
    <d v="2019-10-13T00:00:00"/>
    <d v="2019-10-14T00:00:00"/>
    <s v="USD"/>
    <n v="8"/>
    <n v="21"/>
    <n v="42"/>
    <n v="9"/>
    <n v="6"/>
    <n v="0.05"/>
    <n v="2647.84"/>
    <n v="3309.8"/>
    <x v="1766"/>
    <n v="15887.04"/>
    <n v="2978.8199999999997"/>
    <n v="1"/>
    <x v="1"/>
  </r>
  <r>
    <x v="4076"/>
    <x v="0"/>
    <x v="2"/>
    <d v="2019-05-15T00:00:00"/>
    <x v="483"/>
    <d v="2019-10-07T00:00:00"/>
    <d v="2019-10-16T00:00:00"/>
    <s v="USD"/>
    <n v="14"/>
    <n v="36"/>
    <n v="275"/>
    <n v="40"/>
    <n v="2"/>
    <n v="0.05"/>
    <n v="1004.93"/>
    <n v="1896.1"/>
    <x v="819"/>
    <n v="2009.86"/>
    <n v="1592.7299999999998"/>
    <n v="9"/>
    <x v="0"/>
  </r>
  <r>
    <x v="4077"/>
    <x v="2"/>
    <x v="5"/>
    <d v="2019-05-15T00:00:00"/>
    <x v="483"/>
    <d v="2019-10-24T00:00:00"/>
    <d v="2019-11-02T00:00:00"/>
    <s v="USD"/>
    <n v="28"/>
    <n v="23"/>
    <n v="68"/>
    <n v="27"/>
    <n v="2"/>
    <n v="0.1"/>
    <n v="949.73"/>
    <n v="1172.5"/>
    <x v="1767"/>
    <n v="1899.46"/>
    <n v="211.03999999999996"/>
    <n v="9"/>
    <x v="0"/>
  </r>
  <r>
    <x v="4078"/>
    <x v="1"/>
    <x v="3"/>
    <d v="2019-05-15T00:00:00"/>
    <x v="483"/>
    <d v="2019-10-07T00:00:00"/>
    <d v="2019-10-14T00:00:00"/>
    <s v="USD"/>
    <n v="22"/>
    <n v="48"/>
    <n v="14"/>
    <n v="31"/>
    <n v="5"/>
    <n v="0.15"/>
    <n v="1348.78"/>
    <n v="3289.7"/>
    <x v="1768"/>
    <n v="6743.9"/>
    <n v="7237.3250000000007"/>
    <n v="7"/>
    <x v="1"/>
  </r>
  <r>
    <x v="4079"/>
    <x v="1"/>
    <x v="0"/>
    <d v="2019-05-15T00:00:00"/>
    <x v="483"/>
    <d v="2019-10-13T00:00:00"/>
    <d v="2019-10-22T00:00:00"/>
    <s v="USD"/>
    <n v="24"/>
    <n v="7"/>
    <n v="165"/>
    <n v="17"/>
    <n v="1"/>
    <n v="0.05"/>
    <n v="623.1"/>
    <n v="1038.5"/>
    <x v="107"/>
    <n v="623.1"/>
    <n v="363.47499999999991"/>
    <n v="9"/>
    <x v="0"/>
  </r>
  <r>
    <x v="4080"/>
    <x v="1"/>
    <x v="4"/>
    <d v="2019-05-15T00:00:00"/>
    <x v="483"/>
    <d v="2019-10-17T00:00:00"/>
    <d v="2019-10-21T00:00:00"/>
    <s v="USD"/>
    <n v="23"/>
    <n v="37"/>
    <n v="363"/>
    <n v="17"/>
    <n v="5"/>
    <n v="0.08"/>
    <n v="877.97"/>
    <n v="1125.5999999999999"/>
    <x v="234"/>
    <n v="4389.8500000000004"/>
    <n v="787.90999999999985"/>
    <n v="4"/>
    <x v="1"/>
  </r>
  <r>
    <x v="4081"/>
    <x v="3"/>
    <x v="4"/>
    <d v="2019-05-15T00:00:00"/>
    <x v="483"/>
    <d v="2019-10-16T00:00:00"/>
    <d v="2019-10-25T00:00:00"/>
    <s v="USD"/>
    <n v="4"/>
    <n v="2"/>
    <n v="360"/>
    <n v="7"/>
    <n v="8"/>
    <n v="0.08"/>
    <n v="1495.44"/>
    <n v="1869.3"/>
    <x v="1379"/>
    <n v="11963.52"/>
    <n v="1794.5280000000002"/>
    <n v="9"/>
    <x v="0"/>
  </r>
  <r>
    <x v="4082"/>
    <x v="3"/>
    <x v="0"/>
    <d v="2019-05-15T00:00:00"/>
    <x v="484"/>
    <d v="2019-10-08T00:00:00"/>
    <d v="2019-10-15T00:00:00"/>
    <s v="USD"/>
    <n v="12"/>
    <n v="27"/>
    <n v="134"/>
    <n v="40"/>
    <n v="8"/>
    <n v="0.1"/>
    <n v="704.91"/>
    <n v="1118.9000000000001"/>
    <x v="720"/>
    <n v="5639.28"/>
    <n v="2416.8000000000011"/>
    <n v="7"/>
    <x v="1"/>
  </r>
  <r>
    <x v="4083"/>
    <x v="3"/>
    <x v="1"/>
    <d v="2019-05-15T00:00:00"/>
    <x v="484"/>
    <d v="2019-09-29T00:00:00"/>
    <d v="2019-09-30T00:00:00"/>
    <s v="USD"/>
    <n v="5"/>
    <n v="36"/>
    <n v="209"/>
    <n v="11"/>
    <n v="4"/>
    <n v="0.08"/>
    <n v="827.32"/>
    <n v="1969.8"/>
    <x v="1184"/>
    <n v="3309.28"/>
    <n v="3939.5840000000003"/>
    <n v="1"/>
    <x v="1"/>
  </r>
  <r>
    <x v="4084"/>
    <x v="3"/>
    <x v="1"/>
    <d v="2019-05-15T00:00:00"/>
    <x v="484"/>
    <d v="2019-10-18T00:00:00"/>
    <d v="2019-10-20T00:00:00"/>
    <s v="USD"/>
    <n v="9"/>
    <n v="16"/>
    <n v="214"/>
    <n v="23"/>
    <n v="4"/>
    <n v="0.3"/>
    <n v="1612.49"/>
    <n v="3932.9"/>
    <x v="508"/>
    <n v="6449.96"/>
    <n v="4562.1599999999989"/>
    <n v="2"/>
    <x v="1"/>
  </r>
  <r>
    <x v="4085"/>
    <x v="3"/>
    <x v="1"/>
    <d v="2019-05-15T00:00:00"/>
    <x v="484"/>
    <d v="2019-10-08T00:00:00"/>
    <d v="2019-10-15T00:00:00"/>
    <s v="USD"/>
    <n v="9"/>
    <n v="29"/>
    <n v="215"/>
    <n v="38"/>
    <n v="3"/>
    <n v="0.05"/>
    <n v="723.4"/>
    <n v="1185.9000000000001"/>
    <x v="1769"/>
    <n v="2170.1999999999998"/>
    <n v="1209.6150000000002"/>
    <n v="7"/>
    <x v="1"/>
  </r>
  <r>
    <x v="4086"/>
    <x v="3"/>
    <x v="1"/>
    <d v="2019-05-15T00:00:00"/>
    <x v="484"/>
    <d v="2019-10-17T00:00:00"/>
    <d v="2019-10-21T00:00:00"/>
    <s v="USD"/>
    <n v="3"/>
    <n v="12"/>
    <n v="231"/>
    <n v="46"/>
    <n v="8"/>
    <n v="0.05"/>
    <n v="668.79"/>
    <n v="1078.7"/>
    <x v="1144"/>
    <n v="5350.32"/>
    <n v="2847.8000000000011"/>
    <n v="4"/>
    <x v="1"/>
  </r>
  <r>
    <x v="4087"/>
    <x v="0"/>
    <x v="2"/>
    <d v="2019-05-15T00:00:00"/>
    <x v="484"/>
    <d v="2019-10-22T00:00:00"/>
    <d v="2019-10-28T00:00:00"/>
    <s v="USD"/>
    <n v="18"/>
    <n v="44"/>
    <n v="286"/>
    <n v="33"/>
    <n v="7"/>
    <n v="0.05"/>
    <n v="437.18"/>
    <n v="971.5"/>
    <x v="752"/>
    <n v="3060.26"/>
    <n v="3400.2149999999992"/>
    <n v="6"/>
    <x v="1"/>
  </r>
  <r>
    <x v="4088"/>
    <x v="1"/>
    <x v="5"/>
    <d v="2019-05-15T00:00:00"/>
    <x v="485"/>
    <d v="2019-10-25T00:00:00"/>
    <d v="2019-10-30T00:00:00"/>
    <s v="USD"/>
    <n v="22"/>
    <n v="16"/>
    <n v="64"/>
    <n v="38"/>
    <n v="4"/>
    <n v="0.2"/>
    <n v="142.38"/>
    <n v="167.5"/>
    <x v="574"/>
    <n v="569.52"/>
    <n v="-33.519999999999982"/>
    <n v="5"/>
    <x v="1"/>
  </r>
  <r>
    <x v="4089"/>
    <x v="0"/>
    <x v="0"/>
    <d v="2019-05-15T00:00:00"/>
    <x v="485"/>
    <d v="2019-10-13T00:00:00"/>
    <d v="2019-10-16T00:00:00"/>
    <s v="USD"/>
    <n v="20"/>
    <n v="18"/>
    <n v="146"/>
    <n v="40"/>
    <n v="6"/>
    <n v="0.05"/>
    <n v="2249.39"/>
    <n v="3946.3"/>
    <x v="896"/>
    <n v="13496.34"/>
    <n v="8997.5700000000033"/>
    <n v="3"/>
    <x v="1"/>
  </r>
  <r>
    <x v="4090"/>
    <x v="1"/>
    <x v="1"/>
    <d v="2019-05-15T00:00:00"/>
    <x v="485"/>
    <d v="2019-10-09T00:00:00"/>
    <d v="2019-10-17T00:00:00"/>
    <s v="USD"/>
    <n v="22"/>
    <n v="40"/>
    <n v="258"/>
    <n v="1"/>
    <n v="2"/>
    <n v="0.2"/>
    <n v="703.5"/>
    <n v="1005"/>
    <x v="850"/>
    <n v="1407"/>
    <n v="201"/>
    <n v="8"/>
    <x v="0"/>
  </r>
  <r>
    <x v="4091"/>
    <x v="3"/>
    <x v="0"/>
    <d v="2019-05-15T00:00:00"/>
    <x v="485"/>
    <d v="2019-10-15T00:00:00"/>
    <d v="2019-10-23T00:00:00"/>
    <s v="USD"/>
    <n v="11"/>
    <n v="34"/>
    <n v="108"/>
    <n v="14"/>
    <n v="1"/>
    <n v="0.08"/>
    <n v="485.62"/>
    <n v="1011.7"/>
    <x v="566"/>
    <n v="485.62"/>
    <n v="445.14400000000012"/>
    <n v="8"/>
    <x v="0"/>
  </r>
  <r>
    <x v="4092"/>
    <x v="0"/>
    <x v="1"/>
    <d v="2019-05-15T00:00:00"/>
    <x v="485"/>
    <d v="2019-10-16T00:00:00"/>
    <d v="2019-10-19T00:00:00"/>
    <s v="USD"/>
    <n v="13"/>
    <n v="31"/>
    <n v="252"/>
    <n v="4"/>
    <n v="1"/>
    <n v="0.05"/>
    <n v="1676.54"/>
    <n v="2941.3"/>
    <x v="1513"/>
    <n v="1676.54"/>
    <n v="1117.6950000000002"/>
    <n v="3"/>
    <x v="1"/>
  </r>
  <r>
    <x v="4093"/>
    <x v="3"/>
    <x v="4"/>
    <d v="2019-05-15T00:00:00"/>
    <x v="485"/>
    <d v="2019-10-04T00:00:00"/>
    <d v="2019-10-11T00:00:00"/>
    <s v="USD"/>
    <n v="8"/>
    <n v="26"/>
    <n v="346"/>
    <n v="5"/>
    <n v="7"/>
    <n v="0.1"/>
    <n v="2721"/>
    <n v="3832.4"/>
    <x v="572"/>
    <n v="19047"/>
    <n v="5097.119999999999"/>
    <n v="7"/>
    <x v="1"/>
  </r>
  <r>
    <x v="4094"/>
    <x v="1"/>
    <x v="3"/>
    <d v="2019-05-15T00:00:00"/>
    <x v="485"/>
    <d v="2019-10-21T00:00:00"/>
    <d v="2019-10-29T00:00:00"/>
    <s v="USD"/>
    <n v="21"/>
    <n v="21"/>
    <n v="22"/>
    <n v="15"/>
    <n v="6"/>
    <n v="0.08"/>
    <n v="2710.82"/>
    <n v="3986.5"/>
    <x v="784"/>
    <n v="16264.920000000002"/>
    <n v="5740.5599999999977"/>
    <n v="8"/>
    <x v="0"/>
  </r>
  <r>
    <x v="4095"/>
    <x v="0"/>
    <x v="0"/>
    <d v="2019-05-15T00:00:00"/>
    <x v="485"/>
    <d v="2019-10-03T00:00:00"/>
    <d v="2019-10-13T00:00:00"/>
    <s v="USD"/>
    <n v="17"/>
    <n v="45"/>
    <n v="181"/>
    <n v="28"/>
    <n v="3"/>
    <n v="0.05"/>
    <n v="829.59"/>
    <n v="1011.7"/>
    <x v="1614"/>
    <n v="2488.77"/>
    <n v="394.57500000000027"/>
    <n v="10"/>
    <x v="0"/>
  </r>
  <r>
    <x v="4096"/>
    <x v="0"/>
    <x v="0"/>
    <d v="2019-05-15T00:00:00"/>
    <x v="485"/>
    <d v="2019-10-12T00:00:00"/>
    <d v="2019-10-20T00:00:00"/>
    <s v="USD"/>
    <n v="17"/>
    <n v="1"/>
    <n v="200"/>
    <n v="40"/>
    <n v="4"/>
    <n v="0.2"/>
    <n v="1728.94"/>
    <n v="2659.9"/>
    <x v="1182"/>
    <n v="6915.76"/>
    <n v="1595.92"/>
    <n v="8"/>
    <x v="0"/>
  </r>
  <r>
    <x v="4097"/>
    <x v="0"/>
    <x v="0"/>
    <d v="2019-08-23T00:00:00"/>
    <x v="485"/>
    <d v="2019-10-01T00:00:00"/>
    <d v="2019-10-08T00:00:00"/>
    <s v="USD"/>
    <n v="18"/>
    <n v="26"/>
    <n v="100"/>
    <n v="1"/>
    <n v="8"/>
    <n v="0.05"/>
    <n v="585.91999999999996"/>
    <n v="1065.3"/>
    <x v="573"/>
    <n v="4687.3599999999997"/>
    <n v="3408.9199999999992"/>
    <n v="7"/>
    <x v="1"/>
  </r>
  <r>
    <x v="4098"/>
    <x v="0"/>
    <x v="1"/>
    <d v="2019-08-23T00:00:00"/>
    <x v="485"/>
    <d v="2019-10-20T00:00:00"/>
    <d v="2019-10-27T00:00:00"/>
    <s v="USD"/>
    <n v="16"/>
    <n v="8"/>
    <n v="226"/>
    <n v="12"/>
    <n v="6"/>
    <n v="0.15"/>
    <n v="1006.88"/>
    <n v="1936.3"/>
    <x v="998"/>
    <n v="6041.28"/>
    <n v="3833.8499999999995"/>
    <n v="7"/>
    <x v="1"/>
  </r>
  <r>
    <x v="4099"/>
    <x v="1"/>
    <x v="0"/>
    <d v="2019-05-15T00:00:00"/>
    <x v="485"/>
    <d v="2019-10-03T00:00:00"/>
    <d v="2019-10-11T00:00:00"/>
    <s v="USD"/>
    <n v="21"/>
    <n v="32"/>
    <n v="161"/>
    <n v="47"/>
    <n v="4"/>
    <n v="0.08"/>
    <n v="112.76"/>
    <n v="221.1"/>
    <x v="145"/>
    <n v="451.04"/>
    <n v="362.608"/>
    <n v="8"/>
    <x v="0"/>
  </r>
  <r>
    <x v="4100"/>
    <x v="0"/>
    <x v="3"/>
    <d v="2019-05-15T00:00:00"/>
    <x v="485"/>
    <d v="2019-10-12T00:00:00"/>
    <d v="2019-10-14T00:00:00"/>
    <s v="USD"/>
    <n v="20"/>
    <n v="10"/>
    <n v="42"/>
    <n v="14"/>
    <n v="4"/>
    <n v="0.08"/>
    <n v="1086.2"/>
    <n v="1293.0999999999999"/>
    <x v="215"/>
    <n v="4344.8"/>
    <n v="413.80799999999999"/>
    <n v="2"/>
    <x v="1"/>
  </r>
  <r>
    <x v="4101"/>
    <x v="2"/>
    <x v="1"/>
    <d v="2019-05-15T00:00:00"/>
    <x v="486"/>
    <d v="2019-10-19T00:00:00"/>
    <d v="2019-10-26T00:00:00"/>
    <s v="USD"/>
    <n v="26"/>
    <n v="2"/>
    <n v="219"/>
    <n v="2"/>
    <n v="2"/>
    <n v="0.05"/>
    <n v="1196.96"/>
    <n v="2659.9"/>
    <x v="1770"/>
    <n v="2393.92"/>
    <n v="2659.8899999999994"/>
    <n v="7"/>
    <x v="1"/>
  </r>
  <r>
    <x v="4102"/>
    <x v="3"/>
    <x v="2"/>
    <d v="2019-05-15T00:00:00"/>
    <x v="486"/>
    <d v="2019-10-22T00:00:00"/>
    <d v="2019-10-29T00:00:00"/>
    <s v="USD"/>
    <n v="3"/>
    <n v="34"/>
    <n v="295"/>
    <n v="16"/>
    <n v="8"/>
    <n v="0.05"/>
    <n v="551.54"/>
    <n v="1125.5999999999999"/>
    <x v="371"/>
    <n v="4412.32"/>
    <n v="4142.24"/>
    <n v="7"/>
    <x v="1"/>
  </r>
  <r>
    <x v="4103"/>
    <x v="3"/>
    <x v="1"/>
    <d v="2019-05-15T00:00:00"/>
    <x v="486"/>
    <d v="2019-10-23T00:00:00"/>
    <d v="2019-10-25T00:00:00"/>
    <s v="USD"/>
    <n v="4"/>
    <n v="12"/>
    <n v="237"/>
    <n v="27"/>
    <n v="3"/>
    <n v="0.05"/>
    <n v="862.89"/>
    <n v="1065.3"/>
    <x v="545"/>
    <n v="2588.67"/>
    <n v="447.43499999999949"/>
    <n v="2"/>
    <x v="1"/>
  </r>
  <r>
    <x v="4104"/>
    <x v="0"/>
    <x v="0"/>
    <d v="2019-08-23T00:00:00"/>
    <x v="486"/>
    <d v="2019-10-25T00:00:00"/>
    <d v="2019-10-27T00:00:00"/>
    <s v="USD"/>
    <n v="19"/>
    <n v="10"/>
    <n v="151"/>
    <n v="21"/>
    <n v="4"/>
    <n v="0.05"/>
    <n v="4562.7"/>
    <n v="6083.6"/>
    <x v="1038"/>
    <n v="18250.8"/>
    <n v="4866.880000000001"/>
    <n v="2"/>
    <x v="1"/>
  </r>
  <r>
    <x v="4105"/>
    <x v="2"/>
    <x v="5"/>
    <d v="2019-05-15T00:00:00"/>
    <x v="486"/>
    <d v="2019-10-23T00:00:00"/>
    <d v="2019-10-29T00:00:00"/>
    <s v="USD"/>
    <n v="28"/>
    <n v="41"/>
    <n v="64"/>
    <n v="8"/>
    <n v="1"/>
    <n v="0.08"/>
    <n v="587.92999999999995"/>
    <n v="904.5"/>
    <x v="691"/>
    <n v="587.92999999999995"/>
    <n v="244.21000000000004"/>
    <n v="6"/>
    <x v="1"/>
  </r>
  <r>
    <x v="4106"/>
    <x v="3"/>
    <x v="4"/>
    <d v="2019-05-15T00:00:00"/>
    <x v="486"/>
    <d v="2019-10-01T00:00:00"/>
    <d v="2019-10-03T00:00:00"/>
    <s v="USD"/>
    <n v="4"/>
    <n v="8"/>
    <n v="331"/>
    <n v="18"/>
    <n v="4"/>
    <n v="0.1"/>
    <n v="1242.58"/>
    <n v="1882.7"/>
    <x v="1080"/>
    <n v="4970.32"/>
    <n v="1807.4000000000005"/>
    <n v="2"/>
    <x v="1"/>
  </r>
  <r>
    <x v="4107"/>
    <x v="0"/>
    <x v="3"/>
    <d v="2019-05-15T00:00:00"/>
    <x v="486"/>
    <d v="2019-10-21T00:00:00"/>
    <d v="2019-10-28T00:00:00"/>
    <s v="USD"/>
    <n v="20"/>
    <n v="23"/>
    <n v="37"/>
    <n v="17"/>
    <n v="4"/>
    <n v="0.05"/>
    <n v="737.54"/>
    <n v="1715.2"/>
    <x v="115"/>
    <n v="2950.16"/>
    <n v="3567.6000000000004"/>
    <n v="7"/>
    <x v="1"/>
  </r>
  <r>
    <x v="4108"/>
    <x v="3"/>
    <x v="3"/>
    <d v="2019-05-15T00:00:00"/>
    <x v="486"/>
    <d v="2019-10-06T00:00:00"/>
    <d v="2019-10-07T00:00:00"/>
    <s v="USD"/>
    <n v="10"/>
    <n v="44"/>
    <n v="21"/>
    <n v="26"/>
    <n v="7"/>
    <n v="0.05"/>
    <n v="2924.55"/>
    <n v="3899.4"/>
    <x v="1771"/>
    <n v="20471.850000000002"/>
    <n v="5459.1599999999962"/>
    <n v="1"/>
    <x v="1"/>
  </r>
  <r>
    <x v="4109"/>
    <x v="2"/>
    <x v="0"/>
    <d v="2019-05-15T00:00:00"/>
    <x v="486"/>
    <d v="2019-10-12T00:00:00"/>
    <d v="2019-10-13T00:00:00"/>
    <s v="USD"/>
    <n v="26"/>
    <n v="6"/>
    <n v="170"/>
    <n v="36"/>
    <n v="1"/>
    <n v="0.15"/>
    <n v="1966.05"/>
    <n v="3510.8"/>
    <x v="1695"/>
    <n v="1966.05"/>
    <n v="1018.1300000000003"/>
    <n v="1"/>
    <x v="1"/>
  </r>
  <r>
    <x v="4110"/>
    <x v="0"/>
    <x v="1"/>
    <d v="2019-05-15T00:00:00"/>
    <x v="487"/>
    <d v="2019-10-08T00:00:00"/>
    <d v="2019-10-17T00:00:00"/>
    <s v="USD"/>
    <n v="19"/>
    <n v="27"/>
    <n v="223"/>
    <n v="6"/>
    <n v="1"/>
    <n v="0.05"/>
    <n v="391.28"/>
    <n v="978.2"/>
    <x v="136"/>
    <n v="391.28"/>
    <n v="538.01"/>
    <n v="9"/>
    <x v="0"/>
  </r>
  <r>
    <x v="4111"/>
    <x v="3"/>
    <x v="0"/>
    <d v="2019-05-15T00:00:00"/>
    <x v="487"/>
    <d v="2019-10-14T00:00:00"/>
    <d v="2019-10-21T00:00:00"/>
    <s v="USD"/>
    <n v="8"/>
    <n v="38"/>
    <n v="188"/>
    <n v="35"/>
    <n v="6"/>
    <n v="0.08"/>
    <n v="3515.49"/>
    <n v="6391.8"/>
    <x v="1772"/>
    <n v="21092.94"/>
    <n v="14189.796000000006"/>
    <n v="7"/>
    <x v="1"/>
  </r>
  <r>
    <x v="4112"/>
    <x v="3"/>
    <x v="0"/>
    <d v="2019-05-15T00:00:00"/>
    <x v="487"/>
    <d v="2019-10-07T00:00:00"/>
    <d v="2019-10-16T00:00:00"/>
    <s v="USD"/>
    <n v="8"/>
    <n v="40"/>
    <n v="175"/>
    <n v="32"/>
    <n v="7"/>
    <n v="0.1"/>
    <n v="1123.93"/>
    <n v="1842.5"/>
    <x v="1102"/>
    <n v="7867.51"/>
    <n v="3740.24"/>
    <n v="9"/>
    <x v="0"/>
  </r>
  <r>
    <x v="4113"/>
    <x v="0"/>
    <x v="0"/>
    <d v="2019-08-23T00:00:00"/>
    <x v="487"/>
    <d v="2019-10-27T00:00:00"/>
    <d v="2019-10-28T00:00:00"/>
    <s v="USD"/>
    <n v="19"/>
    <n v="3"/>
    <n v="183"/>
    <n v="31"/>
    <n v="4"/>
    <n v="0.08"/>
    <n v="1554.4"/>
    <n v="3886"/>
    <x v="564"/>
    <n v="6217.6"/>
    <n v="8082.880000000001"/>
    <n v="1"/>
    <x v="1"/>
  </r>
  <r>
    <x v="4114"/>
    <x v="3"/>
    <x v="2"/>
    <d v="2019-08-23T00:00:00"/>
    <x v="487"/>
    <d v="2019-10-25T00:00:00"/>
    <d v="2019-11-04T00:00:00"/>
    <s v="USD"/>
    <n v="5"/>
    <n v="48"/>
    <n v="321"/>
    <n v="44"/>
    <n v="5"/>
    <n v="0.05"/>
    <n v="1537.65"/>
    <n v="1809"/>
    <x v="823"/>
    <n v="7688.25"/>
    <n v="904.5"/>
    <n v="10"/>
    <x v="0"/>
  </r>
  <r>
    <x v="4115"/>
    <x v="0"/>
    <x v="2"/>
    <d v="2019-05-15T00:00:00"/>
    <x v="487"/>
    <d v="2019-10-21T00:00:00"/>
    <d v="2019-10-22T00:00:00"/>
    <s v="USD"/>
    <n v="19"/>
    <n v="5"/>
    <n v="308"/>
    <n v="13"/>
    <n v="1"/>
    <n v="0.05"/>
    <n v="5052.54"/>
    <n v="6237.7"/>
    <x v="1205"/>
    <n v="5052.54"/>
    <n v="873.27499999999964"/>
    <n v="1"/>
    <x v="1"/>
  </r>
  <r>
    <x v="4116"/>
    <x v="0"/>
    <x v="0"/>
    <d v="2019-05-15T00:00:00"/>
    <x v="487"/>
    <d v="2019-10-04T00:00:00"/>
    <d v="2019-10-11T00:00:00"/>
    <s v="USD"/>
    <n v="18"/>
    <n v="13"/>
    <n v="129"/>
    <n v="31"/>
    <n v="7"/>
    <n v="0.1"/>
    <n v="2547.0700000000002"/>
    <n v="3859.2"/>
    <x v="968"/>
    <n v="17829.490000000002"/>
    <n v="6483.4699999999975"/>
    <n v="7"/>
    <x v="1"/>
  </r>
  <r>
    <x v="4117"/>
    <x v="3"/>
    <x v="0"/>
    <d v="2019-05-15T00:00:00"/>
    <x v="487"/>
    <d v="2019-10-07T00:00:00"/>
    <d v="2019-10-16T00:00:00"/>
    <s v="USD"/>
    <n v="3"/>
    <n v="23"/>
    <n v="199"/>
    <n v="20"/>
    <n v="1"/>
    <n v="0.15"/>
    <n v="789.33"/>
    <n v="1252.9000000000001"/>
    <x v="1773"/>
    <n v="789.33"/>
    <n v="275.6350000000001"/>
    <n v="9"/>
    <x v="0"/>
  </r>
  <r>
    <x v="4118"/>
    <x v="0"/>
    <x v="4"/>
    <d v="2019-05-15T00:00:00"/>
    <x v="488"/>
    <d v="2019-10-19T00:00:00"/>
    <d v="2019-10-21T00:00:00"/>
    <s v="USD"/>
    <n v="14"/>
    <n v="23"/>
    <n v="361"/>
    <n v="37"/>
    <n v="5"/>
    <n v="0.08"/>
    <n v="543.29999999999995"/>
    <n v="1065.3"/>
    <x v="675"/>
    <n v="2716.5"/>
    <n v="2183.88"/>
    <n v="2"/>
    <x v="1"/>
  </r>
  <r>
    <x v="4119"/>
    <x v="3"/>
    <x v="3"/>
    <d v="2019-05-15T00:00:00"/>
    <x v="488"/>
    <d v="2019-10-21T00:00:00"/>
    <d v="2019-10-27T00:00:00"/>
    <s v="USD"/>
    <n v="12"/>
    <n v="33"/>
    <n v="21"/>
    <n v="21"/>
    <n v="4"/>
    <n v="0.3"/>
    <n v="1122.79"/>
    <n v="2673.3"/>
    <x v="577"/>
    <n v="4491.16"/>
    <n v="2994.08"/>
    <n v="6"/>
    <x v="1"/>
  </r>
  <r>
    <x v="4120"/>
    <x v="1"/>
    <x v="0"/>
    <d v="2019-05-15T00:00:00"/>
    <x v="488"/>
    <d v="2019-10-04T00:00:00"/>
    <d v="2019-10-09T00:00:00"/>
    <s v="USD"/>
    <n v="21"/>
    <n v="36"/>
    <n v="121"/>
    <n v="8"/>
    <n v="1"/>
    <n v="0.05"/>
    <n v="2538.9699999999998"/>
    <n v="3906.1"/>
    <x v="493"/>
    <n v="2538.9699999999998"/>
    <n v="1171.8249999999998"/>
    <n v="5"/>
    <x v="1"/>
  </r>
  <r>
    <x v="4121"/>
    <x v="3"/>
    <x v="4"/>
    <d v="2019-08-23T00:00:00"/>
    <x v="488"/>
    <d v="2019-10-27T00:00:00"/>
    <d v="2019-11-06T00:00:00"/>
    <s v="USD"/>
    <n v="1"/>
    <n v="46"/>
    <n v="355"/>
    <n v="2"/>
    <n v="8"/>
    <n v="0.1"/>
    <n v="3709.12"/>
    <n v="5795.5"/>
    <x v="1774"/>
    <n v="29672.959999999999"/>
    <n v="12054.64"/>
    <n v="10"/>
    <x v="0"/>
  </r>
  <r>
    <x v="4122"/>
    <x v="3"/>
    <x v="2"/>
    <d v="2019-05-15T00:00:00"/>
    <x v="488"/>
    <d v="2019-10-17T00:00:00"/>
    <d v="2019-10-26T00:00:00"/>
    <s v="USD"/>
    <n v="7"/>
    <n v="45"/>
    <n v="319"/>
    <n v="30"/>
    <n v="2"/>
    <n v="0.15"/>
    <n v="1201.98"/>
    <n v="1742"/>
    <x v="1113"/>
    <n v="2403.96"/>
    <n v="557.44000000000005"/>
    <n v="9"/>
    <x v="0"/>
  </r>
  <r>
    <x v="4123"/>
    <x v="0"/>
    <x v="5"/>
    <d v="2019-05-15T00:00:00"/>
    <x v="488"/>
    <d v="2019-10-03T00:00:00"/>
    <d v="2019-10-11T00:00:00"/>
    <s v="USD"/>
    <n v="16"/>
    <n v="6"/>
    <n v="60"/>
    <n v="2"/>
    <n v="8"/>
    <n v="0.15"/>
    <n v="3059.35"/>
    <n v="3872.6"/>
    <x v="973"/>
    <n v="24474.799999999999"/>
    <n v="1858.880000000001"/>
    <n v="8"/>
    <x v="0"/>
  </r>
  <r>
    <x v="4124"/>
    <x v="3"/>
    <x v="4"/>
    <d v="2019-05-15T00:00:00"/>
    <x v="488"/>
    <d v="2019-10-09T00:00:00"/>
    <d v="2019-10-18T00:00:00"/>
    <s v="USD"/>
    <n v="7"/>
    <n v="12"/>
    <n v="357"/>
    <n v="10"/>
    <n v="8"/>
    <n v="0.1"/>
    <n v="171.52"/>
    <n v="268"/>
    <x v="845"/>
    <n v="1372.16"/>
    <n v="557.44000000000005"/>
    <n v="9"/>
    <x v="0"/>
  </r>
  <r>
    <x v="4125"/>
    <x v="2"/>
    <x v="0"/>
    <d v="2019-05-15T00:00:00"/>
    <x v="488"/>
    <d v="2019-10-23T00:00:00"/>
    <d v="2019-10-31T00:00:00"/>
    <s v="USD"/>
    <n v="25"/>
    <n v="48"/>
    <n v="149"/>
    <n v="31"/>
    <n v="1"/>
    <n v="0.08"/>
    <n v="656.47"/>
    <n v="924.6"/>
    <x v="1552"/>
    <n v="656.47"/>
    <n v="194.16200000000003"/>
    <n v="8"/>
    <x v="0"/>
  </r>
  <r>
    <x v="4126"/>
    <x v="0"/>
    <x v="1"/>
    <d v="2019-05-15T00:00:00"/>
    <x v="488"/>
    <d v="2019-10-28T00:00:00"/>
    <d v="2019-11-06T00:00:00"/>
    <s v="USD"/>
    <n v="18"/>
    <n v="12"/>
    <n v="259"/>
    <n v="39"/>
    <n v="5"/>
    <n v="0.08"/>
    <n v="1653.69"/>
    <n v="3845.8"/>
    <x v="948"/>
    <n v="8268.4500000000007"/>
    <n v="9422.23"/>
    <n v="9"/>
    <x v="0"/>
  </r>
  <r>
    <x v="4127"/>
    <x v="0"/>
    <x v="0"/>
    <d v="2019-08-23T00:00:00"/>
    <x v="489"/>
    <d v="2019-10-08T00:00:00"/>
    <d v="2019-10-09T00:00:00"/>
    <s v="USD"/>
    <n v="20"/>
    <n v="48"/>
    <n v="166"/>
    <n v="26"/>
    <n v="8"/>
    <n v="0.1"/>
    <n v="446.56"/>
    <n v="1038.5"/>
    <x v="942"/>
    <n v="3572.48"/>
    <n v="3904.72"/>
    <n v="1"/>
    <x v="1"/>
  </r>
  <r>
    <x v="4128"/>
    <x v="3"/>
    <x v="4"/>
    <d v="2019-05-15T00:00:00"/>
    <x v="489"/>
    <d v="2019-10-07T00:00:00"/>
    <d v="2019-10-10T00:00:00"/>
    <s v="USD"/>
    <n v="6"/>
    <n v="21"/>
    <n v="352"/>
    <n v="31"/>
    <n v="2"/>
    <n v="0.08"/>
    <n v="1207.21"/>
    <n v="1916.2"/>
    <x v="1352"/>
    <n v="2414.42"/>
    <n v="1111.3880000000004"/>
    <n v="3"/>
    <x v="1"/>
  </r>
  <r>
    <x v="4129"/>
    <x v="3"/>
    <x v="3"/>
    <d v="2019-05-15T00:00:00"/>
    <x v="489"/>
    <d v="2019-10-25T00:00:00"/>
    <d v="2019-10-26T00:00:00"/>
    <s v="USD"/>
    <n v="8"/>
    <n v="32"/>
    <n v="49"/>
    <n v="33"/>
    <n v="5"/>
    <n v="0.4"/>
    <n v="888.02"/>
    <n v="1889.4"/>
    <x v="1696"/>
    <n v="4440.1000000000004"/>
    <n v="1228.0999999999995"/>
    <n v="1"/>
    <x v="1"/>
  </r>
  <r>
    <x v="4130"/>
    <x v="3"/>
    <x v="2"/>
    <d v="2019-05-15T00:00:00"/>
    <x v="489"/>
    <d v="2019-10-12T00:00:00"/>
    <d v="2019-10-13T00:00:00"/>
    <s v="USD"/>
    <n v="4"/>
    <n v="46"/>
    <n v="267"/>
    <n v="44"/>
    <n v="4"/>
    <n v="0.08"/>
    <n v="831"/>
    <n v="1051.9000000000001"/>
    <x v="384"/>
    <n v="3324"/>
    <n v="546.99200000000064"/>
    <n v="1"/>
    <x v="1"/>
  </r>
  <r>
    <x v="4131"/>
    <x v="3"/>
    <x v="3"/>
    <d v="2019-05-15T00:00:00"/>
    <x v="489"/>
    <d v="2019-10-30T00:00:00"/>
    <d v="2019-11-07T00:00:00"/>
    <s v="USD"/>
    <n v="10"/>
    <n v="7"/>
    <n v="11"/>
    <n v="40"/>
    <n v="8"/>
    <n v="0.05"/>
    <n v="647.22"/>
    <n v="1078.7"/>
    <x v="1144"/>
    <n v="5177.76"/>
    <n v="3020.3600000000006"/>
    <n v="8"/>
    <x v="0"/>
  </r>
  <r>
    <x v="4132"/>
    <x v="1"/>
    <x v="0"/>
    <d v="2019-08-23T00:00:00"/>
    <x v="490"/>
    <d v="2019-10-08T00:00:00"/>
    <d v="2019-10-10T00:00:00"/>
    <s v="USD"/>
    <n v="23"/>
    <n v="21"/>
    <n v="197"/>
    <n v="8"/>
    <n v="2"/>
    <n v="0.2"/>
    <n v="2630.55"/>
    <n v="3926.2"/>
    <x v="506"/>
    <n v="5261.1"/>
    <n v="1020.8199999999997"/>
    <n v="2"/>
    <x v="1"/>
  </r>
  <r>
    <x v="4133"/>
    <x v="2"/>
    <x v="1"/>
    <d v="2019-05-15T00:00:00"/>
    <x v="490"/>
    <d v="2019-10-07T00:00:00"/>
    <d v="2019-10-16T00:00:00"/>
    <s v="USD"/>
    <n v="27"/>
    <n v="11"/>
    <n v="260"/>
    <n v="7"/>
    <n v="8"/>
    <n v="0.1"/>
    <n v="1257.8599999999999"/>
    <n v="1996.6"/>
    <x v="96"/>
    <n v="10062.879999999999"/>
    <n v="4312.6400000000012"/>
    <n v="9"/>
    <x v="0"/>
  </r>
  <r>
    <x v="4134"/>
    <x v="1"/>
    <x v="0"/>
    <d v="2019-05-15T00:00:00"/>
    <x v="490"/>
    <d v="2019-10-15T00:00:00"/>
    <d v="2019-10-21T00:00:00"/>
    <s v="USD"/>
    <n v="24"/>
    <n v="31"/>
    <n v="116"/>
    <n v="34"/>
    <n v="1"/>
    <n v="0.08"/>
    <n v="1802.97"/>
    <n v="4006.6"/>
    <x v="1093"/>
    <n v="1802.97"/>
    <n v="1883.1020000000001"/>
    <n v="6"/>
    <x v="1"/>
  </r>
  <r>
    <x v="4135"/>
    <x v="0"/>
    <x v="1"/>
    <d v="2019-05-15T00:00:00"/>
    <x v="490"/>
    <d v="2019-10-26T00:00:00"/>
    <d v="2019-10-27T00:00:00"/>
    <s v="USD"/>
    <n v="14"/>
    <n v="50"/>
    <n v="212"/>
    <n v="7"/>
    <n v="7"/>
    <n v="0.3"/>
    <n v="1097.46"/>
    <n v="2613"/>
    <x v="581"/>
    <n v="7682.22"/>
    <n v="5121.4799999999987"/>
    <n v="1"/>
    <x v="1"/>
  </r>
  <r>
    <x v="4136"/>
    <x v="2"/>
    <x v="5"/>
    <d v="2019-08-23T00:00:00"/>
    <x v="490"/>
    <d v="2019-10-14T00:00:00"/>
    <d v="2019-10-20T00:00:00"/>
    <s v="USD"/>
    <n v="26"/>
    <n v="17"/>
    <n v="86"/>
    <n v="19"/>
    <n v="8"/>
    <n v="0.1"/>
    <n v="2111.84"/>
    <n v="2639.8"/>
    <x v="1764"/>
    <n v="16894.72"/>
    <n v="2111.84"/>
    <n v="6"/>
    <x v="1"/>
  </r>
  <r>
    <x v="4137"/>
    <x v="3"/>
    <x v="2"/>
    <d v="2019-08-23T00:00:00"/>
    <x v="490"/>
    <d v="2019-10-21T00:00:00"/>
    <d v="2019-10-23T00:00:00"/>
    <s v="USD"/>
    <n v="1"/>
    <n v="15"/>
    <n v="320"/>
    <n v="11"/>
    <n v="1"/>
    <n v="0.1"/>
    <n v="4714.92"/>
    <n v="6458.8"/>
    <x v="1775"/>
    <n v="4714.92"/>
    <n v="1098"/>
    <n v="2"/>
    <x v="1"/>
  </r>
  <r>
    <x v="4138"/>
    <x v="0"/>
    <x v="0"/>
    <d v="2019-05-15T00:00:00"/>
    <x v="490"/>
    <d v="2019-10-20T00:00:00"/>
    <d v="2019-10-24T00:00:00"/>
    <s v="USD"/>
    <n v="17"/>
    <n v="7"/>
    <n v="115"/>
    <n v="22"/>
    <n v="2"/>
    <n v="0.08"/>
    <n v="2166.7800000000002"/>
    <n v="3095.4"/>
    <x v="1722"/>
    <n v="4333.5600000000004"/>
    <n v="1361.9759999999997"/>
    <n v="4"/>
    <x v="1"/>
  </r>
  <r>
    <x v="4139"/>
    <x v="0"/>
    <x v="0"/>
    <d v="2019-08-23T00:00:00"/>
    <x v="490"/>
    <d v="2019-10-25T00:00:00"/>
    <d v="2019-11-03T00:00:00"/>
    <s v="USD"/>
    <n v="14"/>
    <n v="18"/>
    <n v="132"/>
    <n v="13"/>
    <n v="4"/>
    <n v="0.4"/>
    <n v="484.01"/>
    <n v="1125.5999999999999"/>
    <x v="601"/>
    <n v="1936.04"/>
    <n v="765.39999999999964"/>
    <n v="9"/>
    <x v="0"/>
  </r>
  <r>
    <x v="4140"/>
    <x v="3"/>
    <x v="2"/>
    <d v="2019-05-15T00:00:00"/>
    <x v="490"/>
    <d v="2019-10-31T00:00:00"/>
    <d v="2019-11-01T00:00:00"/>
    <s v="USD"/>
    <n v="12"/>
    <n v="36"/>
    <n v="294"/>
    <n v="14"/>
    <n v="3"/>
    <n v="0.2"/>
    <n v="427.73"/>
    <n v="1018.4"/>
    <x v="561"/>
    <n v="1283.19"/>
    <n v="1160.9699999999998"/>
    <n v="1"/>
    <x v="1"/>
  </r>
  <r>
    <x v="4141"/>
    <x v="0"/>
    <x v="1"/>
    <d v="2019-05-15T00:00:00"/>
    <x v="490"/>
    <d v="2019-10-07T00:00:00"/>
    <d v="2019-10-12T00:00:00"/>
    <s v="USD"/>
    <n v="14"/>
    <n v="50"/>
    <n v="249"/>
    <n v="5"/>
    <n v="6"/>
    <n v="0.05"/>
    <n v="3573.24"/>
    <n v="5333.2"/>
    <x v="1776"/>
    <n v="21439.439999999999"/>
    <n v="8959.7999999999956"/>
    <n v="5"/>
    <x v="1"/>
  </r>
  <r>
    <x v="4142"/>
    <x v="1"/>
    <x v="1"/>
    <d v="2019-05-15T00:00:00"/>
    <x v="490"/>
    <d v="2019-10-27T00:00:00"/>
    <d v="2019-11-02T00:00:00"/>
    <s v="USD"/>
    <n v="25"/>
    <n v="34"/>
    <n v="227"/>
    <n v="20"/>
    <n v="4"/>
    <n v="0.08"/>
    <n v="4790.7700000000004"/>
    <n v="5842.4"/>
    <x v="1777"/>
    <n v="19163.080000000002"/>
    <n v="2336.9519999999975"/>
    <n v="6"/>
    <x v="1"/>
  </r>
  <r>
    <x v="4143"/>
    <x v="3"/>
    <x v="0"/>
    <d v="2019-05-15T00:00:00"/>
    <x v="491"/>
    <d v="2019-10-18T00:00:00"/>
    <d v="2019-10-25T00:00:00"/>
    <s v="USD"/>
    <n v="1"/>
    <n v="47"/>
    <n v="186"/>
    <n v="46"/>
    <n v="6"/>
    <n v="0.08"/>
    <n v="555.29999999999995"/>
    <n v="750.4"/>
    <x v="601"/>
    <n v="3331.7999999999997"/>
    <n v="810.4079999999999"/>
    <n v="7"/>
    <x v="1"/>
  </r>
  <r>
    <x v="4144"/>
    <x v="2"/>
    <x v="0"/>
    <d v="2019-05-15T00:00:00"/>
    <x v="491"/>
    <d v="2019-10-30T00:00:00"/>
    <d v="2019-11-04T00:00:00"/>
    <s v="USD"/>
    <n v="26"/>
    <n v="22"/>
    <n v="154"/>
    <n v="37"/>
    <n v="6"/>
    <n v="0.08"/>
    <n v="3019.56"/>
    <n v="3973.1"/>
    <x v="1778"/>
    <n v="18117.36"/>
    <n v="3814.1519999999982"/>
    <n v="5"/>
    <x v="1"/>
  </r>
  <r>
    <x v="4145"/>
    <x v="1"/>
    <x v="2"/>
    <d v="2019-05-15T00:00:00"/>
    <x v="491"/>
    <d v="2019-10-07T00:00:00"/>
    <d v="2019-10-17T00:00:00"/>
    <s v="USD"/>
    <n v="22"/>
    <n v="26"/>
    <n v="328"/>
    <n v="2"/>
    <n v="7"/>
    <n v="0.4"/>
    <n v="1029.79"/>
    <n v="1943"/>
    <x v="934"/>
    <n v="7208.53"/>
    <n v="952.06999999999971"/>
    <n v="10"/>
    <x v="0"/>
  </r>
  <r>
    <x v="4146"/>
    <x v="0"/>
    <x v="3"/>
    <d v="2019-08-23T00:00:00"/>
    <x v="491"/>
    <d v="2019-10-22T00:00:00"/>
    <d v="2019-10-23T00:00:00"/>
    <s v="USD"/>
    <n v="16"/>
    <n v="14"/>
    <n v="1"/>
    <n v="28"/>
    <n v="7"/>
    <n v="0.08"/>
    <n v="2056.0300000000002"/>
    <n v="3879.3"/>
    <x v="1779"/>
    <n v="14392.210000000001"/>
    <n v="10590.482000000002"/>
    <n v="1"/>
    <x v="1"/>
  </r>
  <r>
    <x v="4147"/>
    <x v="0"/>
    <x v="0"/>
    <d v="2019-05-15T00:00:00"/>
    <x v="491"/>
    <d v="2019-10-30T00:00:00"/>
    <d v="2019-10-31T00:00:00"/>
    <s v="USD"/>
    <n v="15"/>
    <n v="2"/>
    <n v="189"/>
    <n v="36"/>
    <n v="4"/>
    <n v="0.05"/>
    <n v="705.51"/>
    <n v="1085.4000000000001"/>
    <x v="92"/>
    <n v="2822.04"/>
    <n v="1302.4800000000005"/>
    <n v="1"/>
    <x v="1"/>
  </r>
  <r>
    <x v="4148"/>
    <x v="3"/>
    <x v="3"/>
    <d v="2019-05-15T00:00:00"/>
    <x v="491"/>
    <d v="2019-10-06T00:00:00"/>
    <d v="2019-10-13T00:00:00"/>
    <s v="USD"/>
    <n v="2"/>
    <n v="40"/>
    <n v="58"/>
    <n v="32"/>
    <n v="4"/>
    <n v="0.15"/>
    <n v="1013.04"/>
    <n v="2532.6"/>
    <x v="903"/>
    <n v="4052.16"/>
    <n v="4558.68"/>
    <n v="7"/>
    <x v="1"/>
  </r>
  <r>
    <x v="4149"/>
    <x v="1"/>
    <x v="1"/>
    <d v="2019-08-23T00:00:00"/>
    <x v="491"/>
    <d v="2019-10-25T00:00:00"/>
    <d v="2019-10-29T00:00:00"/>
    <s v="USD"/>
    <n v="24"/>
    <n v="42"/>
    <n v="231"/>
    <n v="33"/>
    <n v="1"/>
    <n v="0.08"/>
    <n v="1812.22"/>
    <n v="3939.6"/>
    <x v="17"/>
    <n v="1812.22"/>
    <n v="1812.2120000000002"/>
    <n v="4"/>
    <x v="1"/>
  </r>
  <r>
    <x v="4150"/>
    <x v="3"/>
    <x v="5"/>
    <d v="2019-08-23T00:00:00"/>
    <x v="492"/>
    <d v="2019-10-30T00:00:00"/>
    <d v="2019-11-05T00:00:00"/>
    <s v="USD"/>
    <n v="3"/>
    <n v="23"/>
    <n v="70"/>
    <n v="37"/>
    <n v="4"/>
    <n v="0.1"/>
    <n v="744.71"/>
    <n v="1145.7"/>
    <x v="1439"/>
    <n v="2978.84"/>
    <n v="1145.6800000000003"/>
    <n v="6"/>
    <x v="1"/>
  </r>
  <r>
    <x v="4151"/>
    <x v="0"/>
    <x v="3"/>
    <d v="2019-05-15T00:00:00"/>
    <x v="492"/>
    <d v="2019-10-27T00:00:00"/>
    <d v="2019-11-01T00:00:00"/>
    <s v="USD"/>
    <n v="20"/>
    <n v="16"/>
    <n v="8"/>
    <n v="40"/>
    <n v="6"/>
    <n v="0.08"/>
    <n v="683.4"/>
    <n v="1005"/>
    <x v="458"/>
    <n v="4100.3999999999996"/>
    <n v="1447.2000000000007"/>
    <n v="5"/>
    <x v="1"/>
  </r>
  <r>
    <x v="4152"/>
    <x v="0"/>
    <x v="1"/>
    <d v="2019-05-15T00:00:00"/>
    <x v="492"/>
    <d v="2019-10-24T00:00:00"/>
    <d v="2019-10-30T00:00:00"/>
    <s v="USD"/>
    <n v="12"/>
    <n v="38"/>
    <n v="246"/>
    <n v="37"/>
    <n v="8"/>
    <n v="0.15"/>
    <n v="156.18"/>
    <n v="247.9"/>
    <x v="324"/>
    <n v="1249.44"/>
    <n v="436.28"/>
    <n v="6"/>
    <x v="1"/>
  </r>
  <r>
    <x v="4153"/>
    <x v="3"/>
    <x v="5"/>
    <d v="2019-05-15T00:00:00"/>
    <x v="492"/>
    <d v="2019-10-14T00:00:00"/>
    <d v="2019-10-24T00:00:00"/>
    <s v="USD"/>
    <n v="11"/>
    <n v="41"/>
    <n v="87"/>
    <n v="36"/>
    <n v="3"/>
    <n v="0.05"/>
    <n v="2845.89"/>
    <n v="3845.8"/>
    <x v="694"/>
    <n v="8537.67"/>
    <n v="2422.8600000000006"/>
    <n v="10"/>
    <x v="0"/>
  </r>
  <r>
    <x v="4154"/>
    <x v="2"/>
    <x v="5"/>
    <d v="2019-08-23T00:00:00"/>
    <x v="492"/>
    <d v="2019-10-08T00:00:00"/>
    <d v="2019-10-16T00:00:00"/>
    <s v="USD"/>
    <n v="25"/>
    <n v="12"/>
    <n v="70"/>
    <n v="39"/>
    <n v="2"/>
    <n v="0.15"/>
    <n v="3627.65"/>
    <n v="5038.3999999999996"/>
    <x v="203"/>
    <n v="7255.3"/>
    <n v="1309.9799999999987"/>
    <n v="8"/>
    <x v="0"/>
  </r>
  <r>
    <x v="4155"/>
    <x v="3"/>
    <x v="2"/>
    <d v="2019-05-15T00:00:00"/>
    <x v="492"/>
    <d v="2019-10-08T00:00:00"/>
    <d v="2019-10-14T00:00:00"/>
    <s v="USD"/>
    <n v="11"/>
    <n v="3"/>
    <n v="300"/>
    <n v="10"/>
    <n v="3"/>
    <n v="0.3"/>
    <n v="162.94"/>
    <n v="254.6"/>
    <x v="287"/>
    <n v="488.82"/>
    <n v="45.839999999999975"/>
    <n v="6"/>
    <x v="1"/>
  </r>
  <r>
    <x v="4156"/>
    <x v="3"/>
    <x v="3"/>
    <d v="2019-05-15T00:00:00"/>
    <x v="493"/>
    <d v="2019-10-23T00:00:00"/>
    <d v="2019-10-27T00:00:00"/>
    <s v="USD"/>
    <n v="8"/>
    <n v="30"/>
    <n v="55"/>
    <n v="13"/>
    <n v="7"/>
    <n v="0.1"/>
    <n v="2098.71"/>
    <n v="2559.4"/>
    <x v="1780"/>
    <n v="14690.970000000001"/>
    <n v="1433.2499999999982"/>
    <n v="4"/>
    <x v="1"/>
  </r>
  <r>
    <x v="4157"/>
    <x v="3"/>
    <x v="0"/>
    <d v="2019-05-15T00:00:00"/>
    <x v="493"/>
    <d v="2019-10-21T00:00:00"/>
    <d v="2019-10-27T00:00:00"/>
    <s v="USD"/>
    <n v="4"/>
    <n v="21"/>
    <n v="164"/>
    <n v="33"/>
    <n v="5"/>
    <n v="0.05"/>
    <n v="1067.31"/>
    <n v="1976.5"/>
    <x v="1567"/>
    <n v="5336.5499999999993"/>
    <n v="4051.8250000000007"/>
    <n v="6"/>
    <x v="1"/>
  </r>
  <r>
    <x v="4158"/>
    <x v="2"/>
    <x v="2"/>
    <d v="2019-05-15T00:00:00"/>
    <x v="493"/>
    <d v="2019-11-03T00:00:00"/>
    <d v="2019-11-04T00:00:00"/>
    <s v="USD"/>
    <n v="27"/>
    <n v="16"/>
    <n v="319"/>
    <n v="7"/>
    <n v="1"/>
    <n v="0.15"/>
    <n v="163.21"/>
    <n v="194.3"/>
    <x v="1781"/>
    <n v="163.21"/>
    <n v="1.9449999999999932"/>
    <n v="1"/>
    <x v="1"/>
  </r>
  <r>
    <x v="4159"/>
    <x v="0"/>
    <x v="3"/>
    <d v="2019-08-23T00:00:00"/>
    <x v="493"/>
    <d v="2019-10-17T00:00:00"/>
    <d v="2019-10-25T00:00:00"/>
    <s v="USD"/>
    <n v="19"/>
    <n v="23"/>
    <n v="41"/>
    <n v="12"/>
    <n v="5"/>
    <n v="0.2"/>
    <n v="2738.02"/>
    <n v="5587.8"/>
    <x v="1782"/>
    <n v="13690.1"/>
    <n v="8661.1"/>
    <n v="8"/>
    <x v="0"/>
  </r>
  <r>
    <x v="4160"/>
    <x v="3"/>
    <x v="0"/>
    <d v="2019-05-15T00:00:00"/>
    <x v="493"/>
    <d v="2019-10-13T00:00:00"/>
    <d v="2019-10-15T00:00:00"/>
    <s v="USD"/>
    <n v="9"/>
    <n v="37"/>
    <n v="196"/>
    <n v="18"/>
    <n v="3"/>
    <n v="0.1"/>
    <n v="3019.56"/>
    <n v="3973.1"/>
    <x v="875"/>
    <n v="9058.68"/>
    <n v="1668.6899999999987"/>
    <n v="2"/>
    <x v="1"/>
  </r>
  <r>
    <x v="4161"/>
    <x v="0"/>
    <x v="2"/>
    <d v="2019-05-15T00:00:00"/>
    <x v="493"/>
    <d v="2019-10-28T00:00:00"/>
    <d v="2019-11-05T00:00:00"/>
    <s v="USD"/>
    <n v="19"/>
    <n v="10"/>
    <n v="279"/>
    <n v="39"/>
    <n v="7"/>
    <n v="0.08"/>
    <n v="2590.29"/>
    <n v="5286.3"/>
    <x v="1783"/>
    <n v="18132.03"/>
    <n v="15911.741999999998"/>
    <n v="8"/>
    <x v="0"/>
  </r>
  <r>
    <x v="4162"/>
    <x v="1"/>
    <x v="2"/>
    <d v="2019-08-23T00:00:00"/>
    <x v="493"/>
    <d v="2019-11-01T00:00:00"/>
    <d v="2019-11-07T00:00:00"/>
    <s v="USD"/>
    <n v="21"/>
    <n v="26"/>
    <n v="288"/>
    <n v="22"/>
    <n v="6"/>
    <n v="0.3"/>
    <n v="2564.7600000000002"/>
    <n v="6411.9"/>
    <x v="1784"/>
    <n v="15388.560000000001"/>
    <n v="11541.419999999995"/>
    <n v="6"/>
    <x v="1"/>
  </r>
  <r>
    <x v="4163"/>
    <x v="3"/>
    <x v="3"/>
    <d v="2019-05-15T00:00:00"/>
    <x v="493"/>
    <d v="2019-10-29T00:00:00"/>
    <d v="2019-10-31T00:00:00"/>
    <s v="USD"/>
    <n v="4"/>
    <n v="17"/>
    <n v="16"/>
    <n v="17"/>
    <n v="7"/>
    <n v="0.05"/>
    <n v="1739.66"/>
    <n v="3865.9"/>
    <x v="1437"/>
    <n v="12177.62"/>
    <n v="13530.614999999996"/>
    <n v="2"/>
    <x v="1"/>
  </r>
  <r>
    <x v="4164"/>
    <x v="0"/>
    <x v="4"/>
    <d v="2019-08-23T00:00:00"/>
    <x v="493"/>
    <d v="2019-10-11T00:00:00"/>
    <d v="2019-10-14T00:00:00"/>
    <s v="USD"/>
    <n v="15"/>
    <n v="40"/>
    <n v="350"/>
    <n v="14"/>
    <n v="7"/>
    <n v="0.05"/>
    <n v="414.8"/>
    <n v="1011.7"/>
    <x v="1654"/>
    <n v="2903.6"/>
    <n v="3824.2050000000004"/>
    <n v="3"/>
    <x v="1"/>
  </r>
  <r>
    <x v="4165"/>
    <x v="0"/>
    <x v="3"/>
    <d v="2019-05-15T00:00:00"/>
    <x v="494"/>
    <d v="2019-11-01T00:00:00"/>
    <d v="2019-11-07T00:00:00"/>
    <s v="USD"/>
    <n v="12"/>
    <n v="8"/>
    <n v="34"/>
    <n v="37"/>
    <n v="8"/>
    <n v="0.05"/>
    <n v="2927.9"/>
    <n v="3852.5"/>
    <x v="492"/>
    <n v="23423.200000000001"/>
    <n v="5855.7999999999993"/>
    <n v="6"/>
    <x v="1"/>
  </r>
  <r>
    <x v="4166"/>
    <x v="0"/>
    <x v="0"/>
    <d v="2019-05-15T00:00:00"/>
    <x v="494"/>
    <d v="2019-10-15T00:00:00"/>
    <d v="2019-10-24T00:00:00"/>
    <s v="USD"/>
    <n v="13"/>
    <n v="27"/>
    <n v="95"/>
    <n v="39"/>
    <n v="5"/>
    <n v="0.1"/>
    <n v="1123.19"/>
    <n v="1701.8"/>
    <x v="772"/>
    <n v="5615.9500000000007"/>
    <n v="2042.1499999999996"/>
    <n v="9"/>
    <x v="0"/>
  </r>
  <r>
    <x v="4167"/>
    <x v="0"/>
    <x v="0"/>
    <d v="2019-05-15T00:00:00"/>
    <x v="494"/>
    <d v="2019-11-04T00:00:00"/>
    <d v="2019-11-11T00:00:00"/>
    <s v="USD"/>
    <n v="13"/>
    <n v="50"/>
    <n v="169"/>
    <n v="41"/>
    <n v="1"/>
    <n v="0.1"/>
    <n v="148.74"/>
    <n v="201"/>
    <x v="417"/>
    <n v="148.74"/>
    <n v="32.159999999999997"/>
    <n v="7"/>
    <x v="1"/>
  </r>
  <r>
    <x v="4168"/>
    <x v="0"/>
    <x v="0"/>
    <d v="2019-05-15T00:00:00"/>
    <x v="494"/>
    <d v="2019-10-27T00:00:00"/>
    <d v="2019-10-31T00:00:00"/>
    <s v="USD"/>
    <n v="19"/>
    <n v="47"/>
    <n v="163"/>
    <n v="11"/>
    <n v="5"/>
    <n v="0.05"/>
    <n v="1603.98"/>
    <n v="2546"/>
    <x v="1409"/>
    <n v="8019.9"/>
    <n v="4073.6000000000004"/>
    <n v="4"/>
    <x v="1"/>
  </r>
  <r>
    <x v="4169"/>
    <x v="1"/>
    <x v="1"/>
    <d v="2019-08-23T00:00:00"/>
    <x v="494"/>
    <d v="2019-10-25T00:00:00"/>
    <d v="2019-10-29T00:00:00"/>
    <s v="USD"/>
    <n v="23"/>
    <n v="31"/>
    <n v="241"/>
    <n v="43"/>
    <n v="2"/>
    <n v="0.4"/>
    <n v="707.52"/>
    <n v="1105.5"/>
    <x v="871"/>
    <n v="1415.04"/>
    <n v="-88.440000000000055"/>
    <n v="4"/>
    <x v="1"/>
  </r>
  <r>
    <x v="4170"/>
    <x v="3"/>
    <x v="1"/>
    <d v="2019-05-15T00:00:00"/>
    <x v="494"/>
    <d v="2019-10-18T00:00:00"/>
    <d v="2019-10-23T00:00:00"/>
    <s v="USD"/>
    <n v="4"/>
    <n v="41"/>
    <n v="260"/>
    <n v="43"/>
    <n v="4"/>
    <n v="0.08"/>
    <n v="463.84"/>
    <n v="1078.7"/>
    <x v="1785"/>
    <n v="1855.36"/>
    <n v="2114.2560000000003"/>
    <n v="5"/>
    <x v="1"/>
  </r>
  <r>
    <x v="4171"/>
    <x v="3"/>
    <x v="4"/>
    <d v="2019-08-23T00:00:00"/>
    <x v="494"/>
    <d v="2019-10-25T00:00:00"/>
    <d v="2019-11-03T00:00:00"/>
    <s v="USD"/>
    <n v="9"/>
    <n v="20"/>
    <n v="337"/>
    <n v="15"/>
    <n v="1"/>
    <n v="0.05"/>
    <n v="1196.69"/>
    <n v="2257.9"/>
    <x v="357"/>
    <n v="1196.69"/>
    <n v="948.31500000000005"/>
    <n v="9"/>
    <x v="0"/>
  </r>
  <r>
    <x v="4172"/>
    <x v="0"/>
    <x v="2"/>
    <d v="2019-05-15T00:00:00"/>
    <x v="494"/>
    <d v="2019-10-13T00:00:00"/>
    <d v="2019-10-22T00:00:00"/>
    <s v="USD"/>
    <n v="19"/>
    <n v="19"/>
    <n v="326"/>
    <n v="40"/>
    <n v="8"/>
    <n v="0.15"/>
    <n v="3219.22"/>
    <n v="3832.4"/>
    <x v="301"/>
    <n v="25753.759999999998"/>
    <n v="306.56000000000131"/>
    <n v="9"/>
    <x v="0"/>
  </r>
  <r>
    <x v="4173"/>
    <x v="0"/>
    <x v="3"/>
    <d v="2019-08-23T00:00:00"/>
    <x v="495"/>
    <d v="2019-10-29T00:00:00"/>
    <d v="2019-11-03T00:00:00"/>
    <s v="USD"/>
    <n v="17"/>
    <n v="32"/>
    <n v="42"/>
    <n v="12"/>
    <n v="7"/>
    <n v="0.05"/>
    <n v="1003.39"/>
    <n v="1929.6"/>
    <x v="520"/>
    <n v="7023.73"/>
    <n v="5808.1099999999988"/>
    <n v="5"/>
    <x v="1"/>
  </r>
  <r>
    <x v="4174"/>
    <x v="0"/>
    <x v="5"/>
    <d v="2019-05-15T00:00:00"/>
    <x v="495"/>
    <d v="2019-10-20T00:00:00"/>
    <d v="2019-10-21T00:00:00"/>
    <s v="USD"/>
    <n v="18"/>
    <n v="40"/>
    <n v="83"/>
    <n v="26"/>
    <n v="3"/>
    <n v="0.2"/>
    <n v="524.48"/>
    <n v="690.1"/>
    <x v="1786"/>
    <n v="1573.44"/>
    <n v="82.800000000000182"/>
    <n v="1"/>
    <x v="1"/>
  </r>
  <r>
    <x v="4175"/>
    <x v="3"/>
    <x v="4"/>
    <d v="2019-05-15T00:00:00"/>
    <x v="495"/>
    <d v="2019-11-04T00:00:00"/>
    <d v="2019-11-06T00:00:00"/>
    <s v="USD"/>
    <n v="8"/>
    <n v="23"/>
    <n v="353"/>
    <n v="43"/>
    <n v="4"/>
    <n v="0.15"/>
    <n v="2551.4899999999998"/>
    <n v="3865.9"/>
    <x v="44"/>
    <n v="10205.959999999999"/>
    <n v="2938.1000000000004"/>
    <n v="2"/>
    <x v="1"/>
  </r>
  <r>
    <x v="4176"/>
    <x v="3"/>
    <x v="5"/>
    <d v="2019-08-23T00:00:00"/>
    <x v="495"/>
    <d v="2019-10-17T00:00:00"/>
    <d v="2019-10-18T00:00:00"/>
    <s v="USD"/>
    <n v="11"/>
    <n v="18"/>
    <n v="84"/>
    <n v="46"/>
    <n v="3"/>
    <n v="0.15"/>
    <n v="2882.34"/>
    <n v="6405.2"/>
    <x v="346"/>
    <n v="8647.02"/>
    <n v="7686.239999999998"/>
    <n v="1"/>
    <x v="1"/>
  </r>
  <r>
    <x v="4177"/>
    <x v="1"/>
    <x v="4"/>
    <d v="2019-05-15T00:00:00"/>
    <x v="495"/>
    <d v="2019-10-31T00:00:00"/>
    <d v="2019-11-08T00:00:00"/>
    <s v="USD"/>
    <n v="23"/>
    <n v="23"/>
    <n v="349"/>
    <n v="22"/>
    <n v="4"/>
    <n v="0.3"/>
    <n v="723.6"/>
    <n v="904.5"/>
    <x v="271"/>
    <n v="2894.4"/>
    <n v="-361.80000000000018"/>
    <n v="8"/>
    <x v="0"/>
  </r>
  <r>
    <x v="4178"/>
    <x v="3"/>
    <x v="0"/>
    <d v="2019-05-15T00:00:00"/>
    <x v="495"/>
    <d v="2019-10-11T00:00:00"/>
    <d v="2019-10-15T00:00:00"/>
    <s v="USD"/>
    <n v="10"/>
    <n v="20"/>
    <n v="148"/>
    <n v="18"/>
    <n v="5"/>
    <n v="0.3"/>
    <n v="3052.99"/>
    <n v="3678.3"/>
    <x v="510"/>
    <n v="15264.949999999999"/>
    <n v="-2390.8999999999996"/>
    <n v="4"/>
    <x v="1"/>
  </r>
  <r>
    <x v="4179"/>
    <x v="0"/>
    <x v="1"/>
    <d v="2019-05-15T00:00:00"/>
    <x v="495"/>
    <d v="2019-10-15T00:00:00"/>
    <d v="2019-10-16T00:00:00"/>
    <s v="USD"/>
    <n v="12"/>
    <n v="41"/>
    <n v="229"/>
    <n v="7"/>
    <n v="8"/>
    <n v="0.15"/>
    <n v="2260.85"/>
    <n v="3966.4"/>
    <x v="275"/>
    <n v="18086.8"/>
    <n v="8884.7200000000012"/>
    <n v="1"/>
    <x v="1"/>
  </r>
  <r>
    <x v="4180"/>
    <x v="0"/>
    <x v="4"/>
    <d v="2019-05-15T00:00:00"/>
    <x v="495"/>
    <d v="2019-10-25T00:00:00"/>
    <d v="2019-10-28T00:00:00"/>
    <s v="USD"/>
    <n v="17"/>
    <n v="4"/>
    <n v="335"/>
    <n v="17"/>
    <n v="7"/>
    <n v="0.2"/>
    <n v="1769.81"/>
    <n v="3932.9"/>
    <x v="112"/>
    <n v="12388.67"/>
    <n v="9635.5700000000015"/>
    <n v="3"/>
    <x v="1"/>
  </r>
  <r>
    <x v="4181"/>
    <x v="0"/>
    <x v="3"/>
    <d v="2019-05-15T00:00:00"/>
    <x v="496"/>
    <d v="2019-10-23T00:00:00"/>
    <d v="2019-10-25T00:00:00"/>
    <s v="USD"/>
    <n v="15"/>
    <n v="11"/>
    <n v="48"/>
    <n v="16"/>
    <n v="3"/>
    <n v="0.05"/>
    <n v="1942"/>
    <n v="2284.6999999999998"/>
    <x v="1714"/>
    <n v="5826"/>
    <n v="685.39499999999953"/>
    <n v="2"/>
    <x v="1"/>
  </r>
  <r>
    <x v="4182"/>
    <x v="3"/>
    <x v="0"/>
    <d v="2019-05-15T00:00:00"/>
    <x v="496"/>
    <d v="2019-10-26T00:00:00"/>
    <d v="2019-10-27T00:00:00"/>
    <s v="USD"/>
    <n v="7"/>
    <n v="33"/>
    <n v="150"/>
    <n v="47"/>
    <n v="2"/>
    <n v="0.05"/>
    <n v="2261.12"/>
    <n v="3832.4"/>
    <x v="333"/>
    <n v="4522.24"/>
    <n v="2759.3199999999997"/>
    <n v="1"/>
    <x v="1"/>
  </r>
  <r>
    <x v="4183"/>
    <x v="0"/>
    <x v="5"/>
    <d v="2019-05-15T00:00:00"/>
    <x v="496"/>
    <d v="2019-10-13T00:00:00"/>
    <d v="2019-10-19T00:00:00"/>
    <s v="USD"/>
    <n v="18"/>
    <n v="32"/>
    <n v="76"/>
    <n v="39"/>
    <n v="5"/>
    <n v="0.1"/>
    <n v="173.66"/>
    <n v="241.2"/>
    <x v="9"/>
    <n v="868.3"/>
    <n v="217.10000000000014"/>
    <n v="6"/>
    <x v="1"/>
  </r>
  <r>
    <x v="4184"/>
    <x v="3"/>
    <x v="1"/>
    <d v="2019-05-15T00:00:00"/>
    <x v="496"/>
    <d v="2019-11-06T00:00:00"/>
    <d v="2019-11-16T00:00:00"/>
    <s v="USD"/>
    <n v="11"/>
    <n v="4"/>
    <n v="221"/>
    <n v="42"/>
    <n v="2"/>
    <n v="0.4"/>
    <n v="514.69000000000005"/>
    <n v="1118.9000000000001"/>
    <x v="177"/>
    <n v="1029.3800000000001"/>
    <n v="313.29999999999995"/>
    <n v="10"/>
    <x v="0"/>
  </r>
  <r>
    <x v="4185"/>
    <x v="3"/>
    <x v="4"/>
    <d v="2019-08-23T00:00:00"/>
    <x v="496"/>
    <d v="2019-11-01T00:00:00"/>
    <d v="2019-11-10T00:00:00"/>
    <s v="USD"/>
    <n v="5"/>
    <n v="4"/>
    <n v="361"/>
    <n v="10"/>
    <n v="2"/>
    <n v="0.05"/>
    <n v="337.68"/>
    <n v="703.5"/>
    <x v="77"/>
    <n v="675.36"/>
    <n v="661.28999999999985"/>
    <n v="9"/>
    <x v="0"/>
  </r>
  <r>
    <x v="4186"/>
    <x v="0"/>
    <x v="0"/>
    <d v="2019-05-15T00:00:00"/>
    <x v="496"/>
    <d v="2019-11-05T00:00:00"/>
    <d v="2019-11-14T00:00:00"/>
    <s v="USD"/>
    <n v="15"/>
    <n v="36"/>
    <n v="119"/>
    <n v="8"/>
    <n v="3"/>
    <n v="0.05"/>
    <n v="3494.39"/>
    <n v="6130.5"/>
    <x v="510"/>
    <n v="10483.17"/>
    <n v="6988.7549999999992"/>
    <n v="9"/>
    <x v="0"/>
  </r>
  <r>
    <x v="4187"/>
    <x v="0"/>
    <x v="0"/>
    <d v="2019-05-15T00:00:00"/>
    <x v="496"/>
    <d v="2019-10-28T00:00:00"/>
    <d v="2019-11-04T00:00:00"/>
    <s v="USD"/>
    <n v="16"/>
    <n v="38"/>
    <n v="107"/>
    <n v="12"/>
    <n v="6"/>
    <n v="0.2"/>
    <n v="152.56"/>
    <n v="221.1"/>
    <x v="785"/>
    <n v="915.36"/>
    <n v="145.91999999999996"/>
    <n v="7"/>
    <x v="1"/>
  </r>
  <r>
    <x v="4188"/>
    <x v="0"/>
    <x v="3"/>
    <d v="2019-08-23T00:00:00"/>
    <x v="497"/>
    <d v="2019-10-15T00:00:00"/>
    <d v="2019-10-17T00:00:00"/>
    <s v="USD"/>
    <n v="16"/>
    <n v="43"/>
    <n v="46"/>
    <n v="1"/>
    <n v="1"/>
    <n v="0.1"/>
    <n v="1391.99"/>
    <n v="2626.4"/>
    <x v="1787"/>
    <n v="1391.99"/>
    <n v="971.77000000000021"/>
    <n v="2"/>
    <x v="1"/>
  </r>
  <r>
    <x v="4189"/>
    <x v="1"/>
    <x v="0"/>
    <d v="2019-05-15T00:00:00"/>
    <x v="497"/>
    <d v="2019-11-05T00:00:00"/>
    <d v="2019-11-10T00:00:00"/>
    <s v="USD"/>
    <n v="24"/>
    <n v="20"/>
    <n v="126"/>
    <n v="40"/>
    <n v="8"/>
    <n v="0.15"/>
    <n v="850.3"/>
    <n v="1735.3"/>
    <x v="100"/>
    <n v="6802.4"/>
    <n v="4997.6399999999994"/>
    <n v="5"/>
    <x v="1"/>
  </r>
  <r>
    <x v="4190"/>
    <x v="2"/>
    <x v="1"/>
    <d v="2019-08-23T00:00:00"/>
    <x v="497"/>
    <d v="2019-10-25T00:00:00"/>
    <d v="2019-10-30T00:00:00"/>
    <s v="USD"/>
    <n v="28"/>
    <n v="3"/>
    <n v="260"/>
    <n v="16"/>
    <n v="1"/>
    <n v="0.1"/>
    <n v="525.54999999999995"/>
    <n v="991.6"/>
    <x v="161"/>
    <n v="525.54999999999995"/>
    <n v="366.8900000000001"/>
    <n v="5"/>
    <x v="1"/>
  </r>
  <r>
    <x v="4191"/>
    <x v="1"/>
    <x v="4"/>
    <d v="2019-05-15T00:00:00"/>
    <x v="497"/>
    <d v="2019-10-17T00:00:00"/>
    <d v="2019-10-22T00:00:00"/>
    <s v="USD"/>
    <n v="21"/>
    <n v="9"/>
    <n v="366"/>
    <n v="31"/>
    <n v="2"/>
    <n v="0.2"/>
    <n v="1973.15"/>
    <n v="3946.3"/>
    <x v="846"/>
    <n v="3946.3"/>
    <n v="2367.7800000000007"/>
    <n v="5"/>
    <x v="1"/>
  </r>
  <r>
    <x v="4192"/>
    <x v="0"/>
    <x v="1"/>
    <d v="2019-08-23T00:00:00"/>
    <x v="497"/>
    <d v="2019-10-30T00:00:00"/>
    <d v="2019-11-07T00:00:00"/>
    <s v="USD"/>
    <n v="13"/>
    <n v="32"/>
    <n v="248"/>
    <n v="16"/>
    <n v="4"/>
    <n v="0.1"/>
    <n v="3960.5"/>
    <n v="5500.7"/>
    <x v="1788"/>
    <n v="15842"/>
    <n v="3960.5200000000004"/>
    <n v="8"/>
    <x v="0"/>
  </r>
  <r>
    <x v="4193"/>
    <x v="3"/>
    <x v="4"/>
    <d v="2019-05-15T00:00:00"/>
    <x v="497"/>
    <d v="2019-10-12T00:00:00"/>
    <d v="2019-10-18T00:00:00"/>
    <s v="USD"/>
    <n v="6"/>
    <n v="14"/>
    <n v="344"/>
    <n v="28"/>
    <n v="7"/>
    <n v="0.05"/>
    <n v="2633.37"/>
    <n v="3872.6"/>
    <x v="1789"/>
    <n v="18433.59"/>
    <n v="7319.2000000000007"/>
    <n v="6"/>
    <x v="1"/>
  </r>
  <r>
    <x v="4194"/>
    <x v="3"/>
    <x v="0"/>
    <d v="2019-05-15T00:00:00"/>
    <x v="497"/>
    <d v="2019-11-02T00:00:00"/>
    <d v="2019-11-07T00:00:00"/>
    <s v="USD"/>
    <n v="5"/>
    <n v="44"/>
    <n v="162"/>
    <n v="18"/>
    <n v="7"/>
    <n v="0.08"/>
    <n v="124.29"/>
    <n v="234.5"/>
    <x v="342"/>
    <n v="870.03000000000009"/>
    <n v="640.15"/>
    <n v="5"/>
    <x v="1"/>
  </r>
  <r>
    <x v="4195"/>
    <x v="1"/>
    <x v="0"/>
    <d v="2019-05-15T00:00:00"/>
    <x v="497"/>
    <d v="2019-10-31T00:00:00"/>
    <d v="2019-11-09T00:00:00"/>
    <s v="USD"/>
    <n v="23"/>
    <n v="25"/>
    <n v="186"/>
    <n v="44"/>
    <n v="5"/>
    <n v="0.08"/>
    <n v="1408.61"/>
    <n v="1956.4"/>
    <x v="609"/>
    <n v="7043.0499999999993"/>
    <n v="1956.3900000000012"/>
    <n v="9"/>
    <x v="0"/>
  </r>
  <r>
    <x v="4196"/>
    <x v="1"/>
    <x v="0"/>
    <d v="2019-05-15T00:00:00"/>
    <x v="497"/>
    <d v="2019-10-23T00:00:00"/>
    <d v="2019-10-27T00:00:00"/>
    <s v="USD"/>
    <n v="25"/>
    <n v="25"/>
    <n v="99"/>
    <n v="21"/>
    <n v="8"/>
    <n v="0.1"/>
    <n v="101.64"/>
    <n v="247.9"/>
    <x v="324"/>
    <n v="813.12"/>
    <n v="971.7600000000001"/>
    <n v="4"/>
    <x v="1"/>
  </r>
  <r>
    <x v="4197"/>
    <x v="3"/>
    <x v="3"/>
    <d v="2019-05-15T00:00:00"/>
    <x v="497"/>
    <d v="2019-10-24T00:00:00"/>
    <d v="2019-10-28T00:00:00"/>
    <s v="USD"/>
    <n v="8"/>
    <n v="19"/>
    <n v="11"/>
    <n v="28"/>
    <n v="1"/>
    <n v="0.15"/>
    <n v="4373.76"/>
    <n v="6432"/>
    <x v="141"/>
    <n v="4373.76"/>
    <n v="1093.4399999999996"/>
    <n v="4"/>
    <x v="1"/>
  </r>
  <r>
    <x v="4198"/>
    <x v="3"/>
    <x v="2"/>
    <d v="2019-05-15T00:00:00"/>
    <x v="497"/>
    <d v="2019-11-06T00:00:00"/>
    <d v="2019-11-15T00:00:00"/>
    <s v="USD"/>
    <n v="6"/>
    <n v="43"/>
    <n v="290"/>
    <n v="32"/>
    <n v="4"/>
    <n v="0.4"/>
    <n v="733.52"/>
    <n v="1078.7"/>
    <x v="1785"/>
    <n v="2934.08"/>
    <n v="-345.19999999999982"/>
    <n v="9"/>
    <x v="0"/>
  </r>
  <r>
    <x v="4199"/>
    <x v="3"/>
    <x v="2"/>
    <d v="2019-08-23T00:00:00"/>
    <x v="498"/>
    <d v="2019-11-01T00:00:00"/>
    <d v="2019-11-04T00:00:00"/>
    <s v="USD"/>
    <n v="5"/>
    <n v="3"/>
    <n v="304"/>
    <n v="28"/>
    <n v="7"/>
    <n v="0.08"/>
    <n v="1868.5"/>
    <n v="2251.1999999999998"/>
    <x v="1790"/>
    <n v="13079.5"/>
    <n v="1418.2279999999992"/>
    <n v="3"/>
    <x v="1"/>
  </r>
  <r>
    <x v="4200"/>
    <x v="0"/>
    <x v="0"/>
    <d v="2019-08-23T00:00:00"/>
    <x v="499"/>
    <d v="2019-10-18T00:00:00"/>
    <d v="2019-10-24T00:00:00"/>
    <s v="USD"/>
    <n v="14"/>
    <n v="33"/>
    <n v="164"/>
    <n v="10"/>
    <n v="5"/>
    <n v="0.1"/>
    <n v="168.84"/>
    <n v="201"/>
    <x v="153"/>
    <n v="844.2"/>
    <n v="60.299999999999955"/>
    <n v="6"/>
    <x v="1"/>
  </r>
  <r>
    <x v="4201"/>
    <x v="0"/>
    <x v="0"/>
    <d v="2019-05-15T00:00:00"/>
    <x v="499"/>
    <d v="2019-10-17T00:00:00"/>
    <d v="2019-10-22T00:00:00"/>
    <s v="USD"/>
    <n v="20"/>
    <n v="41"/>
    <n v="115"/>
    <n v="19"/>
    <n v="8"/>
    <n v="0.05"/>
    <n v="455.27"/>
    <n v="1011.7"/>
    <x v="943"/>
    <n v="3642.16"/>
    <n v="4046.76"/>
    <n v="5"/>
    <x v="1"/>
  </r>
  <r>
    <x v="4202"/>
    <x v="0"/>
    <x v="2"/>
    <d v="2019-05-15T00:00:00"/>
    <x v="499"/>
    <d v="2019-11-04T00:00:00"/>
    <d v="2019-11-13T00:00:00"/>
    <s v="USD"/>
    <n v="15"/>
    <n v="5"/>
    <n v="272"/>
    <n v="13"/>
    <n v="4"/>
    <n v="0.05"/>
    <n v="507.93"/>
    <n v="891.1"/>
    <x v="762"/>
    <n v="2031.72"/>
    <n v="1354.4599999999998"/>
    <n v="9"/>
    <x v="0"/>
  </r>
  <r>
    <x v="4203"/>
    <x v="1"/>
    <x v="2"/>
    <d v="2019-05-15T00:00:00"/>
    <x v="499"/>
    <d v="2019-10-14T00:00:00"/>
    <d v="2019-10-23T00:00:00"/>
    <s v="USD"/>
    <n v="22"/>
    <n v="43"/>
    <n v="298"/>
    <n v="44"/>
    <n v="8"/>
    <n v="0.05"/>
    <n v="455.27"/>
    <n v="1011.7"/>
    <x v="943"/>
    <n v="3642.16"/>
    <n v="4046.76"/>
    <n v="9"/>
    <x v="0"/>
  </r>
  <r>
    <x v="4204"/>
    <x v="3"/>
    <x v="5"/>
    <d v="2019-05-15T00:00:00"/>
    <x v="499"/>
    <d v="2019-11-02T00:00:00"/>
    <d v="2019-11-12T00:00:00"/>
    <s v="USD"/>
    <n v="6"/>
    <n v="2"/>
    <n v="83"/>
    <n v="47"/>
    <n v="2"/>
    <n v="0.1"/>
    <n v="112.76"/>
    <n v="221.1"/>
    <x v="883"/>
    <n v="225.52"/>
    <n v="172.46"/>
    <n v="10"/>
    <x v="0"/>
  </r>
  <r>
    <x v="4205"/>
    <x v="3"/>
    <x v="3"/>
    <d v="2019-05-15T00:00:00"/>
    <x v="499"/>
    <d v="2019-10-28T00:00:00"/>
    <d v="2019-11-04T00:00:00"/>
    <s v="USD"/>
    <n v="5"/>
    <n v="29"/>
    <n v="17"/>
    <n v="40"/>
    <n v="3"/>
    <n v="0.08"/>
    <n v="1024.6300000000001"/>
    <n v="2499.1"/>
    <x v="1791"/>
    <n v="3073.8900000000003"/>
    <n v="3823.6259999999993"/>
    <n v="7"/>
    <x v="1"/>
  </r>
  <r>
    <x v="4206"/>
    <x v="3"/>
    <x v="1"/>
    <d v="2019-08-23T00:00:00"/>
    <x v="499"/>
    <d v="2019-10-25T00:00:00"/>
    <d v="2019-11-01T00:00:00"/>
    <s v="USD"/>
    <n v="9"/>
    <n v="15"/>
    <n v="215"/>
    <n v="26"/>
    <n v="5"/>
    <n v="0.05"/>
    <n v="3644.8"/>
    <n v="5360"/>
    <x v="1672"/>
    <n v="18224"/>
    <n v="7236"/>
    <n v="7"/>
    <x v="1"/>
  </r>
  <r>
    <x v="4207"/>
    <x v="3"/>
    <x v="0"/>
    <d v="2019-08-23T00:00:00"/>
    <x v="499"/>
    <d v="2019-10-16T00:00:00"/>
    <d v="2019-10-20T00:00:00"/>
    <s v="USD"/>
    <n v="6"/>
    <n v="4"/>
    <n v="150"/>
    <n v="23"/>
    <n v="5"/>
    <n v="0.1"/>
    <n v="788.32"/>
    <n v="1065.3"/>
    <x v="675"/>
    <n v="3941.6000000000004"/>
    <n v="852.25"/>
    <n v="4"/>
    <x v="1"/>
  </r>
  <r>
    <x v="4208"/>
    <x v="3"/>
    <x v="0"/>
    <d v="2019-08-23T00:00:00"/>
    <x v="499"/>
    <d v="2019-10-31T00:00:00"/>
    <d v="2019-11-09T00:00:00"/>
    <s v="USD"/>
    <n v="3"/>
    <n v="9"/>
    <n v="112"/>
    <n v="24"/>
    <n v="5"/>
    <n v="0.05"/>
    <n v="738.07"/>
    <n v="1025.0999999999999"/>
    <x v="714"/>
    <n v="3690.3500000000004"/>
    <n v="1178.8749999999991"/>
    <n v="9"/>
    <x v="0"/>
  </r>
  <r>
    <x v="4209"/>
    <x v="3"/>
    <x v="0"/>
    <d v="2019-05-15T00:00:00"/>
    <x v="499"/>
    <d v="2019-11-01T00:00:00"/>
    <d v="2019-11-04T00:00:00"/>
    <s v="USD"/>
    <n v="6"/>
    <n v="46"/>
    <n v="164"/>
    <n v="5"/>
    <n v="4"/>
    <n v="0.15"/>
    <n v="912"/>
    <n v="1112.2"/>
    <x v="806"/>
    <n v="3648"/>
    <n v="133.48000000000002"/>
    <n v="3"/>
    <x v="1"/>
  </r>
  <r>
    <x v="4210"/>
    <x v="3"/>
    <x v="2"/>
    <d v="2019-08-23T00:00:00"/>
    <x v="500"/>
    <d v="2019-10-15T00:00:00"/>
    <d v="2019-10-19T00:00:00"/>
    <s v="USD"/>
    <n v="9"/>
    <n v="12"/>
    <n v="268"/>
    <n v="38"/>
    <n v="3"/>
    <n v="0.05"/>
    <n v="631.41"/>
    <n v="1018.4"/>
    <x v="561"/>
    <n v="1894.23"/>
    <n v="1008.2099999999996"/>
    <n v="4"/>
    <x v="1"/>
  </r>
  <r>
    <x v="4211"/>
    <x v="3"/>
    <x v="5"/>
    <d v="2019-05-15T00:00:00"/>
    <x v="500"/>
    <d v="2019-11-08T00:00:00"/>
    <d v="2019-11-14T00:00:00"/>
    <s v="USD"/>
    <n v="1"/>
    <n v="35"/>
    <n v="73"/>
    <n v="38"/>
    <n v="2"/>
    <n v="0.1"/>
    <n v="880.92"/>
    <n v="1159.0999999999999"/>
    <x v="1494"/>
    <n v="1761.84"/>
    <n v="324.54000000000019"/>
    <n v="6"/>
    <x v="1"/>
  </r>
  <r>
    <x v="4212"/>
    <x v="3"/>
    <x v="0"/>
    <d v="2019-05-15T00:00:00"/>
    <x v="500"/>
    <d v="2019-11-06T00:00:00"/>
    <d v="2019-11-07T00:00:00"/>
    <s v="USD"/>
    <n v="8"/>
    <n v="12"/>
    <n v="190"/>
    <n v="20"/>
    <n v="2"/>
    <n v="0.15"/>
    <n v="1871.71"/>
    <n v="2599.6"/>
    <x v="853"/>
    <n v="3743.42"/>
    <n v="675.89999999999964"/>
    <n v="1"/>
    <x v="1"/>
  </r>
  <r>
    <x v="4213"/>
    <x v="3"/>
    <x v="0"/>
    <d v="2019-08-23T00:00:00"/>
    <x v="500"/>
    <d v="2019-10-30T00:00:00"/>
    <d v="2019-11-07T00:00:00"/>
    <s v="USD"/>
    <n v="1"/>
    <n v="8"/>
    <n v="120"/>
    <n v="46"/>
    <n v="4"/>
    <n v="0.15"/>
    <n v="185.86"/>
    <n v="254.6"/>
    <x v="246"/>
    <n v="743.44"/>
    <n v="122.19999999999993"/>
    <n v="8"/>
    <x v="0"/>
  </r>
  <r>
    <x v="4214"/>
    <x v="3"/>
    <x v="2"/>
    <d v="2019-08-23T00:00:00"/>
    <x v="500"/>
    <d v="2019-11-04T00:00:00"/>
    <d v="2019-11-12T00:00:00"/>
    <s v="USD"/>
    <n v="7"/>
    <n v="23"/>
    <n v="291"/>
    <n v="22"/>
    <n v="4"/>
    <n v="0.08"/>
    <n v="4406.72"/>
    <n v="5440.4"/>
    <x v="1792"/>
    <n v="17626.88"/>
    <n v="2393.7919999999976"/>
    <n v="8"/>
    <x v="0"/>
  </r>
  <r>
    <x v="4215"/>
    <x v="3"/>
    <x v="3"/>
    <d v="2019-08-23T00:00:00"/>
    <x v="500"/>
    <d v="2019-11-04T00:00:00"/>
    <d v="2019-11-06T00:00:00"/>
    <s v="USD"/>
    <n v="11"/>
    <n v="19"/>
    <n v="53"/>
    <n v="14"/>
    <n v="1"/>
    <n v="0.05"/>
    <n v="879.84"/>
    <n v="1795.6"/>
    <x v="1048"/>
    <n v="879.84"/>
    <n v="825.9799999999999"/>
    <n v="2"/>
    <x v="1"/>
  </r>
  <r>
    <x v="4216"/>
    <x v="3"/>
    <x v="0"/>
    <d v="2019-05-15T00:00:00"/>
    <x v="500"/>
    <d v="2019-10-26T00:00:00"/>
    <d v="2019-11-02T00:00:00"/>
    <s v="USD"/>
    <n v="5"/>
    <n v="18"/>
    <n v="194"/>
    <n v="38"/>
    <n v="6"/>
    <n v="0.2"/>
    <n v="4100.2700000000004"/>
    <n v="5540.9"/>
    <x v="1793"/>
    <n v="24601.620000000003"/>
    <n v="1994.6999999999935"/>
    <n v="7"/>
    <x v="1"/>
  </r>
  <r>
    <x v="4217"/>
    <x v="1"/>
    <x v="4"/>
    <d v="2019-08-23T00:00:00"/>
    <x v="501"/>
    <d v="2019-10-22T00:00:00"/>
    <d v="2019-10-24T00:00:00"/>
    <s v="USD"/>
    <n v="22"/>
    <n v="37"/>
    <n v="365"/>
    <n v="24"/>
    <n v="5"/>
    <n v="0.08"/>
    <n v="4573.09"/>
    <n v="5380.1"/>
    <x v="1794"/>
    <n v="22865.45"/>
    <n v="1883.010000000002"/>
    <n v="2"/>
    <x v="1"/>
  </r>
  <r>
    <x v="4218"/>
    <x v="2"/>
    <x v="4"/>
    <d v="2019-05-15T00:00:00"/>
    <x v="501"/>
    <d v="2019-11-09T00:00:00"/>
    <d v="2019-11-14T00:00:00"/>
    <s v="USD"/>
    <n v="26"/>
    <n v="14"/>
    <n v="338"/>
    <n v="8"/>
    <n v="6"/>
    <n v="0.1"/>
    <n v="520.99"/>
    <n v="1085.4000000000001"/>
    <x v="696"/>
    <n v="3125.94"/>
    <n v="2735.2200000000007"/>
    <n v="5"/>
    <x v="1"/>
  </r>
  <r>
    <x v="4219"/>
    <x v="1"/>
    <x v="1"/>
    <d v="2019-05-15T00:00:00"/>
    <x v="501"/>
    <d v="2019-10-30T00:00:00"/>
    <d v="2019-11-07T00:00:00"/>
    <s v="USD"/>
    <n v="21"/>
    <n v="27"/>
    <n v="225"/>
    <n v="25"/>
    <n v="4"/>
    <n v="0.05"/>
    <n v="701.16"/>
    <n v="1078.7"/>
    <x v="1785"/>
    <n v="2804.64"/>
    <n v="1294.4200000000005"/>
    <n v="8"/>
    <x v="0"/>
  </r>
  <r>
    <x v="4220"/>
    <x v="3"/>
    <x v="2"/>
    <d v="2019-05-15T00:00:00"/>
    <x v="501"/>
    <d v="2019-10-20T00:00:00"/>
    <d v="2019-10-21T00:00:00"/>
    <s v="USD"/>
    <n v="4"/>
    <n v="10"/>
    <n v="295"/>
    <n v="13"/>
    <n v="3"/>
    <n v="0.08"/>
    <n v="526.62"/>
    <n v="877.7"/>
    <x v="981"/>
    <n v="1579.8600000000001"/>
    <n v="842.5920000000001"/>
    <n v="1"/>
    <x v="1"/>
  </r>
  <r>
    <x v="4221"/>
    <x v="3"/>
    <x v="0"/>
    <d v="2019-08-23T00:00:00"/>
    <x v="501"/>
    <d v="2019-10-31T00:00:00"/>
    <d v="2019-11-09T00:00:00"/>
    <s v="USD"/>
    <n v="1"/>
    <n v="21"/>
    <n v="140"/>
    <n v="38"/>
    <n v="1"/>
    <n v="0.08"/>
    <n v="1216.72"/>
    <n v="3041.8"/>
    <x v="1795"/>
    <n v="1216.72"/>
    <n v="1581.7360000000001"/>
    <n v="9"/>
    <x v="0"/>
  </r>
  <r>
    <x v="4222"/>
    <x v="3"/>
    <x v="0"/>
    <d v="2019-05-15T00:00:00"/>
    <x v="502"/>
    <d v="2019-10-17T00:00:00"/>
    <d v="2019-10-19T00:00:00"/>
    <s v="USD"/>
    <n v="2"/>
    <n v="45"/>
    <n v="138"/>
    <n v="19"/>
    <n v="2"/>
    <n v="0.3"/>
    <n v="2927.57"/>
    <n v="6505.7"/>
    <x v="1796"/>
    <n v="5855.14"/>
    <n v="3252.8399999999992"/>
    <n v="2"/>
    <x v="1"/>
  </r>
  <r>
    <x v="4223"/>
    <x v="3"/>
    <x v="1"/>
    <d v="2019-08-23T00:00:00"/>
    <x v="502"/>
    <d v="2019-10-26T00:00:00"/>
    <d v="2019-11-04T00:00:00"/>
    <s v="USD"/>
    <n v="1"/>
    <n v="45"/>
    <n v="235"/>
    <n v="30"/>
    <n v="8"/>
    <n v="0.4"/>
    <n v="442.2"/>
    <n v="1105.5"/>
    <x v="195"/>
    <n v="3537.6"/>
    <n v="1768.7999999999997"/>
    <n v="9"/>
    <x v="0"/>
  </r>
  <r>
    <x v="4224"/>
    <x v="3"/>
    <x v="2"/>
    <d v="2019-05-15T00:00:00"/>
    <x v="502"/>
    <d v="2019-10-17T00:00:00"/>
    <d v="2019-10-23T00:00:00"/>
    <s v="USD"/>
    <n v="5"/>
    <n v="40"/>
    <n v="290"/>
    <n v="36"/>
    <n v="6"/>
    <n v="0.08"/>
    <n v="668.93"/>
    <n v="1045.2"/>
    <x v="1181"/>
    <n v="4013.58"/>
    <n v="1755.9240000000009"/>
    <n v="6"/>
    <x v="1"/>
  </r>
  <r>
    <x v="4225"/>
    <x v="3"/>
    <x v="0"/>
    <d v="2019-05-15T00:00:00"/>
    <x v="502"/>
    <d v="2019-10-27T00:00:00"/>
    <d v="2019-11-03T00:00:00"/>
    <s v="USD"/>
    <n v="9"/>
    <n v="44"/>
    <n v="164"/>
    <n v="7"/>
    <n v="1"/>
    <n v="0.05"/>
    <n v="3488.36"/>
    <n v="5366.7"/>
    <x v="1797"/>
    <n v="3488.36"/>
    <n v="1610.0049999999997"/>
    <n v="7"/>
    <x v="1"/>
  </r>
  <r>
    <x v="4226"/>
    <x v="3"/>
    <x v="0"/>
    <d v="2019-05-15T00:00:00"/>
    <x v="502"/>
    <d v="2019-11-02T00:00:00"/>
    <d v="2019-11-12T00:00:00"/>
    <s v="USD"/>
    <n v="4"/>
    <n v="46"/>
    <n v="129"/>
    <n v="11"/>
    <n v="8"/>
    <n v="0.05"/>
    <n v="1309.8499999999999"/>
    <n v="2619.6999999999998"/>
    <x v="844"/>
    <n v="10478.799999999999"/>
    <n v="9430.9199999999983"/>
    <n v="10"/>
    <x v="0"/>
  </r>
  <r>
    <x v="4227"/>
    <x v="3"/>
    <x v="0"/>
    <d v="2019-05-15T00:00:00"/>
    <x v="502"/>
    <d v="2019-11-05T00:00:00"/>
    <d v="2019-11-06T00:00:00"/>
    <s v="USD"/>
    <n v="1"/>
    <n v="47"/>
    <n v="166"/>
    <n v="1"/>
    <n v="8"/>
    <n v="0.2"/>
    <n v="698.68"/>
    <n v="1058.5999999999999"/>
    <x v="1322"/>
    <n v="5589.44"/>
    <n v="1185.6000000000004"/>
    <n v="1"/>
    <x v="1"/>
  </r>
  <r>
    <x v="4228"/>
    <x v="1"/>
    <x v="0"/>
    <d v="2019-08-23T00:00:00"/>
    <x v="502"/>
    <d v="2019-10-31T00:00:00"/>
    <d v="2019-11-03T00:00:00"/>
    <s v="USD"/>
    <n v="25"/>
    <n v="35"/>
    <n v="143"/>
    <n v="19"/>
    <n v="7"/>
    <n v="0.05"/>
    <n v="146.33000000000001"/>
    <n v="261.3"/>
    <x v="126"/>
    <n v="1024.3100000000002"/>
    <n v="713.33499999999981"/>
    <n v="3"/>
    <x v="1"/>
  </r>
  <r>
    <x v="4229"/>
    <x v="3"/>
    <x v="2"/>
    <d v="2019-05-15T00:00:00"/>
    <x v="502"/>
    <d v="2019-10-18T00:00:00"/>
    <d v="2019-10-21T00:00:00"/>
    <s v="USD"/>
    <n v="11"/>
    <n v="20"/>
    <n v="295"/>
    <n v="10"/>
    <n v="8"/>
    <n v="0.08"/>
    <n v="3916.15"/>
    <n v="5594.5"/>
    <x v="1798"/>
    <n v="31329.200000000001"/>
    <n v="9846.3200000000033"/>
    <n v="3"/>
    <x v="1"/>
  </r>
  <r>
    <x v="4230"/>
    <x v="0"/>
    <x v="3"/>
    <d v="2019-05-15T00:00:00"/>
    <x v="502"/>
    <d v="2019-10-20T00:00:00"/>
    <d v="2019-10-30T00:00:00"/>
    <s v="USD"/>
    <n v="13"/>
    <n v="50"/>
    <n v="24"/>
    <n v="13"/>
    <n v="1"/>
    <n v="0.05"/>
    <n v="585.91999999999996"/>
    <n v="1105.5"/>
    <x v="767"/>
    <n v="585.91999999999996"/>
    <n v="464.30499999999995"/>
    <n v="10"/>
    <x v="0"/>
  </r>
  <r>
    <x v="4231"/>
    <x v="1"/>
    <x v="5"/>
    <d v="2019-05-15T00:00:00"/>
    <x v="502"/>
    <d v="2019-10-30T00:00:00"/>
    <d v="2019-10-31T00:00:00"/>
    <s v="USD"/>
    <n v="22"/>
    <n v="46"/>
    <n v="79"/>
    <n v="13"/>
    <n v="4"/>
    <n v="0.08"/>
    <n v="1519.56"/>
    <n v="2412"/>
    <x v="393"/>
    <n v="6078.24"/>
    <n v="2797.92"/>
    <n v="1"/>
    <x v="1"/>
  </r>
  <r>
    <x v="4232"/>
    <x v="1"/>
    <x v="1"/>
    <d v="2019-08-23T00:00:00"/>
    <x v="503"/>
    <d v="2019-11-10T00:00:00"/>
    <d v="2019-11-14T00:00:00"/>
    <s v="USD"/>
    <n v="24"/>
    <n v="8"/>
    <n v="239"/>
    <n v="29"/>
    <n v="6"/>
    <n v="0.08"/>
    <n v="2444.16"/>
    <n v="3819"/>
    <x v="654"/>
    <n v="14664.96"/>
    <n v="6415.9200000000019"/>
    <n v="4"/>
    <x v="1"/>
  </r>
  <r>
    <x v="4233"/>
    <x v="3"/>
    <x v="1"/>
    <d v="2019-08-23T00:00:00"/>
    <x v="503"/>
    <d v="2019-11-08T00:00:00"/>
    <d v="2019-11-11T00:00:00"/>
    <s v="USD"/>
    <n v="4"/>
    <n v="47"/>
    <n v="228"/>
    <n v="38"/>
    <n v="4"/>
    <n v="0.2"/>
    <n v="187.6"/>
    <n v="268"/>
    <x v="229"/>
    <n v="750.4"/>
    <n v="107.20000000000005"/>
    <n v="3"/>
    <x v="1"/>
  </r>
  <r>
    <x v="4234"/>
    <x v="0"/>
    <x v="3"/>
    <d v="2019-05-15T00:00:00"/>
    <x v="503"/>
    <d v="2019-10-31T00:00:00"/>
    <d v="2019-11-05T00:00:00"/>
    <s v="USD"/>
    <n v="17"/>
    <n v="45"/>
    <n v="26"/>
    <n v="3"/>
    <n v="2"/>
    <n v="0.05"/>
    <n v="100.23"/>
    <n v="227.8"/>
    <x v="1360"/>
    <n v="200.46"/>
    <n v="232.35999999999999"/>
    <n v="5"/>
    <x v="1"/>
  </r>
  <r>
    <x v="4235"/>
    <x v="0"/>
    <x v="3"/>
    <d v="2019-05-15T00:00:00"/>
    <x v="503"/>
    <d v="2019-10-22T00:00:00"/>
    <d v="2019-10-23T00:00:00"/>
    <s v="USD"/>
    <n v="16"/>
    <n v="1"/>
    <n v="26"/>
    <n v="23"/>
    <n v="5"/>
    <n v="0.05"/>
    <n v="227.8"/>
    <n v="268"/>
    <x v="259"/>
    <n v="1139"/>
    <n v="134"/>
    <n v="1"/>
    <x v="1"/>
  </r>
  <r>
    <x v="4236"/>
    <x v="3"/>
    <x v="2"/>
    <d v="2019-05-15T00:00:00"/>
    <x v="503"/>
    <d v="2019-10-25T00:00:00"/>
    <d v="2019-11-02T00:00:00"/>
    <s v="USD"/>
    <n v="2"/>
    <n v="42"/>
    <n v="265"/>
    <n v="25"/>
    <n v="5"/>
    <n v="0.05"/>
    <n v="767.02"/>
    <n v="1065.3"/>
    <x v="675"/>
    <n v="3835.1"/>
    <n v="1225.0750000000003"/>
    <n v="8"/>
    <x v="0"/>
  </r>
  <r>
    <x v="4237"/>
    <x v="3"/>
    <x v="2"/>
    <d v="2019-08-23T00:00:00"/>
    <x v="503"/>
    <d v="2019-10-22T00:00:00"/>
    <d v="2019-10-30T00:00:00"/>
    <s v="USD"/>
    <n v="4"/>
    <n v="17"/>
    <n v="279"/>
    <n v="27"/>
    <n v="1"/>
    <n v="0.08"/>
    <n v="439.86"/>
    <n v="676.7"/>
    <x v="1289"/>
    <n v="439.86"/>
    <n v="182.70400000000006"/>
    <n v="8"/>
    <x v="0"/>
  </r>
  <r>
    <x v="4238"/>
    <x v="3"/>
    <x v="2"/>
    <d v="2019-05-15T00:00:00"/>
    <x v="503"/>
    <d v="2019-11-01T00:00:00"/>
    <d v="2019-11-04T00:00:00"/>
    <s v="USD"/>
    <n v="3"/>
    <n v="29"/>
    <n v="313"/>
    <n v="21"/>
    <n v="5"/>
    <n v="0.08"/>
    <n v="631.14"/>
    <n v="1051.9000000000001"/>
    <x v="11"/>
    <n v="3155.7"/>
    <n v="1683.04"/>
    <n v="3"/>
    <x v="1"/>
  </r>
  <r>
    <x v="4239"/>
    <x v="2"/>
    <x v="0"/>
    <d v="2019-08-23T00:00:00"/>
    <x v="504"/>
    <d v="2019-11-11T00:00:00"/>
    <d v="2019-11-13T00:00:00"/>
    <s v="USD"/>
    <n v="26"/>
    <n v="30"/>
    <n v="141"/>
    <n v="29"/>
    <n v="3"/>
    <n v="0.05"/>
    <n v="1032.47"/>
    <n v="2244.5"/>
    <x v="1467"/>
    <n v="3097.41"/>
    <n v="3299.415"/>
    <n v="2"/>
    <x v="1"/>
  </r>
  <r>
    <x v="4240"/>
    <x v="0"/>
    <x v="3"/>
    <d v="2019-05-15T00:00:00"/>
    <x v="504"/>
    <d v="2019-10-30T00:00:00"/>
    <d v="2019-11-05T00:00:00"/>
    <s v="USD"/>
    <n v="19"/>
    <n v="29"/>
    <n v="22"/>
    <n v="31"/>
    <n v="2"/>
    <n v="0.05"/>
    <n v="3109.47"/>
    <n v="3986.5"/>
    <x v="736"/>
    <n v="6218.94"/>
    <n v="1355.4099999999999"/>
    <n v="6"/>
    <x v="1"/>
  </r>
  <r>
    <x v="4241"/>
    <x v="3"/>
    <x v="5"/>
    <d v="2019-05-15T00:00:00"/>
    <x v="504"/>
    <d v="2019-11-01T00:00:00"/>
    <d v="2019-11-09T00:00:00"/>
    <s v="USD"/>
    <n v="11"/>
    <n v="46"/>
    <n v="60"/>
    <n v="4"/>
    <n v="3"/>
    <n v="0.05"/>
    <n v="4163.38"/>
    <n v="6405.2"/>
    <x v="346"/>
    <n v="12490.14"/>
    <n v="5764.6799999999967"/>
    <n v="8"/>
    <x v="0"/>
  </r>
  <r>
    <x v="4242"/>
    <x v="3"/>
    <x v="1"/>
    <d v="2019-05-15T00:00:00"/>
    <x v="504"/>
    <d v="2019-11-06T00:00:00"/>
    <d v="2019-11-07T00:00:00"/>
    <s v="USD"/>
    <n v="7"/>
    <n v="34"/>
    <n v="235"/>
    <n v="21"/>
    <n v="8"/>
    <n v="0.1"/>
    <n v="647.22"/>
    <n v="1078.7"/>
    <x v="1144"/>
    <n v="5177.76"/>
    <n v="2588.88"/>
    <n v="1"/>
    <x v="1"/>
  </r>
  <r>
    <x v="4243"/>
    <x v="2"/>
    <x v="0"/>
    <d v="2019-08-23T00:00:00"/>
    <x v="504"/>
    <d v="2019-10-24T00:00:00"/>
    <d v="2019-11-02T00:00:00"/>
    <s v="USD"/>
    <n v="28"/>
    <n v="49"/>
    <n v="99"/>
    <n v="7"/>
    <n v="6"/>
    <n v="0.05"/>
    <n v="2723.55"/>
    <n v="5447.1"/>
    <x v="512"/>
    <n v="16341.300000000001"/>
    <n v="14707.17"/>
    <n v="9"/>
    <x v="0"/>
  </r>
  <r>
    <x v="4244"/>
    <x v="3"/>
    <x v="2"/>
    <d v="2019-08-23T00:00:00"/>
    <x v="505"/>
    <d v="2019-11-03T00:00:00"/>
    <d v="2019-11-09T00:00:00"/>
    <s v="USD"/>
    <n v="4"/>
    <n v="24"/>
    <n v="323"/>
    <n v="34"/>
    <n v="2"/>
    <n v="0.05"/>
    <n v="109.75"/>
    <n v="174.2"/>
    <x v="630"/>
    <n v="219.5"/>
    <n v="111.47999999999996"/>
    <n v="6"/>
    <x v="1"/>
  </r>
  <r>
    <x v="4245"/>
    <x v="3"/>
    <x v="0"/>
    <d v="2019-05-15T00:00:00"/>
    <x v="505"/>
    <d v="2019-11-09T00:00:00"/>
    <d v="2019-11-11T00:00:00"/>
    <s v="USD"/>
    <n v="7"/>
    <n v="9"/>
    <n v="183"/>
    <n v="12"/>
    <n v="2"/>
    <n v="0.1"/>
    <n v="509.2"/>
    <n v="1273"/>
    <x v="1799"/>
    <n v="1018.4"/>
    <n v="1273"/>
    <n v="2"/>
    <x v="1"/>
  </r>
  <r>
    <x v="4246"/>
    <x v="3"/>
    <x v="0"/>
    <d v="2019-05-15T00:00:00"/>
    <x v="505"/>
    <d v="2019-11-05T00:00:00"/>
    <d v="2019-11-12T00:00:00"/>
    <s v="USD"/>
    <n v="8"/>
    <n v="14"/>
    <n v="183"/>
    <n v="11"/>
    <n v="8"/>
    <n v="0.3"/>
    <n v="439.52"/>
    <n v="1072"/>
    <x v="648"/>
    <n v="3516.16"/>
    <n v="2487.04"/>
    <n v="7"/>
    <x v="1"/>
  </r>
  <r>
    <x v="4247"/>
    <x v="3"/>
    <x v="0"/>
    <d v="2019-05-15T00:00:00"/>
    <x v="505"/>
    <d v="2019-11-06T00:00:00"/>
    <d v="2019-11-16T00:00:00"/>
    <s v="USD"/>
    <n v="3"/>
    <n v="16"/>
    <n v="133"/>
    <n v="8"/>
    <n v="3"/>
    <n v="0.05"/>
    <n v="1131.23"/>
    <n v="2693.4"/>
    <x v="1800"/>
    <n v="3393.69"/>
    <n v="4282.5"/>
    <n v="10"/>
    <x v="0"/>
  </r>
  <r>
    <x v="4248"/>
    <x v="3"/>
    <x v="2"/>
    <d v="2019-05-15T00:00:00"/>
    <x v="505"/>
    <d v="2019-11-01T00:00:00"/>
    <d v="2019-11-09T00:00:00"/>
    <s v="USD"/>
    <n v="8"/>
    <n v="12"/>
    <n v="315"/>
    <n v="37"/>
    <n v="2"/>
    <n v="0.1"/>
    <n v="686.82"/>
    <n v="1025.0999999999999"/>
    <x v="247"/>
    <n v="1373.64"/>
    <n v="471.53999999999974"/>
    <n v="8"/>
    <x v="0"/>
  </r>
  <r>
    <x v="4249"/>
    <x v="0"/>
    <x v="3"/>
    <d v="2019-05-15T00:00:00"/>
    <x v="505"/>
    <d v="2019-11-11T00:00:00"/>
    <d v="2019-11-18T00:00:00"/>
    <s v="USD"/>
    <n v="18"/>
    <n v="41"/>
    <n v="17"/>
    <n v="39"/>
    <n v="1"/>
    <n v="0.08"/>
    <n v="607.82000000000005"/>
    <n v="1125.5999999999999"/>
    <x v="892"/>
    <n v="607.82000000000005"/>
    <n v="427.73199999999986"/>
    <n v="7"/>
    <x v="1"/>
  </r>
  <r>
    <x v="4250"/>
    <x v="1"/>
    <x v="1"/>
    <d v="2019-05-15T00:00:00"/>
    <x v="505"/>
    <d v="2019-10-27T00:00:00"/>
    <d v="2019-10-31T00:00:00"/>
    <s v="USD"/>
    <n v="23"/>
    <n v="41"/>
    <n v="237"/>
    <n v="18"/>
    <n v="4"/>
    <n v="0.08"/>
    <n v="4413.29"/>
    <n v="6304.7"/>
    <x v="1801"/>
    <n v="17653.16"/>
    <n v="5548.1360000000022"/>
    <n v="4"/>
    <x v="1"/>
  </r>
  <r>
    <x v="4251"/>
    <x v="0"/>
    <x v="2"/>
    <d v="2019-08-23T00:00:00"/>
    <x v="505"/>
    <d v="2019-11-14T00:00:00"/>
    <d v="2019-11-23T00:00:00"/>
    <s v="USD"/>
    <n v="15"/>
    <n v="33"/>
    <n v="299"/>
    <n v="23"/>
    <n v="2"/>
    <n v="0.3"/>
    <n v="1654.63"/>
    <n v="2298.1"/>
    <x v="1802"/>
    <n v="3309.26"/>
    <n v="-91.920000000000528"/>
    <n v="9"/>
    <x v="0"/>
  </r>
  <r>
    <x v="4252"/>
    <x v="2"/>
    <x v="3"/>
    <d v="2019-05-15T00:00:00"/>
    <x v="506"/>
    <d v="2019-11-09T00:00:00"/>
    <d v="2019-11-11T00:00:00"/>
    <s v="USD"/>
    <n v="28"/>
    <n v="37"/>
    <n v="33"/>
    <n v="37"/>
    <n v="6"/>
    <n v="0.1"/>
    <n v="1830.71"/>
    <n v="3979.8"/>
    <x v="1803"/>
    <n v="10984.26"/>
    <n v="10506.660000000002"/>
    <n v="2"/>
    <x v="1"/>
  </r>
  <r>
    <x v="4253"/>
    <x v="0"/>
    <x v="2"/>
    <d v="2019-05-15T00:00:00"/>
    <x v="506"/>
    <d v="2019-11-15T00:00:00"/>
    <d v="2019-11-22T00:00:00"/>
    <s v="USD"/>
    <n v="14"/>
    <n v="2"/>
    <n v="309"/>
    <n v="10"/>
    <n v="6"/>
    <n v="0.2"/>
    <n v="1477.95"/>
    <n v="2592.9"/>
    <x v="1804"/>
    <n v="8867.7000000000007"/>
    <n v="3578.2200000000012"/>
    <n v="7"/>
    <x v="1"/>
  </r>
  <r>
    <x v="4254"/>
    <x v="3"/>
    <x v="3"/>
    <d v="2019-05-15T00:00:00"/>
    <x v="506"/>
    <d v="2019-11-13T00:00:00"/>
    <d v="2019-11-16T00:00:00"/>
    <s v="USD"/>
    <n v="12"/>
    <n v="11"/>
    <n v="12"/>
    <n v="19"/>
    <n v="8"/>
    <n v="0.08"/>
    <n v="408.7"/>
    <n v="670"/>
    <x v="62"/>
    <n v="3269.6"/>
    <n v="1661.6"/>
    <n v="3"/>
    <x v="1"/>
  </r>
  <r>
    <x v="4255"/>
    <x v="0"/>
    <x v="1"/>
    <d v="2019-08-23T00:00:00"/>
    <x v="506"/>
    <d v="2019-11-02T00:00:00"/>
    <d v="2019-11-12T00:00:00"/>
    <s v="USD"/>
    <n v="20"/>
    <n v="20"/>
    <n v="211"/>
    <n v="6"/>
    <n v="7"/>
    <n v="0.08"/>
    <n v="2151.77"/>
    <n v="3470.6"/>
    <x v="1525"/>
    <n v="15062.39"/>
    <n v="7288.2740000000013"/>
    <n v="10"/>
    <x v="0"/>
  </r>
  <r>
    <x v="4256"/>
    <x v="2"/>
    <x v="0"/>
    <d v="2019-08-23T00:00:00"/>
    <x v="506"/>
    <d v="2019-10-23T00:00:00"/>
    <d v="2019-11-02T00:00:00"/>
    <s v="USD"/>
    <n v="27"/>
    <n v="43"/>
    <n v="105"/>
    <n v="46"/>
    <n v="7"/>
    <n v="0.05"/>
    <n v="737.54"/>
    <n v="1152.4000000000001"/>
    <x v="91"/>
    <n v="5162.78"/>
    <n v="2500.6800000000012"/>
    <n v="10"/>
    <x v="0"/>
  </r>
  <r>
    <x v="4257"/>
    <x v="3"/>
    <x v="3"/>
    <d v="2019-05-15T00:00:00"/>
    <x v="506"/>
    <d v="2019-11-11T00:00:00"/>
    <d v="2019-11-16T00:00:00"/>
    <s v="USD"/>
    <n v="11"/>
    <n v="2"/>
    <n v="25"/>
    <n v="29"/>
    <n v="5"/>
    <n v="0.1"/>
    <n v="407.09"/>
    <n v="830.8"/>
    <x v="283"/>
    <n v="2035.4499999999998"/>
    <n v="1703.15"/>
    <n v="5"/>
    <x v="1"/>
  </r>
  <r>
    <x v="4258"/>
    <x v="0"/>
    <x v="5"/>
    <d v="2019-05-15T00:00:00"/>
    <x v="506"/>
    <d v="2019-11-05T00:00:00"/>
    <d v="2019-11-09T00:00:00"/>
    <s v="USD"/>
    <n v="13"/>
    <n v="26"/>
    <n v="65"/>
    <n v="25"/>
    <n v="8"/>
    <n v="0.1"/>
    <n v="611.71"/>
    <n v="1112.2"/>
    <x v="55"/>
    <n v="4893.68"/>
    <n v="3114.16"/>
    <n v="4"/>
    <x v="1"/>
  </r>
  <r>
    <x v="4259"/>
    <x v="3"/>
    <x v="4"/>
    <d v="2019-08-23T00:00:00"/>
    <x v="506"/>
    <d v="2019-11-10T00:00:00"/>
    <d v="2019-11-11T00:00:00"/>
    <s v="USD"/>
    <n v="12"/>
    <n v="45"/>
    <n v="334"/>
    <n v="46"/>
    <n v="2"/>
    <n v="0.05"/>
    <n v="510.14"/>
    <n v="1085.4000000000001"/>
    <x v="1738"/>
    <n v="1020.28"/>
    <n v="1041.9800000000002"/>
    <n v="1"/>
    <x v="1"/>
  </r>
  <r>
    <x v="4260"/>
    <x v="0"/>
    <x v="5"/>
    <d v="2019-05-15T00:00:00"/>
    <x v="506"/>
    <d v="2019-11-05T00:00:00"/>
    <d v="2019-11-14T00:00:00"/>
    <s v="USD"/>
    <n v="17"/>
    <n v="26"/>
    <n v="81"/>
    <n v="45"/>
    <n v="1"/>
    <n v="0.1"/>
    <n v="1964.98"/>
    <n v="2519.1999999999998"/>
    <x v="1091"/>
    <n v="1964.98"/>
    <n v="302.29999999999973"/>
    <n v="9"/>
    <x v="0"/>
  </r>
  <r>
    <x v="4261"/>
    <x v="0"/>
    <x v="1"/>
    <d v="2019-08-23T00:00:00"/>
    <x v="506"/>
    <d v="2019-11-16T00:00:00"/>
    <d v="2019-11-26T00:00:00"/>
    <s v="USD"/>
    <n v="19"/>
    <n v="39"/>
    <n v="255"/>
    <n v="15"/>
    <n v="3"/>
    <n v="0.05"/>
    <n v="734.05"/>
    <n v="1112.2"/>
    <x v="15"/>
    <n v="2202.1499999999996"/>
    <n v="967.62000000000035"/>
    <n v="10"/>
    <x v="0"/>
  </r>
  <r>
    <x v="4262"/>
    <x v="3"/>
    <x v="0"/>
    <d v="2019-05-15T00:00:00"/>
    <x v="507"/>
    <d v="2019-11-03T00:00:00"/>
    <d v="2019-11-04T00:00:00"/>
    <s v="USD"/>
    <n v="12"/>
    <n v="18"/>
    <n v="88"/>
    <n v="33"/>
    <n v="2"/>
    <n v="0.08"/>
    <n v="801.86"/>
    <n v="1179.2"/>
    <x v="1105"/>
    <n v="1603.72"/>
    <n v="566.00800000000004"/>
    <n v="1"/>
    <x v="1"/>
  </r>
  <r>
    <x v="4263"/>
    <x v="3"/>
    <x v="3"/>
    <d v="2019-05-15T00:00:00"/>
    <x v="507"/>
    <d v="2019-11-12T00:00:00"/>
    <d v="2019-11-19T00:00:00"/>
    <s v="USD"/>
    <n v="12"/>
    <n v="20"/>
    <n v="55"/>
    <n v="38"/>
    <n v="6"/>
    <n v="0.05"/>
    <n v="1050.56"/>
    <n v="1876"/>
    <x v="692"/>
    <n v="6303.36"/>
    <n v="4389.8399999999992"/>
    <n v="7"/>
    <x v="1"/>
  </r>
  <r>
    <x v="4264"/>
    <x v="3"/>
    <x v="0"/>
    <d v="2019-05-15T00:00:00"/>
    <x v="507"/>
    <d v="2019-11-06T00:00:00"/>
    <d v="2019-11-09T00:00:00"/>
    <s v="USD"/>
    <n v="10"/>
    <n v="5"/>
    <n v="168"/>
    <n v="35"/>
    <n v="8"/>
    <n v="0.1"/>
    <n v="1459.06"/>
    <n v="2391.9"/>
    <x v="904"/>
    <n v="11672.48"/>
    <n v="5549.2000000000007"/>
    <n v="3"/>
    <x v="1"/>
  </r>
  <r>
    <x v="4265"/>
    <x v="0"/>
    <x v="0"/>
    <d v="2019-08-23T00:00:00"/>
    <x v="507"/>
    <d v="2019-11-16T00:00:00"/>
    <d v="2019-11-21T00:00:00"/>
    <s v="USD"/>
    <n v="14"/>
    <n v="50"/>
    <n v="133"/>
    <n v="15"/>
    <n v="1"/>
    <n v="0.08"/>
    <n v="1041.98"/>
    <n v="1929.6"/>
    <x v="67"/>
    <n v="1041.98"/>
    <n v="733.25199999999995"/>
    <n v="5"/>
    <x v="1"/>
  </r>
  <r>
    <x v="4266"/>
    <x v="3"/>
    <x v="0"/>
    <d v="2019-08-23T00:00:00"/>
    <x v="507"/>
    <d v="2019-11-02T00:00:00"/>
    <d v="2019-11-04T00:00:00"/>
    <s v="USD"/>
    <n v="2"/>
    <n v="6"/>
    <n v="129"/>
    <n v="38"/>
    <n v="8"/>
    <n v="0.08"/>
    <n v="831.47"/>
    <n v="1139"/>
    <x v="20"/>
    <n v="6651.76"/>
    <n v="1731.2800000000007"/>
    <n v="2"/>
    <x v="1"/>
  </r>
  <r>
    <x v="4267"/>
    <x v="3"/>
    <x v="2"/>
    <d v="2019-05-15T00:00:00"/>
    <x v="507"/>
    <d v="2019-10-26T00:00:00"/>
    <d v="2019-11-01T00:00:00"/>
    <s v="USD"/>
    <n v="9"/>
    <n v="8"/>
    <n v="265"/>
    <n v="20"/>
    <n v="4"/>
    <n v="0.05"/>
    <n v="1996.33"/>
    <n v="3839.1"/>
    <x v="1047"/>
    <n v="7985.32"/>
    <n v="6603.2599999999984"/>
    <n v="6"/>
    <x v="1"/>
  </r>
  <r>
    <x v="4268"/>
    <x v="3"/>
    <x v="0"/>
    <d v="2019-05-15T00:00:00"/>
    <x v="507"/>
    <d v="2019-10-26T00:00:00"/>
    <d v="2019-11-02T00:00:00"/>
    <s v="USD"/>
    <n v="6"/>
    <n v="47"/>
    <n v="102"/>
    <n v="11"/>
    <n v="3"/>
    <n v="0.15"/>
    <n v="1143.82"/>
    <n v="2599.6"/>
    <x v="1270"/>
    <n v="3431.46"/>
    <n v="3197.5199999999995"/>
    <n v="7"/>
    <x v="1"/>
  </r>
  <r>
    <x v="4269"/>
    <x v="3"/>
    <x v="0"/>
    <d v="2019-05-15T00:00:00"/>
    <x v="507"/>
    <d v="2019-11-07T00:00:00"/>
    <d v="2019-11-13T00:00:00"/>
    <s v="USD"/>
    <n v="10"/>
    <n v="23"/>
    <n v="197"/>
    <n v="3"/>
    <n v="5"/>
    <n v="0.1"/>
    <n v="2354.11"/>
    <n v="3859.2"/>
    <x v="683"/>
    <n v="11770.550000000001"/>
    <n v="5595.85"/>
    <n v="6"/>
    <x v="1"/>
  </r>
  <r>
    <x v="4270"/>
    <x v="3"/>
    <x v="5"/>
    <d v="2019-05-15T00:00:00"/>
    <x v="508"/>
    <d v="2019-11-18T00:00:00"/>
    <d v="2019-11-24T00:00:00"/>
    <s v="USD"/>
    <n v="9"/>
    <n v="2"/>
    <n v="68"/>
    <n v="14"/>
    <n v="2"/>
    <n v="0.08"/>
    <n v="126.63"/>
    <n v="234.5"/>
    <x v="961"/>
    <n v="253.26"/>
    <n v="178.22000000000003"/>
    <n v="6"/>
    <x v="1"/>
  </r>
  <r>
    <x v="4271"/>
    <x v="0"/>
    <x v="0"/>
    <d v="2019-08-23T00:00:00"/>
    <x v="508"/>
    <d v="2019-11-13T00:00:00"/>
    <d v="2019-11-21T00:00:00"/>
    <s v="USD"/>
    <n v="17"/>
    <n v="39"/>
    <n v="151"/>
    <n v="8"/>
    <n v="6"/>
    <n v="0.15"/>
    <n v="670.74"/>
    <n v="944.7"/>
    <x v="386"/>
    <n v="4024.44"/>
    <n v="793.5300000000002"/>
    <n v="8"/>
    <x v="0"/>
  </r>
  <r>
    <x v="4272"/>
    <x v="0"/>
    <x v="2"/>
    <d v="2019-05-15T00:00:00"/>
    <x v="508"/>
    <d v="2019-10-31T00:00:00"/>
    <d v="2019-11-10T00:00:00"/>
    <s v="USD"/>
    <n v="17"/>
    <n v="10"/>
    <n v="328"/>
    <n v="35"/>
    <n v="3"/>
    <n v="0.08"/>
    <n v="2917.72"/>
    <n v="3839.1"/>
    <x v="1166"/>
    <n v="8753.16"/>
    <n v="1842.7559999999994"/>
    <n v="10"/>
    <x v="0"/>
  </r>
  <r>
    <x v="4273"/>
    <x v="0"/>
    <x v="2"/>
    <d v="2019-05-15T00:00:00"/>
    <x v="508"/>
    <d v="2019-11-02T00:00:00"/>
    <d v="2019-11-04T00:00:00"/>
    <s v="USD"/>
    <n v="20"/>
    <n v="25"/>
    <n v="325"/>
    <n v="28"/>
    <n v="2"/>
    <n v="0.05"/>
    <n v="933.98"/>
    <n v="1098.8"/>
    <x v="677"/>
    <n v="1867.96"/>
    <n v="219.75999999999976"/>
    <n v="2"/>
    <x v="1"/>
  </r>
  <r>
    <x v="4274"/>
    <x v="2"/>
    <x v="2"/>
    <d v="2019-08-23T00:00:00"/>
    <x v="508"/>
    <d v="2019-10-24T00:00:00"/>
    <d v="2019-11-02T00:00:00"/>
    <s v="USD"/>
    <n v="26"/>
    <n v="33"/>
    <n v="291"/>
    <n v="38"/>
    <n v="7"/>
    <n v="0.08"/>
    <n v="990.53"/>
    <n v="1768.8"/>
    <x v="19"/>
    <n v="6933.71"/>
    <n v="4457.3620000000001"/>
    <n v="9"/>
    <x v="0"/>
  </r>
  <r>
    <x v="4275"/>
    <x v="2"/>
    <x v="2"/>
    <d v="2019-08-23T00:00:00"/>
    <x v="508"/>
    <d v="2019-11-13T00:00:00"/>
    <d v="2019-11-20T00:00:00"/>
    <s v="USD"/>
    <n v="27"/>
    <n v="48"/>
    <n v="320"/>
    <n v="27"/>
    <n v="8"/>
    <n v="0.15"/>
    <n v="1717.08"/>
    <n v="3993.2"/>
    <x v="599"/>
    <n v="13736.64"/>
    <n v="13417.119999999999"/>
    <n v="7"/>
    <x v="1"/>
  </r>
  <r>
    <x v="4276"/>
    <x v="3"/>
    <x v="4"/>
    <d v="2019-08-23T00:00:00"/>
    <x v="509"/>
    <d v="2019-11-11T00:00:00"/>
    <d v="2019-11-20T00:00:00"/>
    <s v="USD"/>
    <n v="5"/>
    <n v="46"/>
    <n v="333"/>
    <n v="46"/>
    <n v="2"/>
    <n v="0.08"/>
    <n v="132.66"/>
    <n v="241.2"/>
    <x v="164"/>
    <n v="265.32"/>
    <n v="178.488"/>
    <n v="9"/>
    <x v="0"/>
  </r>
  <r>
    <x v="4277"/>
    <x v="3"/>
    <x v="4"/>
    <d v="2019-08-23T00:00:00"/>
    <x v="509"/>
    <d v="2019-11-14T00:00:00"/>
    <d v="2019-11-19T00:00:00"/>
    <s v="USD"/>
    <n v="3"/>
    <n v="40"/>
    <n v="340"/>
    <n v="40"/>
    <n v="4"/>
    <n v="0.1"/>
    <n v="2394.98"/>
    <n v="3926.2"/>
    <x v="288"/>
    <n v="9579.92"/>
    <n v="4554.3999999999996"/>
    <n v="5"/>
    <x v="1"/>
  </r>
  <r>
    <x v="4278"/>
    <x v="1"/>
    <x v="1"/>
    <d v="2019-08-23T00:00:00"/>
    <x v="509"/>
    <d v="2019-11-10T00:00:00"/>
    <d v="2019-11-14T00:00:00"/>
    <s v="USD"/>
    <n v="21"/>
    <n v="26"/>
    <n v="251"/>
    <n v="15"/>
    <n v="2"/>
    <n v="0.05"/>
    <n v="2579.5"/>
    <n v="3350"/>
    <x v="1312"/>
    <n v="5159"/>
    <n v="1206"/>
    <n v="4"/>
    <x v="1"/>
  </r>
  <r>
    <x v="4279"/>
    <x v="2"/>
    <x v="0"/>
    <d v="2019-05-15T00:00:00"/>
    <x v="509"/>
    <d v="2019-11-11T00:00:00"/>
    <d v="2019-11-20T00:00:00"/>
    <s v="USD"/>
    <n v="27"/>
    <n v="14"/>
    <n v="145"/>
    <n v="15"/>
    <n v="3"/>
    <n v="0.15"/>
    <n v="844.47"/>
    <n v="1835.8"/>
    <x v="801"/>
    <n v="2533.41"/>
    <n v="2147.88"/>
    <n v="9"/>
    <x v="0"/>
  </r>
  <r>
    <x v="4280"/>
    <x v="3"/>
    <x v="4"/>
    <d v="2019-08-23T00:00:00"/>
    <x v="509"/>
    <d v="2019-10-30T00:00:00"/>
    <d v="2019-11-05T00:00:00"/>
    <s v="USD"/>
    <n v="7"/>
    <n v="20"/>
    <n v="366"/>
    <n v="7"/>
    <n v="6"/>
    <n v="0.08"/>
    <n v="928.69"/>
    <n v="1118.9000000000001"/>
    <x v="587"/>
    <n v="5572.14"/>
    <n v="604.1880000000001"/>
    <n v="6"/>
    <x v="1"/>
  </r>
  <r>
    <x v="4281"/>
    <x v="3"/>
    <x v="4"/>
    <d v="2019-08-23T00:00:00"/>
    <x v="509"/>
    <d v="2019-11-06T00:00:00"/>
    <d v="2019-11-16T00:00:00"/>
    <s v="USD"/>
    <n v="4"/>
    <n v="18"/>
    <n v="338"/>
    <n v="15"/>
    <n v="6"/>
    <n v="0.08"/>
    <n v="568.03"/>
    <n v="1051.9000000000001"/>
    <x v="1542"/>
    <n v="3408.18"/>
    <n v="2398.3080000000014"/>
    <n v="10"/>
    <x v="0"/>
  </r>
  <r>
    <x v="4282"/>
    <x v="3"/>
    <x v="3"/>
    <d v="2019-08-23T00:00:00"/>
    <x v="509"/>
    <d v="2019-11-18T00:00:00"/>
    <d v="2019-11-25T00:00:00"/>
    <s v="USD"/>
    <n v="2"/>
    <n v="11"/>
    <n v="54"/>
    <n v="14"/>
    <n v="6"/>
    <n v="0.2"/>
    <n v="2003.57"/>
    <n v="3577.8"/>
    <x v="1805"/>
    <n v="12021.42"/>
    <n v="5152.0200000000023"/>
    <n v="7"/>
    <x v="1"/>
  </r>
  <r>
    <x v="4283"/>
    <x v="0"/>
    <x v="4"/>
    <d v="2019-08-23T00:00:00"/>
    <x v="509"/>
    <d v="2019-11-06T00:00:00"/>
    <d v="2019-11-15T00:00:00"/>
    <s v="USD"/>
    <n v="19"/>
    <n v="20"/>
    <n v="340"/>
    <n v="23"/>
    <n v="5"/>
    <n v="0.1"/>
    <n v="2450.86"/>
    <n v="3953"/>
    <x v="769"/>
    <n v="12254.300000000001"/>
    <n v="5534.1999999999989"/>
    <n v="9"/>
    <x v="0"/>
  </r>
  <r>
    <x v="4284"/>
    <x v="3"/>
    <x v="2"/>
    <d v="2019-05-15T00:00:00"/>
    <x v="510"/>
    <d v="2019-11-07T00:00:00"/>
    <d v="2019-11-09T00:00:00"/>
    <s v="USD"/>
    <n v="6"/>
    <n v="34"/>
    <n v="328"/>
    <n v="17"/>
    <n v="6"/>
    <n v="0.3"/>
    <n v="1263.8900000000001"/>
    <n v="2633.1"/>
    <x v="1806"/>
    <n v="7583.34"/>
    <n v="3475.6799999999985"/>
    <n v="2"/>
    <x v="1"/>
  </r>
  <r>
    <x v="4285"/>
    <x v="3"/>
    <x v="3"/>
    <d v="2019-05-15T00:00:00"/>
    <x v="510"/>
    <d v="2019-10-28T00:00:00"/>
    <d v="2019-11-05T00:00:00"/>
    <s v="USD"/>
    <n v="5"/>
    <n v="39"/>
    <n v="1"/>
    <n v="33"/>
    <n v="5"/>
    <n v="0.08"/>
    <n v="418.08"/>
    <n v="1045.2"/>
    <x v="193"/>
    <n v="2090.4"/>
    <n v="2717.52"/>
    <n v="8"/>
    <x v="0"/>
  </r>
  <r>
    <x v="4286"/>
    <x v="3"/>
    <x v="2"/>
    <d v="2019-08-23T00:00:00"/>
    <x v="510"/>
    <d v="2019-10-28T00:00:00"/>
    <d v="2019-11-07T00:00:00"/>
    <s v="USD"/>
    <n v="9"/>
    <n v="22"/>
    <n v="304"/>
    <n v="17"/>
    <n v="1"/>
    <n v="0.05"/>
    <n v="2123.63"/>
    <n v="3792.2"/>
    <x v="819"/>
    <n v="2123.63"/>
    <n v="1478.9599999999996"/>
    <n v="10"/>
    <x v="0"/>
  </r>
  <r>
    <x v="4287"/>
    <x v="2"/>
    <x v="0"/>
    <d v="2019-05-15T00:00:00"/>
    <x v="510"/>
    <d v="2019-11-05T00:00:00"/>
    <d v="2019-11-06T00:00:00"/>
    <s v="USD"/>
    <n v="26"/>
    <n v="23"/>
    <n v="122"/>
    <n v="47"/>
    <n v="6"/>
    <n v="0.15"/>
    <n v="1751.11"/>
    <n v="2653.2"/>
    <x v="1367"/>
    <n v="10506.66"/>
    <n v="3024.659999999998"/>
    <n v="1"/>
    <x v="1"/>
  </r>
  <r>
    <x v="4288"/>
    <x v="3"/>
    <x v="1"/>
    <d v="2019-08-23T00:00:00"/>
    <x v="510"/>
    <d v="2019-11-10T00:00:00"/>
    <d v="2019-11-15T00:00:00"/>
    <s v="USD"/>
    <n v="12"/>
    <n v="23"/>
    <n v="207"/>
    <n v="11"/>
    <n v="7"/>
    <n v="0.05"/>
    <n v="402"/>
    <n v="1005"/>
    <x v="159"/>
    <n v="2814"/>
    <n v="3869.25"/>
    <n v="5"/>
    <x v="1"/>
  </r>
  <r>
    <x v="4289"/>
    <x v="1"/>
    <x v="1"/>
    <d v="2019-08-23T00:00:00"/>
    <x v="510"/>
    <d v="2019-10-30T00:00:00"/>
    <d v="2019-11-07T00:00:00"/>
    <s v="USD"/>
    <n v="24"/>
    <n v="40"/>
    <n v="214"/>
    <n v="8"/>
    <n v="7"/>
    <n v="0.1"/>
    <n v="4209.95"/>
    <n v="5929.5"/>
    <x v="1807"/>
    <n v="29469.649999999998"/>
    <n v="7886.2000000000007"/>
    <n v="8"/>
    <x v="0"/>
  </r>
  <r>
    <x v="4290"/>
    <x v="2"/>
    <x v="1"/>
    <d v="2019-05-15T00:00:00"/>
    <x v="511"/>
    <d v="2019-11-21T00:00:00"/>
    <d v="2019-11-30T00:00:00"/>
    <s v="USD"/>
    <n v="26"/>
    <n v="29"/>
    <n v="209"/>
    <n v="39"/>
    <n v="3"/>
    <n v="0.08"/>
    <n v="1637.48"/>
    <n v="3484"/>
    <x v="1808"/>
    <n v="4912.4400000000005"/>
    <n v="4703.3999999999996"/>
    <n v="9"/>
    <x v="0"/>
  </r>
  <r>
    <x v="4291"/>
    <x v="0"/>
    <x v="4"/>
    <d v="2019-08-23T00:00:00"/>
    <x v="511"/>
    <d v="2019-11-16T00:00:00"/>
    <d v="2019-11-22T00:00:00"/>
    <s v="USD"/>
    <n v="18"/>
    <n v="34"/>
    <n v="335"/>
    <n v="10"/>
    <n v="1"/>
    <n v="0.4"/>
    <n v="1484.72"/>
    <n v="1855.9"/>
    <x v="1149"/>
    <n v="1484.72"/>
    <n v="-371.18000000000006"/>
    <n v="6"/>
    <x v="1"/>
  </r>
  <r>
    <x v="4292"/>
    <x v="3"/>
    <x v="1"/>
    <d v="2019-08-23T00:00:00"/>
    <x v="511"/>
    <d v="2019-11-15T00:00:00"/>
    <d v="2019-11-25T00:00:00"/>
    <s v="USD"/>
    <n v="1"/>
    <n v="6"/>
    <n v="246"/>
    <n v="41"/>
    <n v="7"/>
    <n v="0.05"/>
    <n v="2728.17"/>
    <n v="5567.7"/>
    <x v="1809"/>
    <n v="19097.190000000002"/>
    <n v="17928.014999999999"/>
    <n v="10"/>
    <x v="0"/>
  </r>
  <r>
    <x v="4293"/>
    <x v="3"/>
    <x v="4"/>
    <d v="2019-05-15T00:00:00"/>
    <x v="511"/>
    <d v="2019-11-04T00:00:00"/>
    <d v="2019-11-11T00:00:00"/>
    <s v="USD"/>
    <n v="2"/>
    <n v="2"/>
    <n v="360"/>
    <n v="27"/>
    <n v="1"/>
    <n v="0.05"/>
    <n v="399.32"/>
    <n v="998.3"/>
    <x v="1810"/>
    <n v="399.32"/>
    <n v="549.06499999999983"/>
    <n v="7"/>
    <x v="1"/>
  </r>
  <r>
    <x v="4294"/>
    <x v="3"/>
    <x v="0"/>
    <d v="2019-08-23T00:00:00"/>
    <x v="511"/>
    <d v="2019-11-15T00:00:00"/>
    <d v="2019-11-22T00:00:00"/>
    <s v="USD"/>
    <n v="11"/>
    <n v="17"/>
    <n v="174"/>
    <n v="45"/>
    <n v="4"/>
    <n v="0.08"/>
    <n v="1785.95"/>
    <n v="2626.4"/>
    <x v="764"/>
    <n v="7143.8"/>
    <n v="2521.3519999999999"/>
    <n v="7"/>
    <x v="1"/>
  </r>
  <r>
    <x v="4295"/>
    <x v="3"/>
    <x v="5"/>
    <d v="2019-05-15T00:00:00"/>
    <x v="511"/>
    <d v="2019-11-02T00:00:00"/>
    <d v="2019-11-05T00:00:00"/>
    <s v="USD"/>
    <n v="7"/>
    <n v="14"/>
    <n v="60"/>
    <n v="3"/>
    <n v="6"/>
    <n v="0.1"/>
    <n v="656.2"/>
    <n v="1112.2"/>
    <x v="128"/>
    <n v="3937.2000000000003"/>
    <n v="2068.6800000000007"/>
    <n v="3"/>
    <x v="1"/>
  </r>
  <r>
    <x v="4296"/>
    <x v="0"/>
    <x v="0"/>
    <d v="2019-05-15T00:00:00"/>
    <x v="511"/>
    <d v="2019-11-03T00:00:00"/>
    <d v="2019-11-12T00:00:00"/>
    <s v="USD"/>
    <n v="13"/>
    <n v="6"/>
    <n v="102"/>
    <n v="42"/>
    <n v="1"/>
    <n v="0.08"/>
    <n v="97.95"/>
    <n v="227.8"/>
    <x v="1491"/>
    <n v="97.95"/>
    <n v="111.62600000000002"/>
    <n v="9"/>
    <x v="0"/>
  </r>
  <r>
    <x v="4297"/>
    <x v="3"/>
    <x v="0"/>
    <d v="2019-05-15T00:00:00"/>
    <x v="511"/>
    <d v="2019-11-12T00:00:00"/>
    <d v="2019-11-19T00:00:00"/>
    <s v="USD"/>
    <n v="7"/>
    <n v="1"/>
    <n v="116"/>
    <n v="4"/>
    <n v="1"/>
    <n v="0.08"/>
    <n v="1940.25"/>
    <n v="3959.7"/>
    <x v="1680"/>
    <n v="1940.25"/>
    <n v="1702.674"/>
    <n v="7"/>
    <x v="1"/>
  </r>
  <r>
    <x v="4298"/>
    <x v="1"/>
    <x v="0"/>
    <d v="2019-05-15T00:00:00"/>
    <x v="511"/>
    <d v="2019-10-30T00:00:00"/>
    <d v="2019-11-08T00:00:00"/>
    <s v="USD"/>
    <n v="21"/>
    <n v="34"/>
    <n v="88"/>
    <n v="3"/>
    <n v="8"/>
    <n v="0.2"/>
    <n v="4816.63"/>
    <n v="6097"/>
    <x v="1811"/>
    <n v="38533.040000000001"/>
    <n v="487.76000000000204"/>
    <n v="9"/>
    <x v="0"/>
  </r>
  <r>
    <x v="4299"/>
    <x v="0"/>
    <x v="2"/>
    <d v="2019-05-15T00:00:00"/>
    <x v="511"/>
    <d v="2019-11-08T00:00:00"/>
    <d v="2019-11-09T00:00:00"/>
    <s v="USD"/>
    <n v="20"/>
    <n v="28"/>
    <n v="295"/>
    <n v="6"/>
    <n v="1"/>
    <n v="0.05"/>
    <n v="1506.09"/>
    <n v="2552.6999999999998"/>
    <x v="1286"/>
    <n v="1506.09"/>
    <n v="918.97499999999968"/>
    <n v="1"/>
    <x v="1"/>
  </r>
  <r>
    <x v="4300"/>
    <x v="1"/>
    <x v="2"/>
    <d v="2019-05-15T00:00:00"/>
    <x v="511"/>
    <d v="2019-11-04T00:00:00"/>
    <d v="2019-11-12T00:00:00"/>
    <s v="USD"/>
    <n v="21"/>
    <n v="24"/>
    <n v="295"/>
    <n v="41"/>
    <n v="8"/>
    <n v="0.08"/>
    <n v="512.54999999999995"/>
    <n v="1025.0999999999999"/>
    <x v="429"/>
    <n v="4100.3999999999996"/>
    <n v="3444.3360000000002"/>
    <n v="8"/>
    <x v="0"/>
  </r>
  <r>
    <x v="4301"/>
    <x v="1"/>
    <x v="1"/>
    <d v="2019-08-23T00:00:00"/>
    <x v="511"/>
    <d v="2019-11-14T00:00:00"/>
    <d v="2019-11-23T00:00:00"/>
    <s v="USD"/>
    <n v="21"/>
    <n v="22"/>
    <n v="240"/>
    <n v="46"/>
    <n v="7"/>
    <n v="0.08"/>
    <n v="1455.24"/>
    <n v="2425.4"/>
    <x v="1812"/>
    <n v="10186.68"/>
    <n v="5432.8959999999988"/>
    <n v="9"/>
    <x v="0"/>
  </r>
  <r>
    <x v="4302"/>
    <x v="3"/>
    <x v="2"/>
    <d v="2019-08-23T00:00:00"/>
    <x v="512"/>
    <d v="2019-11-09T00:00:00"/>
    <d v="2019-11-16T00:00:00"/>
    <s v="USD"/>
    <n v="7"/>
    <n v="6"/>
    <n v="271"/>
    <n v="4"/>
    <n v="1"/>
    <n v="0.2"/>
    <n v="1985.28"/>
    <n v="3892.7"/>
    <x v="789"/>
    <n v="1985.28"/>
    <n v="1128.8799999999999"/>
    <n v="7"/>
    <x v="1"/>
  </r>
  <r>
    <x v="4303"/>
    <x v="3"/>
    <x v="3"/>
    <d v="2019-08-23T00:00:00"/>
    <x v="512"/>
    <d v="2019-10-29T00:00:00"/>
    <d v="2019-11-02T00:00:00"/>
    <s v="USD"/>
    <n v="11"/>
    <n v="21"/>
    <n v="11"/>
    <n v="4"/>
    <n v="7"/>
    <n v="0.1"/>
    <n v="2031.17"/>
    <n v="3906.1"/>
    <x v="331"/>
    <n v="14218.19"/>
    <n v="10390.24"/>
    <n v="4"/>
    <x v="1"/>
  </r>
  <r>
    <x v="4304"/>
    <x v="0"/>
    <x v="5"/>
    <d v="2019-08-23T00:00:00"/>
    <x v="512"/>
    <d v="2019-11-16T00:00:00"/>
    <d v="2019-11-19T00:00:00"/>
    <s v="USD"/>
    <n v="12"/>
    <n v="35"/>
    <n v="80"/>
    <n v="47"/>
    <n v="7"/>
    <n v="0.3"/>
    <n v="820.42"/>
    <n v="1038.5"/>
    <x v="157"/>
    <n v="5742.94"/>
    <n v="-654.29"/>
    <n v="3"/>
    <x v="1"/>
  </r>
  <r>
    <x v="4305"/>
    <x v="0"/>
    <x v="0"/>
    <d v="2019-05-15T00:00:00"/>
    <x v="512"/>
    <d v="2019-11-10T00:00:00"/>
    <d v="2019-11-15T00:00:00"/>
    <s v="USD"/>
    <n v="17"/>
    <n v="34"/>
    <n v="143"/>
    <n v="35"/>
    <n v="3"/>
    <n v="0.15"/>
    <n v="1295.24"/>
    <n v="2398.6"/>
    <x v="1332"/>
    <n v="3885.7200000000003"/>
    <n v="2230.7099999999991"/>
    <n v="5"/>
    <x v="1"/>
  </r>
  <r>
    <x v="4306"/>
    <x v="3"/>
    <x v="2"/>
    <d v="2019-08-23T00:00:00"/>
    <x v="513"/>
    <d v="2019-11-12T00:00:00"/>
    <d v="2019-11-14T00:00:00"/>
    <s v="USD"/>
    <n v="3"/>
    <n v="3"/>
    <n v="309"/>
    <n v="19"/>
    <n v="8"/>
    <n v="0.05"/>
    <n v="1374.37"/>
    <n v="1882.7"/>
    <x v="1751"/>
    <n v="10994.96"/>
    <n v="3313.5600000000013"/>
    <n v="2"/>
    <x v="1"/>
  </r>
  <r>
    <x v="4307"/>
    <x v="0"/>
    <x v="3"/>
    <d v="2019-08-23T00:00:00"/>
    <x v="513"/>
    <d v="2019-11-23T00:00:00"/>
    <d v="2019-11-28T00:00:00"/>
    <s v="USD"/>
    <n v="18"/>
    <n v="44"/>
    <n v="12"/>
    <n v="23"/>
    <n v="5"/>
    <n v="0.15"/>
    <n v="836.36"/>
    <n v="1145.7"/>
    <x v="1318"/>
    <n v="4181.8"/>
    <n v="687.42499999999927"/>
    <n v="5"/>
    <x v="1"/>
  </r>
  <r>
    <x v="4308"/>
    <x v="0"/>
    <x v="0"/>
    <d v="2019-08-23T00:00:00"/>
    <x v="513"/>
    <d v="2019-11-06T00:00:00"/>
    <d v="2019-11-09T00:00:00"/>
    <s v="USD"/>
    <n v="14"/>
    <n v="37"/>
    <n v="185"/>
    <n v="47"/>
    <n v="3"/>
    <n v="0.08"/>
    <n v="3069.67"/>
    <n v="3698.4"/>
    <x v="1813"/>
    <n v="9209.01"/>
    <n v="998.57400000000052"/>
    <n v="3"/>
    <x v="1"/>
  </r>
  <r>
    <x v="4309"/>
    <x v="0"/>
    <x v="2"/>
    <d v="2019-08-23T00:00:00"/>
    <x v="513"/>
    <d v="2019-11-23T00:00:00"/>
    <d v="2019-11-24T00:00:00"/>
    <s v="USD"/>
    <n v="13"/>
    <n v="28"/>
    <n v="328"/>
    <n v="20"/>
    <n v="8"/>
    <n v="0.15"/>
    <n v="1678.35"/>
    <n v="2237.8000000000002"/>
    <x v="1814"/>
    <n v="13426.8"/>
    <n v="1790.2400000000016"/>
    <n v="1"/>
    <x v="1"/>
  </r>
  <r>
    <x v="4310"/>
    <x v="1"/>
    <x v="0"/>
    <d v="2019-08-23T00:00:00"/>
    <x v="513"/>
    <d v="2019-11-14T00:00:00"/>
    <d v="2019-11-22T00:00:00"/>
    <s v="USD"/>
    <n v="23"/>
    <n v="29"/>
    <n v="185"/>
    <n v="35"/>
    <n v="8"/>
    <n v="0.05"/>
    <n v="102.98"/>
    <n v="194.3"/>
    <x v="1069"/>
    <n v="823.84"/>
    <n v="652.84"/>
    <n v="8"/>
    <x v="0"/>
  </r>
  <r>
    <x v="4311"/>
    <x v="3"/>
    <x v="2"/>
    <d v="2019-05-15T00:00:00"/>
    <x v="513"/>
    <d v="2019-11-17T00:00:00"/>
    <d v="2019-11-23T00:00:00"/>
    <s v="USD"/>
    <n v="3"/>
    <n v="50"/>
    <n v="284"/>
    <n v="32"/>
    <n v="2"/>
    <n v="0.08"/>
    <n v="607.22"/>
    <n v="1065.3"/>
    <x v="697"/>
    <n v="1214.44"/>
    <n v="745.71199999999999"/>
    <n v="6"/>
    <x v="1"/>
  </r>
  <r>
    <x v="4312"/>
    <x v="0"/>
    <x v="0"/>
    <d v="2019-05-15T00:00:00"/>
    <x v="513"/>
    <d v="2019-11-23T00:00:00"/>
    <d v="2019-12-01T00:00:00"/>
    <s v="USD"/>
    <n v="18"/>
    <n v="24"/>
    <n v="129"/>
    <n v="6"/>
    <n v="2"/>
    <n v="0.08"/>
    <n v="301.5"/>
    <n v="670"/>
    <x v="259"/>
    <n v="603"/>
    <n v="629.79999999999995"/>
    <n v="8"/>
    <x v="0"/>
  </r>
  <r>
    <x v="4313"/>
    <x v="0"/>
    <x v="0"/>
    <d v="2019-08-23T00:00:00"/>
    <x v="513"/>
    <d v="2019-11-22T00:00:00"/>
    <d v="2019-11-24T00:00:00"/>
    <s v="USD"/>
    <n v="20"/>
    <n v="19"/>
    <n v="147"/>
    <n v="6"/>
    <n v="7"/>
    <n v="0.05"/>
    <n v="450.31"/>
    <n v="958.1"/>
    <x v="108"/>
    <n v="3152.17"/>
    <n v="3219.1949999999997"/>
    <n v="2"/>
    <x v="1"/>
  </r>
  <r>
    <x v="4314"/>
    <x v="3"/>
    <x v="3"/>
    <d v="2019-08-23T00:00:00"/>
    <x v="513"/>
    <d v="2019-11-17T00:00:00"/>
    <d v="2019-11-22T00:00:00"/>
    <s v="USD"/>
    <n v="11"/>
    <n v="20"/>
    <n v="31"/>
    <n v="23"/>
    <n v="7"/>
    <n v="0.08"/>
    <n v="819.81"/>
    <n v="1078.7"/>
    <x v="438"/>
    <n v="5738.67"/>
    <n v="1208.1580000000004"/>
    <n v="5"/>
    <x v="1"/>
  </r>
  <r>
    <x v="4315"/>
    <x v="1"/>
    <x v="4"/>
    <d v="2019-08-23T00:00:00"/>
    <x v="513"/>
    <d v="2019-11-23T00:00:00"/>
    <d v="2019-12-03T00:00:00"/>
    <s v="USD"/>
    <n v="21"/>
    <n v="3"/>
    <n v="361"/>
    <n v="46"/>
    <n v="8"/>
    <n v="0.05"/>
    <n v="103.18"/>
    <n v="187.6"/>
    <x v="582"/>
    <n v="825.44"/>
    <n v="600.31999999999994"/>
    <n v="10"/>
    <x v="0"/>
  </r>
  <r>
    <x v="4316"/>
    <x v="1"/>
    <x v="3"/>
    <d v="2019-05-15T00:00:00"/>
    <x v="513"/>
    <d v="2019-11-14T00:00:00"/>
    <d v="2019-11-21T00:00:00"/>
    <s v="USD"/>
    <n v="23"/>
    <n v="7"/>
    <n v="44"/>
    <n v="35"/>
    <n v="7"/>
    <n v="0.4"/>
    <n v="2112.38"/>
    <n v="3772.1"/>
    <x v="1815"/>
    <n v="14786.66"/>
    <n v="1056.1599999999999"/>
    <n v="7"/>
    <x v="1"/>
  </r>
  <r>
    <x v="4317"/>
    <x v="3"/>
    <x v="3"/>
    <d v="2019-08-23T00:00:00"/>
    <x v="513"/>
    <d v="2019-11-17T00:00:00"/>
    <d v="2019-11-18T00:00:00"/>
    <s v="USD"/>
    <n v="1"/>
    <n v="8"/>
    <n v="55"/>
    <n v="45"/>
    <n v="5"/>
    <n v="0.05"/>
    <n v="468.53"/>
    <n v="743.7"/>
    <x v="16"/>
    <n v="2342.6499999999996"/>
    <n v="1189.9250000000002"/>
    <n v="1"/>
    <x v="1"/>
  </r>
  <r>
    <x v="4318"/>
    <x v="3"/>
    <x v="4"/>
    <d v="2019-08-23T00:00:00"/>
    <x v="513"/>
    <d v="2019-11-19T00:00:00"/>
    <d v="2019-11-25T00:00:00"/>
    <s v="USD"/>
    <n v="3"/>
    <n v="48"/>
    <n v="340"/>
    <n v="13"/>
    <n v="2"/>
    <n v="0.05"/>
    <n v="3104.24"/>
    <n v="3979.8"/>
    <x v="22"/>
    <n v="6208.48"/>
    <n v="1353.1400000000003"/>
    <n v="6"/>
    <x v="1"/>
  </r>
  <r>
    <x v="4319"/>
    <x v="1"/>
    <x v="0"/>
    <d v="2019-05-15T00:00:00"/>
    <x v="514"/>
    <d v="2019-11-10T00:00:00"/>
    <d v="2019-11-18T00:00:00"/>
    <s v="USD"/>
    <n v="24"/>
    <n v="44"/>
    <n v="162"/>
    <n v="8"/>
    <n v="7"/>
    <n v="0.3"/>
    <n v="1824.54"/>
    <n v="3966.4"/>
    <x v="1180"/>
    <n v="12771.779999999999"/>
    <n v="6663.5799999999981"/>
    <n v="8"/>
    <x v="0"/>
  </r>
  <r>
    <x v="4320"/>
    <x v="2"/>
    <x v="3"/>
    <d v="2019-08-23T00:00:00"/>
    <x v="514"/>
    <d v="2019-11-14T00:00:00"/>
    <d v="2019-11-18T00:00:00"/>
    <s v="USD"/>
    <n v="28"/>
    <n v="13"/>
    <n v="13"/>
    <n v="39"/>
    <n v="6"/>
    <n v="0.08"/>
    <n v="113.9"/>
    <n v="227.8"/>
    <x v="874"/>
    <n v="683.40000000000009"/>
    <n v="574.05600000000004"/>
    <n v="4"/>
    <x v="1"/>
  </r>
  <r>
    <x v="4321"/>
    <x v="3"/>
    <x v="2"/>
    <d v="2019-05-15T00:00:00"/>
    <x v="514"/>
    <d v="2019-11-01T00:00:00"/>
    <d v="2019-11-09T00:00:00"/>
    <s v="USD"/>
    <n v="2"/>
    <n v="8"/>
    <n v="284"/>
    <n v="46"/>
    <n v="8"/>
    <n v="0.3"/>
    <n v="2736.48"/>
    <n v="5822.3"/>
    <x v="1816"/>
    <n v="21891.84"/>
    <n v="10713.039999999997"/>
    <n v="8"/>
    <x v="0"/>
  </r>
  <r>
    <x v="4322"/>
    <x v="3"/>
    <x v="5"/>
    <d v="2019-08-23T00:00:00"/>
    <x v="514"/>
    <d v="2019-11-10T00:00:00"/>
    <d v="2019-11-12T00:00:00"/>
    <s v="USD"/>
    <n v="9"/>
    <n v="2"/>
    <n v="69"/>
    <n v="29"/>
    <n v="1"/>
    <n v="0.2"/>
    <n v="596.29999999999995"/>
    <n v="1192.5999999999999"/>
    <x v="204"/>
    <n v="596.29999999999995"/>
    <n v="357.78"/>
    <n v="2"/>
    <x v="1"/>
  </r>
  <r>
    <x v="4323"/>
    <x v="3"/>
    <x v="0"/>
    <d v="2019-08-23T00:00:00"/>
    <x v="514"/>
    <d v="2019-11-21T00:00:00"/>
    <d v="2019-11-29T00:00:00"/>
    <s v="USD"/>
    <n v="11"/>
    <n v="29"/>
    <n v="180"/>
    <n v="8"/>
    <n v="8"/>
    <n v="0.05"/>
    <n v="775.32"/>
    <n v="1762.1"/>
    <x v="617"/>
    <n v="6202.56"/>
    <n v="7189.3999999999987"/>
    <n v="8"/>
    <x v="0"/>
  </r>
  <r>
    <x v="4324"/>
    <x v="3"/>
    <x v="1"/>
    <d v="2019-08-23T00:00:00"/>
    <x v="514"/>
    <d v="2019-11-14T00:00:00"/>
    <d v="2019-11-21T00:00:00"/>
    <s v="USD"/>
    <n v="6"/>
    <n v="34"/>
    <n v="236"/>
    <n v="44"/>
    <n v="5"/>
    <n v="0.05"/>
    <n v="470.34"/>
    <n v="904.5"/>
    <x v="474"/>
    <n v="2351.6999999999998"/>
    <n v="1944.6750000000002"/>
    <n v="7"/>
    <x v="1"/>
  </r>
  <r>
    <x v="4325"/>
    <x v="3"/>
    <x v="4"/>
    <d v="2019-08-23T00:00:00"/>
    <x v="514"/>
    <d v="2019-11-03T00:00:00"/>
    <d v="2019-11-13T00:00:00"/>
    <s v="USD"/>
    <n v="11"/>
    <n v="35"/>
    <n v="348"/>
    <n v="29"/>
    <n v="1"/>
    <n v="0.08"/>
    <n v="159.46"/>
    <n v="234.5"/>
    <x v="395"/>
    <n v="159.46"/>
    <n v="56.28"/>
    <n v="10"/>
    <x v="0"/>
  </r>
  <r>
    <x v="4326"/>
    <x v="0"/>
    <x v="4"/>
    <d v="2019-08-23T00:00:00"/>
    <x v="515"/>
    <d v="2019-11-16T00:00:00"/>
    <d v="2019-11-26T00:00:00"/>
    <s v="USD"/>
    <n v="19"/>
    <n v="17"/>
    <n v="338"/>
    <n v="3"/>
    <n v="5"/>
    <n v="0.05"/>
    <n v="1665.89"/>
    <n v="2974.8"/>
    <x v="1030"/>
    <n v="8329.4500000000007"/>
    <n v="5800.8499999999985"/>
    <n v="10"/>
    <x v="0"/>
  </r>
  <r>
    <x v="4327"/>
    <x v="0"/>
    <x v="2"/>
    <d v="2019-08-23T00:00:00"/>
    <x v="515"/>
    <d v="2019-11-21T00:00:00"/>
    <d v="2019-11-26T00:00:00"/>
    <s v="USD"/>
    <n v="13"/>
    <n v="15"/>
    <n v="289"/>
    <n v="47"/>
    <n v="4"/>
    <n v="0.05"/>
    <n v="694.25"/>
    <n v="1051.9000000000001"/>
    <x v="384"/>
    <n v="2777"/>
    <n v="1220.2200000000003"/>
    <n v="5"/>
    <x v="1"/>
  </r>
  <r>
    <x v="4328"/>
    <x v="1"/>
    <x v="0"/>
    <d v="2019-08-23T00:00:00"/>
    <x v="515"/>
    <d v="2019-11-18T00:00:00"/>
    <d v="2019-11-24T00:00:00"/>
    <s v="USD"/>
    <n v="20"/>
    <n v="45"/>
    <n v="190"/>
    <n v="14"/>
    <n v="1"/>
    <n v="0.05"/>
    <n v="569.5"/>
    <n v="837.5"/>
    <x v="81"/>
    <n v="569.5"/>
    <n v="226.125"/>
    <n v="6"/>
    <x v="1"/>
  </r>
  <r>
    <x v="4329"/>
    <x v="0"/>
    <x v="0"/>
    <d v="2019-08-23T00:00:00"/>
    <x v="515"/>
    <d v="2019-11-13T00:00:00"/>
    <d v="2019-11-22T00:00:00"/>
    <s v="USD"/>
    <n v="20"/>
    <n v="3"/>
    <n v="98"/>
    <n v="12"/>
    <n v="6"/>
    <n v="0.05"/>
    <n v="3246.02"/>
    <n v="5071.8999999999996"/>
    <x v="1817"/>
    <n v="19476.12"/>
    <n v="9433.7099999999991"/>
    <n v="9"/>
    <x v="0"/>
  </r>
  <r>
    <x v="4330"/>
    <x v="0"/>
    <x v="0"/>
    <d v="2019-05-15T00:00:00"/>
    <x v="515"/>
    <d v="2019-11-22T00:00:00"/>
    <d v="2019-11-24T00:00:00"/>
    <s v="USD"/>
    <n v="12"/>
    <n v="24"/>
    <n v="143"/>
    <n v="15"/>
    <n v="2"/>
    <n v="0.1"/>
    <n v="5414.14"/>
    <n v="6445.4"/>
    <x v="1818"/>
    <n v="10828.28"/>
    <n v="773.43999999999869"/>
    <n v="2"/>
    <x v="1"/>
  </r>
  <r>
    <x v="4331"/>
    <x v="3"/>
    <x v="0"/>
    <d v="2019-08-23T00:00:00"/>
    <x v="515"/>
    <d v="2019-11-05T00:00:00"/>
    <d v="2019-11-06T00:00:00"/>
    <s v="USD"/>
    <n v="11"/>
    <n v="26"/>
    <n v="126"/>
    <n v="47"/>
    <n v="1"/>
    <n v="0.1"/>
    <n v="646.67999999999995"/>
    <n v="850.9"/>
    <x v="1508"/>
    <n v="646.67999999999995"/>
    <n v="119.13"/>
    <n v="1"/>
    <x v="1"/>
  </r>
  <r>
    <x v="4332"/>
    <x v="0"/>
    <x v="5"/>
    <d v="2019-05-15T00:00:00"/>
    <x v="515"/>
    <d v="2019-11-06T00:00:00"/>
    <d v="2019-11-16T00:00:00"/>
    <s v="USD"/>
    <n v="18"/>
    <n v="33"/>
    <n v="76"/>
    <n v="10"/>
    <n v="8"/>
    <n v="0.08"/>
    <n v="552.08000000000004"/>
    <n v="690.1"/>
    <x v="833"/>
    <n v="4416.6400000000003"/>
    <n v="662.49600000000009"/>
    <n v="10"/>
    <x v="0"/>
  </r>
  <r>
    <x v="4333"/>
    <x v="3"/>
    <x v="0"/>
    <d v="2019-05-15T00:00:00"/>
    <x v="515"/>
    <d v="2019-11-21T00:00:00"/>
    <d v="2019-11-25T00:00:00"/>
    <s v="USD"/>
    <n v="7"/>
    <n v="43"/>
    <n v="146"/>
    <n v="46"/>
    <n v="4"/>
    <n v="0.3"/>
    <n v="77.05"/>
    <n v="167.5"/>
    <x v="574"/>
    <n v="308.2"/>
    <n v="160.79999999999995"/>
    <n v="4"/>
    <x v="1"/>
  </r>
  <r>
    <x v="4334"/>
    <x v="3"/>
    <x v="1"/>
    <d v="2019-05-15T00:00:00"/>
    <x v="515"/>
    <d v="2019-11-01T00:00:00"/>
    <d v="2019-11-11T00:00:00"/>
    <s v="USD"/>
    <n v="5"/>
    <n v="9"/>
    <n v="245"/>
    <n v="42"/>
    <n v="6"/>
    <n v="0.4"/>
    <n v="571.38"/>
    <n v="1098.8"/>
    <x v="928"/>
    <n v="3428.2799999999997"/>
    <n v="527.39999999999964"/>
    <n v="10"/>
    <x v="0"/>
  </r>
  <r>
    <x v="4335"/>
    <x v="0"/>
    <x v="2"/>
    <d v="2019-05-15T00:00:00"/>
    <x v="515"/>
    <d v="2019-11-09T00:00:00"/>
    <d v="2019-11-15T00:00:00"/>
    <s v="USD"/>
    <n v="13"/>
    <n v="16"/>
    <n v="280"/>
    <n v="12"/>
    <n v="4"/>
    <n v="0.05"/>
    <n v="1950.1"/>
    <n v="2532.6"/>
    <x v="903"/>
    <n v="7800.4"/>
    <n v="1823.4799999999996"/>
    <n v="6"/>
    <x v="1"/>
  </r>
  <r>
    <x v="4336"/>
    <x v="0"/>
    <x v="0"/>
    <d v="2019-08-23T00:00:00"/>
    <x v="516"/>
    <d v="2019-11-17T00:00:00"/>
    <d v="2019-11-18T00:00:00"/>
    <s v="USD"/>
    <n v="19"/>
    <n v="37"/>
    <n v="161"/>
    <n v="36"/>
    <n v="4"/>
    <n v="0.2"/>
    <n v="586.12"/>
    <n v="1085.4000000000001"/>
    <x v="92"/>
    <n v="2344.48"/>
    <n v="1128.8000000000006"/>
    <n v="1"/>
    <x v="1"/>
  </r>
  <r>
    <x v="4337"/>
    <x v="0"/>
    <x v="0"/>
    <d v="2019-08-23T00:00:00"/>
    <x v="516"/>
    <d v="2019-11-01T00:00:00"/>
    <d v="2019-11-02T00:00:00"/>
    <s v="USD"/>
    <n v="14"/>
    <n v="25"/>
    <n v="169"/>
    <n v="34"/>
    <n v="1"/>
    <n v="0.08"/>
    <n v="704.04"/>
    <n v="951.4"/>
    <x v="967"/>
    <n v="704.04"/>
    <n v="171.24800000000005"/>
    <n v="1"/>
    <x v="1"/>
  </r>
  <r>
    <x v="4338"/>
    <x v="0"/>
    <x v="0"/>
    <d v="2019-05-15T00:00:00"/>
    <x v="516"/>
    <d v="2019-11-07T00:00:00"/>
    <d v="2019-11-17T00:00:00"/>
    <s v="USD"/>
    <n v="18"/>
    <n v="40"/>
    <n v="163"/>
    <n v="37"/>
    <n v="5"/>
    <n v="0.08"/>
    <n v="1163.79"/>
    <n v="2586.1999999999998"/>
    <x v="1385"/>
    <n v="5818.95"/>
    <n v="6077.5700000000006"/>
    <n v="10"/>
    <x v="0"/>
  </r>
  <r>
    <x v="4339"/>
    <x v="0"/>
    <x v="2"/>
    <d v="2019-05-15T00:00:00"/>
    <x v="516"/>
    <d v="2019-11-01T00:00:00"/>
    <d v="2019-11-11T00:00:00"/>
    <s v="USD"/>
    <n v="17"/>
    <n v="3"/>
    <n v="288"/>
    <n v="15"/>
    <n v="8"/>
    <n v="0.4"/>
    <n v="1161.78"/>
    <n v="1708.5"/>
    <x v="168"/>
    <n v="9294.24"/>
    <n v="-1093.4400000000005"/>
    <n v="10"/>
    <x v="0"/>
  </r>
  <r>
    <x v="4340"/>
    <x v="3"/>
    <x v="1"/>
    <d v="2019-08-23T00:00:00"/>
    <x v="517"/>
    <d v="2019-11-18T00:00:00"/>
    <d v="2019-11-24T00:00:00"/>
    <s v="USD"/>
    <n v="2"/>
    <n v="4"/>
    <n v="212"/>
    <n v="26"/>
    <n v="3"/>
    <n v="0.15"/>
    <n v="506.99"/>
    <n v="1078.7"/>
    <x v="308"/>
    <n v="1520.97"/>
    <n v="1229.7150000000004"/>
    <n v="6"/>
    <x v="1"/>
  </r>
  <r>
    <x v="4341"/>
    <x v="3"/>
    <x v="1"/>
    <d v="2019-08-23T00:00:00"/>
    <x v="517"/>
    <d v="2019-11-25T00:00:00"/>
    <d v="2019-11-28T00:00:00"/>
    <s v="USD"/>
    <n v="7"/>
    <n v="50"/>
    <n v="249"/>
    <n v="29"/>
    <n v="5"/>
    <n v="0.05"/>
    <n v="758.64"/>
    <n v="1132.3"/>
    <x v="1646"/>
    <n v="3793.2"/>
    <n v="1585.2250000000004"/>
    <n v="3"/>
    <x v="1"/>
  </r>
  <r>
    <x v="4342"/>
    <x v="1"/>
    <x v="3"/>
    <d v="2019-05-15T00:00:00"/>
    <x v="517"/>
    <d v="2019-11-24T00:00:00"/>
    <d v="2019-11-25T00:00:00"/>
    <s v="USD"/>
    <n v="24"/>
    <n v="44"/>
    <n v="42"/>
    <n v="26"/>
    <n v="7"/>
    <n v="0.15"/>
    <n v="1269.25"/>
    <n v="1983.2"/>
    <x v="100"/>
    <n v="8884.75"/>
    <n v="2915.2899999999991"/>
    <n v="1"/>
    <x v="1"/>
  </r>
  <r>
    <x v="4343"/>
    <x v="0"/>
    <x v="3"/>
    <d v="2019-05-15T00:00:00"/>
    <x v="517"/>
    <d v="2019-11-14T00:00:00"/>
    <d v="2019-11-18T00:00:00"/>
    <s v="USD"/>
    <n v="19"/>
    <n v="14"/>
    <n v="10"/>
    <n v="7"/>
    <n v="6"/>
    <n v="0.08"/>
    <n v="746.85"/>
    <n v="1051.9000000000001"/>
    <x v="1542"/>
    <n v="4481.1000000000004"/>
    <n v="1325.3880000000008"/>
    <n v="4"/>
    <x v="1"/>
  </r>
  <r>
    <x v="4344"/>
    <x v="2"/>
    <x v="0"/>
    <d v="2019-08-23T00:00:00"/>
    <x v="517"/>
    <d v="2019-11-17T00:00:00"/>
    <d v="2019-11-18T00:00:00"/>
    <s v="USD"/>
    <n v="26"/>
    <n v="6"/>
    <n v="120"/>
    <n v="2"/>
    <n v="4"/>
    <n v="0.15"/>
    <n v="2268.4899999999998"/>
    <n v="3979.8"/>
    <x v="179"/>
    <n v="9073.9599999999991"/>
    <n v="4457.3600000000006"/>
    <n v="1"/>
    <x v="1"/>
  </r>
  <r>
    <x v="4345"/>
    <x v="0"/>
    <x v="0"/>
    <d v="2019-05-15T00:00:00"/>
    <x v="517"/>
    <d v="2019-11-08T00:00:00"/>
    <d v="2019-11-09T00:00:00"/>
    <s v="USD"/>
    <n v="20"/>
    <n v="46"/>
    <n v="97"/>
    <n v="21"/>
    <n v="6"/>
    <n v="0.05"/>
    <n v="683.4"/>
    <n v="1708.5"/>
    <x v="1819"/>
    <n v="4100.3999999999996"/>
    <n v="5638.0499999999993"/>
    <n v="1"/>
    <x v="1"/>
  </r>
  <r>
    <x v="4346"/>
    <x v="0"/>
    <x v="3"/>
    <d v="2019-08-23T00:00:00"/>
    <x v="517"/>
    <d v="2019-11-16T00:00:00"/>
    <d v="2019-11-19T00:00:00"/>
    <s v="USD"/>
    <n v="17"/>
    <n v="13"/>
    <n v="42"/>
    <n v="22"/>
    <n v="7"/>
    <n v="0.1"/>
    <n v="623.1"/>
    <n v="1005"/>
    <x v="159"/>
    <n v="4361.7"/>
    <n v="1969.8000000000002"/>
    <n v="3"/>
    <x v="1"/>
  </r>
  <r>
    <x v="4347"/>
    <x v="0"/>
    <x v="3"/>
    <d v="2019-05-15T00:00:00"/>
    <x v="517"/>
    <d v="2019-11-17T00:00:00"/>
    <d v="2019-11-23T00:00:00"/>
    <s v="USD"/>
    <n v="12"/>
    <n v="44"/>
    <n v="4"/>
    <n v="16"/>
    <n v="8"/>
    <n v="0.08"/>
    <n v="2615.14"/>
    <n v="3845.8"/>
    <x v="1033"/>
    <n v="20921.12"/>
    <n v="7383.9680000000044"/>
    <n v="6"/>
    <x v="1"/>
  </r>
  <r>
    <x v="4348"/>
    <x v="1"/>
    <x v="1"/>
    <d v="2019-08-23T00:00:00"/>
    <x v="518"/>
    <d v="2019-11-26T00:00:00"/>
    <d v="2019-12-03T00:00:00"/>
    <s v="USD"/>
    <n v="22"/>
    <n v="15"/>
    <n v="247"/>
    <n v="36"/>
    <n v="3"/>
    <n v="0.08"/>
    <n v="664.1"/>
    <n v="1125.5999999999999"/>
    <x v="211"/>
    <n v="1992.3000000000002"/>
    <n v="1114.3559999999998"/>
    <n v="7"/>
    <x v="1"/>
  </r>
  <r>
    <x v="4349"/>
    <x v="1"/>
    <x v="1"/>
    <d v="2019-08-23T00:00:00"/>
    <x v="518"/>
    <d v="2019-11-11T00:00:00"/>
    <d v="2019-11-21T00:00:00"/>
    <s v="USD"/>
    <n v="25"/>
    <n v="36"/>
    <n v="205"/>
    <n v="29"/>
    <n v="4"/>
    <n v="0.2"/>
    <n v="666.32"/>
    <n v="1025.0999999999999"/>
    <x v="650"/>
    <n v="2665.28"/>
    <n v="615.03999999999951"/>
    <n v="10"/>
    <x v="0"/>
  </r>
  <r>
    <x v="4350"/>
    <x v="2"/>
    <x v="0"/>
    <d v="2019-08-23T00:00:00"/>
    <x v="518"/>
    <d v="2019-11-10T00:00:00"/>
    <d v="2019-11-17T00:00:00"/>
    <s v="USD"/>
    <n v="28"/>
    <n v="10"/>
    <n v="176"/>
    <n v="10"/>
    <n v="1"/>
    <n v="0.3"/>
    <n v="5444.22"/>
    <n v="6559.3"/>
    <x v="1820"/>
    <n v="5444.22"/>
    <n v="-852.71"/>
    <n v="7"/>
    <x v="1"/>
  </r>
  <r>
    <x v="4351"/>
    <x v="0"/>
    <x v="0"/>
    <d v="2019-05-15T00:00:00"/>
    <x v="518"/>
    <d v="2019-11-13T00:00:00"/>
    <d v="2019-11-22T00:00:00"/>
    <s v="USD"/>
    <n v="18"/>
    <n v="22"/>
    <n v="160"/>
    <n v="26"/>
    <n v="2"/>
    <n v="0.08"/>
    <n v="1043.19"/>
    <n v="2318.1999999999998"/>
    <x v="339"/>
    <n v="2086.38"/>
    <n v="2179.1080000000002"/>
    <n v="9"/>
    <x v="0"/>
  </r>
  <r>
    <x v="4352"/>
    <x v="3"/>
    <x v="3"/>
    <d v="2019-08-23T00:00:00"/>
    <x v="518"/>
    <d v="2019-11-25T00:00:00"/>
    <d v="2019-11-27T00:00:00"/>
    <s v="USD"/>
    <n v="8"/>
    <n v="47"/>
    <n v="38"/>
    <n v="2"/>
    <n v="1"/>
    <n v="0.08"/>
    <n v="656.33"/>
    <n v="1058.5999999999999"/>
    <x v="936"/>
    <n v="656.33"/>
    <n v="317.58199999999988"/>
    <n v="2"/>
    <x v="1"/>
  </r>
  <r>
    <x v="4353"/>
    <x v="0"/>
    <x v="0"/>
    <d v="2019-05-15T00:00:00"/>
    <x v="519"/>
    <d v="2019-11-10T00:00:00"/>
    <d v="2019-11-15T00:00:00"/>
    <s v="USD"/>
    <n v="13"/>
    <n v="10"/>
    <n v="155"/>
    <n v="8"/>
    <n v="4"/>
    <n v="0.3"/>
    <n v="1356.82"/>
    <n v="1762.1"/>
    <x v="655"/>
    <n v="5427.28"/>
    <n v="-493.40000000000055"/>
    <n v="5"/>
    <x v="1"/>
  </r>
  <r>
    <x v="4354"/>
    <x v="3"/>
    <x v="1"/>
    <d v="2019-08-23T00:00:00"/>
    <x v="519"/>
    <d v="2019-11-15T00:00:00"/>
    <d v="2019-11-20T00:00:00"/>
    <s v="USD"/>
    <n v="11"/>
    <n v="40"/>
    <n v="252"/>
    <n v="23"/>
    <n v="4"/>
    <n v="0.05"/>
    <n v="452.32"/>
    <n v="1051.9000000000001"/>
    <x v="384"/>
    <n v="1809.28"/>
    <n v="2187.9400000000005"/>
    <n v="5"/>
    <x v="1"/>
  </r>
  <r>
    <x v="4355"/>
    <x v="3"/>
    <x v="1"/>
    <d v="2019-08-23T00:00:00"/>
    <x v="519"/>
    <d v="2019-11-26T00:00:00"/>
    <d v="2019-12-01T00:00:00"/>
    <s v="USD"/>
    <n v="7"/>
    <n v="42"/>
    <n v="247"/>
    <n v="11"/>
    <n v="4"/>
    <n v="0.15"/>
    <n v="1312.13"/>
    <n v="2572.8000000000002"/>
    <x v="950"/>
    <n v="5248.52"/>
    <n v="3499"/>
    <n v="5"/>
    <x v="1"/>
  </r>
  <r>
    <x v="4356"/>
    <x v="3"/>
    <x v="3"/>
    <d v="2019-05-15T00:00:00"/>
    <x v="519"/>
    <d v="2019-11-19T00:00:00"/>
    <d v="2019-11-22T00:00:00"/>
    <s v="USD"/>
    <n v="5"/>
    <n v="17"/>
    <n v="17"/>
    <n v="44"/>
    <n v="7"/>
    <n v="0.08"/>
    <n v="1413.57"/>
    <n v="1835.8"/>
    <x v="910"/>
    <n v="9894.99"/>
    <n v="1927.5620000000017"/>
    <n v="3"/>
    <x v="1"/>
  </r>
  <r>
    <x v="4357"/>
    <x v="0"/>
    <x v="2"/>
    <d v="2019-08-23T00:00:00"/>
    <x v="519"/>
    <d v="2019-11-25T00:00:00"/>
    <d v="2019-11-30T00:00:00"/>
    <s v="USD"/>
    <n v="18"/>
    <n v="15"/>
    <n v="321"/>
    <n v="5"/>
    <n v="8"/>
    <n v="0.1"/>
    <n v="453.05"/>
    <n v="1078.7"/>
    <x v="1144"/>
    <n v="3624.4"/>
    <n v="4142.24"/>
    <n v="5"/>
    <x v="1"/>
  </r>
  <r>
    <x v="4358"/>
    <x v="0"/>
    <x v="2"/>
    <d v="2019-08-23T00:00:00"/>
    <x v="519"/>
    <d v="2019-11-27T00:00:00"/>
    <d v="2019-12-07T00:00:00"/>
    <s v="USD"/>
    <n v="15"/>
    <n v="39"/>
    <n v="270"/>
    <n v="3"/>
    <n v="2"/>
    <n v="0.08"/>
    <n v="3018.02"/>
    <n v="3919.5"/>
    <x v="1300"/>
    <n v="6036.04"/>
    <n v="1175.8400000000001"/>
    <n v="10"/>
    <x v="0"/>
  </r>
  <r>
    <x v="4359"/>
    <x v="3"/>
    <x v="0"/>
    <d v="2019-08-23T00:00:00"/>
    <x v="519"/>
    <d v="2019-11-16T00:00:00"/>
    <d v="2019-11-25T00:00:00"/>
    <s v="USD"/>
    <n v="6"/>
    <n v="14"/>
    <n v="203"/>
    <n v="23"/>
    <n v="1"/>
    <n v="0.08"/>
    <n v="4152.46"/>
    <n v="5688.3"/>
    <x v="1375"/>
    <n v="4152.46"/>
    <n v="1080.7760000000007"/>
    <n v="9"/>
    <x v="0"/>
  </r>
  <r>
    <x v="4360"/>
    <x v="0"/>
    <x v="1"/>
    <d v="2019-08-23T00:00:00"/>
    <x v="519"/>
    <d v="2019-11-20T00:00:00"/>
    <d v="2019-11-29T00:00:00"/>
    <s v="USD"/>
    <n v="19"/>
    <n v="4"/>
    <n v="213"/>
    <n v="13"/>
    <n v="7"/>
    <n v="0.15"/>
    <n v="1414.5"/>
    <n v="2438.8000000000002"/>
    <x v="187"/>
    <n v="9901.5"/>
    <n v="4609.3600000000006"/>
    <n v="9"/>
    <x v="0"/>
  </r>
  <r>
    <x v="4361"/>
    <x v="3"/>
    <x v="4"/>
    <d v="2019-08-23T00:00:00"/>
    <x v="519"/>
    <d v="2019-11-05T00:00:00"/>
    <d v="2019-11-15T00:00:00"/>
    <s v="USD"/>
    <n v="10"/>
    <n v="6"/>
    <n v="365"/>
    <n v="46"/>
    <n v="2"/>
    <n v="0.1"/>
    <n v="502.5"/>
    <n v="837.5"/>
    <x v="576"/>
    <n v="1005"/>
    <n v="502.5"/>
    <n v="10"/>
    <x v="0"/>
  </r>
  <r>
    <x v="4362"/>
    <x v="1"/>
    <x v="0"/>
    <d v="2019-05-15T00:00:00"/>
    <x v="519"/>
    <d v="2019-11-13T00:00:00"/>
    <d v="2019-11-21T00:00:00"/>
    <s v="USD"/>
    <n v="25"/>
    <n v="20"/>
    <n v="170"/>
    <n v="7"/>
    <n v="7"/>
    <n v="0.05"/>
    <n v="4378.32"/>
    <n v="6438.7"/>
    <x v="1821"/>
    <n v="30648.239999999998"/>
    <n v="12169.114999999998"/>
    <n v="8"/>
    <x v="0"/>
  </r>
  <r>
    <x v="4363"/>
    <x v="2"/>
    <x v="0"/>
    <d v="2019-08-23T00:00:00"/>
    <x v="520"/>
    <d v="2019-11-27T00:00:00"/>
    <d v="2019-11-28T00:00:00"/>
    <s v="USD"/>
    <n v="28"/>
    <n v="15"/>
    <n v="136"/>
    <n v="21"/>
    <n v="8"/>
    <n v="0.05"/>
    <n v="1400.57"/>
    <n v="1795.6"/>
    <x v="1578"/>
    <n v="11204.56"/>
    <n v="2442"/>
    <n v="1"/>
    <x v="1"/>
  </r>
  <r>
    <x v="4364"/>
    <x v="2"/>
    <x v="0"/>
    <d v="2019-08-23T00:00:00"/>
    <x v="520"/>
    <d v="2019-11-07T00:00:00"/>
    <d v="2019-11-10T00:00:00"/>
    <s v="USD"/>
    <n v="27"/>
    <n v="29"/>
    <n v="143"/>
    <n v="4"/>
    <n v="4"/>
    <n v="0.15"/>
    <n v="799.65"/>
    <n v="1038.5"/>
    <x v="283"/>
    <n v="3198.6"/>
    <n v="332.30000000000018"/>
    <n v="3"/>
    <x v="1"/>
  </r>
  <r>
    <x v="4365"/>
    <x v="0"/>
    <x v="3"/>
    <d v="2019-08-23T00:00:00"/>
    <x v="520"/>
    <d v="2019-11-29T00:00:00"/>
    <d v="2019-12-09T00:00:00"/>
    <s v="USD"/>
    <n v="20"/>
    <n v="10"/>
    <n v="17"/>
    <n v="34"/>
    <n v="4"/>
    <n v="0.4"/>
    <n v="85.36"/>
    <n v="174.2"/>
    <x v="598"/>
    <n v="341.44"/>
    <n v="76.639999999999986"/>
    <n v="10"/>
    <x v="0"/>
  </r>
  <r>
    <x v="4366"/>
    <x v="3"/>
    <x v="3"/>
    <d v="2019-05-15T00:00:00"/>
    <x v="520"/>
    <d v="2019-11-22T00:00:00"/>
    <d v="2019-11-30T00:00:00"/>
    <s v="USD"/>
    <n v="10"/>
    <n v="33"/>
    <n v="48"/>
    <n v="34"/>
    <n v="8"/>
    <n v="0.08"/>
    <n v="3111.48"/>
    <n v="5185.8"/>
    <x v="1822"/>
    <n v="24891.84"/>
    <n v="13275.648000000005"/>
    <n v="8"/>
    <x v="0"/>
  </r>
  <r>
    <x v="4367"/>
    <x v="2"/>
    <x v="3"/>
    <d v="2019-05-15T00:00:00"/>
    <x v="520"/>
    <d v="2019-11-25T00:00:00"/>
    <d v="2019-12-04T00:00:00"/>
    <s v="USD"/>
    <n v="27"/>
    <n v="11"/>
    <n v="54"/>
    <n v="28"/>
    <n v="8"/>
    <n v="0.1"/>
    <n v="512.15"/>
    <n v="1045.2"/>
    <x v="670"/>
    <n v="4097.2"/>
    <n v="3428.2400000000007"/>
    <n v="9"/>
    <x v="0"/>
  </r>
  <r>
    <x v="4368"/>
    <x v="1"/>
    <x v="4"/>
    <d v="2019-08-23T00:00:00"/>
    <x v="520"/>
    <d v="2019-11-29T00:00:00"/>
    <d v="2019-12-03T00:00:00"/>
    <s v="USD"/>
    <n v="24"/>
    <n v="48"/>
    <n v="352"/>
    <n v="12"/>
    <n v="2"/>
    <n v="0.08"/>
    <n v="2284.83"/>
    <n v="3872.6"/>
    <x v="254"/>
    <n v="4569.66"/>
    <n v="2555.924"/>
    <n v="4"/>
    <x v="1"/>
  </r>
  <r>
    <x v="4369"/>
    <x v="1"/>
    <x v="2"/>
    <d v="2019-08-23T00:00:00"/>
    <x v="520"/>
    <d v="2019-11-25T00:00:00"/>
    <d v="2019-11-27T00:00:00"/>
    <s v="USD"/>
    <n v="22"/>
    <n v="50"/>
    <n v="322"/>
    <n v="33"/>
    <n v="6"/>
    <n v="0.08"/>
    <n v="1115.28"/>
    <n v="1922.9"/>
    <x v="694"/>
    <n v="6691.68"/>
    <n v="3922.728000000001"/>
    <n v="2"/>
    <x v="1"/>
  </r>
  <r>
    <x v="4370"/>
    <x v="3"/>
    <x v="0"/>
    <d v="2019-05-15T00:00:00"/>
    <x v="520"/>
    <d v="2019-11-10T00:00:00"/>
    <d v="2019-11-16T00:00:00"/>
    <s v="USD"/>
    <n v="6"/>
    <n v="39"/>
    <n v="93"/>
    <n v="23"/>
    <n v="7"/>
    <n v="0.05"/>
    <n v="939.88"/>
    <n v="2237.8000000000002"/>
    <x v="1823"/>
    <n v="6579.16"/>
    <n v="8302.2100000000009"/>
    <n v="6"/>
    <x v="1"/>
  </r>
  <r>
    <x v="4371"/>
    <x v="0"/>
    <x v="3"/>
    <d v="2019-08-23T00:00:00"/>
    <x v="520"/>
    <d v="2019-11-22T00:00:00"/>
    <d v="2019-11-28T00:00:00"/>
    <s v="USD"/>
    <n v="16"/>
    <n v="37"/>
    <n v="58"/>
    <n v="21"/>
    <n v="6"/>
    <n v="0.08"/>
    <n v="477.71"/>
    <n v="1038.5"/>
    <x v="718"/>
    <n v="2866.2599999999998"/>
    <n v="2866.2600000000007"/>
    <n v="6"/>
    <x v="1"/>
  </r>
  <r>
    <x v="4372"/>
    <x v="2"/>
    <x v="3"/>
    <d v="2019-08-23T00:00:00"/>
    <x v="521"/>
    <d v="2019-11-05T00:00:00"/>
    <d v="2019-11-09T00:00:00"/>
    <s v="USD"/>
    <n v="26"/>
    <n v="5"/>
    <n v="13"/>
    <n v="21"/>
    <n v="4"/>
    <n v="0.05"/>
    <n v="171.19"/>
    <n v="234.5"/>
    <x v="1540"/>
    <n v="684.76"/>
    <n v="206.33999999999992"/>
    <n v="4"/>
    <x v="1"/>
  </r>
  <r>
    <x v="4373"/>
    <x v="3"/>
    <x v="1"/>
    <d v="2019-08-23T00:00:00"/>
    <x v="521"/>
    <d v="2019-11-09T00:00:00"/>
    <d v="2019-11-14T00:00:00"/>
    <s v="USD"/>
    <n v="12"/>
    <n v="32"/>
    <n v="208"/>
    <n v="4"/>
    <n v="8"/>
    <n v="0.15"/>
    <n v="742.9"/>
    <n v="1125.5999999999999"/>
    <x v="371"/>
    <n v="5943.2"/>
    <n v="1710.8799999999992"/>
    <n v="5"/>
    <x v="1"/>
  </r>
  <r>
    <x v="4374"/>
    <x v="3"/>
    <x v="1"/>
    <d v="2019-08-23T00:00:00"/>
    <x v="521"/>
    <d v="2019-11-24T00:00:00"/>
    <d v="2019-11-28T00:00:00"/>
    <s v="USD"/>
    <n v="3"/>
    <n v="41"/>
    <n v="248"/>
    <n v="36"/>
    <n v="5"/>
    <n v="0.3"/>
    <n v="696.47"/>
    <n v="1105.5"/>
    <x v="277"/>
    <n v="3482.3500000000004"/>
    <n v="386.89999999999918"/>
    <n v="4"/>
    <x v="1"/>
  </r>
  <r>
    <x v="4375"/>
    <x v="1"/>
    <x v="1"/>
    <d v="2019-08-23T00:00:00"/>
    <x v="521"/>
    <d v="2019-11-16T00:00:00"/>
    <d v="2019-11-23T00:00:00"/>
    <s v="USD"/>
    <n v="23"/>
    <n v="46"/>
    <n v="252"/>
    <n v="30"/>
    <n v="2"/>
    <n v="0.05"/>
    <n v="2013.08"/>
    <n v="2425.4"/>
    <x v="533"/>
    <n v="4026.16"/>
    <n v="582.10000000000036"/>
    <n v="7"/>
    <x v="1"/>
  </r>
  <r>
    <x v="4376"/>
    <x v="0"/>
    <x v="0"/>
    <d v="2019-08-23T00:00:00"/>
    <x v="522"/>
    <d v="2019-12-01T00:00:00"/>
    <d v="2019-12-11T00:00:00"/>
    <s v="USD"/>
    <n v="20"/>
    <n v="50"/>
    <n v="121"/>
    <n v="7"/>
    <n v="4"/>
    <n v="0.1"/>
    <n v="1987.56"/>
    <n v="2338.3000000000002"/>
    <x v="638"/>
    <n v="7950.24"/>
    <n v="467.64000000000124"/>
    <n v="10"/>
    <x v="0"/>
  </r>
  <r>
    <x v="4377"/>
    <x v="0"/>
    <x v="0"/>
    <d v="2019-08-23T00:00:00"/>
    <x v="522"/>
    <d v="2019-11-23T00:00:00"/>
    <d v="2019-12-03T00:00:00"/>
    <s v="USD"/>
    <n v="16"/>
    <n v="1"/>
    <n v="110"/>
    <n v="18"/>
    <n v="6"/>
    <n v="0.2"/>
    <n v="637.84"/>
    <n v="750.4"/>
    <x v="601"/>
    <n v="3827.04"/>
    <n v="-225.11999999999989"/>
    <n v="10"/>
    <x v="0"/>
  </r>
  <r>
    <x v="4378"/>
    <x v="0"/>
    <x v="2"/>
    <d v="2019-05-15T00:00:00"/>
    <x v="522"/>
    <d v="2019-11-25T00:00:00"/>
    <d v="2019-11-29T00:00:00"/>
    <s v="USD"/>
    <n v="13"/>
    <n v="37"/>
    <n v="328"/>
    <n v="36"/>
    <n v="7"/>
    <n v="0.15"/>
    <n v="3162.94"/>
    <n v="3765.4"/>
    <x v="1824"/>
    <n v="22140.58"/>
    <n v="263.54999999999563"/>
    <n v="4"/>
    <x v="1"/>
  </r>
  <r>
    <x v="4379"/>
    <x v="3"/>
    <x v="3"/>
    <d v="2019-08-23T00:00:00"/>
    <x v="522"/>
    <d v="2019-11-11T00:00:00"/>
    <d v="2019-11-21T00:00:00"/>
    <s v="USD"/>
    <n v="11"/>
    <n v="10"/>
    <n v="17"/>
    <n v="47"/>
    <n v="8"/>
    <n v="0.05"/>
    <n v="2920.26"/>
    <n v="3946.3"/>
    <x v="1825"/>
    <n v="23362.080000000002"/>
    <n v="6629.7999999999993"/>
    <n v="10"/>
    <x v="0"/>
  </r>
  <r>
    <x v="4380"/>
    <x v="3"/>
    <x v="0"/>
    <d v="2019-05-15T00:00:00"/>
    <x v="522"/>
    <d v="2019-11-29T00:00:00"/>
    <d v="2019-12-01T00:00:00"/>
    <s v="USD"/>
    <n v="6"/>
    <n v="15"/>
    <n v="170"/>
    <n v="7"/>
    <n v="7"/>
    <n v="0.2"/>
    <n v="409.37"/>
    <n v="871"/>
    <x v="628"/>
    <n v="2865.59"/>
    <n v="2012.0100000000002"/>
    <n v="2"/>
    <x v="1"/>
  </r>
  <r>
    <x v="4381"/>
    <x v="0"/>
    <x v="0"/>
    <d v="2019-08-23T00:00:00"/>
    <x v="522"/>
    <d v="2019-11-16T00:00:00"/>
    <d v="2019-11-19T00:00:00"/>
    <s v="USD"/>
    <n v="20"/>
    <n v="50"/>
    <n v="189"/>
    <n v="17"/>
    <n v="7"/>
    <n v="0.1"/>
    <n v="572.65"/>
    <n v="743.7"/>
    <x v="1826"/>
    <n v="4008.5499999999997"/>
    <n v="676.76000000000067"/>
    <n v="3"/>
    <x v="1"/>
  </r>
  <r>
    <x v="4382"/>
    <x v="3"/>
    <x v="1"/>
    <d v="2019-08-23T00:00:00"/>
    <x v="522"/>
    <d v="2019-11-29T00:00:00"/>
    <d v="2019-12-05T00:00:00"/>
    <s v="USD"/>
    <n v="9"/>
    <n v="27"/>
    <n v="236"/>
    <n v="9"/>
    <n v="3"/>
    <n v="0.1"/>
    <n v="1374.77"/>
    <n v="1936.3"/>
    <x v="440"/>
    <n v="4124.3099999999995"/>
    <n v="1103.7000000000007"/>
    <n v="6"/>
    <x v="1"/>
  </r>
  <r>
    <x v="4383"/>
    <x v="3"/>
    <x v="2"/>
    <d v="2019-08-23T00:00:00"/>
    <x v="522"/>
    <d v="2019-11-24T00:00:00"/>
    <d v="2019-11-25T00:00:00"/>
    <s v="USD"/>
    <n v="11"/>
    <n v="44"/>
    <n v="310"/>
    <n v="3"/>
    <n v="6"/>
    <n v="0.08"/>
    <n v="1517.95"/>
    <n v="2572.8000000000002"/>
    <x v="1393"/>
    <n v="9107.7000000000007"/>
    <n v="5094.1560000000009"/>
    <n v="1"/>
    <x v="1"/>
  </r>
  <r>
    <x v="4384"/>
    <x v="1"/>
    <x v="5"/>
    <d v="2019-08-23T00:00:00"/>
    <x v="522"/>
    <d v="2019-11-15T00:00:00"/>
    <d v="2019-11-25T00:00:00"/>
    <s v="USD"/>
    <n v="22"/>
    <n v="7"/>
    <n v="65"/>
    <n v="8"/>
    <n v="2"/>
    <n v="0.15"/>
    <n v="357.38"/>
    <n v="850.9"/>
    <x v="147"/>
    <n v="714.76"/>
    <n v="731.77"/>
    <n v="10"/>
    <x v="0"/>
  </r>
  <r>
    <x v="4385"/>
    <x v="0"/>
    <x v="0"/>
    <d v="2019-08-23T00:00:00"/>
    <x v="522"/>
    <d v="2019-11-18T00:00:00"/>
    <d v="2019-11-28T00:00:00"/>
    <s v="USD"/>
    <n v="13"/>
    <n v="45"/>
    <n v="112"/>
    <n v="44"/>
    <n v="3"/>
    <n v="0.05"/>
    <n v="1889.4"/>
    <n v="2519.1999999999998"/>
    <x v="1827"/>
    <n v="5668.2000000000007"/>
    <n v="1511.5199999999986"/>
    <n v="10"/>
    <x v="0"/>
  </r>
  <r>
    <x v="4386"/>
    <x v="2"/>
    <x v="2"/>
    <d v="2019-08-23T00:00:00"/>
    <x v="522"/>
    <d v="2019-11-12T00:00:00"/>
    <d v="2019-11-16T00:00:00"/>
    <s v="USD"/>
    <n v="27"/>
    <n v="37"/>
    <n v="266"/>
    <n v="43"/>
    <n v="4"/>
    <n v="0.05"/>
    <n v="522.6"/>
    <n v="1045.2"/>
    <x v="679"/>
    <n v="2090.4"/>
    <n v="1881.3599999999997"/>
    <n v="4"/>
    <x v="1"/>
  </r>
  <r>
    <x v="4387"/>
    <x v="2"/>
    <x v="0"/>
    <d v="2019-05-15T00:00:00"/>
    <x v="523"/>
    <d v="2019-11-15T00:00:00"/>
    <d v="2019-11-21T00:00:00"/>
    <s v="USD"/>
    <n v="27"/>
    <n v="39"/>
    <n v="182"/>
    <n v="37"/>
    <n v="1"/>
    <n v="0.05"/>
    <n v="4142.68"/>
    <n v="5674.9"/>
    <x v="1828"/>
    <n v="4142.68"/>
    <n v="1248.4749999999995"/>
    <n v="6"/>
    <x v="1"/>
  </r>
  <r>
    <x v="4388"/>
    <x v="2"/>
    <x v="2"/>
    <d v="2019-08-23T00:00:00"/>
    <x v="523"/>
    <d v="2019-12-03T00:00:00"/>
    <d v="2019-12-12T00:00:00"/>
    <s v="USD"/>
    <n v="27"/>
    <n v="13"/>
    <n v="288"/>
    <n v="31"/>
    <n v="8"/>
    <n v="0.05"/>
    <n v="1635.6"/>
    <n v="2405.3000000000002"/>
    <x v="1171"/>
    <n v="13084.8"/>
    <n v="5195.4799999999996"/>
    <n v="9"/>
    <x v="0"/>
  </r>
  <r>
    <x v="4389"/>
    <x v="0"/>
    <x v="3"/>
    <d v="2019-08-23T00:00:00"/>
    <x v="523"/>
    <d v="2019-11-19T00:00:00"/>
    <d v="2019-11-28T00:00:00"/>
    <s v="USD"/>
    <n v="19"/>
    <n v="18"/>
    <n v="16"/>
    <n v="34"/>
    <n v="4"/>
    <n v="0.05"/>
    <n v="2631.09"/>
    <n v="3095.4"/>
    <x v="19"/>
    <n v="10524.36"/>
    <n v="1238.1599999999999"/>
    <n v="9"/>
    <x v="0"/>
  </r>
  <r>
    <x v="4390"/>
    <x v="3"/>
    <x v="3"/>
    <d v="2019-08-23T00:00:00"/>
    <x v="523"/>
    <d v="2019-12-01T00:00:00"/>
    <d v="2019-12-10T00:00:00"/>
    <s v="USD"/>
    <n v="7"/>
    <n v="3"/>
    <n v="28"/>
    <n v="47"/>
    <n v="8"/>
    <n v="0.05"/>
    <n v="458.08"/>
    <n v="1065.3"/>
    <x v="573"/>
    <n v="3664.64"/>
    <n v="4431.6399999999994"/>
    <n v="9"/>
    <x v="0"/>
  </r>
  <r>
    <x v="4391"/>
    <x v="0"/>
    <x v="4"/>
    <d v="2019-05-15T00:00:00"/>
    <x v="523"/>
    <d v="2019-11-18T00:00:00"/>
    <d v="2019-11-20T00:00:00"/>
    <s v="USD"/>
    <n v="17"/>
    <n v="50"/>
    <n v="364"/>
    <n v="21"/>
    <n v="5"/>
    <n v="0.08"/>
    <n v="2239.0100000000002"/>
    <n v="2907.8"/>
    <x v="1829"/>
    <n v="11195.050000000001"/>
    <n v="2180.83"/>
    <n v="2"/>
    <x v="1"/>
  </r>
  <r>
    <x v="4392"/>
    <x v="1"/>
    <x v="2"/>
    <d v="2019-05-15T00:00:00"/>
    <x v="523"/>
    <d v="2019-11-17T00:00:00"/>
    <d v="2019-11-22T00:00:00"/>
    <s v="USD"/>
    <n v="25"/>
    <n v="16"/>
    <n v="321"/>
    <n v="4"/>
    <n v="3"/>
    <n v="0.08"/>
    <n v="742.09"/>
    <n v="1045.2"/>
    <x v="258"/>
    <n v="2226.27"/>
    <n v="658.48200000000043"/>
    <n v="5"/>
    <x v="1"/>
  </r>
  <r>
    <x v="4393"/>
    <x v="0"/>
    <x v="0"/>
    <d v="2019-08-23T00:00:00"/>
    <x v="523"/>
    <d v="2019-11-13T00:00:00"/>
    <d v="2019-11-14T00:00:00"/>
    <s v="USD"/>
    <n v="16"/>
    <n v="13"/>
    <n v="102"/>
    <n v="21"/>
    <n v="8"/>
    <n v="0.05"/>
    <n v="1100.27"/>
    <n v="2619.6999999999998"/>
    <x v="844"/>
    <n v="8802.16"/>
    <n v="11107.559999999998"/>
    <n v="1"/>
    <x v="1"/>
  </r>
  <r>
    <x v="4394"/>
    <x v="1"/>
    <x v="3"/>
    <d v="2019-08-23T00:00:00"/>
    <x v="524"/>
    <d v="2019-11-18T00:00:00"/>
    <d v="2019-11-28T00:00:00"/>
    <s v="USD"/>
    <n v="24"/>
    <n v="19"/>
    <n v="41"/>
    <n v="2"/>
    <n v="2"/>
    <n v="0.1"/>
    <n v="714.89"/>
    <n v="1299.8"/>
    <x v="138"/>
    <n v="1429.78"/>
    <n v="909.8599999999999"/>
    <n v="10"/>
    <x v="0"/>
  </r>
  <r>
    <x v="4395"/>
    <x v="3"/>
    <x v="4"/>
    <d v="2019-05-15T00:00:00"/>
    <x v="524"/>
    <d v="2019-11-20T00:00:00"/>
    <d v="2019-11-21T00:00:00"/>
    <s v="USD"/>
    <n v="6"/>
    <n v="10"/>
    <n v="337"/>
    <n v="42"/>
    <n v="2"/>
    <n v="0.05"/>
    <n v="208.77"/>
    <n v="254.6"/>
    <x v="281"/>
    <n v="417.54"/>
    <n v="66.199999999999932"/>
    <n v="1"/>
    <x v="1"/>
  </r>
  <r>
    <x v="4396"/>
    <x v="1"/>
    <x v="0"/>
    <d v="2019-08-23T00:00:00"/>
    <x v="524"/>
    <d v="2019-11-29T00:00:00"/>
    <d v="2019-12-05T00:00:00"/>
    <s v="USD"/>
    <n v="21"/>
    <n v="22"/>
    <n v="95"/>
    <n v="10"/>
    <n v="2"/>
    <n v="0.05"/>
    <n v="689.83"/>
    <n v="884.4"/>
    <x v="266"/>
    <n v="1379.66"/>
    <n v="300.69999999999982"/>
    <n v="6"/>
    <x v="1"/>
  </r>
  <r>
    <x v="4397"/>
    <x v="3"/>
    <x v="2"/>
    <d v="2019-08-23T00:00:00"/>
    <x v="524"/>
    <d v="2019-11-11T00:00:00"/>
    <d v="2019-11-19T00:00:00"/>
    <s v="USD"/>
    <n v="3"/>
    <n v="2"/>
    <n v="323"/>
    <n v="40"/>
    <n v="3"/>
    <n v="0.1"/>
    <n v="144.72"/>
    <n v="268"/>
    <x v="988"/>
    <n v="434.15999999999997"/>
    <n v="289.44000000000005"/>
    <n v="8"/>
    <x v="0"/>
  </r>
  <r>
    <x v="4398"/>
    <x v="3"/>
    <x v="0"/>
    <d v="2019-05-15T00:00:00"/>
    <x v="524"/>
    <d v="2019-12-02T00:00:00"/>
    <d v="2019-12-03T00:00:00"/>
    <s v="USD"/>
    <n v="4"/>
    <n v="48"/>
    <n v="104"/>
    <n v="29"/>
    <n v="3"/>
    <n v="0.08"/>
    <n v="175.88"/>
    <n v="234.5"/>
    <x v="501"/>
    <n v="527.64"/>
    <n v="119.58000000000004"/>
    <n v="1"/>
    <x v="1"/>
  </r>
  <r>
    <x v="4399"/>
    <x v="3"/>
    <x v="2"/>
    <d v="2019-05-15T00:00:00"/>
    <x v="524"/>
    <d v="2019-11-09T00:00:00"/>
    <d v="2019-11-14T00:00:00"/>
    <s v="USD"/>
    <n v="2"/>
    <n v="46"/>
    <n v="262"/>
    <n v="47"/>
    <n v="1"/>
    <n v="0.05"/>
    <n v="580.49"/>
    <n v="1018.4"/>
    <x v="246"/>
    <n v="580.49"/>
    <n v="386.9899999999999"/>
    <n v="5"/>
    <x v="1"/>
  </r>
  <r>
    <x v="4400"/>
    <x v="0"/>
    <x v="5"/>
    <d v="2019-08-23T00:00:00"/>
    <x v="524"/>
    <d v="2019-11-22T00:00:00"/>
    <d v="2019-11-30T00:00:00"/>
    <s v="USD"/>
    <n v="16"/>
    <n v="2"/>
    <n v="68"/>
    <n v="38"/>
    <n v="8"/>
    <n v="0.1"/>
    <n v="2097.84"/>
    <n v="3329.9"/>
    <x v="1111"/>
    <n v="16782.72"/>
    <n v="7192.5600000000013"/>
    <n v="8"/>
    <x v="0"/>
  </r>
  <r>
    <x v="4401"/>
    <x v="1"/>
    <x v="0"/>
    <d v="2019-08-23T00:00:00"/>
    <x v="524"/>
    <d v="2019-11-27T00:00:00"/>
    <d v="2019-11-28T00:00:00"/>
    <s v="USD"/>
    <n v="24"/>
    <n v="9"/>
    <n v="156"/>
    <n v="37"/>
    <n v="5"/>
    <n v="0.08"/>
    <n v="2391.9"/>
    <n v="3986.5"/>
    <x v="1631"/>
    <n v="11959.5"/>
    <n v="6378.4000000000015"/>
    <n v="1"/>
    <x v="1"/>
  </r>
  <r>
    <x v="4402"/>
    <x v="0"/>
    <x v="4"/>
    <d v="2019-08-23T00:00:00"/>
    <x v="525"/>
    <d v="2019-11-11T00:00:00"/>
    <d v="2019-11-17T00:00:00"/>
    <s v="USD"/>
    <n v="20"/>
    <n v="45"/>
    <n v="341"/>
    <n v="2"/>
    <n v="7"/>
    <n v="0.05"/>
    <n v="1058.06"/>
    <n v="2519.1999999999998"/>
    <x v="181"/>
    <n v="7406.42"/>
    <n v="9346.2599999999966"/>
    <n v="6"/>
    <x v="1"/>
  </r>
  <r>
    <x v="4403"/>
    <x v="3"/>
    <x v="5"/>
    <d v="2019-08-23T00:00:00"/>
    <x v="525"/>
    <d v="2019-11-19T00:00:00"/>
    <d v="2019-11-20T00:00:00"/>
    <s v="USD"/>
    <n v="4"/>
    <n v="12"/>
    <n v="69"/>
    <n v="14"/>
    <n v="3"/>
    <n v="0.1"/>
    <n v="4095.78"/>
    <n v="5768.7"/>
    <x v="1073"/>
    <n v="12287.34"/>
    <n v="3288.1499999999996"/>
    <n v="1"/>
    <x v="1"/>
  </r>
  <r>
    <x v="4404"/>
    <x v="3"/>
    <x v="2"/>
    <d v="2019-08-23T00:00:00"/>
    <x v="525"/>
    <d v="2019-11-24T00:00:00"/>
    <d v="2019-11-30T00:00:00"/>
    <s v="USD"/>
    <n v="4"/>
    <n v="49"/>
    <n v="287"/>
    <n v="21"/>
    <n v="2"/>
    <n v="0.05"/>
    <n v="2319.54"/>
    <n v="3865.9"/>
    <x v="1251"/>
    <n v="4639.08"/>
    <n v="2706.13"/>
    <n v="6"/>
    <x v="1"/>
  </r>
  <r>
    <x v="4405"/>
    <x v="1"/>
    <x v="2"/>
    <d v="2019-08-23T00:00:00"/>
    <x v="525"/>
    <d v="2019-11-30T00:00:00"/>
    <d v="2019-12-02T00:00:00"/>
    <s v="USD"/>
    <n v="23"/>
    <n v="1"/>
    <n v="307"/>
    <n v="23"/>
    <n v="8"/>
    <n v="0.1"/>
    <n v="2207.38"/>
    <n v="3872.6"/>
    <x v="973"/>
    <n v="17659.04"/>
    <n v="10223.68"/>
    <n v="2"/>
    <x v="1"/>
  </r>
  <r>
    <x v="4406"/>
    <x v="1"/>
    <x v="0"/>
    <d v="2019-05-15T00:00:00"/>
    <x v="525"/>
    <d v="2019-11-28T00:00:00"/>
    <d v="2019-12-06T00:00:00"/>
    <s v="USD"/>
    <n v="24"/>
    <n v="39"/>
    <n v="124"/>
    <n v="20"/>
    <n v="6"/>
    <n v="0.1"/>
    <n v="2041.83"/>
    <n v="3852.5"/>
    <x v="811"/>
    <n v="12250.98"/>
    <n v="8552.52"/>
    <n v="8"/>
    <x v="0"/>
  </r>
  <r>
    <x v="4407"/>
    <x v="1"/>
    <x v="0"/>
    <d v="2019-08-23T00:00:00"/>
    <x v="525"/>
    <d v="2019-12-01T00:00:00"/>
    <d v="2019-12-02T00:00:00"/>
    <s v="USD"/>
    <n v="21"/>
    <n v="33"/>
    <n v="105"/>
    <n v="2"/>
    <n v="4"/>
    <n v="0.08"/>
    <n v="2749.28"/>
    <n v="6545.9"/>
    <x v="1830"/>
    <n v="10997.12"/>
    <n v="13091.791999999999"/>
    <n v="1"/>
    <x v="1"/>
  </r>
  <r>
    <x v="4408"/>
    <x v="0"/>
    <x v="2"/>
    <d v="2019-08-23T00:00:00"/>
    <x v="525"/>
    <d v="2019-11-23T00:00:00"/>
    <d v="2019-12-03T00:00:00"/>
    <s v="USD"/>
    <n v="13"/>
    <n v="39"/>
    <n v="281"/>
    <n v="35"/>
    <n v="2"/>
    <n v="0.05"/>
    <n v="1790.51"/>
    <n v="3510.8"/>
    <x v="1319"/>
    <n v="3581.02"/>
    <n v="3089.5000000000005"/>
    <n v="10"/>
    <x v="0"/>
  </r>
  <r>
    <x v="4409"/>
    <x v="0"/>
    <x v="0"/>
    <d v="2019-08-23T00:00:00"/>
    <x v="525"/>
    <d v="2019-11-29T00:00:00"/>
    <d v="2019-12-06T00:00:00"/>
    <s v="USD"/>
    <n v="20"/>
    <n v="36"/>
    <n v="103"/>
    <n v="7"/>
    <n v="1"/>
    <n v="0.3"/>
    <n v="1331.63"/>
    <n v="2512.5"/>
    <x v="505"/>
    <n v="1331.63"/>
    <n v="427.11999999999989"/>
    <n v="7"/>
    <x v="1"/>
  </r>
  <r>
    <x v="4410"/>
    <x v="1"/>
    <x v="3"/>
    <d v="2019-05-15T00:00:00"/>
    <x v="526"/>
    <d v="2019-11-26T00:00:00"/>
    <d v="2019-11-27T00:00:00"/>
    <s v="USD"/>
    <n v="22"/>
    <n v="35"/>
    <n v="28"/>
    <n v="43"/>
    <n v="8"/>
    <n v="0.05"/>
    <n v="942.02"/>
    <n v="1239.5"/>
    <x v="1403"/>
    <n v="7536.16"/>
    <n v="1884.0399999999991"/>
    <n v="1"/>
    <x v="1"/>
  </r>
  <r>
    <x v="4411"/>
    <x v="3"/>
    <x v="3"/>
    <d v="2019-08-23T00:00:00"/>
    <x v="526"/>
    <d v="2019-11-29T00:00:00"/>
    <d v="2019-12-03T00:00:00"/>
    <s v="USD"/>
    <n v="8"/>
    <n v="12"/>
    <n v="43"/>
    <n v="16"/>
    <n v="6"/>
    <n v="0.15"/>
    <n v="944.7"/>
    <n v="2010"/>
    <x v="205"/>
    <n v="5668.2000000000007"/>
    <n v="4582.7999999999993"/>
    <n v="4"/>
    <x v="1"/>
  </r>
  <r>
    <x v="4412"/>
    <x v="3"/>
    <x v="0"/>
    <d v="2019-08-23T00:00:00"/>
    <x v="526"/>
    <d v="2019-11-11T00:00:00"/>
    <d v="2019-11-15T00:00:00"/>
    <s v="USD"/>
    <n v="3"/>
    <n v="15"/>
    <n v="144"/>
    <n v="35"/>
    <n v="5"/>
    <n v="0.05"/>
    <n v="114.57"/>
    <n v="201"/>
    <x v="153"/>
    <n v="572.84999999999991"/>
    <n v="381.90000000000009"/>
    <n v="4"/>
    <x v="1"/>
  </r>
  <r>
    <x v="4413"/>
    <x v="3"/>
    <x v="0"/>
    <d v="2019-08-23T00:00:00"/>
    <x v="526"/>
    <d v="2019-11-29T00:00:00"/>
    <d v="2019-12-09T00:00:00"/>
    <s v="USD"/>
    <n v="10"/>
    <n v="26"/>
    <n v="110"/>
    <n v="38"/>
    <n v="7"/>
    <n v="0.1"/>
    <n v="2082.23"/>
    <n v="2539.3000000000002"/>
    <x v="1831"/>
    <n v="14575.61"/>
    <n v="1421.9800000000014"/>
    <n v="10"/>
    <x v="0"/>
  </r>
  <r>
    <x v="4414"/>
    <x v="3"/>
    <x v="1"/>
    <d v="2019-08-23T00:00:00"/>
    <x v="526"/>
    <d v="2019-12-02T00:00:00"/>
    <d v="2019-12-09T00:00:00"/>
    <s v="USD"/>
    <n v="9"/>
    <n v="20"/>
    <n v="211"/>
    <n v="12"/>
    <n v="4"/>
    <n v="0.05"/>
    <n v="88.44"/>
    <n v="201"/>
    <x v="988"/>
    <n v="353.76"/>
    <n v="410.03999999999996"/>
    <n v="7"/>
    <x v="1"/>
  </r>
  <r>
    <x v="4415"/>
    <x v="3"/>
    <x v="5"/>
    <d v="2019-08-23T00:00:00"/>
    <x v="526"/>
    <d v="2019-11-20T00:00:00"/>
    <d v="2019-11-21T00:00:00"/>
    <s v="USD"/>
    <n v="10"/>
    <n v="2"/>
    <n v="73"/>
    <n v="28"/>
    <n v="4"/>
    <n v="0.05"/>
    <n v="3219.48"/>
    <n v="3926.2"/>
    <x v="288"/>
    <n v="12877.92"/>
    <n v="2041.6399999999994"/>
    <n v="1"/>
    <x v="1"/>
  </r>
  <r>
    <x v="4416"/>
    <x v="3"/>
    <x v="1"/>
    <d v="2019-08-23T00:00:00"/>
    <x v="527"/>
    <d v="2019-12-03T00:00:00"/>
    <d v="2019-12-05T00:00:00"/>
    <s v="USD"/>
    <n v="1"/>
    <n v="26"/>
    <n v="242"/>
    <n v="21"/>
    <n v="6"/>
    <n v="0.05"/>
    <n v="1168.75"/>
    <n v="2385.1999999999998"/>
    <x v="265"/>
    <n v="7012.5"/>
    <n v="6583.1399999999976"/>
    <n v="2"/>
    <x v="1"/>
  </r>
  <r>
    <x v="4417"/>
    <x v="0"/>
    <x v="5"/>
    <d v="2019-08-23T00:00:00"/>
    <x v="527"/>
    <d v="2019-11-11T00:00:00"/>
    <d v="2019-11-16T00:00:00"/>
    <s v="USD"/>
    <n v="13"/>
    <n v="17"/>
    <n v="77"/>
    <n v="19"/>
    <n v="1"/>
    <n v="0.08"/>
    <n v="1369.01"/>
    <n v="2793.9"/>
    <x v="1832"/>
    <n v="1369.01"/>
    <n v="1201.3780000000004"/>
    <n v="5"/>
    <x v="1"/>
  </r>
  <r>
    <x v="4418"/>
    <x v="1"/>
    <x v="4"/>
    <d v="2019-08-23T00:00:00"/>
    <x v="527"/>
    <d v="2019-12-04T00:00:00"/>
    <d v="2019-12-09T00:00:00"/>
    <s v="USD"/>
    <n v="22"/>
    <n v="39"/>
    <n v="350"/>
    <n v="21"/>
    <n v="2"/>
    <n v="0.15"/>
    <n v="124.75"/>
    <n v="254.6"/>
    <x v="281"/>
    <n v="249.5"/>
    <n v="183.32"/>
    <n v="5"/>
    <x v="1"/>
  </r>
  <r>
    <x v="4419"/>
    <x v="3"/>
    <x v="4"/>
    <d v="2019-08-23T00:00:00"/>
    <x v="527"/>
    <d v="2019-11-18T00:00:00"/>
    <d v="2019-11-20T00:00:00"/>
    <s v="USD"/>
    <n v="3"/>
    <n v="33"/>
    <n v="362"/>
    <n v="13"/>
    <n v="4"/>
    <n v="0.08"/>
    <n v="3230.94"/>
    <n v="3892.7"/>
    <x v="721"/>
    <n v="12923.76"/>
    <n v="1401.3760000000002"/>
    <n v="2"/>
    <x v="1"/>
  </r>
  <r>
    <x v="4420"/>
    <x v="0"/>
    <x v="2"/>
    <d v="2019-08-23T00:00:00"/>
    <x v="528"/>
    <d v="2019-12-05T00:00:00"/>
    <d v="2019-12-13T00:00:00"/>
    <s v="USD"/>
    <n v="17"/>
    <n v="30"/>
    <n v="281"/>
    <n v="41"/>
    <n v="3"/>
    <n v="0.2"/>
    <n v="2323.56"/>
    <n v="3872.6"/>
    <x v="998"/>
    <n v="6970.68"/>
    <n v="2323.5599999999995"/>
    <n v="8"/>
    <x v="0"/>
  </r>
  <r>
    <x v="4421"/>
    <x v="3"/>
    <x v="2"/>
    <d v="2019-05-15T00:00:00"/>
    <x v="528"/>
    <d v="2019-11-28T00:00:00"/>
    <d v="2019-12-07T00:00:00"/>
    <s v="USD"/>
    <n v="12"/>
    <n v="22"/>
    <n v="269"/>
    <n v="4"/>
    <n v="5"/>
    <n v="0.05"/>
    <n v="452.32"/>
    <n v="1051.9000000000001"/>
    <x v="11"/>
    <n v="2261.6"/>
    <n v="2734.9249999999997"/>
    <n v="9"/>
    <x v="0"/>
  </r>
  <r>
    <x v="4422"/>
    <x v="3"/>
    <x v="3"/>
    <d v="2019-05-15T00:00:00"/>
    <x v="528"/>
    <d v="2019-11-25T00:00:00"/>
    <d v="2019-12-05T00:00:00"/>
    <s v="USD"/>
    <n v="2"/>
    <n v="29"/>
    <n v="37"/>
    <n v="42"/>
    <n v="4"/>
    <n v="0.08"/>
    <n v="104.79"/>
    <n v="227.8"/>
    <x v="1311"/>
    <n v="419.16"/>
    <n v="419.14400000000006"/>
    <n v="10"/>
    <x v="0"/>
  </r>
  <r>
    <x v="4423"/>
    <x v="1"/>
    <x v="1"/>
    <d v="2019-05-15T00:00:00"/>
    <x v="529"/>
    <d v="2019-11-30T00:00:00"/>
    <d v="2019-12-04T00:00:00"/>
    <s v="USD"/>
    <n v="23"/>
    <n v="11"/>
    <n v="234"/>
    <n v="37"/>
    <n v="1"/>
    <n v="0.05"/>
    <n v="2793.1"/>
    <n v="3879.3"/>
    <x v="355"/>
    <n v="2793.1"/>
    <n v="892.23500000000013"/>
    <n v="4"/>
    <x v="1"/>
  </r>
  <r>
    <x v="4424"/>
    <x v="1"/>
    <x v="2"/>
    <d v="2019-08-23T00:00:00"/>
    <x v="529"/>
    <d v="2019-12-08T00:00:00"/>
    <d v="2019-12-18T00:00:00"/>
    <s v="USD"/>
    <n v="24"/>
    <n v="14"/>
    <n v="296"/>
    <n v="1"/>
    <n v="3"/>
    <n v="0.05"/>
    <n v="818.07"/>
    <n v="1105.5"/>
    <x v="1037"/>
    <n v="2454.21"/>
    <n v="696.46499999999969"/>
    <n v="10"/>
    <x v="0"/>
  </r>
  <r>
    <x v="4425"/>
    <x v="1"/>
    <x v="4"/>
    <d v="2019-08-23T00:00:00"/>
    <x v="529"/>
    <d v="2019-11-13T00:00:00"/>
    <d v="2019-11-14T00:00:00"/>
    <s v="USD"/>
    <n v="20"/>
    <n v="25"/>
    <n v="331"/>
    <n v="36"/>
    <n v="2"/>
    <n v="0.05"/>
    <n v="2635.51"/>
    <n v="3993.2"/>
    <x v="37"/>
    <n v="5271.02"/>
    <n v="2316.0599999999986"/>
    <n v="1"/>
    <x v="1"/>
  </r>
  <r>
    <x v="4426"/>
    <x v="3"/>
    <x v="4"/>
    <d v="2019-08-23T00:00:00"/>
    <x v="529"/>
    <d v="2019-11-26T00:00:00"/>
    <d v="2019-12-02T00:00:00"/>
    <s v="USD"/>
    <n v="5"/>
    <n v="15"/>
    <n v="364"/>
    <n v="27"/>
    <n v="3"/>
    <n v="0.2"/>
    <n v="129.44"/>
    <n v="187.6"/>
    <x v="470"/>
    <n v="388.32"/>
    <n v="61.920000000000016"/>
    <n v="6"/>
    <x v="1"/>
  </r>
  <r>
    <x v="4427"/>
    <x v="0"/>
    <x v="3"/>
    <d v="2019-05-15T00:00:00"/>
    <x v="529"/>
    <d v="2019-11-15T00:00:00"/>
    <d v="2019-11-21T00:00:00"/>
    <s v="USD"/>
    <n v="19"/>
    <n v="24"/>
    <n v="8"/>
    <n v="35"/>
    <n v="3"/>
    <n v="0.05"/>
    <n v="3942.15"/>
    <n v="6358.3"/>
    <x v="1833"/>
    <n v="11826.45"/>
    <n v="6294.7049999999981"/>
    <n v="6"/>
    <x v="1"/>
  </r>
  <r>
    <x v="4428"/>
    <x v="2"/>
    <x v="2"/>
    <d v="2019-05-15T00:00:00"/>
    <x v="529"/>
    <d v="2019-11-21T00:00:00"/>
    <d v="2019-11-27T00:00:00"/>
    <s v="USD"/>
    <n v="28"/>
    <n v="19"/>
    <n v="266"/>
    <n v="20"/>
    <n v="3"/>
    <n v="0.15"/>
    <n v="2844.69"/>
    <n v="4006.6"/>
    <x v="1679"/>
    <n v="8534.07"/>
    <n v="1682.7600000000002"/>
    <n v="6"/>
    <x v="1"/>
  </r>
  <r>
    <x v="4429"/>
    <x v="3"/>
    <x v="5"/>
    <d v="2019-08-23T00:00:00"/>
    <x v="529"/>
    <d v="2019-11-17T00:00:00"/>
    <d v="2019-11-26T00:00:00"/>
    <s v="USD"/>
    <n v="8"/>
    <n v="44"/>
    <n v="67"/>
    <n v="2"/>
    <n v="2"/>
    <n v="0.4"/>
    <n v="1762.9"/>
    <n v="4006.6"/>
    <x v="664"/>
    <n v="3525.8"/>
    <n v="1282.1199999999999"/>
    <n v="9"/>
    <x v="0"/>
  </r>
  <r>
    <x v="4430"/>
    <x v="0"/>
    <x v="0"/>
    <d v="2019-08-23T00:00:00"/>
    <x v="529"/>
    <d v="2019-11-15T00:00:00"/>
    <d v="2019-11-24T00:00:00"/>
    <s v="USD"/>
    <n v="20"/>
    <n v="25"/>
    <n v="104"/>
    <n v="28"/>
    <n v="4"/>
    <n v="0.1"/>
    <n v="2084.44"/>
    <n v="3932.9"/>
    <x v="508"/>
    <n v="8337.76"/>
    <n v="5820.68"/>
    <n v="9"/>
    <x v="0"/>
  </r>
  <r>
    <x v="4431"/>
    <x v="2"/>
    <x v="4"/>
    <d v="2019-08-23T00:00:00"/>
    <x v="529"/>
    <d v="2019-11-21T00:00:00"/>
    <d v="2019-11-28T00:00:00"/>
    <s v="USD"/>
    <n v="25"/>
    <n v="10"/>
    <n v="364"/>
    <n v="18"/>
    <n v="8"/>
    <n v="0.05"/>
    <n v="2961.27"/>
    <n v="6043.4"/>
    <x v="1834"/>
    <n v="23690.16"/>
    <n v="22239.679999999997"/>
    <n v="7"/>
    <x v="1"/>
  </r>
  <r>
    <x v="4432"/>
    <x v="3"/>
    <x v="0"/>
    <d v="2019-08-23T00:00:00"/>
    <x v="529"/>
    <d v="2019-11-14T00:00:00"/>
    <d v="2019-11-16T00:00:00"/>
    <s v="USD"/>
    <n v="7"/>
    <n v="31"/>
    <n v="193"/>
    <n v="31"/>
    <n v="6"/>
    <n v="0.15"/>
    <n v="856.39"/>
    <n v="1112.2"/>
    <x v="128"/>
    <n v="5138.34"/>
    <n v="533.88000000000011"/>
    <n v="2"/>
    <x v="1"/>
  </r>
  <r>
    <x v="4433"/>
    <x v="3"/>
    <x v="2"/>
    <d v="2019-05-15T00:00:00"/>
    <x v="530"/>
    <d v="2019-12-09T00:00:00"/>
    <d v="2019-12-16T00:00:00"/>
    <s v="USD"/>
    <n v="3"/>
    <n v="6"/>
    <n v="323"/>
    <n v="8"/>
    <n v="7"/>
    <n v="0.05"/>
    <n v="827.32"/>
    <n v="1969.8"/>
    <x v="1835"/>
    <n v="5791.2400000000007"/>
    <n v="7307.9299999999994"/>
    <n v="7"/>
    <x v="1"/>
  </r>
  <r>
    <x v="4434"/>
    <x v="1"/>
    <x v="3"/>
    <d v="2019-05-15T00:00:00"/>
    <x v="530"/>
    <d v="2019-12-07T00:00:00"/>
    <d v="2019-12-17T00:00:00"/>
    <s v="USD"/>
    <n v="23"/>
    <n v="5"/>
    <n v="47"/>
    <n v="45"/>
    <n v="7"/>
    <n v="0.1"/>
    <n v="1798.35"/>
    <n v="2606.3000000000002"/>
    <x v="1836"/>
    <n v="12588.449999999999"/>
    <n v="3831.2400000000034"/>
    <n v="10"/>
    <x v="0"/>
  </r>
  <r>
    <x v="4435"/>
    <x v="3"/>
    <x v="4"/>
    <d v="2019-08-23T00:00:00"/>
    <x v="530"/>
    <d v="2019-11-28T00:00:00"/>
    <d v="2019-12-02T00:00:00"/>
    <s v="USD"/>
    <n v="1"/>
    <n v="41"/>
    <n v="330"/>
    <n v="13"/>
    <n v="4"/>
    <n v="0.08"/>
    <n v="187.6"/>
    <n v="268"/>
    <x v="229"/>
    <n v="750.4"/>
    <n v="235.84000000000003"/>
    <n v="4"/>
    <x v="1"/>
  </r>
  <r>
    <x v="4436"/>
    <x v="0"/>
    <x v="2"/>
    <d v="2019-08-23T00:00:00"/>
    <x v="530"/>
    <d v="2019-12-02T00:00:00"/>
    <d v="2019-12-07T00:00:00"/>
    <s v="USD"/>
    <n v="20"/>
    <n v="41"/>
    <n v="266"/>
    <n v="15"/>
    <n v="7"/>
    <n v="0.08"/>
    <n v="818.2"/>
    <n v="1902.8"/>
    <x v="1837"/>
    <n v="5727.4000000000005"/>
    <n v="6526.6320000000005"/>
    <n v="5"/>
    <x v="1"/>
  </r>
  <r>
    <x v="4437"/>
    <x v="3"/>
    <x v="2"/>
    <d v="2019-08-23T00:00:00"/>
    <x v="530"/>
    <d v="2019-12-02T00:00:00"/>
    <d v="2019-12-03T00:00:00"/>
    <s v="USD"/>
    <n v="10"/>
    <n v="34"/>
    <n v="282"/>
    <n v="22"/>
    <n v="2"/>
    <n v="0.15"/>
    <n v="1791.58"/>
    <n v="2559.4"/>
    <x v="494"/>
    <n v="3583.16"/>
    <n v="767.82000000000062"/>
    <n v="1"/>
    <x v="1"/>
  </r>
  <r>
    <x v="4438"/>
    <x v="3"/>
    <x v="0"/>
    <d v="2019-08-23T00:00:00"/>
    <x v="530"/>
    <d v="2019-11-19T00:00:00"/>
    <d v="2019-11-20T00:00:00"/>
    <s v="USD"/>
    <n v="10"/>
    <n v="11"/>
    <n v="95"/>
    <n v="26"/>
    <n v="8"/>
    <n v="0.1"/>
    <n v="3103.44"/>
    <n v="3879.3"/>
    <x v="1838"/>
    <n v="24827.52"/>
    <n v="3103.4400000000023"/>
    <n v="1"/>
    <x v="1"/>
  </r>
  <r>
    <x v="4439"/>
    <x v="0"/>
    <x v="0"/>
    <d v="2019-08-23T00:00:00"/>
    <x v="531"/>
    <d v="2019-11-22T00:00:00"/>
    <d v="2019-12-02T00:00:00"/>
    <s v="USD"/>
    <n v="16"/>
    <n v="15"/>
    <n v="131"/>
    <n v="13"/>
    <n v="6"/>
    <n v="0.05"/>
    <n v="3241.73"/>
    <n v="3859.2"/>
    <x v="1839"/>
    <n v="19450.38"/>
    <n v="2547.059999999994"/>
    <n v="10"/>
    <x v="0"/>
  </r>
  <r>
    <x v="4440"/>
    <x v="1"/>
    <x v="3"/>
    <d v="2019-08-23T00:00:00"/>
    <x v="531"/>
    <d v="2019-11-23T00:00:00"/>
    <d v="2019-12-01T00:00:00"/>
    <s v="USD"/>
    <n v="21"/>
    <n v="4"/>
    <n v="16"/>
    <n v="5"/>
    <n v="3"/>
    <n v="0.08"/>
    <n v="1069.32"/>
    <n v="1782.2"/>
    <x v="336"/>
    <n v="3207.96"/>
    <n v="1710.9120000000003"/>
    <n v="8"/>
    <x v="0"/>
  </r>
  <r>
    <x v="4441"/>
    <x v="0"/>
    <x v="4"/>
    <d v="2019-08-23T00:00:00"/>
    <x v="531"/>
    <d v="2019-11-26T00:00:00"/>
    <d v="2019-11-29T00:00:00"/>
    <s v="USD"/>
    <n v="15"/>
    <n v="1"/>
    <n v="364"/>
    <n v="40"/>
    <n v="1"/>
    <n v="0.15"/>
    <n v="112.56"/>
    <n v="268"/>
    <x v="24"/>
    <n v="112.56"/>
    <n v="115.23999999999998"/>
    <n v="3"/>
    <x v="1"/>
  </r>
  <r>
    <x v="4442"/>
    <x v="3"/>
    <x v="0"/>
    <d v="2019-08-23T00:00:00"/>
    <x v="531"/>
    <d v="2019-12-05T00:00:00"/>
    <d v="2019-12-09T00:00:00"/>
    <s v="USD"/>
    <n v="9"/>
    <n v="3"/>
    <n v="117"/>
    <n v="22"/>
    <n v="5"/>
    <n v="0.08"/>
    <n v="3772.3"/>
    <n v="6184.1"/>
    <x v="1840"/>
    <n v="18861.5"/>
    <n v="9585.36"/>
    <n v="4"/>
    <x v="1"/>
  </r>
  <r>
    <x v="4443"/>
    <x v="1"/>
    <x v="0"/>
    <d v="2019-08-23T00:00:00"/>
    <x v="531"/>
    <d v="2019-11-21T00:00:00"/>
    <d v="2019-11-22T00:00:00"/>
    <s v="USD"/>
    <n v="21"/>
    <n v="16"/>
    <n v="94"/>
    <n v="37"/>
    <n v="6"/>
    <n v="0.08"/>
    <n v="1206"/>
    <n v="2412"/>
    <x v="523"/>
    <n v="7236"/>
    <n v="6078.24"/>
    <n v="1"/>
    <x v="1"/>
  </r>
  <r>
    <x v="4444"/>
    <x v="0"/>
    <x v="0"/>
    <d v="2019-08-23T00:00:00"/>
    <x v="531"/>
    <d v="2019-11-29T00:00:00"/>
    <d v="2019-12-07T00:00:00"/>
    <s v="USD"/>
    <n v="14"/>
    <n v="23"/>
    <n v="135"/>
    <n v="13"/>
    <n v="8"/>
    <n v="0.1"/>
    <n v="695.06"/>
    <n v="891.1"/>
    <x v="135"/>
    <n v="5560.48"/>
    <n v="855.44000000000051"/>
    <n v="8"/>
    <x v="0"/>
  </r>
  <r>
    <x v="4445"/>
    <x v="1"/>
    <x v="5"/>
    <d v="2019-08-23T00:00:00"/>
    <x v="531"/>
    <d v="2019-11-15T00:00:00"/>
    <d v="2019-11-20T00:00:00"/>
    <s v="USD"/>
    <n v="22"/>
    <n v="41"/>
    <n v="70"/>
    <n v="31"/>
    <n v="7"/>
    <n v="0.2"/>
    <n v="1655.17"/>
    <n v="2586.1999999999998"/>
    <x v="295"/>
    <n v="11586.19"/>
    <n v="2896.5299999999988"/>
    <n v="5"/>
    <x v="1"/>
  </r>
  <r>
    <x v="4446"/>
    <x v="3"/>
    <x v="0"/>
    <d v="2019-08-23T00:00:00"/>
    <x v="531"/>
    <d v="2019-11-29T00:00:00"/>
    <d v="2019-12-07T00:00:00"/>
    <s v="USD"/>
    <n v="9"/>
    <n v="9"/>
    <n v="158"/>
    <n v="20"/>
    <n v="3"/>
    <n v="0.08"/>
    <n v="569.5"/>
    <n v="1139"/>
    <x v="263"/>
    <n v="1708.5"/>
    <n v="1435.1400000000003"/>
    <n v="8"/>
    <x v="0"/>
  </r>
  <r>
    <x v="4447"/>
    <x v="0"/>
    <x v="3"/>
    <d v="2019-08-23T00:00:00"/>
    <x v="531"/>
    <d v="2019-11-24T00:00:00"/>
    <d v="2019-12-03T00:00:00"/>
    <s v="USD"/>
    <n v="17"/>
    <n v="33"/>
    <n v="12"/>
    <n v="3"/>
    <n v="5"/>
    <n v="0.4"/>
    <n v="4143.41"/>
    <n v="6277.9"/>
    <x v="10"/>
    <n v="20717.05"/>
    <n v="-1883.3499999999985"/>
    <n v="9"/>
    <x v="0"/>
  </r>
  <r>
    <x v="4448"/>
    <x v="0"/>
    <x v="4"/>
    <d v="2019-08-23T00:00:00"/>
    <x v="531"/>
    <d v="2019-11-20T00:00:00"/>
    <d v="2019-11-27T00:00:00"/>
    <s v="USD"/>
    <n v="16"/>
    <n v="36"/>
    <n v="353"/>
    <n v="10"/>
    <n v="6"/>
    <n v="0.08"/>
    <n v="2046.78"/>
    <n v="4013.3"/>
    <x v="1841"/>
    <n v="12280.68"/>
    <n v="9872.7360000000044"/>
    <n v="7"/>
    <x v="1"/>
  </r>
  <r>
    <x v="4449"/>
    <x v="1"/>
    <x v="4"/>
    <d v="2019-08-23T00:00:00"/>
    <x v="532"/>
    <d v="2019-11-30T00:00:00"/>
    <d v="2019-12-10T00:00:00"/>
    <s v="USD"/>
    <n v="24"/>
    <n v="26"/>
    <n v="335"/>
    <n v="35"/>
    <n v="7"/>
    <n v="0.15"/>
    <n v="2573"/>
    <n v="5045.1000000000004"/>
    <x v="1842"/>
    <n v="18011"/>
    <n v="12007.345000000001"/>
    <n v="10"/>
    <x v="0"/>
  </r>
  <r>
    <x v="4450"/>
    <x v="0"/>
    <x v="3"/>
    <d v="2019-05-15T00:00:00"/>
    <x v="532"/>
    <d v="2019-11-29T00:00:00"/>
    <d v="2019-12-01T00:00:00"/>
    <s v="USD"/>
    <n v="18"/>
    <n v="42"/>
    <n v="13"/>
    <n v="30"/>
    <n v="1"/>
    <n v="0.15"/>
    <n v="1154.08"/>
    <n v="1775.5"/>
    <x v="1"/>
    <n v="1154.08"/>
    <n v="355.09500000000003"/>
    <n v="2"/>
    <x v="1"/>
  </r>
  <r>
    <x v="4451"/>
    <x v="3"/>
    <x v="5"/>
    <d v="2019-05-15T00:00:00"/>
    <x v="532"/>
    <d v="2019-12-09T00:00:00"/>
    <d v="2019-12-13T00:00:00"/>
    <s v="USD"/>
    <n v="11"/>
    <n v="38"/>
    <n v="65"/>
    <n v="4"/>
    <n v="8"/>
    <n v="0.05"/>
    <n v="923.26"/>
    <n v="1742"/>
    <x v="1017"/>
    <n v="7386.08"/>
    <n v="5853.119999999999"/>
    <n v="4"/>
    <x v="1"/>
  </r>
  <r>
    <x v="4452"/>
    <x v="3"/>
    <x v="4"/>
    <d v="2019-08-23T00:00:00"/>
    <x v="532"/>
    <d v="2019-12-09T00:00:00"/>
    <d v="2019-12-19T00:00:00"/>
    <s v="USD"/>
    <n v="3"/>
    <n v="26"/>
    <n v="329"/>
    <n v="17"/>
    <n v="3"/>
    <n v="0.05"/>
    <n v="83.55"/>
    <n v="194.3"/>
    <x v="715"/>
    <n v="250.64999999999998"/>
    <n v="303.10500000000013"/>
    <n v="10"/>
    <x v="0"/>
  </r>
  <r>
    <x v="4453"/>
    <x v="1"/>
    <x v="5"/>
    <d v="2019-08-23T00:00:00"/>
    <x v="532"/>
    <d v="2019-12-01T00:00:00"/>
    <d v="2019-12-07T00:00:00"/>
    <s v="USD"/>
    <n v="22"/>
    <n v="2"/>
    <n v="84"/>
    <n v="41"/>
    <n v="8"/>
    <n v="0.08"/>
    <n v="1452.02"/>
    <n v="1728.6"/>
    <x v="264"/>
    <n v="11616.16"/>
    <n v="1106.3359999999993"/>
    <n v="6"/>
    <x v="1"/>
  </r>
  <r>
    <x v="4454"/>
    <x v="3"/>
    <x v="4"/>
    <d v="2019-08-23T00:00:00"/>
    <x v="532"/>
    <d v="2019-12-01T00:00:00"/>
    <d v="2019-12-10T00:00:00"/>
    <s v="USD"/>
    <n v="10"/>
    <n v="38"/>
    <n v="353"/>
    <n v="37"/>
    <n v="4"/>
    <n v="0.4"/>
    <n v="68.680000000000007"/>
    <n v="167.5"/>
    <x v="574"/>
    <n v="274.72000000000003"/>
    <n v="127.27999999999997"/>
    <n v="9"/>
    <x v="0"/>
  </r>
  <r>
    <x v="4455"/>
    <x v="3"/>
    <x v="3"/>
    <d v="2019-08-23T00:00:00"/>
    <x v="532"/>
    <d v="2019-12-10T00:00:00"/>
    <d v="2019-12-16T00:00:00"/>
    <s v="USD"/>
    <n v="1"/>
    <n v="37"/>
    <n v="6"/>
    <n v="19"/>
    <n v="3"/>
    <n v="0.08"/>
    <n v="1013.04"/>
    <n v="1876"/>
    <x v="234"/>
    <n v="3039.12"/>
    <n v="2138.6400000000003"/>
    <n v="6"/>
    <x v="1"/>
  </r>
  <r>
    <x v="4456"/>
    <x v="3"/>
    <x v="2"/>
    <d v="2019-08-23T00:00:00"/>
    <x v="532"/>
    <d v="2019-11-17T00:00:00"/>
    <d v="2019-11-21T00:00:00"/>
    <s v="USD"/>
    <n v="3"/>
    <n v="31"/>
    <n v="286"/>
    <n v="18"/>
    <n v="7"/>
    <n v="0.08"/>
    <n v="5059.84"/>
    <n v="6324.8"/>
    <x v="1843"/>
    <n v="35418.880000000005"/>
    <n v="5312.8319999999949"/>
    <n v="4"/>
    <x v="1"/>
  </r>
  <r>
    <x v="4457"/>
    <x v="3"/>
    <x v="1"/>
    <d v="2019-08-23T00:00:00"/>
    <x v="532"/>
    <d v="2019-12-12T00:00:00"/>
    <d v="2019-12-20T00:00:00"/>
    <s v="USD"/>
    <n v="8"/>
    <n v="44"/>
    <n v="237"/>
    <n v="6"/>
    <n v="2"/>
    <n v="0.05"/>
    <n v="1742.67"/>
    <n v="3872.6"/>
    <x v="254"/>
    <n v="3485.34"/>
    <n v="3872.5999999999995"/>
    <n v="8"/>
    <x v="0"/>
  </r>
  <r>
    <x v="4458"/>
    <x v="0"/>
    <x v="2"/>
    <d v="2019-08-23T00:00:00"/>
    <x v="532"/>
    <d v="2019-12-10T00:00:00"/>
    <d v="2019-12-15T00:00:00"/>
    <s v="USD"/>
    <n v="17"/>
    <n v="5"/>
    <n v="280"/>
    <n v="12"/>
    <n v="3"/>
    <n v="0.4"/>
    <n v="365.89"/>
    <n v="850.9"/>
    <x v="1286"/>
    <n v="1097.67"/>
    <n v="433.94999999999982"/>
    <n v="5"/>
    <x v="1"/>
  </r>
  <r>
    <x v="4459"/>
    <x v="3"/>
    <x v="1"/>
    <d v="2019-08-23T00:00:00"/>
    <x v="532"/>
    <d v="2019-11-28T00:00:00"/>
    <d v="2019-12-08T00:00:00"/>
    <s v="USD"/>
    <n v="2"/>
    <n v="22"/>
    <n v="259"/>
    <n v="18"/>
    <n v="8"/>
    <n v="0.05"/>
    <n v="2032.78"/>
    <n v="2479"/>
    <x v="1690"/>
    <n v="16262.24"/>
    <n v="2578.159999999998"/>
    <n v="10"/>
    <x v="0"/>
  </r>
  <r>
    <x v="4460"/>
    <x v="1"/>
    <x v="1"/>
    <d v="2019-08-23T00:00:00"/>
    <x v="532"/>
    <d v="2019-12-01T00:00:00"/>
    <d v="2019-12-08T00:00:00"/>
    <s v="USD"/>
    <n v="22"/>
    <n v="27"/>
    <n v="253"/>
    <n v="23"/>
    <n v="3"/>
    <n v="0.15"/>
    <n v="2550.29"/>
    <n v="5313.1"/>
    <x v="1587"/>
    <n v="7650.87"/>
    <n v="5897.5350000000008"/>
    <n v="7"/>
    <x v="1"/>
  </r>
  <r>
    <x v="4461"/>
    <x v="3"/>
    <x v="5"/>
    <d v="2019-08-23T00:00:00"/>
    <x v="532"/>
    <d v="2019-12-02T00:00:00"/>
    <d v="2019-12-05T00:00:00"/>
    <s v="USD"/>
    <n v="5"/>
    <n v="13"/>
    <n v="86"/>
    <n v="45"/>
    <n v="4"/>
    <n v="0.4"/>
    <n v="1277.0899999999999"/>
    <n v="2606.3000000000002"/>
    <x v="551"/>
    <n v="5108.3599999999997"/>
    <n v="1146.7600000000002"/>
    <n v="3"/>
    <x v="1"/>
  </r>
  <r>
    <x v="4462"/>
    <x v="3"/>
    <x v="0"/>
    <d v="2019-08-23T00:00:00"/>
    <x v="533"/>
    <d v="2019-11-30T00:00:00"/>
    <d v="2019-12-03T00:00:00"/>
    <s v="USD"/>
    <n v="12"/>
    <n v="32"/>
    <n v="105"/>
    <n v="33"/>
    <n v="2"/>
    <n v="0.4"/>
    <n v="2189.36"/>
    <n v="5339.9"/>
    <x v="1844"/>
    <n v="4378.72"/>
    <n v="2029.1599999999989"/>
    <n v="3"/>
    <x v="1"/>
  </r>
  <r>
    <x v="4463"/>
    <x v="0"/>
    <x v="0"/>
    <d v="2019-05-15T00:00:00"/>
    <x v="533"/>
    <d v="2019-11-21T00:00:00"/>
    <d v="2019-11-29T00:00:00"/>
    <s v="USD"/>
    <n v="18"/>
    <n v="43"/>
    <n v="188"/>
    <n v="30"/>
    <n v="6"/>
    <n v="0.05"/>
    <n v="1348.58"/>
    <n v="1983.2"/>
    <x v="294"/>
    <n v="8091.48"/>
    <n v="3212.76"/>
    <n v="8"/>
    <x v="0"/>
  </r>
  <r>
    <x v="4464"/>
    <x v="0"/>
    <x v="0"/>
    <d v="2019-08-23T00:00:00"/>
    <x v="533"/>
    <d v="2019-12-05T00:00:00"/>
    <d v="2019-12-13T00:00:00"/>
    <s v="USD"/>
    <n v="14"/>
    <n v="19"/>
    <n v="142"/>
    <n v="6"/>
    <n v="3"/>
    <n v="0.05"/>
    <n v="1183.49"/>
    <n v="1715.2"/>
    <x v="1057"/>
    <n v="3550.4700000000003"/>
    <n v="1337.8499999999995"/>
    <n v="8"/>
    <x v="0"/>
  </r>
  <r>
    <x v="4465"/>
    <x v="2"/>
    <x v="3"/>
    <d v="2019-08-23T00:00:00"/>
    <x v="533"/>
    <d v="2019-11-30T00:00:00"/>
    <d v="2019-12-09T00:00:00"/>
    <s v="USD"/>
    <n v="27"/>
    <n v="40"/>
    <n v="10"/>
    <n v="1"/>
    <n v="6"/>
    <n v="0.3"/>
    <n v="2149.9"/>
    <n v="3839.1"/>
    <x v="743"/>
    <n v="12899.400000000001"/>
    <n v="3224.8199999999961"/>
    <n v="9"/>
    <x v="0"/>
  </r>
  <r>
    <x v="4466"/>
    <x v="3"/>
    <x v="0"/>
    <d v="2019-05-15T00:00:00"/>
    <x v="533"/>
    <d v="2019-12-12T00:00:00"/>
    <d v="2019-12-15T00:00:00"/>
    <s v="USD"/>
    <n v="10"/>
    <n v="12"/>
    <n v="185"/>
    <n v="37"/>
    <n v="8"/>
    <n v="0.05"/>
    <n v="2276.12"/>
    <n v="3993.2"/>
    <x v="599"/>
    <n v="18208.96"/>
    <n v="12139.359999999997"/>
    <n v="3"/>
    <x v="1"/>
  </r>
  <r>
    <x v="4467"/>
    <x v="1"/>
    <x v="0"/>
    <d v="2019-08-23T00:00:00"/>
    <x v="533"/>
    <d v="2019-12-04T00:00:00"/>
    <d v="2019-12-06T00:00:00"/>
    <s v="USD"/>
    <n v="25"/>
    <n v="38"/>
    <n v="120"/>
    <n v="36"/>
    <n v="5"/>
    <n v="0.15"/>
    <n v="738.68"/>
    <n v="1172.5"/>
    <x v="680"/>
    <n v="3693.3999999999996"/>
    <n v="1289.7250000000004"/>
    <n v="2"/>
    <x v="1"/>
  </r>
  <r>
    <x v="4468"/>
    <x v="0"/>
    <x v="2"/>
    <d v="2019-05-15T00:00:00"/>
    <x v="533"/>
    <d v="2019-12-02T00:00:00"/>
    <d v="2019-12-10T00:00:00"/>
    <s v="USD"/>
    <n v="19"/>
    <n v="42"/>
    <n v="282"/>
    <n v="40"/>
    <n v="6"/>
    <n v="0.15"/>
    <n v="1632.59"/>
    <n v="2767.1"/>
    <x v="1584"/>
    <n v="9795.5399999999991"/>
    <n v="4316.67"/>
    <n v="8"/>
    <x v="0"/>
  </r>
  <r>
    <x v="4469"/>
    <x v="2"/>
    <x v="1"/>
    <d v="2019-08-23T00:00:00"/>
    <x v="533"/>
    <d v="2019-12-01T00:00:00"/>
    <d v="2019-12-09T00:00:00"/>
    <s v="USD"/>
    <n v="28"/>
    <n v="6"/>
    <n v="237"/>
    <n v="34"/>
    <n v="6"/>
    <n v="0.05"/>
    <n v="374.53"/>
    <n v="871"/>
    <x v="193"/>
    <n v="2247.1799999999998"/>
    <n v="2717.52"/>
    <n v="8"/>
    <x v="0"/>
  </r>
  <r>
    <x v="4470"/>
    <x v="2"/>
    <x v="1"/>
    <d v="2019-08-23T00:00:00"/>
    <x v="533"/>
    <d v="2019-12-02T00:00:00"/>
    <d v="2019-12-07T00:00:00"/>
    <s v="USD"/>
    <n v="27"/>
    <n v="25"/>
    <n v="220"/>
    <n v="9"/>
    <n v="1"/>
    <n v="0.2"/>
    <n v="1326.6"/>
    <n v="2412"/>
    <x v="1845"/>
    <n v="1326.6"/>
    <n v="603.00000000000023"/>
    <n v="5"/>
    <x v="1"/>
  </r>
  <r>
    <x v="4471"/>
    <x v="0"/>
    <x v="0"/>
    <d v="2019-08-23T00:00:00"/>
    <x v="533"/>
    <d v="2019-11-23T00:00:00"/>
    <d v="2019-12-01T00:00:00"/>
    <s v="USD"/>
    <n v="13"/>
    <n v="31"/>
    <n v="157"/>
    <n v="12"/>
    <n v="7"/>
    <n v="0.05"/>
    <n v="1526.53"/>
    <n v="2385.1999999999998"/>
    <x v="1521"/>
    <n v="10685.71"/>
    <n v="5175.8699999999972"/>
    <n v="8"/>
    <x v="0"/>
  </r>
  <r>
    <x v="4472"/>
    <x v="3"/>
    <x v="1"/>
    <d v="2019-08-23T00:00:00"/>
    <x v="533"/>
    <d v="2019-11-20T00:00:00"/>
    <d v="2019-11-24T00:00:00"/>
    <s v="USD"/>
    <n v="3"/>
    <n v="30"/>
    <n v="208"/>
    <n v="24"/>
    <n v="8"/>
    <n v="0.1"/>
    <n v="1889.6"/>
    <n v="2391.9"/>
    <x v="904"/>
    <n v="15116.8"/>
    <n v="2104.880000000001"/>
    <n v="4"/>
    <x v="1"/>
  </r>
  <r>
    <x v="4473"/>
    <x v="3"/>
    <x v="5"/>
    <d v="2019-08-23T00:00:00"/>
    <x v="534"/>
    <d v="2019-11-19T00:00:00"/>
    <d v="2019-11-20T00:00:00"/>
    <s v="USD"/>
    <n v="12"/>
    <n v="48"/>
    <n v="78"/>
    <n v="31"/>
    <n v="8"/>
    <n v="0.05"/>
    <n v="1371.69"/>
    <n v="2324.9"/>
    <x v="2"/>
    <n v="10973.52"/>
    <n v="6695.7200000000012"/>
    <n v="1"/>
    <x v="1"/>
  </r>
  <r>
    <x v="4474"/>
    <x v="1"/>
    <x v="0"/>
    <d v="2019-08-23T00:00:00"/>
    <x v="534"/>
    <d v="2019-11-29T00:00:00"/>
    <d v="2019-12-02T00:00:00"/>
    <s v="USD"/>
    <n v="24"/>
    <n v="38"/>
    <n v="103"/>
    <n v="43"/>
    <n v="5"/>
    <n v="0.15"/>
    <n v="2399.61"/>
    <n v="3691.7"/>
    <x v="1846"/>
    <n v="11998.050000000001"/>
    <n v="3691.6749999999993"/>
    <n v="3"/>
    <x v="1"/>
  </r>
  <r>
    <x v="4475"/>
    <x v="0"/>
    <x v="0"/>
    <d v="2019-08-23T00:00:00"/>
    <x v="534"/>
    <d v="2019-12-12T00:00:00"/>
    <d v="2019-12-13T00:00:00"/>
    <s v="USD"/>
    <n v="13"/>
    <n v="36"/>
    <n v="181"/>
    <n v="34"/>
    <n v="3"/>
    <n v="0.05"/>
    <n v="506.52"/>
    <n v="904.5"/>
    <x v="244"/>
    <n v="1519.56"/>
    <n v="1058.2649999999999"/>
    <n v="1"/>
    <x v="1"/>
  </r>
  <r>
    <x v="4476"/>
    <x v="3"/>
    <x v="0"/>
    <d v="2019-08-23T00:00:00"/>
    <x v="534"/>
    <d v="2019-12-05T00:00:00"/>
    <d v="2019-12-08T00:00:00"/>
    <s v="USD"/>
    <n v="11"/>
    <n v="46"/>
    <n v="110"/>
    <n v="25"/>
    <n v="4"/>
    <n v="0.05"/>
    <n v="943.36"/>
    <n v="1715.2"/>
    <x v="115"/>
    <n v="3773.44"/>
    <n v="2744.32"/>
    <n v="3"/>
    <x v="1"/>
  </r>
  <r>
    <x v="4477"/>
    <x v="1"/>
    <x v="0"/>
    <d v="2019-08-23T00:00:00"/>
    <x v="534"/>
    <d v="2019-11-26T00:00:00"/>
    <d v="2019-12-02T00:00:00"/>
    <s v="USD"/>
    <n v="25"/>
    <n v="21"/>
    <n v="174"/>
    <n v="25"/>
    <n v="8"/>
    <n v="0.05"/>
    <n v="515.9"/>
    <n v="938"/>
    <x v="991"/>
    <n v="4127.2"/>
    <n v="3001.5999999999995"/>
    <n v="6"/>
    <x v="1"/>
  </r>
  <r>
    <x v="4478"/>
    <x v="0"/>
    <x v="0"/>
    <d v="2019-08-23T00:00:00"/>
    <x v="534"/>
    <d v="2019-11-20T00:00:00"/>
    <d v="2019-11-22T00:00:00"/>
    <s v="USD"/>
    <n v="15"/>
    <n v="15"/>
    <n v="135"/>
    <n v="34"/>
    <n v="4"/>
    <n v="0.08"/>
    <n v="1762.9"/>
    <n v="4006.6"/>
    <x v="150"/>
    <n v="7051.6"/>
    <n v="7692.6880000000001"/>
    <n v="2"/>
    <x v="1"/>
  </r>
  <r>
    <x v="4479"/>
    <x v="3"/>
    <x v="2"/>
    <d v="2019-08-23T00:00:00"/>
    <x v="534"/>
    <d v="2019-12-03T00:00:00"/>
    <d v="2019-12-10T00:00:00"/>
    <s v="USD"/>
    <n v="10"/>
    <n v="26"/>
    <n v="321"/>
    <n v="17"/>
    <n v="8"/>
    <n v="0.05"/>
    <n v="628.73"/>
    <n v="1232.8"/>
    <x v="1412"/>
    <n v="5029.84"/>
    <n v="4339.4399999999987"/>
    <n v="7"/>
    <x v="1"/>
  </r>
  <r>
    <x v="4480"/>
    <x v="2"/>
    <x v="0"/>
    <d v="2019-08-23T00:00:00"/>
    <x v="534"/>
    <d v="2019-12-03T00:00:00"/>
    <d v="2019-12-04T00:00:00"/>
    <s v="USD"/>
    <n v="25"/>
    <n v="21"/>
    <n v="178"/>
    <n v="33"/>
    <n v="7"/>
    <n v="0.2"/>
    <n v="2296.69"/>
    <n v="3892.7"/>
    <x v="761"/>
    <n v="16076.83"/>
    <n v="5722.2899999999991"/>
    <n v="1"/>
    <x v="1"/>
  </r>
  <r>
    <x v="4481"/>
    <x v="3"/>
    <x v="5"/>
    <d v="2019-08-23T00:00:00"/>
    <x v="534"/>
    <d v="2019-12-13T00:00:00"/>
    <d v="2019-12-16T00:00:00"/>
    <s v="USD"/>
    <n v="1"/>
    <n v="23"/>
    <n v="72"/>
    <n v="6"/>
    <n v="1"/>
    <n v="0.05"/>
    <n v="1093.71"/>
    <n v="2485.6999999999998"/>
    <x v="175"/>
    <n v="1093.71"/>
    <n v="1267.7049999999995"/>
    <n v="3"/>
    <x v="1"/>
  </r>
  <r>
    <x v="4482"/>
    <x v="3"/>
    <x v="1"/>
    <d v="2019-05-15T00:00:00"/>
    <x v="534"/>
    <d v="2019-11-28T00:00:00"/>
    <d v="2019-12-08T00:00:00"/>
    <s v="USD"/>
    <n v="9"/>
    <n v="40"/>
    <n v="228"/>
    <n v="47"/>
    <n v="2"/>
    <n v="0.05"/>
    <n v="1341.34"/>
    <n v="1742"/>
    <x v="1113"/>
    <n v="2682.68"/>
    <n v="627.11999999999989"/>
    <n v="10"/>
    <x v="0"/>
  </r>
  <r>
    <x v="4483"/>
    <x v="0"/>
    <x v="3"/>
    <d v="2019-08-23T00:00:00"/>
    <x v="534"/>
    <d v="2019-12-07T00:00:00"/>
    <d v="2019-12-15T00:00:00"/>
    <s v="USD"/>
    <n v="13"/>
    <n v="18"/>
    <n v="37"/>
    <n v="29"/>
    <n v="2"/>
    <n v="0.05"/>
    <n v="91.92"/>
    <n v="187.6"/>
    <x v="1085"/>
    <n v="183.84"/>
    <n v="172.6"/>
    <n v="8"/>
    <x v="0"/>
  </r>
  <r>
    <x v="4484"/>
    <x v="0"/>
    <x v="3"/>
    <d v="2019-08-23T00:00:00"/>
    <x v="534"/>
    <d v="2019-12-05T00:00:00"/>
    <d v="2019-12-15T00:00:00"/>
    <s v="USD"/>
    <n v="15"/>
    <n v="8"/>
    <n v="30"/>
    <n v="43"/>
    <n v="3"/>
    <n v="0.3"/>
    <n v="2141.86"/>
    <n v="3966.4"/>
    <x v="294"/>
    <n v="6425.58"/>
    <n v="1903.8600000000006"/>
    <n v="10"/>
    <x v="0"/>
  </r>
  <r>
    <x v="4485"/>
    <x v="0"/>
    <x v="2"/>
    <d v="2019-08-23T00:00:00"/>
    <x v="535"/>
    <d v="2019-11-21T00:00:00"/>
    <d v="2019-11-22T00:00:00"/>
    <s v="USD"/>
    <n v="18"/>
    <n v="35"/>
    <n v="297"/>
    <n v="34"/>
    <n v="3"/>
    <n v="0.2"/>
    <n v="578.88"/>
    <n v="1072"/>
    <x v="843"/>
    <n v="1736.6399999999999"/>
    <n v="836.16000000000031"/>
    <n v="1"/>
    <x v="1"/>
  </r>
  <r>
    <x v="4486"/>
    <x v="3"/>
    <x v="2"/>
    <d v="2019-08-23T00:00:00"/>
    <x v="535"/>
    <d v="2019-11-20T00:00:00"/>
    <d v="2019-11-23T00:00:00"/>
    <s v="USD"/>
    <n v="9"/>
    <n v="49"/>
    <n v="300"/>
    <n v="32"/>
    <n v="4"/>
    <n v="0.15"/>
    <n v="675.83"/>
    <n v="877.7"/>
    <x v="1695"/>
    <n v="2703.32"/>
    <n v="280.86000000000013"/>
    <n v="3"/>
    <x v="1"/>
  </r>
  <r>
    <x v="4487"/>
    <x v="3"/>
    <x v="1"/>
    <d v="2019-08-23T00:00:00"/>
    <x v="535"/>
    <d v="2019-12-09T00:00:00"/>
    <d v="2019-12-13T00:00:00"/>
    <s v="USD"/>
    <n v="11"/>
    <n v="16"/>
    <n v="243"/>
    <n v="10"/>
    <n v="5"/>
    <n v="0.05"/>
    <n v="3763.12"/>
    <n v="5701.7"/>
    <x v="1259"/>
    <n v="18815.599999999999"/>
    <n v="8267.4749999999985"/>
    <n v="4"/>
    <x v="1"/>
  </r>
  <r>
    <x v="4488"/>
    <x v="3"/>
    <x v="5"/>
    <d v="2019-05-15T00:00:00"/>
    <x v="535"/>
    <d v="2019-12-12T00:00:00"/>
    <d v="2019-12-14T00:00:00"/>
    <s v="USD"/>
    <n v="5"/>
    <n v="49"/>
    <n v="74"/>
    <n v="19"/>
    <n v="7"/>
    <n v="0.05"/>
    <n v="973.85"/>
    <n v="1708.5"/>
    <x v="270"/>
    <n v="6816.95"/>
    <n v="4544.5749999999998"/>
    <n v="2"/>
    <x v="1"/>
  </r>
  <r>
    <x v="4489"/>
    <x v="0"/>
    <x v="0"/>
    <d v="2019-08-23T00:00:00"/>
    <x v="535"/>
    <d v="2019-12-06T00:00:00"/>
    <d v="2019-12-10T00:00:00"/>
    <s v="USD"/>
    <n v="18"/>
    <n v="20"/>
    <n v="107"/>
    <n v="33"/>
    <n v="3"/>
    <n v="0.05"/>
    <n v="688.09"/>
    <n v="871"/>
    <x v="122"/>
    <n v="2064.27"/>
    <n v="418.07999999999993"/>
    <n v="4"/>
    <x v="1"/>
  </r>
  <r>
    <x v="4490"/>
    <x v="2"/>
    <x v="3"/>
    <d v="2019-08-23T00:00:00"/>
    <x v="535"/>
    <d v="2019-11-19T00:00:00"/>
    <d v="2019-11-24T00:00:00"/>
    <s v="USD"/>
    <n v="27"/>
    <n v="33"/>
    <n v="28"/>
    <n v="29"/>
    <n v="4"/>
    <n v="0.08"/>
    <n v="2894.4"/>
    <n v="6030"/>
    <x v="939"/>
    <n v="11577.6"/>
    <n v="10612.800000000001"/>
    <n v="5"/>
    <x v="1"/>
  </r>
  <r>
    <x v="4491"/>
    <x v="3"/>
    <x v="3"/>
    <d v="2019-08-23T00:00:00"/>
    <x v="535"/>
    <d v="2019-12-13T00:00:00"/>
    <d v="2019-12-23T00:00:00"/>
    <s v="USD"/>
    <n v="1"/>
    <n v="17"/>
    <n v="1"/>
    <n v="11"/>
    <n v="5"/>
    <n v="0.08"/>
    <n v="3676.69"/>
    <n v="5406.9"/>
    <x v="1847"/>
    <n v="18383.45"/>
    <n v="6488.2900000000009"/>
    <n v="10"/>
    <x v="0"/>
  </r>
  <r>
    <x v="4492"/>
    <x v="3"/>
    <x v="3"/>
    <d v="2019-08-23T00:00:00"/>
    <x v="535"/>
    <d v="2019-12-06T00:00:00"/>
    <d v="2019-12-07T00:00:00"/>
    <s v="USD"/>
    <n v="3"/>
    <n v="6"/>
    <n v="22"/>
    <n v="8"/>
    <n v="5"/>
    <n v="0.1"/>
    <n v="352.76"/>
    <n v="783.9"/>
    <x v="359"/>
    <n v="1763.8"/>
    <n v="1763.7500000000002"/>
    <n v="1"/>
    <x v="1"/>
  </r>
  <r>
    <x v="4493"/>
    <x v="0"/>
    <x v="0"/>
    <d v="2019-08-23T00:00:00"/>
    <x v="535"/>
    <d v="2019-12-03T00:00:00"/>
    <d v="2019-12-04T00:00:00"/>
    <s v="USD"/>
    <n v="19"/>
    <n v="36"/>
    <n v="117"/>
    <n v="10"/>
    <n v="2"/>
    <n v="0.15"/>
    <n v="147.4"/>
    <n v="268"/>
    <x v="1026"/>
    <n v="294.8"/>
    <n v="160.79999999999995"/>
    <n v="1"/>
    <x v="1"/>
  </r>
  <r>
    <x v="4494"/>
    <x v="0"/>
    <x v="0"/>
    <d v="2019-08-23T00:00:00"/>
    <x v="535"/>
    <d v="2019-11-29T00:00:00"/>
    <d v="2019-12-06T00:00:00"/>
    <s v="USD"/>
    <n v="14"/>
    <n v="42"/>
    <n v="163"/>
    <n v="45"/>
    <n v="8"/>
    <n v="0.08"/>
    <n v="793.88"/>
    <n v="1936.3"/>
    <x v="1473"/>
    <n v="6351.04"/>
    <n v="7900.1279999999997"/>
    <n v="7"/>
    <x v="1"/>
  </r>
  <r>
    <x v="4495"/>
    <x v="0"/>
    <x v="2"/>
    <d v="2019-08-23T00:00:00"/>
    <x v="536"/>
    <d v="2019-12-04T00:00:00"/>
    <d v="2019-12-13T00:00:00"/>
    <s v="USD"/>
    <n v="12"/>
    <n v="32"/>
    <n v="297"/>
    <n v="33"/>
    <n v="2"/>
    <n v="0.15"/>
    <n v="690.37"/>
    <n v="1078.7"/>
    <x v="886"/>
    <n v="1380.74"/>
    <n v="453.04999999999995"/>
    <n v="9"/>
    <x v="0"/>
  </r>
  <r>
    <x v="4496"/>
    <x v="1"/>
    <x v="5"/>
    <d v="2019-08-23T00:00:00"/>
    <x v="536"/>
    <d v="2019-12-15T00:00:00"/>
    <d v="2019-12-18T00:00:00"/>
    <s v="USD"/>
    <n v="23"/>
    <n v="47"/>
    <n v="64"/>
    <n v="22"/>
    <n v="6"/>
    <n v="0.08"/>
    <n v="1968.46"/>
    <n v="3785.5"/>
    <x v="1373"/>
    <n v="11810.76"/>
    <n v="9085.1999999999989"/>
    <n v="3"/>
    <x v="1"/>
  </r>
  <r>
    <x v="4497"/>
    <x v="1"/>
    <x v="1"/>
    <d v="2019-08-23T00:00:00"/>
    <x v="536"/>
    <d v="2019-11-20T00:00:00"/>
    <d v="2019-11-28T00:00:00"/>
    <s v="USD"/>
    <n v="24"/>
    <n v="14"/>
    <n v="236"/>
    <n v="21"/>
    <n v="6"/>
    <n v="0.08"/>
    <n v="1637.75"/>
    <n v="2599.6"/>
    <x v="1021"/>
    <n v="9826.5"/>
    <n v="4523.2919999999995"/>
    <n v="8"/>
    <x v="0"/>
  </r>
  <r>
    <x v="4498"/>
    <x v="3"/>
    <x v="2"/>
    <d v="2019-08-23T00:00:00"/>
    <x v="536"/>
    <d v="2019-11-30T00:00:00"/>
    <d v="2019-12-02T00:00:00"/>
    <s v="USD"/>
    <n v="4"/>
    <n v="12"/>
    <n v="262"/>
    <n v="3"/>
    <n v="2"/>
    <n v="0.2"/>
    <n v="1522.51"/>
    <n v="2003.3"/>
    <x v="1093"/>
    <n v="3045.02"/>
    <n v="160.26000000000022"/>
    <n v="2"/>
    <x v="1"/>
  </r>
  <r>
    <x v="4499"/>
    <x v="3"/>
    <x v="0"/>
    <d v="2019-08-23T00:00:00"/>
    <x v="536"/>
    <d v="2019-12-06T00:00:00"/>
    <d v="2019-12-13T00:00:00"/>
    <s v="USD"/>
    <n v="10"/>
    <n v="18"/>
    <n v="185"/>
    <n v="10"/>
    <n v="1"/>
    <n v="0.05"/>
    <n v="2666.47"/>
    <n v="3979.8"/>
    <x v="992"/>
    <n v="2666.47"/>
    <n v="1114.3400000000001"/>
    <n v="7"/>
    <x v="1"/>
  </r>
  <r>
    <x v="4500"/>
    <x v="3"/>
    <x v="2"/>
    <d v="2019-08-23T00:00:00"/>
    <x v="536"/>
    <d v="2019-12-05T00:00:00"/>
    <d v="2019-12-10T00:00:00"/>
    <s v="USD"/>
    <n v="2"/>
    <n v="7"/>
    <n v="302"/>
    <n v="40"/>
    <n v="5"/>
    <n v="0.15"/>
    <n v="574.05999999999995"/>
    <n v="1125.5999999999999"/>
    <x v="234"/>
    <n v="2870.2999999999997"/>
    <n v="1913.5000000000005"/>
    <n v="5"/>
    <x v="1"/>
  </r>
  <r>
    <x v="4501"/>
    <x v="0"/>
    <x v="2"/>
    <d v="2019-08-23T00:00:00"/>
    <x v="536"/>
    <d v="2019-12-10T00:00:00"/>
    <d v="2019-12-18T00:00:00"/>
    <s v="USD"/>
    <n v="16"/>
    <n v="44"/>
    <n v="275"/>
    <n v="41"/>
    <n v="2"/>
    <n v="0.05"/>
    <n v="1417.99"/>
    <n v="2726.9"/>
    <x v="1848"/>
    <n v="2835.98"/>
    <n v="2345.1299999999997"/>
    <n v="8"/>
    <x v="0"/>
  </r>
  <r>
    <x v="4502"/>
    <x v="1"/>
    <x v="0"/>
    <d v="2019-08-23T00:00:00"/>
    <x v="536"/>
    <d v="2019-12-06T00:00:00"/>
    <d v="2019-12-14T00:00:00"/>
    <s v="USD"/>
    <n v="25"/>
    <n v="2"/>
    <n v="187"/>
    <n v="18"/>
    <n v="5"/>
    <n v="0.08"/>
    <n v="1379.53"/>
    <n v="1943"/>
    <x v="1509"/>
    <n v="6897.65"/>
    <n v="2040.1500000000015"/>
    <n v="8"/>
    <x v="0"/>
  </r>
  <r>
    <x v="4503"/>
    <x v="0"/>
    <x v="3"/>
    <d v="2019-08-23T00:00:00"/>
    <x v="537"/>
    <d v="2019-12-04T00:00:00"/>
    <d v="2019-12-12T00:00:00"/>
    <s v="USD"/>
    <n v="17"/>
    <n v="21"/>
    <n v="12"/>
    <n v="41"/>
    <n v="8"/>
    <n v="0.2"/>
    <n v="776.66"/>
    <n v="1078.7"/>
    <x v="1144"/>
    <n v="6213.28"/>
    <n v="690.40000000000055"/>
    <n v="8"/>
    <x v="0"/>
  </r>
  <r>
    <x v="4504"/>
    <x v="3"/>
    <x v="2"/>
    <d v="2019-08-23T00:00:00"/>
    <x v="537"/>
    <d v="2019-11-26T00:00:00"/>
    <d v="2019-12-05T00:00:00"/>
    <s v="USD"/>
    <n v="1"/>
    <n v="49"/>
    <n v="272"/>
    <n v="11"/>
    <n v="8"/>
    <n v="0.3"/>
    <n v="3887.07"/>
    <n v="5252.8"/>
    <x v="1849"/>
    <n v="31096.560000000001"/>
    <n v="-1680.880000000001"/>
    <n v="9"/>
    <x v="0"/>
  </r>
  <r>
    <x v="4505"/>
    <x v="1"/>
    <x v="2"/>
    <d v="2019-08-23T00:00:00"/>
    <x v="537"/>
    <d v="2019-12-02T00:00:00"/>
    <d v="2019-12-11T00:00:00"/>
    <s v="USD"/>
    <n v="23"/>
    <n v="29"/>
    <n v="267"/>
    <n v="35"/>
    <n v="8"/>
    <n v="0.05"/>
    <n v="4161.1000000000004"/>
    <n v="6304.7"/>
    <x v="1850"/>
    <n v="33288.800000000003"/>
    <n v="14626.919999999991"/>
    <n v="9"/>
    <x v="0"/>
  </r>
  <r>
    <x v="4506"/>
    <x v="3"/>
    <x v="1"/>
    <d v="2019-08-23T00:00:00"/>
    <x v="537"/>
    <d v="2019-12-17T00:00:00"/>
    <d v="2019-12-19T00:00:00"/>
    <s v="USD"/>
    <n v="5"/>
    <n v="33"/>
    <n v="225"/>
    <n v="38"/>
    <n v="3"/>
    <n v="0.15"/>
    <n v="1492.22"/>
    <n v="2331.6"/>
    <x v="462"/>
    <n v="4476.66"/>
    <n v="1468.9199999999992"/>
    <n v="2"/>
    <x v="1"/>
  </r>
  <r>
    <x v="4507"/>
    <x v="3"/>
    <x v="2"/>
    <d v="2019-08-23T00:00:00"/>
    <x v="537"/>
    <d v="2019-12-13T00:00:00"/>
    <d v="2019-12-19T00:00:00"/>
    <s v="USD"/>
    <n v="2"/>
    <n v="35"/>
    <n v="316"/>
    <n v="27"/>
    <n v="3"/>
    <n v="0.05"/>
    <n v="922.59"/>
    <n v="1085.4000000000001"/>
    <x v="682"/>
    <n v="2767.77"/>
    <n v="325.62000000000035"/>
    <n v="6"/>
    <x v="1"/>
  </r>
  <r>
    <x v="4508"/>
    <x v="1"/>
    <x v="3"/>
    <d v="2019-08-23T00:00:00"/>
    <x v="537"/>
    <d v="2019-12-05T00:00:00"/>
    <d v="2019-12-07T00:00:00"/>
    <s v="USD"/>
    <n v="24"/>
    <n v="44"/>
    <n v="33"/>
    <n v="16"/>
    <n v="4"/>
    <n v="0.08"/>
    <n v="2104.87"/>
    <n v="3095.4"/>
    <x v="19"/>
    <n v="8419.48"/>
    <n v="2971.5920000000006"/>
    <n v="2"/>
    <x v="1"/>
  </r>
  <r>
    <x v="4509"/>
    <x v="0"/>
    <x v="0"/>
    <d v="2019-08-23T00:00:00"/>
    <x v="537"/>
    <d v="2019-11-21T00:00:00"/>
    <d v="2019-11-25T00:00:00"/>
    <s v="USD"/>
    <n v="15"/>
    <n v="43"/>
    <n v="157"/>
    <n v="4"/>
    <n v="7"/>
    <n v="0.2"/>
    <n v="3197.58"/>
    <n v="3852.5"/>
    <x v="1553"/>
    <n v="22383.059999999998"/>
    <n v="-809.05999999999767"/>
    <n v="4"/>
    <x v="1"/>
  </r>
  <r>
    <x v="4510"/>
    <x v="3"/>
    <x v="0"/>
    <d v="2019-08-23T00:00:00"/>
    <x v="537"/>
    <d v="2019-11-30T00:00:00"/>
    <d v="2019-12-08T00:00:00"/>
    <s v="USD"/>
    <n v="9"/>
    <n v="8"/>
    <n v="198"/>
    <n v="9"/>
    <n v="5"/>
    <n v="0.15"/>
    <n v="772.78"/>
    <n v="1058.5999999999999"/>
    <x v="423"/>
    <n v="3863.8999999999996"/>
    <n v="635.15000000000055"/>
    <n v="8"/>
    <x v="0"/>
  </r>
  <r>
    <x v="4511"/>
    <x v="1"/>
    <x v="0"/>
    <d v="2019-08-23T00:00:00"/>
    <x v="537"/>
    <d v="2019-11-30T00:00:00"/>
    <d v="2019-12-01T00:00:00"/>
    <s v="USD"/>
    <n v="21"/>
    <n v="21"/>
    <n v="94"/>
    <n v="19"/>
    <n v="6"/>
    <n v="0.05"/>
    <n v="2069.56"/>
    <n v="2619.6999999999998"/>
    <x v="1264"/>
    <n v="12417.36"/>
    <n v="2514.9299999999985"/>
    <n v="1"/>
    <x v="1"/>
  </r>
  <r>
    <x v="4512"/>
    <x v="0"/>
    <x v="1"/>
    <d v="2019-08-23T00:00:00"/>
    <x v="537"/>
    <d v="2019-11-22T00:00:00"/>
    <d v="2019-12-02T00:00:00"/>
    <s v="USD"/>
    <n v="17"/>
    <n v="14"/>
    <n v="233"/>
    <n v="10"/>
    <n v="3"/>
    <n v="0.1"/>
    <n v="1668.7"/>
    <n v="3973.1"/>
    <x v="875"/>
    <n v="5006.1000000000004"/>
    <n v="5721.2699999999986"/>
    <n v="10"/>
    <x v="0"/>
  </r>
  <r>
    <x v="4513"/>
    <x v="0"/>
    <x v="2"/>
    <d v="2019-05-15T00:00:00"/>
    <x v="537"/>
    <d v="2019-12-03T00:00:00"/>
    <d v="2019-12-08T00:00:00"/>
    <s v="USD"/>
    <n v="13"/>
    <n v="12"/>
    <n v="309"/>
    <n v="32"/>
    <n v="7"/>
    <n v="0.1"/>
    <n v="150.08000000000001"/>
    <n v="187.6"/>
    <x v="95"/>
    <n v="1050.5600000000002"/>
    <n v="131.31999999999994"/>
    <n v="5"/>
    <x v="1"/>
  </r>
  <r>
    <x v="4514"/>
    <x v="0"/>
    <x v="0"/>
    <d v="2019-08-23T00:00:00"/>
    <x v="537"/>
    <d v="2019-12-14T00:00:00"/>
    <d v="2019-12-20T00:00:00"/>
    <s v="USD"/>
    <n v="18"/>
    <n v="29"/>
    <n v="135"/>
    <n v="3"/>
    <n v="5"/>
    <n v="0.2"/>
    <n v="2351.1"/>
    <n v="3731.9"/>
    <x v="1851"/>
    <n v="11755.5"/>
    <n v="3172.1000000000004"/>
    <n v="6"/>
    <x v="1"/>
  </r>
  <r>
    <x v="4515"/>
    <x v="2"/>
    <x v="2"/>
    <d v="2019-08-23T00:00:00"/>
    <x v="538"/>
    <d v="2019-12-08T00:00:00"/>
    <d v="2019-12-13T00:00:00"/>
    <s v="USD"/>
    <n v="27"/>
    <n v="38"/>
    <n v="289"/>
    <n v="14"/>
    <n v="6"/>
    <n v="0.05"/>
    <n v="469.6"/>
    <n v="1092.0999999999999"/>
    <x v="140"/>
    <n v="2817.6000000000004"/>
    <n v="3407.369999999999"/>
    <n v="5"/>
    <x v="1"/>
  </r>
  <r>
    <x v="4516"/>
    <x v="2"/>
    <x v="5"/>
    <d v="2019-08-23T00:00:00"/>
    <x v="538"/>
    <d v="2019-12-05T00:00:00"/>
    <d v="2019-12-09T00:00:00"/>
    <s v="USD"/>
    <n v="25"/>
    <n v="34"/>
    <n v="84"/>
    <n v="14"/>
    <n v="8"/>
    <n v="0.1"/>
    <n v="3308.8"/>
    <n v="3986.5"/>
    <x v="627"/>
    <n v="26470.400000000001"/>
    <n v="2232.3999999999978"/>
    <n v="4"/>
    <x v="1"/>
  </r>
  <r>
    <x v="4517"/>
    <x v="2"/>
    <x v="2"/>
    <d v="2019-08-23T00:00:00"/>
    <x v="538"/>
    <d v="2019-12-08T00:00:00"/>
    <d v="2019-12-15T00:00:00"/>
    <s v="USD"/>
    <n v="26"/>
    <n v="49"/>
    <n v="277"/>
    <n v="15"/>
    <n v="4"/>
    <n v="0.15"/>
    <n v="4748.63"/>
    <n v="6331.5"/>
    <x v="1563"/>
    <n v="18994.52"/>
    <n v="2532.5799999999981"/>
    <n v="7"/>
    <x v="1"/>
  </r>
  <r>
    <x v="4518"/>
    <x v="3"/>
    <x v="2"/>
    <d v="2019-08-23T00:00:00"/>
    <x v="538"/>
    <d v="2019-11-27T00:00:00"/>
    <d v="2019-12-06T00:00:00"/>
    <s v="USD"/>
    <n v="8"/>
    <n v="34"/>
    <n v="302"/>
    <n v="30"/>
    <n v="3"/>
    <n v="0.1"/>
    <n v="3190.27"/>
    <n v="5145.6000000000004"/>
    <x v="1393"/>
    <n v="9570.81"/>
    <n v="4322.3100000000013"/>
    <n v="9"/>
    <x v="0"/>
  </r>
  <r>
    <x v="4519"/>
    <x v="3"/>
    <x v="3"/>
    <d v="2019-08-23T00:00:00"/>
    <x v="538"/>
    <d v="2019-11-23T00:00:00"/>
    <d v="2019-11-27T00:00:00"/>
    <s v="USD"/>
    <n v="2"/>
    <n v="38"/>
    <n v="39"/>
    <n v="5"/>
    <n v="7"/>
    <n v="0.1"/>
    <n v="2188.29"/>
    <n v="3839.1"/>
    <x v="1423"/>
    <n v="15318.029999999999"/>
    <n v="8868.3000000000029"/>
    <n v="4"/>
    <x v="1"/>
  </r>
  <r>
    <x v="4520"/>
    <x v="0"/>
    <x v="0"/>
    <d v="2019-08-23T00:00:00"/>
    <x v="538"/>
    <d v="2019-11-26T00:00:00"/>
    <d v="2019-12-04T00:00:00"/>
    <s v="USD"/>
    <n v="16"/>
    <n v="2"/>
    <n v="177"/>
    <n v="19"/>
    <n v="1"/>
    <n v="0.1"/>
    <n v="1595.54"/>
    <n v="2532.6"/>
    <x v="1665"/>
    <n v="1595.54"/>
    <n v="683.80000000000018"/>
    <n v="8"/>
    <x v="0"/>
  </r>
  <r>
    <x v="4521"/>
    <x v="3"/>
    <x v="1"/>
    <d v="2019-08-23T00:00:00"/>
    <x v="538"/>
    <d v="2019-12-18T00:00:00"/>
    <d v="2019-12-22T00:00:00"/>
    <s v="USD"/>
    <n v="5"/>
    <n v="6"/>
    <n v="227"/>
    <n v="28"/>
    <n v="6"/>
    <n v="0.2"/>
    <n v="1947.29"/>
    <n v="2318.1999999999998"/>
    <x v="1028"/>
    <n v="11683.74"/>
    <n v="-556.3799999999992"/>
    <n v="4"/>
    <x v="1"/>
  </r>
  <r>
    <x v="4522"/>
    <x v="2"/>
    <x v="1"/>
    <d v="2019-08-23T00:00:00"/>
    <x v="538"/>
    <d v="2019-12-07T00:00:00"/>
    <d v="2019-12-11T00:00:00"/>
    <s v="USD"/>
    <n v="27"/>
    <n v="44"/>
    <n v="218"/>
    <n v="9"/>
    <n v="7"/>
    <n v="0.15"/>
    <n v="564.01"/>
    <n v="924.6"/>
    <x v="672"/>
    <n v="3948.0699999999997"/>
    <n v="1553.3000000000002"/>
    <n v="4"/>
    <x v="1"/>
  </r>
  <r>
    <x v="4523"/>
    <x v="3"/>
    <x v="4"/>
    <d v="2019-08-23T00:00:00"/>
    <x v="539"/>
    <d v="2019-12-16T00:00:00"/>
    <d v="2019-12-23T00:00:00"/>
    <s v="USD"/>
    <n v="6"/>
    <n v="24"/>
    <n v="348"/>
    <n v="33"/>
    <n v="6"/>
    <n v="0.1"/>
    <n v="688.76"/>
    <n v="1721.9"/>
    <x v="1852"/>
    <n v="4132.5599999999995"/>
    <n v="5165.7000000000025"/>
    <n v="7"/>
    <x v="1"/>
  </r>
  <r>
    <x v="4524"/>
    <x v="2"/>
    <x v="2"/>
    <d v="2019-08-23T00:00:00"/>
    <x v="539"/>
    <d v="2019-12-14T00:00:00"/>
    <d v="2019-12-19T00:00:00"/>
    <s v="USD"/>
    <n v="28"/>
    <n v="11"/>
    <n v="274"/>
    <n v="12"/>
    <n v="5"/>
    <n v="0.2"/>
    <n v="90.45"/>
    <n v="180.9"/>
    <x v="691"/>
    <n v="452.25"/>
    <n v="271.35000000000002"/>
    <n v="5"/>
    <x v="1"/>
  </r>
  <r>
    <x v="4525"/>
    <x v="0"/>
    <x v="2"/>
    <d v="2019-08-23T00:00:00"/>
    <x v="539"/>
    <d v="2019-11-25T00:00:00"/>
    <d v="2019-11-29T00:00:00"/>
    <s v="USD"/>
    <n v="20"/>
    <n v="39"/>
    <n v="261"/>
    <n v="24"/>
    <n v="1"/>
    <n v="0.05"/>
    <n v="455.27"/>
    <n v="1011.7"/>
    <x v="566"/>
    <n v="455.27"/>
    <n v="505.84500000000003"/>
    <n v="4"/>
    <x v="1"/>
  </r>
  <r>
    <x v="4526"/>
    <x v="3"/>
    <x v="4"/>
    <d v="2019-08-23T00:00:00"/>
    <x v="539"/>
    <d v="2019-12-03T00:00:00"/>
    <d v="2019-12-07T00:00:00"/>
    <s v="USD"/>
    <n v="8"/>
    <n v="23"/>
    <n v="337"/>
    <n v="19"/>
    <n v="5"/>
    <n v="0.15"/>
    <n v="542.70000000000005"/>
    <n v="1005"/>
    <x v="914"/>
    <n v="2713.5"/>
    <n v="1557.75"/>
    <n v="4"/>
    <x v="1"/>
  </r>
  <r>
    <x v="4527"/>
    <x v="0"/>
    <x v="0"/>
    <d v="2019-08-23T00:00:00"/>
    <x v="540"/>
    <d v="2019-12-15T00:00:00"/>
    <d v="2019-12-21T00:00:00"/>
    <s v="USD"/>
    <n v="13"/>
    <n v="18"/>
    <n v="150"/>
    <n v="21"/>
    <n v="6"/>
    <n v="0.2"/>
    <n v="918.3"/>
    <n v="1192.5999999999999"/>
    <x v="1537"/>
    <n v="5509.7999999999993"/>
    <n v="214.68000000000029"/>
    <n v="6"/>
    <x v="1"/>
  </r>
  <r>
    <x v="4528"/>
    <x v="1"/>
    <x v="0"/>
    <d v="2019-08-23T00:00:00"/>
    <x v="540"/>
    <d v="2019-12-03T00:00:00"/>
    <d v="2019-12-13T00:00:00"/>
    <s v="USD"/>
    <n v="21"/>
    <n v="49"/>
    <n v="108"/>
    <n v="46"/>
    <n v="6"/>
    <n v="0.05"/>
    <n v="680.99"/>
    <n v="810.7"/>
    <x v="1853"/>
    <n v="4085.94"/>
    <n v="535.05000000000064"/>
    <n v="10"/>
    <x v="0"/>
  </r>
  <r>
    <x v="4529"/>
    <x v="3"/>
    <x v="0"/>
    <d v="2019-08-23T00:00:00"/>
    <x v="540"/>
    <d v="2019-12-15T00:00:00"/>
    <d v="2019-12-25T00:00:00"/>
    <s v="USD"/>
    <n v="5"/>
    <n v="29"/>
    <n v="189"/>
    <n v="31"/>
    <n v="8"/>
    <n v="0.4"/>
    <n v="3878.5"/>
    <n v="5386.8"/>
    <x v="1854"/>
    <n v="31028"/>
    <n v="-5171.3600000000006"/>
    <n v="10"/>
    <x v="0"/>
  </r>
  <r>
    <x v="4530"/>
    <x v="2"/>
    <x v="0"/>
    <d v="2019-08-23T00:00:00"/>
    <x v="540"/>
    <d v="2019-12-18T00:00:00"/>
    <d v="2019-12-27T00:00:00"/>
    <s v="USD"/>
    <n v="25"/>
    <n v="2"/>
    <n v="152"/>
    <n v="14"/>
    <n v="8"/>
    <n v="0.08"/>
    <n v="1034.95"/>
    <n v="1815.7"/>
    <x v="1855"/>
    <n v="8279.6"/>
    <n v="5083.9520000000011"/>
    <n v="9"/>
    <x v="0"/>
  </r>
  <r>
    <x v="4531"/>
    <x v="3"/>
    <x v="0"/>
    <d v="2019-08-23T00:00:00"/>
    <x v="540"/>
    <d v="2019-12-03T00:00:00"/>
    <d v="2019-12-09T00:00:00"/>
    <s v="USD"/>
    <n v="2"/>
    <n v="44"/>
    <n v="168"/>
    <n v="46"/>
    <n v="6"/>
    <n v="0.15"/>
    <n v="578.54999999999995"/>
    <n v="1051.9000000000001"/>
    <x v="1542"/>
    <n v="3471.2999999999997"/>
    <n v="1893.3900000000008"/>
    <n v="6"/>
    <x v="1"/>
  </r>
  <r>
    <x v="4532"/>
    <x v="2"/>
    <x v="2"/>
    <d v="2019-08-23T00:00:00"/>
    <x v="540"/>
    <d v="2019-12-12T00:00:00"/>
    <d v="2019-12-21T00:00:00"/>
    <s v="USD"/>
    <n v="26"/>
    <n v="46"/>
    <n v="289"/>
    <n v="4"/>
    <n v="4"/>
    <n v="0.4"/>
    <n v="611.58000000000004"/>
    <n v="1092.0999999999999"/>
    <x v="830"/>
    <n v="2446.3200000000002"/>
    <n v="174.71999999999935"/>
    <n v="9"/>
    <x v="0"/>
  </r>
  <r>
    <x v="4533"/>
    <x v="3"/>
    <x v="0"/>
    <d v="2019-08-23T00:00:00"/>
    <x v="540"/>
    <d v="2019-12-20T00:00:00"/>
    <d v="2019-12-26T00:00:00"/>
    <s v="USD"/>
    <n v="1"/>
    <n v="26"/>
    <n v="132"/>
    <n v="27"/>
    <n v="3"/>
    <n v="0.05"/>
    <n v="1568.4"/>
    <n v="1936.3"/>
    <x v="440"/>
    <n v="4705.2000000000007"/>
    <n v="813.25499999999829"/>
    <n v="6"/>
    <x v="1"/>
  </r>
  <r>
    <x v="4534"/>
    <x v="0"/>
    <x v="3"/>
    <d v="2019-08-23T00:00:00"/>
    <x v="540"/>
    <d v="2019-12-09T00:00:00"/>
    <d v="2019-12-15T00:00:00"/>
    <s v="USD"/>
    <n v="12"/>
    <n v="12"/>
    <n v="55"/>
    <n v="6"/>
    <n v="1"/>
    <n v="0.2"/>
    <n v="2887.16"/>
    <n v="3437.1"/>
    <x v="1856"/>
    <n v="2887.16"/>
    <n v="-137.47999999999956"/>
    <n v="6"/>
    <x v="1"/>
  </r>
  <r>
    <x v="4535"/>
    <x v="3"/>
    <x v="1"/>
    <d v="2019-08-23T00:00:00"/>
    <x v="540"/>
    <d v="2019-12-01T00:00:00"/>
    <d v="2019-12-09T00:00:00"/>
    <s v="USD"/>
    <n v="2"/>
    <n v="23"/>
    <n v="257"/>
    <n v="1"/>
    <n v="1"/>
    <n v="0.1"/>
    <n v="1782.2"/>
    <n v="3182.5"/>
    <x v="1857"/>
    <n v="1782.2"/>
    <n v="1082.05"/>
    <n v="8"/>
    <x v="0"/>
  </r>
  <r>
    <x v="4536"/>
    <x v="3"/>
    <x v="4"/>
    <d v="2019-08-23T00:00:00"/>
    <x v="541"/>
    <d v="2019-11-25T00:00:00"/>
    <d v="2019-11-27T00:00:00"/>
    <s v="USD"/>
    <n v="2"/>
    <n v="43"/>
    <n v="358"/>
    <n v="28"/>
    <n v="2"/>
    <n v="0.1"/>
    <n v="2237.4"/>
    <n v="3792.2"/>
    <x v="751"/>
    <n v="4474.8"/>
    <n v="2351.16"/>
    <n v="2"/>
    <x v="1"/>
  </r>
  <r>
    <x v="4537"/>
    <x v="3"/>
    <x v="0"/>
    <d v="2019-08-23T00:00:00"/>
    <x v="541"/>
    <d v="2019-12-17T00:00:00"/>
    <d v="2019-12-19T00:00:00"/>
    <s v="USD"/>
    <n v="3"/>
    <n v="45"/>
    <n v="116"/>
    <n v="12"/>
    <n v="5"/>
    <n v="0.15"/>
    <n v="792.61"/>
    <n v="1132.3"/>
    <x v="1646"/>
    <n v="3963.05"/>
    <n v="849.22499999999945"/>
    <n v="2"/>
    <x v="1"/>
  </r>
  <r>
    <x v="4538"/>
    <x v="3"/>
    <x v="4"/>
    <d v="2019-08-23T00:00:00"/>
    <x v="541"/>
    <d v="2019-12-15T00:00:00"/>
    <d v="2019-12-23T00:00:00"/>
    <s v="USD"/>
    <n v="1"/>
    <n v="34"/>
    <n v="358"/>
    <n v="32"/>
    <n v="7"/>
    <n v="0.15"/>
    <n v="768.83"/>
    <n v="904.5"/>
    <x v="741"/>
    <n v="5381.81"/>
    <n v="-3.5000000000763976E-2"/>
    <n v="8"/>
    <x v="0"/>
  </r>
  <r>
    <x v="4539"/>
    <x v="3"/>
    <x v="0"/>
    <d v="2019-08-23T00:00:00"/>
    <x v="541"/>
    <d v="2019-12-08T00:00:00"/>
    <d v="2019-12-13T00:00:00"/>
    <s v="USD"/>
    <n v="7"/>
    <n v="29"/>
    <n v="143"/>
    <n v="35"/>
    <n v="8"/>
    <n v="0.08"/>
    <n v="2511.5"/>
    <n v="3986.5"/>
    <x v="627"/>
    <n v="20092"/>
    <n v="9248.6400000000031"/>
    <n v="5"/>
    <x v="1"/>
  </r>
  <r>
    <x v="4540"/>
    <x v="2"/>
    <x v="1"/>
    <d v="2019-08-23T00:00:00"/>
    <x v="541"/>
    <d v="2019-12-11T00:00:00"/>
    <d v="2019-12-13T00:00:00"/>
    <s v="USD"/>
    <n v="26"/>
    <n v="22"/>
    <n v="236"/>
    <n v="20"/>
    <n v="3"/>
    <n v="0.2"/>
    <n v="662.7"/>
    <n v="1051.9000000000001"/>
    <x v="686"/>
    <n v="1988.1000000000001"/>
    <n v="536.46000000000026"/>
    <n v="2"/>
    <x v="1"/>
  </r>
  <r>
    <x v="4541"/>
    <x v="0"/>
    <x v="0"/>
    <d v="2019-08-23T00:00:00"/>
    <x v="541"/>
    <d v="2019-11-30T00:00:00"/>
    <d v="2019-12-03T00:00:00"/>
    <s v="USD"/>
    <n v="19"/>
    <n v="33"/>
    <n v="122"/>
    <n v="1"/>
    <n v="2"/>
    <n v="0.15"/>
    <n v="405.22"/>
    <n v="964.8"/>
    <x v="67"/>
    <n v="810.44"/>
    <n v="829.7199999999998"/>
    <n v="3"/>
    <x v="1"/>
  </r>
  <r>
    <x v="4542"/>
    <x v="2"/>
    <x v="3"/>
    <d v="2019-08-23T00:00:00"/>
    <x v="541"/>
    <d v="2019-11-28T00:00:00"/>
    <d v="2019-12-04T00:00:00"/>
    <s v="USD"/>
    <n v="26"/>
    <n v="8"/>
    <n v="38"/>
    <n v="41"/>
    <n v="3"/>
    <n v="0.1"/>
    <n v="516.44000000000005"/>
    <n v="1098.8"/>
    <x v="529"/>
    <n v="1549.3200000000002"/>
    <n v="1417.4399999999996"/>
    <n v="6"/>
    <x v="1"/>
  </r>
  <r>
    <x v="4543"/>
    <x v="2"/>
    <x v="1"/>
    <d v="2019-08-23T00:00:00"/>
    <x v="541"/>
    <d v="2019-11-30T00:00:00"/>
    <d v="2019-12-09T00:00:00"/>
    <s v="USD"/>
    <n v="26"/>
    <n v="8"/>
    <n v="261"/>
    <n v="4"/>
    <n v="7"/>
    <n v="0.4"/>
    <n v="1370.69"/>
    <n v="2586.1999999999998"/>
    <x v="295"/>
    <n v="9594.83"/>
    <n v="1267.2099999999991"/>
    <n v="9"/>
    <x v="0"/>
  </r>
  <r>
    <x v="4544"/>
    <x v="3"/>
    <x v="2"/>
    <d v="2019-08-23T00:00:00"/>
    <x v="541"/>
    <d v="2019-12-16T00:00:00"/>
    <d v="2019-12-24T00:00:00"/>
    <s v="USD"/>
    <n v="4"/>
    <n v="46"/>
    <n v="302"/>
    <n v="1"/>
    <n v="7"/>
    <n v="0.1"/>
    <n v="3268.13"/>
    <n v="5634.7"/>
    <x v="1858"/>
    <n v="22876.91"/>
    <n v="12621.7"/>
    <n v="8"/>
    <x v="0"/>
  </r>
  <r>
    <x v="4545"/>
    <x v="0"/>
    <x v="1"/>
    <d v="2019-08-23T00:00:00"/>
    <x v="542"/>
    <d v="2019-12-19T00:00:00"/>
    <d v="2019-12-23T00:00:00"/>
    <s v="USD"/>
    <n v="14"/>
    <n v="42"/>
    <n v="233"/>
    <n v="26"/>
    <n v="5"/>
    <n v="0.08"/>
    <n v="2855.81"/>
    <n v="3859.2"/>
    <x v="683"/>
    <n v="14279.05"/>
    <n v="3473.2700000000004"/>
    <n v="4"/>
    <x v="1"/>
  </r>
  <r>
    <x v="4546"/>
    <x v="3"/>
    <x v="4"/>
    <d v="2019-08-23T00:00:00"/>
    <x v="542"/>
    <d v="2019-12-14T00:00:00"/>
    <d v="2019-12-19T00:00:00"/>
    <s v="USD"/>
    <n v="9"/>
    <n v="5"/>
    <n v="343"/>
    <n v="17"/>
    <n v="4"/>
    <n v="0.3"/>
    <n v="95.54"/>
    <n v="207.7"/>
    <x v="1676"/>
    <n v="382.16"/>
    <n v="199.39999999999992"/>
    <n v="5"/>
    <x v="1"/>
  </r>
  <r>
    <x v="4547"/>
    <x v="0"/>
    <x v="0"/>
    <d v="2019-08-23T00:00:00"/>
    <x v="542"/>
    <d v="2019-12-01T00:00:00"/>
    <d v="2019-12-11T00:00:00"/>
    <s v="USD"/>
    <n v="16"/>
    <n v="12"/>
    <n v="99"/>
    <n v="25"/>
    <n v="8"/>
    <n v="0.05"/>
    <n v="615.05999999999995"/>
    <n v="1139"/>
    <x v="20"/>
    <n v="4920.4799999999996"/>
    <n v="3735.92"/>
    <n v="10"/>
    <x v="0"/>
  </r>
  <r>
    <x v="4548"/>
    <x v="3"/>
    <x v="0"/>
    <d v="2019-08-23T00:00:00"/>
    <x v="542"/>
    <d v="2019-12-09T00:00:00"/>
    <d v="2019-12-15T00:00:00"/>
    <s v="USD"/>
    <n v="7"/>
    <n v="13"/>
    <n v="89"/>
    <n v="14"/>
    <n v="3"/>
    <n v="0.15"/>
    <n v="2910.15"/>
    <n v="3986.5"/>
    <x v="270"/>
    <n v="8730.4500000000007"/>
    <n v="1435.1249999999982"/>
    <n v="6"/>
    <x v="1"/>
  </r>
  <r>
    <x v="4549"/>
    <x v="0"/>
    <x v="0"/>
    <d v="2019-08-23T00:00:00"/>
    <x v="542"/>
    <d v="2019-12-22T00:00:00"/>
    <d v="2019-12-31T00:00:00"/>
    <s v="USD"/>
    <n v="15"/>
    <n v="18"/>
    <n v="128"/>
    <n v="15"/>
    <n v="3"/>
    <n v="0.05"/>
    <n v="377.88"/>
    <n v="944.7"/>
    <x v="1859"/>
    <n v="1133.6399999999999"/>
    <n v="1558.7550000000006"/>
    <n v="9"/>
    <x v="0"/>
  </r>
  <r>
    <x v="4550"/>
    <x v="0"/>
    <x v="3"/>
    <d v="2019-08-23T00:00:00"/>
    <x v="542"/>
    <d v="2019-12-09T00:00:00"/>
    <d v="2019-12-13T00:00:00"/>
    <s v="USD"/>
    <n v="14"/>
    <n v="13"/>
    <n v="50"/>
    <n v="32"/>
    <n v="4"/>
    <n v="0.1"/>
    <n v="389.14"/>
    <n v="884.4"/>
    <x v="230"/>
    <n v="1556.56"/>
    <n v="1627.2800000000002"/>
    <n v="4"/>
    <x v="1"/>
  </r>
  <r>
    <x v="4551"/>
    <x v="3"/>
    <x v="2"/>
    <d v="2019-08-23T00:00:00"/>
    <x v="542"/>
    <d v="2019-12-06T00:00:00"/>
    <d v="2019-12-12T00:00:00"/>
    <s v="USD"/>
    <n v="5"/>
    <n v="42"/>
    <n v="323"/>
    <n v="47"/>
    <n v="1"/>
    <n v="0.08"/>
    <n v="760.85"/>
    <n v="1118.9000000000001"/>
    <x v="303"/>
    <n v="760.85"/>
    <n v="268.53800000000012"/>
    <n v="6"/>
    <x v="1"/>
  </r>
  <r>
    <x v="4552"/>
    <x v="1"/>
    <x v="3"/>
    <d v="2019-08-23T00:00:00"/>
    <x v="542"/>
    <d v="2019-12-01T00:00:00"/>
    <d v="2019-12-04T00:00:00"/>
    <s v="USD"/>
    <n v="25"/>
    <n v="21"/>
    <n v="9"/>
    <n v="31"/>
    <n v="4"/>
    <n v="0.05"/>
    <n v="788.99"/>
    <n v="1232.8"/>
    <x v="753"/>
    <n v="3155.96"/>
    <n v="1528.6799999999994"/>
    <n v="3"/>
    <x v="1"/>
  </r>
  <r>
    <x v="4553"/>
    <x v="3"/>
    <x v="0"/>
    <d v="2019-08-23T00:00:00"/>
    <x v="542"/>
    <d v="2019-12-13T00:00:00"/>
    <d v="2019-12-14T00:00:00"/>
    <s v="USD"/>
    <n v="8"/>
    <n v="3"/>
    <n v="151"/>
    <n v="47"/>
    <n v="6"/>
    <n v="0.08"/>
    <n v="128.24"/>
    <n v="194.3"/>
    <x v="558"/>
    <n v="769.44"/>
    <n v="303.09600000000023"/>
    <n v="1"/>
    <x v="1"/>
  </r>
  <r>
    <x v="4554"/>
    <x v="3"/>
    <x v="4"/>
    <d v="2019-08-23T00:00:00"/>
    <x v="542"/>
    <d v="2019-12-07T00:00:00"/>
    <d v="2019-12-10T00:00:00"/>
    <s v="USD"/>
    <n v="12"/>
    <n v="34"/>
    <n v="355"/>
    <n v="24"/>
    <n v="5"/>
    <n v="0.05"/>
    <n v="625.30999999999995"/>
    <n v="1025.0999999999999"/>
    <x v="714"/>
    <n v="3126.5499999999997"/>
    <n v="1742.6749999999997"/>
    <n v="3"/>
    <x v="1"/>
  </r>
  <r>
    <x v="4555"/>
    <x v="3"/>
    <x v="1"/>
    <d v="2019-08-23T00:00:00"/>
    <x v="542"/>
    <d v="2019-12-01T00:00:00"/>
    <d v="2019-12-02T00:00:00"/>
    <s v="USD"/>
    <n v="8"/>
    <n v="7"/>
    <n v="209"/>
    <n v="8"/>
    <n v="7"/>
    <n v="0.08"/>
    <n v="2430.09"/>
    <n v="3919.5"/>
    <x v="248"/>
    <n v="17010.63"/>
    <n v="8230.9500000000007"/>
    <n v="1"/>
    <x v="1"/>
  </r>
  <r>
    <x v="4556"/>
    <x v="0"/>
    <x v="1"/>
    <d v="2019-08-23T00:00:00"/>
    <x v="542"/>
    <d v="2019-12-12T00:00:00"/>
    <d v="2019-12-14T00:00:00"/>
    <s v="USD"/>
    <n v="14"/>
    <n v="2"/>
    <n v="238"/>
    <n v="25"/>
    <n v="6"/>
    <n v="0.08"/>
    <n v="962.39"/>
    <n v="1782.2"/>
    <x v="577"/>
    <n v="5774.34"/>
    <n v="4063.4040000000005"/>
    <n v="2"/>
    <x v="1"/>
  </r>
  <r>
    <x v="4557"/>
    <x v="3"/>
    <x v="1"/>
    <d v="2019-08-23T00:00:00"/>
    <x v="542"/>
    <d v="2019-12-03T00:00:00"/>
    <d v="2019-12-12T00:00:00"/>
    <s v="USD"/>
    <n v="5"/>
    <n v="48"/>
    <n v="257"/>
    <n v="22"/>
    <n v="8"/>
    <n v="0.08"/>
    <n v="1116.22"/>
    <n v="2278"/>
    <x v="557"/>
    <n v="8929.76"/>
    <n v="7836.3200000000015"/>
    <n v="9"/>
    <x v="0"/>
  </r>
  <r>
    <x v="4558"/>
    <x v="3"/>
    <x v="2"/>
    <d v="2019-08-23T00:00:00"/>
    <x v="543"/>
    <d v="2019-12-21T00:00:00"/>
    <d v="2019-12-26T00:00:00"/>
    <s v="USD"/>
    <n v="1"/>
    <n v="47"/>
    <n v="317"/>
    <n v="3"/>
    <n v="5"/>
    <n v="0.05"/>
    <n v="2076.73"/>
    <n v="2532.6"/>
    <x v="676"/>
    <n v="10383.65"/>
    <n v="1646.1999999999989"/>
    <n v="5"/>
    <x v="1"/>
  </r>
  <r>
    <x v="4559"/>
    <x v="1"/>
    <x v="2"/>
    <d v="2019-08-23T00:00:00"/>
    <x v="543"/>
    <d v="2019-12-02T00:00:00"/>
    <d v="2019-12-10T00:00:00"/>
    <s v="USD"/>
    <n v="23"/>
    <n v="39"/>
    <n v="311"/>
    <n v="38"/>
    <n v="8"/>
    <n v="0.1"/>
    <n v="2319.94"/>
    <n v="3999.9"/>
    <x v="1136"/>
    <n v="18559.52"/>
    <n v="10239.760000000002"/>
    <n v="8"/>
    <x v="0"/>
  </r>
  <r>
    <x v="4560"/>
    <x v="1"/>
    <x v="3"/>
    <d v="2019-08-23T00:00:00"/>
    <x v="543"/>
    <d v="2019-12-16T00:00:00"/>
    <d v="2019-12-21T00:00:00"/>
    <s v="USD"/>
    <n v="24"/>
    <n v="8"/>
    <n v="56"/>
    <n v="43"/>
    <n v="2"/>
    <n v="0.08"/>
    <n v="749.93"/>
    <n v="1829.1"/>
    <x v="774"/>
    <n v="1499.86"/>
    <n v="1865.684"/>
    <n v="5"/>
    <x v="1"/>
  </r>
  <r>
    <x v="4561"/>
    <x v="3"/>
    <x v="0"/>
    <d v="2019-08-23T00:00:00"/>
    <x v="543"/>
    <d v="2019-11-28T00:00:00"/>
    <d v="2019-12-08T00:00:00"/>
    <s v="USD"/>
    <n v="8"/>
    <n v="37"/>
    <n v="155"/>
    <n v="36"/>
    <n v="6"/>
    <n v="0.05"/>
    <n v="2498.83"/>
    <n v="5949.6"/>
    <x v="1860"/>
    <n v="14992.98"/>
    <n v="18919.740000000002"/>
    <n v="10"/>
    <x v="0"/>
  </r>
  <r>
    <x v="4562"/>
    <x v="0"/>
    <x v="0"/>
    <d v="2019-08-23T00:00:00"/>
    <x v="543"/>
    <d v="2019-11-28T00:00:00"/>
    <d v="2019-12-06T00:00:00"/>
    <s v="USD"/>
    <n v="12"/>
    <n v="25"/>
    <n v="96"/>
    <n v="2"/>
    <n v="3"/>
    <n v="0.05"/>
    <n v="777.67"/>
    <n v="1065.3"/>
    <x v="545"/>
    <n v="2333.0099999999998"/>
    <n v="703.0949999999998"/>
    <n v="8"/>
    <x v="0"/>
  </r>
  <r>
    <x v="4563"/>
    <x v="0"/>
    <x v="5"/>
    <d v="2019-08-23T00:00:00"/>
    <x v="543"/>
    <d v="2019-12-02T00:00:00"/>
    <d v="2019-12-08T00:00:00"/>
    <s v="USD"/>
    <n v="19"/>
    <n v="31"/>
    <n v="82"/>
    <n v="23"/>
    <n v="7"/>
    <n v="0.4"/>
    <n v="519.59"/>
    <n v="1105.5"/>
    <x v="790"/>
    <n v="3637.13"/>
    <n v="1005.9699999999993"/>
    <n v="6"/>
    <x v="1"/>
  </r>
  <r>
    <x v="4564"/>
    <x v="3"/>
    <x v="1"/>
    <d v="2019-08-23T00:00:00"/>
    <x v="543"/>
    <d v="2019-11-27T00:00:00"/>
    <d v="2019-11-30T00:00:00"/>
    <s v="USD"/>
    <n v="7"/>
    <n v="16"/>
    <n v="211"/>
    <n v="14"/>
    <n v="8"/>
    <n v="0.05"/>
    <n v="1688.4"/>
    <n v="2680"/>
    <x v="1861"/>
    <n v="13507.2"/>
    <n v="6860.7999999999993"/>
    <n v="3"/>
    <x v="1"/>
  </r>
  <r>
    <x v="4565"/>
    <x v="3"/>
    <x v="2"/>
    <d v="2019-08-23T00:00:00"/>
    <x v="544"/>
    <d v="2019-11-28T00:00:00"/>
    <d v="2019-12-03T00:00:00"/>
    <s v="USD"/>
    <n v="8"/>
    <n v="27"/>
    <n v="278"/>
    <n v="23"/>
    <n v="1"/>
    <n v="0.2"/>
    <n v="536.27"/>
    <n v="777.2"/>
    <x v="497"/>
    <n v="536.27"/>
    <n v="85.490000000000123"/>
    <n v="5"/>
    <x v="1"/>
  </r>
  <r>
    <x v="4566"/>
    <x v="2"/>
    <x v="1"/>
    <d v="2019-08-23T00:00:00"/>
    <x v="544"/>
    <d v="2019-12-10T00:00:00"/>
    <d v="2019-12-14T00:00:00"/>
    <s v="USD"/>
    <n v="25"/>
    <n v="26"/>
    <n v="248"/>
    <n v="22"/>
    <n v="3"/>
    <n v="0.08"/>
    <n v="1855.63"/>
    <n v="3865.9"/>
    <x v="919"/>
    <n v="5566.89"/>
    <n v="5102.9940000000015"/>
    <n v="4"/>
    <x v="1"/>
  </r>
  <r>
    <x v="4567"/>
    <x v="3"/>
    <x v="4"/>
    <d v="2019-08-23T00:00:00"/>
    <x v="544"/>
    <d v="2019-12-13T00:00:00"/>
    <d v="2019-12-15T00:00:00"/>
    <s v="USD"/>
    <n v="3"/>
    <n v="26"/>
    <n v="353"/>
    <n v="30"/>
    <n v="2"/>
    <n v="0.1"/>
    <n v="1161.9100000000001"/>
    <n v="2003.3"/>
    <x v="1093"/>
    <n v="2323.8200000000002"/>
    <n v="1282.1199999999999"/>
    <n v="2"/>
    <x v="1"/>
  </r>
  <r>
    <x v="4568"/>
    <x v="1"/>
    <x v="1"/>
    <d v="2019-08-23T00:00:00"/>
    <x v="544"/>
    <d v="2019-12-24T00:00:00"/>
    <d v="2019-12-29T00:00:00"/>
    <s v="USD"/>
    <n v="21"/>
    <n v="46"/>
    <n v="248"/>
    <n v="38"/>
    <n v="5"/>
    <n v="0.1"/>
    <n v="2857.01"/>
    <n v="6210.9"/>
    <x v="1862"/>
    <n v="14285.050000000001"/>
    <n v="13663.999999999998"/>
    <n v="5"/>
    <x v="1"/>
  </r>
  <r>
    <x v="4569"/>
    <x v="0"/>
    <x v="2"/>
    <d v="2019-08-23T00:00:00"/>
    <x v="544"/>
    <d v="2019-12-10T00:00:00"/>
    <d v="2019-12-18T00:00:00"/>
    <s v="USD"/>
    <n v="19"/>
    <n v="49"/>
    <n v="278"/>
    <n v="16"/>
    <n v="7"/>
    <n v="0.05"/>
    <n v="2037.81"/>
    <n v="2579.5"/>
    <x v="1006"/>
    <n v="14264.67"/>
    <n v="2889.0049999999992"/>
    <n v="8"/>
    <x v="0"/>
  </r>
  <r>
    <x v="4570"/>
    <x v="3"/>
    <x v="3"/>
    <d v="2019-08-23T00:00:00"/>
    <x v="544"/>
    <d v="2019-12-09T00:00:00"/>
    <d v="2019-12-16T00:00:00"/>
    <s v="USD"/>
    <n v="8"/>
    <n v="37"/>
    <n v="9"/>
    <n v="3"/>
    <n v="3"/>
    <n v="0.05"/>
    <n v="118.59"/>
    <n v="201"/>
    <x v="349"/>
    <n v="355.77"/>
    <n v="217.08000000000004"/>
    <n v="7"/>
    <x v="1"/>
  </r>
  <r>
    <x v="4571"/>
    <x v="0"/>
    <x v="3"/>
    <d v="2019-08-23T00:00:00"/>
    <x v="544"/>
    <d v="2019-12-05T00:00:00"/>
    <d v="2019-12-10T00:00:00"/>
    <s v="USD"/>
    <n v="17"/>
    <n v="29"/>
    <n v="41"/>
    <n v="30"/>
    <n v="8"/>
    <n v="0.15"/>
    <n v="929.83"/>
    <n v="1721.9"/>
    <x v="1032"/>
    <n v="7438.64"/>
    <n v="4270.28"/>
    <n v="5"/>
    <x v="1"/>
  </r>
  <r>
    <x v="4572"/>
    <x v="0"/>
    <x v="2"/>
    <d v="2019-08-23T00:00:00"/>
    <x v="544"/>
    <d v="2019-12-21T00:00:00"/>
    <d v="2019-12-25T00:00:00"/>
    <s v="USD"/>
    <n v="18"/>
    <n v="40"/>
    <n v="320"/>
    <n v="28"/>
    <n v="4"/>
    <n v="0.08"/>
    <n v="3924.53"/>
    <n v="5232.7"/>
    <x v="1027"/>
    <n v="15698.12"/>
    <n v="3558.2159999999985"/>
    <n v="4"/>
    <x v="1"/>
  </r>
  <r>
    <x v="4573"/>
    <x v="3"/>
    <x v="0"/>
    <d v="2019-08-23T00:00:00"/>
    <x v="544"/>
    <d v="2019-12-05T00:00:00"/>
    <d v="2019-12-07T00:00:00"/>
    <s v="USD"/>
    <n v="6"/>
    <n v="19"/>
    <n v="174"/>
    <n v="44"/>
    <n v="7"/>
    <n v="0.2"/>
    <n v="2869.21"/>
    <n v="5413.6"/>
    <x v="1863"/>
    <n v="20084.47"/>
    <n v="10231.690000000002"/>
    <n v="2"/>
    <x v="1"/>
  </r>
  <r>
    <x v="4574"/>
    <x v="0"/>
    <x v="5"/>
    <d v="2019-08-23T00:00:00"/>
    <x v="545"/>
    <d v="2019-12-13T00:00:00"/>
    <d v="2019-12-20T00:00:00"/>
    <s v="USD"/>
    <n v="18"/>
    <n v="36"/>
    <n v="81"/>
    <n v="36"/>
    <n v="3"/>
    <n v="0.2"/>
    <n v="607.02"/>
    <n v="1011.7"/>
    <x v="1614"/>
    <n v="1821.06"/>
    <n v="607.02000000000044"/>
    <n v="7"/>
    <x v="1"/>
  </r>
  <r>
    <x v="4575"/>
    <x v="3"/>
    <x v="2"/>
    <d v="2019-08-23T00:00:00"/>
    <x v="545"/>
    <d v="2019-12-15T00:00:00"/>
    <d v="2019-12-20T00:00:00"/>
    <s v="USD"/>
    <n v="1"/>
    <n v="23"/>
    <n v="281"/>
    <n v="16"/>
    <n v="3"/>
    <n v="0.05"/>
    <n v="2524.16"/>
    <n v="4006.6"/>
    <x v="1679"/>
    <n v="7572.48"/>
    <n v="3846.33"/>
    <n v="5"/>
    <x v="1"/>
  </r>
  <r>
    <x v="4576"/>
    <x v="3"/>
    <x v="0"/>
    <d v="2019-08-23T00:00:00"/>
    <x v="545"/>
    <d v="2019-12-14T00:00:00"/>
    <d v="2019-12-18T00:00:00"/>
    <s v="USD"/>
    <n v="4"/>
    <n v="2"/>
    <n v="166"/>
    <n v="20"/>
    <n v="3"/>
    <n v="0.08"/>
    <n v="1373.37"/>
    <n v="1855.9"/>
    <x v="1124"/>
    <n v="4120.1099999999997"/>
    <n v="1002.1740000000009"/>
    <n v="4"/>
    <x v="1"/>
  </r>
  <r>
    <x v="4577"/>
    <x v="0"/>
    <x v="0"/>
    <d v="2019-08-23T00:00:00"/>
    <x v="545"/>
    <d v="2019-12-01T00:00:00"/>
    <d v="2019-12-06T00:00:00"/>
    <s v="USD"/>
    <n v="16"/>
    <n v="16"/>
    <n v="128"/>
    <n v="44"/>
    <n v="4"/>
    <n v="0.08"/>
    <n v="2921.2"/>
    <n v="3651.5"/>
    <x v="1864"/>
    <n v="11684.8"/>
    <n v="1752.7200000000012"/>
    <n v="5"/>
    <x v="1"/>
  </r>
  <r>
    <x v="4578"/>
    <x v="3"/>
    <x v="4"/>
    <d v="2019-08-23T00:00:00"/>
    <x v="545"/>
    <d v="2019-12-09T00:00:00"/>
    <d v="2019-12-16T00:00:00"/>
    <s v="USD"/>
    <n v="4"/>
    <n v="12"/>
    <n v="359"/>
    <n v="20"/>
    <n v="8"/>
    <n v="0.2"/>
    <n v="99.43"/>
    <n v="187.6"/>
    <x v="582"/>
    <n v="795.44"/>
    <n v="405.20000000000005"/>
    <n v="7"/>
    <x v="1"/>
  </r>
  <r>
    <x v="4579"/>
    <x v="1"/>
    <x v="1"/>
    <d v="2019-08-23T00:00:00"/>
    <x v="545"/>
    <d v="2019-12-23T00:00:00"/>
    <d v="2019-12-25T00:00:00"/>
    <s v="USD"/>
    <n v="25"/>
    <n v="3"/>
    <n v="211"/>
    <n v="33"/>
    <n v="5"/>
    <n v="0.4"/>
    <n v="607.82000000000005"/>
    <n v="1125.5999999999999"/>
    <x v="234"/>
    <n v="3039.1000000000004"/>
    <n v="337.69999999999936"/>
    <n v="2"/>
    <x v="1"/>
  </r>
  <r>
    <x v="4580"/>
    <x v="0"/>
    <x v="3"/>
    <d v="2019-08-23T00:00:00"/>
    <x v="545"/>
    <d v="2019-12-08T00:00:00"/>
    <d v="2019-12-09T00:00:00"/>
    <s v="USD"/>
    <n v="17"/>
    <n v="1"/>
    <n v="10"/>
    <n v="33"/>
    <n v="1"/>
    <n v="0.08"/>
    <n v="3027.06"/>
    <n v="5045.1000000000004"/>
    <x v="483"/>
    <n v="3027.06"/>
    <n v="1614.4320000000002"/>
    <n v="1"/>
    <x v="1"/>
  </r>
  <r>
    <x v="4581"/>
    <x v="3"/>
    <x v="2"/>
    <d v="2019-08-23T00:00:00"/>
    <x v="545"/>
    <d v="2019-12-14T00:00:00"/>
    <d v="2019-12-24T00:00:00"/>
    <s v="USD"/>
    <n v="11"/>
    <n v="20"/>
    <n v="320"/>
    <n v="16"/>
    <n v="4"/>
    <n v="0.15"/>
    <n v="150.08000000000001"/>
    <n v="214.4"/>
    <x v="58"/>
    <n v="600.32000000000005"/>
    <n v="128.63999999999999"/>
    <n v="10"/>
    <x v="0"/>
  </r>
  <r>
    <x v="4582"/>
    <x v="3"/>
    <x v="4"/>
    <d v="2019-08-23T00:00:00"/>
    <x v="545"/>
    <d v="2019-12-23T00:00:00"/>
    <d v="2019-12-29T00:00:00"/>
    <s v="USD"/>
    <n v="8"/>
    <n v="5"/>
    <n v="335"/>
    <n v="39"/>
    <n v="7"/>
    <n v="0.08"/>
    <n v="1331.96"/>
    <n v="1876"/>
    <x v="518"/>
    <n v="9323.7200000000012"/>
    <n v="2757.7199999999993"/>
    <n v="6"/>
    <x v="1"/>
  </r>
  <r>
    <x v="4583"/>
    <x v="2"/>
    <x v="0"/>
    <d v="2019-08-23T00:00:00"/>
    <x v="545"/>
    <d v="2019-12-14T00:00:00"/>
    <d v="2019-12-23T00:00:00"/>
    <s v="USD"/>
    <n v="25"/>
    <n v="17"/>
    <n v="188"/>
    <n v="38"/>
    <n v="3"/>
    <n v="0.08"/>
    <n v="551.54"/>
    <n v="1125.5999999999999"/>
    <x v="211"/>
    <n v="1654.62"/>
    <n v="1452.0360000000001"/>
    <n v="9"/>
    <x v="0"/>
  </r>
  <r>
    <x v="4584"/>
    <x v="0"/>
    <x v="5"/>
    <d v="2019-08-23T00:00:00"/>
    <x v="545"/>
    <d v="2019-12-08T00:00:00"/>
    <d v="2019-12-12T00:00:00"/>
    <s v="USD"/>
    <n v="17"/>
    <n v="41"/>
    <n v="85"/>
    <n v="21"/>
    <n v="1"/>
    <n v="0.08"/>
    <n v="2989.88"/>
    <n v="3986.5"/>
    <x v="398"/>
    <n v="2989.88"/>
    <n v="677.70000000000027"/>
    <n v="4"/>
    <x v="1"/>
  </r>
  <r>
    <x v="4585"/>
    <x v="0"/>
    <x v="0"/>
    <d v="2019-08-23T00:00:00"/>
    <x v="545"/>
    <d v="2019-12-20T00:00:00"/>
    <d v="2019-12-28T00:00:00"/>
    <s v="USD"/>
    <n v="12"/>
    <n v="13"/>
    <n v="165"/>
    <n v="3"/>
    <n v="6"/>
    <n v="0.08"/>
    <n v="4901.32"/>
    <n v="6204.2"/>
    <x v="1865"/>
    <n v="29407.919999999998"/>
    <n v="4839.2640000000029"/>
    <n v="8"/>
    <x v="0"/>
  </r>
  <r>
    <x v="4586"/>
    <x v="3"/>
    <x v="2"/>
    <d v="2019-08-23T00:00:00"/>
    <x v="546"/>
    <d v="2019-12-14T00:00:00"/>
    <d v="2019-12-20T00:00:00"/>
    <s v="USD"/>
    <n v="3"/>
    <n v="49"/>
    <n v="314"/>
    <n v="4"/>
    <n v="8"/>
    <n v="0.08"/>
    <n v="767.02"/>
    <n v="1065.3"/>
    <x v="573"/>
    <n v="6136.16"/>
    <n v="1704.4480000000003"/>
    <n v="6"/>
    <x v="1"/>
  </r>
  <r>
    <x v="4587"/>
    <x v="1"/>
    <x v="4"/>
    <d v="2019-08-23T00:00:00"/>
    <x v="546"/>
    <d v="2019-12-19T00:00:00"/>
    <d v="2019-12-27T00:00:00"/>
    <s v="USD"/>
    <n v="24"/>
    <n v="29"/>
    <n v="330"/>
    <n v="4"/>
    <n v="5"/>
    <n v="0.2"/>
    <n v="633.49"/>
    <n v="1038.5"/>
    <x v="4"/>
    <n v="3167.45"/>
    <n v="986.55000000000018"/>
    <n v="8"/>
    <x v="0"/>
  </r>
  <r>
    <x v="4588"/>
    <x v="0"/>
    <x v="1"/>
    <d v="2019-08-23T00:00:00"/>
    <x v="546"/>
    <d v="2019-12-21T00:00:00"/>
    <d v="2019-12-24T00:00:00"/>
    <s v="USD"/>
    <n v="17"/>
    <n v="36"/>
    <n v="248"/>
    <n v="37"/>
    <n v="3"/>
    <n v="0.1"/>
    <n v="3138.82"/>
    <n v="6539.2"/>
    <x v="329"/>
    <n v="9416.4600000000009"/>
    <n v="8239.3799999999992"/>
    <n v="3"/>
    <x v="1"/>
  </r>
  <r>
    <x v="4589"/>
    <x v="2"/>
    <x v="1"/>
    <d v="2019-08-23T00:00:00"/>
    <x v="546"/>
    <d v="2019-12-17T00:00:00"/>
    <d v="2019-12-26T00:00:00"/>
    <s v="USD"/>
    <n v="28"/>
    <n v="41"/>
    <n v="206"/>
    <n v="36"/>
    <n v="4"/>
    <n v="0.1"/>
    <n v="526.08000000000004"/>
    <n v="1011.7"/>
    <x v="404"/>
    <n v="2104.3200000000002"/>
    <n v="1537.8000000000002"/>
    <n v="9"/>
    <x v="0"/>
  </r>
  <r>
    <x v="4590"/>
    <x v="2"/>
    <x v="0"/>
    <d v="2019-08-23T00:00:00"/>
    <x v="546"/>
    <d v="2019-12-26T00:00:00"/>
    <d v="2019-12-30T00:00:00"/>
    <s v="USD"/>
    <n v="28"/>
    <n v="33"/>
    <n v="161"/>
    <n v="46"/>
    <n v="7"/>
    <n v="0.05"/>
    <n v="2561.81"/>
    <n v="3242.8"/>
    <x v="1866"/>
    <n v="17932.669999999998"/>
    <n v="3631.9500000000044"/>
    <n v="4"/>
    <x v="1"/>
  </r>
  <r>
    <x v="4591"/>
    <x v="1"/>
    <x v="1"/>
    <d v="2019-08-23T00:00:00"/>
    <x v="546"/>
    <d v="2019-12-06T00:00:00"/>
    <d v="2019-12-16T00:00:00"/>
    <s v="USD"/>
    <n v="21"/>
    <n v="35"/>
    <n v="241"/>
    <n v="31"/>
    <n v="2"/>
    <n v="0.05"/>
    <n v="843.73"/>
    <n v="1721.9"/>
    <x v="1500"/>
    <n v="1687.46"/>
    <n v="1584.15"/>
    <n v="10"/>
    <x v="0"/>
  </r>
  <r>
    <x v="4592"/>
    <x v="0"/>
    <x v="3"/>
    <d v="2019-08-23T00:00:00"/>
    <x v="546"/>
    <d v="2019-12-09T00:00:00"/>
    <d v="2019-12-10T00:00:00"/>
    <s v="USD"/>
    <n v="17"/>
    <n v="6"/>
    <n v="56"/>
    <n v="28"/>
    <n v="2"/>
    <n v="0.08"/>
    <n v="2910.15"/>
    <n v="3986.5"/>
    <x v="736"/>
    <n v="5820.3"/>
    <n v="1514.8600000000006"/>
    <n v="1"/>
    <x v="1"/>
  </r>
  <r>
    <x v="4593"/>
    <x v="0"/>
    <x v="3"/>
    <d v="2019-08-23T00:00:00"/>
    <x v="547"/>
    <d v="2019-12-09T00:00:00"/>
    <d v="2019-12-14T00:00:00"/>
    <s v="USD"/>
    <n v="18"/>
    <n v="40"/>
    <n v="52"/>
    <n v="45"/>
    <n v="3"/>
    <n v="0.15"/>
    <n v="1279.1600000000001"/>
    <n v="1728.6"/>
    <x v="317"/>
    <n v="3837.4800000000005"/>
    <n v="570.44999999999891"/>
    <n v="5"/>
    <x v="1"/>
  </r>
  <r>
    <x v="4594"/>
    <x v="0"/>
    <x v="4"/>
    <d v="2019-08-23T00:00:00"/>
    <x v="547"/>
    <d v="2019-12-14T00:00:00"/>
    <d v="2019-12-22T00:00:00"/>
    <s v="USD"/>
    <n v="15"/>
    <n v="28"/>
    <n v="335"/>
    <n v="38"/>
    <n v="3"/>
    <n v="0.08"/>
    <n v="106.53"/>
    <n v="201"/>
    <x v="349"/>
    <n v="319.59000000000003"/>
    <n v="235.16999999999996"/>
    <n v="8"/>
    <x v="0"/>
  </r>
  <r>
    <x v="4595"/>
    <x v="1"/>
    <x v="2"/>
    <d v="2019-08-23T00:00:00"/>
    <x v="547"/>
    <d v="2019-12-17T00:00:00"/>
    <d v="2019-12-18T00:00:00"/>
    <s v="USD"/>
    <n v="25"/>
    <n v="42"/>
    <n v="304"/>
    <n v="8"/>
    <n v="1"/>
    <n v="0.15"/>
    <n v="582.9"/>
    <n v="971.5"/>
    <x v="472"/>
    <n v="582.9"/>
    <n v="242.875"/>
    <n v="1"/>
    <x v="1"/>
  </r>
  <r>
    <x v="4596"/>
    <x v="3"/>
    <x v="3"/>
    <d v="2019-08-23T00:00:00"/>
    <x v="547"/>
    <d v="2019-12-26T00:00:00"/>
    <d v="2019-12-31T00:00:00"/>
    <s v="USD"/>
    <n v="3"/>
    <n v="24"/>
    <n v="33"/>
    <n v="16"/>
    <n v="4"/>
    <n v="0.3"/>
    <n v="594.02"/>
    <n v="958.1"/>
    <x v="1352"/>
    <n v="2376.08"/>
    <n v="306.59999999999991"/>
    <n v="5"/>
    <x v="1"/>
  </r>
  <r>
    <x v="4597"/>
    <x v="3"/>
    <x v="5"/>
    <d v="2019-08-23T00:00:00"/>
    <x v="547"/>
    <d v="2019-12-01T00:00:00"/>
    <d v="2019-12-10T00:00:00"/>
    <s v="USD"/>
    <n v="6"/>
    <n v="25"/>
    <n v="83"/>
    <n v="14"/>
    <n v="8"/>
    <n v="0.4"/>
    <n v="1818.38"/>
    <n v="3953"/>
    <x v="377"/>
    <n v="14547.04"/>
    <n v="4427.3599999999969"/>
    <n v="9"/>
    <x v="0"/>
  </r>
  <r>
    <x v="4598"/>
    <x v="0"/>
    <x v="0"/>
    <d v="2019-08-23T00:00:00"/>
    <x v="547"/>
    <d v="2019-12-10T00:00:00"/>
    <d v="2019-12-18T00:00:00"/>
    <s v="USD"/>
    <n v="15"/>
    <n v="14"/>
    <n v="89"/>
    <n v="21"/>
    <n v="1"/>
    <n v="0.2"/>
    <n v="706.52"/>
    <n v="1239.5"/>
    <x v="402"/>
    <n v="706.52"/>
    <n v="285.08000000000004"/>
    <n v="8"/>
    <x v="0"/>
  </r>
  <r>
    <x v="4599"/>
    <x v="1"/>
    <x v="0"/>
    <d v="2019-08-23T00:00:00"/>
    <x v="547"/>
    <d v="2019-12-14T00:00:00"/>
    <d v="2019-12-17T00:00:00"/>
    <s v="USD"/>
    <n v="23"/>
    <n v="20"/>
    <n v="128"/>
    <n v="29"/>
    <n v="4"/>
    <n v="0.05"/>
    <n v="4215.9799999999996"/>
    <n v="5621.3"/>
    <x v="1867"/>
    <n v="16863.919999999998"/>
    <n v="4497.0200000000004"/>
    <n v="3"/>
    <x v="1"/>
  </r>
  <r>
    <x v="4600"/>
    <x v="0"/>
    <x v="0"/>
    <d v="2019-08-23T00:00:00"/>
    <x v="547"/>
    <d v="2019-12-12T00:00:00"/>
    <d v="2019-12-17T00:00:00"/>
    <s v="USD"/>
    <n v="18"/>
    <n v="40"/>
    <n v="90"/>
    <n v="10"/>
    <n v="1"/>
    <n v="0.08"/>
    <n v="1881.16"/>
    <n v="3839.1"/>
    <x v="1868"/>
    <n v="1881.16"/>
    <n v="1650.8120000000001"/>
    <n v="5"/>
    <x v="1"/>
  </r>
  <r>
    <x v="4601"/>
    <x v="2"/>
    <x v="2"/>
    <d v="2019-08-23T00:00:00"/>
    <x v="547"/>
    <d v="2019-12-12T00:00:00"/>
    <d v="2019-12-22T00:00:00"/>
    <s v="USD"/>
    <n v="27"/>
    <n v="41"/>
    <n v="307"/>
    <n v="8"/>
    <n v="2"/>
    <n v="0.05"/>
    <n v="1309.98"/>
    <n v="2519.1999999999998"/>
    <x v="1214"/>
    <n v="2619.96"/>
    <n v="2166.5199999999995"/>
    <n v="10"/>
    <x v="0"/>
  </r>
  <r>
    <x v="4602"/>
    <x v="0"/>
    <x v="0"/>
    <d v="2019-08-23T00:00:00"/>
    <x v="547"/>
    <d v="2019-12-20T00:00:00"/>
    <d v="2019-12-22T00:00:00"/>
    <s v="USD"/>
    <n v="18"/>
    <n v="37"/>
    <n v="153"/>
    <n v="23"/>
    <n v="1"/>
    <n v="0.05"/>
    <n v="572.85"/>
    <n v="1005"/>
    <x v="153"/>
    <n v="572.85"/>
    <n v="381.9"/>
    <n v="2"/>
    <x v="1"/>
  </r>
  <r>
    <x v="4603"/>
    <x v="1"/>
    <x v="3"/>
    <d v="2019-08-23T00:00:00"/>
    <x v="547"/>
    <d v="2019-12-08T00:00:00"/>
    <d v="2019-12-11T00:00:00"/>
    <s v="USD"/>
    <n v="24"/>
    <n v="2"/>
    <n v="21"/>
    <n v="31"/>
    <n v="7"/>
    <n v="0.05"/>
    <n v="933.78"/>
    <n v="1212.7"/>
    <x v="1869"/>
    <n v="6536.46"/>
    <n v="1527.994999999999"/>
    <n v="3"/>
    <x v="1"/>
  </r>
  <r>
    <x v="4604"/>
    <x v="2"/>
    <x v="1"/>
    <d v="2019-08-23T00:00:00"/>
    <x v="547"/>
    <d v="2019-12-06T00:00:00"/>
    <d v="2019-12-14T00:00:00"/>
    <s v="USD"/>
    <n v="27"/>
    <n v="5"/>
    <n v="249"/>
    <n v="29"/>
    <n v="4"/>
    <n v="0.08"/>
    <n v="2364.9"/>
    <n v="5031.7"/>
    <x v="1754"/>
    <n v="9459.6"/>
    <n v="9057.0559999999987"/>
    <n v="8"/>
    <x v="0"/>
  </r>
  <r>
    <x v="4605"/>
    <x v="2"/>
    <x v="3"/>
    <d v="2019-08-23T00:00:00"/>
    <x v="548"/>
    <d v="2019-12-16T00:00:00"/>
    <d v="2019-12-17T00:00:00"/>
    <s v="USD"/>
    <n v="28"/>
    <n v="25"/>
    <n v="47"/>
    <n v="25"/>
    <n v="6"/>
    <n v="0.08"/>
    <n v="1330.29"/>
    <n v="2418.6999999999998"/>
    <x v="1870"/>
    <n v="7981.74"/>
    <n v="5369.4840000000004"/>
    <n v="1"/>
    <x v="1"/>
  </r>
  <r>
    <x v="4606"/>
    <x v="0"/>
    <x v="3"/>
    <d v="2019-08-23T00:00:00"/>
    <x v="548"/>
    <d v="2019-12-09T00:00:00"/>
    <d v="2019-12-18T00:00:00"/>
    <s v="USD"/>
    <n v="20"/>
    <n v="11"/>
    <n v="14"/>
    <n v="44"/>
    <n v="3"/>
    <n v="0.08"/>
    <n v="716.36"/>
    <n v="1085.4000000000001"/>
    <x v="682"/>
    <n v="2149.08"/>
    <n v="846.62400000000025"/>
    <n v="9"/>
    <x v="0"/>
  </r>
  <r>
    <x v="4607"/>
    <x v="3"/>
    <x v="4"/>
    <d v="2019-08-23T00:00:00"/>
    <x v="548"/>
    <d v="2019-12-25T00:00:00"/>
    <d v="2019-12-27T00:00:00"/>
    <s v="USD"/>
    <n v="8"/>
    <n v="8"/>
    <n v="351"/>
    <n v="2"/>
    <n v="3"/>
    <n v="0.1"/>
    <n v="3207.96"/>
    <n v="5728.5"/>
    <x v="1871"/>
    <n v="9623.880000000001"/>
    <n v="5843.07"/>
    <n v="2"/>
    <x v="1"/>
  </r>
  <r>
    <x v="4608"/>
    <x v="3"/>
    <x v="4"/>
    <d v="2019-08-23T00:00:00"/>
    <x v="548"/>
    <d v="2019-12-10T00:00:00"/>
    <d v="2019-12-18T00:00:00"/>
    <s v="USD"/>
    <n v="1"/>
    <n v="13"/>
    <n v="341"/>
    <n v="33"/>
    <n v="7"/>
    <n v="0.2"/>
    <n v="122.21"/>
    <n v="214.4"/>
    <x v="582"/>
    <n v="855.46999999999991"/>
    <n v="345.17000000000019"/>
    <n v="8"/>
    <x v="0"/>
  </r>
  <r>
    <x v="4609"/>
    <x v="3"/>
    <x v="2"/>
    <d v="2019-08-23T00:00:00"/>
    <x v="548"/>
    <d v="2019-12-07T00:00:00"/>
    <d v="2019-12-16T00:00:00"/>
    <s v="USD"/>
    <n v="2"/>
    <n v="35"/>
    <n v="283"/>
    <n v="46"/>
    <n v="7"/>
    <n v="0.08"/>
    <n v="525.75"/>
    <n v="891.1"/>
    <x v="1205"/>
    <n v="3680.25"/>
    <n v="2058.4340000000002"/>
    <n v="9"/>
    <x v="0"/>
  </r>
  <r>
    <x v="4610"/>
    <x v="2"/>
    <x v="3"/>
    <d v="2019-08-23T00:00:00"/>
    <x v="548"/>
    <d v="2019-12-10T00:00:00"/>
    <d v="2019-12-11T00:00:00"/>
    <s v="USD"/>
    <n v="26"/>
    <n v="47"/>
    <n v="55"/>
    <n v="37"/>
    <n v="3"/>
    <n v="0.05"/>
    <n v="639.17999999999995"/>
    <n v="1065.3"/>
    <x v="545"/>
    <n v="1917.54"/>
    <n v="1118.5649999999996"/>
    <n v="1"/>
    <x v="1"/>
  </r>
  <r>
    <x v="4611"/>
    <x v="0"/>
    <x v="2"/>
    <d v="2019-08-23T00:00:00"/>
    <x v="548"/>
    <d v="2019-12-09T00:00:00"/>
    <d v="2019-12-19T00:00:00"/>
    <s v="USD"/>
    <n v="18"/>
    <n v="25"/>
    <n v="271"/>
    <n v="10"/>
    <n v="1"/>
    <n v="0.05"/>
    <n v="3892.3"/>
    <n v="6277.9"/>
    <x v="1872"/>
    <n v="3892.3"/>
    <n v="2071.704999999999"/>
    <n v="10"/>
    <x v="0"/>
  </r>
  <r>
    <x v="4612"/>
    <x v="2"/>
    <x v="0"/>
    <d v="2019-08-23T00:00:00"/>
    <x v="548"/>
    <d v="2019-12-05T00:00:00"/>
    <d v="2019-12-06T00:00:00"/>
    <s v="USD"/>
    <n v="27"/>
    <n v="7"/>
    <n v="182"/>
    <n v="14"/>
    <n v="4"/>
    <n v="0.15"/>
    <n v="868.32"/>
    <n v="1085.4000000000001"/>
    <x v="92"/>
    <n v="3473.28"/>
    <n v="217.07999999999993"/>
    <n v="1"/>
    <x v="1"/>
  </r>
  <r>
    <x v="4613"/>
    <x v="3"/>
    <x v="1"/>
    <d v="2019-08-23T00:00:00"/>
    <x v="548"/>
    <d v="2019-12-08T00:00:00"/>
    <d v="2019-12-12T00:00:00"/>
    <s v="USD"/>
    <n v="11"/>
    <n v="32"/>
    <n v="222"/>
    <n v="3"/>
    <n v="8"/>
    <n v="0.4"/>
    <n v="3128.23"/>
    <n v="5393.5"/>
    <x v="1873"/>
    <n v="25025.84"/>
    <n v="862.95999999999913"/>
    <n v="4"/>
    <x v="1"/>
  </r>
  <r>
    <x v="4614"/>
    <x v="1"/>
    <x v="0"/>
    <d v="2019-08-23T00:00:00"/>
    <x v="548"/>
    <d v="2019-12-19T00:00:00"/>
    <d v="2019-12-28T00:00:00"/>
    <s v="USD"/>
    <n v="25"/>
    <n v="32"/>
    <n v="113"/>
    <n v="7"/>
    <n v="7"/>
    <n v="0.05"/>
    <n v="119.6"/>
    <n v="234.5"/>
    <x v="342"/>
    <n v="837.19999999999993"/>
    <n v="722.22500000000002"/>
    <n v="9"/>
    <x v="0"/>
  </r>
  <r>
    <x v="4615"/>
    <x v="3"/>
    <x v="0"/>
    <d v="2019-08-23T00:00:00"/>
    <x v="549"/>
    <d v="2019-12-04T00:00:00"/>
    <d v="2019-12-10T00:00:00"/>
    <s v="USD"/>
    <n v="11"/>
    <n v="2"/>
    <n v="198"/>
    <n v="20"/>
    <n v="6"/>
    <n v="0.08"/>
    <n v="410.84"/>
    <n v="978.2"/>
    <x v="1005"/>
    <n v="2465.04"/>
    <n v="2934.6240000000007"/>
    <n v="6"/>
    <x v="1"/>
  </r>
  <r>
    <x v="4616"/>
    <x v="3"/>
    <x v="0"/>
    <d v="2019-08-23T00:00:00"/>
    <x v="549"/>
    <d v="2019-12-22T00:00:00"/>
    <d v="2019-12-27T00:00:00"/>
    <s v="USD"/>
    <n v="8"/>
    <n v="43"/>
    <n v="190"/>
    <n v="2"/>
    <n v="6"/>
    <n v="0.2"/>
    <n v="155.31"/>
    <n v="254.6"/>
    <x v="13"/>
    <n v="931.86"/>
    <n v="290.21999999999991"/>
    <n v="5"/>
    <x v="1"/>
  </r>
  <r>
    <x v="4617"/>
    <x v="2"/>
    <x v="0"/>
    <d v="2019-08-23T00:00:00"/>
    <x v="549"/>
    <d v="2019-12-22T00:00:00"/>
    <d v="2019-12-26T00:00:00"/>
    <s v="USD"/>
    <n v="27"/>
    <n v="38"/>
    <n v="189"/>
    <n v="44"/>
    <n v="7"/>
    <n v="0.2"/>
    <n v="1052.44"/>
    <n v="1252.9000000000001"/>
    <x v="1874"/>
    <n v="7367.08"/>
    <n v="-350.83999999999833"/>
    <n v="4"/>
    <x v="1"/>
  </r>
  <r>
    <x v="4618"/>
    <x v="1"/>
    <x v="4"/>
    <d v="2019-08-23T00:00:00"/>
    <x v="549"/>
    <d v="2019-12-17T00:00:00"/>
    <d v="2019-12-27T00:00:00"/>
    <s v="USD"/>
    <n v="23"/>
    <n v="33"/>
    <n v="336"/>
    <n v="23"/>
    <n v="8"/>
    <n v="0.08"/>
    <n v="813.11"/>
    <n v="1098.8"/>
    <x v="702"/>
    <n v="6504.88"/>
    <n v="1582.2879999999996"/>
    <n v="10"/>
    <x v="0"/>
  </r>
  <r>
    <x v="4619"/>
    <x v="0"/>
    <x v="4"/>
    <d v="2019-08-23T00:00:00"/>
    <x v="549"/>
    <d v="2019-12-16T00:00:00"/>
    <d v="2019-12-26T00:00:00"/>
    <s v="USD"/>
    <n v="19"/>
    <n v="6"/>
    <n v="355"/>
    <n v="39"/>
    <n v="4"/>
    <n v="0.08"/>
    <n v="592.82000000000005"/>
    <n v="1058.5999999999999"/>
    <x v="1657"/>
    <n v="2371.2800000000002"/>
    <n v="1524.3679999999995"/>
    <n v="10"/>
    <x v="0"/>
  </r>
  <r>
    <x v="4620"/>
    <x v="3"/>
    <x v="2"/>
    <d v="2019-08-23T00:00:00"/>
    <x v="549"/>
    <d v="2019-12-15T00:00:00"/>
    <d v="2019-12-25T00:00:00"/>
    <s v="USD"/>
    <n v="12"/>
    <n v="21"/>
    <n v="270"/>
    <n v="38"/>
    <n v="8"/>
    <n v="0.05"/>
    <n v="132.66"/>
    <n v="201"/>
    <x v="442"/>
    <n v="1061.28"/>
    <n v="466.31999999999994"/>
    <n v="10"/>
    <x v="0"/>
  </r>
  <r>
    <x v="4621"/>
    <x v="3"/>
    <x v="1"/>
    <d v="2019-08-23T00:00:00"/>
    <x v="549"/>
    <d v="2019-12-17T00:00:00"/>
    <d v="2019-12-22T00:00:00"/>
    <s v="USD"/>
    <n v="1"/>
    <n v="44"/>
    <n v="213"/>
    <n v="3"/>
    <n v="4"/>
    <n v="0.08"/>
    <n v="867.52"/>
    <n v="1045.2"/>
    <x v="679"/>
    <n v="3470.08"/>
    <n v="376.25600000000031"/>
    <n v="5"/>
    <x v="1"/>
  </r>
  <r>
    <x v="4622"/>
    <x v="0"/>
    <x v="2"/>
    <d v="2019-08-23T00:00:00"/>
    <x v="549"/>
    <d v="2019-12-03T00:00:00"/>
    <d v="2019-12-13T00:00:00"/>
    <s v="USD"/>
    <n v="14"/>
    <n v="3"/>
    <n v="291"/>
    <n v="8"/>
    <n v="6"/>
    <n v="0.05"/>
    <n v="1132.03"/>
    <n v="2358.4"/>
    <x v="1875"/>
    <n v="6792.18"/>
    <n v="6650.7000000000007"/>
    <n v="10"/>
    <x v="0"/>
  </r>
  <r>
    <x v="4623"/>
    <x v="3"/>
    <x v="0"/>
    <d v="2019-08-23T00:00:00"/>
    <x v="549"/>
    <d v="2019-12-26T00:00:00"/>
    <d v="2020-01-03T00:00:00"/>
    <s v="USD"/>
    <n v="9"/>
    <n v="43"/>
    <n v="133"/>
    <n v="44"/>
    <n v="4"/>
    <n v="0.15"/>
    <n v="1132.03"/>
    <n v="2572.8000000000002"/>
    <x v="950"/>
    <n v="4528.12"/>
    <n v="4219.4000000000005"/>
    <n v="8"/>
    <x v="0"/>
  </r>
  <r>
    <x v="4624"/>
    <x v="0"/>
    <x v="1"/>
    <d v="2019-08-23T00:00:00"/>
    <x v="550"/>
    <d v="2019-12-29T00:00:00"/>
    <d v="2020-01-04T00:00:00"/>
    <s v="USD"/>
    <n v="15"/>
    <n v="26"/>
    <n v="260"/>
    <n v="13"/>
    <n v="5"/>
    <n v="0.05"/>
    <n v="585.91999999999996"/>
    <n v="1065.3"/>
    <x v="675"/>
    <n v="2929.6"/>
    <n v="2130.5750000000003"/>
    <n v="6"/>
    <x v="1"/>
  </r>
  <r>
    <x v="4625"/>
    <x v="0"/>
    <x v="0"/>
    <d v="2019-08-23T00:00:00"/>
    <x v="550"/>
    <d v="2019-12-29T00:00:00"/>
    <d v="2020-01-02T00:00:00"/>
    <s v="USD"/>
    <n v="18"/>
    <n v="38"/>
    <n v="169"/>
    <n v="18"/>
    <n v="1"/>
    <n v="0.05"/>
    <n v="1884.44"/>
    <n v="2298.1"/>
    <x v="1222"/>
    <n v="1884.44"/>
    <n v="298.75499999999965"/>
    <n v="4"/>
    <x v="1"/>
  </r>
  <r>
    <x v="4626"/>
    <x v="2"/>
    <x v="3"/>
    <d v="2019-08-23T00:00:00"/>
    <x v="550"/>
    <d v="2019-12-26T00:00:00"/>
    <d v="2019-12-29T00:00:00"/>
    <s v="USD"/>
    <n v="27"/>
    <n v="5"/>
    <n v="8"/>
    <n v="7"/>
    <n v="2"/>
    <n v="0.1"/>
    <n v="1997.94"/>
    <n v="2814"/>
    <x v="234"/>
    <n v="3995.88"/>
    <n v="1069.3199999999997"/>
    <n v="3"/>
    <x v="1"/>
  </r>
  <r>
    <x v="4627"/>
    <x v="3"/>
    <x v="0"/>
    <d v="2019-08-23T00:00:00"/>
    <x v="550"/>
    <d v="2019-12-20T00:00:00"/>
    <d v="2019-12-28T00:00:00"/>
    <s v="USD"/>
    <n v="10"/>
    <n v="42"/>
    <n v="112"/>
    <n v="19"/>
    <n v="7"/>
    <n v="0.2"/>
    <n v="760.85"/>
    <n v="1118.9000000000001"/>
    <x v="156"/>
    <n v="5325.95"/>
    <n v="939.89000000000124"/>
    <n v="8"/>
    <x v="0"/>
  </r>
  <r>
    <x v="4628"/>
    <x v="0"/>
    <x v="5"/>
    <d v="2019-08-23T00:00:00"/>
    <x v="550"/>
    <d v="2019-12-25T00:00:00"/>
    <d v="2020-01-01T00:00:00"/>
    <s v="USD"/>
    <n v="15"/>
    <n v="30"/>
    <n v="87"/>
    <n v="44"/>
    <n v="4"/>
    <n v="0.4"/>
    <n v="472.48"/>
    <n v="1098.8"/>
    <x v="189"/>
    <n v="1889.92"/>
    <n v="747.19999999999982"/>
    <n v="7"/>
    <x v="1"/>
  </r>
  <r>
    <x v="4629"/>
    <x v="1"/>
    <x v="3"/>
    <d v="2019-08-23T00:00:00"/>
    <x v="550"/>
    <d v="2019-12-15T00:00:00"/>
    <d v="2019-12-24T00:00:00"/>
    <s v="USD"/>
    <n v="21"/>
    <n v="45"/>
    <n v="17"/>
    <n v="29"/>
    <n v="8"/>
    <n v="0.08"/>
    <n v="760.92"/>
    <n v="1855.9"/>
    <x v="486"/>
    <n v="6087.36"/>
    <n v="7572.0640000000012"/>
    <n v="9"/>
    <x v="0"/>
  </r>
  <r>
    <x v="4630"/>
    <x v="0"/>
    <x v="3"/>
    <d v="2019-08-23T00:00:00"/>
    <x v="550"/>
    <d v="2019-12-30T00:00:00"/>
    <d v="2020-01-09T00:00:00"/>
    <s v="USD"/>
    <n v="19"/>
    <n v="47"/>
    <n v="2"/>
    <n v="3"/>
    <n v="7"/>
    <n v="0.05"/>
    <n v="1696.84"/>
    <n v="2532.6"/>
    <x v="1666"/>
    <n v="11877.88"/>
    <n v="4963.9100000000017"/>
    <n v="10"/>
    <x v="0"/>
  </r>
  <r>
    <x v="4631"/>
    <x v="3"/>
    <x v="0"/>
    <d v="2019-08-23T00:00:00"/>
    <x v="550"/>
    <d v="2019-12-13T00:00:00"/>
    <d v="2019-12-19T00:00:00"/>
    <s v="USD"/>
    <n v="11"/>
    <n v="43"/>
    <n v="145"/>
    <n v="40"/>
    <n v="6"/>
    <n v="0.1"/>
    <n v="737"/>
    <n v="1340"/>
    <x v="71"/>
    <n v="4422"/>
    <n v="2814"/>
    <n v="6"/>
    <x v="1"/>
  </r>
  <r>
    <x v="4632"/>
    <x v="3"/>
    <x v="3"/>
    <d v="2019-08-23T00:00:00"/>
    <x v="551"/>
    <d v="2019-12-28T00:00:00"/>
    <d v="2020-01-01T00:00:00"/>
    <s v="USD"/>
    <n v="6"/>
    <n v="9"/>
    <n v="35"/>
    <n v="4"/>
    <n v="4"/>
    <n v="0.15"/>
    <n v="1382.88"/>
    <n v="1728.6"/>
    <x v="334"/>
    <n v="5531.52"/>
    <n v="345.71999999999935"/>
    <n v="4"/>
    <x v="1"/>
  </r>
  <r>
    <x v="4633"/>
    <x v="3"/>
    <x v="0"/>
    <d v="2019-08-23T00:00:00"/>
    <x v="551"/>
    <d v="2019-12-31T00:00:00"/>
    <d v="2020-01-08T00:00:00"/>
    <s v="USD"/>
    <n v="10"/>
    <n v="23"/>
    <n v="122"/>
    <n v="42"/>
    <n v="8"/>
    <n v="0.05"/>
    <n v="486.42"/>
    <n v="1105.5"/>
    <x v="195"/>
    <n v="3891.36"/>
    <n v="4510.4399999999987"/>
    <n v="8"/>
    <x v="0"/>
  </r>
  <r>
    <x v="4634"/>
    <x v="2"/>
    <x v="2"/>
    <d v="2019-08-23T00:00:00"/>
    <x v="551"/>
    <d v="2019-12-06T00:00:00"/>
    <d v="2019-12-11T00:00:00"/>
    <s v="USD"/>
    <n v="25"/>
    <n v="29"/>
    <n v="296"/>
    <n v="23"/>
    <n v="8"/>
    <n v="0.08"/>
    <n v="485.01"/>
    <n v="850.9"/>
    <x v="1588"/>
    <n v="3880.08"/>
    <n v="2382.5439999999999"/>
    <n v="5"/>
    <x v="1"/>
  </r>
  <r>
    <x v="4635"/>
    <x v="0"/>
    <x v="0"/>
    <d v="2019-08-23T00:00:00"/>
    <x v="551"/>
    <d v="2019-12-25T00:00:00"/>
    <d v="2019-12-26T00:00:00"/>
    <s v="USD"/>
    <n v="17"/>
    <n v="11"/>
    <n v="95"/>
    <n v="11"/>
    <n v="1"/>
    <n v="0.4"/>
    <n v="3020.09"/>
    <n v="5118.8"/>
    <x v="494"/>
    <n v="3020.09"/>
    <n v="51.190000000000055"/>
    <n v="1"/>
    <x v="1"/>
  </r>
  <r>
    <x v="4636"/>
    <x v="2"/>
    <x v="4"/>
    <d v="2019-08-23T00:00:00"/>
    <x v="551"/>
    <d v="2019-12-07T00:00:00"/>
    <d v="2019-12-12T00:00:00"/>
    <s v="USD"/>
    <n v="28"/>
    <n v="25"/>
    <n v="355"/>
    <n v="14"/>
    <n v="4"/>
    <n v="0.4"/>
    <n v="1460.47"/>
    <n v="2318.1999999999998"/>
    <x v="851"/>
    <n v="5841.88"/>
    <n v="-278.20000000000073"/>
    <n v="5"/>
    <x v="1"/>
  </r>
  <r>
    <x v="4637"/>
    <x v="2"/>
    <x v="1"/>
    <d v="2019-08-23T00:00:00"/>
    <x v="551"/>
    <d v="2019-12-12T00:00:00"/>
    <d v="2019-12-20T00:00:00"/>
    <s v="USD"/>
    <n v="28"/>
    <n v="30"/>
    <n v="212"/>
    <n v="21"/>
    <n v="3"/>
    <n v="0.08"/>
    <n v="644.88"/>
    <n v="837.5"/>
    <x v="505"/>
    <n v="1934.6399999999999"/>
    <n v="376.86000000000013"/>
    <n v="8"/>
    <x v="0"/>
  </r>
  <r>
    <x v="4638"/>
    <x v="0"/>
    <x v="2"/>
    <d v="2019-08-23T00:00:00"/>
    <x v="551"/>
    <d v="2019-12-17T00:00:00"/>
    <d v="2019-12-22T00:00:00"/>
    <s v="USD"/>
    <n v="13"/>
    <n v="5"/>
    <n v="265"/>
    <n v="19"/>
    <n v="8"/>
    <n v="0.4"/>
    <n v="1337.72"/>
    <n v="1996.6"/>
    <x v="96"/>
    <n v="10701.76"/>
    <n v="-1118.0800000000017"/>
    <n v="5"/>
    <x v="1"/>
  </r>
  <r>
    <x v="4639"/>
    <x v="1"/>
    <x v="2"/>
    <d v="2019-08-23T00:00:00"/>
    <x v="551"/>
    <d v="2019-12-31T00:00:00"/>
    <d v="2020-01-09T00:00:00"/>
    <s v="USD"/>
    <n v="21"/>
    <n v="1"/>
    <n v="298"/>
    <n v="5"/>
    <n v="7"/>
    <n v="0.3"/>
    <n v="3004.95"/>
    <n v="4006.6"/>
    <x v="79"/>
    <n v="21034.649999999998"/>
    <n v="-1402.3099999999977"/>
    <n v="9"/>
    <x v="0"/>
  </r>
  <r>
    <x v="4640"/>
    <x v="3"/>
    <x v="1"/>
    <d v="2019-08-23T00:00:00"/>
    <x v="552"/>
    <d v="2019-12-14T00:00:00"/>
    <d v="2019-12-22T00:00:00"/>
    <s v="USD"/>
    <n v="12"/>
    <n v="13"/>
    <n v="243"/>
    <n v="6"/>
    <n v="2"/>
    <n v="0.05"/>
    <n v="683.74"/>
    <n v="1051.9000000000001"/>
    <x v="68"/>
    <n v="1367.48"/>
    <n v="631.13000000000011"/>
    <n v="8"/>
    <x v="0"/>
  </r>
  <r>
    <x v="4641"/>
    <x v="3"/>
    <x v="1"/>
    <d v="2019-08-23T00:00:00"/>
    <x v="552"/>
    <d v="2019-12-07T00:00:00"/>
    <d v="2019-12-11T00:00:00"/>
    <s v="USD"/>
    <n v="11"/>
    <n v="1"/>
    <n v="250"/>
    <n v="38"/>
    <n v="1"/>
    <n v="0.05"/>
    <n v="2525.63"/>
    <n v="3946.3"/>
    <x v="137"/>
    <n v="2525.63"/>
    <n v="1223.355"/>
    <n v="4"/>
    <x v="1"/>
  </r>
  <r>
    <x v="4642"/>
    <x v="0"/>
    <x v="3"/>
    <d v="2019-08-23T00:00:00"/>
    <x v="552"/>
    <d v="2019-12-10T00:00:00"/>
    <d v="2019-12-11T00:00:00"/>
    <s v="USD"/>
    <n v="13"/>
    <n v="3"/>
    <n v="41"/>
    <n v="46"/>
    <n v="5"/>
    <n v="0.4"/>
    <n v="472.75"/>
    <n v="984.9"/>
    <x v="1876"/>
    <n v="2363.75"/>
    <n v="590.94999999999982"/>
    <n v="1"/>
    <x v="1"/>
  </r>
  <r>
    <x v="4643"/>
    <x v="0"/>
    <x v="2"/>
    <d v="2019-08-23T00:00:00"/>
    <x v="552"/>
    <d v="2019-12-21T00:00:00"/>
    <d v="2019-12-31T00:00:00"/>
    <s v="USD"/>
    <n v="13"/>
    <n v="43"/>
    <n v="289"/>
    <n v="24"/>
    <n v="8"/>
    <n v="0.08"/>
    <n v="1496.65"/>
    <n v="2934.6"/>
    <x v="1877"/>
    <n v="11973.2"/>
    <n v="9625.4559999999983"/>
    <n v="10"/>
    <x v="0"/>
  </r>
  <r>
    <x v="4644"/>
    <x v="3"/>
    <x v="0"/>
    <d v="2019-08-23T00:00:00"/>
    <x v="552"/>
    <d v="2019-12-07T00:00:00"/>
    <d v="2019-12-14T00:00:00"/>
    <s v="USD"/>
    <n v="12"/>
    <n v="38"/>
    <n v="201"/>
    <n v="40"/>
    <n v="8"/>
    <n v="0.2"/>
    <n v="2925.15"/>
    <n v="3798.9"/>
    <x v="1878"/>
    <n v="23401.200000000001"/>
    <n v="911.76000000000204"/>
    <n v="7"/>
    <x v="1"/>
  </r>
  <r>
    <x v="4645"/>
    <x v="3"/>
    <x v="2"/>
    <d v="2019-08-23T00:00:00"/>
    <x v="552"/>
    <d v="2019-12-06T00:00:00"/>
    <d v="2019-12-07T00:00:00"/>
    <s v="USD"/>
    <n v="12"/>
    <n v="30"/>
    <n v="305"/>
    <n v="8"/>
    <n v="2"/>
    <n v="0.1"/>
    <n v="3055.2"/>
    <n v="3819"/>
    <x v="713"/>
    <n v="6110.4"/>
    <n v="763.80000000000018"/>
    <n v="1"/>
    <x v="1"/>
  </r>
  <r>
    <x v="4646"/>
    <x v="0"/>
    <x v="0"/>
    <d v="2019-08-23T00:00:00"/>
    <x v="552"/>
    <d v="2019-12-19T00:00:00"/>
    <d v="2019-12-26T00:00:00"/>
    <s v="USD"/>
    <n v="16"/>
    <n v="13"/>
    <n v="176"/>
    <n v="29"/>
    <n v="2"/>
    <n v="0.1"/>
    <n v="1476.75"/>
    <n v="1869.3"/>
    <x v="1659"/>
    <n v="2953.5"/>
    <n v="411.23999999999978"/>
    <n v="7"/>
    <x v="1"/>
  </r>
  <r>
    <x v="4647"/>
    <x v="1"/>
    <x v="0"/>
    <d v="2019-08-23T00:00:00"/>
    <x v="552"/>
    <d v="2019-12-16T00:00:00"/>
    <d v="2019-12-22T00:00:00"/>
    <s v="USD"/>
    <n v="23"/>
    <n v="35"/>
    <n v="179"/>
    <n v="36"/>
    <n v="2"/>
    <n v="0.05"/>
    <n v="486.89"/>
    <n v="1132.3"/>
    <x v="1147"/>
    <n v="973.78"/>
    <n v="1177.5899999999999"/>
    <n v="6"/>
    <x v="1"/>
  </r>
  <r>
    <x v="4648"/>
    <x v="3"/>
    <x v="0"/>
    <d v="2019-08-23T00:00:00"/>
    <x v="553"/>
    <d v="2019-12-22T00:00:00"/>
    <d v="2019-12-25T00:00:00"/>
    <s v="USD"/>
    <n v="12"/>
    <n v="11"/>
    <n v="103"/>
    <n v="34"/>
    <n v="2"/>
    <n v="0.15"/>
    <n v="678.44"/>
    <n v="817.4"/>
    <x v="1593"/>
    <n v="1356.88"/>
    <n v="32.699999999999818"/>
    <n v="3"/>
    <x v="1"/>
  </r>
  <r>
    <x v="4649"/>
    <x v="3"/>
    <x v="0"/>
    <d v="2019-08-23T00:00:00"/>
    <x v="553"/>
    <d v="2019-12-31T00:00:00"/>
    <d v="2020-01-06T00:00:00"/>
    <s v="USD"/>
    <n v="9"/>
    <n v="28"/>
    <n v="142"/>
    <n v="37"/>
    <n v="3"/>
    <n v="0.15"/>
    <n v="461.5"/>
    <n v="1125.5999999999999"/>
    <x v="211"/>
    <n v="1384.5"/>
    <n v="1485.7799999999997"/>
    <n v="6"/>
    <x v="1"/>
  </r>
  <r>
    <x v="4650"/>
    <x v="3"/>
    <x v="2"/>
    <d v="2019-08-23T00:00:00"/>
    <x v="553"/>
    <d v="2019-12-22T00:00:00"/>
    <d v="2019-12-27T00:00:00"/>
    <s v="USD"/>
    <n v="10"/>
    <n v="32"/>
    <n v="293"/>
    <n v="10"/>
    <n v="7"/>
    <n v="0.15"/>
    <n v="515.9"/>
    <n v="1172.5"/>
    <x v="1163"/>
    <n v="3611.2999999999997"/>
    <n v="3365.0750000000003"/>
    <n v="5"/>
    <x v="1"/>
  </r>
  <r>
    <x v="4651"/>
    <x v="3"/>
    <x v="2"/>
    <d v="2019-08-23T00:00:00"/>
    <x v="553"/>
    <d v="2019-12-29T00:00:00"/>
    <d v="2020-01-04T00:00:00"/>
    <s v="USD"/>
    <n v="9"/>
    <n v="50"/>
    <n v="297"/>
    <n v="38"/>
    <n v="8"/>
    <n v="0.05"/>
    <n v="749.06"/>
    <n v="1152.4000000000001"/>
    <x v="1112"/>
    <n v="5992.48"/>
    <n v="2765.76"/>
    <n v="6"/>
    <x v="1"/>
  </r>
  <r>
    <x v="4652"/>
    <x v="2"/>
    <x v="2"/>
    <d v="2019-08-23T00:00:00"/>
    <x v="553"/>
    <d v="2019-12-30T00:00:00"/>
    <d v="2020-01-08T00:00:00"/>
    <s v="USD"/>
    <n v="26"/>
    <n v="15"/>
    <n v="270"/>
    <n v="16"/>
    <n v="7"/>
    <n v="0.05"/>
    <n v="3270.47"/>
    <n v="6170.7"/>
    <x v="1879"/>
    <n v="22893.289999999997"/>
    <n v="18141.865000000002"/>
    <n v="9"/>
    <x v="0"/>
  </r>
  <r>
    <x v="4653"/>
    <x v="3"/>
    <x v="3"/>
    <d v="2019-08-23T00:00:00"/>
    <x v="553"/>
    <d v="2019-12-23T00:00:00"/>
    <d v="2020-01-01T00:00:00"/>
    <s v="USD"/>
    <n v="6"/>
    <n v="33"/>
    <n v="12"/>
    <n v="47"/>
    <n v="7"/>
    <n v="0.08"/>
    <n v="5106.8100000000004"/>
    <n v="6304.7"/>
    <x v="1880"/>
    <n v="35747.670000000006"/>
    <n v="4854.5979999999981"/>
    <n v="9"/>
    <x v="0"/>
  </r>
  <r>
    <x v="4654"/>
    <x v="1"/>
    <x v="3"/>
    <d v="2019-08-23T00:00:00"/>
    <x v="553"/>
    <d v="2019-12-08T00:00:00"/>
    <d v="2019-12-11T00:00:00"/>
    <s v="USD"/>
    <n v="23"/>
    <n v="26"/>
    <n v="33"/>
    <n v="31"/>
    <n v="1"/>
    <n v="0.08"/>
    <n v="711.81"/>
    <n v="857.6"/>
    <x v="58"/>
    <n v="711.81"/>
    <n v="77.18200000000013"/>
    <n v="3"/>
    <x v="1"/>
  </r>
  <r>
    <x v="4655"/>
    <x v="1"/>
    <x v="0"/>
    <d v="2019-08-23T00:00:00"/>
    <x v="554"/>
    <d v="2019-12-14T00:00:00"/>
    <d v="2019-12-16T00:00:00"/>
    <s v="USD"/>
    <n v="21"/>
    <n v="5"/>
    <n v="183"/>
    <n v="25"/>
    <n v="6"/>
    <n v="0.2"/>
    <n v="2020.72"/>
    <n v="5051.8"/>
    <x v="1881"/>
    <n v="12124.32"/>
    <n v="12124.320000000003"/>
    <n v="2"/>
    <x v="1"/>
  </r>
  <r>
    <x v="4656"/>
    <x v="3"/>
    <x v="5"/>
    <d v="2019-08-23T00:00:00"/>
    <x v="554"/>
    <d v="2019-12-21T00:00:00"/>
    <d v="2019-12-27T00:00:00"/>
    <s v="USD"/>
    <n v="7"/>
    <n v="1"/>
    <n v="80"/>
    <n v="12"/>
    <n v="3"/>
    <n v="0.05"/>
    <n v="125.96"/>
    <n v="268"/>
    <x v="988"/>
    <n v="377.88"/>
    <n v="385.91999999999996"/>
    <n v="6"/>
    <x v="1"/>
  </r>
  <r>
    <x v="4657"/>
    <x v="0"/>
    <x v="3"/>
    <d v="2019-08-23T00:00:00"/>
    <x v="554"/>
    <d v="2019-12-17T00:00:00"/>
    <d v="2019-12-18T00:00:00"/>
    <s v="USD"/>
    <n v="19"/>
    <n v="34"/>
    <n v="58"/>
    <n v="9"/>
    <n v="2"/>
    <n v="0.1"/>
    <n v="837.9"/>
    <n v="1132.3"/>
    <x v="1147"/>
    <n v="1675.8"/>
    <n v="362.33999999999992"/>
    <n v="1"/>
    <x v="1"/>
  </r>
  <r>
    <x v="4658"/>
    <x v="0"/>
    <x v="0"/>
    <d v="2019-08-23T00:00:00"/>
    <x v="554"/>
    <d v="2019-12-19T00:00:00"/>
    <d v="2019-12-26T00:00:00"/>
    <s v="USD"/>
    <n v="15"/>
    <n v="2"/>
    <n v="91"/>
    <n v="27"/>
    <n v="1"/>
    <n v="0.05"/>
    <n v="1886.59"/>
    <n v="3309.8"/>
    <x v="1882"/>
    <n v="1886.59"/>
    <n v="1257.72"/>
    <n v="7"/>
    <x v="1"/>
  </r>
  <r>
    <x v="4659"/>
    <x v="0"/>
    <x v="1"/>
    <d v="2019-08-23T00:00:00"/>
    <x v="554"/>
    <d v="2019-12-28T00:00:00"/>
    <d v="2020-01-07T00:00:00"/>
    <s v="USD"/>
    <n v="19"/>
    <n v="44"/>
    <n v="252"/>
    <n v="28"/>
    <n v="7"/>
    <n v="0.05"/>
    <n v="400.46"/>
    <n v="931.3"/>
    <x v="1252"/>
    <n v="2803.22"/>
    <n v="3389.9249999999997"/>
    <n v="10"/>
    <x v="0"/>
  </r>
  <r>
    <x v="4660"/>
    <x v="0"/>
    <x v="4"/>
    <d v="2019-08-23T00:00:00"/>
    <x v="554"/>
    <d v="2019-12-18T00:00:00"/>
    <d v="2019-12-26T00:00:00"/>
    <s v="USD"/>
    <n v="15"/>
    <n v="39"/>
    <n v="339"/>
    <n v="42"/>
    <n v="1"/>
    <n v="0.3"/>
    <n v="1002.59"/>
    <n v="2331.6"/>
    <x v="227"/>
    <n v="1002.59"/>
    <n v="629.52999999999986"/>
    <n v="8"/>
    <x v="0"/>
  </r>
  <r>
    <x v="4661"/>
    <x v="1"/>
    <x v="0"/>
    <d v="2019-08-23T00:00:00"/>
    <x v="554"/>
    <d v="2019-12-29T00:00:00"/>
    <d v="2020-01-06T00:00:00"/>
    <s v="USD"/>
    <n v="22"/>
    <n v="14"/>
    <n v="182"/>
    <n v="7"/>
    <n v="7"/>
    <n v="0.1"/>
    <n v="2026.08"/>
    <n v="5065.2"/>
    <x v="1608"/>
    <n v="14182.56"/>
    <n v="17728.200000000004"/>
    <n v="8"/>
    <x v="0"/>
  </r>
  <r>
    <x v="4662"/>
    <x v="0"/>
    <x v="3"/>
    <d v="2019-08-23T00:00:00"/>
    <x v="554"/>
    <d v="2019-12-30T00:00:00"/>
    <d v="2020-01-09T00:00:00"/>
    <s v="USD"/>
    <n v="15"/>
    <n v="44"/>
    <n v="45"/>
    <n v="19"/>
    <n v="3"/>
    <n v="0.05"/>
    <n v="653.25"/>
    <n v="837.5"/>
    <x v="505"/>
    <n v="1959.75"/>
    <n v="427.125"/>
    <n v="10"/>
    <x v="0"/>
  </r>
  <r>
    <x v="4663"/>
    <x v="2"/>
    <x v="1"/>
    <d v="2019-08-23T00:00:00"/>
    <x v="554"/>
    <d v="2019-12-30T00:00:00"/>
    <d v="2020-01-03T00:00:00"/>
    <s v="USD"/>
    <n v="27"/>
    <n v="34"/>
    <n v="232"/>
    <n v="13"/>
    <n v="2"/>
    <n v="0.05"/>
    <n v="282.94"/>
    <n v="690.1"/>
    <x v="636"/>
    <n v="565.88"/>
    <n v="745.31000000000006"/>
    <n v="4"/>
    <x v="1"/>
  </r>
  <r>
    <x v="4664"/>
    <x v="3"/>
    <x v="1"/>
    <d v="2019-08-23T00:00:00"/>
    <x v="555"/>
    <d v="2019-12-09T00:00:00"/>
    <d v="2019-12-14T00:00:00"/>
    <s v="USD"/>
    <n v="2"/>
    <n v="34"/>
    <n v="230"/>
    <n v="31"/>
    <n v="7"/>
    <n v="0.05"/>
    <n v="1575.84"/>
    <n v="2626.4"/>
    <x v="390"/>
    <n v="11030.88"/>
    <n v="6434.6799999999985"/>
    <n v="5"/>
    <x v="1"/>
  </r>
  <r>
    <x v="4665"/>
    <x v="3"/>
    <x v="3"/>
    <d v="2019-08-23T00:00:00"/>
    <x v="555"/>
    <d v="2019-12-18T00:00:00"/>
    <d v="2019-12-21T00:00:00"/>
    <s v="USD"/>
    <n v="8"/>
    <n v="47"/>
    <n v="10"/>
    <n v="31"/>
    <n v="2"/>
    <n v="0.15"/>
    <n v="1479.49"/>
    <n v="2425.4"/>
    <x v="533"/>
    <n v="2958.98"/>
    <n v="1164.2000000000003"/>
    <n v="3"/>
    <x v="1"/>
  </r>
  <r>
    <x v="4666"/>
    <x v="1"/>
    <x v="2"/>
    <d v="2019-08-23T00:00:00"/>
    <x v="555"/>
    <d v="2019-12-16T00:00:00"/>
    <d v="2019-12-20T00:00:00"/>
    <s v="USD"/>
    <n v="24"/>
    <n v="9"/>
    <n v="312"/>
    <n v="28"/>
    <n v="3"/>
    <n v="0.08"/>
    <n v="3247.36"/>
    <n v="3865.9"/>
    <x v="919"/>
    <n v="9742.08"/>
    <n v="927.80400000000191"/>
    <n v="4"/>
    <x v="1"/>
  </r>
  <r>
    <x v="4667"/>
    <x v="0"/>
    <x v="2"/>
    <d v="2019-08-23T00:00:00"/>
    <x v="555"/>
    <d v="2019-12-24T00:00:00"/>
    <d v="2019-12-31T00:00:00"/>
    <s v="USD"/>
    <n v="16"/>
    <n v="19"/>
    <n v="274"/>
    <n v="34"/>
    <n v="2"/>
    <n v="0.08"/>
    <n v="501.7"/>
    <n v="783.9"/>
    <x v="1681"/>
    <n v="1003.4"/>
    <n v="438.976"/>
    <n v="7"/>
    <x v="1"/>
  </r>
  <r>
    <x v="4668"/>
    <x v="1"/>
    <x v="1"/>
    <d v="2019-08-23T00:00:00"/>
    <x v="555"/>
    <d v="2019-12-23T00:00:00"/>
    <d v="2020-01-01T00:00:00"/>
    <s v="USD"/>
    <n v="20"/>
    <n v="7"/>
    <n v="238"/>
    <n v="19"/>
    <n v="8"/>
    <n v="0.08"/>
    <n v="3322.87"/>
    <n v="5112.1000000000004"/>
    <x v="779"/>
    <n v="26582.959999999999"/>
    <n v="11042.096000000005"/>
    <n v="9"/>
    <x v="0"/>
  </r>
  <r>
    <x v="4669"/>
    <x v="3"/>
    <x v="3"/>
    <d v="2019-08-23T00:00:00"/>
    <x v="555"/>
    <d v="2019-12-19T00:00:00"/>
    <d v="2019-12-25T00:00:00"/>
    <s v="USD"/>
    <n v="3"/>
    <n v="10"/>
    <n v="39"/>
    <n v="15"/>
    <n v="6"/>
    <n v="0.1"/>
    <n v="1049.22"/>
    <n v="1809"/>
    <x v="420"/>
    <n v="6295.32"/>
    <n v="3473.2800000000007"/>
    <n v="6"/>
    <x v="1"/>
  </r>
  <r>
    <x v="4670"/>
    <x v="3"/>
    <x v="0"/>
    <d v="2019-08-23T00:00:00"/>
    <x v="555"/>
    <d v="2019-12-20T00:00:00"/>
    <d v="2019-12-21T00:00:00"/>
    <s v="USD"/>
    <n v="4"/>
    <n v="37"/>
    <n v="154"/>
    <n v="9"/>
    <n v="6"/>
    <n v="0.1"/>
    <n v="1764.38"/>
    <n v="2673.3"/>
    <x v="759"/>
    <n v="10586.28"/>
    <n v="3849.5400000000009"/>
    <n v="1"/>
    <x v="1"/>
  </r>
  <r>
    <x v="4671"/>
    <x v="0"/>
    <x v="2"/>
    <d v="2019-08-23T00:00:00"/>
    <x v="556"/>
    <d v="2019-12-30T00:00:00"/>
    <d v="2020-01-06T00:00:00"/>
    <s v="USD"/>
    <n v="19"/>
    <n v="41"/>
    <n v="318"/>
    <n v="21"/>
    <n v="6"/>
    <n v="0.08"/>
    <n v="2781.17"/>
    <n v="3973.1"/>
    <x v="1778"/>
    <n v="16687.02"/>
    <n v="5244.4919999999984"/>
    <n v="7"/>
    <x v="1"/>
  </r>
  <r>
    <x v="4672"/>
    <x v="1"/>
    <x v="3"/>
    <d v="2019-08-23T00:00:00"/>
    <x v="556"/>
    <d v="2019-12-19T00:00:00"/>
    <d v="2019-12-25T00:00:00"/>
    <s v="USD"/>
    <n v="23"/>
    <n v="34"/>
    <n v="19"/>
    <n v="46"/>
    <n v="2"/>
    <n v="0.15"/>
    <n v="1229.32"/>
    <n v="1862.6"/>
    <x v="1428"/>
    <n v="2458.64"/>
    <n v="707.77999999999975"/>
    <n v="6"/>
    <x v="1"/>
  </r>
  <r>
    <x v="4673"/>
    <x v="2"/>
    <x v="2"/>
    <d v="2019-08-23T00:00:00"/>
    <x v="556"/>
    <d v="2019-12-20T00:00:00"/>
    <d v="2019-12-25T00:00:00"/>
    <s v="USD"/>
    <n v="28"/>
    <n v="15"/>
    <n v="316"/>
    <n v="29"/>
    <n v="3"/>
    <n v="0.15"/>
    <n v="526.96"/>
    <n v="958.1"/>
    <x v="1123"/>
    <n v="1580.88"/>
    <n v="862.27500000000009"/>
    <n v="5"/>
    <x v="1"/>
  </r>
  <r>
    <x v="4674"/>
    <x v="0"/>
    <x v="0"/>
    <d v="2019-08-23T00:00:00"/>
    <x v="556"/>
    <d v="2019-12-18T00:00:00"/>
    <d v="2019-12-26T00:00:00"/>
    <s v="USD"/>
    <n v="14"/>
    <n v="27"/>
    <n v="189"/>
    <n v="25"/>
    <n v="8"/>
    <n v="0.3"/>
    <n v="774.52"/>
    <n v="911.2"/>
    <x v="1577"/>
    <n v="6196.16"/>
    <n v="-1093.4399999999996"/>
    <n v="8"/>
    <x v="0"/>
  </r>
  <r>
    <x v="4675"/>
    <x v="2"/>
    <x v="2"/>
    <d v="2019-08-23T00:00:00"/>
    <x v="557"/>
    <d v="2019-12-25T00:00:00"/>
    <d v="2020-01-04T00:00:00"/>
    <s v="USD"/>
    <n v="27"/>
    <n v="21"/>
    <n v="278"/>
    <n v="45"/>
    <n v="6"/>
    <n v="0.15"/>
    <n v="410.04"/>
    <n v="1025.0999999999999"/>
    <x v="162"/>
    <n v="2460.2400000000002"/>
    <n v="2767.7699999999991"/>
    <n v="10"/>
    <x v="0"/>
  </r>
  <r>
    <x v="4676"/>
    <x v="2"/>
    <x v="3"/>
    <d v="2019-08-23T00:00:00"/>
    <x v="557"/>
    <d v="2020-01-02T00:00:00"/>
    <d v="2020-01-05T00:00:00"/>
    <s v="USD"/>
    <n v="27"/>
    <n v="3"/>
    <n v="35"/>
    <n v="7"/>
    <n v="8"/>
    <n v="0.05"/>
    <n v="934.25"/>
    <n v="2224.4"/>
    <x v="1761"/>
    <n v="7474"/>
    <n v="9431.4399999999987"/>
    <n v="3"/>
    <x v="1"/>
  </r>
  <r>
    <x v="4677"/>
    <x v="3"/>
    <x v="2"/>
    <d v="2019-08-23T00:00:00"/>
    <x v="557"/>
    <d v="2019-12-13T00:00:00"/>
    <d v="2019-12-22T00:00:00"/>
    <s v="USD"/>
    <n v="12"/>
    <n v="40"/>
    <n v="304"/>
    <n v="13"/>
    <n v="3"/>
    <n v="0.2"/>
    <n v="1768.8"/>
    <n v="2358.4"/>
    <x v="1883"/>
    <n v="5306.4"/>
    <n v="353.76000000000113"/>
    <n v="9"/>
    <x v="0"/>
  </r>
  <r>
    <x v="4678"/>
    <x v="0"/>
    <x v="1"/>
    <d v="2019-08-23T00:00:00"/>
    <x v="557"/>
    <d v="2020-01-03T00:00:00"/>
    <d v="2020-01-08T00:00:00"/>
    <s v="USD"/>
    <n v="19"/>
    <n v="19"/>
    <n v="214"/>
    <n v="14"/>
    <n v="6"/>
    <n v="0.15"/>
    <n v="2525.63"/>
    <n v="3946.3"/>
    <x v="896"/>
    <n v="15153.78"/>
    <n v="4972.3500000000004"/>
    <n v="5"/>
    <x v="1"/>
  </r>
  <r>
    <x v="4679"/>
    <x v="3"/>
    <x v="2"/>
    <d v="2019-08-23T00:00:00"/>
    <x v="557"/>
    <d v="2019-12-27T00:00:00"/>
    <d v="2020-01-02T00:00:00"/>
    <s v="USD"/>
    <n v="9"/>
    <n v="7"/>
    <n v="327"/>
    <n v="34"/>
    <n v="7"/>
    <n v="0.05"/>
    <n v="428.26"/>
    <n v="911.2"/>
    <x v="243"/>
    <n v="2997.8199999999997"/>
    <n v="3061.6600000000008"/>
    <n v="6"/>
    <x v="1"/>
  </r>
  <r>
    <x v="4680"/>
    <x v="0"/>
    <x v="4"/>
    <d v="2019-08-23T00:00:00"/>
    <x v="557"/>
    <d v="2019-12-14T00:00:00"/>
    <d v="2019-12-21T00:00:00"/>
    <s v="USD"/>
    <n v="16"/>
    <n v="27"/>
    <n v="342"/>
    <n v="37"/>
    <n v="5"/>
    <n v="0.05"/>
    <n v="466.32"/>
    <n v="777.2"/>
    <x v="828"/>
    <n v="2331.6"/>
    <n v="1360.1"/>
    <n v="7"/>
    <x v="1"/>
  </r>
  <r>
    <x v="4681"/>
    <x v="2"/>
    <x v="2"/>
    <d v="2019-08-23T00:00:00"/>
    <x v="557"/>
    <d v="2019-12-30T00:00:00"/>
    <d v="2020-01-03T00:00:00"/>
    <s v="USD"/>
    <n v="26"/>
    <n v="36"/>
    <n v="312"/>
    <n v="36"/>
    <n v="6"/>
    <n v="0.08"/>
    <n v="1195.95"/>
    <n v="2345"/>
    <x v="613"/>
    <n v="7175.7000000000007"/>
    <n v="5768.7000000000007"/>
    <n v="4"/>
    <x v="1"/>
  </r>
  <r>
    <x v="4682"/>
    <x v="0"/>
    <x v="5"/>
    <d v="2019-08-23T00:00:00"/>
    <x v="557"/>
    <d v="2019-12-19T00:00:00"/>
    <d v="2019-12-28T00:00:00"/>
    <s v="USD"/>
    <n v="12"/>
    <n v="41"/>
    <n v="61"/>
    <n v="38"/>
    <n v="6"/>
    <n v="0.05"/>
    <n v="1676.07"/>
    <n v="3162.4"/>
    <x v="889"/>
    <n v="10056.42"/>
    <n v="7969.26"/>
    <n v="9"/>
    <x v="0"/>
  </r>
  <r>
    <x v="4683"/>
    <x v="0"/>
    <x v="0"/>
    <d v="2019-08-23T00:00:00"/>
    <x v="558"/>
    <d v="2019-12-31T00:00:00"/>
    <d v="2020-01-05T00:00:00"/>
    <s v="USD"/>
    <n v="13"/>
    <n v="26"/>
    <n v="165"/>
    <n v="20"/>
    <n v="5"/>
    <n v="0.15"/>
    <n v="1519.56"/>
    <n v="2532.6"/>
    <x v="676"/>
    <n v="7597.7999999999993"/>
    <n v="3165.75"/>
    <n v="5"/>
    <x v="1"/>
  </r>
  <r>
    <x v="4684"/>
    <x v="3"/>
    <x v="1"/>
    <d v="2019-08-23T00:00:00"/>
    <x v="558"/>
    <d v="2019-12-19T00:00:00"/>
    <d v="2019-12-25T00:00:00"/>
    <s v="USD"/>
    <n v="5"/>
    <n v="25"/>
    <n v="212"/>
    <n v="10"/>
    <n v="3"/>
    <n v="0.15"/>
    <n v="90.45"/>
    <n v="201"/>
    <x v="349"/>
    <n v="271.35000000000002"/>
    <n v="241.19999999999993"/>
    <n v="6"/>
    <x v="1"/>
  </r>
  <r>
    <x v="4685"/>
    <x v="0"/>
    <x v="5"/>
    <d v="2019-08-23T00:00:00"/>
    <x v="558"/>
    <d v="2019-12-20T00:00:00"/>
    <d v="2019-12-25T00:00:00"/>
    <s v="USD"/>
    <n v="13"/>
    <n v="35"/>
    <n v="75"/>
    <n v="11"/>
    <n v="2"/>
    <n v="0.05"/>
    <n v="779.08"/>
    <n v="1025.0999999999999"/>
    <x v="247"/>
    <n v="1558.16"/>
    <n v="389.52999999999975"/>
    <n v="5"/>
    <x v="1"/>
  </r>
  <r>
    <x v="4686"/>
    <x v="3"/>
    <x v="0"/>
    <d v="2019-08-23T00:00:00"/>
    <x v="558"/>
    <d v="2019-12-16T00:00:00"/>
    <d v="2019-12-23T00:00:00"/>
    <s v="USD"/>
    <n v="6"/>
    <n v="23"/>
    <n v="177"/>
    <n v="23"/>
    <n v="4"/>
    <n v="0.08"/>
    <n v="1567.8"/>
    <n v="3484"/>
    <x v="1017"/>
    <n v="6271.2"/>
    <n v="6549.920000000001"/>
    <n v="7"/>
    <x v="1"/>
  </r>
  <r>
    <x v="4687"/>
    <x v="3"/>
    <x v="1"/>
    <d v="2019-08-23T00:00:00"/>
    <x v="558"/>
    <d v="2020-01-06T00:00:00"/>
    <d v="2020-01-16T00:00:00"/>
    <s v="USD"/>
    <n v="4"/>
    <n v="8"/>
    <n v="220"/>
    <n v="17"/>
    <n v="7"/>
    <n v="0.1"/>
    <n v="2048.39"/>
    <n v="2592.9"/>
    <x v="430"/>
    <n v="14338.73"/>
    <n v="1996.5400000000009"/>
    <n v="10"/>
    <x v="0"/>
  </r>
  <r>
    <x v="4688"/>
    <x v="3"/>
    <x v="3"/>
    <d v="2019-08-23T00:00:00"/>
    <x v="558"/>
    <d v="2019-12-12T00:00:00"/>
    <d v="2019-12-21T00:00:00"/>
    <s v="USD"/>
    <n v="6"/>
    <n v="14"/>
    <n v="34"/>
    <n v="38"/>
    <n v="2"/>
    <n v="0.3"/>
    <n v="1692.02"/>
    <n v="2773.8"/>
    <x v="51"/>
    <n v="3384.04"/>
    <n v="499.2800000000002"/>
    <n v="9"/>
    <x v="0"/>
  </r>
  <r>
    <x v="4689"/>
    <x v="3"/>
    <x v="3"/>
    <d v="2019-08-23T00:00:00"/>
    <x v="559"/>
    <d v="2020-01-08T00:00:00"/>
    <d v="2020-01-09T00:00:00"/>
    <s v="USD"/>
    <n v="4"/>
    <n v="29"/>
    <n v="5"/>
    <n v="25"/>
    <n v="1"/>
    <n v="0.4"/>
    <n v="607.82000000000005"/>
    <n v="1085.4000000000001"/>
    <x v="547"/>
    <n v="607.82000000000005"/>
    <n v="43.419999999999959"/>
    <n v="1"/>
    <x v="1"/>
  </r>
  <r>
    <x v="4690"/>
    <x v="2"/>
    <x v="0"/>
    <d v="2019-08-23T00:00:00"/>
    <x v="559"/>
    <d v="2019-12-17T00:00:00"/>
    <d v="2019-12-22T00:00:00"/>
    <s v="USD"/>
    <n v="28"/>
    <n v="15"/>
    <n v="90"/>
    <n v="30"/>
    <n v="2"/>
    <n v="0.1"/>
    <n v="3208.5"/>
    <n v="3912.8"/>
    <x v="1107"/>
    <n v="6417"/>
    <n v="626.04000000000087"/>
    <n v="5"/>
    <x v="1"/>
  </r>
  <r>
    <x v="4691"/>
    <x v="0"/>
    <x v="3"/>
    <d v="2019-08-23T00:00:00"/>
    <x v="559"/>
    <d v="2019-12-24T00:00:00"/>
    <d v="2019-12-31T00:00:00"/>
    <s v="USD"/>
    <n v="15"/>
    <n v="14"/>
    <n v="1"/>
    <n v="7"/>
    <n v="5"/>
    <n v="0.05"/>
    <n v="83.75"/>
    <n v="167.5"/>
    <x v="81"/>
    <n v="418.75"/>
    <n v="376.875"/>
    <n v="7"/>
    <x v="1"/>
  </r>
  <r>
    <x v="4692"/>
    <x v="3"/>
    <x v="3"/>
    <d v="2019-08-23T00:00:00"/>
    <x v="559"/>
    <d v="2019-12-16T00:00:00"/>
    <d v="2019-12-17T00:00:00"/>
    <s v="USD"/>
    <n v="4"/>
    <n v="11"/>
    <n v="20"/>
    <n v="46"/>
    <n v="8"/>
    <n v="0.08"/>
    <n v="897.8"/>
    <n v="1795.6"/>
    <x v="1578"/>
    <n v="7182.4"/>
    <n v="6033.2160000000003"/>
    <n v="1"/>
    <x v="1"/>
  </r>
  <r>
    <x v="4693"/>
    <x v="3"/>
    <x v="2"/>
    <d v="2019-08-23T00:00:00"/>
    <x v="559"/>
    <d v="2019-12-17T00:00:00"/>
    <d v="2019-12-24T00:00:00"/>
    <s v="USD"/>
    <n v="6"/>
    <n v="10"/>
    <n v="316"/>
    <n v="23"/>
    <n v="3"/>
    <n v="0.05"/>
    <n v="2841.67"/>
    <n v="3892.7"/>
    <x v="299"/>
    <n v="8525.01"/>
    <n v="2569.1849999999977"/>
    <n v="7"/>
    <x v="1"/>
  </r>
  <r>
    <x v="4694"/>
    <x v="3"/>
    <x v="2"/>
    <d v="2019-08-23T00:00:00"/>
    <x v="559"/>
    <d v="2020-01-08T00:00:00"/>
    <d v="2020-01-17T00:00:00"/>
    <s v="USD"/>
    <n v="12"/>
    <n v="27"/>
    <n v="276"/>
    <n v="21"/>
    <n v="1"/>
    <n v="0.1"/>
    <n v="83.62"/>
    <n v="174.2"/>
    <x v="165"/>
    <n v="83.62"/>
    <n v="73.16"/>
    <n v="9"/>
    <x v="0"/>
  </r>
  <r>
    <x v="4695"/>
    <x v="0"/>
    <x v="1"/>
    <d v="2019-08-23T00:00:00"/>
    <x v="559"/>
    <d v="2019-12-21T00:00:00"/>
    <d v="2019-12-22T00:00:00"/>
    <s v="USD"/>
    <n v="19"/>
    <n v="34"/>
    <n v="215"/>
    <n v="36"/>
    <n v="6"/>
    <n v="0.05"/>
    <n v="1878.14"/>
    <n v="2572.8000000000002"/>
    <x v="1393"/>
    <n v="11268.84"/>
    <n v="3396.1200000000008"/>
    <n v="1"/>
    <x v="1"/>
  </r>
  <r>
    <x v="4696"/>
    <x v="0"/>
    <x v="0"/>
    <d v="2019-08-23T00:00:00"/>
    <x v="559"/>
    <d v="2020-01-01T00:00:00"/>
    <d v="2020-01-04T00:00:00"/>
    <s v="USD"/>
    <n v="19"/>
    <n v="49"/>
    <n v="91"/>
    <n v="13"/>
    <n v="8"/>
    <n v="0.08"/>
    <n v="98.49"/>
    <n v="201"/>
    <x v="442"/>
    <n v="787.92"/>
    <n v="691.44000000000017"/>
    <n v="3"/>
    <x v="1"/>
  </r>
  <r>
    <x v="4697"/>
    <x v="3"/>
    <x v="1"/>
    <d v="2019-08-23T00:00:00"/>
    <x v="559"/>
    <d v="2019-12-19T00:00:00"/>
    <d v="2019-12-27T00:00:00"/>
    <s v="USD"/>
    <n v="4"/>
    <n v="14"/>
    <n v="257"/>
    <n v="29"/>
    <n v="3"/>
    <n v="0.08"/>
    <n v="2599.94"/>
    <n v="3999.9"/>
    <x v="1064"/>
    <n v="7799.82"/>
    <n v="3239.9040000000023"/>
    <n v="8"/>
    <x v="0"/>
  </r>
  <r>
    <x v="4698"/>
    <x v="3"/>
    <x v="5"/>
    <d v="2019-08-23T00:00:00"/>
    <x v="560"/>
    <d v="2019-12-30T00:00:00"/>
    <d v="2020-01-01T00:00:00"/>
    <s v="USD"/>
    <n v="8"/>
    <n v="21"/>
    <n v="75"/>
    <n v="15"/>
    <n v="3"/>
    <n v="0.08"/>
    <n v="1234.3399999999999"/>
    <n v="1788.9"/>
    <x v="1884"/>
    <n v="3703.0199999999995"/>
    <n v="1234.344000000001"/>
    <n v="2"/>
    <x v="1"/>
  </r>
  <r>
    <x v="4699"/>
    <x v="3"/>
    <x v="0"/>
    <d v="2019-08-23T00:00:00"/>
    <x v="560"/>
    <d v="2019-12-26T00:00:00"/>
    <d v="2019-12-27T00:00:00"/>
    <s v="USD"/>
    <n v="9"/>
    <n v="42"/>
    <n v="202"/>
    <n v="27"/>
    <n v="7"/>
    <n v="0.3"/>
    <n v="132.66"/>
    <n v="201"/>
    <x v="77"/>
    <n v="928.62"/>
    <n v="56.279999999999973"/>
    <n v="1"/>
    <x v="1"/>
  </r>
  <r>
    <x v="4700"/>
    <x v="3"/>
    <x v="1"/>
    <d v="2019-08-23T00:00:00"/>
    <x v="560"/>
    <d v="2019-12-17T00:00:00"/>
    <d v="2019-12-21T00:00:00"/>
    <s v="USD"/>
    <n v="6"/>
    <n v="9"/>
    <n v="231"/>
    <n v="34"/>
    <n v="4"/>
    <n v="0.08"/>
    <n v="106.13"/>
    <n v="241.2"/>
    <x v="300"/>
    <n v="424.52"/>
    <n v="463.096"/>
    <n v="4"/>
    <x v="1"/>
  </r>
  <r>
    <x v="4701"/>
    <x v="3"/>
    <x v="4"/>
    <d v="2019-08-23T00:00:00"/>
    <x v="560"/>
    <d v="2019-12-20T00:00:00"/>
    <d v="2019-12-25T00:00:00"/>
    <s v="USD"/>
    <n v="7"/>
    <n v="41"/>
    <n v="364"/>
    <n v="39"/>
    <n v="4"/>
    <n v="0.08"/>
    <n v="798.98"/>
    <n v="1065.3"/>
    <x v="312"/>
    <n v="3195.92"/>
    <n v="724.38400000000001"/>
    <n v="5"/>
    <x v="1"/>
  </r>
  <r>
    <x v="4702"/>
    <x v="3"/>
    <x v="0"/>
    <d v="2019-08-23T00:00:00"/>
    <x v="560"/>
    <d v="2019-12-16T00:00:00"/>
    <d v="2019-12-17T00:00:00"/>
    <s v="USD"/>
    <n v="2"/>
    <n v="28"/>
    <n v="108"/>
    <n v="15"/>
    <n v="4"/>
    <n v="0.08"/>
    <n v="1507.9"/>
    <n v="2432.1"/>
    <x v="605"/>
    <n v="6031.6"/>
    <n v="2918.5280000000002"/>
    <n v="1"/>
    <x v="1"/>
  </r>
  <r>
    <x v="4703"/>
    <x v="3"/>
    <x v="1"/>
    <d v="2019-08-23T00:00:00"/>
    <x v="560"/>
    <d v="2020-01-07T00:00:00"/>
    <d v="2020-01-08T00:00:00"/>
    <s v="USD"/>
    <n v="4"/>
    <n v="17"/>
    <n v="237"/>
    <n v="46"/>
    <n v="2"/>
    <n v="0.05"/>
    <n v="3137.07"/>
    <n v="3825.7"/>
    <x v="1131"/>
    <n v="6274.14"/>
    <n v="994.68999999999869"/>
    <n v="1"/>
    <x v="1"/>
  </r>
  <r>
    <x v="4704"/>
    <x v="1"/>
    <x v="0"/>
    <d v="2019-08-23T00:00:00"/>
    <x v="560"/>
    <d v="2019-12-29T00:00:00"/>
    <d v="2019-12-31T00:00:00"/>
    <s v="USD"/>
    <n v="20"/>
    <n v="9"/>
    <n v="188"/>
    <n v="25"/>
    <n v="7"/>
    <n v="0.08"/>
    <n v="3937.26"/>
    <n v="5393.5"/>
    <x v="1885"/>
    <n v="27560.82"/>
    <n v="7173.32"/>
    <n v="2"/>
    <x v="1"/>
  </r>
  <r>
    <x v="4705"/>
    <x v="3"/>
    <x v="3"/>
    <d v="2019-08-23T00:00:00"/>
    <x v="560"/>
    <d v="2019-12-14T00:00:00"/>
    <d v="2019-12-23T00:00:00"/>
    <s v="USD"/>
    <n v="6"/>
    <n v="29"/>
    <n v="33"/>
    <n v="26"/>
    <n v="7"/>
    <n v="0.4"/>
    <n v="1674.33"/>
    <n v="3986.5"/>
    <x v="1009"/>
    <n v="11720.31"/>
    <n v="5022.99"/>
    <n v="9"/>
    <x v="0"/>
  </r>
  <r>
    <x v="4706"/>
    <x v="1"/>
    <x v="3"/>
    <d v="2019-08-23T00:00:00"/>
    <x v="560"/>
    <d v="2019-12-16T00:00:00"/>
    <d v="2019-12-17T00:00:00"/>
    <s v="USD"/>
    <n v="23"/>
    <n v="14"/>
    <n v="7"/>
    <n v="45"/>
    <n v="5"/>
    <n v="0.08"/>
    <n v="582.9"/>
    <n v="1005"/>
    <x v="914"/>
    <n v="2914.5"/>
    <n v="1708.5"/>
    <n v="1"/>
    <x v="1"/>
  </r>
  <r>
    <x v="4707"/>
    <x v="1"/>
    <x v="1"/>
    <d v="2019-08-23T00:00:00"/>
    <x v="561"/>
    <d v="2020-01-04T00:00:00"/>
    <d v="2020-01-07T00:00:00"/>
    <s v="USD"/>
    <n v="24"/>
    <n v="23"/>
    <n v="249"/>
    <n v="47"/>
    <n v="7"/>
    <n v="0.2"/>
    <n v="2837.25"/>
    <n v="6036.7"/>
    <x v="1886"/>
    <n v="19860.75"/>
    <n v="13944.770000000004"/>
    <n v="3"/>
    <x v="1"/>
  </r>
  <r>
    <x v="4708"/>
    <x v="0"/>
    <x v="3"/>
    <d v="2019-08-23T00:00:00"/>
    <x v="561"/>
    <d v="2020-01-01T00:00:00"/>
    <d v="2020-01-02T00:00:00"/>
    <s v="USD"/>
    <n v="18"/>
    <n v="9"/>
    <n v="14"/>
    <n v="46"/>
    <n v="7"/>
    <n v="0.05"/>
    <n v="1311.86"/>
    <n v="2385.1999999999998"/>
    <x v="1521"/>
    <n v="9183.0199999999986"/>
    <n v="6678.5599999999977"/>
    <n v="1"/>
    <x v="1"/>
  </r>
  <r>
    <x v="4709"/>
    <x v="3"/>
    <x v="2"/>
    <d v="2019-08-23T00:00:00"/>
    <x v="561"/>
    <d v="2020-01-07T00:00:00"/>
    <d v="2020-01-10T00:00:00"/>
    <s v="USD"/>
    <n v="8"/>
    <n v="39"/>
    <n v="323"/>
    <n v="2"/>
    <n v="8"/>
    <n v="0.1"/>
    <n v="771.84"/>
    <n v="1072"/>
    <x v="648"/>
    <n v="6174.72"/>
    <n v="1543.6800000000003"/>
    <n v="3"/>
    <x v="1"/>
  </r>
  <r>
    <x v="4710"/>
    <x v="0"/>
    <x v="2"/>
    <d v="2019-08-23T00:00:00"/>
    <x v="561"/>
    <d v="2020-01-09T00:00:00"/>
    <d v="2020-01-15T00:00:00"/>
    <s v="USD"/>
    <n v="12"/>
    <n v="20"/>
    <n v="284"/>
    <n v="11"/>
    <n v="7"/>
    <n v="0.1"/>
    <n v="2695.21"/>
    <n v="5085.3"/>
    <x v="1887"/>
    <n v="18866.47"/>
    <n v="13170.919999999998"/>
    <n v="6"/>
    <x v="1"/>
  </r>
  <r>
    <x v="4711"/>
    <x v="3"/>
    <x v="0"/>
    <d v="2019-08-23T00:00:00"/>
    <x v="561"/>
    <d v="2020-01-10T00:00:00"/>
    <d v="2020-01-18T00:00:00"/>
    <s v="USD"/>
    <n v="2"/>
    <n v="6"/>
    <n v="103"/>
    <n v="10"/>
    <n v="5"/>
    <n v="0.15"/>
    <n v="1922.9"/>
    <n v="3845.8"/>
    <x v="948"/>
    <n v="9614.5"/>
    <n v="6730.15"/>
    <n v="8"/>
    <x v="0"/>
  </r>
  <r>
    <x v="4712"/>
    <x v="3"/>
    <x v="2"/>
    <d v="2019-08-23T00:00:00"/>
    <x v="561"/>
    <d v="2019-12-22T00:00:00"/>
    <d v="2019-12-23T00:00:00"/>
    <s v="USD"/>
    <n v="8"/>
    <n v="24"/>
    <n v="322"/>
    <n v="24"/>
    <n v="6"/>
    <n v="0.4"/>
    <n v="668.93"/>
    <n v="1286.4000000000001"/>
    <x v="1888"/>
    <n v="4013.58"/>
    <n v="617.46"/>
    <n v="1"/>
    <x v="1"/>
  </r>
  <r>
    <x v="4713"/>
    <x v="3"/>
    <x v="1"/>
    <d v="2019-08-23T00:00:00"/>
    <x v="561"/>
    <d v="2019-12-28T00:00:00"/>
    <d v="2020-01-01T00:00:00"/>
    <s v="USD"/>
    <n v="4"/>
    <n v="12"/>
    <n v="250"/>
    <n v="1"/>
    <n v="8"/>
    <n v="0.08"/>
    <n v="809.03"/>
    <n v="1078.7"/>
    <x v="1144"/>
    <n v="6472.24"/>
    <n v="1466.9920000000011"/>
    <n v="4"/>
    <x v="1"/>
  </r>
  <r>
    <x v="4714"/>
    <x v="1"/>
    <x v="1"/>
    <d v="2019-08-23T00:00:00"/>
    <x v="562"/>
    <d v="2019-12-20T00:00:00"/>
    <d v="2019-12-29T00:00:00"/>
    <s v="USD"/>
    <n v="25"/>
    <n v="6"/>
    <n v="247"/>
    <n v="38"/>
    <n v="7"/>
    <n v="0.1"/>
    <n v="4583.74"/>
    <n v="5802.2"/>
    <x v="1889"/>
    <n v="32086.18"/>
    <n v="4467.68"/>
    <n v="9"/>
    <x v="0"/>
  </r>
  <r>
    <x v="4715"/>
    <x v="1"/>
    <x v="4"/>
    <d v="2019-08-23T00:00:00"/>
    <x v="562"/>
    <d v="2019-12-24T00:00:00"/>
    <d v="2020-01-03T00:00:00"/>
    <s v="USD"/>
    <n v="21"/>
    <n v="49"/>
    <n v="340"/>
    <n v="5"/>
    <n v="8"/>
    <n v="0.15"/>
    <n v="1050.3599999999999"/>
    <n v="1721.9"/>
    <x v="1032"/>
    <n v="8402.8799999999992"/>
    <n v="3306.0400000000009"/>
    <n v="10"/>
    <x v="0"/>
  </r>
  <r>
    <x v="4716"/>
    <x v="3"/>
    <x v="5"/>
    <d v="2019-08-23T00:00:00"/>
    <x v="562"/>
    <d v="2019-12-19T00:00:00"/>
    <d v="2019-12-25T00:00:00"/>
    <s v="USD"/>
    <n v="4"/>
    <n v="10"/>
    <n v="62"/>
    <n v="7"/>
    <n v="1"/>
    <n v="0.15"/>
    <n v="736.87"/>
    <n v="944.7"/>
    <x v="1623"/>
    <n v="736.87"/>
    <n v="66.125"/>
    <n v="6"/>
    <x v="1"/>
  </r>
  <r>
    <x v="4717"/>
    <x v="0"/>
    <x v="0"/>
    <d v="2019-08-23T00:00:00"/>
    <x v="562"/>
    <d v="2020-01-06T00:00:00"/>
    <d v="2020-01-16T00:00:00"/>
    <s v="USD"/>
    <n v="19"/>
    <n v="26"/>
    <n v="138"/>
    <n v="20"/>
    <n v="3"/>
    <n v="0.15"/>
    <n v="131.38999999999999"/>
    <n v="247.9"/>
    <x v="579"/>
    <n v="394.16999999999996"/>
    <n v="237.97500000000002"/>
    <n v="10"/>
    <x v="0"/>
  </r>
  <r>
    <x v="4718"/>
    <x v="2"/>
    <x v="3"/>
    <d v="2019-08-23T00:00:00"/>
    <x v="562"/>
    <d v="2019-12-29T00:00:00"/>
    <d v="2020-01-08T00:00:00"/>
    <s v="USD"/>
    <n v="27"/>
    <n v="13"/>
    <n v="46"/>
    <n v="33"/>
    <n v="6"/>
    <n v="0.1"/>
    <n v="1447.2"/>
    <n v="1929.6"/>
    <x v="1890"/>
    <n v="8683.2000000000007"/>
    <n v="1736.6399999999976"/>
    <n v="10"/>
    <x v="0"/>
  </r>
  <r>
    <x v="4719"/>
    <x v="1"/>
    <x v="5"/>
    <d v="2019-08-23T00:00:00"/>
    <x v="562"/>
    <d v="2019-12-17T00:00:00"/>
    <d v="2019-12-27T00:00:00"/>
    <s v="USD"/>
    <n v="20"/>
    <n v="41"/>
    <n v="71"/>
    <n v="15"/>
    <n v="2"/>
    <n v="0.08"/>
    <n v="612.04999999999995"/>
    <n v="971.5"/>
    <x v="1891"/>
    <n v="1224.0999999999999"/>
    <n v="563.46000000000026"/>
    <n v="10"/>
    <x v="0"/>
  </r>
  <r>
    <x v="4720"/>
    <x v="2"/>
    <x v="2"/>
    <d v="2019-08-23T00:00:00"/>
    <x v="562"/>
    <d v="2019-12-22T00:00:00"/>
    <d v="2019-12-28T00:00:00"/>
    <s v="USD"/>
    <n v="27"/>
    <n v="48"/>
    <n v="270"/>
    <n v="9"/>
    <n v="1"/>
    <n v="0.05"/>
    <n v="716.1"/>
    <n v="1118.9000000000001"/>
    <x v="303"/>
    <n v="716.1"/>
    <n v="346.8549999999999"/>
    <n v="6"/>
    <x v="1"/>
  </r>
  <r>
    <x v="4721"/>
    <x v="0"/>
    <x v="2"/>
    <d v="2019-08-23T00:00:00"/>
    <x v="563"/>
    <d v="2019-12-26T00:00:00"/>
    <d v="2019-12-31T00:00:00"/>
    <s v="USD"/>
    <n v="14"/>
    <n v="25"/>
    <n v="297"/>
    <n v="27"/>
    <n v="7"/>
    <n v="0.1"/>
    <n v="813.11"/>
    <n v="991.6"/>
    <x v="21"/>
    <n v="5691.77"/>
    <n v="555.30999999999949"/>
    <n v="5"/>
    <x v="1"/>
  </r>
  <r>
    <x v="4722"/>
    <x v="3"/>
    <x v="1"/>
    <d v="2019-08-23T00:00:00"/>
    <x v="563"/>
    <d v="2019-12-23T00:00:00"/>
    <d v="2019-12-26T00:00:00"/>
    <s v="USD"/>
    <n v="4"/>
    <n v="38"/>
    <n v="246"/>
    <n v="40"/>
    <n v="6"/>
    <n v="0.05"/>
    <n v="1810.21"/>
    <n v="2291.4"/>
    <x v="1535"/>
    <n v="10861.26"/>
    <n v="2199.7200000000012"/>
    <n v="3"/>
    <x v="1"/>
  </r>
  <r>
    <x v="4723"/>
    <x v="0"/>
    <x v="0"/>
    <d v="2019-08-23T00:00:00"/>
    <x v="563"/>
    <d v="2019-12-31T00:00:00"/>
    <d v="2020-01-06T00:00:00"/>
    <s v="USD"/>
    <n v="18"/>
    <n v="14"/>
    <n v="105"/>
    <n v="24"/>
    <n v="4"/>
    <n v="0.05"/>
    <n v="576.27"/>
    <n v="944.7"/>
    <x v="841"/>
    <n v="2305.08"/>
    <n v="1284.7800000000002"/>
    <n v="6"/>
    <x v="1"/>
  </r>
  <r>
    <x v="4724"/>
    <x v="3"/>
    <x v="0"/>
    <d v="2019-08-23T00:00:00"/>
    <x v="563"/>
    <d v="2019-12-22T00:00:00"/>
    <d v="2019-12-23T00:00:00"/>
    <s v="USD"/>
    <n v="11"/>
    <n v="3"/>
    <n v="197"/>
    <n v="46"/>
    <n v="5"/>
    <n v="0.05"/>
    <n v="2164.9"/>
    <n v="3865.9"/>
    <x v="279"/>
    <n v="10824.5"/>
    <n v="7538.5249999999978"/>
    <n v="1"/>
    <x v="1"/>
  </r>
  <r>
    <x v="4725"/>
    <x v="2"/>
    <x v="0"/>
    <d v="2019-08-23T00:00:00"/>
    <x v="563"/>
    <d v="2020-01-11T00:00:00"/>
    <d v="2020-01-15T00:00:00"/>
    <s v="USD"/>
    <n v="27"/>
    <n v="7"/>
    <n v="154"/>
    <n v="16"/>
    <n v="3"/>
    <n v="0.08"/>
    <n v="850.36"/>
    <n v="1118.9000000000001"/>
    <x v="786"/>
    <n v="2551.08"/>
    <n v="537.08400000000029"/>
    <n v="4"/>
    <x v="1"/>
  </r>
  <r>
    <x v="4726"/>
    <x v="0"/>
    <x v="3"/>
    <d v="2019-08-23T00:00:00"/>
    <x v="563"/>
    <d v="2019-12-19T00:00:00"/>
    <d v="2019-12-27T00:00:00"/>
    <s v="USD"/>
    <n v="18"/>
    <n v="14"/>
    <n v="17"/>
    <n v="12"/>
    <n v="8"/>
    <n v="0.15"/>
    <n v="123.01"/>
    <n v="180.9"/>
    <x v="304"/>
    <n v="984.08"/>
    <n v="246.04000000000008"/>
    <n v="8"/>
    <x v="0"/>
  </r>
  <r>
    <x v="4727"/>
    <x v="0"/>
    <x v="2"/>
    <d v="2019-08-23T00:00:00"/>
    <x v="563"/>
    <d v="2020-01-10T00:00:00"/>
    <d v="2020-01-13T00:00:00"/>
    <s v="USD"/>
    <n v="20"/>
    <n v="29"/>
    <n v="290"/>
    <n v="11"/>
    <n v="4"/>
    <n v="0.1"/>
    <n v="3238.51"/>
    <n v="5681.6"/>
    <x v="1240"/>
    <n v="12954.04"/>
    <n v="7499.7200000000012"/>
    <n v="3"/>
    <x v="1"/>
  </r>
  <r>
    <x v="4728"/>
    <x v="0"/>
    <x v="0"/>
    <d v="2019-08-23T00:00:00"/>
    <x v="563"/>
    <d v="2019-12-19T00:00:00"/>
    <d v="2019-12-25T00:00:00"/>
    <s v="USD"/>
    <n v="16"/>
    <n v="37"/>
    <n v="135"/>
    <n v="8"/>
    <n v="6"/>
    <n v="0.3"/>
    <n v="1581.2"/>
    <n v="2680"/>
    <x v="1083"/>
    <n v="9487.2000000000007"/>
    <n v="1768.7999999999993"/>
    <n v="6"/>
    <x v="1"/>
  </r>
  <r>
    <x v="4729"/>
    <x v="3"/>
    <x v="3"/>
    <d v="2019-08-23T00:00:00"/>
    <x v="563"/>
    <d v="2020-01-12T00:00:00"/>
    <d v="2020-01-18T00:00:00"/>
    <s v="USD"/>
    <n v="9"/>
    <n v="25"/>
    <n v="50"/>
    <n v="45"/>
    <n v="6"/>
    <n v="0.1"/>
    <n v="1122.79"/>
    <n v="1782.2"/>
    <x v="577"/>
    <n v="6736.74"/>
    <n v="2887.1400000000012"/>
    <n v="6"/>
    <x v="1"/>
  </r>
  <r>
    <x v="4730"/>
    <x v="2"/>
    <x v="0"/>
    <d v="2019-08-23T00:00:00"/>
    <x v="563"/>
    <d v="2020-01-05T00:00:00"/>
    <d v="2020-01-13T00:00:00"/>
    <s v="USD"/>
    <n v="27"/>
    <n v="12"/>
    <n v="193"/>
    <n v="11"/>
    <n v="2"/>
    <n v="0.15"/>
    <n v="922.59"/>
    <n v="1085.4000000000001"/>
    <x v="1738"/>
    <n v="1845.18"/>
    <n v="0"/>
    <n v="8"/>
    <x v="0"/>
  </r>
  <r>
    <x v="4731"/>
    <x v="0"/>
    <x v="1"/>
    <d v="2019-08-23T00:00:00"/>
    <x v="563"/>
    <d v="2019-12-30T00:00:00"/>
    <d v="2020-01-01T00:00:00"/>
    <s v="USD"/>
    <n v="17"/>
    <n v="43"/>
    <n v="258"/>
    <n v="8"/>
    <n v="3"/>
    <n v="0.08"/>
    <n v="3325.48"/>
    <n v="4006.6"/>
    <x v="1679"/>
    <n v="9976.44"/>
    <n v="1081.7759999999998"/>
    <n v="2"/>
    <x v="1"/>
  </r>
  <r>
    <x v="4732"/>
    <x v="0"/>
    <x v="2"/>
    <d v="2019-08-23T00:00:00"/>
    <x v="564"/>
    <d v="2020-01-10T00:00:00"/>
    <d v="2020-01-11T00:00:00"/>
    <s v="USD"/>
    <n v="14"/>
    <n v="40"/>
    <n v="297"/>
    <n v="47"/>
    <n v="3"/>
    <n v="0.1"/>
    <n v="1516.34"/>
    <n v="1849.2"/>
    <x v="51"/>
    <n v="4549.0199999999995"/>
    <n v="443.82000000000062"/>
    <n v="1"/>
    <x v="1"/>
  </r>
  <r>
    <x v="4733"/>
    <x v="3"/>
    <x v="0"/>
    <d v="2019-08-23T00:00:00"/>
    <x v="564"/>
    <d v="2020-01-02T00:00:00"/>
    <d v="2020-01-10T00:00:00"/>
    <s v="USD"/>
    <n v="8"/>
    <n v="50"/>
    <n v="190"/>
    <n v="30"/>
    <n v="5"/>
    <n v="0.08"/>
    <n v="1188.92"/>
    <n v="1829.1"/>
    <x v="362"/>
    <n v="5944.6"/>
    <n v="2469.2600000000002"/>
    <n v="8"/>
    <x v="0"/>
  </r>
  <r>
    <x v="4734"/>
    <x v="0"/>
    <x v="0"/>
    <d v="2019-08-23T00:00:00"/>
    <x v="564"/>
    <d v="2020-01-12T00:00:00"/>
    <d v="2020-01-18T00:00:00"/>
    <s v="USD"/>
    <n v="14"/>
    <n v="48"/>
    <n v="183"/>
    <n v="40"/>
    <n v="6"/>
    <n v="0.2"/>
    <n v="1378.66"/>
    <n v="2418.6999999999998"/>
    <x v="1870"/>
    <n v="8271.9600000000009"/>
    <n v="3337.7999999999993"/>
    <n v="6"/>
    <x v="1"/>
  </r>
  <r>
    <x v="4735"/>
    <x v="3"/>
    <x v="1"/>
    <d v="2019-08-23T00:00:00"/>
    <x v="564"/>
    <d v="2019-12-26T00:00:00"/>
    <d v="2020-01-02T00:00:00"/>
    <s v="USD"/>
    <n v="9"/>
    <n v="18"/>
    <n v="251"/>
    <n v="28"/>
    <n v="3"/>
    <n v="0.08"/>
    <n v="1055.1199999999999"/>
    <n v="1701.8"/>
    <x v="707"/>
    <n v="3165.3599999999997"/>
    <n v="1531.6080000000002"/>
    <n v="7"/>
    <x v="1"/>
  </r>
  <r>
    <x v="4736"/>
    <x v="0"/>
    <x v="0"/>
    <d v="2019-08-23T00:00:00"/>
    <x v="564"/>
    <d v="2019-12-20T00:00:00"/>
    <d v="2019-12-25T00:00:00"/>
    <s v="USD"/>
    <n v="20"/>
    <n v="22"/>
    <n v="162"/>
    <n v="4"/>
    <n v="1"/>
    <n v="0.08"/>
    <n v="568.16"/>
    <n v="1072"/>
    <x v="229"/>
    <n v="568.16"/>
    <n v="418.08000000000004"/>
    <n v="5"/>
    <x v="1"/>
  </r>
  <r>
    <x v="4737"/>
    <x v="0"/>
    <x v="3"/>
    <d v="2019-08-23T00:00:00"/>
    <x v="564"/>
    <d v="2020-01-06T00:00:00"/>
    <d v="2020-01-09T00:00:00"/>
    <s v="USD"/>
    <n v="15"/>
    <n v="44"/>
    <n v="54"/>
    <n v="35"/>
    <n v="8"/>
    <n v="0.08"/>
    <n v="2864.25"/>
    <n v="3819"/>
    <x v="600"/>
    <n v="22914"/>
    <n v="5193.84"/>
    <n v="3"/>
    <x v="1"/>
  </r>
  <r>
    <x v="4738"/>
    <x v="3"/>
    <x v="0"/>
    <d v="2019-08-23T00:00:00"/>
    <x v="564"/>
    <d v="2020-01-08T00:00:00"/>
    <d v="2020-01-16T00:00:00"/>
    <s v="USD"/>
    <n v="6"/>
    <n v="10"/>
    <n v="102"/>
    <n v="39"/>
    <n v="5"/>
    <n v="0.15"/>
    <n v="740.35"/>
    <n v="871"/>
    <x v="102"/>
    <n v="3701.75"/>
    <n v="0"/>
    <n v="8"/>
    <x v="0"/>
  </r>
  <r>
    <x v="4739"/>
    <x v="1"/>
    <x v="1"/>
    <d v="2019-08-23T00:00:00"/>
    <x v="564"/>
    <d v="2019-12-23T00:00:00"/>
    <d v="2020-01-02T00:00:00"/>
    <s v="USD"/>
    <n v="22"/>
    <n v="13"/>
    <n v="213"/>
    <n v="47"/>
    <n v="1"/>
    <n v="0.1"/>
    <n v="1712.79"/>
    <n v="3892.7"/>
    <x v="789"/>
    <n v="1712.79"/>
    <n v="1790.6399999999999"/>
    <n v="10"/>
    <x v="0"/>
  </r>
  <r>
    <x v="4740"/>
    <x v="0"/>
    <x v="0"/>
    <d v="2019-08-23T00:00:00"/>
    <x v="564"/>
    <d v="2020-01-13T00:00:00"/>
    <d v="2020-01-14T00:00:00"/>
    <s v="USD"/>
    <n v="14"/>
    <n v="13"/>
    <n v="106"/>
    <n v="5"/>
    <n v="1"/>
    <n v="0.05"/>
    <n v="2384.4"/>
    <n v="3845.8"/>
    <x v="709"/>
    <n v="2384.4"/>
    <n v="1269.1100000000001"/>
    <n v="1"/>
    <x v="1"/>
  </r>
  <r>
    <x v="4741"/>
    <x v="1"/>
    <x v="0"/>
    <d v="2019-08-23T00:00:00"/>
    <x v="564"/>
    <d v="2019-12-21T00:00:00"/>
    <d v="2019-12-23T00:00:00"/>
    <s v="USD"/>
    <n v="25"/>
    <n v="5"/>
    <n v="98"/>
    <n v="7"/>
    <n v="7"/>
    <n v="0.05"/>
    <n v="596.97"/>
    <n v="1085.4000000000001"/>
    <x v="1258"/>
    <n v="4178.79"/>
    <n v="3039.1200000000008"/>
    <n v="2"/>
    <x v="1"/>
  </r>
  <r>
    <x v="4742"/>
    <x v="3"/>
    <x v="5"/>
    <d v="2019-08-23T00:00:00"/>
    <x v="565"/>
    <d v="2019-12-20T00:00:00"/>
    <d v="2019-12-28T00:00:00"/>
    <s v="USD"/>
    <n v="5"/>
    <n v="36"/>
    <n v="77"/>
    <n v="20"/>
    <n v="3"/>
    <n v="0.15"/>
    <n v="1054.92"/>
    <n v="2244.5"/>
    <x v="1467"/>
    <n v="3164.76"/>
    <n v="2558.7149999999992"/>
    <n v="8"/>
    <x v="0"/>
  </r>
  <r>
    <x v="4743"/>
    <x v="3"/>
    <x v="5"/>
    <d v="2019-08-23T00:00:00"/>
    <x v="565"/>
    <d v="2019-12-20T00:00:00"/>
    <d v="2019-12-25T00:00:00"/>
    <s v="USD"/>
    <n v="5"/>
    <n v="21"/>
    <n v="68"/>
    <n v="7"/>
    <n v="5"/>
    <n v="0.05"/>
    <n v="472.35"/>
    <n v="1005"/>
    <x v="914"/>
    <n v="2361.75"/>
    <n v="2412"/>
    <n v="5"/>
    <x v="1"/>
  </r>
  <r>
    <x v="4744"/>
    <x v="3"/>
    <x v="0"/>
    <d v="2019-08-23T00:00:00"/>
    <x v="565"/>
    <d v="2019-12-24T00:00:00"/>
    <d v="2019-12-29T00:00:00"/>
    <s v="USD"/>
    <n v="1"/>
    <n v="35"/>
    <n v="191"/>
    <n v="7"/>
    <n v="4"/>
    <n v="0.1"/>
    <n v="1370.02"/>
    <n v="1929.6"/>
    <x v="602"/>
    <n v="5480.08"/>
    <n v="1466.4799999999996"/>
    <n v="5"/>
    <x v="1"/>
  </r>
  <r>
    <x v="4745"/>
    <x v="3"/>
    <x v="1"/>
    <d v="2019-08-23T00:00:00"/>
    <x v="565"/>
    <d v="2019-12-19T00:00:00"/>
    <d v="2019-12-26T00:00:00"/>
    <s v="USD"/>
    <n v="11"/>
    <n v="10"/>
    <n v="244"/>
    <n v="34"/>
    <n v="5"/>
    <n v="0.05"/>
    <n v="791.14"/>
    <n v="1098.8"/>
    <x v="884"/>
    <n v="3955.7"/>
    <n v="1263.6000000000004"/>
    <n v="7"/>
    <x v="1"/>
  </r>
  <r>
    <x v="4746"/>
    <x v="0"/>
    <x v="4"/>
    <d v="2019-08-23T00:00:00"/>
    <x v="565"/>
    <d v="2020-01-06T00:00:00"/>
    <d v="2020-01-14T00:00:00"/>
    <s v="USD"/>
    <n v="14"/>
    <n v="21"/>
    <n v="358"/>
    <n v="35"/>
    <n v="3"/>
    <n v="0.1"/>
    <n v="475.37"/>
    <n v="864.3"/>
    <x v="1532"/>
    <n v="1426.1100000000001"/>
    <n v="907.49999999999955"/>
    <n v="8"/>
    <x v="0"/>
  </r>
  <r>
    <x v="4747"/>
    <x v="1"/>
    <x v="0"/>
    <d v="2019-08-23T00:00:00"/>
    <x v="565"/>
    <d v="2019-12-20T00:00:00"/>
    <d v="2019-12-21T00:00:00"/>
    <s v="USD"/>
    <n v="25"/>
    <n v="31"/>
    <n v="97"/>
    <n v="11"/>
    <n v="5"/>
    <n v="0.08"/>
    <n v="2428.35"/>
    <n v="5922.8"/>
    <x v="1892"/>
    <n v="12141.75"/>
    <n v="15103.130000000001"/>
    <n v="1"/>
    <x v="1"/>
  </r>
  <r>
    <x v="4748"/>
    <x v="2"/>
    <x v="0"/>
    <d v="2019-08-23T00:00:00"/>
    <x v="565"/>
    <d v="2019-12-22T00:00:00"/>
    <d v="2020-01-01T00:00:00"/>
    <s v="USD"/>
    <n v="27"/>
    <n v="26"/>
    <n v="153"/>
    <n v="47"/>
    <n v="4"/>
    <n v="0.4"/>
    <n v="1929.6"/>
    <n v="3859.2"/>
    <x v="1590"/>
    <n v="7718.4"/>
    <n v="1543.6800000000003"/>
    <n v="10"/>
    <x v="0"/>
  </r>
  <r>
    <x v="4749"/>
    <x v="1"/>
    <x v="2"/>
    <d v="2019-08-23T00:00:00"/>
    <x v="565"/>
    <d v="2019-12-28T00:00:00"/>
    <d v="2020-01-01T00:00:00"/>
    <s v="USD"/>
    <n v="21"/>
    <n v="34"/>
    <n v="304"/>
    <n v="12"/>
    <n v="2"/>
    <n v="0.08"/>
    <n v="1565.12"/>
    <n v="3912.8"/>
    <x v="1107"/>
    <n v="3130.24"/>
    <n v="4069.3120000000008"/>
    <n v="4"/>
    <x v="1"/>
  </r>
  <r>
    <x v="4750"/>
    <x v="3"/>
    <x v="5"/>
    <d v="2019-08-23T00:00:00"/>
    <x v="565"/>
    <d v="2020-01-08T00:00:00"/>
    <d v="2020-01-15T00:00:00"/>
    <s v="USD"/>
    <n v="11"/>
    <n v="18"/>
    <n v="65"/>
    <n v="15"/>
    <n v="2"/>
    <n v="0.08"/>
    <n v="978.74"/>
    <n v="1179.2"/>
    <x v="1105"/>
    <n v="1957.48"/>
    <n v="212.24800000000005"/>
    <n v="7"/>
    <x v="1"/>
  </r>
  <r>
    <x v="4751"/>
    <x v="0"/>
    <x v="2"/>
    <d v="2019-08-23T00:00:00"/>
    <x v="565"/>
    <d v="2019-12-23T00:00:00"/>
    <d v="2020-01-01T00:00:00"/>
    <s v="USD"/>
    <n v="17"/>
    <n v="45"/>
    <n v="298"/>
    <n v="14"/>
    <n v="4"/>
    <n v="0.08"/>
    <n v="1378.99"/>
    <n v="1681.7"/>
    <x v="559"/>
    <n v="5515.96"/>
    <n v="672.69600000000082"/>
    <n v="9"/>
    <x v="0"/>
  </r>
  <r>
    <x v="4752"/>
    <x v="3"/>
    <x v="1"/>
    <d v="2019-08-23T00:00:00"/>
    <x v="566"/>
    <d v="2019-12-21T00:00:00"/>
    <d v="2019-12-24T00:00:00"/>
    <s v="USD"/>
    <n v="1"/>
    <n v="35"/>
    <n v="204"/>
    <n v="34"/>
    <n v="1"/>
    <n v="0.2"/>
    <n v="1697.78"/>
    <n v="2425.4"/>
    <x v="321"/>
    <n v="1697.78"/>
    <n v="242.54000000000019"/>
    <n v="3"/>
    <x v="1"/>
  </r>
  <r>
    <x v="4753"/>
    <x v="3"/>
    <x v="0"/>
    <d v="2019-08-23T00:00:00"/>
    <x v="566"/>
    <d v="2020-01-10T00:00:00"/>
    <d v="2020-01-18T00:00:00"/>
    <s v="USD"/>
    <n v="3"/>
    <n v="23"/>
    <n v="120"/>
    <n v="22"/>
    <n v="8"/>
    <n v="0.08"/>
    <n v="760.85"/>
    <n v="1118.9000000000001"/>
    <x v="720"/>
    <n v="6086.8"/>
    <n v="2148.304000000001"/>
    <n v="8"/>
    <x v="0"/>
  </r>
  <r>
    <x v="4754"/>
    <x v="1"/>
    <x v="5"/>
    <d v="2019-08-23T00:00:00"/>
    <x v="566"/>
    <d v="2020-01-10T00:00:00"/>
    <d v="2020-01-15T00:00:00"/>
    <s v="USD"/>
    <n v="21"/>
    <n v="17"/>
    <n v="66"/>
    <n v="35"/>
    <n v="6"/>
    <n v="0.08"/>
    <n v="955.15"/>
    <n v="1326.6"/>
    <x v="1146"/>
    <n v="5730.9"/>
    <n v="1591.9319999999998"/>
    <n v="5"/>
    <x v="1"/>
  </r>
  <r>
    <x v="4755"/>
    <x v="0"/>
    <x v="1"/>
    <d v="2019-08-23T00:00:00"/>
    <x v="566"/>
    <d v="2019-12-29T00:00:00"/>
    <d v="2019-12-30T00:00:00"/>
    <s v="USD"/>
    <n v="16"/>
    <n v="9"/>
    <n v="207"/>
    <n v="1"/>
    <n v="1"/>
    <n v="0.08"/>
    <n v="1487.4"/>
    <n v="2974.8"/>
    <x v="1893"/>
    <n v="1487.4"/>
    <n v="1249.4160000000002"/>
    <n v="1"/>
    <x v="1"/>
  </r>
  <r>
    <x v="4756"/>
    <x v="3"/>
    <x v="0"/>
    <d v="2019-08-23T00:00:00"/>
    <x v="566"/>
    <d v="2020-01-10T00:00:00"/>
    <d v="2020-01-18T00:00:00"/>
    <s v="USD"/>
    <n v="9"/>
    <n v="22"/>
    <n v="103"/>
    <n v="33"/>
    <n v="1"/>
    <n v="0.15"/>
    <n v="88.64"/>
    <n v="180.9"/>
    <x v="827"/>
    <n v="88.64"/>
    <n v="65.125000000000014"/>
    <n v="8"/>
    <x v="0"/>
  </r>
  <r>
    <x v="4757"/>
    <x v="2"/>
    <x v="0"/>
    <d v="2019-08-23T00:00:00"/>
    <x v="566"/>
    <d v="2019-12-25T00:00:00"/>
    <d v="2020-01-01T00:00:00"/>
    <s v="USD"/>
    <n v="26"/>
    <n v="34"/>
    <n v="167"/>
    <n v="17"/>
    <n v="3"/>
    <n v="0.05"/>
    <n v="4917.13"/>
    <n v="5996.5"/>
    <x v="1894"/>
    <n v="14751.39"/>
    <n v="2338.6349999999984"/>
    <n v="7"/>
    <x v="1"/>
  </r>
  <r>
    <x v="4758"/>
    <x v="0"/>
    <x v="5"/>
    <d v="2019-08-23T00:00:00"/>
    <x v="567"/>
    <d v="2019-12-28T00:00:00"/>
    <d v="2020-01-01T00:00:00"/>
    <s v="USD"/>
    <n v="12"/>
    <n v="27"/>
    <n v="60"/>
    <n v="40"/>
    <n v="4"/>
    <n v="0.05"/>
    <n v="1164.19"/>
    <n v="2425.4"/>
    <x v="1308"/>
    <n v="4656.76"/>
    <n v="4559.76"/>
    <n v="4"/>
    <x v="1"/>
  </r>
  <r>
    <x v="4759"/>
    <x v="3"/>
    <x v="2"/>
    <d v="2019-08-23T00:00:00"/>
    <x v="567"/>
    <d v="2020-01-10T00:00:00"/>
    <d v="2020-01-16T00:00:00"/>
    <s v="USD"/>
    <n v="6"/>
    <n v="11"/>
    <n v="286"/>
    <n v="28"/>
    <n v="4"/>
    <n v="0.05"/>
    <n v="4313.8"/>
    <n v="5460.5"/>
    <x v="1895"/>
    <n v="17255.2"/>
    <n v="3494.6999999999971"/>
    <n v="6"/>
    <x v="1"/>
  </r>
  <r>
    <x v="4760"/>
    <x v="3"/>
    <x v="0"/>
    <d v="2019-08-23T00:00:00"/>
    <x v="567"/>
    <d v="2019-12-26T00:00:00"/>
    <d v="2019-12-27T00:00:00"/>
    <s v="USD"/>
    <n v="9"/>
    <n v="30"/>
    <n v="143"/>
    <n v="30"/>
    <n v="2"/>
    <n v="0.2"/>
    <n v="499.02"/>
    <n v="891.1"/>
    <x v="149"/>
    <n v="998.04"/>
    <n v="427.72000000000025"/>
    <n v="1"/>
    <x v="1"/>
  </r>
  <r>
    <x v="4761"/>
    <x v="3"/>
    <x v="3"/>
    <d v="2019-08-23T00:00:00"/>
    <x v="567"/>
    <d v="2020-01-01T00:00:00"/>
    <d v="2020-01-02T00:00:00"/>
    <s v="USD"/>
    <n v="7"/>
    <n v="34"/>
    <n v="42"/>
    <n v="38"/>
    <n v="4"/>
    <n v="0.05"/>
    <n v="1063.69"/>
    <n v="1688.4"/>
    <x v="364"/>
    <n v="4254.76"/>
    <n v="2161.16"/>
    <n v="1"/>
    <x v="1"/>
  </r>
  <r>
    <x v="4762"/>
    <x v="0"/>
    <x v="0"/>
    <d v="2019-08-23T00:00:00"/>
    <x v="567"/>
    <d v="2019-12-24T00:00:00"/>
    <d v="2019-12-26T00:00:00"/>
    <s v="USD"/>
    <n v="19"/>
    <n v="26"/>
    <n v="173"/>
    <n v="39"/>
    <n v="7"/>
    <n v="0.4"/>
    <n v="1441.44"/>
    <n v="2324.9"/>
    <x v="1618"/>
    <n v="10090.08"/>
    <n v="-325.5"/>
    <n v="2"/>
    <x v="1"/>
  </r>
  <r>
    <x v="4763"/>
    <x v="2"/>
    <x v="5"/>
    <d v="2019-08-23T00:00:00"/>
    <x v="567"/>
    <d v="2020-01-09T00:00:00"/>
    <d v="2020-01-17T00:00:00"/>
    <s v="USD"/>
    <n v="28"/>
    <n v="35"/>
    <n v="87"/>
    <n v="44"/>
    <n v="4"/>
    <n v="0.2"/>
    <n v="414.8"/>
    <n v="1011.7"/>
    <x v="404"/>
    <n v="1659.2"/>
    <n v="1578.2400000000005"/>
    <n v="8"/>
    <x v="0"/>
  </r>
  <r>
    <x v="4764"/>
    <x v="0"/>
    <x v="3"/>
    <d v="2019-08-23T00:00:00"/>
    <x v="567"/>
    <d v="2020-01-11T00:00:00"/>
    <d v="2020-01-19T00:00:00"/>
    <s v="USD"/>
    <n v="16"/>
    <n v="7"/>
    <n v="37"/>
    <n v="4"/>
    <n v="8"/>
    <n v="0.2"/>
    <n v="180.57"/>
    <n v="234.5"/>
    <x v="401"/>
    <n v="1444.56"/>
    <n v="56.240000000000236"/>
    <n v="8"/>
    <x v="0"/>
  </r>
  <r>
    <x v="4765"/>
    <x v="3"/>
    <x v="4"/>
    <d v="2019-08-23T00:00:00"/>
    <x v="567"/>
    <d v="2020-01-11T00:00:00"/>
    <d v="2020-01-13T00:00:00"/>
    <s v="USD"/>
    <n v="3"/>
    <n v="13"/>
    <n v="355"/>
    <n v="18"/>
    <n v="5"/>
    <n v="0.05"/>
    <n v="625.65"/>
    <n v="1078.7"/>
    <x v="70"/>
    <n v="3128.25"/>
    <n v="1995.5749999999998"/>
    <n v="2"/>
    <x v="1"/>
  </r>
  <r>
    <x v="4766"/>
    <x v="0"/>
    <x v="5"/>
    <d v="2019-08-23T00:00:00"/>
    <x v="567"/>
    <d v="2020-01-09T00:00:00"/>
    <d v="2020-01-11T00:00:00"/>
    <s v="USD"/>
    <n v="20"/>
    <n v="18"/>
    <n v="69"/>
    <n v="38"/>
    <n v="2"/>
    <n v="0.05"/>
    <n v="112.16"/>
    <n v="207.7"/>
    <x v="213"/>
    <n v="224.32"/>
    <n v="170.30999999999995"/>
    <n v="2"/>
    <x v="1"/>
  </r>
  <r>
    <x v="4767"/>
    <x v="3"/>
    <x v="0"/>
    <d v="2019-08-23T00:00:00"/>
    <x v="567"/>
    <d v="2019-12-26T00:00:00"/>
    <d v="2019-12-29T00:00:00"/>
    <s v="USD"/>
    <n v="12"/>
    <n v="33"/>
    <n v="189"/>
    <n v="9"/>
    <n v="8"/>
    <n v="0.15"/>
    <n v="1109.6500000000001"/>
    <n v="2264.6"/>
    <x v="916"/>
    <n v="8877.2000000000007"/>
    <n v="6522.0799999999981"/>
    <n v="3"/>
    <x v="1"/>
  </r>
  <r>
    <x v="4768"/>
    <x v="3"/>
    <x v="0"/>
    <d v="2019-08-23T00:00:00"/>
    <x v="568"/>
    <d v="2020-01-13T00:00:00"/>
    <d v="2020-01-22T00:00:00"/>
    <s v="USD"/>
    <n v="8"/>
    <n v="4"/>
    <n v="93"/>
    <n v="42"/>
    <n v="6"/>
    <n v="0.05"/>
    <n v="566.02"/>
    <n v="884.4"/>
    <x v="323"/>
    <n v="3396.12"/>
    <n v="1644.9599999999991"/>
    <n v="9"/>
    <x v="0"/>
  </r>
  <r>
    <x v="4769"/>
    <x v="3"/>
    <x v="2"/>
    <d v="2019-08-23T00:00:00"/>
    <x v="568"/>
    <d v="2019-12-24T00:00:00"/>
    <d v="2020-01-03T00:00:00"/>
    <s v="USD"/>
    <n v="8"/>
    <n v="12"/>
    <n v="301"/>
    <n v="17"/>
    <n v="8"/>
    <n v="0.08"/>
    <n v="2045.38"/>
    <n v="2840.8"/>
    <x v="1240"/>
    <n v="16363.04"/>
    <n v="4545.2479999999996"/>
    <n v="10"/>
    <x v="0"/>
  </r>
  <r>
    <x v="4770"/>
    <x v="0"/>
    <x v="4"/>
    <d v="2019-08-23T00:00:00"/>
    <x v="568"/>
    <d v="2019-12-22T00:00:00"/>
    <d v="2019-12-24T00:00:00"/>
    <s v="USD"/>
    <n v="14"/>
    <n v="9"/>
    <n v="349"/>
    <n v="31"/>
    <n v="3"/>
    <n v="0.08"/>
    <n v="2897.62"/>
    <n v="5681.6"/>
    <x v="1896"/>
    <n v="8692.86"/>
    <n v="6988.3560000000034"/>
    <n v="2"/>
    <x v="1"/>
  </r>
  <r>
    <x v="4771"/>
    <x v="3"/>
    <x v="0"/>
    <d v="2019-08-23T00:00:00"/>
    <x v="568"/>
    <d v="2019-12-24T00:00:00"/>
    <d v="2019-12-28T00:00:00"/>
    <s v="USD"/>
    <n v="11"/>
    <n v="4"/>
    <n v="182"/>
    <n v="19"/>
    <n v="7"/>
    <n v="0.1"/>
    <n v="3027.46"/>
    <n v="5936.2"/>
    <x v="852"/>
    <n v="21192.22"/>
    <n v="16205.840000000004"/>
    <n v="4"/>
    <x v="1"/>
  </r>
  <r>
    <x v="4772"/>
    <x v="0"/>
    <x v="2"/>
    <d v="2019-08-23T00:00:00"/>
    <x v="568"/>
    <d v="2019-12-22T00:00:00"/>
    <d v="2019-12-23T00:00:00"/>
    <s v="USD"/>
    <n v="15"/>
    <n v="25"/>
    <n v="275"/>
    <n v="16"/>
    <n v="1"/>
    <n v="0.3"/>
    <n v="550.14"/>
    <n v="1078.7"/>
    <x v="192"/>
    <n v="550.14"/>
    <n v="204.95000000000005"/>
    <n v="1"/>
    <x v="1"/>
  </r>
  <r>
    <x v="4773"/>
    <x v="3"/>
    <x v="0"/>
    <d v="2019-08-23T00:00:00"/>
    <x v="568"/>
    <d v="2019-12-26T00:00:00"/>
    <d v="2019-12-30T00:00:00"/>
    <s v="USD"/>
    <n v="5"/>
    <n v="12"/>
    <n v="99"/>
    <n v="10"/>
    <n v="7"/>
    <n v="0.05"/>
    <n v="1485.79"/>
    <n v="2653.2"/>
    <x v="1897"/>
    <n v="10400.529999999999"/>
    <n v="7243.25"/>
    <n v="4"/>
    <x v="1"/>
  </r>
  <r>
    <x v="4774"/>
    <x v="3"/>
    <x v="3"/>
    <d v="2019-08-23T00:00:00"/>
    <x v="568"/>
    <d v="2019-12-29T00:00:00"/>
    <d v="2020-01-02T00:00:00"/>
    <s v="USD"/>
    <n v="3"/>
    <n v="39"/>
    <n v="17"/>
    <n v="43"/>
    <n v="6"/>
    <n v="0.08"/>
    <n v="131.32"/>
    <n v="268"/>
    <x v="442"/>
    <n v="787.92"/>
    <n v="691.44000000000017"/>
    <n v="4"/>
    <x v="1"/>
  </r>
  <r>
    <x v="4775"/>
    <x v="1"/>
    <x v="3"/>
    <d v="2019-08-23T00:00:00"/>
    <x v="568"/>
    <d v="2019-12-31T00:00:00"/>
    <d v="2020-01-05T00:00:00"/>
    <s v="USD"/>
    <n v="24"/>
    <n v="41"/>
    <n v="51"/>
    <n v="20"/>
    <n v="7"/>
    <n v="0.1"/>
    <n v="890.03"/>
    <n v="1098.8"/>
    <x v="614"/>
    <n v="6230.21"/>
    <n v="692.22999999999956"/>
    <n v="5"/>
    <x v="1"/>
  </r>
  <r>
    <x v="4776"/>
    <x v="3"/>
    <x v="0"/>
    <d v="2019-08-23T00:00:00"/>
    <x v="569"/>
    <d v="2020-01-02T00:00:00"/>
    <d v="2020-01-06T00:00:00"/>
    <s v="USD"/>
    <n v="12"/>
    <n v="43"/>
    <n v="100"/>
    <n v="1"/>
    <n v="6"/>
    <n v="0.08"/>
    <n v="3399.92"/>
    <n v="3999.9"/>
    <x v="855"/>
    <n v="20399.52"/>
    <n v="1679.9280000000035"/>
    <n v="4"/>
    <x v="1"/>
  </r>
  <r>
    <x v="4777"/>
    <x v="3"/>
    <x v="1"/>
    <d v="2019-08-23T00:00:00"/>
    <x v="569"/>
    <d v="2020-01-06T00:00:00"/>
    <d v="2020-01-16T00:00:00"/>
    <s v="USD"/>
    <n v="2"/>
    <n v="29"/>
    <n v="213"/>
    <n v="1"/>
    <n v="7"/>
    <n v="0.08"/>
    <n v="3226.18"/>
    <n v="6204.2"/>
    <x v="1898"/>
    <n v="22583.26"/>
    <n v="17371.788000000004"/>
    <n v="10"/>
    <x v="0"/>
  </r>
  <r>
    <x v="4778"/>
    <x v="3"/>
    <x v="2"/>
    <d v="2019-08-23T00:00:00"/>
    <x v="569"/>
    <d v="2020-01-03T00:00:00"/>
    <d v="2020-01-06T00:00:00"/>
    <s v="USD"/>
    <n v="1"/>
    <n v="32"/>
    <n v="267"/>
    <n v="7"/>
    <n v="3"/>
    <n v="0.15"/>
    <n v="1151.53"/>
    <n v="2257.9"/>
    <x v="54"/>
    <n v="3454.59"/>
    <n v="2303.0550000000003"/>
    <n v="3"/>
    <x v="1"/>
  </r>
  <r>
    <x v="4779"/>
    <x v="0"/>
    <x v="0"/>
    <d v="2019-08-23T00:00:00"/>
    <x v="569"/>
    <d v="2020-01-16T00:00:00"/>
    <d v="2020-01-19T00:00:00"/>
    <s v="USD"/>
    <n v="14"/>
    <n v="38"/>
    <n v="184"/>
    <n v="11"/>
    <n v="8"/>
    <n v="0.4"/>
    <n v="1460.47"/>
    <n v="2318.1999999999998"/>
    <x v="1899"/>
    <n v="11683.76"/>
    <n v="-556.40000000000146"/>
    <n v="3"/>
    <x v="1"/>
  </r>
  <r>
    <x v="4780"/>
    <x v="0"/>
    <x v="5"/>
    <d v="2019-08-23T00:00:00"/>
    <x v="569"/>
    <d v="2020-01-09T00:00:00"/>
    <d v="2020-01-10T00:00:00"/>
    <s v="USD"/>
    <n v="16"/>
    <n v="33"/>
    <n v="84"/>
    <n v="23"/>
    <n v="5"/>
    <n v="0.2"/>
    <n v="1125.5999999999999"/>
    <n v="2680"/>
    <x v="1082"/>
    <n v="5628"/>
    <n v="5092"/>
    <n v="1"/>
    <x v="1"/>
  </r>
  <r>
    <x v="4781"/>
    <x v="0"/>
    <x v="2"/>
    <d v="2019-08-23T00:00:00"/>
    <x v="569"/>
    <d v="2020-01-09T00:00:00"/>
    <d v="2020-01-17T00:00:00"/>
    <s v="USD"/>
    <n v="17"/>
    <n v="34"/>
    <n v="309"/>
    <n v="16"/>
    <n v="3"/>
    <n v="0.05"/>
    <n v="787.92"/>
    <n v="1125.5999999999999"/>
    <x v="211"/>
    <n v="2363.7599999999998"/>
    <n v="844.19999999999982"/>
    <n v="8"/>
    <x v="0"/>
  </r>
  <r>
    <x v="4782"/>
    <x v="0"/>
    <x v="2"/>
    <d v="2019-08-23T00:00:00"/>
    <x v="569"/>
    <d v="2019-12-30T00:00:00"/>
    <d v="2020-01-02T00:00:00"/>
    <s v="USD"/>
    <n v="20"/>
    <n v="7"/>
    <n v="292"/>
    <n v="17"/>
    <n v="7"/>
    <n v="0.08"/>
    <n v="2713.7"/>
    <n v="3932.9"/>
    <x v="112"/>
    <n v="18995.899999999998"/>
    <n v="6331.9760000000024"/>
    <n v="3"/>
    <x v="1"/>
  </r>
  <r>
    <x v="4783"/>
    <x v="2"/>
    <x v="4"/>
    <d v="2019-08-23T00:00:00"/>
    <x v="569"/>
    <d v="2020-01-10T00:00:00"/>
    <d v="2020-01-15T00:00:00"/>
    <s v="USD"/>
    <n v="26"/>
    <n v="7"/>
    <n v="361"/>
    <n v="12"/>
    <n v="8"/>
    <n v="0.05"/>
    <n v="4586.82"/>
    <n v="5460.5"/>
    <x v="1900"/>
    <n v="36694.559999999998"/>
    <n v="4805.239999999998"/>
    <n v="5"/>
    <x v="1"/>
  </r>
  <r>
    <x v="4784"/>
    <x v="2"/>
    <x v="4"/>
    <d v="2019-08-23T00:00:00"/>
    <x v="570"/>
    <d v="2019-12-25T00:00:00"/>
    <d v="2019-12-28T00:00:00"/>
    <s v="USD"/>
    <n v="28"/>
    <n v="8"/>
    <n v="352"/>
    <n v="31"/>
    <n v="8"/>
    <n v="0.05"/>
    <n v="501.16"/>
    <n v="1139"/>
    <x v="20"/>
    <n v="4009.28"/>
    <n v="4647.119999999999"/>
    <n v="3"/>
    <x v="1"/>
  </r>
  <r>
    <x v="4785"/>
    <x v="3"/>
    <x v="0"/>
    <d v="2019-08-23T00:00:00"/>
    <x v="570"/>
    <d v="2020-01-04T00:00:00"/>
    <d v="2020-01-07T00:00:00"/>
    <s v="USD"/>
    <n v="11"/>
    <n v="25"/>
    <n v="128"/>
    <n v="17"/>
    <n v="5"/>
    <n v="0.08"/>
    <n v="165.49"/>
    <n v="254.6"/>
    <x v="703"/>
    <n v="827.45"/>
    <n v="343.71000000000004"/>
    <n v="3"/>
    <x v="1"/>
  </r>
  <r>
    <x v="4786"/>
    <x v="0"/>
    <x v="0"/>
    <d v="2019-08-23T00:00:00"/>
    <x v="570"/>
    <d v="2020-01-11T00:00:00"/>
    <d v="2020-01-14T00:00:00"/>
    <s v="USD"/>
    <n v="16"/>
    <n v="47"/>
    <n v="157"/>
    <n v="41"/>
    <n v="3"/>
    <n v="0.1"/>
    <n v="1015.72"/>
    <n v="2539.3000000000002"/>
    <x v="1901"/>
    <n v="3047.16"/>
    <n v="3808.9500000000007"/>
    <n v="3"/>
    <x v="1"/>
  </r>
  <r>
    <x v="4787"/>
    <x v="3"/>
    <x v="2"/>
    <d v="2019-08-23T00:00:00"/>
    <x v="570"/>
    <d v="2020-01-11T00:00:00"/>
    <d v="2020-01-17T00:00:00"/>
    <s v="USD"/>
    <n v="1"/>
    <n v="13"/>
    <n v="320"/>
    <n v="7"/>
    <n v="8"/>
    <n v="0.2"/>
    <n v="4598.88"/>
    <n v="5748.6"/>
    <x v="1701"/>
    <n v="36791.040000000001"/>
    <n v="0"/>
    <n v="6"/>
    <x v="1"/>
  </r>
  <r>
    <x v="4788"/>
    <x v="2"/>
    <x v="5"/>
    <d v="2019-08-23T00:00:00"/>
    <x v="570"/>
    <d v="2020-01-07T00:00:00"/>
    <d v="2020-01-13T00:00:00"/>
    <s v="USD"/>
    <n v="27"/>
    <n v="28"/>
    <n v="68"/>
    <n v="41"/>
    <n v="1"/>
    <n v="0.4"/>
    <n v="1193.94"/>
    <n v="1809"/>
    <x v="805"/>
    <n v="1193.94"/>
    <n v="-108.54000000000019"/>
    <n v="6"/>
    <x v="1"/>
  </r>
  <r>
    <x v="4789"/>
    <x v="2"/>
    <x v="0"/>
    <d v="2019-08-23T00:00:00"/>
    <x v="570"/>
    <d v="2020-01-08T00:00:00"/>
    <d v="2020-01-15T00:00:00"/>
    <s v="USD"/>
    <n v="28"/>
    <n v="16"/>
    <n v="90"/>
    <n v="8"/>
    <n v="4"/>
    <n v="0.1"/>
    <n v="122.28"/>
    <n v="167.5"/>
    <x v="574"/>
    <n v="489.12"/>
    <n v="113.88"/>
    <n v="7"/>
    <x v="1"/>
  </r>
  <r>
    <x v="4790"/>
    <x v="3"/>
    <x v="0"/>
    <d v="2019-08-23T00:00:00"/>
    <x v="571"/>
    <d v="2020-01-10T00:00:00"/>
    <d v="2020-01-16T00:00:00"/>
    <s v="USD"/>
    <n v="3"/>
    <n v="36"/>
    <n v="94"/>
    <n v="12"/>
    <n v="3"/>
    <n v="0.05"/>
    <n v="161.27000000000001"/>
    <n v="194.3"/>
    <x v="715"/>
    <n v="483.81000000000006"/>
    <n v="69.94500000000005"/>
    <n v="6"/>
    <x v="1"/>
  </r>
  <r>
    <x v="4791"/>
    <x v="3"/>
    <x v="3"/>
    <d v="2019-08-23T00:00:00"/>
    <x v="571"/>
    <d v="2020-01-18T00:00:00"/>
    <d v="2020-01-19T00:00:00"/>
    <s v="USD"/>
    <n v="10"/>
    <n v="17"/>
    <n v="30"/>
    <n v="36"/>
    <n v="6"/>
    <n v="0.3"/>
    <n v="1691.15"/>
    <n v="3932.9"/>
    <x v="14"/>
    <n v="10146.900000000001"/>
    <n v="6371.2799999999988"/>
    <n v="1"/>
    <x v="1"/>
  </r>
  <r>
    <x v="4792"/>
    <x v="0"/>
    <x v="2"/>
    <d v="2019-08-23T00:00:00"/>
    <x v="571"/>
    <d v="2020-01-19T00:00:00"/>
    <d v="2020-01-24T00:00:00"/>
    <s v="USD"/>
    <n v="13"/>
    <n v="11"/>
    <n v="264"/>
    <n v="46"/>
    <n v="1"/>
    <n v="0.08"/>
    <n v="1857.24"/>
    <n v="3376.8"/>
    <x v="640"/>
    <n v="1857.24"/>
    <n v="1249.4160000000004"/>
    <n v="5"/>
    <x v="1"/>
  </r>
  <r>
    <x v="4793"/>
    <x v="3"/>
    <x v="0"/>
    <d v="2019-08-23T00:00:00"/>
    <x v="571"/>
    <d v="2020-01-20T00:00:00"/>
    <d v="2020-01-23T00:00:00"/>
    <s v="USD"/>
    <n v="9"/>
    <n v="40"/>
    <n v="152"/>
    <n v="16"/>
    <n v="8"/>
    <n v="0.05"/>
    <n v="3803.59"/>
    <n v="5433.7"/>
    <x v="1902"/>
    <n v="30428.720000000001"/>
    <n v="10867.399999999994"/>
    <n v="3"/>
    <x v="1"/>
  </r>
  <r>
    <x v="4794"/>
    <x v="3"/>
    <x v="1"/>
    <d v="2019-08-23T00:00:00"/>
    <x v="571"/>
    <d v="2020-01-19T00:00:00"/>
    <d v="2020-01-26T00:00:00"/>
    <s v="USD"/>
    <n v="6"/>
    <n v="9"/>
    <n v="256"/>
    <n v="30"/>
    <n v="5"/>
    <n v="0.08"/>
    <n v="4216.18"/>
    <n v="5855.8"/>
    <x v="1903"/>
    <n v="21080.9"/>
    <n v="5855.7799999999988"/>
    <n v="7"/>
    <x v="1"/>
  </r>
  <r>
    <x v="4795"/>
    <x v="3"/>
    <x v="5"/>
    <d v="2019-08-23T00:00:00"/>
    <x v="571"/>
    <d v="2019-12-30T00:00:00"/>
    <d v="2020-01-07T00:00:00"/>
    <s v="USD"/>
    <n v="6"/>
    <n v="34"/>
    <n v="67"/>
    <n v="13"/>
    <n v="4"/>
    <n v="0.15"/>
    <n v="438.98"/>
    <n v="844.2"/>
    <x v="640"/>
    <n v="1755.92"/>
    <n v="1114.3600000000001"/>
    <n v="8"/>
    <x v="0"/>
  </r>
  <r>
    <x v="4796"/>
    <x v="0"/>
    <x v="0"/>
    <d v="2019-08-23T00:00:00"/>
    <x v="571"/>
    <d v="2019-12-27T00:00:00"/>
    <d v="2020-01-06T00:00:00"/>
    <s v="USD"/>
    <n v="13"/>
    <n v="18"/>
    <n v="150"/>
    <n v="32"/>
    <n v="6"/>
    <n v="0.1"/>
    <n v="596.03"/>
    <n v="931.3"/>
    <x v="499"/>
    <n v="3576.18"/>
    <n v="1452.8399999999997"/>
    <n v="10"/>
    <x v="0"/>
  </r>
  <r>
    <x v="4797"/>
    <x v="0"/>
    <x v="1"/>
    <d v="2019-08-23T00:00:00"/>
    <x v="571"/>
    <d v="2019-12-27T00:00:00"/>
    <d v="2019-12-31T00:00:00"/>
    <s v="USD"/>
    <n v="19"/>
    <n v="7"/>
    <n v="226"/>
    <n v="34"/>
    <n v="4"/>
    <n v="0.05"/>
    <n v="677.71"/>
    <n v="797.3"/>
    <x v="1592"/>
    <n v="2710.84"/>
    <n v="318.89999999999964"/>
    <n v="4"/>
    <x v="1"/>
  </r>
  <r>
    <x v="4798"/>
    <x v="2"/>
    <x v="0"/>
    <d v="2019-08-23T00:00:00"/>
    <x v="571"/>
    <d v="2020-01-11T00:00:00"/>
    <d v="2020-01-16T00:00:00"/>
    <s v="USD"/>
    <n v="27"/>
    <n v="7"/>
    <n v="191"/>
    <n v="10"/>
    <n v="5"/>
    <n v="0.05"/>
    <n v="465.18"/>
    <n v="877.7"/>
    <x v="688"/>
    <n v="2325.9"/>
    <n v="1843.1749999999997"/>
    <n v="5"/>
    <x v="1"/>
  </r>
  <r>
    <x v="4799"/>
    <x v="0"/>
    <x v="1"/>
    <d v="2019-08-23T00:00:00"/>
    <x v="571"/>
    <d v="2020-01-18T00:00:00"/>
    <d v="2020-01-19T00:00:00"/>
    <s v="USD"/>
    <n v="16"/>
    <n v="2"/>
    <n v="244"/>
    <n v="33"/>
    <n v="2"/>
    <n v="0.05"/>
    <n v="986.17"/>
    <n v="2405.3000000000002"/>
    <x v="1904"/>
    <n v="1972.34"/>
    <n v="2597.7299999999996"/>
    <n v="1"/>
    <x v="1"/>
  </r>
  <r>
    <x v="4800"/>
    <x v="2"/>
    <x v="0"/>
    <d v="2019-08-23T00:00:00"/>
    <x v="572"/>
    <d v="2020-01-13T00:00:00"/>
    <d v="2020-01-16T00:00:00"/>
    <s v="USD"/>
    <n v="27"/>
    <n v="39"/>
    <n v="128"/>
    <n v="13"/>
    <n v="7"/>
    <n v="0.08"/>
    <n v="188.4"/>
    <n v="254.6"/>
    <x v="149"/>
    <n v="1318.8"/>
    <n v="320.82400000000007"/>
    <n v="3"/>
    <x v="1"/>
  </r>
  <r>
    <x v="4801"/>
    <x v="2"/>
    <x v="2"/>
    <d v="2019-08-23T00:00:00"/>
    <x v="572"/>
    <d v="2020-01-03T00:00:00"/>
    <d v="2020-01-10T00:00:00"/>
    <s v="USD"/>
    <n v="26"/>
    <n v="35"/>
    <n v="326"/>
    <n v="28"/>
    <n v="2"/>
    <n v="0.08"/>
    <n v="1665.89"/>
    <n v="1983.2"/>
    <x v="367"/>
    <n v="3331.78"/>
    <n v="317.30799999999999"/>
    <n v="7"/>
    <x v="1"/>
  </r>
  <r>
    <x v="4802"/>
    <x v="3"/>
    <x v="1"/>
    <d v="2019-08-23T00:00:00"/>
    <x v="572"/>
    <d v="2020-01-10T00:00:00"/>
    <d v="2020-01-14T00:00:00"/>
    <s v="USD"/>
    <n v="11"/>
    <n v="6"/>
    <n v="254"/>
    <n v="45"/>
    <n v="6"/>
    <n v="0.15"/>
    <n v="791.14"/>
    <n v="1098.8"/>
    <x v="928"/>
    <n v="4746.84"/>
    <n v="857.03999999999905"/>
    <n v="4"/>
    <x v="1"/>
  </r>
  <r>
    <x v="4803"/>
    <x v="3"/>
    <x v="0"/>
    <d v="2019-08-23T00:00:00"/>
    <x v="572"/>
    <d v="2019-12-27T00:00:00"/>
    <d v="2020-01-01T00:00:00"/>
    <s v="USD"/>
    <n v="10"/>
    <n v="12"/>
    <n v="166"/>
    <n v="28"/>
    <n v="4"/>
    <n v="0.15"/>
    <n v="514.55999999999995"/>
    <n v="1286.4000000000001"/>
    <x v="1057"/>
    <n v="2058.2399999999998"/>
    <n v="2315.5200000000004"/>
    <n v="5"/>
    <x v="1"/>
  </r>
  <r>
    <x v="4804"/>
    <x v="1"/>
    <x v="0"/>
    <d v="2019-08-23T00:00:00"/>
    <x v="572"/>
    <d v="2019-12-26T00:00:00"/>
    <d v="2020-01-02T00:00:00"/>
    <s v="USD"/>
    <n v="22"/>
    <n v="1"/>
    <n v="120"/>
    <n v="20"/>
    <n v="2"/>
    <n v="0.15"/>
    <n v="1549.58"/>
    <n v="2626.4"/>
    <x v="515"/>
    <n v="3099.16"/>
    <n v="1365.7200000000003"/>
    <n v="7"/>
    <x v="1"/>
  </r>
  <r>
    <x v="4805"/>
    <x v="3"/>
    <x v="5"/>
    <d v="2019-08-23T00:00:00"/>
    <x v="572"/>
    <d v="2020-01-04T00:00:00"/>
    <d v="2020-01-08T00:00:00"/>
    <s v="USD"/>
    <n v="1"/>
    <n v="38"/>
    <n v="62"/>
    <n v="44"/>
    <n v="6"/>
    <n v="0.15"/>
    <n v="2218.84"/>
    <n v="3892.7"/>
    <x v="732"/>
    <n v="13313.04"/>
    <n v="6539.7299999999959"/>
    <n v="4"/>
    <x v="1"/>
  </r>
  <r>
    <x v="4806"/>
    <x v="0"/>
    <x v="0"/>
    <d v="2019-08-23T00:00:00"/>
    <x v="573"/>
    <d v="2020-01-07T00:00:00"/>
    <d v="2020-01-14T00:00:00"/>
    <s v="USD"/>
    <n v="16"/>
    <n v="47"/>
    <n v="161"/>
    <n v="35"/>
    <n v="8"/>
    <n v="0.05"/>
    <n v="660.62"/>
    <n v="1139"/>
    <x v="20"/>
    <n v="5284.96"/>
    <n v="3371.4399999999996"/>
    <n v="7"/>
    <x v="1"/>
  </r>
  <r>
    <x v="4807"/>
    <x v="3"/>
    <x v="1"/>
    <d v="2019-08-23T00:00:00"/>
    <x v="573"/>
    <d v="2020-01-19T00:00:00"/>
    <d v="2020-01-28T00:00:00"/>
    <s v="USD"/>
    <n v="7"/>
    <n v="6"/>
    <n v="247"/>
    <n v="45"/>
    <n v="3"/>
    <n v="0.1"/>
    <n v="143.72"/>
    <n v="261.3"/>
    <x v="657"/>
    <n v="431.15999999999997"/>
    <n v="274.35000000000014"/>
    <n v="9"/>
    <x v="0"/>
  </r>
  <r>
    <x v="4808"/>
    <x v="2"/>
    <x v="0"/>
    <d v="2019-08-23T00:00:00"/>
    <x v="573"/>
    <d v="2020-01-08T00:00:00"/>
    <d v="2020-01-15T00:00:00"/>
    <s v="USD"/>
    <n v="26"/>
    <n v="31"/>
    <n v="196"/>
    <n v="19"/>
    <n v="4"/>
    <n v="0.05"/>
    <n v="143.05000000000001"/>
    <n v="234.5"/>
    <x v="1540"/>
    <n v="572.20000000000005"/>
    <n v="318.89999999999986"/>
    <n v="7"/>
    <x v="1"/>
  </r>
  <r>
    <x v="4809"/>
    <x v="0"/>
    <x v="5"/>
    <d v="2019-08-23T00:00:00"/>
    <x v="573"/>
    <d v="2019-12-29T00:00:00"/>
    <d v="2020-01-06T00:00:00"/>
    <s v="USD"/>
    <n v="17"/>
    <n v="22"/>
    <n v="77"/>
    <n v="3"/>
    <n v="8"/>
    <n v="0.15"/>
    <n v="884.33"/>
    <n v="1319.9"/>
    <x v="1303"/>
    <n v="7074.64"/>
    <n v="1900.6799999999994"/>
    <n v="8"/>
    <x v="0"/>
  </r>
  <r>
    <x v="4810"/>
    <x v="3"/>
    <x v="1"/>
    <d v="2019-08-23T00:00:00"/>
    <x v="574"/>
    <d v="2020-01-07T00:00:00"/>
    <d v="2020-01-10T00:00:00"/>
    <s v="USD"/>
    <n v="7"/>
    <n v="35"/>
    <n v="216"/>
    <n v="25"/>
    <n v="7"/>
    <n v="0.08"/>
    <n v="1229.72"/>
    <n v="2673.3"/>
    <x v="1479"/>
    <n v="8608.0400000000009"/>
    <n v="8608.0120000000024"/>
    <n v="3"/>
    <x v="1"/>
  </r>
  <r>
    <x v="4811"/>
    <x v="3"/>
    <x v="1"/>
    <d v="2019-08-23T00:00:00"/>
    <x v="574"/>
    <d v="2020-01-02T00:00:00"/>
    <d v="2020-01-05T00:00:00"/>
    <s v="USD"/>
    <n v="7"/>
    <n v="33"/>
    <n v="243"/>
    <n v="23"/>
    <n v="5"/>
    <n v="0.1"/>
    <n v="1621.4"/>
    <n v="2948"/>
    <x v="1046"/>
    <n v="8107"/>
    <n v="5159"/>
    <n v="3"/>
    <x v="1"/>
  </r>
  <r>
    <x v="4812"/>
    <x v="3"/>
    <x v="0"/>
    <d v="2019-08-23T00:00:00"/>
    <x v="574"/>
    <d v="2020-01-20T00:00:00"/>
    <d v="2020-01-30T00:00:00"/>
    <s v="USD"/>
    <n v="1"/>
    <n v="37"/>
    <n v="186"/>
    <n v="20"/>
    <n v="2"/>
    <n v="0.05"/>
    <n v="75.38"/>
    <n v="167.5"/>
    <x v="261"/>
    <n v="150.76"/>
    <n v="167.49"/>
    <n v="10"/>
    <x v="0"/>
  </r>
  <r>
    <x v="4813"/>
    <x v="3"/>
    <x v="1"/>
    <d v="2019-08-23T00:00:00"/>
    <x v="574"/>
    <d v="2020-01-07T00:00:00"/>
    <d v="2020-01-14T00:00:00"/>
    <s v="USD"/>
    <n v="4"/>
    <n v="3"/>
    <n v="257"/>
    <n v="17"/>
    <n v="7"/>
    <n v="0.15"/>
    <n v="3059.35"/>
    <n v="3872.6"/>
    <x v="1789"/>
    <n v="21415.45"/>
    <n v="1626.5200000000004"/>
    <n v="7"/>
    <x v="1"/>
  </r>
  <r>
    <x v="4814"/>
    <x v="3"/>
    <x v="3"/>
    <d v="2019-08-23T00:00:00"/>
    <x v="574"/>
    <d v="2020-01-03T00:00:00"/>
    <d v="2020-01-09T00:00:00"/>
    <s v="USD"/>
    <n v="7"/>
    <n v="1"/>
    <n v="49"/>
    <n v="41"/>
    <n v="1"/>
    <n v="0.08"/>
    <n v="3185.65"/>
    <n v="3932.9"/>
    <x v="348"/>
    <n v="3185.65"/>
    <n v="432.61799999999994"/>
    <n v="6"/>
    <x v="1"/>
  </r>
  <r>
    <x v="4815"/>
    <x v="2"/>
    <x v="0"/>
    <d v="2019-08-23T00:00:00"/>
    <x v="574"/>
    <d v="2020-01-13T00:00:00"/>
    <d v="2020-01-21T00:00:00"/>
    <s v="USD"/>
    <n v="25"/>
    <n v="17"/>
    <n v="90"/>
    <n v="2"/>
    <n v="5"/>
    <n v="0.08"/>
    <n v="688.09"/>
    <n v="1058.5999999999999"/>
    <x v="423"/>
    <n v="3440.4500000000003"/>
    <n v="1429.1100000000001"/>
    <n v="8"/>
    <x v="0"/>
  </r>
  <r>
    <x v="4816"/>
    <x v="3"/>
    <x v="0"/>
    <d v="2019-08-23T00:00:00"/>
    <x v="574"/>
    <d v="2020-01-04T00:00:00"/>
    <d v="2020-01-12T00:00:00"/>
    <s v="USD"/>
    <n v="9"/>
    <n v="1"/>
    <n v="128"/>
    <n v="14"/>
    <n v="5"/>
    <n v="0.05"/>
    <n v="88.17"/>
    <n v="187.6"/>
    <x v="1540"/>
    <n v="440.85"/>
    <n v="450.24999999999989"/>
    <n v="8"/>
    <x v="0"/>
  </r>
  <r>
    <x v="4817"/>
    <x v="0"/>
    <x v="1"/>
    <d v="2019-08-23T00:00:00"/>
    <x v="574"/>
    <d v="2020-01-21T00:00:00"/>
    <d v="2020-01-29T00:00:00"/>
    <s v="USD"/>
    <n v="20"/>
    <n v="32"/>
    <n v="241"/>
    <n v="21"/>
    <n v="8"/>
    <n v="0.08"/>
    <n v="2168.79"/>
    <n v="2613"/>
    <x v="1129"/>
    <n v="17350.32"/>
    <n v="1881.3600000000006"/>
    <n v="8"/>
    <x v="0"/>
  </r>
  <r>
    <x v="4818"/>
    <x v="0"/>
    <x v="3"/>
    <d v="2019-08-23T00:00:00"/>
    <x v="574"/>
    <d v="2020-01-04T00:00:00"/>
    <d v="2020-01-14T00:00:00"/>
    <s v="USD"/>
    <n v="13"/>
    <n v="23"/>
    <n v="27"/>
    <n v="35"/>
    <n v="6"/>
    <n v="0.05"/>
    <n v="1040.44"/>
    <n v="1963.1"/>
    <x v="542"/>
    <n v="6242.64"/>
    <n v="4947.0299999999979"/>
    <n v="10"/>
    <x v="0"/>
  </r>
  <r>
    <x v="4819"/>
    <x v="0"/>
    <x v="0"/>
    <d v="2019-08-23T00:00:00"/>
    <x v="574"/>
    <d v="2020-01-17T00:00:00"/>
    <d v="2020-01-24T00:00:00"/>
    <s v="USD"/>
    <n v="18"/>
    <n v="40"/>
    <n v="88"/>
    <n v="12"/>
    <n v="6"/>
    <n v="0.08"/>
    <n v="3154.63"/>
    <n v="3993.2"/>
    <x v="1616"/>
    <n v="18927.78"/>
    <n v="3114.6840000000011"/>
    <n v="7"/>
    <x v="1"/>
  </r>
  <r>
    <x v="4820"/>
    <x v="3"/>
    <x v="5"/>
    <d v="2019-08-23T00:00:00"/>
    <x v="575"/>
    <d v="2020-01-19T00:00:00"/>
    <d v="2020-01-27T00:00:00"/>
    <s v="USD"/>
    <n v="10"/>
    <n v="27"/>
    <n v="59"/>
    <n v="15"/>
    <n v="7"/>
    <n v="0.08"/>
    <n v="392.96"/>
    <n v="770.5"/>
    <x v="70"/>
    <n v="2750.72"/>
    <n v="2211.3000000000006"/>
    <n v="8"/>
    <x v="0"/>
  </r>
  <r>
    <x v="4821"/>
    <x v="3"/>
    <x v="3"/>
    <d v="2019-08-23T00:00:00"/>
    <x v="575"/>
    <d v="2020-01-07T00:00:00"/>
    <d v="2020-01-12T00:00:00"/>
    <s v="USD"/>
    <n v="4"/>
    <n v="31"/>
    <n v="28"/>
    <n v="22"/>
    <n v="2"/>
    <n v="0.15"/>
    <n v="4488.13"/>
    <n v="5540.9"/>
    <x v="1905"/>
    <n v="8976.26"/>
    <n v="443.26999999999862"/>
    <n v="5"/>
    <x v="1"/>
  </r>
  <r>
    <x v="4822"/>
    <x v="2"/>
    <x v="0"/>
    <d v="2019-08-23T00:00:00"/>
    <x v="575"/>
    <d v="2020-01-18T00:00:00"/>
    <d v="2020-01-25T00:00:00"/>
    <s v="USD"/>
    <n v="26"/>
    <n v="11"/>
    <n v="179"/>
    <n v="24"/>
    <n v="2"/>
    <n v="0.05"/>
    <n v="1559.76"/>
    <n v="1949.7"/>
    <x v="185"/>
    <n v="3119.52"/>
    <n v="584.90999999999985"/>
    <n v="7"/>
    <x v="1"/>
  </r>
  <r>
    <x v="4823"/>
    <x v="3"/>
    <x v="5"/>
    <d v="2019-08-23T00:00:00"/>
    <x v="575"/>
    <d v="2020-01-17T00:00:00"/>
    <d v="2020-01-18T00:00:00"/>
    <s v="USD"/>
    <n v="8"/>
    <n v="37"/>
    <n v="84"/>
    <n v="29"/>
    <n v="2"/>
    <n v="0.05"/>
    <n v="4888.12"/>
    <n v="5889.3"/>
    <x v="1906"/>
    <n v="9776.24"/>
    <n v="1413.4300000000003"/>
    <n v="1"/>
    <x v="1"/>
  </r>
  <r>
    <x v="4824"/>
    <x v="0"/>
    <x v="2"/>
    <d v="2019-08-23T00:00:00"/>
    <x v="575"/>
    <d v="2020-01-15T00:00:00"/>
    <d v="2020-01-24T00:00:00"/>
    <s v="USD"/>
    <n v="13"/>
    <n v="13"/>
    <n v="280"/>
    <n v="21"/>
    <n v="4"/>
    <n v="0.08"/>
    <n v="496.6"/>
    <n v="730.3"/>
    <x v="1692"/>
    <n v="1986.4"/>
    <n v="701.10399999999981"/>
    <n v="9"/>
    <x v="0"/>
  </r>
  <r>
    <x v="4825"/>
    <x v="2"/>
    <x v="2"/>
    <d v="2019-08-23T00:00:00"/>
    <x v="575"/>
    <d v="2020-01-15T00:00:00"/>
    <d v="2020-01-22T00:00:00"/>
    <s v="USD"/>
    <n v="26"/>
    <n v="45"/>
    <n v="301"/>
    <n v="33"/>
    <n v="4"/>
    <n v="0.08"/>
    <n v="1858.85"/>
    <n v="3872.6"/>
    <x v="1473"/>
    <n v="7435.4"/>
    <n v="6815.768"/>
    <n v="7"/>
    <x v="1"/>
  </r>
  <r>
    <x v="4826"/>
    <x v="3"/>
    <x v="2"/>
    <d v="2019-08-23T00:00:00"/>
    <x v="576"/>
    <d v="2020-01-03T00:00:00"/>
    <d v="2020-01-13T00:00:00"/>
    <s v="USD"/>
    <n v="10"/>
    <n v="5"/>
    <n v="315"/>
    <n v="11"/>
    <n v="5"/>
    <n v="0.08"/>
    <n v="1645.79"/>
    <n v="3577.8"/>
    <x v="477"/>
    <n v="8228.9500000000007"/>
    <n v="8228.93"/>
    <n v="10"/>
    <x v="0"/>
  </r>
  <r>
    <x v="4827"/>
    <x v="1"/>
    <x v="1"/>
    <d v="2019-08-23T00:00:00"/>
    <x v="576"/>
    <d v="2019-12-30T00:00:00"/>
    <d v="2020-01-07T00:00:00"/>
    <s v="USD"/>
    <n v="25"/>
    <n v="4"/>
    <n v="209"/>
    <n v="27"/>
    <n v="1"/>
    <n v="0.05"/>
    <n v="1063.69"/>
    <n v="2532.6"/>
    <x v="1665"/>
    <n v="1063.69"/>
    <n v="1342.2799999999997"/>
    <n v="8"/>
    <x v="0"/>
  </r>
  <r>
    <x v="4828"/>
    <x v="3"/>
    <x v="1"/>
    <d v="2019-08-23T00:00:00"/>
    <x v="576"/>
    <d v="2020-01-24T00:00:00"/>
    <d v="2020-01-27T00:00:00"/>
    <s v="USD"/>
    <n v="8"/>
    <n v="30"/>
    <n v="234"/>
    <n v="30"/>
    <n v="8"/>
    <n v="0.1"/>
    <n v="2138.64"/>
    <n v="2673.3"/>
    <x v="1143"/>
    <n v="17109.12"/>
    <n v="2138.6400000000031"/>
    <n v="3"/>
    <x v="1"/>
  </r>
  <r>
    <x v="4829"/>
    <x v="2"/>
    <x v="2"/>
    <d v="2019-08-23T00:00:00"/>
    <x v="576"/>
    <d v="2020-01-18T00:00:00"/>
    <d v="2020-01-24T00:00:00"/>
    <s v="USD"/>
    <n v="25"/>
    <n v="8"/>
    <n v="275"/>
    <n v="15"/>
    <n v="7"/>
    <n v="0.05"/>
    <n v="894.85"/>
    <n v="1065.3"/>
    <x v="315"/>
    <n v="6263.95"/>
    <n v="820.29499999999916"/>
    <n v="6"/>
    <x v="1"/>
  </r>
  <r>
    <x v="4830"/>
    <x v="0"/>
    <x v="1"/>
    <d v="2019-08-23T00:00:00"/>
    <x v="576"/>
    <d v="2020-01-11T00:00:00"/>
    <d v="2020-01-12T00:00:00"/>
    <s v="USD"/>
    <n v="17"/>
    <n v="37"/>
    <n v="240"/>
    <n v="4"/>
    <n v="4"/>
    <n v="0.15"/>
    <n v="634.09"/>
    <n v="1132.3"/>
    <x v="39"/>
    <n v="2536.36"/>
    <n v="1313.4599999999996"/>
    <n v="1"/>
    <x v="1"/>
  </r>
  <r>
    <x v="4831"/>
    <x v="1"/>
    <x v="1"/>
    <d v="2019-08-23T00:00:00"/>
    <x v="576"/>
    <d v="2020-01-16T00:00:00"/>
    <d v="2020-01-21T00:00:00"/>
    <s v="USD"/>
    <n v="25"/>
    <n v="13"/>
    <n v="245"/>
    <n v="47"/>
    <n v="2"/>
    <n v="0.05"/>
    <n v="4266.5600000000004"/>
    <n v="5333.2"/>
    <x v="733"/>
    <n v="8533.1200000000008"/>
    <n v="1599.9599999999991"/>
    <n v="5"/>
    <x v="1"/>
  </r>
  <r>
    <x v="4832"/>
    <x v="3"/>
    <x v="3"/>
    <d v="2019-08-23T00:00:00"/>
    <x v="576"/>
    <d v="2020-01-03T00:00:00"/>
    <d v="2020-01-09T00:00:00"/>
    <s v="USD"/>
    <n v="9"/>
    <n v="10"/>
    <n v="50"/>
    <n v="23"/>
    <n v="1"/>
    <n v="0.08"/>
    <n v="420.22"/>
    <n v="857.6"/>
    <x v="58"/>
    <n v="420.22"/>
    <n v="368.77200000000005"/>
    <n v="6"/>
    <x v="1"/>
  </r>
  <r>
    <x v="4833"/>
    <x v="1"/>
    <x v="3"/>
    <d v="2019-08-23T00:00:00"/>
    <x v="576"/>
    <d v="2020-01-19T00:00:00"/>
    <d v="2020-01-22T00:00:00"/>
    <s v="USD"/>
    <n v="23"/>
    <n v="14"/>
    <n v="47"/>
    <n v="26"/>
    <n v="8"/>
    <n v="0.08"/>
    <n v="128.91"/>
    <n v="174.2"/>
    <x v="1516"/>
    <n v="1031.28"/>
    <n v="250.83200000000011"/>
    <n v="3"/>
    <x v="1"/>
  </r>
  <r>
    <x v="4834"/>
    <x v="0"/>
    <x v="3"/>
    <d v="2019-08-23T00:00:00"/>
    <x v="576"/>
    <d v="2020-01-12T00:00:00"/>
    <d v="2020-01-19T00:00:00"/>
    <s v="USD"/>
    <n v="19"/>
    <n v="48"/>
    <n v="58"/>
    <n v="13"/>
    <n v="8"/>
    <n v="0.05"/>
    <n v="4367.7299999999996"/>
    <n v="5326.5"/>
    <x v="1097"/>
    <n v="34941.839999999997"/>
    <n v="5539.5600000000049"/>
    <n v="7"/>
    <x v="1"/>
  </r>
  <r>
    <x v="4835"/>
    <x v="3"/>
    <x v="0"/>
    <d v="2019-08-23T00:00:00"/>
    <x v="576"/>
    <d v="2020-01-02T00:00:00"/>
    <d v="2020-01-11T00:00:00"/>
    <s v="USD"/>
    <n v="9"/>
    <n v="49"/>
    <n v="179"/>
    <n v="46"/>
    <n v="7"/>
    <n v="0.2"/>
    <n v="139.29"/>
    <n v="180.9"/>
    <x v="117"/>
    <n v="975.03"/>
    <n v="38.009999999999991"/>
    <n v="9"/>
    <x v="0"/>
  </r>
  <r>
    <x v="4836"/>
    <x v="3"/>
    <x v="4"/>
    <d v="2019-08-23T00:00:00"/>
    <x v="577"/>
    <d v="2020-01-22T00:00:00"/>
    <d v="2020-01-30T00:00:00"/>
    <s v="USD"/>
    <n v="8"/>
    <n v="49"/>
    <n v="341"/>
    <n v="8"/>
    <n v="7"/>
    <n v="0.05"/>
    <n v="1369.75"/>
    <n v="1802.3"/>
    <x v="1344"/>
    <n v="9588.25"/>
    <n v="2397.0450000000001"/>
    <n v="8"/>
    <x v="0"/>
  </r>
  <r>
    <x v="4837"/>
    <x v="3"/>
    <x v="0"/>
    <d v="2019-08-23T00:00:00"/>
    <x v="577"/>
    <d v="2020-01-18T00:00:00"/>
    <d v="2020-01-23T00:00:00"/>
    <s v="USD"/>
    <n v="11"/>
    <n v="10"/>
    <n v="92"/>
    <n v="45"/>
    <n v="2"/>
    <n v="0.05"/>
    <n v="1706.89"/>
    <n v="3879.3"/>
    <x v="1600"/>
    <n v="3413.78"/>
    <n v="3956.89"/>
    <n v="5"/>
    <x v="1"/>
  </r>
  <r>
    <x v="4838"/>
    <x v="1"/>
    <x v="0"/>
    <d v="2019-08-23T00:00:00"/>
    <x v="577"/>
    <d v="2020-01-22T00:00:00"/>
    <d v="2020-01-26T00:00:00"/>
    <s v="USD"/>
    <n v="24"/>
    <n v="32"/>
    <n v="200"/>
    <n v="44"/>
    <n v="3"/>
    <n v="0.05"/>
    <n v="820.48"/>
    <n v="1051.9000000000001"/>
    <x v="686"/>
    <n v="2461.44"/>
    <n v="536.47499999999991"/>
    <n v="4"/>
    <x v="1"/>
  </r>
  <r>
    <x v="4839"/>
    <x v="0"/>
    <x v="0"/>
    <d v="2019-08-23T00:00:00"/>
    <x v="577"/>
    <d v="2019-12-31T00:00:00"/>
    <d v="2020-01-06T00:00:00"/>
    <s v="USD"/>
    <n v="14"/>
    <n v="4"/>
    <n v="116"/>
    <n v="30"/>
    <n v="1"/>
    <n v="0.05"/>
    <n v="2226.48"/>
    <n v="3906.1"/>
    <x v="493"/>
    <n v="2226.48"/>
    <n v="1484.3149999999996"/>
    <n v="6"/>
    <x v="1"/>
  </r>
  <r>
    <x v="4840"/>
    <x v="3"/>
    <x v="2"/>
    <d v="2019-08-23T00:00:00"/>
    <x v="577"/>
    <d v="2020-01-12T00:00:00"/>
    <d v="2020-01-17T00:00:00"/>
    <s v="USD"/>
    <n v="2"/>
    <n v="31"/>
    <n v="262"/>
    <n v="26"/>
    <n v="5"/>
    <n v="0.05"/>
    <n v="507.93"/>
    <n v="891.1"/>
    <x v="1469"/>
    <n v="2539.65"/>
    <n v="1693.0749999999994"/>
    <n v="5"/>
    <x v="1"/>
  </r>
  <r>
    <x v="4841"/>
    <x v="3"/>
    <x v="0"/>
    <d v="2019-08-23T00:00:00"/>
    <x v="577"/>
    <d v="2020-01-15T00:00:00"/>
    <d v="2020-01-21T00:00:00"/>
    <s v="USD"/>
    <n v="12"/>
    <n v="40"/>
    <n v="124"/>
    <n v="1"/>
    <n v="2"/>
    <n v="0.08"/>
    <n v="170.25"/>
    <n v="221.1"/>
    <x v="883"/>
    <n v="340.5"/>
    <n v="66.324000000000012"/>
    <n v="6"/>
    <x v="1"/>
  </r>
  <r>
    <x v="4842"/>
    <x v="2"/>
    <x v="5"/>
    <d v="2019-08-23T00:00:00"/>
    <x v="577"/>
    <d v="2020-01-26T00:00:00"/>
    <d v="2020-01-28T00:00:00"/>
    <s v="USD"/>
    <n v="28"/>
    <n v="25"/>
    <n v="78"/>
    <n v="21"/>
    <n v="3"/>
    <n v="0.15"/>
    <n v="2551.36"/>
    <n v="3986.5"/>
    <x v="270"/>
    <n v="7654.08"/>
    <n v="2511.494999999999"/>
    <n v="2"/>
    <x v="1"/>
  </r>
  <r>
    <x v="4843"/>
    <x v="1"/>
    <x v="2"/>
    <d v="2019-08-23T00:00:00"/>
    <x v="577"/>
    <d v="2020-01-07T00:00:00"/>
    <d v="2020-01-09T00:00:00"/>
    <s v="USD"/>
    <n v="21"/>
    <n v="30"/>
    <n v="288"/>
    <n v="20"/>
    <n v="1"/>
    <n v="0.2"/>
    <n v="153.83000000000001"/>
    <n v="187.6"/>
    <x v="1907"/>
    <n v="153.83000000000001"/>
    <n v="-3.75"/>
    <n v="2"/>
    <x v="1"/>
  </r>
  <r>
    <x v="4844"/>
    <x v="3"/>
    <x v="5"/>
    <d v="2019-08-23T00:00:00"/>
    <x v="577"/>
    <d v="2020-01-03T00:00:00"/>
    <d v="2020-01-08T00:00:00"/>
    <s v="USD"/>
    <n v="11"/>
    <n v="47"/>
    <n v="60"/>
    <n v="27"/>
    <n v="5"/>
    <n v="0.1"/>
    <n v="102.91"/>
    <n v="214.4"/>
    <x v="229"/>
    <n v="514.54999999999995"/>
    <n v="450.25000000000011"/>
    <n v="5"/>
    <x v="1"/>
  </r>
  <r>
    <x v="4845"/>
    <x v="3"/>
    <x v="1"/>
    <d v="2019-08-23T00:00:00"/>
    <x v="577"/>
    <d v="2020-01-25T00:00:00"/>
    <d v="2020-01-29T00:00:00"/>
    <s v="USD"/>
    <n v="7"/>
    <n v="18"/>
    <n v="250"/>
    <n v="45"/>
    <n v="2"/>
    <n v="0.1"/>
    <n v="909.32"/>
    <n v="1748.7"/>
    <x v="1554"/>
    <n v="1818.64"/>
    <n v="1329.0200000000002"/>
    <n v="4"/>
    <x v="1"/>
  </r>
  <r>
    <x v="4846"/>
    <x v="3"/>
    <x v="0"/>
    <d v="2019-08-23T00:00:00"/>
    <x v="577"/>
    <d v="2020-01-18T00:00:00"/>
    <d v="2020-01-25T00:00:00"/>
    <s v="USD"/>
    <n v="8"/>
    <n v="21"/>
    <n v="128"/>
    <n v="41"/>
    <n v="6"/>
    <n v="0.08"/>
    <n v="1477.35"/>
    <n v="1969.8"/>
    <x v="0"/>
    <n v="8864.0999999999985"/>
    <n v="2009.1960000000017"/>
    <n v="7"/>
    <x v="1"/>
  </r>
  <r>
    <x v="4847"/>
    <x v="0"/>
    <x v="3"/>
    <d v="2019-08-23T00:00:00"/>
    <x v="578"/>
    <d v="2020-01-06T00:00:00"/>
    <d v="2020-01-15T00:00:00"/>
    <s v="USD"/>
    <n v="18"/>
    <n v="13"/>
    <n v="46"/>
    <n v="28"/>
    <n v="3"/>
    <n v="0.3"/>
    <n v="2648.51"/>
    <n v="3953"/>
    <x v="1383"/>
    <n v="7945.5300000000007"/>
    <n v="355.76999999999862"/>
    <n v="9"/>
    <x v="0"/>
  </r>
  <r>
    <x v="4848"/>
    <x v="0"/>
    <x v="3"/>
    <d v="2019-08-23T00:00:00"/>
    <x v="578"/>
    <d v="2020-01-14T00:00:00"/>
    <d v="2020-01-20T00:00:00"/>
    <s v="USD"/>
    <n v="16"/>
    <n v="45"/>
    <n v="49"/>
    <n v="42"/>
    <n v="1"/>
    <n v="0.05"/>
    <n v="1105.5"/>
    <n v="2512.5"/>
    <x v="505"/>
    <n v="1105.5"/>
    <n v="1281.375"/>
    <n v="6"/>
    <x v="1"/>
  </r>
  <r>
    <x v="4849"/>
    <x v="0"/>
    <x v="3"/>
    <d v="2019-08-23T00:00:00"/>
    <x v="578"/>
    <d v="2020-01-03T00:00:00"/>
    <d v="2020-01-04T00:00:00"/>
    <s v="USD"/>
    <n v="15"/>
    <n v="46"/>
    <n v="10"/>
    <n v="39"/>
    <n v="4"/>
    <n v="0.15"/>
    <n v="3098.82"/>
    <n v="3825.7"/>
    <x v="53"/>
    <n v="12395.28"/>
    <n v="612.09999999999854"/>
    <n v="1"/>
    <x v="1"/>
  </r>
  <r>
    <x v="4850"/>
    <x v="3"/>
    <x v="2"/>
    <d v="2019-08-23T00:00:00"/>
    <x v="578"/>
    <d v="2020-01-24T00:00:00"/>
    <d v="2020-02-02T00:00:00"/>
    <s v="USD"/>
    <n v="4"/>
    <n v="42"/>
    <n v="284"/>
    <n v="42"/>
    <n v="1"/>
    <n v="0.1"/>
    <n v="89.31"/>
    <n v="207.7"/>
    <x v="1238"/>
    <n v="89.31"/>
    <n v="97.62"/>
    <n v="9"/>
    <x v="0"/>
  </r>
  <r>
    <x v="4851"/>
    <x v="3"/>
    <x v="1"/>
    <d v="2019-08-23T00:00:00"/>
    <x v="578"/>
    <d v="2020-01-16T00:00:00"/>
    <d v="2020-01-17T00:00:00"/>
    <s v="USD"/>
    <n v="2"/>
    <n v="4"/>
    <n v="257"/>
    <n v="37"/>
    <n v="6"/>
    <n v="0.15"/>
    <n v="1254.24"/>
    <n v="1929.6"/>
    <x v="1890"/>
    <n v="7525.4400000000005"/>
    <n v="2315.5199999999986"/>
    <n v="1"/>
    <x v="1"/>
  </r>
  <r>
    <x v="4852"/>
    <x v="0"/>
    <x v="3"/>
    <d v="2019-08-23T00:00:00"/>
    <x v="578"/>
    <d v="2020-01-19T00:00:00"/>
    <d v="2020-01-21T00:00:00"/>
    <s v="USD"/>
    <n v="14"/>
    <n v="27"/>
    <n v="42"/>
    <n v="38"/>
    <n v="7"/>
    <n v="0.1"/>
    <n v="458.28"/>
    <n v="1145.7"/>
    <x v="1908"/>
    <n v="3207.96"/>
    <n v="4009.9500000000007"/>
    <n v="2"/>
    <x v="1"/>
  </r>
  <r>
    <x v="4853"/>
    <x v="3"/>
    <x v="5"/>
    <d v="2019-08-23T00:00:00"/>
    <x v="578"/>
    <d v="2020-01-17T00:00:00"/>
    <d v="2020-01-26T00:00:00"/>
    <s v="USD"/>
    <n v="6"/>
    <n v="3"/>
    <n v="83"/>
    <n v="41"/>
    <n v="5"/>
    <n v="0.1"/>
    <n v="1072.1300000000001"/>
    <n v="2552.6999999999998"/>
    <x v="567"/>
    <n v="5360.6500000000005"/>
    <n v="6126.4999999999991"/>
    <n v="9"/>
    <x v="0"/>
  </r>
  <r>
    <x v="4854"/>
    <x v="3"/>
    <x v="3"/>
    <d v="2019-08-23T00:00:00"/>
    <x v="578"/>
    <d v="2020-01-21T00:00:00"/>
    <d v="2020-01-24T00:00:00"/>
    <s v="USD"/>
    <n v="6"/>
    <n v="23"/>
    <n v="3"/>
    <n v="31"/>
    <n v="6"/>
    <n v="0.08"/>
    <n v="2335.62"/>
    <n v="5561"/>
    <x v="1909"/>
    <n v="14013.72"/>
    <n v="16683"/>
    <n v="3"/>
    <x v="1"/>
  </r>
  <r>
    <x v="4855"/>
    <x v="3"/>
    <x v="2"/>
    <d v="2019-08-23T00:00:00"/>
    <x v="578"/>
    <d v="2020-01-12T00:00:00"/>
    <d v="2020-01-16T00:00:00"/>
    <s v="USD"/>
    <n v="4"/>
    <n v="10"/>
    <n v="276"/>
    <n v="5"/>
    <n v="8"/>
    <n v="0.08"/>
    <n v="120.06"/>
    <n v="214.4"/>
    <x v="111"/>
    <n v="960.48"/>
    <n v="617.50400000000013"/>
    <n v="4"/>
    <x v="1"/>
  </r>
  <r>
    <x v="4856"/>
    <x v="2"/>
    <x v="4"/>
    <d v="2019-08-23T00:00:00"/>
    <x v="578"/>
    <d v="2020-01-08T00:00:00"/>
    <d v="2020-01-13T00:00:00"/>
    <s v="USD"/>
    <n v="26"/>
    <n v="19"/>
    <n v="342"/>
    <n v="17"/>
    <n v="1"/>
    <n v="0.08"/>
    <n v="1470.52"/>
    <n v="2371.8000000000002"/>
    <x v="1197"/>
    <n v="1470.52"/>
    <n v="711.53600000000006"/>
    <n v="5"/>
    <x v="1"/>
  </r>
  <r>
    <x v="4857"/>
    <x v="0"/>
    <x v="3"/>
    <d v="2019-08-23T00:00:00"/>
    <x v="579"/>
    <d v="2020-01-04T00:00:00"/>
    <d v="2020-01-11T00:00:00"/>
    <s v="USD"/>
    <n v="14"/>
    <n v="2"/>
    <n v="41"/>
    <n v="2"/>
    <n v="2"/>
    <n v="0.08"/>
    <n v="498.48"/>
    <n v="1038.5"/>
    <x v="578"/>
    <n v="996.96"/>
    <n v="913.88000000000011"/>
    <n v="7"/>
    <x v="1"/>
  </r>
  <r>
    <x v="4858"/>
    <x v="1"/>
    <x v="1"/>
    <d v="2019-08-23T00:00:00"/>
    <x v="579"/>
    <d v="2020-01-09T00:00:00"/>
    <d v="2020-01-14T00:00:00"/>
    <s v="USD"/>
    <n v="24"/>
    <n v="12"/>
    <n v="224"/>
    <n v="5"/>
    <n v="8"/>
    <n v="0.08"/>
    <n v="566.54999999999995"/>
    <n v="1011.7"/>
    <x v="943"/>
    <n v="4532.3999999999996"/>
    <n v="2913.7120000000014"/>
    <n v="5"/>
    <x v="1"/>
  </r>
  <r>
    <x v="4859"/>
    <x v="0"/>
    <x v="0"/>
    <d v="2019-08-23T00:00:00"/>
    <x v="579"/>
    <d v="2020-01-16T00:00:00"/>
    <d v="2020-01-20T00:00:00"/>
    <s v="USD"/>
    <n v="19"/>
    <n v="7"/>
    <n v="158"/>
    <n v="12"/>
    <n v="7"/>
    <n v="0.08"/>
    <n v="2944.65"/>
    <n v="3926.2"/>
    <x v="876"/>
    <n v="20612.55"/>
    <n v="4672.1779999999999"/>
    <n v="4"/>
    <x v="1"/>
  </r>
  <r>
    <x v="4860"/>
    <x v="2"/>
    <x v="1"/>
    <d v="2019-08-23T00:00:00"/>
    <x v="579"/>
    <d v="2020-01-04T00:00:00"/>
    <d v="2020-01-10T00:00:00"/>
    <s v="USD"/>
    <n v="27"/>
    <n v="2"/>
    <n v="256"/>
    <n v="33"/>
    <n v="2"/>
    <n v="0.1"/>
    <n v="4127.74"/>
    <n v="6070.2"/>
    <x v="1910"/>
    <n v="8255.48"/>
    <n v="2670.880000000001"/>
    <n v="6"/>
    <x v="1"/>
  </r>
  <r>
    <x v="4861"/>
    <x v="0"/>
    <x v="1"/>
    <d v="2019-08-23T00:00:00"/>
    <x v="579"/>
    <d v="2020-01-11T00:00:00"/>
    <d v="2020-01-19T00:00:00"/>
    <s v="USD"/>
    <n v="18"/>
    <n v="44"/>
    <n v="238"/>
    <n v="39"/>
    <n v="5"/>
    <n v="0.08"/>
    <n v="5097.03"/>
    <n v="5996.5"/>
    <x v="1911"/>
    <n v="25485.149999999998"/>
    <n v="2098.7500000000036"/>
    <n v="8"/>
    <x v="0"/>
  </r>
  <r>
    <x v="4862"/>
    <x v="1"/>
    <x v="2"/>
    <d v="2019-08-23T00:00:00"/>
    <x v="579"/>
    <d v="2020-01-02T00:00:00"/>
    <d v="2020-01-04T00:00:00"/>
    <s v="USD"/>
    <n v="24"/>
    <n v="26"/>
    <n v="272"/>
    <n v="23"/>
    <n v="4"/>
    <n v="0.2"/>
    <n v="3246.02"/>
    <n v="5071.8999999999996"/>
    <x v="1912"/>
    <n v="12984.08"/>
    <n v="3246"/>
    <n v="2"/>
    <x v="1"/>
  </r>
  <r>
    <x v="4863"/>
    <x v="0"/>
    <x v="3"/>
    <d v="2019-08-23T00:00:00"/>
    <x v="579"/>
    <d v="2020-01-07T00:00:00"/>
    <d v="2020-01-16T00:00:00"/>
    <s v="USD"/>
    <n v="16"/>
    <n v="5"/>
    <n v="21"/>
    <n v="1"/>
    <n v="7"/>
    <n v="0.15"/>
    <n v="4129.88"/>
    <n v="6164"/>
    <x v="1873"/>
    <n v="28909.16"/>
    <n v="7766.6399999999958"/>
    <n v="9"/>
    <x v="0"/>
  </r>
  <r>
    <x v="4864"/>
    <x v="1"/>
    <x v="3"/>
    <d v="2019-08-23T00:00:00"/>
    <x v="579"/>
    <d v="2020-01-12T00:00:00"/>
    <d v="2020-01-19T00:00:00"/>
    <s v="USD"/>
    <n v="25"/>
    <n v="48"/>
    <n v="8"/>
    <n v="38"/>
    <n v="5"/>
    <n v="0.1"/>
    <n v="1874.59"/>
    <n v="3825.7"/>
    <x v="1685"/>
    <n v="9372.9499999999989"/>
    <n v="7842.7000000000025"/>
    <n v="7"/>
    <x v="1"/>
  </r>
  <r>
    <x v="4865"/>
    <x v="3"/>
    <x v="0"/>
    <d v="2019-08-23T00:00:00"/>
    <x v="579"/>
    <d v="2020-01-11T00:00:00"/>
    <d v="2020-01-12T00:00:00"/>
    <s v="USD"/>
    <n v="12"/>
    <n v="1"/>
    <n v="120"/>
    <n v="20"/>
    <n v="3"/>
    <n v="0.1"/>
    <n v="806.14"/>
    <n v="1715.2"/>
    <x v="1057"/>
    <n v="2418.42"/>
    <n v="2212.6200000000008"/>
    <n v="1"/>
    <x v="1"/>
  </r>
  <r>
    <x v="4866"/>
    <x v="3"/>
    <x v="3"/>
    <d v="2019-08-23T00:00:00"/>
    <x v="580"/>
    <d v="2020-01-15T00:00:00"/>
    <d v="2020-01-23T00:00:00"/>
    <s v="USD"/>
    <n v="5"/>
    <n v="29"/>
    <n v="2"/>
    <n v="7"/>
    <n v="3"/>
    <n v="0.05"/>
    <n v="2230.56"/>
    <n v="3845.8"/>
    <x v="694"/>
    <n v="6691.68"/>
    <n v="4268.8500000000004"/>
    <n v="8"/>
    <x v="0"/>
  </r>
  <r>
    <x v="4867"/>
    <x v="2"/>
    <x v="1"/>
    <d v="2019-08-23T00:00:00"/>
    <x v="580"/>
    <d v="2020-01-24T00:00:00"/>
    <d v="2020-01-30T00:00:00"/>
    <s v="USD"/>
    <n v="26"/>
    <n v="31"/>
    <n v="231"/>
    <n v="46"/>
    <n v="2"/>
    <n v="0.1"/>
    <n v="431.48"/>
    <n v="1078.7"/>
    <x v="886"/>
    <n v="862.96"/>
    <n v="1078.7"/>
    <n v="6"/>
    <x v="1"/>
  </r>
  <r>
    <x v="4868"/>
    <x v="3"/>
    <x v="0"/>
    <d v="2019-08-23T00:00:00"/>
    <x v="580"/>
    <d v="2020-01-06T00:00:00"/>
    <d v="2020-01-14T00:00:00"/>
    <s v="USD"/>
    <n v="3"/>
    <n v="28"/>
    <n v="169"/>
    <n v="16"/>
    <n v="3"/>
    <n v="0.1"/>
    <n v="480.79"/>
    <n v="1045.2"/>
    <x v="258"/>
    <n v="1442.3700000000001"/>
    <n v="1379.6700000000003"/>
    <n v="8"/>
    <x v="0"/>
  </r>
  <r>
    <x v="4869"/>
    <x v="3"/>
    <x v="2"/>
    <d v="2019-08-23T00:00:00"/>
    <x v="580"/>
    <d v="2020-01-23T00:00:00"/>
    <d v="2020-01-28T00:00:00"/>
    <s v="USD"/>
    <n v="4"/>
    <n v="3"/>
    <n v="290"/>
    <n v="44"/>
    <n v="1"/>
    <n v="0.05"/>
    <n v="123.28"/>
    <n v="268"/>
    <x v="24"/>
    <n v="123.28"/>
    <n v="131.32"/>
    <n v="5"/>
    <x v="1"/>
  </r>
  <r>
    <x v="4870"/>
    <x v="3"/>
    <x v="0"/>
    <d v="2019-08-23T00:00:00"/>
    <x v="581"/>
    <d v="2020-01-10T00:00:00"/>
    <d v="2020-01-17T00:00:00"/>
    <s v="USD"/>
    <n v="5"/>
    <n v="13"/>
    <n v="192"/>
    <n v="25"/>
    <n v="7"/>
    <n v="0.08"/>
    <n v="1153.47"/>
    <n v="1802.3"/>
    <x v="1344"/>
    <n v="8074.29"/>
    <n v="3532.5220000000018"/>
    <n v="7"/>
    <x v="1"/>
  </r>
  <r>
    <x v="4871"/>
    <x v="1"/>
    <x v="1"/>
    <d v="2019-08-23T00:00:00"/>
    <x v="581"/>
    <d v="2020-01-21T00:00:00"/>
    <d v="2020-01-31T00:00:00"/>
    <s v="USD"/>
    <n v="21"/>
    <n v="24"/>
    <n v="221"/>
    <n v="18"/>
    <n v="2"/>
    <n v="0.1"/>
    <n v="830.33"/>
    <n v="1025.0999999999999"/>
    <x v="247"/>
    <n v="1660.66"/>
    <n v="184.51999999999975"/>
    <n v="10"/>
    <x v="0"/>
  </r>
  <r>
    <x v="4872"/>
    <x v="0"/>
    <x v="5"/>
    <d v="2019-08-23T00:00:00"/>
    <x v="581"/>
    <d v="2020-01-12T00:00:00"/>
    <d v="2020-01-21T00:00:00"/>
    <s v="USD"/>
    <n v="13"/>
    <n v="26"/>
    <n v="80"/>
    <n v="36"/>
    <n v="1"/>
    <n v="0.1"/>
    <n v="1031.8"/>
    <n v="2579.5"/>
    <x v="1141"/>
    <n v="1031.8"/>
    <n v="1289.7500000000002"/>
    <n v="9"/>
    <x v="0"/>
  </r>
  <r>
    <x v="4873"/>
    <x v="1"/>
    <x v="2"/>
    <d v="2019-08-23T00:00:00"/>
    <x v="581"/>
    <d v="2020-01-16T00:00:00"/>
    <d v="2020-01-26T00:00:00"/>
    <s v="USD"/>
    <n v="24"/>
    <n v="36"/>
    <n v="271"/>
    <n v="2"/>
    <n v="7"/>
    <n v="0.05"/>
    <n v="2816.01"/>
    <n v="6257.8"/>
    <x v="1913"/>
    <n v="19712.07"/>
    <n v="21902.299999999996"/>
    <n v="10"/>
    <x v="0"/>
  </r>
  <r>
    <x v="4874"/>
    <x v="2"/>
    <x v="0"/>
    <d v="2019-08-23T00:00:00"/>
    <x v="581"/>
    <d v="2020-01-20T00:00:00"/>
    <d v="2020-01-29T00:00:00"/>
    <s v="USD"/>
    <n v="27"/>
    <n v="47"/>
    <n v="94"/>
    <n v="19"/>
    <n v="5"/>
    <n v="0.08"/>
    <n v="4426.5600000000004"/>
    <n v="5333.2"/>
    <x v="1914"/>
    <n v="22132.800000000003"/>
    <n v="2399.9199999999983"/>
    <n v="9"/>
    <x v="0"/>
  </r>
  <r>
    <x v="4875"/>
    <x v="1"/>
    <x v="2"/>
    <d v="2019-08-23T00:00:00"/>
    <x v="581"/>
    <d v="2020-01-14T00:00:00"/>
    <d v="2020-01-21T00:00:00"/>
    <s v="USD"/>
    <n v="20"/>
    <n v="44"/>
    <n v="328"/>
    <n v="22"/>
    <n v="8"/>
    <n v="0.15"/>
    <n v="1155.75"/>
    <n v="1675"/>
    <x v="1082"/>
    <n v="9246"/>
    <n v="2144"/>
    <n v="7"/>
    <x v="1"/>
  </r>
  <r>
    <x v="4876"/>
    <x v="0"/>
    <x v="3"/>
    <d v="2019-08-23T00:00:00"/>
    <x v="581"/>
    <d v="2020-01-12T00:00:00"/>
    <d v="2020-01-13T00:00:00"/>
    <s v="USD"/>
    <n v="19"/>
    <n v="21"/>
    <n v="37"/>
    <n v="34"/>
    <n v="1"/>
    <n v="0.1"/>
    <n v="466.99"/>
    <n v="1139"/>
    <x v="69"/>
    <n v="466.99"/>
    <n v="558.11000000000013"/>
    <n v="1"/>
    <x v="1"/>
  </r>
  <r>
    <x v="4877"/>
    <x v="1"/>
    <x v="3"/>
    <d v="2019-08-23T00:00:00"/>
    <x v="581"/>
    <d v="2020-01-18T00:00:00"/>
    <d v="2020-01-21T00:00:00"/>
    <s v="USD"/>
    <n v="24"/>
    <n v="6"/>
    <n v="24"/>
    <n v="37"/>
    <n v="3"/>
    <n v="0.08"/>
    <n v="667.72"/>
    <n v="1011.7"/>
    <x v="1614"/>
    <n v="2003.16"/>
    <n v="789.13200000000029"/>
    <n v="3"/>
    <x v="1"/>
  </r>
  <r>
    <x v="4878"/>
    <x v="3"/>
    <x v="1"/>
    <d v="2019-08-23T00:00:00"/>
    <x v="582"/>
    <d v="2020-01-31T00:00:00"/>
    <d v="2020-02-07T00:00:00"/>
    <s v="USD"/>
    <n v="3"/>
    <n v="36"/>
    <n v="219"/>
    <n v="20"/>
    <n v="4"/>
    <n v="0.08"/>
    <n v="90.58"/>
    <n v="174.2"/>
    <x v="598"/>
    <n v="362.32"/>
    <n v="278.73600000000005"/>
    <n v="7"/>
    <x v="1"/>
  </r>
  <r>
    <x v="4879"/>
    <x v="3"/>
    <x v="3"/>
    <d v="2019-08-23T00:00:00"/>
    <x v="582"/>
    <d v="2020-01-15T00:00:00"/>
    <d v="2020-01-18T00:00:00"/>
    <s v="USD"/>
    <n v="8"/>
    <n v="36"/>
    <n v="57"/>
    <n v="38"/>
    <n v="3"/>
    <n v="0.2"/>
    <n v="710.2"/>
    <n v="1775.5"/>
    <x v="675"/>
    <n v="2130.6000000000004"/>
    <n v="2130.5999999999995"/>
    <n v="3"/>
    <x v="1"/>
  </r>
  <r>
    <x v="4880"/>
    <x v="3"/>
    <x v="2"/>
    <d v="2019-08-23T00:00:00"/>
    <x v="582"/>
    <d v="2020-01-19T00:00:00"/>
    <d v="2020-01-21T00:00:00"/>
    <s v="USD"/>
    <n v="8"/>
    <n v="24"/>
    <n v="265"/>
    <n v="36"/>
    <n v="1"/>
    <n v="0.05"/>
    <n v="522"/>
    <n v="1065.3"/>
    <x v="1007"/>
    <n v="522"/>
    <n v="490.03499999999985"/>
    <n v="2"/>
    <x v="1"/>
  </r>
  <r>
    <x v="4881"/>
    <x v="3"/>
    <x v="0"/>
    <d v="2019-08-23T00:00:00"/>
    <x v="582"/>
    <d v="2020-01-24T00:00:00"/>
    <d v="2020-02-01T00:00:00"/>
    <s v="USD"/>
    <n v="7"/>
    <n v="18"/>
    <n v="90"/>
    <n v="33"/>
    <n v="3"/>
    <n v="0.05"/>
    <n v="4041.71"/>
    <n v="6123.8"/>
    <x v="1523"/>
    <n v="12125.130000000001"/>
    <n v="5327.7000000000007"/>
    <n v="8"/>
    <x v="0"/>
  </r>
  <r>
    <x v="4882"/>
    <x v="3"/>
    <x v="5"/>
    <d v="2019-08-23T00:00:00"/>
    <x v="582"/>
    <d v="2020-01-15T00:00:00"/>
    <d v="2020-01-23T00:00:00"/>
    <s v="USD"/>
    <n v="12"/>
    <n v="47"/>
    <n v="67"/>
    <n v="41"/>
    <n v="6"/>
    <n v="0.08"/>
    <n v="1986.28"/>
    <n v="2452.1999999999998"/>
    <x v="1915"/>
    <n v="11917.68"/>
    <n v="1618.4639999999999"/>
    <n v="8"/>
    <x v="0"/>
  </r>
  <r>
    <x v="4883"/>
    <x v="2"/>
    <x v="0"/>
    <d v="2019-08-23T00:00:00"/>
    <x v="582"/>
    <d v="2020-01-14T00:00:00"/>
    <d v="2020-01-16T00:00:00"/>
    <s v="USD"/>
    <n v="28"/>
    <n v="19"/>
    <n v="103"/>
    <n v="5"/>
    <n v="5"/>
    <n v="0.1"/>
    <n v="2226.48"/>
    <n v="3906.1"/>
    <x v="1405"/>
    <n v="11132.4"/>
    <n v="6445.0500000000011"/>
    <n v="2"/>
    <x v="1"/>
  </r>
  <r>
    <x v="4884"/>
    <x v="0"/>
    <x v="4"/>
    <d v="2019-08-23T00:00:00"/>
    <x v="582"/>
    <d v="2020-01-29T00:00:00"/>
    <d v="2020-02-04T00:00:00"/>
    <s v="USD"/>
    <n v="13"/>
    <n v="36"/>
    <n v="349"/>
    <n v="6"/>
    <n v="5"/>
    <n v="0.05"/>
    <n v="1622.67"/>
    <n v="2351.6999999999998"/>
    <x v="32"/>
    <n v="8113.35"/>
    <n v="3057.2249999999985"/>
    <n v="6"/>
    <x v="1"/>
  </r>
  <r>
    <x v="4885"/>
    <x v="3"/>
    <x v="4"/>
    <d v="2019-08-23T00:00:00"/>
    <x v="582"/>
    <d v="2020-01-30T00:00:00"/>
    <d v="2020-02-04T00:00:00"/>
    <s v="USD"/>
    <n v="3"/>
    <n v="12"/>
    <n v="358"/>
    <n v="3"/>
    <n v="3"/>
    <n v="0.05"/>
    <n v="793.28"/>
    <n v="991.6"/>
    <x v="1893"/>
    <n v="2379.84"/>
    <n v="446.2199999999998"/>
    <n v="5"/>
    <x v="1"/>
  </r>
  <r>
    <x v="4886"/>
    <x v="3"/>
    <x v="4"/>
    <d v="2019-08-23T00:00:00"/>
    <x v="582"/>
    <d v="2020-01-06T00:00:00"/>
    <d v="2020-01-08T00:00:00"/>
    <s v="USD"/>
    <n v="5"/>
    <n v="42"/>
    <n v="359"/>
    <n v="33"/>
    <n v="5"/>
    <n v="0.15"/>
    <n v="3240.12"/>
    <n v="5226"/>
    <x v="1916"/>
    <n v="16200.599999999999"/>
    <n v="6009.9000000000015"/>
    <n v="2"/>
    <x v="1"/>
  </r>
  <r>
    <x v="4887"/>
    <x v="3"/>
    <x v="5"/>
    <d v="2019-08-23T00:00:00"/>
    <x v="583"/>
    <d v="2020-01-27T00:00:00"/>
    <d v="2020-02-06T00:00:00"/>
    <s v="USD"/>
    <n v="3"/>
    <n v="25"/>
    <n v="67"/>
    <n v="4"/>
    <n v="1"/>
    <n v="0.1"/>
    <n v="3027.46"/>
    <n v="5936.2"/>
    <x v="1917"/>
    <n v="3027.46"/>
    <n v="2315.12"/>
    <n v="10"/>
    <x v="0"/>
  </r>
  <r>
    <x v="4888"/>
    <x v="3"/>
    <x v="1"/>
    <d v="2019-08-23T00:00:00"/>
    <x v="583"/>
    <d v="2020-01-20T00:00:00"/>
    <d v="2020-01-22T00:00:00"/>
    <s v="USD"/>
    <n v="10"/>
    <n v="12"/>
    <n v="229"/>
    <n v="45"/>
    <n v="8"/>
    <n v="0.08"/>
    <n v="525.95000000000005"/>
    <n v="1051.9000000000001"/>
    <x v="649"/>
    <n v="4207.6000000000004"/>
    <n v="3534.3840000000009"/>
    <n v="2"/>
    <x v="1"/>
  </r>
  <r>
    <x v="4889"/>
    <x v="0"/>
    <x v="3"/>
    <d v="2019-08-23T00:00:00"/>
    <x v="583"/>
    <d v="2020-01-23T00:00:00"/>
    <d v="2020-01-26T00:00:00"/>
    <s v="USD"/>
    <n v="12"/>
    <n v="11"/>
    <n v="26"/>
    <n v="25"/>
    <n v="5"/>
    <n v="0.1"/>
    <n v="794.35"/>
    <n v="1018.4"/>
    <x v="113"/>
    <n v="3971.75"/>
    <n v="611.05000000000018"/>
    <n v="3"/>
    <x v="1"/>
  </r>
  <r>
    <x v="4890"/>
    <x v="0"/>
    <x v="1"/>
    <d v="2019-08-23T00:00:00"/>
    <x v="583"/>
    <d v="2020-01-31T00:00:00"/>
    <d v="2020-02-06T00:00:00"/>
    <s v="USD"/>
    <n v="15"/>
    <n v="23"/>
    <n v="224"/>
    <n v="37"/>
    <n v="7"/>
    <n v="0.05"/>
    <n v="2948.2"/>
    <n v="3731.9"/>
    <x v="489"/>
    <n v="20637.399999999998"/>
    <n v="4179.7350000000006"/>
    <n v="6"/>
    <x v="1"/>
  </r>
  <r>
    <x v="4891"/>
    <x v="3"/>
    <x v="2"/>
    <d v="2019-08-23T00:00:00"/>
    <x v="583"/>
    <d v="2020-01-17T00:00:00"/>
    <d v="2020-01-21T00:00:00"/>
    <s v="USD"/>
    <n v="7"/>
    <n v="9"/>
    <n v="293"/>
    <n v="34"/>
    <n v="2"/>
    <n v="0.1"/>
    <n v="2588.2800000000002"/>
    <n v="3276.3"/>
    <x v="900"/>
    <n v="5176.5600000000004"/>
    <n v="720.77999999999975"/>
    <n v="4"/>
    <x v="1"/>
  </r>
  <r>
    <x v="4892"/>
    <x v="0"/>
    <x v="0"/>
    <d v="2019-08-23T00:00:00"/>
    <x v="584"/>
    <d v="2020-01-26T00:00:00"/>
    <d v="2020-01-27T00:00:00"/>
    <s v="USD"/>
    <n v="17"/>
    <n v="41"/>
    <n v="179"/>
    <n v="31"/>
    <n v="7"/>
    <n v="0.4"/>
    <n v="718.58"/>
    <n v="1105.5"/>
    <x v="790"/>
    <n v="5030.0600000000004"/>
    <n v="-386.96000000000095"/>
    <n v="1"/>
    <x v="1"/>
  </r>
  <r>
    <x v="4893"/>
    <x v="1"/>
    <x v="1"/>
    <d v="2019-08-23T00:00:00"/>
    <x v="584"/>
    <d v="2020-02-01T00:00:00"/>
    <d v="2020-02-02T00:00:00"/>
    <s v="USD"/>
    <n v="24"/>
    <n v="40"/>
    <n v="218"/>
    <n v="43"/>
    <n v="4"/>
    <n v="0.05"/>
    <n v="4708.22"/>
    <n v="6539.2"/>
    <x v="1547"/>
    <n v="18832.88"/>
    <n v="6016.0799999999981"/>
    <n v="1"/>
    <x v="1"/>
  </r>
  <r>
    <x v="4894"/>
    <x v="3"/>
    <x v="4"/>
    <d v="2019-12-01T00:00:00"/>
    <x v="584"/>
    <d v="2020-01-31T00:00:00"/>
    <d v="2020-02-10T00:00:00"/>
    <s v="USD"/>
    <n v="1"/>
    <n v="47"/>
    <n v="345"/>
    <n v="20"/>
    <n v="4"/>
    <n v="0.08"/>
    <n v="2778.83"/>
    <n v="3517.5"/>
    <x v="613"/>
    <n v="11115.32"/>
    <n v="1829.0800000000017"/>
    <n v="10"/>
    <x v="0"/>
  </r>
  <r>
    <x v="4895"/>
    <x v="1"/>
    <x v="0"/>
    <d v="2019-08-23T00:00:00"/>
    <x v="584"/>
    <d v="2020-01-11T00:00:00"/>
    <d v="2020-01-19T00:00:00"/>
    <s v="USD"/>
    <n v="21"/>
    <n v="18"/>
    <n v="132"/>
    <n v="31"/>
    <n v="2"/>
    <n v="0.08"/>
    <n v="1099"/>
    <n v="2338.3000000000002"/>
    <x v="1918"/>
    <n v="2198"/>
    <n v="2104.4720000000007"/>
    <n v="8"/>
    <x v="0"/>
  </r>
  <r>
    <x v="4896"/>
    <x v="3"/>
    <x v="0"/>
    <d v="2019-08-23T00:00:00"/>
    <x v="584"/>
    <d v="2020-01-21T00:00:00"/>
    <d v="2020-01-25T00:00:00"/>
    <s v="USD"/>
    <n v="4"/>
    <n v="38"/>
    <n v="151"/>
    <n v="25"/>
    <n v="1"/>
    <n v="0.2"/>
    <n v="892.44"/>
    <n v="2231.1"/>
    <x v="152"/>
    <n v="892.44"/>
    <n v="892.44"/>
    <n v="4"/>
    <x v="1"/>
  </r>
  <r>
    <x v="4897"/>
    <x v="3"/>
    <x v="0"/>
    <d v="2019-08-23T00:00:00"/>
    <x v="584"/>
    <d v="2020-01-12T00:00:00"/>
    <d v="2020-01-17T00:00:00"/>
    <s v="USD"/>
    <n v="3"/>
    <n v="47"/>
    <n v="96"/>
    <n v="16"/>
    <n v="6"/>
    <n v="0.08"/>
    <n v="537.61"/>
    <n v="911.2"/>
    <x v="644"/>
    <n v="3225.66"/>
    <n v="1804.1640000000007"/>
    <n v="5"/>
    <x v="1"/>
  </r>
  <r>
    <x v="4898"/>
    <x v="0"/>
    <x v="2"/>
    <d v="2019-08-23T00:00:00"/>
    <x v="584"/>
    <d v="2020-01-09T00:00:00"/>
    <d v="2020-01-16T00:00:00"/>
    <s v="USD"/>
    <n v="19"/>
    <n v="45"/>
    <n v="326"/>
    <n v="5"/>
    <n v="7"/>
    <n v="0.05"/>
    <n v="4520.09"/>
    <n v="6277.9"/>
    <x v="1919"/>
    <n v="31640.63"/>
    <n v="10107.404999999995"/>
    <n v="7"/>
    <x v="1"/>
  </r>
  <r>
    <x v="4899"/>
    <x v="1"/>
    <x v="4"/>
    <d v="2019-12-01T00:00:00"/>
    <x v="584"/>
    <d v="2020-01-17T00:00:00"/>
    <d v="2020-01-25T00:00:00"/>
    <s v="USD"/>
    <n v="23"/>
    <n v="21"/>
    <n v="333"/>
    <n v="46"/>
    <n v="3"/>
    <n v="0.2"/>
    <n v="996.16"/>
    <n v="2371.8000000000002"/>
    <x v="57"/>
    <n v="2988.48"/>
    <n v="2703.8400000000006"/>
    <n v="8"/>
    <x v="0"/>
  </r>
  <r>
    <x v="4900"/>
    <x v="3"/>
    <x v="2"/>
    <d v="2019-08-23T00:00:00"/>
    <x v="584"/>
    <d v="2020-01-16T00:00:00"/>
    <d v="2020-01-20T00:00:00"/>
    <s v="USD"/>
    <n v="6"/>
    <n v="45"/>
    <n v="304"/>
    <n v="35"/>
    <n v="2"/>
    <n v="0.2"/>
    <n v="984.9"/>
    <n v="1969.8"/>
    <x v="17"/>
    <n v="1969.8"/>
    <n v="1181.8800000000003"/>
    <n v="4"/>
    <x v="1"/>
  </r>
  <r>
    <x v="4901"/>
    <x v="3"/>
    <x v="3"/>
    <d v="2019-08-23T00:00:00"/>
    <x v="584"/>
    <d v="2020-01-07T00:00:00"/>
    <d v="2020-01-14T00:00:00"/>
    <s v="USD"/>
    <n v="5"/>
    <n v="45"/>
    <n v="26"/>
    <n v="24"/>
    <n v="2"/>
    <n v="0.2"/>
    <n v="2818.36"/>
    <n v="5996.5"/>
    <x v="1920"/>
    <n v="5636.72"/>
    <n v="3957.6799999999994"/>
    <n v="7"/>
    <x v="1"/>
  </r>
  <r>
    <x v="4902"/>
    <x v="1"/>
    <x v="0"/>
    <d v="2019-08-23T00:00:00"/>
    <x v="584"/>
    <d v="2020-01-30T00:00:00"/>
    <d v="2020-02-03T00:00:00"/>
    <s v="USD"/>
    <n v="25"/>
    <n v="11"/>
    <n v="192"/>
    <n v="26"/>
    <n v="8"/>
    <n v="0.1"/>
    <n v="2396.86"/>
    <n v="3865.9"/>
    <x v="1063"/>
    <n v="19174.88"/>
    <n v="8659.5999999999985"/>
    <n v="4"/>
    <x v="1"/>
  </r>
  <r>
    <x v="4903"/>
    <x v="3"/>
    <x v="3"/>
    <d v="2019-08-23T00:00:00"/>
    <x v="584"/>
    <d v="2020-01-09T00:00:00"/>
    <d v="2020-01-13T00:00:00"/>
    <s v="USD"/>
    <n v="5"/>
    <n v="6"/>
    <n v="22"/>
    <n v="4"/>
    <n v="5"/>
    <n v="0.08"/>
    <n v="4557.2700000000004"/>
    <n v="5768.7"/>
    <x v="1921"/>
    <n v="22786.350000000002"/>
    <n v="3749.6699999999983"/>
    <n v="4"/>
    <x v="1"/>
  </r>
  <r>
    <x v="4904"/>
    <x v="0"/>
    <x v="0"/>
    <d v="2019-08-23T00:00:00"/>
    <x v="585"/>
    <d v="2020-01-27T00:00:00"/>
    <d v="2020-01-30T00:00:00"/>
    <s v="USD"/>
    <n v="15"/>
    <n v="50"/>
    <n v="166"/>
    <n v="15"/>
    <n v="5"/>
    <n v="0.15"/>
    <n v="1341.34"/>
    <n v="1916.2"/>
    <x v="840"/>
    <n v="6706.7"/>
    <n v="1437.1499999999996"/>
    <n v="3"/>
    <x v="1"/>
  </r>
  <r>
    <x v="4905"/>
    <x v="3"/>
    <x v="5"/>
    <d v="2019-08-23T00:00:00"/>
    <x v="585"/>
    <d v="2020-01-09T00:00:00"/>
    <d v="2020-01-11T00:00:00"/>
    <s v="USD"/>
    <n v="11"/>
    <n v="9"/>
    <n v="73"/>
    <n v="13"/>
    <n v="2"/>
    <n v="0.08"/>
    <n v="1392.93"/>
    <n v="1989.9"/>
    <x v="992"/>
    <n v="2785.86"/>
    <n v="875.55600000000004"/>
    <n v="2"/>
    <x v="1"/>
  </r>
  <r>
    <x v="4906"/>
    <x v="3"/>
    <x v="0"/>
    <d v="2019-08-23T00:00:00"/>
    <x v="585"/>
    <d v="2020-01-29T00:00:00"/>
    <d v="2020-02-05T00:00:00"/>
    <s v="USD"/>
    <n v="1"/>
    <n v="46"/>
    <n v="139"/>
    <n v="45"/>
    <n v="1"/>
    <n v="0.1"/>
    <n v="2763.48"/>
    <n v="3370.1"/>
    <x v="1922"/>
    <n v="2763.48"/>
    <n v="269.61000000000013"/>
    <n v="7"/>
    <x v="1"/>
  </r>
  <r>
    <x v="4907"/>
    <x v="1"/>
    <x v="3"/>
    <d v="2019-08-23T00:00:00"/>
    <x v="585"/>
    <d v="2020-01-24T00:00:00"/>
    <d v="2020-02-03T00:00:00"/>
    <s v="USD"/>
    <n v="22"/>
    <n v="38"/>
    <n v="9"/>
    <n v="46"/>
    <n v="6"/>
    <n v="0.2"/>
    <n v="697.74"/>
    <n v="850.9"/>
    <x v="707"/>
    <n v="4186.4400000000005"/>
    <n v="-102.1200000000008"/>
    <n v="10"/>
    <x v="0"/>
  </r>
  <r>
    <x v="4908"/>
    <x v="2"/>
    <x v="5"/>
    <d v="2019-08-23T00:00:00"/>
    <x v="585"/>
    <d v="2020-02-03T00:00:00"/>
    <d v="2020-02-13T00:00:00"/>
    <s v="USD"/>
    <n v="26"/>
    <n v="15"/>
    <n v="83"/>
    <n v="32"/>
    <n v="2"/>
    <n v="0.05"/>
    <n v="697.87"/>
    <n v="1125.5999999999999"/>
    <x v="194"/>
    <n v="1395.74"/>
    <n v="742.89999999999986"/>
    <n v="10"/>
    <x v="0"/>
  </r>
  <r>
    <x v="4909"/>
    <x v="1"/>
    <x v="3"/>
    <d v="2019-08-23T00:00:00"/>
    <x v="585"/>
    <d v="2020-01-18T00:00:00"/>
    <d v="2020-01-26T00:00:00"/>
    <s v="USD"/>
    <n v="24"/>
    <n v="42"/>
    <n v="51"/>
    <n v="25"/>
    <n v="8"/>
    <n v="0.08"/>
    <n v="3509.66"/>
    <n v="6157.3"/>
    <x v="1923"/>
    <n v="28077.279999999999"/>
    <n v="17240.448000000004"/>
    <n v="8"/>
    <x v="0"/>
  </r>
  <r>
    <x v="4910"/>
    <x v="2"/>
    <x v="3"/>
    <d v="2019-08-23T00:00:00"/>
    <x v="585"/>
    <d v="2020-01-21T00:00:00"/>
    <d v="2020-01-27T00:00:00"/>
    <s v="USD"/>
    <n v="27"/>
    <n v="17"/>
    <n v="13"/>
    <n v="24"/>
    <n v="6"/>
    <n v="0.08"/>
    <n v="592.95000000000005"/>
    <n v="1005"/>
    <x v="458"/>
    <n v="3557.7000000000003"/>
    <n v="1989.9"/>
    <n v="6"/>
    <x v="1"/>
  </r>
  <r>
    <x v="4911"/>
    <x v="3"/>
    <x v="2"/>
    <d v="2019-08-23T00:00:00"/>
    <x v="585"/>
    <d v="2020-01-26T00:00:00"/>
    <d v="2020-01-31T00:00:00"/>
    <s v="USD"/>
    <n v="2"/>
    <n v="24"/>
    <n v="317"/>
    <n v="28"/>
    <n v="5"/>
    <n v="0.08"/>
    <n v="1735.3"/>
    <n v="2479"/>
    <x v="1625"/>
    <n v="8676.5"/>
    <n v="2726.8999999999996"/>
    <n v="5"/>
    <x v="1"/>
  </r>
  <r>
    <x v="4912"/>
    <x v="2"/>
    <x v="0"/>
    <d v="2019-08-23T00:00:00"/>
    <x v="585"/>
    <d v="2020-01-27T00:00:00"/>
    <d v="2020-01-30T00:00:00"/>
    <s v="USD"/>
    <n v="28"/>
    <n v="20"/>
    <n v="189"/>
    <n v="8"/>
    <n v="5"/>
    <n v="0.08"/>
    <n v="1492.43"/>
    <n v="1989.9"/>
    <x v="794"/>
    <n v="7462.1500000000005"/>
    <n v="1691.3900000000003"/>
    <n v="3"/>
    <x v="1"/>
  </r>
  <r>
    <x v="4913"/>
    <x v="3"/>
    <x v="3"/>
    <d v="2019-08-23T00:00:00"/>
    <x v="585"/>
    <d v="2020-01-31T00:00:00"/>
    <d v="2020-02-01T00:00:00"/>
    <s v="USD"/>
    <n v="8"/>
    <n v="1"/>
    <n v="34"/>
    <n v="10"/>
    <n v="7"/>
    <n v="0.05"/>
    <n v="336.94"/>
    <n v="716.9"/>
    <x v="374"/>
    <n v="2358.58"/>
    <n v="2408.8050000000003"/>
    <n v="1"/>
    <x v="1"/>
  </r>
  <r>
    <x v="4914"/>
    <x v="3"/>
    <x v="4"/>
    <d v="2019-08-23T00:00:00"/>
    <x v="586"/>
    <d v="2020-01-19T00:00:00"/>
    <d v="2020-01-22T00:00:00"/>
    <s v="USD"/>
    <n v="2"/>
    <n v="35"/>
    <n v="351"/>
    <n v="9"/>
    <n v="4"/>
    <n v="0.1"/>
    <n v="894.85"/>
    <n v="1688.4"/>
    <x v="364"/>
    <n v="3579.4"/>
    <n v="2498.8400000000006"/>
    <n v="3"/>
    <x v="1"/>
  </r>
  <r>
    <x v="4915"/>
    <x v="3"/>
    <x v="3"/>
    <d v="2019-08-23T00:00:00"/>
    <x v="586"/>
    <d v="2020-01-13T00:00:00"/>
    <d v="2020-01-23T00:00:00"/>
    <s v="USD"/>
    <n v="2"/>
    <n v="50"/>
    <n v="6"/>
    <n v="31"/>
    <n v="8"/>
    <n v="0.3"/>
    <n v="1938.58"/>
    <n v="2619.6999999999998"/>
    <x v="844"/>
    <n v="15508.64"/>
    <n v="-838.32000000000153"/>
    <n v="10"/>
    <x v="0"/>
  </r>
  <r>
    <x v="4916"/>
    <x v="3"/>
    <x v="1"/>
    <d v="2019-08-23T00:00:00"/>
    <x v="586"/>
    <d v="2020-01-25T00:00:00"/>
    <d v="2020-02-01T00:00:00"/>
    <s v="USD"/>
    <n v="7"/>
    <n v="12"/>
    <n v="212"/>
    <n v="2"/>
    <n v="3"/>
    <n v="0.05"/>
    <n v="1400.17"/>
    <n v="1728.6"/>
    <x v="317"/>
    <n v="4200.51"/>
    <n v="725.99999999999909"/>
    <n v="7"/>
    <x v="1"/>
  </r>
  <r>
    <x v="4917"/>
    <x v="1"/>
    <x v="1"/>
    <d v="2019-12-01T00:00:00"/>
    <x v="586"/>
    <d v="2020-01-09T00:00:00"/>
    <d v="2020-01-10T00:00:00"/>
    <s v="USD"/>
    <n v="21"/>
    <n v="32"/>
    <n v="223"/>
    <n v="32"/>
    <n v="1"/>
    <n v="0.08"/>
    <n v="1637.21"/>
    <n v="3993.2"/>
    <x v="514"/>
    <n v="1637.21"/>
    <n v="2036.5340000000001"/>
    <n v="1"/>
    <x v="1"/>
  </r>
  <r>
    <x v="4918"/>
    <x v="3"/>
    <x v="0"/>
    <d v="2019-08-23T00:00:00"/>
    <x v="586"/>
    <d v="2020-02-03T00:00:00"/>
    <d v="2020-02-04T00:00:00"/>
    <s v="USD"/>
    <n v="5"/>
    <n v="37"/>
    <n v="202"/>
    <n v="33"/>
    <n v="3"/>
    <n v="0.05"/>
    <n v="1199.3"/>
    <n v="2398.6"/>
    <x v="1332"/>
    <n v="3597.8999999999996"/>
    <n v="3238.1099999999997"/>
    <n v="1"/>
    <x v="1"/>
  </r>
  <r>
    <x v="4919"/>
    <x v="3"/>
    <x v="3"/>
    <d v="2019-08-23T00:00:00"/>
    <x v="586"/>
    <d v="2020-01-10T00:00:00"/>
    <d v="2020-01-15T00:00:00"/>
    <s v="USD"/>
    <n v="8"/>
    <n v="21"/>
    <n v="19"/>
    <n v="24"/>
    <n v="6"/>
    <n v="0.05"/>
    <n v="548.33000000000004"/>
    <n v="884.4"/>
    <x v="323"/>
    <n v="3289.9800000000005"/>
    <n v="1751.0999999999985"/>
    <n v="5"/>
    <x v="1"/>
  </r>
  <r>
    <x v="4920"/>
    <x v="3"/>
    <x v="0"/>
    <d v="2019-08-23T00:00:00"/>
    <x v="586"/>
    <d v="2020-02-03T00:00:00"/>
    <d v="2020-02-10T00:00:00"/>
    <s v="USD"/>
    <n v="7"/>
    <n v="24"/>
    <n v="93"/>
    <n v="25"/>
    <n v="8"/>
    <n v="0.1"/>
    <n v="353.76"/>
    <n v="804"/>
    <x v="141"/>
    <n v="2830.08"/>
    <n v="2958.7200000000003"/>
    <n v="7"/>
    <x v="1"/>
  </r>
  <r>
    <x v="4921"/>
    <x v="3"/>
    <x v="0"/>
    <d v="2019-08-23T00:00:00"/>
    <x v="586"/>
    <d v="2020-01-09T00:00:00"/>
    <d v="2020-01-10T00:00:00"/>
    <s v="USD"/>
    <n v="4"/>
    <n v="24"/>
    <n v="175"/>
    <n v="14"/>
    <n v="6"/>
    <n v="0.15"/>
    <n v="475.83"/>
    <n v="897.8"/>
    <x v="665"/>
    <n v="2854.98"/>
    <n v="1723.7999999999988"/>
    <n v="1"/>
    <x v="1"/>
  </r>
  <r>
    <x v="4922"/>
    <x v="3"/>
    <x v="0"/>
    <d v="2019-08-23T00:00:00"/>
    <x v="586"/>
    <d v="2020-01-17T00:00:00"/>
    <d v="2020-01-19T00:00:00"/>
    <s v="USD"/>
    <n v="4"/>
    <n v="34"/>
    <n v="189"/>
    <n v="39"/>
    <n v="4"/>
    <n v="0.08"/>
    <n v="1891.01"/>
    <n v="3859.2"/>
    <x v="1590"/>
    <n v="7564.04"/>
    <n v="6637.8159999999998"/>
    <n v="2"/>
    <x v="1"/>
  </r>
  <r>
    <x v="4923"/>
    <x v="3"/>
    <x v="1"/>
    <d v="2019-08-23T00:00:00"/>
    <x v="586"/>
    <d v="2020-02-02T00:00:00"/>
    <d v="2020-02-05T00:00:00"/>
    <s v="USD"/>
    <n v="6"/>
    <n v="24"/>
    <n v="257"/>
    <n v="18"/>
    <n v="7"/>
    <n v="0.1"/>
    <n v="675.49"/>
    <n v="951.4"/>
    <x v="1472"/>
    <n v="4728.43"/>
    <n v="1265.3900000000003"/>
    <n v="3"/>
    <x v="1"/>
  </r>
  <r>
    <x v="4924"/>
    <x v="3"/>
    <x v="4"/>
    <d v="2019-08-23T00:00:00"/>
    <x v="586"/>
    <d v="2020-01-22T00:00:00"/>
    <d v="2020-01-25T00:00:00"/>
    <s v="USD"/>
    <n v="5"/>
    <n v="6"/>
    <n v="339"/>
    <n v="13"/>
    <n v="2"/>
    <n v="0.1"/>
    <n v="120.6"/>
    <n v="201"/>
    <x v="746"/>
    <n v="241.2"/>
    <n v="120.60000000000002"/>
    <n v="3"/>
    <x v="1"/>
  </r>
  <r>
    <x v="4925"/>
    <x v="3"/>
    <x v="2"/>
    <d v="2019-08-23T00:00:00"/>
    <x v="586"/>
    <d v="2020-01-10T00:00:00"/>
    <d v="2020-01-20T00:00:00"/>
    <s v="USD"/>
    <n v="11"/>
    <n v="23"/>
    <n v="318"/>
    <n v="10"/>
    <n v="3"/>
    <n v="0.15"/>
    <n v="1950.24"/>
    <n v="2566.1"/>
    <x v="148"/>
    <n v="5850.72"/>
    <n v="692.83499999999913"/>
    <n v="10"/>
    <x v="0"/>
  </r>
  <r>
    <x v="4926"/>
    <x v="3"/>
    <x v="0"/>
    <d v="2019-12-01T00:00:00"/>
    <x v="586"/>
    <d v="2020-01-12T00:00:00"/>
    <d v="2020-01-14T00:00:00"/>
    <s v="USD"/>
    <n v="12"/>
    <n v="18"/>
    <n v="149"/>
    <n v="44"/>
    <n v="7"/>
    <n v="0.05"/>
    <n v="968.02"/>
    <n v="1728.6"/>
    <x v="524"/>
    <n v="6776.1399999999994"/>
    <n v="4719.0499999999993"/>
    <n v="2"/>
    <x v="1"/>
  </r>
  <r>
    <x v="4927"/>
    <x v="0"/>
    <x v="3"/>
    <d v="2019-08-23T00:00:00"/>
    <x v="587"/>
    <d v="2020-01-12T00:00:00"/>
    <d v="2020-01-15T00:00:00"/>
    <s v="USD"/>
    <n v="17"/>
    <n v="40"/>
    <n v="40"/>
    <n v="39"/>
    <n v="3"/>
    <n v="0.08"/>
    <n v="3028"/>
    <n v="5132.2"/>
    <x v="408"/>
    <n v="9084"/>
    <n v="5080.8719999999994"/>
    <n v="3"/>
    <x v="1"/>
  </r>
  <r>
    <x v="4928"/>
    <x v="0"/>
    <x v="1"/>
    <d v="2019-08-23T00:00:00"/>
    <x v="587"/>
    <d v="2020-01-21T00:00:00"/>
    <d v="2020-01-31T00:00:00"/>
    <s v="USD"/>
    <n v="19"/>
    <n v="12"/>
    <n v="261"/>
    <n v="44"/>
    <n v="6"/>
    <n v="0.08"/>
    <n v="4439.29"/>
    <n v="5480.6"/>
    <x v="1924"/>
    <n v="26635.739999999998"/>
    <n v="3617.1720000000096"/>
    <n v="10"/>
    <x v="0"/>
  </r>
  <r>
    <x v="4929"/>
    <x v="3"/>
    <x v="2"/>
    <d v="2019-08-23T00:00:00"/>
    <x v="587"/>
    <d v="2020-01-14T00:00:00"/>
    <d v="2020-01-21T00:00:00"/>
    <s v="USD"/>
    <n v="8"/>
    <n v="4"/>
    <n v="262"/>
    <n v="22"/>
    <n v="4"/>
    <n v="0.15"/>
    <n v="2688.04"/>
    <n v="3953"/>
    <x v="1170"/>
    <n v="10752.16"/>
    <n v="2688.0399999999991"/>
    <n v="7"/>
    <x v="1"/>
  </r>
  <r>
    <x v="4930"/>
    <x v="2"/>
    <x v="0"/>
    <d v="2019-08-23T00:00:00"/>
    <x v="587"/>
    <d v="2020-01-20T00:00:00"/>
    <d v="2020-01-27T00:00:00"/>
    <s v="USD"/>
    <n v="26"/>
    <n v="42"/>
    <n v="171"/>
    <n v="31"/>
    <n v="6"/>
    <n v="0.08"/>
    <n v="530.64"/>
    <n v="964.8"/>
    <x v="352"/>
    <n v="3183.84"/>
    <n v="2141.8559999999998"/>
    <n v="7"/>
    <x v="1"/>
  </r>
  <r>
    <x v="4931"/>
    <x v="0"/>
    <x v="0"/>
    <d v="2019-12-01T00:00:00"/>
    <x v="587"/>
    <d v="2020-01-12T00:00:00"/>
    <d v="2020-01-19T00:00:00"/>
    <s v="USD"/>
    <n v="20"/>
    <n v="33"/>
    <n v="131"/>
    <n v="19"/>
    <n v="4"/>
    <n v="0.08"/>
    <n v="1068.6500000000001"/>
    <n v="1943"/>
    <x v="711"/>
    <n v="4274.6000000000004"/>
    <n v="2875.6400000000003"/>
    <n v="7"/>
    <x v="1"/>
  </r>
  <r>
    <x v="4932"/>
    <x v="0"/>
    <x v="4"/>
    <d v="2019-08-23T00:00:00"/>
    <x v="587"/>
    <d v="2020-01-26T00:00:00"/>
    <d v="2020-01-31T00:00:00"/>
    <s v="USD"/>
    <n v="19"/>
    <n v="7"/>
    <n v="344"/>
    <n v="6"/>
    <n v="8"/>
    <n v="0.15"/>
    <n v="3075.23"/>
    <n v="3892.7"/>
    <x v="920"/>
    <n v="24601.84"/>
    <n v="1868.5199999999968"/>
    <n v="5"/>
    <x v="1"/>
  </r>
  <r>
    <x v="4933"/>
    <x v="0"/>
    <x v="0"/>
    <d v="2019-08-23T00:00:00"/>
    <x v="587"/>
    <d v="2020-01-20T00:00:00"/>
    <d v="2020-01-29T00:00:00"/>
    <s v="USD"/>
    <n v="12"/>
    <n v="12"/>
    <n v="138"/>
    <n v="16"/>
    <n v="3"/>
    <n v="0.08"/>
    <n v="4541.3900000000003"/>
    <n v="5822.3"/>
    <x v="1925"/>
    <n v="13624.170000000002"/>
    <n v="2445.3780000000006"/>
    <n v="9"/>
    <x v="0"/>
  </r>
  <r>
    <x v="4934"/>
    <x v="3"/>
    <x v="1"/>
    <d v="2019-08-23T00:00:00"/>
    <x v="587"/>
    <d v="2020-01-15T00:00:00"/>
    <d v="2020-01-21T00:00:00"/>
    <s v="USD"/>
    <n v="6"/>
    <n v="47"/>
    <n v="259"/>
    <n v="1"/>
    <n v="3"/>
    <n v="0.15"/>
    <n v="1299"/>
    <n v="1755.4"/>
    <x v="219"/>
    <n v="3897"/>
    <n v="579.27000000000044"/>
    <n v="6"/>
    <x v="1"/>
  </r>
  <r>
    <x v="4935"/>
    <x v="2"/>
    <x v="5"/>
    <d v="2019-08-23T00:00:00"/>
    <x v="587"/>
    <d v="2020-01-15T00:00:00"/>
    <d v="2020-01-16T00:00:00"/>
    <s v="USD"/>
    <n v="27"/>
    <n v="39"/>
    <n v="82"/>
    <n v="32"/>
    <n v="4"/>
    <n v="0.1"/>
    <n v="1439.29"/>
    <n v="3128.9"/>
    <x v="1926"/>
    <n v="5757.16"/>
    <n v="5506.880000000001"/>
    <n v="1"/>
    <x v="1"/>
  </r>
  <r>
    <x v="4936"/>
    <x v="1"/>
    <x v="2"/>
    <d v="2019-08-23T00:00:00"/>
    <x v="587"/>
    <d v="2020-02-04T00:00:00"/>
    <d v="2020-02-09T00:00:00"/>
    <s v="USD"/>
    <n v="25"/>
    <n v="34"/>
    <n v="303"/>
    <n v="24"/>
    <n v="3"/>
    <n v="0.08"/>
    <n v="1553.19"/>
    <n v="2318.1999999999998"/>
    <x v="1089"/>
    <n v="4659.57"/>
    <n v="1738.6620000000003"/>
    <n v="5"/>
    <x v="1"/>
  </r>
  <r>
    <x v="4937"/>
    <x v="3"/>
    <x v="0"/>
    <d v="2019-12-01T00:00:00"/>
    <x v="588"/>
    <d v="2020-01-30T00:00:00"/>
    <d v="2020-02-08T00:00:00"/>
    <s v="USD"/>
    <n v="11"/>
    <n v="13"/>
    <n v="183"/>
    <n v="42"/>
    <n v="5"/>
    <n v="0.1"/>
    <n v="1145.3"/>
    <n v="1735.3"/>
    <x v="1927"/>
    <n v="5726.5"/>
    <n v="2082.3500000000004"/>
    <n v="9"/>
    <x v="0"/>
  </r>
  <r>
    <x v="4938"/>
    <x v="1"/>
    <x v="5"/>
    <d v="2019-08-23T00:00:00"/>
    <x v="588"/>
    <d v="2020-01-14T00:00:00"/>
    <d v="2020-01-24T00:00:00"/>
    <s v="USD"/>
    <n v="25"/>
    <n v="17"/>
    <n v="85"/>
    <n v="30"/>
    <n v="7"/>
    <n v="0.05"/>
    <n v="1551.72"/>
    <n v="3879.3"/>
    <x v="1779"/>
    <n v="10862.04"/>
    <n v="14935.305"/>
    <n v="10"/>
    <x v="0"/>
  </r>
  <r>
    <x v="4939"/>
    <x v="0"/>
    <x v="5"/>
    <d v="2019-08-23T00:00:00"/>
    <x v="588"/>
    <d v="2020-01-23T00:00:00"/>
    <d v="2020-01-25T00:00:00"/>
    <s v="USD"/>
    <n v="17"/>
    <n v="26"/>
    <n v="76"/>
    <n v="18"/>
    <n v="8"/>
    <n v="0.05"/>
    <n v="1887.79"/>
    <n v="3932.9"/>
    <x v="880"/>
    <n v="15102.32"/>
    <n v="14787.720000000001"/>
    <n v="2"/>
    <x v="1"/>
  </r>
  <r>
    <x v="4940"/>
    <x v="3"/>
    <x v="0"/>
    <d v="2019-08-23T00:00:00"/>
    <x v="588"/>
    <d v="2020-01-25T00:00:00"/>
    <d v="2020-02-04T00:00:00"/>
    <s v="USD"/>
    <n v="4"/>
    <n v="39"/>
    <n v="163"/>
    <n v="9"/>
    <n v="2"/>
    <n v="0.1"/>
    <n v="543.5"/>
    <n v="1045.2"/>
    <x v="297"/>
    <n v="1087"/>
    <n v="794.36000000000013"/>
    <n v="10"/>
    <x v="0"/>
  </r>
  <r>
    <x v="4941"/>
    <x v="3"/>
    <x v="5"/>
    <d v="2019-08-23T00:00:00"/>
    <x v="588"/>
    <d v="2020-01-16T00:00:00"/>
    <d v="2020-01-24T00:00:00"/>
    <s v="USD"/>
    <n v="5"/>
    <n v="4"/>
    <n v="66"/>
    <n v="38"/>
    <n v="7"/>
    <n v="0.1"/>
    <n v="124.35"/>
    <n v="214.4"/>
    <x v="582"/>
    <n v="870.44999999999993"/>
    <n v="480.2700000000001"/>
    <n v="8"/>
    <x v="0"/>
  </r>
  <r>
    <x v="4942"/>
    <x v="3"/>
    <x v="2"/>
    <d v="2019-08-23T00:00:00"/>
    <x v="588"/>
    <d v="2020-02-02T00:00:00"/>
    <d v="2020-02-10T00:00:00"/>
    <s v="USD"/>
    <n v="5"/>
    <n v="34"/>
    <n v="301"/>
    <n v="10"/>
    <n v="4"/>
    <n v="0.05"/>
    <n v="466.86"/>
    <n v="897.8"/>
    <x v="285"/>
    <n v="1867.44"/>
    <n v="1544.1999999999998"/>
    <n v="8"/>
    <x v="0"/>
  </r>
  <r>
    <x v="4943"/>
    <x v="3"/>
    <x v="2"/>
    <d v="2019-08-23T00:00:00"/>
    <x v="588"/>
    <d v="2020-01-16T00:00:00"/>
    <d v="2020-01-21T00:00:00"/>
    <s v="USD"/>
    <n v="1"/>
    <n v="16"/>
    <n v="289"/>
    <n v="40"/>
    <n v="1"/>
    <n v="0.3"/>
    <n v="717.57"/>
    <n v="1139"/>
    <x v="69"/>
    <n v="717.57"/>
    <n v="79.729999999999905"/>
    <n v="5"/>
    <x v="1"/>
  </r>
  <r>
    <x v="4944"/>
    <x v="3"/>
    <x v="4"/>
    <d v="2019-08-23T00:00:00"/>
    <x v="588"/>
    <d v="2020-01-14T00:00:00"/>
    <d v="2020-01-19T00:00:00"/>
    <s v="USD"/>
    <n v="6"/>
    <n v="17"/>
    <n v="339"/>
    <n v="19"/>
    <n v="5"/>
    <n v="0.05"/>
    <n v="2348.02"/>
    <n v="5460.5"/>
    <x v="1928"/>
    <n v="11740.1"/>
    <n v="14197.275"/>
    <n v="5"/>
    <x v="1"/>
  </r>
  <r>
    <x v="4945"/>
    <x v="2"/>
    <x v="0"/>
    <d v="2019-08-23T00:00:00"/>
    <x v="588"/>
    <d v="2020-01-26T00:00:00"/>
    <d v="2020-01-31T00:00:00"/>
    <s v="USD"/>
    <n v="27"/>
    <n v="45"/>
    <n v="128"/>
    <n v="24"/>
    <n v="3"/>
    <n v="0.08"/>
    <n v="1841.76"/>
    <n v="2391.9"/>
    <x v="1929"/>
    <n v="5525.28"/>
    <n v="1076.3640000000014"/>
    <n v="5"/>
    <x v="1"/>
  </r>
  <r>
    <x v="4946"/>
    <x v="1"/>
    <x v="2"/>
    <d v="2019-08-23T00:00:00"/>
    <x v="588"/>
    <d v="2020-02-02T00:00:00"/>
    <d v="2020-02-11T00:00:00"/>
    <s v="USD"/>
    <n v="24"/>
    <n v="1"/>
    <n v="276"/>
    <n v="18"/>
    <n v="6"/>
    <n v="0.3"/>
    <n v="4557.34"/>
    <n v="5996.5"/>
    <x v="1930"/>
    <n v="27344.04"/>
    <n v="-2158.7400000000016"/>
    <n v="9"/>
    <x v="0"/>
  </r>
  <r>
    <x v="4947"/>
    <x v="2"/>
    <x v="4"/>
    <d v="2019-12-01T00:00:00"/>
    <x v="589"/>
    <d v="2020-01-25T00:00:00"/>
    <d v="2020-02-01T00:00:00"/>
    <s v="USD"/>
    <n v="27"/>
    <n v="9"/>
    <n v="343"/>
    <n v="38"/>
    <n v="2"/>
    <n v="0.08"/>
    <n v="726.01"/>
    <n v="1728.6"/>
    <x v="907"/>
    <n v="1452.02"/>
    <n v="1728.6039999999998"/>
    <n v="7"/>
    <x v="1"/>
  </r>
  <r>
    <x v="4948"/>
    <x v="2"/>
    <x v="4"/>
    <d v="2019-12-01T00:00:00"/>
    <x v="589"/>
    <d v="2020-01-23T00:00:00"/>
    <d v="2020-01-24T00:00:00"/>
    <s v="USD"/>
    <n v="25"/>
    <n v="13"/>
    <n v="330"/>
    <n v="16"/>
    <n v="4"/>
    <n v="0.15"/>
    <n v="2240.0100000000002"/>
    <n v="3343.3"/>
    <x v="1931"/>
    <n v="8960.0400000000009"/>
    <n v="2407.1800000000003"/>
    <n v="1"/>
    <x v="1"/>
  </r>
  <r>
    <x v="4949"/>
    <x v="3"/>
    <x v="0"/>
    <d v="2019-08-23T00:00:00"/>
    <x v="589"/>
    <d v="2020-01-21T00:00:00"/>
    <d v="2020-01-22T00:00:00"/>
    <s v="USD"/>
    <n v="2"/>
    <n v="40"/>
    <n v="149"/>
    <n v="19"/>
    <n v="6"/>
    <n v="0.1"/>
    <n v="81.87"/>
    <n v="174.2"/>
    <x v="704"/>
    <n v="491.22"/>
    <n v="449.45999999999981"/>
    <n v="1"/>
    <x v="1"/>
  </r>
  <r>
    <x v="4950"/>
    <x v="0"/>
    <x v="2"/>
    <d v="2019-12-01T00:00:00"/>
    <x v="589"/>
    <d v="2020-01-13T00:00:00"/>
    <d v="2020-01-15T00:00:00"/>
    <s v="USD"/>
    <n v="12"/>
    <n v="31"/>
    <n v="324"/>
    <n v="31"/>
    <n v="6"/>
    <n v="0.05"/>
    <n v="561.05999999999995"/>
    <n v="1058.5999999999999"/>
    <x v="479"/>
    <n v="3366.3599999999997"/>
    <n v="2667.66"/>
    <n v="2"/>
    <x v="1"/>
  </r>
  <r>
    <x v="4951"/>
    <x v="2"/>
    <x v="2"/>
    <d v="2019-08-23T00:00:00"/>
    <x v="589"/>
    <d v="2020-01-14T00:00:00"/>
    <d v="2020-01-18T00:00:00"/>
    <s v="USD"/>
    <n v="26"/>
    <n v="37"/>
    <n v="327"/>
    <n v="12"/>
    <n v="5"/>
    <n v="0.08"/>
    <n v="395.57"/>
    <n v="964.8"/>
    <x v="98"/>
    <n v="1977.85"/>
    <n v="2460.23"/>
    <n v="4"/>
    <x v="1"/>
  </r>
  <r>
    <x v="4952"/>
    <x v="3"/>
    <x v="5"/>
    <d v="2019-08-23T00:00:00"/>
    <x v="589"/>
    <d v="2020-01-21T00:00:00"/>
    <d v="2020-01-29T00:00:00"/>
    <s v="USD"/>
    <n v="5"/>
    <n v="39"/>
    <n v="81"/>
    <n v="18"/>
    <n v="1"/>
    <n v="0.05"/>
    <n v="2300.5100000000002"/>
    <n v="3966.4"/>
    <x v="367"/>
    <n v="2300.5100000000002"/>
    <n v="1467.5699999999997"/>
    <n v="8"/>
    <x v="0"/>
  </r>
  <r>
    <x v="4953"/>
    <x v="3"/>
    <x v="3"/>
    <d v="2019-12-01T00:00:00"/>
    <x v="589"/>
    <d v="2020-01-24T00:00:00"/>
    <d v="2020-01-28T00:00:00"/>
    <s v="USD"/>
    <n v="1"/>
    <n v="43"/>
    <n v="42"/>
    <n v="26"/>
    <n v="1"/>
    <n v="0.05"/>
    <n v="1895.83"/>
    <n v="2633.1"/>
    <x v="932"/>
    <n v="1895.83"/>
    <n v="605.61499999999978"/>
    <n v="4"/>
    <x v="1"/>
  </r>
  <r>
    <x v="4954"/>
    <x v="0"/>
    <x v="4"/>
    <d v="2019-08-23T00:00:00"/>
    <x v="589"/>
    <d v="2020-01-19T00:00:00"/>
    <d v="2020-01-22T00:00:00"/>
    <s v="USD"/>
    <n v="13"/>
    <n v="40"/>
    <n v="360"/>
    <n v="36"/>
    <n v="7"/>
    <n v="0.05"/>
    <n v="819.48"/>
    <n v="1011.7"/>
    <x v="1654"/>
    <n v="5736.3600000000006"/>
    <n v="991.44499999999971"/>
    <n v="3"/>
    <x v="1"/>
  </r>
  <r>
    <x v="4955"/>
    <x v="3"/>
    <x v="5"/>
    <d v="2019-08-23T00:00:00"/>
    <x v="589"/>
    <d v="2020-01-25T00:00:00"/>
    <d v="2020-02-02T00:00:00"/>
    <s v="USD"/>
    <n v="8"/>
    <n v="15"/>
    <n v="63"/>
    <n v="30"/>
    <n v="8"/>
    <n v="0.05"/>
    <n v="2802.74"/>
    <n v="3892.7"/>
    <x v="920"/>
    <n v="22421.919999999998"/>
    <n v="7162.5999999999985"/>
    <n v="8"/>
    <x v="0"/>
  </r>
  <r>
    <x v="4956"/>
    <x v="1"/>
    <x v="4"/>
    <d v="2019-08-23T00:00:00"/>
    <x v="589"/>
    <d v="2020-01-20T00:00:00"/>
    <d v="2020-01-23T00:00:00"/>
    <s v="USD"/>
    <n v="22"/>
    <n v="3"/>
    <n v="331"/>
    <n v="17"/>
    <n v="7"/>
    <n v="0.05"/>
    <n v="1636.41"/>
    <n v="3805.6"/>
    <x v="1111"/>
    <n v="11454.87"/>
    <n v="13852.369999999997"/>
    <n v="3"/>
    <x v="1"/>
  </r>
  <r>
    <x v="4957"/>
    <x v="3"/>
    <x v="2"/>
    <d v="2019-08-23T00:00:00"/>
    <x v="589"/>
    <d v="2020-01-15T00:00:00"/>
    <d v="2020-01-18T00:00:00"/>
    <s v="USD"/>
    <n v="6"/>
    <n v="20"/>
    <n v="274"/>
    <n v="19"/>
    <n v="7"/>
    <n v="0.05"/>
    <n v="825.44"/>
    <n v="1031.8"/>
    <x v="411"/>
    <n v="5778.08"/>
    <n v="1083.3899999999994"/>
    <n v="3"/>
    <x v="1"/>
  </r>
  <r>
    <x v="4958"/>
    <x v="3"/>
    <x v="0"/>
    <d v="2019-12-01T00:00:00"/>
    <x v="589"/>
    <d v="2020-01-28T00:00:00"/>
    <d v="2020-01-30T00:00:00"/>
    <s v="USD"/>
    <n v="8"/>
    <n v="11"/>
    <n v="109"/>
    <n v="3"/>
    <n v="4"/>
    <n v="0.05"/>
    <n v="2618.83"/>
    <n v="6090.3"/>
    <x v="1932"/>
    <n v="10475.32"/>
    <n v="12667.82"/>
    <n v="2"/>
    <x v="1"/>
  </r>
  <r>
    <x v="4959"/>
    <x v="3"/>
    <x v="2"/>
    <d v="2019-08-23T00:00:00"/>
    <x v="590"/>
    <d v="2020-01-28T00:00:00"/>
    <d v="2020-02-03T00:00:00"/>
    <s v="USD"/>
    <n v="8"/>
    <n v="11"/>
    <n v="307"/>
    <n v="19"/>
    <n v="2"/>
    <n v="0.05"/>
    <n v="2102.06"/>
    <n v="3892.7"/>
    <x v="87"/>
    <n v="4204.12"/>
    <n v="3192.0099999999993"/>
    <n v="6"/>
    <x v="1"/>
  </r>
  <r>
    <x v="4960"/>
    <x v="2"/>
    <x v="0"/>
    <d v="2019-08-23T00:00:00"/>
    <x v="590"/>
    <d v="2020-01-31T00:00:00"/>
    <d v="2020-02-02T00:00:00"/>
    <s v="USD"/>
    <n v="27"/>
    <n v="2"/>
    <n v="120"/>
    <n v="14"/>
    <n v="1"/>
    <n v="0.1"/>
    <n v="1070.93"/>
    <n v="2231.1"/>
    <x v="152"/>
    <n v="1070.93"/>
    <n v="937.06"/>
    <n v="2"/>
    <x v="1"/>
  </r>
  <r>
    <x v="4961"/>
    <x v="3"/>
    <x v="0"/>
    <d v="2019-08-23T00:00:00"/>
    <x v="590"/>
    <d v="2020-01-22T00:00:00"/>
    <d v="2020-01-30T00:00:00"/>
    <s v="USD"/>
    <n v="11"/>
    <n v="23"/>
    <n v="172"/>
    <n v="46"/>
    <n v="6"/>
    <n v="0.15"/>
    <n v="3320.52"/>
    <n v="3953"/>
    <x v="921"/>
    <n v="19923.12"/>
    <n v="237.18000000000029"/>
    <n v="8"/>
    <x v="0"/>
  </r>
  <r>
    <x v="4962"/>
    <x v="0"/>
    <x v="0"/>
    <d v="2019-08-23T00:00:00"/>
    <x v="590"/>
    <d v="2020-01-21T00:00:00"/>
    <d v="2020-01-28T00:00:00"/>
    <s v="USD"/>
    <n v="20"/>
    <n v="13"/>
    <n v="145"/>
    <n v="18"/>
    <n v="1"/>
    <n v="0.08"/>
    <n v="726.41"/>
    <n v="931.3"/>
    <x v="1357"/>
    <n v="726.41"/>
    <n v="130.38600000000008"/>
    <n v="7"/>
    <x v="1"/>
  </r>
  <r>
    <x v="4963"/>
    <x v="3"/>
    <x v="3"/>
    <d v="2019-08-23T00:00:00"/>
    <x v="590"/>
    <d v="2020-01-20T00:00:00"/>
    <d v="2020-01-25T00:00:00"/>
    <s v="USD"/>
    <n v="6"/>
    <n v="31"/>
    <n v="2"/>
    <n v="31"/>
    <n v="4"/>
    <n v="0.3"/>
    <n v="1365.73"/>
    <n v="2626.4"/>
    <x v="764"/>
    <n v="5462.92"/>
    <n v="1891"/>
    <n v="5"/>
    <x v="1"/>
  </r>
  <r>
    <x v="4964"/>
    <x v="0"/>
    <x v="1"/>
    <d v="2019-08-23T00:00:00"/>
    <x v="590"/>
    <d v="2020-02-07T00:00:00"/>
    <d v="2020-02-12T00:00:00"/>
    <s v="USD"/>
    <n v="15"/>
    <n v="23"/>
    <n v="256"/>
    <n v="14"/>
    <n v="6"/>
    <n v="0.15"/>
    <n v="1294.9100000000001"/>
    <n v="1681.7"/>
    <x v="629"/>
    <n v="7769.4600000000009"/>
    <n v="807.20999999999913"/>
    <n v="5"/>
    <x v="1"/>
  </r>
  <r>
    <x v="4965"/>
    <x v="1"/>
    <x v="4"/>
    <d v="2019-12-01T00:00:00"/>
    <x v="590"/>
    <d v="2020-01-20T00:00:00"/>
    <d v="2020-01-21T00:00:00"/>
    <s v="USD"/>
    <n v="22"/>
    <n v="31"/>
    <n v="361"/>
    <n v="5"/>
    <n v="2"/>
    <n v="0.2"/>
    <n v="987.71"/>
    <n v="1266.3"/>
    <x v="1665"/>
    <n v="1975.42"/>
    <n v="50.659999999999854"/>
    <n v="1"/>
    <x v="1"/>
  </r>
  <r>
    <x v="4966"/>
    <x v="0"/>
    <x v="5"/>
    <d v="2019-08-23T00:00:00"/>
    <x v="590"/>
    <d v="2020-02-07T00:00:00"/>
    <d v="2020-02-08T00:00:00"/>
    <s v="USD"/>
    <n v="14"/>
    <n v="41"/>
    <n v="84"/>
    <n v="47"/>
    <n v="5"/>
    <n v="0.1"/>
    <n v="1879.75"/>
    <n v="3356.7"/>
    <x v="1353"/>
    <n v="9398.75"/>
    <n v="5706.4"/>
    <n v="1"/>
    <x v="1"/>
  </r>
  <r>
    <x v="4967"/>
    <x v="3"/>
    <x v="1"/>
    <d v="2019-08-23T00:00:00"/>
    <x v="590"/>
    <d v="2020-02-07T00:00:00"/>
    <d v="2020-02-15T00:00:00"/>
    <s v="USD"/>
    <n v="6"/>
    <n v="11"/>
    <n v="228"/>
    <n v="3"/>
    <n v="6"/>
    <n v="0.1"/>
    <n v="767.42"/>
    <n v="1112.2"/>
    <x v="128"/>
    <n v="4604.5199999999995"/>
    <n v="1401.3600000000015"/>
    <n v="8"/>
    <x v="0"/>
  </r>
  <r>
    <x v="4968"/>
    <x v="3"/>
    <x v="2"/>
    <d v="2019-08-23T00:00:00"/>
    <x v="590"/>
    <d v="2020-02-01T00:00:00"/>
    <d v="2020-02-02T00:00:00"/>
    <s v="USD"/>
    <n v="1"/>
    <n v="12"/>
    <n v="272"/>
    <n v="28"/>
    <n v="8"/>
    <n v="0.05"/>
    <n v="819.54"/>
    <n v="1862.6"/>
    <x v="1933"/>
    <n v="6556.32"/>
    <n v="7599.4399999999987"/>
    <n v="1"/>
    <x v="1"/>
  </r>
  <r>
    <x v="4969"/>
    <x v="3"/>
    <x v="0"/>
    <d v="2019-08-23T00:00:00"/>
    <x v="590"/>
    <d v="2020-02-07T00:00:00"/>
    <d v="2020-02-12T00:00:00"/>
    <s v="USD"/>
    <n v="7"/>
    <n v="48"/>
    <n v="154"/>
    <n v="2"/>
    <n v="2"/>
    <n v="0.1"/>
    <n v="106.93"/>
    <n v="254.6"/>
    <x v="281"/>
    <n v="213.86"/>
    <n v="244.41999999999996"/>
    <n v="5"/>
    <x v="1"/>
  </r>
  <r>
    <x v="4970"/>
    <x v="3"/>
    <x v="0"/>
    <d v="2019-08-23T00:00:00"/>
    <x v="590"/>
    <d v="2020-01-18T00:00:00"/>
    <d v="2020-01-28T00:00:00"/>
    <s v="USD"/>
    <n v="11"/>
    <n v="7"/>
    <n v="174"/>
    <n v="45"/>
    <n v="1"/>
    <n v="0.2"/>
    <n v="2822.04"/>
    <n v="3919.5"/>
    <x v="359"/>
    <n v="2822.04"/>
    <n v="313.5600000000004"/>
    <n v="10"/>
    <x v="0"/>
  </r>
  <r>
    <x v="4971"/>
    <x v="1"/>
    <x v="0"/>
    <d v="2019-08-23T00:00:00"/>
    <x v="590"/>
    <d v="2020-02-03T00:00:00"/>
    <d v="2020-02-13T00:00:00"/>
    <s v="USD"/>
    <n v="24"/>
    <n v="23"/>
    <n v="174"/>
    <n v="4"/>
    <n v="1"/>
    <n v="0.05"/>
    <n v="3024.65"/>
    <n v="3979.8"/>
    <x v="992"/>
    <n v="3024.65"/>
    <n v="756.15999999999985"/>
    <n v="10"/>
    <x v="0"/>
  </r>
  <r>
    <x v="4972"/>
    <x v="3"/>
    <x v="1"/>
    <d v="2019-08-23T00:00:00"/>
    <x v="591"/>
    <d v="2020-01-18T00:00:00"/>
    <d v="2020-01-21T00:00:00"/>
    <s v="USD"/>
    <n v="10"/>
    <n v="49"/>
    <n v="243"/>
    <n v="2"/>
    <n v="6"/>
    <n v="0.15"/>
    <n v="1852.42"/>
    <n v="3859.2"/>
    <x v="1839"/>
    <n v="11114.52"/>
    <n v="8567.3999999999978"/>
    <n v="3"/>
    <x v="1"/>
  </r>
  <r>
    <x v="4973"/>
    <x v="0"/>
    <x v="0"/>
    <d v="2019-08-23T00:00:00"/>
    <x v="591"/>
    <d v="2020-01-23T00:00:00"/>
    <d v="2020-01-29T00:00:00"/>
    <s v="USD"/>
    <n v="20"/>
    <n v="18"/>
    <n v="173"/>
    <n v="15"/>
    <n v="8"/>
    <n v="0.3"/>
    <n v="109.34"/>
    <n v="214.4"/>
    <x v="111"/>
    <n v="874.72"/>
    <n v="325.91999999999985"/>
    <n v="6"/>
    <x v="1"/>
  </r>
  <r>
    <x v="4974"/>
    <x v="2"/>
    <x v="3"/>
    <d v="2019-08-23T00:00:00"/>
    <x v="591"/>
    <d v="2020-01-30T00:00:00"/>
    <d v="2020-02-03T00:00:00"/>
    <s v="USD"/>
    <n v="28"/>
    <n v="7"/>
    <n v="39"/>
    <n v="24"/>
    <n v="1"/>
    <n v="0.08"/>
    <n v="989.79"/>
    <n v="1252.9000000000001"/>
    <x v="1773"/>
    <n v="989.79"/>
    <n v="162.87800000000016"/>
    <n v="4"/>
    <x v="1"/>
  </r>
  <r>
    <x v="4975"/>
    <x v="0"/>
    <x v="0"/>
    <d v="2019-08-23T00:00:00"/>
    <x v="591"/>
    <d v="2020-01-22T00:00:00"/>
    <d v="2020-01-28T00:00:00"/>
    <s v="USD"/>
    <n v="13"/>
    <n v="1"/>
    <n v="166"/>
    <n v="23"/>
    <n v="8"/>
    <n v="0.15"/>
    <n v="2367.85"/>
    <n v="4013.3"/>
    <x v="521"/>
    <n v="18942.8"/>
    <n v="8347.6400000000031"/>
    <n v="6"/>
    <x v="1"/>
  </r>
  <r>
    <x v="4976"/>
    <x v="0"/>
    <x v="0"/>
    <d v="2019-08-23T00:00:00"/>
    <x v="591"/>
    <d v="2020-01-30T00:00:00"/>
    <d v="2020-02-09T00:00:00"/>
    <s v="USD"/>
    <n v="14"/>
    <n v="47"/>
    <n v="128"/>
    <n v="34"/>
    <n v="8"/>
    <n v="0.08"/>
    <n v="645.08000000000004"/>
    <n v="1112.2"/>
    <x v="55"/>
    <n v="5160.6400000000003"/>
    <n v="3025.152"/>
    <n v="10"/>
    <x v="0"/>
  </r>
  <r>
    <x v="4977"/>
    <x v="1"/>
    <x v="2"/>
    <d v="2019-08-23T00:00:00"/>
    <x v="591"/>
    <d v="2020-02-09T00:00:00"/>
    <d v="2020-02-14T00:00:00"/>
    <s v="USD"/>
    <n v="22"/>
    <n v="2"/>
    <n v="292"/>
    <n v="36"/>
    <n v="8"/>
    <n v="0.05"/>
    <n v="2662.85"/>
    <n v="3859.2"/>
    <x v="496"/>
    <n v="21302.799999999999"/>
    <n v="8027.119999999999"/>
    <n v="5"/>
    <x v="1"/>
  </r>
  <r>
    <x v="4978"/>
    <x v="0"/>
    <x v="5"/>
    <d v="2019-08-23T00:00:00"/>
    <x v="591"/>
    <d v="2020-01-20T00:00:00"/>
    <d v="2020-01-21T00:00:00"/>
    <s v="USD"/>
    <n v="17"/>
    <n v="40"/>
    <n v="83"/>
    <n v="46"/>
    <n v="5"/>
    <n v="0.1"/>
    <n v="3137.07"/>
    <n v="3825.7"/>
    <x v="1685"/>
    <n v="15685.35"/>
    <n v="1530.3000000000011"/>
    <n v="1"/>
    <x v="1"/>
  </r>
  <r>
    <x v="4979"/>
    <x v="3"/>
    <x v="3"/>
    <d v="2019-12-01T00:00:00"/>
    <x v="591"/>
    <d v="2020-01-21T00:00:00"/>
    <d v="2020-01-26T00:00:00"/>
    <s v="USD"/>
    <n v="7"/>
    <n v="12"/>
    <n v="26"/>
    <n v="47"/>
    <n v="7"/>
    <n v="0.1"/>
    <n v="173.66"/>
    <n v="241.2"/>
    <x v="360"/>
    <n v="1215.6199999999999"/>
    <n v="303.94000000000005"/>
    <n v="5"/>
    <x v="1"/>
  </r>
  <r>
    <x v="4980"/>
    <x v="0"/>
    <x v="2"/>
    <d v="2019-08-23T00:00:00"/>
    <x v="591"/>
    <d v="2020-01-26T00:00:00"/>
    <d v="2020-02-04T00:00:00"/>
    <s v="USD"/>
    <n v="13"/>
    <n v="46"/>
    <n v="302"/>
    <n v="38"/>
    <n v="5"/>
    <n v="0.4"/>
    <n v="2467.48"/>
    <n v="3979.8"/>
    <x v="337"/>
    <n v="12337.4"/>
    <n v="-398"/>
    <n v="9"/>
    <x v="0"/>
  </r>
  <r>
    <x v="4981"/>
    <x v="2"/>
    <x v="1"/>
    <d v="2019-08-23T00:00:00"/>
    <x v="591"/>
    <d v="2020-01-28T00:00:00"/>
    <d v="2020-02-01T00:00:00"/>
    <s v="USD"/>
    <n v="26"/>
    <n v="13"/>
    <n v="237"/>
    <n v="41"/>
    <n v="8"/>
    <n v="0.08"/>
    <n v="3197.51"/>
    <n v="3899.4"/>
    <x v="1225"/>
    <n v="25580.080000000002"/>
    <n v="3119.5040000000008"/>
    <n v="4"/>
    <x v="1"/>
  </r>
  <r>
    <x v="4982"/>
    <x v="3"/>
    <x v="3"/>
    <d v="2019-08-23T00:00:00"/>
    <x v="591"/>
    <d v="2020-01-31T00:00:00"/>
    <d v="2020-02-09T00:00:00"/>
    <s v="USD"/>
    <n v="7"/>
    <n v="42"/>
    <n v="49"/>
    <n v="30"/>
    <n v="3"/>
    <n v="0.05"/>
    <n v="1736.64"/>
    <n v="2412"/>
    <x v="517"/>
    <n v="5209.92"/>
    <n v="1664.2799999999997"/>
    <n v="9"/>
    <x v="0"/>
  </r>
  <r>
    <x v="4983"/>
    <x v="3"/>
    <x v="5"/>
    <d v="2019-08-23T00:00:00"/>
    <x v="591"/>
    <d v="2020-02-03T00:00:00"/>
    <d v="2020-02-05T00:00:00"/>
    <s v="USD"/>
    <n v="3"/>
    <n v="13"/>
    <n v="85"/>
    <n v="10"/>
    <n v="8"/>
    <n v="0.08"/>
    <n v="4289.41"/>
    <n v="5875.9"/>
    <x v="1934"/>
    <n v="34315.279999999999"/>
    <n v="8931.3439999999973"/>
    <n v="2"/>
    <x v="1"/>
  </r>
  <r>
    <x v="4984"/>
    <x v="0"/>
    <x v="4"/>
    <d v="2019-08-23T00:00:00"/>
    <x v="591"/>
    <d v="2020-01-19T00:00:00"/>
    <d v="2020-01-24T00:00:00"/>
    <s v="USD"/>
    <n v="19"/>
    <n v="38"/>
    <n v="343"/>
    <n v="36"/>
    <n v="1"/>
    <n v="0.3"/>
    <n v="3122.87"/>
    <n v="5293"/>
    <x v="423"/>
    <n v="3122.87"/>
    <n v="582.23"/>
    <n v="5"/>
    <x v="1"/>
  </r>
  <r>
    <x v="4985"/>
    <x v="0"/>
    <x v="2"/>
    <d v="2019-08-23T00:00:00"/>
    <x v="592"/>
    <d v="2020-01-29T00:00:00"/>
    <d v="2020-02-03T00:00:00"/>
    <s v="USD"/>
    <n v="14"/>
    <n v="19"/>
    <n v="280"/>
    <n v="19"/>
    <n v="7"/>
    <n v="0.08"/>
    <n v="1995.53"/>
    <n v="3912.8"/>
    <x v="712"/>
    <n v="13968.71"/>
    <n v="11229.722000000005"/>
    <n v="5"/>
    <x v="1"/>
  </r>
  <r>
    <x v="4986"/>
    <x v="3"/>
    <x v="1"/>
    <d v="2019-08-23T00:00:00"/>
    <x v="592"/>
    <d v="2020-01-21T00:00:00"/>
    <d v="2020-01-27T00:00:00"/>
    <s v="USD"/>
    <n v="9"/>
    <n v="37"/>
    <n v="244"/>
    <n v="5"/>
    <n v="3"/>
    <n v="0.08"/>
    <n v="718.64"/>
    <n v="1159.0999999999999"/>
    <x v="366"/>
    <n v="2155.92"/>
    <n v="1043.1959999999999"/>
    <n v="6"/>
    <x v="1"/>
  </r>
  <r>
    <x v="4987"/>
    <x v="3"/>
    <x v="0"/>
    <d v="2019-08-23T00:00:00"/>
    <x v="592"/>
    <d v="2020-01-20T00:00:00"/>
    <d v="2020-01-27T00:00:00"/>
    <s v="USD"/>
    <n v="3"/>
    <n v="47"/>
    <n v="89"/>
    <n v="42"/>
    <n v="4"/>
    <n v="0.1"/>
    <n v="596.57000000000005"/>
    <n v="1125.5999999999999"/>
    <x v="601"/>
    <n v="2386.2800000000002"/>
    <n v="1665.8799999999997"/>
    <n v="7"/>
    <x v="1"/>
  </r>
  <r>
    <x v="4988"/>
    <x v="3"/>
    <x v="0"/>
    <d v="2019-08-23T00:00:00"/>
    <x v="592"/>
    <d v="2020-01-23T00:00:00"/>
    <d v="2020-01-30T00:00:00"/>
    <s v="USD"/>
    <n v="11"/>
    <n v="41"/>
    <n v="124"/>
    <n v="32"/>
    <n v="8"/>
    <n v="0.05"/>
    <n v="1956.4"/>
    <n v="3912.8"/>
    <x v="415"/>
    <n v="15651.2"/>
    <n v="14086.079999999998"/>
    <n v="7"/>
    <x v="1"/>
  </r>
  <r>
    <x v="4989"/>
    <x v="3"/>
    <x v="0"/>
    <d v="2019-12-01T00:00:00"/>
    <x v="592"/>
    <d v="2020-02-02T00:00:00"/>
    <d v="2020-02-09T00:00:00"/>
    <s v="USD"/>
    <n v="5"/>
    <n v="7"/>
    <n v="190"/>
    <n v="6"/>
    <n v="7"/>
    <n v="0.05"/>
    <n v="159.46"/>
    <n v="227.8"/>
    <x v="143"/>
    <n v="1116.22"/>
    <n v="398.65000000000009"/>
    <n v="7"/>
    <x v="1"/>
  </r>
  <r>
    <x v="4990"/>
    <x v="1"/>
    <x v="2"/>
    <d v="2019-12-01T00:00:00"/>
    <x v="592"/>
    <d v="2020-02-07T00:00:00"/>
    <d v="2020-02-10T00:00:00"/>
    <s v="USD"/>
    <n v="24"/>
    <n v="45"/>
    <n v="282"/>
    <n v="39"/>
    <n v="7"/>
    <n v="0.08"/>
    <n v="407.36"/>
    <n v="1018.4"/>
    <x v="135"/>
    <n v="2851.52"/>
    <n v="3706.9760000000001"/>
    <n v="3"/>
    <x v="1"/>
  </r>
  <r>
    <x v="4991"/>
    <x v="2"/>
    <x v="3"/>
    <d v="2019-08-23T00:00:00"/>
    <x v="592"/>
    <d v="2020-01-15T00:00:00"/>
    <d v="2020-01-23T00:00:00"/>
    <s v="USD"/>
    <n v="26"/>
    <n v="20"/>
    <n v="27"/>
    <n v="16"/>
    <n v="8"/>
    <n v="0.1"/>
    <n v="684.74"/>
    <n v="938"/>
    <x v="991"/>
    <n v="5477.92"/>
    <n v="1275.6800000000003"/>
    <n v="8"/>
    <x v="0"/>
  </r>
  <r>
    <x v="4992"/>
    <x v="0"/>
    <x v="1"/>
    <d v="2019-12-01T00:00:00"/>
    <x v="592"/>
    <d v="2020-01-20T00:00:00"/>
    <d v="2020-01-22T00:00:00"/>
    <s v="USD"/>
    <n v="16"/>
    <n v="42"/>
    <n v="245"/>
    <n v="43"/>
    <n v="3"/>
    <n v="0.05"/>
    <n v="102.51"/>
    <n v="227.8"/>
    <x v="388"/>
    <n v="307.53000000000003"/>
    <n v="341.7"/>
    <n v="2"/>
    <x v="1"/>
  </r>
  <r>
    <x v="4993"/>
    <x v="1"/>
    <x v="0"/>
    <d v="2019-12-01T00:00:00"/>
    <x v="592"/>
    <d v="2020-02-10T00:00:00"/>
    <d v="2020-02-11T00:00:00"/>
    <s v="USD"/>
    <n v="22"/>
    <n v="6"/>
    <n v="112"/>
    <n v="47"/>
    <n v="7"/>
    <n v="0.05"/>
    <n v="673.35"/>
    <n v="1005"/>
    <x v="159"/>
    <n v="4713.45"/>
    <n v="1969.8000000000002"/>
    <n v="1"/>
    <x v="1"/>
  </r>
  <r>
    <x v="4994"/>
    <x v="1"/>
    <x v="0"/>
    <d v="2019-12-01T00:00:00"/>
    <x v="593"/>
    <d v="2020-01-22T00:00:00"/>
    <d v="2020-01-25T00:00:00"/>
    <s v="USD"/>
    <n v="23"/>
    <n v="5"/>
    <n v="120"/>
    <n v="35"/>
    <n v="2"/>
    <n v="0.08"/>
    <n v="166.29"/>
    <n v="227.8"/>
    <x v="1360"/>
    <n v="332.58"/>
    <n v="86.57200000000006"/>
    <n v="3"/>
    <x v="1"/>
  </r>
  <r>
    <x v="4995"/>
    <x v="2"/>
    <x v="2"/>
    <d v="2019-12-01T00:00:00"/>
    <x v="593"/>
    <d v="2020-01-23T00:00:00"/>
    <d v="2020-02-01T00:00:00"/>
    <s v="USD"/>
    <n v="28"/>
    <n v="30"/>
    <n v="325"/>
    <n v="7"/>
    <n v="5"/>
    <n v="0.05"/>
    <n v="546.72"/>
    <n v="1072"/>
    <x v="62"/>
    <n v="2733.6000000000004"/>
    <n v="2358.3999999999996"/>
    <n v="9"/>
    <x v="0"/>
  </r>
  <r>
    <x v="4996"/>
    <x v="1"/>
    <x v="3"/>
    <d v="2019-08-23T00:00:00"/>
    <x v="593"/>
    <d v="2020-01-25T00:00:00"/>
    <d v="2020-02-04T00:00:00"/>
    <s v="USD"/>
    <n v="22"/>
    <n v="1"/>
    <n v="4"/>
    <n v="1"/>
    <n v="1"/>
    <n v="0.08"/>
    <n v="1954.52"/>
    <n v="2505.8000000000002"/>
    <x v="911"/>
    <n v="1954.52"/>
    <n v="350.81600000000026"/>
    <n v="10"/>
    <x v="0"/>
  </r>
  <r>
    <x v="4997"/>
    <x v="3"/>
    <x v="5"/>
    <d v="2019-08-23T00:00:00"/>
    <x v="593"/>
    <d v="2020-02-03T00:00:00"/>
    <d v="2020-02-11T00:00:00"/>
    <s v="USD"/>
    <n v="4"/>
    <n v="28"/>
    <n v="65"/>
    <n v="21"/>
    <n v="5"/>
    <n v="0.05"/>
    <n v="3015"/>
    <n v="4020"/>
    <x v="142"/>
    <n v="15075"/>
    <n v="4020"/>
    <n v="8"/>
    <x v="0"/>
  </r>
  <r>
    <x v="4998"/>
    <x v="2"/>
    <x v="0"/>
    <d v="2019-08-23T00:00:00"/>
    <x v="593"/>
    <d v="2020-02-09T00:00:00"/>
    <d v="2020-02-15T00:00:00"/>
    <s v="USD"/>
    <n v="26"/>
    <n v="12"/>
    <n v="89"/>
    <n v="23"/>
    <n v="4"/>
    <n v="0.05"/>
    <n v="3253.86"/>
    <n v="5916.1"/>
    <x v="104"/>
    <n v="13015.44"/>
    <n v="9465.74"/>
    <n v="6"/>
    <x v="1"/>
  </r>
  <r>
    <x v="4999"/>
    <x v="3"/>
    <x v="2"/>
    <d v="2019-12-01T00:00:00"/>
    <x v="593"/>
    <d v="2020-02-11T00:00:00"/>
    <d v="2020-02-16T00:00:00"/>
    <s v="USD"/>
    <n v="3"/>
    <n v="11"/>
    <n v="289"/>
    <n v="5"/>
    <n v="4"/>
    <n v="0.1"/>
    <n v="567.89"/>
    <n v="1092.0999999999999"/>
    <x v="830"/>
    <n v="2271.56"/>
    <n v="1660"/>
    <n v="5"/>
    <x v="1"/>
  </r>
  <r>
    <x v="5000"/>
    <x v="0"/>
    <x v="1"/>
    <d v="2019-12-01T00:00:00"/>
    <x v="593"/>
    <d v="2020-02-09T00:00:00"/>
    <d v="2020-02-13T00:00:00"/>
    <s v="USD"/>
    <n v="14"/>
    <n v="16"/>
    <n v="222"/>
    <n v="40"/>
    <n v="4"/>
    <n v="0.15"/>
    <n v="2375.8200000000002"/>
    <n v="3959.7"/>
    <x v="1051"/>
    <n v="9503.2800000000007"/>
    <n v="3959.6999999999989"/>
    <n v="4"/>
    <x v="1"/>
  </r>
  <r>
    <x v="5001"/>
    <x v="3"/>
    <x v="2"/>
    <d v="2019-08-23T00:00:00"/>
    <x v="593"/>
    <d v="2020-01-28T00:00:00"/>
    <d v="2020-02-01T00:00:00"/>
    <s v="USD"/>
    <n v="12"/>
    <n v="16"/>
    <n v="272"/>
    <n v="41"/>
    <n v="3"/>
    <n v="0.1"/>
    <n v="1884.44"/>
    <n v="3845.8"/>
    <x v="694"/>
    <n v="5653.32"/>
    <n v="4730.340000000002"/>
    <n v="4"/>
    <x v="1"/>
  </r>
  <r>
    <x v="5002"/>
    <x v="3"/>
    <x v="2"/>
    <d v="2019-12-01T00:00:00"/>
    <x v="593"/>
    <d v="2020-02-09T00:00:00"/>
    <d v="2020-02-12T00:00:00"/>
    <s v="USD"/>
    <n v="7"/>
    <n v="10"/>
    <n v="280"/>
    <n v="21"/>
    <n v="7"/>
    <n v="0.1"/>
    <n v="2586.87"/>
    <n v="3919.5"/>
    <x v="248"/>
    <n v="18108.09"/>
    <n v="6584.760000000002"/>
    <n v="3"/>
    <x v="1"/>
  </r>
  <r>
    <x v="5003"/>
    <x v="3"/>
    <x v="2"/>
    <d v="2019-08-23T00:00:00"/>
    <x v="593"/>
    <d v="2020-01-22T00:00:00"/>
    <d v="2020-01-28T00:00:00"/>
    <s v="USD"/>
    <n v="4"/>
    <n v="43"/>
    <n v="314"/>
    <n v="23"/>
    <n v="6"/>
    <n v="0.2"/>
    <n v="131.32"/>
    <n v="268"/>
    <x v="442"/>
    <n v="787.92"/>
    <n v="498.48000000000013"/>
    <n v="6"/>
    <x v="1"/>
  </r>
  <r>
    <x v="5004"/>
    <x v="0"/>
    <x v="2"/>
    <d v="2019-08-23T00:00:00"/>
    <x v="594"/>
    <d v="2020-01-18T00:00:00"/>
    <d v="2020-01-27T00:00:00"/>
    <s v="USD"/>
    <n v="18"/>
    <n v="4"/>
    <n v="289"/>
    <n v="1"/>
    <n v="8"/>
    <n v="0.05"/>
    <n v="1634.47"/>
    <n v="3986.5"/>
    <x v="627"/>
    <n v="13075.76"/>
    <n v="17221.64"/>
    <n v="9"/>
    <x v="0"/>
  </r>
  <r>
    <x v="5005"/>
    <x v="3"/>
    <x v="0"/>
    <d v="2019-08-23T00:00:00"/>
    <x v="594"/>
    <d v="2020-02-12T00:00:00"/>
    <d v="2020-02-19T00:00:00"/>
    <s v="USD"/>
    <n v="9"/>
    <n v="10"/>
    <n v="107"/>
    <n v="32"/>
    <n v="7"/>
    <n v="0.08"/>
    <n v="1795.6"/>
    <n v="2680"/>
    <x v="881"/>
    <n v="12569.199999999999"/>
    <n v="4690.0000000000018"/>
    <n v="7"/>
    <x v="1"/>
  </r>
  <r>
    <x v="5006"/>
    <x v="0"/>
    <x v="3"/>
    <d v="2019-12-01T00:00:00"/>
    <x v="594"/>
    <d v="2020-01-19T00:00:00"/>
    <d v="2020-01-22T00:00:00"/>
    <s v="USD"/>
    <n v="20"/>
    <n v="7"/>
    <n v="19"/>
    <n v="23"/>
    <n v="3"/>
    <n v="0.08"/>
    <n v="501.7"/>
    <n v="1045.2"/>
    <x v="258"/>
    <n v="1505.1"/>
    <n v="1379.6520000000005"/>
    <n v="3"/>
    <x v="1"/>
  </r>
  <r>
    <x v="5007"/>
    <x v="3"/>
    <x v="0"/>
    <d v="2019-12-01T00:00:00"/>
    <x v="594"/>
    <d v="2020-01-31T00:00:00"/>
    <d v="2020-02-01T00:00:00"/>
    <s v="USD"/>
    <n v="11"/>
    <n v="18"/>
    <n v="144"/>
    <n v="20"/>
    <n v="1"/>
    <n v="0.05"/>
    <n v="3272.28"/>
    <n v="5949.6"/>
    <x v="491"/>
    <n v="3272.28"/>
    <n v="2379.8399999999997"/>
    <n v="1"/>
    <x v="1"/>
  </r>
  <r>
    <x v="5008"/>
    <x v="3"/>
    <x v="5"/>
    <d v="2019-08-23T00:00:00"/>
    <x v="594"/>
    <d v="2020-01-17T00:00:00"/>
    <d v="2020-01-19T00:00:00"/>
    <s v="USD"/>
    <n v="9"/>
    <n v="42"/>
    <n v="75"/>
    <n v="20"/>
    <n v="5"/>
    <n v="0.08"/>
    <n v="1578.52"/>
    <n v="3946.3"/>
    <x v="663"/>
    <n v="7892.6"/>
    <n v="10260.379999999999"/>
    <n v="2"/>
    <x v="1"/>
  </r>
  <r>
    <x v="5009"/>
    <x v="3"/>
    <x v="5"/>
    <d v="2019-08-23T00:00:00"/>
    <x v="594"/>
    <d v="2020-01-18T00:00:00"/>
    <d v="2020-01-19T00:00:00"/>
    <s v="USD"/>
    <n v="3"/>
    <n v="24"/>
    <n v="79"/>
    <n v="5"/>
    <n v="2"/>
    <n v="0.2"/>
    <n v="1536.44"/>
    <n v="1969.8"/>
    <x v="17"/>
    <n v="3072.88"/>
    <n v="78.800000000000182"/>
    <n v="1"/>
    <x v="1"/>
  </r>
  <r>
    <x v="5010"/>
    <x v="3"/>
    <x v="3"/>
    <d v="2019-08-23T00:00:00"/>
    <x v="594"/>
    <d v="2020-02-07T00:00:00"/>
    <d v="2020-02-13T00:00:00"/>
    <s v="USD"/>
    <n v="1"/>
    <n v="47"/>
    <n v="12"/>
    <n v="24"/>
    <n v="2"/>
    <n v="0.05"/>
    <n v="2872.63"/>
    <n v="5862.5"/>
    <x v="755"/>
    <n v="5745.26"/>
    <n v="5393.49"/>
    <n v="6"/>
    <x v="1"/>
  </r>
  <r>
    <x v="5011"/>
    <x v="0"/>
    <x v="0"/>
    <d v="2019-12-01T00:00:00"/>
    <x v="594"/>
    <d v="2020-01-23T00:00:00"/>
    <d v="2020-02-01T00:00:00"/>
    <s v="USD"/>
    <n v="19"/>
    <n v="23"/>
    <n v="167"/>
    <n v="29"/>
    <n v="5"/>
    <n v="0.15"/>
    <n v="739.95"/>
    <n v="1681.7"/>
    <x v="373"/>
    <n v="3699.75"/>
    <n v="3447.4749999999995"/>
    <n v="9"/>
    <x v="0"/>
  </r>
  <r>
    <x v="5012"/>
    <x v="2"/>
    <x v="0"/>
    <d v="2019-08-23T00:00:00"/>
    <x v="595"/>
    <d v="2020-02-06T00:00:00"/>
    <d v="2020-02-09T00:00:00"/>
    <s v="USD"/>
    <n v="26"/>
    <n v="20"/>
    <n v="93"/>
    <n v="11"/>
    <n v="8"/>
    <n v="0.05"/>
    <n v="1361.98"/>
    <n v="2432.1"/>
    <x v="1935"/>
    <n v="10895.84"/>
    <n v="7588.119999999999"/>
    <n v="3"/>
    <x v="1"/>
  </r>
  <r>
    <x v="5013"/>
    <x v="3"/>
    <x v="1"/>
    <d v="2019-08-23T00:00:00"/>
    <x v="595"/>
    <d v="2020-01-19T00:00:00"/>
    <d v="2020-01-24T00:00:00"/>
    <s v="USD"/>
    <n v="8"/>
    <n v="28"/>
    <n v="225"/>
    <n v="35"/>
    <n v="6"/>
    <n v="0.08"/>
    <n v="1429.51"/>
    <n v="1701.8"/>
    <x v="1936"/>
    <n v="8577.06"/>
    <n v="816.8760000000002"/>
    <n v="5"/>
    <x v="1"/>
  </r>
  <r>
    <x v="5014"/>
    <x v="2"/>
    <x v="0"/>
    <d v="2019-12-01T00:00:00"/>
    <x v="595"/>
    <d v="2020-01-29T00:00:00"/>
    <d v="2020-02-01T00:00:00"/>
    <s v="USD"/>
    <n v="26"/>
    <n v="41"/>
    <n v="167"/>
    <n v="30"/>
    <n v="8"/>
    <n v="0.15"/>
    <n v="2207.58"/>
    <n v="3504.1"/>
    <x v="1937"/>
    <n v="17660.64"/>
    <n v="6167.239999999998"/>
    <n v="3"/>
    <x v="1"/>
  </r>
  <r>
    <x v="5015"/>
    <x v="2"/>
    <x v="1"/>
    <d v="2019-12-01T00:00:00"/>
    <x v="595"/>
    <d v="2020-01-21T00:00:00"/>
    <d v="2020-01-31T00:00:00"/>
    <s v="USD"/>
    <n v="28"/>
    <n v="36"/>
    <n v="222"/>
    <n v="16"/>
    <n v="6"/>
    <n v="0.2"/>
    <n v="1689.47"/>
    <n v="2639.8"/>
    <x v="1230"/>
    <n v="10136.82"/>
    <n v="2534.2200000000012"/>
    <n v="10"/>
    <x v="0"/>
  </r>
  <r>
    <x v="5016"/>
    <x v="3"/>
    <x v="2"/>
    <d v="2019-08-23T00:00:00"/>
    <x v="595"/>
    <d v="2020-02-01T00:00:00"/>
    <d v="2020-02-10T00:00:00"/>
    <s v="USD"/>
    <n v="7"/>
    <n v="5"/>
    <n v="294"/>
    <n v="47"/>
    <n v="7"/>
    <n v="0.08"/>
    <n v="1021.08"/>
    <n v="1701.8"/>
    <x v="1431"/>
    <n v="7147.56"/>
    <n v="3812.0320000000002"/>
    <n v="9"/>
    <x v="0"/>
  </r>
  <r>
    <x v="5017"/>
    <x v="2"/>
    <x v="5"/>
    <d v="2019-08-23T00:00:00"/>
    <x v="595"/>
    <d v="2020-01-21T00:00:00"/>
    <d v="2020-01-27T00:00:00"/>
    <s v="USD"/>
    <n v="26"/>
    <n v="5"/>
    <n v="74"/>
    <n v="1"/>
    <n v="3"/>
    <n v="0.05"/>
    <n v="2315.92"/>
    <n v="5514.1"/>
    <x v="1058"/>
    <n v="6947.76"/>
    <n v="8767.4250000000011"/>
    <n v="6"/>
    <x v="1"/>
  </r>
  <r>
    <x v="5018"/>
    <x v="0"/>
    <x v="5"/>
    <d v="2019-08-23T00:00:00"/>
    <x v="595"/>
    <d v="2020-01-27T00:00:00"/>
    <d v="2020-01-30T00:00:00"/>
    <s v="USD"/>
    <n v="12"/>
    <n v="20"/>
    <n v="81"/>
    <n v="19"/>
    <n v="8"/>
    <n v="0.2"/>
    <n v="696.47"/>
    <n v="1105.5"/>
    <x v="195"/>
    <n v="5571.76"/>
    <n v="1503.4400000000005"/>
    <n v="3"/>
    <x v="1"/>
  </r>
  <r>
    <x v="5019"/>
    <x v="3"/>
    <x v="4"/>
    <d v="2019-12-01T00:00:00"/>
    <x v="595"/>
    <d v="2020-01-22T00:00:00"/>
    <d v="2020-01-26T00:00:00"/>
    <s v="USD"/>
    <n v="9"/>
    <n v="33"/>
    <n v="346"/>
    <n v="27"/>
    <n v="5"/>
    <n v="0.08"/>
    <n v="815.12"/>
    <n v="1031.8"/>
    <x v="454"/>
    <n v="4075.6"/>
    <n v="670.68000000000075"/>
    <n v="4"/>
    <x v="1"/>
  </r>
  <r>
    <x v="5020"/>
    <x v="3"/>
    <x v="3"/>
    <d v="2019-12-01T00:00:00"/>
    <x v="595"/>
    <d v="2020-01-21T00:00:00"/>
    <d v="2020-01-23T00:00:00"/>
    <s v="USD"/>
    <n v="2"/>
    <n v="28"/>
    <n v="48"/>
    <n v="1"/>
    <n v="2"/>
    <n v="0.08"/>
    <n v="4090.75"/>
    <n v="5681.6"/>
    <x v="1938"/>
    <n v="8181.5"/>
    <n v="2272.6440000000002"/>
    <n v="2"/>
    <x v="1"/>
  </r>
  <r>
    <x v="5021"/>
    <x v="3"/>
    <x v="0"/>
    <d v="2019-12-01T00:00:00"/>
    <x v="595"/>
    <d v="2020-01-21T00:00:00"/>
    <d v="2020-01-30T00:00:00"/>
    <s v="USD"/>
    <n v="6"/>
    <n v="12"/>
    <n v="168"/>
    <n v="2"/>
    <n v="1"/>
    <n v="0.15"/>
    <n v="1869.17"/>
    <n v="2525.9"/>
    <x v="748"/>
    <n v="1869.17"/>
    <n v="277.8449999999998"/>
    <n v="9"/>
    <x v="0"/>
  </r>
  <r>
    <x v="5022"/>
    <x v="0"/>
    <x v="4"/>
    <d v="2019-08-23T00:00:00"/>
    <x v="595"/>
    <d v="2020-02-06T00:00:00"/>
    <d v="2020-02-07T00:00:00"/>
    <s v="USD"/>
    <n v="14"/>
    <n v="41"/>
    <n v="358"/>
    <n v="12"/>
    <n v="6"/>
    <n v="0.08"/>
    <n v="639.85"/>
    <n v="1279.7"/>
    <x v="1939"/>
    <n v="3839.1000000000004"/>
    <n v="3224.844000000001"/>
    <n v="1"/>
    <x v="1"/>
  </r>
  <r>
    <x v="5023"/>
    <x v="1"/>
    <x v="0"/>
    <d v="2019-12-01T00:00:00"/>
    <x v="596"/>
    <d v="2020-01-22T00:00:00"/>
    <d v="2020-01-23T00:00:00"/>
    <s v="USD"/>
    <n v="21"/>
    <n v="5"/>
    <n v="128"/>
    <n v="24"/>
    <n v="4"/>
    <n v="0.05"/>
    <n v="2073.92"/>
    <n v="3095.4"/>
    <x v="19"/>
    <n v="8295.68"/>
    <n v="3466.84"/>
    <n v="1"/>
    <x v="1"/>
  </r>
  <r>
    <x v="5024"/>
    <x v="3"/>
    <x v="3"/>
    <d v="2019-08-23T00:00:00"/>
    <x v="596"/>
    <d v="2020-01-29T00:00:00"/>
    <d v="2020-02-04T00:00:00"/>
    <s v="USD"/>
    <n v="1"/>
    <n v="14"/>
    <n v="50"/>
    <n v="2"/>
    <n v="2"/>
    <n v="0.15"/>
    <n v="146.33000000000001"/>
    <n v="174.2"/>
    <x v="630"/>
    <n v="292.66000000000003"/>
    <n v="3.4799999999999613"/>
    <n v="6"/>
    <x v="1"/>
  </r>
  <r>
    <x v="5025"/>
    <x v="1"/>
    <x v="3"/>
    <d v="2019-08-23T00:00:00"/>
    <x v="596"/>
    <d v="2020-02-08T00:00:00"/>
    <d v="2020-02-17T00:00:00"/>
    <s v="USD"/>
    <n v="25"/>
    <n v="5"/>
    <n v="1"/>
    <n v="34"/>
    <n v="2"/>
    <n v="0.1"/>
    <n v="684.74"/>
    <n v="978.2"/>
    <x v="792"/>
    <n v="1369.48"/>
    <n v="391.2800000000002"/>
    <n v="9"/>
    <x v="0"/>
  </r>
  <r>
    <x v="5026"/>
    <x v="3"/>
    <x v="4"/>
    <d v="2019-08-23T00:00:00"/>
    <x v="596"/>
    <d v="2020-02-02T00:00:00"/>
    <d v="2020-02-05T00:00:00"/>
    <s v="USD"/>
    <n v="1"/>
    <n v="14"/>
    <n v="339"/>
    <n v="16"/>
    <n v="1"/>
    <n v="0.05"/>
    <n v="148.07"/>
    <n v="227.8"/>
    <x v="1491"/>
    <n v="148.07"/>
    <n v="68.34"/>
    <n v="3"/>
    <x v="1"/>
  </r>
  <r>
    <x v="5027"/>
    <x v="1"/>
    <x v="3"/>
    <d v="2019-08-23T00:00:00"/>
    <x v="596"/>
    <d v="2020-02-07T00:00:00"/>
    <d v="2020-02-11T00:00:00"/>
    <s v="USD"/>
    <n v="21"/>
    <n v="43"/>
    <n v="11"/>
    <n v="12"/>
    <n v="4"/>
    <n v="0.05"/>
    <n v="161.74"/>
    <n v="227.8"/>
    <x v="1311"/>
    <n v="646.96"/>
    <n v="218.67999999999995"/>
    <n v="4"/>
    <x v="1"/>
  </r>
  <r>
    <x v="5028"/>
    <x v="0"/>
    <x v="2"/>
    <d v="2019-08-23T00:00:00"/>
    <x v="596"/>
    <d v="2020-02-10T00:00:00"/>
    <d v="2020-02-17T00:00:00"/>
    <s v="USD"/>
    <n v="14"/>
    <n v="47"/>
    <n v="288"/>
    <n v="4"/>
    <n v="4"/>
    <n v="0.15"/>
    <n v="4738.58"/>
    <n v="6318.1"/>
    <x v="1940"/>
    <n v="18954.32"/>
    <n v="2527.2200000000012"/>
    <n v="7"/>
    <x v="1"/>
  </r>
  <r>
    <x v="5029"/>
    <x v="0"/>
    <x v="5"/>
    <d v="2019-08-23T00:00:00"/>
    <x v="596"/>
    <d v="2020-02-10T00:00:00"/>
    <d v="2020-02-19T00:00:00"/>
    <s v="USD"/>
    <n v="13"/>
    <n v="29"/>
    <n v="87"/>
    <n v="47"/>
    <n v="3"/>
    <n v="0.05"/>
    <n v="935.99"/>
    <n v="1701.8"/>
    <x v="707"/>
    <n v="2807.9700000000003"/>
    <n v="2042.1599999999989"/>
    <n v="9"/>
    <x v="0"/>
  </r>
  <r>
    <x v="5030"/>
    <x v="1"/>
    <x v="4"/>
    <d v="2019-12-01T00:00:00"/>
    <x v="596"/>
    <d v="2020-02-10T00:00:00"/>
    <d v="2020-02-11T00:00:00"/>
    <s v="USD"/>
    <n v="25"/>
    <n v="31"/>
    <n v="334"/>
    <n v="24"/>
    <n v="6"/>
    <n v="0.08"/>
    <n v="2230.3000000000002"/>
    <n v="3055.2"/>
    <x v="1941"/>
    <n v="13381.800000000001"/>
    <n v="3482.9039999999968"/>
    <n v="1"/>
    <x v="1"/>
  </r>
  <r>
    <x v="5031"/>
    <x v="1"/>
    <x v="0"/>
    <d v="2019-12-01T00:00:00"/>
    <x v="596"/>
    <d v="2020-01-28T00:00:00"/>
    <d v="2020-02-05T00:00:00"/>
    <s v="USD"/>
    <n v="22"/>
    <n v="30"/>
    <n v="92"/>
    <n v="36"/>
    <n v="5"/>
    <n v="0.05"/>
    <n v="728.49"/>
    <n v="877.7"/>
    <x v="688"/>
    <n v="3642.45"/>
    <n v="526.625"/>
    <n v="8"/>
    <x v="0"/>
  </r>
  <r>
    <x v="5032"/>
    <x v="1"/>
    <x v="2"/>
    <d v="2019-08-23T00:00:00"/>
    <x v="597"/>
    <d v="2020-02-07T00:00:00"/>
    <d v="2020-02-10T00:00:00"/>
    <s v="USD"/>
    <n v="23"/>
    <n v="29"/>
    <n v="303"/>
    <n v="28"/>
    <n v="7"/>
    <n v="0.15"/>
    <n v="901.02"/>
    <n v="1098.8"/>
    <x v="614"/>
    <n v="6307.1399999999994"/>
    <n v="230.72000000000025"/>
    <n v="3"/>
    <x v="1"/>
  </r>
  <r>
    <x v="5033"/>
    <x v="3"/>
    <x v="0"/>
    <d v="2019-12-01T00:00:00"/>
    <x v="597"/>
    <d v="2020-01-23T00:00:00"/>
    <d v="2020-02-02T00:00:00"/>
    <s v="USD"/>
    <n v="7"/>
    <n v="18"/>
    <n v="90"/>
    <n v="27"/>
    <n v="3"/>
    <n v="0.05"/>
    <n v="469.47"/>
    <n v="958.1"/>
    <x v="1123"/>
    <n v="1408.41"/>
    <n v="1322.175"/>
    <n v="10"/>
    <x v="0"/>
  </r>
  <r>
    <x v="5034"/>
    <x v="3"/>
    <x v="2"/>
    <d v="2019-08-23T00:00:00"/>
    <x v="597"/>
    <d v="2020-01-23T00:00:00"/>
    <d v="2020-01-30T00:00:00"/>
    <s v="USD"/>
    <n v="9"/>
    <n v="21"/>
    <n v="276"/>
    <n v="31"/>
    <n v="3"/>
    <n v="0.08"/>
    <n v="452.25"/>
    <n v="1005"/>
    <x v="1284"/>
    <n v="1356.75"/>
    <n v="1417.0500000000002"/>
    <n v="7"/>
    <x v="1"/>
  </r>
  <r>
    <x v="5035"/>
    <x v="3"/>
    <x v="0"/>
    <d v="2019-08-23T00:00:00"/>
    <x v="597"/>
    <d v="2020-01-31T00:00:00"/>
    <d v="2020-02-07T00:00:00"/>
    <s v="USD"/>
    <n v="5"/>
    <n v="49"/>
    <n v="140"/>
    <n v="1"/>
    <n v="3"/>
    <n v="0.05"/>
    <n v="804.54"/>
    <n v="1058.5999999999999"/>
    <x v="64"/>
    <n v="2413.62"/>
    <n v="603.38999999999987"/>
    <n v="7"/>
    <x v="1"/>
  </r>
  <r>
    <x v="5036"/>
    <x v="2"/>
    <x v="2"/>
    <d v="2019-08-23T00:00:00"/>
    <x v="597"/>
    <d v="2020-02-05T00:00:00"/>
    <d v="2020-02-08T00:00:00"/>
    <s v="USD"/>
    <n v="28"/>
    <n v="12"/>
    <n v="267"/>
    <n v="43"/>
    <n v="4"/>
    <n v="0.15"/>
    <n v="698.68"/>
    <n v="1058.5999999999999"/>
    <x v="1657"/>
    <n v="2794.72"/>
    <n v="804.52"/>
    <n v="3"/>
    <x v="1"/>
  </r>
  <r>
    <x v="5037"/>
    <x v="2"/>
    <x v="4"/>
    <d v="2019-08-23T00:00:00"/>
    <x v="598"/>
    <d v="2020-02-02T00:00:00"/>
    <d v="2020-02-05T00:00:00"/>
    <s v="USD"/>
    <n v="28"/>
    <n v="8"/>
    <n v="340"/>
    <n v="26"/>
    <n v="3"/>
    <n v="0.08"/>
    <n v="2438"/>
    <n v="5540.9"/>
    <x v="1942"/>
    <n v="7314"/>
    <n v="7978.8839999999982"/>
    <n v="3"/>
    <x v="1"/>
  </r>
  <r>
    <x v="5038"/>
    <x v="0"/>
    <x v="2"/>
    <d v="2019-08-23T00:00:00"/>
    <x v="598"/>
    <d v="2020-01-22T00:00:00"/>
    <d v="2020-01-31T00:00:00"/>
    <s v="USD"/>
    <n v="17"/>
    <n v="5"/>
    <n v="298"/>
    <n v="6"/>
    <n v="8"/>
    <n v="0.15"/>
    <n v="600.12"/>
    <n v="1132.3"/>
    <x v="436"/>
    <n v="4800.96"/>
    <n v="2898.6799999999994"/>
    <n v="9"/>
    <x v="0"/>
  </r>
  <r>
    <x v="5039"/>
    <x v="3"/>
    <x v="3"/>
    <d v="2019-08-23T00:00:00"/>
    <x v="598"/>
    <d v="2020-02-05T00:00:00"/>
    <d v="2020-02-15T00:00:00"/>
    <s v="USD"/>
    <n v="2"/>
    <n v="6"/>
    <n v="51"/>
    <n v="26"/>
    <n v="5"/>
    <n v="0.05"/>
    <n v="506.52"/>
    <n v="1125.5999999999999"/>
    <x v="234"/>
    <n v="2532.6"/>
    <n v="2813.9999999999995"/>
    <n v="10"/>
    <x v="0"/>
  </r>
  <r>
    <x v="5040"/>
    <x v="3"/>
    <x v="2"/>
    <d v="2019-08-23T00:00:00"/>
    <x v="598"/>
    <d v="2020-02-04T00:00:00"/>
    <d v="2020-02-08T00:00:00"/>
    <s v="USD"/>
    <n v="8"/>
    <n v="37"/>
    <n v="326"/>
    <n v="37"/>
    <n v="3"/>
    <n v="0.05"/>
    <n v="1225.3"/>
    <n v="2552.6999999999998"/>
    <x v="1943"/>
    <n v="3675.8999999999996"/>
    <n v="3599.2949999999992"/>
    <n v="4"/>
    <x v="1"/>
  </r>
  <r>
    <x v="5041"/>
    <x v="3"/>
    <x v="0"/>
    <d v="2019-08-23T00:00:00"/>
    <x v="598"/>
    <d v="2020-02-03T00:00:00"/>
    <d v="2020-02-08T00:00:00"/>
    <s v="USD"/>
    <n v="10"/>
    <n v="12"/>
    <n v="142"/>
    <n v="34"/>
    <n v="2"/>
    <n v="0.08"/>
    <n v="661.96"/>
    <n v="1018.4"/>
    <x v="603"/>
    <n v="1323.92"/>
    <n v="549.93599999999992"/>
    <n v="5"/>
    <x v="1"/>
  </r>
  <r>
    <x v="5042"/>
    <x v="2"/>
    <x v="2"/>
    <d v="2019-08-23T00:00:00"/>
    <x v="598"/>
    <d v="2020-02-12T00:00:00"/>
    <d v="2020-02-13T00:00:00"/>
    <s v="USD"/>
    <n v="27"/>
    <n v="18"/>
    <n v="305"/>
    <n v="24"/>
    <n v="6"/>
    <n v="0.05"/>
    <n v="472.75"/>
    <n v="964.8"/>
    <x v="352"/>
    <n v="2836.5"/>
    <n v="2662.8599999999988"/>
    <n v="1"/>
    <x v="1"/>
  </r>
  <r>
    <x v="5043"/>
    <x v="1"/>
    <x v="3"/>
    <d v="2019-08-23T00:00:00"/>
    <x v="598"/>
    <d v="2020-02-09T00:00:00"/>
    <d v="2020-02-10T00:00:00"/>
    <s v="USD"/>
    <n v="25"/>
    <n v="4"/>
    <n v="42"/>
    <n v="4"/>
    <n v="7"/>
    <n v="0.05"/>
    <n v="685.01"/>
    <n v="964.8"/>
    <x v="302"/>
    <n v="4795.07"/>
    <n v="1620.8499999999995"/>
    <n v="1"/>
    <x v="1"/>
  </r>
  <r>
    <x v="5044"/>
    <x v="3"/>
    <x v="3"/>
    <d v="2019-08-23T00:00:00"/>
    <x v="598"/>
    <d v="2020-01-22T00:00:00"/>
    <d v="2020-01-28T00:00:00"/>
    <s v="USD"/>
    <n v="10"/>
    <n v="41"/>
    <n v="36"/>
    <n v="18"/>
    <n v="8"/>
    <n v="0.08"/>
    <n v="996.96"/>
    <n v="2492.4"/>
    <x v="1944"/>
    <n v="7975.68"/>
    <n v="10368.384000000002"/>
    <n v="6"/>
    <x v="1"/>
  </r>
  <r>
    <x v="5045"/>
    <x v="2"/>
    <x v="1"/>
    <d v="2019-08-23T00:00:00"/>
    <x v="598"/>
    <d v="2020-02-06T00:00:00"/>
    <d v="2020-02-09T00:00:00"/>
    <s v="USD"/>
    <n v="28"/>
    <n v="10"/>
    <n v="215"/>
    <n v="32"/>
    <n v="6"/>
    <n v="0.4"/>
    <n v="806.35"/>
    <n v="971.5"/>
    <x v="941"/>
    <n v="4838.1000000000004"/>
    <n v="-1340.7000000000003"/>
    <n v="3"/>
    <x v="1"/>
  </r>
  <r>
    <x v="5046"/>
    <x v="1"/>
    <x v="3"/>
    <d v="2019-12-01T00:00:00"/>
    <x v="598"/>
    <d v="2020-02-02T00:00:00"/>
    <d v="2020-02-09T00:00:00"/>
    <s v="USD"/>
    <n v="20"/>
    <n v="48"/>
    <n v="2"/>
    <n v="34"/>
    <n v="1"/>
    <n v="0.2"/>
    <n v="777.67"/>
    <n v="1065.3"/>
    <x v="1007"/>
    <n v="777.67"/>
    <n v="74.57000000000005"/>
    <n v="7"/>
    <x v="1"/>
  </r>
  <r>
    <x v="5047"/>
    <x v="1"/>
    <x v="0"/>
    <d v="2019-08-23T00:00:00"/>
    <x v="598"/>
    <d v="2020-01-30T00:00:00"/>
    <d v="2020-02-05T00:00:00"/>
    <s v="USD"/>
    <n v="22"/>
    <n v="47"/>
    <n v="199"/>
    <n v="24"/>
    <n v="1"/>
    <n v="0.15"/>
    <n v="3310.47"/>
    <n v="6130.5"/>
    <x v="1945"/>
    <n v="3310.47"/>
    <n v="1900.4550000000004"/>
    <n v="6"/>
    <x v="1"/>
  </r>
  <r>
    <x v="5048"/>
    <x v="3"/>
    <x v="5"/>
    <d v="2019-08-23T00:00:00"/>
    <x v="599"/>
    <d v="2020-01-31T00:00:00"/>
    <d v="2020-02-09T00:00:00"/>
    <s v="USD"/>
    <n v="12"/>
    <n v="23"/>
    <n v="84"/>
    <n v="15"/>
    <n v="4"/>
    <n v="0.15"/>
    <n v="1936.84"/>
    <n v="2653.2"/>
    <x v="808"/>
    <n v="7747.36"/>
    <n v="1273.5199999999995"/>
    <n v="9"/>
    <x v="0"/>
  </r>
  <r>
    <x v="5049"/>
    <x v="1"/>
    <x v="5"/>
    <d v="2019-12-01T00:00:00"/>
    <x v="599"/>
    <d v="2020-01-23T00:00:00"/>
    <d v="2020-01-27T00:00:00"/>
    <s v="USD"/>
    <n v="22"/>
    <n v="50"/>
    <n v="79"/>
    <n v="26"/>
    <n v="6"/>
    <n v="0.1"/>
    <n v="607.82000000000005"/>
    <n v="1125.5999999999999"/>
    <x v="302"/>
    <n v="3646.92"/>
    <n v="2431.3199999999997"/>
    <n v="4"/>
    <x v="1"/>
  </r>
  <r>
    <x v="5050"/>
    <x v="0"/>
    <x v="0"/>
    <d v="2019-08-23T00:00:00"/>
    <x v="599"/>
    <d v="2020-02-03T00:00:00"/>
    <d v="2020-02-07T00:00:00"/>
    <s v="USD"/>
    <n v="17"/>
    <n v="34"/>
    <n v="113"/>
    <n v="8"/>
    <n v="8"/>
    <n v="0.15"/>
    <n v="531.71"/>
    <n v="857.6"/>
    <x v="115"/>
    <n v="4253.68"/>
    <n v="1578"/>
    <n v="4"/>
    <x v="1"/>
  </r>
  <r>
    <x v="5051"/>
    <x v="0"/>
    <x v="0"/>
    <d v="2019-08-23T00:00:00"/>
    <x v="599"/>
    <d v="2020-02-05T00:00:00"/>
    <d v="2020-02-15T00:00:00"/>
    <s v="USD"/>
    <n v="16"/>
    <n v="38"/>
    <n v="111"/>
    <n v="3"/>
    <n v="1"/>
    <n v="0.2"/>
    <n v="1354.47"/>
    <n v="1782.2"/>
    <x v="149"/>
    <n v="1354.47"/>
    <n v="71.290000000000191"/>
    <n v="10"/>
    <x v="0"/>
  </r>
  <r>
    <x v="5052"/>
    <x v="1"/>
    <x v="5"/>
    <d v="2019-08-23T00:00:00"/>
    <x v="599"/>
    <d v="2020-02-06T00:00:00"/>
    <d v="2020-02-08T00:00:00"/>
    <s v="USD"/>
    <n v="24"/>
    <n v="20"/>
    <n v="70"/>
    <n v="8"/>
    <n v="6"/>
    <n v="0.08"/>
    <n v="1045.2"/>
    <n v="2010"/>
    <x v="205"/>
    <n v="6271.2000000000007"/>
    <n v="4824"/>
    <n v="2"/>
    <x v="1"/>
  </r>
  <r>
    <x v="5053"/>
    <x v="3"/>
    <x v="2"/>
    <d v="2019-08-23T00:00:00"/>
    <x v="600"/>
    <d v="2020-02-02T00:00:00"/>
    <d v="2020-02-08T00:00:00"/>
    <s v="USD"/>
    <n v="6"/>
    <n v="9"/>
    <n v="313"/>
    <n v="38"/>
    <n v="4"/>
    <n v="0.05"/>
    <n v="660.35"/>
    <n v="857.6"/>
    <x v="544"/>
    <n v="2641.4"/>
    <n v="617.48"/>
    <n v="6"/>
    <x v="1"/>
  </r>
  <r>
    <x v="5054"/>
    <x v="0"/>
    <x v="3"/>
    <d v="2019-12-01T00:00:00"/>
    <x v="600"/>
    <d v="2020-02-03T00:00:00"/>
    <d v="2020-02-13T00:00:00"/>
    <s v="USD"/>
    <n v="13"/>
    <n v="20"/>
    <n v="28"/>
    <n v="18"/>
    <n v="5"/>
    <n v="0.1"/>
    <n v="644.54"/>
    <n v="871"/>
    <x v="102"/>
    <n v="3222.7"/>
    <n v="696.80000000000018"/>
    <n v="10"/>
    <x v="0"/>
  </r>
  <r>
    <x v="5055"/>
    <x v="1"/>
    <x v="5"/>
    <d v="2019-08-23T00:00:00"/>
    <x v="600"/>
    <d v="2020-01-25T00:00:00"/>
    <d v="2020-01-28T00:00:00"/>
    <s v="USD"/>
    <n v="23"/>
    <n v="6"/>
    <n v="73"/>
    <n v="39"/>
    <n v="8"/>
    <n v="0.08"/>
    <n v="1945.14"/>
    <n v="2559.4"/>
    <x v="791"/>
    <n v="15561.12"/>
    <n v="3276.0640000000003"/>
    <n v="3"/>
    <x v="1"/>
  </r>
  <r>
    <x v="5056"/>
    <x v="1"/>
    <x v="3"/>
    <d v="2019-08-23T00:00:00"/>
    <x v="600"/>
    <d v="2020-02-02T00:00:00"/>
    <d v="2020-02-11T00:00:00"/>
    <s v="USD"/>
    <n v="25"/>
    <n v="2"/>
    <n v="51"/>
    <n v="46"/>
    <n v="7"/>
    <n v="0.05"/>
    <n v="1601.17"/>
    <n v="3812.3"/>
    <x v="1581"/>
    <n v="11208.19"/>
    <n v="14143.605000000001"/>
    <n v="9"/>
    <x v="0"/>
  </r>
  <r>
    <x v="5057"/>
    <x v="3"/>
    <x v="0"/>
    <d v="2019-08-23T00:00:00"/>
    <x v="600"/>
    <d v="2020-02-12T00:00:00"/>
    <d v="2020-02-18T00:00:00"/>
    <s v="USD"/>
    <n v="3"/>
    <n v="20"/>
    <n v="126"/>
    <n v="12"/>
    <n v="7"/>
    <n v="0.08"/>
    <n v="571.64"/>
    <n v="1058.5999999999999"/>
    <x v="1502"/>
    <n v="4001.48"/>
    <n v="2815.9039999999991"/>
    <n v="6"/>
    <x v="1"/>
  </r>
  <r>
    <x v="5058"/>
    <x v="3"/>
    <x v="2"/>
    <d v="2019-08-23T00:00:00"/>
    <x v="600"/>
    <d v="2020-01-25T00:00:00"/>
    <d v="2020-02-03T00:00:00"/>
    <s v="USD"/>
    <n v="4"/>
    <n v="33"/>
    <n v="308"/>
    <n v="30"/>
    <n v="1"/>
    <n v="0.15"/>
    <n v="1958.41"/>
    <n v="2479"/>
    <x v="1297"/>
    <n v="1958.41"/>
    <n v="148.74"/>
    <n v="9"/>
    <x v="0"/>
  </r>
  <r>
    <x v="5059"/>
    <x v="3"/>
    <x v="0"/>
    <d v="2019-08-23T00:00:00"/>
    <x v="600"/>
    <d v="2020-01-24T00:00:00"/>
    <d v="2020-02-02T00:00:00"/>
    <s v="USD"/>
    <n v="2"/>
    <n v="34"/>
    <n v="171"/>
    <n v="20"/>
    <n v="5"/>
    <n v="0.1"/>
    <n v="1480.7"/>
    <n v="1742"/>
    <x v="1946"/>
    <n v="7403.5"/>
    <n v="435.5"/>
    <n v="9"/>
    <x v="0"/>
  </r>
  <r>
    <x v="5060"/>
    <x v="0"/>
    <x v="4"/>
    <d v="2019-08-23T00:00:00"/>
    <x v="600"/>
    <d v="2020-01-30T00:00:00"/>
    <d v="2020-02-08T00:00:00"/>
    <s v="USD"/>
    <n v="19"/>
    <n v="21"/>
    <n v="341"/>
    <n v="12"/>
    <n v="2"/>
    <n v="0.05"/>
    <n v="1739.32"/>
    <n v="3162.4"/>
    <x v="1947"/>
    <n v="3478.64"/>
    <n v="2529.9199999999996"/>
    <n v="9"/>
    <x v="0"/>
  </r>
  <r>
    <x v="5061"/>
    <x v="0"/>
    <x v="0"/>
    <d v="2019-12-01T00:00:00"/>
    <x v="600"/>
    <d v="2020-02-03T00:00:00"/>
    <d v="2020-02-07T00:00:00"/>
    <s v="USD"/>
    <n v="16"/>
    <n v="12"/>
    <n v="163"/>
    <n v="22"/>
    <n v="2"/>
    <n v="0.05"/>
    <n v="97.62"/>
    <n v="207.7"/>
    <x v="213"/>
    <n v="195.24"/>
    <n v="199.38999999999993"/>
    <n v="4"/>
    <x v="1"/>
  </r>
  <r>
    <x v="5062"/>
    <x v="0"/>
    <x v="0"/>
    <d v="2019-08-23T00:00:00"/>
    <x v="600"/>
    <d v="2020-02-13T00:00:00"/>
    <d v="2020-02-21T00:00:00"/>
    <s v="USD"/>
    <n v="17"/>
    <n v="19"/>
    <n v="141"/>
    <n v="7"/>
    <n v="6"/>
    <n v="0.08"/>
    <n v="605.35"/>
    <n v="931.3"/>
    <x v="499"/>
    <n v="3632.1000000000004"/>
    <n v="1508.6759999999995"/>
    <n v="8"/>
    <x v="0"/>
  </r>
  <r>
    <x v="5063"/>
    <x v="0"/>
    <x v="0"/>
    <d v="2019-08-23T00:00:00"/>
    <x v="600"/>
    <d v="2020-02-11T00:00:00"/>
    <d v="2020-02-16T00:00:00"/>
    <s v="USD"/>
    <n v="12"/>
    <n v="5"/>
    <n v="200"/>
    <n v="43"/>
    <n v="3"/>
    <n v="0.05"/>
    <n v="3365.14"/>
    <n v="5098.7"/>
    <x v="1948"/>
    <n v="10095.42"/>
    <n v="4435.8749999999982"/>
    <n v="5"/>
    <x v="1"/>
  </r>
  <r>
    <x v="5064"/>
    <x v="0"/>
    <x v="2"/>
    <d v="2019-08-23T00:00:00"/>
    <x v="600"/>
    <d v="2020-02-12T00:00:00"/>
    <d v="2020-02-16T00:00:00"/>
    <s v="USD"/>
    <n v="14"/>
    <n v="35"/>
    <n v="297"/>
    <n v="4"/>
    <n v="8"/>
    <n v="0.4"/>
    <n v="909.32"/>
    <n v="1165.8"/>
    <x v="289"/>
    <n v="7274.56"/>
    <n v="-1678.7200000000012"/>
    <n v="4"/>
    <x v="1"/>
  </r>
  <r>
    <x v="5065"/>
    <x v="3"/>
    <x v="2"/>
    <d v="2019-08-23T00:00:00"/>
    <x v="601"/>
    <d v="2020-01-28T00:00:00"/>
    <d v="2020-01-31T00:00:00"/>
    <s v="USD"/>
    <n v="6"/>
    <n v="7"/>
    <n v="262"/>
    <n v="12"/>
    <n v="5"/>
    <n v="0.05"/>
    <n v="954.75"/>
    <n v="1909.5"/>
    <x v="1949"/>
    <n v="4773.75"/>
    <n v="4296.375"/>
    <n v="3"/>
    <x v="1"/>
  </r>
  <r>
    <x v="5066"/>
    <x v="3"/>
    <x v="3"/>
    <d v="2019-12-01T00:00:00"/>
    <x v="601"/>
    <d v="2020-02-08T00:00:00"/>
    <d v="2020-02-15T00:00:00"/>
    <s v="USD"/>
    <n v="9"/>
    <n v="37"/>
    <n v="36"/>
    <n v="6"/>
    <n v="7"/>
    <n v="0.05"/>
    <n v="5057.96"/>
    <n v="6244.4"/>
    <x v="1753"/>
    <n v="35405.72"/>
    <n v="6119.5399999999936"/>
    <n v="7"/>
    <x v="1"/>
  </r>
  <r>
    <x v="5067"/>
    <x v="0"/>
    <x v="3"/>
    <d v="2019-08-23T00:00:00"/>
    <x v="601"/>
    <d v="2020-02-03T00:00:00"/>
    <d v="2020-02-08T00:00:00"/>
    <s v="USD"/>
    <n v="17"/>
    <n v="7"/>
    <n v="31"/>
    <n v="4"/>
    <n v="4"/>
    <n v="0.08"/>
    <n v="3252.98"/>
    <n v="3872.6"/>
    <x v="1473"/>
    <n v="13011.92"/>
    <n v="1239.2479999999996"/>
    <n v="5"/>
    <x v="1"/>
  </r>
  <r>
    <x v="5068"/>
    <x v="0"/>
    <x v="0"/>
    <d v="2019-08-23T00:00:00"/>
    <x v="601"/>
    <d v="2020-01-31T00:00:00"/>
    <d v="2020-02-09T00:00:00"/>
    <s v="USD"/>
    <n v="12"/>
    <n v="30"/>
    <n v="141"/>
    <n v="23"/>
    <n v="4"/>
    <n v="0.3"/>
    <n v="1180.6099999999999"/>
    <n v="1762.1"/>
    <x v="655"/>
    <n v="4722.4399999999996"/>
    <n v="211.4399999999996"/>
    <n v="9"/>
    <x v="0"/>
  </r>
  <r>
    <x v="5069"/>
    <x v="0"/>
    <x v="1"/>
    <d v="2019-08-23T00:00:00"/>
    <x v="601"/>
    <d v="2020-01-26T00:00:00"/>
    <d v="2020-01-30T00:00:00"/>
    <s v="USD"/>
    <n v="17"/>
    <n v="37"/>
    <n v="239"/>
    <n v="29"/>
    <n v="3"/>
    <n v="0.08"/>
    <n v="1480.57"/>
    <n v="2552.6999999999998"/>
    <x v="1943"/>
    <n v="4441.71"/>
    <n v="2603.7420000000002"/>
    <n v="4"/>
    <x v="1"/>
  </r>
  <r>
    <x v="5070"/>
    <x v="2"/>
    <x v="0"/>
    <d v="2019-08-23T00:00:00"/>
    <x v="601"/>
    <d v="2020-02-13T00:00:00"/>
    <d v="2020-02-23T00:00:00"/>
    <s v="USD"/>
    <n v="27"/>
    <n v="19"/>
    <n v="199"/>
    <n v="23"/>
    <n v="4"/>
    <n v="0.1"/>
    <n v="502.5"/>
    <n v="1005"/>
    <x v="594"/>
    <n v="2010"/>
    <n v="1608"/>
    <n v="10"/>
    <x v="0"/>
  </r>
  <r>
    <x v="5071"/>
    <x v="0"/>
    <x v="5"/>
    <d v="2019-08-23T00:00:00"/>
    <x v="601"/>
    <d v="2020-02-02T00:00:00"/>
    <d v="2020-02-03T00:00:00"/>
    <s v="USD"/>
    <n v="17"/>
    <n v="5"/>
    <n v="81"/>
    <n v="37"/>
    <n v="4"/>
    <n v="0.05"/>
    <n v="978.2"/>
    <n v="1340"/>
    <x v="62"/>
    <n v="3912.8"/>
    <n v="1179.1999999999998"/>
    <n v="1"/>
    <x v="1"/>
  </r>
  <r>
    <x v="5072"/>
    <x v="1"/>
    <x v="2"/>
    <d v="2019-08-23T00:00:00"/>
    <x v="601"/>
    <d v="2020-01-31T00:00:00"/>
    <d v="2020-02-08T00:00:00"/>
    <s v="USD"/>
    <n v="25"/>
    <n v="13"/>
    <n v="298"/>
    <n v="5"/>
    <n v="1"/>
    <n v="0.05"/>
    <n v="921.25"/>
    <n v="1842.5"/>
    <x v="272"/>
    <n v="921.25"/>
    <n v="829.125"/>
    <n v="8"/>
    <x v="0"/>
  </r>
  <r>
    <x v="5073"/>
    <x v="2"/>
    <x v="3"/>
    <d v="2019-12-01T00:00:00"/>
    <x v="601"/>
    <d v="2020-02-17T00:00:00"/>
    <d v="2020-02-21T00:00:00"/>
    <s v="USD"/>
    <n v="26"/>
    <n v="18"/>
    <n v="34"/>
    <n v="35"/>
    <n v="2"/>
    <n v="0.4"/>
    <n v="3236.1"/>
    <n v="3852.5"/>
    <x v="201"/>
    <n v="6472.2"/>
    <n v="-1849.1999999999998"/>
    <n v="4"/>
    <x v="1"/>
  </r>
  <r>
    <x v="5074"/>
    <x v="3"/>
    <x v="0"/>
    <d v="2019-12-01T00:00:00"/>
    <x v="602"/>
    <d v="2020-02-10T00:00:00"/>
    <d v="2020-02-17T00:00:00"/>
    <s v="USD"/>
    <n v="5"/>
    <n v="47"/>
    <n v="102"/>
    <n v="25"/>
    <n v="3"/>
    <n v="0.1"/>
    <n v="715.49"/>
    <n v="1212.7"/>
    <x v="1950"/>
    <n v="2146.4700000000003"/>
    <n v="1127.8200000000002"/>
    <n v="7"/>
    <x v="1"/>
  </r>
  <r>
    <x v="5075"/>
    <x v="0"/>
    <x v="3"/>
    <d v="2019-08-23T00:00:00"/>
    <x v="602"/>
    <d v="2020-02-13T00:00:00"/>
    <d v="2020-02-20T00:00:00"/>
    <s v="USD"/>
    <n v="14"/>
    <n v="22"/>
    <n v="32"/>
    <n v="38"/>
    <n v="1"/>
    <n v="0.05"/>
    <n v="2940.63"/>
    <n v="3819"/>
    <x v="532"/>
    <n v="2940.63"/>
    <n v="687.41999999999962"/>
    <n v="7"/>
    <x v="1"/>
  </r>
  <r>
    <x v="5076"/>
    <x v="1"/>
    <x v="0"/>
    <d v="2019-08-23T00:00:00"/>
    <x v="602"/>
    <d v="2020-01-27T00:00:00"/>
    <d v="2020-01-29T00:00:00"/>
    <s v="USD"/>
    <n v="22"/>
    <n v="19"/>
    <n v="97"/>
    <n v="2"/>
    <n v="8"/>
    <n v="0.2"/>
    <n v="532.65"/>
    <n v="1065.3"/>
    <x v="573"/>
    <n v="4261.2"/>
    <n v="2556.7200000000003"/>
    <n v="2"/>
    <x v="1"/>
  </r>
  <r>
    <x v="5077"/>
    <x v="2"/>
    <x v="2"/>
    <d v="2019-12-01T00:00:00"/>
    <x v="602"/>
    <d v="2020-02-02T00:00:00"/>
    <d v="2020-02-06T00:00:00"/>
    <s v="USD"/>
    <n v="28"/>
    <n v="38"/>
    <n v="311"/>
    <n v="15"/>
    <n v="6"/>
    <n v="0.1"/>
    <n v="1192.06"/>
    <n v="1862.6"/>
    <x v="313"/>
    <n v="7152.36"/>
    <n v="2905.6799999999994"/>
    <n v="4"/>
    <x v="1"/>
  </r>
  <r>
    <x v="5078"/>
    <x v="2"/>
    <x v="4"/>
    <d v="2019-12-01T00:00:00"/>
    <x v="602"/>
    <d v="2020-01-28T00:00:00"/>
    <d v="2020-02-04T00:00:00"/>
    <s v="USD"/>
    <n v="26"/>
    <n v="35"/>
    <n v="345"/>
    <n v="42"/>
    <n v="4"/>
    <n v="0.1"/>
    <n v="1154.1400000000001"/>
    <n v="1989.9"/>
    <x v="22"/>
    <n v="4616.5600000000004"/>
    <n v="2547.08"/>
    <n v="7"/>
    <x v="1"/>
  </r>
  <r>
    <x v="5079"/>
    <x v="0"/>
    <x v="1"/>
    <d v="2019-12-01T00:00:00"/>
    <x v="602"/>
    <d v="2020-02-17T00:00:00"/>
    <d v="2020-02-18T00:00:00"/>
    <s v="USD"/>
    <n v="16"/>
    <n v="34"/>
    <n v="211"/>
    <n v="29"/>
    <n v="8"/>
    <n v="0.08"/>
    <n v="2289.39"/>
    <n v="2693.4"/>
    <x v="1951"/>
    <n v="18315.12"/>
    <n v="1508.3040000000037"/>
    <n v="1"/>
    <x v="1"/>
  </r>
  <r>
    <x v="5080"/>
    <x v="1"/>
    <x v="1"/>
    <d v="2019-08-23T00:00:00"/>
    <x v="602"/>
    <d v="2020-02-13T00:00:00"/>
    <d v="2020-02-20T00:00:00"/>
    <s v="USD"/>
    <n v="22"/>
    <n v="25"/>
    <n v="227"/>
    <n v="2"/>
    <n v="7"/>
    <n v="0.4"/>
    <n v="2613"/>
    <n v="4020"/>
    <x v="1602"/>
    <n v="18291"/>
    <n v="-1407"/>
    <n v="7"/>
    <x v="1"/>
  </r>
  <r>
    <x v="5081"/>
    <x v="0"/>
    <x v="1"/>
    <d v="2019-08-23T00:00:00"/>
    <x v="602"/>
    <d v="2020-02-17T00:00:00"/>
    <d v="2020-02-22T00:00:00"/>
    <s v="USD"/>
    <n v="12"/>
    <n v="8"/>
    <n v="214"/>
    <n v="9"/>
    <n v="3"/>
    <n v="0.1"/>
    <n v="557.84"/>
    <n v="1212.7"/>
    <x v="1950"/>
    <n v="1673.52"/>
    <n v="1600.7700000000004"/>
    <n v="5"/>
    <x v="1"/>
  </r>
  <r>
    <x v="5082"/>
    <x v="0"/>
    <x v="1"/>
    <d v="2019-08-23T00:00:00"/>
    <x v="602"/>
    <d v="2020-02-12T00:00:00"/>
    <d v="2020-02-15T00:00:00"/>
    <s v="USD"/>
    <n v="18"/>
    <n v="24"/>
    <n v="213"/>
    <n v="45"/>
    <n v="3"/>
    <n v="0.1"/>
    <n v="2891.72"/>
    <n v="3484"/>
    <x v="1808"/>
    <n v="8675.16"/>
    <n v="731.64000000000124"/>
    <n v="3"/>
    <x v="1"/>
  </r>
  <r>
    <x v="5083"/>
    <x v="0"/>
    <x v="0"/>
    <d v="2019-12-01T00:00:00"/>
    <x v="603"/>
    <d v="2020-02-07T00:00:00"/>
    <d v="2020-02-17T00:00:00"/>
    <s v="USD"/>
    <n v="15"/>
    <n v="26"/>
    <n v="131"/>
    <n v="36"/>
    <n v="3"/>
    <n v="0.3"/>
    <n v="2499.77"/>
    <n v="3845.8"/>
    <x v="694"/>
    <n v="7499.3099999999995"/>
    <n v="576.8700000000008"/>
    <n v="10"/>
    <x v="0"/>
  </r>
  <r>
    <x v="5084"/>
    <x v="1"/>
    <x v="0"/>
    <d v="2019-08-23T00:00:00"/>
    <x v="603"/>
    <d v="2020-02-07T00:00:00"/>
    <d v="2020-02-11T00:00:00"/>
    <s v="USD"/>
    <n v="21"/>
    <n v="28"/>
    <n v="155"/>
    <n v="42"/>
    <n v="2"/>
    <n v="0.2"/>
    <n v="1703.01"/>
    <n v="2398.6"/>
    <x v="1952"/>
    <n v="3406.02"/>
    <n v="431.74000000000024"/>
    <n v="4"/>
    <x v="1"/>
  </r>
  <r>
    <x v="5085"/>
    <x v="3"/>
    <x v="4"/>
    <d v="2019-12-01T00:00:00"/>
    <x v="603"/>
    <d v="2020-02-17T00:00:00"/>
    <d v="2020-02-20T00:00:00"/>
    <s v="USD"/>
    <n v="3"/>
    <n v="27"/>
    <n v="360"/>
    <n v="4"/>
    <n v="5"/>
    <n v="0.08"/>
    <n v="3919.23"/>
    <n v="6123.8"/>
    <x v="1953"/>
    <n v="19596.150000000001"/>
    <n v="8573.3299999999981"/>
    <n v="3"/>
    <x v="1"/>
  </r>
  <r>
    <x v="5086"/>
    <x v="3"/>
    <x v="5"/>
    <d v="2019-12-01T00:00:00"/>
    <x v="603"/>
    <d v="2020-02-07T00:00:00"/>
    <d v="2020-02-16T00:00:00"/>
    <s v="USD"/>
    <n v="1"/>
    <n v="50"/>
    <n v="83"/>
    <n v="11"/>
    <n v="3"/>
    <n v="0.1"/>
    <n v="1216.45"/>
    <n v="1788.9"/>
    <x v="1884"/>
    <n v="3649.3500000000004"/>
    <n v="1180.6800000000003"/>
    <n v="9"/>
    <x v="0"/>
  </r>
  <r>
    <x v="5087"/>
    <x v="3"/>
    <x v="3"/>
    <d v="2019-08-23T00:00:00"/>
    <x v="603"/>
    <d v="2020-01-29T00:00:00"/>
    <d v="2020-02-08T00:00:00"/>
    <s v="USD"/>
    <n v="10"/>
    <n v="12"/>
    <n v="55"/>
    <n v="9"/>
    <n v="3"/>
    <n v="0.05"/>
    <n v="2002.36"/>
    <n v="3926.2"/>
    <x v="542"/>
    <n v="6007.08"/>
    <n v="5182.5899999999983"/>
    <n v="10"/>
    <x v="0"/>
  </r>
  <r>
    <x v="5088"/>
    <x v="0"/>
    <x v="3"/>
    <d v="2019-12-01T00:00:00"/>
    <x v="603"/>
    <d v="2020-01-30T00:00:00"/>
    <d v="2020-02-07T00:00:00"/>
    <s v="USD"/>
    <n v="18"/>
    <n v="37"/>
    <n v="31"/>
    <n v="47"/>
    <n v="7"/>
    <n v="0.1"/>
    <n v="124.82"/>
    <n v="180.9"/>
    <x v="117"/>
    <n v="873.74"/>
    <n v="265.93000000000006"/>
    <n v="8"/>
    <x v="0"/>
  </r>
  <r>
    <x v="5089"/>
    <x v="1"/>
    <x v="3"/>
    <d v="2019-08-23T00:00:00"/>
    <x v="603"/>
    <d v="2020-01-31T00:00:00"/>
    <d v="2020-02-06T00:00:00"/>
    <s v="USD"/>
    <n v="24"/>
    <n v="5"/>
    <n v="40"/>
    <n v="38"/>
    <n v="3"/>
    <n v="0.05"/>
    <n v="2313.44"/>
    <n v="3169.1"/>
    <x v="1954"/>
    <n v="6940.32"/>
    <n v="2091.6149999999998"/>
    <n v="6"/>
    <x v="1"/>
  </r>
  <r>
    <x v="5090"/>
    <x v="2"/>
    <x v="2"/>
    <d v="2019-08-23T00:00:00"/>
    <x v="603"/>
    <d v="2020-02-07T00:00:00"/>
    <d v="2020-02-11T00:00:00"/>
    <s v="USD"/>
    <n v="26"/>
    <n v="10"/>
    <n v="267"/>
    <n v="11"/>
    <n v="1"/>
    <n v="0.15"/>
    <n v="539.35"/>
    <n v="1172.5"/>
    <x v="198"/>
    <n v="539.35"/>
    <n v="457.27499999999998"/>
    <n v="4"/>
    <x v="1"/>
  </r>
  <r>
    <x v="5091"/>
    <x v="0"/>
    <x v="5"/>
    <d v="2019-08-23T00:00:00"/>
    <x v="604"/>
    <d v="2020-02-04T00:00:00"/>
    <d v="2020-02-06T00:00:00"/>
    <s v="USD"/>
    <n v="17"/>
    <n v="18"/>
    <n v="84"/>
    <n v="2"/>
    <n v="5"/>
    <n v="0.05"/>
    <n v="2573.81"/>
    <n v="3959.7"/>
    <x v="369"/>
    <n v="12869.05"/>
    <n v="5939.5250000000015"/>
    <n v="2"/>
    <x v="1"/>
  </r>
  <r>
    <x v="5092"/>
    <x v="3"/>
    <x v="0"/>
    <d v="2019-12-01T00:00:00"/>
    <x v="604"/>
    <d v="2020-02-06T00:00:00"/>
    <d v="2020-02-07T00:00:00"/>
    <s v="USD"/>
    <n v="10"/>
    <n v="30"/>
    <n v="126"/>
    <n v="16"/>
    <n v="7"/>
    <n v="0.05"/>
    <n v="108.81"/>
    <n v="194.3"/>
    <x v="484"/>
    <n v="761.67000000000007"/>
    <n v="530.42499999999995"/>
    <n v="1"/>
    <x v="1"/>
  </r>
  <r>
    <x v="5093"/>
    <x v="3"/>
    <x v="3"/>
    <d v="2019-12-01T00:00:00"/>
    <x v="604"/>
    <d v="2020-02-02T00:00:00"/>
    <d v="2020-02-04T00:00:00"/>
    <s v="USD"/>
    <n v="12"/>
    <n v="3"/>
    <n v="29"/>
    <n v="22"/>
    <n v="8"/>
    <n v="0.05"/>
    <n v="1877.74"/>
    <n v="2318.1999999999998"/>
    <x v="1899"/>
    <n v="15021.92"/>
    <n v="2596.399999999996"/>
    <n v="2"/>
    <x v="1"/>
  </r>
  <r>
    <x v="5094"/>
    <x v="3"/>
    <x v="2"/>
    <d v="2019-08-23T00:00:00"/>
    <x v="604"/>
    <d v="2020-02-05T00:00:00"/>
    <d v="2020-02-14T00:00:00"/>
    <s v="USD"/>
    <n v="10"/>
    <n v="46"/>
    <n v="301"/>
    <n v="18"/>
    <n v="3"/>
    <n v="0.1"/>
    <n v="1494.64"/>
    <n v="1916.2"/>
    <x v="1087"/>
    <n v="4483.92"/>
    <n v="689.82000000000062"/>
    <n v="9"/>
    <x v="0"/>
  </r>
  <r>
    <x v="5095"/>
    <x v="3"/>
    <x v="5"/>
    <d v="2019-12-01T00:00:00"/>
    <x v="604"/>
    <d v="2020-02-05T00:00:00"/>
    <d v="2020-02-06T00:00:00"/>
    <s v="USD"/>
    <n v="6"/>
    <n v="26"/>
    <n v="73"/>
    <n v="22"/>
    <n v="5"/>
    <n v="0.05"/>
    <n v="1055.25"/>
    <n v="2512.5"/>
    <x v="325"/>
    <n v="5276.25"/>
    <n v="6658.125"/>
    <n v="1"/>
    <x v="1"/>
  </r>
  <r>
    <x v="5096"/>
    <x v="3"/>
    <x v="4"/>
    <d v="2019-12-01T00:00:00"/>
    <x v="604"/>
    <d v="2020-01-27T00:00:00"/>
    <d v="2020-02-05T00:00:00"/>
    <s v="USD"/>
    <n v="4"/>
    <n v="16"/>
    <n v="352"/>
    <n v="29"/>
    <n v="6"/>
    <n v="0.15"/>
    <n v="102.78"/>
    <n v="174.2"/>
    <x v="704"/>
    <n v="616.68000000000006"/>
    <n v="271.73999999999978"/>
    <n v="9"/>
    <x v="0"/>
  </r>
  <r>
    <x v="5097"/>
    <x v="0"/>
    <x v="4"/>
    <d v="2019-08-23T00:00:00"/>
    <x v="605"/>
    <d v="2020-02-12T00:00:00"/>
    <d v="2020-02-13T00:00:00"/>
    <s v="USD"/>
    <n v="19"/>
    <n v="34"/>
    <n v="340"/>
    <n v="5"/>
    <n v="1"/>
    <n v="0.1"/>
    <n v="3344.24"/>
    <n v="5668.2"/>
    <x v="1955"/>
    <n v="3344.24"/>
    <n v="1757.1400000000003"/>
    <n v="1"/>
    <x v="1"/>
  </r>
  <r>
    <x v="5098"/>
    <x v="3"/>
    <x v="0"/>
    <d v="2019-08-23T00:00:00"/>
    <x v="605"/>
    <d v="2020-02-12T00:00:00"/>
    <d v="2020-02-16T00:00:00"/>
    <s v="USD"/>
    <n v="2"/>
    <n v="2"/>
    <n v="169"/>
    <n v="17"/>
    <n v="3"/>
    <n v="0.3"/>
    <n v="1106.8399999999999"/>
    <n v="1876"/>
    <x v="234"/>
    <n v="3320.5199999999995"/>
    <n v="619.08000000000038"/>
    <n v="4"/>
    <x v="1"/>
  </r>
  <r>
    <x v="5099"/>
    <x v="3"/>
    <x v="4"/>
    <d v="2019-12-01T00:00:00"/>
    <x v="605"/>
    <d v="2020-02-03T00:00:00"/>
    <d v="2020-02-04T00:00:00"/>
    <s v="USD"/>
    <n v="1"/>
    <n v="29"/>
    <n v="366"/>
    <n v="2"/>
    <n v="6"/>
    <n v="0.1"/>
    <n v="886.41"/>
    <n v="1969.8"/>
    <x v="0"/>
    <n v="5318.46"/>
    <n v="5318.46"/>
    <n v="1"/>
    <x v="1"/>
  </r>
  <r>
    <x v="5100"/>
    <x v="3"/>
    <x v="1"/>
    <d v="2019-08-23T00:00:00"/>
    <x v="605"/>
    <d v="2020-02-16T00:00:00"/>
    <d v="2020-02-26T00:00:00"/>
    <s v="USD"/>
    <n v="1"/>
    <n v="15"/>
    <n v="244"/>
    <n v="26"/>
    <n v="5"/>
    <n v="0.08"/>
    <n v="836.16"/>
    <n v="1045.2"/>
    <x v="193"/>
    <n v="4180.8"/>
    <n v="627.11999999999989"/>
    <n v="10"/>
    <x v="0"/>
  </r>
  <r>
    <x v="5101"/>
    <x v="3"/>
    <x v="2"/>
    <d v="2019-08-23T00:00:00"/>
    <x v="605"/>
    <d v="2020-02-15T00:00:00"/>
    <d v="2020-02-19T00:00:00"/>
    <s v="USD"/>
    <n v="1"/>
    <n v="25"/>
    <n v="276"/>
    <n v="25"/>
    <n v="5"/>
    <n v="0.2"/>
    <n v="2727.17"/>
    <n v="5681.6"/>
    <x v="1291"/>
    <n v="13635.85"/>
    <n v="9090.5500000000011"/>
    <n v="4"/>
    <x v="1"/>
  </r>
  <r>
    <x v="5102"/>
    <x v="3"/>
    <x v="0"/>
    <d v="2019-12-01T00:00:00"/>
    <x v="605"/>
    <d v="2020-02-03T00:00:00"/>
    <d v="2020-02-09T00:00:00"/>
    <s v="USD"/>
    <n v="1"/>
    <n v="22"/>
    <n v="147"/>
    <n v="29"/>
    <n v="5"/>
    <n v="0.15"/>
    <n v="442.2"/>
    <n v="1105.5"/>
    <x v="277"/>
    <n v="2211"/>
    <n v="2487.375"/>
    <n v="6"/>
    <x v="1"/>
  </r>
  <r>
    <x v="5103"/>
    <x v="3"/>
    <x v="5"/>
    <d v="2019-12-01T00:00:00"/>
    <x v="605"/>
    <d v="2020-02-02T00:00:00"/>
    <d v="2020-02-05T00:00:00"/>
    <s v="USD"/>
    <n v="5"/>
    <n v="3"/>
    <n v="64"/>
    <n v="2"/>
    <n v="7"/>
    <n v="0.15"/>
    <n v="2170.8000000000002"/>
    <n v="5427"/>
    <x v="1655"/>
    <n v="15195.600000000002"/>
    <n v="17095.049999999996"/>
    <n v="3"/>
    <x v="1"/>
  </r>
  <r>
    <x v="5104"/>
    <x v="0"/>
    <x v="0"/>
    <d v="2019-08-23T00:00:00"/>
    <x v="606"/>
    <d v="2020-02-24T00:00:00"/>
    <d v="2020-03-04T00:00:00"/>
    <s v="USD"/>
    <n v="18"/>
    <n v="3"/>
    <n v="140"/>
    <n v="31"/>
    <n v="7"/>
    <n v="0.05"/>
    <n v="1403.32"/>
    <n v="2378.5"/>
    <x v="589"/>
    <n v="9823.24"/>
    <n v="5993.7849999999999"/>
    <n v="9"/>
    <x v="0"/>
  </r>
  <r>
    <x v="5105"/>
    <x v="3"/>
    <x v="3"/>
    <d v="2019-12-01T00:00:00"/>
    <x v="606"/>
    <d v="2020-02-17T00:00:00"/>
    <d v="2020-02-20T00:00:00"/>
    <s v="USD"/>
    <n v="6"/>
    <n v="43"/>
    <n v="42"/>
    <n v="16"/>
    <n v="5"/>
    <n v="0.08"/>
    <n v="2418.4299999999998"/>
    <n v="5038.3999999999996"/>
    <x v="120"/>
    <n v="12092.15"/>
    <n v="11084.49"/>
    <n v="3"/>
    <x v="1"/>
  </r>
  <r>
    <x v="5106"/>
    <x v="0"/>
    <x v="3"/>
    <d v="2019-12-01T00:00:00"/>
    <x v="606"/>
    <d v="2020-02-04T00:00:00"/>
    <d v="2020-02-05T00:00:00"/>
    <s v="USD"/>
    <n v="13"/>
    <n v="32"/>
    <n v="9"/>
    <n v="3"/>
    <n v="1"/>
    <n v="0.05"/>
    <n v="497.41"/>
    <n v="857.6"/>
    <x v="58"/>
    <n v="497.41"/>
    <n v="317.31"/>
    <n v="1"/>
    <x v="1"/>
  </r>
  <r>
    <x v="5107"/>
    <x v="3"/>
    <x v="0"/>
    <d v="2019-12-01T00:00:00"/>
    <x v="606"/>
    <d v="2020-02-08T00:00:00"/>
    <d v="2020-02-10T00:00:00"/>
    <s v="USD"/>
    <n v="5"/>
    <n v="39"/>
    <n v="147"/>
    <n v="8"/>
    <n v="8"/>
    <n v="0.2"/>
    <n v="1417.45"/>
    <n v="1728.6"/>
    <x v="264"/>
    <n v="11339.6"/>
    <n v="-276.55999999999949"/>
    <n v="2"/>
    <x v="1"/>
  </r>
  <r>
    <x v="5108"/>
    <x v="3"/>
    <x v="1"/>
    <d v="2019-08-23T00:00:00"/>
    <x v="606"/>
    <d v="2020-02-06T00:00:00"/>
    <d v="2020-02-14T00:00:00"/>
    <s v="USD"/>
    <n v="6"/>
    <n v="11"/>
    <n v="241"/>
    <n v="47"/>
    <n v="5"/>
    <n v="0.08"/>
    <n v="163.61000000000001"/>
    <n v="221.1"/>
    <x v="767"/>
    <n v="818.05000000000007"/>
    <n v="199.01"/>
    <n v="8"/>
    <x v="0"/>
  </r>
  <r>
    <x v="5109"/>
    <x v="3"/>
    <x v="1"/>
    <d v="2019-12-01T00:00:00"/>
    <x v="606"/>
    <d v="2020-02-23T00:00:00"/>
    <d v="2020-03-01T00:00:00"/>
    <s v="USD"/>
    <n v="5"/>
    <n v="36"/>
    <n v="249"/>
    <n v="16"/>
    <n v="4"/>
    <n v="0.05"/>
    <n v="637.77"/>
    <n v="1118.9000000000001"/>
    <x v="468"/>
    <n v="2551.08"/>
    <n v="1700.7399999999998"/>
    <n v="7"/>
    <x v="1"/>
  </r>
  <r>
    <x v="5110"/>
    <x v="1"/>
    <x v="0"/>
    <d v="2019-12-01T00:00:00"/>
    <x v="606"/>
    <d v="2020-02-19T00:00:00"/>
    <d v="2020-02-29T00:00:00"/>
    <s v="USD"/>
    <n v="23"/>
    <n v="20"/>
    <n v="153"/>
    <n v="10"/>
    <n v="6"/>
    <n v="0.1"/>
    <n v="137.08000000000001"/>
    <n v="207.7"/>
    <x v="1045"/>
    <n v="822.48"/>
    <n v="299.09999999999991"/>
    <n v="10"/>
    <x v="0"/>
  </r>
  <r>
    <x v="5111"/>
    <x v="0"/>
    <x v="5"/>
    <d v="2019-08-23T00:00:00"/>
    <x v="606"/>
    <d v="2020-02-23T00:00:00"/>
    <d v="2020-02-28T00:00:00"/>
    <s v="USD"/>
    <n v="16"/>
    <n v="36"/>
    <n v="85"/>
    <n v="28"/>
    <n v="3"/>
    <n v="0.05"/>
    <n v="641.66"/>
    <n v="1051.9000000000001"/>
    <x v="686"/>
    <n v="1924.98"/>
    <n v="1072.9349999999999"/>
    <n v="5"/>
    <x v="1"/>
  </r>
  <r>
    <x v="5112"/>
    <x v="1"/>
    <x v="0"/>
    <d v="2019-12-01T00:00:00"/>
    <x v="607"/>
    <d v="2020-02-15T00:00:00"/>
    <d v="2020-02-20T00:00:00"/>
    <s v="USD"/>
    <n v="22"/>
    <n v="43"/>
    <n v="140"/>
    <n v="21"/>
    <n v="5"/>
    <n v="0.08"/>
    <n v="107.2"/>
    <n v="214.4"/>
    <x v="229"/>
    <n v="536"/>
    <n v="450.24"/>
    <n v="5"/>
    <x v="1"/>
  </r>
  <r>
    <x v="5113"/>
    <x v="3"/>
    <x v="3"/>
    <d v="2019-12-01T00:00:00"/>
    <x v="607"/>
    <d v="2020-02-16T00:00:00"/>
    <d v="2020-02-24T00:00:00"/>
    <s v="USD"/>
    <n v="8"/>
    <n v="29"/>
    <n v="32"/>
    <n v="2"/>
    <n v="5"/>
    <n v="0.1"/>
    <n v="4734.49"/>
    <n v="6485.6"/>
    <x v="1001"/>
    <n v="23672.449999999997"/>
    <n v="5512.7500000000036"/>
    <n v="8"/>
    <x v="0"/>
  </r>
  <r>
    <x v="5114"/>
    <x v="3"/>
    <x v="1"/>
    <d v="2019-12-01T00:00:00"/>
    <x v="607"/>
    <d v="2020-02-16T00:00:00"/>
    <d v="2020-02-19T00:00:00"/>
    <s v="USD"/>
    <n v="9"/>
    <n v="37"/>
    <n v="255"/>
    <n v="13"/>
    <n v="4"/>
    <n v="0.1"/>
    <n v="1569.94"/>
    <n v="2706.8"/>
    <x v="1668"/>
    <n v="6279.76"/>
    <n v="3464.7200000000012"/>
    <n v="3"/>
    <x v="1"/>
  </r>
  <r>
    <x v="5115"/>
    <x v="1"/>
    <x v="3"/>
    <d v="2019-12-01T00:00:00"/>
    <x v="607"/>
    <d v="2020-02-14T00:00:00"/>
    <d v="2020-02-23T00:00:00"/>
    <s v="USD"/>
    <n v="25"/>
    <n v="10"/>
    <n v="49"/>
    <n v="5"/>
    <n v="8"/>
    <n v="0.08"/>
    <n v="589.87"/>
    <n v="951.4"/>
    <x v="225"/>
    <n v="4718.96"/>
    <n v="2283.3440000000001"/>
    <n v="9"/>
    <x v="0"/>
  </r>
  <r>
    <x v="5116"/>
    <x v="1"/>
    <x v="2"/>
    <d v="2019-08-23T00:00:00"/>
    <x v="607"/>
    <d v="2020-02-25T00:00:00"/>
    <d v="2020-03-04T00:00:00"/>
    <s v="USD"/>
    <n v="22"/>
    <n v="7"/>
    <n v="268"/>
    <n v="46"/>
    <n v="6"/>
    <n v="0.08"/>
    <n v="1487.4"/>
    <n v="1983.2"/>
    <x v="294"/>
    <n v="8924.4000000000015"/>
    <n v="2022.8639999999996"/>
    <n v="8"/>
    <x v="0"/>
  </r>
  <r>
    <x v="5117"/>
    <x v="1"/>
    <x v="3"/>
    <d v="2019-08-23T00:00:00"/>
    <x v="607"/>
    <d v="2020-02-16T00:00:00"/>
    <d v="2020-02-20T00:00:00"/>
    <s v="USD"/>
    <n v="23"/>
    <n v="41"/>
    <n v="45"/>
    <n v="25"/>
    <n v="2"/>
    <n v="0.1"/>
    <n v="2517.19"/>
    <n v="3872.6"/>
    <x v="254"/>
    <n v="5034.38"/>
    <n v="1936.3000000000002"/>
    <n v="4"/>
    <x v="1"/>
  </r>
  <r>
    <x v="5118"/>
    <x v="0"/>
    <x v="1"/>
    <d v="2019-12-01T00:00:00"/>
    <x v="607"/>
    <d v="2020-02-24T00:00:00"/>
    <d v="2020-03-04T00:00:00"/>
    <s v="USD"/>
    <n v="14"/>
    <n v="4"/>
    <n v="214"/>
    <n v="41"/>
    <n v="5"/>
    <n v="0.08"/>
    <n v="3119.92"/>
    <n v="3999.9"/>
    <x v="931"/>
    <n v="15599.6"/>
    <n v="2799.9400000000005"/>
    <n v="9"/>
    <x v="0"/>
  </r>
  <r>
    <x v="5119"/>
    <x v="0"/>
    <x v="2"/>
    <d v="2019-08-23T00:00:00"/>
    <x v="608"/>
    <d v="2020-02-17T00:00:00"/>
    <d v="2020-02-19T00:00:00"/>
    <s v="USD"/>
    <n v="14"/>
    <n v="12"/>
    <n v="270"/>
    <n v="25"/>
    <n v="5"/>
    <n v="0.3"/>
    <n v="1773.16"/>
    <n v="2244.5"/>
    <x v="1956"/>
    <n v="8865.8000000000011"/>
    <n v="-1010.050000000002"/>
    <n v="2"/>
    <x v="1"/>
  </r>
  <r>
    <x v="5120"/>
    <x v="1"/>
    <x v="0"/>
    <d v="2019-08-23T00:00:00"/>
    <x v="608"/>
    <d v="2020-01-31T00:00:00"/>
    <d v="2020-02-05T00:00:00"/>
    <s v="USD"/>
    <n v="23"/>
    <n v="3"/>
    <n v="139"/>
    <n v="18"/>
    <n v="3"/>
    <n v="0.08"/>
    <n v="699.48"/>
    <n v="1748.7"/>
    <x v="1957"/>
    <n v="2098.44"/>
    <n v="2727.9720000000002"/>
    <n v="5"/>
    <x v="1"/>
  </r>
  <r>
    <x v="5121"/>
    <x v="0"/>
    <x v="3"/>
    <d v="2019-08-23T00:00:00"/>
    <x v="608"/>
    <d v="2020-02-09T00:00:00"/>
    <d v="2020-02-12T00:00:00"/>
    <s v="USD"/>
    <n v="15"/>
    <n v="9"/>
    <n v="30"/>
    <n v="24"/>
    <n v="6"/>
    <n v="0.05"/>
    <n v="1615.24"/>
    <n v="3845.8"/>
    <x v="1958"/>
    <n v="9691.44"/>
    <n v="12229.62"/>
    <n v="3"/>
    <x v="1"/>
  </r>
  <r>
    <x v="5122"/>
    <x v="3"/>
    <x v="0"/>
    <d v="2019-08-23T00:00:00"/>
    <x v="608"/>
    <d v="2020-02-10T00:00:00"/>
    <d v="2020-02-17T00:00:00"/>
    <s v="USD"/>
    <n v="4"/>
    <n v="38"/>
    <n v="91"/>
    <n v="29"/>
    <n v="4"/>
    <n v="0.08"/>
    <n v="1990.84"/>
    <n v="2398.6"/>
    <x v="284"/>
    <n v="7963.36"/>
    <n v="863.48800000000028"/>
    <n v="7"/>
    <x v="1"/>
  </r>
  <r>
    <x v="5123"/>
    <x v="3"/>
    <x v="0"/>
    <d v="2019-12-01T00:00:00"/>
    <x v="608"/>
    <d v="2020-02-06T00:00:00"/>
    <d v="2020-02-13T00:00:00"/>
    <s v="USD"/>
    <n v="2"/>
    <n v="9"/>
    <n v="128"/>
    <n v="23"/>
    <n v="8"/>
    <n v="0.08"/>
    <n v="4276.8100000000004"/>
    <n v="5554.3"/>
    <x v="1959"/>
    <n v="34214.480000000003"/>
    <n v="6665.1679999999978"/>
    <n v="7"/>
    <x v="1"/>
  </r>
  <r>
    <x v="5124"/>
    <x v="0"/>
    <x v="4"/>
    <d v="2019-08-23T00:00:00"/>
    <x v="608"/>
    <d v="2020-02-11T00:00:00"/>
    <d v="2020-02-18T00:00:00"/>
    <s v="USD"/>
    <n v="16"/>
    <n v="31"/>
    <n v="345"/>
    <n v="5"/>
    <n v="4"/>
    <n v="0.15"/>
    <n v="2630.55"/>
    <n v="3926.2"/>
    <x v="288"/>
    <n v="10522.2"/>
    <n v="2826.8799999999992"/>
    <n v="7"/>
    <x v="1"/>
  </r>
  <r>
    <x v="5125"/>
    <x v="2"/>
    <x v="0"/>
    <d v="2019-12-01T00:00:00"/>
    <x v="608"/>
    <d v="2020-02-19T00:00:00"/>
    <d v="2020-02-20T00:00:00"/>
    <s v="USD"/>
    <n v="26"/>
    <n v="28"/>
    <n v="157"/>
    <n v="31"/>
    <n v="4"/>
    <n v="0.05"/>
    <n v="3177.81"/>
    <n v="6231"/>
    <x v="365"/>
    <n v="12711.24"/>
    <n v="10966.56"/>
    <n v="1"/>
    <x v="1"/>
  </r>
  <r>
    <x v="5126"/>
    <x v="0"/>
    <x v="0"/>
    <d v="2019-12-01T00:00:00"/>
    <x v="608"/>
    <d v="2020-02-06T00:00:00"/>
    <d v="2020-02-11T00:00:00"/>
    <s v="USD"/>
    <n v="12"/>
    <n v="33"/>
    <n v="138"/>
    <n v="12"/>
    <n v="2"/>
    <n v="0.05"/>
    <n v="4118.62"/>
    <n v="6056.8"/>
    <x v="1960"/>
    <n v="8237.24"/>
    <n v="3270.6800000000003"/>
    <n v="5"/>
    <x v="1"/>
  </r>
  <r>
    <x v="5127"/>
    <x v="3"/>
    <x v="2"/>
    <d v="2019-08-23T00:00:00"/>
    <x v="609"/>
    <d v="2020-02-07T00:00:00"/>
    <d v="2020-02-09T00:00:00"/>
    <s v="USD"/>
    <n v="7"/>
    <n v="32"/>
    <n v="273"/>
    <n v="16"/>
    <n v="4"/>
    <n v="0.08"/>
    <n v="1327.4"/>
    <n v="2552.6999999999998"/>
    <x v="1936"/>
    <n v="5309.6"/>
    <n v="4084.3359999999993"/>
    <n v="2"/>
    <x v="1"/>
  </r>
  <r>
    <x v="5128"/>
    <x v="3"/>
    <x v="1"/>
    <d v="2019-12-01T00:00:00"/>
    <x v="609"/>
    <d v="2020-02-05T00:00:00"/>
    <d v="2020-02-08T00:00:00"/>
    <s v="USD"/>
    <n v="5"/>
    <n v="4"/>
    <n v="251"/>
    <n v="21"/>
    <n v="7"/>
    <n v="0.05"/>
    <n v="882.73"/>
    <n v="1038.5"/>
    <x v="157"/>
    <n v="6179.1100000000006"/>
    <n v="726.91499999999905"/>
    <n v="3"/>
    <x v="1"/>
  </r>
  <r>
    <x v="5129"/>
    <x v="3"/>
    <x v="1"/>
    <d v="2019-08-23T00:00:00"/>
    <x v="609"/>
    <d v="2020-02-15T00:00:00"/>
    <d v="2020-02-16T00:00:00"/>
    <s v="USD"/>
    <n v="1"/>
    <n v="50"/>
    <n v="245"/>
    <n v="13"/>
    <n v="3"/>
    <n v="0.08"/>
    <n v="5182.8500000000004"/>
    <n v="6244.4"/>
    <x v="1961"/>
    <n v="15548.550000000001"/>
    <n v="1685.993999999997"/>
    <n v="1"/>
    <x v="1"/>
  </r>
  <r>
    <x v="5130"/>
    <x v="3"/>
    <x v="0"/>
    <d v="2019-12-01T00:00:00"/>
    <x v="609"/>
    <d v="2020-02-25T00:00:00"/>
    <d v="2020-03-02T00:00:00"/>
    <s v="USD"/>
    <n v="9"/>
    <n v="11"/>
    <n v="180"/>
    <n v="42"/>
    <n v="8"/>
    <n v="0.05"/>
    <n v="1926.25"/>
    <n v="3852.5"/>
    <x v="492"/>
    <n v="15410"/>
    <n v="13869"/>
    <n v="6"/>
    <x v="1"/>
  </r>
  <r>
    <x v="5131"/>
    <x v="3"/>
    <x v="3"/>
    <d v="2019-12-01T00:00:00"/>
    <x v="609"/>
    <d v="2020-02-20T00:00:00"/>
    <d v="2020-02-25T00:00:00"/>
    <s v="USD"/>
    <n v="5"/>
    <n v="29"/>
    <n v="54"/>
    <n v="17"/>
    <n v="5"/>
    <n v="0.1"/>
    <n v="2812.39"/>
    <n v="3906.1"/>
    <x v="1405"/>
    <n v="14061.949999999999"/>
    <n v="3515.5000000000018"/>
    <n v="5"/>
    <x v="1"/>
  </r>
  <r>
    <x v="5132"/>
    <x v="1"/>
    <x v="0"/>
    <d v="2019-12-01T00:00:00"/>
    <x v="609"/>
    <d v="2020-02-27T00:00:00"/>
    <d v="2020-03-05T00:00:00"/>
    <s v="USD"/>
    <n v="22"/>
    <n v="27"/>
    <n v="176"/>
    <n v="41"/>
    <n v="1"/>
    <n v="0.2"/>
    <n v="111.62"/>
    <n v="227.8"/>
    <x v="1491"/>
    <n v="111.62"/>
    <n v="70.62"/>
    <n v="7"/>
    <x v="1"/>
  </r>
  <r>
    <x v="5133"/>
    <x v="3"/>
    <x v="0"/>
    <d v="2019-12-01T00:00:00"/>
    <x v="609"/>
    <d v="2020-02-14T00:00:00"/>
    <d v="2020-02-16T00:00:00"/>
    <s v="USD"/>
    <n v="6"/>
    <n v="47"/>
    <n v="186"/>
    <n v="43"/>
    <n v="6"/>
    <n v="0.1"/>
    <n v="1486.6"/>
    <n v="3457.2"/>
    <x v="1962"/>
    <n v="8919.5999999999985"/>
    <n v="9749.2799999999988"/>
    <n v="2"/>
    <x v="1"/>
  </r>
  <r>
    <x v="5134"/>
    <x v="3"/>
    <x v="0"/>
    <d v="2019-12-01T00:00:00"/>
    <x v="609"/>
    <d v="2020-02-23T00:00:00"/>
    <d v="2020-02-26T00:00:00"/>
    <s v="USD"/>
    <n v="4"/>
    <n v="32"/>
    <n v="199"/>
    <n v="24"/>
    <n v="8"/>
    <n v="0.05"/>
    <n v="1712.52"/>
    <n v="2412"/>
    <x v="683"/>
    <n v="13700.16"/>
    <n v="4631.0400000000009"/>
    <n v="3"/>
    <x v="1"/>
  </r>
  <r>
    <x v="5135"/>
    <x v="2"/>
    <x v="0"/>
    <d v="2019-12-01T00:00:00"/>
    <x v="610"/>
    <d v="2020-02-19T00:00:00"/>
    <d v="2020-02-23T00:00:00"/>
    <s v="USD"/>
    <n v="26"/>
    <n v="39"/>
    <n v="193"/>
    <n v="9"/>
    <n v="5"/>
    <n v="0.2"/>
    <n v="3285.41"/>
    <n v="4006.6"/>
    <x v="835"/>
    <n v="16427.05"/>
    <n v="-400.64999999999782"/>
    <n v="4"/>
    <x v="1"/>
  </r>
  <r>
    <x v="5136"/>
    <x v="3"/>
    <x v="4"/>
    <d v="2019-08-23T00:00:00"/>
    <x v="610"/>
    <d v="2020-02-19T00:00:00"/>
    <d v="2020-02-25T00:00:00"/>
    <s v="USD"/>
    <n v="4"/>
    <n v="41"/>
    <n v="367"/>
    <n v="33"/>
    <n v="4"/>
    <n v="0.08"/>
    <n v="107.13"/>
    <n v="261.3"/>
    <x v="78"/>
    <n v="428.52"/>
    <n v="533.06400000000008"/>
    <n v="6"/>
    <x v="1"/>
  </r>
  <r>
    <x v="5137"/>
    <x v="0"/>
    <x v="5"/>
    <d v="2019-12-01T00:00:00"/>
    <x v="610"/>
    <d v="2020-02-22T00:00:00"/>
    <d v="2020-02-25T00:00:00"/>
    <s v="USD"/>
    <n v="18"/>
    <n v="40"/>
    <n v="86"/>
    <n v="32"/>
    <n v="5"/>
    <n v="0.05"/>
    <n v="534.66"/>
    <n v="938"/>
    <x v="681"/>
    <n v="2673.2999999999997"/>
    <n v="1782.2000000000003"/>
    <n v="3"/>
    <x v="1"/>
  </r>
  <r>
    <x v="5138"/>
    <x v="0"/>
    <x v="2"/>
    <d v="2019-08-23T00:00:00"/>
    <x v="610"/>
    <d v="2020-02-18T00:00:00"/>
    <d v="2020-02-27T00:00:00"/>
    <s v="USD"/>
    <n v="16"/>
    <n v="15"/>
    <n v="269"/>
    <n v="32"/>
    <n v="3"/>
    <n v="0.05"/>
    <n v="2150.16"/>
    <n v="3028.4"/>
    <x v="1239"/>
    <n v="6450.48"/>
    <n v="2180.4600000000009"/>
    <n v="9"/>
    <x v="0"/>
  </r>
  <r>
    <x v="5139"/>
    <x v="0"/>
    <x v="3"/>
    <d v="2019-12-01T00:00:00"/>
    <x v="610"/>
    <d v="2020-02-20T00:00:00"/>
    <d v="2020-02-21T00:00:00"/>
    <s v="USD"/>
    <n v="16"/>
    <n v="19"/>
    <n v="31"/>
    <n v="28"/>
    <n v="8"/>
    <n v="0.1"/>
    <n v="1476.68"/>
    <n v="2546"/>
    <x v="399"/>
    <n v="11813.44"/>
    <n v="6517.76"/>
    <n v="1"/>
    <x v="1"/>
  </r>
  <r>
    <x v="5140"/>
    <x v="0"/>
    <x v="5"/>
    <d v="2019-12-01T00:00:00"/>
    <x v="610"/>
    <d v="2020-02-13T00:00:00"/>
    <d v="2020-02-22T00:00:00"/>
    <s v="USD"/>
    <n v="20"/>
    <n v="24"/>
    <n v="67"/>
    <n v="1"/>
    <n v="1"/>
    <n v="0.2"/>
    <n v="124.35"/>
    <n v="214.4"/>
    <x v="816"/>
    <n v="124.35"/>
    <n v="47.170000000000016"/>
    <n v="9"/>
    <x v="0"/>
  </r>
  <r>
    <x v="5141"/>
    <x v="0"/>
    <x v="0"/>
    <d v="2019-08-23T00:00:00"/>
    <x v="610"/>
    <d v="2020-02-23T00:00:00"/>
    <d v="2020-02-24T00:00:00"/>
    <s v="USD"/>
    <n v="13"/>
    <n v="32"/>
    <n v="132"/>
    <n v="19"/>
    <n v="6"/>
    <n v="0.1"/>
    <n v="96.48"/>
    <n v="214.4"/>
    <x v="1132"/>
    <n v="578.88"/>
    <n v="578.88000000000022"/>
    <n v="1"/>
    <x v="1"/>
  </r>
  <r>
    <x v="5142"/>
    <x v="0"/>
    <x v="1"/>
    <d v="2019-12-01T00:00:00"/>
    <x v="611"/>
    <d v="2020-02-19T00:00:00"/>
    <d v="2020-02-27T00:00:00"/>
    <s v="USD"/>
    <n v="19"/>
    <n v="25"/>
    <n v="217"/>
    <n v="32"/>
    <n v="5"/>
    <n v="0.05"/>
    <n v="1922.9"/>
    <n v="3845.8"/>
    <x v="948"/>
    <n v="9614.5"/>
    <n v="8653.0499999999993"/>
    <n v="8"/>
    <x v="0"/>
  </r>
  <r>
    <x v="5143"/>
    <x v="2"/>
    <x v="3"/>
    <d v="2019-12-01T00:00:00"/>
    <x v="611"/>
    <d v="2020-02-09T00:00:00"/>
    <d v="2020-02-17T00:00:00"/>
    <s v="USD"/>
    <n v="26"/>
    <n v="43"/>
    <n v="18"/>
    <n v="16"/>
    <n v="3"/>
    <n v="0.05"/>
    <n v="737.34"/>
    <n v="1038.5"/>
    <x v="701"/>
    <n v="2212.02"/>
    <n v="747.70499999999993"/>
    <n v="8"/>
    <x v="0"/>
  </r>
  <r>
    <x v="5144"/>
    <x v="3"/>
    <x v="4"/>
    <d v="2019-08-23T00:00:00"/>
    <x v="611"/>
    <d v="2020-02-13T00:00:00"/>
    <d v="2020-02-18T00:00:00"/>
    <s v="USD"/>
    <n v="1"/>
    <n v="10"/>
    <n v="338"/>
    <n v="37"/>
    <n v="8"/>
    <n v="0.2"/>
    <n v="93.8"/>
    <n v="234.5"/>
    <x v="401"/>
    <n v="750.4"/>
    <n v="750.4000000000002"/>
    <n v="5"/>
    <x v="1"/>
  </r>
  <r>
    <x v="5145"/>
    <x v="1"/>
    <x v="0"/>
    <d v="2019-12-01T00:00:00"/>
    <x v="611"/>
    <d v="2020-02-09T00:00:00"/>
    <d v="2020-02-17T00:00:00"/>
    <s v="USD"/>
    <n v="22"/>
    <n v="15"/>
    <n v="187"/>
    <n v="14"/>
    <n v="5"/>
    <n v="0.05"/>
    <n v="443.21"/>
    <n v="904.5"/>
    <x v="474"/>
    <n v="2216.0499999999997"/>
    <n v="2080.3250000000003"/>
    <n v="8"/>
    <x v="0"/>
  </r>
  <r>
    <x v="5146"/>
    <x v="3"/>
    <x v="0"/>
    <d v="2019-12-01T00:00:00"/>
    <x v="611"/>
    <d v="2020-02-21T00:00:00"/>
    <d v="2020-02-23T00:00:00"/>
    <s v="USD"/>
    <n v="10"/>
    <n v="17"/>
    <n v="112"/>
    <n v="31"/>
    <n v="3"/>
    <n v="0.08"/>
    <n v="1019.87"/>
    <n v="1728.6"/>
    <x v="317"/>
    <n v="3059.61"/>
    <n v="1711.3259999999996"/>
    <n v="2"/>
    <x v="1"/>
  </r>
  <r>
    <x v="5147"/>
    <x v="3"/>
    <x v="1"/>
    <d v="2019-12-01T00:00:00"/>
    <x v="611"/>
    <d v="2020-02-21T00:00:00"/>
    <d v="2020-02-28T00:00:00"/>
    <s v="USD"/>
    <n v="7"/>
    <n v="6"/>
    <n v="245"/>
    <n v="23"/>
    <n v="4"/>
    <n v="0.05"/>
    <n v="312.35000000000002"/>
    <n v="743.7"/>
    <x v="1893"/>
    <n v="1249.4000000000001"/>
    <n v="1576.6599999999999"/>
    <n v="7"/>
    <x v="1"/>
  </r>
  <r>
    <x v="5148"/>
    <x v="3"/>
    <x v="3"/>
    <d v="2019-08-23T00:00:00"/>
    <x v="612"/>
    <d v="2020-02-04T00:00:00"/>
    <d v="2020-02-09T00:00:00"/>
    <s v="USD"/>
    <n v="1"/>
    <n v="15"/>
    <n v="9"/>
    <n v="9"/>
    <n v="8"/>
    <n v="0.2"/>
    <n v="632.08000000000004"/>
    <n v="1192.5999999999999"/>
    <x v="237"/>
    <n v="5056.6400000000003"/>
    <n v="2575.9999999999991"/>
    <n v="5"/>
    <x v="1"/>
  </r>
  <r>
    <x v="5149"/>
    <x v="3"/>
    <x v="1"/>
    <d v="2019-12-01T00:00:00"/>
    <x v="612"/>
    <d v="2020-02-14T00:00:00"/>
    <d v="2020-02-21T00:00:00"/>
    <s v="USD"/>
    <n v="5"/>
    <n v="28"/>
    <n v="206"/>
    <n v="37"/>
    <n v="3"/>
    <n v="0.08"/>
    <n v="1392.93"/>
    <n v="2211"/>
    <x v="1260"/>
    <n v="4178.79"/>
    <n v="1923.5700000000006"/>
    <n v="7"/>
    <x v="1"/>
  </r>
  <r>
    <x v="5150"/>
    <x v="3"/>
    <x v="0"/>
    <d v="2019-12-01T00:00:00"/>
    <x v="612"/>
    <d v="2020-02-05T00:00:00"/>
    <d v="2020-02-11T00:00:00"/>
    <s v="USD"/>
    <n v="3"/>
    <n v="1"/>
    <n v="110"/>
    <n v="13"/>
    <n v="7"/>
    <n v="0.1"/>
    <n v="502.5"/>
    <n v="837.5"/>
    <x v="680"/>
    <n v="3517.5"/>
    <n v="1758.75"/>
    <n v="6"/>
    <x v="1"/>
  </r>
  <r>
    <x v="5151"/>
    <x v="3"/>
    <x v="0"/>
    <d v="2019-12-01T00:00:00"/>
    <x v="612"/>
    <d v="2020-02-07T00:00:00"/>
    <d v="2020-02-14T00:00:00"/>
    <s v="USD"/>
    <n v="11"/>
    <n v="45"/>
    <n v="178"/>
    <n v="35"/>
    <n v="7"/>
    <n v="0.05"/>
    <n v="1603.71"/>
    <n v="2505.8000000000002"/>
    <x v="831"/>
    <n v="11225.970000000001"/>
    <n v="5437.5999999999985"/>
    <n v="7"/>
    <x v="1"/>
  </r>
  <r>
    <x v="5152"/>
    <x v="2"/>
    <x v="0"/>
    <d v="2019-12-01T00:00:00"/>
    <x v="612"/>
    <d v="2020-02-19T00:00:00"/>
    <d v="2020-02-23T00:00:00"/>
    <s v="USD"/>
    <n v="27"/>
    <n v="33"/>
    <n v="156"/>
    <n v="19"/>
    <n v="1"/>
    <n v="0.1"/>
    <n v="114.64"/>
    <n v="194.3"/>
    <x v="1781"/>
    <n v="114.64"/>
    <n v="60.230000000000004"/>
    <n v="4"/>
    <x v="1"/>
  </r>
  <r>
    <x v="5153"/>
    <x v="0"/>
    <x v="3"/>
    <d v="2019-08-23T00:00:00"/>
    <x v="612"/>
    <d v="2020-02-11T00:00:00"/>
    <d v="2020-02-20T00:00:00"/>
    <s v="USD"/>
    <n v="16"/>
    <n v="35"/>
    <n v="16"/>
    <n v="24"/>
    <n v="3"/>
    <n v="0.08"/>
    <n v="1181.8800000000001"/>
    <n v="1969.8"/>
    <x v="23"/>
    <n v="3545.6400000000003"/>
    <n v="1891.0079999999998"/>
    <n v="9"/>
    <x v="0"/>
  </r>
  <r>
    <x v="5154"/>
    <x v="0"/>
    <x v="3"/>
    <d v="2019-08-23T00:00:00"/>
    <x v="612"/>
    <d v="2020-02-27T00:00:00"/>
    <d v="2020-03-06T00:00:00"/>
    <s v="USD"/>
    <n v="17"/>
    <n v="13"/>
    <n v="21"/>
    <n v="15"/>
    <n v="2"/>
    <n v="0.08"/>
    <n v="1485.79"/>
    <n v="1929.6"/>
    <x v="290"/>
    <n v="2971.58"/>
    <n v="578.88400000000001"/>
    <n v="8"/>
    <x v="0"/>
  </r>
  <r>
    <x v="5155"/>
    <x v="3"/>
    <x v="2"/>
    <d v="2019-12-01T00:00:00"/>
    <x v="612"/>
    <d v="2020-02-09T00:00:00"/>
    <d v="2020-02-14T00:00:00"/>
    <s v="USD"/>
    <n v="3"/>
    <n v="21"/>
    <n v="315"/>
    <n v="11"/>
    <n v="2"/>
    <n v="0.1"/>
    <n v="95.54"/>
    <n v="207.7"/>
    <x v="213"/>
    <n v="191.08"/>
    <n v="182.78"/>
    <n v="5"/>
    <x v="1"/>
  </r>
  <r>
    <x v="5156"/>
    <x v="3"/>
    <x v="1"/>
    <d v="2019-12-01T00:00:00"/>
    <x v="612"/>
    <d v="2020-02-11T00:00:00"/>
    <d v="2020-02-15T00:00:00"/>
    <s v="USD"/>
    <n v="10"/>
    <n v="33"/>
    <n v="229"/>
    <n v="16"/>
    <n v="7"/>
    <n v="0.08"/>
    <n v="3046.76"/>
    <n v="3906.1"/>
    <x v="331"/>
    <n v="21327.32"/>
    <n v="3827.9640000000036"/>
    <n v="4"/>
    <x v="1"/>
  </r>
  <r>
    <x v="5157"/>
    <x v="2"/>
    <x v="2"/>
    <d v="2019-12-01T00:00:00"/>
    <x v="612"/>
    <d v="2020-02-11T00:00:00"/>
    <d v="2020-02-14T00:00:00"/>
    <s v="USD"/>
    <n v="27"/>
    <n v="14"/>
    <n v="281"/>
    <n v="34"/>
    <n v="3"/>
    <n v="0.4"/>
    <n v="3025.85"/>
    <n v="3879.3"/>
    <x v="1067"/>
    <n v="9077.5499999999993"/>
    <n v="-2094.8099999999986"/>
    <n v="3"/>
    <x v="1"/>
  </r>
  <r>
    <x v="5158"/>
    <x v="3"/>
    <x v="5"/>
    <d v="2019-08-23T00:00:00"/>
    <x v="612"/>
    <d v="2020-02-04T00:00:00"/>
    <d v="2020-02-13T00:00:00"/>
    <s v="USD"/>
    <n v="4"/>
    <n v="48"/>
    <n v="76"/>
    <n v="38"/>
    <n v="8"/>
    <n v="0.05"/>
    <n v="1999.82"/>
    <n v="2438.8000000000002"/>
    <x v="1435"/>
    <n v="15998.56"/>
    <n v="2536.3200000000015"/>
    <n v="9"/>
    <x v="0"/>
  </r>
  <r>
    <x v="5159"/>
    <x v="0"/>
    <x v="1"/>
    <d v="2019-08-23T00:00:00"/>
    <x v="613"/>
    <d v="2020-02-20T00:00:00"/>
    <d v="2020-02-23T00:00:00"/>
    <s v="USD"/>
    <n v="19"/>
    <n v="12"/>
    <n v="261"/>
    <n v="21"/>
    <n v="7"/>
    <n v="0.05"/>
    <n v="1070.6600000000001"/>
    <n v="2278"/>
    <x v="1758"/>
    <n v="7494.6200000000008"/>
    <n v="7654.0799999999981"/>
    <n v="3"/>
    <x v="1"/>
  </r>
  <r>
    <x v="5160"/>
    <x v="3"/>
    <x v="0"/>
    <d v="2019-12-01T00:00:00"/>
    <x v="613"/>
    <d v="2020-03-01T00:00:00"/>
    <d v="2020-03-07T00:00:00"/>
    <s v="USD"/>
    <n v="7"/>
    <n v="33"/>
    <n v="143"/>
    <n v="41"/>
    <n v="5"/>
    <n v="0.08"/>
    <n v="4803.03"/>
    <n v="6237.7"/>
    <x v="1963"/>
    <n v="24015.149999999998"/>
    <n v="4678.2700000000041"/>
    <n v="6"/>
    <x v="1"/>
  </r>
  <r>
    <x v="5161"/>
    <x v="0"/>
    <x v="2"/>
    <d v="2019-12-01T00:00:00"/>
    <x v="613"/>
    <d v="2020-02-07T00:00:00"/>
    <d v="2020-02-16T00:00:00"/>
    <s v="USD"/>
    <n v="20"/>
    <n v="7"/>
    <n v="262"/>
    <n v="42"/>
    <n v="4"/>
    <n v="0.05"/>
    <n v="4180.93"/>
    <n v="5098.7"/>
    <x v="1964"/>
    <n v="16723.72"/>
    <n v="2651.3399999999965"/>
    <n v="9"/>
    <x v="0"/>
  </r>
  <r>
    <x v="5162"/>
    <x v="1"/>
    <x v="2"/>
    <d v="2019-12-01T00:00:00"/>
    <x v="613"/>
    <d v="2020-02-22T00:00:00"/>
    <d v="2020-02-26T00:00:00"/>
    <s v="USD"/>
    <n v="25"/>
    <n v="10"/>
    <n v="311"/>
    <n v="13"/>
    <n v="1"/>
    <n v="0.08"/>
    <n v="1515.54"/>
    <n v="1943"/>
    <x v="1891"/>
    <n v="1515.54"/>
    <n v="272.02000000000021"/>
    <n v="4"/>
    <x v="1"/>
  </r>
  <r>
    <x v="5163"/>
    <x v="0"/>
    <x v="1"/>
    <d v="2019-08-23T00:00:00"/>
    <x v="613"/>
    <d v="2020-03-02T00:00:00"/>
    <d v="2020-03-11T00:00:00"/>
    <s v="USD"/>
    <n v="19"/>
    <n v="23"/>
    <n v="209"/>
    <n v="19"/>
    <n v="6"/>
    <n v="0.05"/>
    <n v="354.36"/>
    <n v="824.1"/>
    <x v="1462"/>
    <n v="2126.16"/>
    <n v="2571.21"/>
    <n v="9"/>
    <x v="0"/>
  </r>
  <r>
    <x v="5164"/>
    <x v="1"/>
    <x v="2"/>
    <d v="2019-08-23T00:00:00"/>
    <x v="613"/>
    <d v="2020-02-08T00:00:00"/>
    <d v="2020-02-10T00:00:00"/>
    <s v="USD"/>
    <n v="21"/>
    <n v="23"/>
    <n v="268"/>
    <n v="10"/>
    <n v="3"/>
    <n v="0.3"/>
    <n v="600.32000000000005"/>
    <n v="1072"/>
    <x v="843"/>
    <n v="1800.96"/>
    <n v="450.23999999999978"/>
    <n v="2"/>
    <x v="1"/>
  </r>
  <r>
    <x v="5165"/>
    <x v="3"/>
    <x v="5"/>
    <d v="2019-12-01T00:00:00"/>
    <x v="613"/>
    <d v="2020-02-24T00:00:00"/>
    <d v="2020-02-27T00:00:00"/>
    <s v="USD"/>
    <n v="1"/>
    <n v="31"/>
    <n v="73"/>
    <n v="21"/>
    <n v="6"/>
    <n v="0.15"/>
    <n v="1904.48"/>
    <n v="2539.3000000000002"/>
    <x v="1965"/>
    <n v="11426.880000000001"/>
    <n v="1523.5499999999993"/>
    <n v="3"/>
    <x v="1"/>
  </r>
  <r>
    <x v="5166"/>
    <x v="0"/>
    <x v="3"/>
    <d v="2019-08-23T00:00:00"/>
    <x v="613"/>
    <d v="2020-03-01T00:00:00"/>
    <d v="2020-03-06T00:00:00"/>
    <s v="USD"/>
    <n v="16"/>
    <n v="21"/>
    <n v="45"/>
    <n v="10"/>
    <n v="3"/>
    <n v="0.08"/>
    <n v="1195.95"/>
    <n v="2345"/>
    <x v="159"/>
    <n v="3587.8500000000004"/>
    <n v="2884.3500000000004"/>
    <n v="5"/>
    <x v="1"/>
  </r>
  <r>
    <x v="5167"/>
    <x v="2"/>
    <x v="2"/>
    <d v="2019-12-01T00:00:00"/>
    <x v="613"/>
    <d v="2020-02-05T00:00:00"/>
    <d v="2020-02-12T00:00:00"/>
    <s v="USD"/>
    <n v="28"/>
    <n v="3"/>
    <n v="296"/>
    <n v="8"/>
    <n v="7"/>
    <n v="0.4"/>
    <n v="563.80999999999995"/>
    <n v="1025.0999999999999"/>
    <x v="1243"/>
    <n v="3946.6699999999996"/>
    <n v="358.74999999999955"/>
    <n v="7"/>
    <x v="1"/>
  </r>
  <r>
    <x v="5168"/>
    <x v="1"/>
    <x v="3"/>
    <d v="2019-12-01T00:00:00"/>
    <x v="614"/>
    <d v="2020-02-21T00:00:00"/>
    <d v="2020-02-29T00:00:00"/>
    <s v="USD"/>
    <n v="24"/>
    <n v="8"/>
    <n v="29"/>
    <n v="25"/>
    <n v="8"/>
    <n v="0.05"/>
    <n v="545.38"/>
    <n v="991.6"/>
    <x v="511"/>
    <n v="4363.04"/>
    <n v="3173.12"/>
    <n v="8"/>
    <x v="0"/>
  </r>
  <r>
    <x v="5169"/>
    <x v="0"/>
    <x v="5"/>
    <d v="2019-12-01T00:00:00"/>
    <x v="614"/>
    <d v="2020-02-16T00:00:00"/>
    <d v="2020-02-18T00:00:00"/>
    <s v="USD"/>
    <n v="18"/>
    <n v="8"/>
    <n v="85"/>
    <n v="42"/>
    <n v="4"/>
    <n v="0.08"/>
    <n v="1735.3"/>
    <n v="2345"/>
    <x v="176"/>
    <n v="6941.2"/>
    <n v="1688.4000000000005"/>
    <n v="2"/>
    <x v="1"/>
  </r>
  <r>
    <x v="5170"/>
    <x v="3"/>
    <x v="3"/>
    <d v="2019-12-01T00:00:00"/>
    <x v="614"/>
    <d v="2020-02-19T00:00:00"/>
    <d v="2020-02-29T00:00:00"/>
    <s v="USD"/>
    <n v="8"/>
    <n v="44"/>
    <n v="20"/>
    <n v="41"/>
    <n v="8"/>
    <n v="0.05"/>
    <n v="1276.3499999999999"/>
    <n v="1701.8"/>
    <x v="1966"/>
    <n v="10210.799999999999"/>
    <n v="2722.8799999999992"/>
    <n v="10"/>
    <x v="0"/>
  </r>
  <r>
    <x v="5171"/>
    <x v="3"/>
    <x v="5"/>
    <d v="2019-12-01T00:00:00"/>
    <x v="614"/>
    <d v="2020-03-03T00:00:00"/>
    <d v="2020-03-11T00:00:00"/>
    <s v="USD"/>
    <n v="11"/>
    <n v="27"/>
    <n v="63"/>
    <n v="22"/>
    <n v="5"/>
    <n v="0.2"/>
    <n v="123.68"/>
    <n v="174.2"/>
    <x v="539"/>
    <n v="618.40000000000009"/>
    <n v="78.399999999999977"/>
    <n v="8"/>
    <x v="0"/>
  </r>
  <r>
    <x v="5172"/>
    <x v="3"/>
    <x v="2"/>
    <d v="2019-08-23T00:00:00"/>
    <x v="614"/>
    <d v="2020-02-15T00:00:00"/>
    <d v="2020-02-21T00:00:00"/>
    <s v="USD"/>
    <n v="8"/>
    <n v="17"/>
    <n v="275"/>
    <n v="42"/>
    <n v="7"/>
    <n v="0.15"/>
    <n v="868.05"/>
    <n v="1058.5999999999999"/>
    <x v="1502"/>
    <n v="6076.3499999999995"/>
    <n v="222.31999999999971"/>
    <n v="6"/>
    <x v="1"/>
  </r>
  <r>
    <x v="5173"/>
    <x v="1"/>
    <x v="5"/>
    <d v="2019-12-01T00:00:00"/>
    <x v="614"/>
    <d v="2020-02-09T00:00:00"/>
    <d v="2020-02-12T00:00:00"/>
    <s v="USD"/>
    <n v="21"/>
    <n v="3"/>
    <n v="64"/>
    <n v="6"/>
    <n v="4"/>
    <n v="0.05"/>
    <n v="2379.84"/>
    <n v="3966.4"/>
    <x v="358"/>
    <n v="9519.36"/>
    <n v="5552.9599999999991"/>
    <n v="3"/>
    <x v="1"/>
  </r>
  <r>
    <x v="5174"/>
    <x v="1"/>
    <x v="1"/>
    <d v="2019-08-23T00:00:00"/>
    <x v="615"/>
    <d v="2020-03-03T00:00:00"/>
    <d v="2020-03-09T00:00:00"/>
    <s v="USD"/>
    <n v="22"/>
    <n v="19"/>
    <n v="227"/>
    <n v="16"/>
    <n v="6"/>
    <n v="0.1"/>
    <n v="120.6"/>
    <n v="201"/>
    <x v="9"/>
    <n v="723.59999999999991"/>
    <n v="361.80000000000018"/>
    <n v="6"/>
    <x v="1"/>
  </r>
  <r>
    <x v="5175"/>
    <x v="1"/>
    <x v="0"/>
    <d v="2019-12-01T00:00:00"/>
    <x v="615"/>
    <d v="2020-02-29T00:00:00"/>
    <d v="2020-03-05T00:00:00"/>
    <s v="USD"/>
    <n v="22"/>
    <n v="43"/>
    <n v="203"/>
    <n v="36"/>
    <n v="8"/>
    <n v="0.1"/>
    <n v="1462.21"/>
    <n v="2358.4"/>
    <x v="1384"/>
    <n v="11697.68"/>
    <n v="5282.7999999999993"/>
    <n v="5"/>
    <x v="1"/>
  </r>
  <r>
    <x v="5176"/>
    <x v="2"/>
    <x v="1"/>
    <d v="2019-12-01T00:00:00"/>
    <x v="615"/>
    <d v="2020-02-29T00:00:00"/>
    <d v="2020-03-06T00:00:00"/>
    <s v="USD"/>
    <n v="28"/>
    <n v="9"/>
    <n v="237"/>
    <n v="17"/>
    <n v="6"/>
    <n v="0.15"/>
    <n v="3066.32"/>
    <n v="6257.8"/>
    <x v="1967"/>
    <n v="18397.920000000002"/>
    <n v="13516.86"/>
    <n v="6"/>
    <x v="1"/>
  </r>
  <r>
    <x v="5177"/>
    <x v="3"/>
    <x v="1"/>
    <d v="2019-12-01T00:00:00"/>
    <x v="615"/>
    <d v="2020-02-27T00:00:00"/>
    <d v="2020-03-02T00:00:00"/>
    <s v="USD"/>
    <n v="7"/>
    <n v="18"/>
    <n v="231"/>
    <n v="5"/>
    <n v="7"/>
    <n v="0.15"/>
    <n v="689.16"/>
    <n v="931.3"/>
    <x v="1252"/>
    <n v="4824.12"/>
    <n v="717.11499999999978"/>
    <n v="4"/>
    <x v="1"/>
  </r>
  <r>
    <x v="5178"/>
    <x v="0"/>
    <x v="3"/>
    <d v="2019-08-23T00:00:00"/>
    <x v="615"/>
    <d v="2020-02-09T00:00:00"/>
    <d v="2020-02-11T00:00:00"/>
    <s v="USD"/>
    <n v="18"/>
    <n v="9"/>
    <n v="27"/>
    <n v="31"/>
    <n v="1"/>
    <n v="0.05"/>
    <n v="750.4"/>
    <n v="1172.5"/>
    <x v="198"/>
    <n v="750.4"/>
    <n v="363.47500000000002"/>
    <n v="2"/>
    <x v="1"/>
  </r>
  <r>
    <x v="5179"/>
    <x v="3"/>
    <x v="4"/>
    <d v="2019-08-23T00:00:00"/>
    <x v="616"/>
    <d v="2020-02-29T00:00:00"/>
    <d v="2020-03-03T00:00:00"/>
    <s v="USD"/>
    <n v="8"/>
    <n v="26"/>
    <n v="362"/>
    <n v="14"/>
    <n v="4"/>
    <n v="0.1"/>
    <n v="1288.3399999999999"/>
    <n v="1922.9"/>
    <x v="856"/>
    <n v="5153.3599999999997"/>
    <n v="1769.0800000000008"/>
    <n v="3"/>
    <x v="1"/>
  </r>
  <r>
    <x v="5180"/>
    <x v="0"/>
    <x v="5"/>
    <d v="2019-12-01T00:00:00"/>
    <x v="616"/>
    <d v="2020-02-12T00:00:00"/>
    <d v="2020-02-20T00:00:00"/>
    <s v="USD"/>
    <n v="13"/>
    <n v="12"/>
    <n v="77"/>
    <n v="17"/>
    <n v="2"/>
    <n v="0.15"/>
    <n v="1098.8"/>
    <n v="2747"/>
    <x v="884"/>
    <n v="2197.6"/>
    <n v="2472.2999999999997"/>
    <n v="8"/>
    <x v="0"/>
  </r>
  <r>
    <x v="5181"/>
    <x v="3"/>
    <x v="1"/>
    <d v="2019-12-01T00:00:00"/>
    <x v="616"/>
    <d v="2020-02-16T00:00:00"/>
    <d v="2020-02-25T00:00:00"/>
    <s v="USD"/>
    <n v="5"/>
    <n v="15"/>
    <n v="212"/>
    <n v="24"/>
    <n v="6"/>
    <n v="0.08"/>
    <n v="2267.35"/>
    <n v="5272.9"/>
    <x v="1968"/>
    <n v="13604.099999999999"/>
    <n v="15502.308000000001"/>
    <n v="9"/>
    <x v="0"/>
  </r>
  <r>
    <x v="5182"/>
    <x v="3"/>
    <x v="0"/>
    <d v="2019-12-01T00:00:00"/>
    <x v="616"/>
    <d v="2020-02-12T00:00:00"/>
    <d v="2020-02-16T00:00:00"/>
    <s v="USD"/>
    <n v="4"/>
    <n v="12"/>
    <n v="196"/>
    <n v="25"/>
    <n v="7"/>
    <n v="0.1"/>
    <n v="1640.83"/>
    <n v="2646.5"/>
    <x v="778"/>
    <n v="11485.81"/>
    <n v="5187.1400000000012"/>
    <n v="4"/>
    <x v="1"/>
  </r>
  <r>
    <x v="5183"/>
    <x v="3"/>
    <x v="4"/>
    <d v="2019-08-23T00:00:00"/>
    <x v="616"/>
    <d v="2020-02-18T00:00:00"/>
    <d v="2020-02-19T00:00:00"/>
    <s v="USD"/>
    <n v="5"/>
    <n v="50"/>
    <n v="342"/>
    <n v="33"/>
    <n v="2"/>
    <n v="0.1"/>
    <n v="1874.93"/>
    <n v="3906.1"/>
    <x v="1969"/>
    <n v="3749.86"/>
    <n v="3281.1199999999994"/>
    <n v="1"/>
    <x v="1"/>
  </r>
  <r>
    <x v="5184"/>
    <x v="0"/>
    <x v="1"/>
    <d v="2019-08-23T00:00:00"/>
    <x v="616"/>
    <d v="2020-02-27T00:00:00"/>
    <d v="2020-02-28T00:00:00"/>
    <s v="USD"/>
    <n v="17"/>
    <n v="9"/>
    <n v="233"/>
    <n v="17"/>
    <n v="2"/>
    <n v="0.08"/>
    <n v="498.48"/>
    <n v="1038.5"/>
    <x v="578"/>
    <n v="996.96"/>
    <n v="913.88000000000011"/>
    <n v="1"/>
    <x v="1"/>
  </r>
  <r>
    <x v="5185"/>
    <x v="3"/>
    <x v="2"/>
    <d v="2019-12-01T00:00:00"/>
    <x v="616"/>
    <d v="2020-02-14T00:00:00"/>
    <d v="2020-02-17T00:00:00"/>
    <s v="USD"/>
    <n v="10"/>
    <n v="35"/>
    <n v="284"/>
    <n v="45"/>
    <n v="5"/>
    <n v="0.08"/>
    <n v="486.82"/>
    <n v="1159.0999999999999"/>
    <x v="466"/>
    <n v="2434.1"/>
    <n v="2897.7600000000007"/>
    <n v="3"/>
    <x v="1"/>
  </r>
  <r>
    <x v="5186"/>
    <x v="3"/>
    <x v="2"/>
    <d v="2019-12-01T00:00:00"/>
    <x v="616"/>
    <d v="2020-02-19T00:00:00"/>
    <d v="2020-02-20T00:00:00"/>
    <s v="USD"/>
    <n v="1"/>
    <n v="32"/>
    <n v="297"/>
    <n v="42"/>
    <n v="6"/>
    <n v="0.4"/>
    <n v="1167.1400000000001"/>
    <n v="2244.5"/>
    <x v="1970"/>
    <n v="7002.84"/>
    <n v="1077.3599999999997"/>
    <n v="1"/>
    <x v="1"/>
  </r>
  <r>
    <x v="5187"/>
    <x v="3"/>
    <x v="2"/>
    <d v="2019-12-01T00:00:00"/>
    <x v="616"/>
    <d v="2020-02-28T00:00:00"/>
    <d v="2020-02-29T00:00:00"/>
    <s v="USD"/>
    <n v="10"/>
    <n v="17"/>
    <n v="288"/>
    <n v="29"/>
    <n v="7"/>
    <n v="0.05"/>
    <n v="1418.06"/>
    <n v="1708.5"/>
    <x v="270"/>
    <n v="9926.42"/>
    <n v="1435.1049999999996"/>
    <n v="1"/>
    <x v="1"/>
  </r>
  <r>
    <x v="5188"/>
    <x v="0"/>
    <x v="0"/>
    <d v="2019-08-23T00:00:00"/>
    <x v="617"/>
    <d v="2020-02-23T00:00:00"/>
    <d v="2020-03-04T00:00:00"/>
    <s v="USD"/>
    <n v="20"/>
    <n v="43"/>
    <n v="109"/>
    <n v="38"/>
    <n v="1"/>
    <n v="0.15"/>
    <n v="830.8"/>
    <n v="1038.5"/>
    <x v="107"/>
    <n v="830.8"/>
    <n v="51.925000000000068"/>
    <n v="10"/>
    <x v="0"/>
  </r>
  <r>
    <x v="5189"/>
    <x v="0"/>
    <x v="0"/>
    <d v="2019-12-01T00:00:00"/>
    <x v="617"/>
    <d v="2020-02-24T00:00:00"/>
    <d v="2020-02-25T00:00:00"/>
    <s v="USD"/>
    <n v="13"/>
    <n v="38"/>
    <n v="138"/>
    <n v="14"/>
    <n v="4"/>
    <n v="0.2"/>
    <n v="2069.5"/>
    <n v="3832.4"/>
    <x v="318"/>
    <n v="8278"/>
    <n v="3985.6800000000003"/>
    <n v="1"/>
    <x v="1"/>
  </r>
  <r>
    <x v="5190"/>
    <x v="0"/>
    <x v="0"/>
    <d v="2019-08-23T00:00:00"/>
    <x v="617"/>
    <d v="2020-03-03T00:00:00"/>
    <d v="2020-03-05T00:00:00"/>
    <s v="USD"/>
    <n v="20"/>
    <n v="14"/>
    <n v="173"/>
    <n v="4"/>
    <n v="2"/>
    <n v="0.05"/>
    <n v="1379.93"/>
    <n v="1815.7"/>
    <x v="621"/>
    <n v="2759.86"/>
    <n v="689.9699999999998"/>
    <n v="2"/>
    <x v="1"/>
  </r>
  <r>
    <x v="5191"/>
    <x v="0"/>
    <x v="1"/>
    <d v="2019-12-01T00:00:00"/>
    <x v="617"/>
    <d v="2020-02-22T00:00:00"/>
    <d v="2020-02-28T00:00:00"/>
    <s v="USD"/>
    <n v="20"/>
    <n v="5"/>
    <n v="233"/>
    <n v="31"/>
    <n v="8"/>
    <n v="0.08"/>
    <n v="753.55"/>
    <n v="1092.0999999999999"/>
    <x v="231"/>
    <n v="6028.4"/>
    <n v="2009.4560000000001"/>
    <n v="6"/>
    <x v="1"/>
  </r>
  <r>
    <x v="5192"/>
    <x v="1"/>
    <x v="0"/>
    <d v="2019-12-01T00:00:00"/>
    <x v="617"/>
    <d v="2020-02-15T00:00:00"/>
    <d v="2020-02-19T00:00:00"/>
    <s v="USD"/>
    <n v="22"/>
    <n v="35"/>
    <n v="177"/>
    <n v="8"/>
    <n v="5"/>
    <n v="0.1"/>
    <n v="540.29"/>
    <n v="1125.5999999999999"/>
    <x v="234"/>
    <n v="2701.45"/>
    <n v="2363.75"/>
    <n v="4"/>
    <x v="1"/>
  </r>
  <r>
    <x v="5193"/>
    <x v="3"/>
    <x v="2"/>
    <d v="2019-08-23T00:00:00"/>
    <x v="617"/>
    <d v="2020-02-11T00:00:00"/>
    <d v="2020-02-12T00:00:00"/>
    <s v="USD"/>
    <n v="3"/>
    <n v="6"/>
    <n v="313"/>
    <n v="8"/>
    <n v="7"/>
    <n v="0.05"/>
    <n v="139.36000000000001"/>
    <n v="214.4"/>
    <x v="582"/>
    <n v="975.5200000000001"/>
    <n v="450.2399999999999"/>
    <n v="1"/>
    <x v="1"/>
  </r>
  <r>
    <x v="5194"/>
    <x v="0"/>
    <x v="5"/>
    <d v="2019-08-23T00:00:00"/>
    <x v="618"/>
    <d v="2020-02-25T00:00:00"/>
    <d v="2020-03-01T00:00:00"/>
    <s v="USD"/>
    <n v="15"/>
    <n v="44"/>
    <n v="69"/>
    <n v="1"/>
    <n v="6"/>
    <n v="0.15"/>
    <n v="2677.52"/>
    <n v="3477.3"/>
    <x v="60"/>
    <n v="16065.119999999999"/>
    <n v="1669.1100000000042"/>
    <n v="5"/>
    <x v="1"/>
  </r>
  <r>
    <x v="5195"/>
    <x v="3"/>
    <x v="0"/>
    <d v="2019-12-01T00:00:00"/>
    <x v="618"/>
    <d v="2020-02-16T00:00:00"/>
    <d v="2020-02-24T00:00:00"/>
    <s v="USD"/>
    <n v="5"/>
    <n v="24"/>
    <n v="108"/>
    <n v="28"/>
    <n v="3"/>
    <n v="0.05"/>
    <n v="713.55"/>
    <n v="1005"/>
    <x v="1284"/>
    <n v="2140.6499999999996"/>
    <n v="723.60000000000036"/>
    <n v="8"/>
    <x v="0"/>
  </r>
  <r>
    <x v="5196"/>
    <x v="2"/>
    <x v="0"/>
    <d v="2019-12-01T00:00:00"/>
    <x v="618"/>
    <d v="2020-03-03T00:00:00"/>
    <d v="2020-03-07T00:00:00"/>
    <s v="USD"/>
    <n v="26"/>
    <n v="9"/>
    <n v="120"/>
    <n v="17"/>
    <n v="8"/>
    <n v="0.08"/>
    <n v="1172.8399999999999"/>
    <n v="2606.3000000000002"/>
    <x v="1971"/>
    <n v="9382.7199999999993"/>
    <n v="9799.6480000000029"/>
    <n v="4"/>
    <x v="1"/>
  </r>
  <r>
    <x v="5197"/>
    <x v="3"/>
    <x v="3"/>
    <d v="2019-12-01T00:00:00"/>
    <x v="618"/>
    <d v="2020-03-05T00:00:00"/>
    <d v="2020-03-13T00:00:00"/>
    <s v="USD"/>
    <n v="11"/>
    <n v="2"/>
    <n v="40"/>
    <n v="37"/>
    <n v="2"/>
    <n v="0.08"/>
    <n v="2068.96"/>
    <n v="2586.1999999999998"/>
    <x v="215"/>
    <n v="4137.92"/>
    <n v="620.6880000000001"/>
    <n v="8"/>
    <x v="0"/>
  </r>
  <r>
    <x v="5198"/>
    <x v="0"/>
    <x v="0"/>
    <d v="2019-12-01T00:00:00"/>
    <x v="618"/>
    <d v="2020-02-26T00:00:00"/>
    <d v="2020-03-04T00:00:00"/>
    <s v="USD"/>
    <n v="16"/>
    <n v="8"/>
    <n v="110"/>
    <n v="35"/>
    <n v="2"/>
    <n v="0.2"/>
    <n v="4432.05"/>
    <n v="5909.4"/>
    <x v="0"/>
    <n v="8864.1"/>
    <n v="590.93999999999869"/>
    <n v="7"/>
    <x v="1"/>
  </r>
  <r>
    <x v="5199"/>
    <x v="0"/>
    <x v="0"/>
    <d v="2019-12-01T00:00:00"/>
    <x v="618"/>
    <d v="2020-02-28T00:00:00"/>
    <d v="2020-03-03T00:00:00"/>
    <s v="USD"/>
    <n v="16"/>
    <n v="34"/>
    <n v="202"/>
    <n v="41"/>
    <n v="6"/>
    <n v="0.05"/>
    <n v="1862.06"/>
    <n v="3879.3"/>
    <x v="1241"/>
    <n v="11172.36"/>
    <n v="10939.650000000001"/>
    <n v="4"/>
    <x v="1"/>
  </r>
  <r>
    <x v="5200"/>
    <x v="3"/>
    <x v="3"/>
    <d v="2019-12-01T00:00:00"/>
    <x v="619"/>
    <d v="2020-02-20T00:00:00"/>
    <d v="2020-02-28T00:00:00"/>
    <s v="USD"/>
    <n v="9"/>
    <n v="39"/>
    <n v="7"/>
    <n v="21"/>
    <n v="1"/>
    <n v="0.1"/>
    <n v="175.67"/>
    <n v="254.6"/>
    <x v="519"/>
    <n v="175.67"/>
    <n v="53.47"/>
    <n v="8"/>
    <x v="0"/>
  </r>
  <r>
    <x v="5201"/>
    <x v="0"/>
    <x v="2"/>
    <d v="2019-12-01T00:00:00"/>
    <x v="619"/>
    <d v="2020-02-13T00:00:00"/>
    <d v="2020-02-18T00:00:00"/>
    <s v="USD"/>
    <n v="16"/>
    <n v="1"/>
    <n v="326"/>
    <n v="6"/>
    <n v="5"/>
    <n v="0.08"/>
    <n v="1018.13"/>
    <n v="1755.4"/>
    <x v="1039"/>
    <n v="5090.6499999999996"/>
    <n v="2984.1900000000005"/>
    <n v="5"/>
    <x v="1"/>
  </r>
  <r>
    <x v="5202"/>
    <x v="0"/>
    <x v="1"/>
    <d v="2019-08-23T00:00:00"/>
    <x v="619"/>
    <d v="2020-02-13T00:00:00"/>
    <d v="2020-02-18T00:00:00"/>
    <s v="USD"/>
    <n v="12"/>
    <n v="13"/>
    <n v="238"/>
    <n v="9"/>
    <n v="4"/>
    <n v="0.08"/>
    <n v="479.05"/>
    <n v="958.1"/>
    <x v="1352"/>
    <n v="1916.2"/>
    <n v="1609.6080000000004"/>
    <n v="5"/>
    <x v="1"/>
  </r>
  <r>
    <x v="5203"/>
    <x v="3"/>
    <x v="1"/>
    <d v="2019-12-01T00:00:00"/>
    <x v="619"/>
    <d v="2020-03-03T00:00:00"/>
    <d v="2020-03-08T00:00:00"/>
    <s v="USD"/>
    <n v="7"/>
    <n v="27"/>
    <n v="255"/>
    <n v="11"/>
    <n v="3"/>
    <n v="0.1"/>
    <n v="419.15"/>
    <n v="911.2"/>
    <x v="245"/>
    <n v="1257.4499999999998"/>
    <n v="1202.7900000000004"/>
    <n v="5"/>
    <x v="1"/>
  </r>
  <r>
    <x v="5204"/>
    <x v="2"/>
    <x v="0"/>
    <d v="2019-12-01T00:00:00"/>
    <x v="619"/>
    <d v="2020-02-19T00:00:00"/>
    <d v="2020-02-20T00:00:00"/>
    <s v="USD"/>
    <n v="28"/>
    <n v="46"/>
    <n v="95"/>
    <n v="20"/>
    <n v="3"/>
    <n v="0.1"/>
    <n v="446.89"/>
    <n v="971.5"/>
    <x v="433"/>
    <n v="1340.67"/>
    <n v="1282.3800000000001"/>
    <n v="1"/>
    <x v="1"/>
  </r>
  <r>
    <x v="5205"/>
    <x v="2"/>
    <x v="0"/>
    <d v="2019-08-23T00:00:00"/>
    <x v="619"/>
    <d v="2020-03-05T00:00:00"/>
    <d v="2020-03-06T00:00:00"/>
    <s v="USD"/>
    <n v="26"/>
    <n v="24"/>
    <n v="148"/>
    <n v="10"/>
    <n v="2"/>
    <n v="0.15"/>
    <n v="216.41"/>
    <n v="254.6"/>
    <x v="281"/>
    <n v="432.82"/>
    <n v="0"/>
    <n v="1"/>
    <x v="1"/>
  </r>
  <r>
    <x v="5206"/>
    <x v="3"/>
    <x v="1"/>
    <d v="2019-08-23T00:00:00"/>
    <x v="619"/>
    <d v="2020-02-24T00:00:00"/>
    <d v="2020-02-26T00:00:00"/>
    <s v="USD"/>
    <n v="11"/>
    <n v="23"/>
    <n v="241"/>
    <n v="10"/>
    <n v="5"/>
    <n v="0.08"/>
    <n v="100.5"/>
    <n v="201"/>
    <x v="153"/>
    <n v="502.5"/>
    <n v="422.1"/>
    <n v="2"/>
    <x v="1"/>
  </r>
  <r>
    <x v="5207"/>
    <x v="3"/>
    <x v="0"/>
    <d v="2019-12-01T00:00:00"/>
    <x v="619"/>
    <d v="2020-02-17T00:00:00"/>
    <d v="2020-02-19T00:00:00"/>
    <s v="USD"/>
    <n v="8"/>
    <n v="26"/>
    <n v="101"/>
    <n v="35"/>
    <n v="2"/>
    <n v="0.05"/>
    <n v="130.65"/>
    <n v="167.5"/>
    <x v="261"/>
    <n v="261.3"/>
    <n v="56.949999999999989"/>
    <n v="2"/>
    <x v="1"/>
  </r>
  <r>
    <x v="5208"/>
    <x v="3"/>
    <x v="4"/>
    <d v="2019-12-01T00:00:00"/>
    <x v="619"/>
    <d v="2020-03-07T00:00:00"/>
    <d v="2020-03-08T00:00:00"/>
    <s v="USD"/>
    <n v="7"/>
    <n v="22"/>
    <n v="352"/>
    <n v="21"/>
    <n v="6"/>
    <n v="0.08"/>
    <n v="1653.69"/>
    <n v="3845.8"/>
    <x v="1958"/>
    <n v="9922.14"/>
    <n v="11306.676000000003"/>
    <n v="1"/>
    <x v="1"/>
  </r>
  <r>
    <x v="5209"/>
    <x v="3"/>
    <x v="5"/>
    <d v="2019-08-23T00:00:00"/>
    <x v="619"/>
    <d v="2020-02-15T00:00:00"/>
    <d v="2020-02-23T00:00:00"/>
    <s v="USD"/>
    <n v="5"/>
    <n v="39"/>
    <n v="84"/>
    <n v="29"/>
    <n v="3"/>
    <n v="0.4"/>
    <n v="722.8"/>
    <n v="1165.8"/>
    <x v="1020"/>
    <n v="2168.3999999999996"/>
    <n v="-69.960000000000036"/>
    <n v="8"/>
    <x v="0"/>
  </r>
  <r>
    <x v="5210"/>
    <x v="1"/>
    <x v="1"/>
    <d v="2019-12-01T00:00:00"/>
    <x v="620"/>
    <d v="2020-02-28T00:00:00"/>
    <d v="2020-03-02T00:00:00"/>
    <s v="USD"/>
    <n v="24"/>
    <n v="9"/>
    <n v="239"/>
    <n v="37"/>
    <n v="1"/>
    <n v="0.1"/>
    <n v="526.22"/>
    <n v="1031.8"/>
    <x v="236"/>
    <n v="526.22"/>
    <n v="402.4"/>
    <n v="3"/>
    <x v="1"/>
  </r>
  <r>
    <x v="5211"/>
    <x v="0"/>
    <x v="3"/>
    <d v="2019-12-01T00:00:00"/>
    <x v="620"/>
    <d v="2020-02-27T00:00:00"/>
    <d v="2020-03-01T00:00:00"/>
    <s v="USD"/>
    <n v="18"/>
    <n v="36"/>
    <n v="45"/>
    <n v="45"/>
    <n v="2"/>
    <n v="0.15"/>
    <n v="650.91"/>
    <n v="971.5"/>
    <x v="1891"/>
    <n v="1301.82"/>
    <n v="349.73"/>
    <n v="3"/>
    <x v="1"/>
  </r>
  <r>
    <x v="5212"/>
    <x v="3"/>
    <x v="5"/>
    <d v="2019-12-01T00:00:00"/>
    <x v="620"/>
    <d v="2020-03-07T00:00:00"/>
    <d v="2020-03-15T00:00:00"/>
    <s v="USD"/>
    <n v="5"/>
    <n v="4"/>
    <n v="71"/>
    <n v="10"/>
    <n v="8"/>
    <n v="0.15"/>
    <n v="773.45"/>
    <n v="1045.2"/>
    <x v="670"/>
    <n v="6187.6"/>
    <n v="919.75999999999931"/>
    <n v="8"/>
    <x v="0"/>
  </r>
  <r>
    <x v="5213"/>
    <x v="0"/>
    <x v="0"/>
    <d v="2019-12-01T00:00:00"/>
    <x v="620"/>
    <d v="2020-02-27T00:00:00"/>
    <d v="2020-03-04T00:00:00"/>
    <s v="USD"/>
    <n v="19"/>
    <n v="28"/>
    <n v="166"/>
    <n v="17"/>
    <n v="7"/>
    <n v="0.05"/>
    <n v="2170.8000000000002"/>
    <n v="2680"/>
    <x v="881"/>
    <n v="15195.600000000002"/>
    <n v="2626.3999999999978"/>
    <n v="6"/>
    <x v="1"/>
  </r>
  <r>
    <x v="5214"/>
    <x v="2"/>
    <x v="0"/>
    <d v="2019-12-01T00:00:00"/>
    <x v="620"/>
    <d v="2020-02-24T00:00:00"/>
    <d v="2020-03-03T00:00:00"/>
    <s v="USD"/>
    <n v="26"/>
    <n v="6"/>
    <n v="162"/>
    <n v="29"/>
    <n v="3"/>
    <n v="0.05"/>
    <n v="222.11"/>
    <n v="261.3"/>
    <x v="657"/>
    <n v="666.33"/>
    <n v="78.375"/>
    <n v="8"/>
    <x v="0"/>
  </r>
  <r>
    <x v="5215"/>
    <x v="3"/>
    <x v="1"/>
    <d v="2019-12-01T00:00:00"/>
    <x v="620"/>
    <d v="2020-02-17T00:00:00"/>
    <d v="2020-02-27T00:00:00"/>
    <s v="USD"/>
    <n v="2"/>
    <n v="16"/>
    <n v="223"/>
    <n v="17"/>
    <n v="4"/>
    <n v="0.05"/>
    <n v="4428.43"/>
    <n v="6150.6"/>
    <x v="1972"/>
    <n v="17713.72"/>
    <n v="5658.5599999999977"/>
    <n v="10"/>
    <x v="0"/>
  </r>
  <r>
    <x v="5216"/>
    <x v="3"/>
    <x v="0"/>
    <d v="2019-08-23T00:00:00"/>
    <x v="620"/>
    <d v="2020-02-29T00:00:00"/>
    <d v="2020-03-03T00:00:00"/>
    <s v="USD"/>
    <n v="8"/>
    <n v="14"/>
    <n v="150"/>
    <n v="25"/>
    <n v="3"/>
    <n v="0.15"/>
    <n v="137.08000000000001"/>
    <n v="207.7"/>
    <x v="1070"/>
    <n v="411.24"/>
    <n v="118.39499999999987"/>
    <n v="3"/>
    <x v="1"/>
  </r>
  <r>
    <x v="5217"/>
    <x v="3"/>
    <x v="3"/>
    <d v="2019-08-23T00:00:00"/>
    <x v="620"/>
    <d v="2020-02-18T00:00:00"/>
    <d v="2020-02-20T00:00:00"/>
    <s v="USD"/>
    <n v="8"/>
    <n v="9"/>
    <n v="19"/>
    <n v="2"/>
    <n v="5"/>
    <n v="0.05"/>
    <n v="445.01"/>
    <n v="1085.4000000000001"/>
    <x v="114"/>
    <n v="2225.0500000000002"/>
    <n v="2930.5999999999995"/>
    <n v="2"/>
    <x v="1"/>
  </r>
  <r>
    <x v="5218"/>
    <x v="3"/>
    <x v="5"/>
    <d v="2019-08-23T00:00:00"/>
    <x v="620"/>
    <d v="2020-02-23T00:00:00"/>
    <d v="2020-02-25T00:00:00"/>
    <s v="USD"/>
    <n v="9"/>
    <n v="38"/>
    <n v="59"/>
    <n v="40"/>
    <n v="7"/>
    <n v="0.08"/>
    <n v="4656.37"/>
    <n v="5969.7"/>
    <x v="1973"/>
    <n v="32594.59"/>
    <n v="5850.2780000000021"/>
    <n v="2"/>
    <x v="1"/>
  </r>
  <r>
    <x v="5219"/>
    <x v="0"/>
    <x v="5"/>
    <d v="2019-12-01T00:00:00"/>
    <x v="620"/>
    <d v="2020-03-09T00:00:00"/>
    <d v="2020-03-15T00:00:00"/>
    <s v="USD"/>
    <n v="13"/>
    <n v="12"/>
    <n v="59"/>
    <n v="4"/>
    <n v="4"/>
    <n v="0.05"/>
    <n v="2509.15"/>
    <n v="3584.5"/>
    <x v="1974"/>
    <n v="10036.6"/>
    <n v="3584.4999999999982"/>
    <n v="6"/>
    <x v="1"/>
  </r>
  <r>
    <x v="5220"/>
    <x v="1"/>
    <x v="2"/>
    <d v="2019-08-23T00:00:00"/>
    <x v="620"/>
    <d v="2020-02-18T00:00:00"/>
    <d v="2020-02-21T00:00:00"/>
    <s v="USD"/>
    <n v="21"/>
    <n v="20"/>
    <n v="320"/>
    <n v="15"/>
    <n v="7"/>
    <n v="0.08"/>
    <n v="1414.1"/>
    <n v="2318.1999999999998"/>
    <x v="1411"/>
    <n v="9898.6999999999989"/>
    <n v="5030.5079999999998"/>
    <n v="3"/>
    <x v="1"/>
  </r>
  <r>
    <x v="5221"/>
    <x v="3"/>
    <x v="0"/>
    <d v="2019-12-01T00:00:00"/>
    <x v="620"/>
    <d v="2020-02-23T00:00:00"/>
    <d v="2020-02-29T00:00:00"/>
    <s v="USD"/>
    <n v="9"/>
    <n v="26"/>
    <n v="198"/>
    <n v="2"/>
    <n v="5"/>
    <n v="0.2"/>
    <n v="1304.49"/>
    <n v="2371.8000000000002"/>
    <x v="1383"/>
    <n v="6522.45"/>
    <n v="2964.7500000000009"/>
    <n v="6"/>
    <x v="1"/>
  </r>
  <r>
    <x v="5222"/>
    <x v="0"/>
    <x v="0"/>
    <d v="2019-12-01T00:00:00"/>
    <x v="620"/>
    <d v="2020-02-23T00:00:00"/>
    <d v="2020-02-29T00:00:00"/>
    <s v="USD"/>
    <n v="13"/>
    <n v="49"/>
    <n v="118"/>
    <n v="4"/>
    <n v="6"/>
    <n v="0.05"/>
    <n v="999.91"/>
    <n v="1922.9"/>
    <x v="694"/>
    <n v="5999.46"/>
    <n v="4961.0700000000006"/>
    <n v="6"/>
    <x v="1"/>
  </r>
  <r>
    <x v="5223"/>
    <x v="0"/>
    <x v="3"/>
    <d v="2019-12-01T00:00:00"/>
    <x v="621"/>
    <d v="2020-02-24T00:00:00"/>
    <d v="2020-02-29T00:00:00"/>
    <s v="USD"/>
    <n v="14"/>
    <n v="50"/>
    <n v="16"/>
    <n v="42"/>
    <n v="6"/>
    <n v="0.3"/>
    <n v="641.19000000000005"/>
    <n v="971.5"/>
    <x v="941"/>
    <n v="3847.1400000000003"/>
    <n v="233.1599999999994"/>
    <n v="5"/>
    <x v="1"/>
  </r>
  <r>
    <x v="5224"/>
    <x v="3"/>
    <x v="0"/>
    <d v="2019-12-01T00:00:00"/>
    <x v="621"/>
    <d v="2020-02-13T00:00:00"/>
    <d v="2020-02-20T00:00:00"/>
    <s v="USD"/>
    <n v="10"/>
    <n v="44"/>
    <n v="136"/>
    <n v="29"/>
    <n v="6"/>
    <n v="0.3"/>
    <n v="633.95000000000005"/>
    <n v="1112.2"/>
    <x v="128"/>
    <n v="3803.7000000000003"/>
    <n v="867.53999999999951"/>
    <n v="7"/>
    <x v="1"/>
  </r>
  <r>
    <x v="5225"/>
    <x v="0"/>
    <x v="2"/>
    <d v="2019-08-23T00:00:00"/>
    <x v="621"/>
    <d v="2020-02-22T00:00:00"/>
    <d v="2020-02-27T00:00:00"/>
    <s v="USD"/>
    <n v="18"/>
    <n v="49"/>
    <n v="316"/>
    <n v="10"/>
    <n v="7"/>
    <n v="0.15"/>
    <n v="771.04"/>
    <n v="917.9"/>
    <x v="1014"/>
    <n v="5397.28"/>
    <n v="64.225000000000364"/>
    <n v="5"/>
    <x v="1"/>
  </r>
  <r>
    <x v="5226"/>
    <x v="3"/>
    <x v="5"/>
    <d v="2019-12-01T00:00:00"/>
    <x v="621"/>
    <d v="2020-02-15T00:00:00"/>
    <d v="2020-02-19T00:00:00"/>
    <s v="USD"/>
    <n v="2"/>
    <n v="9"/>
    <n v="61"/>
    <n v="31"/>
    <n v="8"/>
    <n v="0.3"/>
    <n v="596.37"/>
    <n v="864.3"/>
    <x v="334"/>
    <n v="4770.96"/>
    <n v="69.119999999998981"/>
    <n v="4"/>
    <x v="1"/>
  </r>
  <r>
    <x v="5227"/>
    <x v="3"/>
    <x v="0"/>
    <d v="2019-12-01T00:00:00"/>
    <x v="621"/>
    <d v="2020-03-07T00:00:00"/>
    <d v="2020-03-14T00:00:00"/>
    <s v="USD"/>
    <n v="9"/>
    <n v="46"/>
    <n v="129"/>
    <n v="16"/>
    <n v="2"/>
    <n v="0.05"/>
    <n v="868.32"/>
    <n v="1072"/>
    <x v="845"/>
    <n v="1736.64"/>
    <n v="300.15999999999985"/>
    <n v="7"/>
    <x v="1"/>
  </r>
  <r>
    <x v="5228"/>
    <x v="3"/>
    <x v="5"/>
    <d v="2019-12-01T00:00:00"/>
    <x v="621"/>
    <d v="2020-02-28T00:00:00"/>
    <d v="2020-03-03T00:00:00"/>
    <s v="USD"/>
    <n v="11"/>
    <n v="46"/>
    <n v="63"/>
    <n v="6"/>
    <n v="1"/>
    <n v="0.1"/>
    <n v="949.93"/>
    <n v="1862.6"/>
    <x v="1975"/>
    <n v="949.93"/>
    <n v="726.41"/>
    <n v="4"/>
    <x v="1"/>
  </r>
  <r>
    <x v="5229"/>
    <x v="3"/>
    <x v="0"/>
    <d v="2019-08-23T00:00:00"/>
    <x v="621"/>
    <d v="2020-03-08T00:00:00"/>
    <d v="2020-03-13T00:00:00"/>
    <s v="USD"/>
    <n v="7"/>
    <n v="39"/>
    <n v="191"/>
    <n v="27"/>
    <n v="1"/>
    <n v="0.08"/>
    <n v="1695.1"/>
    <n v="3852.5"/>
    <x v="1257"/>
    <n v="1695.1"/>
    <n v="1849.2000000000003"/>
    <n v="5"/>
    <x v="1"/>
  </r>
  <r>
    <x v="5230"/>
    <x v="0"/>
    <x v="5"/>
    <d v="2019-12-01T00:00:00"/>
    <x v="621"/>
    <d v="2020-02-18T00:00:00"/>
    <d v="2020-02-23T00:00:00"/>
    <s v="USD"/>
    <n v="13"/>
    <n v="15"/>
    <n v="84"/>
    <n v="8"/>
    <n v="3"/>
    <n v="0.05"/>
    <n v="560.91999999999996"/>
    <n v="1078.7"/>
    <x v="308"/>
    <n v="1682.7599999999998"/>
    <n v="1391.5350000000003"/>
    <n v="5"/>
    <x v="1"/>
  </r>
  <r>
    <x v="5231"/>
    <x v="1"/>
    <x v="0"/>
    <d v="2019-12-01T00:00:00"/>
    <x v="622"/>
    <d v="2020-02-16T00:00:00"/>
    <d v="2020-02-19T00:00:00"/>
    <s v="USD"/>
    <n v="23"/>
    <n v="20"/>
    <n v="106"/>
    <n v="9"/>
    <n v="1"/>
    <n v="0.4"/>
    <n v="1860.99"/>
    <n v="3323.2"/>
    <x v="1976"/>
    <n v="1860.99"/>
    <n v="132.92999999999984"/>
    <n v="3"/>
    <x v="1"/>
  </r>
  <r>
    <x v="5232"/>
    <x v="3"/>
    <x v="5"/>
    <d v="2019-12-01T00:00:00"/>
    <x v="622"/>
    <d v="2020-03-09T00:00:00"/>
    <d v="2020-03-16T00:00:00"/>
    <s v="USD"/>
    <n v="3"/>
    <n v="15"/>
    <n v="84"/>
    <n v="33"/>
    <n v="7"/>
    <n v="0.2"/>
    <n v="1154.54"/>
    <n v="2405.3000000000002"/>
    <x v="40"/>
    <n v="8081.78"/>
    <n v="5387.9000000000024"/>
    <n v="7"/>
    <x v="1"/>
  </r>
  <r>
    <x v="5233"/>
    <x v="1"/>
    <x v="4"/>
    <d v="2019-08-23T00:00:00"/>
    <x v="622"/>
    <d v="2020-03-06T00:00:00"/>
    <d v="2020-03-08T00:00:00"/>
    <s v="USD"/>
    <n v="24"/>
    <n v="20"/>
    <n v="362"/>
    <n v="28"/>
    <n v="1"/>
    <n v="0.3"/>
    <n v="3541.42"/>
    <n v="5621.3"/>
    <x v="1977"/>
    <n v="3541.42"/>
    <n v="393.48999999999978"/>
    <n v="2"/>
    <x v="1"/>
  </r>
  <r>
    <x v="5234"/>
    <x v="1"/>
    <x v="5"/>
    <d v="2019-12-01T00:00:00"/>
    <x v="622"/>
    <d v="2020-02-14T00:00:00"/>
    <d v="2020-02-16T00:00:00"/>
    <s v="USD"/>
    <n v="21"/>
    <n v="17"/>
    <n v="63"/>
    <n v="9"/>
    <n v="6"/>
    <n v="0.08"/>
    <n v="692.45"/>
    <n v="1065.3"/>
    <x v="212"/>
    <n v="4154.7000000000007"/>
    <n v="1725.7559999999985"/>
    <n v="2"/>
    <x v="1"/>
  </r>
  <r>
    <x v="5235"/>
    <x v="1"/>
    <x v="1"/>
    <d v="2019-12-01T00:00:00"/>
    <x v="622"/>
    <d v="2020-02-18T00:00:00"/>
    <d v="2020-02-24T00:00:00"/>
    <s v="USD"/>
    <n v="22"/>
    <n v="33"/>
    <n v="251"/>
    <n v="13"/>
    <n v="8"/>
    <n v="0.08"/>
    <n v="2580.44"/>
    <n v="5266.2"/>
    <x v="1978"/>
    <n v="20643.52"/>
    <n v="18115.712000000003"/>
    <n v="6"/>
    <x v="1"/>
  </r>
  <r>
    <x v="5236"/>
    <x v="1"/>
    <x v="1"/>
    <d v="2019-12-01T00:00:00"/>
    <x v="622"/>
    <d v="2020-02-16T00:00:00"/>
    <d v="2020-02-17T00:00:00"/>
    <s v="USD"/>
    <n v="23"/>
    <n v="21"/>
    <n v="228"/>
    <n v="17"/>
    <n v="7"/>
    <n v="0.05"/>
    <n v="3002.54"/>
    <n v="3899.4"/>
    <x v="1771"/>
    <n v="21017.78"/>
    <n v="4913.2299999999996"/>
    <n v="1"/>
    <x v="1"/>
  </r>
  <r>
    <x v="5237"/>
    <x v="2"/>
    <x v="0"/>
    <d v="2019-08-23T00:00:00"/>
    <x v="622"/>
    <d v="2020-03-09T00:00:00"/>
    <d v="2020-03-17T00:00:00"/>
    <s v="USD"/>
    <n v="26"/>
    <n v="23"/>
    <n v="119"/>
    <n v="14"/>
    <n v="8"/>
    <n v="0.08"/>
    <n v="2257.16"/>
    <n v="3825.7"/>
    <x v="1361"/>
    <n v="18057.28"/>
    <n v="10099.871999999999"/>
    <n v="8"/>
    <x v="0"/>
  </r>
  <r>
    <x v="5238"/>
    <x v="1"/>
    <x v="2"/>
    <d v="2019-12-01T00:00:00"/>
    <x v="622"/>
    <d v="2020-02-29T00:00:00"/>
    <d v="2020-03-06T00:00:00"/>
    <s v="USD"/>
    <n v="24"/>
    <n v="8"/>
    <n v="316"/>
    <n v="17"/>
    <n v="1"/>
    <n v="0.05"/>
    <n v="3767.75"/>
    <n v="5460.5"/>
    <x v="1066"/>
    <n v="3767.75"/>
    <n v="1419.7249999999995"/>
    <n v="6"/>
    <x v="1"/>
  </r>
  <r>
    <x v="5239"/>
    <x v="0"/>
    <x v="2"/>
    <d v="2019-12-01T00:00:00"/>
    <x v="622"/>
    <d v="2020-03-09T00:00:00"/>
    <d v="2020-03-11T00:00:00"/>
    <s v="USD"/>
    <n v="17"/>
    <n v="31"/>
    <n v="276"/>
    <n v="11"/>
    <n v="2"/>
    <n v="0.2"/>
    <n v="781.09"/>
    <n v="1165.8"/>
    <x v="227"/>
    <n v="1562.18"/>
    <n v="303.09999999999991"/>
    <n v="2"/>
    <x v="1"/>
  </r>
  <r>
    <x v="5240"/>
    <x v="3"/>
    <x v="0"/>
    <d v="2019-08-23T00:00:00"/>
    <x v="623"/>
    <d v="2020-03-04T00:00:00"/>
    <d v="2020-03-10T00:00:00"/>
    <s v="USD"/>
    <n v="9"/>
    <n v="34"/>
    <n v="98"/>
    <n v="16"/>
    <n v="7"/>
    <n v="0.1"/>
    <n v="3142.23"/>
    <n v="3879.3"/>
    <x v="1779"/>
    <n v="21995.61"/>
    <n v="2443.9800000000032"/>
    <n v="6"/>
    <x v="1"/>
  </r>
  <r>
    <x v="5241"/>
    <x v="2"/>
    <x v="3"/>
    <d v="2019-12-01T00:00:00"/>
    <x v="623"/>
    <d v="2020-03-12T00:00:00"/>
    <d v="2020-03-13T00:00:00"/>
    <s v="USD"/>
    <n v="26"/>
    <n v="30"/>
    <n v="33"/>
    <n v="46"/>
    <n v="4"/>
    <n v="0.05"/>
    <n v="747.18"/>
    <n v="1098.8"/>
    <x v="189"/>
    <n v="2988.72"/>
    <n v="1186.7199999999998"/>
    <n v="1"/>
    <x v="1"/>
  </r>
  <r>
    <x v="5242"/>
    <x v="1"/>
    <x v="1"/>
    <d v="2019-12-01T00:00:00"/>
    <x v="623"/>
    <d v="2020-02-27T00:00:00"/>
    <d v="2020-03-05T00:00:00"/>
    <s v="USD"/>
    <n v="24"/>
    <n v="12"/>
    <n v="255"/>
    <n v="28"/>
    <n v="2"/>
    <n v="0.4"/>
    <n v="1152.67"/>
    <n v="2619.6999999999998"/>
    <x v="1019"/>
    <n v="2305.34"/>
    <n v="838.29999999999973"/>
    <n v="7"/>
    <x v="1"/>
  </r>
  <r>
    <x v="5243"/>
    <x v="2"/>
    <x v="3"/>
    <d v="2019-12-01T00:00:00"/>
    <x v="623"/>
    <d v="2020-03-10T00:00:00"/>
    <d v="2020-03-17T00:00:00"/>
    <s v="USD"/>
    <n v="28"/>
    <n v="49"/>
    <n v="40"/>
    <n v="41"/>
    <n v="5"/>
    <n v="0.1"/>
    <n v="2273.31"/>
    <n v="3919.5"/>
    <x v="1979"/>
    <n v="11366.55"/>
    <n v="6271.2000000000007"/>
    <n v="7"/>
    <x v="1"/>
  </r>
  <r>
    <x v="5244"/>
    <x v="3"/>
    <x v="2"/>
    <d v="2019-12-01T00:00:00"/>
    <x v="623"/>
    <d v="2020-03-06T00:00:00"/>
    <d v="2020-03-11T00:00:00"/>
    <s v="USD"/>
    <n v="4"/>
    <n v="49"/>
    <n v="323"/>
    <n v="26"/>
    <n v="4"/>
    <n v="0.08"/>
    <n v="136.68"/>
    <n v="268"/>
    <x v="229"/>
    <n v="546.72"/>
    <n v="439.52"/>
    <n v="5"/>
    <x v="1"/>
  </r>
  <r>
    <x v="5245"/>
    <x v="0"/>
    <x v="0"/>
    <d v="2019-12-01T00:00:00"/>
    <x v="623"/>
    <d v="2020-03-08T00:00:00"/>
    <d v="2020-03-09T00:00:00"/>
    <s v="USD"/>
    <n v="16"/>
    <n v="44"/>
    <n v="172"/>
    <n v="1"/>
    <n v="7"/>
    <n v="0.2"/>
    <n v="759.78"/>
    <n v="1085.4000000000001"/>
    <x v="1258"/>
    <n v="5318.46"/>
    <n v="759.78000000000156"/>
    <n v="1"/>
    <x v="1"/>
  </r>
  <r>
    <x v="5246"/>
    <x v="0"/>
    <x v="5"/>
    <d v="2019-12-01T00:00:00"/>
    <x v="623"/>
    <d v="2020-03-06T00:00:00"/>
    <d v="2020-03-16T00:00:00"/>
    <s v="USD"/>
    <n v="20"/>
    <n v="5"/>
    <n v="66"/>
    <n v="29"/>
    <n v="7"/>
    <n v="0.15"/>
    <n v="3236.1"/>
    <n v="3852.5"/>
    <x v="1553"/>
    <n v="22652.7"/>
    <n v="269.67499999999927"/>
    <n v="10"/>
    <x v="0"/>
  </r>
  <r>
    <x v="5247"/>
    <x v="3"/>
    <x v="3"/>
    <d v="2019-08-23T00:00:00"/>
    <x v="624"/>
    <d v="2020-03-08T00:00:00"/>
    <d v="2020-03-14T00:00:00"/>
    <s v="USD"/>
    <n v="5"/>
    <n v="32"/>
    <n v="15"/>
    <n v="28"/>
    <n v="7"/>
    <n v="0.15"/>
    <n v="477.04"/>
    <n v="1192.5999999999999"/>
    <x v="1980"/>
    <n v="3339.28"/>
    <n v="3756.6899999999982"/>
    <n v="6"/>
    <x v="1"/>
  </r>
  <r>
    <x v="5248"/>
    <x v="0"/>
    <x v="3"/>
    <d v="2019-08-23T00:00:00"/>
    <x v="624"/>
    <d v="2020-03-09T00:00:00"/>
    <d v="2020-03-17T00:00:00"/>
    <s v="USD"/>
    <n v="15"/>
    <n v="32"/>
    <n v="57"/>
    <n v="9"/>
    <n v="5"/>
    <n v="0.05"/>
    <n v="134"/>
    <n v="167.5"/>
    <x v="81"/>
    <n v="670"/>
    <n v="125.625"/>
    <n v="8"/>
    <x v="0"/>
  </r>
  <r>
    <x v="5249"/>
    <x v="1"/>
    <x v="1"/>
    <d v="2019-12-01T00:00:00"/>
    <x v="624"/>
    <d v="2020-02-28T00:00:00"/>
    <d v="2020-03-05T00:00:00"/>
    <s v="USD"/>
    <n v="22"/>
    <n v="10"/>
    <n v="243"/>
    <n v="43"/>
    <n v="6"/>
    <n v="0.1"/>
    <n v="457.28"/>
    <n v="703.5"/>
    <x v="1262"/>
    <n v="2743.68"/>
    <n v="1055.2200000000003"/>
    <n v="6"/>
    <x v="1"/>
  </r>
  <r>
    <x v="5250"/>
    <x v="3"/>
    <x v="2"/>
    <d v="2019-12-01T00:00:00"/>
    <x v="624"/>
    <d v="2020-02-29T00:00:00"/>
    <d v="2020-03-09T00:00:00"/>
    <s v="USD"/>
    <n v="4"/>
    <n v="27"/>
    <n v="282"/>
    <n v="35"/>
    <n v="8"/>
    <n v="0.08"/>
    <n v="95.68"/>
    <n v="227.8"/>
    <x v="197"/>
    <n v="765.44"/>
    <n v="911.16800000000012"/>
    <n v="9"/>
    <x v="0"/>
  </r>
  <r>
    <x v="5251"/>
    <x v="3"/>
    <x v="3"/>
    <d v="2019-08-23T00:00:00"/>
    <x v="624"/>
    <d v="2020-03-07T00:00:00"/>
    <d v="2020-03-08T00:00:00"/>
    <s v="USD"/>
    <n v="4"/>
    <n v="19"/>
    <n v="7"/>
    <n v="2"/>
    <n v="5"/>
    <n v="0.05"/>
    <n v="761.12"/>
    <n v="1072"/>
    <x v="62"/>
    <n v="3805.6"/>
    <n v="1286.4000000000001"/>
    <n v="1"/>
    <x v="1"/>
  </r>
  <r>
    <x v="5252"/>
    <x v="3"/>
    <x v="0"/>
    <d v="2019-12-01T00:00:00"/>
    <x v="624"/>
    <d v="2020-02-20T00:00:00"/>
    <d v="2020-02-25T00:00:00"/>
    <s v="USD"/>
    <n v="11"/>
    <n v="20"/>
    <n v="91"/>
    <n v="29"/>
    <n v="4"/>
    <n v="0.08"/>
    <n v="1453.36"/>
    <n v="2505.8000000000002"/>
    <x v="1981"/>
    <n v="5813.44"/>
    <n v="3407.9040000000014"/>
    <n v="5"/>
    <x v="1"/>
  </r>
  <r>
    <x v="5253"/>
    <x v="0"/>
    <x v="0"/>
    <d v="2019-08-23T00:00:00"/>
    <x v="624"/>
    <d v="2020-02-28T00:00:00"/>
    <d v="2020-03-08T00:00:00"/>
    <s v="USD"/>
    <n v="12"/>
    <n v="4"/>
    <n v="198"/>
    <n v="29"/>
    <n v="5"/>
    <n v="0.4"/>
    <n v="588.13"/>
    <n v="891.1"/>
    <x v="1469"/>
    <n v="2940.65"/>
    <n v="-267.35000000000036"/>
    <n v="9"/>
    <x v="0"/>
  </r>
  <r>
    <x v="5254"/>
    <x v="0"/>
    <x v="4"/>
    <d v="2019-12-01T00:00:00"/>
    <x v="625"/>
    <d v="2020-02-23T00:00:00"/>
    <d v="2020-02-28T00:00:00"/>
    <s v="USD"/>
    <n v="19"/>
    <n v="26"/>
    <n v="337"/>
    <n v="41"/>
    <n v="1"/>
    <n v="0.05"/>
    <n v="2213.6799999999998"/>
    <n v="3953"/>
    <x v="979"/>
    <n v="2213.6799999999998"/>
    <n v="1541.67"/>
    <n v="5"/>
    <x v="1"/>
  </r>
  <r>
    <x v="5255"/>
    <x v="3"/>
    <x v="0"/>
    <d v="2019-12-01T00:00:00"/>
    <x v="625"/>
    <d v="2020-03-01T00:00:00"/>
    <d v="2020-03-07T00:00:00"/>
    <s v="USD"/>
    <n v="4"/>
    <n v="36"/>
    <n v="172"/>
    <n v="4"/>
    <n v="1"/>
    <n v="0.1"/>
    <n v="2105.6799999999998"/>
    <n v="2599.6"/>
    <x v="138"/>
    <n v="2105.6799999999998"/>
    <n v="233.96000000000004"/>
    <n v="6"/>
    <x v="1"/>
  </r>
  <r>
    <x v="5256"/>
    <x v="0"/>
    <x v="0"/>
    <d v="2019-12-01T00:00:00"/>
    <x v="625"/>
    <d v="2020-02-21T00:00:00"/>
    <d v="2020-02-29T00:00:00"/>
    <s v="USD"/>
    <n v="15"/>
    <n v="41"/>
    <n v="167"/>
    <n v="24"/>
    <n v="1"/>
    <n v="0.1"/>
    <n v="759.78"/>
    <n v="1085.4000000000001"/>
    <x v="547"/>
    <n v="759.78"/>
    <n v="217.08000000000015"/>
    <n v="8"/>
    <x v="0"/>
  </r>
  <r>
    <x v="5257"/>
    <x v="0"/>
    <x v="0"/>
    <d v="2019-12-01T00:00:00"/>
    <x v="625"/>
    <d v="2020-03-13T00:00:00"/>
    <d v="2020-03-21T00:00:00"/>
    <s v="USD"/>
    <n v="20"/>
    <n v="38"/>
    <n v="191"/>
    <n v="9"/>
    <n v="5"/>
    <n v="0.4"/>
    <n v="1046.54"/>
    <n v="1902.8"/>
    <x v="1279"/>
    <n v="5232.7"/>
    <n v="475.69999999999982"/>
    <n v="8"/>
    <x v="0"/>
  </r>
  <r>
    <x v="5258"/>
    <x v="3"/>
    <x v="0"/>
    <d v="2019-12-01T00:00:00"/>
    <x v="625"/>
    <d v="2020-03-02T00:00:00"/>
    <d v="2020-03-07T00:00:00"/>
    <s v="USD"/>
    <n v="6"/>
    <n v="50"/>
    <n v="162"/>
    <n v="35"/>
    <n v="1"/>
    <n v="0.05"/>
    <n v="1427.3"/>
    <n v="1762.1"/>
    <x v="1018"/>
    <n v="1427.3"/>
    <n v="246.69499999999994"/>
    <n v="5"/>
    <x v="1"/>
  </r>
  <r>
    <x v="5259"/>
    <x v="1"/>
    <x v="2"/>
    <d v="2019-08-23T00:00:00"/>
    <x v="625"/>
    <d v="2020-02-26T00:00:00"/>
    <d v="2020-03-04T00:00:00"/>
    <s v="USD"/>
    <n v="22"/>
    <n v="3"/>
    <n v="284"/>
    <n v="1"/>
    <n v="7"/>
    <n v="0.05"/>
    <n v="490.04"/>
    <n v="1065.3"/>
    <x v="315"/>
    <n v="3430.28"/>
    <n v="3653.9649999999988"/>
    <n v="7"/>
    <x v="1"/>
  </r>
  <r>
    <x v="5260"/>
    <x v="3"/>
    <x v="5"/>
    <d v="2019-08-23T00:00:00"/>
    <x v="625"/>
    <d v="2020-02-19T00:00:00"/>
    <d v="2020-02-27T00:00:00"/>
    <s v="USD"/>
    <n v="4"/>
    <n v="39"/>
    <n v="64"/>
    <n v="12"/>
    <n v="3"/>
    <n v="0.08"/>
    <n v="435.5"/>
    <n v="670"/>
    <x v="850"/>
    <n v="1306.5"/>
    <n v="542.70000000000005"/>
    <n v="8"/>
    <x v="0"/>
  </r>
  <r>
    <x v="5261"/>
    <x v="0"/>
    <x v="1"/>
    <d v="2019-08-23T00:00:00"/>
    <x v="625"/>
    <d v="2020-02-26T00:00:00"/>
    <d v="2020-03-03T00:00:00"/>
    <s v="USD"/>
    <n v="12"/>
    <n v="16"/>
    <n v="260"/>
    <n v="23"/>
    <n v="1"/>
    <n v="0.2"/>
    <n v="365.82"/>
    <n v="871"/>
    <x v="539"/>
    <n v="365.82"/>
    <n v="330.98000000000008"/>
    <n v="6"/>
    <x v="1"/>
  </r>
  <r>
    <x v="5262"/>
    <x v="0"/>
    <x v="3"/>
    <d v="2019-12-01T00:00:00"/>
    <x v="625"/>
    <d v="2020-02-25T00:00:00"/>
    <d v="2020-03-01T00:00:00"/>
    <s v="USD"/>
    <n v="13"/>
    <n v="10"/>
    <n v="25"/>
    <n v="23"/>
    <n v="3"/>
    <n v="0.08"/>
    <n v="1784.88"/>
    <n v="2412"/>
    <x v="517"/>
    <n v="5354.64"/>
    <n v="1302.4799999999996"/>
    <n v="5"/>
    <x v="1"/>
  </r>
  <r>
    <x v="5263"/>
    <x v="1"/>
    <x v="0"/>
    <d v="2019-12-01T00:00:00"/>
    <x v="626"/>
    <d v="2020-03-04T00:00:00"/>
    <d v="2020-03-12T00:00:00"/>
    <s v="USD"/>
    <n v="24"/>
    <n v="1"/>
    <n v="202"/>
    <n v="3"/>
    <n v="8"/>
    <n v="0.08"/>
    <n v="2045.18"/>
    <n v="2726.9"/>
    <x v="1982"/>
    <n v="16361.44"/>
    <n v="3708.5439999999999"/>
    <n v="8"/>
    <x v="0"/>
  </r>
  <r>
    <x v="5264"/>
    <x v="0"/>
    <x v="3"/>
    <d v="2019-12-01T00:00:00"/>
    <x v="626"/>
    <d v="2020-02-24T00:00:00"/>
    <d v="2020-03-01T00:00:00"/>
    <s v="USD"/>
    <n v="20"/>
    <n v="19"/>
    <n v="43"/>
    <n v="27"/>
    <n v="8"/>
    <n v="0.05"/>
    <n v="557.51"/>
    <n v="1051.9000000000001"/>
    <x v="649"/>
    <n v="4460.08"/>
    <n v="3534.3600000000006"/>
    <n v="6"/>
    <x v="1"/>
  </r>
  <r>
    <x v="5265"/>
    <x v="1"/>
    <x v="0"/>
    <d v="2019-12-01T00:00:00"/>
    <x v="626"/>
    <d v="2020-02-26T00:00:00"/>
    <d v="2020-02-28T00:00:00"/>
    <s v="USD"/>
    <n v="25"/>
    <n v="16"/>
    <n v="112"/>
    <n v="19"/>
    <n v="3"/>
    <n v="0.3"/>
    <n v="3279.65"/>
    <n v="6559.3"/>
    <x v="1983"/>
    <n v="9838.9500000000007"/>
    <n v="3935.58"/>
    <n v="2"/>
    <x v="1"/>
  </r>
  <r>
    <x v="5266"/>
    <x v="3"/>
    <x v="0"/>
    <d v="2019-12-01T00:00:00"/>
    <x v="626"/>
    <d v="2020-03-02T00:00:00"/>
    <d v="2020-03-07T00:00:00"/>
    <s v="USD"/>
    <n v="1"/>
    <n v="3"/>
    <n v="102"/>
    <n v="17"/>
    <n v="8"/>
    <n v="0.08"/>
    <n v="1338.73"/>
    <n v="2525.9"/>
    <x v="1249"/>
    <n v="10709.84"/>
    <n v="7880.7839999999997"/>
    <n v="5"/>
    <x v="1"/>
  </r>
  <r>
    <x v="5267"/>
    <x v="0"/>
    <x v="5"/>
    <d v="2019-12-01T00:00:00"/>
    <x v="626"/>
    <d v="2020-03-10T00:00:00"/>
    <d v="2020-03-18T00:00:00"/>
    <s v="USD"/>
    <n v="20"/>
    <n v="9"/>
    <n v="63"/>
    <n v="46"/>
    <n v="6"/>
    <n v="0.05"/>
    <n v="1330.89"/>
    <n v="2559.4"/>
    <x v="1426"/>
    <n v="7985.34"/>
    <n v="6603.24"/>
    <n v="8"/>
    <x v="0"/>
  </r>
  <r>
    <x v="5268"/>
    <x v="1"/>
    <x v="2"/>
    <d v="2019-12-01T00:00:00"/>
    <x v="626"/>
    <d v="2020-03-05T00:00:00"/>
    <d v="2020-03-07T00:00:00"/>
    <s v="USD"/>
    <n v="24"/>
    <n v="49"/>
    <n v="272"/>
    <n v="23"/>
    <n v="8"/>
    <n v="0.05"/>
    <n v="2318.33"/>
    <n v="3175.8"/>
    <x v="1984"/>
    <n v="18546.64"/>
    <n v="5589.4400000000023"/>
    <n v="2"/>
    <x v="1"/>
  </r>
  <r>
    <x v="5269"/>
    <x v="0"/>
    <x v="5"/>
    <d v="2019-08-23T00:00:00"/>
    <x v="626"/>
    <d v="2020-02-22T00:00:00"/>
    <d v="2020-02-23T00:00:00"/>
    <s v="USD"/>
    <n v="18"/>
    <n v="25"/>
    <n v="82"/>
    <n v="1"/>
    <n v="3"/>
    <n v="0.05"/>
    <n v="629.53"/>
    <n v="1085.4000000000001"/>
    <x v="682"/>
    <n v="1888.59"/>
    <n v="1204.8000000000004"/>
    <n v="1"/>
    <x v="1"/>
  </r>
  <r>
    <x v="5270"/>
    <x v="3"/>
    <x v="0"/>
    <d v="2019-12-01T00:00:00"/>
    <x v="626"/>
    <d v="2020-03-13T00:00:00"/>
    <d v="2020-03-18T00:00:00"/>
    <s v="USD"/>
    <n v="11"/>
    <n v="43"/>
    <n v="142"/>
    <n v="36"/>
    <n v="6"/>
    <n v="0.1"/>
    <n v="2208.9899999999998"/>
    <n v="3155.7"/>
    <x v="877"/>
    <n v="13253.939999999999"/>
    <n v="3786.84"/>
    <n v="5"/>
    <x v="1"/>
  </r>
  <r>
    <x v="5271"/>
    <x v="2"/>
    <x v="0"/>
    <d v="2019-12-01T00:00:00"/>
    <x v="626"/>
    <d v="2020-02-27T00:00:00"/>
    <d v="2020-03-06T00:00:00"/>
    <s v="USD"/>
    <n v="25"/>
    <n v="46"/>
    <n v="187"/>
    <n v="5"/>
    <n v="8"/>
    <n v="0.05"/>
    <n v="1355.54"/>
    <n v="1882.7"/>
    <x v="1751"/>
    <n v="10844.32"/>
    <n v="3464.2000000000007"/>
    <n v="8"/>
    <x v="0"/>
  </r>
  <r>
    <x v="5272"/>
    <x v="0"/>
    <x v="4"/>
    <d v="2019-12-01T00:00:00"/>
    <x v="627"/>
    <d v="2020-03-12T00:00:00"/>
    <d v="2020-03-18T00:00:00"/>
    <s v="USD"/>
    <n v="20"/>
    <n v="25"/>
    <n v="360"/>
    <n v="14"/>
    <n v="1"/>
    <n v="0.1"/>
    <n v="889.22"/>
    <n v="1058.5999999999999"/>
    <x v="936"/>
    <n v="889.22"/>
    <n v="63.519999999999868"/>
    <n v="6"/>
    <x v="1"/>
  </r>
  <r>
    <x v="5273"/>
    <x v="2"/>
    <x v="4"/>
    <d v="2019-12-01T00:00:00"/>
    <x v="627"/>
    <d v="2020-02-26T00:00:00"/>
    <d v="2020-03-04T00:00:00"/>
    <s v="USD"/>
    <n v="25"/>
    <n v="42"/>
    <n v="365"/>
    <n v="17"/>
    <n v="5"/>
    <n v="0.05"/>
    <n v="578.34"/>
    <n v="1112.2"/>
    <x v="307"/>
    <n v="2891.7000000000003"/>
    <n v="2391.2499999999995"/>
    <n v="7"/>
    <x v="1"/>
  </r>
  <r>
    <x v="5274"/>
    <x v="3"/>
    <x v="2"/>
    <d v="2019-12-01T00:00:00"/>
    <x v="627"/>
    <d v="2020-02-29T00:00:00"/>
    <d v="2020-03-08T00:00:00"/>
    <s v="USD"/>
    <n v="10"/>
    <n v="14"/>
    <n v="316"/>
    <n v="27"/>
    <n v="7"/>
    <n v="0.1"/>
    <n v="2724.49"/>
    <n v="4006.6"/>
    <x v="79"/>
    <n v="19071.43"/>
    <n v="6170.1500000000015"/>
    <n v="8"/>
    <x v="0"/>
  </r>
  <r>
    <x v="5275"/>
    <x v="3"/>
    <x v="4"/>
    <d v="2019-12-01T00:00:00"/>
    <x v="627"/>
    <d v="2020-03-04T00:00:00"/>
    <d v="2020-03-14T00:00:00"/>
    <s v="USD"/>
    <n v="1"/>
    <n v="28"/>
    <n v="357"/>
    <n v="22"/>
    <n v="8"/>
    <n v="0.1"/>
    <n v="2269.02"/>
    <n v="3845.8"/>
    <x v="1033"/>
    <n v="18152.16"/>
    <n v="9537.6000000000022"/>
    <n v="10"/>
    <x v="0"/>
  </r>
  <r>
    <x v="5276"/>
    <x v="3"/>
    <x v="5"/>
    <d v="2019-08-23T00:00:00"/>
    <x v="627"/>
    <d v="2020-03-12T00:00:00"/>
    <d v="2020-03-14T00:00:00"/>
    <s v="USD"/>
    <n v="12"/>
    <n v="5"/>
    <n v="64"/>
    <n v="8"/>
    <n v="2"/>
    <n v="0.1"/>
    <n v="131.38999999999999"/>
    <n v="247.9"/>
    <x v="1155"/>
    <n v="262.77999999999997"/>
    <n v="183.44000000000005"/>
    <n v="2"/>
    <x v="1"/>
  </r>
  <r>
    <x v="5277"/>
    <x v="1"/>
    <x v="4"/>
    <d v="2019-12-01T00:00:00"/>
    <x v="627"/>
    <d v="2020-03-08T00:00:00"/>
    <d v="2020-03-14T00:00:00"/>
    <s v="USD"/>
    <n v="23"/>
    <n v="39"/>
    <n v="332"/>
    <n v="5"/>
    <n v="3"/>
    <n v="0.1"/>
    <n v="5148.28"/>
    <n v="6056.8"/>
    <x v="1275"/>
    <n v="15444.84"/>
    <n v="908.52000000000226"/>
    <n v="6"/>
    <x v="1"/>
  </r>
  <r>
    <x v="5278"/>
    <x v="1"/>
    <x v="4"/>
    <d v="2019-12-01T00:00:00"/>
    <x v="627"/>
    <d v="2020-03-16T00:00:00"/>
    <d v="2020-03-17T00:00:00"/>
    <s v="USD"/>
    <n v="22"/>
    <n v="28"/>
    <n v="333"/>
    <n v="25"/>
    <n v="8"/>
    <n v="0.2"/>
    <n v="830.8"/>
    <n v="1340"/>
    <x v="1062"/>
    <n v="6646.4"/>
    <n v="1929.6000000000004"/>
    <n v="1"/>
    <x v="1"/>
  </r>
  <r>
    <x v="5279"/>
    <x v="0"/>
    <x v="2"/>
    <d v="2019-12-01T00:00:00"/>
    <x v="627"/>
    <d v="2020-02-24T00:00:00"/>
    <d v="2020-03-05T00:00:00"/>
    <s v="USD"/>
    <n v="19"/>
    <n v="37"/>
    <n v="281"/>
    <n v="16"/>
    <n v="3"/>
    <n v="0.15"/>
    <n v="951.07"/>
    <n v="1118.9000000000001"/>
    <x v="786"/>
    <n v="2853.21"/>
    <n v="-1.4999999999872671E-2"/>
    <n v="10"/>
    <x v="0"/>
  </r>
  <r>
    <x v="5280"/>
    <x v="1"/>
    <x v="0"/>
    <d v="2019-12-01T00:00:00"/>
    <x v="628"/>
    <d v="2020-03-15T00:00:00"/>
    <d v="2020-03-19T00:00:00"/>
    <s v="USD"/>
    <n v="25"/>
    <n v="44"/>
    <n v="104"/>
    <n v="30"/>
    <n v="6"/>
    <n v="0.08"/>
    <n v="127.57"/>
    <n v="227.8"/>
    <x v="874"/>
    <n v="765.42"/>
    <n v="492.03600000000017"/>
    <n v="4"/>
    <x v="1"/>
  </r>
  <r>
    <x v="5281"/>
    <x v="3"/>
    <x v="0"/>
    <d v="2019-12-01T00:00:00"/>
    <x v="628"/>
    <d v="2020-03-16T00:00:00"/>
    <d v="2020-03-20T00:00:00"/>
    <s v="USD"/>
    <n v="6"/>
    <n v="38"/>
    <n v="142"/>
    <n v="33"/>
    <n v="2"/>
    <n v="0.08"/>
    <n v="4467.2299999999996"/>
    <n v="5956.3"/>
    <x v="1431"/>
    <n v="8934.4599999999991"/>
    <n v="2025.1320000000014"/>
    <n v="4"/>
    <x v="1"/>
  </r>
  <r>
    <x v="5282"/>
    <x v="3"/>
    <x v="0"/>
    <d v="2019-12-01T00:00:00"/>
    <x v="628"/>
    <d v="2020-02-29T00:00:00"/>
    <d v="2020-03-03T00:00:00"/>
    <s v="USD"/>
    <n v="9"/>
    <n v="45"/>
    <n v="106"/>
    <n v="4"/>
    <n v="1"/>
    <n v="0.05"/>
    <n v="526.62"/>
    <n v="877.7"/>
    <x v="777"/>
    <n v="526.62"/>
    <n v="307.19500000000005"/>
    <n v="3"/>
    <x v="1"/>
  </r>
  <r>
    <x v="5283"/>
    <x v="2"/>
    <x v="0"/>
    <d v="2019-12-01T00:00:00"/>
    <x v="628"/>
    <d v="2020-03-02T00:00:00"/>
    <d v="2020-03-04T00:00:00"/>
    <s v="USD"/>
    <n v="27"/>
    <n v="4"/>
    <n v="144"/>
    <n v="42"/>
    <n v="6"/>
    <n v="0.05"/>
    <n v="621.76"/>
    <n v="1072"/>
    <x v="141"/>
    <n v="3730.56"/>
    <n v="2379.8399999999997"/>
    <n v="2"/>
    <x v="1"/>
  </r>
  <r>
    <x v="5284"/>
    <x v="1"/>
    <x v="0"/>
    <d v="2019-12-01T00:00:00"/>
    <x v="628"/>
    <d v="2020-02-24T00:00:00"/>
    <d v="2020-02-28T00:00:00"/>
    <s v="USD"/>
    <n v="22"/>
    <n v="2"/>
    <n v="124"/>
    <n v="25"/>
    <n v="2"/>
    <n v="0.2"/>
    <n v="681.26"/>
    <n v="1098.8"/>
    <x v="677"/>
    <n v="1362.52"/>
    <n v="395.55999999999995"/>
    <n v="4"/>
    <x v="1"/>
  </r>
  <r>
    <x v="5285"/>
    <x v="1"/>
    <x v="1"/>
    <d v="2019-12-01T00:00:00"/>
    <x v="628"/>
    <d v="2020-03-14T00:00:00"/>
    <d v="2020-03-16T00:00:00"/>
    <s v="USD"/>
    <n v="20"/>
    <n v="50"/>
    <n v="241"/>
    <n v="32"/>
    <n v="1"/>
    <n v="0.05"/>
    <n v="2754.3"/>
    <n v="3879.3"/>
    <x v="355"/>
    <n v="2754.3"/>
    <n v="931.03499999999985"/>
    <n v="2"/>
    <x v="1"/>
  </r>
  <r>
    <x v="5286"/>
    <x v="0"/>
    <x v="0"/>
    <d v="2019-08-23T00:00:00"/>
    <x v="628"/>
    <d v="2020-02-29T00:00:00"/>
    <d v="2020-03-06T00:00:00"/>
    <s v="USD"/>
    <n v="17"/>
    <n v="12"/>
    <n v="152"/>
    <n v="21"/>
    <n v="8"/>
    <n v="0.05"/>
    <n v="1356.08"/>
    <n v="3082"/>
    <x v="1985"/>
    <n v="10848.64"/>
    <n v="12574.559999999998"/>
    <n v="6"/>
    <x v="1"/>
  </r>
  <r>
    <x v="5287"/>
    <x v="1"/>
    <x v="0"/>
    <d v="2019-12-01T00:00:00"/>
    <x v="628"/>
    <d v="2020-02-22T00:00:00"/>
    <d v="2020-02-29T00:00:00"/>
    <s v="USD"/>
    <n v="24"/>
    <n v="3"/>
    <n v="162"/>
    <n v="5"/>
    <n v="3"/>
    <n v="0.05"/>
    <n v="105.53"/>
    <n v="167.5"/>
    <x v="1468"/>
    <n v="316.59000000000003"/>
    <n v="160.78499999999997"/>
    <n v="7"/>
    <x v="1"/>
  </r>
  <r>
    <x v="5288"/>
    <x v="1"/>
    <x v="3"/>
    <d v="2019-12-01T00:00:00"/>
    <x v="628"/>
    <d v="2020-02-22T00:00:00"/>
    <d v="2020-03-02T00:00:00"/>
    <s v="USD"/>
    <n v="22"/>
    <n v="10"/>
    <n v="54"/>
    <n v="6"/>
    <n v="5"/>
    <n v="0.1"/>
    <n v="2785.86"/>
    <n v="5065.2"/>
    <x v="1563"/>
    <n v="13929.300000000001"/>
    <n v="8864.1"/>
    <n v="9"/>
    <x v="0"/>
  </r>
  <r>
    <x v="5289"/>
    <x v="0"/>
    <x v="1"/>
    <d v="2019-12-01T00:00:00"/>
    <x v="628"/>
    <d v="2020-02-28T00:00:00"/>
    <d v="2020-03-09T00:00:00"/>
    <s v="USD"/>
    <n v="20"/>
    <n v="24"/>
    <n v="224"/>
    <n v="13"/>
    <n v="3"/>
    <n v="0.05"/>
    <n v="514.29"/>
    <n v="676.7"/>
    <x v="260"/>
    <n v="1542.87"/>
    <n v="385.72500000000014"/>
    <n v="10"/>
    <x v="0"/>
  </r>
  <r>
    <x v="5290"/>
    <x v="1"/>
    <x v="1"/>
    <d v="2019-12-01T00:00:00"/>
    <x v="628"/>
    <d v="2020-03-04T00:00:00"/>
    <d v="2020-03-13T00:00:00"/>
    <s v="USD"/>
    <n v="22"/>
    <n v="11"/>
    <n v="245"/>
    <n v="37"/>
    <n v="1"/>
    <n v="0.05"/>
    <n v="786.51"/>
    <n v="1829.1"/>
    <x v="183"/>
    <n v="786.51"/>
    <n v="951.13499999999976"/>
    <n v="9"/>
    <x v="0"/>
  </r>
  <r>
    <x v="5291"/>
    <x v="3"/>
    <x v="1"/>
    <d v="2019-12-01T00:00:00"/>
    <x v="628"/>
    <d v="2020-03-02T00:00:00"/>
    <d v="2020-03-10T00:00:00"/>
    <s v="USD"/>
    <n v="7"/>
    <n v="9"/>
    <n v="217"/>
    <n v="4"/>
    <n v="6"/>
    <n v="0.15"/>
    <n v="835.76"/>
    <n v="1085.4000000000001"/>
    <x v="696"/>
    <n v="5014.5599999999995"/>
    <n v="520.98000000000047"/>
    <n v="8"/>
    <x v="0"/>
  </r>
  <r>
    <x v="5292"/>
    <x v="3"/>
    <x v="0"/>
    <d v="2019-12-01T00:00:00"/>
    <x v="629"/>
    <d v="2020-03-05T00:00:00"/>
    <d v="2020-03-14T00:00:00"/>
    <s v="USD"/>
    <n v="6"/>
    <n v="48"/>
    <n v="88"/>
    <n v="26"/>
    <n v="8"/>
    <n v="0.1"/>
    <n v="732.58"/>
    <n v="951.4"/>
    <x v="225"/>
    <n v="5860.64"/>
    <n v="989.4399999999996"/>
    <n v="9"/>
    <x v="0"/>
  </r>
  <r>
    <x v="5293"/>
    <x v="2"/>
    <x v="4"/>
    <d v="2019-12-01T00:00:00"/>
    <x v="629"/>
    <d v="2020-03-10T00:00:00"/>
    <d v="2020-03-20T00:00:00"/>
    <s v="USD"/>
    <n v="26"/>
    <n v="11"/>
    <n v="353"/>
    <n v="8"/>
    <n v="1"/>
    <n v="0.2"/>
    <n v="715.02"/>
    <n v="1232.8"/>
    <x v="1986"/>
    <n v="715.02"/>
    <n v="271.22000000000003"/>
    <n v="10"/>
    <x v="0"/>
  </r>
  <r>
    <x v="5294"/>
    <x v="2"/>
    <x v="4"/>
    <d v="2019-08-23T00:00:00"/>
    <x v="629"/>
    <d v="2020-03-01T00:00:00"/>
    <d v="2020-03-05T00:00:00"/>
    <s v="USD"/>
    <n v="26"/>
    <n v="15"/>
    <n v="356"/>
    <n v="35"/>
    <n v="8"/>
    <n v="0.08"/>
    <n v="536.20000000000005"/>
    <n v="1011.7"/>
    <x v="943"/>
    <n v="4289.6000000000004"/>
    <n v="3156.5120000000006"/>
    <n v="4"/>
    <x v="1"/>
  </r>
  <r>
    <x v="5295"/>
    <x v="1"/>
    <x v="2"/>
    <d v="2019-12-01T00:00:00"/>
    <x v="629"/>
    <d v="2020-03-16T00:00:00"/>
    <d v="2020-03-17T00:00:00"/>
    <s v="USD"/>
    <n v="24"/>
    <n v="15"/>
    <n v="319"/>
    <n v="18"/>
    <n v="4"/>
    <n v="0.05"/>
    <n v="542.70000000000005"/>
    <n v="1005"/>
    <x v="594"/>
    <n v="2170.8000000000002"/>
    <n v="1648.1999999999998"/>
    <n v="1"/>
    <x v="1"/>
  </r>
  <r>
    <x v="5296"/>
    <x v="0"/>
    <x v="3"/>
    <d v="2019-12-01T00:00:00"/>
    <x v="629"/>
    <d v="2020-03-03T00:00:00"/>
    <d v="2020-03-11T00:00:00"/>
    <s v="USD"/>
    <n v="19"/>
    <n v="35"/>
    <n v="31"/>
    <n v="18"/>
    <n v="5"/>
    <n v="0.08"/>
    <n v="994.95"/>
    <n v="1989.9"/>
    <x v="794"/>
    <n v="4974.75"/>
    <n v="4178.7900000000009"/>
    <n v="8"/>
    <x v="0"/>
  </r>
  <r>
    <x v="5297"/>
    <x v="3"/>
    <x v="1"/>
    <d v="2019-12-01T00:00:00"/>
    <x v="629"/>
    <d v="2020-02-21T00:00:00"/>
    <d v="2020-02-28T00:00:00"/>
    <s v="USD"/>
    <n v="3"/>
    <n v="40"/>
    <n v="230"/>
    <n v="33"/>
    <n v="6"/>
    <n v="0.2"/>
    <n v="675.36"/>
    <n v="938"/>
    <x v="234"/>
    <n v="4052.16"/>
    <n v="450.24000000000069"/>
    <n v="7"/>
    <x v="1"/>
  </r>
  <r>
    <x v="5298"/>
    <x v="3"/>
    <x v="1"/>
    <d v="2019-08-23T00:00:00"/>
    <x v="629"/>
    <d v="2020-02-24T00:00:00"/>
    <d v="2020-03-04T00:00:00"/>
    <s v="USD"/>
    <n v="2"/>
    <n v="14"/>
    <n v="230"/>
    <n v="12"/>
    <n v="3"/>
    <n v="0.2"/>
    <n v="2278"/>
    <n v="2680"/>
    <x v="71"/>
    <n v="6834"/>
    <n v="-402"/>
    <n v="9"/>
    <x v="0"/>
  </r>
  <r>
    <x v="5299"/>
    <x v="0"/>
    <x v="5"/>
    <d v="2019-12-01T00:00:00"/>
    <x v="629"/>
    <d v="2020-03-03T00:00:00"/>
    <d v="2020-03-05T00:00:00"/>
    <s v="USD"/>
    <n v="17"/>
    <n v="19"/>
    <n v="68"/>
    <n v="37"/>
    <n v="2"/>
    <n v="0.2"/>
    <n v="2156.73"/>
    <n v="2914.5"/>
    <x v="941"/>
    <n v="4313.46"/>
    <n v="349.73999999999978"/>
    <n v="2"/>
    <x v="1"/>
  </r>
  <r>
    <x v="5300"/>
    <x v="3"/>
    <x v="0"/>
    <d v="2019-08-23T00:00:00"/>
    <x v="629"/>
    <d v="2020-02-27T00:00:00"/>
    <d v="2020-03-06T00:00:00"/>
    <s v="USD"/>
    <n v="2"/>
    <n v="37"/>
    <n v="193"/>
    <n v="28"/>
    <n v="8"/>
    <n v="0.05"/>
    <n v="633.15"/>
    <n v="904.5"/>
    <x v="517"/>
    <n v="5065.2"/>
    <n v="1809"/>
    <n v="8"/>
    <x v="0"/>
  </r>
  <r>
    <x v="5301"/>
    <x v="2"/>
    <x v="0"/>
    <d v="2019-12-01T00:00:00"/>
    <x v="629"/>
    <d v="2020-03-10T00:00:00"/>
    <d v="2020-03-16T00:00:00"/>
    <s v="USD"/>
    <n v="28"/>
    <n v="8"/>
    <n v="139"/>
    <n v="3"/>
    <n v="2"/>
    <n v="0.05"/>
    <n v="1685.39"/>
    <n v="2592.9"/>
    <x v="1987"/>
    <n v="3370.78"/>
    <n v="1555.73"/>
    <n v="6"/>
    <x v="1"/>
  </r>
  <r>
    <x v="5302"/>
    <x v="3"/>
    <x v="0"/>
    <d v="2019-12-01T00:00:00"/>
    <x v="629"/>
    <d v="2020-03-04T00:00:00"/>
    <d v="2020-03-07T00:00:00"/>
    <s v="USD"/>
    <n v="8"/>
    <n v="49"/>
    <n v="144"/>
    <n v="24"/>
    <n v="1"/>
    <n v="0.05"/>
    <n v="101.3"/>
    <n v="180.9"/>
    <x v="827"/>
    <n v="101.3"/>
    <n v="70.554999999999993"/>
    <n v="3"/>
    <x v="1"/>
  </r>
  <r>
    <x v="5303"/>
    <x v="3"/>
    <x v="3"/>
    <d v="2019-08-23T00:00:00"/>
    <x v="629"/>
    <d v="2020-02-28T00:00:00"/>
    <d v="2020-03-07T00:00:00"/>
    <s v="USD"/>
    <n v="9"/>
    <n v="11"/>
    <n v="30"/>
    <n v="12"/>
    <n v="3"/>
    <n v="0.4"/>
    <n v="1682.77"/>
    <n v="4006.6"/>
    <x v="1679"/>
    <n v="5048.3099999999995"/>
    <n v="2163.5699999999997"/>
    <n v="8"/>
    <x v="0"/>
  </r>
  <r>
    <x v="5304"/>
    <x v="2"/>
    <x v="0"/>
    <d v="2019-12-01T00:00:00"/>
    <x v="629"/>
    <d v="2020-03-07T00:00:00"/>
    <d v="2020-03-08T00:00:00"/>
    <s v="USD"/>
    <n v="27"/>
    <n v="30"/>
    <n v="184"/>
    <n v="30"/>
    <n v="4"/>
    <n v="0.15"/>
    <n v="1267.31"/>
    <n v="1949.7"/>
    <x v="744"/>
    <n v="5069.24"/>
    <n v="1559.7399999999998"/>
    <n v="1"/>
    <x v="1"/>
  </r>
  <r>
    <x v="5305"/>
    <x v="0"/>
    <x v="2"/>
    <d v="2019-12-01T00:00:00"/>
    <x v="630"/>
    <d v="2020-03-03T00:00:00"/>
    <d v="2020-03-12T00:00:00"/>
    <s v="USD"/>
    <n v="15"/>
    <n v="27"/>
    <n v="264"/>
    <n v="43"/>
    <n v="8"/>
    <n v="0.05"/>
    <n v="1526.26"/>
    <n v="2278"/>
    <x v="557"/>
    <n v="12210.08"/>
    <n v="5102.7199999999993"/>
    <n v="9"/>
    <x v="0"/>
  </r>
  <r>
    <x v="5306"/>
    <x v="3"/>
    <x v="2"/>
    <d v="2019-12-01T00:00:00"/>
    <x v="630"/>
    <d v="2020-03-13T00:00:00"/>
    <d v="2020-03-19T00:00:00"/>
    <s v="USD"/>
    <n v="6"/>
    <n v="10"/>
    <n v="297"/>
    <n v="14"/>
    <n v="8"/>
    <n v="0.3"/>
    <n v="2206.1799999999998"/>
    <n v="3939.6"/>
    <x v="1487"/>
    <n v="17649.439999999999"/>
    <n v="4412.32"/>
    <n v="6"/>
    <x v="1"/>
  </r>
  <r>
    <x v="5307"/>
    <x v="3"/>
    <x v="2"/>
    <d v="2019-08-23T00:00:00"/>
    <x v="630"/>
    <d v="2020-02-22T00:00:00"/>
    <d v="2020-02-28T00:00:00"/>
    <s v="USD"/>
    <n v="9"/>
    <n v="39"/>
    <n v="276"/>
    <n v="5"/>
    <n v="6"/>
    <n v="0.1"/>
    <n v="1739.32"/>
    <n v="3953"/>
    <x v="921"/>
    <n v="10435.92"/>
    <n v="10910.28"/>
    <n v="6"/>
    <x v="1"/>
  </r>
  <r>
    <x v="5308"/>
    <x v="3"/>
    <x v="4"/>
    <d v="2019-12-01T00:00:00"/>
    <x v="630"/>
    <d v="2020-03-01T00:00:00"/>
    <d v="2020-03-04T00:00:00"/>
    <s v="USD"/>
    <n v="1"/>
    <n v="30"/>
    <n v="362"/>
    <n v="40"/>
    <n v="5"/>
    <n v="0.3"/>
    <n v="723.06"/>
    <n v="1018.4"/>
    <x v="113"/>
    <n v="3615.2999999999997"/>
    <n v="-50.900000000000091"/>
    <n v="3"/>
    <x v="1"/>
  </r>
  <r>
    <x v="5309"/>
    <x v="3"/>
    <x v="3"/>
    <d v="2019-12-01T00:00:00"/>
    <x v="630"/>
    <d v="2020-03-07T00:00:00"/>
    <d v="2020-03-16T00:00:00"/>
    <s v="USD"/>
    <n v="7"/>
    <n v="40"/>
    <n v="16"/>
    <n v="14"/>
    <n v="1"/>
    <n v="0.08"/>
    <n v="3279.32"/>
    <n v="5045.1000000000004"/>
    <x v="483"/>
    <n v="3279.32"/>
    <n v="1362.172"/>
    <n v="9"/>
    <x v="0"/>
  </r>
  <r>
    <x v="5310"/>
    <x v="0"/>
    <x v="2"/>
    <d v="2019-12-01T00:00:00"/>
    <x v="630"/>
    <d v="2020-03-18T00:00:00"/>
    <d v="2020-03-19T00:00:00"/>
    <s v="USD"/>
    <n v="12"/>
    <n v="45"/>
    <n v="284"/>
    <n v="18"/>
    <n v="5"/>
    <n v="0.05"/>
    <n v="3902.08"/>
    <n v="6003.2"/>
    <x v="1988"/>
    <n v="19510.400000000001"/>
    <n v="9004.7999999999956"/>
    <n v="1"/>
    <x v="1"/>
  </r>
  <r>
    <x v="5311"/>
    <x v="1"/>
    <x v="0"/>
    <d v="2019-12-01T00:00:00"/>
    <x v="630"/>
    <d v="2020-03-14T00:00:00"/>
    <d v="2020-03-24T00:00:00"/>
    <s v="USD"/>
    <n v="20"/>
    <n v="21"/>
    <n v="114"/>
    <n v="22"/>
    <n v="8"/>
    <n v="0.08"/>
    <n v="499.69"/>
    <n v="757.1"/>
    <x v="1989"/>
    <n v="3997.52"/>
    <n v="1574.7360000000003"/>
    <n v="10"/>
    <x v="0"/>
  </r>
  <r>
    <x v="5312"/>
    <x v="1"/>
    <x v="5"/>
    <d v="2019-08-23T00:00:00"/>
    <x v="630"/>
    <d v="2020-03-16T00:00:00"/>
    <d v="2020-03-25T00:00:00"/>
    <s v="USD"/>
    <n v="24"/>
    <n v="34"/>
    <n v="72"/>
    <n v="6"/>
    <n v="7"/>
    <n v="0.05"/>
    <n v="1682.37"/>
    <n v="3115.5"/>
    <x v="1990"/>
    <n v="11776.59"/>
    <n v="8941.4850000000006"/>
    <n v="9"/>
    <x v="0"/>
  </r>
  <r>
    <x v="5313"/>
    <x v="3"/>
    <x v="3"/>
    <d v="2019-12-01T00:00:00"/>
    <x v="630"/>
    <d v="2020-02-24T00:00:00"/>
    <d v="2020-03-02T00:00:00"/>
    <s v="USD"/>
    <n v="2"/>
    <n v="47"/>
    <n v="1"/>
    <n v="27"/>
    <n v="4"/>
    <n v="0.1"/>
    <n v="1413.57"/>
    <n v="1835.8"/>
    <x v="1049"/>
    <n v="5654.28"/>
    <n v="954.60000000000036"/>
    <n v="7"/>
    <x v="1"/>
  </r>
  <r>
    <x v="5314"/>
    <x v="0"/>
    <x v="0"/>
    <d v="2019-12-01T00:00:00"/>
    <x v="630"/>
    <d v="2020-03-11T00:00:00"/>
    <d v="2020-03-15T00:00:00"/>
    <s v="USD"/>
    <n v="18"/>
    <n v="36"/>
    <n v="138"/>
    <n v="19"/>
    <n v="5"/>
    <n v="0.05"/>
    <n v="879.98"/>
    <n v="1333.3"/>
    <x v="1991"/>
    <n v="4399.8999999999996"/>
    <n v="1933.2749999999996"/>
    <n v="4"/>
    <x v="1"/>
  </r>
  <r>
    <x v="5315"/>
    <x v="0"/>
    <x v="0"/>
    <d v="2019-12-01T00:00:00"/>
    <x v="630"/>
    <d v="2020-03-10T00:00:00"/>
    <d v="2020-03-18T00:00:00"/>
    <s v="USD"/>
    <n v="18"/>
    <n v="30"/>
    <n v="113"/>
    <n v="1"/>
    <n v="3"/>
    <n v="0.08"/>
    <n v="519.25"/>
    <n v="1038.5"/>
    <x v="701"/>
    <n v="1557.75"/>
    <n v="1308.5100000000002"/>
    <n v="8"/>
    <x v="0"/>
  </r>
  <r>
    <x v="5316"/>
    <x v="1"/>
    <x v="3"/>
    <d v="2019-12-01T00:00:00"/>
    <x v="631"/>
    <d v="2020-02-28T00:00:00"/>
    <d v="2020-03-07T00:00:00"/>
    <s v="USD"/>
    <n v="24"/>
    <n v="24"/>
    <n v="17"/>
    <n v="37"/>
    <n v="5"/>
    <n v="0.15"/>
    <n v="2411.33"/>
    <n v="3953"/>
    <x v="769"/>
    <n v="12056.65"/>
    <n v="4743.6000000000004"/>
    <n v="8"/>
    <x v="0"/>
  </r>
  <r>
    <x v="5317"/>
    <x v="3"/>
    <x v="5"/>
    <d v="2019-08-23T00:00:00"/>
    <x v="631"/>
    <d v="2020-03-02T00:00:00"/>
    <d v="2020-03-04T00:00:00"/>
    <s v="USD"/>
    <n v="3"/>
    <n v="40"/>
    <n v="63"/>
    <n v="41"/>
    <n v="8"/>
    <n v="0.08"/>
    <n v="1324.19"/>
    <n v="2452.1999999999998"/>
    <x v="329"/>
    <n v="10593.52"/>
    <n v="7454.6719999999987"/>
    <n v="2"/>
    <x v="1"/>
  </r>
  <r>
    <x v="5318"/>
    <x v="0"/>
    <x v="4"/>
    <d v="2019-12-01T00:00:00"/>
    <x v="631"/>
    <d v="2020-02-28T00:00:00"/>
    <d v="2020-03-09T00:00:00"/>
    <s v="USD"/>
    <n v="16"/>
    <n v="30"/>
    <n v="355"/>
    <n v="41"/>
    <n v="8"/>
    <n v="0.05"/>
    <n v="1127.01"/>
    <n v="1788.9"/>
    <x v="1992"/>
    <n v="9016.08"/>
    <n v="4579.5599999999995"/>
    <n v="10"/>
    <x v="0"/>
  </r>
  <r>
    <x v="5319"/>
    <x v="1"/>
    <x v="0"/>
    <d v="2019-12-01T00:00:00"/>
    <x v="631"/>
    <d v="2020-03-09T00:00:00"/>
    <d v="2020-03-18T00:00:00"/>
    <s v="USD"/>
    <n v="22"/>
    <n v="39"/>
    <n v="181"/>
    <n v="42"/>
    <n v="2"/>
    <n v="0.08"/>
    <n v="495.67"/>
    <n v="917.9"/>
    <x v="1213"/>
    <n v="991.34"/>
    <n v="697.59599999999989"/>
    <n v="9"/>
    <x v="0"/>
  </r>
  <r>
    <x v="5320"/>
    <x v="0"/>
    <x v="2"/>
    <d v="2019-12-01T00:00:00"/>
    <x v="631"/>
    <d v="2020-02-23T00:00:00"/>
    <d v="2020-02-26T00:00:00"/>
    <s v="USD"/>
    <n v="19"/>
    <n v="34"/>
    <n v="312"/>
    <n v="34"/>
    <n v="8"/>
    <n v="0.08"/>
    <n v="2799.93"/>
    <n v="3999.9"/>
    <x v="1136"/>
    <n v="22399.439999999999"/>
    <n v="7039.8240000000042"/>
    <n v="3"/>
    <x v="1"/>
  </r>
  <r>
    <x v="5321"/>
    <x v="3"/>
    <x v="4"/>
    <d v="2019-12-01T00:00:00"/>
    <x v="631"/>
    <d v="2020-02-27T00:00:00"/>
    <d v="2020-03-05T00:00:00"/>
    <s v="USD"/>
    <n v="2"/>
    <n v="9"/>
    <n v="337"/>
    <n v="28"/>
    <n v="5"/>
    <n v="0.08"/>
    <n v="634.62"/>
    <n v="991.6"/>
    <x v="878"/>
    <n v="3173.1"/>
    <n v="1388.2600000000007"/>
    <n v="7"/>
    <x v="1"/>
  </r>
  <r>
    <x v="5322"/>
    <x v="0"/>
    <x v="0"/>
    <d v="2019-12-01T00:00:00"/>
    <x v="631"/>
    <d v="2020-02-25T00:00:00"/>
    <d v="2020-03-05T00:00:00"/>
    <s v="USD"/>
    <n v="16"/>
    <n v="39"/>
    <n v="183"/>
    <n v="15"/>
    <n v="4"/>
    <n v="0.15"/>
    <n v="195.64"/>
    <n v="268"/>
    <x v="229"/>
    <n v="782.56"/>
    <n v="128.63999999999999"/>
    <n v="9"/>
    <x v="0"/>
  </r>
  <r>
    <x v="5323"/>
    <x v="3"/>
    <x v="2"/>
    <d v="2019-12-01T00:00:00"/>
    <x v="631"/>
    <d v="2020-03-13T00:00:00"/>
    <d v="2020-03-18T00:00:00"/>
    <s v="USD"/>
    <n v="9"/>
    <n v="28"/>
    <n v="306"/>
    <n v="43"/>
    <n v="4"/>
    <n v="0.15"/>
    <n v="504.85"/>
    <n v="917.9"/>
    <x v="763"/>
    <n v="2019.4"/>
    <n v="1101.4599999999996"/>
    <n v="5"/>
    <x v="1"/>
  </r>
  <r>
    <x v="5324"/>
    <x v="0"/>
    <x v="0"/>
    <d v="2019-12-01T00:00:00"/>
    <x v="631"/>
    <d v="2020-03-05T00:00:00"/>
    <d v="2020-03-11T00:00:00"/>
    <s v="USD"/>
    <n v="18"/>
    <n v="29"/>
    <n v="101"/>
    <n v="37"/>
    <n v="4"/>
    <n v="0.1"/>
    <n v="3895.38"/>
    <n v="5125.5"/>
    <x v="1993"/>
    <n v="15581.52"/>
    <n v="2870.2799999999988"/>
    <n v="6"/>
    <x v="1"/>
  </r>
  <r>
    <x v="5325"/>
    <x v="0"/>
    <x v="1"/>
    <d v="2019-12-01T00:00:00"/>
    <x v="631"/>
    <d v="2020-02-24T00:00:00"/>
    <d v="2020-02-25T00:00:00"/>
    <s v="USD"/>
    <n v="16"/>
    <n v="50"/>
    <n v="204"/>
    <n v="14"/>
    <n v="5"/>
    <n v="0.08"/>
    <n v="1949.3"/>
    <n v="2499.1"/>
    <x v="1495"/>
    <n v="9746.5"/>
    <n v="1749.3600000000006"/>
    <n v="1"/>
    <x v="1"/>
  </r>
  <r>
    <x v="5326"/>
    <x v="3"/>
    <x v="3"/>
    <d v="2019-12-01T00:00:00"/>
    <x v="632"/>
    <d v="2020-03-06T00:00:00"/>
    <d v="2020-03-13T00:00:00"/>
    <s v="USD"/>
    <n v="2"/>
    <n v="50"/>
    <n v="34"/>
    <n v="45"/>
    <n v="6"/>
    <n v="0.2"/>
    <n v="804"/>
    <n v="1005"/>
    <x v="458"/>
    <n v="4824"/>
    <n v="0"/>
    <n v="7"/>
    <x v="1"/>
  </r>
  <r>
    <x v="5327"/>
    <x v="2"/>
    <x v="2"/>
    <d v="2019-12-01T00:00:00"/>
    <x v="632"/>
    <d v="2020-03-07T00:00:00"/>
    <d v="2020-03-10T00:00:00"/>
    <s v="USD"/>
    <n v="27"/>
    <n v="3"/>
    <n v="285"/>
    <n v="3"/>
    <n v="6"/>
    <n v="0.4"/>
    <n v="189.95"/>
    <n v="234.5"/>
    <x v="77"/>
    <n v="1139.6999999999998"/>
    <n v="-295.49999999999989"/>
    <n v="3"/>
    <x v="1"/>
  </r>
  <r>
    <x v="5328"/>
    <x v="0"/>
    <x v="0"/>
    <d v="2019-08-23T00:00:00"/>
    <x v="632"/>
    <d v="2020-02-24T00:00:00"/>
    <d v="2020-03-02T00:00:00"/>
    <s v="USD"/>
    <n v="15"/>
    <n v="45"/>
    <n v="199"/>
    <n v="18"/>
    <n v="5"/>
    <n v="0.05"/>
    <n v="2912.62"/>
    <n v="5601.2"/>
    <x v="1267"/>
    <n v="14563.099999999999"/>
    <n v="12042.599999999999"/>
    <n v="7"/>
    <x v="1"/>
  </r>
  <r>
    <x v="5329"/>
    <x v="1"/>
    <x v="2"/>
    <d v="2019-12-01T00:00:00"/>
    <x v="632"/>
    <d v="2020-02-28T00:00:00"/>
    <d v="2020-02-29T00:00:00"/>
    <s v="USD"/>
    <n v="25"/>
    <n v="45"/>
    <n v="270"/>
    <n v="32"/>
    <n v="3"/>
    <n v="0.05"/>
    <n v="1480.37"/>
    <n v="3289.7"/>
    <x v="1994"/>
    <n v="4441.1099999999997"/>
    <n v="4934.5349999999989"/>
    <n v="1"/>
    <x v="1"/>
  </r>
  <r>
    <x v="5330"/>
    <x v="0"/>
    <x v="2"/>
    <d v="2019-12-01T00:00:00"/>
    <x v="632"/>
    <d v="2020-03-02T00:00:00"/>
    <d v="2020-03-07T00:00:00"/>
    <s v="USD"/>
    <n v="17"/>
    <n v="47"/>
    <n v="319"/>
    <n v="18"/>
    <n v="1"/>
    <n v="0.08"/>
    <n v="2536.4899999999998"/>
    <n v="5514.1"/>
    <x v="1324"/>
    <n v="2536.4899999999998"/>
    <n v="2536.4820000000009"/>
    <n v="5"/>
    <x v="1"/>
  </r>
  <r>
    <x v="5331"/>
    <x v="3"/>
    <x v="2"/>
    <d v="2019-12-01T00:00:00"/>
    <x v="632"/>
    <d v="2020-02-28T00:00:00"/>
    <d v="2020-02-29T00:00:00"/>
    <s v="USD"/>
    <n v="6"/>
    <n v="26"/>
    <n v="279"/>
    <n v="5"/>
    <n v="1"/>
    <n v="0.3"/>
    <n v="2205.84"/>
    <n v="5380.1"/>
    <x v="1586"/>
    <n v="2205.84"/>
    <n v="1560.23"/>
    <n v="1"/>
    <x v="1"/>
  </r>
  <r>
    <x v="5332"/>
    <x v="0"/>
    <x v="2"/>
    <d v="2019-12-01T00:00:00"/>
    <x v="632"/>
    <d v="2020-03-04T00:00:00"/>
    <d v="2020-03-08T00:00:00"/>
    <s v="USD"/>
    <n v="15"/>
    <n v="44"/>
    <n v="324"/>
    <n v="22"/>
    <n v="3"/>
    <n v="0.2"/>
    <n v="2058.44"/>
    <n v="3611.3"/>
    <x v="1995"/>
    <n v="6175.32"/>
    <n v="2491.8000000000011"/>
    <n v="4"/>
    <x v="1"/>
  </r>
  <r>
    <x v="5333"/>
    <x v="1"/>
    <x v="3"/>
    <d v="2019-12-01T00:00:00"/>
    <x v="632"/>
    <d v="2020-03-05T00:00:00"/>
    <d v="2020-03-06T00:00:00"/>
    <s v="USD"/>
    <n v="25"/>
    <n v="49"/>
    <n v="26"/>
    <n v="3"/>
    <n v="3"/>
    <n v="0.05"/>
    <n v="4124.1899999999996"/>
    <n v="6344.9"/>
    <x v="1996"/>
    <n v="12372.57"/>
    <n v="5710.3949999999968"/>
    <n v="1"/>
    <x v="1"/>
  </r>
  <r>
    <x v="5334"/>
    <x v="1"/>
    <x v="3"/>
    <d v="2019-12-01T00:00:00"/>
    <x v="632"/>
    <d v="2020-03-18T00:00:00"/>
    <d v="2020-03-19T00:00:00"/>
    <s v="USD"/>
    <n v="24"/>
    <n v="46"/>
    <n v="12"/>
    <n v="29"/>
    <n v="1"/>
    <n v="0.08"/>
    <n v="2527.58"/>
    <n v="3370.1"/>
    <x v="1922"/>
    <n v="2527.58"/>
    <n v="572.91200000000026"/>
    <n v="1"/>
    <x v="1"/>
  </r>
  <r>
    <x v="5335"/>
    <x v="3"/>
    <x v="4"/>
    <d v="2019-08-23T00:00:00"/>
    <x v="632"/>
    <d v="2020-03-01T00:00:00"/>
    <d v="2020-03-11T00:00:00"/>
    <s v="USD"/>
    <n v="1"/>
    <n v="15"/>
    <n v="366"/>
    <n v="30"/>
    <n v="5"/>
    <n v="0.2"/>
    <n v="169.85"/>
    <n v="261.3"/>
    <x v="809"/>
    <n v="849.25"/>
    <n v="195.95000000000005"/>
    <n v="10"/>
    <x v="0"/>
  </r>
  <r>
    <x v="5336"/>
    <x v="0"/>
    <x v="0"/>
    <d v="2019-12-01T00:00:00"/>
    <x v="632"/>
    <d v="2020-03-03T00:00:00"/>
    <d v="2020-03-11T00:00:00"/>
    <s v="USD"/>
    <n v="18"/>
    <n v="31"/>
    <n v="88"/>
    <n v="28"/>
    <n v="6"/>
    <n v="0.05"/>
    <n v="3242.06"/>
    <n v="3906.1"/>
    <x v="1997"/>
    <n v="19452.36"/>
    <n v="2812.4099999999962"/>
    <n v="8"/>
    <x v="0"/>
  </r>
  <r>
    <x v="5337"/>
    <x v="3"/>
    <x v="3"/>
    <d v="2019-12-01T00:00:00"/>
    <x v="632"/>
    <d v="2020-03-15T00:00:00"/>
    <d v="2020-03-17T00:00:00"/>
    <s v="USD"/>
    <n v="6"/>
    <n v="37"/>
    <n v="19"/>
    <n v="38"/>
    <n v="7"/>
    <n v="0.05"/>
    <n v="699.08"/>
    <n v="944.7"/>
    <x v="383"/>
    <n v="4893.5600000000004"/>
    <n v="1388.6949999999997"/>
    <n v="2"/>
    <x v="1"/>
  </r>
  <r>
    <x v="5338"/>
    <x v="3"/>
    <x v="5"/>
    <d v="2019-12-01T00:00:00"/>
    <x v="632"/>
    <d v="2020-03-10T00:00:00"/>
    <d v="2020-03-16T00:00:00"/>
    <s v="USD"/>
    <n v="4"/>
    <n v="44"/>
    <n v="71"/>
    <n v="13"/>
    <n v="7"/>
    <n v="0.08"/>
    <n v="139.29"/>
    <n v="180.9"/>
    <x v="117"/>
    <n v="975.03"/>
    <n v="189.96600000000012"/>
    <n v="6"/>
    <x v="1"/>
  </r>
  <r>
    <x v="5339"/>
    <x v="0"/>
    <x v="0"/>
    <d v="2019-12-01T00:00:00"/>
    <x v="633"/>
    <d v="2020-02-28T00:00:00"/>
    <d v="2020-02-29T00:00:00"/>
    <s v="USD"/>
    <n v="17"/>
    <n v="45"/>
    <n v="173"/>
    <n v="11"/>
    <n v="6"/>
    <n v="0.1"/>
    <n v="706.78"/>
    <n v="917.9"/>
    <x v="801"/>
    <n v="4240.68"/>
    <n v="715.97999999999956"/>
    <n v="1"/>
    <x v="1"/>
  </r>
  <r>
    <x v="5340"/>
    <x v="3"/>
    <x v="5"/>
    <d v="2019-12-01T00:00:00"/>
    <x v="633"/>
    <d v="2020-03-05T00:00:00"/>
    <d v="2020-03-07T00:00:00"/>
    <s v="USD"/>
    <n v="1"/>
    <n v="32"/>
    <n v="80"/>
    <n v="16"/>
    <n v="1"/>
    <n v="0.2"/>
    <n v="469.47"/>
    <n v="958.1"/>
    <x v="1998"/>
    <n v="469.47"/>
    <n v="297.01"/>
    <n v="2"/>
    <x v="1"/>
  </r>
  <r>
    <x v="5341"/>
    <x v="1"/>
    <x v="5"/>
    <d v="2019-12-01T00:00:00"/>
    <x v="633"/>
    <d v="2020-03-12T00:00:00"/>
    <d v="2020-03-15T00:00:00"/>
    <s v="USD"/>
    <n v="24"/>
    <n v="24"/>
    <n v="60"/>
    <n v="12"/>
    <n v="8"/>
    <n v="0.05"/>
    <n v="2044.51"/>
    <n v="2405.3000000000002"/>
    <x v="1171"/>
    <n v="16356.08"/>
    <n v="1924.1999999999989"/>
    <n v="3"/>
    <x v="1"/>
  </r>
  <r>
    <x v="5342"/>
    <x v="2"/>
    <x v="4"/>
    <d v="2019-12-01T00:00:00"/>
    <x v="633"/>
    <d v="2020-02-27T00:00:00"/>
    <d v="2020-03-08T00:00:00"/>
    <s v="USD"/>
    <n v="26"/>
    <n v="28"/>
    <n v="346"/>
    <n v="10"/>
    <n v="2"/>
    <n v="0.08"/>
    <n v="427.73"/>
    <n v="891.1"/>
    <x v="149"/>
    <n v="855.46"/>
    <n v="784.16399999999999"/>
    <n v="10"/>
    <x v="0"/>
  </r>
  <r>
    <x v="5343"/>
    <x v="0"/>
    <x v="5"/>
    <d v="2019-12-01T00:00:00"/>
    <x v="633"/>
    <d v="2020-03-13T00:00:00"/>
    <d v="2020-03-23T00:00:00"/>
    <s v="USD"/>
    <n v="13"/>
    <n v="22"/>
    <n v="76"/>
    <n v="43"/>
    <n v="7"/>
    <n v="0.05"/>
    <n v="2809.31"/>
    <n v="4013.3"/>
    <x v="1687"/>
    <n v="19665.169999999998"/>
    <n v="7023.2750000000015"/>
    <n v="10"/>
    <x v="0"/>
  </r>
  <r>
    <x v="5344"/>
    <x v="2"/>
    <x v="0"/>
    <d v="2019-12-01T00:00:00"/>
    <x v="633"/>
    <d v="2020-03-11T00:00:00"/>
    <d v="2020-03-15T00:00:00"/>
    <s v="USD"/>
    <n v="28"/>
    <n v="34"/>
    <n v="110"/>
    <n v="45"/>
    <n v="5"/>
    <n v="0.05"/>
    <n v="1039.8399999999999"/>
    <n v="2599.6"/>
    <x v="1317"/>
    <n v="5199.2"/>
    <n v="7148.8999999999987"/>
    <n v="4"/>
    <x v="1"/>
  </r>
  <r>
    <x v="5345"/>
    <x v="0"/>
    <x v="0"/>
    <d v="2019-12-01T00:00:00"/>
    <x v="633"/>
    <d v="2020-03-19T00:00:00"/>
    <d v="2020-03-22T00:00:00"/>
    <s v="USD"/>
    <n v="18"/>
    <n v="36"/>
    <n v="108"/>
    <n v="33"/>
    <n v="5"/>
    <n v="0.05"/>
    <n v="905.84"/>
    <n v="1132.3"/>
    <x v="1646"/>
    <n v="4529.2"/>
    <n v="849.22500000000036"/>
    <n v="3"/>
    <x v="1"/>
  </r>
  <r>
    <x v="5346"/>
    <x v="1"/>
    <x v="1"/>
    <d v="2019-08-23T00:00:00"/>
    <x v="633"/>
    <d v="2020-02-29T00:00:00"/>
    <d v="2020-03-08T00:00:00"/>
    <s v="USD"/>
    <n v="24"/>
    <n v="47"/>
    <n v="253"/>
    <n v="12"/>
    <n v="3"/>
    <n v="0.1"/>
    <n v="1615.24"/>
    <n v="1969.8"/>
    <x v="23"/>
    <n v="4845.72"/>
    <n v="472.73999999999978"/>
    <n v="8"/>
    <x v="0"/>
  </r>
  <r>
    <x v="5347"/>
    <x v="1"/>
    <x v="2"/>
    <d v="2019-12-01T00:00:00"/>
    <x v="633"/>
    <d v="2020-03-07T00:00:00"/>
    <d v="2020-03-09T00:00:00"/>
    <s v="USD"/>
    <n v="23"/>
    <n v="10"/>
    <n v="293"/>
    <n v="40"/>
    <n v="8"/>
    <n v="0.08"/>
    <n v="1552.12"/>
    <n v="2351.6999999999998"/>
    <x v="1999"/>
    <n v="12416.96"/>
    <n v="4891.5519999999997"/>
    <n v="2"/>
    <x v="1"/>
  </r>
  <r>
    <x v="5348"/>
    <x v="0"/>
    <x v="0"/>
    <d v="2019-12-01T00:00:00"/>
    <x v="633"/>
    <d v="2020-03-07T00:00:00"/>
    <d v="2020-03-11T00:00:00"/>
    <s v="USD"/>
    <n v="20"/>
    <n v="43"/>
    <n v="101"/>
    <n v="10"/>
    <n v="1"/>
    <n v="0.1"/>
    <n v="1790.91"/>
    <n v="3979.8"/>
    <x v="992"/>
    <n v="1790.91"/>
    <n v="1790.91"/>
    <n v="4"/>
    <x v="1"/>
  </r>
  <r>
    <x v="5349"/>
    <x v="0"/>
    <x v="0"/>
    <d v="2019-12-01T00:00:00"/>
    <x v="633"/>
    <d v="2020-03-06T00:00:00"/>
    <d v="2020-03-07T00:00:00"/>
    <s v="USD"/>
    <n v="13"/>
    <n v="50"/>
    <n v="134"/>
    <n v="41"/>
    <n v="1"/>
    <n v="0.05"/>
    <n v="1040.18"/>
    <n v="2311.5"/>
    <x v="793"/>
    <n v="1040.18"/>
    <n v="1155.7449999999997"/>
    <n v="1"/>
    <x v="1"/>
  </r>
  <r>
    <x v="5350"/>
    <x v="1"/>
    <x v="2"/>
    <d v="2019-12-01T00:00:00"/>
    <x v="634"/>
    <d v="2020-03-04T00:00:00"/>
    <d v="2020-03-08T00:00:00"/>
    <s v="USD"/>
    <n v="23"/>
    <n v="50"/>
    <n v="270"/>
    <n v="7"/>
    <n v="6"/>
    <n v="0.08"/>
    <n v="2339.2399999999998"/>
    <n v="3390.2"/>
    <x v="766"/>
    <n v="14035.439999999999"/>
    <n v="4678.4639999999999"/>
    <n v="4"/>
    <x v="1"/>
  </r>
  <r>
    <x v="5351"/>
    <x v="3"/>
    <x v="3"/>
    <d v="2019-12-01T00:00:00"/>
    <x v="634"/>
    <d v="2020-02-28T00:00:00"/>
    <d v="2020-03-08T00:00:00"/>
    <s v="USD"/>
    <n v="2"/>
    <n v="33"/>
    <n v="58"/>
    <n v="16"/>
    <n v="8"/>
    <n v="0.15"/>
    <n v="1993.25"/>
    <n v="3986.5"/>
    <x v="627"/>
    <n v="15946"/>
    <n v="11162.2"/>
    <n v="9"/>
    <x v="0"/>
  </r>
  <r>
    <x v="5352"/>
    <x v="1"/>
    <x v="4"/>
    <d v="2019-12-01T00:00:00"/>
    <x v="634"/>
    <d v="2020-03-14T00:00:00"/>
    <d v="2020-03-19T00:00:00"/>
    <s v="USD"/>
    <n v="21"/>
    <n v="45"/>
    <n v="356"/>
    <n v="29"/>
    <n v="2"/>
    <n v="0.2"/>
    <n v="186.8"/>
    <n v="227.8"/>
    <x v="1360"/>
    <n v="373.6"/>
    <n v="-9.1200000000000045"/>
    <n v="5"/>
    <x v="1"/>
  </r>
  <r>
    <x v="5353"/>
    <x v="3"/>
    <x v="5"/>
    <d v="2019-12-01T00:00:00"/>
    <x v="634"/>
    <d v="2020-03-02T00:00:00"/>
    <d v="2020-03-08T00:00:00"/>
    <s v="USD"/>
    <n v="5"/>
    <n v="44"/>
    <n v="80"/>
    <n v="16"/>
    <n v="4"/>
    <n v="0.4"/>
    <n v="736.33"/>
    <n v="1051.9000000000001"/>
    <x v="384"/>
    <n v="2945.32"/>
    <n v="-420.76000000000022"/>
    <n v="6"/>
    <x v="1"/>
  </r>
  <r>
    <x v="5354"/>
    <x v="3"/>
    <x v="1"/>
    <d v="2019-12-01T00:00:00"/>
    <x v="634"/>
    <d v="2020-03-17T00:00:00"/>
    <d v="2020-03-22T00:00:00"/>
    <s v="USD"/>
    <n v="10"/>
    <n v="29"/>
    <n v="219"/>
    <n v="41"/>
    <n v="8"/>
    <n v="0.2"/>
    <n v="2327.71"/>
    <n v="4013.3"/>
    <x v="521"/>
    <n v="18621.68"/>
    <n v="7063.4400000000023"/>
    <n v="5"/>
    <x v="1"/>
  </r>
  <r>
    <x v="5355"/>
    <x v="0"/>
    <x v="0"/>
    <d v="2019-12-01T00:00:00"/>
    <x v="634"/>
    <d v="2020-03-13T00:00:00"/>
    <d v="2020-03-22T00:00:00"/>
    <s v="USD"/>
    <n v="20"/>
    <n v="25"/>
    <n v="197"/>
    <n v="44"/>
    <n v="4"/>
    <n v="0.05"/>
    <n v="1733.42"/>
    <n v="3939.6"/>
    <x v="666"/>
    <n v="6933.68"/>
    <n v="8036.7999999999993"/>
    <n v="9"/>
    <x v="0"/>
  </r>
  <r>
    <x v="5356"/>
    <x v="0"/>
    <x v="5"/>
    <d v="2019-12-01T00:00:00"/>
    <x v="634"/>
    <d v="2020-03-06T00:00:00"/>
    <d v="2020-03-11T00:00:00"/>
    <s v="USD"/>
    <n v="13"/>
    <n v="40"/>
    <n v="67"/>
    <n v="35"/>
    <n v="3"/>
    <n v="0.05"/>
    <n v="422.57"/>
    <n v="797.3"/>
    <x v="625"/>
    <n v="1267.71"/>
    <n v="1004.5949999999993"/>
    <n v="5"/>
    <x v="1"/>
  </r>
  <r>
    <x v="5357"/>
    <x v="3"/>
    <x v="2"/>
    <d v="2019-12-01T00:00:00"/>
    <x v="634"/>
    <d v="2020-03-14T00:00:00"/>
    <d v="2020-03-24T00:00:00"/>
    <s v="USD"/>
    <n v="9"/>
    <n v="10"/>
    <n v="285"/>
    <n v="23"/>
    <n v="6"/>
    <n v="0.08"/>
    <n v="2943.44"/>
    <n v="3504.1"/>
    <x v="2000"/>
    <n v="17660.64"/>
    <n v="1681.9919999999984"/>
    <n v="10"/>
    <x v="0"/>
  </r>
  <r>
    <x v="5358"/>
    <x v="3"/>
    <x v="1"/>
    <d v="2019-12-01T00:00:00"/>
    <x v="634"/>
    <d v="2020-03-18T00:00:00"/>
    <d v="2020-03-21T00:00:00"/>
    <s v="USD"/>
    <n v="7"/>
    <n v="36"/>
    <n v="218"/>
    <n v="8"/>
    <n v="3"/>
    <n v="0.4"/>
    <n v="2585.66"/>
    <n v="3859.2"/>
    <x v="1890"/>
    <n v="7756.98"/>
    <n v="-810.42000000000098"/>
    <n v="3"/>
    <x v="1"/>
  </r>
  <r>
    <x v="5359"/>
    <x v="3"/>
    <x v="2"/>
    <d v="2019-12-01T00:00:00"/>
    <x v="634"/>
    <d v="2020-03-18T00:00:00"/>
    <d v="2020-03-19T00:00:00"/>
    <s v="USD"/>
    <n v="10"/>
    <n v="2"/>
    <n v="293"/>
    <n v="47"/>
    <n v="5"/>
    <n v="0.08"/>
    <n v="771.84"/>
    <n v="1286.4000000000001"/>
    <x v="141"/>
    <n v="3859.2000000000003"/>
    <n v="2058.2400000000002"/>
    <n v="1"/>
    <x v="1"/>
  </r>
  <r>
    <x v="5360"/>
    <x v="1"/>
    <x v="2"/>
    <d v="2019-08-23T00:00:00"/>
    <x v="634"/>
    <d v="2020-03-12T00:00:00"/>
    <d v="2020-03-16T00:00:00"/>
    <s v="USD"/>
    <n v="23"/>
    <n v="31"/>
    <n v="328"/>
    <n v="40"/>
    <n v="6"/>
    <n v="0.05"/>
    <n v="1437.55"/>
    <n v="1996.6"/>
    <x v="144"/>
    <n v="8625.2999999999993"/>
    <n v="2755.3199999999997"/>
    <n v="4"/>
    <x v="1"/>
  </r>
  <r>
    <x v="5361"/>
    <x v="0"/>
    <x v="0"/>
    <d v="2019-12-01T00:00:00"/>
    <x v="635"/>
    <d v="2020-02-27T00:00:00"/>
    <d v="2020-03-02T00:00:00"/>
    <s v="USD"/>
    <n v="18"/>
    <n v="32"/>
    <n v="149"/>
    <n v="23"/>
    <n v="5"/>
    <n v="0.1"/>
    <n v="1602.57"/>
    <n v="2391.9"/>
    <x v="270"/>
    <n v="8012.8499999999995"/>
    <n v="2750.7000000000016"/>
    <n v="4"/>
    <x v="1"/>
  </r>
  <r>
    <x v="5362"/>
    <x v="0"/>
    <x v="1"/>
    <d v="2019-12-01T00:00:00"/>
    <x v="635"/>
    <d v="2020-03-04T00:00:00"/>
    <d v="2020-03-11T00:00:00"/>
    <s v="USD"/>
    <n v="13"/>
    <n v="47"/>
    <n v="245"/>
    <n v="15"/>
    <n v="2"/>
    <n v="0.05"/>
    <n v="972.84"/>
    <n v="1768.8"/>
    <x v="230"/>
    <n v="1945.68"/>
    <n v="1415.0399999999997"/>
    <n v="7"/>
    <x v="1"/>
  </r>
  <r>
    <x v="5363"/>
    <x v="3"/>
    <x v="4"/>
    <d v="2019-12-01T00:00:00"/>
    <x v="635"/>
    <d v="2020-03-03T00:00:00"/>
    <d v="2020-03-13T00:00:00"/>
    <s v="USD"/>
    <n v="4"/>
    <n v="46"/>
    <n v="340"/>
    <n v="15"/>
    <n v="6"/>
    <n v="0.08"/>
    <n v="3923.86"/>
    <n v="6036.7"/>
    <x v="1315"/>
    <n v="23543.16"/>
    <n v="9779.4239999999954"/>
    <n v="10"/>
    <x v="0"/>
  </r>
  <r>
    <x v="5364"/>
    <x v="3"/>
    <x v="2"/>
    <d v="2019-12-01T00:00:00"/>
    <x v="635"/>
    <d v="2020-03-14T00:00:00"/>
    <d v="2020-03-15T00:00:00"/>
    <s v="USD"/>
    <n v="8"/>
    <n v="27"/>
    <n v="262"/>
    <n v="41"/>
    <n v="4"/>
    <n v="0.2"/>
    <n v="822.96"/>
    <n v="1159.0999999999999"/>
    <x v="339"/>
    <n v="3291.84"/>
    <n v="417.27999999999975"/>
    <n v="1"/>
    <x v="1"/>
  </r>
  <r>
    <x v="5365"/>
    <x v="3"/>
    <x v="1"/>
    <d v="2019-12-01T00:00:00"/>
    <x v="635"/>
    <d v="2020-03-14T00:00:00"/>
    <d v="2020-03-23T00:00:00"/>
    <s v="USD"/>
    <n v="5"/>
    <n v="22"/>
    <n v="214"/>
    <n v="33"/>
    <n v="4"/>
    <n v="0.08"/>
    <n v="72.03"/>
    <n v="167.5"/>
    <x v="574"/>
    <n v="288.12"/>
    <n v="328.28"/>
    <n v="9"/>
    <x v="0"/>
  </r>
  <r>
    <x v="5366"/>
    <x v="3"/>
    <x v="0"/>
    <d v="2019-12-01T00:00:00"/>
    <x v="635"/>
    <d v="2020-03-11T00:00:00"/>
    <d v="2020-03-18T00:00:00"/>
    <s v="USD"/>
    <n v="10"/>
    <n v="5"/>
    <n v="171"/>
    <n v="4"/>
    <n v="2"/>
    <n v="0.08"/>
    <n v="564.41"/>
    <n v="696.8"/>
    <x v="1516"/>
    <n v="1128.82"/>
    <n v="153.29200000000014"/>
    <n v="7"/>
    <x v="1"/>
  </r>
  <r>
    <x v="5367"/>
    <x v="3"/>
    <x v="2"/>
    <d v="2019-12-01T00:00:00"/>
    <x v="635"/>
    <d v="2020-03-09T00:00:00"/>
    <d v="2020-03-12T00:00:00"/>
    <s v="USD"/>
    <n v="5"/>
    <n v="47"/>
    <n v="290"/>
    <n v="5"/>
    <n v="5"/>
    <n v="0.05"/>
    <n v="495.26"/>
    <n v="1125.5999999999999"/>
    <x v="234"/>
    <n v="2476.3000000000002"/>
    <n v="2870.2999999999993"/>
    <n v="3"/>
    <x v="1"/>
  </r>
  <r>
    <x v="5368"/>
    <x v="3"/>
    <x v="1"/>
    <d v="2019-12-01T00:00:00"/>
    <x v="635"/>
    <d v="2020-03-16T00:00:00"/>
    <d v="2020-03-20T00:00:00"/>
    <s v="USD"/>
    <n v="7"/>
    <n v="11"/>
    <n v="219"/>
    <n v="22"/>
    <n v="6"/>
    <n v="0.15"/>
    <n v="1087.08"/>
    <n v="1842.5"/>
    <x v="1218"/>
    <n v="6522.48"/>
    <n v="2874.2700000000004"/>
    <n v="4"/>
    <x v="1"/>
  </r>
  <r>
    <x v="5369"/>
    <x v="3"/>
    <x v="2"/>
    <d v="2019-12-01T00:00:00"/>
    <x v="635"/>
    <d v="2020-03-03T00:00:00"/>
    <d v="2020-03-13T00:00:00"/>
    <s v="USD"/>
    <n v="10"/>
    <n v="23"/>
    <n v="282"/>
    <n v="9"/>
    <n v="4"/>
    <n v="0.05"/>
    <n v="192.29"/>
    <n v="234.5"/>
    <x v="1540"/>
    <n v="769.16"/>
    <n v="121.93999999999994"/>
    <n v="10"/>
    <x v="0"/>
  </r>
  <r>
    <x v="5370"/>
    <x v="2"/>
    <x v="1"/>
    <d v="2019-12-01T00:00:00"/>
    <x v="635"/>
    <d v="2020-03-16T00:00:00"/>
    <d v="2020-03-20T00:00:00"/>
    <s v="USD"/>
    <n v="26"/>
    <n v="13"/>
    <n v="245"/>
    <n v="2"/>
    <n v="5"/>
    <n v="0.08"/>
    <n v="4185.16"/>
    <n v="6438.7"/>
    <x v="2001"/>
    <n v="20925.8"/>
    <n v="8692.2200000000012"/>
    <n v="4"/>
    <x v="1"/>
  </r>
  <r>
    <x v="5371"/>
    <x v="0"/>
    <x v="5"/>
    <d v="2019-12-01T00:00:00"/>
    <x v="635"/>
    <d v="2020-03-13T00:00:00"/>
    <d v="2020-03-23T00:00:00"/>
    <s v="USD"/>
    <n v="14"/>
    <n v="11"/>
    <n v="60"/>
    <n v="10"/>
    <n v="2"/>
    <n v="0.05"/>
    <n v="4521.83"/>
    <n v="5319.8"/>
    <x v="1182"/>
    <n v="9043.66"/>
    <n v="1063.9599999999991"/>
    <n v="10"/>
    <x v="0"/>
  </r>
  <r>
    <x v="5372"/>
    <x v="0"/>
    <x v="2"/>
    <d v="2019-12-01T00:00:00"/>
    <x v="635"/>
    <d v="2020-03-16T00:00:00"/>
    <d v="2020-03-22T00:00:00"/>
    <s v="USD"/>
    <n v="13"/>
    <n v="18"/>
    <n v="287"/>
    <n v="21"/>
    <n v="1"/>
    <n v="0.05"/>
    <n v="166.43"/>
    <n v="241.2"/>
    <x v="376"/>
    <n v="166.43"/>
    <n v="62.70999999999998"/>
    <n v="6"/>
    <x v="1"/>
  </r>
  <r>
    <x v="5373"/>
    <x v="0"/>
    <x v="0"/>
    <d v="2019-12-01T00:00:00"/>
    <x v="635"/>
    <d v="2020-03-13T00:00:00"/>
    <d v="2020-03-19T00:00:00"/>
    <s v="USD"/>
    <n v="13"/>
    <n v="17"/>
    <n v="202"/>
    <n v="28"/>
    <n v="5"/>
    <n v="0.05"/>
    <n v="3417"/>
    <n v="4020"/>
    <x v="142"/>
    <n v="17085"/>
    <n v="2010"/>
    <n v="6"/>
    <x v="1"/>
  </r>
  <r>
    <x v="5374"/>
    <x v="0"/>
    <x v="1"/>
    <d v="2019-12-01T00:00:00"/>
    <x v="635"/>
    <d v="2020-03-09T00:00:00"/>
    <d v="2020-03-18T00:00:00"/>
    <s v="USD"/>
    <n v="15"/>
    <n v="46"/>
    <n v="207"/>
    <n v="3"/>
    <n v="4"/>
    <n v="0.15"/>
    <n v="1419.06"/>
    <n v="2365.1"/>
    <x v="2002"/>
    <n v="5676.24"/>
    <n v="2365.0999999999995"/>
    <n v="9"/>
    <x v="0"/>
  </r>
  <r>
    <x v="5375"/>
    <x v="3"/>
    <x v="4"/>
    <d v="2019-12-01T00:00:00"/>
    <x v="636"/>
    <d v="2020-03-10T00:00:00"/>
    <d v="2020-03-16T00:00:00"/>
    <s v="USD"/>
    <n v="2"/>
    <n v="29"/>
    <n v="364"/>
    <n v="26"/>
    <n v="6"/>
    <n v="0.05"/>
    <n v="493.12"/>
    <n v="1072"/>
    <x v="141"/>
    <n v="2958.7200000000003"/>
    <n v="3151.6799999999994"/>
    <n v="6"/>
    <x v="1"/>
  </r>
  <r>
    <x v="5376"/>
    <x v="1"/>
    <x v="4"/>
    <d v="2019-12-01T00:00:00"/>
    <x v="636"/>
    <d v="2020-03-23T00:00:00"/>
    <d v="2020-03-27T00:00:00"/>
    <s v="USD"/>
    <n v="23"/>
    <n v="28"/>
    <n v="367"/>
    <n v="18"/>
    <n v="1"/>
    <n v="0.08"/>
    <n v="1477.48"/>
    <n v="1996.6"/>
    <x v="1391"/>
    <n v="1477.48"/>
    <n v="359.39200000000005"/>
    <n v="4"/>
    <x v="1"/>
  </r>
  <r>
    <x v="5377"/>
    <x v="0"/>
    <x v="3"/>
    <d v="2019-12-01T00:00:00"/>
    <x v="636"/>
    <d v="2020-03-18T00:00:00"/>
    <d v="2020-03-21T00:00:00"/>
    <s v="USD"/>
    <n v="12"/>
    <n v="8"/>
    <n v="16"/>
    <n v="10"/>
    <n v="8"/>
    <n v="0.08"/>
    <n v="453.99"/>
    <n v="1031.8"/>
    <x v="562"/>
    <n v="3631.92"/>
    <n v="3962.1279999999997"/>
    <n v="3"/>
    <x v="1"/>
  </r>
  <r>
    <x v="5378"/>
    <x v="1"/>
    <x v="2"/>
    <d v="2019-12-01T00:00:00"/>
    <x v="636"/>
    <d v="2020-03-08T00:00:00"/>
    <d v="2020-03-10T00:00:00"/>
    <s v="USD"/>
    <n v="22"/>
    <n v="22"/>
    <n v="324"/>
    <n v="7"/>
    <n v="6"/>
    <n v="0.05"/>
    <n v="1620.86"/>
    <n v="3859.2"/>
    <x v="1839"/>
    <n v="9725.16"/>
    <n v="12272.279999999995"/>
    <n v="2"/>
    <x v="1"/>
  </r>
  <r>
    <x v="5379"/>
    <x v="3"/>
    <x v="4"/>
    <d v="2019-12-01T00:00:00"/>
    <x v="636"/>
    <d v="2020-03-22T00:00:00"/>
    <d v="2020-03-29T00:00:00"/>
    <s v="USD"/>
    <n v="4"/>
    <n v="10"/>
    <n v="329"/>
    <n v="37"/>
    <n v="3"/>
    <n v="0.08"/>
    <n v="2122.4899999999998"/>
    <n v="2686.7"/>
    <x v="2003"/>
    <n v="6367.4699999999993"/>
    <n v="1047.8220000000001"/>
    <n v="7"/>
    <x v="1"/>
  </r>
  <r>
    <x v="5380"/>
    <x v="3"/>
    <x v="4"/>
    <d v="2019-12-01T00:00:00"/>
    <x v="636"/>
    <d v="2020-03-07T00:00:00"/>
    <d v="2020-03-16T00:00:00"/>
    <s v="USD"/>
    <n v="10"/>
    <n v="17"/>
    <n v="344"/>
    <n v="27"/>
    <n v="8"/>
    <n v="0.08"/>
    <n v="1236.82"/>
    <n v="2378.5"/>
    <x v="1686"/>
    <n v="9894.56"/>
    <n v="7611.2000000000025"/>
    <n v="9"/>
    <x v="0"/>
  </r>
  <r>
    <x v="5381"/>
    <x v="0"/>
    <x v="0"/>
    <d v="2019-12-01T00:00:00"/>
    <x v="636"/>
    <d v="2020-02-29T00:00:00"/>
    <d v="2020-03-08T00:00:00"/>
    <s v="USD"/>
    <n v="20"/>
    <n v="7"/>
    <n v="190"/>
    <n v="14"/>
    <n v="1"/>
    <n v="0.2"/>
    <n v="4517.4799999999996"/>
    <n v="6023.3"/>
    <x v="1638"/>
    <n v="4517.4799999999996"/>
    <n v="301.16000000000076"/>
    <n v="8"/>
    <x v="0"/>
  </r>
  <r>
    <x v="5382"/>
    <x v="0"/>
    <x v="2"/>
    <d v="2019-12-01T00:00:00"/>
    <x v="636"/>
    <d v="2020-03-17T00:00:00"/>
    <d v="2020-03-23T00:00:00"/>
    <s v="USD"/>
    <n v="18"/>
    <n v="41"/>
    <n v="319"/>
    <n v="15"/>
    <n v="1"/>
    <n v="0.08"/>
    <n v="3730.56"/>
    <n v="5829"/>
    <x v="941"/>
    <n v="3730.56"/>
    <n v="1632.1200000000003"/>
    <n v="6"/>
    <x v="1"/>
  </r>
  <r>
    <x v="5383"/>
    <x v="1"/>
    <x v="4"/>
    <d v="2019-12-01T00:00:00"/>
    <x v="637"/>
    <d v="2020-03-22T00:00:00"/>
    <d v="2020-03-26T00:00:00"/>
    <s v="USD"/>
    <n v="24"/>
    <n v="25"/>
    <n v="353"/>
    <n v="16"/>
    <n v="4"/>
    <n v="0.1"/>
    <n v="1845.31"/>
    <n v="3926.2"/>
    <x v="288"/>
    <n v="7381.24"/>
    <n v="6753.08"/>
    <n v="4"/>
    <x v="1"/>
  </r>
  <r>
    <x v="5384"/>
    <x v="0"/>
    <x v="4"/>
    <d v="2019-12-01T00:00:00"/>
    <x v="637"/>
    <d v="2020-03-24T00:00:00"/>
    <d v="2020-03-29T00:00:00"/>
    <s v="USD"/>
    <n v="14"/>
    <n v="26"/>
    <n v="337"/>
    <n v="3"/>
    <n v="3"/>
    <n v="0.05"/>
    <n v="118.59"/>
    <n v="201"/>
    <x v="349"/>
    <n v="355.77"/>
    <n v="217.08000000000004"/>
    <n v="5"/>
    <x v="1"/>
  </r>
  <r>
    <x v="5385"/>
    <x v="0"/>
    <x v="0"/>
    <d v="2019-12-01T00:00:00"/>
    <x v="637"/>
    <d v="2020-03-06T00:00:00"/>
    <d v="2020-03-11T00:00:00"/>
    <s v="USD"/>
    <n v="13"/>
    <n v="30"/>
    <n v="109"/>
    <n v="30"/>
    <n v="2"/>
    <n v="0.4"/>
    <n v="1485.59"/>
    <n v="2606.3000000000002"/>
    <x v="1348"/>
    <n v="2971.18"/>
    <n v="156.38000000000011"/>
    <n v="5"/>
    <x v="1"/>
  </r>
  <r>
    <x v="5386"/>
    <x v="1"/>
    <x v="1"/>
    <d v="2019-12-01T00:00:00"/>
    <x v="637"/>
    <d v="2020-03-11T00:00:00"/>
    <d v="2020-03-18T00:00:00"/>
    <s v="USD"/>
    <n v="25"/>
    <n v="26"/>
    <n v="225"/>
    <n v="46"/>
    <n v="8"/>
    <n v="0.15"/>
    <n v="716.36"/>
    <n v="1085.4000000000001"/>
    <x v="268"/>
    <n v="5730.88"/>
    <n v="1649.8400000000001"/>
    <n v="7"/>
    <x v="1"/>
  </r>
  <r>
    <x v="5387"/>
    <x v="3"/>
    <x v="2"/>
    <d v="2019-12-01T00:00:00"/>
    <x v="637"/>
    <d v="2020-02-29T00:00:00"/>
    <d v="2020-03-09T00:00:00"/>
    <s v="USD"/>
    <n v="1"/>
    <n v="13"/>
    <n v="268"/>
    <n v="25"/>
    <n v="3"/>
    <n v="0.08"/>
    <n v="4073.27"/>
    <n v="6465.5"/>
    <x v="448"/>
    <n v="12219.81"/>
    <n v="5624.970000000003"/>
    <n v="9"/>
    <x v="0"/>
  </r>
  <r>
    <x v="5388"/>
    <x v="0"/>
    <x v="2"/>
    <d v="2019-12-01T00:00:00"/>
    <x v="637"/>
    <d v="2020-03-23T00:00:00"/>
    <d v="2020-04-01T00:00:00"/>
    <s v="USD"/>
    <n v="20"/>
    <n v="40"/>
    <n v="321"/>
    <n v="9"/>
    <n v="6"/>
    <n v="0.05"/>
    <n v="2189.56"/>
    <n v="5092"/>
    <x v="600"/>
    <n v="13137.36"/>
    <n v="15887.039999999997"/>
    <n v="9"/>
    <x v="0"/>
  </r>
  <r>
    <x v="5389"/>
    <x v="3"/>
    <x v="4"/>
    <d v="2019-12-01T00:00:00"/>
    <x v="637"/>
    <d v="2020-03-11T00:00:00"/>
    <d v="2020-03-13T00:00:00"/>
    <s v="USD"/>
    <n v="2"/>
    <n v="17"/>
    <n v="331"/>
    <n v="20"/>
    <n v="8"/>
    <n v="0.05"/>
    <n v="2405.17"/>
    <n v="3879.3"/>
    <x v="1838"/>
    <n v="19241.36"/>
    <n v="10241.32"/>
    <n v="2"/>
    <x v="1"/>
  </r>
  <r>
    <x v="5390"/>
    <x v="0"/>
    <x v="1"/>
    <d v="2019-12-01T00:00:00"/>
    <x v="637"/>
    <d v="2020-03-11T00:00:00"/>
    <d v="2020-03-12T00:00:00"/>
    <s v="USD"/>
    <n v="18"/>
    <n v="42"/>
    <n v="230"/>
    <n v="20"/>
    <n v="4"/>
    <n v="0.1"/>
    <n v="616.66999999999996"/>
    <n v="1045.2"/>
    <x v="679"/>
    <n v="2466.6799999999998"/>
    <n v="1296.0400000000004"/>
    <n v="1"/>
    <x v="1"/>
  </r>
  <r>
    <x v="5391"/>
    <x v="3"/>
    <x v="0"/>
    <d v="2019-12-01T00:00:00"/>
    <x v="638"/>
    <d v="2020-03-17T00:00:00"/>
    <d v="2020-03-19T00:00:00"/>
    <s v="USD"/>
    <n v="5"/>
    <n v="2"/>
    <n v="174"/>
    <n v="4"/>
    <n v="2"/>
    <n v="0.2"/>
    <n v="852.17"/>
    <n v="1078.7"/>
    <x v="886"/>
    <n v="1704.34"/>
    <n v="21.580000000000155"/>
    <n v="2"/>
    <x v="1"/>
  </r>
  <r>
    <x v="5392"/>
    <x v="3"/>
    <x v="0"/>
    <d v="2019-12-01T00:00:00"/>
    <x v="638"/>
    <d v="2020-03-21T00:00:00"/>
    <d v="2020-03-22T00:00:00"/>
    <s v="USD"/>
    <n v="1"/>
    <n v="27"/>
    <n v="201"/>
    <n v="4"/>
    <n v="8"/>
    <n v="0.1"/>
    <n v="995.69"/>
    <n v="1293.0999999999999"/>
    <x v="2004"/>
    <n v="7965.52"/>
    <n v="1344.7999999999993"/>
    <n v="1"/>
    <x v="1"/>
  </r>
  <r>
    <x v="5393"/>
    <x v="1"/>
    <x v="0"/>
    <d v="2019-12-01T00:00:00"/>
    <x v="638"/>
    <d v="2020-03-21T00:00:00"/>
    <d v="2020-03-26T00:00:00"/>
    <s v="USD"/>
    <n v="23"/>
    <n v="2"/>
    <n v="156"/>
    <n v="13"/>
    <n v="6"/>
    <n v="0.08"/>
    <n v="718.58"/>
    <n v="1306.5"/>
    <x v="1300"/>
    <n v="4311.4800000000005"/>
    <n v="2900.3999999999996"/>
    <n v="5"/>
    <x v="1"/>
  </r>
  <r>
    <x v="5394"/>
    <x v="3"/>
    <x v="1"/>
    <d v="2019-12-01T00:00:00"/>
    <x v="638"/>
    <d v="2020-03-18T00:00:00"/>
    <d v="2020-03-24T00:00:00"/>
    <s v="USD"/>
    <n v="12"/>
    <n v="9"/>
    <n v="247"/>
    <n v="26"/>
    <n v="1"/>
    <n v="0.08"/>
    <n v="990.53"/>
    <n v="2358.4"/>
    <x v="1105"/>
    <n v="990.53"/>
    <n v="1179.1980000000001"/>
    <n v="6"/>
    <x v="1"/>
  </r>
  <r>
    <x v="5395"/>
    <x v="3"/>
    <x v="2"/>
    <d v="2019-12-01T00:00:00"/>
    <x v="638"/>
    <d v="2020-03-17T00:00:00"/>
    <d v="2020-03-19T00:00:00"/>
    <s v="USD"/>
    <n v="1"/>
    <n v="42"/>
    <n v="262"/>
    <n v="39"/>
    <n v="7"/>
    <n v="0.15"/>
    <n v="1393.8"/>
    <n v="1963.1"/>
    <x v="1642"/>
    <n v="9756.6"/>
    <n v="1923.8449999999975"/>
    <n v="2"/>
    <x v="1"/>
  </r>
  <r>
    <x v="5396"/>
    <x v="3"/>
    <x v="4"/>
    <d v="2019-12-01T00:00:00"/>
    <x v="638"/>
    <d v="2020-03-20T00:00:00"/>
    <d v="2020-03-23T00:00:00"/>
    <s v="USD"/>
    <n v="9"/>
    <n v="44"/>
    <n v="341"/>
    <n v="29"/>
    <n v="6"/>
    <n v="0.4"/>
    <n v="1283.18"/>
    <n v="2291.4"/>
    <x v="1535"/>
    <n v="7699.08"/>
    <n v="549.96000000000095"/>
    <n v="3"/>
    <x v="1"/>
  </r>
  <r>
    <x v="5397"/>
    <x v="1"/>
    <x v="5"/>
    <d v="2019-12-01T00:00:00"/>
    <x v="638"/>
    <d v="2020-03-05T00:00:00"/>
    <d v="2020-03-15T00:00:00"/>
    <s v="USD"/>
    <n v="24"/>
    <n v="7"/>
    <n v="73"/>
    <n v="29"/>
    <n v="4"/>
    <n v="0.4"/>
    <n v="2389.7600000000002"/>
    <n v="3229.4"/>
    <x v="2005"/>
    <n v="9559.0400000000009"/>
    <n v="-1808.4800000000014"/>
    <n v="10"/>
    <x v="0"/>
  </r>
  <r>
    <x v="5398"/>
    <x v="3"/>
    <x v="2"/>
    <d v="2019-12-01T00:00:00"/>
    <x v="638"/>
    <d v="2020-03-19T00:00:00"/>
    <d v="2020-03-25T00:00:00"/>
    <s v="USD"/>
    <n v="3"/>
    <n v="46"/>
    <n v="310"/>
    <n v="45"/>
    <n v="1"/>
    <n v="0.15"/>
    <n v="1934.96"/>
    <n v="2546"/>
    <x v="1799"/>
    <n v="1934.96"/>
    <n v="229.13999999999987"/>
    <n v="6"/>
    <x v="1"/>
  </r>
  <r>
    <x v="5399"/>
    <x v="2"/>
    <x v="4"/>
    <d v="2019-12-01T00:00:00"/>
    <x v="639"/>
    <d v="2020-03-02T00:00:00"/>
    <d v="2020-03-04T00:00:00"/>
    <s v="USD"/>
    <n v="25"/>
    <n v="46"/>
    <n v="364"/>
    <n v="28"/>
    <n v="4"/>
    <n v="0.3"/>
    <n v="792.74"/>
    <n v="1165.8"/>
    <x v="341"/>
    <n v="3170.96"/>
    <n v="93.279999999999745"/>
    <n v="2"/>
    <x v="1"/>
  </r>
  <r>
    <x v="5400"/>
    <x v="3"/>
    <x v="4"/>
    <d v="2019-12-01T00:00:00"/>
    <x v="639"/>
    <d v="2020-03-16T00:00:00"/>
    <d v="2020-03-22T00:00:00"/>
    <s v="USD"/>
    <n v="8"/>
    <n v="2"/>
    <n v="361"/>
    <n v="27"/>
    <n v="4"/>
    <n v="0.2"/>
    <n v="101.04"/>
    <n v="194.3"/>
    <x v="497"/>
    <n v="404.16"/>
    <n v="217.60000000000008"/>
    <n v="6"/>
    <x v="1"/>
  </r>
  <r>
    <x v="5401"/>
    <x v="3"/>
    <x v="1"/>
    <d v="2019-12-01T00:00:00"/>
    <x v="639"/>
    <d v="2020-03-05T00:00:00"/>
    <d v="2020-03-09T00:00:00"/>
    <s v="USD"/>
    <n v="10"/>
    <n v="36"/>
    <n v="240"/>
    <n v="10"/>
    <n v="2"/>
    <n v="0.15"/>
    <n v="455.6"/>
    <n v="911.2"/>
    <x v="197"/>
    <n v="911.2"/>
    <n v="637.83999999999992"/>
    <n v="4"/>
    <x v="1"/>
  </r>
  <r>
    <x v="5402"/>
    <x v="3"/>
    <x v="2"/>
    <d v="2019-12-01T00:00:00"/>
    <x v="639"/>
    <d v="2020-03-10T00:00:00"/>
    <d v="2020-03-19T00:00:00"/>
    <s v="USD"/>
    <n v="12"/>
    <n v="12"/>
    <n v="327"/>
    <n v="6"/>
    <n v="4"/>
    <n v="0.08"/>
    <n v="435.03"/>
    <n v="1011.7"/>
    <x v="404"/>
    <n v="1740.12"/>
    <n v="1982.9360000000006"/>
    <n v="9"/>
    <x v="0"/>
  </r>
  <r>
    <x v="5403"/>
    <x v="0"/>
    <x v="2"/>
    <d v="2019-12-01T00:00:00"/>
    <x v="639"/>
    <d v="2020-03-02T00:00:00"/>
    <d v="2020-03-05T00:00:00"/>
    <s v="USD"/>
    <n v="18"/>
    <n v="50"/>
    <n v="317"/>
    <n v="24"/>
    <n v="7"/>
    <n v="0.05"/>
    <n v="1586.56"/>
    <n v="3966.4"/>
    <x v="1180"/>
    <n v="11105.92"/>
    <n v="15270.639999999998"/>
    <n v="3"/>
    <x v="1"/>
  </r>
  <r>
    <x v="5404"/>
    <x v="3"/>
    <x v="1"/>
    <d v="2019-12-01T00:00:00"/>
    <x v="639"/>
    <d v="2020-03-09T00:00:00"/>
    <d v="2020-03-13T00:00:00"/>
    <s v="USD"/>
    <n v="8"/>
    <n v="46"/>
    <n v="212"/>
    <n v="45"/>
    <n v="8"/>
    <n v="0.1"/>
    <n v="1315.68"/>
    <n v="1802.3"/>
    <x v="119"/>
    <n v="10525.44"/>
    <n v="2451.119999999999"/>
    <n v="4"/>
    <x v="1"/>
  </r>
  <r>
    <x v="5405"/>
    <x v="3"/>
    <x v="0"/>
    <d v="2019-12-01T00:00:00"/>
    <x v="639"/>
    <d v="2020-03-26T00:00:00"/>
    <d v="2020-03-28T00:00:00"/>
    <s v="USD"/>
    <n v="1"/>
    <n v="45"/>
    <n v="178"/>
    <n v="2"/>
    <n v="8"/>
    <n v="0.05"/>
    <n v="816.86"/>
    <n v="1701.8"/>
    <x v="1966"/>
    <n v="6534.88"/>
    <n v="6398.7999999999984"/>
    <n v="2"/>
    <x v="1"/>
  </r>
  <r>
    <x v="5406"/>
    <x v="0"/>
    <x v="2"/>
    <d v="2019-12-01T00:00:00"/>
    <x v="639"/>
    <d v="2020-03-20T00:00:00"/>
    <d v="2020-03-27T00:00:00"/>
    <s v="USD"/>
    <n v="17"/>
    <n v="19"/>
    <n v="293"/>
    <n v="46"/>
    <n v="2"/>
    <n v="0.05"/>
    <n v="705.38"/>
    <n v="1259.5999999999999"/>
    <x v="1091"/>
    <n v="1410.76"/>
    <n v="982.47999999999979"/>
    <n v="7"/>
    <x v="1"/>
  </r>
  <r>
    <x v="5407"/>
    <x v="0"/>
    <x v="5"/>
    <d v="2019-12-01T00:00:00"/>
    <x v="639"/>
    <d v="2020-03-05T00:00:00"/>
    <d v="2020-03-10T00:00:00"/>
    <s v="USD"/>
    <n v="18"/>
    <n v="32"/>
    <n v="69"/>
    <n v="15"/>
    <n v="8"/>
    <n v="0.08"/>
    <n v="578.34"/>
    <n v="696.8"/>
    <x v="2006"/>
    <n v="4626.72"/>
    <n v="501.72800000000007"/>
    <n v="5"/>
    <x v="1"/>
  </r>
  <r>
    <x v="5408"/>
    <x v="1"/>
    <x v="1"/>
    <d v="2019-12-01T00:00:00"/>
    <x v="639"/>
    <d v="2020-03-15T00:00:00"/>
    <d v="2020-03-23T00:00:00"/>
    <s v="USD"/>
    <n v="24"/>
    <n v="47"/>
    <n v="259"/>
    <n v="34"/>
    <n v="1"/>
    <n v="0.08"/>
    <n v="1705.82"/>
    <n v="2244.5"/>
    <x v="2007"/>
    <n v="1705.82"/>
    <n v="359.12000000000012"/>
    <n v="8"/>
    <x v="0"/>
  </r>
  <r>
    <x v="5409"/>
    <x v="1"/>
    <x v="3"/>
    <d v="2019-12-01T00:00:00"/>
    <x v="639"/>
    <d v="2020-03-08T00:00:00"/>
    <d v="2020-03-16T00:00:00"/>
    <s v="USD"/>
    <n v="23"/>
    <n v="15"/>
    <n v="11"/>
    <n v="14"/>
    <n v="8"/>
    <n v="0.05"/>
    <n v="1275.68"/>
    <n v="1876"/>
    <x v="1134"/>
    <n v="10205.44"/>
    <n v="4052.159999999998"/>
    <n v="8"/>
    <x v="0"/>
  </r>
  <r>
    <x v="5410"/>
    <x v="3"/>
    <x v="1"/>
    <d v="2019-12-01T00:00:00"/>
    <x v="639"/>
    <d v="2020-03-05T00:00:00"/>
    <d v="2020-03-07T00:00:00"/>
    <s v="USD"/>
    <n v="6"/>
    <n v="7"/>
    <n v="226"/>
    <n v="29"/>
    <n v="7"/>
    <n v="0.05"/>
    <n v="1445.59"/>
    <n v="2331.6"/>
    <x v="1276"/>
    <n v="10119.129999999999"/>
    <n v="5386.0099999999984"/>
    <n v="2"/>
    <x v="1"/>
  </r>
  <r>
    <x v="5411"/>
    <x v="3"/>
    <x v="1"/>
    <d v="2019-12-01T00:00:00"/>
    <x v="639"/>
    <d v="2020-03-08T00:00:00"/>
    <d v="2020-03-16T00:00:00"/>
    <s v="USD"/>
    <n v="8"/>
    <n v="43"/>
    <n v="233"/>
    <n v="11"/>
    <n v="6"/>
    <n v="0.08"/>
    <n v="1128.01"/>
    <n v="1849.2"/>
    <x v="1813"/>
    <n v="6768.0599999999995"/>
    <n v="3439.5240000000013"/>
    <n v="8"/>
    <x v="0"/>
  </r>
  <r>
    <x v="5412"/>
    <x v="1"/>
    <x v="4"/>
    <d v="2019-12-01T00:00:00"/>
    <x v="640"/>
    <d v="2020-03-05T00:00:00"/>
    <d v="2020-03-13T00:00:00"/>
    <s v="USD"/>
    <n v="22"/>
    <n v="4"/>
    <n v="342"/>
    <n v="30"/>
    <n v="6"/>
    <n v="0.05"/>
    <n v="2312.17"/>
    <n v="3303.1"/>
    <x v="2008"/>
    <n v="13873.02"/>
    <n v="4954.6499999999978"/>
    <n v="8"/>
    <x v="0"/>
  </r>
  <r>
    <x v="5413"/>
    <x v="1"/>
    <x v="4"/>
    <d v="2019-12-01T00:00:00"/>
    <x v="640"/>
    <d v="2020-03-15T00:00:00"/>
    <d v="2020-03-23T00:00:00"/>
    <s v="USD"/>
    <n v="21"/>
    <n v="37"/>
    <n v="335"/>
    <n v="40"/>
    <n v="6"/>
    <n v="0.2"/>
    <n v="3104.24"/>
    <n v="3832.4"/>
    <x v="1293"/>
    <n v="18625.439999999999"/>
    <n v="-229.91999999999825"/>
    <n v="8"/>
    <x v="0"/>
  </r>
  <r>
    <x v="5414"/>
    <x v="3"/>
    <x v="0"/>
    <d v="2019-12-01T00:00:00"/>
    <x v="640"/>
    <d v="2020-03-15T00:00:00"/>
    <d v="2020-03-18T00:00:00"/>
    <s v="USD"/>
    <n v="10"/>
    <n v="23"/>
    <n v="195"/>
    <n v="19"/>
    <n v="4"/>
    <n v="0.05"/>
    <n v="1897.57"/>
    <n v="3872.6"/>
    <x v="1473"/>
    <n v="7590.28"/>
    <n v="7125.5999999999995"/>
    <n v="3"/>
    <x v="1"/>
  </r>
  <r>
    <x v="5415"/>
    <x v="3"/>
    <x v="0"/>
    <d v="2019-12-01T00:00:00"/>
    <x v="640"/>
    <d v="2020-03-07T00:00:00"/>
    <d v="2020-03-11T00:00:00"/>
    <s v="USD"/>
    <n v="9"/>
    <n v="3"/>
    <n v="162"/>
    <n v="38"/>
    <n v="8"/>
    <n v="0.05"/>
    <n v="3399.92"/>
    <n v="3999.9"/>
    <x v="1136"/>
    <n v="27199.360000000001"/>
    <n v="3199.8799999999974"/>
    <n v="4"/>
    <x v="1"/>
  </r>
  <r>
    <x v="5416"/>
    <x v="0"/>
    <x v="3"/>
    <d v="2019-12-01T00:00:00"/>
    <x v="641"/>
    <d v="2020-03-15T00:00:00"/>
    <d v="2020-03-24T00:00:00"/>
    <s v="USD"/>
    <n v="14"/>
    <n v="11"/>
    <n v="34"/>
    <n v="17"/>
    <n v="8"/>
    <n v="0.1"/>
    <n v="635.16"/>
    <n v="1058.5999999999999"/>
    <x v="1322"/>
    <n v="5081.28"/>
    <n v="2540.6399999999994"/>
    <n v="9"/>
    <x v="0"/>
  </r>
  <r>
    <x v="5417"/>
    <x v="3"/>
    <x v="4"/>
    <d v="2019-12-01T00:00:00"/>
    <x v="641"/>
    <d v="2020-03-05T00:00:00"/>
    <d v="2020-03-12T00:00:00"/>
    <s v="USD"/>
    <n v="8"/>
    <n v="20"/>
    <n v="343"/>
    <n v="31"/>
    <n v="2"/>
    <n v="0.3"/>
    <n v="2137.4299999999998"/>
    <n v="2740.3"/>
    <x v="669"/>
    <n v="4274.8599999999997"/>
    <n v="-438.4399999999996"/>
    <n v="7"/>
    <x v="1"/>
  </r>
  <r>
    <x v="5418"/>
    <x v="2"/>
    <x v="5"/>
    <d v="2019-12-01T00:00:00"/>
    <x v="641"/>
    <d v="2020-03-24T00:00:00"/>
    <d v="2020-03-29T00:00:00"/>
    <s v="USD"/>
    <n v="28"/>
    <n v="25"/>
    <n v="76"/>
    <n v="8"/>
    <n v="5"/>
    <n v="0.15"/>
    <n v="841.39"/>
    <n v="1078.7"/>
    <x v="70"/>
    <n v="4206.95"/>
    <n v="377.52499999999964"/>
    <n v="5"/>
    <x v="1"/>
  </r>
  <r>
    <x v="5419"/>
    <x v="2"/>
    <x v="0"/>
    <d v="2019-12-01T00:00:00"/>
    <x v="641"/>
    <d v="2020-03-06T00:00:00"/>
    <d v="2020-03-13T00:00:00"/>
    <s v="USD"/>
    <n v="26"/>
    <n v="6"/>
    <n v="162"/>
    <n v="5"/>
    <n v="5"/>
    <n v="0.08"/>
    <n v="848.56"/>
    <n v="998.3"/>
    <x v="1263"/>
    <n v="4242.7999999999993"/>
    <n v="349.38000000000102"/>
    <n v="7"/>
    <x v="1"/>
  </r>
  <r>
    <x v="5420"/>
    <x v="3"/>
    <x v="0"/>
    <d v="2019-12-01T00:00:00"/>
    <x v="641"/>
    <d v="2020-03-21T00:00:00"/>
    <d v="2020-03-23T00:00:00"/>
    <s v="USD"/>
    <n v="11"/>
    <n v="37"/>
    <n v="93"/>
    <n v="44"/>
    <n v="3"/>
    <n v="0.1"/>
    <n v="934.25"/>
    <n v="1125.5999999999999"/>
    <x v="211"/>
    <n v="2802.75"/>
    <n v="236.36999999999989"/>
    <n v="2"/>
    <x v="1"/>
  </r>
  <r>
    <x v="5421"/>
    <x v="0"/>
    <x v="5"/>
    <d v="2019-12-01T00:00:00"/>
    <x v="641"/>
    <d v="2020-03-09T00:00:00"/>
    <d v="2020-03-16T00:00:00"/>
    <s v="USD"/>
    <n v="19"/>
    <n v="48"/>
    <n v="78"/>
    <n v="36"/>
    <n v="2"/>
    <n v="0.08"/>
    <n v="788.39"/>
    <n v="1922.9"/>
    <x v="709"/>
    <n v="1576.78"/>
    <n v="1961.3560000000004"/>
    <n v="7"/>
    <x v="1"/>
  </r>
  <r>
    <x v="5422"/>
    <x v="0"/>
    <x v="0"/>
    <d v="2019-12-01T00:00:00"/>
    <x v="641"/>
    <d v="2020-03-04T00:00:00"/>
    <d v="2020-03-08T00:00:00"/>
    <s v="USD"/>
    <n v="18"/>
    <n v="38"/>
    <n v="129"/>
    <n v="34"/>
    <n v="7"/>
    <n v="0.08"/>
    <n v="1095.8499999999999"/>
    <n v="1889.4"/>
    <x v="278"/>
    <n v="7670.9499999999989"/>
    <n v="4496.7860000000019"/>
    <n v="4"/>
    <x v="1"/>
  </r>
  <r>
    <x v="5423"/>
    <x v="0"/>
    <x v="0"/>
    <d v="2019-12-01T00:00:00"/>
    <x v="642"/>
    <d v="2020-03-20T00:00:00"/>
    <d v="2020-03-29T00:00:00"/>
    <s v="USD"/>
    <n v="17"/>
    <n v="42"/>
    <n v="120"/>
    <n v="12"/>
    <n v="4"/>
    <n v="0.08"/>
    <n v="1637.21"/>
    <n v="3993.2"/>
    <x v="96"/>
    <n v="6548.84"/>
    <n v="8146.1360000000004"/>
    <n v="9"/>
    <x v="0"/>
  </r>
  <r>
    <x v="5424"/>
    <x v="1"/>
    <x v="4"/>
    <d v="2019-12-01T00:00:00"/>
    <x v="642"/>
    <d v="2020-03-20T00:00:00"/>
    <d v="2020-03-30T00:00:00"/>
    <s v="USD"/>
    <n v="21"/>
    <n v="16"/>
    <n v="333"/>
    <n v="17"/>
    <n v="3"/>
    <n v="0.4"/>
    <n v="174.67"/>
    <n v="221.1"/>
    <x v="1294"/>
    <n v="524.01"/>
    <n v="-126.03000000000003"/>
    <n v="10"/>
    <x v="0"/>
  </r>
  <r>
    <x v="5425"/>
    <x v="1"/>
    <x v="1"/>
    <d v="2019-12-01T00:00:00"/>
    <x v="642"/>
    <d v="2020-03-29T00:00:00"/>
    <d v="2020-04-07T00:00:00"/>
    <s v="USD"/>
    <n v="21"/>
    <n v="8"/>
    <n v="211"/>
    <n v="9"/>
    <n v="8"/>
    <n v="0.08"/>
    <n v="631.14"/>
    <n v="1051.9000000000001"/>
    <x v="649"/>
    <n v="5049.12"/>
    <n v="2692.8640000000014"/>
    <n v="9"/>
    <x v="0"/>
  </r>
  <r>
    <x v="5426"/>
    <x v="3"/>
    <x v="0"/>
    <d v="2019-12-01T00:00:00"/>
    <x v="642"/>
    <d v="2020-03-14T00:00:00"/>
    <d v="2020-03-20T00:00:00"/>
    <s v="USD"/>
    <n v="7"/>
    <n v="28"/>
    <n v="200"/>
    <n v="30"/>
    <n v="6"/>
    <n v="0.05"/>
    <n v="2743.65"/>
    <n v="3517.5"/>
    <x v="1585"/>
    <n v="16461.900000000001"/>
    <n v="3587.8499999999985"/>
    <n v="6"/>
    <x v="1"/>
  </r>
  <r>
    <x v="5427"/>
    <x v="0"/>
    <x v="3"/>
    <d v="2019-12-01T00:00:00"/>
    <x v="642"/>
    <d v="2020-03-29T00:00:00"/>
    <d v="2020-03-30T00:00:00"/>
    <s v="USD"/>
    <n v="16"/>
    <n v="28"/>
    <n v="58"/>
    <n v="3"/>
    <n v="7"/>
    <n v="0.05"/>
    <n v="584.24"/>
    <n v="730.3"/>
    <x v="2009"/>
    <n v="4089.6800000000003"/>
    <n v="766.81499999999869"/>
    <n v="1"/>
    <x v="1"/>
  </r>
  <r>
    <x v="5428"/>
    <x v="0"/>
    <x v="0"/>
    <d v="2019-12-01T00:00:00"/>
    <x v="642"/>
    <d v="2020-03-11T00:00:00"/>
    <d v="2020-03-21T00:00:00"/>
    <s v="USD"/>
    <n v="19"/>
    <n v="3"/>
    <n v="159"/>
    <n v="22"/>
    <n v="5"/>
    <n v="0.1"/>
    <n v="113.36"/>
    <n v="241.2"/>
    <x v="9"/>
    <n v="566.79999999999995"/>
    <n v="518.60000000000014"/>
    <n v="10"/>
    <x v="0"/>
  </r>
  <r>
    <x v="5429"/>
    <x v="1"/>
    <x v="5"/>
    <d v="2019-12-01T00:00:00"/>
    <x v="642"/>
    <d v="2020-03-16T00:00:00"/>
    <d v="2020-03-19T00:00:00"/>
    <s v="USD"/>
    <n v="21"/>
    <n v="28"/>
    <n v="71"/>
    <n v="22"/>
    <n v="8"/>
    <n v="0.15"/>
    <n v="556.97"/>
    <n v="1092.0999999999999"/>
    <x v="231"/>
    <n v="4455.76"/>
    <n v="2970.5199999999986"/>
    <n v="3"/>
    <x v="1"/>
  </r>
  <r>
    <x v="5430"/>
    <x v="3"/>
    <x v="0"/>
    <d v="2019-12-01T00:00:00"/>
    <x v="643"/>
    <d v="2020-03-29T00:00:00"/>
    <d v="2020-04-04T00:00:00"/>
    <s v="USD"/>
    <n v="9"/>
    <n v="39"/>
    <n v="120"/>
    <n v="14"/>
    <n v="4"/>
    <n v="0.1"/>
    <n v="702.03"/>
    <n v="1132.3"/>
    <x v="39"/>
    <n v="2808.12"/>
    <n v="1268.1599999999999"/>
    <n v="6"/>
    <x v="1"/>
  </r>
  <r>
    <x v="5431"/>
    <x v="3"/>
    <x v="3"/>
    <d v="2019-12-01T00:00:00"/>
    <x v="643"/>
    <d v="2020-03-14T00:00:00"/>
    <d v="2020-03-21T00:00:00"/>
    <s v="USD"/>
    <n v="11"/>
    <n v="1"/>
    <n v="48"/>
    <n v="1"/>
    <n v="1"/>
    <n v="0.1"/>
    <n v="2767.77"/>
    <n v="3256.2"/>
    <x v="1140"/>
    <n v="2767.77"/>
    <n v="162.80999999999995"/>
    <n v="7"/>
    <x v="1"/>
  </r>
  <r>
    <x v="5432"/>
    <x v="3"/>
    <x v="2"/>
    <d v="2019-12-01T00:00:00"/>
    <x v="643"/>
    <d v="2020-03-14T00:00:00"/>
    <d v="2020-03-19T00:00:00"/>
    <s v="USD"/>
    <n v="10"/>
    <n v="38"/>
    <n v="294"/>
    <n v="6"/>
    <n v="7"/>
    <n v="0.1"/>
    <n v="2930.18"/>
    <n v="3959.7"/>
    <x v="966"/>
    <n v="20511.259999999998"/>
    <n v="4434.8499999999985"/>
    <n v="5"/>
    <x v="1"/>
  </r>
  <r>
    <x v="5433"/>
    <x v="0"/>
    <x v="0"/>
    <d v="2019-12-01T00:00:00"/>
    <x v="643"/>
    <d v="2020-03-24T00:00:00"/>
    <d v="2020-03-29T00:00:00"/>
    <s v="USD"/>
    <n v="18"/>
    <n v="28"/>
    <n v="178"/>
    <n v="2"/>
    <n v="2"/>
    <n v="0.2"/>
    <n v="4259.1899999999996"/>
    <n v="5460.5"/>
    <x v="2010"/>
    <n v="8518.3799999999992"/>
    <n v="218.42000000000189"/>
    <n v="5"/>
    <x v="1"/>
  </r>
  <r>
    <x v="5434"/>
    <x v="3"/>
    <x v="0"/>
    <d v="2019-12-01T00:00:00"/>
    <x v="643"/>
    <d v="2020-03-16T00:00:00"/>
    <d v="2020-03-17T00:00:00"/>
    <s v="USD"/>
    <n v="9"/>
    <n v="35"/>
    <n v="191"/>
    <n v="3"/>
    <n v="4"/>
    <n v="0.15"/>
    <n v="928.69"/>
    <n v="1118.9000000000001"/>
    <x v="468"/>
    <n v="3714.76"/>
    <n v="89.5"/>
    <n v="1"/>
    <x v="1"/>
  </r>
  <r>
    <x v="5435"/>
    <x v="1"/>
    <x v="1"/>
    <d v="2019-12-01T00:00:00"/>
    <x v="643"/>
    <d v="2020-03-10T00:00:00"/>
    <d v="2020-03-11T00:00:00"/>
    <s v="USD"/>
    <n v="20"/>
    <n v="26"/>
    <n v="219"/>
    <n v="23"/>
    <n v="1"/>
    <n v="0.05"/>
    <n v="390.61"/>
    <n v="737"/>
    <x v="2011"/>
    <n v="390.61"/>
    <n v="309.53999999999996"/>
    <n v="1"/>
    <x v="1"/>
  </r>
  <r>
    <x v="5436"/>
    <x v="0"/>
    <x v="0"/>
    <d v="2019-12-01T00:00:00"/>
    <x v="643"/>
    <d v="2020-03-31T00:00:00"/>
    <d v="2020-04-04T00:00:00"/>
    <s v="USD"/>
    <n v="16"/>
    <n v="25"/>
    <n v="189"/>
    <n v="30"/>
    <n v="8"/>
    <n v="0.15"/>
    <n v="2095.09"/>
    <n v="3953"/>
    <x v="377"/>
    <n v="16760.72"/>
    <n v="10119.679999999997"/>
    <n v="4"/>
    <x v="1"/>
  </r>
  <r>
    <x v="5437"/>
    <x v="0"/>
    <x v="0"/>
    <d v="2019-12-01T00:00:00"/>
    <x v="643"/>
    <d v="2020-03-11T00:00:00"/>
    <d v="2020-03-16T00:00:00"/>
    <s v="USD"/>
    <n v="13"/>
    <n v="36"/>
    <n v="90"/>
    <n v="9"/>
    <n v="6"/>
    <n v="0.05"/>
    <n v="525.95000000000005"/>
    <n v="1051.9000000000001"/>
    <x v="1542"/>
    <n v="3155.7000000000003"/>
    <n v="2840.1299999999997"/>
    <n v="5"/>
    <x v="1"/>
  </r>
  <r>
    <x v="5438"/>
    <x v="3"/>
    <x v="2"/>
    <d v="2019-12-01T00:00:00"/>
    <x v="644"/>
    <d v="2020-03-13T00:00:00"/>
    <d v="2020-03-17T00:00:00"/>
    <s v="USD"/>
    <n v="9"/>
    <n v="19"/>
    <n v="294"/>
    <n v="44"/>
    <n v="7"/>
    <n v="0.05"/>
    <n v="689.56"/>
    <n v="830.8"/>
    <x v="1613"/>
    <n v="4826.92"/>
    <n v="697.89999999999873"/>
    <n v="4"/>
    <x v="1"/>
  </r>
  <r>
    <x v="5439"/>
    <x v="3"/>
    <x v="0"/>
    <d v="2019-12-01T00:00:00"/>
    <x v="644"/>
    <d v="2020-03-30T00:00:00"/>
    <d v="2020-04-05T00:00:00"/>
    <s v="USD"/>
    <n v="12"/>
    <n v="19"/>
    <n v="122"/>
    <n v="5"/>
    <n v="3"/>
    <n v="0.15"/>
    <n v="3354.29"/>
    <n v="3993.2"/>
    <x v="144"/>
    <n v="10062.869999999999"/>
    <n v="119.78999999999905"/>
    <n v="6"/>
    <x v="1"/>
  </r>
  <r>
    <x v="5440"/>
    <x v="0"/>
    <x v="2"/>
    <d v="2019-12-01T00:00:00"/>
    <x v="644"/>
    <d v="2020-03-17T00:00:00"/>
    <d v="2020-03-26T00:00:00"/>
    <s v="USD"/>
    <n v="18"/>
    <n v="26"/>
    <n v="302"/>
    <n v="12"/>
    <n v="6"/>
    <n v="0.08"/>
    <n v="3383.77"/>
    <n v="5735.2"/>
    <x v="2012"/>
    <n v="20302.62"/>
    <n v="11355.684000000001"/>
    <n v="9"/>
    <x v="0"/>
  </r>
  <r>
    <x v="5441"/>
    <x v="3"/>
    <x v="3"/>
    <d v="2019-12-01T00:00:00"/>
    <x v="644"/>
    <d v="2020-03-26T00:00:00"/>
    <d v="2020-03-31T00:00:00"/>
    <s v="USD"/>
    <n v="5"/>
    <n v="7"/>
    <n v="12"/>
    <n v="5"/>
    <n v="5"/>
    <n v="0.08"/>
    <n v="710.74"/>
    <n v="1045.2"/>
    <x v="193"/>
    <n v="3553.7"/>
    <n v="1254.2200000000003"/>
    <n v="5"/>
    <x v="1"/>
  </r>
  <r>
    <x v="5442"/>
    <x v="1"/>
    <x v="0"/>
    <d v="2019-12-01T00:00:00"/>
    <x v="644"/>
    <d v="2020-04-01T00:00:00"/>
    <d v="2020-04-03T00:00:00"/>
    <s v="USD"/>
    <n v="25"/>
    <n v="47"/>
    <n v="199"/>
    <n v="9"/>
    <n v="6"/>
    <n v="0.3"/>
    <n v="778.88"/>
    <n v="1038.5"/>
    <x v="718"/>
    <n v="4673.28"/>
    <n v="-311.57999999999993"/>
    <n v="2"/>
    <x v="1"/>
  </r>
  <r>
    <x v="5443"/>
    <x v="1"/>
    <x v="3"/>
    <d v="2019-12-01T00:00:00"/>
    <x v="644"/>
    <d v="2020-03-28T00:00:00"/>
    <d v="2020-04-04T00:00:00"/>
    <s v="USD"/>
    <n v="25"/>
    <n v="23"/>
    <n v="14"/>
    <n v="28"/>
    <n v="7"/>
    <n v="0.05"/>
    <n v="4457.38"/>
    <n v="5788.8"/>
    <x v="798"/>
    <n v="31201.66"/>
    <n v="7293.8599999999969"/>
    <n v="7"/>
    <x v="1"/>
  </r>
  <r>
    <x v="5444"/>
    <x v="3"/>
    <x v="5"/>
    <d v="2019-12-01T00:00:00"/>
    <x v="645"/>
    <d v="2020-03-29T00:00:00"/>
    <d v="2020-03-31T00:00:00"/>
    <s v="USD"/>
    <n v="3"/>
    <n v="12"/>
    <n v="63"/>
    <n v="9"/>
    <n v="5"/>
    <n v="0.05"/>
    <n v="483.47"/>
    <n v="1098.8"/>
    <x v="884"/>
    <n v="2417.3500000000004"/>
    <n v="2801.95"/>
    <n v="2"/>
    <x v="1"/>
  </r>
  <r>
    <x v="5445"/>
    <x v="0"/>
    <x v="2"/>
    <d v="2019-12-01T00:00:00"/>
    <x v="645"/>
    <d v="2020-03-16T00:00:00"/>
    <d v="2020-03-19T00:00:00"/>
    <s v="USD"/>
    <n v="14"/>
    <n v="18"/>
    <n v="304"/>
    <n v="8"/>
    <n v="7"/>
    <n v="0.05"/>
    <n v="900.61"/>
    <n v="1916.2"/>
    <x v="952"/>
    <n v="6304.27"/>
    <n v="6438.4599999999991"/>
    <n v="3"/>
    <x v="1"/>
  </r>
  <r>
    <x v="5446"/>
    <x v="3"/>
    <x v="2"/>
    <d v="2019-12-01T00:00:00"/>
    <x v="645"/>
    <d v="2020-03-31T00:00:00"/>
    <d v="2020-04-08T00:00:00"/>
    <s v="USD"/>
    <n v="5"/>
    <n v="19"/>
    <n v="321"/>
    <n v="22"/>
    <n v="6"/>
    <n v="0.05"/>
    <n v="1859.99"/>
    <n v="2619.6999999999998"/>
    <x v="1264"/>
    <n v="11159.94"/>
    <n v="3772.3499999999985"/>
    <n v="8"/>
    <x v="0"/>
  </r>
  <r>
    <x v="5447"/>
    <x v="0"/>
    <x v="3"/>
    <d v="2019-12-01T00:00:00"/>
    <x v="646"/>
    <d v="2020-04-02T00:00:00"/>
    <d v="2020-04-12T00:00:00"/>
    <s v="USD"/>
    <n v="18"/>
    <n v="7"/>
    <n v="45"/>
    <n v="30"/>
    <n v="2"/>
    <n v="0.15"/>
    <n v="2635.11"/>
    <n v="3819"/>
    <x v="713"/>
    <n v="5270.22"/>
    <n v="1222.08"/>
    <n v="10"/>
    <x v="0"/>
  </r>
  <r>
    <x v="5448"/>
    <x v="3"/>
    <x v="4"/>
    <d v="2019-12-01T00:00:00"/>
    <x v="646"/>
    <d v="2020-03-31T00:00:00"/>
    <d v="2020-04-03T00:00:00"/>
    <s v="USD"/>
    <n v="7"/>
    <n v="31"/>
    <n v="333"/>
    <n v="37"/>
    <n v="3"/>
    <n v="0.08"/>
    <n v="85.43"/>
    <n v="167.5"/>
    <x v="1468"/>
    <n v="256.29000000000002"/>
    <n v="206.01"/>
    <n v="3"/>
    <x v="1"/>
  </r>
  <r>
    <x v="5449"/>
    <x v="3"/>
    <x v="4"/>
    <d v="2019-12-01T00:00:00"/>
    <x v="646"/>
    <d v="2020-03-26T00:00:00"/>
    <d v="2020-04-02T00:00:00"/>
    <s v="USD"/>
    <n v="3"/>
    <n v="16"/>
    <n v="333"/>
    <n v="27"/>
    <n v="6"/>
    <n v="0.08"/>
    <n v="516.44000000000005"/>
    <n v="1098.8"/>
    <x v="928"/>
    <n v="3098.6400000000003"/>
    <n v="2966.735999999999"/>
    <n v="7"/>
    <x v="1"/>
  </r>
  <r>
    <x v="5450"/>
    <x v="3"/>
    <x v="3"/>
    <d v="2019-12-01T00:00:00"/>
    <x v="646"/>
    <d v="2020-03-25T00:00:00"/>
    <d v="2020-03-26T00:00:00"/>
    <s v="USD"/>
    <n v="11"/>
    <n v="22"/>
    <n v="12"/>
    <n v="47"/>
    <n v="1"/>
    <n v="0.08"/>
    <n v="1774.36"/>
    <n v="2499.1"/>
    <x v="121"/>
    <n v="1774.36"/>
    <n v="524.81200000000013"/>
    <n v="1"/>
    <x v="1"/>
  </r>
  <r>
    <x v="5451"/>
    <x v="3"/>
    <x v="1"/>
    <d v="2019-12-01T00:00:00"/>
    <x v="646"/>
    <d v="2020-03-23T00:00:00"/>
    <d v="2020-04-02T00:00:00"/>
    <s v="USD"/>
    <n v="3"/>
    <n v="19"/>
    <n v="260"/>
    <n v="3"/>
    <n v="7"/>
    <n v="0.05"/>
    <n v="2647.04"/>
    <n v="3189.2"/>
    <x v="611"/>
    <n v="18529.28"/>
    <n v="2678.8999999999978"/>
    <n v="10"/>
    <x v="0"/>
  </r>
  <r>
    <x v="5452"/>
    <x v="0"/>
    <x v="5"/>
    <d v="2019-12-01T00:00:00"/>
    <x v="646"/>
    <d v="2020-03-11T00:00:00"/>
    <d v="2020-03-16T00:00:00"/>
    <s v="USD"/>
    <n v="16"/>
    <n v="37"/>
    <n v="83"/>
    <n v="35"/>
    <n v="3"/>
    <n v="0.2"/>
    <n v="182.91"/>
    <n v="261.3"/>
    <x v="657"/>
    <n v="548.73"/>
    <n v="78.3900000000001"/>
    <n v="5"/>
    <x v="1"/>
  </r>
  <r>
    <x v="5453"/>
    <x v="3"/>
    <x v="4"/>
    <d v="2019-12-01T00:00:00"/>
    <x v="646"/>
    <d v="2020-03-13T00:00:00"/>
    <d v="2020-03-21T00:00:00"/>
    <s v="USD"/>
    <n v="4"/>
    <n v="30"/>
    <n v="364"/>
    <n v="7"/>
    <n v="3"/>
    <n v="0.08"/>
    <n v="95.68"/>
    <n v="187.6"/>
    <x v="470"/>
    <n v="287.04000000000002"/>
    <n v="230.73599999999993"/>
    <n v="8"/>
    <x v="0"/>
  </r>
  <r>
    <x v="5454"/>
    <x v="0"/>
    <x v="4"/>
    <d v="2019-12-01T00:00:00"/>
    <x v="646"/>
    <d v="2020-03-24T00:00:00"/>
    <d v="2020-03-26T00:00:00"/>
    <s v="USD"/>
    <n v="13"/>
    <n v="46"/>
    <n v="338"/>
    <n v="6"/>
    <n v="8"/>
    <n v="0.1"/>
    <n v="610.5"/>
    <n v="911.2"/>
    <x v="1577"/>
    <n v="4884"/>
    <n v="1676.6400000000003"/>
    <n v="2"/>
    <x v="1"/>
  </r>
  <r>
    <x v="5455"/>
    <x v="1"/>
    <x v="2"/>
    <d v="2019-12-01T00:00:00"/>
    <x v="646"/>
    <d v="2020-03-24T00:00:00"/>
    <d v="2020-03-30T00:00:00"/>
    <s v="USD"/>
    <n v="21"/>
    <n v="12"/>
    <n v="328"/>
    <n v="18"/>
    <n v="5"/>
    <n v="0.08"/>
    <n v="2144"/>
    <n v="2680"/>
    <x v="1082"/>
    <n v="10720"/>
    <n v="1608"/>
    <n v="6"/>
    <x v="1"/>
  </r>
  <r>
    <x v="5456"/>
    <x v="0"/>
    <x v="0"/>
    <d v="2019-12-01T00:00:00"/>
    <x v="646"/>
    <d v="2020-03-21T00:00:00"/>
    <d v="2020-03-26T00:00:00"/>
    <s v="USD"/>
    <n v="14"/>
    <n v="30"/>
    <n v="140"/>
    <n v="44"/>
    <n v="5"/>
    <n v="0.05"/>
    <n v="314.36"/>
    <n v="683.4"/>
    <x v="263"/>
    <n v="1571.8000000000002"/>
    <n v="1674.3499999999995"/>
    <n v="5"/>
    <x v="1"/>
  </r>
  <r>
    <x v="5457"/>
    <x v="2"/>
    <x v="1"/>
    <d v="2019-12-01T00:00:00"/>
    <x v="646"/>
    <d v="2020-03-13T00:00:00"/>
    <d v="2020-03-16T00:00:00"/>
    <s v="USD"/>
    <n v="26"/>
    <n v="50"/>
    <n v="232"/>
    <n v="19"/>
    <n v="6"/>
    <n v="0.15"/>
    <n v="774.86"/>
    <n v="1721.9"/>
    <x v="1852"/>
    <n v="4649.16"/>
    <n v="4132.5300000000007"/>
    <n v="3"/>
    <x v="1"/>
  </r>
  <r>
    <x v="5458"/>
    <x v="0"/>
    <x v="4"/>
    <d v="2019-12-01T00:00:00"/>
    <x v="646"/>
    <d v="2020-03-09T00:00:00"/>
    <d v="2020-03-14T00:00:00"/>
    <s v="USD"/>
    <n v="20"/>
    <n v="1"/>
    <n v="344"/>
    <n v="5"/>
    <n v="2"/>
    <n v="0.05"/>
    <n v="3025.05"/>
    <n v="6050.1"/>
    <x v="2013"/>
    <n v="6050.1"/>
    <n v="5445.09"/>
    <n v="5"/>
    <x v="1"/>
  </r>
  <r>
    <x v="5459"/>
    <x v="3"/>
    <x v="0"/>
    <d v="2019-12-01T00:00:00"/>
    <x v="646"/>
    <d v="2020-03-18T00:00:00"/>
    <d v="2020-03-19T00:00:00"/>
    <s v="USD"/>
    <n v="12"/>
    <n v="18"/>
    <n v="104"/>
    <n v="20"/>
    <n v="2"/>
    <n v="0.05"/>
    <n v="672.95"/>
    <n v="1085.4000000000001"/>
    <x v="1738"/>
    <n v="1345.9"/>
    <n v="716.36000000000013"/>
    <n v="1"/>
    <x v="1"/>
  </r>
  <r>
    <x v="5460"/>
    <x v="3"/>
    <x v="3"/>
    <d v="2019-12-01T00:00:00"/>
    <x v="646"/>
    <d v="2020-04-02T00:00:00"/>
    <d v="2020-04-12T00:00:00"/>
    <s v="USD"/>
    <n v="11"/>
    <n v="12"/>
    <n v="49"/>
    <n v="9"/>
    <n v="3"/>
    <n v="0.15"/>
    <n v="2930.58"/>
    <n v="3618"/>
    <x v="420"/>
    <n v="8791.74"/>
    <n v="434.15999999999985"/>
    <n v="10"/>
    <x v="0"/>
  </r>
  <r>
    <x v="5461"/>
    <x v="1"/>
    <x v="2"/>
    <d v="2019-12-01T00:00:00"/>
    <x v="647"/>
    <d v="2020-03-23T00:00:00"/>
    <d v="2020-03-30T00:00:00"/>
    <s v="USD"/>
    <n v="23"/>
    <n v="12"/>
    <n v="313"/>
    <n v="42"/>
    <n v="8"/>
    <n v="0.15"/>
    <n v="1976.5"/>
    <n v="3953"/>
    <x v="377"/>
    <n v="15812"/>
    <n v="11068.399999999998"/>
    <n v="7"/>
    <x v="1"/>
  </r>
  <r>
    <x v="5462"/>
    <x v="3"/>
    <x v="3"/>
    <d v="2019-12-01T00:00:00"/>
    <x v="647"/>
    <d v="2020-03-25T00:00:00"/>
    <d v="2020-04-04T00:00:00"/>
    <s v="USD"/>
    <n v="9"/>
    <n v="4"/>
    <n v="26"/>
    <n v="4"/>
    <n v="8"/>
    <n v="0.2"/>
    <n v="1468.64"/>
    <n v="3671.6"/>
    <x v="2014"/>
    <n v="11749.12"/>
    <n v="11749.12"/>
    <n v="10"/>
    <x v="0"/>
  </r>
  <r>
    <x v="5463"/>
    <x v="1"/>
    <x v="2"/>
    <d v="2019-12-01T00:00:00"/>
    <x v="647"/>
    <d v="2020-04-05T00:00:00"/>
    <d v="2020-04-13T00:00:00"/>
    <s v="USD"/>
    <n v="22"/>
    <n v="1"/>
    <n v="271"/>
    <n v="13"/>
    <n v="6"/>
    <n v="0.08"/>
    <n v="913.21"/>
    <n v="1943"/>
    <x v="478"/>
    <n v="5479.26"/>
    <n v="5246.1"/>
    <n v="8"/>
    <x v="0"/>
  </r>
  <r>
    <x v="5464"/>
    <x v="2"/>
    <x v="0"/>
    <d v="2019-12-01T00:00:00"/>
    <x v="647"/>
    <d v="2020-03-12T00:00:00"/>
    <d v="2020-03-14T00:00:00"/>
    <s v="USD"/>
    <n v="26"/>
    <n v="1"/>
    <n v="169"/>
    <n v="22"/>
    <n v="7"/>
    <n v="0.05"/>
    <n v="1916.74"/>
    <n v="3993.2"/>
    <x v="983"/>
    <n v="13417.18"/>
    <n v="13137.599999999995"/>
    <n v="2"/>
    <x v="1"/>
  </r>
  <r>
    <x v="5465"/>
    <x v="0"/>
    <x v="3"/>
    <d v="2019-12-01T00:00:00"/>
    <x v="647"/>
    <d v="2020-03-25T00:00:00"/>
    <d v="2020-03-27T00:00:00"/>
    <s v="USD"/>
    <n v="16"/>
    <n v="1"/>
    <n v="18"/>
    <n v="38"/>
    <n v="8"/>
    <n v="0.15"/>
    <n v="142.84"/>
    <n v="174.2"/>
    <x v="1516"/>
    <n v="1142.72"/>
    <n v="41.839999999999918"/>
    <n v="2"/>
    <x v="1"/>
  </r>
  <r>
    <x v="5466"/>
    <x v="0"/>
    <x v="5"/>
    <d v="2019-12-01T00:00:00"/>
    <x v="647"/>
    <d v="2020-03-16T00:00:00"/>
    <d v="2020-03-21T00:00:00"/>
    <s v="USD"/>
    <n v="13"/>
    <n v="29"/>
    <n v="76"/>
    <n v="18"/>
    <n v="7"/>
    <n v="0.3"/>
    <n v="708.19"/>
    <n v="1011.7"/>
    <x v="1654"/>
    <n v="4957.33"/>
    <n v="0"/>
    <n v="5"/>
    <x v="1"/>
  </r>
  <r>
    <x v="5467"/>
    <x v="3"/>
    <x v="0"/>
    <d v="2019-12-01T00:00:00"/>
    <x v="647"/>
    <d v="2020-03-29T00:00:00"/>
    <d v="2020-03-31T00:00:00"/>
    <s v="USD"/>
    <n v="11"/>
    <n v="4"/>
    <n v="147"/>
    <n v="26"/>
    <n v="5"/>
    <n v="0.08"/>
    <n v="539.89"/>
    <n v="1058.5999999999999"/>
    <x v="423"/>
    <n v="2699.45"/>
    <n v="2170.1100000000006"/>
    <n v="2"/>
    <x v="1"/>
  </r>
  <r>
    <x v="5468"/>
    <x v="3"/>
    <x v="0"/>
    <d v="2019-12-01T00:00:00"/>
    <x v="648"/>
    <d v="2020-04-04T00:00:00"/>
    <d v="2020-04-13T00:00:00"/>
    <s v="USD"/>
    <n v="11"/>
    <n v="12"/>
    <n v="183"/>
    <n v="13"/>
    <n v="7"/>
    <n v="0.05"/>
    <n v="1166.81"/>
    <n v="2592.9"/>
    <x v="430"/>
    <n v="8167.67"/>
    <n v="9075.1149999999998"/>
    <n v="9"/>
    <x v="0"/>
  </r>
  <r>
    <x v="5469"/>
    <x v="0"/>
    <x v="3"/>
    <d v="2019-12-01T00:00:00"/>
    <x v="648"/>
    <d v="2020-04-05T00:00:00"/>
    <d v="2020-04-11T00:00:00"/>
    <s v="USD"/>
    <n v="18"/>
    <n v="15"/>
    <n v="42"/>
    <n v="34"/>
    <n v="5"/>
    <n v="0.1"/>
    <n v="861.55"/>
    <n v="1118.9000000000001"/>
    <x v="262"/>
    <n v="4307.75"/>
    <n v="727.30000000000018"/>
    <n v="6"/>
    <x v="1"/>
  </r>
  <r>
    <x v="5470"/>
    <x v="3"/>
    <x v="2"/>
    <d v="2019-12-01T00:00:00"/>
    <x v="648"/>
    <d v="2020-04-01T00:00:00"/>
    <d v="2020-04-06T00:00:00"/>
    <s v="USD"/>
    <n v="1"/>
    <n v="15"/>
    <n v="267"/>
    <n v="1"/>
    <n v="1"/>
    <n v="0.2"/>
    <n v="556.1"/>
    <n v="1112.2"/>
    <x v="1177"/>
    <n v="556.1"/>
    <n v="333.66000000000008"/>
    <n v="5"/>
    <x v="1"/>
  </r>
  <r>
    <x v="5471"/>
    <x v="0"/>
    <x v="4"/>
    <d v="2019-12-01T00:00:00"/>
    <x v="648"/>
    <d v="2020-03-28T00:00:00"/>
    <d v="2020-04-04T00:00:00"/>
    <s v="USD"/>
    <n v="14"/>
    <n v="30"/>
    <n v="350"/>
    <n v="39"/>
    <n v="1"/>
    <n v="0.05"/>
    <n v="1730.61"/>
    <n v="3845.8"/>
    <x v="709"/>
    <n v="1730.61"/>
    <n v="1922.9000000000003"/>
    <n v="7"/>
    <x v="1"/>
  </r>
  <r>
    <x v="5472"/>
    <x v="0"/>
    <x v="2"/>
    <d v="2019-12-01T00:00:00"/>
    <x v="648"/>
    <d v="2020-03-21T00:00:00"/>
    <d v="2020-03-26T00:00:00"/>
    <s v="USD"/>
    <n v="20"/>
    <n v="46"/>
    <n v="277"/>
    <n v="10"/>
    <n v="5"/>
    <n v="0.05"/>
    <n v="1974.16"/>
    <n v="2378.5"/>
    <x v="2015"/>
    <n v="9870.8000000000011"/>
    <n v="1427.0749999999989"/>
    <n v="5"/>
    <x v="1"/>
  </r>
  <r>
    <x v="5473"/>
    <x v="2"/>
    <x v="2"/>
    <d v="2019-12-01T00:00:00"/>
    <x v="648"/>
    <d v="2020-03-26T00:00:00"/>
    <d v="2020-04-05T00:00:00"/>
    <s v="USD"/>
    <n v="27"/>
    <n v="36"/>
    <n v="308"/>
    <n v="36"/>
    <n v="3"/>
    <n v="0.05"/>
    <n v="1677.75"/>
    <n v="3289.7"/>
    <x v="1994"/>
    <n v="5033.25"/>
    <n v="4342.3949999999986"/>
    <n v="10"/>
    <x v="0"/>
  </r>
  <r>
    <x v="5474"/>
    <x v="0"/>
    <x v="0"/>
    <d v="2019-12-01T00:00:00"/>
    <x v="648"/>
    <d v="2020-04-04T00:00:00"/>
    <d v="2020-04-06T00:00:00"/>
    <s v="USD"/>
    <n v="17"/>
    <n v="38"/>
    <n v="116"/>
    <n v="20"/>
    <n v="6"/>
    <n v="0.4"/>
    <n v="1068.6500000000001"/>
    <n v="1842.5"/>
    <x v="1218"/>
    <n v="6411.9000000000005"/>
    <n v="221.09999999999945"/>
    <n v="2"/>
    <x v="1"/>
  </r>
  <r>
    <x v="5475"/>
    <x v="0"/>
    <x v="3"/>
    <d v="2019-12-01T00:00:00"/>
    <x v="648"/>
    <d v="2020-03-18T00:00:00"/>
    <d v="2020-03-27T00:00:00"/>
    <s v="USD"/>
    <n v="17"/>
    <n v="15"/>
    <n v="53"/>
    <n v="14"/>
    <n v="2"/>
    <n v="0.1"/>
    <n v="2102.06"/>
    <n v="3892.7"/>
    <x v="87"/>
    <n v="4204.12"/>
    <n v="2802.74"/>
    <n v="9"/>
    <x v="0"/>
  </r>
  <r>
    <x v="5476"/>
    <x v="3"/>
    <x v="1"/>
    <d v="2019-12-01T00:00:00"/>
    <x v="648"/>
    <d v="2020-03-26T00:00:00"/>
    <d v="2020-03-28T00:00:00"/>
    <s v="USD"/>
    <n v="8"/>
    <n v="48"/>
    <n v="206"/>
    <n v="2"/>
    <n v="2"/>
    <n v="0.15"/>
    <n v="1293.44"/>
    <n v="2351.6999999999998"/>
    <x v="1041"/>
    <n v="2586.88"/>
    <n v="1411.0099999999993"/>
    <n v="2"/>
    <x v="1"/>
  </r>
  <r>
    <x v="5477"/>
    <x v="1"/>
    <x v="0"/>
    <d v="2019-12-01T00:00:00"/>
    <x v="648"/>
    <d v="2020-03-24T00:00:00"/>
    <d v="2020-04-01T00:00:00"/>
    <s v="USD"/>
    <n v="24"/>
    <n v="25"/>
    <n v="202"/>
    <n v="42"/>
    <n v="3"/>
    <n v="0.15"/>
    <n v="1332.63"/>
    <n v="2613"/>
    <x v="1300"/>
    <n v="3997.8900000000003"/>
    <n v="2665.2599999999993"/>
    <n v="8"/>
    <x v="0"/>
  </r>
  <r>
    <x v="5478"/>
    <x v="3"/>
    <x v="3"/>
    <d v="2019-12-01T00:00:00"/>
    <x v="648"/>
    <d v="2020-03-20T00:00:00"/>
    <d v="2020-03-22T00:00:00"/>
    <s v="USD"/>
    <n v="12"/>
    <n v="47"/>
    <n v="21"/>
    <n v="24"/>
    <n v="3"/>
    <n v="0.08"/>
    <n v="899.81"/>
    <n v="1058.5999999999999"/>
    <x v="64"/>
    <n v="2699.43"/>
    <n v="222.30600000000004"/>
    <n v="2"/>
    <x v="1"/>
  </r>
  <r>
    <x v="5479"/>
    <x v="2"/>
    <x v="0"/>
    <d v="2019-12-01T00:00:00"/>
    <x v="649"/>
    <d v="2020-03-15T00:00:00"/>
    <d v="2020-03-24T00:00:00"/>
    <s v="USD"/>
    <n v="26"/>
    <n v="25"/>
    <n v="199"/>
    <n v="36"/>
    <n v="4"/>
    <n v="0.1"/>
    <n v="76.92"/>
    <n v="187.6"/>
    <x v="123"/>
    <n v="307.68"/>
    <n v="367.68"/>
    <n v="9"/>
    <x v="0"/>
  </r>
  <r>
    <x v="5480"/>
    <x v="3"/>
    <x v="2"/>
    <d v="2019-12-01T00:00:00"/>
    <x v="649"/>
    <d v="2020-04-06T00:00:00"/>
    <d v="2020-04-09T00:00:00"/>
    <s v="USD"/>
    <n v="8"/>
    <n v="20"/>
    <n v="280"/>
    <n v="29"/>
    <n v="1"/>
    <n v="0.08"/>
    <n v="816.6"/>
    <n v="1855.9"/>
    <x v="1149"/>
    <n v="816.6"/>
    <n v="890.82800000000009"/>
    <n v="3"/>
    <x v="1"/>
  </r>
  <r>
    <x v="5481"/>
    <x v="3"/>
    <x v="3"/>
    <d v="2019-12-01T00:00:00"/>
    <x v="649"/>
    <d v="2020-04-05T00:00:00"/>
    <d v="2020-04-08T00:00:00"/>
    <s v="USD"/>
    <n v="8"/>
    <n v="17"/>
    <n v="2"/>
    <n v="24"/>
    <n v="8"/>
    <n v="0.05"/>
    <n v="1625.15"/>
    <n v="2539.3000000000002"/>
    <x v="1410"/>
    <n v="13001.2"/>
    <n v="6297.48"/>
    <n v="3"/>
    <x v="1"/>
  </r>
  <r>
    <x v="5482"/>
    <x v="2"/>
    <x v="2"/>
    <d v="2019-12-01T00:00:00"/>
    <x v="649"/>
    <d v="2020-03-12T00:00:00"/>
    <d v="2020-03-15T00:00:00"/>
    <s v="USD"/>
    <n v="26"/>
    <n v="12"/>
    <n v="275"/>
    <n v="45"/>
    <n v="4"/>
    <n v="0.15"/>
    <n v="567.49"/>
    <n v="810.7"/>
    <x v="2016"/>
    <n v="2269.96"/>
    <n v="486.42000000000007"/>
    <n v="3"/>
    <x v="1"/>
  </r>
  <r>
    <x v="5483"/>
    <x v="3"/>
    <x v="1"/>
    <d v="2019-12-01T00:00:00"/>
    <x v="649"/>
    <d v="2020-04-03T00:00:00"/>
    <d v="2020-04-04T00:00:00"/>
    <s v="USD"/>
    <n v="5"/>
    <n v="16"/>
    <n v="204"/>
    <n v="40"/>
    <n v="4"/>
    <n v="0.05"/>
    <n v="138.82"/>
    <n v="187.6"/>
    <x v="123"/>
    <n v="555.28"/>
    <n v="157.60000000000002"/>
    <n v="1"/>
    <x v="1"/>
  </r>
  <r>
    <x v="5484"/>
    <x v="3"/>
    <x v="1"/>
    <d v="2019-12-01T00:00:00"/>
    <x v="649"/>
    <d v="2020-03-15T00:00:00"/>
    <d v="2020-03-16T00:00:00"/>
    <s v="USD"/>
    <n v="7"/>
    <n v="49"/>
    <n v="256"/>
    <n v="19"/>
    <n v="2"/>
    <n v="0.08"/>
    <n v="1565.12"/>
    <n v="3912.8"/>
    <x v="1107"/>
    <n v="3130.24"/>
    <n v="4069.3120000000008"/>
    <n v="1"/>
    <x v="1"/>
  </r>
  <r>
    <x v="5485"/>
    <x v="3"/>
    <x v="0"/>
    <d v="2019-12-01T00:00:00"/>
    <x v="649"/>
    <d v="2020-03-29T00:00:00"/>
    <d v="2020-04-01T00:00:00"/>
    <s v="USD"/>
    <n v="8"/>
    <n v="38"/>
    <n v="191"/>
    <n v="11"/>
    <n v="1"/>
    <n v="0.05"/>
    <n v="209.04"/>
    <n v="268"/>
    <x v="24"/>
    <n v="209.04"/>
    <n v="45.56"/>
    <n v="3"/>
    <x v="1"/>
  </r>
  <r>
    <x v="5486"/>
    <x v="3"/>
    <x v="0"/>
    <d v="2019-12-01T00:00:00"/>
    <x v="650"/>
    <d v="2020-04-01T00:00:00"/>
    <d v="2020-04-06T00:00:00"/>
    <s v="USD"/>
    <n v="11"/>
    <n v="35"/>
    <n v="181"/>
    <n v="30"/>
    <n v="5"/>
    <n v="0.05"/>
    <n v="2186.88"/>
    <n v="2572.8000000000002"/>
    <x v="1566"/>
    <n v="10934.400000000001"/>
    <n v="1286.3999999999978"/>
    <n v="5"/>
    <x v="1"/>
  </r>
  <r>
    <x v="5487"/>
    <x v="1"/>
    <x v="1"/>
    <d v="2019-12-01T00:00:00"/>
    <x v="650"/>
    <d v="2020-04-03T00:00:00"/>
    <d v="2020-04-10T00:00:00"/>
    <s v="USD"/>
    <n v="23"/>
    <n v="49"/>
    <n v="258"/>
    <n v="19"/>
    <n v="4"/>
    <n v="0.05"/>
    <n v="933.91"/>
    <n v="1762.1"/>
    <x v="655"/>
    <n v="3735.64"/>
    <n v="2960.3399999999997"/>
    <n v="7"/>
    <x v="1"/>
  </r>
  <r>
    <x v="5488"/>
    <x v="1"/>
    <x v="0"/>
    <d v="2019-12-01T00:00:00"/>
    <x v="650"/>
    <d v="2020-03-29T00:00:00"/>
    <d v="2020-04-07T00:00:00"/>
    <s v="USD"/>
    <n v="22"/>
    <n v="3"/>
    <n v="137"/>
    <n v="6"/>
    <n v="5"/>
    <n v="0.08"/>
    <n v="194.64"/>
    <n v="234.5"/>
    <x v="198"/>
    <n v="973.19999999999993"/>
    <n v="105.50000000000011"/>
    <n v="9"/>
    <x v="0"/>
  </r>
  <r>
    <x v="5489"/>
    <x v="0"/>
    <x v="0"/>
    <d v="2019-12-01T00:00:00"/>
    <x v="650"/>
    <d v="2020-04-06T00:00:00"/>
    <d v="2020-04-10T00:00:00"/>
    <s v="USD"/>
    <n v="19"/>
    <n v="30"/>
    <n v="139"/>
    <n v="3"/>
    <n v="1"/>
    <n v="0.08"/>
    <n v="2528.38"/>
    <n v="4013.3"/>
    <x v="1739"/>
    <n v="2528.38"/>
    <n v="1163.8560000000002"/>
    <n v="4"/>
    <x v="1"/>
  </r>
  <r>
    <x v="5490"/>
    <x v="0"/>
    <x v="0"/>
    <d v="2019-12-01T00:00:00"/>
    <x v="650"/>
    <d v="2020-03-20T00:00:00"/>
    <d v="2020-03-26T00:00:00"/>
    <s v="USD"/>
    <n v="17"/>
    <n v="21"/>
    <n v="187"/>
    <n v="22"/>
    <n v="7"/>
    <n v="0.08"/>
    <n v="788.32"/>
    <n v="1065.3"/>
    <x v="315"/>
    <n v="5518.2400000000007"/>
    <n v="1342.2919999999995"/>
    <n v="6"/>
    <x v="1"/>
  </r>
  <r>
    <x v="5491"/>
    <x v="3"/>
    <x v="3"/>
    <d v="2019-12-01T00:00:00"/>
    <x v="650"/>
    <d v="2020-03-22T00:00:00"/>
    <d v="2020-03-28T00:00:00"/>
    <s v="USD"/>
    <n v="6"/>
    <n v="27"/>
    <n v="46"/>
    <n v="14"/>
    <n v="4"/>
    <n v="0.08"/>
    <n v="922.99"/>
    <n v="1098.8"/>
    <x v="189"/>
    <n v="3691.96"/>
    <n v="351.6239999999998"/>
    <n v="6"/>
    <x v="1"/>
  </r>
  <r>
    <x v="5492"/>
    <x v="0"/>
    <x v="4"/>
    <d v="2019-12-01T00:00:00"/>
    <x v="650"/>
    <d v="2020-03-19T00:00:00"/>
    <d v="2020-03-26T00:00:00"/>
    <s v="USD"/>
    <n v="15"/>
    <n v="28"/>
    <n v="344"/>
    <n v="28"/>
    <n v="4"/>
    <n v="0.15"/>
    <n v="585.30999999999995"/>
    <n v="1045.2"/>
    <x v="679"/>
    <n v="2341.2399999999998"/>
    <n v="1212.44"/>
    <n v="7"/>
    <x v="1"/>
  </r>
  <r>
    <x v="5493"/>
    <x v="2"/>
    <x v="0"/>
    <d v="2019-12-01T00:00:00"/>
    <x v="650"/>
    <d v="2020-03-24T00:00:00"/>
    <d v="2020-03-25T00:00:00"/>
    <s v="USD"/>
    <n v="27"/>
    <n v="36"/>
    <n v="168"/>
    <n v="28"/>
    <n v="1"/>
    <n v="0.05"/>
    <n v="3397.57"/>
    <n v="6177.4"/>
    <x v="2017"/>
    <n v="3397.57"/>
    <n v="2470.9599999999996"/>
    <n v="1"/>
    <x v="1"/>
  </r>
  <r>
    <x v="5494"/>
    <x v="3"/>
    <x v="5"/>
    <d v="2019-12-01T00:00:00"/>
    <x v="651"/>
    <d v="2020-03-25T00:00:00"/>
    <d v="2020-03-30T00:00:00"/>
    <s v="USD"/>
    <n v="11"/>
    <n v="12"/>
    <n v="84"/>
    <n v="18"/>
    <n v="2"/>
    <n v="0.08"/>
    <n v="1997.34"/>
    <n v="3504.1"/>
    <x v="2018"/>
    <n v="3994.68"/>
    <n v="2452.864"/>
    <n v="5"/>
    <x v="1"/>
  </r>
  <r>
    <x v="5495"/>
    <x v="3"/>
    <x v="0"/>
    <d v="2019-12-01T00:00:00"/>
    <x v="651"/>
    <d v="2020-03-21T00:00:00"/>
    <d v="2020-03-23T00:00:00"/>
    <s v="USD"/>
    <n v="7"/>
    <n v="35"/>
    <n v="128"/>
    <n v="12"/>
    <n v="3"/>
    <n v="0.15"/>
    <n v="996.63"/>
    <n v="1172.5"/>
    <x v="282"/>
    <n v="2989.89"/>
    <n v="-1.4999999999872671E-2"/>
    <n v="2"/>
    <x v="1"/>
  </r>
  <r>
    <x v="5496"/>
    <x v="0"/>
    <x v="0"/>
    <d v="2019-12-01T00:00:00"/>
    <x v="651"/>
    <d v="2020-03-23T00:00:00"/>
    <d v="2020-03-31T00:00:00"/>
    <s v="USD"/>
    <n v="15"/>
    <n v="24"/>
    <n v="135"/>
    <n v="40"/>
    <n v="2"/>
    <n v="0.2"/>
    <n v="4122.04"/>
    <n v="5353.3"/>
    <x v="2019"/>
    <n v="8244.08"/>
    <n v="321.20000000000073"/>
    <n v="8"/>
    <x v="0"/>
  </r>
  <r>
    <x v="5497"/>
    <x v="0"/>
    <x v="3"/>
    <d v="2019-12-01T00:00:00"/>
    <x v="651"/>
    <d v="2020-03-29T00:00:00"/>
    <d v="2020-04-03T00:00:00"/>
    <s v="USD"/>
    <n v="17"/>
    <n v="7"/>
    <n v="45"/>
    <n v="33"/>
    <n v="5"/>
    <n v="0.05"/>
    <n v="182.24"/>
    <n v="268"/>
    <x v="259"/>
    <n v="911.2"/>
    <n v="361.79999999999995"/>
    <n v="5"/>
    <x v="1"/>
  </r>
  <r>
    <x v="5498"/>
    <x v="0"/>
    <x v="1"/>
    <d v="2019-12-01T00:00:00"/>
    <x v="651"/>
    <d v="2020-03-27T00:00:00"/>
    <d v="2020-04-01T00:00:00"/>
    <s v="USD"/>
    <n v="17"/>
    <n v="39"/>
    <n v="225"/>
    <n v="30"/>
    <n v="6"/>
    <n v="0.05"/>
    <n v="4175.78"/>
    <n v="5567.7"/>
    <x v="2020"/>
    <n v="25054.68"/>
    <n v="6681.2099999999955"/>
    <n v="5"/>
    <x v="1"/>
  </r>
  <r>
    <x v="5499"/>
    <x v="3"/>
    <x v="0"/>
    <d v="2019-12-01T00:00:00"/>
    <x v="651"/>
    <d v="2020-03-26T00:00:00"/>
    <d v="2020-03-27T00:00:00"/>
    <s v="USD"/>
    <n v="9"/>
    <n v="48"/>
    <n v="111"/>
    <n v="6"/>
    <n v="7"/>
    <n v="0.05"/>
    <n v="505.18"/>
    <n v="971.5"/>
    <x v="752"/>
    <n v="3536.26"/>
    <n v="2924.2149999999992"/>
    <n v="1"/>
    <x v="1"/>
  </r>
  <r>
    <x v="5500"/>
    <x v="0"/>
    <x v="0"/>
    <d v="2019-12-01T00:00:00"/>
    <x v="651"/>
    <d v="2020-03-22T00:00:00"/>
    <d v="2020-03-28T00:00:00"/>
    <s v="USD"/>
    <n v="20"/>
    <n v="14"/>
    <n v="160"/>
    <n v="30"/>
    <n v="6"/>
    <n v="0.15"/>
    <n v="1406.93"/>
    <n v="1695.1"/>
    <x v="1221"/>
    <n v="8441.58"/>
    <n v="203.42999999999847"/>
    <n v="6"/>
    <x v="1"/>
  </r>
  <r>
    <x v="5501"/>
    <x v="0"/>
    <x v="0"/>
    <d v="2019-12-01T00:00:00"/>
    <x v="652"/>
    <d v="2020-04-07T00:00:00"/>
    <d v="2020-04-16T00:00:00"/>
    <s v="USD"/>
    <n v="14"/>
    <n v="9"/>
    <n v="137"/>
    <n v="14"/>
    <n v="5"/>
    <n v="0.05"/>
    <n v="174.2"/>
    <n v="268"/>
    <x v="259"/>
    <n v="871"/>
    <n v="402"/>
    <n v="9"/>
    <x v="0"/>
  </r>
  <r>
    <x v="5502"/>
    <x v="2"/>
    <x v="2"/>
    <d v="2019-12-01T00:00:00"/>
    <x v="652"/>
    <d v="2020-03-27T00:00:00"/>
    <d v="2020-04-01T00:00:00"/>
    <s v="USD"/>
    <n v="28"/>
    <n v="28"/>
    <n v="269"/>
    <n v="11"/>
    <n v="6"/>
    <n v="0.08"/>
    <n v="1546.9"/>
    <n v="2974.8"/>
    <x v="2021"/>
    <n v="9281.4000000000015"/>
    <n v="7139.4960000000028"/>
    <n v="5"/>
    <x v="1"/>
  </r>
  <r>
    <x v="5503"/>
    <x v="3"/>
    <x v="1"/>
    <d v="2019-12-01T00:00:00"/>
    <x v="652"/>
    <d v="2020-03-17T00:00:00"/>
    <d v="2020-03-20T00:00:00"/>
    <s v="USD"/>
    <n v="2"/>
    <n v="4"/>
    <n v="215"/>
    <n v="18"/>
    <n v="2"/>
    <n v="0.15"/>
    <n v="2045.38"/>
    <n v="3859.2"/>
    <x v="602"/>
    <n v="4090.76"/>
    <n v="2469.8799999999992"/>
    <n v="3"/>
    <x v="1"/>
  </r>
  <r>
    <x v="5504"/>
    <x v="0"/>
    <x v="4"/>
    <d v="2019-12-01T00:00:00"/>
    <x v="652"/>
    <d v="2020-03-18T00:00:00"/>
    <d v="2020-03-28T00:00:00"/>
    <s v="USD"/>
    <n v="16"/>
    <n v="41"/>
    <n v="335"/>
    <n v="44"/>
    <n v="7"/>
    <n v="0.05"/>
    <n v="561.13"/>
    <n v="837.5"/>
    <x v="680"/>
    <n v="3927.91"/>
    <n v="1641.4650000000001"/>
    <n v="10"/>
    <x v="0"/>
  </r>
  <r>
    <x v="5505"/>
    <x v="0"/>
    <x v="5"/>
    <d v="2019-12-01T00:00:00"/>
    <x v="652"/>
    <d v="2020-04-03T00:00:00"/>
    <d v="2020-04-08T00:00:00"/>
    <s v="USD"/>
    <n v="15"/>
    <n v="5"/>
    <n v="82"/>
    <n v="21"/>
    <n v="4"/>
    <n v="0.15"/>
    <n v="769.16"/>
    <n v="1098.8"/>
    <x v="189"/>
    <n v="3076.64"/>
    <n v="659.27999999999975"/>
    <n v="5"/>
    <x v="1"/>
  </r>
  <r>
    <x v="5506"/>
    <x v="3"/>
    <x v="1"/>
    <d v="2019-12-01T00:00:00"/>
    <x v="652"/>
    <d v="2020-03-23T00:00:00"/>
    <d v="2020-03-29T00:00:00"/>
    <s v="USD"/>
    <n v="4"/>
    <n v="24"/>
    <n v="219"/>
    <n v="38"/>
    <n v="7"/>
    <n v="0.1"/>
    <n v="750.74"/>
    <n v="904.5"/>
    <x v="741"/>
    <n v="5255.18"/>
    <n v="443.17000000000007"/>
    <n v="6"/>
    <x v="1"/>
  </r>
  <r>
    <x v="5507"/>
    <x v="3"/>
    <x v="4"/>
    <d v="2019-12-01T00:00:00"/>
    <x v="653"/>
    <d v="2020-03-23T00:00:00"/>
    <d v="2020-03-25T00:00:00"/>
    <s v="USD"/>
    <n v="4"/>
    <n v="32"/>
    <n v="360"/>
    <n v="34"/>
    <n v="2"/>
    <n v="0.05"/>
    <n v="3166.69"/>
    <n v="5654.8"/>
    <x v="2022"/>
    <n v="6333.38"/>
    <n v="4410.7399999999989"/>
    <n v="2"/>
    <x v="1"/>
  </r>
  <r>
    <x v="5508"/>
    <x v="3"/>
    <x v="3"/>
    <d v="2019-12-01T00:00:00"/>
    <x v="653"/>
    <d v="2020-04-11T00:00:00"/>
    <d v="2020-04-17T00:00:00"/>
    <s v="USD"/>
    <n v="10"/>
    <n v="22"/>
    <n v="1"/>
    <n v="44"/>
    <n v="8"/>
    <n v="0.1"/>
    <n v="1903.87"/>
    <n v="3966.4"/>
    <x v="275"/>
    <n v="15230.96"/>
    <n v="13327.120000000003"/>
    <n v="6"/>
    <x v="1"/>
  </r>
  <r>
    <x v="5509"/>
    <x v="1"/>
    <x v="0"/>
    <d v="2019-12-01T00:00:00"/>
    <x v="653"/>
    <d v="2020-03-19T00:00:00"/>
    <d v="2020-03-28T00:00:00"/>
    <s v="USD"/>
    <n v="20"/>
    <n v="35"/>
    <n v="131"/>
    <n v="33"/>
    <n v="6"/>
    <n v="0.1"/>
    <n v="2708.94"/>
    <n v="3564.4"/>
    <x v="1143"/>
    <n v="16253.64"/>
    <n v="2994.1200000000026"/>
    <n v="9"/>
    <x v="0"/>
  </r>
  <r>
    <x v="5510"/>
    <x v="3"/>
    <x v="5"/>
    <d v="2019-12-01T00:00:00"/>
    <x v="653"/>
    <d v="2020-04-10T00:00:00"/>
    <d v="2020-04-15T00:00:00"/>
    <s v="USD"/>
    <n v="10"/>
    <n v="28"/>
    <n v="85"/>
    <n v="28"/>
    <n v="1"/>
    <n v="0.15"/>
    <n v="447.02"/>
    <n v="931.3"/>
    <x v="1357"/>
    <n v="447.02"/>
    <n v="344.58499999999992"/>
    <n v="5"/>
    <x v="1"/>
  </r>
  <r>
    <x v="5511"/>
    <x v="3"/>
    <x v="5"/>
    <d v="2019-12-01T00:00:00"/>
    <x v="653"/>
    <d v="2020-03-29T00:00:00"/>
    <d v="2020-04-07T00:00:00"/>
    <s v="USD"/>
    <n v="10"/>
    <n v="47"/>
    <n v="83"/>
    <n v="4"/>
    <n v="5"/>
    <n v="0.05"/>
    <n v="920.25"/>
    <n v="2244.5"/>
    <x v="1956"/>
    <n v="4601.25"/>
    <n v="6060.125"/>
    <n v="9"/>
    <x v="0"/>
  </r>
  <r>
    <x v="5512"/>
    <x v="3"/>
    <x v="3"/>
    <d v="2019-12-01T00:00:00"/>
    <x v="653"/>
    <d v="2020-03-23T00:00:00"/>
    <d v="2020-03-26T00:00:00"/>
    <s v="USD"/>
    <n v="4"/>
    <n v="11"/>
    <n v="26"/>
    <n v="6"/>
    <n v="3"/>
    <n v="0.05"/>
    <n v="1327.81"/>
    <n v="2458.9"/>
    <x v="522"/>
    <n v="3983.43"/>
    <n v="3024.4350000000009"/>
    <n v="3"/>
    <x v="1"/>
  </r>
  <r>
    <x v="5513"/>
    <x v="3"/>
    <x v="3"/>
    <d v="2019-12-01T00:00:00"/>
    <x v="653"/>
    <d v="2020-04-07T00:00:00"/>
    <d v="2020-04-12T00:00:00"/>
    <s v="USD"/>
    <n v="7"/>
    <n v="27"/>
    <n v="1"/>
    <n v="30"/>
    <n v="2"/>
    <n v="0.08"/>
    <n v="1028.8499999999999"/>
    <n v="2338.3000000000002"/>
    <x v="1918"/>
    <n v="2057.6999999999998"/>
    <n v="2244.7720000000008"/>
    <n v="5"/>
    <x v="1"/>
  </r>
  <r>
    <x v="5514"/>
    <x v="3"/>
    <x v="3"/>
    <d v="2019-12-01T00:00:00"/>
    <x v="653"/>
    <d v="2020-04-02T00:00:00"/>
    <d v="2020-04-11T00:00:00"/>
    <s v="USD"/>
    <n v="10"/>
    <n v="40"/>
    <n v="4"/>
    <n v="28"/>
    <n v="7"/>
    <n v="0.1"/>
    <n v="2087.9899999999998"/>
    <n v="3939.6"/>
    <x v="563"/>
    <n v="14615.929999999998"/>
    <n v="10203.550000000001"/>
    <n v="9"/>
    <x v="0"/>
  </r>
  <r>
    <x v="5515"/>
    <x v="1"/>
    <x v="3"/>
    <d v="2019-12-01T00:00:00"/>
    <x v="654"/>
    <d v="2020-04-03T00:00:00"/>
    <d v="2020-04-12T00:00:00"/>
    <s v="USD"/>
    <n v="23"/>
    <n v="10"/>
    <n v="7"/>
    <n v="39"/>
    <n v="1"/>
    <n v="0.05"/>
    <n v="1557.35"/>
    <n v="1996.6"/>
    <x v="1391"/>
    <n v="1557.35"/>
    <n v="339.41999999999985"/>
    <n v="9"/>
    <x v="0"/>
  </r>
  <r>
    <x v="5516"/>
    <x v="0"/>
    <x v="1"/>
    <d v="2019-12-01T00:00:00"/>
    <x v="654"/>
    <d v="2020-03-30T00:00:00"/>
    <d v="2020-04-01T00:00:00"/>
    <s v="USD"/>
    <n v="14"/>
    <n v="31"/>
    <n v="212"/>
    <n v="32"/>
    <n v="4"/>
    <n v="0.1"/>
    <n v="4617.9799999999996"/>
    <n v="6157.3"/>
    <x v="2023"/>
    <n v="18471.919999999998"/>
    <n v="3694.3600000000042"/>
    <n v="2"/>
    <x v="1"/>
  </r>
  <r>
    <x v="5517"/>
    <x v="3"/>
    <x v="3"/>
    <d v="2019-12-01T00:00:00"/>
    <x v="654"/>
    <d v="2020-03-22T00:00:00"/>
    <d v="2020-03-28T00:00:00"/>
    <s v="USD"/>
    <n v="2"/>
    <n v="50"/>
    <n v="29"/>
    <n v="33"/>
    <n v="2"/>
    <n v="0.1"/>
    <n v="1360.1"/>
    <n v="2345"/>
    <x v="681"/>
    <n v="2720.2"/>
    <n v="1500.8000000000002"/>
    <n v="6"/>
    <x v="1"/>
  </r>
  <r>
    <x v="5518"/>
    <x v="0"/>
    <x v="5"/>
    <d v="2019-12-01T00:00:00"/>
    <x v="654"/>
    <d v="2020-03-29T00:00:00"/>
    <d v="2020-04-02T00:00:00"/>
    <s v="USD"/>
    <n v="20"/>
    <n v="26"/>
    <n v="81"/>
    <n v="15"/>
    <n v="3"/>
    <n v="0.08"/>
    <n v="121.94"/>
    <n v="174.2"/>
    <x v="210"/>
    <n v="365.82"/>
    <n v="114.97199999999992"/>
    <n v="4"/>
    <x v="1"/>
  </r>
  <r>
    <x v="5519"/>
    <x v="2"/>
    <x v="0"/>
    <d v="2019-12-01T00:00:00"/>
    <x v="655"/>
    <d v="2020-04-11T00:00:00"/>
    <d v="2020-04-18T00:00:00"/>
    <s v="USD"/>
    <n v="26"/>
    <n v="44"/>
    <n v="106"/>
    <n v="11"/>
    <n v="2"/>
    <n v="0.4"/>
    <n v="630.34"/>
    <n v="1286.4000000000001"/>
    <x v="485"/>
    <n v="1260.68"/>
    <n v="283"/>
    <n v="7"/>
    <x v="1"/>
  </r>
  <r>
    <x v="5520"/>
    <x v="3"/>
    <x v="0"/>
    <d v="2019-12-01T00:00:00"/>
    <x v="655"/>
    <d v="2020-03-29T00:00:00"/>
    <d v="2020-04-05T00:00:00"/>
    <s v="USD"/>
    <n v="4"/>
    <n v="16"/>
    <n v="108"/>
    <n v="9"/>
    <n v="4"/>
    <n v="0.3"/>
    <n v="3915.15"/>
    <n v="6023.3"/>
    <x v="2024"/>
    <n v="15660.6"/>
    <n v="1204.6399999999976"/>
    <n v="7"/>
    <x v="1"/>
  </r>
  <r>
    <x v="5521"/>
    <x v="0"/>
    <x v="1"/>
    <d v="2019-12-01T00:00:00"/>
    <x v="655"/>
    <d v="2020-03-19T00:00:00"/>
    <d v="2020-03-28T00:00:00"/>
    <s v="USD"/>
    <n v="12"/>
    <n v="49"/>
    <n v="220"/>
    <n v="15"/>
    <n v="5"/>
    <n v="0.1"/>
    <n v="1922.16"/>
    <n v="2633.1"/>
    <x v="897"/>
    <n v="9610.8000000000011"/>
    <n v="2238.1499999999996"/>
    <n v="9"/>
    <x v="0"/>
  </r>
  <r>
    <x v="5522"/>
    <x v="1"/>
    <x v="4"/>
    <d v="2019-12-01T00:00:00"/>
    <x v="655"/>
    <d v="2020-03-29T00:00:00"/>
    <d v="2020-03-31T00:00:00"/>
    <s v="USD"/>
    <n v="21"/>
    <n v="34"/>
    <n v="336"/>
    <n v="13"/>
    <n v="6"/>
    <n v="0.15"/>
    <n v="166.83"/>
    <n v="201"/>
    <x v="9"/>
    <n v="1000.98"/>
    <n v="24.119999999999891"/>
    <n v="2"/>
    <x v="1"/>
  </r>
  <r>
    <x v="5523"/>
    <x v="0"/>
    <x v="2"/>
    <d v="2019-12-01T00:00:00"/>
    <x v="655"/>
    <d v="2020-04-05T00:00:00"/>
    <d v="2020-04-14T00:00:00"/>
    <s v="USD"/>
    <n v="17"/>
    <n v="18"/>
    <n v="263"/>
    <n v="5"/>
    <n v="3"/>
    <n v="0.05"/>
    <n v="713.55"/>
    <n v="1005"/>
    <x v="1284"/>
    <n v="2140.6499999999996"/>
    <n v="723.60000000000036"/>
    <n v="9"/>
    <x v="0"/>
  </r>
  <r>
    <x v="5524"/>
    <x v="3"/>
    <x v="2"/>
    <d v="2019-12-01T00:00:00"/>
    <x v="655"/>
    <d v="2020-04-03T00:00:00"/>
    <d v="2020-04-11T00:00:00"/>
    <s v="USD"/>
    <n v="3"/>
    <n v="10"/>
    <n v="274"/>
    <n v="20"/>
    <n v="3"/>
    <n v="0.08"/>
    <n v="532.65"/>
    <n v="1005"/>
    <x v="1284"/>
    <n v="1597.9499999999998"/>
    <n v="1175.8500000000004"/>
    <n v="8"/>
    <x v="0"/>
  </r>
  <r>
    <x v="5525"/>
    <x v="3"/>
    <x v="0"/>
    <d v="2019-12-01T00:00:00"/>
    <x v="656"/>
    <d v="2020-03-28T00:00:00"/>
    <d v="2020-04-07T00:00:00"/>
    <s v="USD"/>
    <n v="1"/>
    <n v="27"/>
    <n v="105"/>
    <n v="9"/>
    <n v="1"/>
    <n v="0.3"/>
    <n v="93.8"/>
    <n v="187.6"/>
    <x v="1907"/>
    <n v="93.8"/>
    <n v="37.519999999999996"/>
    <n v="10"/>
    <x v="0"/>
  </r>
  <r>
    <x v="5526"/>
    <x v="1"/>
    <x v="4"/>
    <d v="2019-12-01T00:00:00"/>
    <x v="656"/>
    <d v="2020-04-08T00:00:00"/>
    <d v="2020-04-15T00:00:00"/>
    <s v="USD"/>
    <n v="22"/>
    <n v="33"/>
    <n v="353"/>
    <n v="11"/>
    <n v="7"/>
    <n v="0.05"/>
    <n v="850.63"/>
    <n v="1232.8"/>
    <x v="1144"/>
    <n v="5954.41"/>
    <n v="2243.7100000000009"/>
    <n v="7"/>
    <x v="1"/>
  </r>
  <r>
    <x v="5527"/>
    <x v="2"/>
    <x v="0"/>
    <d v="2019-12-01T00:00:00"/>
    <x v="656"/>
    <d v="2020-03-19T00:00:00"/>
    <d v="2020-03-26T00:00:00"/>
    <s v="USD"/>
    <n v="27"/>
    <n v="42"/>
    <n v="180"/>
    <n v="41"/>
    <n v="7"/>
    <n v="0.1"/>
    <n v="2257.77"/>
    <n v="3892.7"/>
    <x v="761"/>
    <n v="15804.39"/>
    <n v="8719.619999999999"/>
    <n v="7"/>
    <x v="1"/>
  </r>
  <r>
    <x v="5528"/>
    <x v="1"/>
    <x v="4"/>
    <d v="2019-12-01T00:00:00"/>
    <x v="656"/>
    <d v="2020-04-05T00:00:00"/>
    <d v="2020-04-15T00:00:00"/>
    <s v="USD"/>
    <n v="21"/>
    <n v="40"/>
    <n v="340"/>
    <n v="27"/>
    <n v="8"/>
    <n v="0.08"/>
    <n v="3175.53"/>
    <n v="3872.6"/>
    <x v="973"/>
    <n v="25404.240000000002"/>
    <n v="3098.0959999999977"/>
    <n v="10"/>
    <x v="0"/>
  </r>
  <r>
    <x v="5529"/>
    <x v="3"/>
    <x v="0"/>
    <d v="2019-12-01T00:00:00"/>
    <x v="656"/>
    <d v="2020-04-02T00:00:00"/>
    <d v="2020-04-07T00:00:00"/>
    <s v="USD"/>
    <n v="4"/>
    <n v="46"/>
    <n v="179"/>
    <n v="40"/>
    <n v="3"/>
    <n v="0.05"/>
    <n v="984.63"/>
    <n v="2237.8000000000002"/>
    <x v="587"/>
    <n v="2953.89"/>
    <n v="3423.8400000000006"/>
    <n v="5"/>
    <x v="1"/>
  </r>
  <r>
    <x v="5530"/>
    <x v="0"/>
    <x v="0"/>
    <d v="2019-12-01T00:00:00"/>
    <x v="656"/>
    <d v="2020-04-04T00:00:00"/>
    <d v="2020-04-11T00:00:00"/>
    <s v="USD"/>
    <n v="14"/>
    <n v="9"/>
    <n v="144"/>
    <n v="15"/>
    <n v="2"/>
    <n v="0.05"/>
    <n v="1889.13"/>
    <n v="2485.6999999999998"/>
    <x v="2025"/>
    <n v="3778.26"/>
    <n v="944.5699999999988"/>
    <n v="7"/>
    <x v="1"/>
  </r>
  <r>
    <x v="5531"/>
    <x v="3"/>
    <x v="0"/>
    <d v="2019-12-01T00:00:00"/>
    <x v="656"/>
    <d v="2020-04-04T00:00:00"/>
    <d v="2020-04-06T00:00:00"/>
    <s v="USD"/>
    <n v="3"/>
    <n v="21"/>
    <n v="123"/>
    <n v="29"/>
    <n v="2"/>
    <n v="0.08"/>
    <n v="2778.83"/>
    <n v="3705.1"/>
    <x v="2026"/>
    <n v="5557.66"/>
    <n v="1259.7240000000002"/>
    <n v="2"/>
    <x v="1"/>
  </r>
  <r>
    <x v="5532"/>
    <x v="0"/>
    <x v="5"/>
    <d v="2019-12-01T00:00:00"/>
    <x v="656"/>
    <d v="2020-03-21T00:00:00"/>
    <d v="2020-03-26T00:00:00"/>
    <s v="USD"/>
    <n v="17"/>
    <n v="40"/>
    <n v="86"/>
    <n v="25"/>
    <n v="1"/>
    <n v="0.2"/>
    <n v="2307.35"/>
    <n v="3443.8"/>
    <x v="1500"/>
    <n v="2307.35"/>
    <n v="447.69000000000051"/>
    <n v="5"/>
    <x v="1"/>
  </r>
  <r>
    <x v="5533"/>
    <x v="2"/>
    <x v="0"/>
    <d v="2019-12-01T00:00:00"/>
    <x v="656"/>
    <d v="2020-04-03T00:00:00"/>
    <d v="2020-04-13T00:00:00"/>
    <s v="USD"/>
    <n v="26"/>
    <n v="46"/>
    <n v="111"/>
    <n v="26"/>
    <n v="2"/>
    <n v="0.2"/>
    <n v="1703.94"/>
    <n v="3872.6"/>
    <x v="254"/>
    <n v="3407.88"/>
    <n v="2788.2799999999997"/>
    <n v="10"/>
    <x v="0"/>
  </r>
  <r>
    <x v="5534"/>
    <x v="0"/>
    <x v="4"/>
    <d v="2019-12-01T00:00:00"/>
    <x v="656"/>
    <d v="2020-04-14T00:00:00"/>
    <d v="2020-04-17T00:00:00"/>
    <s v="USD"/>
    <n v="14"/>
    <n v="27"/>
    <n v="358"/>
    <n v="29"/>
    <n v="2"/>
    <n v="0.05"/>
    <n v="1058.06"/>
    <n v="2519.1999999999998"/>
    <x v="1214"/>
    <n v="2116.12"/>
    <n v="2670.3599999999997"/>
    <n v="3"/>
    <x v="1"/>
  </r>
  <r>
    <x v="5535"/>
    <x v="3"/>
    <x v="2"/>
    <d v="2019-12-01T00:00:00"/>
    <x v="657"/>
    <d v="2020-04-04T00:00:00"/>
    <d v="2020-04-07T00:00:00"/>
    <s v="USD"/>
    <n v="8"/>
    <n v="29"/>
    <n v="278"/>
    <n v="32"/>
    <n v="5"/>
    <n v="0.05"/>
    <n v="540.15"/>
    <n v="931.3"/>
    <x v="1504"/>
    <n v="2700.75"/>
    <n v="1722.9250000000002"/>
    <n v="3"/>
    <x v="1"/>
  </r>
  <r>
    <x v="5536"/>
    <x v="1"/>
    <x v="1"/>
    <d v="2019-12-01T00:00:00"/>
    <x v="657"/>
    <d v="2020-04-13T00:00:00"/>
    <d v="2020-04-16T00:00:00"/>
    <s v="USD"/>
    <n v="23"/>
    <n v="43"/>
    <n v="256"/>
    <n v="32"/>
    <n v="2"/>
    <n v="0.08"/>
    <n v="767.02"/>
    <n v="1065.3"/>
    <x v="697"/>
    <n v="1534.04"/>
    <n v="426.11200000000008"/>
    <n v="3"/>
    <x v="1"/>
  </r>
  <r>
    <x v="5537"/>
    <x v="3"/>
    <x v="4"/>
    <d v="2019-12-01T00:00:00"/>
    <x v="657"/>
    <d v="2020-04-15T00:00:00"/>
    <d v="2020-04-25T00:00:00"/>
    <s v="USD"/>
    <n v="10"/>
    <n v="14"/>
    <n v="357"/>
    <n v="15"/>
    <n v="3"/>
    <n v="0.15"/>
    <n v="1045.2"/>
    <n v="2613"/>
    <x v="1300"/>
    <n v="3135.6000000000004"/>
    <n v="3527.5499999999993"/>
    <n v="10"/>
    <x v="0"/>
  </r>
  <r>
    <x v="5538"/>
    <x v="3"/>
    <x v="3"/>
    <d v="2019-12-01T00:00:00"/>
    <x v="657"/>
    <d v="2020-04-13T00:00:00"/>
    <d v="2020-04-15T00:00:00"/>
    <s v="USD"/>
    <n v="8"/>
    <n v="1"/>
    <n v="15"/>
    <n v="43"/>
    <n v="2"/>
    <n v="0.08"/>
    <n v="186.8"/>
    <n v="227.8"/>
    <x v="1360"/>
    <n v="373.6"/>
    <n v="45.552000000000021"/>
    <n v="2"/>
    <x v="1"/>
  </r>
  <r>
    <x v="5539"/>
    <x v="3"/>
    <x v="1"/>
    <d v="2019-12-01T00:00:00"/>
    <x v="657"/>
    <d v="2020-04-04T00:00:00"/>
    <d v="2020-04-14T00:00:00"/>
    <s v="USD"/>
    <n v="2"/>
    <n v="38"/>
    <n v="214"/>
    <n v="13"/>
    <n v="4"/>
    <n v="0.4"/>
    <n v="630.34"/>
    <n v="1125.5999999999999"/>
    <x v="601"/>
    <n v="2521.36"/>
    <n v="180.07999999999947"/>
    <n v="10"/>
    <x v="0"/>
  </r>
  <r>
    <x v="5540"/>
    <x v="3"/>
    <x v="0"/>
    <d v="2019-12-01T00:00:00"/>
    <x v="657"/>
    <d v="2020-04-07T00:00:00"/>
    <d v="2020-04-15T00:00:00"/>
    <s v="USD"/>
    <n v="11"/>
    <n v="39"/>
    <n v="149"/>
    <n v="32"/>
    <n v="2"/>
    <n v="0.08"/>
    <n v="1457.25"/>
    <n v="2512.5"/>
    <x v="914"/>
    <n v="2914.5"/>
    <n v="1708.5"/>
    <n v="8"/>
    <x v="0"/>
  </r>
  <r>
    <x v="5541"/>
    <x v="3"/>
    <x v="0"/>
    <d v="2019-12-01T00:00:00"/>
    <x v="657"/>
    <d v="2020-04-12T00:00:00"/>
    <d v="2020-04-16T00:00:00"/>
    <s v="USD"/>
    <n v="1"/>
    <n v="25"/>
    <n v="195"/>
    <n v="11"/>
    <n v="1"/>
    <n v="0.4"/>
    <n v="651.24"/>
    <n v="1085.4000000000001"/>
    <x v="547"/>
    <n v="651.24"/>
    <n v="0"/>
    <n v="4"/>
    <x v="1"/>
  </r>
  <r>
    <x v="5542"/>
    <x v="3"/>
    <x v="1"/>
    <d v="2019-12-01T00:00:00"/>
    <x v="657"/>
    <d v="2020-04-12T00:00:00"/>
    <d v="2020-04-15T00:00:00"/>
    <s v="USD"/>
    <n v="9"/>
    <n v="32"/>
    <n v="205"/>
    <n v="33"/>
    <n v="5"/>
    <n v="0.08"/>
    <n v="87.1"/>
    <n v="167.5"/>
    <x v="81"/>
    <n v="435.5"/>
    <n v="335"/>
    <n v="3"/>
    <x v="1"/>
  </r>
  <r>
    <x v="5543"/>
    <x v="3"/>
    <x v="1"/>
    <d v="2019-12-01T00:00:00"/>
    <x v="657"/>
    <d v="2020-04-12T00:00:00"/>
    <d v="2020-04-15T00:00:00"/>
    <s v="USD"/>
    <n v="2"/>
    <n v="12"/>
    <n v="261"/>
    <n v="23"/>
    <n v="7"/>
    <n v="0.08"/>
    <n v="794.55"/>
    <n v="1185.9000000000001"/>
    <x v="214"/>
    <n v="5561.8499999999995"/>
    <n v="2075.3460000000023"/>
    <n v="3"/>
    <x v="1"/>
  </r>
  <r>
    <x v="5544"/>
    <x v="3"/>
    <x v="5"/>
    <d v="2019-12-01T00:00:00"/>
    <x v="658"/>
    <d v="2020-03-29T00:00:00"/>
    <d v="2020-03-30T00:00:00"/>
    <s v="USD"/>
    <n v="10"/>
    <n v="35"/>
    <n v="85"/>
    <n v="28"/>
    <n v="7"/>
    <n v="0.08"/>
    <n v="532.17999999999995"/>
    <n v="1132.3"/>
    <x v="799"/>
    <n v="3725.2599999999998"/>
    <n v="3566.752"/>
    <n v="1"/>
    <x v="1"/>
  </r>
  <r>
    <x v="5545"/>
    <x v="3"/>
    <x v="1"/>
    <d v="2019-12-01T00:00:00"/>
    <x v="658"/>
    <d v="2020-04-12T00:00:00"/>
    <d v="2020-04-19T00:00:00"/>
    <s v="USD"/>
    <n v="12"/>
    <n v="46"/>
    <n v="250"/>
    <n v="5"/>
    <n v="7"/>
    <n v="0.2"/>
    <n v="445.01"/>
    <n v="1085.4000000000001"/>
    <x v="1258"/>
    <n v="3115.0699999999997"/>
    <n v="2963.1700000000019"/>
    <n v="7"/>
    <x v="1"/>
  </r>
  <r>
    <x v="5546"/>
    <x v="0"/>
    <x v="0"/>
    <d v="2019-12-01T00:00:00"/>
    <x v="658"/>
    <d v="2020-03-31T00:00:00"/>
    <d v="2020-04-05T00:00:00"/>
    <s v="USD"/>
    <n v="13"/>
    <n v="2"/>
    <n v="173"/>
    <n v="22"/>
    <n v="5"/>
    <n v="0.08"/>
    <n v="1206"/>
    <n v="2680"/>
    <x v="1082"/>
    <n v="6030"/>
    <n v="6298"/>
    <n v="5"/>
    <x v="1"/>
  </r>
  <r>
    <x v="5547"/>
    <x v="0"/>
    <x v="3"/>
    <d v="2019-12-01T00:00:00"/>
    <x v="658"/>
    <d v="2020-04-09T00:00:00"/>
    <d v="2020-04-12T00:00:00"/>
    <s v="USD"/>
    <n v="20"/>
    <n v="15"/>
    <n v="47"/>
    <n v="20"/>
    <n v="3"/>
    <n v="0.05"/>
    <n v="1785.95"/>
    <n v="2626.4"/>
    <x v="1216"/>
    <n v="5357.85"/>
    <n v="2127.3900000000003"/>
    <n v="3"/>
    <x v="1"/>
  </r>
  <r>
    <x v="5548"/>
    <x v="3"/>
    <x v="2"/>
    <d v="2019-12-01T00:00:00"/>
    <x v="658"/>
    <d v="2020-04-15T00:00:00"/>
    <d v="2020-04-17T00:00:00"/>
    <s v="USD"/>
    <n v="8"/>
    <n v="40"/>
    <n v="283"/>
    <n v="18"/>
    <n v="3"/>
    <n v="0.05"/>
    <n v="1482.44"/>
    <n v="2003.3"/>
    <x v="48"/>
    <n v="4447.32"/>
    <n v="1262.085"/>
    <n v="2"/>
    <x v="1"/>
  </r>
  <r>
    <x v="5549"/>
    <x v="3"/>
    <x v="4"/>
    <d v="2019-12-01T00:00:00"/>
    <x v="658"/>
    <d v="2020-04-07T00:00:00"/>
    <d v="2020-04-08T00:00:00"/>
    <s v="USD"/>
    <n v="10"/>
    <n v="43"/>
    <n v="349"/>
    <n v="9"/>
    <n v="4"/>
    <n v="0.15"/>
    <n v="1631.05"/>
    <n v="2398.6"/>
    <x v="284"/>
    <n v="6524.2"/>
    <n v="1631.04"/>
    <n v="1"/>
    <x v="1"/>
  </r>
  <r>
    <x v="5550"/>
    <x v="0"/>
    <x v="0"/>
    <d v="2019-12-01T00:00:00"/>
    <x v="658"/>
    <d v="2020-04-14T00:00:00"/>
    <d v="2020-04-21T00:00:00"/>
    <s v="USD"/>
    <n v="20"/>
    <n v="39"/>
    <n v="98"/>
    <n v="8"/>
    <n v="7"/>
    <n v="0.2"/>
    <n v="704.77"/>
    <n v="1051.9000000000001"/>
    <x v="434"/>
    <n v="4933.3899999999994"/>
    <n v="957.25000000000182"/>
    <n v="7"/>
    <x v="1"/>
  </r>
  <r>
    <x v="5551"/>
    <x v="3"/>
    <x v="5"/>
    <d v="2019-12-01T00:00:00"/>
    <x v="659"/>
    <d v="2020-04-14T00:00:00"/>
    <d v="2020-04-16T00:00:00"/>
    <s v="USD"/>
    <n v="7"/>
    <n v="35"/>
    <n v="66"/>
    <n v="35"/>
    <n v="6"/>
    <n v="0.05"/>
    <n v="2431.3000000000002"/>
    <n v="3859.2"/>
    <x v="1839"/>
    <n v="14587.800000000001"/>
    <n v="7409.639999999994"/>
    <n v="2"/>
    <x v="1"/>
  </r>
  <r>
    <x v="5552"/>
    <x v="3"/>
    <x v="0"/>
    <d v="2019-12-01T00:00:00"/>
    <x v="660"/>
    <d v="2020-04-14T00:00:00"/>
    <d v="2020-04-22T00:00:00"/>
    <s v="USD"/>
    <n v="4"/>
    <n v="2"/>
    <n v="200"/>
    <n v="20"/>
    <n v="8"/>
    <n v="0.15"/>
    <n v="884.4"/>
    <n v="1768.8"/>
    <x v="424"/>
    <n v="7075.2"/>
    <n v="4952.6400000000003"/>
    <n v="8"/>
    <x v="0"/>
  </r>
  <r>
    <x v="5553"/>
    <x v="0"/>
    <x v="3"/>
    <d v="2019-12-01T00:00:00"/>
    <x v="660"/>
    <d v="2020-04-17T00:00:00"/>
    <d v="2020-04-20T00:00:00"/>
    <s v="USD"/>
    <n v="17"/>
    <n v="10"/>
    <n v="26"/>
    <n v="16"/>
    <n v="2"/>
    <n v="0.4"/>
    <n v="632.15"/>
    <n v="743.7"/>
    <x v="418"/>
    <n v="1264.3"/>
    <n v="-371.8599999999999"/>
    <n v="3"/>
    <x v="1"/>
  </r>
  <r>
    <x v="5554"/>
    <x v="1"/>
    <x v="2"/>
    <d v="2019-12-01T00:00:00"/>
    <x v="660"/>
    <d v="2020-04-12T00:00:00"/>
    <d v="2020-04-16T00:00:00"/>
    <s v="USD"/>
    <n v="24"/>
    <n v="37"/>
    <n v="298"/>
    <n v="3"/>
    <n v="1"/>
    <n v="0.2"/>
    <n v="1028.1199999999999"/>
    <n v="1869.3"/>
    <x v="2027"/>
    <n v="1028.1199999999999"/>
    <n v="467.32000000000016"/>
    <n v="4"/>
    <x v="1"/>
  </r>
  <r>
    <x v="5555"/>
    <x v="3"/>
    <x v="3"/>
    <d v="2019-12-01T00:00:00"/>
    <x v="660"/>
    <d v="2020-04-04T00:00:00"/>
    <d v="2020-04-12T00:00:00"/>
    <s v="USD"/>
    <n v="7"/>
    <n v="5"/>
    <n v="31"/>
    <n v="13"/>
    <n v="2"/>
    <n v="0.1"/>
    <n v="1025.6400000000001"/>
    <n v="2385.1999999999998"/>
    <x v="5"/>
    <n v="2051.2800000000002"/>
    <n v="2242.0799999999995"/>
    <n v="8"/>
    <x v="0"/>
  </r>
  <r>
    <x v="5556"/>
    <x v="3"/>
    <x v="0"/>
    <d v="2019-12-01T00:00:00"/>
    <x v="660"/>
    <d v="2020-03-29T00:00:00"/>
    <d v="2020-04-06T00:00:00"/>
    <s v="USD"/>
    <n v="3"/>
    <n v="15"/>
    <n v="173"/>
    <n v="24"/>
    <n v="4"/>
    <n v="0.08"/>
    <n v="2160.08"/>
    <n v="3484"/>
    <x v="1017"/>
    <n v="8640.32"/>
    <n v="4180.8000000000011"/>
    <n v="8"/>
    <x v="0"/>
  </r>
  <r>
    <x v="5557"/>
    <x v="3"/>
    <x v="1"/>
    <d v="2019-12-01T00:00:00"/>
    <x v="660"/>
    <d v="2020-04-04T00:00:00"/>
    <d v="2020-04-13T00:00:00"/>
    <s v="USD"/>
    <n v="1"/>
    <n v="10"/>
    <n v="229"/>
    <n v="16"/>
    <n v="7"/>
    <n v="0.05"/>
    <n v="2517.19"/>
    <n v="3872.6"/>
    <x v="1789"/>
    <n v="17620.330000000002"/>
    <n v="8132.4599999999991"/>
    <n v="9"/>
    <x v="0"/>
  </r>
  <r>
    <x v="5558"/>
    <x v="1"/>
    <x v="0"/>
    <d v="2019-12-01T00:00:00"/>
    <x v="660"/>
    <d v="2020-04-06T00:00:00"/>
    <d v="2020-04-08T00:00:00"/>
    <s v="USD"/>
    <n v="23"/>
    <n v="38"/>
    <n v="155"/>
    <n v="30"/>
    <n v="5"/>
    <n v="0.4"/>
    <n v="2419.5700000000002"/>
    <n v="3142.3"/>
    <x v="1272"/>
    <n v="12097.85"/>
    <n v="-2670.9500000000007"/>
    <n v="2"/>
    <x v="1"/>
  </r>
  <r>
    <x v="5559"/>
    <x v="2"/>
    <x v="1"/>
    <d v="2019-12-01T00:00:00"/>
    <x v="660"/>
    <d v="2020-04-01T00:00:00"/>
    <d v="2020-04-11T00:00:00"/>
    <s v="USD"/>
    <n v="28"/>
    <n v="11"/>
    <n v="256"/>
    <n v="2"/>
    <n v="3"/>
    <n v="0.1"/>
    <n v="2080.35"/>
    <n v="3852.5"/>
    <x v="1247"/>
    <n v="6241.0499999999993"/>
    <n v="4160.7000000000007"/>
    <n v="10"/>
    <x v="0"/>
  </r>
  <r>
    <x v="5560"/>
    <x v="3"/>
    <x v="0"/>
    <d v="2019-12-01T00:00:00"/>
    <x v="660"/>
    <d v="2020-03-28T00:00:00"/>
    <d v="2020-04-01T00:00:00"/>
    <s v="USD"/>
    <n v="3"/>
    <n v="32"/>
    <n v="199"/>
    <n v="41"/>
    <n v="8"/>
    <n v="0.08"/>
    <n v="715.96"/>
    <n v="917.9"/>
    <x v="1049"/>
    <n v="5727.68"/>
    <n v="1028.0639999999994"/>
    <n v="4"/>
    <x v="1"/>
  </r>
  <r>
    <x v="5561"/>
    <x v="0"/>
    <x v="4"/>
    <d v="2019-12-01T00:00:00"/>
    <x v="660"/>
    <d v="2020-04-15T00:00:00"/>
    <d v="2020-04-21T00:00:00"/>
    <s v="USD"/>
    <n v="15"/>
    <n v="21"/>
    <n v="341"/>
    <n v="20"/>
    <n v="6"/>
    <n v="0.2"/>
    <n v="147.74"/>
    <n v="234.5"/>
    <x v="77"/>
    <n v="886.44"/>
    <n v="239.16000000000008"/>
    <n v="6"/>
    <x v="1"/>
  </r>
  <r>
    <x v="5562"/>
    <x v="2"/>
    <x v="5"/>
    <d v="2019-12-01T00:00:00"/>
    <x v="660"/>
    <d v="2020-04-14T00:00:00"/>
    <d v="2020-04-24T00:00:00"/>
    <s v="USD"/>
    <n v="28"/>
    <n v="36"/>
    <n v="74"/>
    <n v="46"/>
    <n v="5"/>
    <n v="0.2"/>
    <n v="969.42"/>
    <n v="1829.1"/>
    <x v="362"/>
    <n v="4847.0999999999995"/>
    <n v="2469.3000000000011"/>
    <n v="10"/>
    <x v="0"/>
  </r>
  <r>
    <x v="5563"/>
    <x v="0"/>
    <x v="0"/>
    <d v="2019-12-01T00:00:00"/>
    <x v="660"/>
    <d v="2020-03-31T00:00:00"/>
    <d v="2020-04-07T00:00:00"/>
    <s v="USD"/>
    <n v="13"/>
    <n v="38"/>
    <n v="193"/>
    <n v="20"/>
    <n v="4"/>
    <n v="0.05"/>
    <n v="2408.9899999999998"/>
    <n v="5125.5"/>
    <x v="1993"/>
    <n v="9635.9599999999991"/>
    <n v="9840.9399999999987"/>
    <n v="7"/>
    <x v="1"/>
  </r>
  <r>
    <x v="5564"/>
    <x v="3"/>
    <x v="2"/>
    <d v="2019-12-01T00:00:00"/>
    <x v="660"/>
    <d v="2020-03-23T00:00:00"/>
    <d v="2020-03-28T00:00:00"/>
    <s v="USD"/>
    <n v="2"/>
    <n v="47"/>
    <n v="293"/>
    <n v="34"/>
    <n v="3"/>
    <n v="0.08"/>
    <n v="1531.22"/>
    <n v="1963.1"/>
    <x v="2028"/>
    <n v="4593.66"/>
    <n v="824.49600000000009"/>
    <n v="5"/>
    <x v="1"/>
  </r>
  <r>
    <x v="5565"/>
    <x v="1"/>
    <x v="5"/>
    <d v="2019-12-01T00:00:00"/>
    <x v="660"/>
    <d v="2020-04-09T00:00:00"/>
    <d v="2020-04-14T00:00:00"/>
    <s v="USD"/>
    <n v="23"/>
    <n v="1"/>
    <n v="68"/>
    <n v="8"/>
    <n v="4"/>
    <n v="0.3"/>
    <n v="78.73"/>
    <n v="167.5"/>
    <x v="574"/>
    <n v="314.92"/>
    <n v="154.07999999999993"/>
    <n v="5"/>
    <x v="1"/>
  </r>
  <r>
    <x v="5566"/>
    <x v="1"/>
    <x v="1"/>
    <d v="2019-12-01T00:00:00"/>
    <x v="661"/>
    <d v="2020-04-19T00:00:00"/>
    <d v="2020-04-26T00:00:00"/>
    <s v="USD"/>
    <n v="23"/>
    <n v="34"/>
    <n v="225"/>
    <n v="10"/>
    <n v="4"/>
    <n v="0.1"/>
    <n v="2776.48"/>
    <n v="3966.4"/>
    <x v="358"/>
    <n v="11105.92"/>
    <n v="3173.1200000000008"/>
    <n v="7"/>
    <x v="1"/>
  </r>
  <r>
    <x v="5567"/>
    <x v="3"/>
    <x v="4"/>
    <d v="2019-12-01T00:00:00"/>
    <x v="661"/>
    <d v="2020-04-05T00:00:00"/>
    <d v="2020-04-11T00:00:00"/>
    <s v="USD"/>
    <n v="8"/>
    <n v="45"/>
    <n v="367"/>
    <n v="30"/>
    <n v="3"/>
    <n v="0.08"/>
    <n v="577.80999999999995"/>
    <n v="1031.8"/>
    <x v="660"/>
    <n v="1733.4299999999998"/>
    <n v="1114.3379999999997"/>
    <n v="6"/>
    <x v="1"/>
  </r>
  <r>
    <x v="5568"/>
    <x v="2"/>
    <x v="0"/>
    <d v="2019-12-01T00:00:00"/>
    <x v="661"/>
    <d v="2020-04-14T00:00:00"/>
    <d v="2020-04-16T00:00:00"/>
    <s v="USD"/>
    <n v="26"/>
    <n v="35"/>
    <n v="190"/>
    <n v="34"/>
    <n v="7"/>
    <n v="0.05"/>
    <n v="145.79"/>
    <n v="227.8"/>
    <x v="143"/>
    <n v="1020.53"/>
    <n v="494.34000000000015"/>
    <n v="2"/>
    <x v="1"/>
  </r>
  <r>
    <x v="5569"/>
    <x v="1"/>
    <x v="2"/>
    <d v="2019-12-01T00:00:00"/>
    <x v="661"/>
    <d v="2020-04-05T00:00:00"/>
    <d v="2020-04-07T00:00:00"/>
    <s v="USD"/>
    <n v="22"/>
    <n v="15"/>
    <n v="318"/>
    <n v="25"/>
    <n v="8"/>
    <n v="0.1"/>
    <n v="2335.62"/>
    <n v="3892.7"/>
    <x v="920"/>
    <n v="18684.96"/>
    <n v="9342.48"/>
    <n v="2"/>
    <x v="1"/>
  </r>
  <r>
    <x v="5570"/>
    <x v="1"/>
    <x v="0"/>
    <d v="2019-12-01T00:00:00"/>
    <x v="661"/>
    <d v="2020-03-29T00:00:00"/>
    <d v="2020-04-02T00:00:00"/>
    <s v="USD"/>
    <n v="23"/>
    <n v="15"/>
    <n v="112"/>
    <n v="12"/>
    <n v="2"/>
    <n v="0.1"/>
    <n v="1042.72"/>
    <n v="1319.9"/>
    <x v="2029"/>
    <n v="2085.44"/>
    <n v="290.38000000000011"/>
    <n v="4"/>
    <x v="1"/>
  </r>
  <r>
    <x v="5571"/>
    <x v="3"/>
    <x v="4"/>
    <d v="2019-12-01T00:00:00"/>
    <x v="661"/>
    <d v="2020-04-17T00:00:00"/>
    <d v="2020-04-24T00:00:00"/>
    <s v="USD"/>
    <n v="3"/>
    <n v="48"/>
    <n v="359"/>
    <n v="18"/>
    <n v="5"/>
    <n v="0.1"/>
    <n v="958.64"/>
    <n v="1313.2"/>
    <x v="173"/>
    <n v="4793.2"/>
    <n v="1116.2000000000007"/>
    <n v="7"/>
    <x v="1"/>
  </r>
  <r>
    <x v="5572"/>
    <x v="3"/>
    <x v="1"/>
    <d v="2019-12-01T00:00:00"/>
    <x v="661"/>
    <d v="2020-04-13T00:00:00"/>
    <d v="2020-04-22T00:00:00"/>
    <s v="USD"/>
    <n v="11"/>
    <n v="8"/>
    <n v="249"/>
    <n v="1"/>
    <n v="2"/>
    <n v="0.2"/>
    <n v="2251.1999999999998"/>
    <n v="3001.6"/>
    <x v="662"/>
    <n v="4502.3999999999996"/>
    <n v="300.16000000000076"/>
    <n v="9"/>
    <x v="0"/>
  </r>
  <r>
    <x v="5573"/>
    <x v="0"/>
    <x v="0"/>
    <d v="2019-12-01T00:00:00"/>
    <x v="661"/>
    <d v="2020-04-14T00:00:00"/>
    <d v="2020-04-22T00:00:00"/>
    <s v="USD"/>
    <n v="18"/>
    <n v="22"/>
    <n v="129"/>
    <n v="8"/>
    <n v="8"/>
    <n v="0.1"/>
    <n v="187.6"/>
    <n v="234.5"/>
    <x v="401"/>
    <n v="1500.8"/>
    <n v="187.60000000000014"/>
    <n v="8"/>
    <x v="0"/>
  </r>
  <r>
    <x v="5574"/>
    <x v="0"/>
    <x v="5"/>
    <d v="2019-12-01T00:00:00"/>
    <x v="661"/>
    <d v="2020-04-02T00:00:00"/>
    <d v="2020-04-09T00:00:00"/>
    <s v="USD"/>
    <n v="14"/>
    <n v="29"/>
    <n v="71"/>
    <n v="43"/>
    <n v="4"/>
    <n v="0.05"/>
    <n v="596.57000000000005"/>
    <n v="1125.5999999999999"/>
    <x v="601"/>
    <n v="2386.2800000000002"/>
    <n v="1890.9999999999995"/>
    <n v="7"/>
    <x v="1"/>
  </r>
  <r>
    <x v="5575"/>
    <x v="3"/>
    <x v="0"/>
    <d v="2019-12-01T00:00:00"/>
    <x v="662"/>
    <d v="2020-03-25T00:00:00"/>
    <d v="2020-03-26T00:00:00"/>
    <s v="USD"/>
    <n v="7"/>
    <n v="8"/>
    <n v="192"/>
    <n v="42"/>
    <n v="8"/>
    <n v="0.2"/>
    <n v="682.33"/>
    <n v="1018.4"/>
    <x v="250"/>
    <n v="5458.64"/>
    <n v="1059.1199999999999"/>
    <n v="1"/>
    <x v="1"/>
  </r>
  <r>
    <x v="5576"/>
    <x v="0"/>
    <x v="1"/>
    <d v="2019-12-01T00:00:00"/>
    <x v="662"/>
    <d v="2020-04-07T00:00:00"/>
    <d v="2020-04-09T00:00:00"/>
    <s v="USD"/>
    <n v="13"/>
    <n v="27"/>
    <n v="241"/>
    <n v="15"/>
    <n v="4"/>
    <n v="0.08"/>
    <n v="4637.87"/>
    <n v="5587.8"/>
    <x v="2030"/>
    <n v="18551.48"/>
    <n v="2011.6240000000034"/>
    <n v="2"/>
    <x v="1"/>
  </r>
  <r>
    <x v="5577"/>
    <x v="3"/>
    <x v="2"/>
    <d v="2019-12-01T00:00:00"/>
    <x v="662"/>
    <d v="2020-04-17T00:00:00"/>
    <d v="2020-04-25T00:00:00"/>
    <s v="USD"/>
    <n v="5"/>
    <n v="27"/>
    <n v="303"/>
    <n v="4"/>
    <n v="1"/>
    <n v="0.05"/>
    <n v="543.57000000000005"/>
    <n v="891.1"/>
    <x v="2031"/>
    <n v="543.57000000000005"/>
    <n v="302.97499999999991"/>
    <n v="8"/>
    <x v="0"/>
  </r>
  <r>
    <x v="5578"/>
    <x v="3"/>
    <x v="2"/>
    <d v="2019-12-01T00:00:00"/>
    <x v="662"/>
    <d v="2020-04-03T00:00:00"/>
    <d v="2020-04-12T00:00:00"/>
    <s v="USD"/>
    <n v="1"/>
    <n v="43"/>
    <n v="290"/>
    <n v="3"/>
    <n v="5"/>
    <n v="0.05"/>
    <n v="783.23"/>
    <n v="1118.9000000000001"/>
    <x v="262"/>
    <n v="3916.15"/>
    <n v="1398.6249999999995"/>
    <n v="9"/>
    <x v="0"/>
  </r>
  <r>
    <x v="5579"/>
    <x v="0"/>
    <x v="4"/>
    <d v="2019-12-01T00:00:00"/>
    <x v="663"/>
    <d v="2020-04-18T00:00:00"/>
    <d v="2020-04-23T00:00:00"/>
    <s v="USD"/>
    <n v="13"/>
    <n v="47"/>
    <n v="335"/>
    <n v="2"/>
    <n v="4"/>
    <n v="0.3"/>
    <n v="1096.6600000000001"/>
    <n v="1768.8"/>
    <x v="1310"/>
    <n v="4386.6400000000003"/>
    <n v="565.99999999999909"/>
    <n v="5"/>
    <x v="1"/>
  </r>
  <r>
    <x v="5580"/>
    <x v="0"/>
    <x v="5"/>
    <d v="2019-12-01T00:00:00"/>
    <x v="663"/>
    <d v="2020-04-17T00:00:00"/>
    <d v="2020-04-18T00:00:00"/>
    <s v="USD"/>
    <n v="20"/>
    <n v="35"/>
    <n v="66"/>
    <n v="13"/>
    <n v="3"/>
    <n v="0.05"/>
    <n v="699.28"/>
    <n v="984.9"/>
    <x v="553"/>
    <n v="2097.84"/>
    <n v="709.12499999999955"/>
    <n v="1"/>
    <x v="1"/>
  </r>
  <r>
    <x v="5581"/>
    <x v="3"/>
    <x v="0"/>
    <d v="2019-12-01T00:00:00"/>
    <x v="663"/>
    <d v="2020-04-20T00:00:00"/>
    <d v="2020-04-30T00:00:00"/>
    <s v="USD"/>
    <n v="2"/>
    <n v="42"/>
    <n v="152"/>
    <n v="16"/>
    <n v="5"/>
    <n v="0.1"/>
    <n v="491.24"/>
    <n v="1045.2"/>
    <x v="193"/>
    <n v="2456.1999999999998"/>
    <n v="2247.2000000000007"/>
    <n v="10"/>
    <x v="0"/>
  </r>
  <r>
    <x v="5582"/>
    <x v="0"/>
    <x v="2"/>
    <d v="2019-12-01T00:00:00"/>
    <x v="663"/>
    <d v="2020-03-31T00:00:00"/>
    <d v="2020-04-09T00:00:00"/>
    <s v="USD"/>
    <n v="19"/>
    <n v="45"/>
    <n v="287"/>
    <n v="11"/>
    <n v="7"/>
    <n v="0.05"/>
    <n v="3151.68"/>
    <n v="3939.6"/>
    <x v="563"/>
    <n v="22061.759999999998"/>
    <n v="4136.5800000000017"/>
    <n v="9"/>
    <x v="0"/>
  </r>
  <r>
    <x v="5583"/>
    <x v="2"/>
    <x v="4"/>
    <d v="2019-12-01T00:00:00"/>
    <x v="663"/>
    <d v="2020-03-31T00:00:00"/>
    <d v="2020-04-08T00:00:00"/>
    <s v="USD"/>
    <n v="27"/>
    <n v="11"/>
    <n v="333"/>
    <n v="40"/>
    <n v="2"/>
    <n v="0.1"/>
    <n v="1291.22"/>
    <n v="2934.6"/>
    <x v="2032"/>
    <n v="2582.44"/>
    <n v="2699.8399999999997"/>
    <n v="8"/>
    <x v="0"/>
  </r>
  <r>
    <x v="5584"/>
    <x v="3"/>
    <x v="0"/>
    <d v="2019-12-01T00:00:00"/>
    <x v="663"/>
    <d v="2020-04-20T00:00:00"/>
    <d v="2020-04-30T00:00:00"/>
    <s v="USD"/>
    <n v="7"/>
    <n v="46"/>
    <n v="197"/>
    <n v="5"/>
    <n v="1"/>
    <n v="0.05"/>
    <n v="3261.02"/>
    <n v="6271.2"/>
    <x v="548"/>
    <n v="3261.02"/>
    <n v="2696.6199999999994"/>
    <n v="10"/>
    <x v="0"/>
  </r>
  <r>
    <x v="5585"/>
    <x v="0"/>
    <x v="1"/>
    <d v="2019-12-01T00:00:00"/>
    <x v="663"/>
    <d v="2020-03-26T00:00:00"/>
    <d v="2020-04-05T00:00:00"/>
    <s v="USD"/>
    <n v="17"/>
    <n v="14"/>
    <n v="212"/>
    <n v="13"/>
    <n v="4"/>
    <n v="0.05"/>
    <n v="2253.21"/>
    <n v="3819"/>
    <x v="552"/>
    <n v="9012.84"/>
    <n v="5499.3599999999988"/>
    <n v="10"/>
    <x v="0"/>
  </r>
  <r>
    <x v="5586"/>
    <x v="1"/>
    <x v="2"/>
    <d v="2019-12-01T00:00:00"/>
    <x v="663"/>
    <d v="2020-04-14T00:00:00"/>
    <d v="2020-04-24T00:00:00"/>
    <s v="USD"/>
    <n v="21"/>
    <n v="23"/>
    <n v="313"/>
    <n v="16"/>
    <n v="8"/>
    <n v="0.05"/>
    <n v="1439.16"/>
    <n v="2398.6"/>
    <x v="1209"/>
    <n v="11513.28"/>
    <n v="6716.0799999999963"/>
    <n v="10"/>
    <x v="0"/>
  </r>
  <r>
    <x v="5587"/>
    <x v="1"/>
    <x v="0"/>
    <d v="2019-12-01T00:00:00"/>
    <x v="663"/>
    <d v="2020-04-09T00:00:00"/>
    <d v="2020-04-11T00:00:00"/>
    <s v="USD"/>
    <n v="24"/>
    <n v="3"/>
    <n v="97"/>
    <n v="8"/>
    <n v="6"/>
    <n v="0.4"/>
    <n v="2473.5100000000002"/>
    <n v="3926.2"/>
    <x v="441"/>
    <n v="14841.060000000001"/>
    <n v="-706.74000000000342"/>
    <n v="2"/>
    <x v="1"/>
  </r>
  <r>
    <x v="5588"/>
    <x v="0"/>
    <x v="3"/>
    <d v="2019-12-01T00:00:00"/>
    <x v="663"/>
    <d v="2020-03-31T00:00:00"/>
    <d v="2020-04-07T00:00:00"/>
    <s v="USD"/>
    <n v="17"/>
    <n v="1"/>
    <n v="6"/>
    <n v="28"/>
    <n v="1"/>
    <n v="0.05"/>
    <n v="783.36"/>
    <n v="1058.5999999999999"/>
    <x v="936"/>
    <n v="783.36"/>
    <n v="222.30999999999983"/>
    <n v="7"/>
    <x v="1"/>
  </r>
  <r>
    <x v="5589"/>
    <x v="1"/>
    <x v="2"/>
    <d v="2019-12-01T00:00:00"/>
    <x v="663"/>
    <d v="2020-04-03T00:00:00"/>
    <d v="2020-04-06T00:00:00"/>
    <s v="USD"/>
    <n v="22"/>
    <n v="13"/>
    <n v="275"/>
    <n v="33"/>
    <n v="2"/>
    <n v="0.1"/>
    <n v="683.4"/>
    <n v="804"/>
    <x v="442"/>
    <n v="1366.8"/>
    <n v="80.400000000000091"/>
    <n v="3"/>
    <x v="1"/>
  </r>
  <r>
    <x v="5590"/>
    <x v="1"/>
    <x v="2"/>
    <d v="2019-12-01T00:00:00"/>
    <x v="663"/>
    <d v="2020-03-26T00:00:00"/>
    <d v="2020-04-02T00:00:00"/>
    <s v="USD"/>
    <n v="21"/>
    <n v="46"/>
    <n v="282"/>
    <n v="30"/>
    <n v="1"/>
    <n v="0.15"/>
    <n v="945.5"/>
    <n v="1125.5999999999999"/>
    <x v="892"/>
    <n v="945.5"/>
    <n v="11.259999999999877"/>
    <n v="7"/>
    <x v="1"/>
  </r>
  <r>
    <x v="5591"/>
    <x v="0"/>
    <x v="0"/>
    <d v="2019-12-01T00:00:00"/>
    <x v="664"/>
    <d v="2020-03-28T00:00:00"/>
    <d v="2020-04-04T00:00:00"/>
    <s v="USD"/>
    <n v="17"/>
    <n v="32"/>
    <n v="183"/>
    <n v="31"/>
    <n v="8"/>
    <n v="0.2"/>
    <n v="2417.83"/>
    <n v="3504.1"/>
    <x v="1937"/>
    <n v="19342.64"/>
    <n v="3083.6000000000022"/>
    <n v="7"/>
    <x v="1"/>
  </r>
  <r>
    <x v="5592"/>
    <x v="3"/>
    <x v="1"/>
    <d v="2019-12-01T00:00:00"/>
    <x v="664"/>
    <d v="2020-04-19T00:00:00"/>
    <d v="2020-04-22T00:00:00"/>
    <s v="USD"/>
    <n v="2"/>
    <n v="32"/>
    <n v="229"/>
    <n v="4"/>
    <n v="1"/>
    <n v="0.2"/>
    <n v="2311.5"/>
    <n v="3082"/>
    <x v="2033"/>
    <n v="2311.5"/>
    <n v="154.10000000000036"/>
    <n v="3"/>
    <x v="1"/>
  </r>
  <r>
    <x v="5593"/>
    <x v="3"/>
    <x v="5"/>
    <d v="2019-12-01T00:00:00"/>
    <x v="664"/>
    <d v="2020-03-29T00:00:00"/>
    <d v="2020-04-07T00:00:00"/>
    <s v="USD"/>
    <n v="8"/>
    <n v="32"/>
    <n v="81"/>
    <n v="28"/>
    <n v="6"/>
    <n v="0.08"/>
    <n v="678.04"/>
    <n v="1695.1"/>
    <x v="1221"/>
    <n v="4068.24"/>
    <n v="5288.7119999999995"/>
    <n v="9"/>
    <x v="0"/>
  </r>
  <r>
    <x v="5594"/>
    <x v="1"/>
    <x v="1"/>
    <d v="2019-12-01T00:00:00"/>
    <x v="664"/>
    <d v="2020-04-06T00:00:00"/>
    <d v="2020-04-11T00:00:00"/>
    <s v="USD"/>
    <n v="23"/>
    <n v="15"/>
    <n v="256"/>
    <n v="7"/>
    <n v="8"/>
    <n v="0.05"/>
    <n v="4055.18"/>
    <n v="5406.9"/>
    <x v="2034"/>
    <n v="32441.439999999999"/>
    <n v="8650.9999999999964"/>
    <n v="5"/>
    <x v="1"/>
  </r>
  <r>
    <x v="5595"/>
    <x v="3"/>
    <x v="4"/>
    <d v="2019-12-01T00:00:00"/>
    <x v="664"/>
    <d v="2020-04-13T00:00:00"/>
    <d v="2020-04-16T00:00:00"/>
    <s v="USD"/>
    <n v="1"/>
    <n v="13"/>
    <n v="335"/>
    <n v="45"/>
    <n v="1"/>
    <n v="0.4"/>
    <n v="1434.4"/>
    <n v="1815.7"/>
    <x v="838"/>
    <n v="1434.4"/>
    <n v="-344.98"/>
    <n v="3"/>
    <x v="1"/>
  </r>
  <r>
    <x v="5596"/>
    <x v="3"/>
    <x v="3"/>
    <d v="2019-12-01T00:00:00"/>
    <x v="664"/>
    <d v="2020-04-13T00:00:00"/>
    <d v="2020-04-19T00:00:00"/>
    <s v="USD"/>
    <n v="5"/>
    <n v="43"/>
    <n v="12"/>
    <n v="47"/>
    <n v="7"/>
    <n v="0.2"/>
    <n v="1189.92"/>
    <n v="1983.2"/>
    <x v="100"/>
    <n v="8329.44"/>
    <n v="2776.4799999999996"/>
    <n v="6"/>
    <x v="1"/>
  </r>
  <r>
    <x v="5597"/>
    <x v="3"/>
    <x v="0"/>
    <d v="2019-12-01T00:00:00"/>
    <x v="664"/>
    <d v="2020-04-19T00:00:00"/>
    <d v="2020-04-20T00:00:00"/>
    <s v="USD"/>
    <n v="3"/>
    <n v="50"/>
    <n v="110"/>
    <n v="37"/>
    <n v="1"/>
    <n v="0.05"/>
    <n v="114.24"/>
    <n v="207.7"/>
    <x v="1238"/>
    <n v="114.24"/>
    <n v="83.074999999999974"/>
    <n v="1"/>
    <x v="1"/>
  </r>
  <r>
    <x v="5598"/>
    <x v="3"/>
    <x v="2"/>
    <d v="2019-12-01T00:00:00"/>
    <x v="665"/>
    <d v="2020-04-17T00:00:00"/>
    <d v="2020-04-26T00:00:00"/>
    <s v="USD"/>
    <n v="7"/>
    <n v="18"/>
    <n v="293"/>
    <n v="1"/>
    <n v="8"/>
    <n v="0.08"/>
    <n v="2803.55"/>
    <n v="6371.7"/>
    <x v="1326"/>
    <n v="22428.400000000001"/>
    <n v="24467.311999999998"/>
    <n v="9"/>
    <x v="0"/>
  </r>
  <r>
    <x v="5599"/>
    <x v="3"/>
    <x v="2"/>
    <d v="2019-12-01T00:00:00"/>
    <x v="665"/>
    <d v="2020-04-13T00:00:00"/>
    <d v="2020-04-22T00:00:00"/>
    <s v="USD"/>
    <n v="6"/>
    <n v="41"/>
    <n v="310"/>
    <n v="6"/>
    <n v="5"/>
    <n v="0.05"/>
    <n v="455.2"/>
    <n v="1058.5999999999999"/>
    <x v="423"/>
    <n v="2276"/>
    <n v="2752.3499999999995"/>
    <n v="9"/>
    <x v="0"/>
  </r>
  <r>
    <x v="5600"/>
    <x v="0"/>
    <x v="2"/>
    <d v="2019-12-01T00:00:00"/>
    <x v="665"/>
    <d v="2020-04-13T00:00:00"/>
    <d v="2020-04-20T00:00:00"/>
    <s v="USD"/>
    <n v="12"/>
    <n v="1"/>
    <n v="286"/>
    <n v="17"/>
    <n v="3"/>
    <n v="0.08"/>
    <n v="2796.92"/>
    <n v="5085.3"/>
    <x v="2035"/>
    <n v="8390.76"/>
    <n v="5644.6680000000015"/>
    <n v="7"/>
    <x v="1"/>
  </r>
  <r>
    <x v="5601"/>
    <x v="3"/>
    <x v="1"/>
    <d v="2019-12-01T00:00:00"/>
    <x v="665"/>
    <d v="2020-04-08T00:00:00"/>
    <d v="2020-04-15T00:00:00"/>
    <s v="USD"/>
    <n v="6"/>
    <n v="9"/>
    <n v="251"/>
    <n v="11"/>
    <n v="7"/>
    <n v="0.4"/>
    <n v="1839.02"/>
    <n v="3912.8"/>
    <x v="712"/>
    <n v="12873.14"/>
    <n v="3560.6200000000026"/>
    <n v="7"/>
    <x v="1"/>
  </r>
  <r>
    <x v="5602"/>
    <x v="0"/>
    <x v="3"/>
    <d v="2019-12-01T00:00:00"/>
    <x v="666"/>
    <d v="2020-04-11T00:00:00"/>
    <d v="2020-04-14T00:00:00"/>
    <s v="USD"/>
    <n v="14"/>
    <n v="10"/>
    <n v="15"/>
    <n v="17"/>
    <n v="7"/>
    <n v="0.1"/>
    <n v="571.71"/>
    <n v="1078.7"/>
    <x v="438"/>
    <n v="4001.9700000000003"/>
    <n v="2793.84"/>
    <n v="3"/>
    <x v="1"/>
  </r>
  <r>
    <x v="5603"/>
    <x v="1"/>
    <x v="5"/>
    <d v="2019-12-01T00:00:00"/>
    <x v="666"/>
    <d v="2020-04-03T00:00:00"/>
    <d v="2020-04-13T00:00:00"/>
    <s v="USD"/>
    <n v="25"/>
    <n v="25"/>
    <n v="72"/>
    <n v="20"/>
    <n v="8"/>
    <n v="0.2"/>
    <n v="920.98"/>
    <n v="1165.8"/>
    <x v="289"/>
    <n v="7367.84"/>
    <n v="93.279999999999745"/>
    <n v="10"/>
    <x v="0"/>
  </r>
  <r>
    <x v="5604"/>
    <x v="3"/>
    <x v="2"/>
    <d v="2019-12-01T00:00:00"/>
    <x v="666"/>
    <d v="2020-04-01T00:00:00"/>
    <d v="2020-04-10T00:00:00"/>
    <s v="USD"/>
    <n v="11"/>
    <n v="37"/>
    <n v="265"/>
    <n v="37"/>
    <n v="5"/>
    <n v="0.1"/>
    <n v="863.76"/>
    <n v="1963.1"/>
    <x v="12"/>
    <n v="4318.8"/>
    <n v="4515.1500000000005"/>
    <n v="9"/>
    <x v="0"/>
  </r>
  <r>
    <x v="5605"/>
    <x v="0"/>
    <x v="3"/>
    <d v="2019-12-01T00:00:00"/>
    <x v="666"/>
    <d v="2020-04-01T00:00:00"/>
    <d v="2020-04-11T00:00:00"/>
    <s v="USD"/>
    <n v="14"/>
    <n v="1"/>
    <n v="37"/>
    <n v="7"/>
    <n v="3"/>
    <n v="0.2"/>
    <n v="616.27"/>
    <n v="844.2"/>
    <x v="2036"/>
    <n v="1848.81"/>
    <n v="177.27000000000044"/>
    <n v="10"/>
    <x v="0"/>
  </r>
  <r>
    <x v="5606"/>
    <x v="3"/>
    <x v="0"/>
    <d v="2019-12-01T00:00:00"/>
    <x v="666"/>
    <d v="2020-04-16T00:00:00"/>
    <d v="2020-04-23T00:00:00"/>
    <s v="USD"/>
    <n v="7"/>
    <n v="41"/>
    <n v="106"/>
    <n v="11"/>
    <n v="4"/>
    <n v="0.15"/>
    <n v="2737.82"/>
    <n v="5165.7"/>
    <x v="2037"/>
    <n v="10951.28"/>
    <n v="6612.0999999999967"/>
    <n v="7"/>
    <x v="1"/>
  </r>
  <r>
    <x v="5607"/>
    <x v="3"/>
    <x v="5"/>
    <d v="2019-12-01T00:00:00"/>
    <x v="666"/>
    <d v="2020-03-31T00:00:00"/>
    <d v="2020-04-02T00:00:00"/>
    <s v="USD"/>
    <n v="2"/>
    <n v="25"/>
    <n v="72"/>
    <n v="10"/>
    <n v="2"/>
    <n v="0.15"/>
    <n v="2063.13"/>
    <n v="2485.6999999999998"/>
    <x v="2025"/>
    <n v="4126.26"/>
    <n v="99.429999999999382"/>
    <n v="2"/>
    <x v="1"/>
  </r>
  <r>
    <x v="5608"/>
    <x v="2"/>
    <x v="2"/>
    <d v="2019-12-01T00:00:00"/>
    <x v="667"/>
    <d v="2020-04-07T00:00:00"/>
    <d v="2020-04-15T00:00:00"/>
    <s v="USD"/>
    <n v="27"/>
    <n v="19"/>
    <n v="275"/>
    <n v="27"/>
    <n v="3"/>
    <n v="0.1"/>
    <n v="846.61"/>
    <n v="1045.2"/>
    <x v="258"/>
    <n v="2539.83"/>
    <n v="282.21000000000049"/>
    <n v="8"/>
    <x v="0"/>
  </r>
  <r>
    <x v="5609"/>
    <x v="2"/>
    <x v="5"/>
    <d v="2019-12-01T00:00:00"/>
    <x v="667"/>
    <d v="2020-04-09T00:00:00"/>
    <d v="2020-04-10T00:00:00"/>
    <s v="USD"/>
    <n v="27"/>
    <n v="20"/>
    <n v="79"/>
    <n v="34"/>
    <n v="2"/>
    <n v="0.08"/>
    <n v="1532.96"/>
    <n v="2358.4"/>
    <x v="1235"/>
    <n v="3065.92"/>
    <n v="1273.5360000000001"/>
    <n v="1"/>
    <x v="1"/>
  </r>
  <r>
    <x v="5610"/>
    <x v="1"/>
    <x v="1"/>
    <d v="2019-12-01T00:00:00"/>
    <x v="667"/>
    <d v="2020-04-18T00:00:00"/>
    <d v="2020-04-22T00:00:00"/>
    <s v="USD"/>
    <n v="23"/>
    <n v="8"/>
    <n v="229"/>
    <n v="44"/>
    <n v="2"/>
    <n v="0.1"/>
    <n v="751.74"/>
    <n v="1252.9000000000001"/>
    <x v="911"/>
    <n v="1503.48"/>
    <n v="751.74000000000024"/>
    <n v="4"/>
    <x v="1"/>
  </r>
  <r>
    <x v="5611"/>
    <x v="1"/>
    <x v="0"/>
    <d v="2019-12-01T00:00:00"/>
    <x v="667"/>
    <d v="2020-04-17T00:00:00"/>
    <d v="2020-04-26T00:00:00"/>
    <s v="USD"/>
    <n v="21"/>
    <n v="18"/>
    <n v="149"/>
    <n v="4"/>
    <n v="3"/>
    <n v="0.05"/>
    <n v="825.71"/>
    <n v="1058.5999999999999"/>
    <x v="64"/>
    <n v="2477.13"/>
    <n v="539.87999999999965"/>
    <n v="9"/>
    <x v="0"/>
  </r>
  <r>
    <x v="5612"/>
    <x v="1"/>
    <x v="2"/>
    <d v="2019-12-01T00:00:00"/>
    <x v="667"/>
    <d v="2020-04-20T00:00:00"/>
    <d v="2020-04-27T00:00:00"/>
    <s v="USD"/>
    <n v="21"/>
    <n v="22"/>
    <n v="263"/>
    <n v="6"/>
    <n v="7"/>
    <n v="0.2"/>
    <n v="1387.3"/>
    <n v="2391.9"/>
    <x v="2038"/>
    <n v="9711.1"/>
    <n v="3683.5399999999991"/>
    <n v="7"/>
    <x v="1"/>
  </r>
  <r>
    <x v="5613"/>
    <x v="3"/>
    <x v="2"/>
    <d v="2019-12-01T00:00:00"/>
    <x v="667"/>
    <d v="2020-04-10T00:00:00"/>
    <d v="2020-04-12T00:00:00"/>
    <s v="USD"/>
    <n v="4"/>
    <n v="24"/>
    <n v="276"/>
    <n v="40"/>
    <n v="4"/>
    <n v="0.08"/>
    <n v="117.25"/>
    <n v="167.5"/>
    <x v="574"/>
    <n v="469"/>
    <n v="147.39999999999998"/>
    <n v="2"/>
    <x v="1"/>
  </r>
  <r>
    <x v="5614"/>
    <x v="1"/>
    <x v="4"/>
    <d v="2019-12-01T00:00:00"/>
    <x v="667"/>
    <d v="2020-04-04T00:00:00"/>
    <d v="2020-04-11T00:00:00"/>
    <s v="USD"/>
    <n v="25"/>
    <n v="13"/>
    <n v="340"/>
    <n v="26"/>
    <n v="8"/>
    <n v="0.05"/>
    <n v="116.31"/>
    <n v="187.6"/>
    <x v="582"/>
    <n v="930.48"/>
    <n v="495.28"/>
    <n v="7"/>
    <x v="1"/>
  </r>
  <r>
    <x v="5615"/>
    <x v="3"/>
    <x v="3"/>
    <d v="2019-12-01T00:00:00"/>
    <x v="667"/>
    <d v="2020-04-16T00:00:00"/>
    <d v="2020-04-19T00:00:00"/>
    <s v="USD"/>
    <n v="5"/>
    <n v="11"/>
    <n v="1"/>
    <n v="22"/>
    <n v="6"/>
    <n v="0.05"/>
    <n v="189.95"/>
    <n v="234.5"/>
    <x v="77"/>
    <n v="1139.6999999999998"/>
    <n v="196.95000000000005"/>
    <n v="3"/>
    <x v="1"/>
  </r>
  <r>
    <x v="5616"/>
    <x v="3"/>
    <x v="1"/>
    <d v="2019-12-01T00:00:00"/>
    <x v="667"/>
    <d v="2020-04-12T00:00:00"/>
    <d v="2020-04-16T00:00:00"/>
    <s v="USD"/>
    <n v="1"/>
    <n v="29"/>
    <n v="246"/>
    <n v="24"/>
    <n v="5"/>
    <n v="0.05"/>
    <n v="1518.15"/>
    <n v="1829.1"/>
    <x v="362"/>
    <n v="7590.75"/>
    <n v="1097.4750000000004"/>
    <n v="4"/>
    <x v="1"/>
  </r>
  <r>
    <x v="5617"/>
    <x v="1"/>
    <x v="4"/>
    <d v="2019-12-01T00:00:00"/>
    <x v="667"/>
    <d v="2020-04-12T00:00:00"/>
    <d v="2020-04-18T00:00:00"/>
    <s v="USD"/>
    <n v="24"/>
    <n v="12"/>
    <n v="331"/>
    <n v="14"/>
    <n v="5"/>
    <n v="0.08"/>
    <n v="353.76"/>
    <n v="737"/>
    <x v="1653"/>
    <n v="1768.8"/>
    <n v="1621.4000000000003"/>
    <n v="6"/>
    <x v="1"/>
  </r>
  <r>
    <x v="5618"/>
    <x v="3"/>
    <x v="1"/>
    <d v="2019-12-01T00:00:00"/>
    <x v="668"/>
    <d v="2020-04-14T00:00:00"/>
    <d v="2020-04-24T00:00:00"/>
    <s v="USD"/>
    <n v="5"/>
    <n v="38"/>
    <n v="257"/>
    <n v="30"/>
    <n v="5"/>
    <n v="0.05"/>
    <n v="1740.26"/>
    <n v="2231.1"/>
    <x v="958"/>
    <n v="8701.2999999999993"/>
    <n v="1896.4250000000011"/>
    <n v="10"/>
    <x v="0"/>
  </r>
  <r>
    <x v="5619"/>
    <x v="2"/>
    <x v="0"/>
    <d v="2019-12-01T00:00:00"/>
    <x v="668"/>
    <d v="2020-04-13T00:00:00"/>
    <d v="2020-04-19T00:00:00"/>
    <s v="USD"/>
    <n v="28"/>
    <n v="26"/>
    <n v="104"/>
    <n v="11"/>
    <n v="2"/>
    <n v="0.2"/>
    <n v="1608"/>
    <n v="2680"/>
    <x v="62"/>
    <n v="3216"/>
    <n v="1072"/>
    <n v="6"/>
    <x v="1"/>
  </r>
  <r>
    <x v="5620"/>
    <x v="0"/>
    <x v="0"/>
    <d v="2019-12-01T00:00:00"/>
    <x v="668"/>
    <d v="2020-04-02T00:00:00"/>
    <d v="2020-04-08T00:00:00"/>
    <s v="USD"/>
    <n v="18"/>
    <n v="25"/>
    <n v="106"/>
    <n v="22"/>
    <n v="6"/>
    <n v="0.1"/>
    <n v="3125.15"/>
    <n v="4006.6"/>
    <x v="1359"/>
    <n v="18750.900000000001"/>
    <n v="2884.739999999998"/>
    <n v="6"/>
    <x v="1"/>
  </r>
  <r>
    <x v="5621"/>
    <x v="3"/>
    <x v="4"/>
    <d v="2019-12-01T00:00:00"/>
    <x v="668"/>
    <d v="2020-04-07T00:00:00"/>
    <d v="2020-04-13T00:00:00"/>
    <s v="USD"/>
    <n v="6"/>
    <n v="13"/>
    <n v="346"/>
    <n v="45"/>
    <n v="6"/>
    <n v="0.1"/>
    <n v="498.48"/>
    <n v="1038.5"/>
    <x v="718"/>
    <n v="2990.88"/>
    <n v="2617.0200000000004"/>
    <n v="6"/>
    <x v="1"/>
  </r>
  <r>
    <x v="5622"/>
    <x v="1"/>
    <x v="3"/>
    <d v="2019-12-01T00:00:00"/>
    <x v="668"/>
    <d v="2020-04-15T00:00:00"/>
    <d v="2020-04-18T00:00:00"/>
    <s v="USD"/>
    <n v="25"/>
    <n v="29"/>
    <n v="57"/>
    <n v="13"/>
    <n v="8"/>
    <n v="0.08"/>
    <n v="80.67"/>
    <n v="187.6"/>
    <x v="582"/>
    <n v="645.36"/>
    <n v="735.37600000000009"/>
    <n v="3"/>
    <x v="1"/>
  </r>
  <r>
    <x v="5623"/>
    <x v="1"/>
    <x v="0"/>
    <d v="2019-12-01T00:00:00"/>
    <x v="668"/>
    <d v="2020-04-20T00:00:00"/>
    <d v="2020-04-21T00:00:00"/>
    <s v="USD"/>
    <n v="25"/>
    <n v="43"/>
    <n v="157"/>
    <n v="30"/>
    <n v="5"/>
    <n v="0.1"/>
    <n v="386.12"/>
    <n v="757.1"/>
    <x v="2039"/>
    <n v="1930.6"/>
    <n v="1476.3500000000004"/>
    <n v="1"/>
    <x v="1"/>
  </r>
  <r>
    <x v="5624"/>
    <x v="3"/>
    <x v="1"/>
    <d v="2019-12-01T00:00:00"/>
    <x v="668"/>
    <d v="2020-04-13T00:00:00"/>
    <d v="2020-04-19T00:00:00"/>
    <s v="USD"/>
    <n v="7"/>
    <n v="23"/>
    <n v="212"/>
    <n v="22"/>
    <n v="3"/>
    <n v="0.2"/>
    <n v="360.19"/>
    <n v="857.6"/>
    <x v="485"/>
    <n v="1080.57"/>
    <n v="977.6700000000003"/>
    <n v="6"/>
    <x v="1"/>
  </r>
  <r>
    <x v="5625"/>
    <x v="0"/>
    <x v="3"/>
    <d v="2019-12-01T00:00:00"/>
    <x v="668"/>
    <d v="2020-04-02T00:00:00"/>
    <d v="2020-04-03T00:00:00"/>
    <s v="USD"/>
    <n v="19"/>
    <n v="33"/>
    <n v="56"/>
    <n v="23"/>
    <n v="7"/>
    <n v="0.08"/>
    <n v="4268.84"/>
    <n v="5768.7"/>
    <x v="2040"/>
    <n v="29881.88"/>
    <n v="7268.5479999999989"/>
    <n v="1"/>
    <x v="1"/>
  </r>
  <r>
    <x v="5626"/>
    <x v="1"/>
    <x v="0"/>
    <d v="2019-12-01T00:00:00"/>
    <x v="668"/>
    <d v="2020-04-04T00:00:00"/>
    <d v="2020-04-13T00:00:00"/>
    <s v="USD"/>
    <n v="22"/>
    <n v="40"/>
    <n v="196"/>
    <n v="18"/>
    <n v="4"/>
    <n v="0.05"/>
    <n v="1695.64"/>
    <n v="2291.4"/>
    <x v="1387"/>
    <n v="6782.56"/>
    <n v="1924.7599999999993"/>
    <n v="9"/>
    <x v="0"/>
  </r>
  <r>
    <x v="5627"/>
    <x v="0"/>
    <x v="0"/>
    <d v="2019-12-01T00:00:00"/>
    <x v="668"/>
    <d v="2020-04-24T00:00:00"/>
    <d v="2020-04-29T00:00:00"/>
    <s v="USD"/>
    <n v="13"/>
    <n v="9"/>
    <n v="192"/>
    <n v="28"/>
    <n v="4"/>
    <n v="0.1"/>
    <n v="444.21"/>
    <n v="871"/>
    <x v="1113"/>
    <n v="1776.84"/>
    <n v="1358.76"/>
    <n v="5"/>
    <x v="1"/>
  </r>
  <r>
    <x v="5628"/>
    <x v="2"/>
    <x v="2"/>
    <d v="2019-12-01T00:00:00"/>
    <x v="668"/>
    <d v="2020-04-08T00:00:00"/>
    <d v="2020-04-18T00:00:00"/>
    <s v="USD"/>
    <n v="26"/>
    <n v="36"/>
    <n v="311"/>
    <n v="6"/>
    <n v="2"/>
    <n v="0.4"/>
    <n v="1836.34"/>
    <n v="3825.7"/>
    <x v="1131"/>
    <n v="3672.68"/>
    <n v="918.1599999999994"/>
    <n v="10"/>
    <x v="0"/>
  </r>
  <r>
    <x v="5629"/>
    <x v="0"/>
    <x v="4"/>
    <d v="2019-12-01T00:00:00"/>
    <x v="668"/>
    <d v="2020-04-26T00:00:00"/>
    <d v="2020-05-01T00:00:00"/>
    <s v="USD"/>
    <n v="19"/>
    <n v="22"/>
    <n v="342"/>
    <n v="4"/>
    <n v="6"/>
    <n v="0.4"/>
    <n v="3339.41"/>
    <n v="6184.1"/>
    <x v="2041"/>
    <n v="20036.46"/>
    <n v="2226.3000000000029"/>
    <n v="5"/>
    <x v="1"/>
  </r>
  <r>
    <x v="5630"/>
    <x v="3"/>
    <x v="1"/>
    <d v="2019-12-01T00:00:00"/>
    <x v="668"/>
    <d v="2020-03-31T00:00:00"/>
    <d v="2020-04-10T00:00:00"/>
    <s v="USD"/>
    <n v="2"/>
    <n v="1"/>
    <n v="252"/>
    <n v="5"/>
    <n v="3"/>
    <n v="0.08"/>
    <n v="1667.09"/>
    <n v="2874.3"/>
    <x v="2042"/>
    <n v="5001.2699999999995"/>
    <n v="2931.7980000000025"/>
    <n v="10"/>
    <x v="0"/>
  </r>
  <r>
    <x v="5631"/>
    <x v="3"/>
    <x v="2"/>
    <d v="2019-12-01T00:00:00"/>
    <x v="669"/>
    <d v="2020-04-01T00:00:00"/>
    <d v="2020-04-08T00:00:00"/>
    <s v="USD"/>
    <n v="7"/>
    <n v="6"/>
    <n v="303"/>
    <n v="4"/>
    <n v="2"/>
    <n v="0.05"/>
    <n v="1197.96"/>
    <n v="1996.6"/>
    <x v="514"/>
    <n v="2395.92"/>
    <n v="1397.6199999999994"/>
    <n v="7"/>
    <x v="1"/>
  </r>
  <r>
    <x v="5632"/>
    <x v="1"/>
    <x v="2"/>
    <d v="2019-12-01T00:00:00"/>
    <x v="669"/>
    <d v="2020-04-06T00:00:00"/>
    <d v="2020-04-10T00:00:00"/>
    <s v="USD"/>
    <n v="25"/>
    <n v="22"/>
    <n v="326"/>
    <n v="40"/>
    <n v="7"/>
    <n v="0.08"/>
    <n v="1636.14"/>
    <n v="2726.9"/>
    <x v="2043"/>
    <n v="11452.980000000001"/>
    <n v="6108.2559999999994"/>
    <n v="4"/>
    <x v="1"/>
  </r>
  <r>
    <x v="5633"/>
    <x v="3"/>
    <x v="5"/>
    <d v="2019-12-01T00:00:00"/>
    <x v="669"/>
    <d v="2020-04-25T00:00:00"/>
    <d v="2020-05-02T00:00:00"/>
    <s v="USD"/>
    <n v="3"/>
    <n v="49"/>
    <n v="76"/>
    <n v="28"/>
    <n v="3"/>
    <n v="0.08"/>
    <n v="468.13"/>
    <n v="917.9"/>
    <x v="1178"/>
    <n v="1404.3899999999999"/>
    <n v="1129.0140000000001"/>
    <n v="7"/>
    <x v="1"/>
  </r>
  <r>
    <x v="5634"/>
    <x v="3"/>
    <x v="4"/>
    <d v="2019-12-01T00:00:00"/>
    <x v="669"/>
    <d v="2020-04-21T00:00:00"/>
    <d v="2020-04-22T00:00:00"/>
    <s v="USD"/>
    <n v="4"/>
    <n v="32"/>
    <n v="334"/>
    <n v="36"/>
    <n v="2"/>
    <n v="0.05"/>
    <n v="803.2"/>
    <n v="1085.4000000000001"/>
    <x v="1738"/>
    <n v="1606.4"/>
    <n v="455.86000000000013"/>
    <n v="1"/>
    <x v="1"/>
  </r>
  <r>
    <x v="5635"/>
    <x v="3"/>
    <x v="0"/>
    <d v="2019-12-01T00:00:00"/>
    <x v="669"/>
    <d v="2020-04-08T00:00:00"/>
    <d v="2020-04-12T00:00:00"/>
    <s v="USD"/>
    <n v="2"/>
    <n v="34"/>
    <n v="101"/>
    <n v="40"/>
    <n v="2"/>
    <n v="0.1"/>
    <n v="86.83"/>
    <n v="180.9"/>
    <x v="750"/>
    <n v="173.66"/>
    <n v="151.96"/>
    <n v="4"/>
    <x v="1"/>
  </r>
  <r>
    <x v="5636"/>
    <x v="0"/>
    <x v="0"/>
    <d v="2019-12-01T00:00:00"/>
    <x v="669"/>
    <d v="2020-04-18T00:00:00"/>
    <d v="2020-04-27T00:00:00"/>
    <s v="USD"/>
    <n v="13"/>
    <n v="34"/>
    <n v="164"/>
    <n v="34"/>
    <n v="5"/>
    <n v="0.05"/>
    <n v="1639.62"/>
    <n v="3564.4"/>
    <x v="661"/>
    <n v="8198.0999999999985"/>
    <n v="8732.7999999999993"/>
    <n v="9"/>
    <x v="0"/>
  </r>
  <r>
    <x v="5637"/>
    <x v="0"/>
    <x v="3"/>
    <d v="2019-12-01T00:00:00"/>
    <x v="669"/>
    <d v="2020-04-20T00:00:00"/>
    <d v="2020-04-25T00:00:00"/>
    <s v="USD"/>
    <n v="14"/>
    <n v="40"/>
    <n v="22"/>
    <n v="39"/>
    <n v="7"/>
    <n v="0.08"/>
    <n v="1735.3"/>
    <n v="2479"/>
    <x v="206"/>
    <n v="12147.1"/>
    <n v="3817.66"/>
    <n v="5"/>
    <x v="1"/>
  </r>
  <r>
    <x v="5638"/>
    <x v="1"/>
    <x v="3"/>
    <d v="2019-12-01T00:00:00"/>
    <x v="669"/>
    <d v="2020-04-18T00:00:00"/>
    <d v="2020-04-25T00:00:00"/>
    <s v="USD"/>
    <n v="23"/>
    <n v="37"/>
    <n v="2"/>
    <n v="33"/>
    <n v="2"/>
    <n v="0.08"/>
    <n v="600.12"/>
    <n v="1132.3"/>
    <x v="1147"/>
    <n v="1200.24"/>
    <n v="883.19199999999978"/>
    <n v="7"/>
    <x v="1"/>
  </r>
  <r>
    <x v="5639"/>
    <x v="0"/>
    <x v="0"/>
    <d v="2019-12-01T00:00:00"/>
    <x v="669"/>
    <d v="2020-04-22T00:00:00"/>
    <d v="2020-04-27T00:00:00"/>
    <s v="USD"/>
    <n v="18"/>
    <n v="3"/>
    <n v="96"/>
    <n v="15"/>
    <n v="4"/>
    <n v="0.08"/>
    <n v="1502.48"/>
    <n v="2311.5"/>
    <x v="345"/>
    <n v="6009.92"/>
    <n v="2496.3999999999996"/>
    <n v="5"/>
    <x v="1"/>
  </r>
  <r>
    <x v="5640"/>
    <x v="3"/>
    <x v="4"/>
    <d v="2019-12-01T00:00:00"/>
    <x v="669"/>
    <d v="2020-04-13T00:00:00"/>
    <d v="2020-04-23T00:00:00"/>
    <s v="USD"/>
    <n v="12"/>
    <n v="43"/>
    <n v="336"/>
    <n v="31"/>
    <n v="2"/>
    <n v="0.3"/>
    <n v="2207.3200000000002"/>
    <n v="4013.3"/>
    <x v="959"/>
    <n v="4414.6400000000003"/>
    <n v="1203.9799999999996"/>
    <n v="10"/>
    <x v="0"/>
  </r>
  <r>
    <x v="5641"/>
    <x v="3"/>
    <x v="1"/>
    <d v="2019-12-01T00:00:00"/>
    <x v="670"/>
    <d v="2020-04-10T00:00:00"/>
    <d v="2020-04-19T00:00:00"/>
    <s v="USD"/>
    <n v="4"/>
    <n v="27"/>
    <n v="232"/>
    <n v="8"/>
    <n v="5"/>
    <n v="0.08"/>
    <n v="1217.93"/>
    <n v="1996.6"/>
    <x v="353"/>
    <n v="6089.6500000000005"/>
    <n v="3094.71"/>
    <n v="9"/>
    <x v="0"/>
  </r>
  <r>
    <x v="5642"/>
    <x v="0"/>
    <x v="1"/>
    <d v="2019-12-01T00:00:00"/>
    <x v="670"/>
    <d v="2020-04-15T00:00:00"/>
    <d v="2020-04-18T00:00:00"/>
    <s v="USD"/>
    <n v="18"/>
    <n v="42"/>
    <n v="231"/>
    <n v="30"/>
    <n v="5"/>
    <n v="0.05"/>
    <n v="493.12"/>
    <n v="1232.8"/>
    <x v="1647"/>
    <n v="2465.6"/>
    <n v="3390.1999999999994"/>
    <n v="3"/>
    <x v="1"/>
  </r>
  <r>
    <x v="5643"/>
    <x v="3"/>
    <x v="1"/>
    <d v="2019-12-01T00:00:00"/>
    <x v="670"/>
    <d v="2020-04-20T00:00:00"/>
    <d v="2020-04-30T00:00:00"/>
    <s v="USD"/>
    <n v="7"/>
    <n v="44"/>
    <n v="235"/>
    <n v="45"/>
    <n v="2"/>
    <n v="0.1"/>
    <n v="1388.51"/>
    <n v="3155.7"/>
    <x v="2044"/>
    <n v="2777.02"/>
    <n v="2903.2400000000002"/>
    <n v="10"/>
    <x v="0"/>
  </r>
  <r>
    <x v="5644"/>
    <x v="0"/>
    <x v="0"/>
    <d v="2019-12-01T00:00:00"/>
    <x v="670"/>
    <d v="2020-04-26T00:00:00"/>
    <d v="2020-04-29T00:00:00"/>
    <s v="USD"/>
    <n v="13"/>
    <n v="11"/>
    <n v="105"/>
    <n v="34"/>
    <n v="2"/>
    <n v="0.05"/>
    <n v="497.14"/>
    <n v="710.2"/>
    <x v="1397"/>
    <n v="994.28"/>
    <n v="355.10000000000014"/>
    <n v="3"/>
    <x v="1"/>
  </r>
  <r>
    <x v="5645"/>
    <x v="0"/>
    <x v="0"/>
    <d v="2019-12-01T00:00:00"/>
    <x v="670"/>
    <d v="2020-04-05T00:00:00"/>
    <d v="2020-04-14T00:00:00"/>
    <s v="USD"/>
    <n v="12"/>
    <n v="16"/>
    <n v="91"/>
    <n v="15"/>
    <n v="7"/>
    <n v="0.05"/>
    <n v="3844.46"/>
    <n v="5058.5"/>
    <x v="2045"/>
    <n v="26911.22"/>
    <n v="6727.8050000000003"/>
    <n v="9"/>
    <x v="0"/>
  </r>
  <r>
    <x v="5646"/>
    <x v="0"/>
    <x v="2"/>
    <d v="2019-12-01T00:00:00"/>
    <x v="670"/>
    <d v="2020-04-17T00:00:00"/>
    <d v="2020-04-20T00:00:00"/>
    <s v="USD"/>
    <n v="17"/>
    <n v="14"/>
    <n v="313"/>
    <n v="8"/>
    <n v="7"/>
    <n v="0.05"/>
    <n v="747.72"/>
    <n v="1206"/>
    <x v="918"/>
    <n v="5234.04"/>
    <n v="2785.8599999999997"/>
    <n v="3"/>
    <x v="1"/>
  </r>
  <r>
    <x v="5647"/>
    <x v="3"/>
    <x v="4"/>
    <d v="2019-12-01T00:00:00"/>
    <x v="670"/>
    <d v="2020-04-25T00:00:00"/>
    <d v="2020-05-03T00:00:00"/>
    <s v="USD"/>
    <n v="3"/>
    <n v="25"/>
    <n v="367"/>
    <n v="23"/>
    <n v="1"/>
    <n v="0.2"/>
    <n v="149.61000000000001"/>
    <n v="194.3"/>
    <x v="1781"/>
    <n v="149.61000000000001"/>
    <n v="5.8300000000000125"/>
    <n v="8"/>
    <x v="0"/>
  </r>
  <r>
    <x v="5648"/>
    <x v="3"/>
    <x v="0"/>
    <d v="2019-12-01T00:00:00"/>
    <x v="671"/>
    <d v="2020-04-29T00:00:00"/>
    <d v="2020-04-30T00:00:00"/>
    <s v="USD"/>
    <n v="1"/>
    <n v="34"/>
    <n v="131"/>
    <n v="43"/>
    <n v="4"/>
    <n v="0.05"/>
    <n v="643.20000000000005"/>
    <n v="1005"/>
    <x v="594"/>
    <n v="2572.8000000000002"/>
    <n v="1246.1999999999998"/>
    <n v="1"/>
    <x v="1"/>
  </r>
  <r>
    <x v="5649"/>
    <x v="1"/>
    <x v="2"/>
    <d v="2019-12-01T00:00:00"/>
    <x v="671"/>
    <d v="2020-04-23T00:00:00"/>
    <d v="2020-05-02T00:00:00"/>
    <s v="USD"/>
    <n v="21"/>
    <n v="7"/>
    <n v="301"/>
    <n v="25"/>
    <n v="7"/>
    <n v="0.08"/>
    <n v="624.57000000000005"/>
    <n v="1058.5999999999999"/>
    <x v="1502"/>
    <n v="4371.9900000000007"/>
    <n v="2445.3939999999984"/>
    <n v="9"/>
    <x v="0"/>
  </r>
  <r>
    <x v="5650"/>
    <x v="2"/>
    <x v="3"/>
    <d v="2019-12-01T00:00:00"/>
    <x v="671"/>
    <d v="2020-04-18T00:00:00"/>
    <d v="2020-04-28T00:00:00"/>
    <s v="USD"/>
    <n v="27"/>
    <n v="29"/>
    <n v="2"/>
    <n v="24"/>
    <n v="8"/>
    <n v="0.05"/>
    <n v="1651.55"/>
    <n v="1943"/>
    <x v="564"/>
    <n v="13212.4"/>
    <n v="1554.3999999999996"/>
    <n v="10"/>
    <x v="0"/>
  </r>
  <r>
    <x v="5651"/>
    <x v="3"/>
    <x v="5"/>
    <d v="2019-12-01T00:00:00"/>
    <x v="671"/>
    <d v="2020-04-04T00:00:00"/>
    <d v="2020-04-06T00:00:00"/>
    <s v="USD"/>
    <n v="11"/>
    <n v="37"/>
    <n v="64"/>
    <n v="39"/>
    <n v="3"/>
    <n v="0.05"/>
    <n v="1288.21"/>
    <n v="2525.9"/>
    <x v="1718"/>
    <n v="3864.63"/>
    <n v="3334.1850000000004"/>
    <n v="2"/>
    <x v="1"/>
  </r>
  <r>
    <x v="5652"/>
    <x v="3"/>
    <x v="5"/>
    <d v="2019-12-01T00:00:00"/>
    <x v="671"/>
    <d v="2020-04-03T00:00:00"/>
    <d v="2020-04-10T00:00:00"/>
    <s v="USD"/>
    <n v="6"/>
    <n v="46"/>
    <n v="71"/>
    <n v="43"/>
    <n v="6"/>
    <n v="0.08"/>
    <n v="3670.53"/>
    <n v="5735.2"/>
    <x v="2012"/>
    <n v="22023.18"/>
    <n v="9635.1239999999998"/>
    <n v="7"/>
    <x v="1"/>
  </r>
  <r>
    <x v="5653"/>
    <x v="3"/>
    <x v="0"/>
    <d v="2019-12-01T00:00:00"/>
    <x v="671"/>
    <d v="2020-04-03T00:00:00"/>
    <d v="2020-04-07T00:00:00"/>
    <s v="USD"/>
    <n v="7"/>
    <n v="35"/>
    <n v="179"/>
    <n v="34"/>
    <n v="3"/>
    <n v="0.05"/>
    <n v="793.95"/>
    <n v="1058.5999999999999"/>
    <x v="64"/>
    <n v="2381.8500000000004"/>
    <n v="635.1599999999994"/>
    <n v="4"/>
    <x v="1"/>
  </r>
  <r>
    <x v="5654"/>
    <x v="0"/>
    <x v="2"/>
    <d v="2019-12-01T00:00:00"/>
    <x v="671"/>
    <d v="2020-04-06T00:00:00"/>
    <d v="2020-04-11T00:00:00"/>
    <s v="USD"/>
    <n v="13"/>
    <n v="5"/>
    <n v="271"/>
    <n v="27"/>
    <n v="8"/>
    <n v="0.4"/>
    <n v="607.36"/>
    <n v="1239.5"/>
    <x v="1403"/>
    <n v="4858.88"/>
    <n v="1090.7199999999993"/>
    <n v="5"/>
    <x v="1"/>
  </r>
  <r>
    <x v="5655"/>
    <x v="3"/>
    <x v="3"/>
    <d v="2019-12-01T00:00:00"/>
    <x v="671"/>
    <d v="2020-04-27T00:00:00"/>
    <d v="2020-05-01T00:00:00"/>
    <s v="USD"/>
    <n v="1"/>
    <n v="34"/>
    <n v="4"/>
    <n v="42"/>
    <n v="2"/>
    <n v="0.08"/>
    <n v="1561.5"/>
    <n v="3631.4"/>
    <x v="319"/>
    <n v="3123"/>
    <n v="3558.7760000000007"/>
    <n v="4"/>
    <x v="1"/>
  </r>
  <r>
    <x v="5656"/>
    <x v="3"/>
    <x v="2"/>
    <d v="2019-12-01T00:00:00"/>
    <x v="672"/>
    <d v="2020-04-05T00:00:00"/>
    <d v="2020-04-10T00:00:00"/>
    <s v="USD"/>
    <n v="4"/>
    <n v="39"/>
    <n v="297"/>
    <n v="14"/>
    <n v="4"/>
    <n v="0.1"/>
    <n v="816.06"/>
    <n v="971.5"/>
    <x v="828"/>
    <n v="3264.24"/>
    <n v="233.16000000000031"/>
    <n v="5"/>
    <x v="1"/>
  </r>
  <r>
    <x v="5657"/>
    <x v="3"/>
    <x v="0"/>
    <d v="2019-12-01T00:00:00"/>
    <x v="672"/>
    <d v="2020-04-26T00:00:00"/>
    <d v="2020-05-01T00:00:00"/>
    <s v="USD"/>
    <n v="6"/>
    <n v="23"/>
    <n v="183"/>
    <n v="13"/>
    <n v="2"/>
    <n v="0.08"/>
    <n v="4212.96"/>
    <n v="5266.2"/>
    <x v="2046"/>
    <n v="8425.92"/>
    <n v="1263.8880000000008"/>
    <n v="5"/>
    <x v="1"/>
  </r>
  <r>
    <x v="5658"/>
    <x v="0"/>
    <x v="0"/>
    <d v="2019-12-01T00:00:00"/>
    <x v="672"/>
    <d v="2020-04-16T00:00:00"/>
    <d v="2020-04-19T00:00:00"/>
    <s v="USD"/>
    <n v="18"/>
    <n v="7"/>
    <n v="135"/>
    <n v="7"/>
    <n v="2"/>
    <n v="0.08"/>
    <n v="2978.82"/>
    <n v="3919.5"/>
    <x v="1300"/>
    <n v="5957.64"/>
    <n v="1254.2399999999998"/>
    <n v="3"/>
    <x v="1"/>
  </r>
  <r>
    <x v="5659"/>
    <x v="3"/>
    <x v="0"/>
    <d v="2019-12-01T00:00:00"/>
    <x v="672"/>
    <d v="2020-04-22T00:00:00"/>
    <d v="2020-05-01T00:00:00"/>
    <s v="USD"/>
    <n v="12"/>
    <n v="42"/>
    <n v="142"/>
    <n v="37"/>
    <n v="2"/>
    <n v="0.2"/>
    <n v="1750.98"/>
    <n v="2398.6"/>
    <x v="1952"/>
    <n v="3501.96"/>
    <n v="335.80000000000018"/>
    <n v="9"/>
    <x v="0"/>
  </r>
  <r>
    <x v="5660"/>
    <x v="3"/>
    <x v="3"/>
    <d v="2019-12-01T00:00:00"/>
    <x v="672"/>
    <d v="2020-04-18T00:00:00"/>
    <d v="2020-04-21T00:00:00"/>
    <s v="USD"/>
    <n v="10"/>
    <n v="34"/>
    <n v="53"/>
    <n v="43"/>
    <n v="5"/>
    <n v="0.08"/>
    <n v="862.96"/>
    <n v="1078.7"/>
    <x v="70"/>
    <n v="4314.8"/>
    <n v="647.22000000000025"/>
    <n v="3"/>
    <x v="1"/>
  </r>
  <r>
    <x v="5661"/>
    <x v="3"/>
    <x v="0"/>
    <d v="2019-12-01T00:00:00"/>
    <x v="672"/>
    <d v="2020-04-29T00:00:00"/>
    <d v="2020-05-04T00:00:00"/>
    <s v="USD"/>
    <n v="12"/>
    <n v="41"/>
    <n v="132"/>
    <n v="32"/>
    <n v="2"/>
    <n v="0.05"/>
    <n v="2860.77"/>
    <n v="3865.9"/>
    <x v="1251"/>
    <n v="5721.54"/>
    <n v="1623.67"/>
    <n v="5"/>
    <x v="1"/>
  </r>
  <r>
    <x v="5662"/>
    <x v="0"/>
    <x v="0"/>
    <d v="2019-12-01T00:00:00"/>
    <x v="672"/>
    <d v="2020-04-23T00:00:00"/>
    <d v="2020-04-25T00:00:00"/>
    <s v="USD"/>
    <n v="15"/>
    <n v="1"/>
    <n v="161"/>
    <n v="23"/>
    <n v="3"/>
    <n v="0.08"/>
    <n v="2599.13"/>
    <n v="3879.3"/>
    <x v="1067"/>
    <n v="7797.39"/>
    <n v="2909.4780000000019"/>
    <n v="2"/>
    <x v="1"/>
  </r>
  <r>
    <x v="5663"/>
    <x v="0"/>
    <x v="0"/>
    <d v="2019-12-01T00:00:00"/>
    <x v="672"/>
    <d v="2020-04-26T00:00:00"/>
    <d v="2020-05-05T00:00:00"/>
    <s v="USD"/>
    <n v="16"/>
    <n v="29"/>
    <n v="172"/>
    <n v="20"/>
    <n v="3"/>
    <n v="0.2"/>
    <n v="566.54999999999995"/>
    <n v="1011.7"/>
    <x v="1614"/>
    <n v="1699.6499999999999"/>
    <n v="728.43000000000052"/>
    <n v="9"/>
    <x v="0"/>
  </r>
  <r>
    <x v="5664"/>
    <x v="1"/>
    <x v="0"/>
    <d v="2019-12-01T00:00:00"/>
    <x v="672"/>
    <d v="2020-04-09T00:00:00"/>
    <d v="2020-04-18T00:00:00"/>
    <s v="USD"/>
    <n v="23"/>
    <n v="31"/>
    <n v="93"/>
    <n v="24"/>
    <n v="1"/>
    <n v="0.08"/>
    <n v="2502.85"/>
    <n v="5688.3"/>
    <x v="1375"/>
    <n v="2502.85"/>
    <n v="2730.3860000000009"/>
    <n v="9"/>
    <x v="0"/>
  </r>
  <r>
    <x v="5665"/>
    <x v="1"/>
    <x v="5"/>
    <d v="2019-12-01T00:00:00"/>
    <x v="672"/>
    <d v="2020-04-07T00:00:00"/>
    <d v="2020-04-08T00:00:00"/>
    <s v="USD"/>
    <n v="23"/>
    <n v="35"/>
    <n v="80"/>
    <n v="35"/>
    <n v="4"/>
    <n v="0.05"/>
    <n v="791.14"/>
    <n v="964.8"/>
    <x v="290"/>
    <n v="3164.56"/>
    <n v="501.67999999999984"/>
    <n v="1"/>
    <x v="1"/>
  </r>
  <r>
    <x v="5666"/>
    <x v="0"/>
    <x v="1"/>
    <d v="2019-12-01T00:00:00"/>
    <x v="673"/>
    <d v="2020-04-07T00:00:00"/>
    <d v="2020-04-14T00:00:00"/>
    <s v="USD"/>
    <n v="15"/>
    <n v="27"/>
    <n v="207"/>
    <n v="46"/>
    <n v="4"/>
    <n v="0.05"/>
    <n v="2146.81"/>
    <n v="2901.1"/>
    <x v="2047"/>
    <n v="8587.24"/>
    <n v="2436.9399999999987"/>
    <n v="7"/>
    <x v="1"/>
  </r>
  <r>
    <x v="5667"/>
    <x v="3"/>
    <x v="0"/>
    <d v="2019-12-01T00:00:00"/>
    <x v="673"/>
    <d v="2020-04-20T00:00:00"/>
    <d v="2020-04-21T00:00:00"/>
    <s v="USD"/>
    <n v="10"/>
    <n v="38"/>
    <n v="88"/>
    <n v="1"/>
    <n v="7"/>
    <n v="0.1"/>
    <n v="492.65"/>
    <n v="1145.7"/>
    <x v="1908"/>
    <n v="3448.5499999999997"/>
    <n v="3769.360000000001"/>
    <n v="1"/>
    <x v="1"/>
  </r>
  <r>
    <x v="5668"/>
    <x v="0"/>
    <x v="2"/>
    <d v="2019-12-01T00:00:00"/>
    <x v="673"/>
    <d v="2020-04-30T00:00:00"/>
    <d v="2020-05-05T00:00:00"/>
    <s v="USD"/>
    <n v="16"/>
    <n v="7"/>
    <n v="279"/>
    <n v="30"/>
    <n v="6"/>
    <n v="0.08"/>
    <n v="656.47"/>
    <n v="924.6"/>
    <x v="51"/>
    <n v="3938.82"/>
    <n v="1164.9720000000002"/>
    <n v="5"/>
    <x v="1"/>
  </r>
  <r>
    <x v="5669"/>
    <x v="0"/>
    <x v="0"/>
    <d v="2019-12-01T00:00:00"/>
    <x v="673"/>
    <d v="2020-04-25T00:00:00"/>
    <d v="2020-05-04T00:00:00"/>
    <s v="USD"/>
    <n v="16"/>
    <n v="14"/>
    <n v="188"/>
    <n v="40"/>
    <n v="2"/>
    <n v="0.1"/>
    <n v="3508.12"/>
    <n v="6378.4"/>
    <x v="1607"/>
    <n v="7016.24"/>
    <n v="4464.8799999999992"/>
    <n v="9"/>
    <x v="0"/>
  </r>
  <r>
    <x v="5670"/>
    <x v="0"/>
    <x v="0"/>
    <d v="2019-12-01T00:00:00"/>
    <x v="673"/>
    <d v="2020-04-19T00:00:00"/>
    <d v="2020-04-21T00:00:00"/>
    <s v="USD"/>
    <n v="14"/>
    <n v="37"/>
    <n v="182"/>
    <n v="16"/>
    <n v="3"/>
    <n v="0.1"/>
    <n v="589.73"/>
    <n v="1092.0999999999999"/>
    <x v="770"/>
    <n v="1769.19"/>
    <n v="1179.4799999999996"/>
    <n v="2"/>
    <x v="1"/>
  </r>
  <r>
    <x v="5671"/>
    <x v="3"/>
    <x v="0"/>
    <d v="2019-12-01T00:00:00"/>
    <x v="673"/>
    <d v="2020-04-16T00:00:00"/>
    <d v="2020-04-19T00:00:00"/>
    <s v="USD"/>
    <n v="3"/>
    <n v="29"/>
    <n v="91"/>
    <n v="8"/>
    <n v="7"/>
    <n v="0.15"/>
    <n v="1874.12"/>
    <n v="3470.6"/>
    <x v="1525"/>
    <n v="13118.84"/>
    <n v="7531.23"/>
    <n v="3"/>
    <x v="1"/>
  </r>
  <r>
    <x v="5672"/>
    <x v="3"/>
    <x v="1"/>
    <d v="2019-12-01T00:00:00"/>
    <x v="673"/>
    <d v="2020-04-11T00:00:00"/>
    <d v="2020-04-21T00:00:00"/>
    <s v="USD"/>
    <n v="10"/>
    <n v="33"/>
    <n v="206"/>
    <n v="38"/>
    <n v="8"/>
    <n v="0.1"/>
    <n v="2481.9499999999998"/>
    <n v="3939.6"/>
    <x v="1487"/>
    <n v="19855.599999999999"/>
    <n v="8509.52"/>
    <n v="10"/>
    <x v="0"/>
  </r>
  <r>
    <x v="5673"/>
    <x v="3"/>
    <x v="2"/>
    <d v="2019-12-01T00:00:00"/>
    <x v="673"/>
    <d v="2020-04-05T00:00:00"/>
    <d v="2020-04-12T00:00:00"/>
    <s v="USD"/>
    <n v="4"/>
    <n v="1"/>
    <n v="314"/>
    <n v="27"/>
    <n v="3"/>
    <n v="0.2"/>
    <n v="122.21"/>
    <n v="214.4"/>
    <x v="2048"/>
    <n v="366.63"/>
    <n v="147.93000000000006"/>
    <n v="7"/>
    <x v="1"/>
  </r>
  <r>
    <x v="5674"/>
    <x v="3"/>
    <x v="0"/>
    <d v="2019-12-01T00:00:00"/>
    <x v="673"/>
    <d v="2020-04-20T00:00:00"/>
    <d v="2020-04-30T00:00:00"/>
    <s v="USD"/>
    <n v="8"/>
    <n v="41"/>
    <n v="168"/>
    <n v="31"/>
    <n v="7"/>
    <n v="0.3"/>
    <n v="1584.68"/>
    <n v="1956.4"/>
    <x v="207"/>
    <n v="11092.76"/>
    <n v="-1506.3999999999996"/>
    <n v="10"/>
    <x v="0"/>
  </r>
  <r>
    <x v="5675"/>
    <x v="0"/>
    <x v="1"/>
    <d v="2019-12-01T00:00:00"/>
    <x v="673"/>
    <d v="2020-04-29T00:00:00"/>
    <d v="2020-05-01T00:00:00"/>
    <s v="USD"/>
    <n v="17"/>
    <n v="37"/>
    <n v="236"/>
    <n v="3"/>
    <n v="6"/>
    <n v="0.05"/>
    <n v="784.91"/>
    <n v="1105.5"/>
    <x v="1260"/>
    <n v="4709.46"/>
    <n v="1591.8899999999994"/>
    <n v="2"/>
    <x v="1"/>
  </r>
  <r>
    <x v="5676"/>
    <x v="1"/>
    <x v="2"/>
    <d v="2019-12-01T00:00:00"/>
    <x v="673"/>
    <d v="2020-04-09T00:00:00"/>
    <d v="2020-04-18T00:00:00"/>
    <s v="USD"/>
    <n v="25"/>
    <n v="8"/>
    <n v="290"/>
    <n v="41"/>
    <n v="8"/>
    <n v="0.08"/>
    <n v="539.35"/>
    <n v="1078.7"/>
    <x v="1144"/>
    <n v="4314.8"/>
    <n v="3624.4320000000007"/>
    <n v="9"/>
    <x v="0"/>
  </r>
  <r>
    <x v="5677"/>
    <x v="1"/>
    <x v="5"/>
    <d v="2019-12-01T00:00:00"/>
    <x v="673"/>
    <d v="2020-04-26T00:00:00"/>
    <d v="2020-04-27T00:00:00"/>
    <s v="USD"/>
    <n v="25"/>
    <n v="44"/>
    <n v="65"/>
    <n v="22"/>
    <n v="4"/>
    <n v="0.08"/>
    <n v="1913.52"/>
    <n v="3986.5"/>
    <x v="1758"/>
    <n v="7654.08"/>
    <n v="7016.2400000000016"/>
    <n v="1"/>
    <x v="1"/>
  </r>
  <r>
    <x v="5678"/>
    <x v="3"/>
    <x v="2"/>
    <d v="2019-12-01T00:00:00"/>
    <x v="674"/>
    <d v="2020-05-02T00:00:00"/>
    <d v="2020-05-12T00:00:00"/>
    <s v="USD"/>
    <n v="4"/>
    <n v="19"/>
    <n v="264"/>
    <n v="3"/>
    <n v="1"/>
    <n v="0.08"/>
    <n v="814.72"/>
    <n v="1018.4"/>
    <x v="246"/>
    <n v="814.72"/>
    <n v="122.20799999999997"/>
    <n v="10"/>
    <x v="0"/>
  </r>
  <r>
    <x v="5679"/>
    <x v="1"/>
    <x v="0"/>
    <d v="2019-12-01T00:00:00"/>
    <x v="674"/>
    <d v="2020-04-06T00:00:00"/>
    <d v="2020-04-10T00:00:00"/>
    <s v="USD"/>
    <n v="23"/>
    <n v="42"/>
    <n v="156"/>
    <n v="40"/>
    <n v="4"/>
    <n v="0.2"/>
    <n v="787.45"/>
    <n v="1078.7"/>
    <x v="1785"/>
    <n v="3149.8"/>
    <n v="302.03999999999996"/>
    <n v="4"/>
    <x v="1"/>
  </r>
  <r>
    <x v="5680"/>
    <x v="1"/>
    <x v="3"/>
    <d v="2019-12-01T00:00:00"/>
    <x v="674"/>
    <d v="2020-04-12T00:00:00"/>
    <d v="2020-04-22T00:00:00"/>
    <s v="USD"/>
    <n v="21"/>
    <n v="44"/>
    <n v="1"/>
    <n v="29"/>
    <n v="6"/>
    <n v="0.2"/>
    <n v="1260.27"/>
    <n v="2291.4"/>
    <x v="1535"/>
    <n v="7561.62"/>
    <n v="3437.1000000000013"/>
    <n v="10"/>
    <x v="0"/>
  </r>
  <r>
    <x v="5681"/>
    <x v="0"/>
    <x v="3"/>
    <d v="2019-12-01T00:00:00"/>
    <x v="674"/>
    <d v="2020-04-14T00:00:00"/>
    <d v="2020-04-17T00:00:00"/>
    <s v="USD"/>
    <n v="18"/>
    <n v="48"/>
    <n v="44"/>
    <n v="7"/>
    <n v="4"/>
    <n v="0.15"/>
    <n v="611.44000000000005"/>
    <n v="1132.3"/>
    <x v="39"/>
    <n v="2445.7600000000002"/>
    <n v="1404.0599999999995"/>
    <n v="3"/>
    <x v="1"/>
  </r>
  <r>
    <x v="5682"/>
    <x v="1"/>
    <x v="0"/>
    <d v="2019-12-01T00:00:00"/>
    <x v="674"/>
    <d v="2020-04-30T00:00:00"/>
    <d v="2020-05-08T00:00:00"/>
    <s v="USD"/>
    <n v="25"/>
    <n v="39"/>
    <n v="156"/>
    <n v="23"/>
    <n v="4"/>
    <n v="0.05"/>
    <n v="702.03"/>
    <n v="1132.3"/>
    <x v="39"/>
    <n v="2808.12"/>
    <n v="1494.62"/>
    <n v="8"/>
    <x v="0"/>
  </r>
  <r>
    <x v="5683"/>
    <x v="0"/>
    <x v="4"/>
    <d v="2019-12-01T00:00:00"/>
    <x v="674"/>
    <d v="2020-04-23T00:00:00"/>
    <d v="2020-04-24T00:00:00"/>
    <s v="USD"/>
    <n v="19"/>
    <n v="1"/>
    <n v="356"/>
    <n v="20"/>
    <n v="5"/>
    <n v="0.08"/>
    <n v="563.80999999999995"/>
    <n v="1025.0999999999999"/>
    <x v="714"/>
    <n v="2819.0499999999997"/>
    <n v="1896.4100000000003"/>
    <n v="1"/>
    <x v="1"/>
  </r>
  <r>
    <x v="5684"/>
    <x v="3"/>
    <x v="1"/>
    <d v="2019-12-01T00:00:00"/>
    <x v="674"/>
    <d v="2020-04-30T00:00:00"/>
    <d v="2020-05-09T00:00:00"/>
    <s v="USD"/>
    <n v="11"/>
    <n v="22"/>
    <n v="234"/>
    <n v="34"/>
    <n v="5"/>
    <n v="0.05"/>
    <n v="1599.16"/>
    <n v="2351.6999999999998"/>
    <x v="32"/>
    <n v="7995.8"/>
    <n v="3174.7749999999987"/>
    <n v="9"/>
    <x v="0"/>
  </r>
  <r>
    <x v="5685"/>
    <x v="1"/>
    <x v="1"/>
    <d v="2019-12-01T00:00:00"/>
    <x v="674"/>
    <d v="2020-04-26T00:00:00"/>
    <d v="2020-05-04T00:00:00"/>
    <s v="USD"/>
    <n v="22"/>
    <n v="6"/>
    <n v="244"/>
    <n v="32"/>
    <n v="7"/>
    <n v="0.05"/>
    <n v="2070.3000000000002"/>
    <n v="3450.5"/>
    <x v="2049"/>
    <n v="14492.100000000002"/>
    <n v="8453.7249999999985"/>
    <n v="8"/>
    <x v="0"/>
  </r>
  <r>
    <x v="5686"/>
    <x v="1"/>
    <x v="1"/>
    <d v="2019-12-01T00:00:00"/>
    <x v="674"/>
    <d v="2020-04-23T00:00:00"/>
    <d v="2020-04-27T00:00:00"/>
    <s v="USD"/>
    <n v="23"/>
    <n v="47"/>
    <n v="248"/>
    <n v="27"/>
    <n v="5"/>
    <n v="0.05"/>
    <n v="1121.8499999999999"/>
    <n v="2003.3"/>
    <x v="820"/>
    <n v="5609.25"/>
    <n v="3906.4249999999993"/>
    <n v="4"/>
    <x v="1"/>
  </r>
  <r>
    <x v="5687"/>
    <x v="3"/>
    <x v="2"/>
    <d v="2019-12-01T00:00:00"/>
    <x v="674"/>
    <d v="2020-04-07T00:00:00"/>
    <d v="2020-04-08T00:00:00"/>
    <s v="USD"/>
    <n v="5"/>
    <n v="43"/>
    <n v="288"/>
    <n v="14"/>
    <n v="1"/>
    <n v="0.05"/>
    <n v="1068.58"/>
    <n v="2606.3000000000002"/>
    <x v="196"/>
    <n v="1068.58"/>
    <n v="1407.4050000000002"/>
    <n v="1"/>
    <x v="1"/>
  </r>
  <r>
    <x v="5688"/>
    <x v="3"/>
    <x v="2"/>
    <d v="2019-12-01T00:00:00"/>
    <x v="674"/>
    <d v="2020-04-28T00:00:00"/>
    <d v="2020-05-03T00:00:00"/>
    <s v="USD"/>
    <n v="7"/>
    <n v="12"/>
    <n v="266"/>
    <n v="41"/>
    <n v="5"/>
    <n v="0.05"/>
    <n v="1427.1"/>
    <n v="1902.8"/>
    <x v="1279"/>
    <n v="7135.5"/>
    <n v="1902.7999999999993"/>
    <n v="5"/>
    <x v="1"/>
  </r>
  <r>
    <x v="5689"/>
    <x v="3"/>
    <x v="3"/>
    <d v="2019-12-01T00:00:00"/>
    <x v="674"/>
    <d v="2020-04-17T00:00:00"/>
    <d v="2020-04-27T00:00:00"/>
    <s v="USD"/>
    <n v="8"/>
    <n v="5"/>
    <n v="17"/>
    <n v="5"/>
    <n v="2"/>
    <n v="0.05"/>
    <n v="1565.39"/>
    <n v="2371.8000000000002"/>
    <x v="2050"/>
    <n v="3130.78"/>
    <n v="1375.6399999999999"/>
    <n v="10"/>
    <x v="0"/>
  </r>
  <r>
    <x v="5690"/>
    <x v="3"/>
    <x v="2"/>
    <d v="2019-12-01T00:00:00"/>
    <x v="675"/>
    <d v="2020-04-24T00:00:00"/>
    <d v="2020-04-26T00:00:00"/>
    <s v="USD"/>
    <n v="6"/>
    <n v="12"/>
    <n v="315"/>
    <n v="2"/>
    <n v="4"/>
    <n v="0.05"/>
    <n v="1865.82"/>
    <n v="3162.4"/>
    <x v="2051"/>
    <n v="7463.28"/>
    <n v="4553.8399999999992"/>
    <n v="2"/>
    <x v="1"/>
  </r>
  <r>
    <x v="5691"/>
    <x v="0"/>
    <x v="0"/>
    <d v="2019-12-01T00:00:00"/>
    <x v="675"/>
    <d v="2020-04-11T00:00:00"/>
    <d v="2020-04-12T00:00:00"/>
    <s v="USD"/>
    <n v="16"/>
    <n v="24"/>
    <n v="198"/>
    <n v="44"/>
    <n v="8"/>
    <n v="0.1"/>
    <n v="161.4"/>
    <n v="221.1"/>
    <x v="266"/>
    <n v="1291.2"/>
    <n v="300.72000000000003"/>
    <n v="1"/>
    <x v="1"/>
  </r>
  <r>
    <x v="5692"/>
    <x v="0"/>
    <x v="2"/>
    <d v="2019-12-01T00:00:00"/>
    <x v="675"/>
    <d v="2020-04-07T00:00:00"/>
    <d v="2020-04-10T00:00:00"/>
    <s v="USD"/>
    <n v="15"/>
    <n v="45"/>
    <n v="306"/>
    <n v="5"/>
    <n v="5"/>
    <n v="0.15"/>
    <n v="593.02"/>
    <n v="1118.9000000000001"/>
    <x v="262"/>
    <n v="2965.1"/>
    <n v="1790.2249999999999"/>
    <n v="3"/>
    <x v="1"/>
  </r>
  <r>
    <x v="5693"/>
    <x v="3"/>
    <x v="2"/>
    <d v="2019-12-01T00:00:00"/>
    <x v="675"/>
    <d v="2020-04-15T00:00:00"/>
    <d v="2020-04-20T00:00:00"/>
    <s v="USD"/>
    <n v="8"/>
    <n v="35"/>
    <n v="317"/>
    <n v="12"/>
    <n v="4"/>
    <n v="0.08"/>
    <n v="1391.99"/>
    <n v="2626.4"/>
    <x v="764"/>
    <n v="5567.96"/>
    <n v="4097.192"/>
    <n v="5"/>
    <x v="1"/>
  </r>
  <r>
    <x v="5694"/>
    <x v="2"/>
    <x v="5"/>
    <d v="2019-12-01T00:00:00"/>
    <x v="675"/>
    <d v="2020-04-29T00:00:00"/>
    <d v="2020-05-02T00:00:00"/>
    <s v="USD"/>
    <n v="27"/>
    <n v="40"/>
    <n v="77"/>
    <n v="9"/>
    <n v="5"/>
    <n v="0.1"/>
    <n v="547.79"/>
    <n v="750.4"/>
    <x v="426"/>
    <n v="2738.95"/>
    <n v="637.85000000000036"/>
    <n v="3"/>
    <x v="1"/>
  </r>
  <r>
    <x v="5695"/>
    <x v="3"/>
    <x v="0"/>
    <d v="2019-12-01T00:00:00"/>
    <x v="675"/>
    <d v="2020-04-10T00:00:00"/>
    <d v="2020-04-13T00:00:00"/>
    <s v="USD"/>
    <n v="8"/>
    <n v="49"/>
    <n v="114"/>
    <n v="1"/>
    <n v="8"/>
    <n v="0.15"/>
    <n v="788.93"/>
    <n v="1051.9000000000001"/>
    <x v="649"/>
    <n v="6311.44"/>
    <n v="841.48000000000047"/>
    <n v="3"/>
    <x v="1"/>
  </r>
  <r>
    <x v="5696"/>
    <x v="1"/>
    <x v="0"/>
    <d v="2019-12-01T00:00:00"/>
    <x v="675"/>
    <d v="2020-04-28T00:00:00"/>
    <d v="2020-05-02T00:00:00"/>
    <s v="USD"/>
    <n v="20"/>
    <n v="12"/>
    <n v="102"/>
    <n v="27"/>
    <n v="2"/>
    <n v="0.08"/>
    <n v="2719.93"/>
    <n v="3999.9"/>
    <x v="127"/>
    <n v="5439.86"/>
    <n v="1919.956000000001"/>
    <n v="4"/>
    <x v="1"/>
  </r>
  <r>
    <x v="5697"/>
    <x v="1"/>
    <x v="0"/>
    <d v="2019-12-01T00:00:00"/>
    <x v="675"/>
    <d v="2020-04-29T00:00:00"/>
    <d v="2020-05-07T00:00:00"/>
    <s v="USD"/>
    <n v="22"/>
    <n v="20"/>
    <n v="183"/>
    <n v="41"/>
    <n v="5"/>
    <n v="0.05"/>
    <n v="3299.62"/>
    <n v="6110.4"/>
    <x v="600"/>
    <n v="16498.099999999999"/>
    <n v="12526.3"/>
    <n v="8"/>
    <x v="0"/>
  </r>
  <r>
    <x v="5698"/>
    <x v="3"/>
    <x v="1"/>
    <d v="2019-12-01T00:00:00"/>
    <x v="676"/>
    <d v="2020-04-12T00:00:00"/>
    <d v="2020-04-14T00:00:00"/>
    <s v="USD"/>
    <n v="12"/>
    <n v="39"/>
    <n v="244"/>
    <n v="27"/>
    <n v="8"/>
    <n v="0.05"/>
    <n v="132.33000000000001"/>
    <n v="167.5"/>
    <x v="259"/>
    <n v="1058.6400000000001"/>
    <n v="214.3599999999999"/>
    <n v="2"/>
    <x v="1"/>
  </r>
  <r>
    <x v="5699"/>
    <x v="3"/>
    <x v="3"/>
    <d v="2019-12-01T00:00:00"/>
    <x v="676"/>
    <d v="2020-04-28T00:00:00"/>
    <d v="2020-04-30T00:00:00"/>
    <s v="USD"/>
    <n v="9"/>
    <n v="3"/>
    <n v="45"/>
    <n v="16"/>
    <n v="4"/>
    <n v="0.08"/>
    <n v="3325.48"/>
    <n v="4006.6"/>
    <x v="150"/>
    <n v="13301.92"/>
    <n v="1442.3680000000004"/>
    <n v="2"/>
    <x v="1"/>
  </r>
  <r>
    <x v="5700"/>
    <x v="1"/>
    <x v="1"/>
    <d v="2019-12-01T00:00:00"/>
    <x v="676"/>
    <d v="2020-04-10T00:00:00"/>
    <d v="2020-04-20T00:00:00"/>
    <s v="USD"/>
    <n v="22"/>
    <n v="12"/>
    <n v="207"/>
    <n v="14"/>
    <n v="3"/>
    <n v="0.3"/>
    <n v="2498.83"/>
    <n v="3966.4"/>
    <x v="294"/>
    <n v="7496.49"/>
    <n v="832.95000000000073"/>
    <n v="10"/>
    <x v="0"/>
  </r>
  <r>
    <x v="5701"/>
    <x v="0"/>
    <x v="2"/>
    <d v="2019-12-01T00:00:00"/>
    <x v="676"/>
    <d v="2020-04-14T00:00:00"/>
    <d v="2020-04-23T00:00:00"/>
    <s v="USD"/>
    <n v="16"/>
    <n v="2"/>
    <n v="270"/>
    <n v="43"/>
    <n v="4"/>
    <n v="0.05"/>
    <n v="573.19000000000005"/>
    <n v="971.5"/>
    <x v="828"/>
    <n v="2292.7600000000002"/>
    <n v="1398.9399999999996"/>
    <n v="9"/>
    <x v="0"/>
  </r>
  <r>
    <x v="5702"/>
    <x v="0"/>
    <x v="4"/>
    <d v="2019-12-01T00:00:00"/>
    <x v="676"/>
    <d v="2020-05-03T00:00:00"/>
    <d v="2020-05-12T00:00:00"/>
    <s v="USD"/>
    <n v="16"/>
    <n v="12"/>
    <n v="338"/>
    <n v="9"/>
    <n v="4"/>
    <n v="0.08"/>
    <n v="565.21"/>
    <n v="991.6"/>
    <x v="367"/>
    <n v="2260.84"/>
    <n v="1388.248"/>
    <n v="9"/>
    <x v="0"/>
  </r>
  <r>
    <x v="5703"/>
    <x v="0"/>
    <x v="1"/>
    <d v="2019-12-01T00:00:00"/>
    <x v="676"/>
    <d v="2020-04-20T00:00:00"/>
    <d v="2020-04-22T00:00:00"/>
    <s v="USD"/>
    <n v="19"/>
    <n v="43"/>
    <n v="253"/>
    <n v="30"/>
    <n v="3"/>
    <n v="0.1"/>
    <n v="1243.8599999999999"/>
    <n v="2646.5"/>
    <x v="1101"/>
    <n v="3731.58"/>
    <n v="3413.9700000000003"/>
    <n v="2"/>
    <x v="1"/>
  </r>
  <r>
    <x v="5704"/>
    <x v="3"/>
    <x v="3"/>
    <d v="2019-12-01T00:00:00"/>
    <x v="676"/>
    <d v="2020-04-23T00:00:00"/>
    <d v="2020-04-27T00:00:00"/>
    <s v="USD"/>
    <n v="8"/>
    <n v="22"/>
    <n v="36"/>
    <n v="17"/>
    <n v="5"/>
    <n v="0.15"/>
    <n v="2751.69"/>
    <n v="3718.5"/>
    <x v="2052"/>
    <n v="13758.45"/>
    <n v="2045.1749999999993"/>
    <n v="4"/>
    <x v="1"/>
  </r>
  <r>
    <x v="5705"/>
    <x v="3"/>
    <x v="1"/>
    <d v="2019-12-01T00:00:00"/>
    <x v="676"/>
    <d v="2020-04-20T00:00:00"/>
    <d v="2020-04-21T00:00:00"/>
    <s v="USD"/>
    <n v="10"/>
    <n v="42"/>
    <n v="245"/>
    <n v="6"/>
    <n v="8"/>
    <n v="0.05"/>
    <n v="1321.24"/>
    <n v="2278"/>
    <x v="557"/>
    <n v="10569.92"/>
    <n v="6742.8799999999992"/>
    <n v="1"/>
    <x v="1"/>
  </r>
  <r>
    <x v="5706"/>
    <x v="0"/>
    <x v="2"/>
    <d v="2019-12-01T00:00:00"/>
    <x v="676"/>
    <d v="2020-04-09T00:00:00"/>
    <d v="2020-04-13T00:00:00"/>
    <s v="USD"/>
    <n v="13"/>
    <n v="1"/>
    <n v="283"/>
    <n v="25"/>
    <n v="1"/>
    <n v="0.1"/>
    <n v="1178.8699999999999"/>
    <n v="1708.5"/>
    <x v="987"/>
    <n v="1178.8699999999999"/>
    <n v="358.7800000000002"/>
    <n v="4"/>
    <x v="1"/>
  </r>
  <r>
    <x v="5707"/>
    <x v="0"/>
    <x v="0"/>
    <d v="2019-12-01T00:00:00"/>
    <x v="676"/>
    <d v="2020-04-09T00:00:00"/>
    <d v="2020-04-18T00:00:00"/>
    <s v="USD"/>
    <n v="12"/>
    <n v="12"/>
    <n v="165"/>
    <n v="39"/>
    <n v="4"/>
    <n v="0.08"/>
    <n v="4958.2700000000004"/>
    <n v="5902.7"/>
    <x v="2053"/>
    <n v="19833.080000000002"/>
    <n v="1888.8559999999998"/>
    <n v="9"/>
    <x v="0"/>
  </r>
  <r>
    <x v="5708"/>
    <x v="3"/>
    <x v="3"/>
    <d v="2019-12-01T00:00:00"/>
    <x v="677"/>
    <d v="2020-04-30T00:00:00"/>
    <d v="2020-05-10T00:00:00"/>
    <s v="USD"/>
    <n v="1"/>
    <n v="22"/>
    <n v="51"/>
    <n v="16"/>
    <n v="4"/>
    <n v="0.08"/>
    <n v="184.52"/>
    <n v="227.8"/>
    <x v="1311"/>
    <n v="738.08"/>
    <n v="100.22400000000005"/>
    <n v="10"/>
    <x v="0"/>
  </r>
  <r>
    <x v="5709"/>
    <x v="3"/>
    <x v="2"/>
    <d v="2019-12-01T00:00:00"/>
    <x v="677"/>
    <d v="2020-04-27T00:00:00"/>
    <d v="2020-05-01T00:00:00"/>
    <s v="USD"/>
    <n v="11"/>
    <n v="36"/>
    <n v="303"/>
    <n v="42"/>
    <n v="2"/>
    <n v="0.3"/>
    <n v="1217.79"/>
    <n v="1902.8"/>
    <x v="190"/>
    <n v="2435.58"/>
    <n v="228.33999999999969"/>
    <n v="4"/>
    <x v="1"/>
  </r>
  <r>
    <x v="5710"/>
    <x v="1"/>
    <x v="1"/>
    <d v="2019-12-01T00:00:00"/>
    <x v="677"/>
    <d v="2020-04-23T00:00:00"/>
    <d v="2020-05-01T00:00:00"/>
    <s v="USD"/>
    <n v="21"/>
    <n v="47"/>
    <n v="250"/>
    <n v="15"/>
    <n v="4"/>
    <n v="0.08"/>
    <n v="2895.47"/>
    <n v="3966.4"/>
    <x v="358"/>
    <n v="11581.88"/>
    <n v="3014.4720000000016"/>
    <n v="8"/>
    <x v="0"/>
  </r>
  <r>
    <x v="5711"/>
    <x v="0"/>
    <x v="2"/>
    <d v="2019-12-01T00:00:00"/>
    <x v="677"/>
    <d v="2020-04-09T00:00:00"/>
    <d v="2020-04-17T00:00:00"/>
    <s v="USD"/>
    <n v="16"/>
    <n v="50"/>
    <n v="299"/>
    <n v="20"/>
    <n v="7"/>
    <n v="0.1"/>
    <n v="716.36"/>
    <n v="1085.4000000000001"/>
    <x v="1258"/>
    <n v="5014.5200000000004"/>
    <n v="1823.5000000000009"/>
    <n v="8"/>
    <x v="0"/>
  </r>
  <r>
    <x v="5712"/>
    <x v="1"/>
    <x v="3"/>
    <d v="2019-12-01T00:00:00"/>
    <x v="677"/>
    <d v="2020-04-29T00:00:00"/>
    <d v="2020-05-07T00:00:00"/>
    <s v="USD"/>
    <n v="21"/>
    <n v="41"/>
    <n v="3"/>
    <n v="42"/>
    <n v="1"/>
    <n v="0.2"/>
    <n v="788.19"/>
    <n v="1159.0999999999999"/>
    <x v="1095"/>
    <n v="788.19"/>
    <n v="139.08999999999992"/>
    <n v="8"/>
    <x v="0"/>
  </r>
  <r>
    <x v="5713"/>
    <x v="3"/>
    <x v="1"/>
    <d v="2019-12-01T00:00:00"/>
    <x v="677"/>
    <d v="2020-05-03T00:00:00"/>
    <d v="2020-05-05T00:00:00"/>
    <s v="USD"/>
    <n v="1"/>
    <n v="39"/>
    <n v="212"/>
    <n v="15"/>
    <n v="7"/>
    <n v="0.3"/>
    <n v="4442.1000000000004"/>
    <n v="5226"/>
    <x v="1658"/>
    <n v="31094.700000000004"/>
    <n v="-5487.3000000000065"/>
    <n v="2"/>
    <x v="1"/>
  </r>
  <r>
    <x v="5714"/>
    <x v="0"/>
    <x v="1"/>
    <d v="2019-12-01T00:00:00"/>
    <x v="677"/>
    <d v="2020-04-14T00:00:00"/>
    <d v="2020-04-23T00:00:00"/>
    <s v="USD"/>
    <n v="20"/>
    <n v="14"/>
    <n v="226"/>
    <n v="4"/>
    <n v="2"/>
    <n v="0.08"/>
    <n v="1423.88"/>
    <n v="1849.2"/>
    <x v="249"/>
    <n v="2847.76"/>
    <n v="554.76800000000003"/>
    <n v="9"/>
    <x v="0"/>
  </r>
  <r>
    <x v="5715"/>
    <x v="0"/>
    <x v="1"/>
    <d v="2019-12-01T00:00:00"/>
    <x v="677"/>
    <d v="2020-04-23T00:00:00"/>
    <d v="2020-05-02T00:00:00"/>
    <s v="USD"/>
    <n v="14"/>
    <n v="32"/>
    <n v="257"/>
    <n v="17"/>
    <n v="5"/>
    <n v="0.1"/>
    <n v="895.46"/>
    <n v="1989.9"/>
    <x v="794"/>
    <n v="4477.3"/>
    <n v="4477.2500000000009"/>
    <n v="9"/>
    <x v="0"/>
  </r>
  <r>
    <x v="5716"/>
    <x v="3"/>
    <x v="0"/>
    <d v="2019-12-01T00:00:00"/>
    <x v="677"/>
    <d v="2020-05-05T00:00:00"/>
    <d v="2020-05-09T00:00:00"/>
    <s v="USD"/>
    <n v="4"/>
    <n v="10"/>
    <n v="193"/>
    <n v="31"/>
    <n v="5"/>
    <n v="0.05"/>
    <n v="3167.76"/>
    <n v="3959.7"/>
    <x v="369"/>
    <n v="15838.800000000001"/>
    <n v="2969.7749999999996"/>
    <n v="4"/>
    <x v="1"/>
  </r>
  <r>
    <x v="5717"/>
    <x v="1"/>
    <x v="2"/>
    <d v="2019-12-01T00:00:00"/>
    <x v="677"/>
    <d v="2020-04-24T00:00:00"/>
    <d v="2020-04-29T00:00:00"/>
    <s v="USD"/>
    <n v="20"/>
    <n v="4"/>
    <n v="278"/>
    <n v="23"/>
    <n v="7"/>
    <n v="0.1"/>
    <n v="172.46"/>
    <n v="221.1"/>
    <x v="927"/>
    <n v="1207.22"/>
    <n v="185.71000000000004"/>
    <n v="5"/>
    <x v="1"/>
  </r>
  <r>
    <x v="5718"/>
    <x v="3"/>
    <x v="3"/>
    <d v="2019-12-01T00:00:00"/>
    <x v="677"/>
    <d v="2020-04-16T00:00:00"/>
    <d v="2020-04-17T00:00:00"/>
    <s v="USD"/>
    <n v="5"/>
    <n v="23"/>
    <n v="46"/>
    <n v="14"/>
    <n v="5"/>
    <n v="0.05"/>
    <n v="2524.02"/>
    <n v="3711.8"/>
    <x v="2054"/>
    <n v="12620.1"/>
    <n v="5010.9499999999989"/>
    <n v="1"/>
    <x v="1"/>
  </r>
  <r>
    <x v="5719"/>
    <x v="0"/>
    <x v="0"/>
    <d v="2019-12-01T00:00:00"/>
    <x v="677"/>
    <d v="2020-05-04T00:00:00"/>
    <d v="2020-05-14T00:00:00"/>
    <s v="USD"/>
    <n v="13"/>
    <n v="10"/>
    <n v="103"/>
    <n v="38"/>
    <n v="1"/>
    <n v="0.05"/>
    <n v="3348.66"/>
    <n v="3939.6"/>
    <x v="17"/>
    <n v="3348.66"/>
    <n v="393.96000000000004"/>
    <n v="10"/>
    <x v="0"/>
  </r>
  <r>
    <x v="5720"/>
    <x v="3"/>
    <x v="2"/>
    <d v="2019-12-01T00:00:00"/>
    <x v="677"/>
    <d v="2020-04-21T00:00:00"/>
    <d v="2020-04-23T00:00:00"/>
    <s v="USD"/>
    <n v="4"/>
    <n v="24"/>
    <n v="268"/>
    <n v="21"/>
    <n v="4"/>
    <n v="0.2"/>
    <n v="133.87"/>
    <n v="180.9"/>
    <x v="641"/>
    <n v="535.48"/>
    <n v="43.399999999999977"/>
    <n v="2"/>
    <x v="1"/>
  </r>
  <r>
    <x v="5721"/>
    <x v="3"/>
    <x v="1"/>
    <d v="2019-12-01T00:00:00"/>
    <x v="678"/>
    <d v="2020-05-02T00:00:00"/>
    <d v="2020-05-07T00:00:00"/>
    <s v="USD"/>
    <n v="7"/>
    <n v="30"/>
    <n v="210"/>
    <n v="7"/>
    <n v="1"/>
    <n v="0.15"/>
    <n v="888.42"/>
    <n v="1045.2"/>
    <x v="78"/>
    <n v="888.42"/>
    <n v="0"/>
    <n v="5"/>
    <x v="1"/>
  </r>
  <r>
    <x v="5722"/>
    <x v="3"/>
    <x v="1"/>
    <d v="2019-12-01T00:00:00"/>
    <x v="678"/>
    <d v="2020-04-30T00:00:00"/>
    <d v="2020-05-10T00:00:00"/>
    <s v="USD"/>
    <n v="7"/>
    <n v="50"/>
    <n v="241"/>
    <n v="27"/>
    <n v="2"/>
    <n v="0.4"/>
    <n v="440.73"/>
    <n v="958.1"/>
    <x v="2055"/>
    <n v="881.46"/>
    <n v="268.26"/>
    <n v="10"/>
    <x v="0"/>
  </r>
  <r>
    <x v="5723"/>
    <x v="0"/>
    <x v="3"/>
    <d v="2019-12-01T00:00:00"/>
    <x v="678"/>
    <d v="2020-04-25T00:00:00"/>
    <d v="2020-05-05T00:00:00"/>
    <s v="USD"/>
    <n v="15"/>
    <n v="21"/>
    <n v="3"/>
    <n v="19"/>
    <n v="1"/>
    <n v="0.08"/>
    <n v="778.54"/>
    <n v="1112.2"/>
    <x v="1177"/>
    <n v="778.54"/>
    <n v="244.68400000000008"/>
    <n v="10"/>
    <x v="0"/>
  </r>
  <r>
    <x v="5724"/>
    <x v="0"/>
    <x v="2"/>
    <d v="2019-12-01T00:00:00"/>
    <x v="679"/>
    <d v="2020-04-26T00:00:00"/>
    <d v="2020-04-27T00:00:00"/>
    <s v="USD"/>
    <n v="12"/>
    <n v="26"/>
    <n v="301"/>
    <n v="25"/>
    <n v="4"/>
    <n v="0.1"/>
    <n v="906.91"/>
    <n v="1889.4"/>
    <x v="2056"/>
    <n v="3627.64"/>
    <n v="3174.2000000000003"/>
    <n v="1"/>
    <x v="1"/>
  </r>
  <r>
    <x v="5725"/>
    <x v="3"/>
    <x v="2"/>
    <d v="2019-12-01T00:00:00"/>
    <x v="679"/>
    <d v="2020-04-12T00:00:00"/>
    <d v="2020-04-13T00:00:00"/>
    <s v="USD"/>
    <n v="5"/>
    <n v="31"/>
    <n v="267"/>
    <n v="22"/>
    <n v="1"/>
    <n v="0.08"/>
    <n v="745.17"/>
    <n v="1112.2"/>
    <x v="1177"/>
    <n v="745.17"/>
    <n v="278.05400000000009"/>
    <n v="1"/>
    <x v="1"/>
  </r>
  <r>
    <x v="5726"/>
    <x v="0"/>
    <x v="3"/>
    <d v="2019-12-01T00:00:00"/>
    <x v="679"/>
    <d v="2020-05-04T00:00:00"/>
    <d v="2020-05-08T00:00:00"/>
    <s v="USD"/>
    <n v="17"/>
    <n v="37"/>
    <n v="56"/>
    <n v="11"/>
    <n v="6"/>
    <n v="0.15"/>
    <n v="203.68"/>
    <n v="268"/>
    <x v="442"/>
    <n v="1222.08"/>
    <n v="144.72000000000003"/>
    <n v="4"/>
    <x v="1"/>
  </r>
  <r>
    <x v="5727"/>
    <x v="0"/>
    <x v="2"/>
    <d v="2019-12-01T00:00:00"/>
    <x v="679"/>
    <d v="2020-04-17T00:00:00"/>
    <d v="2020-04-24T00:00:00"/>
    <s v="USD"/>
    <n v="16"/>
    <n v="5"/>
    <n v="323"/>
    <n v="38"/>
    <n v="1"/>
    <n v="0.4"/>
    <n v="2199.7399999999998"/>
    <n v="3437.1"/>
    <x v="1856"/>
    <n v="2199.7399999999998"/>
    <n v="-137.48000000000002"/>
    <n v="7"/>
    <x v="1"/>
  </r>
  <r>
    <x v="5728"/>
    <x v="3"/>
    <x v="0"/>
    <d v="2019-12-01T00:00:00"/>
    <x v="679"/>
    <d v="2020-05-07T00:00:00"/>
    <d v="2020-05-10T00:00:00"/>
    <s v="USD"/>
    <n v="5"/>
    <n v="47"/>
    <n v="135"/>
    <n v="17"/>
    <n v="7"/>
    <n v="0.15"/>
    <n v="574.05999999999995"/>
    <n v="1125.5999999999999"/>
    <x v="437"/>
    <n v="4018.4199999999996"/>
    <n v="2678.8999999999992"/>
    <n v="3"/>
    <x v="1"/>
  </r>
  <r>
    <x v="5729"/>
    <x v="3"/>
    <x v="2"/>
    <d v="2019-12-01T00:00:00"/>
    <x v="679"/>
    <d v="2020-04-27T00:00:00"/>
    <d v="2020-05-07T00:00:00"/>
    <s v="USD"/>
    <n v="12"/>
    <n v="5"/>
    <n v="304"/>
    <n v="5"/>
    <n v="1"/>
    <n v="0.15"/>
    <n v="722.73"/>
    <n v="1078.7"/>
    <x v="192"/>
    <n v="722.73"/>
    <n v="194.16499999999996"/>
    <n v="10"/>
    <x v="0"/>
  </r>
  <r>
    <x v="5730"/>
    <x v="0"/>
    <x v="2"/>
    <d v="2019-12-01T00:00:00"/>
    <x v="680"/>
    <d v="2020-05-06T00:00:00"/>
    <d v="2020-05-07T00:00:00"/>
    <s v="USD"/>
    <n v="17"/>
    <n v="14"/>
    <n v="317"/>
    <n v="3"/>
    <n v="6"/>
    <n v="0.1"/>
    <n v="176.88"/>
    <n v="268"/>
    <x v="442"/>
    <n v="1061.28"/>
    <n v="385.92000000000007"/>
    <n v="1"/>
    <x v="1"/>
  </r>
  <r>
    <x v="5731"/>
    <x v="0"/>
    <x v="4"/>
    <d v="2019-12-01T00:00:00"/>
    <x v="680"/>
    <d v="2020-05-01T00:00:00"/>
    <d v="2020-05-11T00:00:00"/>
    <s v="USD"/>
    <n v="18"/>
    <n v="41"/>
    <n v="351"/>
    <n v="12"/>
    <n v="4"/>
    <n v="0.05"/>
    <n v="1122.25"/>
    <n v="2244.5"/>
    <x v="1601"/>
    <n v="4489"/>
    <n v="4040.1000000000004"/>
    <n v="10"/>
    <x v="0"/>
  </r>
  <r>
    <x v="5732"/>
    <x v="3"/>
    <x v="2"/>
    <d v="2019-12-01T00:00:00"/>
    <x v="680"/>
    <d v="2020-04-26T00:00:00"/>
    <d v="2020-05-01T00:00:00"/>
    <s v="USD"/>
    <n v="4"/>
    <n v="9"/>
    <n v="281"/>
    <n v="22"/>
    <n v="8"/>
    <n v="0.08"/>
    <n v="1690.41"/>
    <n v="2914.5"/>
    <x v="500"/>
    <n v="13523.28"/>
    <n v="7927.4400000000005"/>
    <n v="5"/>
    <x v="1"/>
  </r>
  <r>
    <x v="5733"/>
    <x v="3"/>
    <x v="3"/>
    <d v="2019-12-01T00:00:00"/>
    <x v="680"/>
    <d v="2020-04-30T00:00:00"/>
    <d v="2020-05-09T00:00:00"/>
    <s v="USD"/>
    <n v="12"/>
    <n v="28"/>
    <n v="5"/>
    <n v="30"/>
    <n v="1"/>
    <n v="0.08"/>
    <n v="2538.9699999999998"/>
    <n v="3906.1"/>
    <x v="493"/>
    <n v="2538.9699999999998"/>
    <n v="1054.6420000000003"/>
    <n v="9"/>
    <x v="0"/>
  </r>
  <r>
    <x v="5734"/>
    <x v="3"/>
    <x v="0"/>
    <d v="2019-12-01T00:00:00"/>
    <x v="680"/>
    <d v="2020-04-16T00:00:00"/>
    <d v="2020-04-25T00:00:00"/>
    <s v="USD"/>
    <n v="9"/>
    <n v="32"/>
    <n v="159"/>
    <n v="13"/>
    <n v="2"/>
    <n v="0.3"/>
    <n v="709.87"/>
    <n v="1092.0999999999999"/>
    <x v="169"/>
    <n v="1419.74"/>
    <n v="109.19999999999982"/>
    <n v="9"/>
    <x v="0"/>
  </r>
  <r>
    <x v="5735"/>
    <x v="0"/>
    <x v="3"/>
    <d v="2019-12-01T00:00:00"/>
    <x v="680"/>
    <d v="2020-04-28T00:00:00"/>
    <d v="2020-05-08T00:00:00"/>
    <s v="USD"/>
    <n v="14"/>
    <n v="35"/>
    <n v="43"/>
    <n v="30"/>
    <n v="1"/>
    <n v="0.2"/>
    <n v="569.5"/>
    <n v="670"/>
    <x v="574"/>
    <n v="569.5"/>
    <n v="-33.5"/>
    <n v="10"/>
    <x v="0"/>
  </r>
  <r>
    <x v="5736"/>
    <x v="1"/>
    <x v="4"/>
    <d v="2019-12-01T00:00:00"/>
    <x v="680"/>
    <d v="2020-04-16T00:00:00"/>
    <d v="2020-04-18T00:00:00"/>
    <s v="USD"/>
    <n v="22"/>
    <n v="41"/>
    <n v="339"/>
    <n v="26"/>
    <n v="8"/>
    <n v="0.08"/>
    <n v="660.49"/>
    <n v="1246.2"/>
    <x v="65"/>
    <n v="5283.92"/>
    <n v="3888.112000000001"/>
    <n v="2"/>
    <x v="1"/>
  </r>
  <r>
    <x v="5737"/>
    <x v="3"/>
    <x v="2"/>
    <d v="2019-12-01T00:00:00"/>
    <x v="680"/>
    <d v="2020-04-28T00:00:00"/>
    <d v="2020-04-29T00:00:00"/>
    <s v="USD"/>
    <n v="6"/>
    <n v="2"/>
    <n v="313"/>
    <n v="45"/>
    <n v="4"/>
    <n v="0.1"/>
    <n v="2817.22"/>
    <n v="3859.2"/>
    <x v="1590"/>
    <n v="11268.88"/>
    <n v="2624.24"/>
    <n v="1"/>
    <x v="1"/>
  </r>
  <r>
    <x v="5738"/>
    <x v="3"/>
    <x v="5"/>
    <d v="2019-12-01T00:00:00"/>
    <x v="680"/>
    <d v="2020-04-12T00:00:00"/>
    <d v="2020-04-15T00:00:00"/>
    <s v="USD"/>
    <n v="1"/>
    <n v="16"/>
    <n v="82"/>
    <n v="39"/>
    <n v="5"/>
    <n v="0.08"/>
    <n v="2865.72"/>
    <n v="3872.6"/>
    <x v="585"/>
    <n v="14328.599999999999"/>
    <n v="3485.3600000000006"/>
    <n v="3"/>
    <x v="1"/>
  </r>
  <r>
    <x v="5739"/>
    <x v="0"/>
    <x v="3"/>
    <d v="2019-12-01T00:00:00"/>
    <x v="680"/>
    <d v="2020-05-04T00:00:00"/>
    <d v="2020-05-13T00:00:00"/>
    <s v="USD"/>
    <n v="12"/>
    <n v="33"/>
    <n v="33"/>
    <n v="29"/>
    <n v="7"/>
    <n v="0.08"/>
    <n v="488.83"/>
    <n v="857.6"/>
    <x v="662"/>
    <n v="3421.81"/>
    <n v="2101.1340000000005"/>
    <n v="9"/>
    <x v="0"/>
  </r>
  <r>
    <x v="5740"/>
    <x v="2"/>
    <x v="0"/>
    <d v="2019-12-01T00:00:00"/>
    <x v="681"/>
    <d v="2020-04-23T00:00:00"/>
    <d v="2020-04-26T00:00:00"/>
    <s v="USD"/>
    <n v="27"/>
    <n v="10"/>
    <n v="88"/>
    <n v="42"/>
    <n v="1"/>
    <n v="0.3"/>
    <n v="163.47999999999999"/>
    <n v="268"/>
    <x v="24"/>
    <n v="163.47999999999999"/>
    <n v="24.120000000000005"/>
    <n v="3"/>
    <x v="1"/>
  </r>
  <r>
    <x v="5741"/>
    <x v="1"/>
    <x v="0"/>
    <d v="2019-12-01T00:00:00"/>
    <x v="681"/>
    <d v="2020-04-14T00:00:00"/>
    <d v="2020-04-18T00:00:00"/>
    <s v="USD"/>
    <n v="24"/>
    <n v="17"/>
    <n v="174"/>
    <n v="14"/>
    <n v="6"/>
    <n v="0.05"/>
    <n v="155.31"/>
    <n v="254.6"/>
    <x v="13"/>
    <n v="931.86"/>
    <n v="519.35999999999979"/>
    <n v="4"/>
    <x v="1"/>
  </r>
  <r>
    <x v="5742"/>
    <x v="1"/>
    <x v="2"/>
    <d v="2019-12-01T00:00:00"/>
    <x v="681"/>
    <d v="2020-04-27T00:00:00"/>
    <d v="2020-05-06T00:00:00"/>
    <s v="USD"/>
    <n v="21"/>
    <n v="19"/>
    <n v="329"/>
    <n v="44"/>
    <n v="5"/>
    <n v="0.15"/>
    <n v="1041.18"/>
    <n v="2479"/>
    <x v="1625"/>
    <n v="5205.9000000000005"/>
    <n v="5329.8499999999995"/>
    <n v="9"/>
    <x v="0"/>
  </r>
  <r>
    <x v="5743"/>
    <x v="0"/>
    <x v="1"/>
    <d v="2019-12-01T00:00:00"/>
    <x v="681"/>
    <d v="2020-04-15T00:00:00"/>
    <d v="2020-04-17T00:00:00"/>
    <s v="USD"/>
    <n v="13"/>
    <n v="39"/>
    <n v="256"/>
    <n v="7"/>
    <n v="2"/>
    <n v="0.08"/>
    <n v="1127.6099999999999"/>
    <n v="2211"/>
    <x v="133"/>
    <n v="2255.2199999999998"/>
    <n v="1813.0200000000004"/>
    <n v="2"/>
    <x v="1"/>
  </r>
  <r>
    <x v="5744"/>
    <x v="0"/>
    <x v="2"/>
    <d v="2019-12-01T00:00:00"/>
    <x v="681"/>
    <d v="2020-05-04T00:00:00"/>
    <d v="2020-05-08T00:00:00"/>
    <s v="USD"/>
    <n v="16"/>
    <n v="10"/>
    <n v="288"/>
    <n v="1"/>
    <n v="4"/>
    <n v="0.05"/>
    <n v="1688.4"/>
    <n v="2412"/>
    <x v="393"/>
    <n v="6753.6"/>
    <n v="2412"/>
    <n v="4"/>
    <x v="1"/>
  </r>
  <r>
    <x v="5745"/>
    <x v="3"/>
    <x v="4"/>
    <d v="2019-12-01T00:00:00"/>
    <x v="681"/>
    <d v="2020-04-20T00:00:00"/>
    <d v="2020-04-23T00:00:00"/>
    <s v="USD"/>
    <n v="7"/>
    <n v="31"/>
    <n v="358"/>
    <n v="8"/>
    <n v="1"/>
    <n v="0.08"/>
    <n v="1280.57"/>
    <n v="1855.9"/>
    <x v="1149"/>
    <n v="1280.57"/>
    <n v="426.85800000000017"/>
    <n v="3"/>
    <x v="1"/>
  </r>
  <r>
    <x v="5746"/>
    <x v="3"/>
    <x v="5"/>
    <d v="2019-12-01T00:00:00"/>
    <x v="681"/>
    <d v="2020-04-16T00:00:00"/>
    <d v="2020-04-18T00:00:00"/>
    <s v="USD"/>
    <n v="5"/>
    <n v="50"/>
    <n v="87"/>
    <n v="39"/>
    <n v="2"/>
    <n v="0.08"/>
    <n v="2482.35"/>
    <n v="3819"/>
    <x v="713"/>
    <n v="4964.7"/>
    <n v="2062.2600000000002"/>
    <n v="2"/>
    <x v="1"/>
  </r>
  <r>
    <x v="5747"/>
    <x v="0"/>
    <x v="0"/>
    <d v="2019-12-01T00:00:00"/>
    <x v="681"/>
    <d v="2020-04-23T00:00:00"/>
    <d v="2020-04-30T00:00:00"/>
    <s v="USD"/>
    <n v="14"/>
    <n v="43"/>
    <n v="145"/>
    <n v="4"/>
    <n v="6"/>
    <n v="0.1"/>
    <n v="780.22"/>
    <n v="917.9"/>
    <x v="801"/>
    <n v="4681.32"/>
    <n v="275.34000000000015"/>
    <n v="7"/>
    <x v="1"/>
  </r>
  <r>
    <x v="5748"/>
    <x v="0"/>
    <x v="2"/>
    <d v="2019-12-01T00:00:00"/>
    <x v="681"/>
    <d v="2020-05-04T00:00:00"/>
    <d v="2020-05-07T00:00:00"/>
    <s v="USD"/>
    <n v="16"/>
    <n v="18"/>
    <n v="282"/>
    <n v="25"/>
    <n v="2"/>
    <n v="0.1"/>
    <n v="1662.67"/>
    <n v="3778.8"/>
    <x v="2056"/>
    <n v="3325.34"/>
    <n v="3476.5"/>
    <n v="3"/>
    <x v="1"/>
  </r>
  <r>
    <x v="5749"/>
    <x v="2"/>
    <x v="3"/>
    <d v="2019-12-01T00:00:00"/>
    <x v="682"/>
    <d v="2020-04-21T00:00:00"/>
    <d v="2020-04-30T00:00:00"/>
    <s v="USD"/>
    <n v="28"/>
    <n v="3"/>
    <n v="16"/>
    <n v="37"/>
    <n v="4"/>
    <n v="0.15"/>
    <n v="2665.26"/>
    <n v="3919.5"/>
    <x v="326"/>
    <n v="10661.04"/>
    <n v="2665.2599999999984"/>
    <n v="9"/>
    <x v="0"/>
  </r>
  <r>
    <x v="5750"/>
    <x v="1"/>
    <x v="0"/>
    <d v="2019-12-01T00:00:00"/>
    <x v="682"/>
    <d v="2020-05-09T00:00:00"/>
    <d v="2020-05-19T00:00:00"/>
    <s v="USD"/>
    <n v="24"/>
    <n v="5"/>
    <n v="88"/>
    <n v="36"/>
    <n v="6"/>
    <n v="0.08"/>
    <n v="917.36"/>
    <n v="1092.0999999999999"/>
    <x v="140"/>
    <n v="5504.16"/>
    <n v="524.23199999999997"/>
    <n v="10"/>
    <x v="0"/>
  </r>
  <r>
    <x v="5751"/>
    <x v="3"/>
    <x v="3"/>
    <d v="2019-12-01T00:00:00"/>
    <x v="682"/>
    <d v="2020-04-29T00:00:00"/>
    <d v="2020-05-06T00:00:00"/>
    <s v="USD"/>
    <n v="2"/>
    <n v="23"/>
    <n v="9"/>
    <n v="13"/>
    <n v="2"/>
    <n v="0.05"/>
    <n v="750.4"/>
    <n v="938"/>
    <x v="401"/>
    <n v="1500.8"/>
    <n v="281.39999999999986"/>
    <n v="7"/>
    <x v="1"/>
  </r>
  <r>
    <x v="5752"/>
    <x v="3"/>
    <x v="5"/>
    <d v="2019-12-01T00:00:00"/>
    <x v="682"/>
    <d v="2020-05-02T00:00:00"/>
    <d v="2020-05-05T00:00:00"/>
    <s v="USD"/>
    <n v="10"/>
    <n v="9"/>
    <n v="85"/>
    <n v="15"/>
    <n v="1"/>
    <n v="0.15"/>
    <n v="1077.3599999999999"/>
    <n v="2244.5"/>
    <x v="2007"/>
    <n v="1077.3599999999999"/>
    <n v="830.46500000000015"/>
    <n v="3"/>
    <x v="1"/>
  </r>
  <r>
    <x v="5753"/>
    <x v="0"/>
    <x v="2"/>
    <d v="2019-12-01T00:00:00"/>
    <x v="682"/>
    <d v="2020-05-04T00:00:00"/>
    <d v="2020-05-10T00:00:00"/>
    <s v="USD"/>
    <n v="16"/>
    <n v="50"/>
    <n v="315"/>
    <n v="26"/>
    <n v="1"/>
    <n v="0.05"/>
    <n v="1215.92"/>
    <n v="2338.3000000000002"/>
    <x v="2057"/>
    <n v="1215.92"/>
    <n v="1005.4650000000001"/>
    <n v="6"/>
    <x v="1"/>
  </r>
  <r>
    <x v="5754"/>
    <x v="0"/>
    <x v="0"/>
    <d v="2019-12-01T00:00:00"/>
    <x v="682"/>
    <d v="2020-04-25T00:00:00"/>
    <d v="2020-04-30T00:00:00"/>
    <s v="USD"/>
    <n v="15"/>
    <n v="16"/>
    <n v="156"/>
    <n v="12"/>
    <n v="7"/>
    <n v="0.05"/>
    <n v="2456.62"/>
    <n v="3899.4"/>
    <x v="1771"/>
    <n v="17196.34"/>
    <n v="8734.6699999999983"/>
    <n v="5"/>
    <x v="1"/>
  </r>
  <r>
    <x v="5755"/>
    <x v="2"/>
    <x v="2"/>
    <d v="2019-12-01T00:00:00"/>
    <x v="682"/>
    <d v="2020-04-27T00:00:00"/>
    <d v="2020-04-28T00:00:00"/>
    <s v="USD"/>
    <n v="28"/>
    <n v="45"/>
    <n v="303"/>
    <n v="30"/>
    <n v="1"/>
    <n v="0.08"/>
    <n v="852.04"/>
    <n v="1051.9000000000001"/>
    <x v="83"/>
    <n v="852.04"/>
    <n v="115.7080000000002"/>
    <n v="1"/>
    <x v="1"/>
  </r>
  <r>
    <x v="5756"/>
    <x v="3"/>
    <x v="3"/>
    <d v="2019-12-01T00:00:00"/>
    <x v="682"/>
    <d v="2020-04-15T00:00:00"/>
    <d v="2020-04-25T00:00:00"/>
    <s v="USD"/>
    <n v="3"/>
    <n v="36"/>
    <n v="4"/>
    <n v="43"/>
    <n v="5"/>
    <n v="0.2"/>
    <n v="600.32000000000005"/>
    <n v="1072"/>
    <x v="62"/>
    <n v="3001.6000000000004"/>
    <n v="1286.3999999999996"/>
    <n v="10"/>
    <x v="0"/>
  </r>
  <r>
    <x v="5757"/>
    <x v="2"/>
    <x v="5"/>
    <d v="2019-12-01T00:00:00"/>
    <x v="683"/>
    <d v="2020-04-28T00:00:00"/>
    <d v="2020-04-30T00:00:00"/>
    <s v="USD"/>
    <n v="27"/>
    <n v="4"/>
    <n v="84"/>
    <n v="45"/>
    <n v="8"/>
    <n v="0.1"/>
    <n v="955.15"/>
    <n v="1768.8"/>
    <x v="424"/>
    <n v="7641.2"/>
    <n v="5094.1600000000008"/>
    <n v="2"/>
    <x v="1"/>
  </r>
  <r>
    <x v="5758"/>
    <x v="1"/>
    <x v="0"/>
    <d v="2019-12-01T00:00:00"/>
    <x v="683"/>
    <d v="2020-05-06T00:00:00"/>
    <d v="2020-05-14T00:00:00"/>
    <s v="USD"/>
    <n v="21"/>
    <n v="14"/>
    <n v="157"/>
    <n v="32"/>
    <n v="4"/>
    <n v="0.15"/>
    <n v="144.72"/>
    <n v="180.9"/>
    <x v="641"/>
    <n v="578.88"/>
    <n v="36.180000000000064"/>
    <n v="8"/>
    <x v="0"/>
  </r>
  <r>
    <x v="5759"/>
    <x v="0"/>
    <x v="1"/>
    <d v="2019-12-01T00:00:00"/>
    <x v="683"/>
    <d v="2020-05-05T00:00:00"/>
    <d v="2020-05-07T00:00:00"/>
    <s v="USD"/>
    <n v="17"/>
    <n v="36"/>
    <n v="260"/>
    <n v="32"/>
    <n v="7"/>
    <n v="0.2"/>
    <n v="161.6"/>
    <n v="241.2"/>
    <x v="360"/>
    <n v="1131.2"/>
    <n v="219.51999999999998"/>
    <n v="2"/>
    <x v="1"/>
  </r>
  <r>
    <x v="5760"/>
    <x v="0"/>
    <x v="4"/>
    <d v="2019-12-01T00:00:00"/>
    <x v="683"/>
    <d v="2020-05-11T00:00:00"/>
    <d v="2020-05-14T00:00:00"/>
    <s v="USD"/>
    <n v="20"/>
    <n v="20"/>
    <n v="342"/>
    <n v="6"/>
    <n v="1"/>
    <n v="0.08"/>
    <n v="972.04"/>
    <n v="1869.3"/>
    <x v="2027"/>
    <n v="972.04"/>
    <n v="747.71600000000012"/>
    <n v="3"/>
    <x v="1"/>
  </r>
  <r>
    <x v="5761"/>
    <x v="3"/>
    <x v="4"/>
    <d v="2019-12-01T00:00:00"/>
    <x v="683"/>
    <d v="2020-04-30T00:00:00"/>
    <d v="2020-05-09T00:00:00"/>
    <s v="USD"/>
    <n v="3"/>
    <n v="41"/>
    <n v="363"/>
    <n v="30"/>
    <n v="2"/>
    <n v="0.08"/>
    <n v="2366.17"/>
    <n v="2921.2"/>
    <x v="1203"/>
    <n v="4732.34"/>
    <n v="642.66799999999967"/>
    <n v="9"/>
    <x v="0"/>
  </r>
  <r>
    <x v="5762"/>
    <x v="1"/>
    <x v="2"/>
    <d v="2020-03-10T00:00:00"/>
    <x v="684"/>
    <d v="2020-04-18T00:00:00"/>
    <d v="2020-04-28T00:00:00"/>
    <s v="USD"/>
    <n v="24"/>
    <n v="47"/>
    <n v="300"/>
    <n v="46"/>
    <n v="7"/>
    <n v="0.05"/>
    <n v="1059.4000000000001"/>
    <n v="1795.6"/>
    <x v="1682"/>
    <n v="7415.8000000000011"/>
    <n v="4524.9399999999969"/>
    <n v="10"/>
    <x v="0"/>
  </r>
  <r>
    <x v="5763"/>
    <x v="3"/>
    <x v="2"/>
    <d v="2019-12-01T00:00:00"/>
    <x v="684"/>
    <d v="2020-04-16T00:00:00"/>
    <d v="2020-04-19T00:00:00"/>
    <s v="USD"/>
    <n v="1"/>
    <n v="17"/>
    <n v="284"/>
    <n v="7"/>
    <n v="3"/>
    <n v="0.1"/>
    <n v="492.05"/>
    <n v="911.2"/>
    <x v="245"/>
    <n v="1476.15"/>
    <n v="984.09000000000015"/>
    <n v="3"/>
    <x v="1"/>
  </r>
  <r>
    <x v="5764"/>
    <x v="0"/>
    <x v="0"/>
    <d v="2019-12-01T00:00:00"/>
    <x v="684"/>
    <d v="2020-04-25T00:00:00"/>
    <d v="2020-04-30T00:00:00"/>
    <s v="USD"/>
    <n v="18"/>
    <n v="5"/>
    <n v="100"/>
    <n v="45"/>
    <n v="7"/>
    <n v="0.05"/>
    <n v="2632.56"/>
    <n v="5601.2"/>
    <x v="2058"/>
    <n v="18427.919999999998"/>
    <n v="18820.060000000005"/>
    <n v="5"/>
    <x v="1"/>
  </r>
  <r>
    <x v="5765"/>
    <x v="3"/>
    <x v="1"/>
    <d v="2019-12-01T00:00:00"/>
    <x v="684"/>
    <d v="2020-05-07T00:00:00"/>
    <d v="2020-05-11T00:00:00"/>
    <s v="USD"/>
    <n v="1"/>
    <n v="20"/>
    <n v="230"/>
    <n v="32"/>
    <n v="2"/>
    <n v="0.05"/>
    <n v="3028.47"/>
    <n v="5313.1"/>
    <x v="101"/>
    <n v="6056.94"/>
    <n v="4037.95"/>
    <n v="4"/>
    <x v="1"/>
  </r>
  <r>
    <x v="5766"/>
    <x v="2"/>
    <x v="5"/>
    <d v="2019-12-01T00:00:00"/>
    <x v="684"/>
    <d v="2020-05-08T00:00:00"/>
    <d v="2020-05-16T00:00:00"/>
    <s v="USD"/>
    <n v="28"/>
    <n v="18"/>
    <n v="69"/>
    <n v="30"/>
    <n v="4"/>
    <n v="0.2"/>
    <n v="773.45"/>
    <n v="991.6"/>
    <x v="367"/>
    <n v="3093.8"/>
    <n v="79.320000000000164"/>
    <n v="8"/>
    <x v="0"/>
  </r>
  <r>
    <x v="5767"/>
    <x v="0"/>
    <x v="3"/>
    <d v="2019-12-01T00:00:00"/>
    <x v="684"/>
    <d v="2020-04-27T00:00:00"/>
    <d v="2020-04-30T00:00:00"/>
    <s v="USD"/>
    <n v="19"/>
    <n v="42"/>
    <n v="23"/>
    <n v="4"/>
    <n v="8"/>
    <n v="0.05"/>
    <n v="2126.38"/>
    <n v="2994.9"/>
    <x v="2059"/>
    <n v="17011.04"/>
    <n v="5750.1999999999971"/>
    <n v="3"/>
    <x v="1"/>
  </r>
  <r>
    <x v="5768"/>
    <x v="3"/>
    <x v="0"/>
    <d v="2019-12-01T00:00:00"/>
    <x v="684"/>
    <d v="2020-04-27T00:00:00"/>
    <d v="2020-04-30T00:00:00"/>
    <s v="USD"/>
    <n v="9"/>
    <n v="25"/>
    <n v="166"/>
    <n v="32"/>
    <n v="8"/>
    <n v="0.05"/>
    <n v="1201.98"/>
    <n v="2003.3"/>
    <x v="150"/>
    <n v="9615.84"/>
    <n v="5609.239999999998"/>
    <n v="3"/>
    <x v="1"/>
  </r>
  <r>
    <x v="5769"/>
    <x v="3"/>
    <x v="5"/>
    <d v="2019-12-01T00:00:00"/>
    <x v="684"/>
    <d v="2020-05-08T00:00:00"/>
    <d v="2020-05-11T00:00:00"/>
    <s v="USD"/>
    <n v="2"/>
    <n v="32"/>
    <n v="69"/>
    <n v="10"/>
    <n v="3"/>
    <n v="0.05"/>
    <n v="713.35"/>
    <n v="1132.3"/>
    <x v="456"/>
    <n v="2140.0500000000002"/>
    <n v="1087.0049999999992"/>
    <n v="3"/>
    <x v="1"/>
  </r>
  <r>
    <x v="5770"/>
    <x v="1"/>
    <x v="0"/>
    <d v="2019-12-01T00:00:00"/>
    <x v="684"/>
    <d v="2020-05-01T00:00:00"/>
    <d v="2020-05-03T00:00:00"/>
    <s v="USD"/>
    <n v="21"/>
    <n v="32"/>
    <n v="172"/>
    <n v="2"/>
    <n v="3"/>
    <n v="0.2"/>
    <n v="743.7"/>
    <n v="991.6"/>
    <x v="1893"/>
    <n v="2231.1000000000004"/>
    <n v="148.73999999999978"/>
    <n v="2"/>
    <x v="1"/>
  </r>
  <r>
    <x v="5771"/>
    <x v="3"/>
    <x v="1"/>
    <d v="2019-12-01T00:00:00"/>
    <x v="684"/>
    <d v="2020-04-21T00:00:00"/>
    <d v="2020-04-22T00:00:00"/>
    <s v="USD"/>
    <n v="7"/>
    <n v="14"/>
    <n v="218"/>
    <n v="42"/>
    <n v="4"/>
    <n v="0.15"/>
    <n v="549.94000000000005"/>
    <n v="1018.4"/>
    <x v="1414"/>
    <n v="2199.7600000000002"/>
    <n v="1262.7999999999997"/>
    <n v="1"/>
    <x v="1"/>
  </r>
  <r>
    <x v="5772"/>
    <x v="0"/>
    <x v="4"/>
    <d v="2019-12-01T00:00:00"/>
    <x v="684"/>
    <d v="2020-04-22T00:00:00"/>
    <d v="2020-05-02T00:00:00"/>
    <s v="USD"/>
    <n v="19"/>
    <n v="30"/>
    <n v="366"/>
    <n v="15"/>
    <n v="2"/>
    <n v="0.08"/>
    <n v="496.87"/>
    <n v="690.1"/>
    <x v="636"/>
    <n v="993.74"/>
    <n v="276.0440000000001"/>
    <n v="10"/>
    <x v="0"/>
  </r>
  <r>
    <x v="5773"/>
    <x v="3"/>
    <x v="0"/>
    <d v="2019-12-01T00:00:00"/>
    <x v="685"/>
    <d v="2020-05-07T00:00:00"/>
    <d v="2020-05-13T00:00:00"/>
    <s v="USD"/>
    <n v="5"/>
    <n v="14"/>
    <n v="148"/>
    <n v="14"/>
    <n v="8"/>
    <n v="0.1"/>
    <n v="1275.95"/>
    <n v="1849.2"/>
    <x v="2060"/>
    <n v="10207.6"/>
    <n v="3106.6399999999994"/>
    <n v="6"/>
    <x v="1"/>
  </r>
  <r>
    <x v="5774"/>
    <x v="3"/>
    <x v="0"/>
    <d v="2020-03-10T00:00:00"/>
    <x v="685"/>
    <d v="2020-04-19T00:00:00"/>
    <d v="2020-04-28T00:00:00"/>
    <s v="USD"/>
    <n v="11"/>
    <n v="6"/>
    <n v="190"/>
    <n v="46"/>
    <n v="1"/>
    <n v="0.08"/>
    <n v="1902.8"/>
    <n v="2378.5"/>
    <x v="1250"/>
    <n v="1902.8"/>
    <n v="285.4200000000003"/>
    <n v="9"/>
    <x v="0"/>
  </r>
  <r>
    <x v="5775"/>
    <x v="0"/>
    <x v="1"/>
    <d v="2020-03-10T00:00:00"/>
    <x v="685"/>
    <d v="2020-04-21T00:00:00"/>
    <d v="2020-04-25T00:00:00"/>
    <s v="USD"/>
    <n v="19"/>
    <n v="47"/>
    <n v="222"/>
    <n v="42"/>
    <n v="6"/>
    <n v="0.08"/>
    <n v="2767.1"/>
    <n v="3953"/>
    <x v="921"/>
    <n v="16602.599999999999"/>
    <n v="5217.9600000000028"/>
    <n v="4"/>
    <x v="1"/>
  </r>
  <r>
    <x v="5776"/>
    <x v="0"/>
    <x v="2"/>
    <d v="2019-12-01T00:00:00"/>
    <x v="685"/>
    <d v="2020-04-27T00:00:00"/>
    <d v="2020-05-05T00:00:00"/>
    <s v="USD"/>
    <n v="19"/>
    <n v="32"/>
    <n v="271"/>
    <n v="12"/>
    <n v="8"/>
    <n v="0.3"/>
    <n v="793.28"/>
    <n v="1072"/>
    <x v="648"/>
    <n v="6346.24"/>
    <n v="-343.03999999999996"/>
    <n v="8"/>
    <x v="0"/>
  </r>
  <r>
    <x v="5777"/>
    <x v="1"/>
    <x v="3"/>
    <d v="2019-12-01T00:00:00"/>
    <x v="685"/>
    <d v="2020-05-12T00:00:00"/>
    <d v="2020-05-16T00:00:00"/>
    <s v="USD"/>
    <n v="21"/>
    <n v="24"/>
    <n v="35"/>
    <n v="42"/>
    <n v="5"/>
    <n v="0.2"/>
    <n v="120.47"/>
    <n v="207.7"/>
    <x v="107"/>
    <n v="602.35"/>
    <n v="228.45000000000005"/>
    <n v="4"/>
    <x v="1"/>
  </r>
  <r>
    <x v="5778"/>
    <x v="3"/>
    <x v="4"/>
    <d v="2019-12-01T00:00:00"/>
    <x v="685"/>
    <d v="2020-04-27T00:00:00"/>
    <d v="2020-04-28T00:00:00"/>
    <s v="USD"/>
    <n v="4"/>
    <n v="42"/>
    <n v="345"/>
    <n v="13"/>
    <n v="6"/>
    <n v="0.08"/>
    <n v="109.34"/>
    <n v="227.8"/>
    <x v="874"/>
    <n v="656.04"/>
    <n v="601.41600000000017"/>
    <n v="1"/>
    <x v="1"/>
  </r>
  <r>
    <x v="5779"/>
    <x v="3"/>
    <x v="3"/>
    <d v="2019-12-01T00:00:00"/>
    <x v="685"/>
    <d v="2020-05-11T00:00:00"/>
    <d v="2020-05-13T00:00:00"/>
    <s v="USD"/>
    <n v="11"/>
    <n v="50"/>
    <n v="33"/>
    <n v="47"/>
    <n v="5"/>
    <n v="0.4"/>
    <n v="1348.11"/>
    <n v="2365.1"/>
    <x v="834"/>
    <n v="6740.5499999999993"/>
    <n v="354.75000000000091"/>
    <n v="2"/>
    <x v="1"/>
  </r>
  <r>
    <x v="5780"/>
    <x v="0"/>
    <x v="0"/>
    <d v="2019-12-01T00:00:00"/>
    <x v="686"/>
    <d v="2020-04-22T00:00:00"/>
    <d v="2020-04-27T00:00:00"/>
    <s v="USD"/>
    <n v="19"/>
    <n v="3"/>
    <n v="98"/>
    <n v="4"/>
    <n v="8"/>
    <n v="0.05"/>
    <n v="2149.9"/>
    <n v="5118.8"/>
    <x v="2061"/>
    <n v="17199.2"/>
    <n v="21703.679999999997"/>
    <n v="5"/>
    <x v="1"/>
  </r>
  <r>
    <x v="5781"/>
    <x v="0"/>
    <x v="2"/>
    <d v="2019-12-01T00:00:00"/>
    <x v="686"/>
    <d v="2020-04-29T00:00:00"/>
    <d v="2020-05-02T00:00:00"/>
    <s v="USD"/>
    <n v="13"/>
    <n v="32"/>
    <n v="295"/>
    <n v="11"/>
    <n v="1"/>
    <n v="0.08"/>
    <n v="3743.49"/>
    <n v="6344.9"/>
    <x v="1042"/>
    <n v="3743.49"/>
    <n v="2093.8180000000002"/>
    <n v="3"/>
    <x v="1"/>
  </r>
  <r>
    <x v="5782"/>
    <x v="3"/>
    <x v="5"/>
    <d v="2020-03-10T00:00:00"/>
    <x v="686"/>
    <d v="2020-05-06T00:00:00"/>
    <d v="2020-05-16T00:00:00"/>
    <s v="USD"/>
    <n v="4"/>
    <n v="12"/>
    <n v="64"/>
    <n v="1"/>
    <n v="3"/>
    <n v="0.05"/>
    <n v="1539.66"/>
    <n v="2566.1"/>
    <x v="148"/>
    <n v="4618.9800000000005"/>
    <n v="2694.4049999999988"/>
    <n v="10"/>
    <x v="0"/>
  </r>
  <r>
    <x v="5783"/>
    <x v="3"/>
    <x v="0"/>
    <d v="2019-12-01T00:00:00"/>
    <x v="686"/>
    <d v="2020-05-11T00:00:00"/>
    <d v="2020-05-17T00:00:00"/>
    <s v="USD"/>
    <n v="4"/>
    <n v="22"/>
    <n v="202"/>
    <n v="31"/>
    <n v="5"/>
    <n v="0.15"/>
    <n v="1180"/>
    <n v="1735.3"/>
    <x v="1927"/>
    <n v="5900"/>
    <n v="1475.0249999999996"/>
    <n v="6"/>
    <x v="1"/>
  </r>
  <r>
    <x v="5784"/>
    <x v="3"/>
    <x v="1"/>
    <d v="2020-03-10T00:00:00"/>
    <x v="686"/>
    <d v="2020-05-03T00:00:00"/>
    <d v="2020-05-11T00:00:00"/>
    <s v="USD"/>
    <n v="11"/>
    <n v="49"/>
    <n v="233"/>
    <n v="37"/>
    <n v="2"/>
    <n v="0.05"/>
    <n v="634.09"/>
    <n v="1132.3"/>
    <x v="1147"/>
    <n v="1268.18"/>
    <n v="883.18999999999983"/>
    <n v="8"/>
    <x v="0"/>
  </r>
  <r>
    <x v="5785"/>
    <x v="0"/>
    <x v="1"/>
    <d v="2019-12-01T00:00:00"/>
    <x v="687"/>
    <d v="2020-05-03T00:00:00"/>
    <d v="2020-05-04T00:00:00"/>
    <s v="USD"/>
    <n v="18"/>
    <n v="16"/>
    <n v="252"/>
    <n v="22"/>
    <n v="5"/>
    <n v="0.08"/>
    <n v="145.93"/>
    <n v="221.1"/>
    <x v="767"/>
    <n v="729.65000000000009"/>
    <n v="287.40999999999997"/>
    <n v="1"/>
    <x v="1"/>
  </r>
  <r>
    <x v="5786"/>
    <x v="1"/>
    <x v="2"/>
    <d v="2019-12-01T00:00:00"/>
    <x v="687"/>
    <d v="2020-05-02T00:00:00"/>
    <d v="2020-05-03T00:00:00"/>
    <s v="USD"/>
    <n v="24"/>
    <n v="6"/>
    <n v="299"/>
    <n v="30"/>
    <n v="3"/>
    <n v="0.08"/>
    <n v="514.96"/>
    <n v="1226.0999999999999"/>
    <x v="2062"/>
    <n v="1544.88"/>
    <n v="1839.1559999999999"/>
    <n v="1"/>
    <x v="1"/>
  </r>
  <r>
    <x v="5787"/>
    <x v="0"/>
    <x v="3"/>
    <d v="2019-12-01T00:00:00"/>
    <x v="687"/>
    <d v="2020-05-15T00:00:00"/>
    <d v="2020-05-25T00:00:00"/>
    <s v="USD"/>
    <n v="17"/>
    <n v="12"/>
    <n v="8"/>
    <n v="2"/>
    <n v="6"/>
    <n v="0.05"/>
    <n v="3140.96"/>
    <n v="3926.2"/>
    <x v="441"/>
    <n v="18845.760000000002"/>
    <n v="3533.5799999999945"/>
    <n v="10"/>
    <x v="0"/>
  </r>
  <r>
    <x v="5788"/>
    <x v="0"/>
    <x v="0"/>
    <d v="2019-12-01T00:00:00"/>
    <x v="687"/>
    <d v="2020-05-14T00:00:00"/>
    <d v="2020-05-20T00:00:00"/>
    <s v="USD"/>
    <n v="17"/>
    <n v="31"/>
    <n v="114"/>
    <n v="4"/>
    <n v="5"/>
    <n v="0.05"/>
    <n v="1696.84"/>
    <n v="2532.6"/>
    <x v="676"/>
    <n v="8484.1999999999989"/>
    <n v="3545.6499999999996"/>
    <n v="6"/>
    <x v="1"/>
  </r>
  <r>
    <x v="5789"/>
    <x v="0"/>
    <x v="1"/>
    <d v="2019-12-01T00:00:00"/>
    <x v="687"/>
    <d v="2020-05-08T00:00:00"/>
    <d v="2020-05-10T00:00:00"/>
    <s v="USD"/>
    <n v="16"/>
    <n v="31"/>
    <n v="240"/>
    <n v="19"/>
    <n v="7"/>
    <n v="0.08"/>
    <n v="901.49"/>
    <n v="2003.3"/>
    <x v="1161"/>
    <n v="6310.43"/>
    <n v="6590.8220000000001"/>
    <n v="2"/>
    <x v="1"/>
  </r>
  <r>
    <x v="5790"/>
    <x v="0"/>
    <x v="5"/>
    <d v="2019-12-01T00:00:00"/>
    <x v="687"/>
    <d v="2020-05-09T00:00:00"/>
    <d v="2020-05-12T00:00:00"/>
    <s v="USD"/>
    <n v="19"/>
    <n v="40"/>
    <n v="69"/>
    <n v="26"/>
    <n v="4"/>
    <n v="0.1"/>
    <n v="1654.63"/>
    <n v="1969.8"/>
    <x v="1184"/>
    <n v="6618.52"/>
    <n v="472.75999999999931"/>
    <n v="3"/>
    <x v="1"/>
  </r>
  <r>
    <x v="5791"/>
    <x v="0"/>
    <x v="0"/>
    <d v="2019-12-01T00:00:00"/>
    <x v="687"/>
    <d v="2020-05-05T00:00:00"/>
    <d v="2020-05-10T00:00:00"/>
    <s v="USD"/>
    <n v="14"/>
    <n v="32"/>
    <n v="120"/>
    <n v="25"/>
    <n v="1"/>
    <n v="0.1"/>
    <n v="193.36"/>
    <n v="247.9"/>
    <x v="700"/>
    <n v="193.36"/>
    <n v="29.75"/>
    <n v="5"/>
    <x v="1"/>
  </r>
  <r>
    <x v="5792"/>
    <x v="1"/>
    <x v="0"/>
    <d v="2019-12-01T00:00:00"/>
    <x v="687"/>
    <d v="2020-05-10T00:00:00"/>
    <d v="2020-05-11T00:00:00"/>
    <s v="USD"/>
    <n v="23"/>
    <n v="12"/>
    <n v="138"/>
    <n v="9"/>
    <n v="7"/>
    <n v="0.1"/>
    <n v="1514.87"/>
    <n v="1782.2"/>
    <x v="2063"/>
    <n v="10604.09"/>
    <n v="623.77000000000044"/>
    <n v="1"/>
    <x v="1"/>
  </r>
  <r>
    <x v="5793"/>
    <x v="3"/>
    <x v="2"/>
    <d v="2019-12-01T00:00:00"/>
    <x v="688"/>
    <d v="2020-05-01T00:00:00"/>
    <d v="2020-05-04T00:00:00"/>
    <s v="USD"/>
    <n v="7"/>
    <n v="30"/>
    <n v="280"/>
    <n v="27"/>
    <n v="3"/>
    <n v="0.1"/>
    <n v="2234.4499999999998"/>
    <n v="3852.5"/>
    <x v="1247"/>
    <n v="6703.3499999999995"/>
    <n v="3698.4000000000005"/>
    <n v="3"/>
    <x v="1"/>
  </r>
  <r>
    <x v="5794"/>
    <x v="2"/>
    <x v="5"/>
    <d v="2019-12-01T00:00:00"/>
    <x v="688"/>
    <d v="2020-05-12T00:00:00"/>
    <d v="2020-05-13T00:00:00"/>
    <s v="USD"/>
    <n v="27"/>
    <n v="34"/>
    <n v="68"/>
    <n v="39"/>
    <n v="5"/>
    <n v="0.3"/>
    <n v="4863.53"/>
    <n v="5721.8"/>
    <x v="327"/>
    <n v="24317.649999999998"/>
    <n v="-4291.3499999999985"/>
    <n v="1"/>
    <x v="1"/>
  </r>
  <r>
    <x v="5795"/>
    <x v="3"/>
    <x v="1"/>
    <d v="2019-12-01T00:00:00"/>
    <x v="688"/>
    <d v="2020-05-04T00:00:00"/>
    <d v="2020-05-05T00:00:00"/>
    <s v="USD"/>
    <n v="2"/>
    <n v="44"/>
    <n v="221"/>
    <n v="21"/>
    <n v="7"/>
    <n v="0.05"/>
    <n v="1642.97"/>
    <n v="2452.1999999999998"/>
    <x v="2064"/>
    <n v="11500.79"/>
    <n v="4806.3399999999965"/>
    <n v="1"/>
    <x v="1"/>
  </r>
  <r>
    <x v="5796"/>
    <x v="3"/>
    <x v="4"/>
    <d v="2019-12-01T00:00:00"/>
    <x v="688"/>
    <d v="2020-05-05T00:00:00"/>
    <d v="2020-05-08T00:00:00"/>
    <s v="USD"/>
    <n v="9"/>
    <n v="8"/>
    <n v="364"/>
    <n v="25"/>
    <n v="3"/>
    <n v="0.08"/>
    <n v="548.86"/>
    <n v="857.6"/>
    <x v="485"/>
    <n v="1646.58"/>
    <n v="720.39600000000019"/>
    <n v="3"/>
    <x v="1"/>
  </r>
  <r>
    <x v="5797"/>
    <x v="3"/>
    <x v="2"/>
    <d v="2019-12-01T00:00:00"/>
    <x v="688"/>
    <d v="2020-05-15T00:00:00"/>
    <d v="2020-05-22T00:00:00"/>
    <s v="USD"/>
    <n v="10"/>
    <n v="4"/>
    <n v="315"/>
    <n v="33"/>
    <n v="2"/>
    <n v="0.1"/>
    <n v="175.07"/>
    <n v="261.3"/>
    <x v="652"/>
    <n v="350.14"/>
    <n v="120.20000000000005"/>
    <n v="7"/>
    <x v="1"/>
  </r>
  <r>
    <x v="5798"/>
    <x v="2"/>
    <x v="0"/>
    <d v="2019-12-01T00:00:00"/>
    <x v="688"/>
    <d v="2020-04-26T00:00:00"/>
    <d v="2020-05-02T00:00:00"/>
    <s v="USD"/>
    <n v="26"/>
    <n v="39"/>
    <n v="127"/>
    <n v="14"/>
    <n v="5"/>
    <n v="0.05"/>
    <n v="2791.09"/>
    <n v="5266.2"/>
    <x v="2065"/>
    <n v="13955.45"/>
    <n v="11058.999999999996"/>
    <n v="6"/>
    <x v="1"/>
  </r>
  <r>
    <x v="5799"/>
    <x v="0"/>
    <x v="3"/>
    <d v="2019-12-01T00:00:00"/>
    <x v="688"/>
    <d v="2020-04-25T00:00:00"/>
    <d v="2020-04-28T00:00:00"/>
    <s v="USD"/>
    <n v="12"/>
    <n v="5"/>
    <n v="21"/>
    <n v="41"/>
    <n v="1"/>
    <n v="0.05"/>
    <n v="2849.38"/>
    <n v="5936.2"/>
    <x v="1917"/>
    <n v="2849.38"/>
    <n v="2790.0099999999993"/>
    <n v="3"/>
    <x v="1"/>
  </r>
  <r>
    <x v="5800"/>
    <x v="0"/>
    <x v="3"/>
    <d v="2019-12-01T00:00:00"/>
    <x v="688"/>
    <d v="2020-05-05T00:00:00"/>
    <d v="2020-05-06T00:00:00"/>
    <s v="USD"/>
    <n v="14"/>
    <n v="5"/>
    <n v="31"/>
    <n v="1"/>
    <n v="4"/>
    <n v="0.1"/>
    <n v="1843.24"/>
    <n v="3021.7"/>
    <x v="2066"/>
    <n v="7372.96"/>
    <n v="3505.1599999999989"/>
    <n v="1"/>
    <x v="1"/>
  </r>
  <r>
    <x v="5801"/>
    <x v="3"/>
    <x v="0"/>
    <d v="2019-12-01T00:00:00"/>
    <x v="688"/>
    <d v="2020-05-11T00:00:00"/>
    <d v="2020-05-14T00:00:00"/>
    <s v="USD"/>
    <n v="11"/>
    <n v="35"/>
    <n v="167"/>
    <n v="4"/>
    <n v="6"/>
    <n v="0.2"/>
    <n v="804"/>
    <n v="1005"/>
    <x v="458"/>
    <n v="4824"/>
    <n v="0"/>
    <n v="3"/>
    <x v="1"/>
  </r>
  <r>
    <x v="5802"/>
    <x v="3"/>
    <x v="5"/>
    <d v="2019-12-01T00:00:00"/>
    <x v="689"/>
    <d v="2020-05-11T00:00:00"/>
    <d v="2020-05-18T00:00:00"/>
    <s v="USD"/>
    <n v="10"/>
    <n v="44"/>
    <n v="62"/>
    <n v="34"/>
    <n v="5"/>
    <n v="0.08"/>
    <n v="1236.1500000000001"/>
    <n v="2472.3000000000002"/>
    <x v="97"/>
    <n v="6180.75"/>
    <n v="5191.83"/>
    <n v="7"/>
    <x v="1"/>
  </r>
  <r>
    <x v="5803"/>
    <x v="0"/>
    <x v="4"/>
    <d v="2019-12-01T00:00:00"/>
    <x v="689"/>
    <d v="2020-05-14T00:00:00"/>
    <d v="2020-05-17T00:00:00"/>
    <s v="USD"/>
    <n v="16"/>
    <n v="20"/>
    <n v="364"/>
    <n v="1"/>
    <n v="7"/>
    <n v="0.08"/>
    <n v="495.26"/>
    <n v="1031.8"/>
    <x v="411"/>
    <n v="3466.8199999999997"/>
    <n v="3177.9719999999998"/>
    <n v="3"/>
    <x v="1"/>
  </r>
  <r>
    <x v="5804"/>
    <x v="3"/>
    <x v="0"/>
    <d v="2019-12-01T00:00:00"/>
    <x v="689"/>
    <d v="2020-05-02T00:00:00"/>
    <d v="2020-05-12T00:00:00"/>
    <s v="USD"/>
    <n v="5"/>
    <n v="40"/>
    <n v="116"/>
    <n v="20"/>
    <n v="3"/>
    <n v="0.2"/>
    <n v="576.66999999999996"/>
    <n v="1011.7"/>
    <x v="1614"/>
    <n v="1730.0099999999998"/>
    <n v="698.07000000000062"/>
    <n v="10"/>
    <x v="0"/>
  </r>
  <r>
    <x v="5805"/>
    <x v="3"/>
    <x v="2"/>
    <d v="2019-12-01T00:00:00"/>
    <x v="689"/>
    <d v="2020-05-13T00:00:00"/>
    <d v="2020-05-22T00:00:00"/>
    <s v="USD"/>
    <n v="8"/>
    <n v="3"/>
    <n v="328"/>
    <n v="27"/>
    <n v="4"/>
    <n v="0.3"/>
    <n v="1618.92"/>
    <n v="2217.6999999999998"/>
    <x v="902"/>
    <n v="6475.68"/>
    <n v="-266.1200000000008"/>
    <n v="9"/>
    <x v="0"/>
  </r>
  <r>
    <x v="5806"/>
    <x v="2"/>
    <x v="1"/>
    <d v="2020-03-10T00:00:00"/>
    <x v="689"/>
    <d v="2020-05-15T00:00:00"/>
    <d v="2020-05-21T00:00:00"/>
    <s v="USD"/>
    <n v="26"/>
    <n v="27"/>
    <n v="259"/>
    <n v="20"/>
    <n v="5"/>
    <n v="0.08"/>
    <n v="533.04999999999995"/>
    <n v="1045.2"/>
    <x v="193"/>
    <n v="2665.25"/>
    <n v="2142.67"/>
    <n v="6"/>
    <x v="1"/>
  </r>
  <r>
    <x v="5807"/>
    <x v="3"/>
    <x v="3"/>
    <d v="2019-12-01T00:00:00"/>
    <x v="690"/>
    <d v="2020-04-27T00:00:00"/>
    <d v="2020-05-07T00:00:00"/>
    <s v="USD"/>
    <n v="9"/>
    <n v="14"/>
    <n v="25"/>
    <n v="28"/>
    <n v="3"/>
    <n v="0.4"/>
    <n v="945.5"/>
    <n v="1313.2"/>
    <x v="2067"/>
    <n v="2836.5"/>
    <n v="-472.73999999999978"/>
    <n v="10"/>
    <x v="0"/>
  </r>
  <r>
    <x v="5808"/>
    <x v="0"/>
    <x v="0"/>
    <d v="2019-12-01T00:00:00"/>
    <x v="690"/>
    <d v="2020-05-14T00:00:00"/>
    <d v="2020-05-17T00:00:00"/>
    <s v="USD"/>
    <n v="19"/>
    <n v="40"/>
    <n v="100"/>
    <n v="44"/>
    <n v="3"/>
    <n v="0.08"/>
    <n v="1813.82"/>
    <n v="3859.2"/>
    <x v="1890"/>
    <n v="5441.46"/>
    <n v="5209.9319999999998"/>
    <n v="3"/>
    <x v="1"/>
  </r>
  <r>
    <x v="5809"/>
    <x v="1"/>
    <x v="2"/>
    <d v="2020-03-10T00:00:00"/>
    <x v="690"/>
    <d v="2020-05-12T00:00:00"/>
    <d v="2020-05-22T00:00:00"/>
    <s v="USD"/>
    <n v="25"/>
    <n v="22"/>
    <n v="263"/>
    <n v="29"/>
    <n v="6"/>
    <n v="0.1"/>
    <n v="3866.03"/>
    <n v="6552.6"/>
    <x v="2068"/>
    <n v="23196.18"/>
    <n v="12187.860000000008"/>
    <n v="10"/>
    <x v="0"/>
  </r>
  <r>
    <x v="5810"/>
    <x v="3"/>
    <x v="0"/>
    <d v="2019-12-01T00:00:00"/>
    <x v="690"/>
    <d v="2020-04-23T00:00:00"/>
    <d v="2020-05-02T00:00:00"/>
    <s v="USD"/>
    <n v="10"/>
    <n v="35"/>
    <n v="142"/>
    <n v="44"/>
    <n v="8"/>
    <n v="0.05"/>
    <n v="965.07"/>
    <n v="1855.9"/>
    <x v="486"/>
    <n v="7720.56"/>
    <n v="6384.28"/>
    <n v="9"/>
    <x v="0"/>
  </r>
  <r>
    <x v="5811"/>
    <x v="1"/>
    <x v="2"/>
    <d v="2019-12-01T00:00:00"/>
    <x v="690"/>
    <d v="2020-05-17T00:00:00"/>
    <d v="2020-05-23T00:00:00"/>
    <s v="USD"/>
    <n v="22"/>
    <n v="15"/>
    <n v="298"/>
    <n v="24"/>
    <n v="7"/>
    <n v="0.1"/>
    <n v="150.08000000000001"/>
    <n v="214.4"/>
    <x v="582"/>
    <n v="1050.5600000000002"/>
    <n v="300.15999999999985"/>
    <n v="6"/>
    <x v="1"/>
  </r>
  <r>
    <x v="5812"/>
    <x v="0"/>
    <x v="4"/>
    <d v="2020-03-10T00:00:00"/>
    <x v="690"/>
    <d v="2020-04-26T00:00:00"/>
    <d v="2020-04-30T00:00:00"/>
    <s v="USD"/>
    <n v="13"/>
    <n v="25"/>
    <n v="342"/>
    <n v="6"/>
    <n v="1"/>
    <n v="0.2"/>
    <n v="673.22"/>
    <n v="1051.9000000000001"/>
    <x v="83"/>
    <n v="673.22"/>
    <n v="168.30000000000007"/>
    <n v="4"/>
    <x v="1"/>
  </r>
  <r>
    <x v="5813"/>
    <x v="3"/>
    <x v="0"/>
    <d v="2020-03-10T00:00:00"/>
    <x v="690"/>
    <d v="2020-05-13T00:00:00"/>
    <d v="2020-05-18T00:00:00"/>
    <s v="USD"/>
    <n v="2"/>
    <n v="16"/>
    <n v="118"/>
    <n v="24"/>
    <n v="6"/>
    <n v="0.2"/>
    <n v="1006.54"/>
    <n v="1212.7"/>
    <x v="1388"/>
    <n v="6039.24"/>
    <n v="-218.27999999999884"/>
    <n v="5"/>
    <x v="1"/>
  </r>
  <r>
    <x v="5814"/>
    <x v="3"/>
    <x v="3"/>
    <d v="2019-12-01T00:00:00"/>
    <x v="690"/>
    <d v="2020-05-18T00:00:00"/>
    <d v="2020-05-20T00:00:00"/>
    <s v="USD"/>
    <n v="8"/>
    <n v="15"/>
    <n v="33"/>
    <n v="4"/>
    <n v="4"/>
    <n v="0.08"/>
    <n v="1748.7"/>
    <n v="3886"/>
    <x v="564"/>
    <n v="6994.8"/>
    <n v="7305.6800000000012"/>
    <n v="2"/>
    <x v="1"/>
  </r>
  <r>
    <x v="5815"/>
    <x v="1"/>
    <x v="0"/>
    <d v="2020-03-10T00:00:00"/>
    <x v="690"/>
    <d v="2020-05-05T00:00:00"/>
    <d v="2020-05-13T00:00:00"/>
    <s v="USD"/>
    <n v="24"/>
    <n v="46"/>
    <n v="144"/>
    <n v="39"/>
    <n v="3"/>
    <n v="0.15"/>
    <n v="2555.92"/>
    <n v="5808.9"/>
    <x v="2069"/>
    <n v="7667.76"/>
    <n v="7144.9349999999977"/>
    <n v="8"/>
    <x v="0"/>
  </r>
  <r>
    <x v="5816"/>
    <x v="1"/>
    <x v="0"/>
    <d v="2019-12-01T00:00:00"/>
    <x v="691"/>
    <d v="2020-04-27T00:00:00"/>
    <d v="2020-05-03T00:00:00"/>
    <s v="USD"/>
    <n v="23"/>
    <n v="28"/>
    <n v="128"/>
    <n v="4"/>
    <n v="7"/>
    <n v="0.15"/>
    <n v="126.3"/>
    <n v="194.3"/>
    <x v="484"/>
    <n v="884.1"/>
    <n v="271.98500000000001"/>
    <n v="6"/>
    <x v="1"/>
  </r>
  <r>
    <x v="5817"/>
    <x v="1"/>
    <x v="2"/>
    <d v="2020-03-10T00:00:00"/>
    <x v="691"/>
    <d v="2020-05-13T00:00:00"/>
    <d v="2020-05-21T00:00:00"/>
    <s v="USD"/>
    <n v="23"/>
    <n v="31"/>
    <n v="308"/>
    <n v="3"/>
    <n v="7"/>
    <n v="0.1"/>
    <n v="760.58"/>
    <n v="1768.8"/>
    <x v="19"/>
    <n v="5324.06"/>
    <n v="5819.38"/>
    <n v="8"/>
    <x v="0"/>
  </r>
  <r>
    <x v="5818"/>
    <x v="2"/>
    <x v="0"/>
    <d v="2020-03-10T00:00:00"/>
    <x v="691"/>
    <d v="2020-04-28T00:00:00"/>
    <d v="2020-05-07T00:00:00"/>
    <s v="USD"/>
    <n v="28"/>
    <n v="14"/>
    <n v="178"/>
    <n v="12"/>
    <n v="8"/>
    <n v="0.1"/>
    <n v="2159.9499999999998"/>
    <n v="3999.9"/>
    <x v="1136"/>
    <n v="17279.599999999999"/>
    <n v="11519.680000000004"/>
    <n v="9"/>
    <x v="0"/>
  </r>
  <r>
    <x v="5819"/>
    <x v="2"/>
    <x v="1"/>
    <d v="2020-03-10T00:00:00"/>
    <x v="691"/>
    <d v="2020-05-04T00:00:00"/>
    <d v="2020-05-14T00:00:00"/>
    <s v="USD"/>
    <n v="28"/>
    <n v="35"/>
    <n v="232"/>
    <n v="47"/>
    <n v="3"/>
    <n v="0.08"/>
    <n v="2756.38"/>
    <n v="3242.8"/>
    <x v="2070"/>
    <n v="8269.14"/>
    <n v="680.98800000000301"/>
    <n v="10"/>
    <x v="0"/>
  </r>
  <r>
    <x v="5820"/>
    <x v="2"/>
    <x v="1"/>
    <d v="2020-03-10T00:00:00"/>
    <x v="691"/>
    <d v="2020-05-10T00:00:00"/>
    <d v="2020-05-14T00:00:00"/>
    <s v="USD"/>
    <n v="26"/>
    <n v="20"/>
    <n v="229"/>
    <n v="38"/>
    <n v="6"/>
    <n v="0.15"/>
    <n v="1796.27"/>
    <n v="2566.1"/>
    <x v="408"/>
    <n v="10777.619999999999"/>
    <n v="2309.4899999999998"/>
    <n v="4"/>
    <x v="1"/>
  </r>
  <r>
    <x v="5821"/>
    <x v="1"/>
    <x v="0"/>
    <d v="2019-12-01T00:00:00"/>
    <x v="692"/>
    <d v="2020-05-12T00:00:00"/>
    <d v="2020-05-19T00:00:00"/>
    <s v="USD"/>
    <n v="25"/>
    <n v="40"/>
    <n v="103"/>
    <n v="21"/>
    <n v="5"/>
    <n v="0.15"/>
    <n v="708.19"/>
    <n v="1011.7"/>
    <x v="76"/>
    <n v="3540.9500000000003"/>
    <n v="758.77499999999918"/>
    <n v="7"/>
    <x v="1"/>
  </r>
  <r>
    <x v="5822"/>
    <x v="0"/>
    <x v="1"/>
    <d v="2020-03-10T00:00:00"/>
    <x v="692"/>
    <d v="2020-04-26T00:00:00"/>
    <d v="2020-05-03T00:00:00"/>
    <s v="USD"/>
    <n v="19"/>
    <n v="36"/>
    <n v="217"/>
    <n v="41"/>
    <n v="2"/>
    <n v="0.05"/>
    <n v="437.18"/>
    <n v="971.5"/>
    <x v="1891"/>
    <n v="874.36"/>
    <n v="971.4899999999999"/>
    <n v="7"/>
    <x v="1"/>
  </r>
  <r>
    <x v="5823"/>
    <x v="0"/>
    <x v="0"/>
    <d v="2019-12-01T00:00:00"/>
    <x v="692"/>
    <d v="2020-05-05T00:00:00"/>
    <d v="2020-05-06T00:00:00"/>
    <s v="USD"/>
    <n v="13"/>
    <n v="30"/>
    <n v="98"/>
    <n v="14"/>
    <n v="1"/>
    <n v="0.08"/>
    <n v="2434.1799999999998"/>
    <n v="5179.1000000000004"/>
    <x v="2071"/>
    <n v="2434.1799999999998"/>
    <n v="2330.592000000001"/>
    <n v="1"/>
    <x v="1"/>
  </r>
  <r>
    <x v="5824"/>
    <x v="3"/>
    <x v="3"/>
    <d v="2019-12-01T00:00:00"/>
    <x v="692"/>
    <d v="2020-04-30T00:00:00"/>
    <d v="2020-05-06T00:00:00"/>
    <s v="USD"/>
    <n v="2"/>
    <n v="7"/>
    <n v="38"/>
    <n v="37"/>
    <n v="7"/>
    <n v="0.08"/>
    <n v="742.09"/>
    <n v="1045.2"/>
    <x v="354"/>
    <n v="5194.63"/>
    <n v="1536.4580000000005"/>
    <n v="6"/>
    <x v="1"/>
  </r>
  <r>
    <x v="5825"/>
    <x v="3"/>
    <x v="4"/>
    <d v="2019-12-01T00:00:00"/>
    <x v="692"/>
    <d v="2020-05-15T00:00:00"/>
    <d v="2020-05-21T00:00:00"/>
    <s v="USD"/>
    <n v="7"/>
    <n v="24"/>
    <n v="342"/>
    <n v="6"/>
    <n v="4"/>
    <n v="0.05"/>
    <n v="2747"/>
    <n v="5494"/>
    <x v="2072"/>
    <n v="10988"/>
    <n v="9889.2000000000007"/>
    <n v="6"/>
    <x v="1"/>
  </r>
  <r>
    <x v="5826"/>
    <x v="0"/>
    <x v="1"/>
    <d v="2019-12-01T00:00:00"/>
    <x v="692"/>
    <d v="2020-05-15T00:00:00"/>
    <d v="2020-05-23T00:00:00"/>
    <s v="USD"/>
    <n v="19"/>
    <n v="19"/>
    <n v="228"/>
    <n v="8"/>
    <n v="8"/>
    <n v="0.08"/>
    <n v="161.4"/>
    <n v="221.1"/>
    <x v="266"/>
    <n v="1291.2"/>
    <n v="336.096"/>
    <n v="8"/>
    <x v="0"/>
  </r>
  <r>
    <x v="5827"/>
    <x v="0"/>
    <x v="0"/>
    <d v="2020-03-10T00:00:00"/>
    <x v="692"/>
    <d v="2020-05-04T00:00:00"/>
    <d v="2020-05-12T00:00:00"/>
    <s v="USD"/>
    <n v="13"/>
    <n v="38"/>
    <n v="174"/>
    <n v="24"/>
    <n v="3"/>
    <n v="0.4"/>
    <n v="2421.7800000000002"/>
    <n v="3906.1"/>
    <x v="1142"/>
    <n v="7265.34"/>
    <n v="-234.36000000000058"/>
    <n v="8"/>
    <x v="0"/>
  </r>
  <r>
    <x v="5828"/>
    <x v="3"/>
    <x v="2"/>
    <d v="2019-12-01T00:00:00"/>
    <x v="692"/>
    <d v="2020-05-17T00:00:00"/>
    <d v="2020-05-27T00:00:00"/>
    <s v="USD"/>
    <n v="7"/>
    <n v="25"/>
    <n v="303"/>
    <n v="46"/>
    <n v="1"/>
    <n v="0.08"/>
    <n v="130.25"/>
    <n v="241.2"/>
    <x v="376"/>
    <n v="130.25"/>
    <n v="91.653999999999996"/>
    <n v="10"/>
    <x v="0"/>
  </r>
  <r>
    <x v="5829"/>
    <x v="3"/>
    <x v="4"/>
    <d v="2019-12-01T00:00:00"/>
    <x v="693"/>
    <d v="2020-04-27T00:00:00"/>
    <d v="2020-05-06T00:00:00"/>
    <s v="USD"/>
    <n v="6"/>
    <n v="7"/>
    <n v="361"/>
    <n v="17"/>
    <n v="2"/>
    <n v="0.1"/>
    <n v="871.87"/>
    <n v="1132.3"/>
    <x v="1147"/>
    <n v="1743.74"/>
    <n v="294.39999999999986"/>
    <n v="9"/>
    <x v="0"/>
  </r>
  <r>
    <x v="5830"/>
    <x v="3"/>
    <x v="3"/>
    <d v="2020-03-10T00:00:00"/>
    <x v="693"/>
    <d v="2020-04-25T00:00:00"/>
    <d v="2020-05-01T00:00:00"/>
    <s v="USD"/>
    <n v="11"/>
    <n v="17"/>
    <n v="22"/>
    <n v="14"/>
    <n v="4"/>
    <n v="0.2"/>
    <n v="933.98"/>
    <n v="1139"/>
    <x v="35"/>
    <n v="3735.92"/>
    <n v="-91.119999999999891"/>
    <n v="6"/>
    <x v="1"/>
  </r>
  <r>
    <x v="5831"/>
    <x v="1"/>
    <x v="1"/>
    <d v="2019-12-01T00:00:00"/>
    <x v="693"/>
    <d v="2020-05-16T00:00:00"/>
    <d v="2020-05-18T00:00:00"/>
    <s v="USD"/>
    <n v="25"/>
    <n v="12"/>
    <n v="231"/>
    <n v="42"/>
    <n v="4"/>
    <n v="0.2"/>
    <n v="3616.59"/>
    <n v="6344.9"/>
    <x v="2073"/>
    <n v="14466.36"/>
    <n v="5837.32"/>
    <n v="2"/>
    <x v="1"/>
  </r>
  <r>
    <x v="5832"/>
    <x v="1"/>
    <x v="5"/>
    <d v="2020-03-10T00:00:00"/>
    <x v="693"/>
    <d v="2020-04-30T00:00:00"/>
    <d v="2020-05-04T00:00:00"/>
    <s v="USD"/>
    <n v="22"/>
    <n v="15"/>
    <n v="84"/>
    <n v="41"/>
    <n v="5"/>
    <n v="0.05"/>
    <n v="680.05"/>
    <n v="971.5"/>
    <x v="425"/>
    <n v="3400.25"/>
    <n v="1214.375"/>
    <n v="4"/>
    <x v="1"/>
  </r>
  <r>
    <x v="5833"/>
    <x v="0"/>
    <x v="0"/>
    <d v="2020-03-10T00:00:00"/>
    <x v="693"/>
    <d v="2020-04-27T00:00:00"/>
    <d v="2020-05-05T00:00:00"/>
    <s v="USD"/>
    <n v="16"/>
    <n v="11"/>
    <n v="160"/>
    <n v="33"/>
    <n v="1"/>
    <n v="0.1"/>
    <n v="1585.02"/>
    <n v="3865.9"/>
    <x v="431"/>
    <n v="1585.02"/>
    <n v="1894.29"/>
    <n v="8"/>
    <x v="0"/>
  </r>
  <r>
    <x v="5834"/>
    <x v="0"/>
    <x v="4"/>
    <d v="2019-12-01T00:00:00"/>
    <x v="693"/>
    <d v="2020-05-01T00:00:00"/>
    <d v="2020-05-09T00:00:00"/>
    <s v="USD"/>
    <n v="20"/>
    <n v="47"/>
    <n v="357"/>
    <n v="19"/>
    <n v="4"/>
    <n v="0.08"/>
    <n v="184.92"/>
    <n v="268"/>
    <x v="229"/>
    <n v="739.68"/>
    <n v="246.56000000000006"/>
    <n v="8"/>
    <x v="0"/>
  </r>
  <r>
    <x v="5835"/>
    <x v="2"/>
    <x v="0"/>
    <d v="2019-12-01T00:00:00"/>
    <x v="693"/>
    <d v="2020-05-17T00:00:00"/>
    <d v="2020-05-21T00:00:00"/>
    <s v="USD"/>
    <n v="28"/>
    <n v="14"/>
    <n v="117"/>
    <n v="20"/>
    <n v="5"/>
    <n v="0.15"/>
    <n v="599.58000000000004"/>
    <n v="1051.9000000000001"/>
    <x v="11"/>
    <n v="2997.9"/>
    <n v="1472.6749999999997"/>
    <n v="4"/>
    <x v="1"/>
  </r>
  <r>
    <x v="5836"/>
    <x v="0"/>
    <x v="3"/>
    <d v="2019-12-01T00:00:00"/>
    <x v="693"/>
    <d v="2020-05-03T00:00:00"/>
    <d v="2020-05-13T00:00:00"/>
    <s v="USD"/>
    <n v="16"/>
    <n v="48"/>
    <n v="38"/>
    <n v="45"/>
    <n v="7"/>
    <n v="0.1"/>
    <n v="561.05999999999995"/>
    <n v="1058.5999999999999"/>
    <x v="1502"/>
    <n v="3927.4199999999996"/>
    <n v="2741.7599999999998"/>
    <n v="10"/>
    <x v="0"/>
  </r>
  <r>
    <x v="5837"/>
    <x v="3"/>
    <x v="5"/>
    <d v="2019-12-01T00:00:00"/>
    <x v="693"/>
    <d v="2020-05-19T00:00:00"/>
    <d v="2020-05-21T00:00:00"/>
    <s v="USD"/>
    <n v="2"/>
    <n v="12"/>
    <n v="83"/>
    <n v="37"/>
    <n v="2"/>
    <n v="0.05"/>
    <n v="584.30999999999995"/>
    <n v="1025.0999999999999"/>
    <x v="247"/>
    <n v="1168.6199999999999"/>
    <n v="779.06999999999994"/>
    <n v="2"/>
    <x v="1"/>
  </r>
  <r>
    <x v="5838"/>
    <x v="0"/>
    <x v="1"/>
    <d v="2020-03-10T00:00:00"/>
    <x v="693"/>
    <d v="2020-05-17T00:00:00"/>
    <d v="2020-05-23T00:00:00"/>
    <s v="USD"/>
    <n v="20"/>
    <n v="3"/>
    <n v="225"/>
    <n v="17"/>
    <n v="7"/>
    <n v="0.08"/>
    <n v="115.78"/>
    <n v="241.2"/>
    <x v="360"/>
    <n v="810.46"/>
    <n v="742.86799999999994"/>
    <n v="6"/>
    <x v="1"/>
  </r>
  <r>
    <x v="5839"/>
    <x v="0"/>
    <x v="1"/>
    <d v="2019-12-01T00:00:00"/>
    <x v="693"/>
    <d v="2020-05-16T00:00:00"/>
    <d v="2020-05-25T00:00:00"/>
    <s v="USD"/>
    <n v="17"/>
    <n v="29"/>
    <n v="227"/>
    <n v="7"/>
    <n v="1"/>
    <n v="0.08"/>
    <n v="2814.8"/>
    <n v="5212.6000000000004"/>
    <x v="1348"/>
    <n v="2814.8"/>
    <n v="1980.7920000000004"/>
    <n v="9"/>
    <x v="0"/>
  </r>
  <r>
    <x v="5840"/>
    <x v="3"/>
    <x v="2"/>
    <d v="2019-12-01T00:00:00"/>
    <x v="693"/>
    <d v="2020-05-13T00:00:00"/>
    <d v="2020-05-20T00:00:00"/>
    <s v="USD"/>
    <n v="1"/>
    <n v="17"/>
    <n v="292"/>
    <n v="14"/>
    <n v="5"/>
    <n v="0.08"/>
    <n v="952.07"/>
    <n v="1943"/>
    <x v="1509"/>
    <n v="4760.3500000000004"/>
    <n v="4177.4500000000007"/>
    <n v="7"/>
    <x v="1"/>
  </r>
  <r>
    <x v="5841"/>
    <x v="3"/>
    <x v="1"/>
    <d v="2019-12-01T00:00:00"/>
    <x v="693"/>
    <d v="2020-04-25T00:00:00"/>
    <d v="2020-05-03T00:00:00"/>
    <s v="USD"/>
    <n v="3"/>
    <n v="24"/>
    <n v="230"/>
    <n v="24"/>
    <n v="5"/>
    <n v="0.08"/>
    <n v="4599.62"/>
    <n v="5822.3"/>
    <x v="2074"/>
    <n v="22998.1"/>
    <n v="3784.4800000000032"/>
    <n v="8"/>
    <x v="0"/>
  </r>
  <r>
    <x v="5842"/>
    <x v="0"/>
    <x v="5"/>
    <d v="2019-12-01T00:00:00"/>
    <x v="693"/>
    <d v="2020-04-27T00:00:00"/>
    <d v="2020-04-29T00:00:00"/>
    <s v="USD"/>
    <n v="16"/>
    <n v="24"/>
    <n v="84"/>
    <n v="17"/>
    <n v="8"/>
    <n v="0.08"/>
    <n v="383.24"/>
    <n v="696.8"/>
    <x v="2006"/>
    <n v="3065.92"/>
    <n v="2062.5280000000002"/>
    <n v="2"/>
    <x v="1"/>
  </r>
  <r>
    <x v="5843"/>
    <x v="3"/>
    <x v="1"/>
    <d v="2019-12-01T00:00:00"/>
    <x v="694"/>
    <d v="2020-05-02T00:00:00"/>
    <d v="2020-05-08T00:00:00"/>
    <s v="USD"/>
    <n v="10"/>
    <n v="3"/>
    <n v="218"/>
    <n v="47"/>
    <n v="7"/>
    <n v="0.05"/>
    <n v="2076.46"/>
    <n v="3993.2"/>
    <x v="983"/>
    <n v="14535.220000000001"/>
    <n v="12019.559999999994"/>
    <n v="6"/>
    <x v="1"/>
  </r>
  <r>
    <x v="5844"/>
    <x v="3"/>
    <x v="1"/>
    <d v="2019-12-01T00:00:00"/>
    <x v="694"/>
    <d v="2020-05-06T00:00:00"/>
    <d v="2020-05-13T00:00:00"/>
    <s v="USD"/>
    <n v="1"/>
    <n v="40"/>
    <n v="244"/>
    <n v="20"/>
    <n v="8"/>
    <n v="0.3"/>
    <n v="3216.4"/>
    <n v="5956.3"/>
    <x v="2075"/>
    <n v="25731.200000000001"/>
    <n v="7624.0799999999981"/>
    <n v="7"/>
    <x v="1"/>
  </r>
  <r>
    <x v="5845"/>
    <x v="0"/>
    <x v="2"/>
    <d v="2019-12-01T00:00:00"/>
    <x v="694"/>
    <d v="2020-05-16T00:00:00"/>
    <d v="2020-05-25T00:00:00"/>
    <s v="USD"/>
    <n v="19"/>
    <n v="32"/>
    <n v="323"/>
    <n v="11"/>
    <n v="2"/>
    <n v="0.2"/>
    <n v="1904.41"/>
    <n v="2505.8000000000002"/>
    <x v="166"/>
    <n v="3808.82"/>
    <n v="200.46000000000049"/>
    <n v="9"/>
    <x v="0"/>
  </r>
  <r>
    <x v="5846"/>
    <x v="0"/>
    <x v="3"/>
    <d v="2019-12-01T00:00:00"/>
    <x v="694"/>
    <d v="2020-05-02T00:00:00"/>
    <d v="2020-05-03T00:00:00"/>
    <s v="USD"/>
    <n v="17"/>
    <n v="34"/>
    <n v="52"/>
    <n v="1"/>
    <n v="4"/>
    <n v="0.1"/>
    <n v="2909.68"/>
    <n v="3463.9"/>
    <x v="872"/>
    <n v="11638.72"/>
    <n v="831.32000000000153"/>
    <n v="1"/>
    <x v="1"/>
  </r>
  <r>
    <x v="5847"/>
    <x v="3"/>
    <x v="3"/>
    <d v="2019-12-01T00:00:00"/>
    <x v="694"/>
    <d v="2020-05-15T00:00:00"/>
    <d v="2020-05-22T00:00:00"/>
    <s v="USD"/>
    <n v="9"/>
    <n v="34"/>
    <n v="29"/>
    <n v="33"/>
    <n v="2"/>
    <n v="0.08"/>
    <n v="2917.85"/>
    <n v="5835.7"/>
    <x v="2076"/>
    <n v="5835.7"/>
    <n v="4901.9880000000003"/>
    <n v="7"/>
    <x v="1"/>
  </r>
  <r>
    <x v="5848"/>
    <x v="3"/>
    <x v="2"/>
    <d v="2019-12-01T00:00:00"/>
    <x v="694"/>
    <d v="2020-05-16T00:00:00"/>
    <d v="2020-05-25T00:00:00"/>
    <s v="USD"/>
    <n v="3"/>
    <n v="27"/>
    <n v="285"/>
    <n v="25"/>
    <n v="8"/>
    <n v="0.05"/>
    <n v="950.73"/>
    <n v="2211"/>
    <x v="804"/>
    <n v="7605.84"/>
    <n v="9197.7599999999984"/>
    <n v="9"/>
    <x v="0"/>
  </r>
  <r>
    <x v="5849"/>
    <x v="0"/>
    <x v="3"/>
    <d v="2019-12-01T00:00:00"/>
    <x v="694"/>
    <d v="2020-05-07T00:00:00"/>
    <d v="2020-05-09T00:00:00"/>
    <s v="USD"/>
    <n v="16"/>
    <n v="44"/>
    <n v="35"/>
    <n v="23"/>
    <n v="1"/>
    <n v="0.2"/>
    <n v="2990.28"/>
    <n v="3691.7"/>
    <x v="1443"/>
    <n v="2990.28"/>
    <n v="-36.920000000000073"/>
    <n v="2"/>
    <x v="1"/>
  </r>
  <r>
    <x v="5850"/>
    <x v="0"/>
    <x v="3"/>
    <d v="2020-03-10T00:00:00"/>
    <x v="695"/>
    <d v="2020-04-30T00:00:00"/>
    <d v="2020-05-09T00:00:00"/>
    <s v="USD"/>
    <n v="20"/>
    <n v="36"/>
    <n v="33"/>
    <n v="29"/>
    <n v="6"/>
    <n v="0.08"/>
    <n v="2902.44"/>
    <n v="3819"/>
    <x v="654"/>
    <n v="17414.64"/>
    <n v="3666.2400000000016"/>
    <n v="9"/>
    <x v="0"/>
  </r>
  <r>
    <x v="5851"/>
    <x v="1"/>
    <x v="1"/>
    <d v="2020-03-10T00:00:00"/>
    <x v="695"/>
    <d v="2020-05-20T00:00:00"/>
    <d v="2020-05-26T00:00:00"/>
    <s v="USD"/>
    <n v="24"/>
    <n v="28"/>
    <n v="251"/>
    <n v="44"/>
    <n v="4"/>
    <n v="0.05"/>
    <n v="1322.58"/>
    <n v="1889.4"/>
    <x v="2056"/>
    <n v="5290.32"/>
    <n v="1889.4000000000005"/>
    <n v="6"/>
    <x v="1"/>
  </r>
  <r>
    <x v="5852"/>
    <x v="3"/>
    <x v="2"/>
    <d v="2020-03-10T00:00:00"/>
    <x v="695"/>
    <d v="2020-05-11T00:00:00"/>
    <d v="2020-05-16T00:00:00"/>
    <s v="USD"/>
    <n v="4"/>
    <n v="11"/>
    <n v="317"/>
    <n v="40"/>
    <n v="3"/>
    <n v="0.1"/>
    <n v="1238.1600000000001"/>
    <n v="2211"/>
    <x v="1260"/>
    <n v="3714.4800000000005"/>
    <n v="2255.2199999999993"/>
    <n v="5"/>
    <x v="1"/>
  </r>
  <r>
    <x v="5853"/>
    <x v="1"/>
    <x v="0"/>
    <d v="2020-03-10T00:00:00"/>
    <x v="695"/>
    <d v="2020-05-18T00:00:00"/>
    <d v="2020-05-22T00:00:00"/>
    <s v="USD"/>
    <n v="24"/>
    <n v="6"/>
    <n v="143"/>
    <n v="34"/>
    <n v="7"/>
    <n v="0.1"/>
    <n v="831.34"/>
    <n v="1259.5999999999999"/>
    <x v="1595"/>
    <n v="5819.38"/>
    <n v="2116.0999999999995"/>
    <n v="4"/>
    <x v="1"/>
  </r>
  <r>
    <x v="5854"/>
    <x v="3"/>
    <x v="2"/>
    <d v="2019-12-01T00:00:00"/>
    <x v="695"/>
    <d v="2020-05-10T00:00:00"/>
    <d v="2020-05-12T00:00:00"/>
    <s v="USD"/>
    <n v="1"/>
    <n v="22"/>
    <n v="291"/>
    <n v="31"/>
    <n v="5"/>
    <n v="0.05"/>
    <n v="147.4"/>
    <n v="268"/>
    <x v="259"/>
    <n v="737"/>
    <n v="536"/>
    <n v="2"/>
    <x v="1"/>
  </r>
  <r>
    <x v="5855"/>
    <x v="0"/>
    <x v="3"/>
    <d v="2019-12-01T00:00:00"/>
    <x v="695"/>
    <d v="2020-05-05T00:00:00"/>
    <d v="2020-05-11T00:00:00"/>
    <s v="USD"/>
    <n v="17"/>
    <n v="21"/>
    <n v="22"/>
    <n v="41"/>
    <n v="6"/>
    <n v="0.3"/>
    <n v="2452.4"/>
    <n v="3892.7"/>
    <x v="732"/>
    <n v="14714.400000000001"/>
    <n v="1634.9399999999951"/>
    <n v="6"/>
    <x v="1"/>
  </r>
  <r>
    <x v="5856"/>
    <x v="2"/>
    <x v="0"/>
    <d v="2019-12-01T00:00:00"/>
    <x v="695"/>
    <d v="2020-04-30T00:00:00"/>
    <d v="2020-05-03T00:00:00"/>
    <s v="USD"/>
    <n v="27"/>
    <n v="37"/>
    <n v="193"/>
    <n v="10"/>
    <n v="1"/>
    <n v="0.05"/>
    <n v="2710.82"/>
    <n v="3986.5"/>
    <x v="398"/>
    <n v="2710.82"/>
    <n v="1076.3549999999996"/>
    <n v="3"/>
    <x v="1"/>
  </r>
  <r>
    <x v="5857"/>
    <x v="0"/>
    <x v="0"/>
    <d v="2019-12-01T00:00:00"/>
    <x v="695"/>
    <d v="2020-05-04T00:00:00"/>
    <d v="2020-05-09T00:00:00"/>
    <s v="USD"/>
    <n v="15"/>
    <n v="24"/>
    <n v="101"/>
    <n v="19"/>
    <n v="1"/>
    <n v="0.08"/>
    <n v="1109.92"/>
    <n v="1681.7"/>
    <x v="2077"/>
    <n v="1109.92"/>
    <n v="437.24400000000014"/>
    <n v="5"/>
    <x v="1"/>
  </r>
  <r>
    <x v="5858"/>
    <x v="1"/>
    <x v="2"/>
    <d v="2019-12-01T00:00:00"/>
    <x v="695"/>
    <d v="2020-05-09T00:00:00"/>
    <d v="2020-05-17T00:00:00"/>
    <s v="USD"/>
    <n v="24"/>
    <n v="49"/>
    <n v="288"/>
    <n v="25"/>
    <n v="3"/>
    <n v="0.05"/>
    <n v="567.22"/>
    <n v="1112.2"/>
    <x v="15"/>
    <n v="1701.66"/>
    <n v="1468.11"/>
    <n v="8"/>
    <x v="0"/>
  </r>
  <r>
    <x v="5859"/>
    <x v="1"/>
    <x v="0"/>
    <d v="2019-12-01T00:00:00"/>
    <x v="695"/>
    <d v="2020-05-23T00:00:00"/>
    <d v="2020-05-25T00:00:00"/>
    <s v="USD"/>
    <n v="24"/>
    <n v="12"/>
    <n v="155"/>
    <n v="37"/>
    <n v="4"/>
    <n v="0.1"/>
    <n v="1498.19"/>
    <n v="2539.3000000000002"/>
    <x v="1582"/>
    <n v="5992.76"/>
    <n v="3148.7200000000012"/>
    <n v="2"/>
    <x v="1"/>
  </r>
  <r>
    <x v="5860"/>
    <x v="0"/>
    <x v="1"/>
    <d v="2019-12-01T00:00:00"/>
    <x v="695"/>
    <d v="2020-05-01T00:00:00"/>
    <d v="2020-05-10T00:00:00"/>
    <s v="USD"/>
    <n v="12"/>
    <n v="14"/>
    <n v="252"/>
    <n v="3"/>
    <n v="3"/>
    <n v="0.2"/>
    <n v="951.13"/>
    <n v="1829.1"/>
    <x v="632"/>
    <n v="2853.39"/>
    <n v="1536.4499999999994"/>
    <n v="9"/>
    <x v="0"/>
  </r>
  <r>
    <x v="5861"/>
    <x v="0"/>
    <x v="0"/>
    <d v="2020-03-10T00:00:00"/>
    <x v="696"/>
    <d v="2020-05-21T00:00:00"/>
    <d v="2020-05-26T00:00:00"/>
    <s v="USD"/>
    <n v="16"/>
    <n v="6"/>
    <n v="107"/>
    <n v="15"/>
    <n v="7"/>
    <n v="0.08"/>
    <n v="4083.99"/>
    <n v="5594.5"/>
    <x v="1204"/>
    <n v="28587.93"/>
    <n v="7440.6500000000015"/>
    <n v="5"/>
    <x v="1"/>
  </r>
  <r>
    <x v="5862"/>
    <x v="0"/>
    <x v="0"/>
    <d v="2020-03-10T00:00:00"/>
    <x v="696"/>
    <d v="2020-05-17T00:00:00"/>
    <d v="2020-05-22T00:00:00"/>
    <s v="USD"/>
    <n v="18"/>
    <n v="21"/>
    <n v="178"/>
    <n v="30"/>
    <n v="5"/>
    <n v="0.1"/>
    <n v="130.65"/>
    <n v="174.2"/>
    <x v="539"/>
    <n v="653.25"/>
    <n v="130.64999999999998"/>
    <n v="5"/>
    <x v="1"/>
  </r>
  <r>
    <x v="5863"/>
    <x v="3"/>
    <x v="0"/>
    <d v="2019-12-01T00:00:00"/>
    <x v="696"/>
    <d v="2020-05-18T00:00:00"/>
    <d v="2020-05-27T00:00:00"/>
    <s v="USD"/>
    <n v="6"/>
    <n v="3"/>
    <n v="114"/>
    <n v="4"/>
    <n v="2"/>
    <n v="0.05"/>
    <n v="2673.5"/>
    <n v="5688.3"/>
    <x v="2078"/>
    <n v="5347"/>
    <n v="5460.77"/>
    <n v="9"/>
    <x v="0"/>
  </r>
  <r>
    <x v="5864"/>
    <x v="1"/>
    <x v="0"/>
    <d v="2019-12-01T00:00:00"/>
    <x v="696"/>
    <d v="2020-05-03T00:00:00"/>
    <d v="2020-05-09T00:00:00"/>
    <s v="USD"/>
    <n v="21"/>
    <n v="37"/>
    <n v="107"/>
    <n v="24"/>
    <n v="8"/>
    <n v="0.05"/>
    <n v="944.3"/>
    <n v="1748.7"/>
    <x v="2079"/>
    <n v="7554.4"/>
    <n v="5735.7199999999993"/>
    <n v="6"/>
    <x v="1"/>
  </r>
  <r>
    <x v="5865"/>
    <x v="2"/>
    <x v="4"/>
    <d v="2020-03-10T00:00:00"/>
    <x v="696"/>
    <d v="2020-04-30T00:00:00"/>
    <d v="2020-05-10T00:00:00"/>
    <s v="USD"/>
    <n v="28"/>
    <n v="12"/>
    <n v="335"/>
    <n v="11"/>
    <n v="5"/>
    <n v="0.2"/>
    <n v="772.11"/>
    <n v="1795.6"/>
    <x v="1601"/>
    <n v="3860.55"/>
    <n v="3321.8500000000004"/>
    <n v="10"/>
    <x v="0"/>
  </r>
  <r>
    <x v="5866"/>
    <x v="0"/>
    <x v="0"/>
    <d v="2019-12-01T00:00:00"/>
    <x v="696"/>
    <d v="2020-04-30T00:00:00"/>
    <d v="2020-05-08T00:00:00"/>
    <s v="USD"/>
    <n v="15"/>
    <n v="37"/>
    <n v="199"/>
    <n v="28"/>
    <n v="2"/>
    <n v="0.05"/>
    <n v="694.25"/>
    <n v="1051.9000000000001"/>
    <x v="68"/>
    <n v="1388.5"/>
    <n v="610.11000000000013"/>
    <n v="8"/>
    <x v="0"/>
  </r>
  <r>
    <x v="5867"/>
    <x v="3"/>
    <x v="1"/>
    <d v="2020-03-10T00:00:00"/>
    <x v="696"/>
    <d v="2020-05-15T00:00:00"/>
    <d v="2020-05-20T00:00:00"/>
    <s v="USD"/>
    <n v="6"/>
    <n v="10"/>
    <n v="221"/>
    <n v="23"/>
    <n v="1"/>
    <n v="0.4"/>
    <n v="106.87"/>
    <n v="194.3"/>
    <x v="1781"/>
    <n v="106.87"/>
    <n v="9.7099999999999937"/>
    <n v="5"/>
    <x v="1"/>
  </r>
  <r>
    <x v="5868"/>
    <x v="1"/>
    <x v="0"/>
    <d v="2019-12-01T00:00:00"/>
    <x v="696"/>
    <d v="2020-05-06T00:00:00"/>
    <d v="2020-05-08T00:00:00"/>
    <s v="USD"/>
    <n v="24"/>
    <n v="11"/>
    <n v="98"/>
    <n v="34"/>
    <n v="1"/>
    <n v="0.08"/>
    <n v="843.73"/>
    <n v="1721.9"/>
    <x v="2080"/>
    <n v="843.73"/>
    <n v="740.41800000000012"/>
    <n v="2"/>
    <x v="1"/>
  </r>
  <r>
    <x v="5869"/>
    <x v="0"/>
    <x v="1"/>
    <d v="2019-12-01T00:00:00"/>
    <x v="697"/>
    <d v="2020-05-08T00:00:00"/>
    <d v="2020-05-16T00:00:00"/>
    <s v="USD"/>
    <n v="13"/>
    <n v="17"/>
    <n v="251"/>
    <n v="28"/>
    <n v="8"/>
    <n v="0.1"/>
    <n v="472.35"/>
    <n v="944.7"/>
    <x v="2056"/>
    <n v="3778.8"/>
    <n v="3023.04"/>
    <n v="8"/>
    <x v="0"/>
  </r>
  <r>
    <x v="5870"/>
    <x v="2"/>
    <x v="0"/>
    <d v="2019-12-01T00:00:00"/>
    <x v="697"/>
    <d v="2020-05-17T00:00:00"/>
    <d v="2020-05-23T00:00:00"/>
    <s v="USD"/>
    <n v="27"/>
    <n v="4"/>
    <n v="147"/>
    <n v="37"/>
    <n v="4"/>
    <n v="0.1"/>
    <n v="800.78"/>
    <n v="1112.2"/>
    <x v="806"/>
    <n v="3203.12"/>
    <n v="800.80000000000018"/>
    <n v="6"/>
    <x v="1"/>
  </r>
  <r>
    <x v="5871"/>
    <x v="0"/>
    <x v="2"/>
    <d v="2019-12-01T00:00:00"/>
    <x v="697"/>
    <d v="2020-05-14T00:00:00"/>
    <d v="2020-05-18T00:00:00"/>
    <s v="USD"/>
    <n v="18"/>
    <n v="31"/>
    <n v="288"/>
    <n v="21"/>
    <n v="1"/>
    <n v="0.2"/>
    <n v="1699.66"/>
    <n v="3035.1"/>
    <x v="1486"/>
    <n v="1699.66"/>
    <n v="728.41999999999985"/>
    <n v="4"/>
    <x v="1"/>
  </r>
  <r>
    <x v="5872"/>
    <x v="3"/>
    <x v="2"/>
    <d v="2020-03-10T00:00:00"/>
    <x v="697"/>
    <d v="2020-04-30T00:00:00"/>
    <d v="2020-05-10T00:00:00"/>
    <s v="USD"/>
    <n v="10"/>
    <n v="46"/>
    <n v="262"/>
    <n v="29"/>
    <n v="4"/>
    <n v="0.08"/>
    <n v="1453.23"/>
    <n v="3229.4"/>
    <x v="2005"/>
    <n v="5812.92"/>
    <n v="6071.2720000000008"/>
    <n v="10"/>
    <x v="0"/>
  </r>
  <r>
    <x v="5873"/>
    <x v="1"/>
    <x v="1"/>
    <d v="2020-03-10T00:00:00"/>
    <x v="697"/>
    <d v="2020-05-22T00:00:00"/>
    <d v="2020-05-29T00:00:00"/>
    <s v="USD"/>
    <n v="23"/>
    <n v="34"/>
    <n v="220"/>
    <n v="34"/>
    <n v="5"/>
    <n v="0.15"/>
    <n v="3092.72"/>
    <n v="3865.9"/>
    <x v="279"/>
    <n v="15463.599999999999"/>
    <n v="966.47500000000218"/>
    <n v="7"/>
    <x v="1"/>
  </r>
  <r>
    <x v="5874"/>
    <x v="0"/>
    <x v="3"/>
    <d v="2019-12-01T00:00:00"/>
    <x v="697"/>
    <d v="2020-05-20T00:00:00"/>
    <d v="2020-05-26T00:00:00"/>
    <s v="USD"/>
    <n v="17"/>
    <n v="5"/>
    <n v="45"/>
    <n v="2"/>
    <n v="8"/>
    <n v="0.08"/>
    <n v="754.35"/>
    <n v="931.3"/>
    <x v="385"/>
    <n v="6034.8"/>
    <n v="819.56800000000021"/>
    <n v="6"/>
    <x v="1"/>
  </r>
  <r>
    <x v="5875"/>
    <x v="1"/>
    <x v="0"/>
    <d v="2019-12-01T00:00:00"/>
    <x v="697"/>
    <d v="2020-05-03T00:00:00"/>
    <d v="2020-05-09T00:00:00"/>
    <s v="USD"/>
    <n v="21"/>
    <n v="29"/>
    <n v="171"/>
    <n v="42"/>
    <n v="1"/>
    <n v="0.1"/>
    <n v="812.51"/>
    <n v="1212.7"/>
    <x v="208"/>
    <n v="812.51"/>
    <n v="278.92000000000007"/>
    <n v="6"/>
    <x v="1"/>
  </r>
  <r>
    <x v="5876"/>
    <x v="3"/>
    <x v="0"/>
    <d v="2020-03-10T00:00:00"/>
    <x v="697"/>
    <d v="2020-05-25T00:00:00"/>
    <d v="2020-05-29T00:00:00"/>
    <s v="USD"/>
    <n v="10"/>
    <n v="6"/>
    <n v="138"/>
    <n v="36"/>
    <n v="2"/>
    <n v="0.15"/>
    <n v="2676.65"/>
    <n v="5695"/>
    <x v="1077"/>
    <n v="5353.3"/>
    <n v="4328.2"/>
    <n v="4"/>
    <x v="1"/>
  </r>
  <r>
    <x v="5877"/>
    <x v="3"/>
    <x v="2"/>
    <d v="2019-12-01T00:00:00"/>
    <x v="697"/>
    <d v="2020-05-19T00:00:00"/>
    <d v="2020-05-27T00:00:00"/>
    <s v="USD"/>
    <n v="7"/>
    <n v="7"/>
    <n v="277"/>
    <n v="4"/>
    <n v="2"/>
    <n v="0.1"/>
    <n v="2748.34"/>
    <n v="3926.2"/>
    <x v="506"/>
    <n v="5496.68"/>
    <n v="1570.4799999999996"/>
    <n v="8"/>
    <x v="0"/>
  </r>
  <r>
    <x v="5878"/>
    <x v="3"/>
    <x v="0"/>
    <d v="2019-12-01T00:00:00"/>
    <x v="698"/>
    <d v="2020-05-08T00:00:00"/>
    <d v="2020-05-09T00:00:00"/>
    <s v="USD"/>
    <n v="10"/>
    <n v="40"/>
    <n v="178"/>
    <n v="38"/>
    <n v="2"/>
    <n v="0.05"/>
    <n v="492.45"/>
    <n v="1172.5"/>
    <x v="1767"/>
    <n v="984.9"/>
    <n v="1242.8499999999999"/>
    <n v="1"/>
    <x v="1"/>
  </r>
  <r>
    <x v="5879"/>
    <x v="1"/>
    <x v="3"/>
    <d v="2019-12-01T00:00:00"/>
    <x v="698"/>
    <d v="2020-05-02T00:00:00"/>
    <d v="2020-05-08T00:00:00"/>
    <s v="USD"/>
    <n v="21"/>
    <n v="24"/>
    <n v="52"/>
    <n v="9"/>
    <n v="4"/>
    <n v="0.1"/>
    <n v="808.62"/>
    <n v="998.3"/>
    <x v="514"/>
    <n v="3234.48"/>
    <n v="359.40000000000009"/>
    <n v="6"/>
    <x v="1"/>
  </r>
  <r>
    <x v="5880"/>
    <x v="1"/>
    <x v="0"/>
    <d v="2019-12-01T00:00:00"/>
    <x v="698"/>
    <d v="2020-05-01T00:00:00"/>
    <d v="2020-05-10T00:00:00"/>
    <s v="USD"/>
    <n v="24"/>
    <n v="30"/>
    <n v="119"/>
    <n v="19"/>
    <n v="3"/>
    <n v="0.1"/>
    <n v="1086.4100000000001"/>
    <n v="2311.5"/>
    <x v="2081"/>
    <n v="3259.2300000000005"/>
    <n v="2981.8199999999997"/>
    <n v="9"/>
    <x v="0"/>
  </r>
  <r>
    <x v="5881"/>
    <x v="3"/>
    <x v="0"/>
    <d v="2019-12-01T00:00:00"/>
    <x v="698"/>
    <d v="2020-05-07T00:00:00"/>
    <d v="2020-05-11T00:00:00"/>
    <s v="USD"/>
    <n v="8"/>
    <n v="9"/>
    <n v="88"/>
    <n v="43"/>
    <n v="5"/>
    <n v="0.3"/>
    <n v="2777.15"/>
    <n v="5554.3"/>
    <x v="2082"/>
    <n v="13885.75"/>
    <n v="5554.2999999999993"/>
    <n v="4"/>
    <x v="1"/>
  </r>
  <r>
    <x v="5882"/>
    <x v="1"/>
    <x v="0"/>
    <d v="2019-12-01T00:00:00"/>
    <x v="698"/>
    <d v="2020-05-14T00:00:00"/>
    <d v="2020-05-16T00:00:00"/>
    <s v="USD"/>
    <n v="23"/>
    <n v="18"/>
    <n v="106"/>
    <n v="13"/>
    <n v="7"/>
    <n v="0.08"/>
    <n v="70.349999999999994"/>
    <n v="167.5"/>
    <x v="198"/>
    <n v="492.44999999999993"/>
    <n v="586.25000000000011"/>
    <n v="2"/>
    <x v="1"/>
  </r>
  <r>
    <x v="5883"/>
    <x v="1"/>
    <x v="5"/>
    <d v="2019-12-01T00:00:00"/>
    <x v="698"/>
    <d v="2020-05-15T00:00:00"/>
    <d v="2020-05-20T00:00:00"/>
    <s v="USD"/>
    <n v="24"/>
    <n v="5"/>
    <n v="77"/>
    <n v="12"/>
    <n v="7"/>
    <n v="0.15"/>
    <n v="1303.02"/>
    <n v="2505.8000000000002"/>
    <x v="831"/>
    <n v="9121.14"/>
    <n v="5788.3700000000026"/>
    <n v="5"/>
    <x v="1"/>
  </r>
  <r>
    <x v="5884"/>
    <x v="3"/>
    <x v="4"/>
    <d v="2019-12-01T00:00:00"/>
    <x v="698"/>
    <d v="2020-05-09T00:00:00"/>
    <d v="2020-05-13T00:00:00"/>
    <s v="USD"/>
    <n v="7"/>
    <n v="12"/>
    <n v="341"/>
    <n v="1"/>
    <n v="1"/>
    <n v="0.1"/>
    <n v="683.4"/>
    <n v="1139"/>
    <x v="69"/>
    <n v="683.4"/>
    <n v="341.70000000000016"/>
    <n v="4"/>
    <x v="1"/>
  </r>
  <r>
    <x v="5885"/>
    <x v="3"/>
    <x v="0"/>
    <d v="2019-12-01T00:00:00"/>
    <x v="698"/>
    <d v="2020-05-15T00:00:00"/>
    <d v="2020-05-21T00:00:00"/>
    <s v="USD"/>
    <n v="10"/>
    <n v="6"/>
    <n v="98"/>
    <n v="44"/>
    <n v="4"/>
    <n v="0.05"/>
    <n v="2560.7399999999998"/>
    <n v="3939.6"/>
    <x v="666"/>
    <n v="10242.959999999999"/>
    <n v="4727.5200000000004"/>
    <n v="6"/>
    <x v="1"/>
  </r>
  <r>
    <x v="5886"/>
    <x v="3"/>
    <x v="4"/>
    <d v="2019-12-01T00:00:00"/>
    <x v="698"/>
    <d v="2020-05-10T00:00:00"/>
    <d v="2020-05-20T00:00:00"/>
    <s v="USD"/>
    <n v="1"/>
    <n v="18"/>
    <n v="349"/>
    <n v="46"/>
    <n v="1"/>
    <n v="0.2"/>
    <n v="1398.56"/>
    <n v="1969.8"/>
    <x v="2083"/>
    <n v="1398.56"/>
    <n v="177.2800000000002"/>
    <n v="10"/>
    <x v="0"/>
  </r>
  <r>
    <x v="5887"/>
    <x v="3"/>
    <x v="5"/>
    <d v="2019-12-01T00:00:00"/>
    <x v="698"/>
    <d v="2020-05-16T00:00:00"/>
    <d v="2020-05-20T00:00:00"/>
    <s v="USD"/>
    <n v="3"/>
    <n v="44"/>
    <n v="87"/>
    <n v="7"/>
    <n v="8"/>
    <n v="0.05"/>
    <n v="743.7"/>
    <n v="1005"/>
    <x v="71"/>
    <n v="5949.6"/>
    <n v="1688.3999999999996"/>
    <n v="4"/>
    <x v="1"/>
  </r>
  <r>
    <x v="5888"/>
    <x v="3"/>
    <x v="3"/>
    <d v="2019-12-01T00:00:00"/>
    <x v="698"/>
    <d v="2020-05-06T00:00:00"/>
    <d v="2020-05-10T00:00:00"/>
    <s v="USD"/>
    <n v="1"/>
    <n v="35"/>
    <n v="16"/>
    <n v="37"/>
    <n v="5"/>
    <n v="0.15"/>
    <n v="380.29"/>
    <n v="864.3"/>
    <x v="528"/>
    <n v="1901.45"/>
    <n v="1771.825"/>
    <n v="4"/>
    <x v="1"/>
  </r>
  <r>
    <x v="5889"/>
    <x v="0"/>
    <x v="1"/>
    <d v="2019-12-01T00:00:00"/>
    <x v="698"/>
    <d v="2020-04-30T00:00:00"/>
    <d v="2020-05-03T00:00:00"/>
    <s v="USD"/>
    <n v="15"/>
    <n v="31"/>
    <n v="210"/>
    <n v="28"/>
    <n v="4"/>
    <n v="0.15"/>
    <n v="150.35"/>
    <n v="227.8"/>
    <x v="1311"/>
    <n v="601.4"/>
    <n v="173.12"/>
    <n v="3"/>
    <x v="1"/>
  </r>
  <r>
    <x v="5890"/>
    <x v="3"/>
    <x v="0"/>
    <d v="2019-12-01T00:00:00"/>
    <x v="698"/>
    <d v="2020-05-16T00:00:00"/>
    <d v="2020-05-19T00:00:00"/>
    <s v="USD"/>
    <n v="6"/>
    <n v="18"/>
    <n v="120"/>
    <n v="21"/>
    <n v="6"/>
    <n v="0.05"/>
    <n v="428.8"/>
    <n v="1072"/>
    <x v="141"/>
    <n v="2572.8000000000002"/>
    <n v="3537.5999999999995"/>
    <n v="3"/>
    <x v="1"/>
  </r>
  <r>
    <x v="5891"/>
    <x v="2"/>
    <x v="0"/>
    <d v="2019-12-01T00:00:00"/>
    <x v="699"/>
    <d v="2020-05-12T00:00:00"/>
    <d v="2020-05-20T00:00:00"/>
    <s v="USD"/>
    <n v="26"/>
    <n v="30"/>
    <n v="176"/>
    <n v="31"/>
    <n v="6"/>
    <n v="0.05"/>
    <n v="557.78"/>
    <n v="743.7"/>
    <x v="1071"/>
    <n v="3346.68"/>
    <n v="892.41000000000031"/>
    <n v="8"/>
    <x v="0"/>
  </r>
  <r>
    <x v="5892"/>
    <x v="1"/>
    <x v="0"/>
    <d v="2019-12-01T00:00:00"/>
    <x v="699"/>
    <d v="2020-05-05T00:00:00"/>
    <d v="2020-05-11T00:00:00"/>
    <s v="USD"/>
    <n v="25"/>
    <n v="34"/>
    <n v="174"/>
    <n v="28"/>
    <n v="5"/>
    <n v="0.1"/>
    <n v="948.05"/>
    <n v="1896.1"/>
    <x v="997"/>
    <n v="4740.25"/>
    <n v="3792.2000000000007"/>
    <n v="6"/>
    <x v="1"/>
  </r>
  <r>
    <x v="5893"/>
    <x v="3"/>
    <x v="3"/>
    <d v="2019-12-01T00:00:00"/>
    <x v="699"/>
    <d v="2020-05-01T00:00:00"/>
    <d v="2020-05-02T00:00:00"/>
    <s v="USD"/>
    <n v="9"/>
    <n v="26"/>
    <n v="21"/>
    <n v="11"/>
    <n v="7"/>
    <n v="0.2"/>
    <n v="1564.58"/>
    <n v="1862.6"/>
    <x v="956"/>
    <n v="10952.06"/>
    <n v="-521.5"/>
    <n v="1"/>
    <x v="1"/>
  </r>
  <r>
    <x v="5894"/>
    <x v="2"/>
    <x v="2"/>
    <d v="2019-12-01T00:00:00"/>
    <x v="699"/>
    <d v="2020-05-20T00:00:00"/>
    <d v="2020-05-24T00:00:00"/>
    <s v="USD"/>
    <n v="26"/>
    <n v="21"/>
    <n v="287"/>
    <n v="19"/>
    <n v="7"/>
    <n v="0.1"/>
    <n v="3059.35"/>
    <n v="3872.6"/>
    <x v="1789"/>
    <n v="21415.45"/>
    <n v="2981.9300000000003"/>
    <n v="4"/>
    <x v="1"/>
  </r>
  <r>
    <x v="5895"/>
    <x v="0"/>
    <x v="1"/>
    <d v="2019-12-01T00:00:00"/>
    <x v="699"/>
    <d v="2020-05-17T00:00:00"/>
    <d v="2020-05-24T00:00:00"/>
    <s v="USD"/>
    <n v="15"/>
    <n v="16"/>
    <n v="233"/>
    <n v="16"/>
    <n v="2"/>
    <n v="0.08"/>
    <n v="1512.19"/>
    <n v="2479"/>
    <x v="878"/>
    <n v="3024.38"/>
    <n v="1536.9800000000005"/>
    <n v="7"/>
    <x v="1"/>
  </r>
  <r>
    <x v="5896"/>
    <x v="1"/>
    <x v="1"/>
    <d v="2020-03-10T00:00:00"/>
    <x v="699"/>
    <d v="2020-05-09T00:00:00"/>
    <d v="2020-05-13T00:00:00"/>
    <s v="USD"/>
    <n v="25"/>
    <n v="5"/>
    <n v="249"/>
    <n v="9"/>
    <n v="5"/>
    <n v="0.08"/>
    <n v="1200.6400000000001"/>
    <n v="1715.2"/>
    <x v="648"/>
    <n v="6003.2000000000007"/>
    <n v="1886.7199999999993"/>
    <n v="4"/>
    <x v="1"/>
  </r>
  <r>
    <x v="5897"/>
    <x v="3"/>
    <x v="1"/>
    <d v="2019-12-01T00:00:00"/>
    <x v="699"/>
    <d v="2020-05-12T00:00:00"/>
    <d v="2020-05-22T00:00:00"/>
    <s v="USD"/>
    <n v="3"/>
    <n v="41"/>
    <n v="245"/>
    <n v="38"/>
    <n v="4"/>
    <n v="0.05"/>
    <n v="1884.44"/>
    <n v="3845.8"/>
    <x v="530"/>
    <n v="7537.76"/>
    <n v="7076.2800000000007"/>
    <n v="10"/>
    <x v="0"/>
  </r>
  <r>
    <x v="5898"/>
    <x v="0"/>
    <x v="0"/>
    <d v="2019-12-01T00:00:00"/>
    <x v="699"/>
    <d v="2020-05-16T00:00:00"/>
    <d v="2020-05-22T00:00:00"/>
    <s v="USD"/>
    <n v="17"/>
    <n v="9"/>
    <n v="196"/>
    <n v="40"/>
    <n v="8"/>
    <n v="0.05"/>
    <n v="2049.66"/>
    <n v="3202.6"/>
    <x v="2084"/>
    <n v="16397.28"/>
    <n v="7942.48"/>
    <n v="6"/>
    <x v="1"/>
  </r>
  <r>
    <x v="5899"/>
    <x v="1"/>
    <x v="2"/>
    <d v="2020-03-10T00:00:00"/>
    <x v="699"/>
    <d v="2020-05-17T00:00:00"/>
    <d v="2020-05-20T00:00:00"/>
    <s v="USD"/>
    <n v="24"/>
    <n v="22"/>
    <n v="322"/>
    <n v="30"/>
    <n v="1"/>
    <n v="0.1"/>
    <n v="438.18"/>
    <n v="730.3"/>
    <x v="2085"/>
    <n v="438.18"/>
    <n v="219.08999999999997"/>
    <n v="3"/>
    <x v="1"/>
  </r>
  <r>
    <x v="5900"/>
    <x v="3"/>
    <x v="1"/>
    <d v="2020-03-10T00:00:00"/>
    <x v="699"/>
    <d v="2020-05-03T00:00:00"/>
    <d v="2020-05-13T00:00:00"/>
    <s v="USD"/>
    <n v="2"/>
    <n v="38"/>
    <n v="261"/>
    <n v="22"/>
    <n v="4"/>
    <n v="0.4"/>
    <n v="1549.31"/>
    <n v="1889.4"/>
    <x v="2056"/>
    <n v="6197.24"/>
    <n v="-1662.6799999999994"/>
    <n v="10"/>
    <x v="0"/>
  </r>
  <r>
    <x v="5901"/>
    <x v="3"/>
    <x v="0"/>
    <d v="2020-03-10T00:00:00"/>
    <x v="700"/>
    <d v="2020-05-25T00:00:00"/>
    <d v="2020-05-27T00:00:00"/>
    <s v="USD"/>
    <n v="9"/>
    <n v="44"/>
    <n v="201"/>
    <n v="29"/>
    <n v="4"/>
    <n v="0.05"/>
    <n v="3343.03"/>
    <n v="3979.8"/>
    <x v="179"/>
    <n v="13372.12"/>
    <n v="1751.119999999999"/>
    <n v="2"/>
    <x v="1"/>
  </r>
  <r>
    <x v="5902"/>
    <x v="3"/>
    <x v="5"/>
    <d v="2020-03-10T00:00:00"/>
    <x v="700"/>
    <d v="2020-05-22T00:00:00"/>
    <d v="2020-05-24T00:00:00"/>
    <s v="USD"/>
    <n v="1"/>
    <n v="50"/>
    <n v="80"/>
    <n v="34"/>
    <n v="1"/>
    <n v="0.1"/>
    <n v="1559.76"/>
    <n v="1949.7"/>
    <x v="1572"/>
    <n v="1559.76"/>
    <n v="194.97000000000003"/>
    <n v="2"/>
    <x v="1"/>
  </r>
  <r>
    <x v="5903"/>
    <x v="0"/>
    <x v="3"/>
    <d v="2019-12-01T00:00:00"/>
    <x v="700"/>
    <d v="2020-05-09T00:00:00"/>
    <d v="2020-05-11T00:00:00"/>
    <s v="USD"/>
    <n v="18"/>
    <n v="9"/>
    <n v="38"/>
    <n v="20"/>
    <n v="2"/>
    <n v="0.15"/>
    <n v="1683.38"/>
    <n v="2244.5"/>
    <x v="368"/>
    <n v="3366.76"/>
    <n v="448.88999999999987"/>
    <n v="2"/>
    <x v="1"/>
  </r>
  <r>
    <x v="5904"/>
    <x v="3"/>
    <x v="0"/>
    <d v="2019-12-01T00:00:00"/>
    <x v="700"/>
    <d v="2020-05-10T00:00:00"/>
    <d v="2020-05-18T00:00:00"/>
    <s v="USD"/>
    <n v="3"/>
    <n v="9"/>
    <n v="160"/>
    <n v="10"/>
    <n v="8"/>
    <n v="0.1"/>
    <n v="1231.1300000000001"/>
    <n v="2512.5"/>
    <x v="142"/>
    <n v="9849.0400000000009"/>
    <n v="8240.9599999999991"/>
    <n v="8"/>
    <x v="0"/>
  </r>
  <r>
    <x v="5905"/>
    <x v="3"/>
    <x v="0"/>
    <d v="2020-03-10T00:00:00"/>
    <x v="700"/>
    <d v="2020-05-09T00:00:00"/>
    <d v="2020-05-10T00:00:00"/>
    <s v="USD"/>
    <n v="12"/>
    <n v="2"/>
    <n v="154"/>
    <n v="19"/>
    <n v="8"/>
    <n v="0.4"/>
    <n v="679.58"/>
    <n v="984.9"/>
    <x v="1184"/>
    <n v="5436.64"/>
    <n v="-709.1200000000008"/>
    <n v="1"/>
    <x v="1"/>
  </r>
  <r>
    <x v="5906"/>
    <x v="3"/>
    <x v="2"/>
    <d v="2020-03-10T00:00:00"/>
    <x v="700"/>
    <d v="2020-05-06T00:00:00"/>
    <d v="2020-05-16T00:00:00"/>
    <s v="USD"/>
    <n v="7"/>
    <n v="24"/>
    <n v="266"/>
    <n v="26"/>
    <n v="1"/>
    <n v="0.15"/>
    <n v="704.91"/>
    <n v="1118.9000000000001"/>
    <x v="303"/>
    <n v="704.91"/>
    <n v="246.15500000000009"/>
    <n v="10"/>
    <x v="0"/>
  </r>
  <r>
    <x v="5907"/>
    <x v="0"/>
    <x v="0"/>
    <d v="2020-03-10T00:00:00"/>
    <x v="700"/>
    <d v="2020-05-04T00:00:00"/>
    <d v="2020-05-09T00:00:00"/>
    <s v="USD"/>
    <n v="17"/>
    <n v="5"/>
    <n v="170"/>
    <n v="29"/>
    <n v="3"/>
    <n v="0.1"/>
    <n v="2509.35"/>
    <n v="5835.7"/>
    <x v="2086"/>
    <n v="7528.0499999999993"/>
    <n v="8228.34"/>
    <n v="5"/>
    <x v="1"/>
  </r>
  <r>
    <x v="5908"/>
    <x v="0"/>
    <x v="4"/>
    <d v="2020-03-10T00:00:00"/>
    <x v="700"/>
    <d v="2020-05-03T00:00:00"/>
    <d v="2020-05-11T00:00:00"/>
    <s v="USD"/>
    <n v="13"/>
    <n v="31"/>
    <n v="356"/>
    <n v="44"/>
    <n v="8"/>
    <n v="0.05"/>
    <n v="2288.7199999999998"/>
    <n v="2860.9"/>
    <x v="1173"/>
    <n v="18309.759999999998"/>
    <n v="3433.0800000000017"/>
    <n v="8"/>
    <x v="0"/>
  </r>
  <r>
    <x v="5909"/>
    <x v="0"/>
    <x v="5"/>
    <d v="2019-12-01T00:00:00"/>
    <x v="700"/>
    <d v="2020-05-26T00:00:00"/>
    <d v="2020-05-27T00:00:00"/>
    <s v="USD"/>
    <n v="19"/>
    <n v="17"/>
    <n v="85"/>
    <n v="34"/>
    <n v="4"/>
    <n v="0.05"/>
    <n v="3026.26"/>
    <n v="6304.7"/>
    <x v="1801"/>
    <n v="12105.04"/>
    <n v="11852.819999999996"/>
    <n v="1"/>
    <x v="1"/>
  </r>
  <r>
    <x v="5910"/>
    <x v="1"/>
    <x v="0"/>
    <d v="2020-03-10T00:00:00"/>
    <x v="701"/>
    <d v="2020-05-25T00:00:00"/>
    <d v="2020-05-30T00:00:00"/>
    <s v="USD"/>
    <n v="23"/>
    <n v="3"/>
    <n v="100"/>
    <n v="25"/>
    <n v="2"/>
    <n v="0.15"/>
    <n v="1925.11"/>
    <n v="3262.9"/>
    <x v="2087"/>
    <n v="3850.22"/>
    <n v="1696.7100000000005"/>
    <n v="5"/>
    <x v="1"/>
  </r>
  <r>
    <x v="5911"/>
    <x v="3"/>
    <x v="3"/>
    <d v="2019-12-01T00:00:00"/>
    <x v="701"/>
    <d v="2020-05-09T00:00:00"/>
    <d v="2020-05-13T00:00:00"/>
    <s v="USD"/>
    <n v="8"/>
    <n v="7"/>
    <n v="41"/>
    <n v="9"/>
    <n v="8"/>
    <n v="0.05"/>
    <n v="95.68"/>
    <n v="227.8"/>
    <x v="197"/>
    <n v="765.44"/>
    <n v="965.83999999999992"/>
    <n v="4"/>
    <x v="1"/>
  </r>
  <r>
    <x v="5912"/>
    <x v="0"/>
    <x v="0"/>
    <d v="2019-12-01T00:00:00"/>
    <x v="701"/>
    <d v="2020-05-20T00:00:00"/>
    <d v="2020-05-24T00:00:00"/>
    <s v="USD"/>
    <n v="16"/>
    <n v="20"/>
    <n v="148"/>
    <n v="47"/>
    <n v="1"/>
    <n v="0.2"/>
    <n v="1727.6"/>
    <n v="3839.1"/>
    <x v="1868"/>
    <n v="1727.6"/>
    <n v="1343.6800000000003"/>
    <n v="4"/>
    <x v="1"/>
  </r>
  <r>
    <x v="5913"/>
    <x v="3"/>
    <x v="3"/>
    <d v="2019-12-01T00:00:00"/>
    <x v="701"/>
    <d v="2020-05-05T00:00:00"/>
    <d v="2020-05-09T00:00:00"/>
    <s v="USD"/>
    <n v="10"/>
    <n v="26"/>
    <n v="18"/>
    <n v="22"/>
    <n v="5"/>
    <n v="0.05"/>
    <n v="86.83"/>
    <n v="180.9"/>
    <x v="691"/>
    <n v="434.15"/>
    <n v="425.125"/>
    <n v="4"/>
    <x v="1"/>
  </r>
  <r>
    <x v="5914"/>
    <x v="3"/>
    <x v="2"/>
    <d v="2019-12-01T00:00:00"/>
    <x v="701"/>
    <d v="2020-05-26T00:00:00"/>
    <d v="2020-06-04T00:00:00"/>
    <s v="USD"/>
    <n v="3"/>
    <n v="4"/>
    <n v="270"/>
    <n v="36"/>
    <n v="5"/>
    <n v="0.3"/>
    <n v="148.13999999999999"/>
    <n v="221.1"/>
    <x v="767"/>
    <n v="740.69999999999993"/>
    <n v="33.149999999999977"/>
    <n v="9"/>
    <x v="0"/>
  </r>
  <r>
    <x v="5915"/>
    <x v="0"/>
    <x v="0"/>
    <d v="2020-03-10T00:00:00"/>
    <x v="701"/>
    <d v="2020-05-15T00:00:00"/>
    <d v="2020-05-17T00:00:00"/>
    <s v="USD"/>
    <n v="17"/>
    <n v="31"/>
    <n v="88"/>
    <n v="17"/>
    <n v="6"/>
    <n v="0.08"/>
    <n v="442.2"/>
    <n v="884.4"/>
    <x v="323"/>
    <n v="2653.2"/>
    <n v="2228.6880000000001"/>
    <n v="2"/>
    <x v="1"/>
  </r>
  <r>
    <x v="5916"/>
    <x v="3"/>
    <x v="2"/>
    <d v="2019-12-01T00:00:00"/>
    <x v="701"/>
    <d v="2020-05-27T00:00:00"/>
    <d v="2020-06-04T00:00:00"/>
    <s v="USD"/>
    <n v="8"/>
    <n v="30"/>
    <n v="267"/>
    <n v="3"/>
    <n v="1"/>
    <n v="0.3"/>
    <n v="1296.1199999999999"/>
    <n v="1775.5"/>
    <x v="1"/>
    <n v="1296.1199999999999"/>
    <n v="-53.269999999999982"/>
    <n v="8"/>
    <x v="0"/>
  </r>
  <r>
    <x v="5917"/>
    <x v="3"/>
    <x v="5"/>
    <d v="2019-12-01T00:00:00"/>
    <x v="701"/>
    <d v="2020-05-23T00:00:00"/>
    <d v="2020-05-28T00:00:00"/>
    <s v="USD"/>
    <n v="9"/>
    <n v="16"/>
    <n v="69"/>
    <n v="34"/>
    <n v="2"/>
    <n v="0.05"/>
    <n v="522"/>
    <n v="1065.3"/>
    <x v="697"/>
    <n v="1044"/>
    <n v="980.06999999999971"/>
    <n v="5"/>
    <x v="1"/>
  </r>
  <r>
    <x v="5918"/>
    <x v="2"/>
    <x v="5"/>
    <d v="2019-12-01T00:00:00"/>
    <x v="701"/>
    <d v="2020-05-05T00:00:00"/>
    <d v="2020-05-06T00:00:00"/>
    <s v="USD"/>
    <n v="26"/>
    <n v="46"/>
    <n v="81"/>
    <n v="39"/>
    <n v="4"/>
    <n v="0.2"/>
    <n v="1823.27"/>
    <n v="3879.3"/>
    <x v="7"/>
    <n v="7293.08"/>
    <n v="5120.6800000000021"/>
    <n v="1"/>
    <x v="1"/>
  </r>
  <r>
    <x v="5919"/>
    <x v="3"/>
    <x v="0"/>
    <d v="2019-12-01T00:00:00"/>
    <x v="702"/>
    <d v="2020-05-24T00:00:00"/>
    <d v="2020-05-27T00:00:00"/>
    <s v="USD"/>
    <n v="3"/>
    <n v="37"/>
    <n v="121"/>
    <n v="2"/>
    <n v="8"/>
    <n v="0.05"/>
    <n v="3890.29"/>
    <n v="5118.8"/>
    <x v="2061"/>
    <n v="31122.32"/>
    <n v="7780.5599999999977"/>
    <n v="3"/>
    <x v="1"/>
  </r>
  <r>
    <x v="5920"/>
    <x v="1"/>
    <x v="3"/>
    <d v="2020-03-10T00:00:00"/>
    <x v="702"/>
    <d v="2020-05-25T00:00:00"/>
    <d v="2020-05-30T00:00:00"/>
    <s v="USD"/>
    <n v="24"/>
    <n v="35"/>
    <n v="24"/>
    <n v="34"/>
    <n v="2"/>
    <n v="0.1"/>
    <n v="515.57000000000005"/>
    <n v="904.5"/>
    <x v="805"/>
    <n v="1031.1400000000001"/>
    <n v="596.96"/>
    <n v="5"/>
    <x v="1"/>
  </r>
  <r>
    <x v="5921"/>
    <x v="0"/>
    <x v="1"/>
    <d v="2020-03-10T00:00:00"/>
    <x v="703"/>
    <d v="2020-05-27T00:00:00"/>
    <d v="2020-05-31T00:00:00"/>
    <s v="USD"/>
    <n v="17"/>
    <n v="48"/>
    <n v="224"/>
    <n v="39"/>
    <n v="7"/>
    <n v="0.4"/>
    <n v="992.94"/>
    <n v="1742"/>
    <x v="899"/>
    <n v="6950.58"/>
    <n v="365.81999999999971"/>
    <n v="4"/>
    <x v="1"/>
  </r>
  <r>
    <x v="5922"/>
    <x v="0"/>
    <x v="4"/>
    <d v="2019-12-01T00:00:00"/>
    <x v="703"/>
    <d v="2020-05-11T00:00:00"/>
    <d v="2020-05-13T00:00:00"/>
    <s v="USD"/>
    <n v="15"/>
    <n v="22"/>
    <n v="332"/>
    <n v="21"/>
    <n v="3"/>
    <n v="0.05"/>
    <n v="2688.91"/>
    <n v="4013.3"/>
    <x v="2088"/>
    <n v="8066.73"/>
    <n v="3371.1750000000011"/>
    <n v="2"/>
    <x v="1"/>
  </r>
  <r>
    <x v="5923"/>
    <x v="3"/>
    <x v="1"/>
    <d v="2020-03-10T00:00:00"/>
    <x v="703"/>
    <d v="2020-05-17T00:00:00"/>
    <d v="2020-05-20T00:00:00"/>
    <s v="USD"/>
    <n v="8"/>
    <n v="6"/>
    <n v="246"/>
    <n v="26"/>
    <n v="5"/>
    <n v="0.2"/>
    <n v="1084.4000000000001"/>
    <n v="1306.5"/>
    <x v="949"/>
    <n v="5422"/>
    <n v="-196"/>
    <n v="3"/>
    <x v="1"/>
  </r>
  <r>
    <x v="5924"/>
    <x v="0"/>
    <x v="3"/>
    <d v="2020-03-10T00:00:00"/>
    <x v="703"/>
    <d v="2020-05-28T00:00:00"/>
    <d v="2020-06-03T00:00:00"/>
    <s v="USD"/>
    <n v="19"/>
    <n v="41"/>
    <n v="37"/>
    <n v="16"/>
    <n v="1"/>
    <n v="0.05"/>
    <n v="2610.39"/>
    <n v="3222.7"/>
    <x v="2089"/>
    <n v="2610.39"/>
    <n v="451.17499999999973"/>
    <n v="6"/>
    <x v="1"/>
  </r>
  <r>
    <x v="5925"/>
    <x v="3"/>
    <x v="1"/>
    <d v="2019-12-01T00:00:00"/>
    <x v="703"/>
    <d v="2020-05-29T00:00:00"/>
    <d v="2020-06-01T00:00:00"/>
    <s v="USD"/>
    <n v="11"/>
    <n v="45"/>
    <n v="207"/>
    <n v="36"/>
    <n v="8"/>
    <n v="0.05"/>
    <n v="1907.09"/>
    <n v="3973.1"/>
    <x v="980"/>
    <n v="15256.72"/>
    <n v="14938.839999999998"/>
    <n v="3"/>
    <x v="1"/>
  </r>
  <r>
    <x v="5926"/>
    <x v="0"/>
    <x v="3"/>
    <d v="2019-12-01T00:00:00"/>
    <x v="703"/>
    <d v="2020-05-14T00:00:00"/>
    <d v="2020-05-20T00:00:00"/>
    <s v="USD"/>
    <n v="17"/>
    <n v="39"/>
    <n v="38"/>
    <n v="27"/>
    <n v="5"/>
    <n v="0.1"/>
    <n v="539.35"/>
    <n v="1078.7"/>
    <x v="70"/>
    <n v="2696.75"/>
    <n v="2157.4000000000005"/>
    <n v="6"/>
    <x v="1"/>
  </r>
  <r>
    <x v="5927"/>
    <x v="3"/>
    <x v="3"/>
    <d v="2019-12-01T00:00:00"/>
    <x v="703"/>
    <d v="2020-05-24T00:00:00"/>
    <d v="2020-05-25T00:00:00"/>
    <s v="USD"/>
    <n v="1"/>
    <n v="40"/>
    <n v="49"/>
    <n v="27"/>
    <n v="5"/>
    <n v="0.2"/>
    <n v="1845.31"/>
    <n v="3926.2"/>
    <x v="52"/>
    <n v="9226.5499999999993"/>
    <n v="6478.2500000000018"/>
    <n v="1"/>
    <x v="1"/>
  </r>
  <r>
    <x v="5928"/>
    <x v="1"/>
    <x v="2"/>
    <d v="2020-03-10T00:00:00"/>
    <x v="703"/>
    <d v="2020-05-12T00:00:00"/>
    <d v="2020-05-19T00:00:00"/>
    <s v="USD"/>
    <n v="22"/>
    <n v="50"/>
    <n v="292"/>
    <n v="11"/>
    <n v="4"/>
    <n v="0.05"/>
    <n v="84.42"/>
    <n v="201"/>
    <x v="988"/>
    <n v="337.68"/>
    <n v="426.11999999999995"/>
    <n v="7"/>
    <x v="1"/>
  </r>
  <r>
    <x v="5929"/>
    <x v="3"/>
    <x v="0"/>
    <d v="2019-12-01T00:00:00"/>
    <x v="704"/>
    <d v="2020-05-18T00:00:00"/>
    <d v="2020-05-26T00:00:00"/>
    <s v="USD"/>
    <n v="7"/>
    <n v="48"/>
    <n v="176"/>
    <n v="30"/>
    <n v="8"/>
    <n v="0.2"/>
    <n v="2395.25"/>
    <n v="3685"/>
    <x v="228"/>
    <n v="19162"/>
    <n v="4422"/>
    <n v="8"/>
    <x v="0"/>
  </r>
  <r>
    <x v="5930"/>
    <x v="1"/>
    <x v="1"/>
    <d v="2019-12-01T00:00:00"/>
    <x v="704"/>
    <d v="2020-05-21T00:00:00"/>
    <d v="2020-05-29T00:00:00"/>
    <s v="USD"/>
    <n v="21"/>
    <n v="8"/>
    <n v="220"/>
    <n v="33"/>
    <n v="6"/>
    <n v="0.2"/>
    <n v="1482.98"/>
    <n v="3530.9"/>
    <x v="717"/>
    <n v="8897.880000000001"/>
    <n v="8050.4400000000023"/>
    <n v="8"/>
    <x v="0"/>
  </r>
  <r>
    <x v="5931"/>
    <x v="0"/>
    <x v="5"/>
    <d v="2019-12-01T00:00:00"/>
    <x v="704"/>
    <d v="2020-05-06T00:00:00"/>
    <d v="2020-05-11T00:00:00"/>
    <s v="USD"/>
    <n v="18"/>
    <n v="15"/>
    <n v="63"/>
    <n v="14"/>
    <n v="7"/>
    <n v="0.1"/>
    <n v="349.74"/>
    <n v="777.2"/>
    <x v="2090"/>
    <n v="2448.1800000000003"/>
    <n v="2448.1800000000003"/>
    <n v="5"/>
    <x v="1"/>
  </r>
  <r>
    <x v="5932"/>
    <x v="3"/>
    <x v="0"/>
    <d v="2020-03-10T00:00:00"/>
    <x v="704"/>
    <d v="2020-05-18T00:00:00"/>
    <d v="2020-05-28T00:00:00"/>
    <s v="USD"/>
    <n v="6"/>
    <n v="36"/>
    <n v="126"/>
    <n v="1"/>
    <n v="4"/>
    <n v="0.2"/>
    <n v="426.79"/>
    <n v="871"/>
    <x v="1113"/>
    <n v="1707.16"/>
    <n v="1080.0400000000002"/>
    <n v="10"/>
    <x v="0"/>
  </r>
  <r>
    <x v="5933"/>
    <x v="0"/>
    <x v="3"/>
    <d v="2019-12-01T00:00:00"/>
    <x v="704"/>
    <d v="2020-05-29T00:00:00"/>
    <d v="2020-05-30T00:00:00"/>
    <s v="USD"/>
    <n v="16"/>
    <n v="20"/>
    <n v="36"/>
    <n v="26"/>
    <n v="4"/>
    <n v="0.2"/>
    <n v="569.5"/>
    <n v="1139"/>
    <x v="35"/>
    <n v="2278"/>
    <n v="1366.8000000000002"/>
    <n v="1"/>
    <x v="1"/>
  </r>
  <r>
    <x v="5934"/>
    <x v="3"/>
    <x v="5"/>
    <d v="2019-12-01T00:00:00"/>
    <x v="704"/>
    <d v="2020-05-28T00:00:00"/>
    <d v="2020-06-06T00:00:00"/>
    <s v="USD"/>
    <n v="3"/>
    <n v="13"/>
    <n v="83"/>
    <n v="11"/>
    <n v="3"/>
    <n v="0.1"/>
    <n v="118.93"/>
    <n v="167.5"/>
    <x v="1468"/>
    <n v="356.79"/>
    <n v="95.45999999999998"/>
    <n v="9"/>
    <x v="0"/>
  </r>
  <r>
    <x v="5935"/>
    <x v="0"/>
    <x v="3"/>
    <d v="2020-03-10T00:00:00"/>
    <x v="705"/>
    <d v="2020-05-26T00:00:00"/>
    <d v="2020-05-30T00:00:00"/>
    <s v="USD"/>
    <n v="20"/>
    <n v="1"/>
    <n v="38"/>
    <n v="46"/>
    <n v="6"/>
    <n v="0.08"/>
    <n v="120.6"/>
    <n v="201"/>
    <x v="9"/>
    <n v="723.59999999999991"/>
    <n v="385.92000000000007"/>
    <n v="4"/>
    <x v="1"/>
  </r>
  <r>
    <x v="5936"/>
    <x v="1"/>
    <x v="0"/>
    <d v="2020-03-10T00:00:00"/>
    <x v="705"/>
    <d v="2020-05-31T00:00:00"/>
    <d v="2020-06-03T00:00:00"/>
    <s v="USD"/>
    <n v="24"/>
    <n v="40"/>
    <n v="133"/>
    <n v="16"/>
    <n v="1"/>
    <n v="0.4"/>
    <n v="4149.8500000000004"/>
    <n v="5607.9"/>
    <x v="226"/>
    <n v="4149.8500000000004"/>
    <n v="-785.11000000000058"/>
    <n v="3"/>
    <x v="1"/>
  </r>
  <r>
    <x v="5937"/>
    <x v="3"/>
    <x v="2"/>
    <d v="2019-12-01T00:00:00"/>
    <x v="705"/>
    <d v="2020-05-24T00:00:00"/>
    <d v="2020-05-31T00:00:00"/>
    <s v="USD"/>
    <n v="9"/>
    <n v="30"/>
    <n v="318"/>
    <n v="35"/>
    <n v="8"/>
    <n v="0.15"/>
    <n v="2059.58"/>
    <n v="3886"/>
    <x v="1418"/>
    <n v="16476.64"/>
    <n v="9948.16"/>
    <n v="7"/>
    <x v="1"/>
  </r>
  <r>
    <x v="5938"/>
    <x v="3"/>
    <x v="1"/>
    <d v="2020-03-10T00:00:00"/>
    <x v="705"/>
    <d v="2020-05-09T00:00:00"/>
    <d v="2020-05-11T00:00:00"/>
    <s v="USD"/>
    <n v="7"/>
    <n v="25"/>
    <n v="255"/>
    <n v="19"/>
    <n v="4"/>
    <n v="0.1"/>
    <n v="2407.1799999999998"/>
    <n v="3343.3"/>
    <x v="1931"/>
    <n v="9628.7199999999993"/>
    <n v="2407.1600000000017"/>
    <n v="2"/>
    <x v="1"/>
  </r>
  <r>
    <x v="5939"/>
    <x v="0"/>
    <x v="1"/>
    <d v="2019-12-01T00:00:00"/>
    <x v="705"/>
    <d v="2020-05-30T00:00:00"/>
    <d v="2020-06-01T00:00:00"/>
    <s v="USD"/>
    <n v="18"/>
    <n v="47"/>
    <n v="224"/>
    <n v="25"/>
    <n v="8"/>
    <n v="0.05"/>
    <n v="1181.8800000000001"/>
    <n v="2814"/>
    <x v="2091"/>
    <n v="9455.0400000000009"/>
    <n v="11931.359999999997"/>
    <n v="2"/>
    <x v="1"/>
  </r>
  <r>
    <x v="5940"/>
    <x v="3"/>
    <x v="0"/>
    <d v="2019-12-01T00:00:00"/>
    <x v="705"/>
    <d v="2020-05-14T00:00:00"/>
    <d v="2020-05-23T00:00:00"/>
    <s v="USD"/>
    <n v="12"/>
    <n v="23"/>
    <n v="130"/>
    <n v="33"/>
    <n v="7"/>
    <n v="0.15"/>
    <n v="505.72"/>
    <n v="991.6"/>
    <x v="21"/>
    <n v="3540.04"/>
    <n v="2359.9799999999996"/>
    <n v="9"/>
    <x v="0"/>
  </r>
  <r>
    <x v="5941"/>
    <x v="1"/>
    <x v="1"/>
    <d v="2019-12-01T00:00:00"/>
    <x v="705"/>
    <d v="2020-05-13T00:00:00"/>
    <d v="2020-05-14T00:00:00"/>
    <s v="USD"/>
    <n v="23"/>
    <n v="39"/>
    <n v="217"/>
    <n v="38"/>
    <n v="7"/>
    <n v="0.08"/>
    <n v="475.23"/>
    <n v="1159.0999999999999"/>
    <x v="1445"/>
    <n v="3326.61"/>
    <n v="4137.9939999999988"/>
    <n v="1"/>
    <x v="1"/>
  </r>
  <r>
    <x v="5942"/>
    <x v="3"/>
    <x v="1"/>
    <d v="2020-03-10T00:00:00"/>
    <x v="706"/>
    <d v="2020-05-11T00:00:00"/>
    <d v="2020-05-15T00:00:00"/>
    <s v="USD"/>
    <n v="8"/>
    <n v="43"/>
    <n v="244"/>
    <n v="9"/>
    <n v="2"/>
    <n v="0.05"/>
    <n v="1074.6099999999999"/>
    <n v="2499.1"/>
    <x v="1530"/>
    <n v="2149.2199999999998"/>
    <n v="2599.0700000000002"/>
    <n v="4"/>
    <x v="1"/>
  </r>
  <r>
    <x v="5943"/>
    <x v="3"/>
    <x v="0"/>
    <d v="2020-03-10T00:00:00"/>
    <x v="706"/>
    <d v="2020-05-25T00:00:00"/>
    <d v="2020-06-01T00:00:00"/>
    <s v="USD"/>
    <n v="2"/>
    <n v="21"/>
    <n v="191"/>
    <n v="28"/>
    <n v="8"/>
    <n v="0.3"/>
    <n v="1493.77"/>
    <n v="2298.1"/>
    <x v="390"/>
    <n v="11950.16"/>
    <n v="919.19999999999891"/>
    <n v="7"/>
    <x v="1"/>
  </r>
  <r>
    <x v="5944"/>
    <x v="1"/>
    <x v="0"/>
    <d v="2019-12-01T00:00:00"/>
    <x v="706"/>
    <d v="2020-05-27T00:00:00"/>
    <d v="2020-05-30T00:00:00"/>
    <s v="USD"/>
    <n v="21"/>
    <n v="30"/>
    <n v="152"/>
    <n v="26"/>
    <n v="7"/>
    <n v="0.08"/>
    <n v="569.5"/>
    <n v="1139"/>
    <x v="736"/>
    <n v="3986.5"/>
    <n v="3348.6600000000008"/>
    <n v="3"/>
    <x v="1"/>
  </r>
  <r>
    <x v="5945"/>
    <x v="3"/>
    <x v="0"/>
    <d v="2020-03-10T00:00:00"/>
    <x v="706"/>
    <d v="2020-05-23T00:00:00"/>
    <d v="2020-05-25T00:00:00"/>
    <s v="USD"/>
    <n v="5"/>
    <n v="48"/>
    <n v="113"/>
    <n v="15"/>
    <n v="5"/>
    <n v="0.08"/>
    <n v="1542.07"/>
    <n v="1835.8"/>
    <x v="2092"/>
    <n v="7710.3499999999995"/>
    <n v="734.33000000000084"/>
    <n v="2"/>
    <x v="1"/>
  </r>
  <r>
    <x v="5946"/>
    <x v="3"/>
    <x v="3"/>
    <d v="2019-12-01T00:00:00"/>
    <x v="706"/>
    <d v="2020-05-21T00:00:00"/>
    <d v="2020-05-26T00:00:00"/>
    <s v="USD"/>
    <n v="9"/>
    <n v="40"/>
    <n v="31"/>
    <n v="28"/>
    <n v="1"/>
    <n v="0.05"/>
    <n v="922.99"/>
    <n v="1098.8"/>
    <x v="455"/>
    <n v="922.99"/>
    <n v="120.86999999999989"/>
    <n v="5"/>
    <x v="1"/>
  </r>
  <r>
    <x v="5947"/>
    <x v="1"/>
    <x v="2"/>
    <d v="2019-12-01T00:00:00"/>
    <x v="707"/>
    <d v="2020-05-26T00:00:00"/>
    <d v="2020-06-03T00:00:00"/>
    <s v="USD"/>
    <n v="22"/>
    <n v="20"/>
    <n v="296"/>
    <n v="30"/>
    <n v="7"/>
    <n v="0.1"/>
    <n v="3175.33"/>
    <n v="3825.7"/>
    <x v="1560"/>
    <n v="22227.309999999998"/>
    <n v="1874.6000000000022"/>
    <n v="8"/>
    <x v="0"/>
  </r>
  <r>
    <x v="5948"/>
    <x v="3"/>
    <x v="5"/>
    <d v="2019-12-01T00:00:00"/>
    <x v="707"/>
    <d v="2020-05-30T00:00:00"/>
    <d v="2020-06-07T00:00:00"/>
    <s v="USD"/>
    <n v="8"/>
    <n v="22"/>
    <n v="62"/>
    <n v="37"/>
    <n v="7"/>
    <n v="0.08"/>
    <n v="765.41"/>
    <n v="911.2"/>
    <x v="243"/>
    <n v="5357.87"/>
    <n v="510.25800000000072"/>
    <n v="8"/>
    <x v="0"/>
  </r>
  <r>
    <x v="5949"/>
    <x v="0"/>
    <x v="0"/>
    <d v="2020-03-10T00:00:00"/>
    <x v="707"/>
    <d v="2020-05-10T00:00:00"/>
    <d v="2020-05-18T00:00:00"/>
    <s v="USD"/>
    <n v="17"/>
    <n v="14"/>
    <n v="160"/>
    <n v="34"/>
    <n v="7"/>
    <n v="0.4"/>
    <n v="1312.13"/>
    <n v="2572.8000000000002"/>
    <x v="1402"/>
    <n v="9184.91"/>
    <n v="1620.8500000000004"/>
    <n v="8"/>
    <x v="0"/>
  </r>
  <r>
    <x v="5950"/>
    <x v="3"/>
    <x v="2"/>
    <d v="2020-03-10T00:00:00"/>
    <x v="707"/>
    <d v="2020-05-14T00:00:00"/>
    <d v="2020-05-22T00:00:00"/>
    <s v="USD"/>
    <n v="1"/>
    <n v="24"/>
    <n v="278"/>
    <n v="12"/>
    <n v="3"/>
    <n v="0.05"/>
    <n v="177.68"/>
    <n v="227.8"/>
    <x v="388"/>
    <n v="533.04"/>
    <n v="116.19000000000005"/>
    <n v="8"/>
    <x v="0"/>
  </r>
  <r>
    <x v="5951"/>
    <x v="1"/>
    <x v="2"/>
    <d v="2019-12-01T00:00:00"/>
    <x v="707"/>
    <d v="2020-05-23T00:00:00"/>
    <d v="2020-05-28T00:00:00"/>
    <s v="USD"/>
    <n v="22"/>
    <n v="39"/>
    <n v="318"/>
    <n v="21"/>
    <n v="7"/>
    <n v="0.15"/>
    <n v="835.76"/>
    <n v="1266.3"/>
    <x v="2093"/>
    <n v="5850.32"/>
    <n v="1684.165"/>
    <n v="5"/>
    <x v="1"/>
  </r>
  <r>
    <x v="5952"/>
    <x v="2"/>
    <x v="4"/>
    <d v="2019-12-01T00:00:00"/>
    <x v="707"/>
    <d v="2020-05-17T00:00:00"/>
    <d v="2020-05-21T00:00:00"/>
    <s v="USD"/>
    <n v="25"/>
    <n v="18"/>
    <n v="366"/>
    <n v="17"/>
    <n v="6"/>
    <n v="0.15"/>
    <n v="1943.54"/>
    <n v="2626.4"/>
    <x v="2094"/>
    <n v="11661.24"/>
    <n v="1733.4000000000015"/>
    <n v="4"/>
    <x v="1"/>
  </r>
  <r>
    <x v="5953"/>
    <x v="3"/>
    <x v="5"/>
    <d v="2020-03-10T00:00:00"/>
    <x v="707"/>
    <d v="2020-05-09T00:00:00"/>
    <d v="2020-05-10T00:00:00"/>
    <s v="USD"/>
    <n v="4"/>
    <n v="25"/>
    <n v="61"/>
    <n v="13"/>
    <n v="5"/>
    <n v="0.08"/>
    <n v="368.43"/>
    <n v="783.9"/>
    <x v="359"/>
    <n v="1842.15"/>
    <n v="1763.79"/>
    <n v="1"/>
    <x v="1"/>
  </r>
  <r>
    <x v="5954"/>
    <x v="0"/>
    <x v="5"/>
    <d v="2020-03-10T00:00:00"/>
    <x v="707"/>
    <d v="2020-05-24T00:00:00"/>
    <d v="2020-05-27T00:00:00"/>
    <s v="USD"/>
    <n v="18"/>
    <n v="6"/>
    <n v="65"/>
    <n v="2"/>
    <n v="3"/>
    <n v="0.1"/>
    <n v="1869.9"/>
    <n v="2968.1"/>
    <x v="2095"/>
    <n v="5609.7000000000007"/>
    <n v="2404.1699999999992"/>
    <n v="3"/>
    <x v="1"/>
  </r>
  <r>
    <x v="5955"/>
    <x v="0"/>
    <x v="3"/>
    <d v="2020-03-10T00:00:00"/>
    <x v="708"/>
    <d v="2020-05-15T00:00:00"/>
    <d v="2020-05-21T00:00:00"/>
    <s v="USD"/>
    <n v="17"/>
    <n v="4"/>
    <n v="12"/>
    <n v="41"/>
    <n v="5"/>
    <n v="0.4"/>
    <n v="1722.17"/>
    <n v="3075.3"/>
    <x v="1637"/>
    <n v="8610.85"/>
    <n v="615.04999999999927"/>
    <n v="6"/>
    <x v="1"/>
  </r>
  <r>
    <x v="5956"/>
    <x v="1"/>
    <x v="0"/>
    <d v="2019-12-01T00:00:00"/>
    <x v="708"/>
    <d v="2020-05-17T00:00:00"/>
    <d v="2020-05-19T00:00:00"/>
    <s v="USD"/>
    <n v="23"/>
    <n v="45"/>
    <n v="172"/>
    <n v="4"/>
    <n v="3"/>
    <n v="0.05"/>
    <n v="89.38"/>
    <n v="194.3"/>
    <x v="715"/>
    <n v="268.14"/>
    <n v="285.61500000000012"/>
    <n v="2"/>
    <x v="1"/>
  </r>
  <r>
    <x v="5957"/>
    <x v="0"/>
    <x v="3"/>
    <d v="2020-03-10T00:00:00"/>
    <x v="708"/>
    <d v="2020-05-20T00:00:00"/>
    <d v="2020-05-22T00:00:00"/>
    <s v="USD"/>
    <n v="18"/>
    <n v="39"/>
    <n v="35"/>
    <n v="26"/>
    <n v="2"/>
    <n v="0.05"/>
    <n v="726.01"/>
    <n v="1728.6"/>
    <x v="907"/>
    <n v="1452.02"/>
    <n v="1832.3199999999997"/>
    <n v="2"/>
    <x v="1"/>
  </r>
  <r>
    <x v="5958"/>
    <x v="2"/>
    <x v="1"/>
    <d v="2019-12-01T00:00:00"/>
    <x v="708"/>
    <d v="2020-06-05T00:00:00"/>
    <d v="2020-06-09T00:00:00"/>
    <s v="USD"/>
    <n v="26"/>
    <n v="43"/>
    <n v="223"/>
    <n v="11"/>
    <n v="5"/>
    <n v="0.08"/>
    <n v="730.7"/>
    <n v="891.1"/>
    <x v="1469"/>
    <n v="3653.5"/>
    <n v="445.5600000000004"/>
    <n v="4"/>
    <x v="1"/>
  </r>
  <r>
    <x v="5959"/>
    <x v="1"/>
    <x v="0"/>
    <d v="2020-03-10T00:00:00"/>
    <x v="708"/>
    <d v="2020-05-11T00:00:00"/>
    <d v="2020-05-13T00:00:00"/>
    <s v="USD"/>
    <n v="25"/>
    <n v="15"/>
    <n v="123"/>
    <n v="31"/>
    <n v="3"/>
    <n v="0.2"/>
    <n v="528.55999999999995"/>
    <n v="1078.7"/>
    <x v="308"/>
    <n v="1585.6799999999998"/>
    <n v="1003.2000000000007"/>
    <n v="2"/>
    <x v="1"/>
  </r>
  <r>
    <x v="5960"/>
    <x v="2"/>
    <x v="3"/>
    <d v="2019-12-01T00:00:00"/>
    <x v="708"/>
    <d v="2020-05-26T00:00:00"/>
    <d v="2020-06-05T00:00:00"/>
    <s v="USD"/>
    <n v="26"/>
    <n v="7"/>
    <n v="19"/>
    <n v="41"/>
    <n v="3"/>
    <n v="0.15"/>
    <n v="2768.98"/>
    <n v="3845.8"/>
    <x v="694"/>
    <n v="8306.94"/>
    <n v="1499.8500000000004"/>
    <n v="10"/>
    <x v="0"/>
  </r>
  <r>
    <x v="5961"/>
    <x v="1"/>
    <x v="3"/>
    <d v="2020-03-10T00:00:00"/>
    <x v="708"/>
    <d v="2020-06-04T00:00:00"/>
    <d v="2020-06-13T00:00:00"/>
    <s v="USD"/>
    <n v="24"/>
    <n v="34"/>
    <n v="48"/>
    <n v="38"/>
    <n v="5"/>
    <n v="0.1"/>
    <n v="2087.9899999999998"/>
    <n v="3939.6"/>
    <x v="847"/>
    <n v="10439.949999999999"/>
    <n v="7288.2500000000018"/>
    <n v="9"/>
    <x v="0"/>
  </r>
  <r>
    <x v="5962"/>
    <x v="1"/>
    <x v="0"/>
    <d v="2019-12-01T00:00:00"/>
    <x v="708"/>
    <d v="2020-06-01T00:00:00"/>
    <d v="2020-06-07T00:00:00"/>
    <s v="USD"/>
    <n v="21"/>
    <n v="30"/>
    <n v="146"/>
    <n v="31"/>
    <n v="7"/>
    <n v="0.1"/>
    <n v="623.77"/>
    <n v="891.1"/>
    <x v="1205"/>
    <n v="4366.3899999999994"/>
    <n v="1247.5400000000009"/>
    <n v="6"/>
    <x v="1"/>
  </r>
  <r>
    <x v="5963"/>
    <x v="3"/>
    <x v="0"/>
    <d v="2019-12-01T00:00:00"/>
    <x v="709"/>
    <d v="2020-06-05T00:00:00"/>
    <d v="2020-06-08T00:00:00"/>
    <s v="USD"/>
    <n v="4"/>
    <n v="2"/>
    <n v="191"/>
    <n v="39"/>
    <n v="1"/>
    <n v="0.15"/>
    <n v="2930.18"/>
    <n v="3959.7"/>
    <x v="1680"/>
    <n v="2930.18"/>
    <n v="435.56500000000005"/>
    <n v="3"/>
    <x v="1"/>
  </r>
  <r>
    <x v="5964"/>
    <x v="3"/>
    <x v="3"/>
    <d v="2019-12-01T00:00:00"/>
    <x v="709"/>
    <d v="2020-06-05T00:00:00"/>
    <d v="2020-06-13T00:00:00"/>
    <s v="USD"/>
    <n v="9"/>
    <n v="13"/>
    <n v="26"/>
    <n v="6"/>
    <n v="4"/>
    <n v="0.15"/>
    <n v="4959.54"/>
    <n v="6277.9"/>
    <x v="2096"/>
    <n v="19838.16"/>
    <n v="1506.6999999999971"/>
    <n v="8"/>
    <x v="0"/>
  </r>
  <r>
    <x v="5965"/>
    <x v="3"/>
    <x v="1"/>
    <d v="2019-12-01T00:00:00"/>
    <x v="709"/>
    <d v="2020-05-29T00:00:00"/>
    <d v="2020-06-07T00:00:00"/>
    <s v="USD"/>
    <n v="4"/>
    <n v="21"/>
    <n v="226"/>
    <n v="2"/>
    <n v="6"/>
    <n v="0.1"/>
    <n v="580.35"/>
    <n v="817.4"/>
    <x v="905"/>
    <n v="3482.1000000000004"/>
    <n v="931.85999999999967"/>
    <n v="9"/>
    <x v="0"/>
  </r>
  <r>
    <x v="5966"/>
    <x v="0"/>
    <x v="1"/>
    <d v="2020-03-10T00:00:00"/>
    <x v="709"/>
    <d v="2020-05-30T00:00:00"/>
    <d v="2020-06-01T00:00:00"/>
    <s v="USD"/>
    <n v="15"/>
    <n v="11"/>
    <n v="214"/>
    <n v="16"/>
    <n v="8"/>
    <n v="0.05"/>
    <n v="1933.69"/>
    <n v="3946.3"/>
    <x v="1825"/>
    <n v="15469.52"/>
    <n v="14522.36"/>
    <n v="2"/>
    <x v="1"/>
  </r>
  <r>
    <x v="5967"/>
    <x v="3"/>
    <x v="0"/>
    <d v="2019-12-01T00:00:00"/>
    <x v="709"/>
    <d v="2020-05-13T00:00:00"/>
    <d v="2020-05-21T00:00:00"/>
    <s v="USD"/>
    <n v="1"/>
    <n v="48"/>
    <n v="115"/>
    <n v="46"/>
    <n v="3"/>
    <n v="0.15"/>
    <n v="1303.22"/>
    <n v="2458.9"/>
    <x v="522"/>
    <n v="3909.66"/>
    <n v="2360.5350000000008"/>
    <n v="8"/>
    <x v="0"/>
  </r>
  <r>
    <x v="5968"/>
    <x v="3"/>
    <x v="4"/>
    <d v="2019-12-01T00:00:00"/>
    <x v="709"/>
    <d v="2020-06-01T00:00:00"/>
    <d v="2020-06-09T00:00:00"/>
    <s v="USD"/>
    <n v="3"/>
    <n v="22"/>
    <n v="331"/>
    <n v="14"/>
    <n v="5"/>
    <n v="0.15"/>
    <n v="906.51"/>
    <n v="2211"/>
    <x v="1218"/>
    <n v="4532.55"/>
    <n v="4864.2"/>
    <n v="8"/>
    <x v="0"/>
  </r>
  <r>
    <x v="5969"/>
    <x v="2"/>
    <x v="2"/>
    <d v="2019-12-01T00:00:00"/>
    <x v="709"/>
    <d v="2020-05-28T00:00:00"/>
    <d v="2020-06-03T00:00:00"/>
    <s v="USD"/>
    <n v="25"/>
    <n v="20"/>
    <n v="266"/>
    <n v="40"/>
    <n v="7"/>
    <n v="0.1"/>
    <n v="1541"/>
    <n v="3852.5"/>
    <x v="1553"/>
    <n v="10787"/>
    <n v="13483.75"/>
    <n v="6"/>
    <x v="1"/>
  </r>
  <r>
    <x v="5970"/>
    <x v="3"/>
    <x v="1"/>
    <d v="2019-12-01T00:00:00"/>
    <x v="709"/>
    <d v="2020-05-20T00:00:00"/>
    <d v="2020-05-28T00:00:00"/>
    <s v="USD"/>
    <n v="11"/>
    <n v="3"/>
    <n v="252"/>
    <n v="7"/>
    <n v="2"/>
    <n v="0.1"/>
    <n v="2260.92"/>
    <n v="2659.9"/>
    <x v="1770"/>
    <n v="4521.84"/>
    <n v="265.98000000000047"/>
    <n v="8"/>
    <x v="0"/>
  </r>
  <r>
    <x v="5971"/>
    <x v="0"/>
    <x v="4"/>
    <d v="2020-03-10T00:00:00"/>
    <x v="709"/>
    <d v="2020-05-20T00:00:00"/>
    <d v="2020-05-21T00:00:00"/>
    <s v="USD"/>
    <n v="12"/>
    <n v="18"/>
    <n v="347"/>
    <n v="4"/>
    <n v="4"/>
    <n v="0.1"/>
    <n v="351.08"/>
    <n v="877.7"/>
    <x v="1695"/>
    <n v="1404.32"/>
    <n v="1755.4000000000003"/>
    <n v="1"/>
    <x v="1"/>
  </r>
  <r>
    <x v="5972"/>
    <x v="3"/>
    <x v="0"/>
    <d v="2020-03-10T00:00:00"/>
    <x v="709"/>
    <d v="2020-06-06T00:00:00"/>
    <d v="2020-06-10T00:00:00"/>
    <s v="USD"/>
    <n v="6"/>
    <n v="40"/>
    <n v="159"/>
    <n v="40"/>
    <n v="2"/>
    <n v="0.05"/>
    <n v="726.01"/>
    <n v="1728.6"/>
    <x v="907"/>
    <n v="1452.02"/>
    <n v="1832.3199999999997"/>
    <n v="4"/>
    <x v="1"/>
  </r>
  <r>
    <x v="5973"/>
    <x v="0"/>
    <x v="3"/>
    <d v="2019-12-01T00:00:00"/>
    <x v="709"/>
    <d v="2020-05-21T00:00:00"/>
    <d v="2020-05-31T00:00:00"/>
    <s v="USD"/>
    <n v="18"/>
    <n v="49"/>
    <n v="42"/>
    <n v="45"/>
    <n v="1"/>
    <n v="0.08"/>
    <n v="1926.65"/>
    <n v="2438.8000000000002"/>
    <x v="1029"/>
    <n v="1926.65"/>
    <n v="317.04600000000028"/>
    <n v="10"/>
    <x v="0"/>
  </r>
  <r>
    <x v="5974"/>
    <x v="2"/>
    <x v="2"/>
    <d v="2019-12-01T00:00:00"/>
    <x v="709"/>
    <d v="2020-06-03T00:00:00"/>
    <d v="2020-06-09T00:00:00"/>
    <s v="USD"/>
    <n v="28"/>
    <n v="30"/>
    <n v="301"/>
    <n v="39"/>
    <n v="6"/>
    <n v="0.1"/>
    <n v="85.16"/>
    <n v="207.7"/>
    <x v="1045"/>
    <n v="510.96"/>
    <n v="610.61999999999989"/>
    <n v="6"/>
    <x v="1"/>
  </r>
  <r>
    <x v="5975"/>
    <x v="3"/>
    <x v="4"/>
    <d v="2020-03-10T00:00:00"/>
    <x v="709"/>
    <d v="2020-06-05T00:00:00"/>
    <d v="2020-06-10T00:00:00"/>
    <s v="USD"/>
    <n v="7"/>
    <n v="4"/>
    <n v="330"/>
    <n v="17"/>
    <n v="2"/>
    <n v="0.08"/>
    <n v="1006.01"/>
    <n v="1829.1"/>
    <x v="774"/>
    <n v="2012.02"/>
    <n v="1353.5239999999999"/>
    <n v="5"/>
    <x v="1"/>
  </r>
  <r>
    <x v="5976"/>
    <x v="2"/>
    <x v="2"/>
    <d v="2019-12-01T00:00:00"/>
    <x v="710"/>
    <d v="2020-05-15T00:00:00"/>
    <d v="2020-05-20T00:00:00"/>
    <s v="USD"/>
    <n v="27"/>
    <n v="41"/>
    <n v="280"/>
    <n v="18"/>
    <n v="5"/>
    <n v="0.05"/>
    <n v="3778.8"/>
    <n v="5038.3999999999996"/>
    <x v="120"/>
    <n v="18894"/>
    <n v="5038.3999999999978"/>
    <n v="5"/>
    <x v="1"/>
  </r>
  <r>
    <x v="5977"/>
    <x v="3"/>
    <x v="2"/>
    <d v="2020-03-10T00:00:00"/>
    <x v="710"/>
    <d v="2020-05-20T00:00:00"/>
    <d v="2020-05-22T00:00:00"/>
    <s v="USD"/>
    <n v="6"/>
    <n v="25"/>
    <n v="292"/>
    <n v="30"/>
    <n v="5"/>
    <n v="0.15"/>
    <n v="2831.69"/>
    <n v="3932.9"/>
    <x v="775"/>
    <n v="14158.45"/>
    <n v="2556.375"/>
    <n v="2"/>
    <x v="1"/>
  </r>
  <r>
    <x v="5978"/>
    <x v="3"/>
    <x v="4"/>
    <d v="2019-12-01T00:00:00"/>
    <x v="710"/>
    <d v="2020-05-13T00:00:00"/>
    <d v="2020-05-22T00:00:00"/>
    <s v="USD"/>
    <n v="7"/>
    <n v="22"/>
    <n v="366"/>
    <n v="15"/>
    <n v="3"/>
    <n v="0.15"/>
    <n v="4481.5"/>
    <n v="6224.3"/>
    <x v="2097"/>
    <n v="13444.5"/>
    <n v="2427.4650000000001"/>
    <n v="9"/>
    <x v="0"/>
  </r>
  <r>
    <x v="5979"/>
    <x v="3"/>
    <x v="4"/>
    <d v="2020-03-10T00:00:00"/>
    <x v="710"/>
    <d v="2020-05-12T00:00:00"/>
    <d v="2020-05-14T00:00:00"/>
    <s v="USD"/>
    <n v="2"/>
    <n v="34"/>
    <n v="345"/>
    <n v="25"/>
    <n v="5"/>
    <n v="0.08"/>
    <n v="1865.68"/>
    <n v="2391.9"/>
    <x v="270"/>
    <n v="9328.4"/>
    <n v="1674.3400000000001"/>
    <n v="2"/>
    <x v="1"/>
  </r>
  <r>
    <x v="5980"/>
    <x v="3"/>
    <x v="3"/>
    <d v="2019-12-01T00:00:00"/>
    <x v="710"/>
    <d v="2020-05-28T00:00:00"/>
    <d v="2020-05-29T00:00:00"/>
    <s v="USD"/>
    <n v="9"/>
    <n v="48"/>
    <n v="58"/>
    <n v="46"/>
    <n v="7"/>
    <n v="0.4"/>
    <n v="1857.24"/>
    <n v="2211"/>
    <x v="1463"/>
    <n v="13000.68"/>
    <n v="-3714.4800000000014"/>
    <n v="1"/>
    <x v="1"/>
  </r>
  <r>
    <x v="5981"/>
    <x v="3"/>
    <x v="0"/>
    <d v="2020-03-10T00:00:00"/>
    <x v="710"/>
    <d v="2020-06-06T00:00:00"/>
    <d v="2020-06-14T00:00:00"/>
    <s v="USD"/>
    <n v="5"/>
    <n v="25"/>
    <n v="108"/>
    <n v="28"/>
    <n v="2"/>
    <n v="0.08"/>
    <n v="578.80999999999995"/>
    <n v="1092.0999999999999"/>
    <x v="169"/>
    <n v="1157.6199999999999"/>
    <n v="851.84400000000005"/>
    <n v="8"/>
    <x v="0"/>
  </r>
  <r>
    <x v="5982"/>
    <x v="0"/>
    <x v="2"/>
    <d v="2020-03-10T00:00:00"/>
    <x v="710"/>
    <d v="2020-05-13T00:00:00"/>
    <d v="2020-05-15T00:00:00"/>
    <s v="USD"/>
    <n v="17"/>
    <n v="23"/>
    <n v="264"/>
    <n v="13"/>
    <n v="3"/>
    <n v="0.1"/>
    <n v="4582.8"/>
    <n v="6365"/>
    <x v="647"/>
    <n v="13748.400000000001"/>
    <n v="3437.0999999999985"/>
    <n v="2"/>
    <x v="1"/>
  </r>
  <r>
    <x v="5983"/>
    <x v="3"/>
    <x v="0"/>
    <d v="2020-03-10T00:00:00"/>
    <x v="711"/>
    <d v="2020-05-20T00:00:00"/>
    <d v="2020-05-25T00:00:00"/>
    <s v="USD"/>
    <n v="8"/>
    <n v="40"/>
    <n v="141"/>
    <n v="14"/>
    <n v="3"/>
    <n v="0.2"/>
    <n v="1463.28"/>
    <n v="1742"/>
    <x v="193"/>
    <n v="4389.84"/>
    <n v="-209.03999999999996"/>
    <n v="5"/>
    <x v="1"/>
  </r>
  <r>
    <x v="5984"/>
    <x v="1"/>
    <x v="0"/>
    <d v="2020-03-10T00:00:00"/>
    <x v="711"/>
    <d v="2020-05-30T00:00:00"/>
    <d v="2020-06-01T00:00:00"/>
    <s v="USD"/>
    <n v="21"/>
    <n v="18"/>
    <n v="91"/>
    <n v="45"/>
    <n v="2"/>
    <n v="0.08"/>
    <n v="164.62"/>
    <n v="261.3"/>
    <x v="652"/>
    <n v="329.24"/>
    <n v="151.55200000000002"/>
    <n v="2"/>
    <x v="1"/>
  </r>
  <r>
    <x v="5985"/>
    <x v="0"/>
    <x v="3"/>
    <d v="2020-03-10T00:00:00"/>
    <x v="711"/>
    <d v="2020-06-06T00:00:00"/>
    <d v="2020-06-14T00:00:00"/>
    <s v="USD"/>
    <n v="17"/>
    <n v="15"/>
    <n v="8"/>
    <n v="5"/>
    <n v="7"/>
    <n v="0.2"/>
    <n v="1705.55"/>
    <n v="3966.4"/>
    <x v="1180"/>
    <n v="11938.85"/>
    <n v="10272.99"/>
    <n v="8"/>
    <x v="0"/>
  </r>
  <r>
    <x v="5986"/>
    <x v="3"/>
    <x v="2"/>
    <d v="2020-03-10T00:00:00"/>
    <x v="711"/>
    <d v="2020-06-03T00:00:00"/>
    <d v="2020-06-13T00:00:00"/>
    <s v="USD"/>
    <n v="8"/>
    <n v="16"/>
    <n v="294"/>
    <n v="37"/>
    <n v="7"/>
    <n v="0.1"/>
    <n v="2170.8000000000002"/>
    <n v="4020"/>
    <x v="1602"/>
    <n v="15195.600000000002"/>
    <n v="10130.399999999998"/>
    <n v="10"/>
    <x v="0"/>
  </r>
  <r>
    <x v="5987"/>
    <x v="0"/>
    <x v="1"/>
    <d v="2020-03-10T00:00:00"/>
    <x v="711"/>
    <d v="2020-06-01T00:00:00"/>
    <d v="2020-06-08T00:00:00"/>
    <s v="USD"/>
    <n v="16"/>
    <n v="39"/>
    <n v="219"/>
    <n v="47"/>
    <n v="2"/>
    <n v="0.05"/>
    <n v="660.15"/>
    <n v="1118.9000000000001"/>
    <x v="177"/>
    <n v="1320.3"/>
    <n v="805.6099999999999"/>
    <n v="7"/>
    <x v="1"/>
  </r>
  <r>
    <x v="5988"/>
    <x v="3"/>
    <x v="0"/>
    <d v="2020-03-10T00:00:00"/>
    <x v="711"/>
    <d v="2020-05-14T00:00:00"/>
    <d v="2020-05-23T00:00:00"/>
    <s v="USD"/>
    <n v="9"/>
    <n v="2"/>
    <n v="178"/>
    <n v="28"/>
    <n v="7"/>
    <n v="0.08"/>
    <n v="589.87"/>
    <n v="830.8"/>
    <x v="1613"/>
    <n v="4129.09"/>
    <n v="1221.2619999999997"/>
    <n v="9"/>
    <x v="0"/>
  </r>
  <r>
    <x v="5989"/>
    <x v="2"/>
    <x v="4"/>
    <d v="2020-03-10T00:00:00"/>
    <x v="712"/>
    <d v="2020-06-08T00:00:00"/>
    <d v="2020-06-17T00:00:00"/>
    <s v="USD"/>
    <n v="28"/>
    <n v="35"/>
    <n v="342"/>
    <n v="12"/>
    <n v="2"/>
    <n v="0.2"/>
    <n v="87.1"/>
    <n v="174.2"/>
    <x v="630"/>
    <n v="174.2"/>
    <n v="104.51999999999998"/>
    <n v="9"/>
    <x v="0"/>
  </r>
  <r>
    <x v="5990"/>
    <x v="3"/>
    <x v="0"/>
    <d v="2020-03-10T00:00:00"/>
    <x v="712"/>
    <d v="2020-06-06T00:00:00"/>
    <d v="2020-06-13T00:00:00"/>
    <s v="USD"/>
    <n v="5"/>
    <n v="6"/>
    <n v="165"/>
    <n v="17"/>
    <n v="5"/>
    <n v="0.05"/>
    <n v="2608.11"/>
    <n v="3142.3"/>
    <x v="1272"/>
    <n v="13040.550000000001"/>
    <n v="1885.3749999999982"/>
    <n v="7"/>
    <x v="1"/>
  </r>
  <r>
    <x v="5991"/>
    <x v="3"/>
    <x v="2"/>
    <d v="2020-03-10T00:00:00"/>
    <x v="712"/>
    <d v="2020-05-15T00:00:00"/>
    <d v="2020-05-20T00:00:00"/>
    <s v="USD"/>
    <n v="6"/>
    <n v="30"/>
    <n v="284"/>
    <n v="25"/>
    <n v="4"/>
    <n v="0.1"/>
    <n v="686.62"/>
    <n v="1125.5999999999999"/>
    <x v="601"/>
    <n v="2746.48"/>
    <n v="1305.6799999999998"/>
    <n v="5"/>
    <x v="1"/>
  </r>
  <r>
    <x v="5992"/>
    <x v="1"/>
    <x v="2"/>
    <d v="2020-03-10T00:00:00"/>
    <x v="712"/>
    <d v="2020-05-25T00:00:00"/>
    <d v="2020-06-01T00:00:00"/>
    <s v="USD"/>
    <n v="24"/>
    <n v="7"/>
    <n v="312"/>
    <n v="21"/>
    <n v="3"/>
    <n v="0.05"/>
    <n v="5065.47"/>
    <n v="6177.4"/>
    <x v="1649"/>
    <n v="15196.41"/>
    <n v="2409.1799999999967"/>
    <n v="7"/>
    <x v="1"/>
  </r>
  <r>
    <x v="5993"/>
    <x v="3"/>
    <x v="0"/>
    <d v="2019-12-01T00:00:00"/>
    <x v="712"/>
    <d v="2020-06-04T00:00:00"/>
    <d v="2020-06-05T00:00:00"/>
    <s v="USD"/>
    <n v="11"/>
    <n v="2"/>
    <n v="148"/>
    <n v="25"/>
    <n v="4"/>
    <n v="0.05"/>
    <n v="791.54"/>
    <n v="1199.3"/>
    <x v="1952"/>
    <n v="3166.16"/>
    <n v="1391.1799999999994"/>
    <n v="1"/>
    <x v="1"/>
  </r>
  <r>
    <x v="5994"/>
    <x v="3"/>
    <x v="1"/>
    <d v="2020-03-10T00:00:00"/>
    <x v="713"/>
    <d v="2020-05-21T00:00:00"/>
    <d v="2020-05-23T00:00:00"/>
    <s v="USD"/>
    <n v="9"/>
    <n v="20"/>
    <n v="215"/>
    <n v="13"/>
    <n v="3"/>
    <n v="0.15"/>
    <n v="642.79999999999995"/>
    <n v="783.9"/>
    <x v="1634"/>
    <n v="1928.3999999999999"/>
    <n v="70.544999999999845"/>
    <n v="2"/>
    <x v="1"/>
  </r>
  <r>
    <x v="5995"/>
    <x v="3"/>
    <x v="4"/>
    <d v="2020-03-10T00:00:00"/>
    <x v="713"/>
    <d v="2020-05-24T00:00:00"/>
    <d v="2020-05-29T00:00:00"/>
    <s v="USD"/>
    <n v="2"/>
    <n v="48"/>
    <n v="349"/>
    <n v="32"/>
    <n v="2"/>
    <n v="0.1"/>
    <n v="198.32"/>
    <n v="268"/>
    <x v="1026"/>
    <n v="396.64"/>
    <n v="85.760000000000048"/>
    <n v="5"/>
    <x v="1"/>
  </r>
  <r>
    <x v="5996"/>
    <x v="0"/>
    <x v="2"/>
    <d v="2019-12-01T00:00:00"/>
    <x v="713"/>
    <d v="2020-05-19T00:00:00"/>
    <d v="2020-05-20T00:00:00"/>
    <s v="USD"/>
    <n v="13"/>
    <n v="27"/>
    <n v="292"/>
    <n v="28"/>
    <n v="6"/>
    <n v="0.08"/>
    <n v="1386.9"/>
    <n v="2010"/>
    <x v="205"/>
    <n v="8321.4000000000015"/>
    <n v="2773.7999999999993"/>
    <n v="1"/>
    <x v="1"/>
  </r>
  <r>
    <x v="5997"/>
    <x v="2"/>
    <x v="0"/>
    <d v="2019-12-01T00:00:00"/>
    <x v="713"/>
    <d v="2020-05-25T00:00:00"/>
    <d v="2020-05-26T00:00:00"/>
    <s v="USD"/>
    <n v="26"/>
    <n v="24"/>
    <n v="140"/>
    <n v="34"/>
    <n v="1"/>
    <n v="0.15"/>
    <n v="3377.14"/>
    <n v="3973.1"/>
    <x v="2098"/>
    <n v="3377.14"/>
    <n v="-5.0000000001091394E-3"/>
    <n v="1"/>
    <x v="1"/>
  </r>
  <r>
    <x v="5998"/>
    <x v="0"/>
    <x v="0"/>
    <d v="2020-03-10T00:00:00"/>
    <x v="714"/>
    <d v="2020-06-09T00:00:00"/>
    <d v="2020-06-12T00:00:00"/>
    <s v="USD"/>
    <n v="16"/>
    <n v="16"/>
    <n v="161"/>
    <n v="3"/>
    <n v="5"/>
    <n v="0.1"/>
    <n v="691.44"/>
    <n v="1152.4000000000001"/>
    <x v="2099"/>
    <n v="3457.2000000000003"/>
    <n v="1728.6"/>
    <n v="3"/>
    <x v="1"/>
  </r>
  <r>
    <x v="5999"/>
    <x v="1"/>
    <x v="0"/>
    <d v="2020-03-10T00:00:00"/>
    <x v="714"/>
    <d v="2020-06-11T00:00:00"/>
    <d v="2020-06-13T00:00:00"/>
    <s v="USD"/>
    <n v="21"/>
    <n v="38"/>
    <n v="99"/>
    <n v="18"/>
    <n v="3"/>
    <n v="0.1"/>
    <n v="556.1"/>
    <n v="1112.2"/>
    <x v="15"/>
    <n v="1668.3000000000002"/>
    <n v="1334.6400000000003"/>
    <n v="2"/>
    <x v="1"/>
  </r>
  <r>
    <x v="6000"/>
    <x v="3"/>
    <x v="0"/>
    <d v="2019-12-01T00:00:00"/>
    <x v="714"/>
    <d v="2020-05-25T00:00:00"/>
    <d v="2020-06-04T00:00:00"/>
    <s v="USD"/>
    <n v="11"/>
    <n v="37"/>
    <n v="169"/>
    <n v="16"/>
    <n v="3"/>
    <n v="0.05"/>
    <n v="3353.89"/>
    <n v="6210.9"/>
    <x v="2100"/>
    <n v="10061.67"/>
    <n v="7639.394999999995"/>
    <n v="10"/>
    <x v="0"/>
  </r>
  <r>
    <x v="6001"/>
    <x v="0"/>
    <x v="2"/>
    <d v="2020-03-10T00:00:00"/>
    <x v="714"/>
    <d v="2020-05-30T00:00:00"/>
    <d v="2020-06-03T00:00:00"/>
    <s v="USD"/>
    <n v="17"/>
    <n v="23"/>
    <n v="284"/>
    <n v="44"/>
    <n v="8"/>
    <n v="0.05"/>
    <n v="747.18"/>
    <n v="911.2"/>
    <x v="1577"/>
    <n v="5977.44"/>
    <n v="947.68000000000029"/>
    <n v="4"/>
    <x v="1"/>
  </r>
  <r>
    <x v="6002"/>
    <x v="0"/>
    <x v="0"/>
    <d v="2019-12-01T00:00:00"/>
    <x v="714"/>
    <d v="2020-06-09T00:00:00"/>
    <d v="2020-06-13T00:00:00"/>
    <s v="USD"/>
    <n v="13"/>
    <n v="5"/>
    <n v="130"/>
    <n v="13"/>
    <n v="6"/>
    <n v="0.05"/>
    <n v="146.53"/>
    <n v="180.9"/>
    <x v="547"/>
    <n v="879.18000000000006"/>
    <n v="151.95000000000005"/>
    <n v="4"/>
    <x v="1"/>
  </r>
  <r>
    <x v="6003"/>
    <x v="0"/>
    <x v="0"/>
    <d v="2020-03-10T00:00:00"/>
    <x v="714"/>
    <d v="2020-06-07T00:00:00"/>
    <d v="2020-06-16T00:00:00"/>
    <s v="USD"/>
    <n v="20"/>
    <n v="32"/>
    <n v="181"/>
    <n v="31"/>
    <n v="4"/>
    <n v="0.05"/>
    <n v="2119.9499999999998"/>
    <n v="3999.9"/>
    <x v="27"/>
    <n v="8479.7999999999993"/>
    <n v="6719.82"/>
    <n v="9"/>
    <x v="0"/>
  </r>
  <r>
    <x v="6004"/>
    <x v="2"/>
    <x v="3"/>
    <d v="2019-12-01T00:00:00"/>
    <x v="714"/>
    <d v="2020-05-23T00:00:00"/>
    <d v="2020-05-27T00:00:00"/>
    <s v="USD"/>
    <n v="26"/>
    <n v="39"/>
    <n v="42"/>
    <n v="8"/>
    <n v="3"/>
    <n v="0.05"/>
    <n v="777.4"/>
    <n v="1896.1"/>
    <x v="2101"/>
    <n v="2332.1999999999998"/>
    <n v="3071.6849999999995"/>
    <n v="4"/>
    <x v="1"/>
  </r>
  <r>
    <x v="6005"/>
    <x v="3"/>
    <x v="3"/>
    <d v="2020-03-10T00:00:00"/>
    <x v="714"/>
    <d v="2020-06-08T00:00:00"/>
    <d v="2020-06-16T00:00:00"/>
    <s v="USD"/>
    <n v="1"/>
    <n v="24"/>
    <n v="30"/>
    <n v="41"/>
    <n v="8"/>
    <n v="0.05"/>
    <n v="2059.58"/>
    <n v="3886"/>
    <x v="1418"/>
    <n v="16476.64"/>
    <n v="13056.96"/>
    <n v="8"/>
    <x v="0"/>
  </r>
  <r>
    <x v="6006"/>
    <x v="3"/>
    <x v="2"/>
    <d v="2020-03-10T00:00:00"/>
    <x v="714"/>
    <d v="2020-05-29T00:00:00"/>
    <d v="2020-06-04T00:00:00"/>
    <s v="USD"/>
    <n v="9"/>
    <n v="35"/>
    <n v="326"/>
    <n v="21"/>
    <n v="5"/>
    <n v="0.2"/>
    <n v="3036.11"/>
    <n v="5326.5"/>
    <x v="2102"/>
    <n v="15180.550000000001"/>
    <n v="6125.4499999999989"/>
    <n v="6"/>
    <x v="1"/>
  </r>
  <r>
    <x v="6007"/>
    <x v="2"/>
    <x v="2"/>
    <d v="2020-03-10T00:00:00"/>
    <x v="714"/>
    <d v="2020-05-22T00:00:00"/>
    <d v="2020-05-25T00:00:00"/>
    <s v="USD"/>
    <n v="28"/>
    <n v="47"/>
    <n v="285"/>
    <n v="16"/>
    <n v="8"/>
    <n v="0.15"/>
    <n v="126.63"/>
    <n v="234.5"/>
    <x v="401"/>
    <n v="1013.04"/>
    <n v="581.55999999999995"/>
    <n v="3"/>
    <x v="1"/>
  </r>
  <r>
    <x v="6008"/>
    <x v="1"/>
    <x v="2"/>
    <d v="2019-12-01T00:00:00"/>
    <x v="714"/>
    <d v="2020-06-05T00:00:00"/>
    <d v="2020-06-08T00:00:00"/>
    <s v="USD"/>
    <n v="21"/>
    <n v="38"/>
    <n v="316"/>
    <n v="35"/>
    <n v="3"/>
    <n v="0.08"/>
    <n v="978.2"/>
    <n v="2445.5"/>
    <x v="2103"/>
    <n v="2934.6000000000004"/>
    <n v="3814.9799999999996"/>
    <n v="3"/>
    <x v="1"/>
  </r>
  <r>
    <x v="6009"/>
    <x v="1"/>
    <x v="0"/>
    <d v="2019-12-01T00:00:00"/>
    <x v="714"/>
    <d v="2020-06-07T00:00:00"/>
    <d v="2020-06-10T00:00:00"/>
    <s v="USD"/>
    <n v="23"/>
    <n v="10"/>
    <n v="109"/>
    <n v="26"/>
    <n v="1"/>
    <n v="0.05"/>
    <n v="154.77000000000001"/>
    <n v="234.5"/>
    <x v="395"/>
    <n v="154.77000000000001"/>
    <n v="68.004999999999967"/>
    <n v="3"/>
    <x v="1"/>
  </r>
  <r>
    <x v="6010"/>
    <x v="0"/>
    <x v="3"/>
    <d v="2020-03-10T00:00:00"/>
    <x v="715"/>
    <d v="2020-05-18T00:00:00"/>
    <d v="2020-05-20T00:00:00"/>
    <s v="USD"/>
    <n v="19"/>
    <n v="44"/>
    <n v="46"/>
    <n v="22"/>
    <n v="5"/>
    <n v="0.05"/>
    <n v="1216.05"/>
    <n v="2211"/>
    <x v="1218"/>
    <n v="6080.25"/>
    <n v="4422"/>
    <n v="2"/>
    <x v="1"/>
  </r>
  <r>
    <x v="6011"/>
    <x v="3"/>
    <x v="1"/>
    <d v="2019-12-01T00:00:00"/>
    <x v="715"/>
    <d v="2020-05-23T00:00:00"/>
    <d v="2020-05-28T00:00:00"/>
    <s v="USD"/>
    <n v="2"/>
    <n v="40"/>
    <n v="248"/>
    <n v="20"/>
    <n v="4"/>
    <n v="0.08"/>
    <n v="3017.41"/>
    <n v="5587.8"/>
    <x v="2030"/>
    <n v="12069.64"/>
    <n v="8493.4640000000036"/>
    <n v="5"/>
    <x v="1"/>
  </r>
  <r>
    <x v="6012"/>
    <x v="3"/>
    <x v="1"/>
    <d v="2020-03-10T00:00:00"/>
    <x v="715"/>
    <d v="2020-05-26T00:00:00"/>
    <d v="2020-05-29T00:00:00"/>
    <s v="USD"/>
    <n v="10"/>
    <n v="15"/>
    <n v="220"/>
    <n v="19"/>
    <n v="3"/>
    <n v="0.3"/>
    <n v="1606.19"/>
    <n v="2633.1"/>
    <x v="1278"/>
    <n v="4818.57"/>
    <n v="710.9399999999996"/>
    <n v="3"/>
    <x v="1"/>
  </r>
  <r>
    <x v="6013"/>
    <x v="2"/>
    <x v="3"/>
    <d v="2020-03-10T00:00:00"/>
    <x v="715"/>
    <d v="2020-06-09T00:00:00"/>
    <d v="2020-06-10T00:00:00"/>
    <s v="USD"/>
    <n v="26"/>
    <n v="27"/>
    <n v="15"/>
    <n v="1"/>
    <n v="1"/>
    <n v="0.08"/>
    <n v="3360.05"/>
    <n v="3953"/>
    <x v="979"/>
    <n v="3360.05"/>
    <n v="276.71000000000004"/>
    <n v="1"/>
    <x v="1"/>
  </r>
  <r>
    <x v="6014"/>
    <x v="2"/>
    <x v="0"/>
    <d v="2020-03-10T00:00:00"/>
    <x v="715"/>
    <d v="2020-05-29T00:00:00"/>
    <d v="2020-05-31T00:00:00"/>
    <s v="USD"/>
    <n v="27"/>
    <n v="14"/>
    <n v="96"/>
    <n v="45"/>
    <n v="1"/>
    <n v="0.08"/>
    <n v="825.44"/>
    <n v="1072"/>
    <x v="229"/>
    <n v="825.44"/>
    <n v="160.79999999999995"/>
    <n v="2"/>
    <x v="1"/>
  </r>
  <r>
    <x v="6015"/>
    <x v="1"/>
    <x v="0"/>
    <d v="2019-12-01T00:00:00"/>
    <x v="715"/>
    <d v="2020-06-11T00:00:00"/>
    <d v="2020-06-13T00:00:00"/>
    <s v="USD"/>
    <n v="22"/>
    <n v="29"/>
    <n v="150"/>
    <n v="23"/>
    <n v="6"/>
    <n v="0.15"/>
    <n v="1899.45"/>
    <n v="2345"/>
    <x v="613"/>
    <n v="11396.7"/>
    <n v="562.79999999999927"/>
    <n v="2"/>
    <x v="1"/>
  </r>
  <r>
    <x v="6016"/>
    <x v="1"/>
    <x v="5"/>
    <d v="2020-03-10T00:00:00"/>
    <x v="715"/>
    <d v="2020-06-01T00:00:00"/>
    <d v="2020-06-05T00:00:00"/>
    <s v="USD"/>
    <n v="25"/>
    <n v="18"/>
    <n v="81"/>
    <n v="37"/>
    <n v="3"/>
    <n v="0.15"/>
    <n v="2062.2600000000002"/>
    <n v="2546"/>
    <x v="713"/>
    <n v="6186.7800000000007"/>
    <n v="305.51999999999953"/>
    <n v="4"/>
    <x v="1"/>
  </r>
  <r>
    <x v="6017"/>
    <x v="3"/>
    <x v="4"/>
    <d v="2020-03-10T00:00:00"/>
    <x v="715"/>
    <d v="2020-06-04T00:00:00"/>
    <d v="2020-06-11T00:00:00"/>
    <s v="USD"/>
    <n v="11"/>
    <n v="19"/>
    <n v="351"/>
    <n v="22"/>
    <n v="8"/>
    <n v="0.1"/>
    <n v="1292.56"/>
    <n v="2485.6999999999998"/>
    <x v="861"/>
    <n v="10340.48"/>
    <n v="7556.5600000000013"/>
    <n v="7"/>
    <x v="1"/>
  </r>
  <r>
    <x v="6018"/>
    <x v="3"/>
    <x v="0"/>
    <d v="2020-03-10T00:00:00"/>
    <x v="715"/>
    <d v="2020-06-07T00:00:00"/>
    <d v="2020-06-17T00:00:00"/>
    <s v="USD"/>
    <n v="7"/>
    <n v="46"/>
    <n v="158"/>
    <n v="9"/>
    <n v="8"/>
    <n v="0.3"/>
    <n v="1391.59"/>
    <n v="2244.5"/>
    <x v="929"/>
    <n v="11132.72"/>
    <n v="1436.4799999999996"/>
    <n v="10"/>
    <x v="0"/>
  </r>
  <r>
    <x v="6019"/>
    <x v="1"/>
    <x v="0"/>
    <d v="2019-12-01T00:00:00"/>
    <x v="715"/>
    <d v="2020-05-26T00:00:00"/>
    <d v="2020-06-03T00:00:00"/>
    <s v="USD"/>
    <n v="23"/>
    <n v="24"/>
    <n v="144"/>
    <n v="17"/>
    <n v="1"/>
    <n v="0.05"/>
    <n v="1530.82"/>
    <n v="2391.9"/>
    <x v="1370"/>
    <n v="1530.82"/>
    <n v="741.4849999999999"/>
    <n v="8"/>
    <x v="0"/>
  </r>
  <r>
    <x v="6020"/>
    <x v="3"/>
    <x v="3"/>
    <d v="2020-03-10T00:00:00"/>
    <x v="716"/>
    <d v="2020-05-26T00:00:00"/>
    <d v="2020-05-27T00:00:00"/>
    <s v="USD"/>
    <n v="7"/>
    <n v="20"/>
    <n v="21"/>
    <n v="32"/>
    <n v="7"/>
    <n v="0.05"/>
    <n v="571.17999999999995"/>
    <n v="1038.5"/>
    <x v="157"/>
    <n v="3998.2599999999998"/>
    <n v="2907.7649999999999"/>
    <n v="1"/>
    <x v="1"/>
  </r>
  <r>
    <x v="6021"/>
    <x v="3"/>
    <x v="0"/>
    <d v="2020-03-10T00:00:00"/>
    <x v="716"/>
    <d v="2020-06-12T00:00:00"/>
    <d v="2020-06-22T00:00:00"/>
    <s v="USD"/>
    <n v="10"/>
    <n v="9"/>
    <n v="129"/>
    <n v="25"/>
    <n v="6"/>
    <n v="0.1"/>
    <n v="1092.23"/>
    <n v="1916.2"/>
    <x v="591"/>
    <n v="6553.38"/>
    <n v="3794.1000000000013"/>
    <n v="10"/>
    <x v="0"/>
  </r>
  <r>
    <x v="6022"/>
    <x v="0"/>
    <x v="2"/>
    <d v="2019-12-01T00:00:00"/>
    <x v="716"/>
    <d v="2020-06-05T00:00:00"/>
    <d v="2020-06-06T00:00:00"/>
    <s v="USD"/>
    <n v="17"/>
    <n v="46"/>
    <n v="288"/>
    <n v="47"/>
    <n v="2"/>
    <n v="0.08"/>
    <n v="1503.48"/>
    <n v="2733.6"/>
    <x v="1579"/>
    <n v="3006.96"/>
    <n v="2022.8639999999996"/>
    <n v="1"/>
    <x v="1"/>
  </r>
  <r>
    <x v="6023"/>
    <x v="3"/>
    <x v="4"/>
    <d v="2020-03-10T00:00:00"/>
    <x v="716"/>
    <d v="2020-06-01T00:00:00"/>
    <d v="2020-06-05T00:00:00"/>
    <s v="USD"/>
    <n v="5"/>
    <n v="23"/>
    <n v="359"/>
    <n v="5"/>
    <n v="1"/>
    <n v="0.08"/>
    <n v="868.05"/>
    <n v="1098.8"/>
    <x v="455"/>
    <n v="868.05"/>
    <n v="142.846"/>
    <n v="4"/>
    <x v="1"/>
  </r>
  <r>
    <x v="6024"/>
    <x v="3"/>
    <x v="1"/>
    <d v="2019-12-01T00:00:00"/>
    <x v="716"/>
    <d v="2020-06-02T00:00:00"/>
    <d v="2020-06-12T00:00:00"/>
    <s v="USD"/>
    <n v="3"/>
    <n v="33"/>
    <n v="219"/>
    <n v="9"/>
    <n v="1"/>
    <n v="0.15"/>
    <n v="726.28"/>
    <n v="1815.7"/>
    <x v="838"/>
    <n v="726.28"/>
    <n v="817.06500000000005"/>
    <n v="10"/>
    <x v="0"/>
  </r>
  <r>
    <x v="6025"/>
    <x v="3"/>
    <x v="3"/>
    <d v="2019-12-01T00:00:00"/>
    <x v="716"/>
    <d v="2020-06-07T00:00:00"/>
    <d v="2020-06-14T00:00:00"/>
    <s v="USD"/>
    <n v="5"/>
    <n v="4"/>
    <n v="28"/>
    <n v="45"/>
    <n v="7"/>
    <n v="0.1"/>
    <n v="709.87"/>
    <n v="1092.0999999999999"/>
    <x v="94"/>
    <n v="4969.09"/>
    <n v="1911.1399999999994"/>
    <n v="7"/>
    <x v="1"/>
  </r>
  <r>
    <x v="6026"/>
    <x v="3"/>
    <x v="2"/>
    <d v="2019-12-01T00:00:00"/>
    <x v="716"/>
    <d v="2020-06-07T00:00:00"/>
    <d v="2020-06-13T00:00:00"/>
    <s v="USD"/>
    <n v="8"/>
    <n v="24"/>
    <n v="301"/>
    <n v="3"/>
    <n v="4"/>
    <n v="0.2"/>
    <n v="611.44000000000005"/>
    <n v="1132.3"/>
    <x v="39"/>
    <n v="2445.7600000000002"/>
    <n v="1177.5999999999999"/>
    <n v="6"/>
    <x v="1"/>
  </r>
  <r>
    <x v="6027"/>
    <x v="3"/>
    <x v="0"/>
    <d v="2019-12-01T00:00:00"/>
    <x v="716"/>
    <d v="2020-06-11T00:00:00"/>
    <d v="2020-06-18T00:00:00"/>
    <s v="USD"/>
    <n v="2"/>
    <n v="17"/>
    <n v="182"/>
    <n v="10"/>
    <n v="7"/>
    <n v="0.05"/>
    <n v="1689.47"/>
    <n v="2639.8"/>
    <x v="1160"/>
    <n v="11826.29"/>
    <n v="5728.380000000001"/>
    <n v="7"/>
    <x v="1"/>
  </r>
  <r>
    <x v="6028"/>
    <x v="0"/>
    <x v="0"/>
    <d v="2020-03-10T00:00:00"/>
    <x v="716"/>
    <d v="2020-05-29T00:00:00"/>
    <d v="2020-05-30T00:00:00"/>
    <s v="USD"/>
    <n v="18"/>
    <n v="36"/>
    <n v="158"/>
    <n v="8"/>
    <n v="8"/>
    <n v="0.08"/>
    <n v="2199.9499999999998"/>
    <n v="3999.9"/>
    <x v="1136"/>
    <n v="17599.599999999999"/>
    <n v="11839.664000000004"/>
    <n v="1"/>
    <x v="1"/>
  </r>
  <r>
    <x v="6029"/>
    <x v="1"/>
    <x v="1"/>
    <d v="2020-03-10T00:00:00"/>
    <x v="716"/>
    <d v="2020-06-13T00:00:00"/>
    <d v="2020-06-14T00:00:00"/>
    <s v="USD"/>
    <n v="23"/>
    <n v="6"/>
    <n v="249"/>
    <n v="14"/>
    <n v="3"/>
    <n v="0.3"/>
    <n v="2808.98"/>
    <n v="3745.3"/>
    <x v="2104"/>
    <n v="8426.94"/>
    <n v="-561.8100000000004"/>
    <n v="1"/>
    <x v="1"/>
  </r>
  <r>
    <x v="6030"/>
    <x v="0"/>
    <x v="4"/>
    <d v="2019-12-01T00:00:00"/>
    <x v="716"/>
    <d v="2020-06-07T00:00:00"/>
    <d v="2020-06-16T00:00:00"/>
    <s v="USD"/>
    <n v="14"/>
    <n v="48"/>
    <n v="350"/>
    <n v="21"/>
    <n v="7"/>
    <n v="0.1"/>
    <n v="3167.76"/>
    <n v="5279.6"/>
    <x v="2105"/>
    <n v="22174.32"/>
    <n v="11087.160000000003"/>
    <n v="9"/>
    <x v="0"/>
  </r>
  <r>
    <x v="6031"/>
    <x v="3"/>
    <x v="0"/>
    <d v="2020-03-10T00:00:00"/>
    <x v="716"/>
    <d v="2020-05-31T00:00:00"/>
    <d v="2020-06-09T00:00:00"/>
    <s v="USD"/>
    <n v="1"/>
    <n v="10"/>
    <n v="183"/>
    <n v="4"/>
    <n v="5"/>
    <n v="0.15"/>
    <n v="462.3"/>
    <n v="1005"/>
    <x v="914"/>
    <n v="2311.5"/>
    <n v="1959.75"/>
    <n v="9"/>
    <x v="0"/>
  </r>
  <r>
    <x v="6032"/>
    <x v="3"/>
    <x v="0"/>
    <d v="2020-03-10T00:00:00"/>
    <x v="717"/>
    <d v="2020-05-28T00:00:00"/>
    <d v="2020-06-03T00:00:00"/>
    <s v="USD"/>
    <n v="8"/>
    <n v="17"/>
    <n v="164"/>
    <n v="37"/>
    <n v="4"/>
    <n v="0.05"/>
    <n v="3142.23"/>
    <n v="3879.3"/>
    <x v="7"/>
    <n v="12568.92"/>
    <n v="2172.42"/>
    <n v="6"/>
    <x v="1"/>
  </r>
  <r>
    <x v="6033"/>
    <x v="1"/>
    <x v="2"/>
    <d v="2019-12-01T00:00:00"/>
    <x v="717"/>
    <d v="2020-06-01T00:00:00"/>
    <d v="2020-06-11T00:00:00"/>
    <s v="USD"/>
    <n v="23"/>
    <n v="40"/>
    <n v="291"/>
    <n v="5"/>
    <n v="6"/>
    <n v="0.1"/>
    <n v="1707.7"/>
    <n v="3557.7"/>
    <x v="2106"/>
    <n v="10246.200000000001"/>
    <n v="8965.3799999999974"/>
    <n v="10"/>
    <x v="0"/>
  </r>
  <r>
    <x v="6034"/>
    <x v="3"/>
    <x v="0"/>
    <d v="2020-03-10T00:00:00"/>
    <x v="717"/>
    <d v="2020-05-27T00:00:00"/>
    <d v="2020-05-31T00:00:00"/>
    <s v="USD"/>
    <n v="7"/>
    <n v="25"/>
    <n v="132"/>
    <n v="17"/>
    <n v="7"/>
    <n v="0.05"/>
    <n v="4829.3599999999997"/>
    <n v="5681.6"/>
    <x v="2107"/>
    <n v="33805.519999999997"/>
    <n v="3977.1200000000026"/>
    <n v="4"/>
    <x v="1"/>
  </r>
  <r>
    <x v="6035"/>
    <x v="3"/>
    <x v="0"/>
    <d v="2020-03-10T00:00:00"/>
    <x v="717"/>
    <d v="2020-05-25T00:00:00"/>
    <d v="2020-05-28T00:00:00"/>
    <s v="USD"/>
    <n v="2"/>
    <n v="4"/>
    <n v="107"/>
    <n v="31"/>
    <n v="4"/>
    <n v="0.05"/>
    <n v="2087.59"/>
    <n v="3865.9"/>
    <x v="44"/>
    <n v="8350.36"/>
    <n v="6340.0599999999995"/>
    <n v="3"/>
    <x v="1"/>
  </r>
  <r>
    <x v="6036"/>
    <x v="0"/>
    <x v="0"/>
    <d v="2020-03-10T00:00:00"/>
    <x v="717"/>
    <d v="2020-05-31T00:00:00"/>
    <d v="2020-06-08T00:00:00"/>
    <s v="USD"/>
    <n v="16"/>
    <n v="29"/>
    <n v="111"/>
    <n v="21"/>
    <n v="7"/>
    <n v="0.05"/>
    <n v="1093.31"/>
    <n v="2666.6"/>
    <x v="2108"/>
    <n v="7653.17"/>
    <n v="10079.719999999999"/>
    <n v="8"/>
    <x v="0"/>
  </r>
  <r>
    <x v="6037"/>
    <x v="1"/>
    <x v="2"/>
    <d v="2020-03-10T00:00:00"/>
    <x v="717"/>
    <d v="2020-05-25T00:00:00"/>
    <d v="2020-05-27T00:00:00"/>
    <s v="USD"/>
    <n v="25"/>
    <n v="41"/>
    <n v="284"/>
    <n v="9"/>
    <n v="3"/>
    <n v="0.2"/>
    <n v="2420.11"/>
    <n v="5902.7"/>
    <x v="2109"/>
    <n v="7260.33"/>
    <n v="6906.15"/>
    <n v="2"/>
    <x v="1"/>
  </r>
  <r>
    <x v="6038"/>
    <x v="0"/>
    <x v="3"/>
    <d v="2020-03-10T00:00:00"/>
    <x v="717"/>
    <d v="2020-05-20T00:00:00"/>
    <d v="2020-05-21T00:00:00"/>
    <s v="USD"/>
    <n v="13"/>
    <n v="29"/>
    <n v="11"/>
    <n v="6"/>
    <n v="3"/>
    <n v="0.1"/>
    <n v="1701"/>
    <n v="3865.9"/>
    <x v="919"/>
    <n v="5103"/>
    <n v="5334.93"/>
    <n v="1"/>
    <x v="1"/>
  </r>
  <r>
    <x v="6039"/>
    <x v="0"/>
    <x v="1"/>
    <d v="2019-12-01T00:00:00"/>
    <x v="717"/>
    <d v="2020-06-09T00:00:00"/>
    <d v="2020-06-14T00:00:00"/>
    <s v="USD"/>
    <n v="13"/>
    <n v="38"/>
    <n v="253"/>
    <n v="22"/>
    <n v="2"/>
    <n v="0.08"/>
    <n v="1253.17"/>
    <n v="2237.8000000000002"/>
    <x v="468"/>
    <n v="2506.34"/>
    <n v="1611.2120000000004"/>
    <n v="5"/>
    <x v="1"/>
  </r>
  <r>
    <x v="6040"/>
    <x v="0"/>
    <x v="3"/>
    <d v="2019-12-01T00:00:00"/>
    <x v="717"/>
    <d v="2020-06-11T00:00:00"/>
    <d v="2020-06-14T00:00:00"/>
    <s v="USD"/>
    <n v="17"/>
    <n v="3"/>
    <n v="41"/>
    <n v="44"/>
    <n v="8"/>
    <n v="0.05"/>
    <n v="560.39"/>
    <n v="1098.8"/>
    <x v="702"/>
    <n v="4483.12"/>
    <n v="3867.7599999999993"/>
    <n v="3"/>
    <x v="1"/>
  </r>
  <r>
    <x v="6041"/>
    <x v="3"/>
    <x v="1"/>
    <d v="2019-12-01T00:00:00"/>
    <x v="717"/>
    <d v="2020-05-30T00:00:00"/>
    <d v="2020-06-01T00:00:00"/>
    <s v="USD"/>
    <n v="11"/>
    <n v="3"/>
    <n v="216"/>
    <n v="11"/>
    <n v="3"/>
    <n v="0.15"/>
    <n v="1215.6500000000001"/>
    <n v="1688.4"/>
    <x v="125"/>
    <n v="3646.9500000000003"/>
    <n v="658.4699999999998"/>
    <n v="2"/>
    <x v="1"/>
  </r>
  <r>
    <x v="6042"/>
    <x v="3"/>
    <x v="3"/>
    <d v="2020-03-10T00:00:00"/>
    <x v="717"/>
    <d v="2020-05-23T00:00:00"/>
    <d v="2020-06-02T00:00:00"/>
    <s v="USD"/>
    <n v="11"/>
    <n v="2"/>
    <n v="47"/>
    <n v="25"/>
    <n v="1"/>
    <n v="0.08"/>
    <n v="1966.32"/>
    <n v="3390.2"/>
    <x v="776"/>
    <n v="1966.32"/>
    <n v="1152.664"/>
    <n v="10"/>
    <x v="0"/>
  </r>
  <r>
    <x v="6043"/>
    <x v="0"/>
    <x v="3"/>
    <d v="2019-12-01T00:00:00"/>
    <x v="718"/>
    <d v="2020-06-03T00:00:00"/>
    <d v="2020-06-12T00:00:00"/>
    <s v="USD"/>
    <n v="13"/>
    <n v="50"/>
    <n v="14"/>
    <n v="34"/>
    <n v="2"/>
    <n v="0.08"/>
    <n v="1735.3"/>
    <n v="2345"/>
    <x v="681"/>
    <n v="3470.6"/>
    <n v="844.20000000000027"/>
    <n v="9"/>
    <x v="0"/>
  </r>
  <r>
    <x v="6044"/>
    <x v="0"/>
    <x v="0"/>
    <d v="2020-03-10T00:00:00"/>
    <x v="718"/>
    <d v="2020-06-02T00:00:00"/>
    <d v="2020-06-03T00:00:00"/>
    <s v="USD"/>
    <n v="12"/>
    <n v="30"/>
    <n v="147"/>
    <n v="40"/>
    <n v="8"/>
    <n v="0.05"/>
    <n v="401.26"/>
    <n v="757.1"/>
    <x v="1989"/>
    <n v="3210.08"/>
    <n v="2543.88"/>
    <n v="1"/>
    <x v="1"/>
  </r>
  <r>
    <x v="6045"/>
    <x v="0"/>
    <x v="4"/>
    <d v="2020-03-10T00:00:00"/>
    <x v="718"/>
    <d v="2020-06-01T00:00:00"/>
    <d v="2020-06-05T00:00:00"/>
    <s v="USD"/>
    <n v="20"/>
    <n v="46"/>
    <n v="352"/>
    <n v="30"/>
    <n v="2"/>
    <n v="0.08"/>
    <n v="442.27"/>
    <n v="1078.7"/>
    <x v="886"/>
    <n v="884.54"/>
    <n v="1100.2680000000003"/>
    <n v="4"/>
    <x v="1"/>
  </r>
  <r>
    <x v="6046"/>
    <x v="3"/>
    <x v="0"/>
    <d v="2019-12-01T00:00:00"/>
    <x v="718"/>
    <d v="2020-06-08T00:00:00"/>
    <d v="2020-06-17T00:00:00"/>
    <s v="USD"/>
    <n v="9"/>
    <n v="17"/>
    <n v="198"/>
    <n v="14"/>
    <n v="4"/>
    <n v="0.05"/>
    <n v="1231.1300000000001"/>
    <n v="2512.5"/>
    <x v="895"/>
    <n v="4924.5200000000004"/>
    <n v="4622.9799999999996"/>
    <n v="9"/>
    <x v="0"/>
  </r>
  <r>
    <x v="6047"/>
    <x v="3"/>
    <x v="0"/>
    <d v="2020-03-10T00:00:00"/>
    <x v="718"/>
    <d v="2020-06-10T00:00:00"/>
    <d v="2020-06-13T00:00:00"/>
    <s v="USD"/>
    <n v="11"/>
    <n v="44"/>
    <n v="175"/>
    <n v="43"/>
    <n v="8"/>
    <n v="0.3"/>
    <n v="546.99"/>
    <n v="1051.9000000000001"/>
    <x v="649"/>
    <n v="4375.92"/>
    <n v="1514.7200000000003"/>
    <n v="3"/>
    <x v="1"/>
  </r>
  <r>
    <x v="6048"/>
    <x v="1"/>
    <x v="0"/>
    <d v="2020-03-10T00:00:00"/>
    <x v="718"/>
    <d v="2020-05-20T00:00:00"/>
    <d v="2020-05-27T00:00:00"/>
    <s v="USD"/>
    <n v="25"/>
    <n v="50"/>
    <n v="118"/>
    <n v="6"/>
    <n v="3"/>
    <n v="0.15"/>
    <n v="1254.04"/>
    <n v="2458.9"/>
    <x v="522"/>
    <n v="3762.12"/>
    <n v="2508.0750000000007"/>
    <n v="7"/>
    <x v="1"/>
  </r>
  <r>
    <x v="6049"/>
    <x v="1"/>
    <x v="2"/>
    <d v="2020-03-10T00:00:00"/>
    <x v="718"/>
    <d v="2020-06-11T00:00:00"/>
    <d v="2020-06-15T00:00:00"/>
    <s v="USD"/>
    <n v="25"/>
    <n v="38"/>
    <n v="278"/>
    <n v="23"/>
    <n v="2"/>
    <n v="0.05"/>
    <n v="840.58"/>
    <n v="1025.0999999999999"/>
    <x v="247"/>
    <n v="1681.16"/>
    <n v="266.52999999999975"/>
    <n v="4"/>
    <x v="1"/>
  </r>
  <r>
    <x v="6050"/>
    <x v="3"/>
    <x v="2"/>
    <d v="2019-12-01T00:00:00"/>
    <x v="718"/>
    <d v="2020-05-22T00:00:00"/>
    <d v="2020-05-24T00:00:00"/>
    <s v="USD"/>
    <n v="9"/>
    <n v="42"/>
    <n v="265"/>
    <n v="38"/>
    <n v="8"/>
    <n v="0.15"/>
    <n v="2583.25"/>
    <n v="3798.9"/>
    <x v="1878"/>
    <n v="20666"/>
    <n v="5166.5200000000004"/>
    <n v="2"/>
    <x v="1"/>
  </r>
  <r>
    <x v="6051"/>
    <x v="2"/>
    <x v="0"/>
    <d v="2019-12-01T00:00:00"/>
    <x v="718"/>
    <d v="2020-06-10T00:00:00"/>
    <d v="2020-06-16T00:00:00"/>
    <s v="USD"/>
    <n v="27"/>
    <n v="24"/>
    <n v="165"/>
    <n v="17"/>
    <n v="7"/>
    <n v="0.1"/>
    <n v="1043.5899999999999"/>
    <n v="2371.8000000000002"/>
    <x v="1639"/>
    <n v="7305.1299999999992"/>
    <n v="7637.2100000000028"/>
    <n v="6"/>
    <x v="1"/>
  </r>
  <r>
    <x v="6052"/>
    <x v="0"/>
    <x v="3"/>
    <d v="2020-03-10T00:00:00"/>
    <x v="718"/>
    <d v="2020-05-20T00:00:00"/>
    <d v="2020-05-24T00:00:00"/>
    <s v="USD"/>
    <n v="17"/>
    <n v="8"/>
    <n v="33"/>
    <n v="4"/>
    <n v="7"/>
    <n v="0.1"/>
    <n v="852.17"/>
    <n v="1078.7"/>
    <x v="438"/>
    <n v="5965.19"/>
    <n v="830.6200000000008"/>
    <n v="4"/>
    <x v="1"/>
  </r>
  <r>
    <x v="6053"/>
    <x v="0"/>
    <x v="1"/>
    <d v="2020-03-10T00:00:00"/>
    <x v="718"/>
    <d v="2020-06-04T00:00:00"/>
    <d v="2020-06-11T00:00:00"/>
    <s v="USD"/>
    <n v="19"/>
    <n v="37"/>
    <n v="234"/>
    <n v="2"/>
    <n v="5"/>
    <n v="0.05"/>
    <n v="428.13"/>
    <n v="951.4"/>
    <x v="379"/>
    <n v="2140.65"/>
    <n v="2378.4999999999995"/>
    <n v="7"/>
    <x v="1"/>
  </r>
  <r>
    <x v="6054"/>
    <x v="0"/>
    <x v="2"/>
    <d v="2020-03-10T00:00:00"/>
    <x v="718"/>
    <d v="2020-06-09T00:00:00"/>
    <d v="2020-06-13T00:00:00"/>
    <s v="USD"/>
    <n v="15"/>
    <n v="35"/>
    <n v="283"/>
    <n v="10"/>
    <n v="1"/>
    <n v="0.08"/>
    <n v="573.25"/>
    <n v="1246.2"/>
    <x v="1498"/>
    <n v="573.25"/>
    <n v="573.25400000000013"/>
    <n v="4"/>
    <x v="1"/>
  </r>
  <r>
    <x v="6055"/>
    <x v="2"/>
    <x v="0"/>
    <d v="2020-03-10T00:00:00"/>
    <x v="719"/>
    <d v="2020-06-13T00:00:00"/>
    <d v="2020-06-18T00:00:00"/>
    <s v="USD"/>
    <n v="26"/>
    <n v="34"/>
    <n v="176"/>
    <n v="12"/>
    <n v="2"/>
    <n v="0.1"/>
    <n v="972.97"/>
    <n v="1835.8"/>
    <x v="763"/>
    <n v="1945.94"/>
    <n v="1358.5"/>
    <n v="5"/>
    <x v="1"/>
  </r>
  <r>
    <x v="6056"/>
    <x v="3"/>
    <x v="1"/>
    <d v="2020-03-10T00:00:00"/>
    <x v="719"/>
    <d v="2020-06-16T00:00:00"/>
    <d v="2020-06-18T00:00:00"/>
    <s v="USD"/>
    <n v="6"/>
    <n v="19"/>
    <n v="257"/>
    <n v="19"/>
    <n v="6"/>
    <n v="0.08"/>
    <n v="2847.5"/>
    <n v="5695"/>
    <x v="2110"/>
    <n v="17085"/>
    <n v="14351.400000000001"/>
    <n v="2"/>
    <x v="1"/>
  </r>
  <r>
    <x v="6057"/>
    <x v="0"/>
    <x v="4"/>
    <d v="2019-12-01T00:00:00"/>
    <x v="719"/>
    <d v="2020-06-05T00:00:00"/>
    <d v="2020-06-13T00:00:00"/>
    <s v="USD"/>
    <n v="18"/>
    <n v="40"/>
    <n v="342"/>
    <n v="10"/>
    <n v="1"/>
    <n v="0.2"/>
    <n v="524.61"/>
    <n v="904.5"/>
    <x v="691"/>
    <n v="524.61"/>
    <n v="198.99"/>
    <n v="8"/>
    <x v="0"/>
  </r>
  <r>
    <x v="6058"/>
    <x v="0"/>
    <x v="2"/>
    <d v="2020-03-10T00:00:00"/>
    <x v="719"/>
    <d v="2020-05-27T00:00:00"/>
    <d v="2020-05-30T00:00:00"/>
    <s v="USD"/>
    <n v="13"/>
    <n v="36"/>
    <n v="277"/>
    <n v="27"/>
    <n v="2"/>
    <n v="0.05"/>
    <n v="2300.5100000000002"/>
    <n v="3966.4"/>
    <x v="511"/>
    <n v="4601.0200000000004"/>
    <n v="2935.1399999999994"/>
    <n v="3"/>
    <x v="1"/>
  </r>
  <r>
    <x v="6059"/>
    <x v="1"/>
    <x v="5"/>
    <d v="2019-12-01T00:00:00"/>
    <x v="720"/>
    <d v="2020-06-16T00:00:00"/>
    <d v="2020-06-23T00:00:00"/>
    <s v="USD"/>
    <n v="23"/>
    <n v="22"/>
    <n v="68"/>
    <n v="41"/>
    <n v="5"/>
    <n v="0.05"/>
    <n v="688.02"/>
    <n v="1092.0999999999999"/>
    <x v="1066"/>
    <n v="3440.1"/>
    <n v="1747.3749999999995"/>
    <n v="7"/>
    <x v="1"/>
  </r>
  <r>
    <x v="6060"/>
    <x v="2"/>
    <x v="2"/>
    <d v="2019-12-01T00:00:00"/>
    <x v="720"/>
    <d v="2020-06-15T00:00:00"/>
    <d v="2020-06-21T00:00:00"/>
    <s v="USD"/>
    <n v="26"/>
    <n v="47"/>
    <n v="322"/>
    <n v="31"/>
    <n v="2"/>
    <n v="0.08"/>
    <n v="811.91"/>
    <n v="1112.2"/>
    <x v="74"/>
    <n v="1623.82"/>
    <n v="422.62800000000016"/>
    <n v="6"/>
    <x v="1"/>
  </r>
  <r>
    <x v="6061"/>
    <x v="1"/>
    <x v="2"/>
    <d v="2019-12-01T00:00:00"/>
    <x v="720"/>
    <d v="2020-06-04T00:00:00"/>
    <d v="2020-06-08T00:00:00"/>
    <s v="USD"/>
    <n v="21"/>
    <n v="43"/>
    <n v="289"/>
    <n v="18"/>
    <n v="2"/>
    <n v="0.08"/>
    <n v="2895.47"/>
    <n v="3966.4"/>
    <x v="511"/>
    <n v="5790.94"/>
    <n v="1507.2360000000008"/>
    <n v="4"/>
    <x v="1"/>
  </r>
  <r>
    <x v="6062"/>
    <x v="0"/>
    <x v="0"/>
    <d v="2020-03-10T00:00:00"/>
    <x v="720"/>
    <d v="2020-05-25T00:00:00"/>
    <d v="2020-06-03T00:00:00"/>
    <s v="USD"/>
    <n v="18"/>
    <n v="27"/>
    <n v="104"/>
    <n v="24"/>
    <n v="3"/>
    <n v="0.4"/>
    <n v="529.29999999999995"/>
    <n v="1058.5999999999999"/>
    <x v="64"/>
    <n v="1587.8999999999999"/>
    <n v="317.57999999999993"/>
    <n v="9"/>
    <x v="0"/>
  </r>
  <r>
    <x v="6063"/>
    <x v="2"/>
    <x v="0"/>
    <d v="2020-03-10T00:00:00"/>
    <x v="720"/>
    <d v="2020-05-26T00:00:00"/>
    <d v="2020-06-02T00:00:00"/>
    <s v="USD"/>
    <n v="28"/>
    <n v="4"/>
    <n v="196"/>
    <n v="46"/>
    <n v="3"/>
    <n v="0.2"/>
    <n v="3303.23"/>
    <n v="3979.8"/>
    <x v="502"/>
    <n v="9909.69"/>
    <n v="-358.16999999999825"/>
    <n v="7"/>
    <x v="1"/>
  </r>
  <r>
    <x v="6064"/>
    <x v="3"/>
    <x v="0"/>
    <d v="2020-03-10T00:00:00"/>
    <x v="720"/>
    <d v="2020-06-17T00:00:00"/>
    <d v="2020-06-25T00:00:00"/>
    <s v="USD"/>
    <n v="8"/>
    <n v="46"/>
    <n v="98"/>
    <n v="41"/>
    <n v="6"/>
    <n v="0.3"/>
    <n v="103.72"/>
    <n v="241.2"/>
    <x v="446"/>
    <n v="622.31999999999994"/>
    <n v="390.71999999999991"/>
    <n v="8"/>
    <x v="0"/>
  </r>
  <r>
    <x v="6065"/>
    <x v="2"/>
    <x v="1"/>
    <d v="2019-12-01T00:00:00"/>
    <x v="721"/>
    <d v="2020-05-28T00:00:00"/>
    <d v="2020-06-01T00:00:00"/>
    <s v="USD"/>
    <n v="26"/>
    <n v="24"/>
    <n v="208"/>
    <n v="25"/>
    <n v="1"/>
    <n v="0.4"/>
    <n v="5489.98"/>
    <n v="6458.8"/>
    <x v="1775"/>
    <n v="5489.98"/>
    <n v="-1614.6999999999998"/>
    <n v="4"/>
    <x v="1"/>
  </r>
  <r>
    <x v="6066"/>
    <x v="0"/>
    <x v="0"/>
    <d v="2020-03-10T00:00:00"/>
    <x v="721"/>
    <d v="2020-05-25T00:00:00"/>
    <d v="2020-05-29T00:00:00"/>
    <s v="USD"/>
    <n v="15"/>
    <n v="9"/>
    <n v="129"/>
    <n v="42"/>
    <n v="8"/>
    <n v="0.15"/>
    <n v="2869.28"/>
    <n v="3825.7"/>
    <x v="1361"/>
    <n v="22954.240000000002"/>
    <n v="3060.5199999999968"/>
    <n v="4"/>
    <x v="1"/>
  </r>
  <r>
    <x v="6067"/>
    <x v="3"/>
    <x v="0"/>
    <d v="2020-03-10T00:00:00"/>
    <x v="721"/>
    <d v="2020-05-28T00:00:00"/>
    <d v="2020-06-04T00:00:00"/>
    <s v="USD"/>
    <n v="6"/>
    <n v="47"/>
    <n v="135"/>
    <n v="24"/>
    <n v="8"/>
    <n v="0.15"/>
    <n v="2525.63"/>
    <n v="3946.3"/>
    <x v="1825"/>
    <n v="20205.04"/>
    <n v="6629.7999999999993"/>
    <n v="7"/>
    <x v="1"/>
  </r>
  <r>
    <x v="6068"/>
    <x v="3"/>
    <x v="4"/>
    <d v="2020-03-10T00:00:00"/>
    <x v="721"/>
    <d v="2020-05-24T00:00:00"/>
    <d v="2020-05-27T00:00:00"/>
    <s v="USD"/>
    <n v="5"/>
    <n v="17"/>
    <n v="333"/>
    <n v="21"/>
    <n v="8"/>
    <n v="0.15"/>
    <n v="628.13"/>
    <n v="837.5"/>
    <x v="1312"/>
    <n v="5025.04"/>
    <n v="669.96"/>
    <n v="3"/>
    <x v="1"/>
  </r>
  <r>
    <x v="6069"/>
    <x v="3"/>
    <x v="0"/>
    <d v="2020-03-10T00:00:00"/>
    <x v="721"/>
    <d v="2020-06-06T00:00:00"/>
    <d v="2020-06-10T00:00:00"/>
    <s v="USD"/>
    <n v="3"/>
    <n v="26"/>
    <n v="174"/>
    <n v="27"/>
    <n v="7"/>
    <n v="0.08"/>
    <n v="684.74"/>
    <n v="938"/>
    <x v="173"/>
    <n v="4793.18"/>
    <n v="1247.54"/>
    <n v="4"/>
    <x v="1"/>
  </r>
  <r>
    <x v="6070"/>
    <x v="1"/>
    <x v="0"/>
    <d v="2020-03-10T00:00:00"/>
    <x v="721"/>
    <d v="2020-06-18T00:00:00"/>
    <d v="2020-06-22T00:00:00"/>
    <s v="USD"/>
    <n v="21"/>
    <n v="30"/>
    <n v="147"/>
    <n v="41"/>
    <n v="6"/>
    <n v="0.05"/>
    <n v="1812.35"/>
    <n v="3624.7"/>
    <x v="2111"/>
    <n v="10874.099999999999"/>
    <n v="9786.6899999999987"/>
    <n v="4"/>
    <x v="1"/>
  </r>
  <r>
    <x v="6071"/>
    <x v="1"/>
    <x v="5"/>
    <d v="2020-03-10T00:00:00"/>
    <x v="721"/>
    <d v="2020-06-10T00:00:00"/>
    <d v="2020-06-17T00:00:00"/>
    <s v="USD"/>
    <n v="23"/>
    <n v="16"/>
    <n v="61"/>
    <n v="30"/>
    <n v="8"/>
    <n v="0.08"/>
    <n v="2319.94"/>
    <n v="3999.9"/>
    <x v="1136"/>
    <n v="18559.52"/>
    <n v="10879.744000000002"/>
    <n v="7"/>
    <x v="1"/>
  </r>
  <r>
    <x v="6072"/>
    <x v="3"/>
    <x v="4"/>
    <d v="2020-03-10T00:00:00"/>
    <x v="721"/>
    <d v="2020-05-31T00:00:00"/>
    <d v="2020-06-02T00:00:00"/>
    <s v="USD"/>
    <n v="2"/>
    <n v="18"/>
    <n v="338"/>
    <n v="12"/>
    <n v="3"/>
    <n v="0.15"/>
    <n v="188.4"/>
    <n v="254.6"/>
    <x v="287"/>
    <n v="565.20000000000005"/>
    <n v="84.029999999999859"/>
    <n v="2"/>
    <x v="1"/>
  </r>
  <r>
    <x v="6073"/>
    <x v="3"/>
    <x v="0"/>
    <d v="2019-12-01T00:00:00"/>
    <x v="722"/>
    <d v="2020-06-17T00:00:00"/>
    <d v="2020-06-19T00:00:00"/>
    <s v="USD"/>
    <n v="10"/>
    <n v="7"/>
    <n v="166"/>
    <n v="40"/>
    <n v="4"/>
    <n v="0.08"/>
    <n v="675.9"/>
    <n v="1299.8"/>
    <x v="853"/>
    <n v="2703.6"/>
    <n v="2079.6640000000002"/>
    <n v="2"/>
    <x v="1"/>
  </r>
  <r>
    <x v="6074"/>
    <x v="3"/>
    <x v="1"/>
    <d v="2020-03-10T00:00:00"/>
    <x v="722"/>
    <d v="2020-05-30T00:00:00"/>
    <d v="2020-06-05T00:00:00"/>
    <s v="USD"/>
    <n v="5"/>
    <n v="42"/>
    <n v="242"/>
    <n v="5"/>
    <n v="7"/>
    <n v="0.05"/>
    <n v="151.55000000000001"/>
    <n v="261.3"/>
    <x v="126"/>
    <n v="1060.8500000000001"/>
    <n v="676.79499999999985"/>
    <n v="6"/>
    <x v="1"/>
  </r>
  <r>
    <x v="6075"/>
    <x v="2"/>
    <x v="3"/>
    <d v="2020-03-10T00:00:00"/>
    <x v="722"/>
    <d v="2020-06-17T00:00:00"/>
    <d v="2020-06-26T00:00:00"/>
    <s v="USD"/>
    <n v="26"/>
    <n v="29"/>
    <n v="23"/>
    <n v="40"/>
    <n v="2"/>
    <n v="0.08"/>
    <n v="1642.97"/>
    <n v="2452.1999999999998"/>
    <x v="905"/>
    <n v="3285.94"/>
    <n v="1226.1079999999997"/>
    <n v="9"/>
    <x v="0"/>
  </r>
  <r>
    <x v="6076"/>
    <x v="0"/>
    <x v="0"/>
    <d v="2020-03-10T00:00:00"/>
    <x v="722"/>
    <d v="2020-06-03T00:00:00"/>
    <d v="2020-06-11T00:00:00"/>
    <s v="USD"/>
    <n v="17"/>
    <n v="1"/>
    <n v="172"/>
    <n v="4"/>
    <n v="7"/>
    <n v="0.05"/>
    <n v="571.24"/>
    <n v="1165.8"/>
    <x v="1329"/>
    <n v="3998.6800000000003"/>
    <n v="3753.8899999999985"/>
    <n v="8"/>
    <x v="0"/>
  </r>
  <r>
    <x v="6077"/>
    <x v="0"/>
    <x v="0"/>
    <d v="2019-12-01T00:00:00"/>
    <x v="722"/>
    <d v="2020-06-04T00:00:00"/>
    <d v="2020-06-13T00:00:00"/>
    <s v="USD"/>
    <n v="13"/>
    <n v="8"/>
    <n v="121"/>
    <n v="4"/>
    <n v="3"/>
    <n v="0.05"/>
    <n v="734.45"/>
    <n v="1748.7"/>
    <x v="1957"/>
    <n v="2203.3500000000004"/>
    <n v="2780.4449999999997"/>
    <n v="9"/>
    <x v="0"/>
  </r>
  <r>
    <x v="6078"/>
    <x v="2"/>
    <x v="1"/>
    <d v="2020-03-10T00:00:00"/>
    <x v="722"/>
    <d v="2020-06-11T00:00:00"/>
    <d v="2020-06-21T00:00:00"/>
    <s v="USD"/>
    <n v="28"/>
    <n v="2"/>
    <n v="261"/>
    <n v="16"/>
    <n v="7"/>
    <n v="0.1"/>
    <n v="182.24"/>
    <n v="227.8"/>
    <x v="143"/>
    <n v="1275.68"/>
    <n v="159.46000000000004"/>
    <n v="10"/>
    <x v="0"/>
  </r>
  <r>
    <x v="6079"/>
    <x v="3"/>
    <x v="3"/>
    <d v="2020-03-10T00:00:00"/>
    <x v="722"/>
    <d v="2020-06-18T00:00:00"/>
    <d v="2020-06-26T00:00:00"/>
    <s v="USD"/>
    <n v="8"/>
    <n v="25"/>
    <n v="41"/>
    <n v="23"/>
    <n v="1"/>
    <n v="0.08"/>
    <n v="2152.71"/>
    <n v="2532.6"/>
    <x v="1665"/>
    <n v="2152.71"/>
    <n v="177.28200000000015"/>
    <n v="8"/>
    <x v="0"/>
  </r>
  <r>
    <x v="6080"/>
    <x v="3"/>
    <x v="4"/>
    <d v="2020-03-10T00:00:00"/>
    <x v="722"/>
    <d v="2020-06-06T00:00:00"/>
    <d v="2020-06-08T00:00:00"/>
    <s v="USD"/>
    <n v="8"/>
    <n v="47"/>
    <n v="352"/>
    <n v="14"/>
    <n v="7"/>
    <n v="0.15"/>
    <n v="175.41"/>
    <n v="227.8"/>
    <x v="143"/>
    <n v="1227.8699999999999"/>
    <n v="127.54000000000019"/>
    <n v="2"/>
    <x v="1"/>
  </r>
  <r>
    <x v="6081"/>
    <x v="0"/>
    <x v="5"/>
    <d v="2020-03-10T00:00:00"/>
    <x v="722"/>
    <d v="2020-06-17T00:00:00"/>
    <d v="2020-06-23T00:00:00"/>
    <s v="USD"/>
    <n v="14"/>
    <n v="24"/>
    <n v="73"/>
    <n v="17"/>
    <n v="8"/>
    <n v="0.05"/>
    <n v="1319.1"/>
    <n v="2867.6"/>
    <x v="1673"/>
    <n v="10552.8"/>
    <n v="11240.96"/>
    <n v="6"/>
    <x v="1"/>
  </r>
  <r>
    <x v="6082"/>
    <x v="3"/>
    <x v="0"/>
    <d v="2019-12-01T00:00:00"/>
    <x v="722"/>
    <d v="2020-06-08T00:00:00"/>
    <d v="2020-06-16T00:00:00"/>
    <s v="USD"/>
    <n v="8"/>
    <n v="49"/>
    <n v="122"/>
    <n v="8"/>
    <n v="8"/>
    <n v="0.08"/>
    <n v="2871.89"/>
    <n v="5983.1"/>
    <x v="1052"/>
    <n v="22975.119999999999"/>
    <n v="21060.496000000003"/>
    <n v="8"/>
    <x v="0"/>
  </r>
  <r>
    <x v="6083"/>
    <x v="1"/>
    <x v="2"/>
    <d v="2020-03-10T00:00:00"/>
    <x v="722"/>
    <d v="2020-06-10T00:00:00"/>
    <d v="2020-06-15T00:00:00"/>
    <s v="USD"/>
    <n v="21"/>
    <n v="1"/>
    <n v="294"/>
    <n v="19"/>
    <n v="7"/>
    <n v="0.08"/>
    <n v="171.52"/>
    <n v="268"/>
    <x v="401"/>
    <n v="1200.6400000000001"/>
    <n v="525.28"/>
    <n v="5"/>
    <x v="1"/>
  </r>
  <r>
    <x v="6084"/>
    <x v="0"/>
    <x v="0"/>
    <d v="2020-03-10T00:00:00"/>
    <x v="723"/>
    <d v="2020-06-15T00:00:00"/>
    <d v="2020-06-23T00:00:00"/>
    <s v="USD"/>
    <n v="12"/>
    <n v="23"/>
    <n v="180"/>
    <n v="29"/>
    <n v="2"/>
    <n v="0.05"/>
    <n v="442.27"/>
    <n v="1078.7"/>
    <x v="886"/>
    <n v="884.54"/>
    <n v="1164.9900000000002"/>
    <n v="8"/>
    <x v="0"/>
  </r>
  <r>
    <x v="6085"/>
    <x v="1"/>
    <x v="3"/>
    <d v="2019-12-01T00:00:00"/>
    <x v="723"/>
    <d v="2020-05-28T00:00:00"/>
    <d v="2020-05-29T00:00:00"/>
    <s v="USD"/>
    <n v="22"/>
    <n v="47"/>
    <n v="26"/>
    <n v="21"/>
    <n v="5"/>
    <n v="0.08"/>
    <n v="815.59"/>
    <n v="1735.3"/>
    <x v="1927"/>
    <n v="4077.9500000000003"/>
    <n v="3904.43"/>
    <n v="1"/>
    <x v="1"/>
  </r>
  <r>
    <x v="6086"/>
    <x v="3"/>
    <x v="1"/>
    <d v="2020-03-10T00:00:00"/>
    <x v="723"/>
    <d v="2020-06-03T00:00:00"/>
    <d v="2020-06-06T00:00:00"/>
    <s v="USD"/>
    <n v="6"/>
    <n v="42"/>
    <n v="207"/>
    <n v="47"/>
    <n v="7"/>
    <n v="0.05"/>
    <n v="2206.1799999999998"/>
    <n v="3939.6"/>
    <x v="563"/>
    <n v="15443.259999999998"/>
    <n v="10755.080000000002"/>
    <n v="3"/>
    <x v="1"/>
  </r>
  <r>
    <x v="6087"/>
    <x v="0"/>
    <x v="2"/>
    <d v="2019-12-01T00:00:00"/>
    <x v="723"/>
    <d v="2020-06-08T00:00:00"/>
    <d v="2020-06-10T00:00:00"/>
    <s v="USD"/>
    <n v="18"/>
    <n v="2"/>
    <n v="298"/>
    <n v="44"/>
    <n v="7"/>
    <n v="0.08"/>
    <n v="3780.14"/>
    <n v="5400.2"/>
    <x v="2112"/>
    <n v="26460.98"/>
    <n v="8316.3080000000009"/>
    <n v="2"/>
    <x v="1"/>
  </r>
  <r>
    <x v="6088"/>
    <x v="0"/>
    <x v="1"/>
    <d v="2020-03-10T00:00:00"/>
    <x v="723"/>
    <d v="2020-06-11T00:00:00"/>
    <d v="2020-06-14T00:00:00"/>
    <s v="USD"/>
    <n v="19"/>
    <n v="47"/>
    <n v="208"/>
    <n v="18"/>
    <n v="1"/>
    <n v="0.08"/>
    <n v="661.63"/>
    <n v="837.5"/>
    <x v="81"/>
    <n v="661.63"/>
    <n v="108.87"/>
    <n v="3"/>
    <x v="1"/>
  </r>
  <r>
    <x v="6089"/>
    <x v="3"/>
    <x v="2"/>
    <d v="2020-03-10T00:00:00"/>
    <x v="723"/>
    <d v="2020-06-01T00:00:00"/>
    <d v="2020-06-11T00:00:00"/>
    <s v="USD"/>
    <n v="7"/>
    <n v="12"/>
    <n v="276"/>
    <n v="22"/>
    <n v="4"/>
    <n v="0.05"/>
    <n v="93.8"/>
    <n v="187.6"/>
    <x v="123"/>
    <n v="375.2"/>
    <n v="337.68"/>
    <n v="10"/>
    <x v="0"/>
  </r>
  <r>
    <x v="6090"/>
    <x v="0"/>
    <x v="3"/>
    <d v="2019-12-01T00:00:00"/>
    <x v="723"/>
    <d v="2020-06-11T00:00:00"/>
    <d v="2020-06-15T00:00:00"/>
    <s v="USD"/>
    <n v="16"/>
    <n v="2"/>
    <n v="17"/>
    <n v="15"/>
    <n v="8"/>
    <n v="0.05"/>
    <n v="807.02"/>
    <n v="1105.5"/>
    <x v="195"/>
    <n v="6456.16"/>
    <n v="1945.6399999999994"/>
    <n v="4"/>
    <x v="1"/>
  </r>
  <r>
    <x v="6091"/>
    <x v="2"/>
    <x v="3"/>
    <d v="2020-03-10T00:00:00"/>
    <x v="723"/>
    <d v="2020-06-16T00:00:00"/>
    <d v="2020-06-24T00:00:00"/>
    <s v="USD"/>
    <n v="26"/>
    <n v="28"/>
    <n v="19"/>
    <n v="3"/>
    <n v="7"/>
    <n v="0.08"/>
    <n v="1032.74"/>
    <n v="2458.9"/>
    <x v="738"/>
    <n v="7229.18"/>
    <n v="8606.1360000000004"/>
    <n v="8"/>
    <x v="0"/>
  </r>
  <r>
    <x v="6092"/>
    <x v="3"/>
    <x v="3"/>
    <d v="2019-12-01T00:00:00"/>
    <x v="723"/>
    <d v="2020-06-15T00:00:00"/>
    <d v="2020-06-21T00:00:00"/>
    <s v="USD"/>
    <n v="8"/>
    <n v="18"/>
    <n v="15"/>
    <n v="40"/>
    <n v="2"/>
    <n v="0.4"/>
    <n v="2679.93"/>
    <n v="3999.9"/>
    <x v="127"/>
    <n v="5359.86"/>
    <n v="-559.97999999999956"/>
    <n v="6"/>
    <x v="1"/>
  </r>
  <r>
    <x v="6093"/>
    <x v="0"/>
    <x v="4"/>
    <d v="2019-12-01T00:00:00"/>
    <x v="724"/>
    <d v="2020-06-17T00:00:00"/>
    <d v="2020-06-21T00:00:00"/>
    <s v="USD"/>
    <n v="17"/>
    <n v="12"/>
    <n v="364"/>
    <n v="30"/>
    <n v="5"/>
    <n v="0.05"/>
    <n v="3726.14"/>
    <n v="6009.9"/>
    <x v="2113"/>
    <n v="18630.7"/>
    <n v="9916.3249999999971"/>
    <n v="4"/>
    <x v="1"/>
  </r>
  <r>
    <x v="6094"/>
    <x v="3"/>
    <x v="1"/>
    <d v="2020-03-10T00:00:00"/>
    <x v="724"/>
    <d v="2020-06-10T00:00:00"/>
    <d v="2020-06-13T00:00:00"/>
    <s v="USD"/>
    <n v="6"/>
    <n v="24"/>
    <n v="215"/>
    <n v="14"/>
    <n v="7"/>
    <n v="0.15"/>
    <n v="1398.09"/>
    <n v="1815.7"/>
    <x v="540"/>
    <n v="9786.6299999999992"/>
    <n v="1016.7849999999999"/>
    <n v="3"/>
    <x v="1"/>
  </r>
  <r>
    <x v="6095"/>
    <x v="1"/>
    <x v="4"/>
    <d v="2020-03-10T00:00:00"/>
    <x v="724"/>
    <d v="2020-05-29T00:00:00"/>
    <d v="2020-06-01T00:00:00"/>
    <s v="USD"/>
    <n v="24"/>
    <n v="8"/>
    <n v="332"/>
    <n v="45"/>
    <n v="3"/>
    <n v="0.4"/>
    <n v="1277.82"/>
    <n v="1996.6"/>
    <x v="2114"/>
    <n v="3833.46"/>
    <n v="-239.58000000000038"/>
    <n v="3"/>
    <x v="1"/>
  </r>
  <r>
    <x v="6096"/>
    <x v="2"/>
    <x v="0"/>
    <d v="2019-12-01T00:00:00"/>
    <x v="724"/>
    <d v="2020-06-04T00:00:00"/>
    <d v="2020-06-07T00:00:00"/>
    <s v="USD"/>
    <n v="26"/>
    <n v="7"/>
    <n v="118"/>
    <n v="43"/>
    <n v="1"/>
    <n v="0.15"/>
    <n v="400.93"/>
    <n v="911.2"/>
    <x v="1311"/>
    <n v="400.93"/>
    <n v="373.59"/>
    <n v="3"/>
    <x v="1"/>
  </r>
  <r>
    <x v="6097"/>
    <x v="3"/>
    <x v="2"/>
    <d v="2019-12-01T00:00:00"/>
    <x v="724"/>
    <d v="2020-06-11T00:00:00"/>
    <d v="2020-06-19T00:00:00"/>
    <s v="USD"/>
    <n v="11"/>
    <n v="26"/>
    <n v="321"/>
    <n v="18"/>
    <n v="5"/>
    <n v="0.08"/>
    <n v="1021.08"/>
    <n v="1701.8"/>
    <x v="772"/>
    <n v="5105.4000000000005"/>
    <n v="2722.88"/>
    <n v="8"/>
    <x v="0"/>
  </r>
  <r>
    <x v="6098"/>
    <x v="3"/>
    <x v="4"/>
    <d v="2020-03-10T00:00:00"/>
    <x v="724"/>
    <d v="2020-05-28T00:00:00"/>
    <d v="2020-05-30T00:00:00"/>
    <s v="USD"/>
    <n v="3"/>
    <n v="1"/>
    <n v="364"/>
    <n v="21"/>
    <n v="1"/>
    <n v="0.2"/>
    <n v="142.58000000000001"/>
    <n v="187.6"/>
    <x v="1907"/>
    <n v="142.58000000000001"/>
    <n v="7.5"/>
    <n v="2"/>
    <x v="1"/>
  </r>
  <r>
    <x v="6099"/>
    <x v="1"/>
    <x v="2"/>
    <d v="2020-03-10T00:00:00"/>
    <x v="724"/>
    <d v="2020-06-06T00:00:00"/>
    <d v="2020-06-14T00:00:00"/>
    <s v="USD"/>
    <n v="21"/>
    <n v="26"/>
    <n v="276"/>
    <n v="28"/>
    <n v="5"/>
    <n v="0.1"/>
    <n v="2890.51"/>
    <n v="5453.8"/>
    <x v="2115"/>
    <n v="14452.550000000001"/>
    <n v="10089.550000000001"/>
    <n v="8"/>
    <x v="0"/>
  </r>
  <r>
    <x v="6100"/>
    <x v="1"/>
    <x v="2"/>
    <d v="2020-03-10T00:00:00"/>
    <x v="724"/>
    <d v="2020-06-01T00:00:00"/>
    <d v="2020-06-08T00:00:00"/>
    <s v="USD"/>
    <n v="21"/>
    <n v="10"/>
    <n v="305"/>
    <n v="45"/>
    <n v="2"/>
    <n v="0.05"/>
    <n v="452.32"/>
    <n v="1051.9000000000001"/>
    <x v="68"/>
    <n v="904.64"/>
    <n v="1093.9700000000003"/>
    <n v="7"/>
    <x v="1"/>
  </r>
  <r>
    <x v="6101"/>
    <x v="0"/>
    <x v="0"/>
    <d v="2019-12-01T00:00:00"/>
    <x v="724"/>
    <d v="2020-06-02T00:00:00"/>
    <d v="2020-06-11T00:00:00"/>
    <s v="USD"/>
    <n v="17"/>
    <n v="5"/>
    <n v="170"/>
    <n v="31"/>
    <n v="4"/>
    <n v="0.3"/>
    <n v="69.680000000000007"/>
    <n v="174.2"/>
    <x v="598"/>
    <n v="278.72000000000003"/>
    <n v="209.03999999999991"/>
    <n v="9"/>
    <x v="0"/>
  </r>
  <r>
    <x v="6102"/>
    <x v="3"/>
    <x v="3"/>
    <d v="2020-03-10T00:00:00"/>
    <x v="724"/>
    <d v="2020-06-04T00:00:00"/>
    <d v="2020-06-08T00:00:00"/>
    <s v="USD"/>
    <n v="11"/>
    <n v="11"/>
    <n v="58"/>
    <n v="33"/>
    <n v="3"/>
    <n v="0.05"/>
    <n v="1294.9100000000001"/>
    <n v="1681.7"/>
    <x v="483"/>
    <n v="3884.7300000000005"/>
    <n v="908.11499999999978"/>
    <n v="4"/>
    <x v="1"/>
  </r>
  <r>
    <x v="6103"/>
    <x v="3"/>
    <x v="2"/>
    <d v="2020-03-10T00:00:00"/>
    <x v="725"/>
    <d v="2020-06-02T00:00:00"/>
    <d v="2020-06-08T00:00:00"/>
    <s v="USD"/>
    <n v="6"/>
    <n v="21"/>
    <n v="270"/>
    <n v="36"/>
    <n v="2"/>
    <n v="0.05"/>
    <n v="582.23"/>
    <n v="1058.5999999999999"/>
    <x v="1314"/>
    <n v="1164.46"/>
    <n v="846.87999999999965"/>
    <n v="6"/>
    <x v="1"/>
  </r>
  <r>
    <x v="6104"/>
    <x v="0"/>
    <x v="1"/>
    <d v="2020-03-10T00:00:00"/>
    <x v="725"/>
    <d v="2020-05-31T00:00:00"/>
    <d v="2020-06-02T00:00:00"/>
    <s v="USD"/>
    <n v="20"/>
    <n v="17"/>
    <n v="254"/>
    <n v="44"/>
    <n v="4"/>
    <n v="0.08"/>
    <n v="2961.27"/>
    <n v="3845.8"/>
    <x v="530"/>
    <n v="11845.08"/>
    <n v="2307.4640000000018"/>
    <n v="2"/>
    <x v="1"/>
  </r>
  <r>
    <x v="6105"/>
    <x v="3"/>
    <x v="1"/>
    <d v="2020-03-10T00:00:00"/>
    <x v="725"/>
    <d v="2020-06-17T00:00:00"/>
    <d v="2020-06-23T00:00:00"/>
    <s v="USD"/>
    <n v="4"/>
    <n v="23"/>
    <n v="247"/>
    <n v="26"/>
    <n v="7"/>
    <n v="0.08"/>
    <n v="1972.55"/>
    <n v="3343.3"/>
    <x v="2116"/>
    <n v="13807.85"/>
    <n v="7723.0020000000022"/>
    <n v="6"/>
    <x v="1"/>
  </r>
  <r>
    <x v="6106"/>
    <x v="1"/>
    <x v="0"/>
    <d v="2020-03-10T00:00:00"/>
    <x v="725"/>
    <d v="2020-06-15T00:00:00"/>
    <d v="2020-06-19T00:00:00"/>
    <s v="USD"/>
    <n v="23"/>
    <n v="8"/>
    <n v="138"/>
    <n v="32"/>
    <n v="1"/>
    <n v="0.15"/>
    <n v="1373.03"/>
    <n v="1695.1"/>
    <x v="1440"/>
    <n v="1373.03"/>
    <n v="67.804999999999836"/>
    <n v="4"/>
    <x v="1"/>
  </r>
  <r>
    <x v="6107"/>
    <x v="3"/>
    <x v="2"/>
    <d v="2020-03-10T00:00:00"/>
    <x v="725"/>
    <d v="2020-06-18T00:00:00"/>
    <d v="2020-06-24T00:00:00"/>
    <s v="USD"/>
    <n v="3"/>
    <n v="40"/>
    <n v="287"/>
    <n v="9"/>
    <n v="1"/>
    <n v="0.15"/>
    <n v="576.20000000000005"/>
    <n v="1152.4000000000001"/>
    <x v="1025"/>
    <n v="576.20000000000005"/>
    <n v="403.34000000000003"/>
    <n v="6"/>
    <x v="1"/>
  </r>
  <r>
    <x v="6108"/>
    <x v="2"/>
    <x v="1"/>
    <d v="2020-03-10T00:00:00"/>
    <x v="725"/>
    <d v="2020-06-07T00:00:00"/>
    <d v="2020-06-10T00:00:00"/>
    <s v="USD"/>
    <n v="26"/>
    <n v="37"/>
    <n v="260"/>
    <n v="43"/>
    <n v="6"/>
    <n v="0.08"/>
    <n v="2938.62"/>
    <n v="3457.2"/>
    <x v="1962"/>
    <n v="17631.72"/>
    <n v="1452.0239999999976"/>
    <n v="3"/>
    <x v="1"/>
  </r>
  <r>
    <x v="6109"/>
    <x v="3"/>
    <x v="0"/>
    <d v="2020-03-10T00:00:00"/>
    <x v="725"/>
    <d v="2020-06-19T00:00:00"/>
    <d v="2020-06-25T00:00:00"/>
    <s v="USD"/>
    <n v="4"/>
    <n v="40"/>
    <n v="159"/>
    <n v="3"/>
    <n v="3"/>
    <n v="0.08"/>
    <n v="762.19"/>
    <n v="1058.5999999999999"/>
    <x v="64"/>
    <n v="2286.5700000000002"/>
    <n v="635.16599999999971"/>
    <n v="6"/>
    <x v="1"/>
  </r>
  <r>
    <x v="6110"/>
    <x v="3"/>
    <x v="4"/>
    <d v="2020-03-10T00:00:00"/>
    <x v="726"/>
    <d v="2020-06-14T00:00:00"/>
    <d v="2020-06-16T00:00:00"/>
    <s v="USD"/>
    <n v="8"/>
    <n v="39"/>
    <n v="341"/>
    <n v="6"/>
    <n v="1"/>
    <n v="0.05"/>
    <n v="895.46"/>
    <n v="1105.5"/>
    <x v="767"/>
    <n v="895.46"/>
    <n v="154.76499999999987"/>
    <n v="2"/>
    <x v="1"/>
  </r>
  <r>
    <x v="6111"/>
    <x v="0"/>
    <x v="2"/>
    <d v="2020-03-10T00:00:00"/>
    <x v="726"/>
    <d v="2020-06-12T00:00:00"/>
    <d v="2020-06-16T00:00:00"/>
    <s v="USD"/>
    <n v="18"/>
    <n v="11"/>
    <n v="313"/>
    <n v="6"/>
    <n v="1"/>
    <n v="0.15"/>
    <n v="839.71"/>
    <n v="1011.7"/>
    <x v="566"/>
    <n v="839.71"/>
    <n v="20.235000000000014"/>
    <n v="4"/>
    <x v="1"/>
  </r>
  <r>
    <x v="6112"/>
    <x v="0"/>
    <x v="0"/>
    <d v="2019-12-01T00:00:00"/>
    <x v="726"/>
    <d v="2020-06-14T00:00:00"/>
    <d v="2020-06-17T00:00:00"/>
    <s v="USD"/>
    <n v="16"/>
    <n v="42"/>
    <n v="197"/>
    <n v="25"/>
    <n v="8"/>
    <n v="0.2"/>
    <n v="4160.3"/>
    <n v="5266.2"/>
    <x v="1978"/>
    <n v="33282.400000000001"/>
    <n v="421.27999999999884"/>
    <n v="3"/>
    <x v="1"/>
  </r>
  <r>
    <x v="6113"/>
    <x v="0"/>
    <x v="3"/>
    <d v="2019-12-01T00:00:00"/>
    <x v="726"/>
    <d v="2020-06-17T00:00:00"/>
    <d v="2020-06-19T00:00:00"/>
    <s v="USD"/>
    <n v="18"/>
    <n v="29"/>
    <n v="25"/>
    <n v="10"/>
    <n v="3"/>
    <n v="0.05"/>
    <n v="490.04"/>
    <n v="1065.3"/>
    <x v="545"/>
    <n v="1470.1200000000001"/>
    <n v="1565.9849999999994"/>
    <n v="2"/>
    <x v="1"/>
  </r>
  <r>
    <x v="6114"/>
    <x v="2"/>
    <x v="4"/>
    <d v="2020-03-10T00:00:00"/>
    <x v="726"/>
    <d v="2020-06-09T00:00:00"/>
    <d v="2020-06-17T00:00:00"/>
    <s v="USD"/>
    <n v="25"/>
    <n v="14"/>
    <n v="336"/>
    <n v="37"/>
    <n v="1"/>
    <n v="0.1"/>
    <n v="2497.4299999999998"/>
    <n v="3329.9"/>
    <x v="2117"/>
    <n v="2497.4299999999998"/>
    <n v="499.48000000000047"/>
    <n v="8"/>
    <x v="0"/>
  </r>
  <r>
    <x v="6115"/>
    <x v="1"/>
    <x v="0"/>
    <d v="2020-03-10T00:00:00"/>
    <x v="726"/>
    <d v="2020-06-06T00:00:00"/>
    <d v="2020-06-11T00:00:00"/>
    <s v="USD"/>
    <n v="21"/>
    <n v="22"/>
    <n v="175"/>
    <n v="42"/>
    <n v="5"/>
    <n v="0.1"/>
    <n v="917.9"/>
    <n v="1835.8"/>
    <x v="2092"/>
    <n v="4589.5"/>
    <n v="3671.6000000000004"/>
    <n v="5"/>
    <x v="1"/>
  </r>
  <r>
    <x v="6116"/>
    <x v="1"/>
    <x v="5"/>
    <d v="2020-03-10T00:00:00"/>
    <x v="726"/>
    <d v="2020-06-21T00:00:00"/>
    <d v="2020-07-01T00:00:00"/>
    <s v="USD"/>
    <n v="22"/>
    <n v="23"/>
    <n v="60"/>
    <n v="2"/>
    <n v="4"/>
    <n v="0.1"/>
    <n v="2401.2800000000002"/>
    <n v="3430.4"/>
    <x v="2118"/>
    <n v="9605.1200000000008"/>
    <n v="2744.3199999999997"/>
    <n v="10"/>
    <x v="0"/>
  </r>
  <r>
    <x v="6117"/>
    <x v="0"/>
    <x v="4"/>
    <d v="2020-03-10T00:00:00"/>
    <x v="727"/>
    <d v="2020-06-01T00:00:00"/>
    <d v="2020-06-10T00:00:00"/>
    <s v="USD"/>
    <n v="19"/>
    <n v="15"/>
    <n v="343"/>
    <n v="19"/>
    <n v="4"/>
    <n v="0.2"/>
    <n v="474.63"/>
    <n v="1078.7"/>
    <x v="1785"/>
    <n v="1898.52"/>
    <n v="1553.3200000000002"/>
    <n v="9"/>
    <x v="0"/>
  </r>
  <r>
    <x v="6118"/>
    <x v="2"/>
    <x v="0"/>
    <d v="2020-03-10T00:00:00"/>
    <x v="727"/>
    <d v="2020-06-07T00:00:00"/>
    <d v="2020-06-14T00:00:00"/>
    <s v="USD"/>
    <n v="27"/>
    <n v="38"/>
    <n v="118"/>
    <n v="18"/>
    <n v="2"/>
    <n v="0.05"/>
    <n v="1524.05"/>
    <n v="3544.3"/>
    <x v="2119"/>
    <n v="3048.1"/>
    <n v="3686.07"/>
    <n v="7"/>
    <x v="1"/>
  </r>
  <r>
    <x v="6119"/>
    <x v="0"/>
    <x v="0"/>
    <d v="2019-12-01T00:00:00"/>
    <x v="727"/>
    <d v="2020-06-09T00:00:00"/>
    <d v="2020-06-10T00:00:00"/>
    <s v="USD"/>
    <n v="14"/>
    <n v="16"/>
    <n v="185"/>
    <n v="47"/>
    <n v="8"/>
    <n v="0.05"/>
    <n v="765.21"/>
    <n v="944.7"/>
    <x v="2056"/>
    <n v="6121.68"/>
    <n v="1058.04"/>
    <n v="1"/>
    <x v="1"/>
  </r>
  <r>
    <x v="6120"/>
    <x v="3"/>
    <x v="1"/>
    <d v="2020-03-10T00:00:00"/>
    <x v="727"/>
    <d v="2020-06-21T00:00:00"/>
    <d v="2020-06-25T00:00:00"/>
    <s v="USD"/>
    <n v="3"/>
    <n v="50"/>
    <n v="220"/>
    <n v="17"/>
    <n v="1"/>
    <n v="0.05"/>
    <n v="1127.3399999999999"/>
    <n v="2398.6"/>
    <x v="2120"/>
    <n v="1127.3399999999999"/>
    <n v="1151.3299999999997"/>
    <n v="4"/>
    <x v="1"/>
  </r>
  <r>
    <x v="6121"/>
    <x v="3"/>
    <x v="0"/>
    <d v="2020-03-10T00:00:00"/>
    <x v="727"/>
    <d v="2020-06-20T00:00:00"/>
    <d v="2020-06-21T00:00:00"/>
    <s v="USD"/>
    <n v="9"/>
    <n v="21"/>
    <n v="116"/>
    <n v="42"/>
    <n v="2"/>
    <n v="0.08"/>
    <n v="1995.53"/>
    <n v="3912.8"/>
    <x v="1107"/>
    <n v="3991.06"/>
    <n v="3208.4920000000006"/>
    <n v="1"/>
    <x v="1"/>
  </r>
  <r>
    <x v="6122"/>
    <x v="3"/>
    <x v="0"/>
    <d v="2019-12-01T00:00:00"/>
    <x v="727"/>
    <d v="2020-06-24T00:00:00"/>
    <d v="2020-06-27T00:00:00"/>
    <s v="USD"/>
    <n v="12"/>
    <n v="17"/>
    <n v="129"/>
    <n v="40"/>
    <n v="7"/>
    <n v="0.08"/>
    <n v="1793.93"/>
    <n v="2391.9"/>
    <x v="2038"/>
    <n v="12557.51"/>
    <n v="2846.3259999999991"/>
    <n v="3"/>
    <x v="1"/>
  </r>
  <r>
    <x v="6123"/>
    <x v="3"/>
    <x v="3"/>
    <d v="2020-03-10T00:00:00"/>
    <x v="727"/>
    <d v="2020-06-04T00:00:00"/>
    <d v="2020-06-11T00:00:00"/>
    <s v="USD"/>
    <n v="1"/>
    <n v="49"/>
    <n v="47"/>
    <n v="8"/>
    <n v="1"/>
    <n v="0.08"/>
    <n v="605.95000000000005"/>
    <n v="891.1"/>
    <x v="2031"/>
    <n v="605.95000000000005"/>
    <n v="213.86199999999997"/>
    <n v="7"/>
    <x v="1"/>
  </r>
  <r>
    <x v="6124"/>
    <x v="1"/>
    <x v="2"/>
    <d v="2020-03-10T00:00:00"/>
    <x v="727"/>
    <d v="2020-06-20T00:00:00"/>
    <d v="2020-06-23T00:00:00"/>
    <s v="USD"/>
    <n v="22"/>
    <n v="8"/>
    <n v="305"/>
    <n v="24"/>
    <n v="1"/>
    <n v="0.2"/>
    <n v="1775.43"/>
    <n v="2432.1"/>
    <x v="332"/>
    <n v="1775.43"/>
    <n v="170.25"/>
    <n v="3"/>
    <x v="1"/>
  </r>
  <r>
    <x v="6125"/>
    <x v="3"/>
    <x v="1"/>
    <d v="2020-03-10T00:00:00"/>
    <x v="727"/>
    <d v="2020-06-15T00:00:00"/>
    <d v="2020-06-20T00:00:00"/>
    <s v="USD"/>
    <n v="8"/>
    <n v="39"/>
    <n v="208"/>
    <n v="34"/>
    <n v="2"/>
    <n v="0.08"/>
    <n v="810.43"/>
    <n v="1125.5999999999999"/>
    <x v="194"/>
    <n v="1620.86"/>
    <n v="450.24399999999991"/>
    <n v="5"/>
    <x v="1"/>
  </r>
  <r>
    <x v="6126"/>
    <x v="0"/>
    <x v="3"/>
    <d v="2019-12-01T00:00:00"/>
    <x v="727"/>
    <d v="2020-06-18T00:00:00"/>
    <d v="2020-06-24T00:00:00"/>
    <s v="USD"/>
    <n v="15"/>
    <n v="8"/>
    <n v="5"/>
    <n v="39"/>
    <n v="7"/>
    <n v="0.2"/>
    <n v="602.73"/>
    <n v="1159.0999999999999"/>
    <x v="1445"/>
    <n v="4219.1100000000006"/>
    <n v="2271.8499999999985"/>
    <n v="6"/>
    <x v="1"/>
  </r>
  <r>
    <x v="6127"/>
    <x v="1"/>
    <x v="3"/>
    <d v="2020-03-10T00:00:00"/>
    <x v="727"/>
    <d v="2020-06-12T00:00:00"/>
    <d v="2020-06-17T00:00:00"/>
    <s v="USD"/>
    <n v="21"/>
    <n v="11"/>
    <n v="54"/>
    <n v="45"/>
    <n v="7"/>
    <n v="0.08"/>
    <n v="4217.38"/>
    <n v="5406.9"/>
    <x v="2121"/>
    <n v="29521.66"/>
    <n v="5298.7759999999944"/>
    <n v="5"/>
    <x v="1"/>
  </r>
  <r>
    <x v="6128"/>
    <x v="1"/>
    <x v="3"/>
    <d v="2020-03-10T00:00:00"/>
    <x v="728"/>
    <d v="2020-06-09T00:00:00"/>
    <d v="2020-06-16T00:00:00"/>
    <s v="USD"/>
    <n v="21"/>
    <n v="32"/>
    <n v="9"/>
    <n v="9"/>
    <n v="3"/>
    <n v="0.2"/>
    <n v="1161.78"/>
    <n v="2278"/>
    <x v="50"/>
    <n v="3485.34"/>
    <n v="1981.8600000000006"/>
    <n v="7"/>
    <x v="1"/>
  </r>
  <r>
    <x v="6129"/>
    <x v="0"/>
    <x v="0"/>
    <d v="2019-12-01T00:00:00"/>
    <x v="728"/>
    <d v="2020-06-17T00:00:00"/>
    <d v="2020-06-24T00:00:00"/>
    <s v="USD"/>
    <n v="16"/>
    <n v="47"/>
    <n v="183"/>
    <n v="37"/>
    <n v="4"/>
    <n v="0.1"/>
    <n v="1770.54"/>
    <n v="2425.4"/>
    <x v="1308"/>
    <n v="7082.16"/>
    <n v="1649.2800000000007"/>
    <n v="7"/>
    <x v="1"/>
  </r>
  <r>
    <x v="6130"/>
    <x v="1"/>
    <x v="4"/>
    <d v="2020-03-10T00:00:00"/>
    <x v="728"/>
    <d v="2020-06-09T00:00:00"/>
    <d v="2020-06-13T00:00:00"/>
    <s v="USD"/>
    <n v="21"/>
    <n v="48"/>
    <n v="343"/>
    <n v="25"/>
    <n v="4"/>
    <n v="0.05"/>
    <n v="561.79999999999995"/>
    <n v="864.3"/>
    <x v="907"/>
    <n v="2247.1999999999998"/>
    <n v="1037.1399999999999"/>
    <n v="4"/>
    <x v="1"/>
  </r>
  <r>
    <x v="6131"/>
    <x v="3"/>
    <x v="0"/>
    <d v="2020-03-10T00:00:00"/>
    <x v="728"/>
    <d v="2020-06-10T00:00:00"/>
    <d v="2020-06-13T00:00:00"/>
    <s v="USD"/>
    <n v="11"/>
    <n v="4"/>
    <n v="176"/>
    <n v="16"/>
    <n v="6"/>
    <n v="0.1"/>
    <n v="1604.25"/>
    <n v="3912.8"/>
    <x v="699"/>
    <n v="9625.5"/>
    <n v="11503.620000000003"/>
    <n v="3"/>
    <x v="1"/>
  </r>
  <r>
    <x v="6132"/>
    <x v="3"/>
    <x v="4"/>
    <d v="2020-03-10T00:00:00"/>
    <x v="728"/>
    <d v="2020-06-22T00:00:00"/>
    <d v="2020-06-27T00:00:00"/>
    <s v="USD"/>
    <n v="10"/>
    <n v="18"/>
    <n v="360"/>
    <n v="36"/>
    <n v="7"/>
    <n v="0.08"/>
    <n v="728.42"/>
    <n v="1011.7"/>
    <x v="1654"/>
    <n v="5098.9399999999996"/>
    <n v="1416.4080000000013"/>
    <n v="5"/>
    <x v="1"/>
  </r>
  <r>
    <x v="6133"/>
    <x v="3"/>
    <x v="3"/>
    <d v="2020-03-10T00:00:00"/>
    <x v="728"/>
    <d v="2020-06-12T00:00:00"/>
    <d v="2020-06-14T00:00:00"/>
    <s v="USD"/>
    <n v="9"/>
    <n v="5"/>
    <n v="7"/>
    <n v="6"/>
    <n v="7"/>
    <n v="0.08"/>
    <n v="1269.25"/>
    <n v="1983.2"/>
    <x v="100"/>
    <n v="8884.75"/>
    <n v="3887.0580000000009"/>
    <n v="2"/>
    <x v="1"/>
  </r>
  <r>
    <x v="6134"/>
    <x v="1"/>
    <x v="0"/>
    <d v="2020-03-10T00:00:00"/>
    <x v="728"/>
    <d v="2020-06-06T00:00:00"/>
    <d v="2020-06-16T00:00:00"/>
    <s v="USD"/>
    <n v="22"/>
    <n v="40"/>
    <n v="167"/>
    <n v="32"/>
    <n v="7"/>
    <n v="0.08"/>
    <n v="3103.44"/>
    <n v="3879.3"/>
    <x v="1779"/>
    <n v="21724.080000000002"/>
    <n v="3258.612000000001"/>
    <n v="10"/>
    <x v="0"/>
  </r>
  <r>
    <x v="6135"/>
    <x v="1"/>
    <x v="4"/>
    <d v="2020-03-10T00:00:00"/>
    <x v="728"/>
    <d v="2020-06-03T00:00:00"/>
    <d v="2020-06-04T00:00:00"/>
    <s v="USD"/>
    <n v="22"/>
    <n v="41"/>
    <n v="343"/>
    <n v="35"/>
    <n v="1"/>
    <n v="0.05"/>
    <n v="2745.59"/>
    <n v="6385.1"/>
    <x v="2122"/>
    <n v="2745.59"/>
    <n v="3320.2550000000001"/>
    <n v="1"/>
    <x v="1"/>
  </r>
  <r>
    <x v="6136"/>
    <x v="3"/>
    <x v="2"/>
    <d v="2019-12-01T00:00:00"/>
    <x v="728"/>
    <d v="2020-06-01T00:00:00"/>
    <d v="2020-06-02T00:00:00"/>
    <s v="USD"/>
    <n v="1"/>
    <n v="32"/>
    <n v="308"/>
    <n v="15"/>
    <n v="8"/>
    <n v="0.4"/>
    <n v="1905.48"/>
    <n v="2646.5"/>
    <x v="882"/>
    <n v="15243.84"/>
    <n v="-2540.6400000000012"/>
    <n v="1"/>
    <x v="1"/>
  </r>
  <r>
    <x v="6137"/>
    <x v="3"/>
    <x v="3"/>
    <d v="2020-03-10T00:00:00"/>
    <x v="729"/>
    <d v="2020-06-25T00:00:00"/>
    <d v="2020-06-28T00:00:00"/>
    <s v="USD"/>
    <n v="4"/>
    <n v="2"/>
    <n v="11"/>
    <n v="23"/>
    <n v="7"/>
    <n v="0.08"/>
    <n v="1286.07"/>
    <n v="2338.3000000000002"/>
    <x v="1518"/>
    <n v="9002.49"/>
    <n v="6056.1620000000021"/>
    <n v="3"/>
    <x v="1"/>
  </r>
  <r>
    <x v="6138"/>
    <x v="3"/>
    <x v="4"/>
    <d v="2020-03-10T00:00:00"/>
    <x v="729"/>
    <d v="2020-05-31T00:00:00"/>
    <d v="2020-06-04T00:00:00"/>
    <s v="USD"/>
    <n v="2"/>
    <n v="46"/>
    <n v="343"/>
    <n v="37"/>
    <n v="8"/>
    <n v="0.1"/>
    <n v="1411.22"/>
    <n v="2391.9"/>
    <x v="904"/>
    <n v="11289.76"/>
    <n v="5931.92"/>
    <n v="4"/>
    <x v="1"/>
  </r>
  <r>
    <x v="6139"/>
    <x v="0"/>
    <x v="5"/>
    <d v="2020-03-10T00:00:00"/>
    <x v="729"/>
    <d v="2020-06-15T00:00:00"/>
    <d v="2020-06-17T00:00:00"/>
    <s v="USD"/>
    <n v="17"/>
    <n v="49"/>
    <n v="82"/>
    <n v="8"/>
    <n v="2"/>
    <n v="0.1"/>
    <n v="956.76"/>
    <n v="2278"/>
    <x v="35"/>
    <n v="1913.52"/>
    <n v="2186.8800000000006"/>
    <n v="2"/>
    <x v="1"/>
  </r>
  <r>
    <x v="6140"/>
    <x v="3"/>
    <x v="3"/>
    <d v="2019-12-01T00:00:00"/>
    <x v="729"/>
    <d v="2020-06-04T00:00:00"/>
    <d v="2020-06-11T00:00:00"/>
    <s v="USD"/>
    <n v="11"/>
    <n v="44"/>
    <n v="9"/>
    <n v="5"/>
    <n v="5"/>
    <n v="0.05"/>
    <n v="628.53"/>
    <n v="1065.3"/>
    <x v="675"/>
    <n v="3142.6499999999996"/>
    <n v="1917.5250000000005"/>
    <n v="7"/>
    <x v="1"/>
  </r>
  <r>
    <x v="6141"/>
    <x v="0"/>
    <x v="0"/>
    <d v="2020-03-10T00:00:00"/>
    <x v="729"/>
    <d v="2020-06-05T00:00:00"/>
    <d v="2020-06-13T00:00:00"/>
    <s v="USD"/>
    <n v="16"/>
    <n v="18"/>
    <n v="203"/>
    <n v="9"/>
    <n v="8"/>
    <n v="0.1"/>
    <n v="2738.96"/>
    <n v="3912.8"/>
    <x v="415"/>
    <n v="21911.68"/>
    <n v="6260.4800000000032"/>
    <n v="8"/>
    <x v="0"/>
  </r>
  <r>
    <x v="6142"/>
    <x v="0"/>
    <x v="0"/>
    <d v="2020-03-10T00:00:00"/>
    <x v="729"/>
    <d v="2020-06-18T00:00:00"/>
    <d v="2020-06-21T00:00:00"/>
    <s v="USD"/>
    <n v="13"/>
    <n v="50"/>
    <n v="130"/>
    <n v="31"/>
    <n v="6"/>
    <n v="0.08"/>
    <n v="1065.3"/>
    <n v="2010"/>
    <x v="205"/>
    <n v="6391.7999999999993"/>
    <n v="4703.4000000000015"/>
    <n v="3"/>
    <x v="1"/>
  </r>
  <r>
    <x v="6143"/>
    <x v="0"/>
    <x v="5"/>
    <d v="2020-03-10T00:00:00"/>
    <x v="729"/>
    <d v="2020-06-16T00:00:00"/>
    <d v="2020-06-21T00:00:00"/>
    <s v="USD"/>
    <n v="17"/>
    <n v="41"/>
    <n v="83"/>
    <n v="33"/>
    <n v="1"/>
    <n v="0.05"/>
    <n v="1647.93"/>
    <n v="3832.4"/>
    <x v="1352"/>
    <n v="1647.93"/>
    <n v="1992.8499999999997"/>
    <n v="5"/>
    <x v="1"/>
  </r>
  <r>
    <x v="6144"/>
    <x v="3"/>
    <x v="0"/>
    <d v="2019-12-01T00:00:00"/>
    <x v="729"/>
    <d v="2020-06-17T00:00:00"/>
    <d v="2020-06-25T00:00:00"/>
    <s v="USD"/>
    <n v="8"/>
    <n v="18"/>
    <n v="170"/>
    <n v="7"/>
    <n v="4"/>
    <n v="0.05"/>
    <n v="718.78"/>
    <n v="998.3"/>
    <x v="514"/>
    <n v="2875.12"/>
    <n v="918.41999999999962"/>
    <n v="8"/>
    <x v="0"/>
  </r>
  <r>
    <x v="6145"/>
    <x v="0"/>
    <x v="3"/>
    <d v="2020-03-10T00:00:00"/>
    <x v="729"/>
    <d v="2020-06-14T00:00:00"/>
    <d v="2020-06-24T00:00:00"/>
    <s v="USD"/>
    <n v="20"/>
    <n v="4"/>
    <n v="52"/>
    <n v="11"/>
    <n v="6"/>
    <n v="0.15"/>
    <n v="510.94"/>
    <n v="1246.2"/>
    <x v="405"/>
    <n v="3065.64"/>
    <n v="3289.9800000000009"/>
    <n v="10"/>
    <x v="0"/>
  </r>
  <r>
    <x v="6146"/>
    <x v="2"/>
    <x v="3"/>
    <d v="2020-03-10T00:00:00"/>
    <x v="729"/>
    <d v="2020-06-08T00:00:00"/>
    <d v="2020-06-10T00:00:00"/>
    <s v="USD"/>
    <n v="27"/>
    <n v="30"/>
    <n v="49"/>
    <n v="10"/>
    <n v="4"/>
    <n v="0.1"/>
    <n v="1323.25"/>
    <n v="1675"/>
    <x v="1312"/>
    <n v="5293"/>
    <n v="737"/>
    <n v="2"/>
    <x v="1"/>
  </r>
  <r>
    <x v="6147"/>
    <x v="0"/>
    <x v="0"/>
    <d v="2019-12-01T00:00:00"/>
    <x v="730"/>
    <d v="2020-06-09T00:00:00"/>
    <d v="2020-06-19T00:00:00"/>
    <s v="USD"/>
    <n v="18"/>
    <n v="49"/>
    <n v="188"/>
    <n v="12"/>
    <n v="6"/>
    <n v="0.1"/>
    <n v="1175.45"/>
    <n v="1728.6"/>
    <x v="1011"/>
    <n v="7052.7000000000007"/>
    <n v="2281.739999999998"/>
    <n v="10"/>
    <x v="0"/>
  </r>
  <r>
    <x v="6148"/>
    <x v="0"/>
    <x v="3"/>
    <d v="2020-03-10T00:00:00"/>
    <x v="730"/>
    <d v="2020-06-16T00:00:00"/>
    <d v="2020-06-21T00:00:00"/>
    <s v="USD"/>
    <n v="19"/>
    <n v="15"/>
    <n v="7"/>
    <n v="8"/>
    <n v="6"/>
    <n v="0.08"/>
    <n v="1071.73"/>
    <n v="1728.6"/>
    <x v="1011"/>
    <n v="6430.38"/>
    <n v="3111.4919999999993"/>
    <n v="5"/>
    <x v="1"/>
  </r>
  <r>
    <x v="6149"/>
    <x v="3"/>
    <x v="0"/>
    <d v="2020-03-10T00:00:00"/>
    <x v="730"/>
    <d v="2020-06-02T00:00:00"/>
    <d v="2020-06-07T00:00:00"/>
    <s v="USD"/>
    <n v="5"/>
    <n v="17"/>
    <n v="186"/>
    <n v="26"/>
    <n v="8"/>
    <n v="0.05"/>
    <n v="1299.06"/>
    <n v="1882.7"/>
    <x v="1751"/>
    <n v="10392.48"/>
    <n v="3916.0400000000009"/>
    <n v="5"/>
    <x v="1"/>
  </r>
  <r>
    <x v="6150"/>
    <x v="2"/>
    <x v="5"/>
    <d v="2020-03-10T00:00:00"/>
    <x v="730"/>
    <d v="2020-06-21T00:00:00"/>
    <d v="2020-06-26T00:00:00"/>
    <s v="USD"/>
    <n v="28"/>
    <n v="44"/>
    <n v="73"/>
    <n v="21"/>
    <n v="6"/>
    <n v="0.08"/>
    <n v="512.15"/>
    <n v="984.9"/>
    <x v="23"/>
    <n v="3072.8999999999996"/>
    <n v="2363.7480000000005"/>
    <n v="5"/>
    <x v="1"/>
  </r>
  <r>
    <x v="6151"/>
    <x v="0"/>
    <x v="3"/>
    <d v="2020-03-10T00:00:00"/>
    <x v="730"/>
    <d v="2020-06-05T00:00:00"/>
    <d v="2020-06-12T00:00:00"/>
    <s v="USD"/>
    <n v="16"/>
    <n v="14"/>
    <n v="33"/>
    <n v="18"/>
    <n v="6"/>
    <n v="0.05"/>
    <n v="1061.28"/>
    <n v="1326.6"/>
    <x v="1146"/>
    <n v="6367.68"/>
    <n v="1193.9399999999987"/>
    <n v="7"/>
    <x v="1"/>
  </r>
  <r>
    <x v="6152"/>
    <x v="2"/>
    <x v="5"/>
    <d v="2020-03-10T00:00:00"/>
    <x v="730"/>
    <d v="2020-06-19T00:00:00"/>
    <d v="2020-06-23T00:00:00"/>
    <s v="USD"/>
    <n v="27"/>
    <n v="11"/>
    <n v="76"/>
    <n v="32"/>
    <n v="5"/>
    <n v="0.08"/>
    <n v="2439.94"/>
    <n v="3999.9"/>
    <x v="931"/>
    <n v="12199.7"/>
    <n v="6199.84"/>
    <n v="4"/>
    <x v="1"/>
  </r>
  <r>
    <x v="6153"/>
    <x v="3"/>
    <x v="0"/>
    <d v="2020-03-10T00:00:00"/>
    <x v="730"/>
    <d v="2020-06-08T00:00:00"/>
    <d v="2020-06-09T00:00:00"/>
    <s v="USD"/>
    <n v="9"/>
    <n v="21"/>
    <n v="150"/>
    <n v="29"/>
    <n v="6"/>
    <n v="0.15"/>
    <n v="1189.52"/>
    <n v="1802.3"/>
    <x v="590"/>
    <n v="7137.12"/>
    <n v="2054.6099999999997"/>
    <n v="1"/>
    <x v="1"/>
  </r>
  <r>
    <x v="6154"/>
    <x v="1"/>
    <x v="0"/>
    <d v="2019-12-01T00:00:00"/>
    <x v="730"/>
    <d v="2020-06-19T00:00:00"/>
    <d v="2020-06-24T00:00:00"/>
    <s v="USD"/>
    <n v="22"/>
    <n v="26"/>
    <n v="121"/>
    <n v="32"/>
    <n v="7"/>
    <n v="0.05"/>
    <n v="527.63"/>
    <n v="1172.5"/>
    <x v="1163"/>
    <n v="3693.41"/>
    <n v="4103.7150000000001"/>
    <n v="5"/>
    <x v="1"/>
  </r>
  <r>
    <x v="6155"/>
    <x v="1"/>
    <x v="0"/>
    <d v="2020-03-10T00:00:00"/>
    <x v="730"/>
    <d v="2020-06-19T00:00:00"/>
    <d v="2020-06-25T00:00:00"/>
    <s v="USD"/>
    <n v="25"/>
    <n v="49"/>
    <n v="163"/>
    <n v="29"/>
    <n v="8"/>
    <n v="0.08"/>
    <n v="2622.25"/>
    <n v="3973.1"/>
    <x v="980"/>
    <n v="20978"/>
    <n v="8264.0159999999996"/>
    <n v="6"/>
    <x v="1"/>
  </r>
  <r>
    <x v="6156"/>
    <x v="0"/>
    <x v="3"/>
    <d v="2020-03-10T00:00:00"/>
    <x v="730"/>
    <d v="2020-06-26T00:00:00"/>
    <d v="2020-06-29T00:00:00"/>
    <s v="USD"/>
    <n v="13"/>
    <n v="23"/>
    <n v="56"/>
    <n v="20"/>
    <n v="4"/>
    <n v="0.15"/>
    <n v="900.88"/>
    <n v="1112.2"/>
    <x v="806"/>
    <n v="3603.52"/>
    <n v="177.96000000000004"/>
    <n v="3"/>
    <x v="1"/>
  </r>
  <r>
    <x v="6157"/>
    <x v="1"/>
    <x v="2"/>
    <d v="2020-03-10T00:00:00"/>
    <x v="730"/>
    <d v="2020-06-24T00:00:00"/>
    <d v="2020-06-30T00:00:00"/>
    <s v="USD"/>
    <n v="20"/>
    <n v="1"/>
    <n v="294"/>
    <n v="14"/>
    <n v="6"/>
    <n v="0.15"/>
    <n v="1657.45"/>
    <n v="3946.3"/>
    <x v="896"/>
    <n v="9944.7000000000007"/>
    <n v="10181.43"/>
    <n v="6"/>
    <x v="1"/>
  </r>
  <r>
    <x v="6158"/>
    <x v="1"/>
    <x v="2"/>
    <d v="2020-03-10T00:00:00"/>
    <x v="731"/>
    <d v="2020-06-28T00:00:00"/>
    <d v="2020-07-03T00:00:00"/>
    <s v="USD"/>
    <n v="25"/>
    <n v="50"/>
    <n v="266"/>
    <n v="6"/>
    <n v="2"/>
    <n v="0.05"/>
    <n v="709.26"/>
    <n v="1058.5999999999999"/>
    <x v="1314"/>
    <n v="1418.52"/>
    <n v="592.81999999999971"/>
    <n v="5"/>
    <x v="1"/>
  </r>
  <r>
    <x v="6159"/>
    <x v="1"/>
    <x v="2"/>
    <d v="2019-12-01T00:00:00"/>
    <x v="731"/>
    <d v="2020-06-11T00:00:00"/>
    <d v="2020-06-17T00:00:00"/>
    <s v="USD"/>
    <n v="23"/>
    <n v="2"/>
    <n v="289"/>
    <n v="41"/>
    <n v="7"/>
    <n v="0.1"/>
    <n v="193.36"/>
    <n v="261.3"/>
    <x v="126"/>
    <n v="1353.52"/>
    <n v="292.67000000000007"/>
    <n v="6"/>
    <x v="1"/>
  </r>
  <r>
    <x v="6160"/>
    <x v="3"/>
    <x v="2"/>
    <d v="2020-03-10T00:00:00"/>
    <x v="731"/>
    <d v="2020-06-23T00:00:00"/>
    <d v="2020-06-24T00:00:00"/>
    <s v="USD"/>
    <n v="7"/>
    <n v="5"/>
    <n v="285"/>
    <n v="45"/>
    <n v="4"/>
    <n v="0.08"/>
    <n v="820.48"/>
    <n v="1051.9000000000001"/>
    <x v="384"/>
    <n v="3281.92"/>
    <n v="589.07200000000057"/>
    <n v="1"/>
    <x v="1"/>
  </r>
  <r>
    <x v="6161"/>
    <x v="1"/>
    <x v="5"/>
    <d v="2020-03-10T00:00:00"/>
    <x v="731"/>
    <d v="2020-06-02T00:00:00"/>
    <d v="2020-06-04T00:00:00"/>
    <s v="USD"/>
    <n v="25"/>
    <n v="39"/>
    <n v="81"/>
    <n v="44"/>
    <n v="8"/>
    <n v="0.05"/>
    <n v="340.36"/>
    <n v="850.9"/>
    <x v="1588"/>
    <n v="2722.88"/>
    <n v="3743.9599999999991"/>
    <n v="2"/>
    <x v="1"/>
  </r>
  <r>
    <x v="6162"/>
    <x v="3"/>
    <x v="2"/>
    <d v="2019-12-01T00:00:00"/>
    <x v="731"/>
    <d v="2020-06-03T00:00:00"/>
    <d v="2020-06-13T00:00:00"/>
    <s v="USD"/>
    <n v="6"/>
    <n v="45"/>
    <n v="308"/>
    <n v="32"/>
    <n v="2"/>
    <n v="0.15"/>
    <n v="1635.6"/>
    <n v="2405.3000000000002"/>
    <x v="1904"/>
    <n v="3271.2"/>
    <n v="817.8100000000004"/>
    <n v="10"/>
    <x v="0"/>
  </r>
  <r>
    <x v="6163"/>
    <x v="1"/>
    <x v="1"/>
    <d v="2020-03-10T00:00:00"/>
    <x v="731"/>
    <d v="2020-06-14T00:00:00"/>
    <d v="2020-06-23T00:00:00"/>
    <s v="USD"/>
    <n v="21"/>
    <n v="46"/>
    <n v="212"/>
    <n v="7"/>
    <n v="8"/>
    <n v="0.08"/>
    <n v="1115.68"/>
    <n v="2425.4"/>
    <x v="1632"/>
    <n v="8925.44"/>
    <n v="8925.5040000000026"/>
    <n v="9"/>
    <x v="0"/>
  </r>
  <r>
    <x v="6164"/>
    <x v="3"/>
    <x v="0"/>
    <d v="2020-03-10T00:00:00"/>
    <x v="731"/>
    <d v="2020-06-07T00:00:00"/>
    <d v="2020-06-11T00:00:00"/>
    <s v="USD"/>
    <n v="1"/>
    <n v="47"/>
    <n v="97"/>
    <n v="30"/>
    <n v="4"/>
    <n v="0.08"/>
    <n v="674.36"/>
    <n v="1105.5"/>
    <x v="133"/>
    <n v="2697.44"/>
    <n v="1370.8000000000002"/>
    <n v="4"/>
    <x v="1"/>
  </r>
  <r>
    <x v="6165"/>
    <x v="3"/>
    <x v="0"/>
    <d v="2020-03-10T00:00:00"/>
    <x v="731"/>
    <d v="2020-06-24T00:00:00"/>
    <d v="2020-06-26T00:00:00"/>
    <s v="USD"/>
    <n v="3"/>
    <n v="3"/>
    <n v="157"/>
    <n v="29"/>
    <n v="6"/>
    <n v="0.2"/>
    <n v="728.96"/>
    <n v="857.6"/>
    <x v="1057"/>
    <n v="4373.76"/>
    <n v="-257.27999999999975"/>
    <n v="2"/>
    <x v="1"/>
  </r>
  <r>
    <x v="6166"/>
    <x v="3"/>
    <x v="0"/>
    <d v="2019-12-01T00:00:00"/>
    <x v="731"/>
    <d v="2020-06-13T00:00:00"/>
    <d v="2020-06-19T00:00:00"/>
    <s v="USD"/>
    <n v="3"/>
    <n v="39"/>
    <n v="165"/>
    <n v="38"/>
    <n v="7"/>
    <n v="0.05"/>
    <n v="2260.11"/>
    <n v="3705.1"/>
    <x v="2123"/>
    <n v="15820.77"/>
    <n v="8818.1450000000004"/>
    <n v="6"/>
    <x v="1"/>
  </r>
  <r>
    <x v="6167"/>
    <x v="0"/>
    <x v="0"/>
    <d v="2019-12-01T00:00:00"/>
    <x v="731"/>
    <d v="2020-06-21T00:00:00"/>
    <d v="2020-06-27T00:00:00"/>
    <s v="USD"/>
    <n v="19"/>
    <n v="15"/>
    <n v="106"/>
    <n v="23"/>
    <n v="4"/>
    <n v="0.08"/>
    <n v="656.06"/>
    <n v="1025.0999999999999"/>
    <x v="650"/>
    <n v="2624.24"/>
    <n v="1148.1280000000002"/>
    <n v="6"/>
    <x v="1"/>
  </r>
  <r>
    <x v="6168"/>
    <x v="0"/>
    <x v="2"/>
    <d v="2020-03-10T00:00:00"/>
    <x v="731"/>
    <d v="2020-06-27T00:00:00"/>
    <d v="2020-07-06T00:00:00"/>
    <s v="USD"/>
    <n v="16"/>
    <n v="46"/>
    <n v="279"/>
    <n v="30"/>
    <n v="1"/>
    <n v="0.2"/>
    <n v="709.2"/>
    <n v="971.5"/>
    <x v="472"/>
    <n v="709.2"/>
    <n v="68"/>
    <n v="9"/>
    <x v="0"/>
  </r>
  <r>
    <x v="6169"/>
    <x v="1"/>
    <x v="0"/>
    <d v="2020-03-10T00:00:00"/>
    <x v="731"/>
    <d v="2020-06-11T00:00:00"/>
    <d v="2020-06-19T00:00:00"/>
    <s v="USD"/>
    <n v="21"/>
    <n v="46"/>
    <n v="111"/>
    <n v="38"/>
    <n v="5"/>
    <n v="0.05"/>
    <n v="474.63"/>
    <n v="1031.8"/>
    <x v="454"/>
    <n v="2373.15"/>
    <n v="2527.9"/>
    <n v="8"/>
    <x v="0"/>
  </r>
  <r>
    <x v="6170"/>
    <x v="1"/>
    <x v="4"/>
    <d v="2020-03-10T00:00:00"/>
    <x v="731"/>
    <d v="2020-06-25T00:00:00"/>
    <d v="2020-06-26T00:00:00"/>
    <s v="USD"/>
    <n v="21"/>
    <n v="1"/>
    <n v="364"/>
    <n v="45"/>
    <n v="6"/>
    <n v="0.08"/>
    <n v="621.22"/>
    <n v="1018.4"/>
    <x v="124"/>
    <n v="3727.32"/>
    <n v="1894.248"/>
    <n v="1"/>
    <x v="1"/>
  </r>
  <r>
    <x v="6171"/>
    <x v="3"/>
    <x v="0"/>
    <d v="2020-03-10T00:00:00"/>
    <x v="731"/>
    <d v="2020-06-24T00:00:00"/>
    <d v="2020-06-30T00:00:00"/>
    <s v="USD"/>
    <n v="5"/>
    <n v="18"/>
    <n v="154"/>
    <n v="8"/>
    <n v="2"/>
    <n v="0.1"/>
    <n v="1649.14"/>
    <n v="2659.9"/>
    <x v="1770"/>
    <n v="3298.28"/>
    <n v="1489.5400000000004"/>
    <n v="6"/>
    <x v="1"/>
  </r>
  <r>
    <x v="6172"/>
    <x v="3"/>
    <x v="0"/>
    <d v="2020-03-10T00:00:00"/>
    <x v="731"/>
    <d v="2020-06-19T00:00:00"/>
    <d v="2020-06-24T00:00:00"/>
    <s v="USD"/>
    <n v="1"/>
    <n v="32"/>
    <n v="120"/>
    <n v="20"/>
    <n v="2"/>
    <n v="0.08"/>
    <n v="1779.05"/>
    <n v="3356.7"/>
    <x v="2124"/>
    <n v="3558.1"/>
    <n v="2618.2279999999996"/>
    <n v="5"/>
    <x v="1"/>
  </r>
  <r>
    <x v="6173"/>
    <x v="1"/>
    <x v="4"/>
    <d v="2020-03-10T00:00:00"/>
    <x v="732"/>
    <d v="2020-06-29T00:00:00"/>
    <d v="2020-07-05T00:00:00"/>
    <s v="USD"/>
    <n v="20"/>
    <n v="20"/>
    <n v="355"/>
    <n v="7"/>
    <n v="7"/>
    <n v="0.2"/>
    <n v="159.19"/>
    <n v="241.2"/>
    <x v="360"/>
    <n v="1114.33"/>
    <n v="236.3900000000001"/>
    <n v="6"/>
    <x v="1"/>
  </r>
  <r>
    <x v="6174"/>
    <x v="1"/>
    <x v="3"/>
    <d v="2020-03-10T00:00:00"/>
    <x v="732"/>
    <d v="2020-06-23T00:00:00"/>
    <d v="2020-07-03T00:00:00"/>
    <s v="USD"/>
    <n v="22"/>
    <n v="3"/>
    <n v="52"/>
    <n v="47"/>
    <n v="4"/>
    <n v="0.05"/>
    <n v="1598.35"/>
    <n v="3805.6"/>
    <x v="476"/>
    <n v="6393.4"/>
    <n v="8067.8799999999992"/>
    <n v="10"/>
    <x v="0"/>
  </r>
  <r>
    <x v="6175"/>
    <x v="3"/>
    <x v="2"/>
    <d v="2020-03-10T00:00:00"/>
    <x v="732"/>
    <d v="2020-06-13T00:00:00"/>
    <d v="2020-06-18T00:00:00"/>
    <s v="USD"/>
    <n v="9"/>
    <n v="4"/>
    <n v="281"/>
    <n v="8"/>
    <n v="1"/>
    <n v="0.1"/>
    <n v="1288.21"/>
    <n v="2525.9"/>
    <x v="748"/>
    <n v="1288.21"/>
    <n v="985.09999999999991"/>
    <n v="5"/>
    <x v="1"/>
  </r>
  <r>
    <x v="6176"/>
    <x v="2"/>
    <x v="3"/>
    <d v="2020-03-10T00:00:00"/>
    <x v="732"/>
    <d v="2020-06-28T00:00:00"/>
    <d v="2020-07-06T00:00:00"/>
    <s v="USD"/>
    <n v="27"/>
    <n v="8"/>
    <n v="53"/>
    <n v="19"/>
    <n v="2"/>
    <n v="0.3"/>
    <n v="749.66"/>
    <n v="1118.9000000000001"/>
    <x v="177"/>
    <n v="1499.32"/>
    <n v="67.1400000000001"/>
    <n v="8"/>
    <x v="0"/>
  </r>
  <r>
    <x v="6177"/>
    <x v="3"/>
    <x v="5"/>
    <d v="2020-03-10T00:00:00"/>
    <x v="732"/>
    <d v="2020-06-14T00:00:00"/>
    <d v="2020-06-21T00:00:00"/>
    <s v="USD"/>
    <n v="4"/>
    <n v="1"/>
    <n v="75"/>
    <n v="26"/>
    <n v="3"/>
    <n v="0.08"/>
    <n v="1457.92"/>
    <n v="1715.2"/>
    <x v="1057"/>
    <n v="4373.76"/>
    <n v="360.19200000000001"/>
    <n v="7"/>
    <x v="1"/>
  </r>
  <r>
    <x v="6178"/>
    <x v="3"/>
    <x v="1"/>
    <d v="2020-03-10T00:00:00"/>
    <x v="732"/>
    <d v="2020-06-14T00:00:00"/>
    <d v="2020-06-23T00:00:00"/>
    <s v="USD"/>
    <n v="8"/>
    <n v="43"/>
    <n v="233"/>
    <n v="45"/>
    <n v="3"/>
    <n v="0.1"/>
    <n v="1538.32"/>
    <n v="3845.8"/>
    <x v="694"/>
    <n v="4614.96"/>
    <n v="5768.7000000000016"/>
    <n v="9"/>
    <x v="0"/>
  </r>
  <r>
    <x v="6179"/>
    <x v="3"/>
    <x v="4"/>
    <d v="2020-03-10T00:00:00"/>
    <x v="732"/>
    <d v="2020-06-17T00:00:00"/>
    <d v="2020-06-25T00:00:00"/>
    <s v="USD"/>
    <n v="4"/>
    <n v="47"/>
    <n v="342"/>
    <n v="40"/>
    <n v="7"/>
    <n v="0.08"/>
    <n v="754.82"/>
    <n v="1755.4"/>
    <x v="370"/>
    <n v="5283.7400000000007"/>
    <n v="6021.036000000001"/>
    <n v="8"/>
    <x v="0"/>
  </r>
  <r>
    <x v="6180"/>
    <x v="3"/>
    <x v="4"/>
    <d v="2020-03-10T00:00:00"/>
    <x v="732"/>
    <d v="2020-06-13T00:00:00"/>
    <d v="2020-06-14T00:00:00"/>
    <s v="USD"/>
    <n v="3"/>
    <n v="8"/>
    <n v="352"/>
    <n v="35"/>
    <n v="6"/>
    <n v="0.05"/>
    <n v="983.9"/>
    <n v="1788.9"/>
    <x v="1016"/>
    <n v="5903.4"/>
    <n v="4293.3300000000017"/>
    <n v="1"/>
    <x v="1"/>
  </r>
  <r>
    <x v="6181"/>
    <x v="3"/>
    <x v="3"/>
    <d v="2020-03-10T00:00:00"/>
    <x v="732"/>
    <d v="2020-06-27T00:00:00"/>
    <d v="2020-07-03T00:00:00"/>
    <s v="USD"/>
    <n v="6"/>
    <n v="30"/>
    <n v="26"/>
    <n v="26"/>
    <n v="8"/>
    <n v="0.08"/>
    <n v="2336.2199999999998"/>
    <n v="3959.7"/>
    <x v="1392"/>
    <n v="18689.759999999998"/>
    <n v="10453.632000000001"/>
    <n v="6"/>
    <x v="1"/>
  </r>
  <r>
    <x v="6182"/>
    <x v="0"/>
    <x v="0"/>
    <d v="2020-03-10T00:00:00"/>
    <x v="732"/>
    <d v="2020-06-22T00:00:00"/>
    <d v="2020-06-30T00:00:00"/>
    <s v="USD"/>
    <n v="19"/>
    <n v="29"/>
    <n v="128"/>
    <n v="8"/>
    <n v="2"/>
    <n v="0.05"/>
    <n v="1435.14"/>
    <n v="1688.4"/>
    <x v="640"/>
    <n v="2870.28"/>
    <n v="337.67999999999984"/>
    <n v="8"/>
    <x v="0"/>
  </r>
  <r>
    <x v="6183"/>
    <x v="3"/>
    <x v="3"/>
    <d v="2020-03-10T00:00:00"/>
    <x v="732"/>
    <d v="2020-06-15T00:00:00"/>
    <d v="2020-06-20T00:00:00"/>
    <s v="USD"/>
    <n v="3"/>
    <n v="37"/>
    <n v="36"/>
    <n v="46"/>
    <n v="1"/>
    <n v="0.08"/>
    <n v="630.34"/>
    <n v="984.9"/>
    <x v="947"/>
    <n v="630.34"/>
    <n v="275.76800000000003"/>
    <n v="5"/>
    <x v="1"/>
  </r>
  <r>
    <x v="6184"/>
    <x v="1"/>
    <x v="2"/>
    <d v="2020-03-10T00:00:00"/>
    <x v="732"/>
    <d v="2020-06-16T00:00:00"/>
    <d v="2020-06-17T00:00:00"/>
    <s v="USD"/>
    <n v="22"/>
    <n v="12"/>
    <n v="293"/>
    <n v="27"/>
    <n v="4"/>
    <n v="0.08"/>
    <n v="1620.73"/>
    <n v="3953"/>
    <x v="1170"/>
    <n v="6482.92"/>
    <n v="8064.1200000000008"/>
    <n v="1"/>
    <x v="1"/>
  </r>
  <r>
    <x v="6185"/>
    <x v="0"/>
    <x v="2"/>
    <d v="2020-03-10T00:00:00"/>
    <x v="732"/>
    <d v="2020-06-09T00:00:00"/>
    <d v="2020-06-10T00:00:00"/>
    <s v="USD"/>
    <n v="18"/>
    <n v="11"/>
    <n v="296"/>
    <n v="38"/>
    <n v="1"/>
    <n v="0.2"/>
    <n v="3013.19"/>
    <n v="5286.3"/>
    <x v="2125"/>
    <n v="3013.19"/>
    <n v="1215.8499999999999"/>
    <n v="1"/>
    <x v="1"/>
  </r>
  <r>
    <x v="6186"/>
    <x v="0"/>
    <x v="1"/>
    <d v="2020-03-10T00:00:00"/>
    <x v="732"/>
    <d v="2020-06-16T00:00:00"/>
    <d v="2020-06-23T00:00:00"/>
    <s v="USD"/>
    <n v="13"/>
    <n v="26"/>
    <n v="232"/>
    <n v="16"/>
    <n v="2"/>
    <n v="0.1"/>
    <n v="459.89"/>
    <n v="884.4"/>
    <x v="266"/>
    <n v="919.78"/>
    <n v="672.1400000000001"/>
    <n v="7"/>
    <x v="1"/>
  </r>
  <r>
    <x v="6187"/>
    <x v="3"/>
    <x v="3"/>
    <d v="2020-03-10T00:00:00"/>
    <x v="733"/>
    <d v="2020-06-24T00:00:00"/>
    <d v="2020-06-29T00:00:00"/>
    <s v="USD"/>
    <n v="2"/>
    <n v="41"/>
    <n v="11"/>
    <n v="37"/>
    <n v="1"/>
    <n v="0.2"/>
    <n v="571.17999999999995"/>
    <n v="1038.5"/>
    <x v="107"/>
    <n v="571.17999999999995"/>
    <n v="259.62000000000012"/>
    <n v="5"/>
    <x v="1"/>
  </r>
  <r>
    <x v="6188"/>
    <x v="3"/>
    <x v="4"/>
    <d v="2020-03-10T00:00:00"/>
    <x v="733"/>
    <d v="2020-06-19T00:00:00"/>
    <d v="2020-06-28T00:00:00"/>
    <s v="USD"/>
    <n v="10"/>
    <n v="22"/>
    <n v="335"/>
    <n v="17"/>
    <n v="6"/>
    <n v="0.08"/>
    <n v="4162.51"/>
    <n v="5138.8999999999996"/>
    <x v="2126"/>
    <n v="24975.06"/>
    <n v="3391.6679999999978"/>
    <n v="9"/>
    <x v="0"/>
  </r>
  <r>
    <x v="6189"/>
    <x v="1"/>
    <x v="4"/>
    <d v="2020-03-10T00:00:00"/>
    <x v="733"/>
    <d v="2020-06-17T00:00:00"/>
    <d v="2020-06-26T00:00:00"/>
    <s v="USD"/>
    <n v="23"/>
    <n v="24"/>
    <n v="356"/>
    <n v="2"/>
    <n v="1"/>
    <n v="0.1"/>
    <n v="385.92"/>
    <n v="804"/>
    <x v="988"/>
    <n v="385.92"/>
    <n v="337.68"/>
    <n v="9"/>
    <x v="0"/>
  </r>
  <r>
    <x v="6190"/>
    <x v="0"/>
    <x v="2"/>
    <d v="2019-12-01T00:00:00"/>
    <x v="733"/>
    <d v="2020-06-06T00:00:00"/>
    <d v="2020-06-07T00:00:00"/>
    <s v="USD"/>
    <n v="15"/>
    <n v="20"/>
    <n v="322"/>
    <n v="12"/>
    <n v="4"/>
    <n v="0.1"/>
    <n v="130.65"/>
    <n v="167.5"/>
    <x v="574"/>
    <n v="522.6"/>
    <n v="80.399999999999977"/>
    <n v="1"/>
    <x v="1"/>
  </r>
  <r>
    <x v="6191"/>
    <x v="3"/>
    <x v="0"/>
    <d v="2020-03-10T00:00:00"/>
    <x v="733"/>
    <d v="2020-06-24T00:00:00"/>
    <d v="2020-06-28T00:00:00"/>
    <s v="USD"/>
    <n v="6"/>
    <n v="21"/>
    <n v="131"/>
    <n v="28"/>
    <n v="2"/>
    <n v="0.1"/>
    <n v="1109.52"/>
    <n v="2311.5"/>
    <x v="857"/>
    <n v="2219.04"/>
    <n v="1941.6599999999999"/>
    <n v="4"/>
    <x v="1"/>
  </r>
  <r>
    <x v="6192"/>
    <x v="2"/>
    <x v="4"/>
    <d v="2020-03-10T00:00:00"/>
    <x v="733"/>
    <d v="2020-06-10T00:00:00"/>
    <d v="2020-06-20T00:00:00"/>
    <s v="USD"/>
    <n v="28"/>
    <n v="7"/>
    <n v="362"/>
    <n v="25"/>
    <n v="4"/>
    <n v="0.05"/>
    <n v="1769.07"/>
    <n v="3845.8"/>
    <x v="530"/>
    <n v="7076.28"/>
    <n v="7537.7600000000011"/>
    <n v="10"/>
    <x v="0"/>
  </r>
  <r>
    <x v="6193"/>
    <x v="1"/>
    <x v="2"/>
    <d v="2020-03-10T00:00:00"/>
    <x v="734"/>
    <d v="2020-06-15T00:00:00"/>
    <d v="2020-06-24T00:00:00"/>
    <s v="USD"/>
    <n v="21"/>
    <n v="4"/>
    <n v="301"/>
    <n v="46"/>
    <n v="3"/>
    <n v="0.08"/>
    <n v="1165.8"/>
    <n v="1943"/>
    <x v="941"/>
    <n v="3497.3999999999996"/>
    <n v="1865.2800000000007"/>
    <n v="9"/>
    <x v="0"/>
  </r>
  <r>
    <x v="6194"/>
    <x v="3"/>
    <x v="0"/>
    <d v="2020-03-10T00:00:00"/>
    <x v="734"/>
    <d v="2020-06-13T00:00:00"/>
    <d v="2020-06-17T00:00:00"/>
    <s v="USD"/>
    <n v="8"/>
    <n v="37"/>
    <n v="131"/>
    <n v="19"/>
    <n v="4"/>
    <n v="0.08"/>
    <n v="709.13"/>
    <n v="1125.5999999999999"/>
    <x v="601"/>
    <n v="2836.52"/>
    <n v="1305.6879999999996"/>
    <n v="4"/>
    <x v="1"/>
  </r>
  <r>
    <x v="6195"/>
    <x v="0"/>
    <x v="3"/>
    <d v="2020-03-10T00:00:00"/>
    <x v="734"/>
    <d v="2020-06-15T00:00:00"/>
    <d v="2020-06-18T00:00:00"/>
    <s v="USD"/>
    <n v="14"/>
    <n v="15"/>
    <n v="29"/>
    <n v="20"/>
    <n v="7"/>
    <n v="0.2"/>
    <n v="1643.38"/>
    <n v="3912.8"/>
    <x v="712"/>
    <n v="11503.66"/>
    <n v="10408.020000000004"/>
    <n v="3"/>
    <x v="1"/>
  </r>
  <r>
    <x v="6196"/>
    <x v="1"/>
    <x v="1"/>
    <d v="2020-03-10T00:00:00"/>
    <x v="734"/>
    <d v="2020-06-18T00:00:00"/>
    <d v="2020-06-23T00:00:00"/>
    <s v="USD"/>
    <n v="22"/>
    <n v="6"/>
    <n v="216"/>
    <n v="17"/>
    <n v="3"/>
    <n v="0.3"/>
    <n v="1698.05"/>
    <n v="3859.2"/>
    <x v="1890"/>
    <n v="5094.1499999999996"/>
    <n v="3010.1699999999992"/>
    <n v="5"/>
    <x v="1"/>
  </r>
  <r>
    <x v="6197"/>
    <x v="1"/>
    <x v="4"/>
    <d v="2020-03-10T00:00:00"/>
    <x v="734"/>
    <d v="2020-06-18T00:00:00"/>
    <d v="2020-06-26T00:00:00"/>
    <s v="USD"/>
    <n v="25"/>
    <n v="26"/>
    <n v="356"/>
    <n v="38"/>
    <n v="8"/>
    <n v="0.08"/>
    <n v="1597.28"/>
    <n v="3993.2"/>
    <x v="599"/>
    <n v="12778.24"/>
    <n v="16611.712"/>
    <n v="8"/>
    <x v="0"/>
  </r>
  <r>
    <x v="6198"/>
    <x v="0"/>
    <x v="0"/>
    <d v="2020-03-10T00:00:00"/>
    <x v="734"/>
    <d v="2020-06-29T00:00:00"/>
    <d v="2020-07-01T00:00:00"/>
    <s v="USD"/>
    <n v="19"/>
    <n v="28"/>
    <n v="109"/>
    <n v="6"/>
    <n v="1"/>
    <n v="0.2"/>
    <n v="2482.42"/>
    <n v="3705.1"/>
    <x v="1277"/>
    <n v="2482.42"/>
    <n v="481.65999999999985"/>
    <n v="2"/>
    <x v="1"/>
  </r>
  <r>
    <x v="6199"/>
    <x v="3"/>
    <x v="0"/>
    <d v="2020-03-10T00:00:00"/>
    <x v="734"/>
    <d v="2020-06-17T00:00:00"/>
    <d v="2020-06-22T00:00:00"/>
    <s v="USD"/>
    <n v="3"/>
    <n v="33"/>
    <n v="122"/>
    <n v="43"/>
    <n v="5"/>
    <n v="0.05"/>
    <n v="738.07"/>
    <n v="1085.4000000000001"/>
    <x v="114"/>
    <n v="3690.3500000000004"/>
    <n v="1465.2999999999993"/>
    <n v="5"/>
    <x v="1"/>
  </r>
  <r>
    <x v="6200"/>
    <x v="1"/>
    <x v="2"/>
    <d v="2020-03-10T00:00:00"/>
    <x v="734"/>
    <d v="2020-06-24T00:00:00"/>
    <d v="2020-06-25T00:00:00"/>
    <s v="USD"/>
    <n v="23"/>
    <n v="42"/>
    <n v="318"/>
    <n v="9"/>
    <n v="5"/>
    <n v="0.05"/>
    <n v="896.86"/>
    <n v="1949.7"/>
    <x v="1059"/>
    <n v="4484.3"/>
    <n v="4776.7749999999987"/>
    <n v="1"/>
    <x v="1"/>
  </r>
  <r>
    <x v="6201"/>
    <x v="3"/>
    <x v="0"/>
    <d v="2020-03-10T00:00:00"/>
    <x v="734"/>
    <d v="2020-06-19T00:00:00"/>
    <d v="2020-06-27T00:00:00"/>
    <s v="USD"/>
    <n v="10"/>
    <n v="7"/>
    <n v="100"/>
    <n v="32"/>
    <n v="4"/>
    <n v="0.15"/>
    <n v="3360.05"/>
    <n v="3953"/>
    <x v="1170"/>
    <n v="13440.2"/>
    <n v="0"/>
    <n v="8"/>
    <x v="0"/>
  </r>
  <r>
    <x v="6202"/>
    <x v="0"/>
    <x v="5"/>
    <d v="2019-12-01T00:00:00"/>
    <x v="735"/>
    <d v="2020-06-30T00:00:00"/>
    <d v="2020-07-02T00:00:00"/>
    <s v="USD"/>
    <n v="17"/>
    <n v="19"/>
    <n v="75"/>
    <n v="35"/>
    <n v="3"/>
    <n v="0.05"/>
    <n v="728.96"/>
    <n v="1072"/>
    <x v="843"/>
    <n v="2186.88"/>
    <n v="868.31999999999971"/>
    <n v="2"/>
    <x v="1"/>
  </r>
  <r>
    <x v="6203"/>
    <x v="3"/>
    <x v="0"/>
    <d v="2020-03-10T00:00:00"/>
    <x v="735"/>
    <d v="2020-06-28T00:00:00"/>
    <d v="2020-07-02T00:00:00"/>
    <s v="USD"/>
    <n v="11"/>
    <n v="13"/>
    <n v="148"/>
    <n v="29"/>
    <n v="6"/>
    <n v="0.08"/>
    <n v="2043.77"/>
    <n v="2492.4"/>
    <x v="1505"/>
    <n v="12262.619999999999"/>
    <n v="1495.4280000000035"/>
    <n v="4"/>
    <x v="1"/>
  </r>
  <r>
    <x v="6204"/>
    <x v="1"/>
    <x v="0"/>
    <d v="2020-03-10T00:00:00"/>
    <x v="735"/>
    <d v="2020-06-11T00:00:00"/>
    <d v="2020-06-20T00:00:00"/>
    <s v="USD"/>
    <n v="25"/>
    <n v="7"/>
    <n v="191"/>
    <n v="32"/>
    <n v="7"/>
    <n v="0.05"/>
    <n v="1643.38"/>
    <n v="2934.6"/>
    <x v="2127"/>
    <n v="11503.66"/>
    <n v="8011.43"/>
    <n v="9"/>
    <x v="0"/>
  </r>
  <r>
    <x v="6205"/>
    <x v="0"/>
    <x v="4"/>
    <d v="2020-03-10T00:00:00"/>
    <x v="735"/>
    <d v="2020-07-01T00:00:00"/>
    <d v="2020-07-10T00:00:00"/>
    <s v="USD"/>
    <n v="13"/>
    <n v="21"/>
    <n v="353"/>
    <n v="27"/>
    <n v="8"/>
    <n v="0.2"/>
    <n v="89.31"/>
    <n v="207.7"/>
    <x v="445"/>
    <n v="714.48"/>
    <n v="614.79999999999995"/>
    <n v="9"/>
    <x v="0"/>
  </r>
  <r>
    <x v="6206"/>
    <x v="0"/>
    <x v="0"/>
    <d v="2020-03-10T00:00:00"/>
    <x v="735"/>
    <d v="2020-06-20T00:00:00"/>
    <d v="2020-06-29T00:00:00"/>
    <s v="USD"/>
    <n v="16"/>
    <n v="21"/>
    <n v="164"/>
    <n v="7"/>
    <n v="7"/>
    <n v="0.15"/>
    <n v="3069.4"/>
    <n v="5902.7"/>
    <x v="2128"/>
    <n v="21485.8"/>
    <n v="13635.265000000003"/>
    <n v="9"/>
    <x v="0"/>
  </r>
  <r>
    <x v="6207"/>
    <x v="2"/>
    <x v="3"/>
    <d v="2020-03-10T00:00:00"/>
    <x v="735"/>
    <d v="2020-06-29T00:00:00"/>
    <d v="2020-07-05T00:00:00"/>
    <s v="USD"/>
    <n v="27"/>
    <n v="39"/>
    <n v="1"/>
    <n v="19"/>
    <n v="8"/>
    <n v="0.1"/>
    <n v="124.35"/>
    <n v="214.4"/>
    <x v="111"/>
    <n v="994.8"/>
    <n v="548.88000000000011"/>
    <n v="6"/>
    <x v="1"/>
  </r>
  <r>
    <x v="6208"/>
    <x v="3"/>
    <x v="4"/>
    <d v="2020-03-10T00:00:00"/>
    <x v="735"/>
    <d v="2020-06-09T00:00:00"/>
    <d v="2020-06-13T00:00:00"/>
    <s v="USD"/>
    <n v="4"/>
    <n v="44"/>
    <n v="361"/>
    <n v="28"/>
    <n v="2"/>
    <n v="0.05"/>
    <n v="747.32"/>
    <n v="958.1"/>
    <x v="2055"/>
    <n v="1494.64"/>
    <n v="325.74999999999977"/>
    <n v="4"/>
    <x v="1"/>
  </r>
  <r>
    <x v="6209"/>
    <x v="3"/>
    <x v="3"/>
    <d v="2020-03-10T00:00:00"/>
    <x v="735"/>
    <d v="2020-06-12T00:00:00"/>
    <d v="2020-06-18T00:00:00"/>
    <s v="USD"/>
    <n v="8"/>
    <n v="21"/>
    <n v="13"/>
    <n v="16"/>
    <n v="4"/>
    <n v="0.08"/>
    <n v="1196.6199999999999"/>
    <n v="2546"/>
    <x v="807"/>
    <n v="4786.4799999999996"/>
    <n v="4582.8000000000011"/>
    <n v="6"/>
    <x v="1"/>
  </r>
  <r>
    <x v="6210"/>
    <x v="0"/>
    <x v="3"/>
    <d v="2019-12-01T00:00:00"/>
    <x v="735"/>
    <d v="2020-06-21T00:00:00"/>
    <d v="2020-06-30T00:00:00"/>
    <s v="USD"/>
    <n v="16"/>
    <n v="49"/>
    <n v="30"/>
    <n v="27"/>
    <n v="7"/>
    <n v="0.08"/>
    <n v="2057.5700000000002"/>
    <n v="2780.5"/>
    <x v="59"/>
    <n v="14402.990000000002"/>
    <n v="3503.4300000000003"/>
    <n v="9"/>
    <x v="0"/>
  </r>
  <r>
    <x v="6211"/>
    <x v="1"/>
    <x v="2"/>
    <d v="2020-03-10T00:00:00"/>
    <x v="735"/>
    <d v="2020-06-18T00:00:00"/>
    <d v="2020-06-24T00:00:00"/>
    <s v="USD"/>
    <n v="23"/>
    <n v="29"/>
    <n v="284"/>
    <n v="7"/>
    <n v="2"/>
    <n v="0.1"/>
    <n v="824.1"/>
    <n v="2010"/>
    <x v="594"/>
    <n v="1648.2"/>
    <n v="1969.8"/>
    <n v="6"/>
    <x v="1"/>
  </r>
  <r>
    <x v="6212"/>
    <x v="3"/>
    <x v="2"/>
    <d v="2020-03-10T00:00:00"/>
    <x v="736"/>
    <d v="2020-06-18T00:00:00"/>
    <d v="2020-06-24T00:00:00"/>
    <s v="USD"/>
    <n v="4"/>
    <n v="9"/>
    <n v="327"/>
    <n v="27"/>
    <n v="6"/>
    <n v="0.15"/>
    <n v="1530.82"/>
    <n v="1822.4"/>
    <x v="340"/>
    <n v="9184.92"/>
    <n v="109.32000000000153"/>
    <n v="6"/>
    <x v="1"/>
  </r>
  <r>
    <x v="6213"/>
    <x v="0"/>
    <x v="4"/>
    <d v="2020-03-10T00:00:00"/>
    <x v="736"/>
    <d v="2020-06-23T00:00:00"/>
    <d v="2020-06-26T00:00:00"/>
    <s v="USD"/>
    <n v="20"/>
    <n v="31"/>
    <n v="334"/>
    <n v="4"/>
    <n v="2"/>
    <n v="0.2"/>
    <n v="884.4"/>
    <n v="2010"/>
    <x v="594"/>
    <n v="1768.8"/>
    <n v="1447.2"/>
    <n v="3"/>
    <x v="1"/>
  </r>
  <r>
    <x v="6214"/>
    <x v="3"/>
    <x v="4"/>
    <d v="2020-03-10T00:00:00"/>
    <x v="736"/>
    <d v="2020-06-30T00:00:00"/>
    <d v="2020-07-02T00:00:00"/>
    <s v="USD"/>
    <n v="7"/>
    <n v="13"/>
    <n v="343"/>
    <n v="28"/>
    <n v="2"/>
    <n v="0.2"/>
    <n v="2066.0100000000002"/>
    <n v="3973.1"/>
    <x v="2129"/>
    <n v="4132.0200000000004"/>
    <n v="2224.9399999999996"/>
    <n v="2"/>
    <x v="1"/>
  </r>
  <r>
    <x v="6215"/>
    <x v="3"/>
    <x v="3"/>
    <d v="2019-12-01T00:00:00"/>
    <x v="736"/>
    <d v="2020-06-24T00:00:00"/>
    <d v="2020-07-04T00:00:00"/>
    <s v="USD"/>
    <n v="6"/>
    <n v="22"/>
    <n v="22"/>
    <n v="33"/>
    <n v="1"/>
    <n v="0.08"/>
    <n v="989.93"/>
    <n v="1319.9"/>
    <x v="2130"/>
    <n v="989.93"/>
    <n v="224.37800000000027"/>
    <n v="10"/>
    <x v="0"/>
  </r>
  <r>
    <x v="6216"/>
    <x v="3"/>
    <x v="2"/>
    <d v="2020-03-10T00:00:00"/>
    <x v="736"/>
    <d v="2020-06-27T00:00:00"/>
    <d v="2020-07-01T00:00:00"/>
    <s v="USD"/>
    <n v="3"/>
    <n v="36"/>
    <n v="284"/>
    <n v="17"/>
    <n v="6"/>
    <n v="0.08"/>
    <n v="1070.33"/>
    <n v="2378.5"/>
    <x v="742"/>
    <n v="6421.98"/>
    <n v="6707.34"/>
    <n v="4"/>
    <x v="1"/>
  </r>
  <r>
    <x v="6217"/>
    <x v="0"/>
    <x v="0"/>
    <d v="2020-03-10T00:00:00"/>
    <x v="736"/>
    <d v="2020-06-19T00:00:00"/>
    <d v="2020-06-24T00:00:00"/>
    <s v="USD"/>
    <n v="18"/>
    <n v="43"/>
    <n v="109"/>
    <n v="31"/>
    <n v="6"/>
    <n v="0.08"/>
    <n v="574.86"/>
    <n v="737"/>
    <x v="133"/>
    <n v="3449.16"/>
    <n v="619.08000000000038"/>
    <n v="5"/>
    <x v="1"/>
  </r>
  <r>
    <x v="6218"/>
    <x v="3"/>
    <x v="4"/>
    <d v="2020-03-10T00:00:00"/>
    <x v="736"/>
    <d v="2020-07-01T00:00:00"/>
    <d v="2020-07-04T00:00:00"/>
    <s v="USD"/>
    <n v="6"/>
    <n v="11"/>
    <n v="336"/>
    <n v="17"/>
    <n v="1"/>
    <n v="0.08"/>
    <n v="1965.51"/>
    <n v="2586.1999999999998"/>
    <x v="2131"/>
    <n v="1965.51"/>
    <n v="413.7940000000001"/>
    <n v="3"/>
    <x v="1"/>
  </r>
  <r>
    <x v="6219"/>
    <x v="3"/>
    <x v="4"/>
    <d v="2020-03-10T00:00:00"/>
    <x v="736"/>
    <d v="2020-06-11T00:00:00"/>
    <d v="2020-06-18T00:00:00"/>
    <s v="USD"/>
    <n v="7"/>
    <n v="41"/>
    <n v="337"/>
    <n v="5"/>
    <n v="7"/>
    <n v="0.1"/>
    <n v="2159.9499999999998"/>
    <n v="3999.9"/>
    <x v="471"/>
    <n v="15119.649999999998"/>
    <n v="10079.720000000001"/>
    <n v="7"/>
    <x v="1"/>
  </r>
  <r>
    <x v="6220"/>
    <x v="0"/>
    <x v="3"/>
    <d v="2020-03-10T00:00:00"/>
    <x v="736"/>
    <d v="2020-06-22T00:00:00"/>
    <d v="2020-06-25T00:00:00"/>
    <s v="USD"/>
    <n v="13"/>
    <n v="12"/>
    <n v="6"/>
    <n v="6"/>
    <n v="1"/>
    <n v="0.05"/>
    <n v="2481.9499999999998"/>
    <n v="3939.6"/>
    <x v="17"/>
    <n v="2481.9499999999998"/>
    <n v="1260.67"/>
    <n v="3"/>
    <x v="1"/>
  </r>
  <r>
    <x v="6221"/>
    <x v="0"/>
    <x v="0"/>
    <d v="2020-03-10T00:00:00"/>
    <x v="736"/>
    <d v="2020-06-29T00:00:00"/>
    <d v="2020-07-04T00:00:00"/>
    <s v="USD"/>
    <n v="12"/>
    <n v="35"/>
    <n v="131"/>
    <n v="27"/>
    <n v="8"/>
    <n v="0.15"/>
    <n v="2756.65"/>
    <n v="3725.2"/>
    <x v="2132"/>
    <n v="22053.200000000001"/>
    <n v="3278.1599999999962"/>
    <n v="5"/>
    <x v="1"/>
  </r>
  <r>
    <x v="6222"/>
    <x v="1"/>
    <x v="1"/>
    <d v="2020-03-10T00:00:00"/>
    <x v="736"/>
    <d v="2020-06-07T00:00:00"/>
    <d v="2020-06-17T00:00:00"/>
    <s v="USD"/>
    <n v="21"/>
    <n v="39"/>
    <n v="229"/>
    <n v="10"/>
    <n v="3"/>
    <n v="0.05"/>
    <n v="1010.36"/>
    <n v="2525.9"/>
    <x v="1718"/>
    <n v="3031.08"/>
    <n v="4167.7350000000006"/>
    <n v="10"/>
    <x v="0"/>
  </r>
  <r>
    <x v="6223"/>
    <x v="3"/>
    <x v="0"/>
    <d v="2020-03-10T00:00:00"/>
    <x v="737"/>
    <d v="2020-06-30T00:00:00"/>
    <d v="2020-07-09T00:00:00"/>
    <s v="USD"/>
    <n v="4"/>
    <n v="7"/>
    <n v="144"/>
    <n v="3"/>
    <n v="2"/>
    <n v="0.2"/>
    <n v="741.69"/>
    <n v="1809"/>
    <x v="271"/>
    <n v="1483.38"/>
    <n v="1411.02"/>
    <n v="9"/>
    <x v="0"/>
  </r>
  <r>
    <x v="6224"/>
    <x v="0"/>
    <x v="3"/>
    <d v="2020-03-10T00:00:00"/>
    <x v="737"/>
    <d v="2020-07-03T00:00:00"/>
    <d v="2020-07-05T00:00:00"/>
    <s v="USD"/>
    <n v="14"/>
    <n v="22"/>
    <n v="22"/>
    <n v="7"/>
    <n v="1"/>
    <n v="0.15"/>
    <n v="1138.5999999999999"/>
    <n v="1963.1"/>
    <x v="1736"/>
    <n v="1138.5999999999999"/>
    <n v="530.03500000000008"/>
    <n v="2"/>
    <x v="1"/>
  </r>
  <r>
    <x v="6225"/>
    <x v="0"/>
    <x v="3"/>
    <d v="2020-03-10T00:00:00"/>
    <x v="737"/>
    <d v="2020-06-15T00:00:00"/>
    <d v="2020-06-18T00:00:00"/>
    <s v="USD"/>
    <n v="16"/>
    <n v="42"/>
    <n v="28"/>
    <n v="2"/>
    <n v="7"/>
    <n v="0.2"/>
    <n v="1316.28"/>
    <n v="2800.6"/>
    <x v="2133"/>
    <n v="9213.9599999999991"/>
    <n v="6469.4000000000015"/>
    <n v="3"/>
    <x v="1"/>
  </r>
  <r>
    <x v="6226"/>
    <x v="1"/>
    <x v="3"/>
    <d v="2020-03-10T00:00:00"/>
    <x v="737"/>
    <d v="2020-06-16T00:00:00"/>
    <d v="2020-06-20T00:00:00"/>
    <s v="USD"/>
    <n v="22"/>
    <n v="18"/>
    <n v="54"/>
    <n v="13"/>
    <n v="4"/>
    <n v="0.05"/>
    <n v="2929.71"/>
    <n v="4013.3"/>
    <x v="2134"/>
    <n v="11718.84"/>
    <n v="3531.7000000000007"/>
    <n v="4"/>
    <x v="1"/>
  </r>
  <r>
    <x v="6227"/>
    <x v="3"/>
    <x v="3"/>
    <d v="2020-03-10T00:00:00"/>
    <x v="737"/>
    <d v="2020-06-25T00:00:00"/>
    <d v="2020-06-29T00:00:00"/>
    <s v="USD"/>
    <n v="8"/>
    <n v="27"/>
    <n v="6"/>
    <n v="26"/>
    <n v="8"/>
    <n v="0.1"/>
    <n v="114.03"/>
    <n v="247.9"/>
    <x v="324"/>
    <n v="912.24"/>
    <n v="872.6400000000001"/>
    <n v="4"/>
    <x v="1"/>
  </r>
  <r>
    <x v="6228"/>
    <x v="0"/>
    <x v="2"/>
    <d v="2020-03-10T00:00:00"/>
    <x v="737"/>
    <d v="2020-07-03T00:00:00"/>
    <d v="2020-07-12T00:00:00"/>
    <s v="USD"/>
    <n v="18"/>
    <n v="1"/>
    <n v="314"/>
    <n v="34"/>
    <n v="8"/>
    <n v="0.08"/>
    <n v="1600.97"/>
    <n v="2713.5"/>
    <x v="469"/>
    <n v="12807.76"/>
    <n v="7163.6"/>
    <n v="9"/>
    <x v="0"/>
  </r>
  <r>
    <x v="6229"/>
    <x v="0"/>
    <x v="4"/>
    <d v="2020-03-10T00:00:00"/>
    <x v="737"/>
    <d v="2020-06-20T00:00:00"/>
    <d v="2020-06-23T00:00:00"/>
    <s v="USD"/>
    <n v="16"/>
    <n v="49"/>
    <n v="339"/>
    <n v="15"/>
    <n v="3"/>
    <n v="0.15"/>
    <n v="1612.82"/>
    <n v="3162.4"/>
    <x v="633"/>
    <n v="4838.46"/>
    <n v="3225.6600000000008"/>
    <n v="3"/>
    <x v="1"/>
  </r>
  <r>
    <x v="6230"/>
    <x v="1"/>
    <x v="3"/>
    <d v="2020-03-10T00:00:00"/>
    <x v="738"/>
    <d v="2020-06-28T00:00:00"/>
    <d v="2020-07-02T00:00:00"/>
    <s v="USD"/>
    <n v="22"/>
    <n v="26"/>
    <n v="57"/>
    <n v="32"/>
    <n v="2"/>
    <n v="0.15"/>
    <n v="571.71"/>
    <n v="1078.7"/>
    <x v="886"/>
    <n v="1143.42"/>
    <n v="690.36999999999989"/>
    <n v="4"/>
    <x v="1"/>
  </r>
  <r>
    <x v="6231"/>
    <x v="3"/>
    <x v="1"/>
    <d v="2020-03-10T00:00:00"/>
    <x v="738"/>
    <d v="2020-06-14T00:00:00"/>
    <d v="2020-06-19T00:00:00"/>
    <s v="USD"/>
    <n v="5"/>
    <n v="34"/>
    <n v="218"/>
    <n v="43"/>
    <n v="2"/>
    <n v="0.05"/>
    <n v="1172.03"/>
    <n v="2391.9"/>
    <x v="2135"/>
    <n v="2344.06"/>
    <n v="2200.5499999999997"/>
    <n v="5"/>
    <x v="1"/>
  </r>
  <r>
    <x v="6232"/>
    <x v="3"/>
    <x v="1"/>
    <d v="2020-03-10T00:00:00"/>
    <x v="738"/>
    <d v="2020-06-15T00:00:00"/>
    <d v="2020-06-21T00:00:00"/>
    <s v="USD"/>
    <n v="10"/>
    <n v="3"/>
    <n v="207"/>
    <n v="12"/>
    <n v="3"/>
    <n v="0.4"/>
    <n v="103.85"/>
    <n v="207.7"/>
    <x v="1070"/>
    <n v="311.54999999999995"/>
    <n v="62.31"/>
    <n v="6"/>
    <x v="1"/>
  </r>
  <r>
    <x v="6233"/>
    <x v="3"/>
    <x v="2"/>
    <d v="2020-03-10T00:00:00"/>
    <x v="738"/>
    <d v="2020-06-26T00:00:00"/>
    <d v="2020-07-04T00:00:00"/>
    <s v="USD"/>
    <n v="12"/>
    <n v="37"/>
    <n v="266"/>
    <n v="12"/>
    <n v="6"/>
    <n v="0.3"/>
    <n v="472.75"/>
    <n v="1125.5999999999999"/>
    <x v="302"/>
    <n v="2836.5"/>
    <n v="1891.0199999999995"/>
    <n v="8"/>
    <x v="0"/>
  </r>
  <r>
    <x v="6234"/>
    <x v="0"/>
    <x v="5"/>
    <d v="2020-03-10T00:00:00"/>
    <x v="738"/>
    <d v="2020-06-28T00:00:00"/>
    <d v="2020-07-03T00:00:00"/>
    <s v="USD"/>
    <n v="12"/>
    <n v="44"/>
    <n v="83"/>
    <n v="31"/>
    <n v="1"/>
    <n v="0.08"/>
    <n v="1080.58"/>
    <n v="1929.6"/>
    <x v="67"/>
    <n v="1080.58"/>
    <n v="694.65200000000004"/>
    <n v="5"/>
    <x v="1"/>
  </r>
  <r>
    <x v="6235"/>
    <x v="2"/>
    <x v="5"/>
    <d v="2020-03-10T00:00:00"/>
    <x v="738"/>
    <d v="2020-06-19T00:00:00"/>
    <d v="2020-06-26T00:00:00"/>
    <s v="USD"/>
    <n v="27"/>
    <n v="46"/>
    <n v="75"/>
    <n v="43"/>
    <n v="1"/>
    <n v="0.05"/>
    <n v="2230.3000000000002"/>
    <n v="2934.6"/>
    <x v="2136"/>
    <n v="2230.3000000000002"/>
    <n v="557.56999999999971"/>
    <n v="7"/>
    <x v="1"/>
  </r>
  <r>
    <x v="6236"/>
    <x v="2"/>
    <x v="0"/>
    <d v="2020-03-10T00:00:00"/>
    <x v="738"/>
    <d v="2020-07-01T00:00:00"/>
    <d v="2020-07-09T00:00:00"/>
    <s v="USD"/>
    <n v="28"/>
    <n v="27"/>
    <n v="188"/>
    <n v="30"/>
    <n v="8"/>
    <n v="0.05"/>
    <n v="160.80000000000001"/>
    <n v="268"/>
    <x v="845"/>
    <n v="1286.4000000000001"/>
    <n v="750.39999999999986"/>
    <n v="8"/>
    <x v="0"/>
  </r>
  <r>
    <x v="6237"/>
    <x v="0"/>
    <x v="2"/>
    <d v="2020-03-10T00:00:00"/>
    <x v="738"/>
    <d v="2020-07-03T00:00:00"/>
    <d v="2020-07-10T00:00:00"/>
    <s v="USD"/>
    <n v="20"/>
    <n v="49"/>
    <n v="298"/>
    <n v="6"/>
    <n v="1"/>
    <n v="0.15"/>
    <n v="3144.04"/>
    <n v="3979.8"/>
    <x v="992"/>
    <n v="3144.04"/>
    <n v="238.78999999999996"/>
    <n v="7"/>
    <x v="1"/>
  </r>
  <r>
    <x v="6238"/>
    <x v="3"/>
    <x v="0"/>
    <d v="2020-03-10T00:00:00"/>
    <x v="738"/>
    <d v="2020-07-01T00:00:00"/>
    <d v="2020-07-04T00:00:00"/>
    <s v="USD"/>
    <n v="2"/>
    <n v="22"/>
    <n v="156"/>
    <n v="8"/>
    <n v="6"/>
    <n v="0.1"/>
    <n v="2362.42"/>
    <n v="2881"/>
    <x v="2137"/>
    <n v="14174.52"/>
    <n v="1382.8799999999992"/>
    <n v="3"/>
    <x v="1"/>
  </r>
  <r>
    <x v="6239"/>
    <x v="0"/>
    <x v="0"/>
    <d v="2020-03-10T00:00:00"/>
    <x v="738"/>
    <d v="2020-07-05T00:00:00"/>
    <d v="2020-07-14T00:00:00"/>
    <s v="USD"/>
    <n v="18"/>
    <n v="35"/>
    <n v="171"/>
    <n v="15"/>
    <n v="8"/>
    <n v="0.1"/>
    <n v="150.21"/>
    <n v="254.6"/>
    <x v="603"/>
    <n v="1201.68"/>
    <n v="631.43999999999983"/>
    <n v="9"/>
    <x v="0"/>
  </r>
  <r>
    <x v="6240"/>
    <x v="3"/>
    <x v="0"/>
    <d v="2020-03-10T00:00:00"/>
    <x v="739"/>
    <d v="2020-06-23T00:00:00"/>
    <d v="2020-06-29T00:00:00"/>
    <s v="USD"/>
    <n v="11"/>
    <n v="9"/>
    <n v="144"/>
    <n v="47"/>
    <n v="4"/>
    <n v="0.08"/>
    <n v="2826.86"/>
    <n v="3926.2"/>
    <x v="288"/>
    <n v="11307.44"/>
    <n v="3140.9759999999987"/>
    <n v="6"/>
    <x v="1"/>
  </r>
  <r>
    <x v="6241"/>
    <x v="0"/>
    <x v="0"/>
    <d v="2020-03-10T00:00:00"/>
    <x v="739"/>
    <d v="2020-06-22T00:00:00"/>
    <d v="2020-06-25T00:00:00"/>
    <s v="USD"/>
    <n v="17"/>
    <n v="16"/>
    <n v="153"/>
    <n v="35"/>
    <n v="4"/>
    <n v="0.1"/>
    <n v="1891.01"/>
    <n v="2626.4"/>
    <x v="764"/>
    <n v="7564.04"/>
    <n v="1891.0000000000009"/>
    <n v="3"/>
    <x v="1"/>
  </r>
  <r>
    <x v="6242"/>
    <x v="0"/>
    <x v="3"/>
    <d v="2020-03-10T00:00:00"/>
    <x v="739"/>
    <d v="2020-06-23T00:00:00"/>
    <d v="2020-07-01T00:00:00"/>
    <s v="USD"/>
    <n v="19"/>
    <n v="43"/>
    <n v="48"/>
    <n v="27"/>
    <n v="1"/>
    <n v="0.3"/>
    <n v="1271.1199999999999"/>
    <n v="1869.3"/>
    <x v="2027"/>
    <n v="1271.1199999999999"/>
    <n v="37.3900000000001"/>
    <n v="8"/>
    <x v="0"/>
  </r>
  <r>
    <x v="6243"/>
    <x v="3"/>
    <x v="3"/>
    <d v="2020-03-10T00:00:00"/>
    <x v="739"/>
    <d v="2020-07-04T00:00:00"/>
    <d v="2020-07-07T00:00:00"/>
    <s v="USD"/>
    <n v="11"/>
    <n v="10"/>
    <n v="24"/>
    <n v="23"/>
    <n v="5"/>
    <n v="0.05"/>
    <n v="1990.17"/>
    <n v="2519.1999999999998"/>
    <x v="963"/>
    <n v="9950.85"/>
    <n v="2015.3499999999985"/>
    <n v="3"/>
    <x v="1"/>
  </r>
  <r>
    <x v="6244"/>
    <x v="1"/>
    <x v="2"/>
    <d v="2020-03-10T00:00:00"/>
    <x v="739"/>
    <d v="2020-06-28T00:00:00"/>
    <d v="2020-07-04T00:00:00"/>
    <s v="USD"/>
    <n v="23"/>
    <n v="27"/>
    <n v="265"/>
    <n v="20"/>
    <n v="1"/>
    <n v="0.1"/>
    <n v="503.84"/>
    <n v="1072"/>
    <x v="229"/>
    <n v="503.84"/>
    <n v="460.96000000000009"/>
    <n v="6"/>
    <x v="1"/>
  </r>
  <r>
    <x v="6245"/>
    <x v="0"/>
    <x v="0"/>
    <d v="2020-03-10T00:00:00"/>
    <x v="739"/>
    <d v="2020-06-29T00:00:00"/>
    <d v="2020-07-07T00:00:00"/>
    <s v="USD"/>
    <n v="16"/>
    <n v="46"/>
    <n v="110"/>
    <n v="36"/>
    <n v="4"/>
    <n v="0.05"/>
    <n v="640.39"/>
    <n v="1185.9000000000001"/>
    <x v="2050"/>
    <n v="2561.56"/>
    <n v="1944.8600000000001"/>
    <n v="8"/>
    <x v="0"/>
  </r>
  <r>
    <x v="6246"/>
    <x v="2"/>
    <x v="3"/>
    <d v="2020-03-10T00:00:00"/>
    <x v="740"/>
    <d v="2020-06-17T00:00:00"/>
    <d v="2020-06-25T00:00:00"/>
    <s v="USD"/>
    <n v="27"/>
    <n v="18"/>
    <n v="39"/>
    <n v="36"/>
    <n v="3"/>
    <n v="0.15"/>
    <n v="529.03"/>
    <n v="1125.5999999999999"/>
    <x v="211"/>
    <n v="1587.09"/>
    <n v="1283.1899999999998"/>
    <n v="8"/>
    <x v="0"/>
  </r>
  <r>
    <x v="6247"/>
    <x v="3"/>
    <x v="0"/>
    <d v="2020-03-10T00:00:00"/>
    <x v="740"/>
    <d v="2020-06-11T00:00:00"/>
    <d v="2020-06-19T00:00:00"/>
    <s v="USD"/>
    <n v="2"/>
    <n v="10"/>
    <n v="186"/>
    <n v="21"/>
    <n v="6"/>
    <n v="0.15"/>
    <n v="2427.6799999999998"/>
    <n v="3979.8"/>
    <x v="1803"/>
    <n v="14566.079999999998"/>
    <n v="5730.9000000000051"/>
    <n v="8"/>
    <x v="0"/>
  </r>
  <r>
    <x v="6248"/>
    <x v="0"/>
    <x v="0"/>
    <d v="2020-03-10T00:00:00"/>
    <x v="740"/>
    <d v="2020-06-26T00:00:00"/>
    <d v="2020-06-27T00:00:00"/>
    <s v="USD"/>
    <n v="14"/>
    <n v="17"/>
    <n v="199"/>
    <n v="14"/>
    <n v="2"/>
    <n v="0.1"/>
    <n v="329.64"/>
    <n v="804"/>
    <x v="442"/>
    <n v="659.28"/>
    <n v="787.92000000000007"/>
    <n v="1"/>
    <x v="1"/>
  </r>
  <r>
    <x v="6249"/>
    <x v="1"/>
    <x v="1"/>
    <d v="2020-03-10T00:00:00"/>
    <x v="740"/>
    <d v="2020-06-25T00:00:00"/>
    <d v="2020-07-01T00:00:00"/>
    <s v="USD"/>
    <n v="23"/>
    <n v="20"/>
    <n v="241"/>
    <n v="12"/>
    <n v="8"/>
    <n v="0.1"/>
    <n v="411.98"/>
    <n v="958.1"/>
    <x v="333"/>
    <n v="3295.84"/>
    <n v="3602.4800000000005"/>
    <n v="6"/>
    <x v="1"/>
  </r>
  <r>
    <x v="6250"/>
    <x v="1"/>
    <x v="2"/>
    <d v="2020-03-10T00:00:00"/>
    <x v="740"/>
    <d v="2020-06-12T00:00:00"/>
    <d v="2020-06-21T00:00:00"/>
    <s v="USD"/>
    <n v="23"/>
    <n v="26"/>
    <n v="309"/>
    <n v="14"/>
    <n v="6"/>
    <n v="0.4"/>
    <n v="1259.5999999999999"/>
    <n v="2680"/>
    <x v="1083"/>
    <n v="7557.5999999999995"/>
    <n v="2090.4000000000005"/>
    <n v="9"/>
    <x v="0"/>
  </r>
  <r>
    <x v="6251"/>
    <x v="3"/>
    <x v="3"/>
    <d v="2020-03-10T00:00:00"/>
    <x v="741"/>
    <d v="2020-06-28T00:00:00"/>
    <d v="2020-07-04T00:00:00"/>
    <s v="USD"/>
    <n v="3"/>
    <n v="11"/>
    <n v="51"/>
    <n v="46"/>
    <n v="6"/>
    <n v="0.08"/>
    <n v="1600.97"/>
    <n v="1976.5"/>
    <x v="1383"/>
    <n v="9605.82"/>
    <n v="1304.4600000000009"/>
    <n v="6"/>
    <x v="1"/>
  </r>
  <r>
    <x v="6252"/>
    <x v="1"/>
    <x v="0"/>
    <d v="2020-03-10T00:00:00"/>
    <x v="741"/>
    <d v="2020-07-08T00:00:00"/>
    <d v="2020-07-17T00:00:00"/>
    <s v="USD"/>
    <n v="23"/>
    <n v="2"/>
    <n v="136"/>
    <n v="23"/>
    <n v="2"/>
    <n v="0.15"/>
    <n v="654.26"/>
    <n v="1038.5"/>
    <x v="578"/>
    <n v="1308.52"/>
    <n v="456.93000000000006"/>
    <n v="9"/>
    <x v="0"/>
  </r>
  <r>
    <x v="6253"/>
    <x v="0"/>
    <x v="0"/>
    <d v="2020-03-10T00:00:00"/>
    <x v="741"/>
    <d v="2020-07-04T00:00:00"/>
    <d v="2020-07-08T00:00:00"/>
    <s v="USD"/>
    <n v="15"/>
    <n v="11"/>
    <n v="89"/>
    <n v="26"/>
    <n v="2"/>
    <n v="0.08"/>
    <n v="1484.45"/>
    <n v="2559.4"/>
    <x v="494"/>
    <n v="2968.9"/>
    <n v="1740.3960000000002"/>
    <n v="4"/>
    <x v="1"/>
  </r>
  <r>
    <x v="6254"/>
    <x v="1"/>
    <x v="3"/>
    <d v="2020-03-10T00:00:00"/>
    <x v="741"/>
    <d v="2020-06-21T00:00:00"/>
    <d v="2020-06-26T00:00:00"/>
    <s v="USD"/>
    <n v="24"/>
    <n v="27"/>
    <n v="45"/>
    <n v="2"/>
    <n v="3"/>
    <n v="0.08"/>
    <n v="525.88"/>
    <n v="1118.9000000000001"/>
    <x v="786"/>
    <n v="1577.6399999999999"/>
    <n v="1510.5240000000003"/>
    <n v="5"/>
    <x v="1"/>
  </r>
  <r>
    <x v="6255"/>
    <x v="0"/>
    <x v="0"/>
    <d v="2020-03-10T00:00:00"/>
    <x v="741"/>
    <d v="2020-06-18T00:00:00"/>
    <d v="2020-06-25T00:00:00"/>
    <s v="USD"/>
    <n v="19"/>
    <n v="48"/>
    <n v="154"/>
    <n v="7"/>
    <n v="6"/>
    <n v="0.1"/>
    <n v="1244.26"/>
    <n v="2539.3000000000002"/>
    <x v="1965"/>
    <n v="7465.5599999999995"/>
    <n v="6246.6600000000017"/>
    <n v="7"/>
    <x v="1"/>
  </r>
  <r>
    <x v="6256"/>
    <x v="3"/>
    <x v="0"/>
    <d v="2020-03-10T00:00:00"/>
    <x v="741"/>
    <d v="2020-06-24T00:00:00"/>
    <d v="2020-06-26T00:00:00"/>
    <s v="USD"/>
    <n v="9"/>
    <n v="33"/>
    <n v="148"/>
    <n v="7"/>
    <n v="3"/>
    <n v="0.05"/>
    <n v="934.25"/>
    <n v="1125.5999999999999"/>
    <x v="211"/>
    <n v="2802.75"/>
    <n v="405.20999999999958"/>
    <n v="2"/>
    <x v="1"/>
  </r>
  <r>
    <x v="6257"/>
    <x v="0"/>
    <x v="2"/>
    <d v="2020-03-10T00:00:00"/>
    <x v="741"/>
    <d v="2020-06-15T00:00:00"/>
    <d v="2020-06-17T00:00:00"/>
    <s v="USD"/>
    <n v="20"/>
    <n v="7"/>
    <n v="285"/>
    <n v="15"/>
    <n v="7"/>
    <n v="0.08"/>
    <n v="1098.1300000000001"/>
    <n v="1996.6"/>
    <x v="1408"/>
    <n v="7686.9100000000008"/>
    <n v="5171.1939999999986"/>
    <n v="2"/>
    <x v="1"/>
  </r>
  <r>
    <x v="6258"/>
    <x v="0"/>
    <x v="2"/>
    <d v="2020-03-10T00:00:00"/>
    <x v="741"/>
    <d v="2020-06-17T00:00:00"/>
    <d v="2020-06-27T00:00:00"/>
    <s v="USD"/>
    <n v="12"/>
    <n v="36"/>
    <n v="317"/>
    <n v="38"/>
    <n v="3"/>
    <n v="0.15"/>
    <n v="1545.56"/>
    <n v="1956.4"/>
    <x v="1005"/>
    <n v="4636.68"/>
    <n v="352.14000000000033"/>
    <n v="10"/>
    <x v="0"/>
  </r>
  <r>
    <x v="6259"/>
    <x v="1"/>
    <x v="0"/>
    <d v="2020-03-10T00:00:00"/>
    <x v="742"/>
    <d v="2020-07-06T00:00:00"/>
    <d v="2020-07-16T00:00:00"/>
    <s v="USD"/>
    <n v="22"/>
    <n v="44"/>
    <n v="154"/>
    <n v="46"/>
    <n v="7"/>
    <n v="0.1"/>
    <n v="2592.1"/>
    <n v="3323.2"/>
    <x v="2138"/>
    <n v="18144.7"/>
    <n v="2791.4599999999991"/>
    <n v="10"/>
    <x v="0"/>
  </r>
  <r>
    <x v="6260"/>
    <x v="0"/>
    <x v="4"/>
    <d v="2020-03-10T00:00:00"/>
    <x v="742"/>
    <d v="2020-06-17T00:00:00"/>
    <d v="2020-06-27T00:00:00"/>
    <s v="USD"/>
    <n v="18"/>
    <n v="42"/>
    <n v="358"/>
    <n v="24"/>
    <n v="6"/>
    <n v="0.15"/>
    <n v="482.4"/>
    <n v="1005"/>
    <x v="458"/>
    <n v="2894.3999999999996"/>
    <n v="2231.1000000000004"/>
    <n v="10"/>
    <x v="0"/>
  </r>
  <r>
    <x v="6261"/>
    <x v="3"/>
    <x v="1"/>
    <d v="2020-03-10T00:00:00"/>
    <x v="742"/>
    <d v="2020-06-14T00:00:00"/>
    <d v="2020-06-15T00:00:00"/>
    <s v="USD"/>
    <n v="3"/>
    <n v="50"/>
    <n v="210"/>
    <n v="40"/>
    <n v="6"/>
    <n v="0.08"/>
    <n v="3070.48"/>
    <n v="5386.8"/>
    <x v="2139"/>
    <n v="18422.88"/>
    <n v="11312.256000000001"/>
    <n v="1"/>
    <x v="1"/>
  </r>
  <r>
    <x v="6262"/>
    <x v="0"/>
    <x v="5"/>
    <d v="2020-03-10T00:00:00"/>
    <x v="742"/>
    <d v="2020-06-27T00:00:00"/>
    <d v="2020-07-06T00:00:00"/>
    <s v="USD"/>
    <n v="20"/>
    <n v="5"/>
    <n v="66"/>
    <n v="23"/>
    <n v="7"/>
    <n v="0.15"/>
    <n v="3672"/>
    <n v="5480.6"/>
    <x v="2140"/>
    <n v="25704"/>
    <n v="6905.5700000000033"/>
    <n v="9"/>
    <x v="0"/>
  </r>
  <r>
    <x v="6263"/>
    <x v="3"/>
    <x v="1"/>
    <d v="2020-03-10T00:00:00"/>
    <x v="742"/>
    <d v="2020-06-30T00:00:00"/>
    <d v="2020-07-02T00:00:00"/>
    <s v="USD"/>
    <n v="2"/>
    <n v="6"/>
    <n v="224"/>
    <n v="19"/>
    <n v="5"/>
    <n v="0.3"/>
    <n v="2644.76"/>
    <n v="5185.8"/>
    <x v="2141"/>
    <n v="13223.800000000001"/>
    <n v="4926.4999999999982"/>
    <n v="2"/>
    <x v="1"/>
  </r>
  <r>
    <x v="6264"/>
    <x v="0"/>
    <x v="0"/>
    <d v="2020-03-10T00:00:00"/>
    <x v="742"/>
    <d v="2020-06-30T00:00:00"/>
    <d v="2020-07-04T00:00:00"/>
    <s v="USD"/>
    <n v="20"/>
    <n v="12"/>
    <n v="94"/>
    <n v="6"/>
    <n v="2"/>
    <n v="0.08"/>
    <n v="532.65"/>
    <n v="1005"/>
    <x v="850"/>
    <n v="1065.3"/>
    <n v="783.90000000000009"/>
    <n v="4"/>
    <x v="1"/>
  </r>
  <r>
    <x v="6265"/>
    <x v="3"/>
    <x v="0"/>
    <d v="2020-03-10T00:00:00"/>
    <x v="742"/>
    <d v="2020-07-08T00:00:00"/>
    <d v="2020-07-18T00:00:00"/>
    <s v="USD"/>
    <n v="8"/>
    <n v="36"/>
    <n v="160"/>
    <n v="33"/>
    <n v="5"/>
    <n v="0.05"/>
    <n v="1080.58"/>
    <n v="1715.2"/>
    <x v="648"/>
    <n v="5402.9"/>
    <n v="2744.3"/>
    <n v="10"/>
    <x v="0"/>
  </r>
  <r>
    <x v="6266"/>
    <x v="3"/>
    <x v="2"/>
    <d v="2020-03-10T00:00:00"/>
    <x v="742"/>
    <d v="2020-06-29T00:00:00"/>
    <d v="2020-07-03T00:00:00"/>
    <s v="USD"/>
    <n v="1"/>
    <n v="23"/>
    <n v="263"/>
    <n v="11"/>
    <n v="1"/>
    <n v="0.1"/>
    <n v="399.79"/>
    <n v="783.9"/>
    <x v="2142"/>
    <n v="399.79"/>
    <n v="305.71999999999997"/>
    <n v="4"/>
    <x v="1"/>
  </r>
  <r>
    <x v="6267"/>
    <x v="0"/>
    <x v="2"/>
    <d v="2020-03-10T00:00:00"/>
    <x v="742"/>
    <d v="2020-07-03T00:00:00"/>
    <d v="2020-07-12T00:00:00"/>
    <s v="USD"/>
    <n v="15"/>
    <n v="32"/>
    <n v="313"/>
    <n v="22"/>
    <n v="8"/>
    <n v="0.05"/>
    <n v="132.93"/>
    <n v="214.4"/>
    <x v="111"/>
    <n v="1063.44"/>
    <n v="566"/>
    <n v="9"/>
    <x v="0"/>
  </r>
  <r>
    <x v="6268"/>
    <x v="3"/>
    <x v="5"/>
    <d v="2020-03-10T00:00:00"/>
    <x v="742"/>
    <d v="2020-06-14T00:00:00"/>
    <d v="2020-06-23T00:00:00"/>
    <s v="USD"/>
    <n v="11"/>
    <n v="1"/>
    <n v="75"/>
    <n v="4"/>
    <n v="7"/>
    <n v="0.2"/>
    <n v="561.05999999999995"/>
    <n v="1058.5999999999999"/>
    <x v="1502"/>
    <n v="3927.4199999999996"/>
    <n v="2000.7400000000002"/>
    <n v="9"/>
    <x v="0"/>
  </r>
  <r>
    <x v="6269"/>
    <x v="3"/>
    <x v="2"/>
    <d v="2020-03-10T00:00:00"/>
    <x v="742"/>
    <d v="2020-06-30T00:00:00"/>
    <d v="2020-07-03T00:00:00"/>
    <s v="USD"/>
    <n v="11"/>
    <n v="29"/>
    <n v="295"/>
    <n v="22"/>
    <n v="8"/>
    <n v="0.15"/>
    <n v="1101.82"/>
    <n v="1695.1"/>
    <x v="996"/>
    <n v="8814.56"/>
    <n v="2712.119999999999"/>
    <n v="3"/>
    <x v="1"/>
  </r>
  <r>
    <x v="6270"/>
    <x v="0"/>
    <x v="5"/>
    <d v="2020-03-10T00:00:00"/>
    <x v="743"/>
    <d v="2020-07-02T00:00:00"/>
    <d v="2020-07-11T00:00:00"/>
    <s v="USD"/>
    <n v="17"/>
    <n v="27"/>
    <n v="86"/>
    <n v="3"/>
    <n v="6"/>
    <n v="0.2"/>
    <n v="1025.6400000000001"/>
    <n v="2385.1999999999998"/>
    <x v="265"/>
    <n v="6153.84"/>
    <n v="5295.119999999999"/>
    <n v="9"/>
    <x v="0"/>
  </r>
  <r>
    <x v="6271"/>
    <x v="0"/>
    <x v="1"/>
    <d v="2020-03-10T00:00:00"/>
    <x v="743"/>
    <d v="2020-07-07T00:00:00"/>
    <d v="2020-07-14T00:00:00"/>
    <s v="USD"/>
    <n v="16"/>
    <n v="31"/>
    <n v="253"/>
    <n v="38"/>
    <n v="1"/>
    <n v="0.15"/>
    <n v="652.65"/>
    <n v="1279.7"/>
    <x v="1299"/>
    <n v="652.65"/>
    <n v="435.09500000000014"/>
    <n v="7"/>
    <x v="1"/>
  </r>
  <r>
    <x v="6272"/>
    <x v="3"/>
    <x v="2"/>
    <d v="2020-03-10T00:00:00"/>
    <x v="743"/>
    <d v="2020-07-04T00:00:00"/>
    <d v="2020-07-14T00:00:00"/>
    <s v="USD"/>
    <n v="5"/>
    <n v="36"/>
    <n v="283"/>
    <n v="41"/>
    <n v="6"/>
    <n v="0.05"/>
    <n v="1877.61"/>
    <n v="3028.4"/>
    <x v="1275"/>
    <n v="11265.66"/>
    <n v="5996.2200000000012"/>
    <n v="10"/>
    <x v="0"/>
  </r>
  <r>
    <x v="6273"/>
    <x v="0"/>
    <x v="3"/>
    <d v="2020-03-10T00:00:00"/>
    <x v="743"/>
    <d v="2020-06-25T00:00:00"/>
    <d v="2020-06-30T00:00:00"/>
    <s v="USD"/>
    <n v="13"/>
    <n v="38"/>
    <n v="47"/>
    <n v="43"/>
    <n v="5"/>
    <n v="0.08"/>
    <n v="855.46"/>
    <n v="1125.5999999999999"/>
    <x v="234"/>
    <n v="4277.3"/>
    <n v="900.46"/>
    <n v="5"/>
    <x v="1"/>
  </r>
  <r>
    <x v="6274"/>
    <x v="3"/>
    <x v="0"/>
    <d v="2020-03-10T00:00:00"/>
    <x v="743"/>
    <d v="2020-07-03T00:00:00"/>
    <d v="2020-07-04T00:00:00"/>
    <s v="USD"/>
    <n v="10"/>
    <n v="20"/>
    <n v="159"/>
    <n v="24"/>
    <n v="2"/>
    <n v="0.4"/>
    <n v="407.03"/>
    <n v="904.5"/>
    <x v="805"/>
    <n v="814.06"/>
    <n v="271.33999999999992"/>
    <n v="1"/>
    <x v="1"/>
  </r>
  <r>
    <x v="6275"/>
    <x v="0"/>
    <x v="2"/>
    <d v="2020-03-10T00:00:00"/>
    <x v="743"/>
    <d v="2020-07-04T00:00:00"/>
    <d v="2020-07-13T00:00:00"/>
    <s v="USD"/>
    <n v="13"/>
    <n v="4"/>
    <n v="307"/>
    <n v="15"/>
    <n v="4"/>
    <n v="0.15"/>
    <n v="970.16"/>
    <n v="2425.4"/>
    <x v="1308"/>
    <n v="3880.64"/>
    <n v="4365.7200000000012"/>
    <n v="9"/>
    <x v="0"/>
  </r>
  <r>
    <x v="6276"/>
    <x v="3"/>
    <x v="0"/>
    <d v="2020-03-10T00:00:00"/>
    <x v="744"/>
    <d v="2020-06-26T00:00:00"/>
    <d v="2020-06-29T00:00:00"/>
    <s v="USD"/>
    <n v="5"/>
    <n v="18"/>
    <n v="131"/>
    <n v="4"/>
    <n v="2"/>
    <n v="0.1"/>
    <n v="4032.86"/>
    <n v="5601.2"/>
    <x v="2143"/>
    <n v="8065.72"/>
    <n v="2016.4399999999996"/>
    <n v="3"/>
    <x v="1"/>
  </r>
  <r>
    <x v="6277"/>
    <x v="0"/>
    <x v="0"/>
    <d v="2020-03-10T00:00:00"/>
    <x v="744"/>
    <d v="2020-06-21T00:00:00"/>
    <d v="2020-06-29T00:00:00"/>
    <s v="USD"/>
    <n v="20"/>
    <n v="1"/>
    <n v="193"/>
    <n v="13"/>
    <n v="4"/>
    <n v="0.15"/>
    <n v="1308.9100000000001"/>
    <n v="1768.8"/>
    <x v="1310"/>
    <n v="5235.6400000000003"/>
    <n v="778.27999999999975"/>
    <n v="8"/>
    <x v="0"/>
  </r>
  <r>
    <x v="6278"/>
    <x v="3"/>
    <x v="3"/>
    <d v="2020-03-10T00:00:00"/>
    <x v="744"/>
    <d v="2020-06-30T00:00:00"/>
    <d v="2020-07-05T00:00:00"/>
    <s v="USD"/>
    <n v="4"/>
    <n v="13"/>
    <n v="8"/>
    <n v="33"/>
    <n v="3"/>
    <n v="0.1"/>
    <n v="726.95"/>
    <n v="1038.5"/>
    <x v="701"/>
    <n v="2180.8500000000004"/>
    <n v="623.09999999999991"/>
    <n v="5"/>
    <x v="1"/>
  </r>
  <r>
    <x v="6279"/>
    <x v="1"/>
    <x v="4"/>
    <d v="2020-03-10T00:00:00"/>
    <x v="744"/>
    <d v="2020-07-01T00:00:00"/>
    <d v="2020-07-10T00:00:00"/>
    <s v="USD"/>
    <n v="22"/>
    <n v="39"/>
    <n v="356"/>
    <n v="7"/>
    <n v="1"/>
    <n v="0.05"/>
    <n v="587.92999999999995"/>
    <n v="904.5"/>
    <x v="691"/>
    <n v="587.92999999999995"/>
    <n v="271.34500000000003"/>
    <n v="9"/>
    <x v="0"/>
  </r>
  <r>
    <x v="6280"/>
    <x v="0"/>
    <x v="0"/>
    <d v="2020-03-10T00:00:00"/>
    <x v="744"/>
    <d v="2020-06-26T00:00:00"/>
    <d v="2020-06-29T00:00:00"/>
    <s v="USD"/>
    <n v="12"/>
    <n v="37"/>
    <n v="187"/>
    <n v="31"/>
    <n v="7"/>
    <n v="0.05"/>
    <n v="1271.8599999999999"/>
    <n v="3102.1"/>
    <x v="2144"/>
    <n v="8903.0199999999986"/>
    <n v="11725.945000000002"/>
    <n v="3"/>
    <x v="1"/>
  </r>
  <r>
    <x v="6281"/>
    <x v="0"/>
    <x v="1"/>
    <d v="2020-03-10T00:00:00"/>
    <x v="744"/>
    <d v="2020-07-08T00:00:00"/>
    <d v="2020-07-10T00:00:00"/>
    <s v="USD"/>
    <n v="15"/>
    <n v="42"/>
    <n v="245"/>
    <n v="38"/>
    <n v="7"/>
    <n v="0.08"/>
    <n v="1223.29"/>
    <n v="2398.6"/>
    <x v="2145"/>
    <n v="8563.0299999999988"/>
    <n v="6883.9540000000034"/>
    <n v="2"/>
    <x v="1"/>
  </r>
  <r>
    <x v="6282"/>
    <x v="3"/>
    <x v="3"/>
    <d v="2020-03-10T00:00:00"/>
    <x v="744"/>
    <d v="2020-06-30T00:00:00"/>
    <d v="2020-07-07T00:00:00"/>
    <s v="USD"/>
    <n v="2"/>
    <n v="17"/>
    <n v="22"/>
    <n v="31"/>
    <n v="1"/>
    <n v="0.1"/>
    <n v="2207.7199999999998"/>
    <n v="2659.9"/>
    <x v="719"/>
    <n v="2207.7199999999998"/>
    <n v="186.19000000000051"/>
    <n v="7"/>
    <x v="1"/>
  </r>
  <r>
    <x v="6283"/>
    <x v="3"/>
    <x v="2"/>
    <d v="2020-03-10T00:00:00"/>
    <x v="745"/>
    <d v="2020-06-20T00:00:00"/>
    <d v="2020-06-25T00:00:00"/>
    <s v="USD"/>
    <n v="8"/>
    <n v="17"/>
    <n v="266"/>
    <n v="38"/>
    <n v="3"/>
    <n v="0.05"/>
    <n v="810.43"/>
    <n v="1266.3"/>
    <x v="2146"/>
    <n v="2431.29"/>
    <n v="1177.6649999999995"/>
    <n v="5"/>
    <x v="1"/>
  </r>
  <r>
    <x v="6284"/>
    <x v="0"/>
    <x v="2"/>
    <d v="2020-03-10T00:00:00"/>
    <x v="745"/>
    <d v="2020-07-03T00:00:00"/>
    <d v="2020-07-12T00:00:00"/>
    <s v="USD"/>
    <n v="14"/>
    <n v="49"/>
    <n v="323"/>
    <n v="10"/>
    <n v="3"/>
    <n v="0.05"/>
    <n v="2715.51"/>
    <n v="3879.3"/>
    <x v="1067"/>
    <n v="8146.5300000000007"/>
    <n v="2909.4750000000004"/>
    <n v="9"/>
    <x v="0"/>
  </r>
  <r>
    <x v="6285"/>
    <x v="2"/>
    <x v="4"/>
    <d v="2020-03-10T00:00:00"/>
    <x v="745"/>
    <d v="2020-07-09T00:00:00"/>
    <d v="2020-07-14T00:00:00"/>
    <s v="USD"/>
    <n v="28"/>
    <n v="27"/>
    <n v="334"/>
    <n v="32"/>
    <n v="4"/>
    <n v="0.1"/>
    <n v="1323.92"/>
    <n v="1742"/>
    <x v="685"/>
    <n v="5295.68"/>
    <n v="975.51999999999953"/>
    <n v="5"/>
    <x v="1"/>
  </r>
  <r>
    <x v="6286"/>
    <x v="3"/>
    <x v="0"/>
    <d v="2020-03-10T00:00:00"/>
    <x v="745"/>
    <d v="2020-07-11T00:00:00"/>
    <d v="2020-07-17T00:00:00"/>
    <s v="USD"/>
    <n v="3"/>
    <n v="4"/>
    <n v="195"/>
    <n v="36"/>
    <n v="3"/>
    <n v="0.1"/>
    <n v="1751.11"/>
    <n v="3242.8"/>
    <x v="2070"/>
    <n v="5253.33"/>
    <n v="3502.2300000000014"/>
    <n v="6"/>
    <x v="1"/>
  </r>
  <r>
    <x v="6287"/>
    <x v="3"/>
    <x v="4"/>
    <d v="2020-03-10T00:00:00"/>
    <x v="745"/>
    <d v="2020-07-05T00:00:00"/>
    <d v="2020-07-10T00:00:00"/>
    <s v="USD"/>
    <n v="1"/>
    <n v="34"/>
    <n v="356"/>
    <n v="37"/>
    <n v="7"/>
    <n v="0.05"/>
    <n v="715.29"/>
    <n v="1051.9000000000001"/>
    <x v="434"/>
    <n v="5007.03"/>
    <n v="1988.1050000000014"/>
    <n v="5"/>
    <x v="1"/>
  </r>
  <r>
    <x v="6288"/>
    <x v="2"/>
    <x v="0"/>
    <d v="2020-03-10T00:00:00"/>
    <x v="745"/>
    <d v="2020-06-29T00:00:00"/>
    <d v="2020-07-01T00:00:00"/>
    <s v="USD"/>
    <n v="27"/>
    <n v="22"/>
    <n v="155"/>
    <n v="35"/>
    <n v="8"/>
    <n v="0.08"/>
    <n v="455.6"/>
    <n v="1139"/>
    <x v="20"/>
    <n v="3644.8"/>
    <n v="4738.2400000000007"/>
    <n v="2"/>
    <x v="1"/>
  </r>
  <r>
    <x v="6289"/>
    <x v="0"/>
    <x v="1"/>
    <d v="2020-03-10T00:00:00"/>
    <x v="746"/>
    <d v="2020-06-21T00:00:00"/>
    <d v="2020-06-23T00:00:00"/>
    <s v="USD"/>
    <n v="18"/>
    <n v="48"/>
    <n v="256"/>
    <n v="45"/>
    <n v="6"/>
    <n v="0.05"/>
    <n v="2321.5500000000002"/>
    <n v="5159"/>
    <x v="2147"/>
    <n v="13929.300000000001"/>
    <n v="15476.999999999998"/>
    <n v="2"/>
    <x v="1"/>
  </r>
  <r>
    <x v="6290"/>
    <x v="3"/>
    <x v="5"/>
    <d v="2020-03-10T00:00:00"/>
    <x v="746"/>
    <d v="2020-07-08T00:00:00"/>
    <d v="2020-07-12T00:00:00"/>
    <s v="USD"/>
    <n v="2"/>
    <n v="34"/>
    <n v="61"/>
    <n v="24"/>
    <n v="1"/>
    <n v="0.08"/>
    <n v="2104.27"/>
    <n v="3691.7"/>
    <x v="1443"/>
    <n v="2104.27"/>
    <n v="1292.0940000000001"/>
    <n v="4"/>
    <x v="1"/>
  </r>
  <r>
    <x v="6291"/>
    <x v="0"/>
    <x v="0"/>
    <d v="2020-03-10T00:00:00"/>
    <x v="746"/>
    <d v="2020-06-23T00:00:00"/>
    <d v="2020-07-03T00:00:00"/>
    <s v="USD"/>
    <n v="18"/>
    <n v="31"/>
    <n v="118"/>
    <n v="4"/>
    <n v="7"/>
    <n v="0.08"/>
    <n v="518.25"/>
    <n v="797.3"/>
    <x v="2148"/>
    <n v="3627.75"/>
    <n v="1506.8620000000001"/>
    <n v="10"/>
    <x v="0"/>
  </r>
  <r>
    <x v="6292"/>
    <x v="1"/>
    <x v="2"/>
    <d v="2020-03-10T00:00:00"/>
    <x v="746"/>
    <d v="2020-07-13T00:00:00"/>
    <d v="2020-07-14T00:00:00"/>
    <s v="USD"/>
    <n v="23"/>
    <n v="36"/>
    <n v="314"/>
    <n v="24"/>
    <n v="8"/>
    <n v="0.08"/>
    <n v="965.2"/>
    <n v="1969.8"/>
    <x v="666"/>
    <n v="7721.6"/>
    <n v="6776.1280000000006"/>
    <n v="1"/>
    <x v="1"/>
  </r>
  <r>
    <x v="6293"/>
    <x v="3"/>
    <x v="5"/>
    <d v="2020-03-10T00:00:00"/>
    <x v="746"/>
    <d v="2020-06-27T00:00:00"/>
    <d v="2020-07-05T00:00:00"/>
    <s v="USD"/>
    <n v="9"/>
    <n v="4"/>
    <n v="72"/>
    <n v="1"/>
    <n v="6"/>
    <n v="0.05"/>
    <n v="82.41"/>
    <n v="201"/>
    <x v="9"/>
    <n v="494.46"/>
    <n v="651.24"/>
    <n v="8"/>
    <x v="0"/>
  </r>
  <r>
    <x v="6294"/>
    <x v="1"/>
    <x v="0"/>
    <d v="2020-03-10T00:00:00"/>
    <x v="746"/>
    <d v="2020-07-07T00:00:00"/>
    <d v="2020-07-09T00:00:00"/>
    <s v="USD"/>
    <n v="20"/>
    <n v="34"/>
    <n v="193"/>
    <n v="27"/>
    <n v="6"/>
    <n v="0.15"/>
    <n v="3544.97"/>
    <n v="5453.8"/>
    <x v="2149"/>
    <n v="21269.82"/>
    <n v="6544.5600000000013"/>
    <n v="2"/>
    <x v="1"/>
  </r>
  <r>
    <x v="6295"/>
    <x v="2"/>
    <x v="4"/>
    <d v="2020-03-10T00:00:00"/>
    <x v="746"/>
    <d v="2020-06-18T00:00:00"/>
    <d v="2020-06-21T00:00:00"/>
    <s v="USD"/>
    <n v="26"/>
    <n v="39"/>
    <n v="333"/>
    <n v="13"/>
    <n v="6"/>
    <n v="0.08"/>
    <n v="3375.73"/>
    <n v="5038.3999999999996"/>
    <x v="2150"/>
    <n v="20254.38"/>
    <n v="7557.5879999999997"/>
    <n v="3"/>
    <x v="1"/>
  </r>
  <r>
    <x v="6296"/>
    <x v="3"/>
    <x v="0"/>
    <d v="2020-03-10T00:00:00"/>
    <x v="746"/>
    <d v="2020-07-11T00:00:00"/>
    <d v="2020-07-18T00:00:00"/>
    <s v="USD"/>
    <n v="11"/>
    <n v="1"/>
    <n v="129"/>
    <n v="3"/>
    <n v="3"/>
    <n v="0.3"/>
    <n v="1534.43"/>
    <n v="2324.9"/>
    <x v="993"/>
    <n v="4603.29"/>
    <n v="279"/>
    <n v="7"/>
    <x v="1"/>
  </r>
  <r>
    <x v="6297"/>
    <x v="3"/>
    <x v="5"/>
    <d v="2020-03-10T00:00:00"/>
    <x v="746"/>
    <d v="2020-06-27T00:00:00"/>
    <d v="2020-07-04T00:00:00"/>
    <s v="USD"/>
    <n v="12"/>
    <n v="6"/>
    <n v="70"/>
    <n v="7"/>
    <n v="4"/>
    <n v="0.05"/>
    <n v="2084.37"/>
    <n v="3417"/>
    <x v="168"/>
    <n v="8337.48"/>
    <n v="4647.119999999999"/>
    <n v="7"/>
    <x v="1"/>
  </r>
  <r>
    <x v="6298"/>
    <x v="3"/>
    <x v="0"/>
    <d v="2020-03-10T00:00:00"/>
    <x v="747"/>
    <d v="2020-07-13T00:00:00"/>
    <d v="2020-07-17T00:00:00"/>
    <s v="USD"/>
    <n v="4"/>
    <n v="50"/>
    <n v="121"/>
    <n v="1"/>
    <n v="4"/>
    <n v="0.05"/>
    <n v="1026.6400000000001"/>
    <n v="1333.3"/>
    <x v="802"/>
    <n v="4106.5600000000004"/>
    <n v="959.97999999999956"/>
    <n v="4"/>
    <x v="1"/>
  </r>
  <r>
    <x v="6299"/>
    <x v="1"/>
    <x v="0"/>
    <d v="2020-03-10T00:00:00"/>
    <x v="747"/>
    <d v="2020-07-14T00:00:00"/>
    <d v="2020-07-18T00:00:00"/>
    <s v="USD"/>
    <n v="21"/>
    <n v="36"/>
    <n v="141"/>
    <n v="32"/>
    <n v="7"/>
    <n v="0.08"/>
    <n v="3027.19"/>
    <n v="5219.3"/>
    <x v="2151"/>
    <n v="21190.33"/>
    <n v="12421.962"/>
    <n v="4"/>
    <x v="1"/>
  </r>
  <r>
    <x v="6300"/>
    <x v="3"/>
    <x v="0"/>
    <d v="2020-03-10T00:00:00"/>
    <x v="747"/>
    <d v="2020-06-26T00:00:00"/>
    <d v="2020-06-30T00:00:00"/>
    <s v="USD"/>
    <n v="3"/>
    <n v="35"/>
    <n v="186"/>
    <n v="38"/>
    <n v="1"/>
    <n v="0.3"/>
    <n v="776.66"/>
    <n v="1078.7"/>
    <x v="192"/>
    <n v="776.66"/>
    <n v="-21.569999999999936"/>
    <n v="4"/>
    <x v="1"/>
  </r>
  <r>
    <x v="6301"/>
    <x v="3"/>
    <x v="5"/>
    <d v="2020-03-10T00:00:00"/>
    <x v="747"/>
    <d v="2020-06-21T00:00:00"/>
    <d v="2020-06-26T00:00:00"/>
    <s v="USD"/>
    <n v="10"/>
    <n v="39"/>
    <n v="80"/>
    <n v="12"/>
    <n v="2"/>
    <n v="0.1"/>
    <n v="1442.38"/>
    <n v="1849.2"/>
    <x v="249"/>
    <n v="2884.76"/>
    <n v="443.79999999999973"/>
    <n v="5"/>
    <x v="1"/>
  </r>
  <r>
    <x v="6302"/>
    <x v="3"/>
    <x v="3"/>
    <d v="2020-03-10T00:00:00"/>
    <x v="747"/>
    <d v="2020-06-19T00:00:00"/>
    <d v="2020-06-27T00:00:00"/>
    <s v="USD"/>
    <n v="11"/>
    <n v="6"/>
    <n v="11"/>
    <n v="42"/>
    <n v="3"/>
    <n v="0.08"/>
    <n v="986.64"/>
    <n v="1333.3"/>
    <x v="2152"/>
    <n v="2959.92"/>
    <n v="719.98799999999983"/>
    <n v="8"/>
    <x v="0"/>
  </r>
  <r>
    <x v="6303"/>
    <x v="2"/>
    <x v="5"/>
    <d v="2020-03-10T00:00:00"/>
    <x v="747"/>
    <d v="2020-06-19T00:00:00"/>
    <d v="2020-06-20T00:00:00"/>
    <s v="USD"/>
    <n v="25"/>
    <n v="17"/>
    <n v="74"/>
    <n v="38"/>
    <n v="2"/>
    <n v="0.05"/>
    <n v="1467.3"/>
    <n v="2010"/>
    <x v="594"/>
    <n v="2934.6"/>
    <n v="884.40000000000009"/>
    <n v="1"/>
    <x v="1"/>
  </r>
  <r>
    <x v="6304"/>
    <x v="3"/>
    <x v="0"/>
    <d v="2020-03-10T00:00:00"/>
    <x v="748"/>
    <d v="2020-07-14T00:00:00"/>
    <d v="2020-07-16T00:00:00"/>
    <s v="USD"/>
    <n v="2"/>
    <n v="8"/>
    <n v="195"/>
    <n v="26"/>
    <n v="7"/>
    <n v="0.05"/>
    <n v="514.55999999999995"/>
    <n v="857.6"/>
    <x v="662"/>
    <n v="3601.9199999999996"/>
    <n v="2101.1200000000003"/>
    <n v="2"/>
    <x v="1"/>
  </r>
  <r>
    <x v="6305"/>
    <x v="3"/>
    <x v="4"/>
    <d v="2020-03-10T00:00:00"/>
    <x v="748"/>
    <d v="2020-07-13T00:00:00"/>
    <d v="2020-07-14T00:00:00"/>
    <s v="USD"/>
    <n v="9"/>
    <n v="37"/>
    <n v="350"/>
    <n v="2"/>
    <n v="1"/>
    <n v="0.08"/>
    <n v="2622.25"/>
    <n v="3973.1"/>
    <x v="2098"/>
    <n v="2622.25"/>
    <n v="1033.002"/>
    <n v="1"/>
    <x v="1"/>
  </r>
  <r>
    <x v="6306"/>
    <x v="3"/>
    <x v="1"/>
    <d v="2020-03-10T00:00:00"/>
    <x v="748"/>
    <d v="2020-07-15T00:00:00"/>
    <d v="2020-07-19T00:00:00"/>
    <s v="USD"/>
    <n v="11"/>
    <n v="26"/>
    <n v="238"/>
    <n v="42"/>
    <n v="4"/>
    <n v="0.2"/>
    <n v="861.55"/>
    <n v="1118.9000000000001"/>
    <x v="468"/>
    <n v="3446.2"/>
    <n v="134.28000000000065"/>
    <n v="4"/>
    <x v="1"/>
  </r>
  <r>
    <x v="6307"/>
    <x v="1"/>
    <x v="3"/>
    <d v="2020-03-10T00:00:00"/>
    <x v="748"/>
    <d v="2020-06-29T00:00:00"/>
    <d v="2020-06-30T00:00:00"/>
    <s v="USD"/>
    <n v="21"/>
    <n v="25"/>
    <n v="45"/>
    <n v="2"/>
    <n v="3"/>
    <n v="0.05"/>
    <n v="2000.75"/>
    <n v="2532.6"/>
    <x v="2153"/>
    <n v="6002.25"/>
    <n v="1215.6599999999989"/>
    <n v="1"/>
    <x v="1"/>
  </r>
  <r>
    <x v="6308"/>
    <x v="3"/>
    <x v="1"/>
    <d v="2020-03-10T00:00:00"/>
    <x v="748"/>
    <d v="2020-07-03T00:00:00"/>
    <d v="2020-07-12T00:00:00"/>
    <s v="USD"/>
    <n v="6"/>
    <n v="41"/>
    <n v="259"/>
    <n v="16"/>
    <n v="5"/>
    <n v="0.08"/>
    <n v="2020.25"/>
    <n v="3544.3"/>
    <x v="2154"/>
    <n v="10101.25"/>
    <n v="6202.5300000000007"/>
    <n v="9"/>
    <x v="0"/>
  </r>
  <r>
    <x v="6309"/>
    <x v="2"/>
    <x v="2"/>
    <d v="2020-03-10T00:00:00"/>
    <x v="748"/>
    <d v="2020-06-27T00:00:00"/>
    <d v="2020-07-05T00:00:00"/>
    <s v="USD"/>
    <n v="28"/>
    <n v="24"/>
    <n v="319"/>
    <n v="13"/>
    <n v="2"/>
    <n v="0.08"/>
    <n v="1086.2"/>
    <n v="2586.1999999999998"/>
    <x v="215"/>
    <n v="2172.4"/>
    <n v="2586.2080000000001"/>
    <n v="8"/>
    <x v="0"/>
  </r>
  <r>
    <x v="6310"/>
    <x v="3"/>
    <x v="2"/>
    <d v="2020-03-10T00:00:00"/>
    <x v="748"/>
    <d v="2020-06-25T00:00:00"/>
    <d v="2020-07-02T00:00:00"/>
    <s v="USD"/>
    <n v="2"/>
    <n v="19"/>
    <n v="308"/>
    <n v="21"/>
    <n v="7"/>
    <n v="0.05"/>
    <n v="2956.11"/>
    <n v="3839.1"/>
    <x v="1423"/>
    <n v="20692.77"/>
    <n v="4837.244999999999"/>
    <n v="7"/>
    <x v="1"/>
  </r>
  <r>
    <x v="6311"/>
    <x v="0"/>
    <x v="4"/>
    <d v="2020-03-10T00:00:00"/>
    <x v="748"/>
    <d v="2020-07-04T00:00:00"/>
    <d v="2020-07-11T00:00:00"/>
    <s v="USD"/>
    <n v="16"/>
    <n v="48"/>
    <n v="361"/>
    <n v="32"/>
    <n v="2"/>
    <n v="0.08"/>
    <n v="868.05"/>
    <n v="1058.5999999999999"/>
    <x v="1314"/>
    <n v="1736.1"/>
    <n v="211.72399999999993"/>
    <n v="7"/>
    <x v="1"/>
  </r>
  <r>
    <x v="6312"/>
    <x v="0"/>
    <x v="3"/>
    <d v="2020-03-10T00:00:00"/>
    <x v="748"/>
    <d v="2020-07-15T00:00:00"/>
    <d v="2020-07-23T00:00:00"/>
    <s v="USD"/>
    <n v="14"/>
    <n v="28"/>
    <n v="31"/>
    <n v="35"/>
    <n v="4"/>
    <n v="0.4"/>
    <n v="98.83"/>
    <n v="167.5"/>
    <x v="574"/>
    <n v="395.32"/>
    <n v="6.6800000000000068"/>
    <n v="8"/>
    <x v="0"/>
  </r>
  <r>
    <x v="6313"/>
    <x v="3"/>
    <x v="3"/>
    <d v="2020-03-10T00:00:00"/>
    <x v="748"/>
    <d v="2020-06-26T00:00:00"/>
    <d v="2020-07-01T00:00:00"/>
    <s v="USD"/>
    <n v="5"/>
    <n v="11"/>
    <n v="41"/>
    <n v="22"/>
    <n v="8"/>
    <n v="0.4"/>
    <n v="591.74"/>
    <n v="924.6"/>
    <x v="292"/>
    <n v="4733.92"/>
    <n v="-295.84000000000015"/>
    <n v="5"/>
    <x v="1"/>
  </r>
  <r>
    <x v="6314"/>
    <x v="1"/>
    <x v="5"/>
    <d v="2020-03-10T00:00:00"/>
    <x v="749"/>
    <d v="2020-06-24T00:00:00"/>
    <d v="2020-06-27T00:00:00"/>
    <s v="USD"/>
    <n v="21"/>
    <n v="29"/>
    <n v="85"/>
    <n v="47"/>
    <n v="5"/>
    <n v="0.2"/>
    <n v="2809.31"/>
    <n v="4013.3"/>
    <x v="1362"/>
    <n v="14046.55"/>
    <n v="2006.6500000000015"/>
    <n v="3"/>
    <x v="1"/>
  </r>
  <r>
    <x v="6315"/>
    <x v="0"/>
    <x v="1"/>
    <d v="2020-03-10T00:00:00"/>
    <x v="749"/>
    <d v="2020-07-15T00:00:00"/>
    <d v="2020-07-25T00:00:00"/>
    <s v="USD"/>
    <n v="12"/>
    <n v="22"/>
    <n v="259"/>
    <n v="47"/>
    <n v="3"/>
    <n v="0.15"/>
    <n v="579.08000000000004"/>
    <n v="864.3"/>
    <x v="1532"/>
    <n v="1737.2400000000002"/>
    <n v="466.72499999999945"/>
    <n v="10"/>
    <x v="0"/>
  </r>
  <r>
    <x v="6316"/>
    <x v="0"/>
    <x v="0"/>
    <d v="2020-03-10T00:00:00"/>
    <x v="749"/>
    <d v="2020-07-09T00:00:00"/>
    <d v="2020-07-15T00:00:00"/>
    <s v="USD"/>
    <n v="13"/>
    <n v="11"/>
    <n v="166"/>
    <n v="5"/>
    <n v="7"/>
    <n v="0.15"/>
    <n v="1778.85"/>
    <n v="2371.8000000000002"/>
    <x v="1639"/>
    <n v="12451.949999999999"/>
    <n v="1660.260000000002"/>
    <n v="6"/>
    <x v="1"/>
  </r>
  <r>
    <x v="6317"/>
    <x v="1"/>
    <x v="1"/>
    <d v="2020-03-10T00:00:00"/>
    <x v="749"/>
    <d v="2020-06-28T00:00:00"/>
    <d v="2020-06-30T00:00:00"/>
    <s v="USD"/>
    <n v="21"/>
    <n v="12"/>
    <n v="234"/>
    <n v="26"/>
    <n v="6"/>
    <n v="0.08"/>
    <n v="143.65"/>
    <n v="214.4"/>
    <x v="1132"/>
    <n v="861.90000000000009"/>
    <n v="321.58799999999997"/>
    <n v="2"/>
    <x v="1"/>
  </r>
  <r>
    <x v="6318"/>
    <x v="1"/>
    <x v="3"/>
    <d v="2020-03-10T00:00:00"/>
    <x v="749"/>
    <d v="2020-07-04T00:00:00"/>
    <d v="2020-07-13T00:00:00"/>
    <s v="USD"/>
    <n v="22"/>
    <n v="41"/>
    <n v="2"/>
    <n v="20"/>
    <n v="7"/>
    <n v="0.1"/>
    <n v="666.92"/>
    <n v="1058.5999999999999"/>
    <x v="1502"/>
    <n v="4668.4399999999996"/>
    <n v="2000.7399999999998"/>
    <n v="9"/>
    <x v="0"/>
  </r>
  <r>
    <x v="6319"/>
    <x v="3"/>
    <x v="1"/>
    <d v="2020-03-10T00:00:00"/>
    <x v="749"/>
    <d v="2020-07-09T00:00:00"/>
    <d v="2020-07-12T00:00:00"/>
    <s v="USD"/>
    <n v="10"/>
    <n v="4"/>
    <n v="212"/>
    <n v="41"/>
    <n v="5"/>
    <n v="0.1"/>
    <n v="511.34"/>
    <n v="1065.3"/>
    <x v="675"/>
    <n v="2556.6999999999998"/>
    <n v="2237.1500000000005"/>
    <n v="3"/>
    <x v="1"/>
  </r>
  <r>
    <x v="6320"/>
    <x v="2"/>
    <x v="0"/>
    <d v="2020-03-10T00:00:00"/>
    <x v="749"/>
    <d v="2020-07-09T00:00:00"/>
    <d v="2020-07-14T00:00:00"/>
    <s v="USD"/>
    <n v="27"/>
    <n v="22"/>
    <n v="192"/>
    <n v="13"/>
    <n v="1"/>
    <n v="0.15"/>
    <n v="906.51"/>
    <n v="1105.5"/>
    <x v="767"/>
    <n v="906.51"/>
    <n v="33.164999999999964"/>
    <n v="5"/>
    <x v="1"/>
  </r>
  <r>
    <x v="6321"/>
    <x v="1"/>
    <x v="1"/>
    <d v="2020-03-10T00:00:00"/>
    <x v="749"/>
    <d v="2020-07-13T00:00:00"/>
    <d v="2020-07-16T00:00:00"/>
    <s v="USD"/>
    <n v="21"/>
    <n v="18"/>
    <n v="228"/>
    <n v="4"/>
    <n v="4"/>
    <n v="0.2"/>
    <n v="1879.02"/>
    <n v="2646.5"/>
    <x v="2155"/>
    <n v="7516.08"/>
    <n v="952.72000000000116"/>
    <n v="3"/>
    <x v="1"/>
  </r>
  <r>
    <x v="6322"/>
    <x v="0"/>
    <x v="1"/>
    <d v="2020-03-10T00:00:00"/>
    <x v="749"/>
    <d v="2020-06-28T00:00:00"/>
    <d v="2020-07-05T00:00:00"/>
    <s v="USD"/>
    <n v="13"/>
    <n v="8"/>
    <n v="260"/>
    <n v="44"/>
    <n v="1"/>
    <n v="0.08"/>
    <n v="1789.03"/>
    <n v="2264.6"/>
    <x v="1147"/>
    <n v="1789.03"/>
    <n v="294.40199999999982"/>
    <n v="7"/>
    <x v="1"/>
  </r>
  <r>
    <x v="6323"/>
    <x v="0"/>
    <x v="2"/>
    <d v="2020-03-10T00:00:00"/>
    <x v="750"/>
    <d v="2020-06-24T00:00:00"/>
    <d v="2020-07-04T00:00:00"/>
    <s v="USD"/>
    <n v="14"/>
    <n v="2"/>
    <n v="275"/>
    <n v="13"/>
    <n v="6"/>
    <n v="0.05"/>
    <n v="862.96"/>
    <n v="1232.8"/>
    <x v="457"/>
    <n v="5177.76"/>
    <n v="1849.1999999999989"/>
    <n v="10"/>
    <x v="0"/>
  </r>
  <r>
    <x v="6324"/>
    <x v="3"/>
    <x v="0"/>
    <d v="2020-03-10T00:00:00"/>
    <x v="750"/>
    <d v="2020-06-26T00:00:00"/>
    <d v="2020-06-29T00:00:00"/>
    <s v="USD"/>
    <n v="6"/>
    <n v="40"/>
    <n v="146"/>
    <n v="22"/>
    <n v="1"/>
    <n v="0.05"/>
    <n v="1909.5"/>
    <n v="3819"/>
    <x v="532"/>
    <n v="1909.5"/>
    <n v="1718.5499999999997"/>
    <n v="3"/>
    <x v="1"/>
  </r>
  <r>
    <x v="6325"/>
    <x v="3"/>
    <x v="3"/>
    <d v="2020-03-10T00:00:00"/>
    <x v="750"/>
    <d v="2020-07-08T00:00:00"/>
    <d v="2020-07-17T00:00:00"/>
    <s v="USD"/>
    <n v="5"/>
    <n v="39"/>
    <n v="29"/>
    <n v="24"/>
    <n v="2"/>
    <n v="0.2"/>
    <n v="819.48"/>
    <n v="1011.7"/>
    <x v="172"/>
    <n v="1638.96"/>
    <n v="-20.239999999999782"/>
    <n v="9"/>
    <x v="0"/>
  </r>
  <r>
    <x v="6326"/>
    <x v="3"/>
    <x v="0"/>
    <d v="2020-03-10T00:00:00"/>
    <x v="750"/>
    <d v="2020-06-29T00:00:00"/>
    <d v="2020-07-05T00:00:00"/>
    <s v="USD"/>
    <n v="3"/>
    <n v="34"/>
    <n v="129"/>
    <n v="46"/>
    <n v="3"/>
    <n v="0.08"/>
    <n v="1206.07"/>
    <n v="2566.1"/>
    <x v="148"/>
    <n v="3618.21"/>
    <n v="3464.2259999999997"/>
    <n v="6"/>
    <x v="1"/>
  </r>
  <r>
    <x v="6327"/>
    <x v="2"/>
    <x v="3"/>
    <d v="2020-03-10T00:00:00"/>
    <x v="750"/>
    <d v="2020-07-04T00:00:00"/>
    <d v="2020-07-07T00:00:00"/>
    <s v="USD"/>
    <n v="26"/>
    <n v="22"/>
    <n v="6"/>
    <n v="21"/>
    <n v="5"/>
    <n v="0.08"/>
    <n v="1437.95"/>
    <n v="2934.6"/>
    <x v="580"/>
    <n v="7189.75"/>
    <n v="6309.41"/>
    <n v="3"/>
    <x v="1"/>
  </r>
  <r>
    <x v="6328"/>
    <x v="2"/>
    <x v="0"/>
    <d v="2020-03-10T00:00:00"/>
    <x v="750"/>
    <d v="2020-07-06T00:00:00"/>
    <d v="2020-07-07T00:00:00"/>
    <s v="USD"/>
    <n v="27"/>
    <n v="3"/>
    <n v="94"/>
    <n v="17"/>
    <n v="3"/>
    <n v="0.08"/>
    <n v="672.28"/>
    <n v="1159.0999999999999"/>
    <x v="366"/>
    <n v="2016.84"/>
    <n v="1182.2760000000001"/>
    <n v="1"/>
    <x v="1"/>
  </r>
  <r>
    <x v="6329"/>
    <x v="3"/>
    <x v="2"/>
    <d v="2020-03-10T00:00:00"/>
    <x v="750"/>
    <d v="2020-06-29T00:00:00"/>
    <d v="2020-07-09T00:00:00"/>
    <s v="USD"/>
    <n v="5"/>
    <n v="50"/>
    <n v="283"/>
    <n v="37"/>
    <n v="4"/>
    <n v="0.08"/>
    <n v="500.49"/>
    <n v="1112.2"/>
    <x v="806"/>
    <n v="2001.96"/>
    <n v="2090.9360000000001"/>
    <n v="10"/>
    <x v="0"/>
  </r>
  <r>
    <x v="6330"/>
    <x v="0"/>
    <x v="2"/>
    <d v="2020-03-10T00:00:00"/>
    <x v="751"/>
    <d v="2020-07-05T00:00:00"/>
    <d v="2020-07-10T00:00:00"/>
    <s v="USD"/>
    <n v="16"/>
    <n v="21"/>
    <n v="265"/>
    <n v="25"/>
    <n v="4"/>
    <n v="0.08"/>
    <n v="1207.21"/>
    <n v="1829.1"/>
    <x v="1217"/>
    <n v="4828.84"/>
    <n v="1902.2479999999996"/>
    <n v="5"/>
    <x v="1"/>
  </r>
  <r>
    <x v="6331"/>
    <x v="3"/>
    <x v="2"/>
    <d v="2020-03-10T00:00:00"/>
    <x v="751"/>
    <d v="2020-07-07T00:00:00"/>
    <d v="2020-07-10T00:00:00"/>
    <s v="USD"/>
    <n v="7"/>
    <n v="21"/>
    <n v="303"/>
    <n v="45"/>
    <n v="2"/>
    <n v="0.4"/>
    <n v="1573.76"/>
    <n v="1896.1"/>
    <x v="819"/>
    <n v="3147.52"/>
    <n v="-872.20000000000027"/>
    <n v="3"/>
    <x v="1"/>
  </r>
  <r>
    <x v="6332"/>
    <x v="3"/>
    <x v="0"/>
    <d v="2020-03-10T00:00:00"/>
    <x v="751"/>
    <d v="2020-07-12T00:00:00"/>
    <d v="2020-07-13T00:00:00"/>
    <s v="USD"/>
    <n v="4"/>
    <n v="39"/>
    <n v="120"/>
    <n v="27"/>
    <n v="7"/>
    <n v="0.05"/>
    <n v="1784.88"/>
    <n v="2974.8"/>
    <x v="2156"/>
    <n v="12494.16"/>
    <n v="7288.260000000002"/>
    <n v="1"/>
    <x v="1"/>
  </r>
  <r>
    <x v="6333"/>
    <x v="0"/>
    <x v="0"/>
    <d v="2020-03-10T00:00:00"/>
    <x v="751"/>
    <d v="2020-07-11T00:00:00"/>
    <d v="2020-07-12T00:00:00"/>
    <s v="USD"/>
    <n v="16"/>
    <n v="5"/>
    <n v="122"/>
    <n v="7"/>
    <n v="7"/>
    <n v="0.08"/>
    <n v="3110.14"/>
    <n v="5654.8"/>
    <x v="2157"/>
    <n v="21770.98"/>
    <n v="14645.931999999997"/>
    <n v="1"/>
    <x v="1"/>
  </r>
  <r>
    <x v="6334"/>
    <x v="1"/>
    <x v="4"/>
    <d v="2020-03-10T00:00:00"/>
    <x v="751"/>
    <d v="2020-07-16T00:00:00"/>
    <d v="2020-07-25T00:00:00"/>
    <s v="USD"/>
    <n v="22"/>
    <n v="30"/>
    <n v="356"/>
    <n v="31"/>
    <n v="3"/>
    <n v="0.05"/>
    <n v="803"/>
    <n v="944.7"/>
    <x v="1859"/>
    <n v="2409"/>
    <n v="283.39500000000044"/>
    <n v="9"/>
    <x v="0"/>
  </r>
  <r>
    <x v="6335"/>
    <x v="1"/>
    <x v="0"/>
    <d v="2020-03-10T00:00:00"/>
    <x v="751"/>
    <d v="2020-07-02T00:00:00"/>
    <d v="2020-07-10T00:00:00"/>
    <s v="USD"/>
    <n v="21"/>
    <n v="31"/>
    <n v="197"/>
    <n v="9"/>
    <n v="4"/>
    <n v="0.08"/>
    <n v="1372.29"/>
    <n v="1782.2"/>
    <x v="135"/>
    <n v="5489.16"/>
    <n v="1069.3360000000002"/>
    <n v="8"/>
    <x v="0"/>
  </r>
  <r>
    <x v="6336"/>
    <x v="0"/>
    <x v="3"/>
    <d v="2020-03-10T00:00:00"/>
    <x v="751"/>
    <d v="2020-07-18T00:00:00"/>
    <d v="2020-07-24T00:00:00"/>
    <s v="USD"/>
    <n v="16"/>
    <n v="7"/>
    <n v="28"/>
    <n v="12"/>
    <n v="8"/>
    <n v="0.05"/>
    <n v="2438.8000000000002"/>
    <n v="3048.5"/>
    <x v="1441"/>
    <n v="19510.400000000001"/>
    <n v="3658.1999999999971"/>
    <n v="6"/>
    <x v="1"/>
  </r>
  <r>
    <x v="6337"/>
    <x v="0"/>
    <x v="1"/>
    <d v="2020-03-10T00:00:00"/>
    <x v="751"/>
    <d v="2020-07-18T00:00:00"/>
    <d v="2020-07-27T00:00:00"/>
    <s v="USD"/>
    <n v="14"/>
    <n v="16"/>
    <n v="247"/>
    <n v="11"/>
    <n v="3"/>
    <n v="0.3"/>
    <n v="453.05"/>
    <n v="924.6"/>
    <x v="453"/>
    <n v="1359.15"/>
    <n v="582.51"/>
    <n v="9"/>
    <x v="0"/>
  </r>
  <r>
    <x v="6338"/>
    <x v="0"/>
    <x v="0"/>
    <d v="2020-03-10T00:00:00"/>
    <x v="752"/>
    <d v="2020-07-19T00:00:00"/>
    <d v="2020-07-20T00:00:00"/>
    <s v="USD"/>
    <n v="16"/>
    <n v="5"/>
    <n v="158"/>
    <n v="12"/>
    <n v="8"/>
    <n v="0.2"/>
    <n v="432.15"/>
    <n v="864.3"/>
    <x v="334"/>
    <n v="3457.2"/>
    <n v="2074.3200000000006"/>
    <n v="1"/>
    <x v="1"/>
  </r>
  <r>
    <x v="6339"/>
    <x v="1"/>
    <x v="4"/>
    <d v="2020-03-10T00:00:00"/>
    <x v="752"/>
    <d v="2020-07-19T00:00:00"/>
    <d v="2020-07-24T00:00:00"/>
    <s v="USD"/>
    <n v="25"/>
    <n v="37"/>
    <n v="350"/>
    <n v="3"/>
    <n v="7"/>
    <n v="0.05"/>
    <n v="1928.39"/>
    <n v="2472.3000000000002"/>
    <x v="75"/>
    <n v="13498.730000000001"/>
    <n v="2942.0650000000005"/>
    <n v="5"/>
    <x v="1"/>
  </r>
  <r>
    <x v="6340"/>
    <x v="2"/>
    <x v="1"/>
    <d v="2020-03-10T00:00:00"/>
    <x v="752"/>
    <d v="2020-07-09T00:00:00"/>
    <d v="2020-07-12T00:00:00"/>
    <s v="USD"/>
    <n v="27"/>
    <n v="4"/>
    <n v="246"/>
    <n v="45"/>
    <n v="6"/>
    <n v="0.08"/>
    <n v="2239.94"/>
    <n v="2666.6"/>
    <x v="1710"/>
    <n v="13439.64"/>
    <n v="1279.9920000000002"/>
    <n v="3"/>
    <x v="1"/>
  </r>
  <r>
    <x v="6341"/>
    <x v="3"/>
    <x v="1"/>
    <d v="2020-03-10T00:00:00"/>
    <x v="752"/>
    <d v="2020-07-04T00:00:00"/>
    <d v="2020-07-10T00:00:00"/>
    <s v="USD"/>
    <n v="11"/>
    <n v="41"/>
    <n v="224"/>
    <n v="20"/>
    <n v="2"/>
    <n v="0.05"/>
    <n v="862.96"/>
    <n v="1078.7"/>
    <x v="886"/>
    <n v="1725.92"/>
    <n v="323.61000000000013"/>
    <n v="6"/>
    <x v="1"/>
  </r>
  <r>
    <x v="6342"/>
    <x v="2"/>
    <x v="1"/>
    <d v="2020-03-10T00:00:00"/>
    <x v="752"/>
    <d v="2020-07-04T00:00:00"/>
    <d v="2020-07-10T00:00:00"/>
    <s v="USD"/>
    <n v="28"/>
    <n v="6"/>
    <n v="261"/>
    <n v="1"/>
    <n v="5"/>
    <n v="0.15"/>
    <n v="175.67"/>
    <n v="254.6"/>
    <x v="703"/>
    <n v="878.34999999999991"/>
    <n v="203.70000000000005"/>
    <n v="6"/>
    <x v="1"/>
  </r>
  <r>
    <x v="6343"/>
    <x v="0"/>
    <x v="3"/>
    <d v="2020-03-10T00:00:00"/>
    <x v="752"/>
    <d v="2020-07-02T00:00:00"/>
    <d v="2020-07-07T00:00:00"/>
    <s v="USD"/>
    <n v="16"/>
    <n v="27"/>
    <n v="28"/>
    <n v="45"/>
    <n v="1"/>
    <n v="0.08"/>
    <n v="149.54"/>
    <n v="241.2"/>
    <x v="376"/>
    <n v="149.54"/>
    <n v="72.364000000000004"/>
    <n v="5"/>
    <x v="1"/>
  </r>
  <r>
    <x v="6344"/>
    <x v="3"/>
    <x v="1"/>
    <d v="2020-03-10T00:00:00"/>
    <x v="752"/>
    <d v="2020-06-27T00:00:00"/>
    <d v="2020-07-06T00:00:00"/>
    <s v="USD"/>
    <n v="5"/>
    <n v="24"/>
    <n v="246"/>
    <n v="39"/>
    <n v="2"/>
    <n v="0.08"/>
    <n v="635.55999999999995"/>
    <n v="1025.0999999999999"/>
    <x v="247"/>
    <n v="1271.1199999999999"/>
    <n v="615.06400000000008"/>
    <n v="9"/>
    <x v="0"/>
  </r>
  <r>
    <x v="6345"/>
    <x v="3"/>
    <x v="2"/>
    <d v="2020-03-10T00:00:00"/>
    <x v="752"/>
    <d v="2020-06-23T00:00:00"/>
    <d v="2020-06-27T00:00:00"/>
    <s v="USD"/>
    <n v="4"/>
    <n v="29"/>
    <n v="282"/>
    <n v="17"/>
    <n v="3"/>
    <n v="0.4"/>
    <n v="1025.9000000000001"/>
    <n v="2331.6"/>
    <x v="462"/>
    <n v="3077.7000000000003"/>
    <n v="1119.1799999999989"/>
    <n v="4"/>
    <x v="1"/>
  </r>
  <r>
    <x v="6346"/>
    <x v="0"/>
    <x v="3"/>
    <d v="2020-03-10T00:00:00"/>
    <x v="752"/>
    <d v="2020-07-16T00:00:00"/>
    <d v="2020-07-26T00:00:00"/>
    <s v="USD"/>
    <n v="18"/>
    <n v="7"/>
    <n v="4"/>
    <n v="38"/>
    <n v="1"/>
    <n v="0.4"/>
    <n v="2117.1999999999998"/>
    <n v="2680"/>
    <x v="1330"/>
    <n v="2117.1999999999998"/>
    <n v="-509.19999999999982"/>
    <n v="10"/>
    <x v="0"/>
  </r>
  <r>
    <x v="6347"/>
    <x v="3"/>
    <x v="3"/>
    <d v="2020-03-10T00:00:00"/>
    <x v="752"/>
    <d v="2020-07-17T00:00:00"/>
    <d v="2020-07-23T00:00:00"/>
    <s v="USD"/>
    <n v="6"/>
    <n v="40"/>
    <n v="42"/>
    <n v="46"/>
    <n v="1"/>
    <n v="0.1"/>
    <n v="3900.2"/>
    <n v="6190.8"/>
    <x v="1722"/>
    <n v="3900.2"/>
    <n v="1671.5200000000004"/>
    <n v="6"/>
    <x v="1"/>
  </r>
  <r>
    <x v="6348"/>
    <x v="1"/>
    <x v="4"/>
    <d v="2020-03-10T00:00:00"/>
    <x v="753"/>
    <d v="2020-07-20T00:00:00"/>
    <d v="2020-07-30T00:00:00"/>
    <s v="USD"/>
    <n v="23"/>
    <n v="45"/>
    <n v="365"/>
    <n v="44"/>
    <n v="2"/>
    <n v="0.05"/>
    <n v="776.6"/>
    <n v="1159.0999999999999"/>
    <x v="1494"/>
    <n v="1553.2"/>
    <n v="649.08999999999946"/>
    <n v="10"/>
    <x v="0"/>
  </r>
  <r>
    <x v="6349"/>
    <x v="0"/>
    <x v="1"/>
    <d v="2020-03-10T00:00:00"/>
    <x v="753"/>
    <d v="2020-06-27T00:00:00"/>
    <d v="2020-07-06T00:00:00"/>
    <s v="USD"/>
    <n v="18"/>
    <n v="40"/>
    <n v="260"/>
    <n v="40"/>
    <n v="6"/>
    <n v="0.08"/>
    <n v="1569.41"/>
    <n v="2572.8000000000002"/>
    <x v="1393"/>
    <n v="9416.4600000000009"/>
    <n v="4785.3960000000006"/>
    <n v="9"/>
    <x v="0"/>
  </r>
  <r>
    <x v="6350"/>
    <x v="3"/>
    <x v="1"/>
    <d v="2020-03-10T00:00:00"/>
    <x v="753"/>
    <d v="2020-07-19T00:00:00"/>
    <d v="2020-07-22T00:00:00"/>
    <s v="USD"/>
    <n v="5"/>
    <n v="8"/>
    <n v="256"/>
    <n v="3"/>
    <n v="5"/>
    <n v="0.05"/>
    <n v="4618.4399999999996"/>
    <n v="6076.9"/>
    <x v="2158"/>
    <n v="23092.199999999997"/>
    <n v="5773.0750000000007"/>
    <n v="3"/>
    <x v="1"/>
  </r>
  <r>
    <x v="6351"/>
    <x v="1"/>
    <x v="2"/>
    <d v="2020-03-10T00:00:00"/>
    <x v="753"/>
    <d v="2020-07-20T00:00:00"/>
    <d v="2020-07-23T00:00:00"/>
    <s v="USD"/>
    <n v="22"/>
    <n v="46"/>
    <n v="283"/>
    <n v="14"/>
    <n v="7"/>
    <n v="0.1"/>
    <n v="4817.03"/>
    <n v="6338.2"/>
    <x v="569"/>
    <n v="33719.21"/>
    <n v="6211.4500000000044"/>
    <n v="3"/>
    <x v="1"/>
  </r>
  <r>
    <x v="6352"/>
    <x v="1"/>
    <x v="3"/>
    <d v="2020-03-10T00:00:00"/>
    <x v="753"/>
    <d v="2020-06-30T00:00:00"/>
    <d v="2020-07-08T00:00:00"/>
    <s v="USD"/>
    <n v="25"/>
    <n v="17"/>
    <n v="42"/>
    <n v="47"/>
    <n v="5"/>
    <n v="0.08"/>
    <n v="4776.8999999999996"/>
    <n v="5755.3"/>
    <x v="2159"/>
    <n v="23884.5"/>
    <n v="2589.880000000001"/>
    <n v="8"/>
    <x v="0"/>
  </r>
  <r>
    <x v="6353"/>
    <x v="3"/>
    <x v="0"/>
    <d v="2020-03-10T00:00:00"/>
    <x v="753"/>
    <d v="2020-07-14T00:00:00"/>
    <d v="2020-07-16T00:00:00"/>
    <s v="USD"/>
    <n v="12"/>
    <n v="19"/>
    <n v="121"/>
    <n v="42"/>
    <n v="5"/>
    <n v="0.05"/>
    <n v="519.59"/>
    <n v="1105.5"/>
    <x v="277"/>
    <n v="2597.9500000000003"/>
    <n v="2653.1749999999997"/>
    <n v="2"/>
    <x v="1"/>
  </r>
  <r>
    <x v="6354"/>
    <x v="3"/>
    <x v="3"/>
    <d v="2020-03-10T00:00:00"/>
    <x v="753"/>
    <d v="2020-07-14T00:00:00"/>
    <d v="2020-07-23T00:00:00"/>
    <s v="USD"/>
    <n v="10"/>
    <n v="4"/>
    <n v="54"/>
    <n v="29"/>
    <n v="4"/>
    <n v="0.1"/>
    <n v="644.88"/>
    <n v="837.5"/>
    <x v="171"/>
    <n v="2579.52"/>
    <n v="435.48"/>
    <n v="9"/>
    <x v="0"/>
  </r>
  <r>
    <x v="6355"/>
    <x v="3"/>
    <x v="2"/>
    <d v="2020-03-10T00:00:00"/>
    <x v="754"/>
    <d v="2020-07-19T00:00:00"/>
    <d v="2020-07-24T00:00:00"/>
    <s v="USD"/>
    <n v="2"/>
    <n v="21"/>
    <n v="271"/>
    <n v="45"/>
    <n v="7"/>
    <n v="0.08"/>
    <n v="2383.46"/>
    <n v="3611.3"/>
    <x v="2160"/>
    <n v="16684.22"/>
    <n v="6572.5520000000033"/>
    <n v="5"/>
    <x v="1"/>
  </r>
  <r>
    <x v="6356"/>
    <x v="1"/>
    <x v="0"/>
    <d v="2020-03-10T00:00:00"/>
    <x v="754"/>
    <d v="2020-07-03T00:00:00"/>
    <d v="2020-07-08T00:00:00"/>
    <s v="USD"/>
    <n v="23"/>
    <n v="13"/>
    <n v="187"/>
    <n v="9"/>
    <n v="5"/>
    <n v="0.1"/>
    <n v="1663.07"/>
    <n v="3959.7"/>
    <x v="369"/>
    <n v="8315.35"/>
    <n v="9503.3000000000011"/>
    <n v="5"/>
    <x v="1"/>
  </r>
  <r>
    <x v="6357"/>
    <x v="0"/>
    <x v="0"/>
    <d v="2020-03-10T00:00:00"/>
    <x v="754"/>
    <d v="2020-07-17T00:00:00"/>
    <d v="2020-07-24T00:00:00"/>
    <s v="USD"/>
    <n v="16"/>
    <n v="32"/>
    <n v="183"/>
    <n v="46"/>
    <n v="7"/>
    <n v="0.2"/>
    <n v="1265.9000000000001"/>
    <n v="1889.4"/>
    <x v="278"/>
    <n v="8861.3000000000011"/>
    <n v="1719.3400000000001"/>
    <n v="7"/>
    <x v="1"/>
  </r>
  <r>
    <x v="6358"/>
    <x v="3"/>
    <x v="2"/>
    <d v="2020-03-10T00:00:00"/>
    <x v="754"/>
    <d v="2020-06-27T00:00:00"/>
    <d v="2020-07-06T00:00:00"/>
    <s v="USD"/>
    <n v="5"/>
    <n v="26"/>
    <n v="298"/>
    <n v="34"/>
    <n v="4"/>
    <n v="0.3"/>
    <n v="1242.05"/>
    <n v="2003.3"/>
    <x v="664"/>
    <n v="4968.2"/>
    <n v="641.04"/>
    <n v="9"/>
    <x v="0"/>
  </r>
  <r>
    <x v="6359"/>
    <x v="3"/>
    <x v="0"/>
    <d v="2020-03-10T00:00:00"/>
    <x v="754"/>
    <d v="2020-06-25T00:00:00"/>
    <d v="2020-07-03T00:00:00"/>
    <s v="USD"/>
    <n v="6"/>
    <n v="43"/>
    <n v="174"/>
    <n v="39"/>
    <n v="2"/>
    <n v="0.1"/>
    <n v="889.22"/>
    <n v="1058.5999999999999"/>
    <x v="1314"/>
    <n v="1778.44"/>
    <n v="127.03999999999974"/>
    <n v="8"/>
    <x v="0"/>
  </r>
  <r>
    <x v="6360"/>
    <x v="2"/>
    <x v="0"/>
    <d v="2020-03-10T00:00:00"/>
    <x v="754"/>
    <d v="2020-07-10T00:00:00"/>
    <d v="2020-07-15T00:00:00"/>
    <s v="USD"/>
    <n v="25"/>
    <n v="1"/>
    <n v="138"/>
    <n v="14"/>
    <n v="3"/>
    <n v="0.05"/>
    <n v="447.56"/>
    <n v="1118.9000000000001"/>
    <x v="786"/>
    <n v="1342.68"/>
    <n v="1846.1850000000002"/>
    <n v="5"/>
    <x v="1"/>
  </r>
  <r>
    <x v="6361"/>
    <x v="2"/>
    <x v="4"/>
    <d v="2020-03-10T00:00:00"/>
    <x v="754"/>
    <d v="2020-07-13T00:00:00"/>
    <d v="2020-07-17T00:00:00"/>
    <s v="USD"/>
    <n v="28"/>
    <n v="17"/>
    <n v="350"/>
    <n v="35"/>
    <n v="1"/>
    <n v="0.05"/>
    <n v="1225.5"/>
    <n v="1829.1"/>
    <x v="183"/>
    <n v="1225.5"/>
    <n v="512.14499999999975"/>
    <n v="4"/>
    <x v="1"/>
  </r>
  <r>
    <x v="6362"/>
    <x v="3"/>
    <x v="0"/>
    <d v="2020-03-10T00:00:00"/>
    <x v="754"/>
    <d v="2020-07-13T00:00:00"/>
    <d v="2020-07-17T00:00:00"/>
    <s v="USD"/>
    <n v="3"/>
    <n v="31"/>
    <n v="202"/>
    <n v="14"/>
    <n v="1"/>
    <n v="0.1"/>
    <n v="492.32"/>
    <n v="1118.9000000000001"/>
    <x v="303"/>
    <n v="492.32"/>
    <n v="514.69000000000005"/>
    <n v="4"/>
    <x v="1"/>
  </r>
  <r>
    <x v="6363"/>
    <x v="0"/>
    <x v="5"/>
    <d v="2020-03-10T00:00:00"/>
    <x v="754"/>
    <d v="2020-07-12T00:00:00"/>
    <d v="2020-07-15T00:00:00"/>
    <s v="USD"/>
    <n v="20"/>
    <n v="1"/>
    <n v="76"/>
    <n v="34"/>
    <n v="6"/>
    <n v="0.05"/>
    <n v="1149.72"/>
    <n v="1768.8"/>
    <x v="808"/>
    <n v="6898.32"/>
    <n v="3183.8399999999983"/>
    <n v="3"/>
    <x v="1"/>
  </r>
  <r>
    <x v="6364"/>
    <x v="0"/>
    <x v="1"/>
    <d v="2020-03-10T00:00:00"/>
    <x v="755"/>
    <d v="2020-07-21T00:00:00"/>
    <d v="2020-07-27T00:00:00"/>
    <s v="USD"/>
    <n v="15"/>
    <n v="19"/>
    <n v="209"/>
    <n v="8"/>
    <n v="6"/>
    <n v="0.05"/>
    <n v="2159.9499999999998"/>
    <n v="3999.9"/>
    <x v="855"/>
    <n v="12959.699999999999"/>
    <n v="9839.7300000000014"/>
    <n v="6"/>
    <x v="1"/>
  </r>
  <r>
    <x v="6365"/>
    <x v="2"/>
    <x v="0"/>
    <d v="2020-03-10T00:00:00"/>
    <x v="755"/>
    <d v="2020-06-27T00:00:00"/>
    <d v="2020-07-06T00:00:00"/>
    <s v="USD"/>
    <n v="26"/>
    <n v="3"/>
    <n v="158"/>
    <n v="37"/>
    <n v="5"/>
    <n v="0.08"/>
    <n v="2885.69"/>
    <n v="3953"/>
    <x v="769"/>
    <n v="14428.45"/>
    <n v="3755.3499999999985"/>
    <n v="9"/>
    <x v="0"/>
  </r>
  <r>
    <x v="6366"/>
    <x v="2"/>
    <x v="5"/>
    <d v="2020-03-10T00:00:00"/>
    <x v="755"/>
    <d v="2020-06-26T00:00:00"/>
    <d v="2020-06-28T00:00:00"/>
    <s v="USD"/>
    <n v="28"/>
    <n v="20"/>
    <n v="76"/>
    <n v="19"/>
    <n v="4"/>
    <n v="0.05"/>
    <n v="198.59"/>
    <n v="261.3"/>
    <x v="78"/>
    <n v="794.36"/>
    <n v="198.57999999999993"/>
    <n v="2"/>
    <x v="1"/>
  </r>
  <r>
    <x v="6367"/>
    <x v="3"/>
    <x v="5"/>
    <d v="2020-03-10T00:00:00"/>
    <x v="755"/>
    <d v="2020-06-27T00:00:00"/>
    <d v="2020-07-02T00:00:00"/>
    <s v="USD"/>
    <n v="9"/>
    <n v="12"/>
    <n v="82"/>
    <n v="42"/>
    <n v="8"/>
    <n v="0.1"/>
    <n v="2269.02"/>
    <n v="3845.8"/>
    <x v="1033"/>
    <n v="18152.16"/>
    <n v="9537.6000000000022"/>
    <n v="5"/>
    <x v="1"/>
  </r>
  <r>
    <x v="6368"/>
    <x v="3"/>
    <x v="2"/>
    <d v="2020-03-10T00:00:00"/>
    <x v="755"/>
    <d v="2020-07-18T00:00:00"/>
    <d v="2020-07-24T00:00:00"/>
    <s v="USD"/>
    <n v="6"/>
    <n v="18"/>
    <n v="298"/>
    <n v="15"/>
    <n v="6"/>
    <n v="0.15"/>
    <n v="939.88"/>
    <n v="2237.8000000000002"/>
    <x v="1541"/>
    <n v="5639.28"/>
    <n v="5773.5000000000009"/>
    <n v="6"/>
    <x v="1"/>
  </r>
  <r>
    <x v="6369"/>
    <x v="0"/>
    <x v="3"/>
    <d v="2020-03-10T00:00:00"/>
    <x v="756"/>
    <d v="2020-07-12T00:00:00"/>
    <d v="2020-07-18T00:00:00"/>
    <s v="USD"/>
    <n v="14"/>
    <n v="27"/>
    <n v="24"/>
    <n v="32"/>
    <n v="4"/>
    <n v="0.15"/>
    <n v="820.48"/>
    <n v="1051.9000000000001"/>
    <x v="384"/>
    <n v="3281.92"/>
    <n v="294.53999999999996"/>
    <n v="6"/>
    <x v="1"/>
  </r>
  <r>
    <x v="6370"/>
    <x v="0"/>
    <x v="0"/>
    <d v="2020-03-10T00:00:00"/>
    <x v="756"/>
    <d v="2020-07-01T00:00:00"/>
    <d v="2020-07-08T00:00:00"/>
    <s v="USD"/>
    <n v="18"/>
    <n v="4"/>
    <n v="162"/>
    <n v="6"/>
    <n v="7"/>
    <n v="0.1"/>
    <n v="915.69"/>
    <n v="1159.0999999999999"/>
    <x v="1445"/>
    <n v="6409.83"/>
    <n v="892.49999999999909"/>
    <n v="7"/>
    <x v="1"/>
  </r>
  <r>
    <x v="6371"/>
    <x v="0"/>
    <x v="0"/>
    <d v="2020-03-10T00:00:00"/>
    <x v="756"/>
    <d v="2020-07-15T00:00:00"/>
    <d v="2020-07-23T00:00:00"/>
    <s v="USD"/>
    <n v="14"/>
    <n v="4"/>
    <n v="132"/>
    <n v="37"/>
    <n v="3"/>
    <n v="0.15"/>
    <n v="1570.21"/>
    <n v="2907.8"/>
    <x v="2161"/>
    <n v="4710.63"/>
    <n v="2704.2600000000011"/>
    <n v="8"/>
    <x v="0"/>
  </r>
  <r>
    <x v="6372"/>
    <x v="0"/>
    <x v="3"/>
    <d v="2020-03-10T00:00:00"/>
    <x v="756"/>
    <d v="2020-07-16T00:00:00"/>
    <d v="2020-07-26T00:00:00"/>
    <s v="USD"/>
    <n v="13"/>
    <n v="14"/>
    <n v="58"/>
    <n v="35"/>
    <n v="6"/>
    <n v="0.1"/>
    <n v="482.4"/>
    <n v="964.8"/>
    <x v="352"/>
    <n v="2894.3999999999996"/>
    <n v="2315.5199999999995"/>
    <n v="10"/>
    <x v="0"/>
  </r>
  <r>
    <x v="6373"/>
    <x v="1"/>
    <x v="3"/>
    <d v="2020-03-10T00:00:00"/>
    <x v="756"/>
    <d v="2020-07-14T00:00:00"/>
    <d v="2020-07-23T00:00:00"/>
    <s v="USD"/>
    <n v="21"/>
    <n v="28"/>
    <n v="11"/>
    <n v="17"/>
    <n v="3"/>
    <n v="0.05"/>
    <n v="4974.08"/>
    <n v="6217.6"/>
    <x v="1368"/>
    <n v="14922.24"/>
    <n v="2797.9200000000037"/>
    <n v="9"/>
    <x v="0"/>
  </r>
  <r>
    <x v="6374"/>
    <x v="3"/>
    <x v="2"/>
    <d v="2020-03-10T00:00:00"/>
    <x v="756"/>
    <d v="2020-07-18T00:00:00"/>
    <d v="2020-07-23T00:00:00"/>
    <s v="USD"/>
    <n v="7"/>
    <n v="45"/>
    <n v="293"/>
    <n v="22"/>
    <n v="1"/>
    <n v="0.4"/>
    <n v="617.20000000000005"/>
    <n v="1259.5999999999999"/>
    <x v="2162"/>
    <n v="617.20000000000005"/>
    <n v="138.55999999999983"/>
    <n v="5"/>
    <x v="1"/>
  </r>
  <r>
    <x v="6375"/>
    <x v="2"/>
    <x v="2"/>
    <d v="2020-03-10T00:00:00"/>
    <x v="756"/>
    <d v="2020-07-17T00:00:00"/>
    <d v="2020-07-20T00:00:00"/>
    <s v="USD"/>
    <n v="25"/>
    <n v="13"/>
    <n v="285"/>
    <n v="43"/>
    <n v="6"/>
    <n v="0.08"/>
    <n v="1303.69"/>
    <n v="2834.1"/>
    <x v="2163"/>
    <n v="7822.14"/>
    <n v="7822.0919999999996"/>
    <n v="3"/>
    <x v="1"/>
  </r>
  <r>
    <x v="6376"/>
    <x v="3"/>
    <x v="1"/>
    <d v="2020-03-10T00:00:00"/>
    <x v="756"/>
    <d v="2020-06-27T00:00:00"/>
    <d v="2020-07-01T00:00:00"/>
    <s v="USD"/>
    <n v="1"/>
    <n v="7"/>
    <n v="248"/>
    <n v="9"/>
    <n v="6"/>
    <n v="0.15"/>
    <n v="1595.14"/>
    <n v="2572.8000000000002"/>
    <x v="1393"/>
    <n v="9570.84"/>
    <n v="3550.4400000000005"/>
    <n v="4"/>
    <x v="1"/>
  </r>
  <r>
    <x v="6377"/>
    <x v="1"/>
    <x v="0"/>
    <d v="2020-03-10T00:00:00"/>
    <x v="757"/>
    <d v="2020-07-01T00:00:00"/>
    <d v="2020-07-11T00:00:00"/>
    <s v="USD"/>
    <n v="25"/>
    <n v="47"/>
    <n v="155"/>
    <n v="32"/>
    <n v="4"/>
    <n v="0.4"/>
    <n v="458.68"/>
    <n v="1092.0999999999999"/>
    <x v="830"/>
    <n v="1834.72"/>
    <n v="786.31999999999948"/>
    <n v="10"/>
    <x v="0"/>
  </r>
  <r>
    <x v="6378"/>
    <x v="0"/>
    <x v="3"/>
    <d v="2020-03-10T00:00:00"/>
    <x v="757"/>
    <d v="2020-07-12T00:00:00"/>
    <d v="2020-07-21T00:00:00"/>
    <s v="USD"/>
    <n v="14"/>
    <n v="48"/>
    <n v="19"/>
    <n v="31"/>
    <n v="8"/>
    <n v="0.08"/>
    <n v="112.56"/>
    <n v="268"/>
    <x v="845"/>
    <n v="900.48"/>
    <n v="1072"/>
    <n v="9"/>
    <x v="0"/>
  </r>
  <r>
    <x v="6379"/>
    <x v="3"/>
    <x v="4"/>
    <d v="2020-03-10T00:00:00"/>
    <x v="757"/>
    <d v="2020-07-01T00:00:00"/>
    <d v="2020-07-03T00:00:00"/>
    <s v="USD"/>
    <n v="8"/>
    <n v="36"/>
    <n v="360"/>
    <n v="5"/>
    <n v="1"/>
    <n v="0.15"/>
    <n v="1571.82"/>
    <n v="2278"/>
    <x v="202"/>
    <n v="1571.82"/>
    <n v="364.48"/>
    <n v="2"/>
    <x v="1"/>
  </r>
  <r>
    <x v="6380"/>
    <x v="0"/>
    <x v="0"/>
    <d v="2020-03-10T00:00:00"/>
    <x v="757"/>
    <d v="2020-07-11T00:00:00"/>
    <d v="2020-07-12T00:00:00"/>
    <s v="USD"/>
    <n v="16"/>
    <n v="11"/>
    <n v="151"/>
    <n v="24"/>
    <n v="8"/>
    <n v="0.05"/>
    <n v="750.74"/>
    <n v="904.5"/>
    <x v="517"/>
    <n v="6005.92"/>
    <n v="868.27999999999975"/>
    <n v="1"/>
    <x v="1"/>
  </r>
  <r>
    <x v="6381"/>
    <x v="0"/>
    <x v="0"/>
    <d v="2020-03-10T00:00:00"/>
    <x v="757"/>
    <d v="2020-07-09T00:00:00"/>
    <d v="2020-07-13T00:00:00"/>
    <s v="USD"/>
    <n v="18"/>
    <n v="40"/>
    <n v="149"/>
    <n v="12"/>
    <n v="1"/>
    <n v="0.05"/>
    <n v="1634.93"/>
    <n v="3892.7"/>
    <x v="789"/>
    <n v="1634.93"/>
    <n v="2063.1349999999993"/>
    <n v="4"/>
    <x v="1"/>
  </r>
  <r>
    <x v="6382"/>
    <x v="0"/>
    <x v="2"/>
    <d v="2020-03-10T00:00:00"/>
    <x v="757"/>
    <d v="2020-07-08T00:00:00"/>
    <d v="2020-07-10T00:00:00"/>
    <s v="USD"/>
    <n v="15"/>
    <n v="25"/>
    <n v="282"/>
    <n v="33"/>
    <n v="2"/>
    <n v="0.05"/>
    <n v="1158.83"/>
    <n v="2519.1999999999998"/>
    <x v="1214"/>
    <n v="2317.66"/>
    <n v="2468.8199999999997"/>
    <n v="2"/>
    <x v="1"/>
  </r>
  <r>
    <x v="6383"/>
    <x v="0"/>
    <x v="3"/>
    <d v="2020-03-10T00:00:00"/>
    <x v="757"/>
    <d v="2020-07-09T00:00:00"/>
    <d v="2020-07-16T00:00:00"/>
    <s v="USD"/>
    <n v="14"/>
    <n v="1"/>
    <n v="31"/>
    <n v="46"/>
    <n v="8"/>
    <n v="0.05"/>
    <n v="947.05"/>
    <n v="1721.9"/>
    <x v="1032"/>
    <n v="7576.4"/>
    <n v="5510.0400000000009"/>
    <n v="7"/>
    <x v="1"/>
  </r>
  <r>
    <x v="6384"/>
    <x v="3"/>
    <x v="1"/>
    <d v="2020-03-10T00:00:00"/>
    <x v="757"/>
    <d v="2020-07-15T00:00:00"/>
    <d v="2020-07-20T00:00:00"/>
    <s v="USD"/>
    <n v="5"/>
    <n v="38"/>
    <n v="220"/>
    <n v="10"/>
    <n v="2"/>
    <n v="0.08"/>
    <n v="2176.16"/>
    <n v="3886"/>
    <x v="711"/>
    <n v="4352.32"/>
    <n v="2797.920000000001"/>
    <n v="5"/>
    <x v="1"/>
  </r>
  <r>
    <x v="6385"/>
    <x v="3"/>
    <x v="1"/>
    <d v="2020-03-10T00:00:00"/>
    <x v="757"/>
    <d v="2020-07-05T00:00:00"/>
    <d v="2020-07-11T00:00:00"/>
    <s v="USD"/>
    <n v="2"/>
    <n v="2"/>
    <n v="221"/>
    <n v="24"/>
    <n v="3"/>
    <n v="0.05"/>
    <n v="4480.16"/>
    <n v="6137.2"/>
    <x v="1372"/>
    <n v="13440.48"/>
    <n v="4050.5399999999972"/>
    <n v="6"/>
    <x v="1"/>
  </r>
  <r>
    <x v="6386"/>
    <x v="0"/>
    <x v="3"/>
    <d v="2020-03-10T00:00:00"/>
    <x v="758"/>
    <d v="2020-07-01T00:00:00"/>
    <d v="2020-07-09T00:00:00"/>
    <s v="USD"/>
    <n v="16"/>
    <n v="17"/>
    <n v="51"/>
    <n v="4"/>
    <n v="2"/>
    <n v="0.4"/>
    <n v="188.4"/>
    <n v="247.9"/>
    <x v="1155"/>
    <n v="376.8"/>
    <n v="-79.319999999999993"/>
    <n v="8"/>
    <x v="0"/>
  </r>
  <r>
    <x v="6387"/>
    <x v="2"/>
    <x v="0"/>
    <d v="2020-03-10T00:00:00"/>
    <x v="758"/>
    <d v="2020-07-11T00:00:00"/>
    <d v="2020-07-16T00:00:00"/>
    <s v="USD"/>
    <n v="26"/>
    <n v="2"/>
    <n v="117"/>
    <n v="26"/>
    <n v="7"/>
    <n v="0.2"/>
    <n v="1682.5"/>
    <n v="2304.8000000000002"/>
    <x v="1321"/>
    <n v="11777.5"/>
    <n v="1129.3800000000028"/>
    <n v="5"/>
    <x v="1"/>
  </r>
  <r>
    <x v="6388"/>
    <x v="1"/>
    <x v="3"/>
    <d v="2020-03-10T00:00:00"/>
    <x v="758"/>
    <d v="2020-07-23T00:00:00"/>
    <d v="2020-07-24T00:00:00"/>
    <s v="USD"/>
    <n v="20"/>
    <n v="12"/>
    <n v="37"/>
    <n v="21"/>
    <n v="7"/>
    <n v="0.08"/>
    <n v="3228.73"/>
    <n v="5293"/>
    <x v="2164"/>
    <n v="22601.11"/>
    <n v="11485.809999999998"/>
    <n v="1"/>
    <x v="1"/>
  </r>
  <r>
    <x v="6389"/>
    <x v="3"/>
    <x v="2"/>
    <d v="2020-03-10T00:00:00"/>
    <x v="758"/>
    <d v="2020-07-22T00:00:00"/>
    <d v="2020-07-31T00:00:00"/>
    <s v="USD"/>
    <n v="11"/>
    <n v="7"/>
    <n v="271"/>
    <n v="2"/>
    <n v="5"/>
    <n v="0.05"/>
    <n v="1821.13"/>
    <n v="2365.1"/>
    <x v="834"/>
    <n v="9105.6500000000015"/>
    <n v="2128.5749999999989"/>
    <n v="9"/>
    <x v="0"/>
  </r>
  <r>
    <x v="6390"/>
    <x v="3"/>
    <x v="3"/>
    <d v="2020-03-10T00:00:00"/>
    <x v="758"/>
    <d v="2020-06-29T00:00:00"/>
    <d v="2020-07-04T00:00:00"/>
    <s v="USD"/>
    <n v="4"/>
    <n v="29"/>
    <n v="24"/>
    <n v="41"/>
    <n v="7"/>
    <n v="0.05"/>
    <n v="574.59"/>
    <n v="897.8"/>
    <x v="2165"/>
    <n v="4022.13"/>
    <n v="1948.2399999999989"/>
    <n v="5"/>
    <x v="1"/>
  </r>
  <r>
    <x v="6391"/>
    <x v="2"/>
    <x v="2"/>
    <d v="2020-03-10T00:00:00"/>
    <x v="758"/>
    <d v="2020-07-22T00:00:00"/>
    <d v="2020-07-25T00:00:00"/>
    <s v="USD"/>
    <n v="26"/>
    <n v="42"/>
    <n v="295"/>
    <n v="15"/>
    <n v="5"/>
    <n v="0.05"/>
    <n v="150.75"/>
    <n v="201"/>
    <x v="153"/>
    <n v="753.75"/>
    <n v="201"/>
    <n v="3"/>
    <x v="1"/>
  </r>
  <r>
    <x v="6392"/>
    <x v="1"/>
    <x v="3"/>
    <d v="2020-03-10T00:00:00"/>
    <x v="758"/>
    <d v="2020-07-10T00:00:00"/>
    <d v="2020-07-13T00:00:00"/>
    <s v="USD"/>
    <n v="22"/>
    <n v="28"/>
    <n v="43"/>
    <n v="8"/>
    <n v="1"/>
    <n v="0.4"/>
    <n v="753.21"/>
    <n v="1031.8"/>
    <x v="236"/>
    <n v="753.21"/>
    <n v="-134.13000000000011"/>
    <n v="3"/>
    <x v="1"/>
  </r>
  <r>
    <x v="6393"/>
    <x v="3"/>
    <x v="0"/>
    <d v="2020-03-10T00:00:00"/>
    <x v="758"/>
    <d v="2020-07-20T00:00:00"/>
    <d v="2020-07-27T00:00:00"/>
    <s v="USD"/>
    <n v="8"/>
    <n v="11"/>
    <n v="191"/>
    <n v="9"/>
    <n v="4"/>
    <n v="0.05"/>
    <n v="757.7"/>
    <n v="1762.1"/>
    <x v="655"/>
    <n v="3030.8"/>
    <n v="3665.1799999999994"/>
    <n v="7"/>
    <x v="1"/>
  </r>
  <r>
    <x v="6394"/>
    <x v="0"/>
    <x v="0"/>
    <d v="2020-03-10T00:00:00"/>
    <x v="758"/>
    <d v="2020-07-20T00:00:00"/>
    <d v="2020-07-23T00:00:00"/>
    <s v="USD"/>
    <n v="15"/>
    <n v="25"/>
    <n v="173"/>
    <n v="40"/>
    <n v="6"/>
    <n v="0.1"/>
    <n v="831"/>
    <n v="1051.9000000000001"/>
    <x v="1542"/>
    <n v="4986"/>
    <n v="694.26000000000022"/>
    <n v="3"/>
    <x v="1"/>
  </r>
  <r>
    <x v="6395"/>
    <x v="1"/>
    <x v="1"/>
    <d v="2020-03-10T00:00:00"/>
    <x v="758"/>
    <d v="2020-07-23T00:00:00"/>
    <d v="2020-07-24T00:00:00"/>
    <s v="USD"/>
    <n v="22"/>
    <n v="40"/>
    <n v="208"/>
    <n v="16"/>
    <n v="6"/>
    <n v="0.05"/>
    <n v="130.18"/>
    <n v="194.3"/>
    <x v="558"/>
    <n v="781.08"/>
    <n v="326.43000000000018"/>
    <n v="1"/>
    <x v="1"/>
  </r>
  <r>
    <x v="6396"/>
    <x v="3"/>
    <x v="3"/>
    <d v="2020-03-10T00:00:00"/>
    <x v="759"/>
    <d v="2020-07-07T00:00:00"/>
    <d v="2020-07-17T00:00:00"/>
    <s v="USD"/>
    <n v="10"/>
    <n v="34"/>
    <n v="51"/>
    <n v="18"/>
    <n v="1"/>
    <n v="0.08"/>
    <n v="810.7"/>
    <n v="1842.5"/>
    <x v="272"/>
    <n v="810.7"/>
    <n v="884.40000000000009"/>
    <n v="10"/>
    <x v="0"/>
  </r>
  <r>
    <x v="6397"/>
    <x v="3"/>
    <x v="2"/>
    <d v="2020-03-10T00:00:00"/>
    <x v="759"/>
    <d v="2020-07-01T00:00:00"/>
    <d v="2020-07-11T00:00:00"/>
    <s v="USD"/>
    <n v="9"/>
    <n v="10"/>
    <n v="291"/>
    <n v="39"/>
    <n v="1"/>
    <n v="0.1"/>
    <n v="745.71"/>
    <n v="1065.3"/>
    <x v="1007"/>
    <n v="745.71"/>
    <n v="213.05999999999995"/>
    <n v="10"/>
    <x v="0"/>
  </r>
  <r>
    <x v="6398"/>
    <x v="3"/>
    <x v="4"/>
    <d v="2020-03-10T00:00:00"/>
    <x v="759"/>
    <d v="2020-07-04T00:00:00"/>
    <d v="2020-07-09T00:00:00"/>
    <s v="USD"/>
    <n v="10"/>
    <n v="44"/>
    <n v="330"/>
    <n v="8"/>
    <n v="2"/>
    <n v="0.3"/>
    <n v="1725.25"/>
    <n v="3450.5"/>
    <x v="2166"/>
    <n v="3450.5"/>
    <n v="1380.1999999999998"/>
    <n v="5"/>
    <x v="1"/>
  </r>
  <r>
    <x v="6399"/>
    <x v="1"/>
    <x v="2"/>
    <d v="2020-03-10T00:00:00"/>
    <x v="759"/>
    <d v="2020-07-10T00:00:00"/>
    <d v="2020-07-14T00:00:00"/>
    <s v="USD"/>
    <n v="21"/>
    <n v="49"/>
    <n v="292"/>
    <n v="37"/>
    <n v="5"/>
    <n v="0.3"/>
    <n v="2082.9"/>
    <n v="3591.2"/>
    <x v="929"/>
    <n v="10414.5"/>
    <n v="2154.6999999999989"/>
    <n v="4"/>
    <x v="1"/>
  </r>
  <r>
    <x v="6400"/>
    <x v="0"/>
    <x v="3"/>
    <d v="2020-03-10T00:00:00"/>
    <x v="759"/>
    <d v="2020-07-20T00:00:00"/>
    <d v="2020-07-29T00:00:00"/>
    <s v="USD"/>
    <n v="16"/>
    <n v="21"/>
    <n v="54"/>
    <n v="46"/>
    <n v="2"/>
    <n v="0.15"/>
    <n v="1995.53"/>
    <n v="3912.8"/>
    <x v="1107"/>
    <n v="3991.06"/>
    <n v="2660.7000000000003"/>
    <n v="9"/>
    <x v="0"/>
  </r>
  <r>
    <x v="6401"/>
    <x v="0"/>
    <x v="4"/>
    <d v="2020-03-10T00:00:00"/>
    <x v="759"/>
    <d v="2020-06-30T00:00:00"/>
    <d v="2020-07-02T00:00:00"/>
    <s v="USD"/>
    <n v="19"/>
    <n v="19"/>
    <n v="336"/>
    <n v="25"/>
    <n v="7"/>
    <n v="0.08"/>
    <n v="697.07"/>
    <n v="1025.0999999999999"/>
    <x v="1243"/>
    <n v="4879.4900000000007"/>
    <n v="1722.1539999999986"/>
    <n v="2"/>
    <x v="1"/>
  </r>
  <r>
    <x v="6402"/>
    <x v="0"/>
    <x v="0"/>
    <d v="2020-03-10T00:00:00"/>
    <x v="759"/>
    <d v="2020-07-01T00:00:00"/>
    <d v="2020-07-09T00:00:00"/>
    <s v="USD"/>
    <n v="12"/>
    <n v="17"/>
    <n v="121"/>
    <n v="3"/>
    <n v="3"/>
    <n v="0.05"/>
    <n v="379.96"/>
    <n v="716.9"/>
    <x v="2167"/>
    <n v="1139.8799999999999"/>
    <n v="903.28499999999985"/>
    <n v="8"/>
    <x v="0"/>
  </r>
  <r>
    <x v="6403"/>
    <x v="3"/>
    <x v="0"/>
    <d v="2020-03-10T00:00:00"/>
    <x v="759"/>
    <d v="2020-07-25T00:00:00"/>
    <d v="2020-08-04T00:00:00"/>
    <s v="USD"/>
    <n v="8"/>
    <n v="41"/>
    <n v="136"/>
    <n v="28"/>
    <n v="3"/>
    <n v="0.08"/>
    <n v="2049.33"/>
    <n v="2807.3"/>
    <x v="2168"/>
    <n v="6147.99"/>
    <n v="1600.1580000000022"/>
    <n v="10"/>
    <x v="0"/>
  </r>
  <r>
    <x v="6404"/>
    <x v="1"/>
    <x v="3"/>
    <d v="2020-03-10T00:00:00"/>
    <x v="760"/>
    <d v="2020-07-14T00:00:00"/>
    <d v="2020-07-24T00:00:00"/>
    <s v="USD"/>
    <n v="21"/>
    <n v="29"/>
    <n v="28"/>
    <n v="21"/>
    <n v="2"/>
    <n v="0.08"/>
    <n v="3241.73"/>
    <n v="3859.2"/>
    <x v="602"/>
    <n v="6483.46"/>
    <n v="617.46799999999985"/>
    <n v="10"/>
    <x v="0"/>
  </r>
  <r>
    <x v="6405"/>
    <x v="2"/>
    <x v="0"/>
    <d v="2020-03-10T00:00:00"/>
    <x v="760"/>
    <d v="2020-07-19T00:00:00"/>
    <d v="2020-07-21T00:00:00"/>
    <s v="USD"/>
    <n v="28"/>
    <n v="12"/>
    <n v="150"/>
    <n v="35"/>
    <n v="3"/>
    <n v="0.05"/>
    <n v="4433.26"/>
    <n v="6157.3"/>
    <x v="926"/>
    <n v="13299.78"/>
    <n v="4248.5249999999996"/>
    <n v="2"/>
    <x v="1"/>
  </r>
  <r>
    <x v="6406"/>
    <x v="3"/>
    <x v="0"/>
    <d v="2020-03-10T00:00:00"/>
    <x v="760"/>
    <d v="2020-07-19T00:00:00"/>
    <d v="2020-07-25T00:00:00"/>
    <s v="USD"/>
    <n v="1"/>
    <n v="5"/>
    <n v="94"/>
    <n v="38"/>
    <n v="1"/>
    <n v="0.15"/>
    <n v="643.87"/>
    <n v="1038.5"/>
    <x v="107"/>
    <n v="643.87"/>
    <n v="238.85500000000002"/>
    <n v="6"/>
    <x v="1"/>
  </r>
  <r>
    <x v="6407"/>
    <x v="1"/>
    <x v="1"/>
    <d v="2020-03-10T00:00:00"/>
    <x v="760"/>
    <d v="2020-07-23T00:00:00"/>
    <d v="2020-07-26T00:00:00"/>
    <s v="USD"/>
    <n v="22"/>
    <n v="48"/>
    <n v="228"/>
    <n v="20"/>
    <n v="1"/>
    <n v="0.05"/>
    <n v="768.22"/>
    <n v="984.9"/>
    <x v="947"/>
    <n v="768.22"/>
    <n v="167.43499999999995"/>
    <n v="3"/>
    <x v="1"/>
  </r>
  <r>
    <x v="6408"/>
    <x v="0"/>
    <x v="0"/>
    <d v="2020-03-10T00:00:00"/>
    <x v="760"/>
    <d v="2020-07-22T00:00:00"/>
    <d v="2020-07-23T00:00:00"/>
    <s v="USD"/>
    <n v="16"/>
    <n v="11"/>
    <n v="185"/>
    <n v="6"/>
    <n v="8"/>
    <n v="0.4"/>
    <n v="572.25"/>
    <n v="783.9"/>
    <x v="548"/>
    <n v="4578"/>
    <n v="-815.2800000000002"/>
    <n v="1"/>
    <x v="1"/>
  </r>
  <r>
    <x v="6409"/>
    <x v="1"/>
    <x v="2"/>
    <d v="2020-03-10T00:00:00"/>
    <x v="761"/>
    <d v="2020-07-21T00:00:00"/>
    <d v="2020-07-30T00:00:00"/>
    <s v="USD"/>
    <n v="22"/>
    <n v="17"/>
    <n v="312"/>
    <n v="26"/>
    <n v="4"/>
    <n v="0.08"/>
    <n v="157.12"/>
    <n v="234.5"/>
    <x v="1540"/>
    <n v="628.48"/>
    <n v="234.48000000000002"/>
    <n v="9"/>
    <x v="0"/>
  </r>
  <r>
    <x v="6410"/>
    <x v="3"/>
    <x v="3"/>
    <d v="2020-03-10T00:00:00"/>
    <x v="761"/>
    <d v="2020-07-06T00:00:00"/>
    <d v="2020-07-09T00:00:00"/>
    <s v="USD"/>
    <n v="4"/>
    <n v="45"/>
    <n v="6"/>
    <n v="3"/>
    <n v="3"/>
    <n v="0.1"/>
    <n v="1873.86"/>
    <n v="2465.6"/>
    <x v="457"/>
    <n v="5621.58"/>
    <n v="1035.54"/>
    <n v="3"/>
    <x v="1"/>
  </r>
  <r>
    <x v="6411"/>
    <x v="3"/>
    <x v="0"/>
    <d v="2020-03-10T00:00:00"/>
    <x v="761"/>
    <d v="2020-07-11T00:00:00"/>
    <d v="2020-07-20T00:00:00"/>
    <s v="USD"/>
    <n v="8"/>
    <n v="22"/>
    <n v="124"/>
    <n v="39"/>
    <n v="1"/>
    <n v="0.2"/>
    <n v="603"/>
    <n v="1005"/>
    <x v="153"/>
    <n v="603"/>
    <n v="201"/>
    <n v="9"/>
    <x v="0"/>
  </r>
  <r>
    <x v="6412"/>
    <x v="0"/>
    <x v="1"/>
    <d v="2020-03-10T00:00:00"/>
    <x v="761"/>
    <d v="2020-07-10T00:00:00"/>
    <d v="2020-07-13T00:00:00"/>
    <s v="USD"/>
    <n v="20"/>
    <n v="14"/>
    <n v="224"/>
    <n v="27"/>
    <n v="3"/>
    <n v="0.08"/>
    <n v="718.24"/>
    <n v="1072"/>
    <x v="843"/>
    <n v="2154.7200000000003"/>
    <n v="804"/>
    <n v="3"/>
    <x v="1"/>
  </r>
  <r>
    <x v="6413"/>
    <x v="0"/>
    <x v="3"/>
    <d v="2020-03-10T00:00:00"/>
    <x v="761"/>
    <d v="2020-07-10T00:00:00"/>
    <d v="2020-07-15T00:00:00"/>
    <s v="USD"/>
    <n v="18"/>
    <n v="36"/>
    <n v="2"/>
    <n v="18"/>
    <n v="6"/>
    <n v="0.1"/>
    <n v="431.48"/>
    <n v="1078.7"/>
    <x v="463"/>
    <n v="2588.88"/>
    <n v="3236.1000000000004"/>
    <n v="5"/>
    <x v="1"/>
  </r>
  <r>
    <x v="6414"/>
    <x v="3"/>
    <x v="0"/>
    <d v="2020-03-10T00:00:00"/>
    <x v="761"/>
    <d v="2020-07-13T00:00:00"/>
    <d v="2020-07-16T00:00:00"/>
    <s v="USD"/>
    <n v="5"/>
    <n v="12"/>
    <n v="137"/>
    <n v="17"/>
    <n v="2"/>
    <n v="0.15"/>
    <n v="744.3"/>
    <n v="1078.7"/>
    <x v="886"/>
    <n v="1488.6"/>
    <n v="345.19000000000005"/>
    <n v="3"/>
    <x v="1"/>
  </r>
  <r>
    <x v="6415"/>
    <x v="0"/>
    <x v="3"/>
    <d v="2020-03-10T00:00:00"/>
    <x v="761"/>
    <d v="2020-07-06T00:00:00"/>
    <d v="2020-07-09T00:00:00"/>
    <s v="USD"/>
    <n v="18"/>
    <n v="6"/>
    <n v="18"/>
    <n v="39"/>
    <n v="6"/>
    <n v="0.08"/>
    <n v="1447.74"/>
    <n v="1956.4"/>
    <x v="972"/>
    <n v="8686.44"/>
    <n v="2112.8880000000008"/>
    <n v="3"/>
    <x v="1"/>
  </r>
  <r>
    <x v="6416"/>
    <x v="0"/>
    <x v="0"/>
    <d v="2020-03-10T00:00:00"/>
    <x v="761"/>
    <d v="2020-07-10T00:00:00"/>
    <d v="2020-07-11T00:00:00"/>
    <s v="USD"/>
    <n v="13"/>
    <n v="19"/>
    <n v="141"/>
    <n v="8"/>
    <n v="1"/>
    <n v="0.05"/>
    <n v="134.4"/>
    <n v="227.8"/>
    <x v="1491"/>
    <n v="134.4"/>
    <n v="82.009999999999991"/>
    <n v="1"/>
    <x v="1"/>
  </r>
  <r>
    <x v="6417"/>
    <x v="3"/>
    <x v="5"/>
    <d v="2020-03-10T00:00:00"/>
    <x v="761"/>
    <d v="2020-07-25T00:00:00"/>
    <d v="2020-07-30T00:00:00"/>
    <s v="USD"/>
    <n v="3"/>
    <n v="17"/>
    <n v="82"/>
    <n v="5"/>
    <n v="8"/>
    <n v="0.15"/>
    <n v="570.29999999999995"/>
    <n v="891.1"/>
    <x v="135"/>
    <n v="4562.3999999999996"/>
    <n v="1497.08"/>
    <n v="5"/>
    <x v="1"/>
  </r>
  <r>
    <x v="6418"/>
    <x v="1"/>
    <x v="0"/>
    <d v="2020-03-10T00:00:00"/>
    <x v="762"/>
    <d v="2020-07-07T00:00:00"/>
    <d v="2020-07-10T00:00:00"/>
    <s v="USD"/>
    <n v="24"/>
    <n v="42"/>
    <n v="125"/>
    <n v="41"/>
    <n v="5"/>
    <n v="0.05"/>
    <n v="546.85"/>
    <n v="1031.8"/>
    <x v="454"/>
    <n v="2734.25"/>
    <n v="2166.8000000000002"/>
    <n v="3"/>
    <x v="1"/>
  </r>
  <r>
    <x v="6419"/>
    <x v="1"/>
    <x v="0"/>
    <d v="2020-03-10T00:00:00"/>
    <x v="762"/>
    <d v="2020-07-24T00:00:00"/>
    <d v="2020-07-31T00:00:00"/>
    <s v="USD"/>
    <n v="21"/>
    <n v="9"/>
    <n v="191"/>
    <n v="22"/>
    <n v="2"/>
    <n v="0.08"/>
    <n v="1945.88"/>
    <n v="3088.7"/>
    <x v="2017"/>
    <n v="3891.76"/>
    <n v="1791.4479999999994"/>
    <n v="7"/>
    <x v="1"/>
  </r>
  <r>
    <x v="6420"/>
    <x v="2"/>
    <x v="3"/>
    <d v="2020-03-10T00:00:00"/>
    <x v="762"/>
    <d v="2020-07-20T00:00:00"/>
    <d v="2020-07-24T00:00:00"/>
    <s v="USD"/>
    <n v="26"/>
    <n v="45"/>
    <n v="27"/>
    <n v="2"/>
    <n v="2"/>
    <n v="0.05"/>
    <n v="536"/>
    <n v="1072"/>
    <x v="845"/>
    <n v="1072"/>
    <n v="964.8"/>
    <n v="4"/>
    <x v="1"/>
  </r>
  <r>
    <x v="6421"/>
    <x v="0"/>
    <x v="3"/>
    <d v="2020-03-10T00:00:00"/>
    <x v="762"/>
    <d v="2020-07-11T00:00:00"/>
    <d v="2020-07-20T00:00:00"/>
    <s v="USD"/>
    <n v="15"/>
    <n v="43"/>
    <n v="29"/>
    <n v="19"/>
    <n v="2"/>
    <n v="0.08"/>
    <n v="1868.5"/>
    <n v="3892.7"/>
    <x v="87"/>
    <n v="3737"/>
    <n v="3425.5680000000002"/>
    <n v="9"/>
    <x v="0"/>
  </r>
  <r>
    <x v="6422"/>
    <x v="3"/>
    <x v="0"/>
    <d v="2020-03-10T00:00:00"/>
    <x v="762"/>
    <d v="2020-07-16T00:00:00"/>
    <d v="2020-07-23T00:00:00"/>
    <s v="USD"/>
    <n v="10"/>
    <n v="13"/>
    <n v="97"/>
    <n v="19"/>
    <n v="7"/>
    <n v="0.15"/>
    <n v="1381.88"/>
    <n v="2512.5"/>
    <x v="965"/>
    <n v="9673.16"/>
    <n v="5276.2150000000001"/>
    <n v="7"/>
    <x v="1"/>
  </r>
  <r>
    <x v="6423"/>
    <x v="3"/>
    <x v="0"/>
    <d v="2020-03-10T00:00:00"/>
    <x v="762"/>
    <d v="2020-07-14T00:00:00"/>
    <d v="2020-07-19T00:00:00"/>
    <s v="USD"/>
    <n v="7"/>
    <n v="9"/>
    <n v="200"/>
    <n v="39"/>
    <n v="7"/>
    <n v="0.05"/>
    <n v="696.8"/>
    <n v="1072"/>
    <x v="991"/>
    <n v="4877.5999999999995"/>
    <n v="2251.1999999999998"/>
    <n v="5"/>
    <x v="1"/>
  </r>
  <r>
    <x v="6424"/>
    <x v="3"/>
    <x v="2"/>
    <d v="2020-03-10T00:00:00"/>
    <x v="763"/>
    <d v="2020-07-29T00:00:00"/>
    <d v="2020-08-04T00:00:00"/>
    <s v="USD"/>
    <n v="4"/>
    <n v="17"/>
    <n v="325"/>
    <n v="11"/>
    <n v="6"/>
    <n v="0.08"/>
    <n v="142.58000000000001"/>
    <n v="187.6"/>
    <x v="892"/>
    <n v="855.48"/>
    <n v="180.07199999999989"/>
    <n v="6"/>
    <x v="1"/>
  </r>
  <r>
    <x v="6425"/>
    <x v="3"/>
    <x v="0"/>
    <d v="2020-03-10T00:00:00"/>
    <x v="763"/>
    <d v="2020-07-14T00:00:00"/>
    <d v="2020-07-21T00:00:00"/>
    <s v="USD"/>
    <n v="11"/>
    <n v="33"/>
    <n v="95"/>
    <n v="13"/>
    <n v="8"/>
    <n v="0.05"/>
    <n v="1283.18"/>
    <n v="1782.2"/>
    <x v="2169"/>
    <n v="10265.44"/>
    <n v="3279.2799999999988"/>
    <n v="7"/>
    <x v="1"/>
  </r>
  <r>
    <x v="6426"/>
    <x v="0"/>
    <x v="3"/>
    <d v="2020-03-10T00:00:00"/>
    <x v="763"/>
    <d v="2020-07-07T00:00:00"/>
    <d v="2020-07-10T00:00:00"/>
    <s v="USD"/>
    <n v="17"/>
    <n v="49"/>
    <n v="51"/>
    <n v="34"/>
    <n v="3"/>
    <n v="0.08"/>
    <n v="545.51"/>
    <n v="924.6"/>
    <x v="453"/>
    <n v="1636.53"/>
    <n v="915.36600000000021"/>
    <n v="3"/>
    <x v="1"/>
  </r>
  <r>
    <x v="6427"/>
    <x v="3"/>
    <x v="4"/>
    <d v="2020-03-10T00:00:00"/>
    <x v="763"/>
    <d v="2020-07-18T00:00:00"/>
    <d v="2020-07-28T00:00:00"/>
    <s v="USD"/>
    <n v="4"/>
    <n v="3"/>
    <n v="341"/>
    <n v="12"/>
    <n v="8"/>
    <n v="0.08"/>
    <n v="2511.5"/>
    <n v="3986.5"/>
    <x v="627"/>
    <n v="20092"/>
    <n v="9248.6400000000031"/>
    <n v="10"/>
    <x v="0"/>
  </r>
  <r>
    <x v="6428"/>
    <x v="0"/>
    <x v="4"/>
    <d v="2020-03-10T00:00:00"/>
    <x v="763"/>
    <d v="2020-07-29T00:00:00"/>
    <d v="2020-08-01T00:00:00"/>
    <s v="USD"/>
    <n v="17"/>
    <n v="41"/>
    <n v="346"/>
    <n v="47"/>
    <n v="2"/>
    <n v="0.15"/>
    <n v="644.54"/>
    <n v="991.6"/>
    <x v="324"/>
    <n v="1289.08"/>
    <n v="396.6400000000001"/>
    <n v="3"/>
    <x v="1"/>
  </r>
  <r>
    <x v="6429"/>
    <x v="0"/>
    <x v="1"/>
    <d v="2020-03-10T00:00:00"/>
    <x v="763"/>
    <d v="2020-07-19T00:00:00"/>
    <d v="2020-07-20T00:00:00"/>
    <s v="USD"/>
    <n v="18"/>
    <n v="3"/>
    <n v="258"/>
    <n v="45"/>
    <n v="2"/>
    <n v="0.15"/>
    <n v="1728.27"/>
    <n v="2244.5"/>
    <x v="368"/>
    <n v="3456.54"/>
    <n v="359.11000000000013"/>
    <n v="1"/>
    <x v="1"/>
  </r>
  <r>
    <x v="6430"/>
    <x v="3"/>
    <x v="5"/>
    <d v="2020-03-10T00:00:00"/>
    <x v="763"/>
    <d v="2020-07-09T00:00:00"/>
    <d v="2020-07-18T00:00:00"/>
    <s v="USD"/>
    <n v="3"/>
    <n v="25"/>
    <n v="75"/>
    <n v="46"/>
    <n v="2"/>
    <n v="0.1"/>
    <n v="621.42999999999995"/>
    <n v="1172.5"/>
    <x v="1767"/>
    <n v="1242.8599999999999"/>
    <n v="867.6400000000001"/>
    <n v="9"/>
    <x v="0"/>
  </r>
  <r>
    <x v="6431"/>
    <x v="3"/>
    <x v="2"/>
    <d v="2020-03-10T00:00:00"/>
    <x v="763"/>
    <d v="2020-07-10T00:00:00"/>
    <d v="2020-07-11T00:00:00"/>
    <s v="USD"/>
    <n v="4"/>
    <n v="32"/>
    <n v="287"/>
    <n v="39"/>
    <n v="4"/>
    <n v="0.2"/>
    <n v="1301.01"/>
    <n v="1782.2"/>
    <x v="135"/>
    <n v="5204.04"/>
    <n v="499.00000000000091"/>
    <n v="1"/>
    <x v="1"/>
  </r>
  <r>
    <x v="6432"/>
    <x v="3"/>
    <x v="0"/>
    <d v="2020-03-10T00:00:00"/>
    <x v="763"/>
    <d v="2020-07-11T00:00:00"/>
    <d v="2020-07-17T00:00:00"/>
    <s v="USD"/>
    <n v="5"/>
    <n v="50"/>
    <n v="179"/>
    <n v="25"/>
    <n v="3"/>
    <n v="0.08"/>
    <n v="4783.8"/>
    <n v="6378.4"/>
    <x v="2170"/>
    <n v="14351.400000000001"/>
    <n v="3252.9839999999967"/>
    <n v="6"/>
    <x v="1"/>
  </r>
  <r>
    <x v="6433"/>
    <x v="3"/>
    <x v="3"/>
    <d v="2020-03-10T00:00:00"/>
    <x v="763"/>
    <d v="2020-07-07T00:00:00"/>
    <d v="2020-07-14T00:00:00"/>
    <s v="USD"/>
    <n v="12"/>
    <n v="46"/>
    <n v="1"/>
    <n v="43"/>
    <n v="6"/>
    <n v="0.05"/>
    <n v="3709.66"/>
    <n v="5152.3"/>
    <x v="2171"/>
    <n v="22257.96"/>
    <n v="7110.1500000000015"/>
    <n v="7"/>
    <x v="1"/>
  </r>
  <r>
    <x v="6434"/>
    <x v="0"/>
    <x v="2"/>
    <d v="2020-03-10T00:00:00"/>
    <x v="763"/>
    <d v="2020-07-14T00:00:00"/>
    <d v="2020-07-20T00:00:00"/>
    <s v="USD"/>
    <n v="20"/>
    <n v="40"/>
    <n v="278"/>
    <n v="27"/>
    <n v="4"/>
    <n v="0.08"/>
    <n v="514.55999999999995"/>
    <n v="1286.4000000000001"/>
    <x v="1057"/>
    <n v="2058.2399999999998"/>
    <n v="2675.7120000000004"/>
    <n v="6"/>
    <x v="1"/>
  </r>
  <r>
    <x v="6435"/>
    <x v="1"/>
    <x v="3"/>
    <d v="2020-03-10T00:00:00"/>
    <x v="764"/>
    <d v="2020-07-24T00:00:00"/>
    <d v="2020-07-29T00:00:00"/>
    <s v="USD"/>
    <n v="24"/>
    <n v="10"/>
    <n v="8"/>
    <n v="44"/>
    <n v="5"/>
    <n v="0.05"/>
    <n v="662.09"/>
    <n v="1085.4000000000001"/>
    <x v="114"/>
    <n v="3310.4500000000003"/>
    <n v="1845.1999999999994"/>
    <n v="5"/>
    <x v="1"/>
  </r>
  <r>
    <x v="6436"/>
    <x v="1"/>
    <x v="0"/>
    <d v="2020-03-10T00:00:00"/>
    <x v="764"/>
    <d v="2020-07-21T00:00:00"/>
    <d v="2020-07-30T00:00:00"/>
    <s v="USD"/>
    <n v="24"/>
    <n v="7"/>
    <n v="121"/>
    <n v="40"/>
    <n v="5"/>
    <n v="0.1"/>
    <n v="928.62"/>
    <n v="1105.5"/>
    <x v="277"/>
    <n v="4643.1000000000004"/>
    <n v="331.64999999999964"/>
    <n v="9"/>
    <x v="0"/>
  </r>
  <r>
    <x v="6437"/>
    <x v="3"/>
    <x v="3"/>
    <d v="2020-03-10T00:00:00"/>
    <x v="764"/>
    <d v="2020-07-13T00:00:00"/>
    <d v="2020-07-14T00:00:00"/>
    <s v="USD"/>
    <n v="2"/>
    <n v="19"/>
    <n v="11"/>
    <n v="11"/>
    <n v="1"/>
    <n v="0.1"/>
    <n v="450.51"/>
    <n v="1098.8"/>
    <x v="455"/>
    <n v="450.51"/>
    <n v="538.41"/>
    <n v="1"/>
    <x v="1"/>
  </r>
  <r>
    <x v="6438"/>
    <x v="0"/>
    <x v="5"/>
    <d v="2020-03-10T00:00:00"/>
    <x v="764"/>
    <d v="2020-07-18T00:00:00"/>
    <d v="2020-07-19T00:00:00"/>
    <s v="USD"/>
    <n v="20"/>
    <n v="7"/>
    <n v="87"/>
    <n v="3"/>
    <n v="2"/>
    <n v="0.05"/>
    <n v="482"/>
    <n v="730.3"/>
    <x v="2172"/>
    <n v="964"/>
    <n v="423.56999999999994"/>
    <n v="1"/>
    <x v="1"/>
  </r>
  <r>
    <x v="6439"/>
    <x v="3"/>
    <x v="3"/>
    <d v="2020-03-10T00:00:00"/>
    <x v="764"/>
    <d v="2020-07-11T00:00:00"/>
    <d v="2020-07-19T00:00:00"/>
    <s v="USD"/>
    <n v="9"/>
    <n v="18"/>
    <n v="51"/>
    <n v="18"/>
    <n v="4"/>
    <n v="0.08"/>
    <n v="624.57000000000005"/>
    <n v="1058.5999999999999"/>
    <x v="1657"/>
    <n v="2498.2800000000002"/>
    <n v="1397.3679999999995"/>
    <n v="8"/>
    <x v="0"/>
  </r>
  <r>
    <x v="6440"/>
    <x v="3"/>
    <x v="1"/>
    <d v="2020-03-10T00:00:00"/>
    <x v="764"/>
    <d v="2020-07-05T00:00:00"/>
    <d v="2020-07-12T00:00:00"/>
    <s v="USD"/>
    <n v="10"/>
    <n v="18"/>
    <n v="207"/>
    <n v="42"/>
    <n v="8"/>
    <n v="0.05"/>
    <n v="658.01"/>
    <n v="1078.7"/>
    <x v="1144"/>
    <n v="5264.08"/>
    <n v="2934.0400000000009"/>
    <n v="7"/>
    <x v="1"/>
  </r>
  <r>
    <x v="6441"/>
    <x v="3"/>
    <x v="2"/>
    <d v="2020-03-10T00:00:00"/>
    <x v="764"/>
    <d v="2020-07-05T00:00:00"/>
    <d v="2020-07-11T00:00:00"/>
    <s v="USD"/>
    <n v="8"/>
    <n v="40"/>
    <n v="308"/>
    <n v="7"/>
    <n v="5"/>
    <n v="0.05"/>
    <n v="1487.33"/>
    <n v="1882.7"/>
    <x v="2173"/>
    <n v="7436.65"/>
    <n v="1506.1749999999993"/>
    <n v="6"/>
    <x v="1"/>
  </r>
  <r>
    <x v="6442"/>
    <x v="3"/>
    <x v="1"/>
    <d v="2020-03-10T00:00:00"/>
    <x v="765"/>
    <d v="2020-08-01T00:00:00"/>
    <d v="2020-08-11T00:00:00"/>
    <s v="USD"/>
    <n v="10"/>
    <n v="44"/>
    <n v="203"/>
    <n v="26"/>
    <n v="3"/>
    <n v="0.05"/>
    <n v="499.69"/>
    <n v="757.1"/>
    <x v="2174"/>
    <n v="1499.07"/>
    <n v="658.66500000000019"/>
    <n v="10"/>
    <x v="0"/>
  </r>
  <r>
    <x v="6443"/>
    <x v="2"/>
    <x v="5"/>
    <d v="2020-03-10T00:00:00"/>
    <x v="765"/>
    <d v="2020-07-08T00:00:00"/>
    <d v="2020-07-11T00:00:00"/>
    <s v="USD"/>
    <n v="25"/>
    <n v="15"/>
    <n v="79"/>
    <n v="26"/>
    <n v="3"/>
    <n v="0.15"/>
    <n v="2785.86"/>
    <n v="5159"/>
    <x v="1463"/>
    <n v="8357.58"/>
    <n v="4797.869999999999"/>
    <n v="3"/>
    <x v="1"/>
  </r>
  <r>
    <x v="6444"/>
    <x v="3"/>
    <x v="0"/>
    <d v="2020-03-10T00:00:00"/>
    <x v="765"/>
    <d v="2020-07-27T00:00:00"/>
    <d v="2020-07-31T00:00:00"/>
    <s v="USD"/>
    <n v="9"/>
    <n v="14"/>
    <n v="182"/>
    <n v="43"/>
    <n v="6"/>
    <n v="0.1"/>
    <n v="2087.9899999999998"/>
    <n v="3939.6"/>
    <x v="1389"/>
    <n v="12527.939999999999"/>
    <n v="8745.9000000000015"/>
    <n v="4"/>
    <x v="1"/>
  </r>
  <r>
    <x v="6445"/>
    <x v="0"/>
    <x v="2"/>
    <d v="2020-03-10T00:00:00"/>
    <x v="765"/>
    <d v="2020-07-24T00:00:00"/>
    <d v="2020-07-31T00:00:00"/>
    <s v="USD"/>
    <n v="15"/>
    <n v="7"/>
    <n v="291"/>
    <n v="43"/>
    <n v="3"/>
    <n v="0.1"/>
    <n v="975.52"/>
    <n v="2438.8000000000002"/>
    <x v="354"/>
    <n v="2926.56"/>
    <n v="3658.2000000000003"/>
    <n v="7"/>
    <x v="1"/>
  </r>
  <r>
    <x v="6446"/>
    <x v="3"/>
    <x v="1"/>
    <d v="2020-03-10T00:00:00"/>
    <x v="765"/>
    <d v="2020-07-28T00:00:00"/>
    <d v="2020-07-31T00:00:00"/>
    <s v="USD"/>
    <n v="11"/>
    <n v="40"/>
    <n v="245"/>
    <n v="4"/>
    <n v="4"/>
    <n v="0.15"/>
    <n v="557.51"/>
    <n v="1051.9000000000001"/>
    <x v="384"/>
    <n v="2230.04"/>
    <n v="1346.42"/>
    <n v="3"/>
    <x v="1"/>
  </r>
  <r>
    <x v="6447"/>
    <x v="3"/>
    <x v="5"/>
    <d v="2020-03-10T00:00:00"/>
    <x v="765"/>
    <d v="2020-07-30T00:00:00"/>
    <d v="2020-08-04T00:00:00"/>
    <s v="USD"/>
    <n v="11"/>
    <n v="1"/>
    <n v="70"/>
    <n v="35"/>
    <n v="1"/>
    <n v="0.4"/>
    <n v="148.34"/>
    <n v="180.9"/>
    <x v="827"/>
    <n v="148.34"/>
    <n v="-39.799999999999997"/>
    <n v="5"/>
    <x v="1"/>
  </r>
  <r>
    <x v="6448"/>
    <x v="3"/>
    <x v="2"/>
    <d v="2020-03-10T00:00:00"/>
    <x v="765"/>
    <d v="2020-07-30T00:00:00"/>
    <d v="2020-08-04T00:00:00"/>
    <s v="USD"/>
    <n v="6"/>
    <n v="43"/>
    <n v="322"/>
    <n v="7"/>
    <n v="7"/>
    <n v="0.08"/>
    <n v="3514.82"/>
    <n v="5762"/>
    <x v="2175"/>
    <n v="24603.74"/>
    <n v="12503.539999999997"/>
    <n v="5"/>
    <x v="1"/>
  </r>
  <r>
    <x v="6449"/>
    <x v="2"/>
    <x v="4"/>
    <d v="2020-03-10T00:00:00"/>
    <x v="765"/>
    <d v="2020-07-25T00:00:00"/>
    <d v="2020-08-01T00:00:00"/>
    <s v="USD"/>
    <n v="26"/>
    <n v="18"/>
    <n v="357"/>
    <n v="40"/>
    <n v="5"/>
    <n v="0.08"/>
    <n v="1702.87"/>
    <n v="2365.1"/>
    <x v="834"/>
    <n v="8514.3499999999985"/>
    <n v="2365.1100000000024"/>
    <n v="7"/>
    <x v="1"/>
  </r>
  <r>
    <x v="6450"/>
    <x v="3"/>
    <x v="0"/>
    <d v="2020-03-10T00:00:00"/>
    <x v="765"/>
    <d v="2020-07-21T00:00:00"/>
    <d v="2020-07-31T00:00:00"/>
    <s v="USD"/>
    <n v="1"/>
    <n v="24"/>
    <n v="150"/>
    <n v="23"/>
    <n v="6"/>
    <n v="0.08"/>
    <n v="884.4"/>
    <n v="1105.5"/>
    <x v="1260"/>
    <n v="5306.4"/>
    <n v="795.96000000000095"/>
    <n v="10"/>
    <x v="0"/>
  </r>
  <r>
    <x v="6451"/>
    <x v="3"/>
    <x v="0"/>
    <d v="2020-03-10T00:00:00"/>
    <x v="765"/>
    <d v="2020-07-25T00:00:00"/>
    <d v="2020-07-27T00:00:00"/>
    <s v="USD"/>
    <n v="7"/>
    <n v="7"/>
    <n v="138"/>
    <n v="3"/>
    <n v="4"/>
    <n v="0.2"/>
    <n v="3306.85"/>
    <n v="6123.8"/>
    <x v="2176"/>
    <n v="13227.4"/>
    <n v="6368.76"/>
    <n v="2"/>
    <x v="1"/>
  </r>
  <r>
    <x v="6452"/>
    <x v="0"/>
    <x v="0"/>
    <d v="2020-03-10T00:00:00"/>
    <x v="765"/>
    <d v="2020-07-22T00:00:00"/>
    <d v="2020-07-24T00:00:00"/>
    <s v="USD"/>
    <n v="13"/>
    <n v="21"/>
    <n v="123"/>
    <n v="35"/>
    <n v="2"/>
    <n v="0.08"/>
    <n v="469.2"/>
    <n v="998.3"/>
    <x v="1391"/>
    <n v="938.4"/>
    <n v="898.47200000000009"/>
    <n v="2"/>
    <x v="1"/>
  </r>
  <r>
    <x v="6453"/>
    <x v="2"/>
    <x v="2"/>
    <d v="2020-03-10T00:00:00"/>
    <x v="765"/>
    <d v="2020-07-25T00:00:00"/>
    <d v="2020-08-04T00:00:00"/>
    <s v="USD"/>
    <n v="27"/>
    <n v="16"/>
    <n v="294"/>
    <n v="33"/>
    <n v="3"/>
    <n v="0.05"/>
    <n v="1267.9100000000001"/>
    <n v="2224.4"/>
    <x v="128"/>
    <n v="3803.7300000000005"/>
    <n v="2535.8099999999995"/>
    <n v="10"/>
    <x v="0"/>
  </r>
  <r>
    <x v="6454"/>
    <x v="3"/>
    <x v="1"/>
    <d v="2020-03-10T00:00:00"/>
    <x v="765"/>
    <d v="2020-07-28T00:00:00"/>
    <d v="2020-07-29T00:00:00"/>
    <s v="USD"/>
    <n v="1"/>
    <n v="50"/>
    <n v="208"/>
    <n v="19"/>
    <n v="4"/>
    <n v="0.3"/>
    <n v="3269.87"/>
    <n v="3939.6"/>
    <x v="666"/>
    <n v="13079.48"/>
    <n v="-2048.6000000000004"/>
    <n v="1"/>
    <x v="1"/>
  </r>
  <r>
    <x v="6455"/>
    <x v="3"/>
    <x v="5"/>
    <d v="2020-03-10T00:00:00"/>
    <x v="766"/>
    <d v="2020-08-01T00:00:00"/>
    <d v="2020-08-05T00:00:00"/>
    <s v="USD"/>
    <n v="8"/>
    <n v="31"/>
    <n v="82"/>
    <n v="12"/>
    <n v="8"/>
    <n v="0.05"/>
    <n v="418.08"/>
    <n v="871"/>
    <x v="685"/>
    <n v="3344.64"/>
    <n v="3274.9599999999996"/>
    <n v="4"/>
    <x v="1"/>
  </r>
  <r>
    <x v="6456"/>
    <x v="0"/>
    <x v="3"/>
    <d v="2020-03-10T00:00:00"/>
    <x v="766"/>
    <d v="2020-07-10T00:00:00"/>
    <d v="2020-07-16T00:00:00"/>
    <s v="USD"/>
    <n v="13"/>
    <n v="50"/>
    <n v="32"/>
    <n v="37"/>
    <n v="7"/>
    <n v="0.1"/>
    <n v="514.96"/>
    <n v="817.4"/>
    <x v="1151"/>
    <n v="3604.7200000000003"/>
    <n v="1544.8999999999996"/>
    <n v="6"/>
    <x v="1"/>
  </r>
  <r>
    <x v="6457"/>
    <x v="1"/>
    <x v="4"/>
    <d v="2020-03-10T00:00:00"/>
    <x v="766"/>
    <d v="2020-07-23T00:00:00"/>
    <d v="2020-07-29T00:00:00"/>
    <s v="USD"/>
    <n v="23"/>
    <n v="33"/>
    <n v="346"/>
    <n v="8"/>
    <n v="6"/>
    <n v="0.05"/>
    <n v="781.29"/>
    <n v="1132.3"/>
    <x v="382"/>
    <n v="4687.74"/>
    <n v="1766.369999999999"/>
    <n v="6"/>
    <x v="1"/>
  </r>
  <r>
    <x v="6458"/>
    <x v="3"/>
    <x v="5"/>
    <d v="2020-03-10T00:00:00"/>
    <x v="766"/>
    <d v="2020-07-23T00:00:00"/>
    <d v="2020-07-26T00:00:00"/>
    <s v="USD"/>
    <n v="3"/>
    <n v="48"/>
    <n v="78"/>
    <n v="22"/>
    <n v="2"/>
    <n v="0.1"/>
    <n v="615.4"/>
    <n v="1118.9000000000001"/>
    <x v="177"/>
    <n v="1230.8"/>
    <n v="783.22000000000025"/>
    <n v="3"/>
    <x v="1"/>
  </r>
  <r>
    <x v="6459"/>
    <x v="3"/>
    <x v="0"/>
    <d v="2020-03-10T00:00:00"/>
    <x v="766"/>
    <d v="2020-07-19T00:00:00"/>
    <d v="2020-07-20T00:00:00"/>
    <s v="USD"/>
    <n v="12"/>
    <n v="3"/>
    <n v="120"/>
    <n v="41"/>
    <n v="6"/>
    <n v="0.2"/>
    <n v="637.84"/>
    <n v="911.2"/>
    <x v="644"/>
    <n v="3827.04"/>
    <n v="546.72000000000116"/>
    <n v="1"/>
    <x v="1"/>
  </r>
  <r>
    <x v="6460"/>
    <x v="3"/>
    <x v="2"/>
    <d v="2020-03-10T00:00:00"/>
    <x v="766"/>
    <d v="2020-07-12T00:00:00"/>
    <d v="2020-07-17T00:00:00"/>
    <s v="USD"/>
    <n v="9"/>
    <n v="48"/>
    <n v="326"/>
    <n v="37"/>
    <n v="6"/>
    <n v="0.15"/>
    <n v="613.04999999999995"/>
    <n v="1005"/>
    <x v="458"/>
    <n v="3678.2999999999997"/>
    <n v="1447.2000000000003"/>
    <n v="5"/>
    <x v="1"/>
  </r>
  <r>
    <x v="6461"/>
    <x v="1"/>
    <x v="0"/>
    <d v="2020-03-10T00:00:00"/>
    <x v="766"/>
    <d v="2020-07-09T00:00:00"/>
    <d v="2020-07-16T00:00:00"/>
    <s v="USD"/>
    <n v="23"/>
    <n v="8"/>
    <n v="161"/>
    <n v="38"/>
    <n v="7"/>
    <n v="0.05"/>
    <n v="2961.27"/>
    <n v="3845.8"/>
    <x v="391"/>
    <n v="20728.89"/>
    <n v="4845.68"/>
    <n v="7"/>
    <x v="1"/>
  </r>
  <r>
    <x v="6462"/>
    <x v="0"/>
    <x v="0"/>
    <d v="2020-03-10T00:00:00"/>
    <x v="767"/>
    <d v="2020-07-24T00:00:00"/>
    <d v="2020-08-02T00:00:00"/>
    <s v="USD"/>
    <n v="16"/>
    <n v="31"/>
    <n v="102"/>
    <n v="41"/>
    <n v="3"/>
    <n v="0.05"/>
    <n v="1054.8499999999999"/>
    <n v="2572.8000000000002"/>
    <x v="1888"/>
    <n v="3164.5499999999997"/>
    <n v="4167.93"/>
    <n v="9"/>
    <x v="0"/>
  </r>
  <r>
    <x v="6463"/>
    <x v="1"/>
    <x v="2"/>
    <d v="2020-03-10T00:00:00"/>
    <x v="767"/>
    <d v="2020-07-13T00:00:00"/>
    <d v="2020-07-18T00:00:00"/>
    <s v="USD"/>
    <n v="21"/>
    <n v="49"/>
    <n v="263"/>
    <n v="41"/>
    <n v="4"/>
    <n v="0.1"/>
    <n v="1339.46"/>
    <n v="2626.4"/>
    <x v="764"/>
    <n v="5357.84"/>
    <n v="4097.2000000000007"/>
    <n v="5"/>
    <x v="1"/>
  </r>
  <r>
    <x v="6464"/>
    <x v="0"/>
    <x v="5"/>
    <d v="2020-03-10T00:00:00"/>
    <x v="767"/>
    <d v="2020-07-14T00:00:00"/>
    <d v="2020-07-16T00:00:00"/>
    <s v="USD"/>
    <n v="14"/>
    <n v="39"/>
    <n v="86"/>
    <n v="13"/>
    <n v="7"/>
    <n v="0.2"/>
    <n v="3140.96"/>
    <n v="3926.2"/>
    <x v="876"/>
    <n v="21986.720000000001"/>
    <n v="0"/>
    <n v="2"/>
    <x v="1"/>
  </r>
  <r>
    <x v="6465"/>
    <x v="3"/>
    <x v="3"/>
    <d v="2020-03-10T00:00:00"/>
    <x v="767"/>
    <d v="2020-07-19T00:00:00"/>
    <d v="2020-07-27T00:00:00"/>
    <s v="USD"/>
    <n v="5"/>
    <n v="9"/>
    <n v="40"/>
    <n v="2"/>
    <n v="3"/>
    <n v="0.2"/>
    <n v="102.98"/>
    <n v="194.3"/>
    <x v="715"/>
    <n v="308.94"/>
    <n v="157.38000000000011"/>
    <n v="8"/>
    <x v="0"/>
  </r>
  <r>
    <x v="6466"/>
    <x v="3"/>
    <x v="0"/>
    <d v="2020-03-10T00:00:00"/>
    <x v="767"/>
    <d v="2020-07-18T00:00:00"/>
    <d v="2020-07-22T00:00:00"/>
    <s v="USD"/>
    <n v="6"/>
    <n v="18"/>
    <n v="139"/>
    <n v="9"/>
    <n v="4"/>
    <n v="0.08"/>
    <n v="756.16"/>
    <n v="1145.7"/>
    <x v="1439"/>
    <n v="3024.64"/>
    <n v="1191.5360000000005"/>
    <n v="4"/>
    <x v="1"/>
  </r>
  <r>
    <x v="6467"/>
    <x v="2"/>
    <x v="0"/>
    <d v="2020-03-10T00:00:00"/>
    <x v="767"/>
    <d v="2020-07-21T00:00:00"/>
    <d v="2020-07-22T00:00:00"/>
    <s v="USD"/>
    <n v="26"/>
    <n v="26"/>
    <n v="125"/>
    <n v="9"/>
    <n v="4"/>
    <n v="0.08"/>
    <n v="194.64"/>
    <n v="234.5"/>
    <x v="1540"/>
    <n v="778.56"/>
    <n v="84.400000000000091"/>
    <n v="1"/>
    <x v="1"/>
  </r>
  <r>
    <x v="6468"/>
    <x v="1"/>
    <x v="2"/>
    <d v="2020-03-10T00:00:00"/>
    <x v="767"/>
    <d v="2020-08-02T00:00:00"/>
    <d v="2020-08-06T00:00:00"/>
    <s v="USD"/>
    <n v="23"/>
    <n v="6"/>
    <n v="304"/>
    <n v="36"/>
    <n v="2"/>
    <n v="0.1"/>
    <n v="353.76"/>
    <n v="884.4"/>
    <x v="266"/>
    <n v="707.52"/>
    <n v="884.40000000000009"/>
    <n v="4"/>
    <x v="1"/>
  </r>
  <r>
    <x v="6469"/>
    <x v="1"/>
    <x v="5"/>
    <d v="2020-03-10T00:00:00"/>
    <x v="767"/>
    <d v="2020-07-26T00:00:00"/>
    <d v="2020-07-31T00:00:00"/>
    <s v="USD"/>
    <n v="23"/>
    <n v="26"/>
    <n v="64"/>
    <n v="23"/>
    <n v="3"/>
    <n v="0.08"/>
    <n v="713.35"/>
    <n v="1132.3"/>
    <x v="456"/>
    <n v="2140.0500000000002"/>
    <n v="985.0979999999995"/>
    <n v="5"/>
    <x v="1"/>
  </r>
  <r>
    <x v="6470"/>
    <x v="0"/>
    <x v="4"/>
    <d v="2020-03-10T00:00:00"/>
    <x v="767"/>
    <d v="2020-08-02T00:00:00"/>
    <d v="2020-08-03T00:00:00"/>
    <s v="USD"/>
    <n v="14"/>
    <n v="21"/>
    <n v="331"/>
    <n v="14"/>
    <n v="1"/>
    <n v="0.15"/>
    <n v="2423.59"/>
    <n v="3973.1"/>
    <x v="2098"/>
    <n v="2423.59"/>
    <n v="953.54499999999962"/>
    <n v="1"/>
    <x v="1"/>
  </r>
  <r>
    <x v="6471"/>
    <x v="0"/>
    <x v="2"/>
    <d v="2020-03-10T00:00:00"/>
    <x v="767"/>
    <d v="2020-07-29T00:00:00"/>
    <d v="2020-08-02T00:00:00"/>
    <s v="USD"/>
    <n v="19"/>
    <n v="15"/>
    <n v="316"/>
    <n v="35"/>
    <n v="6"/>
    <n v="0.1"/>
    <n v="757.77"/>
    <n v="971.5"/>
    <x v="941"/>
    <n v="4546.62"/>
    <n v="699.48000000000047"/>
    <n v="4"/>
    <x v="1"/>
  </r>
  <r>
    <x v="6472"/>
    <x v="1"/>
    <x v="0"/>
    <d v="2020-03-10T00:00:00"/>
    <x v="767"/>
    <d v="2020-07-16T00:00:00"/>
    <d v="2020-07-26T00:00:00"/>
    <s v="USD"/>
    <n v="25"/>
    <n v="10"/>
    <n v="95"/>
    <n v="37"/>
    <n v="4"/>
    <n v="0.15"/>
    <n v="2067.29"/>
    <n v="2432.1"/>
    <x v="605"/>
    <n v="8269.16"/>
    <n v="-2.0000000000436557E-2"/>
    <n v="10"/>
    <x v="0"/>
  </r>
  <r>
    <x v="6473"/>
    <x v="0"/>
    <x v="5"/>
    <d v="2020-03-10T00:00:00"/>
    <x v="768"/>
    <d v="2020-07-11T00:00:00"/>
    <d v="2020-07-13T00:00:00"/>
    <s v="USD"/>
    <n v="20"/>
    <n v="18"/>
    <n v="61"/>
    <n v="29"/>
    <n v="3"/>
    <n v="0.05"/>
    <n v="1390.92"/>
    <n v="3477.3"/>
    <x v="2177"/>
    <n v="4172.76"/>
    <n v="5737.5450000000001"/>
    <n v="2"/>
    <x v="1"/>
  </r>
  <r>
    <x v="6474"/>
    <x v="1"/>
    <x v="0"/>
    <d v="2020-03-10T00:00:00"/>
    <x v="768"/>
    <d v="2020-08-02T00:00:00"/>
    <d v="2020-08-09T00:00:00"/>
    <s v="USD"/>
    <n v="24"/>
    <n v="42"/>
    <n v="120"/>
    <n v="31"/>
    <n v="1"/>
    <n v="0.4"/>
    <n v="2251.1999999999998"/>
    <n v="2680"/>
    <x v="1330"/>
    <n v="2251.1999999999998"/>
    <n v="-643.19999999999982"/>
    <n v="7"/>
    <x v="1"/>
  </r>
  <r>
    <x v="6475"/>
    <x v="1"/>
    <x v="1"/>
    <d v="2020-03-10T00:00:00"/>
    <x v="768"/>
    <d v="2020-07-10T00:00:00"/>
    <d v="2020-07-19T00:00:00"/>
    <s v="USD"/>
    <n v="21"/>
    <n v="26"/>
    <n v="237"/>
    <n v="31"/>
    <n v="5"/>
    <n v="0.05"/>
    <n v="3615.19"/>
    <n v="5239.3999999999996"/>
    <x v="2178"/>
    <n v="18075.95"/>
    <n v="6811.1999999999971"/>
    <n v="9"/>
    <x v="0"/>
  </r>
  <r>
    <x v="6476"/>
    <x v="3"/>
    <x v="4"/>
    <d v="2020-03-10T00:00:00"/>
    <x v="768"/>
    <d v="2020-08-01T00:00:00"/>
    <d v="2020-08-10T00:00:00"/>
    <s v="USD"/>
    <n v="11"/>
    <n v="18"/>
    <n v="359"/>
    <n v="15"/>
    <n v="5"/>
    <n v="0.05"/>
    <n v="5183.12"/>
    <n v="6478.9"/>
    <x v="2179"/>
    <n v="25915.599999999999"/>
    <n v="4859.1749999999993"/>
    <n v="9"/>
    <x v="0"/>
  </r>
  <r>
    <x v="6477"/>
    <x v="3"/>
    <x v="3"/>
    <d v="2020-03-10T00:00:00"/>
    <x v="768"/>
    <d v="2020-07-16T00:00:00"/>
    <d v="2020-07-24T00:00:00"/>
    <s v="USD"/>
    <n v="7"/>
    <n v="28"/>
    <n v="18"/>
    <n v="23"/>
    <n v="7"/>
    <n v="0.05"/>
    <n v="761.12"/>
    <n v="1072"/>
    <x v="991"/>
    <n v="5327.84"/>
    <n v="1800.9599999999991"/>
    <n v="8"/>
    <x v="0"/>
  </r>
  <r>
    <x v="6478"/>
    <x v="0"/>
    <x v="2"/>
    <d v="2020-03-10T00:00:00"/>
    <x v="768"/>
    <d v="2020-07-13T00:00:00"/>
    <d v="2020-07-19T00:00:00"/>
    <s v="USD"/>
    <n v="12"/>
    <n v="30"/>
    <n v="296"/>
    <n v="42"/>
    <n v="5"/>
    <n v="0.3"/>
    <n v="1047.8800000000001"/>
    <n v="2278"/>
    <x v="1077"/>
    <n v="5239.4000000000005"/>
    <n v="2733.5999999999985"/>
    <n v="6"/>
    <x v="1"/>
  </r>
  <r>
    <x v="6479"/>
    <x v="1"/>
    <x v="3"/>
    <d v="2020-03-10T00:00:00"/>
    <x v="768"/>
    <d v="2020-07-25T00:00:00"/>
    <d v="2020-08-01T00:00:00"/>
    <s v="USD"/>
    <n v="24"/>
    <n v="26"/>
    <n v="17"/>
    <n v="31"/>
    <n v="4"/>
    <n v="0.3"/>
    <n v="2189.56"/>
    <n v="2881"/>
    <x v="2180"/>
    <n v="8758.24"/>
    <n v="-691.44000000000051"/>
    <n v="7"/>
    <x v="1"/>
  </r>
  <r>
    <x v="6480"/>
    <x v="2"/>
    <x v="0"/>
    <d v="2020-03-10T00:00:00"/>
    <x v="768"/>
    <d v="2020-07-12T00:00:00"/>
    <d v="2020-07-22T00:00:00"/>
    <s v="USD"/>
    <n v="28"/>
    <n v="42"/>
    <n v="178"/>
    <n v="22"/>
    <n v="5"/>
    <n v="0.15"/>
    <n v="670.07"/>
    <n v="917.9"/>
    <x v="1705"/>
    <n v="3350.3500000000004"/>
    <n v="550.72499999999945"/>
    <n v="10"/>
    <x v="0"/>
  </r>
  <r>
    <x v="6481"/>
    <x v="2"/>
    <x v="1"/>
    <d v="2020-03-10T00:00:00"/>
    <x v="768"/>
    <d v="2020-07-18T00:00:00"/>
    <d v="2020-07-21T00:00:00"/>
    <s v="USD"/>
    <n v="27"/>
    <n v="6"/>
    <n v="232"/>
    <n v="41"/>
    <n v="7"/>
    <n v="0.15"/>
    <n v="1093.44"/>
    <n v="1822.4"/>
    <x v="314"/>
    <n v="7654.08"/>
    <n v="3189.2000000000007"/>
    <n v="3"/>
    <x v="1"/>
  </r>
  <r>
    <x v="6482"/>
    <x v="1"/>
    <x v="4"/>
    <d v="2020-03-10T00:00:00"/>
    <x v="769"/>
    <d v="2020-08-01T00:00:00"/>
    <d v="2020-08-11T00:00:00"/>
    <s v="USD"/>
    <n v="24"/>
    <n v="9"/>
    <n v="366"/>
    <n v="23"/>
    <n v="7"/>
    <n v="0.05"/>
    <n v="771.04"/>
    <n v="1835.8"/>
    <x v="910"/>
    <n v="5397.28"/>
    <n v="6810.79"/>
    <n v="10"/>
    <x v="0"/>
  </r>
  <r>
    <x v="6483"/>
    <x v="3"/>
    <x v="4"/>
    <d v="2020-03-10T00:00:00"/>
    <x v="769"/>
    <d v="2020-07-18T00:00:00"/>
    <d v="2020-07-26T00:00:00"/>
    <s v="USD"/>
    <n v="1"/>
    <n v="8"/>
    <n v="337"/>
    <n v="38"/>
    <n v="1"/>
    <n v="0.2"/>
    <n v="1839.55"/>
    <n v="2787.2"/>
    <x v="2181"/>
    <n v="1839.55"/>
    <n v="390.20999999999981"/>
    <n v="8"/>
    <x v="0"/>
  </r>
  <r>
    <x v="6484"/>
    <x v="3"/>
    <x v="2"/>
    <d v="2020-03-10T00:00:00"/>
    <x v="769"/>
    <d v="2020-07-28T00:00:00"/>
    <d v="2020-07-31T00:00:00"/>
    <s v="USD"/>
    <n v="10"/>
    <n v="45"/>
    <n v="291"/>
    <n v="15"/>
    <n v="1"/>
    <n v="0.05"/>
    <n v="2215.36"/>
    <n v="2606.3000000000002"/>
    <x v="196"/>
    <n v="2215.36"/>
    <n v="260.625"/>
    <n v="3"/>
    <x v="1"/>
  </r>
  <r>
    <x v="6485"/>
    <x v="0"/>
    <x v="5"/>
    <d v="2020-03-10T00:00:00"/>
    <x v="769"/>
    <d v="2020-07-15T00:00:00"/>
    <d v="2020-07-18T00:00:00"/>
    <s v="USD"/>
    <n v="15"/>
    <n v="3"/>
    <n v="69"/>
    <n v="27"/>
    <n v="8"/>
    <n v="0.05"/>
    <n v="420.29"/>
    <n v="1025.0999999999999"/>
    <x v="429"/>
    <n v="3362.32"/>
    <n v="4428.4399999999987"/>
    <n v="3"/>
    <x v="1"/>
  </r>
  <r>
    <x v="6486"/>
    <x v="0"/>
    <x v="3"/>
    <d v="2020-03-10T00:00:00"/>
    <x v="769"/>
    <d v="2020-08-03T00:00:00"/>
    <d v="2020-08-12T00:00:00"/>
    <s v="USD"/>
    <n v="15"/>
    <n v="10"/>
    <n v="48"/>
    <n v="41"/>
    <n v="1"/>
    <n v="0.08"/>
    <n v="110.75"/>
    <n v="194.3"/>
    <x v="1781"/>
    <n v="110.75"/>
    <n v="68.006000000000029"/>
    <n v="9"/>
    <x v="0"/>
  </r>
  <r>
    <x v="6487"/>
    <x v="3"/>
    <x v="0"/>
    <d v="2020-03-10T00:00:00"/>
    <x v="769"/>
    <d v="2020-08-04T00:00:00"/>
    <d v="2020-08-13T00:00:00"/>
    <s v="USD"/>
    <n v="7"/>
    <n v="49"/>
    <n v="136"/>
    <n v="23"/>
    <n v="1"/>
    <n v="0.05"/>
    <n v="3761.78"/>
    <n v="5614.6"/>
    <x v="2182"/>
    <n v="3761.78"/>
    <n v="1572.0899999999997"/>
    <n v="9"/>
    <x v="0"/>
  </r>
  <r>
    <x v="6488"/>
    <x v="3"/>
    <x v="3"/>
    <d v="2020-03-10T00:00:00"/>
    <x v="769"/>
    <d v="2020-07-19T00:00:00"/>
    <d v="2020-07-22T00:00:00"/>
    <s v="USD"/>
    <n v="9"/>
    <n v="10"/>
    <n v="48"/>
    <n v="4"/>
    <n v="4"/>
    <n v="0.08"/>
    <n v="1423.35"/>
    <n v="3028.4"/>
    <x v="1960"/>
    <n v="5693.4"/>
    <n v="5451.112000000001"/>
    <n v="3"/>
    <x v="1"/>
  </r>
  <r>
    <x v="6489"/>
    <x v="1"/>
    <x v="0"/>
    <d v="2020-03-10T00:00:00"/>
    <x v="769"/>
    <d v="2020-07-18T00:00:00"/>
    <d v="2020-07-28T00:00:00"/>
    <s v="USD"/>
    <n v="25"/>
    <n v="15"/>
    <n v="131"/>
    <n v="1"/>
    <n v="1"/>
    <n v="0.05"/>
    <n v="81.61"/>
    <n v="194.3"/>
    <x v="1781"/>
    <n v="81.61"/>
    <n v="102.97500000000001"/>
    <n v="10"/>
    <x v="0"/>
  </r>
  <r>
    <x v="6490"/>
    <x v="1"/>
    <x v="0"/>
    <d v="2020-03-10T00:00:00"/>
    <x v="769"/>
    <d v="2020-08-04T00:00:00"/>
    <d v="2020-08-09T00:00:00"/>
    <s v="USD"/>
    <n v="24"/>
    <n v="18"/>
    <n v="128"/>
    <n v="27"/>
    <n v="3"/>
    <n v="0.1"/>
    <n v="1031.8"/>
    <n v="2345"/>
    <x v="159"/>
    <n v="3095.3999999999996"/>
    <n v="3236.1000000000004"/>
    <n v="5"/>
    <x v="1"/>
  </r>
  <r>
    <x v="6491"/>
    <x v="3"/>
    <x v="2"/>
    <d v="2020-03-10T00:00:00"/>
    <x v="769"/>
    <d v="2020-07-20T00:00:00"/>
    <d v="2020-07-28T00:00:00"/>
    <s v="USD"/>
    <n v="8"/>
    <n v="5"/>
    <n v="292"/>
    <n v="27"/>
    <n v="6"/>
    <n v="0.08"/>
    <n v="1211.43"/>
    <n v="1922.9"/>
    <x v="694"/>
    <n v="7268.58"/>
    <n v="3345.8280000000013"/>
    <n v="8"/>
    <x v="0"/>
  </r>
  <r>
    <x v="6492"/>
    <x v="0"/>
    <x v="2"/>
    <d v="2020-03-10T00:00:00"/>
    <x v="770"/>
    <d v="2020-07-23T00:00:00"/>
    <d v="2020-07-27T00:00:00"/>
    <s v="USD"/>
    <n v="15"/>
    <n v="13"/>
    <n v="323"/>
    <n v="24"/>
    <n v="7"/>
    <n v="0.05"/>
    <n v="145.79"/>
    <n v="214.4"/>
    <x v="582"/>
    <n v="1020.53"/>
    <n v="405.23"/>
    <n v="4"/>
    <x v="1"/>
  </r>
  <r>
    <x v="6493"/>
    <x v="1"/>
    <x v="0"/>
    <d v="2020-03-10T00:00:00"/>
    <x v="770"/>
    <d v="2020-07-27T00:00:00"/>
    <d v="2020-07-31T00:00:00"/>
    <s v="USD"/>
    <n v="22"/>
    <n v="1"/>
    <n v="105"/>
    <n v="2"/>
    <n v="6"/>
    <n v="0.1"/>
    <n v="2076.73"/>
    <n v="3845.8"/>
    <x v="1958"/>
    <n v="12460.380000000001"/>
    <n v="8306.9400000000023"/>
    <n v="4"/>
    <x v="1"/>
  </r>
  <r>
    <x v="6494"/>
    <x v="2"/>
    <x v="0"/>
    <d v="2020-03-10T00:00:00"/>
    <x v="770"/>
    <d v="2020-07-26T00:00:00"/>
    <d v="2020-08-03T00:00:00"/>
    <s v="USD"/>
    <n v="28"/>
    <n v="34"/>
    <n v="101"/>
    <n v="41"/>
    <n v="1"/>
    <n v="0.1"/>
    <n v="648.02"/>
    <n v="1045.2"/>
    <x v="78"/>
    <n v="648.02"/>
    <n v="292.66000000000008"/>
    <n v="8"/>
    <x v="0"/>
  </r>
  <r>
    <x v="6495"/>
    <x v="0"/>
    <x v="3"/>
    <d v="2020-03-10T00:00:00"/>
    <x v="770"/>
    <d v="2020-07-19T00:00:00"/>
    <d v="2020-07-28T00:00:00"/>
    <s v="USD"/>
    <n v="18"/>
    <n v="41"/>
    <n v="47"/>
    <n v="40"/>
    <n v="8"/>
    <n v="0.08"/>
    <n v="1980.86"/>
    <n v="2445.5"/>
    <x v="1000"/>
    <n v="15846.88"/>
    <n v="2152.0000000000018"/>
    <n v="9"/>
    <x v="0"/>
  </r>
  <r>
    <x v="6496"/>
    <x v="3"/>
    <x v="2"/>
    <d v="2020-03-10T00:00:00"/>
    <x v="770"/>
    <d v="2020-07-14T00:00:00"/>
    <d v="2020-07-16T00:00:00"/>
    <s v="USD"/>
    <n v="3"/>
    <n v="19"/>
    <n v="294"/>
    <n v="23"/>
    <n v="6"/>
    <n v="0.05"/>
    <n v="1538.32"/>
    <n v="1922.9"/>
    <x v="694"/>
    <n v="9229.92"/>
    <n v="1730.6100000000006"/>
    <n v="2"/>
    <x v="1"/>
  </r>
  <r>
    <x v="6497"/>
    <x v="3"/>
    <x v="3"/>
    <d v="2020-03-10T00:00:00"/>
    <x v="770"/>
    <d v="2020-07-30T00:00:00"/>
    <d v="2020-08-08T00:00:00"/>
    <s v="USD"/>
    <n v="10"/>
    <n v="9"/>
    <n v="6"/>
    <n v="1"/>
    <n v="1"/>
    <n v="0.2"/>
    <n v="540.02"/>
    <n v="871"/>
    <x v="539"/>
    <n v="540.02"/>
    <n v="156.78000000000009"/>
    <n v="9"/>
    <x v="0"/>
  </r>
  <r>
    <x v="6498"/>
    <x v="1"/>
    <x v="2"/>
    <d v="2020-03-10T00:00:00"/>
    <x v="770"/>
    <d v="2020-07-22T00:00:00"/>
    <d v="2020-07-24T00:00:00"/>
    <s v="USD"/>
    <n v="22"/>
    <n v="47"/>
    <n v="311"/>
    <n v="21"/>
    <n v="4"/>
    <n v="0.08"/>
    <n v="1207.21"/>
    <n v="1916.2"/>
    <x v="333"/>
    <n v="4828.84"/>
    <n v="2222.7760000000007"/>
    <n v="2"/>
    <x v="1"/>
  </r>
  <r>
    <x v="6499"/>
    <x v="3"/>
    <x v="0"/>
    <d v="2020-03-10T00:00:00"/>
    <x v="770"/>
    <d v="2020-08-04T00:00:00"/>
    <d v="2020-08-08T00:00:00"/>
    <s v="USD"/>
    <n v="2"/>
    <n v="4"/>
    <n v="133"/>
    <n v="36"/>
    <n v="5"/>
    <n v="0.08"/>
    <n v="2591.29"/>
    <n v="3926.2"/>
    <x v="52"/>
    <n v="12956.45"/>
    <n v="5104.07"/>
    <n v="4"/>
    <x v="1"/>
  </r>
  <r>
    <x v="6500"/>
    <x v="0"/>
    <x v="0"/>
    <d v="2020-03-10T00:00:00"/>
    <x v="770"/>
    <d v="2020-07-12T00:00:00"/>
    <d v="2020-07-18T00:00:00"/>
    <s v="USD"/>
    <n v="19"/>
    <n v="34"/>
    <n v="174"/>
    <n v="45"/>
    <n v="4"/>
    <n v="0.08"/>
    <n v="3133.46"/>
    <n v="3966.4"/>
    <x v="358"/>
    <n v="12533.84"/>
    <n v="2062.5120000000006"/>
    <n v="6"/>
    <x v="1"/>
  </r>
  <r>
    <x v="6501"/>
    <x v="3"/>
    <x v="3"/>
    <d v="2020-03-10T00:00:00"/>
    <x v="770"/>
    <d v="2020-07-13T00:00:00"/>
    <d v="2020-07-17T00:00:00"/>
    <s v="USD"/>
    <n v="5"/>
    <n v="10"/>
    <n v="45"/>
    <n v="8"/>
    <n v="8"/>
    <n v="0.08"/>
    <n v="1410.48"/>
    <n v="1855.9"/>
    <x v="486"/>
    <n v="11283.84"/>
    <n v="2375.5840000000007"/>
    <n v="4"/>
    <x v="1"/>
  </r>
  <r>
    <x v="6502"/>
    <x v="1"/>
    <x v="0"/>
    <d v="2020-03-10T00:00:00"/>
    <x v="771"/>
    <d v="2020-07-27T00:00:00"/>
    <d v="2020-08-02T00:00:00"/>
    <s v="USD"/>
    <n v="21"/>
    <n v="18"/>
    <n v="148"/>
    <n v="24"/>
    <n v="4"/>
    <n v="0.2"/>
    <n v="1795.8"/>
    <n v="3664.9"/>
    <x v="2183"/>
    <n v="7183.2"/>
    <n v="4544.4800000000005"/>
    <n v="6"/>
    <x v="1"/>
  </r>
  <r>
    <x v="6503"/>
    <x v="3"/>
    <x v="0"/>
    <d v="2020-03-10T00:00:00"/>
    <x v="771"/>
    <d v="2020-07-23T00:00:00"/>
    <d v="2020-07-30T00:00:00"/>
    <s v="USD"/>
    <n v="1"/>
    <n v="25"/>
    <n v="117"/>
    <n v="18"/>
    <n v="7"/>
    <n v="0.08"/>
    <n v="1632.12"/>
    <n v="1943"/>
    <x v="934"/>
    <n v="11424.84"/>
    <n v="1088.08"/>
    <n v="7"/>
    <x v="1"/>
  </r>
  <r>
    <x v="6504"/>
    <x v="0"/>
    <x v="4"/>
    <d v="2020-03-10T00:00:00"/>
    <x v="771"/>
    <d v="2020-08-01T00:00:00"/>
    <d v="2020-08-07T00:00:00"/>
    <s v="USD"/>
    <n v="20"/>
    <n v="22"/>
    <n v="367"/>
    <n v="4"/>
    <n v="5"/>
    <n v="0.1"/>
    <n v="1786.49"/>
    <n v="2706.8"/>
    <x v="2184"/>
    <n v="8932.4500000000007"/>
    <n v="3248.1499999999996"/>
    <n v="6"/>
    <x v="1"/>
  </r>
  <r>
    <x v="6505"/>
    <x v="0"/>
    <x v="1"/>
    <d v="2020-03-10T00:00:00"/>
    <x v="771"/>
    <d v="2020-07-22T00:00:00"/>
    <d v="2020-07-25T00:00:00"/>
    <s v="USD"/>
    <n v="15"/>
    <n v="3"/>
    <n v="225"/>
    <n v="6"/>
    <n v="7"/>
    <n v="0.08"/>
    <n v="823.3"/>
    <n v="1715.2"/>
    <x v="2185"/>
    <n v="5763.0999999999995"/>
    <n v="5282.7880000000014"/>
    <n v="3"/>
    <x v="1"/>
  </r>
  <r>
    <x v="6506"/>
    <x v="0"/>
    <x v="4"/>
    <d v="2020-03-10T00:00:00"/>
    <x v="771"/>
    <d v="2020-07-30T00:00:00"/>
    <d v="2020-08-08T00:00:00"/>
    <s v="USD"/>
    <n v="14"/>
    <n v="32"/>
    <n v="362"/>
    <n v="43"/>
    <n v="6"/>
    <n v="0.2"/>
    <n v="1113.27"/>
    <n v="1795.6"/>
    <x v="2186"/>
    <n v="6679.62"/>
    <n v="1939.2599999999993"/>
    <n v="9"/>
    <x v="0"/>
  </r>
  <r>
    <x v="6507"/>
    <x v="0"/>
    <x v="1"/>
    <d v="2020-03-10T00:00:00"/>
    <x v="771"/>
    <d v="2020-08-05T00:00:00"/>
    <d v="2020-08-06T00:00:00"/>
    <s v="USD"/>
    <n v="15"/>
    <n v="22"/>
    <n v="241"/>
    <n v="26"/>
    <n v="3"/>
    <n v="0.05"/>
    <n v="1003.39"/>
    <n v="1286.4000000000001"/>
    <x v="2187"/>
    <n v="3010.17"/>
    <n v="656.07000000000016"/>
    <n v="1"/>
    <x v="1"/>
  </r>
  <r>
    <x v="6508"/>
    <x v="2"/>
    <x v="4"/>
    <d v="2020-03-10T00:00:00"/>
    <x v="771"/>
    <d v="2020-07-27T00:00:00"/>
    <d v="2020-08-04T00:00:00"/>
    <s v="USD"/>
    <n v="28"/>
    <n v="34"/>
    <n v="351"/>
    <n v="27"/>
    <n v="3"/>
    <n v="0.05"/>
    <n v="1103.42"/>
    <n v="2566.1"/>
    <x v="148"/>
    <n v="3310.26"/>
    <n v="4003.1249999999991"/>
    <n v="8"/>
    <x v="0"/>
  </r>
  <r>
    <x v="6509"/>
    <x v="0"/>
    <x v="3"/>
    <d v="2020-03-10T00:00:00"/>
    <x v="772"/>
    <d v="2020-08-06T00:00:00"/>
    <d v="2020-08-16T00:00:00"/>
    <s v="USD"/>
    <n v="18"/>
    <n v="26"/>
    <n v="20"/>
    <n v="37"/>
    <n v="8"/>
    <n v="0.1"/>
    <n v="795.96"/>
    <n v="1105.5"/>
    <x v="195"/>
    <n v="6367.68"/>
    <n v="1591.92"/>
    <n v="10"/>
    <x v="0"/>
  </r>
  <r>
    <x v="6510"/>
    <x v="0"/>
    <x v="4"/>
    <d v="2020-03-10T00:00:00"/>
    <x v="772"/>
    <d v="2020-08-04T00:00:00"/>
    <d v="2020-08-09T00:00:00"/>
    <s v="USD"/>
    <n v="17"/>
    <n v="1"/>
    <n v="348"/>
    <n v="39"/>
    <n v="1"/>
    <n v="0.05"/>
    <n v="98.49"/>
    <n v="201"/>
    <x v="417"/>
    <n v="98.49"/>
    <n v="92.46"/>
    <n v="5"/>
    <x v="1"/>
  </r>
  <r>
    <x v="6511"/>
    <x v="3"/>
    <x v="3"/>
    <d v="2020-03-10T00:00:00"/>
    <x v="772"/>
    <d v="2020-07-29T00:00:00"/>
    <d v="2020-08-06T00:00:00"/>
    <s v="USD"/>
    <n v="7"/>
    <n v="18"/>
    <n v="54"/>
    <n v="20"/>
    <n v="4"/>
    <n v="0.1"/>
    <n v="1933.69"/>
    <n v="3946.3"/>
    <x v="361"/>
    <n v="7734.76"/>
    <n v="6471.92"/>
    <n v="8"/>
    <x v="0"/>
  </r>
  <r>
    <x v="6512"/>
    <x v="3"/>
    <x v="1"/>
    <d v="2020-03-10T00:00:00"/>
    <x v="772"/>
    <d v="2020-07-14T00:00:00"/>
    <d v="2020-07-23T00:00:00"/>
    <s v="USD"/>
    <n v="9"/>
    <n v="49"/>
    <n v="224"/>
    <n v="18"/>
    <n v="2"/>
    <n v="0.05"/>
    <n v="645.80999999999995"/>
    <n v="1025.0999999999999"/>
    <x v="247"/>
    <n v="1291.6199999999999"/>
    <n v="656.06999999999994"/>
    <n v="9"/>
    <x v="0"/>
  </r>
  <r>
    <x v="6513"/>
    <x v="0"/>
    <x v="4"/>
    <d v="2020-03-10T00:00:00"/>
    <x v="772"/>
    <d v="2020-07-30T00:00:00"/>
    <d v="2020-08-07T00:00:00"/>
    <s v="USD"/>
    <n v="17"/>
    <n v="32"/>
    <n v="360"/>
    <n v="17"/>
    <n v="6"/>
    <n v="0.05"/>
    <n v="1562.98"/>
    <n v="1929.6"/>
    <x v="1890"/>
    <n v="9377.880000000001"/>
    <n v="1620.8399999999965"/>
    <n v="8"/>
    <x v="0"/>
  </r>
  <r>
    <x v="6514"/>
    <x v="3"/>
    <x v="2"/>
    <d v="2020-03-10T00:00:00"/>
    <x v="772"/>
    <d v="2020-07-18T00:00:00"/>
    <d v="2020-07-26T00:00:00"/>
    <s v="USD"/>
    <n v="3"/>
    <n v="42"/>
    <n v="280"/>
    <n v="19"/>
    <n v="1"/>
    <n v="0.15"/>
    <n v="2925.35"/>
    <n v="5132.2"/>
    <x v="1126"/>
    <n v="2925.35"/>
    <n v="1437.02"/>
    <n v="8"/>
    <x v="0"/>
  </r>
  <r>
    <x v="6515"/>
    <x v="1"/>
    <x v="5"/>
    <d v="2020-03-10T00:00:00"/>
    <x v="772"/>
    <d v="2020-07-22T00:00:00"/>
    <d v="2020-07-30T00:00:00"/>
    <s v="USD"/>
    <n v="22"/>
    <n v="28"/>
    <n v="64"/>
    <n v="4"/>
    <n v="6"/>
    <n v="0.08"/>
    <n v="2720.2"/>
    <n v="3886"/>
    <x v="500"/>
    <n v="16321.199999999999"/>
    <n v="5129.5200000000023"/>
    <n v="8"/>
    <x v="0"/>
  </r>
  <r>
    <x v="6516"/>
    <x v="0"/>
    <x v="0"/>
    <d v="2020-03-10T00:00:00"/>
    <x v="772"/>
    <d v="2020-07-18T00:00:00"/>
    <d v="2020-07-21T00:00:00"/>
    <s v="USD"/>
    <n v="18"/>
    <n v="28"/>
    <n v="130"/>
    <n v="27"/>
    <n v="3"/>
    <n v="0.3"/>
    <n v="2568.5100000000002"/>
    <n v="4013.3"/>
    <x v="2088"/>
    <n v="7705.5300000000007"/>
    <n v="722.39999999999964"/>
    <n v="3"/>
    <x v="1"/>
  </r>
  <r>
    <x v="6517"/>
    <x v="3"/>
    <x v="0"/>
    <d v="2020-03-10T00:00:00"/>
    <x v="772"/>
    <d v="2020-08-03T00:00:00"/>
    <d v="2020-08-12T00:00:00"/>
    <s v="USD"/>
    <n v="5"/>
    <n v="29"/>
    <n v="190"/>
    <n v="34"/>
    <n v="5"/>
    <n v="0.08"/>
    <n v="2079.9499999999998"/>
    <n v="2666.6"/>
    <x v="2188"/>
    <n v="10399.75"/>
    <n v="1866.6100000000006"/>
    <n v="9"/>
    <x v="0"/>
  </r>
  <r>
    <x v="6518"/>
    <x v="3"/>
    <x v="3"/>
    <d v="2020-03-10T00:00:00"/>
    <x v="772"/>
    <d v="2020-08-06T00:00:00"/>
    <d v="2020-08-12T00:00:00"/>
    <s v="USD"/>
    <n v="2"/>
    <n v="12"/>
    <n v="40"/>
    <n v="39"/>
    <n v="5"/>
    <n v="0.05"/>
    <n v="1397.62"/>
    <n v="1996.6"/>
    <x v="353"/>
    <n v="6988.0999999999995"/>
    <n v="2495.7500000000009"/>
    <n v="6"/>
    <x v="1"/>
  </r>
  <r>
    <x v="6519"/>
    <x v="3"/>
    <x v="0"/>
    <d v="2020-03-10T00:00:00"/>
    <x v="772"/>
    <d v="2020-07-13T00:00:00"/>
    <d v="2020-07-23T00:00:00"/>
    <s v="USD"/>
    <n v="8"/>
    <n v="50"/>
    <n v="191"/>
    <n v="23"/>
    <n v="8"/>
    <n v="0.1"/>
    <n v="770.63"/>
    <n v="1085.4000000000001"/>
    <x v="268"/>
    <n v="6165.04"/>
    <n v="1649.8400000000011"/>
    <n v="10"/>
    <x v="0"/>
  </r>
  <r>
    <x v="6520"/>
    <x v="3"/>
    <x v="0"/>
    <d v="2020-03-10T00:00:00"/>
    <x v="772"/>
    <d v="2020-07-19T00:00:00"/>
    <d v="2020-07-28T00:00:00"/>
    <s v="USD"/>
    <n v="7"/>
    <n v="30"/>
    <n v="153"/>
    <n v="21"/>
    <n v="6"/>
    <n v="0.08"/>
    <n v="675.36"/>
    <n v="1688.4"/>
    <x v="891"/>
    <n v="4052.16"/>
    <n v="5267.8080000000027"/>
    <n v="9"/>
    <x v="0"/>
  </r>
  <r>
    <x v="6521"/>
    <x v="3"/>
    <x v="0"/>
    <d v="2020-03-10T00:00:00"/>
    <x v="773"/>
    <d v="2020-07-26T00:00:00"/>
    <d v="2020-07-27T00:00:00"/>
    <s v="USD"/>
    <n v="2"/>
    <n v="28"/>
    <n v="103"/>
    <n v="46"/>
    <n v="4"/>
    <n v="0.08"/>
    <n v="475.37"/>
    <n v="1105.5"/>
    <x v="133"/>
    <n v="1901.48"/>
    <n v="2166.7600000000002"/>
    <n v="1"/>
    <x v="1"/>
  </r>
  <r>
    <x v="6522"/>
    <x v="0"/>
    <x v="5"/>
    <d v="2020-03-10T00:00:00"/>
    <x v="773"/>
    <d v="2020-08-09T00:00:00"/>
    <d v="2020-08-14T00:00:00"/>
    <s v="USD"/>
    <n v="16"/>
    <n v="3"/>
    <n v="73"/>
    <n v="28"/>
    <n v="1"/>
    <n v="0.2"/>
    <n v="1929.6"/>
    <n v="3859.2"/>
    <x v="290"/>
    <n v="1929.6"/>
    <n v="1157.7600000000002"/>
    <n v="5"/>
    <x v="1"/>
  </r>
  <r>
    <x v="6523"/>
    <x v="3"/>
    <x v="0"/>
    <d v="2020-03-10T00:00:00"/>
    <x v="773"/>
    <d v="2020-08-03T00:00:00"/>
    <d v="2020-08-05T00:00:00"/>
    <s v="USD"/>
    <n v="11"/>
    <n v="22"/>
    <n v="132"/>
    <n v="37"/>
    <n v="4"/>
    <n v="0.1"/>
    <n v="608.76"/>
    <n v="1031.8"/>
    <x v="344"/>
    <n v="2435.04"/>
    <n v="1279.44"/>
    <n v="2"/>
    <x v="1"/>
  </r>
  <r>
    <x v="6524"/>
    <x v="3"/>
    <x v="2"/>
    <d v="2020-03-10T00:00:00"/>
    <x v="773"/>
    <d v="2020-07-18T00:00:00"/>
    <d v="2020-07-25T00:00:00"/>
    <s v="USD"/>
    <n v="8"/>
    <n v="44"/>
    <n v="303"/>
    <n v="46"/>
    <n v="1"/>
    <n v="0.1"/>
    <n v="877.03"/>
    <n v="1139"/>
    <x v="69"/>
    <n v="877.03"/>
    <n v="148.07000000000016"/>
    <n v="7"/>
    <x v="1"/>
  </r>
  <r>
    <x v="6525"/>
    <x v="3"/>
    <x v="0"/>
    <d v="2020-03-10T00:00:00"/>
    <x v="773"/>
    <d v="2020-08-01T00:00:00"/>
    <d v="2020-08-11T00:00:00"/>
    <s v="USD"/>
    <n v="11"/>
    <n v="10"/>
    <n v="191"/>
    <n v="14"/>
    <n v="4"/>
    <n v="0.05"/>
    <n v="988.92"/>
    <n v="2472.3000000000002"/>
    <x v="1266"/>
    <n v="3955.68"/>
    <n v="5439.0599999999995"/>
    <n v="10"/>
    <x v="0"/>
  </r>
  <r>
    <x v="6526"/>
    <x v="0"/>
    <x v="0"/>
    <d v="2020-03-10T00:00:00"/>
    <x v="773"/>
    <d v="2020-07-18T00:00:00"/>
    <d v="2020-07-20T00:00:00"/>
    <s v="USD"/>
    <n v="20"/>
    <n v="3"/>
    <n v="129"/>
    <n v="47"/>
    <n v="1"/>
    <n v="0.08"/>
    <n v="875.29"/>
    <n v="1232.8"/>
    <x v="1986"/>
    <n v="875.29"/>
    <n v="258.88599999999997"/>
    <n v="2"/>
    <x v="1"/>
  </r>
  <r>
    <x v="6527"/>
    <x v="3"/>
    <x v="0"/>
    <d v="2020-03-10T00:00:00"/>
    <x v="773"/>
    <d v="2020-07-20T00:00:00"/>
    <d v="2020-07-27T00:00:00"/>
    <s v="USD"/>
    <n v="1"/>
    <n v="44"/>
    <n v="201"/>
    <n v="31"/>
    <n v="5"/>
    <n v="0.1"/>
    <n v="727.22"/>
    <n v="1085.4000000000001"/>
    <x v="114"/>
    <n v="3636.1000000000004"/>
    <n v="1248.1999999999998"/>
    <n v="7"/>
    <x v="1"/>
  </r>
  <r>
    <x v="6528"/>
    <x v="0"/>
    <x v="1"/>
    <d v="2020-03-10T00:00:00"/>
    <x v="773"/>
    <d v="2020-07-29T00:00:00"/>
    <d v="2020-07-30T00:00:00"/>
    <s v="USD"/>
    <n v="15"/>
    <n v="23"/>
    <n v="217"/>
    <n v="20"/>
    <n v="8"/>
    <n v="0.15"/>
    <n v="1581.2"/>
    <n v="3953"/>
    <x v="377"/>
    <n v="12649.6"/>
    <n v="14230.799999999997"/>
    <n v="1"/>
    <x v="1"/>
  </r>
  <r>
    <x v="6529"/>
    <x v="3"/>
    <x v="0"/>
    <d v="2020-03-10T00:00:00"/>
    <x v="773"/>
    <d v="2020-08-04T00:00:00"/>
    <d v="2020-08-06T00:00:00"/>
    <s v="USD"/>
    <n v="9"/>
    <n v="49"/>
    <n v="185"/>
    <n v="1"/>
    <n v="2"/>
    <n v="0.15"/>
    <n v="2198.81"/>
    <n v="3604.6"/>
    <x v="2189"/>
    <n v="4397.62"/>
    <n v="1730.1999999999998"/>
    <n v="2"/>
    <x v="1"/>
  </r>
  <r>
    <x v="6530"/>
    <x v="3"/>
    <x v="2"/>
    <d v="2020-03-10T00:00:00"/>
    <x v="774"/>
    <d v="2020-07-25T00:00:00"/>
    <d v="2020-08-01T00:00:00"/>
    <s v="USD"/>
    <n v="5"/>
    <n v="21"/>
    <n v="303"/>
    <n v="42"/>
    <n v="6"/>
    <n v="0.08"/>
    <n v="1466.63"/>
    <n v="2666.6"/>
    <x v="1710"/>
    <n v="8799.7800000000007"/>
    <n v="5919.851999999999"/>
    <n v="7"/>
    <x v="1"/>
  </r>
  <r>
    <x v="6531"/>
    <x v="3"/>
    <x v="3"/>
    <d v="2020-03-10T00:00:00"/>
    <x v="774"/>
    <d v="2020-07-21T00:00:00"/>
    <d v="2020-07-22T00:00:00"/>
    <s v="USD"/>
    <n v="1"/>
    <n v="7"/>
    <n v="41"/>
    <n v="3"/>
    <n v="4"/>
    <n v="0.1"/>
    <n v="2954.7"/>
    <n v="3939.6"/>
    <x v="666"/>
    <n v="11818.8"/>
    <n v="2363.7600000000002"/>
    <n v="1"/>
    <x v="1"/>
  </r>
  <r>
    <x v="6532"/>
    <x v="0"/>
    <x v="5"/>
    <d v="2020-03-10T00:00:00"/>
    <x v="774"/>
    <d v="2020-08-10T00:00:00"/>
    <d v="2020-08-17T00:00:00"/>
    <s v="USD"/>
    <n v="12"/>
    <n v="48"/>
    <n v="64"/>
    <n v="10"/>
    <n v="7"/>
    <n v="0.08"/>
    <n v="2102.19"/>
    <n v="3966.4"/>
    <x v="1180"/>
    <n v="14715.33"/>
    <n v="10828.286000000002"/>
    <n v="7"/>
    <x v="1"/>
  </r>
  <r>
    <x v="6533"/>
    <x v="3"/>
    <x v="3"/>
    <d v="2020-03-10T00:00:00"/>
    <x v="774"/>
    <d v="2020-07-17T00:00:00"/>
    <d v="2020-07-23T00:00:00"/>
    <s v="USD"/>
    <n v="2"/>
    <n v="48"/>
    <n v="57"/>
    <n v="43"/>
    <n v="4"/>
    <n v="0.15"/>
    <n v="1698.05"/>
    <n v="2653.2"/>
    <x v="808"/>
    <n v="6792.2"/>
    <n v="2228.6799999999994"/>
    <n v="6"/>
    <x v="1"/>
  </r>
  <r>
    <x v="6534"/>
    <x v="0"/>
    <x v="4"/>
    <d v="2020-03-10T00:00:00"/>
    <x v="774"/>
    <d v="2020-08-04T00:00:00"/>
    <d v="2020-08-12T00:00:00"/>
    <s v="USD"/>
    <n v="19"/>
    <n v="18"/>
    <n v="330"/>
    <n v="35"/>
    <n v="8"/>
    <n v="0.05"/>
    <n v="748.52"/>
    <n v="984.9"/>
    <x v="1184"/>
    <n v="5988.16"/>
    <n v="1497.08"/>
    <n v="8"/>
    <x v="0"/>
  </r>
  <r>
    <x v="6535"/>
    <x v="0"/>
    <x v="3"/>
    <d v="2020-03-10T00:00:00"/>
    <x v="774"/>
    <d v="2020-07-20T00:00:00"/>
    <d v="2020-07-26T00:00:00"/>
    <s v="USD"/>
    <n v="15"/>
    <n v="40"/>
    <n v="15"/>
    <n v="9"/>
    <n v="8"/>
    <n v="0.08"/>
    <n v="178.49"/>
    <n v="241.2"/>
    <x v="67"/>
    <n v="1427.92"/>
    <n v="347.3119999999999"/>
    <n v="6"/>
    <x v="1"/>
  </r>
  <r>
    <x v="6536"/>
    <x v="3"/>
    <x v="5"/>
    <d v="2020-03-10T00:00:00"/>
    <x v="774"/>
    <d v="2020-08-08T00:00:00"/>
    <d v="2020-08-14T00:00:00"/>
    <s v="USD"/>
    <n v="10"/>
    <n v="34"/>
    <n v="69"/>
    <n v="4"/>
    <n v="8"/>
    <n v="0.05"/>
    <n v="1401.37"/>
    <n v="2224.4"/>
    <x v="1761"/>
    <n v="11210.96"/>
    <n v="5694.48"/>
    <n v="6"/>
    <x v="1"/>
  </r>
  <r>
    <x v="6537"/>
    <x v="3"/>
    <x v="4"/>
    <d v="2020-03-10T00:00:00"/>
    <x v="774"/>
    <d v="2020-07-18T00:00:00"/>
    <d v="2020-07-22T00:00:00"/>
    <s v="USD"/>
    <n v="4"/>
    <n v="46"/>
    <n v="353"/>
    <n v="39"/>
    <n v="3"/>
    <n v="0.05"/>
    <n v="680.99"/>
    <n v="1031.8"/>
    <x v="660"/>
    <n v="2042.97"/>
    <n v="897.65999999999963"/>
    <n v="4"/>
    <x v="1"/>
  </r>
  <r>
    <x v="6538"/>
    <x v="3"/>
    <x v="5"/>
    <d v="2020-03-10T00:00:00"/>
    <x v="774"/>
    <d v="2020-08-06T00:00:00"/>
    <d v="2020-08-09T00:00:00"/>
    <s v="USD"/>
    <n v="1"/>
    <n v="10"/>
    <n v="71"/>
    <n v="40"/>
    <n v="4"/>
    <n v="0.05"/>
    <n v="717.57"/>
    <n v="1025.0999999999999"/>
    <x v="650"/>
    <n v="2870.28"/>
    <n v="1025.0999999999995"/>
    <n v="3"/>
    <x v="1"/>
  </r>
  <r>
    <x v="6539"/>
    <x v="1"/>
    <x v="0"/>
    <d v="2020-03-10T00:00:00"/>
    <x v="775"/>
    <d v="2020-07-24T00:00:00"/>
    <d v="2020-07-30T00:00:00"/>
    <s v="USD"/>
    <n v="25"/>
    <n v="15"/>
    <n v="104"/>
    <n v="32"/>
    <n v="8"/>
    <n v="0.05"/>
    <n v="2134.62"/>
    <n v="3953"/>
    <x v="377"/>
    <n v="17076.96"/>
    <n v="12965.84"/>
    <n v="6"/>
    <x v="1"/>
  </r>
  <r>
    <x v="6540"/>
    <x v="3"/>
    <x v="0"/>
    <d v="2020-03-10T00:00:00"/>
    <x v="775"/>
    <d v="2020-07-18T00:00:00"/>
    <d v="2020-07-23T00:00:00"/>
    <s v="USD"/>
    <n v="4"/>
    <n v="19"/>
    <n v="127"/>
    <n v="22"/>
    <n v="4"/>
    <n v="0.15"/>
    <n v="2021.73"/>
    <n v="2847.5"/>
    <x v="1077"/>
    <n v="8086.92"/>
    <n v="1594.58"/>
    <n v="5"/>
    <x v="1"/>
  </r>
  <r>
    <x v="6541"/>
    <x v="0"/>
    <x v="3"/>
    <d v="2020-03-10T00:00:00"/>
    <x v="775"/>
    <d v="2020-08-09T00:00:00"/>
    <d v="2020-08-19T00:00:00"/>
    <s v="USD"/>
    <n v="19"/>
    <n v="27"/>
    <n v="34"/>
    <n v="21"/>
    <n v="3"/>
    <n v="0.1"/>
    <n v="1804.18"/>
    <n v="2505.8000000000002"/>
    <x v="235"/>
    <n v="5412.54"/>
    <n v="1353.1200000000008"/>
    <n v="10"/>
    <x v="0"/>
  </r>
  <r>
    <x v="6542"/>
    <x v="3"/>
    <x v="0"/>
    <d v="2020-03-10T00:00:00"/>
    <x v="775"/>
    <d v="2020-08-11T00:00:00"/>
    <d v="2020-08-21T00:00:00"/>
    <s v="USD"/>
    <n v="4"/>
    <n v="23"/>
    <n v="91"/>
    <n v="43"/>
    <n v="7"/>
    <n v="0.15"/>
    <n v="681.79"/>
    <n v="1065.3"/>
    <x v="315"/>
    <n v="4772.53"/>
    <n v="1566.0049999999992"/>
    <n v="10"/>
    <x v="0"/>
  </r>
  <r>
    <x v="6543"/>
    <x v="0"/>
    <x v="3"/>
    <d v="2020-03-10T00:00:00"/>
    <x v="775"/>
    <d v="2020-08-02T00:00:00"/>
    <d v="2020-08-03T00:00:00"/>
    <s v="USD"/>
    <n v="19"/>
    <n v="18"/>
    <n v="7"/>
    <n v="47"/>
    <n v="3"/>
    <n v="0.08"/>
    <n v="2533.4"/>
    <n v="5507.4"/>
    <x v="2190"/>
    <n v="7600.2000000000007"/>
    <n v="7600.2239999999965"/>
    <n v="1"/>
    <x v="1"/>
  </r>
  <r>
    <x v="6544"/>
    <x v="1"/>
    <x v="1"/>
    <d v="2020-03-10T00:00:00"/>
    <x v="775"/>
    <d v="2020-07-24T00:00:00"/>
    <d v="2020-07-28T00:00:00"/>
    <s v="USD"/>
    <n v="21"/>
    <n v="47"/>
    <n v="244"/>
    <n v="8"/>
    <n v="5"/>
    <n v="0.15"/>
    <n v="411.98"/>
    <n v="958.1"/>
    <x v="427"/>
    <n v="2059.9"/>
    <n v="2012.0249999999996"/>
    <n v="4"/>
    <x v="1"/>
  </r>
  <r>
    <x v="6545"/>
    <x v="3"/>
    <x v="2"/>
    <d v="2020-03-10T00:00:00"/>
    <x v="776"/>
    <d v="2020-08-12T00:00:00"/>
    <d v="2020-08-20T00:00:00"/>
    <s v="USD"/>
    <n v="7"/>
    <n v="47"/>
    <n v="295"/>
    <n v="21"/>
    <n v="5"/>
    <n v="0.05"/>
    <n v="906.11"/>
    <n v="1849.2"/>
    <x v="345"/>
    <n v="4530.55"/>
    <n v="4253.1499999999987"/>
    <n v="8"/>
    <x v="0"/>
  </r>
  <r>
    <x v="6546"/>
    <x v="0"/>
    <x v="0"/>
    <d v="2020-03-10T00:00:00"/>
    <x v="776"/>
    <d v="2020-07-30T00:00:00"/>
    <d v="2020-07-31T00:00:00"/>
    <s v="USD"/>
    <n v="17"/>
    <n v="19"/>
    <n v="134"/>
    <n v="35"/>
    <n v="5"/>
    <n v="0.15"/>
    <n v="3455.59"/>
    <n v="6170.7"/>
    <x v="2191"/>
    <n v="17277.95"/>
    <n v="8947.5249999999978"/>
    <n v="1"/>
    <x v="1"/>
  </r>
  <r>
    <x v="6547"/>
    <x v="3"/>
    <x v="5"/>
    <d v="2020-03-10T00:00:00"/>
    <x v="776"/>
    <d v="2020-08-09T00:00:00"/>
    <d v="2020-08-10T00:00:00"/>
    <s v="USD"/>
    <n v="3"/>
    <n v="31"/>
    <n v="66"/>
    <n v="13"/>
    <n v="7"/>
    <n v="0.05"/>
    <n v="1107.04"/>
    <n v="2700.1"/>
    <x v="2192"/>
    <n v="7749.28"/>
    <n v="10206.385000000002"/>
    <n v="1"/>
    <x v="1"/>
  </r>
  <r>
    <x v="6548"/>
    <x v="3"/>
    <x v="4"/>
    <d v="2020-03-10T00:00:00"/>
    <x v="776"/>
    <d v="2020-07-31T00:00:00"/>
    <d v="2020-08-02T00:00:00"/>
    <s v="USD"/>
    <n v="11"/>
    <n v="25"/>
    <n v="338"/>
    <n v="12"/>
    <n v="3"/>
    <n v="0.05"/>
    <n v="672.14"/>
    <n v="1018.4"/>
    <x v="561"/>
    <n v="2016.42"/>
    <n v="886.01999999999953"/>
    <n v="2"/>
    <x v="1"/>
  </r>
  <r>
    <x v="6549"/>
    <x v="1"/>
    <x v="3"/>
    <d v="2020-03-10T00:00:00"/>
    <x v="776"/>
    <d v="2020-07-19T00:00:00"/>
    <d v="2020-07-23T00:00:00"/>
    <s v="USD"/>
    <n v="22"/>
    <n v="21"/>
    <n v="27"/>
    <n v="35"/>
    <n v="3"/>
    <n v="0.05"/>
    <n v="3130.78"/>
    <n v="5306.4"/>
    <x v="1367"/>
    <n v="9392.34"/>
    <n v="5730.8999999999978"/>
    <n v="4"/>
    <x v="1"/>
  </r>
  <r>
    <x v="6550"/>
    <x v="2"/>
    <x v="1"/>
    <d v="2020-03-10T00:00:00"/>
    <x v="776"/>
    <d v="2020-07-22T00:00:00"/>
    <d v="2020-07-24T00:00:00"/>
    <s v="USD"/>
    <n v="26"/>
    <n v="27"/>
    <n v="243"/>
    <n v="16"/>
    <n v="4"/>
    <n v="0.05"/>
    <n v="2048.59"/>
    <n v="2626.4"/>
    <x v="764"/>
    <n v="8194.36"/>
    <n v="1785.9599999999991"/>
    <n v="2"/>
    <x v="1"/>
  </r>
  <r>
    <x v="6551"/>
    <x v="0"/>
    <x v="5"/>
    <d v="2020-03-10T00:00:00"/>
    <x v="776"/>
    <d v="2020-08-11T00:00:00"/>
    <d v="2020-08-16T00:00:00"/>
    <s v="USD"/>
    <n v="16"/>
    <n v="25"/>
    <n v="74"/>
    <n v="5"/>
    <n v="8"/>
    <n v="0.15"/>
    <n v="469"/>
    <n v="837.5"/>
    <x v="1312"/>
    <n v="3752"/>
    <n v="1943"/>
    <n v="5"/>
    <x v="1"/>
  </r>
  <r>
    <x v="6552"/>
    <x v="1"/>
    <x v="0"/>
    <d v="2020-03-10T00:00:00"/>
    <x v="776"/>
    <d v="2020-07-19T00:00:00"/>
    <d v="2020-07-20T00:00:00"/>
    <s v="USD"/>
    <n v="21"/>
    <n v="44"/>
    <n v="132"/>
    <n v="6"/>
    <n v="1"/>
    <n v="0.08"/>
    <n v="514.02"/>
    <n v="917.9"/>
    <x v="2193"/>
    <n v="514.02"/>
    <n v="330.44799999999998"/>
    <n v="1"/>
    <x v="1"/>
  </r>
  <r>
    <x v="6553"/>
    <x v="0"/>
    <x v="0"/>
    <d v="2020-03-10T00:00:00"/>
    <x v="776"/>
    <d v="2020-08-09T00:00:00"/>
    <d v="2020-08-12T00:00:00"/>
    <s v="USD"/>
    <n v="20"/>
    <n v="26"/>
    <n v="183"/>
    <n v="9"/>
    <n v="8"/>
    <n v="0.1"/>
    <n v="2261.92"/>
    <n v="2827.4"/>
    <x v="2194"/>
    <n v="18095.36"/>
    <n v="2261.9200000000019"/>
    <n v="3"/>
    <x v="1"/>
  </r>
  <r>
    <x v="6554"/>
    <x v="3"/>
    <x v="0"/>
    <d v="2020-03-10T00:00:00"/>
    <x v="777"/>
    <d v="2020-07-19T00:00:00"/>
    <d v="2020-07-24T00:00:00"/>
    <s v="USD"/>
    <n v="3"/>
    <n v="49"/>
    <n v="155"/>
    <n v="4"/>
    <n v="4"/>
    <n v="0.1"/>
    <n v="618.67999999999995"/>
    <n v="1145.7"/>
    <x v="1439"/>
    <n v="2474.7199999999998"/>
    <n v="1649.8000000000006"/>
    <n v="5"/>
    <x v="1"/>
  </r>
  <r>
    <x v="6555"/>
    <x v="3"/>
    <x v="3"/>
    <d v="2020-03-10T00:00:00"/>
    <x v="777"/>
    <d v="2020-07-27T00:00:00"/>
    <d v="2020-07-30T00:00:00"/>
    <s v="USD"/>
    <n v="11"/>
    <n v="19"/>
    <n v="21"/>
    <n v="43"/>
    <n v="4"/>
    <n v="0.05"/>
    <n v="641.59"/>
    <n v="844.2"/>
    <x v="640"/>
    <n v="2566.36"/>
    <n v="641.59999999999991"/>
    <n v="3"/>
    <x v="1"/>
  </r>
  <r>
    <x v="6556"/>
    <x v="0"/>
    <x v="1"/>
    <d v="2020-03-10T00:00:00"/>
    <x v="777"/>
    <d v="2020-08-12T00:00:00"/>
    <d v="2020-08-15T00:00:00"/>
    <s v="USD"/>
    <n v="16"/>
    <n v="48"/>
    <n v="231"/>
    <n v="46"/>
    <n v="7"/>
    <n v="0.15"/>
    <n v="2919.99"/>
    <n v="3792.2"/>
    <x v="2195"/>
    <n v="20439.93"/>
    <n v="2123.6599999999962"/>
    <n v="3"/>
    <x v="1"/>
  </r>
  <r>
    <x v="6557"/>
    <x v="0"/>
    <x v="0"/>
    <d v="2020-03-10T00:00:00"/>
    <x v="777"/>
    <d v="2020-08-13T00:00:00"/>
    <d v="2020-08-14T00:00:00"/>
    <s v="USD"/>
    <n v="15"/>
    <n v="11"/>
    <n v="157"/>
    <n v="13"/>
    <n v="8"/>
    <n v="0.05"/>
    <n v="1139.67"/>
    <n v="1809"/>
    <x v="523"/>
    <n v="9117.36"/>
    <n v="4631.0399999999991"/>
    <n v="1"/>
    <x v="1"/>
  </r>
  <r>
    <x v="6558"/>
    <x v="2"/>
    <x v="1"/>
    <d v="2020-03-10T00:00:00"/>
    <x v="777"/>
    <d v="2020-07-18T00:00:00"/>
    <d v="2020-07-22T00:00:00"/>
    <s v="USD"/>
    <n v="26"/>
    <n v="9"/>
    <n v="244"/>
    <n v="14"/>
    <n v="2"/>
    <n v="0.3"/>
    <n v="2648.98"/>
    <n v="3839.1"/>
    <x v="320"/>
    <n v="5297.96"/>
    <n v="76.779999999999745"/>
    <n v="4"/>
    <x v="1"/>
  </r>
  <r>
    <x v="6559"/>
    <x v="3"/>
    <x v="0"/>
    <d v="2020-03-10T00:00:00"/>
    <x v="777"/>
    <d v="2020-07-21T00:00:00"/>
    <d v="2020-07-25T00:00:00"/>
    <s v="USD"/>
    <n v="2"/>
    <n v="50"/>
    <n v="186"/>
    <n v="10"/>
    <n v="6"/>
    <n v="0.08"/>
    <n v="2980.96"/>
    <n v="6083.6"/>
    <x v="2196"/>
    <n v="17885.760000000002"/>
    <n v="15695.712000000007"/>
    <n v="4"/>
    <x v="1"/>
  </r>
  <r>
    <x v="6560"/>
    <x v="3"/>
    <x v="3"/>
    <d v="2020-03-10T00:00:00"/>
    <x v="777"/>
    <d v="2020-08-08T00:00:00"/>
    <d v="2020-08-15T00:00:00"/>
    <s v="USD"/>
    <n v="8"/>
    <n v="35"/>
    <n v="3"/>
    <n v="19"/>
    <n v="4"/>
    <n v="0.1"/>
    <n v="2257.9699999999998"/>
    <n v="3370.1"/>
    <x v="2197"/>
    <n v="9031.8799999999992"/>
    <n v="3100.4800000000014"/>
    <n v="7"/>
    <x v="1"/>
  </r>
  <r>
    <x v="6561"/>
    <x v="0"/>
    <x v="0"/>
    <d v="2020-03-10T00:00:00"/>
    <x v="778"/>
    <d v="2020-07-31T00:00:00"/>
    <d v="2020-08-07T00:00:00"/>
    <s v="USD"/>
    <n v="14"/>
    <n v="28"/>
    <n v="130"/>
    <n v="10"/>
    <n v="8"/>
    <n v="0.4"/>
    <n v="3272.88"/>
    <n v="5741.9"/>
    <x v="2198"/>
    <n v="26183.040000000001"/>
    <n v="1378.0799999999981"/>
    <n v="7"/>
    <x v="1"/>
  </r>
  <r>
    <x v="6562"/>
    <x v="3"/>
    <x v="4"/>
    <d v="2020-03-10T00:00:00"/>
    <x v="778"/>
    <d v="2020-08-10T00:00:00"/>
    <d v="2020-08-15T00:00:00"/>
    <s v="USD"/>
    <n v="5"/>
    <n v="36"/>
    <n v="354"/>
    <n v="1"/>
    <n v="2"/>
    <n v="0.05"/>
    <n v="646.41999999999996"/>
    <n v="964.8"/>
    <x v="67"/>
    <n v="1292.8399999999999"/>
    <n v="540.28"/>
    <n v="5"/>
    <x v="1"/>
  </r>
  <r>
    <x v="6563"/>
    <x v="0"/>
    <x v="1"/>
    <d v="2020-03-10T00:00:00"/>
    <x v="778"/>
    <d v="2020-08-04T00:00:00"/>
    <d v="2020-08-13T00:00:00"/>
    <s v="USD"/>
    <n v="12"/>
    <n v="50"/>
    <n v="230"/>
    <n v="24"/>
    <n v="4"/>
    <n v="0.4"/>
    <n v="586.12"/>
    <n v="723.6"/>
    <x v="1015"/>
    <n v="2344.48"/>
    <n v="-607.83999999999992"/>
    <n v="9"/>
    <x v="0"/>
  </r>
  <r>
    <x v="6564"/>
    <x v="3"/>
    <x v="2"/>
    <d v="2020-03-10T00:00:00"/>
    <x v="778"/>
    <d v="2020-08-07T00:00:00"/>
    <d v="2020-08-10T00:00:00"/>
    <s v="USD"/>
    <n v="4"/>
    <n v="6"/>
    <n v="307"/>
    <n v="14"/>
    <n v="6"/>
    <n v="0.08"/>
    <n v="1338.66"/>
    <n v="2974.8"/>
    <x v="2021"/>
    <n v="8031.9600000000009"/>
    <n v="8388.9360000000033"/>
    <n v="3"/>
    <x v="1"/>
  </r>
  <r>
    <x v="6565"/>
    <x v="3"/>
    <x v="1"/>
    <d v="2020-03-10T00:00:00"/>
    <x v="778"/>
    <d v="2020-08-13T00:00:00"/>
    <d v="2020-08-19T00:00:00"/>
    <s v="USD"/>
    <n v="11"/>
    <n v="15"/>
    <n v="204"/>
    <n v="19"/>
    <n v="8"/>
    <n v="0.08"/>
    <n v="2215.02"/>
    <n v="3886"/>
    <x v="1418"/>
    <n v="17720.16"/>
    <n v="10880.800000000003"/>
    <n v="6"/>
    <x v="1"/>
  </r>
  <r>
    <x v="6566"/>
    <x v="0"/>
    <x v="0"/>
    <d v="2020-03-10T00:00:00"/>
    <x v="778"/>
    <d v="2020-08-05T00:00:00"/>
    <d v="2020-08-06T00:00:00"/>
    <s v="USD"/>
    <n v="16"/>
    <n v="42"/>
    <n v="200"/>
    <n v="1"/>
    <n v="1"/>
    <n v="0.1"/>
    <n v="1078.1600000000001"/>
    <n v="1996.6"/>
    <x v="1391"/>
    <n v="1078.1600000000001"/>
    <n v="718.78"/>
    <n v="1"/>
    <x v="1"/>
  </r>
  <r>
    <x v="6567"/>
    <x v="3"/>
    <x v="1"/>
    <d v="2020-03-10T00:00:00"/>
    <x v="778"/>
    <d v="2020-07-20T00:00:00"/>
    <d v="2020-07-25T00:00:00"/>
    <s v="USD"/>
    <n v="10"/>
    <n v="47"/>
    <n v="207"/>
    <n v="5"/>
    <n v="8"/>
    <n v="0.08"/>
    <n v="87.23"/>
    <n v="207.7"/>
    <x v="445"/>
    <n v="697.84"/>
    <n v="830.83199999999999"/>
    <n v="5"/>
    <x v="1"/>
  </r>
  <r>
    <x v="6568"/>
    <x v="3"/>
    <x v="5"/>
    <d v="2020-03-10T00:00:00"/>
    <x v="778"/>
    <d v="2020-07-30T00:00:00"/>
    <d v="2020-08-09T00:00:00"/>
    <s v="USD"/>
    <n v="10"/>
    <n v="31"/>
    <n v="85"/>
    <n v="1"/>
    <n v="6"/>
    <n v="0.05"/>
    <n v="347.86"/>
    <n v="790.6"/>
    <x v="2050"/>
    <n v="2087.16"/>
    <n v="2419.2600000000002"/>
    <n v="10"/>
    <x v="0"/>
  </r>
  <r>
    <x v="6569"/>
    <x v="2"/>
    <x v="4"/>
    <d v="2020-03-10T00:00:00"/>
    <x v="778"/>
    <d v="2020-07-23T00:00:00"/>
    <d v="2020-07-27T00:00:00"/>
    <s v="USD"/>
    <n v="26"/>
    <n v="49"/>
    <n v="364"/>
    <n v="41"/>
    <n v="2"/>
    <n v="0.05"/>
    <n v="2951.69"/>
    <n v="5366.7"/>
    <x v="2199"/>
    <n v="5903.38"/>
    <n v="4293.3499999999995"/>
    <n v="4"/>
    <x v="1"/>
  </r>
  <r>
    <x v="6570"/>
    <x v="3"/>
    <x v="1"/>
    <d v="2020-03-10T00:00:00"/>
    <x v="778"/>
    <d v="2020-07-31T00:00:00"/>
    <d v="2020-08-03T00:00:00"/>
    <s v="USD"/>
    <n v="7"/>
    <n v="23"/>
    <n v="220"/>
    <n v="47"/>
    <n v="4"/>
    <n v="0.05"/>
    <n v="458.28"/>
    <n v="1145.7"/>
    <x v="1439"/>
    <n v="1833.12"/>
    <n v="2520.54"/>
    <n v="3"/>
    <x v="1"/>
  </r>
  <r>
    <x v="6571"/>
    <x v="0"/>
    <x v="1"/>
    <d v="2020-03-10T00:00:00"/>
    <x v="778"/>
    <d v="2020-07-21T00:00:00"/>
    <d v="2020-07-23T00:00:00"/>
    <s v="USD"/>
    <n v="13"/>
    <n v="19"/>
    <n v="204"/>
    <n v="19"/>
    <n v="2"/>
    <n v="0.4"/>
    <n v="2403.16"/>
    <n v="3939.6"/>
    <x v="1184"/>
    <n v="4806.32"/>
    <n v="-78.800000000000182"/>
    <n v="2"/>
    <x v="1"/>
  </r>
  <r>
    <x v="6572"/>
    <x v="1"/>
    <x v="3"/>
    <d v="2020-03-10T00:00:00"/>
    <x v="778"/>
    <d v="2020-08-03T00:00:00"/>
    <d v="2020-08-08T00:00:00"/>
    <s v="USD"/>
    <n v="24"/>
    <n v="32"/>
    <n v="16"/>
    <n v="36"/>
    <n v="2"/>
    <n v="0.4"/>
    <n v="1637.75"/>
    <n v="2599.6"/>
    <x v="853"/>
    <n v="3275.5"/>
    <n v="-155.98000000000002"/>
    <n v="5"/>
    <x v="1"/>
  </r>
  <r>
    <x v="6573"/>
    <x v="3"/>
    <x v="0"/>
    <d v="2020-03-10T00:00:00"/>
    <x v="778"/>
    <d v="2020-08-11T00:00:00"/>
    <d v="2020-08-15T00:00:00"/>
    <s v="USD"/>
    <n v="6"/>
    <n v="9"/>
    <n v="161"/>
    <n v="6"/>
    <n v="8"/>
    <n v="0.08"/>
    <n v="110.75"/>
    <n v="194.3"/>
    <x v="1069"/>
    <n v="886"/>
    <n v="544.04800000000023"/>
    <n v="4"/>
    <x v="1"/>
  </r>
  <r>
    <x v="6574"/>
    <x v="3"/>
    <x v="2"/>
    <d v="2020-03-10T00:00:00"/>
    <x v="779"/>
    <d v="2020-08-15T00:00:00"/>
    <d v="2020-08-16T00:00:00"/>
    <s v="USD"/>
    <n v="11"/>
    <n v="18"/>
    <n v="317"/>
    <n v="8"/>
    <n v="3"/>
    <n v="0.05"/>
    <n v="505.45"/>
    <n v="1098.8"/>
    <x v="529"/>
    <n v="1516.35"/>
    <n v="1615.2299999999996"/>
    <n v="1"/>
    <x v="1"/>
  </r>
  <r>
    <x v="6575"/>
    <x v="3"/>
    <x v="5"/>
    <d v="2020-03-10T00:00:00"/>
    <x v="779"/>
    <d v="2020-08-07T00:00:00"/>
    <d v="2020-08-13T00:00:00"/>
    <s v="USD"/>
    <n v="9"/>
    <n v="14"/>
    <n v="73"/>
    <n v="13"/>
    <n v="1"/>
    <n v="0.08"/>
    <n v="655.26"/>
    <n v="1092.0999999999999"/>
    <x v="951"/>
    <n v="655.26"/>
    <n v="349.47199999999998"/>
    <n v="6"/>
    <x v="1"/>
  </r>
  <r>
    <x v="6576"/>
    <x v="1"/>
    <x v="3"/>
    <d v="2020-03-10T00:00:00"/>
    <x v="779"/>
    <d v="2020-07-21T00:00:00"/>
    <d v="2020-07-30T00:00:00"/>
    <s v="USD"/>
    <n v="21"/>
    <n v="18"/>
    <n v="18"/>
    <n v="7"/>
    <n v="5"/>
    <n v="0.1"/>
    <n v="699.41"/>
    <n v="958.1"/>
    <x v="427"/>
    <n v="3497.0499999999997"/>
    <n v="814.40000000000009"/>
    <n v="9"/>
    <x v="0"/>
  </r>
  <r>
    <x v="6577"/>
    <x v="3"/>
    <x v="2"/>
    <d v="2020-03-10T00:00:00"/>
    <x v="779"/>
    <d v="2020-08-07T00:00:00"/>
    <d v="2020-08-09T00:00:00"/>
    <s v="USD"/>
    <n v="9"/>
    <n v="4"/>
    <n v="322"/>
    <n v="13"/>
    <n v="7"/>
    <n v="0.05"/>
    <n v="1286.4000000000001"/>
    <n v="2010"/>
    <x v="613"/>
    <n v="9004.8000000000011"/>
    <n v="4361.6999999999989"/>
    <n v="2"/>
    <x v="1"/>
  </r>
  <r>
    <x v="6578"/>
    <x v="3"/>
    <x v="0"/>
    <d v="2020-03-10T00:00:00"/>
    <x v="779"/>
    <d v="2020-07-31T00:00:00"/>
    <d v="2020-08-07T00:00:00"/>
    <s v="USD"/>
    <n v="2"/>
    <n v="34"/>
    <n v="167"/>
    <n v="3"/>
    <n v="4"/>
    <n v="0.1"/>
    <n v="1234.94"/>
    <n v="1929.6"/>
    <x v="602"/>
    <n v="4939.76"/>
    <n v="2006.7999999999993"/>
    <n v="7"/>
    <x v="1"/>
  </r>
  <r>
    <x v="6579"/>
    <x v="0"/>
    <x v="4"/>
    <d v="2020-03-10T00:00:00"/>
    <x v="779"/>
    <d v="2020-07-31T00:00:00"/>
    <d v="2020-08-03T00:00:00"/>
    <s v="USD"/>
    <n v="20"/>
    <n v="29"/>
    <n v="353"/>
    <n v="38"/>
    <n v="8"/>
    <n v="0.15"/>
    <n v="312.35000000000002"/>
    <n v="743.7"/>
    <x v="491"/>
    <n v="2498.8000000000002"/>
    <n v="2558.3599999999997"/>
    <n v="3"/>
    <x v="1"/>
  </r>
  <r>
    <x v="6580"/>
    <x v="0"/>
    <x v="0"/>
    <d v="2020-03-10T00:00:00"/>
    <x v="779"/>
    <d v="2020-07-23T00:00:00"/>
    <d v="2020-07-28T00:00:00"/>
    <s v="USD"/>
    <n v="16"/>
    <n v="46"/>
    <n v="148"/>
    <n v="9"/>
    <n v="5"/>
    <n v="0.2"/>
    <n v="4754.32"/>
    <n v="5942.9"/>
    <x v="2200"/>
    <n v="23771.599999999999"/>
    <n v="0"/>
    <n v="5"/>
    <x v="1"/>
  </r>
  <r>
    <x v="6581"/>
    <x v="3"/>
    <x v="3"/>
    <d v="2020-03-10T00:00:00"/>
    <x v="779"/>
    <d v="2020-07-30T00:00:00"/>
    <d v="2020-08-05T00:00:00"/>
    <s v="USD"/>
    <n v="7"/>
    <n v="7"/>
    <n v="50"/>
    <n v="17"/>
    <n v="6"/>
    <n v="0.05"/>
    <n v="2198.94"/>
    <n v="3664.9"/>
    <x v="2201"/>
    <n v="13193.64"/>
    <n v="7696.2900000000009"/>
    <n v="6"/>
    <x v="1"/>
  </r>
  <r>
    <x v="6582"/>
    <x v="0"/>
    <x v="4"/>
    <d v="2020-03-10T00:00:00"/>
    <x v="779"/>
    <d v="2020-08-07T00:00:00"/>
    <d v="2020-08-10T00:00:00"/>
    <s v="USD"/>
    <n v="13"/>
    <n v="26"/>
    <n v="346"/>
    <n v="19"/>
    <n v="3"/>
    <n v="0.08"/>
    <n v="3219.82"/>
    <n v="3879.3"/>
    <x v="1067"/>
    <n v="9659.4600000000009"/>
    <n v="1047.4080000000013"/>
    <n v="3"/>
    <x v="1"/>
  </r>
  <r>
    <x v="6583"/>
    <x v="3"/>
    <x v="4"/>
    <d v="2020-03-10T00:00:00"/>
    <x v="779"/>
    <d v="2020-08-13T00:00:00"/>
    <d v="2020-08-18T00:00:00"/>
    <s v="USD"/>
    <n v="5"/>
    <n v="12"/>
    <n v="347"/>
    <n v="14"/>
    <n v="8"/>
    <n v="0.4"/>
    <n v="720.38"/>
    <n v="1125.5999999999999"/>
    <x v="371"/>
    <n v="5763.04"/>
    <n v="-360.16000000000076"/>
    <n v="5"/>
    <x v="1"/>
  </r>
  <r>
    <x v="6584"/>
    <x v="3"/>
    <x v="0"/>
    <d v="2020-03-10T00:00:00"/>
    <x v="779"/>
    <d v="2020-08-11T00:00:00"/>
    <d v="2020-08-14T00:00:00"/>
    <s v="USD"/>
    <n v="11"/>
    <n v="33"/>
    <n v="132"/>
    <n v="20"/>
    <n v="7"/>
    <n v="0.1"/>
    <n v="1171.43"/>
    <n v="1889.4"/>
    <x v="278"/>
    <n v="8200.01"/>
    <n v="3703.2100000000009"/>
    <n v="3"/>
    <x v="1"/>
  </r>
  <r>
    <x v="6585"/>
    <x v="3"/>
    <x v="2"/>
    <d v="2020-03-10T00:00:00"/>
    <x v="779"/>
    <d v="2020-07-21T00:00:00"/>
    <d v="2020-07-31T00:00:00"/>
    <s v="USD"/>
    <n v="7"/>
    <n v="9"/>
    <n v="290"/>
    <n v="40"/>
    <n v="8"/>
    <n v="0.05"/>
    <n v="1221.01"/>
    <n v="1822.4"/>
    <x v="3"/>
    <n v="9768.08"/>
    <n v="4082.16"/>
    <n v="10"/>
    <x v="0"/>
  </r>
  <r>
    <x v="6586"/>
    <x v="3"/>
    <x v="1"/>
    <d v="2020-03-10T00:00:00"/>
    <x v="780"/>
    <d v="2020-08-05T00:00:00"/>
    <d v="2020-08-12T00:00:00"/>
    <s v="USD"/>
    <n v="5"/>
    <n v="1"/>
    <n v="249"/>
    <n v="25"/>
    <n v="5"/>
    <n v="0.08"/>
    <n v="804.8"/>
    <n v="1031.8"/>
    <x v="454"/>
    <n v="4024"/>
    <n v="722.28000000000065"/>
    <n v="7"/>
    <x v="1"/>
  </r>
  <r>
    <x v="6587"/>
    <x v="2"/>
    <x v="4"/>
    <d v="2020-03-10T00:00:00"/>
    <x v="780"/>
    <d v="2020-08-02T00:00:00"/>
    <d v="2020-08-04T00:00:00"/>
    <s v="USD"/>
    <n v="26"/>
    <n v="10"/>
    <n v="335"/>
    <n v="16"/>
    <n v="3"/>
    <n v="0.08"/>
    <n v="86.43"/>
    <n v="201"/>
    <x v="349"/>
    <n v="259.29000000000002"/>
    <n v="295.46999999999997"/>
    <n v="2"/>
    <x v="1"/>
  </r>
  <r>
    <x v="6588"/>
    <x v="0"/>
    <x v="5"/>
    <d v="2020-06-18T00:00:00"/>
    <x v="780"/>
    <d v="2020-08-01T00:00:00"/>
    <d v="2020-08-05T00:00:00"/>
    <s v="USD"/>
    <n v="13"/>
    <n v="34"/>
    <n v="74"/>
    <n v="13"/>
    <n v="5"/>
    <n v="0.05"/>
    <n v="2253.88"/>
    <n v="3886"/>
    <x v="1622"/>
    <n v="11269.400000000001"/>
    <n v="7189.0999999999985"/>
    <n v="4"/>
    <x v="1"/>
  </r>
  <r>
    <x v="6589"/>
    <x v="3"/>
    <x v="0"/>
    <d v="2020-03-10T00:00:00"/>
    <x v="780"/>
    <d v="2020-08-04T00:00:00"/>
    <d v="2020-08-11T00:00:00"/>
    <s v="USD"/>
    <n v="6"/>
    <n v="31"/>
    <n v="105"/>
    <n v="27"/>
    <n v="1"/>
    <n v="0.08"/>
    <n v="700.69"/>
    <n v="1112.2"/>
    <x v="1177"/>
    <n v="700.69"/>
    <n v="322.53399999999999"/>
    <n v="7"/>
    <x v="1"/>
  </r>
  <r>
    <x v="6590"/>
    <x v="2"/>
    <x v="0"/>
    <d v="2020-03-10T00:00:00"/>
    <x v="780"/>
    <d v="2020-08-01T00:00:00"/>
    <d v="2020-08-11T00:00:00"/>
    <s v="USD"/>
    <n v="28"/>
    <n v="22"/>
    <n v="136"/>
    <n v="38"/>
    <n v="7"/>
    <n v="0.15"/>
    <n v="146.26"/>
    <n v="247.9"/>
    <x v="658"/>
    <n v="1023.8199999999999"/>
    <n v="451.18499999999995"/>
    <n v="10"/>
    <x v="0"/>
  </r>
  <r>
    <x v="6591"/>
    <x v="1"/>
    <x v="0"/>
    <d v="2020-03-10T00:00:00"/>
    <x v="780"/>
    <d v="2020-08-15T00:00:00"/>
    <d v="2020-08-16T00:00:00"/>
    <s v="USD"/>
    <n v="25"/>
    <n v="46"/>
    <n v="198"/>
    <n v="20"/>
    <n v="2"/>
    <n v="0.05"/>
    <n v="2711.49"/>
    <n v="3819"/>
    <x v="713"/>
    <n v="5422.98"/>
    <n v="1833.12"/>
    <n v="1"/>
    <x v="1"/>
  </r>
  <r>
    <x v="6592"/>
    <x v="2"/>
    <x v="0"/>
    <d v="2020-03-10T00:00:00"/>
    <x v="780"/>
    <d v="2020-07-30T00:00:00"/>
    <d v="2020-08-08T00:00:00"/>
    <s v="USD"/>
    <n v="26"/>
    <n v="37"/>
    <n v="169"/>
    <n v="32"/>
    <n v="8"/>
    <n v="0.3"/>
    <n v="3229.07"/>
    <n v="3986.5"/>
    <x v="627"/>
    <n v="25832.560000000001"/>
    <n v="-3508.1600000000035"/>
    <n v="9"/>
    <x v="0"/>
  </r>
  <r>
    <x v="6593"/>
    <x v="3"/>
    <x v="0"/>
    <d v="2020-03-10T00:00:00"/>
    <x v="780"/>
    <d v="2020-08-15T00:00:00"/>
    <d v="2020-08-25T00:00:00"/>
    <s v="USD"/>
    <n v="8"/>
    <n v="50"/>
    <n v="127"/>
    <n v="35"/>
    <n v="6"/>
    <n v="0.05"/>
    <n v="2273.31"/>
    <n v="3919.5"/>
    <x v="1670"/>
    <n v="13639.86"/>
    <n v="8701.2899999999972"/>
    <n v="10"/>
    <x v="0"/>
  </r>
  <r>
    <x v="6594"/>
    <x v="0"/>
    <x v="4"/>
    <d v="2020-03-10T00:00:00"/>
    <x v="780"/>
    <d v="2020-08-04T00:00:00"/>
    <d v="2020-08-13T00:00:00"/>
    <s v="USD"/>
    <n v="16"/>
    <n v="37"/>
    <n v="338"/>
    <n v="19"/>
    <n v="2"/>
    <n v="0.08"/>
    <n v="3062.44"/>
    <n v="3926.2"/>
    <x v="506"/>
    <n v="6124.88"/>
    <n v="1099.3279999999995"/>
    <n v="9"/>
    <x v="0"/>
  </r>
  <r>
    <x v="6595"/>
    <x v="2"/>
    <x v="4"/>
    <d v="2020-03-10T00:00:00"/>
    <x v="780"/>
    <d v="2020-08-01T00:00:00"/>
    <d v="2020-08-06T00:00:00"/>
    <s v="USD"/>
    <n v="26"/>
    <n v="46"/>
    <n v="343"/>
    <n v="23"/>
    <n v="3"/>
    <n v="0.05"/>
    <n v="108.81"/>
    <n v="187.6"/>
    <x v="470"/>
    <n v="326.43"/>
    <n v="208.22999999999996"/>
    <n v="5"/>
    <x v="1"/>
  </r>
  <r>
    <x v="6596"/>
    <x v="1"/>
    <x v="0"/>
    <d v="2020-03-10T00:00:00"/>
    <x v="780"/>
    <d v="2020-08-05T00:00:00"/>
    <d v="2020-08-07T00:00:00"/>
    <s v="USD"/>
    <n v="22"/>
    <n v="16"/>
    <n v="134"/>
    <n v="1"/>
    <n v="3"/>
    <n v="0.05"/>
    <n v="577.80999999999995"/>
    <n v="1313.2"/>
    <x v="2067"/>
    <n v="1733.4299999999998"/>
    <n v="2009.1900000000005"/>
    <n v="2"/>
    <x v="1"/>
  </r>
  <r>
    <x v="6597"/>
    <x v="2"/>
    <x v="1"/>
    <d v="2020-03-10T00:00:00"/>
    <x v="780"/>
    <d v="2020-08-05T00:00:00"/>
    <d v="2020-08-09T00:00:00"/>
    <s v="USD"/>
    <n v="28"/>
    <n v="38"/>
    <n v="221"/>
    <n v="13"/>
    <n v="8"/>
    <n v="0.1"/>
    <n v="227.8"/>
    <n v="268"/>
    <x v="845"/>
    <n v="1822.4"/>
    <n v="107.20000000000005"/>
    <n v="4"/>
    <x v="1"/>
  </r>
  <r>
    <x v="6598"/>
    <x v="1"/>
    <x v="0"/>
    <d v="2020-03-10T00:00:00"/>
    <x v="780"/>
    <d v="2020-07-29T00:00:00"/>
    <d v="2020-08-04T00:00:00"/>
    <s v="USD"/>
    <n v="21"/>
    <n v="8"/>
    <n v="183"/>
    <n v="18"/>
    <n v="6"/>
    <n v="0.05"/>
    <n v="1383.28"/>
    <n v="1869.3"/>
    <x v="527"/>
    <n v="8299.68"/>
    <n v="2355.3299999999981"/>
    <n v="6"/>
    <x v="1"/>
  </r>
  <r>
    <x v="6599"/>
    <x v="0"/>
    <x v="0"/>
    <d v="2020-03-10T00:00:00"/>
    <x v="780"/>
    <d v="2020-07-22T00:00:00"/>
    <d v="2020-07-25T00:00:00"/>
    <s v="USD"/>
    <n v="17"/>
    <n v="36"/>
    <n v="152"/>
    <n v="1"/>
    <n v="1"/>
    <n v="0.1"/>
    <n v="794.49"/>
    <n v="1031.8"/>
    <x v="236"/>
    <n v="794.49"/>
    <n v="134.13"/>
    <n v="3"/>
    <x v="1"/>
  </r>
  <r>
    <x v="6600"/>
    <x v="3"/>
    <x v="0"/>
    <d v="2020-03-10T00:00:00"/>
    <x v="781"/>
    <d v="2020-07-28T00:00:00"/>
    <d v="2020-08-04T00:00:00"/>
    <s v="USD"/>
    <n v="7"/>
    <n v="45"/>
    <n v="198"/>
    <n v="11"/>
    <n v="6"/>
    <n v="0.05"/>
    <n v="840.18"/>
    <n v="1273"/>
    <x v="713"/>
    <n v="5041.08"/>
    <n v="2215.0199999999995"/>
    <n v="7"/>
    <x v="1"/>
  </r>
  <r>
    <x v="6601"/>
    <x v="3"/>
    <x v="0"/>
    <d v="2020-03-10T00:00:00"/>
    <x v="781"/>
    <d v="2020-08-17T00:00:00"/>
    <d v="2020-08-25T00:00:00"/>
    <s v="USD"/>
    <n v="9"/>
    <n v="12"/>
    <n v="179"/>
    <n v="19"/>
    <n v="6"/>
    <n v="0.15"/>
    <n v="601.39"/>
    <n v="911.2"/>
    <x v="644"/>
    <n v="3608.34"/>
    <n v="1038.7800000000007"/>
    <n v="8"/>
    <x v="0"/>
  </r>
  <r>
    <x v="6602"/>
    <x v="2"/>
    <x v="2"/>
    <d v="2020-03-10T00:00:00"/>
    <x v="781"/>
    <d v="2020-08-02T00:00:00"/>
    <d v="2020-08-11T00:00:00"/>
    <s v="USD"/>
    <n v="25"/>
    <n v="14"/>
    <n v="317"/>
    <n v="42"/>
    <n v="8"/>
    <n v="0.08"/>
    <n v="2325.9699999999998"/>
    <n v="5286.3"/>
    <x v="2202"/>
    <n v="18607.759999999998"/>
    <n v="20299.408000000007"/>
    <n v="9"/>
    <x v="0"/>
  </r>
  <r>
    <x v="6603"/>
    <x v="2"/>
    <x v="0"/>
    <d v="2020-03-10T00:00:00"/>
    <x v="781"/>
    <d v="2020-08-05T00:00:00"/>
    <d v="2020-08-15T00:00:00"/>
    <s v="USD"/>
    <n v="26"/>
    <n v="50"/>
    <n v="186"/>
    <n v="7"/>
    <n v="4"/>
    <n v="0.1"/>
    <n v="3661.42"/>
    <n v="5085.3"/>
    <x v="2203"/>
    <n v="14645.68"/>
    <n v="3661.4000000000015"/>
    <n v="10"/>
    <x v="0"/>
  </r>
  <r>
    <x v="6604"/>
    <x v="3"/>
    <x v="4"/>
    <d v="2020-03-10T00:00:00"/>
    <x v="781"/>
    <d v="2020-08-01T00:00:00"/>
    <d v="2020-08-06T00:00:00"/>
    <s v="USD"/>
    <n v="5"/>
    <n v="30"/>
    <n v="354"/>
    <n v="12"/>
    <n v="1"/>
    <n v="0.08"/>
    <n v="568.03"/>
    <n v="1051.9000000000001"/>
    <x v="83"/>
    <n v="568.03"/>
    <n v="399.71800000000019"/>
    <n v="5"/>
    <x v="1"/>
  </r>
  <r>
    <x v="6605"/>
    <x v="3"/>
    <x v="0"/>
    <d v="2020-03-10T00:00:00"/>
    <x v="781"/>
    <d v="2020-08-17T00:00:00"/>
    <d v="2020-08-18T00:00:00"/>
    <s v="USD"/>
    <n v="6"/>
    <n v="48"/>
    <n v="139"/>
    <n v="22"/>
    <n v="4"/>
    <n v="0.05"/>
    <n v="1121.8499999999999"/>
    <n v="2003.3"/>
    <x v="664"/>
    <n v="4487.3999999999996"/>
    <n v="3125.1399999999994"/>
    <n v="1"/>
    <x v="1"/>
  </r>
  <r>
    <x v="6606"/>
    <x v="0"/>
    <x v="4"/>
    <d v="2020-03-10T00:00:00"/>
    <x v="781"/>
    <d v="2020-07-27T00:00:00"/>
    <d v="2020-08-02T00:00:00"/>
    <s v="USD"/>
    <n v="16"/>
    <n v="5"/>
    <n v="349"/>
    <n v="31"/>
    <n v="3"/>
    <n v="0.08"/>
    <n v="432.15"/>
    <n v="1005"/>
    <x v="1284"/>
    <n v="1296.4499999999998"/>
    <n v="1477.3500000000004"/>
    <n v="6"/>
    <x v="1"/>
  </r>
  <r>
    <x v="6607"/>
    <x v="3"/>
    <x v="5"/>
    <d v="2020-03-10T00:00:00"/>
    <x v="781"/>
    <d v="2020-08-17T00:00:00"/>
    <d v="2020-08-21T00:00:00"/>
    <s v="USD"/>
    <n v="10"/>
    <n v="45"/>
    <n v="79"/>
    <n v="7"/>
    <n v="6"/>
    <n v="0.05"/>
    <n v="497.21"/>
    <n v="1212.7"/>
    <x v="1388"/>
    <n v="2983.2599999999998"/>
    <n v="3929.1300000000006"/>
    <n v="4"/>
    <x v="1"/>
  </r>
  <r>
    <x v="6608"/>
    <x v="2"/>
    <x v="5"/>
    <d v="2020-03-10T00:00:00"/>
    <x v="782"/>
    <d v="2020-08-01T00:00:00"/>
    <d v="2020-08-05T00:00:00"/>
    <s v="USD"/>
    <n v="25"/>
    <n v="46"/>
    <n v="63"/>
    <n v="26"/>
    <n v="1"/>
    <n v="0.05"/>
    <n v="1690.68"/>
    <n v="2284.6999999999998"/>
    <x v="2204"/>
    <n v="1690.68"/>
    <n v="479.78499999999963"/>
    <n v="4"/>
    <x v="1"/>
  </r>
  <r>
    <x v="6609"/>
    <x v="3"/>
    <x v="4"/>
    <d v="2020-03-10T00:00:00"/>
    <x v="782"/>
    <d v="2020-08-04T00:00:00"/>
    <d v="2020-08-08T00:00:00"/>
    <s v="USD"/>
    <n v="6"/>
    <n v="3"/>
    <n v="362"/>
    <n v="2"/>
    <n v="5"/>
    <n v="0.05"/>
    <n v="986.17"/>
    <n v="2405.3000000000002"/>
    <x v="1691"/>
    <n v="4930.8499999999995"/>
    <n v="6494.3249999999998"/>
    <n v="4"/>
    <x v="1"/>
  </r>
  <r>
    <x v="6610"/>
    <x v="3"/>
    <x v="1"/>
    <d v="2020-03-10T00:00:00"/>
    <x v="782"/>
    <d v="2020-08-18T00:00:00"/>
    <d v="2020-08-20T00:00:00"/>
    <s v="USD"/>
    <n v="8"/>
    <n v="33"/>
    <n v="255"/>
    <n v="41"/>
    <n v="7"/>
    <n v="0.1"/>
    <n v="2331.6"/>
    <n v="3886"/>
    <x v="269"/>
    <n v="16321.199999999999"/>
    <n v="8160.6"/>
    <n v="2"/>
    <x v="1"/>
  </r>
  <r>
    <x v="6611"/>
    <x v="3"/>
    <x v="0"/>
    <d v="2020-03-10T00:00:00"/>
    <x v="782"/>
    <d v="2020-08-05T00:00:00"/>
    <d v="2020-08-09T00:00:00"/>
    <s v="USD"/>
    <n v="7"/>
    <n v="39"/>
    <n v="203"/>
    <n v="5"/>
    <n v="6"/>
    <n v="0.05"/>
    <n v="388.94"/>
    <n v="864.3"/>
    <x v="317"/>
    <n v="2333.64"/>
    <n v="2592.8699999999994"/>
    <n v="4"/>
    <x v="1"/>
  </r>
  <r>
    <x v="6612"/>
    <x v="3"/>
    <x v="1"/>
    <d v="2020-03-10T00:00:00"/>
    <x v="782"/>
    <d v="2020-08-15T00:00:00"/>
    <d v="2020-08-16T00:00:00"/>
    <s v="USD"/>
    <n v="6"/>
    <n v="48"/>
    <n v="259"/>
    <n v="6"/>
    <n v="3"/>
    <n v="0.08"/>
    <n v="1246.2"/>
    <n v="2492.4"/>
    <x v="405"/>
    <n v="3738.6000000000004"/>
    <n v="3140.4240000000009"/>
    <n v="1"/>
    <x v="1"/>
  </r>
  <r>
    <x v="6613"/>
    <x v="0"/>
    <x v="4"/>
    <d v="2020-03-10T00:00:00"/>
    <x v="782"/>
    <d v="2020-08-08T00:00:00"/>
    <d v="2020-08-09T00:00:00"/>
    <s v="USD"/>
    <n v="14"/>
    <n v="12"/>
    <n v="363"/>
    <n v="8"/>
    <n v="4"/>
    <n v="0.1"/>
    <n v="548.33000000000004"/>
    <n v="830.8"/>
    <x v="1976"/>
    <n v="2193.3200000000002"/>
    <n v="797.56"/>
    <n v="1"/>
    <x v="1"/>
  </r>
  <r>
    <x v="6614"/>
    <x v="1"/>
    <x v="3"/>
    <d v="2020-03-10T00:00:00"/>
    <x v="782"/>
    <d v="2020-08-08T00:00:00"/>
    <d v="2020-08-09T00:00:00"/>
    <s v="USD"/>
    <n v="24"/>
    <n v="29"/>
    <n v="40"/>
    <n v="4"/>
    <n v="1"/>
    <n v="0.08"/>
    <n v="3325.88"/>
    <n v="3912.8"/>
    <x v="1380"/>
    <n v="3325.88"/>
    <n v="273.89600000000019"/>
    <n v="1"/>
    <x v="1"/>
  </r>
  <r>
    <x v="6615"/>
    <x v="3"/>
    <x v="0"/>
    <d v="2020-03-10T00:00:00"/>
    <x v="782"/>
    <d v="2020-08-10T00:00:00"/>
    <d v="2020-08-16T00:00:00"/>
    <s v="USD"/>
    <n v="10"/>
    <n v="50"/>
    <n v="105"/>
    <n v="43"/>
    <n v="7"/>
    <n v="0.08"/>
    <n v="93.47"/>
    <n v="207.7"/>
    <x v="1072"/>
    <n v="654.29"/>
    <n v="683.298"/>
    <n v="6"/>
    <x v="1"/>
  </r>
  <r>
    <x v="6616"/>
    <x v="0"/>
    <x v="2"/>
    <d v="2020-06-18T00:00:00"/>
    <x v="782"/>
    <d v="2020-08-14T00:00:00"/>
    <d v="2020-08-16T00:00:00"/>
    <s v="USD"/>
    <n v="19"/>
    <n v="30"/>
    <n v="303"/>
    <n v="29"/>
    <n v="7"/>
    <n v="0.08"/>
    <n v="3634.75"/>
    <n v="5192.5"/>
    <x v="2205"/>
    <n v="25443.25"/>
    <n v="7996.4500000000044"/>
    <n v="2"/>
    <x v="1"/>
  </r>
  <r>
    <x v="6617"/>
    <x v="3"/>
    <x v="4"/>
    <d v="2020-03-10T00:00:00"/>
    <x v="783"/>
    <d v="2020-08-03T00:00:00"/>
    <d v="2020-08-07T00:00:00"/>
    <s v="USD"/>
    <n v="3"/>
    <n v="28"/>
    <n v="344"/>
    <n v="4"/>
    <n v="7"/>
    <n v="0.2"/>
    <n v="541.55999999999995"/>
    <n v="917.9"/>
    <x v="1014"/>
    <n v="3790.9199999999996"/>
    <n v="1349.3200000000011"/>
    <n v="4"/>
    <x v="1"/>
  </r>
  <r>
    <x v="6618"/>
    <x v="0"/>
    <x v="1"/>
    <d v="2020-06-18T00:00:00"/>
    <x v="783"/>
    <d v="2020-08-19T00:00:00"/>
    <d v="2020-08-25T00:00:00"/>
    <s v="USD"/>
    <n v="17"/>
    <n v="5"/>
    <n v="226"/>
    <n v="23"/>
    <n v="7"/>
    <n v="0.08"/>
    <n v="964.26"/>
    <n v="1721.9"/>
    <x v="1094"/>
    <n v="6749.82"/>
    <n v="4339.2160000000022"/>
    <n v="6"/>
    <x v="1"/>
  </r>
  <r>
    <x v="6619"/>
    <x v="0"/>
    <x v="4"/>
    <d v="2020-03-10T00:00:00"/>
    <x v="783"/>
    <d v="2020-08-05T00:00:00"/>
    <d v="2020-08-10T00:00:00"/>
    <s v="USD"/>
    <n v="20"/>
    <n v="9"/>
    <n v="353"/>
    <n v="24"/>
    <n v="3"/>
    <n v="0.08"/>
    <n v="2732.19"/>
    <n v="3959.7"/>
    <x v="253"/>
    <n v="8196.57"/>
    <n v="2732.2019999999993"/>
    <n v="5"/>
    <x v="1"/>
  </r>
  <r>
    <x v="6620"/>
    <x v="2"/>
    <x v="0"/>
    <d v="2020-03-10T00:00:00"/>
    <x v="783"/>
    <d v="2020-08-16T00:00:00"/>
    <d v="2020-08-22T00:00:00"/>
    <s v="USD"/>
    <n v="28"/>
    <n v="8"/>
    <n v="163"/>
    <n v="30"/>
    <n v="4"/>
    <n v="0.1"/>
    <n v="1947.29"/>
    <n v="3477.3"/>
    <x v="191"/>
    <n v="7789.16"/>
    <n v="4729.1200000000008"/>
    <n v="6"/>
    <x v="1"/>
  </r>
  <r>
    <x v="6621"/>
    <x v="3"/>
    <x v="0"/>
    <d v="2020-03-10T00:00:00"/>
    <x v="783"/>
    <d v="2020-07-25T00:00:00"/>
    <d v="2020-07-29T00:00:00"/>
    <s v="USD"/>
    <n v="7"/>
    <n v="45"/>
    <n v="139"/>
    <n v="42"/>
    <n v="4"/>
    <n v="0.2"/>
    <n v="2718.32"/>
    <n v="3939.6"/>
    <x v="666"/>
    <n v="10873.28"/>
    <n v="1733.4400000000005"/>
    <n v="4"/>
    <x v="1"/>
  </r>
  <r>
    <x v="6622"/>
    <x v="3"/>
    <x v="1"/>
    <d v="2020-03-10T00:00:00"/>
    <x v="783"/>
    <d v="2020-08-09T00:00:00"/>
    <d v="2020-08-14T00:00:00"/>
    <s v="USD"/>
    <n v="4"/>
    <n v="13"/>
    <n v="230"/>
    <n v="25"/>
    <n v="6"/>
    <n v="0.05"/>
    <n v="426.12"/>
    <n v="1065.3"/>
    <x v="212"/>
    <n v="2556.7200000000003"/>
    <n v="3515.4899999999989"/>
    <n v="5"/>
    <x v="1"/>
  </r>
  <r>
    <x v="6623"/>
    <x v="0"/>
    <x v="5"/>
    <d v="2020-03-10T00:00:00"/>
    <x v="784"/>
    <d v="2020-08-20T00:00:00"/>
    <d v="2020-08-26T00:00:00"/>
    <s v="USD"/>
    <n v="18"/>
    <n v="22"/>
    <n v="64"/>
    <n v="8"/>
    <n v="8"/>
    <n v="0.08"/>
    <n v="917.16"/>
    <n v="1132.3"/>
    <x v="436"/>
    <n v="7337.28"/>
    <n v="996.44799999999941"/>
    <n v="6"/>
    <x v="1"/>
  </r>
  <r>
    <x v="6624"/>
    <x v="2"/>
    <x v="0"/>
    <d v="2020-06-18T00:00:00"/>
    <x v="784"/>
    <d v="2020-08-15T00:00:00"/>
    <d v="2020-08-25T00:00:00"/>
    <s v="USD"/>
    <n v="28"/>
    <n v="12"/>
    <n v="131"/>
    <n v="25"/>
    <n v="5"/>
    <n v="0.15"/>
    <n v="1180.27"/>
    <n v="2458.9"/>
    <x v="1104"/>
    <n v="5901.35"/>
    <n v="4548.9749999999985"/>
    <n v="10"/>
    <x v="0"/>
  </r>
  <r>
    <x v="6625"/>
    <x v="3"/>
    <x v="0"/>
    <d v="2020-03-10T00:00:00"/>
    <x v="785"/>
    <d v="2020-08-16T00:00:00"/>
    <d v="2020-08-18T00:00:00"/>
    <s v="USD"/>
    <n v="3"/>
    <n v="15"/>
    <n v="98"/>
    <n v="36"/>
    <n v="5"/>
    <n v="0.2"/>
    <n v="712.88"/>
    <n v="1018.4"/>
    <x v="113"/>
    <n v="3564.4"/>
    <n v="509.20000000000027"/>
    <n v="2"/>
    <x v="1"/>
  </r>
  <r>
    <x v="6626"/>
    <x v="3"/>
    <x v="0"/>
    <d v="2020-03-10T00:00:00"/>
    <x v="785"/>
    <d v="2020-08-01T00:00:00"/>
    <d v="2020-08-09T00:00:00"/>
    <s v="USD"/>
    <n v="3"/>
    <n v="20"/>
    <n v="130"/>
    <n v="26"/>
    <n v="7"/>
    <n v="0.15"/>
    <n v="2486.71"/>
    <n v="3825.7"/>
    <x v="1560"/>
    <n v="17406.97"/>
    <n v="5355.9449999999961"/>
    <n v="8"/>
    <x v="0"/>
  </r>
  <r>
    <x v="6627"/>
    <x v="3"/>
    <x v="3"/>
    <d v="2020-03-10T00:00:00"/>
    <x v="785"/>
    <d v="2020-08-12T00:00:00"/>
    <d v="2020-08-21T00:00:00"/>
    <s v="USD"/>
    <n v="4"/>
    <n v="10"/>
    <n v="26"/>
    <n v="20"/>
    <n v="5"/>
    <n v="0.05"/>
    <n v="2706.13"/>
    <n v="3865.9"/>
    <x v="279"/>
    <n v="13530.650000000001"/>
    <n v="4832.3749999999964"/>
    <n v="9"/>
    <x v="0"/>
  </r>
  <r>
    <x v="6628"/>
    <x v="0"/>
    <x v="1"/>
    <d v="2020-03-10T00:00:00"/>
    <x v="785"/>
    <d v="2020-08-18T00:00:00"/>
    <d v="2020-08-23T00:00:00"/>
    <s v="USD"/>
    <n v="13"/>
    <n v="36"/>
    <n v="245"/>
    <n v="6"/>
    <n v="3"/>
    <n v="0.05"/>
    <n v="1401.64"/>
    <n v="3504.1"/>
    <x v="2206"/>
    <n v="4204.92"/>
    <n v="5781.7649999999994"/>
    <n v="5"/>
    <x v="1"/>
  </r>
  <r>
    <x v="6629"/>
    <x v="1"/>
    <x v="1"/>
    <d v="2020-03-10T00:00:00"/>
    <x v="785"/>
    <d v="2020-08-10T00:00:00"/>
    <d v="2020-08-17T00:00:00"/>
    <s v="USD"/>
    <n v="25"/>
    <n v="44"/>
    <n v="213"/>
    <n v="10"/>
    <n v="3"/>
    <n v="0.05"/>
    <n v="1029.92"/>
    <n v="2452.1999999999998"/>
    <x v="513"/>
    <n v="3089.76"/>
    <n v="3899.0099999999993"/>
    <n v="7"/>
    <x v="1"/>
  </r>
  <r>
    <x v="6630"/>
    <x v="0"/>
    <x v="4"/>
    <d v="2020-03-10T00:00:00"/>
    <x v="785"/>
    <d v="2020-08-07T00:00:00"/>
    <d v="2020-08-16T00:00:00"/>
    <s v="USD"/>
    <n v="13"/>
    <n v="39"/>
    <n v="336"/>
    <n v="41"/>
    <n v="4"/>
    <n v="0.08"/>
    <n v="1168.28"/>
    <n v="2485.6999999999998"/>
    <x v="2207"/>
    <n v="4673.12"/>
    <n v="4474.2560000000003"/>
    <n v="9"/>
    <x v="0"/>
  </r>
  <r>
    <x v="6631"/>
    <x v="0"/>
    <x v="3"/>
    <d v="2020-03-10T00:00:00"/>
    <x v="785"/>
    <d v="2020-08-01T00:00:00"/>
    <d v="2020-08-06T00:00:00"/>
    <s v="USD"/>
    <n v="13"/>
    <n v="46"/>
    <n v="47"/>
    <n v="40"/>
    <n v="2"/>
    <n v="0.05"/>
    <n v="164.82"/>
    <n v="201"/>
    <x v="746"/>
    <n v="329.64"/>
    <n v="52.259999999999991"/>
    <n v="5"/>
    <x v="1"/>
  </r>
  <r>
    <x v="6632"/>
    <x v="0"/>
    <x v="0"/>
    <d v="2020-03-10T00:00:00"/>
    <x v="785"/>
    <d v="2020-08-09T00:00:00"/>
    <d v="2020-08-14T00:00:00"/>
    <s v="USD"/>
    <n v="15"/>
    <n v="9"/>
    <n v="189"/>
    <n v="46"/>
    <n v="7"/>
    <n v="0.05"/>
    <n v="1599.16"/>
    <n v="3075.3"/>
    <x v="1199"/>
    <n v="11194.12"/>
    <n v="9256.6250000000018"/>
    <n v="5"/>
    <x v="1"/>
  </r>
  <r>
    <x v="6633"/>
    <x v="1"/>
    <x v="5"/>
    <d v="2020-03-10T00:00:00"/>
    <x v="785"/>
    <d v="2020-07-27T00:00:00"/>
    <d v="2020-07-29T00:00:00"/>
    <s v="USD"/>
    <n v="21"/>
    <n v="39"/>
    <n v="84"/>
    <n v="29"/>
    <n v="1"/>
    <n v="0.1"/>
    <n v="162.01"/>
    <n v="261.3"/>
    <x v="36"/>
    <n v="162.01"/>
    <n v="73.160000000000025"/>
    <n v="2"/>
    <x v="1"/>
  </r>
  <r>
    <x v="6634"/>
    <x v="1"/>
    <x v="1"/>
    <d v="2020-03-10T00:00:00"/>
    <x v="785"/>
    <d v="2020-08-16T00:00:00"/>
    <d v="2020-08-26T00:00:00"/>
    <s v="USD"/>
    <n v="23"/>
    <n v="29"/>
    <n v="236"/>
    <n v="2"/>
    <n v="7"/>
    <n v="0.05"/>
    <n v="106.73"/>
    <n v="180.9"/>
    <x v="117"/>
    <n v="747.11"/>
    <n v="455.87499999999989"/>
    <n v="10"/>
    <x v="0"/>
  </r>
  <r>
    <x v="6635"/>
    <x v="2"/>
    <x v="5"/>
    <d v="2020-03-10T00:00:00"/>
    <x v="785"/>
    <d v="2020-07-29T00:00:00"/>
    <d v="2020-08-08T00:00:00"/>
    <s v="USD"/>
    <n v="25"/>
    <n v="20"/>
    <n v="60"/>
    <n v="15"/>
    <n v="2"/>
    <n v="0.1"/>
    <n v="2311.5"/>
    <n v="3852.5"/>
    <x v="201"/>
    <n v="4623"/>
    <n v="2311.5"/>
    <n v="10"/>
    <x v="0"/>
  </r>
  <r>
    <x v="6636"/>
    <x v="3"/>
    <x v="3"/>
    <d v="2020-06-18T00:00:00"/>
    <x v="785"/>
    <d v="2020-08-12T00:00:00"/>
    <d v="2020-08-17T00:00:00"/>
    <s v="USD"/>
    <n v="4"/>
    <n v="21"/>
    <n v="3"/>
    <n v="33"/>
    <n v="4"/>
    <n v="0.08"/>
    <n v="964.8"/>
    <n v="1206"/>
    <x v="98"/>
    <n v="3859.2"/>
    <n v="578.88000000000011"/>
    <n v="5"/>
    <x v="1"/>
  </r>
  <r>
    <x v="6637"/>
    <x v="0"/>
    <x v="5"/>
    <d v="2020-03-10T00:00:00"/>
    <x v="785"/>
    <d v="2020-07-27T00:00:00"/>
    <d v="2020-08-03T00:00:00"/>
    <s v="USD"/>
    <n v="15"/>
    <n v="19"/>
    <n v="72"/>
    <n v="8"/>
    <n v="6"/>
    <n v="0.08"/>
    <n v="1078.1600000000001"/>
    <n v="1996.6"/>
    <x v="144"/>
    <n v="6468.9600000000009"/>
    <n v="4552.271999999999"/>
    <n v="7"/>
    <x v="1"/>
  </r>
  <r>
    <x v="6638"/>
    <x v="2"/>
    <x v="1"/>
    <d v="2020-03-10T00:00:00"/>
    <x v="785"/>
    <d v="2020-07-26T00:00:00"/>
    <d v="2020-07-30T00:00:00"/>
    <s v="USD"/>
    <n v="28"/>
    <n v="5"/>
    <n v="244"/>
    <n v="19"/>
    <n v="3"/>
    <n v="0.1"/>
    <n v="1482.04"/>
    <n v="2646.5"/>
    <x v="1101"/>
    <n v="4446.12"/>
    <n v="2699.4300000000003"/>
    <n v="4"/>
    <x v="1"/>
  </r>
  <r>
    <x v="6639"/>
    <x v="1"/>
    <x v="1"/>
    <d v="2020-06-18T00:00:00"/>
    <x v="785"/>
    <d v="2020-08-13T00:00:00"/>
    <d v="2020-08-16T00:00:00"/>
    <s v="USD"/>
    <n v="25"/>
    <n v="1"/>
    <n v="221"/>
    <n v="24"/>
    <n v="3"/>
    <n v="0.1"/>
    <n v="804.54"/>
    <n v="1018.4"/>
    <x v="561"/>
    <n v="2413.62"/>
    <n v="336.05999999999995"/>
    <n v="3"/>
    <x v="1"/>
  </r>
  <r>
    <x v="6640"/>
    <x v="1"/>
    <x v="0"/>
    <d v="2020-03-10T00:00:00"/>
    <x v="786"/>
    <d v="2020-08-16T00:00:00"/>
    <d v="2020-08-23T00:00:00"/>
    <s v="USD"/>
    <n v="21"/>
    <n v="14"/>
    <n v="161"/>
    <n v="32"/>
    <n v="2"/>
    <n v="0.05"/>
    <n v="2996.11"/>
    <n v="5165.7"/>
    <x v="2208"/>
    <n v="5992.22"/>
    <n v="3822.6099999999997"/>
    <n v="7"/>
    <x v="1"/>
  </r>
  <r>
    <x v="6641"/>
    <x v="3"/>
    <x v="4"/>
    <d v="2020-06-18T00:00:00"/>
    <x v="786"/>
    <d v="2020-08-07T00:00:00"/>
    <d v="2020-08-13T00:00:00"/>
    <s v="USD"/>
    <n v="9"/>
    <n v="47"/>
    <n v="334"/>
    <n v="41"/>
    <n v="1"/>
    <n v="0.05"/>
    <n v="1762.57"/>
    <n v="2231.1"/>
    <x v="152"/>
    <n v="1762.57"/>
    <n v="356.97499999999968"/>
    <n v="6"/>
    <x v="1"/>
  </r>
  <r>
    <x v="6642"/>
    <x v="3"/>
    <x v="2"/>
    <d v="2020-03-10T00:00:00"/>
    <x v="786"/>
    <d v="2020-08-03T00:00:00"/>
    <d v="2020-08-11T00:00:00"/>
    <s v="USD"/>
    <n v="3"/>
    <n v="11"/>
    <n v="270"/>
    <n v="34"/>
    <n v="8"/>
    <n v="0.05"/>
    <n v="4174.7700000000004"/>
    <n v="6231"/>
    <x v="2209"/>
    <n v="33398.160000000003"/>
    <n v="13957.439999999995"/>
    <n v="8"/>
    <x v="0"/>
  </r>
  <r>
    <x v="6643"/>
    <x v="3"/>
    <x v="4"/>
    <d v="2020-06-18T00:00:00"/>
    <x v="786"/>
    <d v="2020-08-09T00:00:00"/>
    <d v="2020-08-10T00:00:00"/>
    <s v="USD"/>
    <n v="10"/>
    <n v="23"/>
    <n v="362"/>
    <n v="25"/>
    <n v="5"/>
    <n v="0.05"/>
    <n v="3567.75"/>
    <n v="5025"/>
    <x v="2210"/>
    <n v="17838.75"/>
    <n v="6030"/>
    <n v="1"/>
    <x v="1"/>
  </r>
  <r>
    <x v="6644"/>
    <x v="3"/>
    <x v="2"/>
    <d v="2020-03-10T00:00:00"/>
    <x v="786"/>
    <d v="2020-08-06T00:00:00"/>
    <d v="2020-08-12T00:00:00"/>
    <s v="USD"/>
    <n v="12"/>
    <n v="39"/>
    <n v="270"/>
    <n v="40"/>
    <n v="1"/>
    <n v="0.1"/>
    <n v="1063.3599999999999"/>
    <n v="1802.3"/>
    <x v="1429"/>
    <n v="1063.3599999999999"/>
    <n v="558.71"/>
    <n v="6"/>
    <x v="1"/>
  </r>
  <r>
    <x v="6645"/>
    <x v="0"/>
    <x v="4"/>
    <d v="2020-03-10T00:00:00"/>
    <x v="786"/>
    <d v="2020-08-08T00:00:00"/>
    <d v="2020-08-17T00:00:00"/>
    <s v="USD"/>
    <n v="13"/>
    <n v="13"/>
    <n v="334"/>
    <n v="40"/>
    <n v="6"/>
    <n v="0.08"/>
    <n v="3837.69"/>
    <n v="6291.3"/>
    <x v="2211"/>
    <n v="23026.14"/>
    <n v="11701.836000000003"/>
    <n v="9"/>
    <x v="0"/>
  </r>
  <r>
    <x v="6646"/>
    <x v="0"/>
    <x v="0"/>
    <d v="2020-06-18T00:00:00"/>
    <x v="786"/>
    <d v="2020-08-05T00:00:00"/>
    <d v="2020-08-09T00:00:00"/>
    <s v="USD"/>
    <n v="13"/>
    <n v="5"/>
    <n v="116"/>
    <n v="18"/>
    <n v="2"/>
    <n v="0.08"/>
    <n v="1002.32"/>
    <n v="2505.8000000000002"/>
    <x v="166"/>
    <n v="2004.64"/>
    <n v="2606.0320000000002"/>
    <n v="4"/>
    <x v="1"/>
  </r>
  <r>
    <x v="6647"/>
    <x v="3"/>
    <x v="2"/>
    <d v="2020-03-10T00:00:00"/>
    <x v="786"/>
    <d v="2020-07-31T00:00:00"/>
    <d v="2020-08-06T00:00:00"/>
    <s v="USD"/>
    <n v="6"/>
    <n v="29"/>
    <n v="277"/>
    <n v="43"/>
    <n v="8"/>
    <n v="0.08"/>
    <n v="956.76"/>
    <n v="1125.5999999999999"/>
    <x v="371"/>
    <n v="7654.08"/>
    <n v="630.33599999999933"/>
    <n v="6"/>
    <x v="1"/>
  </r>
  <r>
    <x v="6648"/>
    <x v="3"/>
    <x v="5"/>
    <d v="2020-03-10T00:00:00"/>
    <x v="786"/>
    <d v="2020-08-16T00:00:00"/>
    <d v="2020-08-23T00:00:00"/>
    <s v="USD"/>
    <n v="3"/>
    <n v="19"/>
    <n v="59"/>
    <n v="46"/>
    <n v="7"/>
    <n v="0.1"/>
    <n v="328.03"/>
    <n v="683.4"/>
    <x v="2135"/>
    <n v="2296.21"/>
    <n v="2009.21"/>
    <n v="7"/>
    <x v="1"/>
  </r>
  <r>
    <x v="6649"/>
    <x v="0"/>
    <x v="2"/>
    <d v="2020-03-10T00:00:00"/>
    <x v="786"/>
    <d v="2020-07-30T00:00:00"/>
    <d v="2020-08-04T00:00:00"/>
    <s v="USD"/>
    <n v="19"/>
    <n v="37"/>
    <n v="263"/>
    <n v="2"/>
    <n v="5"/>
    <n v="0.3"/>
    <n v="1083.06"/>
    <n v="1775.5"/>
    <x v="1044"/>
    <n v="5415.2999999999993"/>
    <n v="798.95000000000073"/>
    <n v="5"/>
    <x v="1"/>
  </r>
  <r>
    <x v="6650"/>
    <x v="3"/>
    <x v="4"/>
    <d v="2020-03-10T00:00:00"/>
    <x v="787"/>
    <d v="2020-08-11T00:00:00"/>
    <d v="2020-08-14T00:00:00"/>
    <s v="USD"/>
    <n v="5"/>
    <n v="5"/>
    <n v="330"/>
    <n v="23"/>
    <n v="1"/>
    <n v="0.08"/>
    <n v="710.33"/>
    <n v="1246.2"/>
    <x v="1498"/>
    <n v="710.33"/>
    <n v="436.17400000000009"/>
    <n v="3"/>
    <x v="1"/>
  </r>
  <r>
    <x v="6651"/>
    <x v="3"/>
    <x v="5"/>
    <d v="2020-03-10T00:00:00"/>
    <x v="787"/>
    <d v="2020-08-22T00:00:00"/>
    <d v="2020-08-29T00:00:00"/>
    <s v="USD"/>
    <n v="9"/>
    <n v="29"/>
    <n v="87"/>
    <n v="37"/>
    <n v="3"/>
    <n v="0.08"/>
    <n v="3203"/>
    <n v="3906.1"/>
    <x v="1142"/>
    <n v="9609"/>
    <n v="1171.8359999999993"/>
    <n v="7"/>
    <x v="1"/>
  </r>
  <r>
    <x v="6652"/>
    <x v="3"/>
    <x v="0"/>
    <d v="2020-03-10T00:00:00"/>
    <x v="787"/>
    <d v="2020-08-20T00:00:00"/>
    <d v="2020-08-26T00:00:00"/>
    <s v="USD"/>
    <n v="4"/>
    <n v="30"/>
    <n v="98"/>
    <n v="42"/>
    <n v="2"/>
    <n v="0.1"/>
    <n v="449.57"/>
    <n v="737"/>
    <x v="1529"/>
    <n v="899.14"/>
    <n v="427.46000000000015"/>
    <n v="6"/>
    <x v="1"/>
  </r>
  <r>
    <x v="6653"/>
    <x v="0"/>
    <x v="4"/>
    <d v="2020-06-18T00:00:00"/>
    <x v="787"/>
    <d v="2020-08-23T00:00:00"/>
    <d v="2020-08-26T00:00:00"/>
    <s v="USD"/>
    <n v="16"/>
    <n v="31"/>
    <n v="362"/>
    <n v="41"/>
    <n v="8"/>
    <n v="0.15"/>
    <n v="2047.39"/>
    <n v="3102.1"/>
    <x v="1444"/>
    <n v="16379.12"/>
    <n v="4715.159999999998"/>
    <n v="3"/>
    <x v="1"/>
  </r>
  <r>
    <x v="6654"/>
    <x v="0"/>
    <x v="1"/>
    <d v="2020-03-10T00:00:00"/>
    <x v="787"/>
    <d v="2020-07-29T00:00:00"/>
    <d v="2020-08-02T00:00:00"/>
    <s v="USD"/>
    <n v="19"/>
    <n v="2"/>
    <n v="215"/>
    <n v="25"/>
    <n v="5"/>
    <n v="0.08"/>
    <n v="706.18"/>
    <n v="1139"/>
    <x v="170"/>
    <n v="3530.8999999999996"/>
    <n v="1708.5000000000009"/>
    <n v="4"/>
    <x v="1"/>
  </r>
  <r>
    <x v="6655"/>
    <x v="0"/>
    <x v="4"/>
    <d v="2020-03-10T00:00:00"/>
    <x v="787"/>
    <d v="2020-08-18T00:00:00"/>
    <d v="2020-08-26T00:00:00"/>
    <s v="USD"/>
    <n v="14"/>
    <n v="17"/>
    <n v="346"/>
    <n v="19"/>
    <n v="3"/>
    <n v="0.15"/>
    <n v="2934.6"/>
    <n v="3912.8"/>
    <x v="972"/>
    <n v="8803.7999999999993"/>
    <n v="1173.840000000002"/>
    <n v="8"/>
    <x v="0"/>
  </r>
  <r>
    <x v="6656"/>
    <x v="2"/>
    <x v="3"/>
    <d v="2020-03-10T00:00:00"/>
    <x v="787"/>
    <d v="2020-08-11T00:00:00"/>
    <d v="2020-08-16T00:00:00"/>
    <s v="USD"/>
    <n v="27"/>
    <n v="43"/>
    <n v="36"/>
    <n v="12"/>
    <n v="1"/>
    <n v="0.08"/>
    <n v="2864.25"/>
    <n v="3819"/>
    <x v="532"/>
    <n v="2864.25"/>
    <n v="649.23"/>
    <n v="5"/>
    <x v="1"/>
  </r>
  <r>
    <x v="6657"/>
    <x v="3"/>
    <x v="2"/>
    <d v="2020-03-10T00:00:00"/>
    <x v="787"/>
    <d v="2020-08-22T00:00:00"/>
    <d v="2020-08-25T00:00:00"/>
    <s v="USD"/>
    <n v="11"/>
    <n v="26"/>
    <n v="327"/>
    <n v="21"/>
    <n v="8"/>
    <n v="0.08"/>
    <n v="1046.81"/>
    <n v="1869.3"/>
    <x v="1379"/>
    <n v="8374.48"/>
    <n v="5383.5680000000011"/>
    <n v="3"/>
    <x v="1"/>
  </r>
  <r>
    <x v="6658"/>
    <x v="0"/>
    <x v="4"/>
    <d v="2020-03-10T00:00:00"/>
    <x v="787"/>
    <d v="2020-08-01T00:00:00"/>
    <d v="2020-08-02T00:00:00"/>
    <s v="USD"/>
    <n v="17"/>
    <n v="30"/>
    <n v="337"/>
    <n v="46"/>
    <n v="3"/>
    <n v="0.05"/>
    <n v="582.36"/>
    <n v="1098.8"/>
    <x v="529"/>
    <n v="1747.08"/>
    <n v="1384.4999999999995"/>
    <n v="1"/>
    <x v="1"/>
  </r>
  <r>
    <x v="6659"/>
    <x v="1"/>
    <x v="3"/>
    <d v="2020-03-10T00:00:00"/>
    <x v="788"/>
    <d v="2020-08-10T00:00:00"/>
    <d v="2020-08-13T00:00:00"/>
    <s v="USD"/>
    <n v="22"/>
    <n v="5"/>
    <n v="22"/>
    <n v="34"/>
    <n v="5"/>
    <n v="0.08"/>
    <n v="1392.93"/>
    <n v="3095.4"/>
    <x v="1463"/>
    <n v="6964.6500000000005"/>
    <n v="7274.19"/>
    <n v="3"/>
    <x v="1"/>
  </r>
  <r>
    <x v="6660"/>
    <x v="3"/>
    <x v="1"/>
    <d v="2020-03-10T00:00:00"/>
    <x v="788"/>
    <d v="2020-08-08T00:00:00"/>
    <d v="2020-08-16T00:00:00"/>
    <s v="USD"/>
    <n v="5"/>
    <n v="24"/>
    <n v="239"/>
    <n v="20"/>
    <n v="8"/>
    <n v="0.3"/>
    <n v="1829.1"/>
    <n v="2613"/>
    <x v="1129"/>
    <n v="14632.8"/>
    <n v="0"/>
    <n v="8"/>
    <x v="0"/>
  </r>
  <r>
    <x v="6661"/>
    <x v="1"/>
    <x v="2"/>
    <d v="2020-06-18T00:00:00"/>
    <x v="788"/>
    <d v="2020-08-22T00:00:00"/>
    <d v="2020-08-23T00:00:00"/>
    <s v="USD"/>
    <n v="25"/>
    <n v="10"/>
    <n v="281"/>
    <n v="39"/>
    <n v="8"/>
    <n v="0.05"/>
    <n v="617.47"/>
    <n v="1286.4000000000001"/>
    <x v="950"/>
    <n v="4939.76"/>
    <n v="4836.8799999999992"/>
    <n v="1"/>
    <x v="1"/>
  </r>
  <r>
    <x v="6662"/>
    <x v="3"/>
    <x v="4"/>
    <d v="2020-03-10T00:00:00"/>
    <x v="788"/>
    <d v="2020-08-21T00:00:00"/>
    <d v="2020-08-23T00:00:00"/>
    <s v="USD"/>
    <n v="1"/>
    <n v="4"/>
    <n v="350"/>
    <n v="23"/>
    <n v="7"/>
    <n v="0.1"/>
    <n v="1755.07"/>
    <n v="2700.1"/>
    <x v="2192"/>
    <n v="12285.49"/>
    <n v="4725.1400000000012"/>
    <n v="2"/>
    <x v="1"/>
  </r>
  <r>
    <x v="6663"/>
    <x v="3"/>
    <x v="5"/>
    <d v="2020-03-10T00:00:00"/>
    <x v="788"/>
    <d v="2020-08-14T00:00:00"/>
    <d v="2020-08-21T00:00:00"/>
    <s v="USD"/>
    <n v="3"/>
    <n v="16"/>
    <n v="85"/>
    <n v="22"/>
    <n v="3"/>
    <n v="0.08"/>
    <n v="3469.33"/>
    <n v="6545.9"/>
    <x v="1227"/>
    <n v="10407.99"/>
    <n v="7658.6939999999977"/>
    <n v="7"/>
    <x v="1"/>
  </r>
  <r>
    <x v="6664"/>
    <x v="1"/>
    <x v="1"/>
    <d v="2020-03-10T00:00:00"/>
    <x v="788"/>
    <d v="2020-08-21T00:00:00"/>
    <d v="2020-08-23T00:00:00"/>
    <s v="USD"/>
    <n v="22"/>
    <n v="6"/>
    <n v="207"/>
    <n v="24"/>
    <n v="8"/>
    <n v="0.05"/>
    <n v="3000.33"/>
    <n v="5085.3"/>
    <x v="2212"/>
    <n v="24002.639999999999"/>
    <n v="14645.64"/>
    <n v="2"/>
    <x v="1"/>
  </r>
  <r>
    <x v="6665"/>
    <x v="0"/>
    <x v="4"/>
    <d v="2020-03-10T00:00:00"/>
    <x v="788"/>
    <d v="2020-08-06T00:00:00"/>
    <d v="2020-08-09T00:00:00"/>
    <s v="USD"/>
    <n v="15"/>
    <n v="29"/>
    <n v="366"/>
    <n v="30"/>
    <n v="5"/>
    <n v="0.08"/>
    <n v="433.96"/>
    <n v="850.9"/>
    <x v="1459"/>
    <n v="2169.7999999999997"/>
    <n v="1744.3400000000006"/>
    <n v="3"/>
    <x v="1"/>
  </r>
  <r>
    <x v="6666"/>
    <x v="1"/>
    <x v="1"/>
    <d v="2020-03-10T00:00:00"/>
    <x v="788"/>
    <d v="2020-08-18T00:00:00"/>
    <d v="2020-08-26T00:00:00"/>
    <s v="USD"/>
    <n v="20"/>
    <n v="14"/>
    <n v="217"/>
    <n v="1"/>
    <n v="5"/>
    <n v="0.05"/>
    <n v="1269.25"/>
    <n v="1983.2"/>
    <x v="1403"/>
    <n v="6346.25"/>
    <n v="3073.9499999999989"/>
    <n v="8"/>
    <x v="0"/>
  </r>
  <r>
    <x v="6667"/>
    <x v="3"/>
    <x v="1"/>
    <d v="2020-03-10T00:00:00"/>
    <x v="788"/>
    <d v="2020-08-18T00:00:00"/>
    <d v="2020-08-24T00:00:00"/>
    <s v="USD"/>
    <n v="2"/>
    <n v="44"/>
    <n v="206"/>
    <n v="15"/>
    <n v="2"/>
    <n v="0.4"/>
    <n v="2420.31"/>
    <n v="5500.7"/>
    <x v="2213"/>
    <n v="4840.62"/>
    <n v="1760.2199999999993"/>
    <n v="6"/>
    <x v="1"/>
  </r>
  <r>
    <x v="6668"/>
    <x v="1"/>
    <x v="3"/>
    <d v="2020-03-10T00:00:00"/>
    <x v="789"/>
    <d v="2020-08-01T00:00:00"/>
    <d v="2020-08-03T00:00:00"/>
    <s v="USD"/>
    <n v="22"/>
    <n v="13"/>
    <n v="31"/>
    <n v="43"/>
    <n v="7"/>
    <n v="0.05"/>
    <n v="3337.4"/>
    <n v="3973.1"/>
    <x v="2214"/>
    <n v="23361.8"/>
    <n v="3059.3149999999987"/>
    <n v="2"/>
    <x v="1"/>
  </r>
  <r>
    <x v="6669"/>
    <x v="3"/>
    <x v="5"/>
    <d v="2020-03-10T00:00:00"/>
    <x v="789"/>
    <d v="2020-08-10T00:00:00"/>
    <d v="2020-08-13T00:00:00"/>
    <s v="USD"/>
    <n v="2"/>
    <n v="1"/>
    <n v="61"/>
    <n v="40"/>
    <n v="4"/>
    <n v="0.15"/>
    <n v="2540.64"/>
    <n v="3175.8"/>
    <x v="1749"/>
    <n v="10162.56"/>
    <n v="635.16000000000167"/>
    <n v="3"/>
    <x v="1"/>
  </r>
  <r>
    <x v="6670"/>
    <x v="2"/>
    <x v="5"/>
    <d v="2020-03-10T00:00:00"/>
    <x v="789"/>
    <d v="2020-08-11T00:00:00"/>
    <d v="2020-08-21T00:00:00"/>
    <s v="USD"/>
    <n v="27"/>
    <n v="38"/>
    <n v="59"/>
    <n v="19"/>
    <n v="2"/>
    <n v="0.08"/>
    <n v="1549.04"/>
    <n v="3872.6"/>
    <x v="254"/>
    <n v="3098.08"/>
    <n v="4027.5039999999999"/>
    <n v="10"/>
    <x v="0"/>
  </r>
  <r>
    <x v="6671"/>
    <x v="3"/>
    <x v="2"/>
    <d v="2020-03-10T00:00:00"/>
    <x v="789"/>
    <d v="2020-08-13T00:00:00"/>
    <d v="2020-08-14T00:00:00"/>
    <s v="USD"/>
    <n v="3"/>
    <n v="20"/>
    <n v="325"/>
    <n v="14"/>
    <n v="7"/>
    <n v="0.05"/>
    <n v="2773.8"/>
    <n v="3698.4"/>
    <x v="971"/>
    <n v="19416.600000000002"/>
    <n v="5177.7599999999948"/>
    <n v="1"/>
    <x v="1"/>
  </r>
  <r>
    <x v="6672"/>
    <x v="1"/>
    <x v="0"/>
    <d v="2020-03-10T00:00:00"/>
    <x v="789"/>
    <d v="2020-08-11T00:00:00"/>
    <d v="2020-08-20T00:00:00"/>
    <s v="USD"/>
    <n v="22"/>
    <n v="4"/>
    <n v="95"/>
    <n v="38"/>
    <n v="5"/>
    <n v="0.05"/>
    <n v="2555.11"/>
    <n v="3041.8"/>
    <x v="2215"/>
    <n v="12775.550000000001"/>
    <n v="1672.9999999999982"/>
    <n v="9"/>
    <x v="0"/>
  </r>
  <r>
    <x v="6673"/>
    <x v="3"/>
    <x v="0"/>
    <d v="2020-03-10T00:00:00"/>
    <x v="790"/>
    <d v="2020-08-13T00:00:00"/>
    <d v="2020-08-16T00:00:00"/>
    <s v="USD"/>
    <n v="3"/>
    <n v="37"/>
    <n v="158"/>
    <n v="43"/>
    <n v="7"/>
    <n v="0.05"/>
    <n v="2459.37"/>
    <n v="5232.7"/>
    <x v="2216"/>
    <n v="17215.59"/>
    <n v="17581.865000000002"/>
    <n v="3"/>
    <x v="1"/>
  </r>
  <r>
    <x v="6674"/>
    <x v="3"/>
    <x v="5"/>
    <d v="2020-03-10T00:00:00"/>
    <x v="790"/>
    <d v="2020-08-26T00:00:00"/>
    <d v="2020-08-29T00:00:00"/>
    <s v="USD"/>
    <n v="7"/>
    <n v="14"/>
    <n v="86"/>
    <n v="7"/>
    <n v="1"/>
    <n v="0.1"/>
    <n v="679.38"/>
    <n v="1045.2"/>
    <x v="78"/>
    <n v="679.38"/>
    <n v="261.30000000000007"/>
    <n v="3"/>
    <x v="1"/>
  </r>
  <r>
    <x v="6675"/>
    <x v="0"/>
    <x v="0"/>
    <d v="2020-03-10T00:00:00"/>
    <x v="790"/>
    <d v="2020-08-09T00:00:00"/>
    <d v="2020-08-16T00:00:00"/>
    <s v="USD"/>
    <n v="19"/>
    <n v="45"/>
    <n v="108"/>
    <n v="25"/>
    <n v="8"/>
    <n v="0.1"/>
    <n v="96.48"/>
    <n v="214.4"/>
    <x v="111"/>
    <n v="771.84"/>
    <n v="771.84"/>
    <n v="7"/>
    <x v="1"/>
  </r>
  <r>
    <x v="6676"/>
    <x v="3"/>
    <x v="0"/>
    <d v="2020-03-10T00:00:00"/>
    <x v="790"/>
    <d v="2020-08-01T00:00:00"/>
    <d v="2020-08-07T00:00:00"/>
    <s v="USD"/>
    <n v="4"/>
    <n v="26"/>
    <n v="146"/>
    <n v="7"/>
    <n v="3"/>
    <n v="0.05"/>
    <n v="446.49"/>
    <n v="911.2"/>
    <x v="245"/>
    <n v="1339.47"/>
    <n v="1257.45"/>
    <n v="6"/>
    <x v="1"/>
  </r>
  <r>
    <x v="6677"/>
    <x v="2"/>
    <x v="5"/>
    <d v="2020-03-10T00:00:00"/>
    <x v="790"/>
    <d v="2020-08-13T00:00:00"/>
    <d v="2020-08-17T00:00:00"/>
    <s v="USD"/>
    <n v="28"/>
    <n v="37"/>
    <n v="67"/>
    <n v="4"/>
    <n v="8"/>
    <n v="0.3"/>
    <n v="879.38"/>
    <n v="1172.5"/>
    <x v="176"/>
    <n v="7035.04"/>
    <n v="-469.03999999999996"/>
    <n v="4"/>
    <x v="1"/>
  </r>
  <r>
    <x v="6678"/>
    <x v="0"/>
    <x v="2"/>
    <d v="2020-03-10T00:00:00"/>
    <x v="790"/>
    <d v="2020-08-24T00:00:00"/>
    <d v="2020-08-26T00:00:00"/>
    <s v="USD"/>
    <n v="15"/>
    <n v="26"/>
    <n v="264"/>
    <n v="16"/>
    <n v="3"/>
    <n v="0.05"/>
    <n v="706.31"/>
    <n v="1681.7"/>
    <x v="483"/>
    <n v="2118.9299999999998"/>
    <n v="2673.9150000000004"/>
    <n v="2"/>
    <x v="1"/>
  </r>
  <r>
    <x v="6679"/>
    <x v="2"/>
    <x v="2"/>
    <d v="2020-06-18T00:00:00"/>
    <x v="790"/>
    <d v="2020-08-24T00:00:00"/>
    <d v="2020-08-30T00:00:00"/>
    <s v="USD"/>
    <n v="26"/>
    <n v="37"/>
    <n v="322"/>
    <n v="8"/>
    <n v="1"/>
    <n v="0.08"/>
    <n v="1688.27"/>
    <n v="3926.2"/>
    <x v="622"/>
    <n v="1688.27"/>
    <n v="1923.8339999999998"/>
    <n v="6"/>
    <x v="1"/>
  </r>
  <r>
    <x v="6680"/>
    <x v="3"/>
    <x v="2"/>
    <d v="2020-03-10T00:00:00"/>
    <x v="790"/>
    <d v="2020-08-19T00:00:00"/>
    <d v="2020-08-23T00:00:00"/>
    <s v="USD"/>
    <n v="8"/>
    <n v="32"/>
    <n v="284"/>
    <n v="37"/>
    <n v="6"/>
    <n v="0.1"/>
    <n v="582.36"/>
    <n v="1098.8"/>
    <x v="928"/>
    <n v="3494.16"/>
    <n v="2439.3599999999997"/>
    <n v="4"/>
    <x v="1"/>
  </r>
  <r>
    <x v="6681"/>
    <x v="3"/>
    <x v="4"/>
    <d v="2020-03-10T00:00:00"/>
    <x v="790"/>
    <d v="2020-08-02T00:00:00"/>
    <d v="2020-08-06T00:00:00"/>
    <s v="USD"/>
    <n v="9"/>
    <n v="35"/>
    <n v="336"/>
    <n v="42"/>
    <n v="6"/>
    <n v="0.05"/>
    <n v="4826.95"/>
    <n v="5815.6"/>
    <x v="2217"/>
    <n v="28961.699999999997"/>
    <n v="4187.2200000000084"/>
    <n v="4"/>
    <x v="1"/>
  </r>
  <r>
    <x v="6682"/>
    <x v="0"/>
    <x v="5"/>
    <d v="2020-03-10T00:00:00"/>
    <x v="791"/>
    <d v="2020-08-27T00:00:00"/>
    <d v="2020-09-03T00:00:00"/>
    <s v="USD"/>
    <n v="18"/>
    <n v="48"/>
    <n v="66"/>
    <n v="3"/>
    <n v="6"/>
    <n v="0.08"/>
    <n v="1626.63"/>
    <n v="2666.6"/>
    <x v="1710"/>
    <n v="9759.7800000000007"/>
    <n v="4959.851999999999"/>
    <n v="7"/>
    <x v="1"/>
  </r>
  <r>
    <x v="6683"/>
    <x v="0"/>
    <x v="2"/>
    <d v="2020-03-10T00:00:00"/>
    <x v="791"/>
    <d v="2020-08-23T00:00:00"/>
    <d v="2020-09-02T00:00:00"/>
    <s v="USD"/>
    <n v="14"/>
    <n v="35"/>
    <n v="281"/>
    <n v="29"/>
    <n v="5"/>
    <n v="0.05"/>
    <n v="621.42999999999995"/>
    <n v="1172.5"/>
    <x v="680"/>
    <n v="3107.1499999999996"/>
    <n v="2462.2250000000004"/>
    <n v="10"/>
    <x v="0"/>
  </r>
  <r>
    <x v="6684"/>
    <x v="2"/>
    <x v="1"/>
    <d v="2020-03-10T00:00:00"/>
    <x v="791"/>
    <d v="2020-08-25T00:00:00"/>
    <d v="2020-08-28T00:00:00"/>
    <s v="USD"/>
    <n v="28"/>
    <n v="7"/>
    <n v="210"/>
    <n v="36"/>
    <n v="8"/>
    <n v="0.4"/>
    <n v="801.99"/>
    <n v="1273"/>
    <x v="807"/>
    <n v="6415.92"/>
    <n v="-305.52000000000044"/>
    <n v="3"/>
    <x v="1"/>
  </r>
  <r>
    <x v="6685"/>
    <x v="3"/>
    <x v="0"/>
    <d v="2020-03-10T00:00:00"/>
    <x v="791"/>
    <d v="2020-08-12T00:00:00"/>
    <d v="2020-08-17T00:00:00"/>
    <s v="USD"/>
    <n v="2"/>
    <n v="14"/>
    <n v="143"/>
    <n v="8"/>
    <n v="3"/>
    <n v="0.4"/>
    <n v="177.95"/>
    <n v="214.4"/>
    <x v="2048"/>
    <n v="533.84999999999991"/>
    <n v="-147.92999999999989"/>
    <n v="5"/>
    <x v="1"/>
  </r>
  <r>
    <x v="6686"/>
    <x v="1"/>
    <x v="0"/>
    <d v="2020-03-10T00:00:00"/>
    <x v="791"/>
    <d v="2020-08-09T00:00:00"/>
    <d v="2020-08-17T00:00:00"/>
    <s v="USD"/>
    <n v="25"/>
    <n v="9"/>
    <n v="150"/>
    <n v="38"/>
    <n v="8"/>
    <n v="0.05"/>
    <n v="2717.52"/>
    <n v="3484"/>
    <x v="2218"/>
    <n v="21740.16"/>
    <n v="4738.239999999998"/>
    <n v="8"/>
    <x v="0"/>
  </r>
  <r>
    <x v="6687"/>
    <x v="0"/>
    <x v="0"/>
    <d v="2020-03-10T00:00:00"/>
    <x v="791"/>
    <d v="2020-08-06T00:00:00"/>
    <d v="2020-08-08T00:00:00"/>
    <s v="USD"/>
    <n v="18"/>
    <n v="20"/>
    <n v="138"/>
    <n v="46"/>
    <n v="1"/>
    <n v="0.05"/>
    <n v="1195.01"/>
    <n v="2438.8000000000002"/>
    <x v="1029"/>
    <n v="1195.01"/>
    <n v="1121.8500000000001"/>
    <n v="2"/>
    <x v="1"/>
  </r>
  <r>
    <x v="6688"/>
    <x v="0"/>
    <x v="3"/>
    <d v="2020-03-10T00:00:00"/>
    <x v="791"/>
    <d v="2020-08-19T00:00:00"/>
    <d v="2020-08-23T00:00:00"/>
    <s v="USD"/>
    <n v="12"/>
    <n v="12"/>
    <n v="35"/>
    <n v="6"/>
    <n v="3"/>
    <n v="0.4"/>
    <n v="4678.07"/>
    <n v="5775.4"/>
    <x v="2219"/>
    <n v="14034.21"/>
    <n v="-3638.4900000000016"/>
    <n v="4"/>
    <x v="1"/>
  </r>
  <r>
    <x v="6689"/>
    <x v="0"/>
    <x v="3"/>
    <d v="2020-03-10T00:00:00"/>
    <x v="791"/>
    <d v="2020-08-17T00:00:00"/>
    <d v="2020-08-21T00:00:00"/>
    <s v="USD"/>
    <n v="14"/>
    <n v="33"/>
    <n v="1"/>
    <n v="44"/>
    <n v="1"/>
    <n v="0.1"/>
    <n v="1696.84"/>
    <n v="2532.6"/>
    <x v="1665"/>
    <n v="1696.84"/>
    <n v="582.50000000000023"/>
    <n v="4"/>
    <x v="1"/>
  </r>
  <r>
    <x v="6690"/>
    <x v="1"/>
    <x v="0"/>
    <d v="2020-03-10T00:00:00"/>
    <x v="791"/>
    <d v="2020-08-15T00:00:00"/>
    <d v="2020-08-18T00:00:00"/>
    <s v="USD"/>
    <n v="23"/>
    <n v="13"/>
    <n v="99"/>
    <n v="12"/>
    <n v="6"/>
    <n v="0.08"/>
    <n v="3604.67"/>
    <n v="5380.1"/>
    <x v="1465"/>
    <n v="21628.02"/>
    <n v="8070.1320000000014"/>
    <n v="3"/>
    <x v="1"/>
  </r>
  <r>
    <x v="6691"/>
    <x v="0"/>
    <x v="4"/>
    <d v="2020-03-10T00:00:00"/>
    <x v="791"/>
    <d v="2020-08-02T00:00:00"/>
    <d v="2020-08-10T00:00:00"/>
    <s v="USD"/>
    <n v="13"/>
    <n v="46"/>
    <n v="345"/>
    <n v="36"/>
    <n v="1"/>
    <n v="0.4"/>
    <n v="77.05"/>
    <n v="167.5"/>
    <x v="397"/>
    <n v="77.05"/>
    <n v="23.450000000000003"/>
    <n v="8"/>
    <x v="0"/>
  </r>
  <r>
    <x v="6692"/>
    <x v="2"/>
    <x v="5"/>
    <d v="2020-06-18T00:00:00"/>
    <x v="791"/>
    <d v="2020-08-20T00:00:00"/>
    <d v="2020-08-26T00:00:00"/>
    <s v="USD"/>
    <n v="27"/>
    <n v="38"/>
    <n v="81"/>
    <n v="32"/>
    <n v="6"/>
    <n v="0.08"/>
    <n v="3043.81"/>
    <n v="3953"/>
    <x v="921"/>
    <n v="18262.86"/>
    <n v="3557.7000000000007"/>
    <n v="6"/>
    <x v="1"/>
  </r>
  <r>
    <x v="6693"/>
    <x v="2"/>
    <x v="0"/>
    <d v="2020-03-10T00:00:00"/>
    <x v="791"/>
    <d v="2020-08-15T00:00:00"/>
    <d v="2020-08-25T00:00:00"/>
    <s v="USD"/>
    <n v="26"/>
    <n v="12"/>
    <n v="163"/>
    <n v="38"/>
    <n v="4"/>
    <n v="0.15"/>
    <n v="492.45"/>
    <n v="1172.5"/>
    <x v="681"/>
    <n v="1969.8"/>
    <n v="2016.7"/>
    <n v="10"/>
    <x v="0"/>
  </r>
  <r>
    <x v="6694"/>
    <x v="0"/>
    <x v="2"/>
    <d v="2020-03-10T00:00:00"/>
    <x v="792"/>
    <d v="2020-08-28T00:00:00"/>
    <d v="2020-09-07T00:00:00"/>
    <s v="USD"/>
    <n v="19"/>
    <n v="23"/>
    <n v="281"/>
    <n v="14"/>
    <n v="5"/>
    <n v="0.1"/>
    <n v="933.98"/>
    <n v="1098.8"/>
    <x v="884"/>
    <n v="4669.8999999999996"/>
    <n v="274.70000000000073"/>
    <n v="10"/>
    <x v="0"/>
  </r>
  <r>
    <x v="6695"/>
    <x v="0"/>
    <x v="0"/>
    <d v="2020-03-10T00:00:00"/>
    <x v="792"/>
    <d v="2020-08-20T00:00:00"/>
    <d v="2020-08-26T00:00:00"/>
    <s v="USD"/>
    <n v="19"/>
    <n v="35"/>
    <n v="95"/>
    <n v="39"/>
    <n v="6"/>
    <n v="0.15"/>
    <n v="4416.1000000000004"/>
    <n v="5735.2"/>
    <x v="2012"/>
    <n v="26496.600000000002"/>
    <n v="2752.9199999999946"/>
    <n v="6"/>
    <x v="1"/>
  </r>
  <r>
    <x v="6696"/>
    <x v="0"/>
    <x v="3"/>
    <d v="2020-03-10T00:00:00"/>
    <x v="792"/>
    <d v="2020-08-13T00:00:00"/>
    <d v="2020-08-20T00:00:00"/>
    <s v="USD"/>
    <n v="15"/>
    <n v="18"/>
    <n v="35"/>
    <n v="7"/>
    <n v="8"/>
    <n v="0.15"/>
    <n v="3589.19"/>
    <n v="6525.8"/>
    <x v="2220"/>
    <n v="28713.52"/>
    <n v="15661.920000000002"/>
    <n v="7"/>
    <x v="1"/>
  </r>
  <r>
    <x v="6697"/>
    <x v="3"/>
    <x v="1"/>
    <d v="2020-06-18T00:00:00"/>
    <x v="792"/>
    <d v="2020-08-06T00:00:00"/>
    <d v="2020-08-12T00:00:00"/>
    <s v="USD"/>
    <n v="5"/>
    <n v="36"/>
    <n v="210"/>
    <n v="29"/>
    <n v="5"/>
    <n v="0.05"/>
    <n v="855.46"/>
    <n v="1018.4"/>
    <x v="113"/>
    <n v="4277.3"/>
    <n v="560.09999999999945"/>
    <n v="6"/>
    <x v="1"/>
  </r>
  <r>
    <x v="6698"/>
    <x v="0"/>
    <x v="0"/>
    <d v="2020-03-10T00:00:00"/>
    <x v="792"/>
    <d v="2020-08-27T00:00:00"/>
    <d v="2020-09-05T00:00:00"/>
    <s v="USD"/>
    <n v="12"/>
    <n v="14"/>
    <n v="135"/>
    <n v="16"/>
    <n v="1"/>
    <n v="0.08"/>
    <n v="2937.82"/>
    <n v="3497.4"/>
    <x v="1554"/>
    <n v="2937.82"/>
    <n v="279.78800000000001"/>
    <n v="9"/>
    <x v="0"/>
  </r>
  <r>
    <x v="6699"/>
    <x v="3"/>
    <x v="2"/>
    <d v="2020-03-10T00:00:00"/>
    <x v="793"/>
    <d v="2020-08-09T00:00:00"/>
    <d v="2020-08-17T00:00:00"/>
    <s v="USD"/>
    <n v="3"/>
    <n v="36"/>
    <n v="268"/>
    <n v="27"/>
    <n v="6"/>
    <n v="0.08"/>
    <n v="1058.06"/>
    <n v="2519.1999999999998"/>
    <x v="504"/>
    <n v="6348.36"/>
    <n v="7557.6240000000007"/>
    <n v="8"/>
    <x v="0"/>
  </r>
  <r>
    <x v="6700"/>
    <x v="3"/>
    <x v="3"/>
    <d v="2020-03-10T00:00:00"/>
    <x v="793"/>
    <d v="2020-08-10T00:00:00"/>
    <d v="2020-08-17T00:00:00"/>
    <s v="USD"/>
    <n v="3"/>
    <n v="14"/>
    <n v="35"/>
    <n v="31"/>
    <n v="4"/>
    <n v="0.15"/>
    <n v="621.76"/>
    <n v="1072"/>
    <x v="330"/>
    <n v="2487.04"/>
    <n v="1157.7599999999998"/>
    <n v="7"/>
    <x v="1"/>
  </r>
  <r>
    <x v="6701"/>
    <x v="1"/>
    <x v="1"/>
    <d v="2020-03-10T00:00:00"/>
    <x v="793"/>
    <d v="2020-08-29T00:00:00"/>
    <d v="2020-08-30T00:00:00"/>
    <s v="USD"/>
    <n v="22"/>
    <n v="19"/>
    <n v="210"/>
    <n v="8"/>
    <n v="4"/>
    <n v="0.3"/>
    <n v="895.05"/>
    <n v="1226.0999999999999"/>
    <x v="905"/>
    <n v="3580.2"/>
    <n v="-147.12000000000035"/>
    <n v="1"/>
    <x v="1"/>
  </r>
  <r>
    <x v="6702"/>
    <x v="0"/>
    <x v="1"/>
    <d v="2020-06-18T00:00:00"/>
    <x v="793"/>
    <d v="2020-08-28T00:00:00"/>
    <d v="2020-09-02T00:00:00"/>
    <s v="USD"/>
    <n v="20"/>
    <n v="24"/>
    <n v="219"/>
    <n v="35"/>
    <n v="3"/>
    <n v="0.2"/>
    <n v="835.49"/>
    <n v="1943"/>
    <x v="941"/>
    <n v="2506.4700000000003"/>
    <n v="2156.7299999999996"/>
    <n v="5"/>
    <x v="1"/>
  </r>
  <r>
    <x v="6703"/>
    <x v="3"/>
    <x v="1"/>
    <d v="2020-06-18T00:00:00"/>
    <x v="794"/>
    <d v="2020-08-17T00:00:00"/>
    <d v="2020-08-26T00:00:00"/>
    <s v="USD"/>
    <n v="5"/>
    <n v="41"/>
    <n v="221"/>
    <n v="20"/>
    <n v="3"/>
    <n v="0.05"/>
    <n v="1234.94"/>
    <n v="1715.2"/>
    <x v="1057"/>
    <n v="3704.82"/>
    <n v="1183.4999999999995"/>
    <n v="9"/>
    <x v="0"/>
  </r>
  <r>
    <x v="6704"/>
    <x v="0"/>
    <x v="3"/>
    <d v="2020-03-10T00:00:00"/>
    <x v="794"/>
    <d v="2020-08-21T00:00:00"/>
    <d v="2020-08-25T00:00:00"/>
    <s v="USD"/>
    <n v="15"/>
    <n v="48"/>
    <n v="13"/>
    <n v="11"/>
    <n v="3"/>
    <n v="0.05"/>
    <n v="1765.05"/>
    <n v="2385.1999999999998"/>
    <x v="1537"/>
    <n v="5295.15"/>
    <n v="1502.6699999999992"/>
    <n v="4"/>
    <x v="1"/>
  </r>
  <r>
    <x v="6705"/>
    <x v="1"/>
    <x v="0"/>
    <d v="2020-06-18T00:00:00"/>
    <x v="794"/>
    <d v="2020-08-05T00:00:00"/>
    <d v="2020-08-14T00:00:00"/>
    <s v="USD"/>
    <n v="25"/>
    <n v="25"/>
    <n v="122"/>
    <n v="17"/>
    <n v="8"/>
    <n v="0.05"/>
    <n v="2903.45"/>
    <n v="6452.1"/>
    <x v="2221"/>
    <n v="23227.599999999999"/>
    <n v="25808.36"/>
    <n v="9"/>
    <x v="0"/>
  </r>
  <r>
    <x v="6706"/>
    <x v="0"/>
    <x v="2"/>
    <d v="2020-03-10T00:00:00"/>
    <x v="794"/>
    <d v="2020-08-26T00:00:00"/>
    <d v="2020-09-03T00:00:00"/>
    <s v="USD"/>
    <n v="14"/>
    <n v="37"/>
    <n v="312"/>
    <n v="31"/>
    <n v="1"/>
    <n v="0.08"/>
    <n v="1343.08"/>
    <n v="1721.9"/>
    <x v="2080"/>
    <n v="1343.08"/>
    <n v="241.06800000000021"/>
    <n v="8"/>
    <x v="0"/>
  </r>
  <r>
    <x v="6707"/>
    <x v="1"/>
    <x v="0"/>
    <d v="2020-03-10T00:00:00"/>
    <x v="794"/>
    <d v="2020-08-12T00:00:00"/>
    <d v="2020-08-17T00:00:00"/>
    <s v="USD"/>
    <n v="25"/>
    <n v="20"/>
    <n v="184"/>
    <n v="23"/>
    <n v="4"/>
    <n v="0.05"/>
    <n v="2978.82"/>
    <n v="3819"/>
    <x v="552"/>
    <n v="11915.28"/>
    <n v="2596.9199999999983"/>
    <n v="5"/>
    <x v="1"/>
  </r>
  <r>
    <x v="6708"/>
    <x v="0"/>
    <x v="1"/>
    <d v="2020-03-10T00:00:00"/>
    <x v="794"/>
    <d v="2020-08-30T00:00:00"/>
    <d v="2020-09-01T00:00:00"/>
    <s v="USD"/>
    <n v="14"/>
    <n v="17"/>
    <n v="220"/>
    <n v="38"/>
    <n v="3"/>
    <n v="0.08"/>
    <n v="116.58"/>
    <n v="201"/>
    <x v="349"/>
    <n v="349.74"/>
    <n v="205.01999999999998"/>
    <n v="2"/>
    <x v="1"/>
  </r>
  <r>
    <x v="6709"/>
    <x v="3"/>
    <x v="3"/>
    <d v="2020-06-18T00:00:00"/>
    <x v="794"/>
    <d v="2020-08-18T00:00:00"/>
    <d v="2020-08-26T00:00:00"/>
    <s v="USD"/>
    <n v="1"/>
    <n v="11"/>
    <n v="32"/>
    <n v="23"/>
    <n v="8"/>
    <n v="0.2"/>
    <n v="2463.2600000000002"/>
    <n v="5473.9"/>
    <x v="2222"/>
    <n v="19706.080000000002"/>
    <n v="15326.879999999997"/>
    <n v="8"/>
    <x v="0"/>
  </r>
  <r>
    <x v="6710"/>
    <x v="3"/>
    <x v="0"/>
    <d v="2020-06-18T00:00:00"/>
    <x v="795"/>
    <d v="2020-08-12T00:00:00"/>
    <d v="2020-08-20T00:00:00"/>
    <s v="USD"/>
    <n v="10"/>
    <n v="12"/>
    <n v="176"/>
    <n v="47"/>
    <n v="2"/>
    <n v="0.1"/>
    <n v="1784.48"/>
    <n v="3879.3"/>
    <x v="1600"/>
    <n v="3568.96"/>
    <n v="3413.7800000000007"/>
    <n v="8"/>
    <x v="0"/>
  </r>
  <r>
    <x v="6711"/>
    <x v="0"/>
    <x v="5"/>
    <d v="2020-06-18T00:00:00"/>
    <x v="795"/>
    <d v="2020-08-23T00:00:00"/>
    <d v="2020-09-02T00:00:00"/>
    <s v="USD"/>
    <n v="17"/>
    <n v="14"/>
    <n v="70"/>
    <n v="28"/>
    <n v="3"/>
    <n v="0.05"/>
    <n v="3132.12"/>
    <n v="6023.3"/>
    <x v="2223"/>
    <n v="9396.36"/>
    <n v="7770.0449999999983"/>
    <n v="10"/>
    <x v="0"/>
  </r>
  <r>
    <x v="6712"/>
    <x v="0"/>
    <x v="3"/>
    <d v="2020-03-10T00:00:00"/>
    <x v="795"/>
    <d v="2020-08-28T00:00:00"/>
    <d v="2020-08-30T00:00:00"/>
    <s v="USD"/>
    <n v="20"/>
    <n v="2"/>
    <n v="27"/>
    <n v="15"/>
    <n v="5"/>
    <n v="0.1"/>
    <n v="2929.58"/>
    <n v="5326.5"/>
    <x v="2102"/>
    <n v="14647.9"/>
    <n v="9321.35"/>
    <n v="2"/>
    <x v="1"/>
  </r>
  <r>
    <x v="6713"/>
    <x v="0"/>
    <x v="0"/>
    <d v="2020-06-18T00:00:00"/>
    <x v="795"/>
    <d v="2020-08-29T00:00:00"/>
    <d v="2020-08-30T00:00:00"/>
    <s v="USD"/>
    <n v="15"/>
    <n v="26"/>
    <n v="115"/>
    <n v="38"/>
    <n v="4"/>
    <n v="0.1"/>
    <n v="155.71"/>
    <n v="187.6"/>
    <x v="123"/>
    <n v="622.84"/>
    <n v="52.519999999999982"/>
    <n v="1"/>
    <x v="1"/>
  </r>
  <r>
    <x v="6714"/>
    <x v="1"/>
    <x v="3"/>
    <d v="2020-03-10T00:00:00"/>
    <x v="795"/>
    <d v="2020-08-22T00:00:00"/>
    <d v="2020-09-01T00:00:00"/>
    <s v="USD"/>
    <n v="23"/>
    <n v="29"/>
    <n v="42"/>
    <n v="35"/>
    <n v="6"/>
    <n v="0.05"/>
    <n v="1600.97"/>
    <n v="3557.7"/>
    <x v="2106"/>
    <n v="9605.82"/>
    <n v="10673.069999999996"/>
    <n v="10"/>
    <x v="0"/>
  </r>
  <r>
    <x v="6715"/>
    <x v="1"/>
    <x v="1"/>
    <d v="2020-06-18T00:00:00"/>
    <x v="795"/>
    <d v="2020-08-23T00:00:00"/>
    <d v="2020-08-31T00:00:00"/>
    <s v="USD"/>
    <n v="23"/>
    <n v="42"/>
    <n v="213"/>
    <n v="18"/>
    <n v="7"/>
    <n v="0.05"/>
    <n v="125.42"/>
    <n v="261.3"/>
    <x v="126"/>
    <n v="877.94"/>
    <n v="859.70499999999993"/>
    <n v="8"/>
    <x v="0"/>
  </r>
  <r>
    <x v="6716"/>
    <x v="0"/>
    <x v="0"/>
    <d v="2020-03-10T00:00:00"/>
    <x v="795"/>
    <d v="2020-08-25T00:00:00"/>
    <d v="2020-09-01T00:00:00"/>
    <s v="USD"/>
    <n v="16"/>
    <n v="46"/>
    <n v="99"/>
    <n v="3"/>
    <n v="3"/>
    <n v="0.05"/>
    <n v="2839.46"/>
    <n v="5460.5"/>
    <x v="837"/>
    <n v="8518.380000000001"/>
    <n v="7044.0449999999983"/>
    <n v="7"/>
    <x v="1"/>
  </r>
  <r>
    <x v="6717"/>
    <x v="0"/>
    <x v="2"/>
    <d v="2020-06-18T00:00:00"/>
    <x v="795"/>
    <d v="2020-08-29T00:00:00"/>
    <d v="2020-09-03T00:00:00"/>
    <s v="USD"/>
    <n v="20"/>
    <n v="23"/>
    <n v="320"/>
    <n v="21"/>
    <n v="4"/>
    <n v="0.1"/>
    <n v="154.16999999999999"/>
    <n v="261.3"/>
    <x v="78"/>
    <n v="616.67999999999995"/>
    <n v="324.00000000000011"/>
    <n v="5"/>
    <x v="1"/>
  </r>
  <r>
    <x v="6718"/>
    <x v="3"/>
    <x v="0"/>
    <d v="2020-03-10T00:00:00"/>
    <x v="795"/>
    <d v="2020-08-14T00:00:00"/>
    <d v="2020-08-15T00:00:00"/>
    <s v="USD"/>
    <n v="1"/>
    <n v="5"/>
    <n v="91"/>
    <n v="20"/>
    <n v="6"/>
    <n v="0.2"/>
    <n v="792.95"/>
    <n v="1762.1"/>
    <x v="653"/>
    <n v="4757.7000000000007"/>
    <n v="3700.3799999999992"/>
    <n v="1"/>
    <x v="1"/>
  </r>
  <r>
    <x v="6719"/>
    <x v="3"/>
    <x v="3"/>
    <d v="2020-06-18T00:00:00"/>
    <x v="796"/>
    <d v="2020-08-24T00:00:00"/>
    <d v="2020-09-03T00:00:00"/>
    <s v="USD"/>
    <n v="5"/>
    <n v="20"/>
    <n v="3"/>
    <n v="40"/>
    <n v="3"/>
    <n v="0.08"/>
    <n v="515.57000000000005"/>
    <n v="1145.7"/>
    <x v="199"/>
    <n v="1546.71"/>
    <n v="1615.4220000000005"/>
    <n v="10"/>
    <x v="0"/>
  </r>
  <r>
    <x v="6720"/>
    <x v="1"/>
    <x v="2"/>
    <d v="2020-03-10T00:00:00"/>
    <x v="796"/>
    <d v="2020-08-10T00:00:00"/>
    <d v="2020-08-14T00:00:00"/>
    <s v="USD"/>
    <n v="25"/>
    <n v="3"/>
    <n v="276"/>
    <n v="20"/>
    <n v="4"/>
    <n v="0.1"/>
    <n v="2176.16"/>
    <n v="2720.2"/>
    <x v="2224"/>
    <n v="8704.64"/>
    <n v="1088.08"/>
    <n v="4"/>
    <x v="1"/>
  </r>
  <r>
    <x v="6721"/>
    <x v="1"/>
    <x v="0"/>
    <d v="2020-06-18T00:00:00"/>
    <x v="796"/>
    <d v="2020-08-28T00:00:00"/>
    <d v="2020-09-05T00:00:00"/>
    <s v="USD"/>
    <n v="24"/>
    <n v="38"/>
    <n v="142"/>
    <n v="18"/>
    <n v="2"/>
    <n v="0.2"/>
    <n v="2613"/>
    <n v="4020"/>
    <x v="71"/>
    <n v="5226"/>
    <n v="1206"/>
    <n v="8"/>
    <x v="0"/>
  </r>
  <r>
    <x v="6722"/>
    <x v="0"/>
    <x v="3"/>
    <d v="2020-06-18T00:00:00"/>
    <x v="796"/>
    <d v="2020-08-21T00:00:00"/>
    <d v="2020-08-27T00:00:00"/>
    <s v="USD"/>
    <n v="16"/>
    <n v="13"/>
    <n v="23"/>
    <n v="42"/>
    <n v="2"/>
    <n v="0.1"/>
    <n v="911.74"/>
    <n v="1085.4000000000001"/>
    <x v="1738"/>
    <n v="1823.48"/>
    <n v="130.24000000000024"/>
    <n v="6"/>
    <x v="1"/>
  </r>
  <r>
    <x v="6723"/>
    <x v="1"/>
    <x v="2"/>
    <d v="2020-03-10T00:00:00"/>
    <x v="796"/>
    <d v="2020-08-11T00:00:00"/>
    <d v="2020-08-13T00:00:00"/>
    <s v="USD"/>
    <n v="25"/>
    <n v="46"/>
    <n v="271"/>
    <n v="47"/>
    <n v="3"/>
    <n v="0.08"/>
    <n v="1108.45"/>
    <n v="2358.4"/>
    <x v="1883"/>
    <n v="3325.3500000000004"/>
    <n v="3183.8340000000007"/>
    <n v="2"/>
    <x v="1"/>
  </r>
  <r>
    <x v="6724"/>
    <x v="1"/>
    <x v="0"/>
    <d v="2020-03-10T00:00:00"/>
    <x v="796"/>
    <d v="2020-08-29T00:00:00"/>
    <d v="2020-09-08T00:00:00"/>
    <s v="USD"/>
    <n v="24"/>
    <n v="35"/>
    <n v="103"/>
    <n v="32"/>
    <n v="1"/>
    <n v="0.05"/>
    <n v="1199.3"/>
    <n v="2398.6"/>
    <x v="2120"/>
    <n v="1199.3"/>
    <n v="1079.3699999999997"/>
    <n v="10"/>
    <x v="0"/>
  </r>
  <r>
    <x v="6725"/>
    <x v="2"/>
    <x v="2"/>
    <d v="2020-03-10T00:00:00"/>
    <x v="796"/>
    <d v="2020-08-12T00:00:00"/>
    <d v="2020-08-13T00:00:00"/>
    <s v="USD"/>
    <n v="26"/>
    <n v="26"/>
    <n v="328"/>
    <n v="38"/>
    <n v="7"/>
    <n v="0.15"/>
    <n v="2152.71"/>
    <n v="3986.5"/>
    <x v="1009"/>
    <n v="15068.970000000001"/>
    <n v="8650.7049999999981"/>
    <n v="1"/>
    <x v="1"/>
  </r>
  <r>
    <x v="6726"/>
    <x v="1"/>
    <x v="0"/>
    <d v="2020-03-10T00:00:00"/>
    <x v="796"/>
    <d v="2020-08-06T00:00:00"/>
    <d v="2020-08-16T00:00:00"/>
    <s v="USD"/>
    <n v="20"/>
    <n v="18"/>
    <n v="187"/>
    <n v="15"/>
    <n v="4"/>
    <n v="0.08"/>
    <n v="1773.76"/>
    <n v="2860.9"/>
    <x v="1194"/>
    <n v="7095.04"/>
    <n v="3433.072000000001"/>
    <n v="10"/>
    <x v="0"/>
  </r>
  <r>
    <x v="6727"/>
    <x v="3"/>
    <x v="2"/>
    <d v="2020-06-18T00:00:00"/>
    <x v="796"/>
    <d v="2020-08-27T00:00:00"/>
    <d v="2020-08-30T00:00:00"/>
    <s v="USD"/>
    <n v="8"/>
    <n v="42"/>
    <n v="272"/>
    <n v="38"/>
    <n v="1"/>
    <n v="0.08"/>
    <n v="2253.21"/>
    <n v="3819"/>
    <x v="532"/>
    <n v="2253.21"/>
    <n v="1260.27"/>
    <n v="3"/>
    <x v="1"/>
  </r>
  <r>
    <x v="6728"/>
    <x v="3"/>
    <x v="0"/>
    <d v="2020-06-18T00:00:00"/>
    <x v="796"/>
    <d v="2020-08-28T00:00:00"/>
    <d v="2020-09-04T00:00:00"/>
    <s v="USD"/>
    <n v="7"/>
    <n v="29"/>
    <n v="188"/>
    <n v="8"/>
    <n v="7"/>
    <n v="0.1"/>
    <n v="972.97"/>
    <n v="1835.8"/>
    <x v="910"/>
    <n v="6810.79"/>
    <n v="4754.7500000000009"/>
    <n v="7"/>
    <x v="1"/>
  </r>
  <r>
    <x v="6729"/>
    <x v="3"/>
    <x v="2"/>
    <d v="2020-03-10T00:00:00"/>
    <x v="796"/>
    <d v="2020-08-19T00:00:00"/>
    <d v="2020-08-29T00:00:00"/>
    <s v="USD"/>
    <n v="1"/>
    <n v="10"/>
    <n v="271"/>
    <n v="35"/>
    <n v="4"/>
    <n v="0.4"/>
    <n v="804.8"/>
    <n v="1045.2"/>
    <x v="679"/>
    <n v="3219.2"/>
    <n v="-710.7199999999998"/>
    <n v="10"/>
    <x v="0"/>
  </r>
  <r>
    <x v="6730"/>
    <x v="1"/>
    <x v="1"/>
    <d v="2020-03-10T00:00:00"/>
    <x v="797"/>
    <d v="2020-08-31T00:00:00"/>
    <d v="2020-09-08T00:00:00"/>
    <s v="USD"/>
    <n v="21"/>
    <n v="23"/>
    <n v="229"/>
    <n v="24"/>
    <n v="6"/>
    <n v="0.08"/>
    <n v="563.80999999999995"/>
    <n v="1105.5"/>
    <x v="1260"/>
    <n v="3382.8599999999997"/>
    <n v="2719.5000000000009"/>
    <n v="8"/>
    <x v="0"/>
  </r>
  <r>
    <x v="6731"/>
    <x v="0"/>
    <x v="1"/>
    <d v="2020-03-10T00:00:00"/>
    <x v="797"/>
    <d v="2020-08-08T00:00:00"/>
    <d v="2020-08-10T00:00:00"/>
    <s v="USD"/>
    <n v="18"/>
    <n v="10"/>
    <n v="257"/>
    <n v="22"/>
    <n v="4"/>
    <n v="0.1"/>
    <n v="2856.34"/>
    <n v="3912.8"/>
    <x v="8"/>
    <n v="11425.36"/>
    <n v="2660.7200000000012"/>
    <n v="2"/>
    <x v="1"/>
  </r>
  <r>
    <x v="6732"/>
    <x v="3"/>
    <x v="4"/>
    <d v="2020-06-18T00:00:00"/>
    <x v="797"/>
    <d v="2020-08-15T00:00:00"/>
    <d v="2020-08-16T00:00:00"/>
    <s v="USD"/>
    <n v="5"/>
    <n v="31"/>
    <n v="350"/>
    <n v="34"/>
    <n v="7"/>
    <n v="0.08"/>
    <n v="2142.66"/>
    <n v="2613"/>
    <x v="581"/>
    <n v="14998.619999999999"/>
    <n v="1829.1000000000022"/>
    <n v="1"/>
    <x v="1"/>
  </r>
  <r>
    <x v="6733"/>
    <x v="0"/>
    <x v="1"/>
    <d v="2020-03-10T00:00:00"/>
    <x v="797"/>
    <d v="2020-08-21T00:00:00"/>
    <d v="2020-08-31T00:00:00"/>
    <s v="USD"/>
    <n v="16"/>
    <n v="50"/>
    <n v="256"/>
    <n v="38"/>
    <n v="4"/>
    <n v="0.05"/>
    <n v="2431.3000000000002"/>
    <n v="3859.2"/>
    <x v="1590"/>
    <n v="9725.2000000000007"/>
    <n v="4939.7599999999984"/>
    <n v="10"/>
    <x v="0"/>
  </r>
  <r>
    <x v="6734"/>
    <x v="0"/>
    <x v="3"/>
    <d v="2020-03-10T00:00:00"/>
    <x v="797"/>
    <d v="2020-08-25T00:00:00"/>
    <d v="2020-08-28T00:00:00"/>
    <s v="USD"/>
    <n v="16"/>
    <n v="34"/>
    <n v="48"/>
    <n v="19"/>
    <n v="6"/>
    <n v="0.15"/>
    <n v="2661.98"/>
    <n v="3973.1"/>
    <x v="1778"/>
    <n v="15971.880000000001"/>
    <n v="4290.9299999999967"/>
    <n v="3"/>
    <x v="1"/>
  </r>
  <r>
    <x v="6735"/>
    <x v="3"/>
    <x v="0"/>
    <d v="2020-06-18T00:00:00"/>
    <x v="798"/>
    <d v="2020-08-15T00:00:00"/>
    <d v="2020-08-17T00:00:00"/>
    <s v="USD"/>
    <n v="7"/>
    <n v="4"/>
    <n v="103"/>
    <n v="35"/>
    <n v="8"/>
    <n v="0.3"/>
    <n v="2521.5500000000002"/>
    <n v="3879.3"/>
    <x v="1838"/>
    <n v="20172.400000000001"/>
    <n v="1551.6799999999967"/>
    <n v="2"/>
    <x v="1"/>
  </r>
  <r>
    <x v="6736"/>
    <x v="0"/>
    <x v="5"/>
    <d v="2020-03-10T00:00:00"/>
    <x v="798"/>
    <d v="2020-08-31T00:00:00"/>
    <d v="2020-09-06T00:00:00"/>
    <s v="USD"/>
    <n v="16"/>
    <n v="31"/>
    <n v="64"/>
    <n v="11"/>
    <n v="2"/>
    <n v="0.05"/>
    <n v="75.040000000000006"/>
    <n v="187.6"/>
    <x v="1085"/>
    <n v="150.08000000000001"/>
    <n v="206.35999999999999"/>
    <n v="6"/>
    <x v="1"/>
  </r>
  <r>
    <x v="6737"/>
    <x v="3"/>
    <x v="0"/>
    <d v="2020-03-10T00:00:00"/>
    <x v="798"/>
    <d v="2020-09-03T00:00:00"/>
    <d v="2020-09-12T00:00:00"/>
    <s v="USD"/>
    <n v="4"/>
    <n v="11"/>
    <n v="143"/>
    <n v="16"/>
    <n v="6"/>
    <n v="0.05"/>
    <n v="2020.72"/>
    <n v="2525.9"/>
    <x v="273"/>
    <n v="12124.32"/>
    <n v="2273.3100000000013"/>
    <n v="9"/>
    <x v="0"/>
  </r>
  <r>
    <x v="6738"/>
    <x v="0"/>
    <x v="0"/>
    <d v="2020-06-18T00:00:00"/>
    <x v="798"/>
    <d v="2020-08-28T00:00:00"/>
    <d v="2020-09-03T00:00:00"/>
    <s v="USD"/>
    <n v="18"/>
    <n v="26"/>
    <n v="88"/>
    <n v="37"/>
    <n v="3"/>
    <n v="0.05"/>
    <n v="1575.84"/>
    <n v="1876"/>
    <x v="234"/>
    <n v="4727.5199999999995"/>
    <n v="619.07999999999993"/>
    <n v="6"/>
    <x v="1"/>
  </r>
  <r>
    <x v="6739"/>
    <x v="0"/>
    <x v="1"/>
    <d v="2020-03-10T00:00:00"/>
    <x v="798"/>
    <d v="2020-08-11T00:00:00"/>
    <d v="2020-08-17T00:00:00"/>
    <s v="USD"/>
    <n v="19"/>
    <n v="12"/>
    <n v="237"/>
    <n v="39"/>
    <n v="6"/>
    <n v="0.08"/>
    <n v="1329.21"/>
    <n v="2606.3000000000002"/>
    <x v="2225"/>
    <n v="7975.26"/>
    <n v="6411.5160000000014"/>
    <n v="6"/>
    <x v="1"/>
  </r>
  <r>
    <x v="6740"/>
    <x v="3"/>
    <x v="0"/>
    <d v="2020-06-18T00:00:00"/>
    <x v="798"/>
    <d v="2020-08-20T00:00:00"/>
    <d v="2020-08-27T00:00:00"/>
    <s v="USD"/>
    <n v="12"/>
    <n v="21"/>
    <n v="91"/>
    <n v="29"/>
    <n v="4"/>
    <n v="0.08"/>
    <n v="2864.25"/>
    <n v="3819"/>
    <x v="552"/>
    <n v="11457"/>
    <n v="2596.92"/>
    <n v="7"/>
    <x v="1"/>
  </r>
  <r>
    <x v="6741"/>
    <x v="0"/>
    <x v="4"/>
    <d v="2020-03-10T00:00:00"/>
    <x v="798"/>
    <d v="2020-08-19T00:00:00"/>
    <d v="2020-08-29T00:00:00"/>
    <s v="USD"/>
    <n v="14"/>
    <n v="10"/>
    <n v="332"/>
    <n v="34"/>
    <n v="6"/>
    <n v="0.05"/>
    <n v="3051.85"/>
    <n v="6103.7"/>
    <x v="2226"/>
    <n v="18311.099999999999"/>
    <n v="16479.989999999998"/>
    <n v="10"/>
    <x v="0"/>
  </r>
  <r>
    <x v="6742"/>
    <x v="3"/>
    <x v="2"/>
    <d v="2020-03-10T00:00:00"/>
    <x v="798"/>
    <d v="2020-08-14T00:00:00"/>
    <d v="2020-08-17T00:00:00"/>
    <s v="USD"/>
    <n v="6"/>
    <n v="32"/>
    <n v="274"/>
    <n v="18"/>
    <n v="3"/>
    <n v="0.1"/>
    <n v="2084.44"/>
    <n v="3932.9"/>
    <x v="938"/>
    <n v="6253.32"/>
    <n v="4365.510000000002"/>
    <n v="3"/>
    <x v="1"/>
  </r>
  <r>
    <x v="6743"/>
    <x v="0"/>
    <x v="5"/>
    <d v="2020-03-10T00:00:00"/>
    <x v="799"/>
    <d v="2020-08-23T00:00:00"/>
    <d v="2020-09-01T00:00:00"/>
    <s v="USD"/>
    <n v="14"/>
    <n v="48"/>
    <n v="82"/>
    <n v="5"/>
    <n v="6"/>
    <n v="0.1"/>
    <n v="610.64"/>
    <n v="984.9"/>
    <x v="23"/>
    <n v="3663.84"/>
    <n v="1654.62"/>
    <n v="9"/>
    <x v="0"/>
  </r>
  <r>
    <x v="6744"/>
    <x v="1"/>
    <x v="0"/>
    <d v="2020-06-18T00:00:00"/>
    <x v="799"/>
    <d v="2020-08-15T00:00:00"/>
    <d v="2020-08-21T00:00:00"/>
    <s v="USD"/>
    <n v="25"/>
    <n v="11"/>
    <n v="169"/>
    <n v="41"/>
    <n v="2"/>
    <n v="0.1"/>
    <n v="840.45"/>
    <n v="1313.2"/>
    <x v="1787"/>
    <n v="1680.9"/>
    <n v="682.86000000000013"/>
    <n v="6"/>
    <x v="1"/>
  </r>
  <r>
    <x v="6745"/>
    <x v="0"/>
    <x v="1"/>
    <d v="2020-03-10T00:00:00"/>
    <x v="799"/>
    <d v="2020-08-25T00:00:00"/>
    <d v="2020-08-27T00:00:00"/>
    <s v="USD"/>
    <n v="18"/>
    <n v="9"/>
    <n v="254"/>
    <n v="43"/>
    <n v="1"/>
    <n v="0.08"/>
    <n v="770.63"/>
    <n v="1085.4000000000001"/>
    <x v="547"/>
    <n v="770.63"/>
    <n v="227.9380000000001"/>
    <n v="2"/>
    <x v="1"/>
  </r>
  <r>
    <x v="6746"/>
    <x v="0"/>
    <x v="0"/>
    <d v="2020-03-10T00:00:00"/>
    <x v="799"/>
    <d v="2020-08-17T00:00:00"/>
    <d v="2020-08-27T00:00:00"/>
    <s v="USD"/>
    <n v="13"/>
    <n v="42"/>
    <n v="132"/>
    <n v="3"/>
    <n v="3"/>
    <n v="0.15"/>
    <n v="2390.56"/>
    <n v="2988.2"/>
    <x v="26"/>
    <n v="7171.68"/>
    <n v="448.22999999999865"/>
    <n v="10"/>
    <x v="0"/>
  </r>
  <r>
    <x v="6747"/>
    <x v="2"/>
    <x v="2"/>
    <d v="2020-03-10T00:00:00"/>
    <x v="799"/>
    <d v="2020-09-01T00:00:00"/>
    <d v="2020-09-09T00:00:00"/>
    <s v="USD"/>
    <n v="27"/>
    <n v="12"/>
    <n v="262"/>
    <n v="23"/>
    <n v="4"/>
    <n v="0.08"/>
    <n v="672.01"/>
    <n v="790.6"/>
    <x v="1651"/>
    <n v="2688.04"/>
    <n v="221.36800000000039"/>
    <n v="8"/>
    <x v="0"/>
  </r>
  <r>
    <x v="6748"/>
    <x v="1"/>
    <x v="0"/>
    <d v="2020-06-18T00:00:00"/>
    <x v="799"/>
    <d v="2020-08-19T00:00:00"/>
    <d v="2020-08-20T00:00:00"/>
    <s v="USD"/>
    <n v="25"/>
    <n v="6"/>
    <n v="97"/>
    <n v="27"/>
    <n v="5"/>
    <n v="0.05"/>
    <n v="1549.11"/>
    <n v="2458.9"/>
    <x v="1104"/>
    <n v="7745.5499999999993"/>
    <n v="3934.2250000000004"/>
    <n v="1"/>
    <x v="1"/>
  </r>
  <r>
    <x v="6749"/>
    <x v="3"/>
    <x v="1"/>
    <d v="2020-03-10T00:00:00"/>
    <x v="799"/>
    <d v="2020-08-23T00:00:00"/>
    <d v="2020-08-26T00:00:00"/>
    <s v="USD"/>
    <n v="9"/>
    <n v="33"/>
    <n v="261"/>
    <n v="16"/>
    <n v="8"/>
    <n v="0.1"/>
    <n v="1203.52"/>
    <n v="1695.1"/>
    <x v="996"/>
    <n v="9628.16"/>
    <n v="2576.5599999999995"/>
    <n v="3"/>
    <x v="1"/>
  </r>
  <r>
    <x v="6750"/>
    <x v="3"/>
    <x v="0"/>
    <d v="2020-06-18T00:00:00"/>
    <x v="799"/>
    <d v="2020-08-16T00:00:00"/>
    <d v="2020-08-19T00:00:00"/>
    <s v="USD"/>
    <n v="11"/>
    <n v="9"/>
    <n v="96"/>
    <n v="19"/>
    <n v="3"/>
    <n v="0.08"/>
    <n v="3662.42"/>
    <n v="6425.3"/>
    <x v="2227"/>
    <n v="10987.26"/>
    <n v="6746.5680000000011"/>
    <n v="3"/>
    <x v="1"/>
  </r>
  <r>
    <x v="6751"/>
    <x v="3"/>
    <x v="0"/>
    <d v="2020-03-10T00:00:00"/>
    <x v="799"/>
    <d v="2020-08-28T00:00:00"/>
    <d v="2020-09-05T00:00:00"/>
    <s v="USD"/>
    <n v="8"/>
    <n v="6"/>
    <n v="134"/>
    <n v="42"/>
    <n v="2"/>
    <n v="0.05"/>
    <n v="477.38"/>
    <n v="837.5"/>
    <x v="576"/>
    <n v="954.76"/>
    <n v="636.49"/>
    <n v="8"/>
    <x v="0"/>
  </r>
  <r>
    <x v="6752"/>
    <x v="1"/>
    <x v="0"/>
    <d v="2020-03-10T00:00:00"/>
    <x v="800"/>
    <d v="2020-08-10T00:00:00"/>
    <d v="2020-08-16T00:00:00"/>
    <s v="USD"/>
    <n v="25"/>
    <n v="48"/>
    <n v="175"/>
    <n v="21"/>
    <n v="1"/>
    <n v="0.08"/>
    <n v="3325.88"/>
    <n v="3912.8"/>
    <x v="1380"/>
    <n v="3325.88"/>
    <n v="273.89600000000019"/>
    <n v="6"/>
    <x v="1"/>
  </r>
  <r>
    <x v="6753"/>
    <x v="1"/>
    <x v="2"/>
    <d v="2020-03-10T00:00:00"/>
    <x v="800"/>
    <d v="2020-08-11T00:00:00"/>
    <d v="2020-08-15T00:00:00"/>
    <s v="USD"/>
    <n v="24"/>
    <n v="44"/>
    <n v="300"/>
    <n v="44"/>
    <n v="6"/>
    <n v="0.15"/>
    <n v="1395.07"/>
    <n v="2405.3000000000002"/>
    <x v="2228"/>
    <n v="8370.42"/>
    <n v="3896.6100000000006"/>
    <n v="4"/>
    <x v="1"/>
  </r>
  <r>
    <x v="6754"/>
    <x v="0"/>
    <x v="4"/>
    <d v="2020-06-18T00:00:00"/>
    <x v="800"/>
    <d v="2020-08-15T00:00:00"/>
    <d v="2020-08-21T00:00:00"/>
    <s v="USD"/>
    <n v="17"/>
    <n v="26"/>
    <n v="352"/>
    <n v="19"/>
    <n v="1"/>
    <n v="0.05"/>
    <n v="814.39"/>
    <n v="958.1"/>
    <x v="1998"/>
    <n v="814.39"/>
    <n v="95.80499999999995"/>
    <n v="6"/>
    <x v="1"/>
  </r>
  <r>
    <x v="6755"/>
    <x v="0"/>
    <x v="0"/>
    <d v="2020-03-10T00:00:00"/>
    <x v="800"/>
    <d v="2020-08-11T00:00:00"/>
    <d v="2020-08-13T00:00:00"/>
    <s v="USD"/>
    <n v="19"/>
    <n v="21"/>
    <n v="178"/>
    <n v="37"/>
    <n v="2"/>
    <n v="0.2"/>
    <n v="644.54"/>
    <n v="991.6"/>
    <x v="324"/>
    <n v="1289.08"/>
    <n v="297.48000000000025"/>
    <n v="2"/>
    <x v="1"/>
  </r>
  <r>
    <x v="6756"/>
    <x v="1"/>
    <x v="2"/>
    <d v="2020-06-18T00:00:00"/>
    <x v="800"/>
    <d v="2020-09-01T00:00:00"/>
    <d v="2020-09-09T00:00:00"/>
    <s v="USD"/>
    <n v="24"/>
    <n v="22"/>
    <n v="272"/>
    <n v="10"/>
    <n v="2"/>
    <n v="0.1"/>
    <n v="4010.62"/>
    <n v="5494"/>
    <x v="583"/>
    <n v="8021.24"/>
    <n v="1867.9600000000009"/>
    <n v="8"/>
    <x v="0"/>
  </r>
  <r>
    <x v="6757"/>
    <x v="1"/>
    <x v="0"/>
    <d v="2020-03-10T00:00:00"/>
    <x v="800"/>
    <d v="2020-09-02T00:00:00"/>
    <d v="2020-09-08T00:00:00"/>
    <s v="USD"/>
    <n v="23"/>
    <n v="29"/>
    <n v="146"/>
    <n v="22"/>
    <n v="5"/>
    <n v="0.08"/>
    <n v="628.73"/>
    <n v="911.2"/>
    <x v="35"/>
    <n v="3143.65"/>
    <n v="1047.8700000000003"/>
    <n v="6"/>
    <x v="1"/>
  </r>
  <r>
    <x v="6758"/>
    <x v="0"/>
    <x v="0"/>
    <d v="2020-03-10T00:00:00"/>
    <x v="800"/>
    <d v="2020-08-16T00:00:00"/>
    <d v="2020-08-21T00:00:00"/>
    <s v="USD"/>
    <n v="12"/>
    <n v="7"/>
    <n v="125"/>
    <n v="27"/>
    <n v="8"/>
    <n v="0.1"/>
    <n v="1665.22"/>
    <n v="3872.6"/>
    <x v="973"/>
    <n v="13321.76"/>
    <n v="14560.960000000001"/>
    <n v="5"/>
    <x v="1"/>
  </r>
  <r>
    <x v="6759"/>
    <x v="3"/>
    <x v="5"/>
    <d v="2020-06-18T00:00:00"/>
    <x v="801"/>
    <d v="2020-09-06T00:00:00"/>
    <d v="2020-09-15T00:00:00"/>
    <s v="USD"/>
    <n v="5"/>
    <n v="26"/>
    <n v="76"/>
    <n v="15"/>
    <n v="6"/>
    <n v="0.08"/>
    <n v="2221.0500000000002"/>
    <n v="2613"/>
    <x v="326"/>
    <n v="13326.300000000001"/>
    <n v="1097.4599999999991"/>
    <n v="9"/>
    <x v="0"/>
  </r>
  <r>
    <x v="6760"/>
    <x v="0"/>
    <x v="5"/>
    <d v="2020-03-10T00:00:00"/>
    <x v="801"/>
    <d v="2020-08-26T00:00:00"/>
    <d v="2020-09-01T00:00:00"/>
    <s v="USD"/>
    <n v="15"/>
    <n v="21"/>
    <n v="81"/>
    <n v="40"/>
    <n v="4"/>
    <n v="0.05"/>
    <n v="2427.6799999999998"/>
    <n v="3678.3"/>
    <x v="2229"/>
    <n v="9710.7199999999993"/>
    <n v="4266.8200000000015"/>
    <n v="6"/>
    <x v="1"/>
  </r>
  <r>
    <x v="6761"/>
    <x v="0"/>
    <x v="0"/>
    <d v="2020-06-18T00:00:00"/>
    <x v="801"/>
    <d v="2020-08-26T00:00:00"/>
    <d v="2020-08-28T00:00:00"/>
    <s v="USD"/>
    <n v="14"/>
    <n v="3"/>
    <n v="100"/>
    <n v="6"/>
    <n v="2"/>
    <n v="0.05"/>
    <n v="1069.32"/>
    <n v="1273"/>
    <x v="1799"/>
    <n v="2138.64"/>
    <n v="280.05999999999995"/>
    <n v="2"/>
    <x v="1"/>
  </r>
  <r>
    <x v="6762"/>
    <x v="3"/>
    <x v="3"/>
    <d v="2020-03-10T00:00:00"/>
    <x v="801"/>
    <d v="2020-08-30T00:00:00"/>
    <d v="2020-09-06T00:00:00"/>
    <s v="USD"/>
    <n v="11"/>
    <n v="39"/>
    <n v="8"/>
    <n v="4"/>
    <n v="4"/>
    <n v="0.1"/>
    <n v="755.76"/>
    <n v="944.7"/>
    <x v="841"/>
    <n v="3023.04"/>
    <n v="377.88000000000011"/>
    <n v="7"/>
    <x v="1"/>
  </r>
  <r>
    <x v="6763"/>
    <x v="3"/>
    <x v="0"/>
    <d v="2020-06-18T00:00:00"/>
    <x v="801"/>
    <d v="2020-08-26T00:00:00"/>
    <d v="2020-09-01T00:00:00"/>
    <s v="USD"/>
    <n v="10"/>
    <n v="30"/>
    <n v="184"/>
    <n v="19"/>
    <n v="8"/>
    <n v="0.08"/>
    <n v="2519.94"/>
    <n v="3999.9"/>
    <x v="1136"/>
    <n v="20159.52"/>
    <n v="9279.7440000000024"/>
    <n v="6"/>
    <x v="1"/>
  </r>
  <r>
    <x v="6764"/>
    <x v="2"/>
    <x v="1"/>
    <d v="2020-06-18T00:00:00"/>
    <x v="801"/>
    <d v="2020-09-03T00:00:00"/>
    <d v="2020-09-09T00:00:00"/>
    <s v="USD"/>
    <n v="28"/>
    <n v="22"/>
    <n v="206"/>
    <n v="41"/>
    <n v="3"/>
    <n v="0.05"/>
    <n v="1365.73"/>
    <n v="2438.8000000000002"/>
    <x v="354"/>
    <n v="4097.1900000000005"/>
    <n v="2853.3899999999994"/>
    <n v="6"/>
    <x v="1"/>
  </r>
  <r>
    <x v="6765"/>
    <x v="3"/>
    <x v="2"/>
    <d v="2020-03-10T00:00:00"/>
    <x v="801"/>
    <d v="2020-08-24T00:00:00"/>
    <d v="2020-08-30T00:00:00"/>
    <s v="USD"/>
    <n v="8"/>
    <n v="20"/>
    <n v="302"/>
    <n v="19"/>
    <n v="3"/>
    <n v="0.05"/>
    <n v="209.04"/>
    <n v="261.3"/>
    <x v="657"/>
    <n v="627.12"/>
    <n v="117.58500000000004"/>
    <n v="6"/>
    <x v="1"/>
  </r>
  <r>
    <x v="6766"/>
    <x v="1"/>
    <x v="4"/>
    <d v="2020-03-10T00:00:00"/>
    <x v="802"/>
    <d v="2020-08-23T00:00:00"/>
    <d v="2020-08-27T00:00:00"/>
    <s v="USD"/>
    <n v="22"/>
    <n v="38"/>
    <n v="336"/>
    <n v="20"/>
    <n v="6"/>
    <n v="0.05"/>
    <n v="2573.6"/>
    <n v="3899.4"/>
    <x v="2230"/>
    <n v="15441.599999999999"/>
    <n v="6784.9800000000032"/>
    <n v="4"/>
    <x v="1"/>
  </r>
  <r>
    <x v="6767"/>
    <x v="0"/>
    <x v="0"/>
    <d v="2020-03-10T00:00:00"/>
    <x v="802"/>
    <d v="2020-08-28T00:00:00"/>
    <d v="2020-09-01T00:00:00"/>
    <s v="USD"/>
    <n v="13"/>
    <n v="48"/>
    <n v="166"/>
    <n v="11"/>
    <n v="5"/>
    <n v="0.1"/>
    <n v="546.04999999999995"/>
    <n v="1092.0999999999999"/>
    <x v="1066"/>
    <n v="2730.25"/>
    <n v="2184.1999999999998"/>
    <n v="4"/>
    <x v="1"/>
  </r>
  <r>
    <x v="6768"/>
    <x v="3"/>
    <x v="3"/>
    <d v="2020-06-18T00:00:00"/>
    <x v="802"/>
    <d v="2020-08-23T00:00:00"/>
    <d v="2020-09-02T00:00:00"/>
    <s v="USD"/>
    <n v="12"/>
    <n v="34"/>
    <n v="31"/>
    <n v="4"/>
    <n v="1"/>
    <n v="0.08"/>
    <n v="2172.88"/>
    <n v="5299.7"/>
    <x v="1265"/>
    <n v="2172.88"/>
    <n v="2702.8440000000001"/>
    <n v="10"/>
    <x v="0"/>
  </r>
  <r>
    <x v="6769"/>
    <x v="3"/>
    <x v="0"/>
    <d v="2020-06-18T00:00:00"/>
    <x v="803"/>
    <d v="2020-08-25T00:00:00"/>
    <d v="2020-08-29T00:00:00"/>
    <s v="USD"/>
    <n v="7"/>
    <n v="48"/>
    <n v="143"/>
    <n v="1"/>
    <n v="4"/>
    <n v="0.08"/>
    <n v="700.28"/>
    <n v="1045.2"/>
    <x v="679"/>
    <n v="2801.12"/>
    <n v="1045.2160000000003"/>
    <n v="4"/>
    <x v="1"/>
  </r>
  <r>
    <x v="6770"/>
    <x v="0"/>
    <x v="3"/>
    <d v="2020-06-18T00:00:00"/>
    <x v="803"/>
    <d v="2020-08-23T00:00:00"/>
    <d v="2020-08-25T00:00:00"/>
    <s v="USD"/>
    <n v="14"/>
    <n v="25"/>
    <n v="20"/>
    <n v="4"/>
    <n v="8"/>
    <n v="0.05"/>
    <n v="690.7"/>
    <n v="1132.3"/>
    <x v="436"/>
    <n v="5525.6"/>
    <n v="3079.8799999999992"/>
    <n v="2"/>
    <x v="1"/>
  </r>
  <r>
    <x v="6771"/>
    <x v="0"/>
    <x v="2"/>
    <d v="2020-03-10T00:00:00"/>
    <x v="803"/>
    <d v="2020-08-28T00:00:00"/>
    <d v="2020-09-07T00:00:00"/>
    <s v="USD"/>
    <n v="18"/>
    <n v="35"/>
    <n v="278"/>
    <n v="44"/>
    <n v="2"/>
    <n v="0.08"/>
    <n v="1718.55"/>
    <n v="2291.4"/>
    <x v="1439"/>
    <n v="3437.1"/>
    <n v="779.07600000000048"/>
    <n v="10"/>
    <x v="0"/>
  </r>
  <r>
    <x v="6772"/>
    <x v="2"/>
    <x v="0"/>
    <d v="2020-06-18T00:00:00"/>
    <x v="803"/>
    <d v="2020-08-15T00:00:00"/>
    <d v="2020-08-21T00:00:00"/>
    <s v="USD"/>
    <n v="28"/>
    <n v="45"/>
    <n v="91"/>
    <n v="15"/>
    <n v="2"/>
    <n v="0.08"/>
    <n v="430.41"/>
    <n v="978.2"/>
    <x v="792"/>
    <n v="860.82"/>
    <n v="939.0680000000001"/>
    <n v="6"/>
    <x v="1"/>
  </r>
  <r>
    <x v="6773"/>
    <x v="3"/>
    <x v="4"/>
    <d v="2020-03-10T00:00:00"/>
    <x v="803"/>
    <d v="2020-08-19T00:00:00"/>
    <d v="2020-08-25T00:00:00"/>
    <s v="USD"/>
    <n v="7"/>
    <n v="12"/>
    <n v="336"/>
    <n v="22"/>
    <n v="7"/>
    <n v="0.08"/>
    <n v="1912.31"/>
    <n v="2693.4"/>
    <x v="154"/>
    <n v="13386.17"/>
    <n v="3959.3259999999991"/>
    <n v="6"/>
    <x v="1"/>
  </r>
  <r>
    <x v="6774"/>
    <x v="3"/>
    <x v="1"/>
    <d v="2020-03-10T00:00:00"/>
    <x v="803"/>
    <d v="2020-09-02T00:00:00"/>
    <d v="2020-09-04T00:00:00"/>
    <s v="USD"/>
    <n v="10"/>
    <n v="8"/>
    <n v="250"/>
    <n v="24"/>
    <n v="5"/>
    <n v="0.05"/>
    <n v="509.54"/>
    <n v="783.9"/>
    <x v="359"/>
    <n v="2547.7000000000003"/>
    <n v="1175.8249999999994"/>
    <n v="2"/>
    <x v="1"/>
  </r>
  <r>
    <x v="6775"/>
    <x v="0"/>
    <x v="0"/>
    <d v="2020-03-10T00:00:00"/>
    <x v="803"/>
    <d v="2020-08-16T00:00:00"/>
    <d v="2020-08-22T00:00:00"/>
    <s v="USD"/>
    <n v="19"/>
    <n v="29"/>
    <n v="186"/>
    <n v="28"/>
    <n v="2"/>
    <n v="0.1"/>
    <n v="623.77"/>
    <n v="891.1"/>
    <x v="149"/>
    <n v="1247.54"/>
    <n v="356.44000000000005"/>
    <n v="6"/>
    <x v="1"/>
  </r>
  <r>
    <x v="6776"/>
    <x v="3"/>
    <x v="0"/>
    <d v="2020-06-18T00:00:00"/>
    <x v="803"/>
    <d v="2020-08-24T00:00:00"/>
    <d v="2020-08-25T00:00:00"/>
    <s v="USD"/>
    <n v="11"/>
    <n v="43"/>
    <n v="127"/>
    <n v="34"/>
    <n v="5"/>
    <n v="0.15"/>
    <n v="1116.22"/>
    <n v="2278"/>
    <x v="1077"/>
    <n v="5581.1"/>
    <n v="4100.3999999999996"/>
    <n v="1"/>
    <x v="1"/>
  </r>
  <r>
    <x v="6777"/>
    <x v="3"/>
    <x v="2"/>
    <d v="2020-03-10T00:00:00"/>
    <x v="803"/>
    <d v="2020-08-19T00:00:00"/>
    <d v="2020-08-29T00:00:00"/>
    <s v="USD"/>
    <n v="2"/>
    <n v="37"/>
    <n v="304"/>
    <n v="19"/>
    <n v="7"/>
    <n v="0.1"/>
    <n v="1448.81"/>
    <n v="2733.6"/>
    <x v="904"/>
    <n v="10141.67"/>
    <n v="7080.01"/>
    <n v="10"/>
    <x v="0"/>
  </r>
  <r>
    <x v="6778"/>
    <x v="3"/>
    <x v="1"/>
    <d v="2020-06-18T00:00:00"/>
    <x v="803"/>
    <d v="2020-09-02T00:00:00"/>
    <d v="2020-09-08T00:00:00"/>
    <s v="USD"/>
    <n v="9"/>
    <n v="33"/>
    <n v="210"/>
    <n v="25"/>
    <n v="6"/>
    <n v="0.3"/>
    <n v="422.57"/>
    <n v="797.3"/>
    <x v="1296"/>
    <n v="2535.42"/>
    <n v="813.23999999999933"/>
    <n v="6"/>
    <x v="1"/>
  </r>
  <r>
    <x v="6779"/>
    <x v="0"/>
    <x v="5"/>
    <d v="2020-03-10T00:00:00"/>
    <x v="803"/>
    <d v="2020-09-01T00:00:00"/>
    <d v="2020-09-09T00:00:00"/>
    <s v="USD"/>
    <n v="18"/>
    <n v="10"/>
    <n v="72"/>
    <n v="17"/>
    <n v="1"/>
    <n v="0.1"/>
    <n v="497.48"/>
    <n v="1105.5"/>
    <x v="767"/>
    <n v="497.48"/>
    <n v="497.47"/>
    <n v="8"/>
    <x v="0"/>
  </r>
  <r>
    <x v="6780"/>
    <x v="2"/>
    <x v="0"/>
    <d v="2020-06-18T00:00:00"/>
    <x v="804"/>
    <d v="2020-08-26T00:00:00"/>
    <d v="2020-08-30T00:00:00"/>
    <s v="USD"/>
    <n v="28"/>
    <n v="44"/>
    <n v="169"/>
    <n v="4"/>
    <n v="2"/>
    <n v="0.08"/>
    <n v="516.44000000000005"/>
    <n v="1259.5999999999999"/>
    <x v="1091"/>
    <n v="1032.8800000000001"/>
    <n v="1284.7839999999997"/>
    <n v="4"/>
    <x v="1"/>
  </r>
  <r>
    <x v="6781"/>
    <x v="1"/>
    <x v="5"/>
    <d v="2020-06-18T00:00:00"/>
    <x v="804"/>
    <d v="2020-08-18T00:00:00"/>
    <d v="2020-08-20T00:00:00"/>
    <s v="USD"/>
    <n v="25"/>
    <n v="20"/>
    <n v="70"/>
    <n v="25"/>
    <n v="6"/>
    <n v="0.05"/>
    <n v="570.29999999999995"/>
    <n v="1018.4"/>
    <x v="124"/>
    <n v="3421.7999999999997"/>
    <n v="2383.0799999999995"/>
    <n v="2"/>
    <x v="1"/>
  </r>
  <r>
    <x v="6782"/>
    <x v="3"/>
    <x v="1"/>
    <d v="2020-03-10T00:00:00"/>
    <x v="804"/>
    <d v="2020-09-04T00:00:00"/>
    <d v="2020-09-08T00:00:00"/>
    <s v="USD"/>
    <n v="7"/>
    <n v="42"/>
    <n v="223"/>
    <n v="36"/>
    <n v="4"/>
    <n v="0.05"/>
    <n v="834.95"/>
    <n v="1246.2"/>
    <x v="378"/>
    <n v="3339.8"/>
    <n v="1395.7600000000002"/>
    <n v="4"/>
    <x v="1"/>
  </r>
  <r>
    <x v="6783"/>
    <x v="3"/>
    <x v="4"/>
    <d v="2020-03-10T00:00:00"/>
    <x v="804"/>
    <d v="2020-09-06T00:00:00"/>
    <d v="2020-09-10T00:00:00"/>
    <s v="USD"/>
    <n v="4"/>
    <n v="17"/>
    <n v="361"/>
    <n v="1"/>
    <n v="5"/>
    <n v="0.08"/>
    <n v="1484.79"/>
    <n v="1788.9"/>
    <x v="2231"/>
    <n v="7423.95"/>
    <n v="804.99000000000069"/>
    <n v="4"/>
    <x v="1"/>
  </r>
  <r>
    <x v="6784"/>
    <x v="2"/>
    <x v="1"/>
    <d v="2020-03-10T00:00:00"/>
    <x v="804"/>
    <d v="2020-09-01T00:00:00"/>
    <d v="2020-09-07T00:00:00"/>
    <s v="USD"/>
    <n v="27"/>
    <n v="30"/>
    <n v="247"/>
    <n v="21"/>
    <n v="3"/>
    <n v="0.1"/>
    <n v="1988.09"/>
    <n v="3155.7"/>
    <x v="1165"/>
    <n v="5964.2699999999995"/>
    <n v="2556.12"/>
    <n v="6"/>
    <x v="1"/>
  </r>
  <r>
    <x v="6785"/>
    <x v="2"/>
    <x v="3"/>
    <d v="2020-06-18T00:00:00"/>
    <x v="804"/>
    <d v="2020-08-28T00:00:00"/>
    <d v="2020-09-05T00:00:00"/>
    <s v="USD"/>
    <n v="25"/>
    <n v="50"/>
    <n v="29"/>
    <n v="36"/>
    <n v="7"/>
    <n v="0.1"/>
    <n v="585.30999999999995"/>
    <n v="1125.5999999999999"/>
    <x v="437"/>
    <n v="4097.17"/>
    <n v="2994.1099999999988"/>
    <n v="8"/>
    <x v="0"/>
  </r>
  <r>
    <x v="6786"/>
    <x v="0"/>
    <x v="1"/>
    <d v="2020-03-10T00:00:00"/>
    <x v="804"/>
    <d v="2020-08-24T00:00:00"/>
    <d v="2020-08-30T00:00:00"/>
    <s v="USD"/>
    <n v="20"/>
    <n v="47"/>
    <n v="223"/>
    <n v="17"/>
    <n v="2"/>
    <n v="0.2"/>
    <n v="493.12"/>
    <n v="1072"/>
    <x v="845"/>
    <n v="986.24"/>
    <n v="728.96"/>
    <n v="6"/>
    <x v="1"/>
  </r>
  <r>
    <x v="6787"/>
    <x v="0"/>
    <x v="5"/>
    <d v="2020-03-10T00:00:00"/>
    <x v="804"/>
    <d v="2020-09-04T00:00:00"/>
    <d v="2020-09-05T00:00:00"/>
    <s v="USD"/>
    <n v="14"/>
    <n v="33"/>
    <n v="79"/>
    <n v="26"/>
    <n v="8"/>
    <n v="0.15"/>
    <n v="185.93"/>
    <n v="247.9"/>
    <x v="324"/>
    <n v="1487.44"/>
    <n v="198.27999999999997"/>
    <n v="1"/>
    <x v="1"/>
  </r>
  <r>
    <x v="6788"/>
    <x v="3"/>
    <x v="0"/>
    <d v="2020-06-18T00:00:00"/>
    <x v="804"/>
    <d v="2020-09-07T00:00:00"/>
    <d v="2020-09-16T00:00:00"/>
    <s v="USD"/>
    <n v="1"/>
    <n v="9"/>
    <n v="186"/>
    <n v="2"/>
    <n v="6"/>
    <n v="0.15"/>
    <n v="1077.49"/>
    <n v="2505.8000000000002"/>
    <x v="619"/>
    <n v="6464.9400000000005"/>
    <n v="6314.6399999999994"/>
    <n v="9"/>
    <x v="0"/>
  </r>
  <r>
    <x v="6789"/>
    <x v="0"/>
    <x v="0"/>
    <d v="2020-03-10T00:00:00"/>
    <x v="804"/>
    <d v="2020-08-16T00:00:00"/>
    <d v="2020-08-18T00:00:00"/>
    <s v="USD"/>
    <n v="13"/>
    <n v="48"/>
    <n v="88"/>
    <n v="21"/>
    <n v="6"/>
    <n v="0.1"/>
    <n v="775.39"/>
    <n v="1092.0999999999999"/>
    <x v="140"/>
    <n v="4652.34"/>
    <n v="1244.9999999999991"/>
    <n v="2"/>
    <x v="1"/>
  </r>
  <r>
    <x v="6790"/>
    <x v="3"/>
    <x v="0"/>
    <d v="2020-03-10T00:00:00"/>
    <x v="804"/>
    <d v="2020-09-09T00:00:00"/>
    <d v="2020-09-18T00:00:00"/>
    <s v="USD"/>
    <n v="3"/>
    <n v="12"/>
    <n v="153"/>
    <n v="4"/>
    <n v="7"/>
    <n v="0.05"/>
    <n v="2999.93"/>
    <n v="3999.9"/>
    <x v="471"/>
    <n v="20999.51"/>
    <n v="5599.8250000000007"/>
    <n v="9"/>
    <x v="0"/>
  </r>
  <r>
    <x v="6791"/>
    <x v="0"/>
    <x v="5"/>
    <d v="2020-03-10T00:00:00"/>
    <x v="804"/>
    <d v="2020-08-31T00:00:00"/>
    <d v="2020-09-01T00:00:00"/>
    <s v="USD"/>
    <n v="13"/>
    <n v="26"/>
    <n v="70"/>
    <n v="12"/>
    <n v="5"/>
    <n v="0.05"/>
    <n v="633.49"/>
    <n v="1038.5"/>
    <x v="4"/>
    <n v="3167.45"/>
    <n v="1765.4250000000002"/>
    <n v="1"/>
    <x v="1"/>
  </r>
  <r>
    <x v="6792"/>
    <x v="1"/>
    <x v="1"/>
    <d v="2020-06-18T00:00:00"/>
    <x v="805"/>
    <d v="2020-09-01T00:00:00"/>
    <d v="2020-09-07T00:00:00"/>
    <s v="USD"/>
    <n v="24"/>
    <n v="27"/>
    <n v="232"/>
    <n v="21"/>
    <n v="6"/>
    <n v="0.1"/>
    <n v="2311.5"/>
    <n v="3852.5"/>
    <x v="811"/>
    <n v="13869"/>
    <n v="6934.5"/>
    <n v="6"/>
    <x v="1"/>
  </r>
  <r>
    <x v="6793"/>
    <x v="3"/>
    <x v="4"/>
    <d v="2020-03-10T00:00:00"/>
    <x v="805"/>
    <d v="2020-09-02T00:00:00"/>
    <d v="2020-09-12T00:00:00"/>
    <s v="USD"/>
    <n v="1"/>
    <n v="17"/>
    <n v="352"/>
    <n v="46"/>
    <n v="2"/>
    <n v="0.05"/>
    <n v="661.96"/>
    <n v="1018.4"/>
    <x v="603"/>
    <n v="1323.92"/>
    <n v="611.03999999999974"/>
    <n v="10"/>
    <x v="0"/>
  </r>
  <r>
    <x v="6794"/>
    <x v="3"/>
    <x v="5"/>
    <d v="2020-06-18T00:00:00"/>
    <x v="805"/>
    <d v="2020-08-31T00:00:00"/>
    <d v="2020-09-04T00:00:00"/>
    <s v="USD"/>
    <n v="6"/>
    <n v="5"/>
    <n v="79"/>
    <n v="28"/>
    <n v="5"/>
    <n v="0.08"/>
    <n v="140.69999999999999"/>
    <n v="234.5"/>
    <x v="198"/>
    <n v="703.5"/>
    <n v="375.20000000000005"/>
    <n v="4"/>
    <x v="1"/>
  </r>
  <r>
    <x v="6795"/>
    <x v="1"/>
    <x v="5"/>
    <d v="2020-03-10T00:00:00"/>
    <x v="805"/>
    <d v="2020-08-22T00:00:00"/>
    <d v="2020-09-01T00:00:00"/>
    <s v="USD"/>
    <n v="25"/>
    <n v="10"/>
    <n v="63"/>
    <n v="38"/>
    <n v="5"/>
    <n v="0.1"/>
    <n v="778.67"/>
    <n v="998.3"/>
    <x v="1263"/>
    <n v="3893.35"/>
    <n v="599.00000000000045"/>
    <n v="10"/>
    <x v="0"/>
  </r>
  <r>
    <x v="6796"/>
    <x v="0"/>
    <x v="2"/>
    <d v="2020-06-18T00:00:00"/>
    <x v="805"/>
    <d v="2020-08-21T00:00:00"/>
    <d v="2020-08-30T00:00:00"/>
    <s v="USD"/>
    <n v="17"/>
    <n v="46"/>
    <n v="303"/>
    <n v="43"/>
    <n v="3"/>
    <n v="0.08"/>
    <n v="1541.67"/>
    <n v="2613"/>
    <x v="1300"/>
    <n v="4625.01"/>
    <n v="2586.87"/>
    <n v="9"/>
    <x v="0"/>
  </r>
  <r>
    <x v="6797"/>
    <x v="1"/>
    <x v="5"/>
    <d v="2020-03-10T00:00:00"/>
    <x v="805"/>
    <d v="2020-09-10T00:00:00"/>
    <d v="2020-09-13T00:00:00"/>
    <s v="USD"/>
    <n v="25"/>
    <n v="6"/>
    <n v="83"/>
    <n v="28"/>
    <n v="7"/>
    <n v="0.4"/>
    <n v="3283.94"/>
    <n v="5212.6000000000004"/>
    <x v="286"/>
    <n v="22987.58"/>
    <n v="-1094.6599999999999"/>
    <n v="3"/>
    <x v="1"/>
  </r>
  <r>
    <x v="6798"/>
    <x v="0"/>
    <x v="3"/>
    <d v="2020-06-18T00:00:00"/>
    <x v="805"/>
    <d v="2020-09-08T00:00:00"/>
    <d v="2020-09-16T00:00:00"/>
    <s v="USD"/>
    <n v="18"/>
    <n v="6"/>
    <n v="39"/>
    <n v="41"/>
    <n v="2"/>
    <n v="0.2"/>
    <n v="498.41"/>
    <n v="1159.0999999999999"/>
    <x v="1494"/>
    <n v="996.82"/>
    <n v="857.7399999999999"/>
    <n v="8"/>
    <x v="0"/>
  </r>
  <r>
    <x v="6799"/>
    <x v="2"/>
    <x v="1"/>
    <d v="2020-03-10T00:00:00"/>
    <x v="805"/>
    <d v="2020-08-16T00:00:00"/>
    <d v="2020-08-25T00:00:00"/>
    <s v="USD"/>
    <n v="27"/>
    <n v="12"/>
    <n v="238"/>
    <n v="35"/>
    <n v="2"/>
    <n v="0.1"/>
    <n v="619.08000000000004"/>
    <n v="884.4"/>
    <x v="266"/>
    <n v="1238.1600000000001"/>
    <n v="353.76"/>
    <n v="9"/>
    <x v="0"/>
  </r>
  <r>
    <x v="6800"/>
    <x v="0"/>
    <x v="5"/>
    <d v="2020-06-18T00:00:00"/>
    <x v="806"/>
    <d v="2020-09-11T00:00:00"/>
    <d v="2020-09-13T00:00:00"/>
    <s v="USD"/>
    <n v="16"/>
    <n v="41"/>
    <n v="62"/>
    <n v="3"/>
    <n v="1"/>
    <n v="0.05"/>
    <n v="1426.83"/>
    <n v="3242.8"/>
    <x v="2016"/>
    <n v="1426.83"/>
    <n v="1653.83"/>
    <n v="2"/>
    <x v="1"/>
  </r>
  <r>
    <x v="6801"/>
    <x v="0"/>
    <x v="3"/>
    <d v="2020-06-18T00:00:00"/>
    <x v="806"/>
    <d v="2020-09-10T00:00:00"/>
    <d v="2020-09-16T00:00:00"/>
    <s v="USD"/>
    <n v="17"/>
    <n v="38"/>
    <n v="41"/>
    <n v="27"/>
    <n v="5"/>
    <n v="0.1"/>
    <n v="592.95000000000005"/>
    <n v="1005"/>
    <x v="914"/>
    <n v="2964.75"/>
    <n v="1557.75"/>
    <n v="6"/>
    <x v="1"/>
  </r>
  <r>
    <x v="6802"/>
    <x v="1"/>
    <x v="4"/>
    <d v="2020-03-10T00:00:00"/>
    <x v="806"/>
    <d v="2020-08-18T00:00:00"/>
    <d v="2020-08-28T00:00:00"/>
    <s v="USD"/>
    <n v="23"/>
    <n v="29"/>
    <n v="350"/>
    <n v="3"/>
    <n v="1"/>
    <n v="0.08"/>
    <n v="743.5"/>
    <n v="917.9"/>
    <x v="2193"/>
    <n v="743.5"/>
    <n v="100.96799999999996"/>
    <n v="10"/>
    <x v="0"/>
  </r>
  <r>
    <x v="6803"/>
    <x v="0"/>
    <x v="2"/>
    <d v="2020-06-18T00:00:00"/>
    <x v="806"/>
    <d v="2020-08-26T00:00:00"/>
    <d v="2020-09-03T00:00:00"/>
    <s v="USD"/>
    <n v="13"/>
    <n v="3"/>
    <n v="317"/>
    <n v="11"/>
    <n v="4"/>
    <n v="0.2"/>
    <n v="4110.45"/>
    <n v="5480.6"/>
    <x v="452"/>
    <n v="16441.8"/>
    <n v="1096.1200000000026"/>
    <n v="8"/>
    <x v="0"/>
  </r>
  <r>
    <x v="6804"/>
    <x v="3"/>
    <x v="0"/>
    <d v="2020-06-18T00:00:00"/>
    <x v="806"/>
    <d v="2020-08-19T00:00:00"/>
    <d v="2020-08-27T00:00:00"/>
    <s v="USD"/>
    <n v="8"/>
    <n v="47"/>
    <n v="185"/>
    <n v="34"/>
    <n v="1"/>
    <n v="0.08"/>
    <n v="938.4"/>
    <n v="1996.6"/>
    <x v="1391"/>
    <n v="938.4"/>
    <n v="898.47200000000009"/>
    <n v="8"/>
    <x v="0"/>
  </r>
  <r>
    <x v="6805"/>
    <x v="3"/>
    <x v="0"/>
    <d v="2020-03-10T00:00:00"/>
    <x v="806"/>
    <d v="2020-08-22T00:00:00"/>
    <d v="2020-08-25T00:00:00"/>
    <s v="USD"/>
    <n v="7"/>
    <n v="42"/>
    <n v="148"/>
    <n v="18"/>
    <n v="1"/>
    <n v="0.3"/>
    <n v="2524.63"/>
    <n v="5152.3"/>
    <x v="2232"/>
    <n v="2524.63"/>
    <n v="1081.9799999999996"/>
    <n v="3"/>
    <x v="1"/>
  </r>
  <r>
    <x v="6806"/>
    <x v="3"/>
    <x v="0"/>
    <d v="2020-03-10T00:00:00"/>
    <x v="806"/>
    <d v="2020-09-04T00:00:00"/>
    <d v="2020-09-06T00:00:00"/>
    <s v="USD"/>
    <n v="3"/>
    <n v="9"/>
    <n v="161"/>
    <n v="20"/>
    <n v="5"/>
    <n v="0.08"/>
    <n v="714.76"/>
    <n v="850.9"/>
    <x v="1459"/>
    <n v="3573.8"/>
    <n v="340.34000000000015"/>
    <n v="2"/>
    <x v="1"/>
  </r>
  <r>
    <x v="6807"/>
    <x v="3"/>
    <x v="1"/>
    <d v="2020-03-10T00:00:00"/>
    <x v="806"/>
    <d v="2020-08-30T00:00:00"/>
    <d v="2020-09-09T00:00:00"/>
    <s v="USD"/>
    <n v="9"/>
    <n v="46"/>
    <n v="211"/>
    <n v="45"/>
    <n v="1"/>
    <n v="0.1"/>
    <n v="1715.13"/>
    <n v="2485.6999999999998"/>
    <x v="175"/>
    <n v="1715.13"/>
    <n v="522"/>
    <n v="10"/>
    <x v="0"/>
  </r>
  <r>
    <x v="6808"/>
    <x v="0"/>
    <x v="3"/>
    <d v="2020-06-18T00:00:00"/>
    <x v="806"/>
    <d v="2020-09-01T00:00:00"/>
    <d v="2020-09-10T00:00:00"/>
    <s v="USD"/>
    <n v="20"/>
    <n v="31"/>
    <n v="48"/>
    <n v="8"/>
    <n v="4"/>
    <n v="0.08"/>
    <n v="112.23"/>
    <n v="167.5"/>
    <x v="574"/>
    <n v="448.92"/>
    <n v="167.47999999999996"/>
    <n v="9"/>
    <x v="0"/>
  </r>
  <r>
    <x v="6809"/>
    <x v="3"/>
    <x v="0"/>
    <d v="2020-03-10T00:00:00"/>
    <x v="806"/>
    <d v="2020-09-07T00:00:00"/>
    <d v="2020-09-13T00:00:00"/>
    <s v="USD"/>
    <n v="8"/>
    <n v="12"/>
    <n v="187"/>
    <n v="18"/>
    <n v="1"/>
    <n v="0.05"/>
    <n v="824.1"/>
    <n v="1005"/>
    <x v="153"/>
    <n v="824.1"/>
    <n v="130.64999999999998"/>
    <n v="6"/>
    <x v="1"/>
  </r>
  <r>
    <x v="6810"/>
    <x v="3"/>
    <x v="0"/>
    <d v="2020-03-10T00:00:00"/>
    <x v="807"/>
    <d v="2020-08-18T00:00:00"/>
    <d v="2020-08-28T00:00:00"/>
    <s v="USD"/>
    <n v="7"/>
    <n v="48"/>
    <n v="150"/>
    <n v="33"/>
    <n v="1"/>
    <n v="0.2"/>
    <n v="3119.52"/>
    <n v="3899.4"/>
    <x v="185"/>
    <n v="3119.52"/>
    <n v="0"/>
    <n v="10"/>
    <x v="0"/>
  </r>
  <r>
    <x v="6811"/>
    <x v="0"/>
    <x v="3"/>
    <d v="2020-06-18T00:00:00"/>
    <x v="807"/>
    <d v="2020-08-23T00:00:00"/>
    <d v="2020-08-31T00:00:00"/>
    <s v="USD"/>
    <n v="12"/>
    <n v="1"/>
    <n v="21"/>
    <n v="18"/>
    <n v="2"/>
    <n v="0.15"/>
    <n v="3359.92"/>
    <n v="3999.9"/>
    <x v="127"/>
    <n v="6719.84"/>
    <n v="79.989999999999782"/>
    <n v="8"/>
    <x v="0"/>
  </r>
  <r>
    <x v="6812"/>
    <x v="1"/>
    <x v="2"/>
    <d v="2020-06-18T00:00:00"/>
    <x v="807"/>
    <d v="2020-09-01T00:00:00"/>
    <d v="2020-09-09T00:00:00"/>
    <s v="USD"/>
    <n v="25"/>
    <n v="18"/>
    <n v="282"/>
    <n v="16"/>
    <n v="4"/>
    <n v="0.08"/>
    <n v="1271.1199999999999"/>
    <n v="1869.3"/>
    <x v="461"/>
    <n v="5084.4799999999996"/>
    <n v="1794.5440000000008"/>
    <n v="8"/>
    <x v="0"/>
  </r>
  <r>
    <x v="6813"/>
    <x v="3"/>
    <x v="1"/>
    <d v="2020-03-10T00:00:00"/>
    <x v="807"/>
    <d v="2020-08-27T00:00:00"/>
    <d v="2020-08-31T00:00:00"/>
    <s v="USD"/>
    <n v="7"/>
    <n v="12"/>
    <n v="217"/>
    <n v="32"/>
    <n v="4"/>
    <n v="0.05"/>
    <n v="2438"/>
    <n v="5540.9"/>
    <x v="1489"/>
    <n v="9752"/>
    <n v="11303.419999999998"/>
    <n v="4"/>
    <x v="1"/>
  </r>
  <r>
    <x v="6814"/>
    <x v="2"/>
    <x v="0"/>
    <d v="2020-06-18T00:00:00"/>
    <x v="807"/>
    <d v="2020-09-10T00:00:00"/>
    <d v="2020-09-18T00:00:00"/>
    <s v="USD"/>
    <n v="26"/>
    <n v="25"/>
    <n v="161"/>
    <n v="25"/>
    <n v="7"/>
    <n v="0.08"/>
    <n v="158.79"/>
    <n v="201"/>
    <x v="77"/>
    <n v="1111.53"/>
    <n v="182.91000000000008"/>
    <n v="8"/>
    <x v="0"/>
  </r>
  <r>
    <x v="6815"/>
    <x v="1"/>
    <x v="0"/>
    <d v="2020-03-10T00:00:00"/>
    <x v="807"/>
    <d v="2020-08-20T00:00:00"/>
    <d v="2020-08-21T00:00:00"/>
    <s v="USD"/>
    <n v="24"/>
    <n v="43"/>
    <n v="143"/>
    <n v="6"/>
    <n v="5"/>
    <n v="0.1"/>
    <n v="2223.86"/>
    <n v="3088.7"/>
    <x v="2233"/>
    <n v="11119.300000000001"/>
    <n v="2779.8499999999985"/>
    <n v="1"/>
    <x v="1"/>
  </r>
  <r>
    <x v="6816"/>
    <x v="0"/>
    <x v="2"/>
    <d v="2020-03-10T00:00:00"/>
    <x v="807"/>
    <d v="2020-09-07T00:00:00"/>
    <d v="2020-09-16T00:00:00"/>
    <s v="USD"/>
    <n v="17"/>
    <n v="32"/>
    <n v="275"/>
    <n v="34"/>
    <n v="1"/>
    <n v="0.08"/>
    <n v="723.6"/>
    <n v="1005"/>
    <x v="153"/>
    <n v="723.6"/>
    <n v="201"/>
    <n v="9"/>
    <x v="0"/>
  </r>
  <r>
    <x v="6817"/>
    <x v="0"/>
    <x v="4"/>
    <d v="2020-03-10T00:00:00"/>
    <x v="807"/>
    <d v="2020-09-02T00:00:00"/>
    <d v="2020-09-06T00:00:00"/>
    <s v="USD"/>
    <n v="12"/>
    <n v="10"/>
    <n v="351"/>
    <n v="2"/>
    <n v="7"/>
    <n v="0.05"/>
    <n v="924.94"/>
    <n v="1681.7"/>
    <x v="749"/>
    <n v="6474.58"/>
    <n v="4708.7249999999985"/>
    <n v="4"/>
    <x v="1"/>
  </r>
  <r>
    <x v="6818"/>
    <x v="0"/>
    <x v="1"/>
    <d v="2020-06-18T00:00:00"/>
    <x v="807"/>
    <d v="2020-08-28T00:00:00"/>
    <d v="2020-09-04T00:00:00"/>
    <s v="USD"/>
    <n v="19"/>
    <n v="21"/>
    <n v="246"/>
    <n v="12"/>
    <n v="1"/>
    <n v="0.15"/>
    <n v="838.57"/>
    <n v="998.3"/>
    <x v="1810"/>
    <n v="838.57"/>
    <n v="9.9849999999999"/>
    <n v="7"/>
    <x v="1"/>
  </r>
  <r>
    <x v="6819"/>
    <x v="2"/>
    <x v="4"/>
    <d v="2020-03-10T00:00:00"/>
    <x v="808"/>
    <d v="2020-08-20T00:00:00"/>
    <d v="2020-08-22T00:00:00"/>
    <s v="USD"/>
    <n v="28"/>
    <n v="47"/>
    <n v="352"/>
    <n v="34"/>
    <n v="2"/>
    <n v="0.4"/>
    <n v="488.83"/>
    <n v="1018.4"/>
    <x v="603"/>
    <n v="977.66"/>
    <n v="244.41999999999996"/>
    <n v="2"/>
    <x v="1"/>
  </r>
  <r>
    <x v="6820"/>
    <x v="3"/>
    <x v="0"/>
    <d v="2020-06-18T00:00:00"/>
    <x v="808"/>
    <d v="2020-08-24T00:00:00"/>
    <d v="2020-08-26T00:00:00"/>
    <s v="USD"/>
    <n v="11"/>
    <n v="3"/>
    <n v="177"/>
    <n v="46"/>
    <n v="8"/>
    <n v="0.05"/>
    <n v="95.68"/>
    <n v="227.8"/>
    <x v="197"/>
    <n v="765.44"/>
    <n v="965.83999999999992"/>
    <n v="2"/>
    <x v="1"/>
  </r>
  <r>
    <x v="6821"/>
    <x v="1"/>
    <x v="1"/>
    <d v="2020-03-10T00:00:00"/>
    <x v="808"/>
    <d v="2020-08-25T00:00:00"/>
    <d v="2020-09-02T00:00:00"/>
    <s v="USD"/>
    <n v="21"/>
    <n v="9"/>
    <n v="255"/>
    <n v="20"/>
    <n v="7"/>
    <n v="0.08"/>
    <n v="112.36"/>
    <n v="261.3"/>
    <x v="126"/>
    <n v="786.52"/>
    <n v="896.25200000000018"/>
    <n v="8"/>
    <x v="0"/>
  </r>
  <r>
    <x v="6822"/>
    <x v="3"/>
    <x v="2"/>
    <d v="2020-03-10T00:00:00"/>
    <x v="808"/>
    <d v="2020-09-02T00:00:00"/>
    <d v="2020-09-04T00:00:00"/>
    <s v="USD"/>
    <n v="1"/>
    <n v="2"/>
    <n v="328"/>
    <n v="43"/>
    <n v="6"/>
    <n v="0.08"/>
    <n v="2681.34"/>
    <n v="3886"/>
    <x v="500"/>
    <n v="16088.04"/>
    <n v="5362.68"/>
    <n v="2"/>
    <x v="1"/>
  </r>
  <r>
    <x v="6823"/>
    <x v="3"/>
    <x v="5"/>
    <d v="2020-06-18T00:00:00"/>
    <x v="809"/>
    <d v="2020-08-23T00:00:00"/>
    <d v="2020-08-30T00:00:00"/>
    <s v="USD"/>
    <n v="7"/>
    <n v="32"/>
    <n v="82"/>
    <n v="26"/>
    <n v="5"/>
    <n v="0.05"/>
    <n v="4177.58"/>
    <n v="5802.2"/>
    <x v="2234"/>
    <n v="20887.900000000001"/>
    <n v="6672.5499999999956"/>
    <n v="7"/>
    <x v="1"/>
  </r>
  <r>
    <x v="6824"/>
    <x v="1"/>
    <x v="3"/>
    <d v="2020-06-18T00:00:00"/>
    <x v="809"/>
    <d v="2020-08-23T00:00:00"/>
    <d v="2020-08-28T00:00:00"/>
    <s v="USD"/>
    <n v="23"/>
    <n v="29"/>
    <n v="54"/>
    <n v="13"/>
    <n v="5"/>
    <n v="0.4"/>
    <n v="627.04999999999995"/>
    <n v="1279.7"/>
    <x v="1341"/>
    <n v="3135.25"/>
    <n v="703.84999999999991"/>
    <n v="5"/>
    <x v="1"/>
  </r>
  <r>
    <x v="6825"/>
    <x v="2"/>
    <x v="1"/>
    <d v="2020-06-18T00:00:00"/>
    <x v="809"/>
    <d v="2020-09-06T00:00:00"/>
    <d v="2020-09-13T00:00:00"/>
    <s v="USD"/>
    <n v="28"/>
    <n v="3"/>
    <n v="212"/>
    <n v="19"/>
    <n v="8"/>
    <n v="0.08"/>
    <n v="1725.38"/>
    <n v="2331.6"/>
    <x v="2235"/>
    <n v="13803.04"/>
    <n v="3357.5360000000001"/>
    <n v="7"/>
    <x v="1"/>
  </r>
  <r>
    <x v="6826"/>
    <x v="2"/>
    <x v="2"/>
    <d v="2020-06-18T00:00:00"/>
    <x v="809"/>
    <d v="2020-08-30T00:00:00"/>
    <d v="2020-09-08T00:00:00"/>
    <s v="USD"/>
    <n v="27"/>
    <n v="17"/>
    <n v="315"/>
    <n v="27"/>
    <n v="1"/>
    <n v="0.08"/>
    <n v="3059.22"/>
    <n v="5098.7"/>
    <x v="2236"/>
    <n v="3059.22"/>
    <n v="1631.5840000000003"/>
    <n v="9"/>
    <x v="0"/>
  </r>
  <r>
    <x v="6827"/>
    <x v="1"/>
    <x v="2"/>
    <d v="2020-03-10T00:00:00"/>
    <x v="809"/>
    <d v="2020-08-26T00:00:00"/>
    <d v="2020-08-31T00:00:00"/>
    <s v="USD"/>
    <n v="25"/>
    <n v="15"/>
    <n v="269"/>
    <n v="3"/>
    <n v="1"/>
    <n v="0.3"/>
    <n v="1179.2"/>
    <n v="2680"/>
    <x v="1330"/>
    <n v="1179.2"/>
    <n v="696.79999999999973"/>
    <n v="5"/>
    <x v="1"/>
  </r>
  <r>
    <x v="6828"/>
    <x v="3"/>
    <x v="1"/>
    <d v="2020-03-10T00:00:00"/>
    <x v="809"/>
    <d v="2020-09-09T00:00:00"/>
    <d v="2020-09-12T00:00:00"/>
    <s v="USD"/>
    <n v="2"/>
    <n v="10"/>
    <n v="239"/>
    <n v="29"/>
    <n v="3"/>
    <n v="0.05"/>
    <n v="2239.94"/>
    <n v="2666.6"/>
    <x v="923"/>
    <n v="6719.82"/>
    <n v="879.98999999999887"/>
    <n v="3"/>
    <x v="1"/>
  </r>
  <r>
    <x v="6829"/>
    <x v="3"/>
    <x v="5"/>
    <d v="2020-06-18T00:00:00"/>
    <x v="809"/>
    <d v="2020-09-09T00:00:00"/>
    <d v="2020-09-18T00:00:00"/>
    <s v="USD"/>
    <n v="7"/>
    <n v="35"/>
    <n v="71"/>
    <n v="4"/>
    <n v="7"/>
    <n v="0.4"/>
    <n v="1089.02"/>
    <n v="2592.9"/>
    <x v="430"/>
    <n v="7623.1399999999994"/>
    <n v="3267.0399999999991"/>
    <n v="9"/>
    <x v="0"/>
  </r>
  <r>
    <x v="6830"/>
    <x v="3"/>
    <x v="2"/>
    <d v="2020-03-10T00:00:00"/>
    <x v="809"/>
    <d v="2020-08-26T00:00:00"/>
    <d v="2020-08-31T00:00:00"/>
    <s v="USD"/>
    <n v="12"/>
    <n v="9"/>
    <n v="318"/>
    <n v="35"/>
    <n v="6"/>
    <n v="0.15"/>
    <n v="474.63"/>
    <n v="1078.7"/>
    <x v="463"/>
    <n v="2847.7799999999997"/>
    <n v="2653.5900000000011"/>
    <n v="5"/>
    <x v="1"/>
  </r>
  <r>
    <x v="6831"/>
    <x v="2"/>
    <x v="0"/>
    <d v="2020-06-18T00:00:00"/>
    <x v="810"/>
    <d v="2020-09-10T00:00:00"/>
    <d v="2020-09-18T00:00:00"/>
    <s v="USD"/>
    <n v="27"/>
    <n v="34"/>
    <n v="147"/>
    <n v="9"/>
    <n v="8"/>
    <n v="0.05"/>
    <n v="4322.3"/>
    <n v="6003.2"/>
    <x v="2237"/>
    <n v="34578.400000000001"/>
    <n v="11045.919999999998"/>
    <n v="8"/>
    <x v="0"/>
  </r>
  <r>
    <x v="6832"/>
    <x v="0"/>
    <x v="2"/>
    <d v="2020-03-10T00:00:00"/>
    <x v="810"/>
    <d v="2020-09-07T00:00:00"/>
    <d v="2020-09-16T00:00:00"/>
    <s v="USD"/>
    <n v="17"/>
    <n v="33"/>
    <n v="308"/>
    <n v="21"/>
    <n v="8"/>
    <n v="0.1"/>
    <n v="1524.52"/>
    <n v="2458.9"/>
    <x v="414"/>
    <n v="12196.16"/>
    <n v="5507.9200000000019"/>
    <n v="9"/>
    <x v="0"/>
  </r>
  <r>
    <x v="6833"/>
    <x v="0"/>
    <x v="0"/>
    <d v="2020-06-18T00:00:00"/>
    <x v="810"/>
    <d v="2020-08-31T00:00:00"/>
    <d v="2020-09-02T00:00:00"/>
    <s v="USD"/>
    <n v="18"/>
    <n v="31"/>
    <n v="123"/>
    <n v="5"/>
    <n v="1"/>
    <n v="0.05"/>
    <n v="2418.63"/>
    <n v="3839.1"/>
    <x v="1868"/>
    <n v="2418.63"/>
    <n v="1228.5149999999994"/>
    <n v="2"/>
    <x v="1"/>
  </r>
  <r>
    <x v="6834"/>
    <x v="3"/>
    <x v="1"/>
    <d v="2020-06-18T00:00:00"/>
    <x v="810"/>
    <d v="2020-08-26T00:00:00"/>
    <d v="2020-09-01T00:00:00"/>
    <s v="USD"/>
    <n v="10"/>
    <n v="35"/>
    <n v="218"/>
    <n v="12"/>
    <n v="7"/>
    <n v="0.4"/>
    <n v="4869.2299999999996"/>
    <n v="6492.3"/>
    <x v="2238"/>
    <n v="34084.61"/>
    <n v="-6816.9500000000007"/>
    <n v="6"/>
    <x v="1"/>
  </r>
  <r>
    <x v="6835"/>
    <x v="1"/>
    <x v="4"/>
    <d v="2020-03-10T00:00:00"/>
    <x v="810"/>
    <d v="2020-09-06T00:00:00"/>
    <d v="2020-09-16T00:00:00"/>
    <s v="USD"/>
    <n v="23"/>
    <n v="30"/>
    <n v="367"/>
    <n v="5"/>
    <n v="8"/>
    <n v="0.1"/>
    <n v="2817.22"/>
    <n v="3912.8"/>
    <x v="415"/>
    <n v="22537.759999999998"/>
    <n v="5634.4000000000051"/>
    <n v="10"/>
    <x v="0"/>
  </r>
  <r>
    <x v="6836"/>
    <x v="3"/>
    <x v="4"/>
    <d v="2020-06-18T00:00:00"/>
    <x v="810"/>
    <d v="2020-09-14T00:00:00"/>
    <d v="2020-09-22T00:00:00"/>
    <s v="USD"/>
    <n v="7"/>
    <n v="34"/>
    <n v="340"/>
    <n v="29"/>
    <n v="3"/>
    <n v="0.05"/>
    <n v="792.34"/>
    <n v="1085.4000000000001"/>
    <x v="682"/>
    <n v="2377.02"/>
    <n v="716.37000000000035"/>
    <n v="8"/>
    <x v="0"/>
  </r>
  <r>
    <x v="6837"/>
    <x v="3"/>
    <x v="1"/>
    <d v="2020-06-18T00:00:00"/>
    <x v="810"/>
    <d v="2020-08-23T00:00:00"/>
    <d v="2020-08-24T00:00:00"/>
    <s v="USD"/>
    <n v="10"/>
    <n v="28"/>
    <n v="238"/>
    <n v="4"/>
    <n v="3"/>
    <n v="0.05"/>
    <n v="1911.91"/>
    <n v="3296.4"/>
    <x v="1266"/>
    <n v="5735.7300000000005"/>
    <n v="3659.0099999999993"/>
    <n v="1"/>
    <x v="1"/>
  </r>
  <r>
    <x v="6838"/>
    <x v="1"/>
    <x v="5"/>
    <d v="2020-03-10T00:00:00"/>
    <x v="810"/>
    <d v="2020-08-31T00:00:00"/>
    <d v="2020-09-10T00:00:00"/>
    <s v="USD"/>
    <n v="21"/>
    <n v="6"/>
    <n v="64"/>
    <n v="8"/>
    <n v="7"/>
    <n v="0.1"/>
    <n v="3623.36"/>
    <n v="5661.5"/>
    <x v="1450"/>
    <n v="25363.52"/>
    <n v="10303.930000000004"/>
    <n v="10"/>
    <x v="0"/>
  </r>
  <r>
    <x v="6839"/>
    <x v="0"/>
    <x v="4"/>
    <d v="2020-06-18T00:00:00"/>
    <x v="810"/>
    <d v="2020-09-05T00:00:00"/>
    <d v="2020-09-13T00:00:00"/>
    <s v="USD"/>
    <n v="16"/>
    <n v="37"/>
    <n v="350"/>
    <n v="7"/>
    <n v="1"/>
    <n v="0.3"/>
    <n v="549.94000000000005"/>
    <n v="964.8"/>
    <x v="300"/>
    <n v="549.94000000000005"/>
    <n v="125.41999999999985"/>
    <n v="8"/>
    <x v="0"/>
  </r>
  <r>
    <x v="6840"/>
    <x v="3"/>
    <x v="5"/>
    <d v="2020-03-10T00:00:00"/>
    <x v="811"/>
    <d v="2020-08-28T00:00:00"/>
    <d v="2020-08-31T00:00:00"/>
    <s v="USD"/>
    <n v="11"/>
    <n v="7"/>
    <n v="83"/>
    <n v="21"/>
    <n v="8"/>
    <n v="0.08"/>
    <n v="1079.57"/>
    <n v="2633.1"/>
    <x v="1074"/>
    <n v="8636.56"/>
    <n v="10743.056000000002"/>
    <n v="3"/>
    <x v="1"/>
  </r>
  <r>
    <x v="6841"/>
    <x v="0"/>
    <x v="0"/>
    <d v="2020-06-18T00:00:00"/>
    <x v="811"/>
    <d v="2020-09-16T00:00:00"/>
    <d v="2020-09-19T00:00:00"/>
    <s v="USD"/>
    <n v="17"/>
    <n v="34"/>
    <n v="189"/>
    <n v="3"/>
    <n v="8"/>
    <n v="0.08"/>
    <n v="630.94000000000005"/>
    <n v="864.3"/>
    <x v="334"/>
    <n v="5047.5200000000004"/>
    <n v="1313.7279999999992"/>
    <n v="3"/>
    <x v="1"/>
  </r>
  <r>
    <x v="6842"/>
    <x v="2"/>
    <x v="0"/>
    <d v="2020-06-18T00:00:00"/>
    <x v="811"/>
    <d v="2020-08-27T00:00:00"/>
    <d v="2020-09-03T00:00:00"/>
    <s v="USD"/>
    <n v="28"/>
    <n v="31"/>
    <n v="192"/>
    <n v="5"/>
    <n v="4"/>
    <n v="0.05"/>
    <n v="1095.8499999999999"/>
    <n v="2331.6"/>
    <x v="289"/>
    <n v="4383.3999999999996"/>
    <n v="4476.68"/>
    <n v="7"/>
    <x v="1"/>
  </r>
  <r>
    <x v="6843"/>
    <x v="3"/>
    <x v="0"/>
    <d v="2020-03-10T00:00:00"/>
    <x v="811"/>
    <d v="2020-08-24T00:00:00"/>
    <d v="2020-08-26T00:00:00"/>
    <s v="USD"/>
    <n v="1"/>
    <n v="47"/>
    <n v="121"/>
    <n v="46"/>
    <n v="4"/>
    <n v="0.08"/>
    <n v="709.13"/>
    <n v="844.2"/>
    <x v="640"/>
    <n v="2836.52"/>
    <n v="270.13600000000042"/>
    <n v="2"/>
    <x v="1"/>
  </r>
  <r>
    <x v="6844"/>
    <x v="0"/>
    <x v="3"/>
    <d v="2020-06-18T00:00:00"/>
    <x v="811"/>
    <d v="2020-09-08T00:00:00"/>
    <d v="2020-09-15T00:00:00"/>
    <s v="USD"/>
    <n v="18"/>
    <n v="35"/>
    <n v="34"/>
    <n v="8"/>
    <n v="8"/>
    <n v="0.05"/>
    <n v="1677.14"/>
    <n v="3993.2"/>
    <x v="599"/>
    <n v="13417.12"/>
    <n v="16931.199999999997"/>
    <n v="7"/>
    <x v="1"/>
  </r>
  <r>
    <x v="6845"/>
    <x v="3"/>
    <x v="5"/>
    <d v="2020-06-18T00:00:00"/>
    <x v="812"/>
    <d v="2020-09-14T00:00:00"/>
    <d v="2020-09-24T00:00:00"/>
    <s v="USD"/>
    <n v="10"/>
    <n v="35"/>
    <n v="71"/>
    <n v="19"/>
    <n v="8"/>
    <n v="0.1"/>
    <n v="176.88"/>
    <n v="268"/>
    <x v="845"/>
    <n v="1415.04"/>
    <n v="514.56000000000017"/>
    <n v="10"/>
    <x v="0"/>
  </r>
  <r>
    <x v="6846"/>
    <x v="0"/>
    <x v="4"/>
    <d v="2020-03-10T00:00:00"/>
    <x v="812"/>
    <d v="2020-08-26T00:00:00"/>
    <d v="2020-08-27T00:00:00"/>
    <s v="USD"/>
    <n v="19"/>
    <n v="28"/>
    <n v="334"/>
    <n v="36"/>
    <n v="1"/>
    <n v="0.08"/>
    <n v="2846.7"/>
    <n v="6056.8"/>
    <x v="1989"/>
    <n v="2846.7"/>
    <n v="2725.5560000000005"/>
    <n v="1"/>
    <x v="1"/>
  </r>
  <r>
    <x v="6847"/>
    <x v="0"/>
    <x v="3"/>
    <d v="2020-06-18T00:00:00"/>
    <x v="812"/>
    <d v="2020-08-25T00:00:00"/>
    <d v="2020-09-04T00:00:00"/>
    <s v="USD"/>
    <n v="18"/>
    <n v="21"/>
    <n v="44"/>
    <n v="7"/>
    <n v="2"/>
    <n v="0.05"/>
    <n v="1262.95"/>
    <n v="1943"/>
    <x v="828"/>
    <n v="2525.9"/>
    <n v="1165.7999999999997"/>
    <n v="10"/>
    <x v="0"/>
  </r>
  <r>
    <x v="6848"/>
    <x v="3"/>
    <x v="3"/>
    <d v="2020-03-10T00:00:00"/>
    <x v="812"/>
    <d v="2020-08-24T00:00:00"/>
    <d v="2020-08-30T00:00:00"/>
    <s v="USD"/>
    <n v="11"/>
    <n v="36"/>
    <n v="41"/>
    <n v="26"/>
    <n v="1"/>
    <n v="0.15"/>
    <n v="954.08"/>
    <n v="1192.5999999999999"/>
    <x v="204"/>
    <n v="954.08"/>
    <n v="59.629999999999882"/>
    <n v="6"/>
    <x v="1"/>
  </r>
  <r>
    <x v="6849"/>
    <x v="1"/>
    <x v="5"/>
    <d v="2020-06-18T00:00:00"/>
    <x v="812"/>
    <d v="2020-08-25T00:00:00"/>
    <d v="2020-09-02T00:00:00"/>
    <s v="USD"/>
    <n v="23"/>
    <n v="25"/>
    <n v="83"/>
    <n v="43"/>
    <n v="8"/>
    <n v="0.05"/>
    <n v="1879.08"/>
    <n v="2539.3000000000002"/>
    <x v="1410"/>
    <n v="15032.64"/>
    <n v="4266.0400000000009"/>
    <n v="8"/>
    <x v="0"/>
  </r>
  <r>
    <x v="6850"/>
    <x v="3"/>
    <x v="2"/>
    <d v="2020-06-18T00:00:00"/>
    <x v="812"/>
    <d v="2020-09-03T00:00:00"/>
    <d v="2020-09-09T00:00:00"/>
    <s v="USD"/>
    <n v="7"/>
    <n v="45"/>
    <n v="295"/>
    <n v="30"/>
    <n v="5"/>
    <n v="0.08"/>
    <n v="712.88"/>
    <n v="1782.2"/>
    <x v="1471"/>
    <n v="3564.4"/>
    <n v="4633.7200000000012"/>
    <n v="6"/>
    <x v="1"/>
  </r>
  <r>
    <x v="6851"/>
    <x v="1"/>
    <x v="2"/>
    <d v="2020-06-18T00:00:00"/>
    <x v="812"/>
    <d v="2020-09-11T00:00:00"/>
    <d v="2020-09-21T00:00:00"/>
    <s v="USD"/>
    <n v="24"/>
    <n v="27"/>
    <n v="274"/>
    <n v="32"/>
    <n v="4"/>
    <n v="0.08"/>
    <n v="566.15"/>
    <n v="1132.3"/>
    <x v="39"/>
    <n v="2264.6"/>
    <n v="1902.2639999999997"/>
    <n v="10"/>
    <x v="0"/>
  </r>
  <r>
    <x v="6852"/>
    <x v="2"/>
    <x v="1"/>
    <d v="2020-03-10T00:00:00"/>
    <x v="812"/>
    <d v="2020-08-31T00:00:00"/>
    <d v="2020-09-10T00:00:00"/>
    <s v="USD"/>
    <n v="27"/>
    <n v="11"/>
    <n v="211"/>
    <n v="36"/>
    <n v="3"/>
    <n v="0.05"/>
    <n v="592.95000000000005"/>
    <n v="1005"/>
    <x v="1284"/>
    <n v="1778.8500000000001"/>
    <n v="1085.3999999999999"/>
    <n v="10"/>
    <x v="0"/>
  </r>
  <r>
    <x v="6853"/>
    <x v="0"/>
    <x v="3"/>
    <d v="2020-03-10T00:00:00"/>
    <x v="812"/>
    <d v="2020-09-08T00:00:00"/>
    <d v="2020-09-16T00:00:00"/>
    <s v="USD"/>
    <n v="18"/>
    <n v="39"/>
    <n v="18"/>
    <n v="2"/>
    <n v="8"/>
    <n v="0.2"/>
    <n v="616.27"/>
    <n v="978.2"/>
    <x v="1107"/>
    <n v="4930.16"/>
    <n v="1330.3200000000006"/>
    <n v="8"/>
    <x v="0"/>
  </r>
  <r>
    <x v="6854"/>
    <x v="0"/>
    <x v="4"/>
    <d v="2020-06-18T00:00:00"/>
    <x v="812"/>
    <d v="2020-09-16T00:00:00"/>
    <d v="2020-09-23T00:00:00"/>
    <s v="USD"/>
    <n v="12"/>
    <n v="49"/>
    <n v="340"/>
    <n v="4"/>
    <n v="2"/>
    <n v="0.15"/>
    <n v="4580.99"/>
    <n v="6452.1"/>
    <x v="2239"/>
    <n v="9161.98"/>
    <n v="1806.5900000000001"/>
    <n v="7"/>
    <x v="1"/>
  </r>
  <r>
    <x v="6855"/>
    <x v="1"/>
    <x v="2"/>
    <d v="2020-03-10T00:00:00"/>
    <x v="813"/>
    <d v="2020-08-28T00:00:00"/>
    <d v="2020-09-01T00:00:00"/>
    <s v="USD"/>
    <n v="22"/>
    <n v="31"/>
    <n v="306"/>
    <n v="5"/>
    <n v="7"/>
    <n v="0.08"/>
    <n v="1360.1"/>
    <n v="1943"/>
    <x v="934"/>
    <n v="9520.6999999999989"/>
    <n v="2992.2200000000012"/>
    <n v="4"/>
    <x v="1"/>
  </r>
  <r>
    <x v="6856"/>
    <x v="2"/>
    <x v="5"/>
    <d v="2020-03-10T00:00:00"/>
    <x v="813"/>
    <d v="2020-09-11T00:00:00"/>
    <d v="2020-09-15T00:00:00"/>
    <s v="USD"/>
    <n v="25"/>
    <n v="11"/>
    <n v="64"/>
    <n v="28"/>
    <n v="7"/>
    <n v="0.08"/>
    <n v="461.3"/>
    <n v="1025.0999999999999"/>
    <x v="1243"/>
    <n v="3229.1"/>
    <n v="3372.5439999999994"/>
    <n v="4"/>
    <x v="1"/>
  </r>
  <r>
    <x v="6857"/>
    <x v="1"/>
    <x v="4"/>
    <d v="2020-06-18T00:00:00"/>
    <x v="813"/>
    <d v="2020-09-13T00:00:00"/>
    <d v="2020-09-15T00:00:00"/>
    <s v="USD"/>
    <n v="22"/>
    <n v="12"/>
    <n v="335"/>
    <n v="28"/>
    <n v="4"/>
    <n v="0.1"/>
    <n v="4196.88"/>
    <n v="5829"/>
    <x v="500"/>
    <n v="16787.52"/>
    <n v="4196.880000000001"/>
    <n v="2"/>
    <x v="1"/>
  </r>
  <r>
    <x v="6858"/>
    <x v="3"/>
    <x v="1"/>
    <d v="2020-06-18T00:00:00"/>
    <x v="813"/>
    <d v="2020-09-14T00:00:00"/>
    <d v="2020-09-23T00:00:00"/>
    <s v="USD"/>
    <n v="11"/>
    <n v="21"/>
    <n v="224"/>
    <n v="25"/>
    <n v="3"/>
    <n v="0.1"/>
    <n v="621.76"/>
    <n v="1072"/>
    <x v="843"/>
    <n v="1865.28"/>
    <n v="1029.1200000000001"/>
    <n v="9"/>
    <x v="0"/>
  </r>
  <r>
    <x v="6859"/>
    <x v="2"/>
    <x v="5"/>
    <d v="2020-03-10T00:00:00"/>
    <x v="813"/>
    <d v="2020-08-30T00:00:00"/>
    <d v="2020-09-02T00:00:00"/>
    <s v="USD"/>
    <n v="28"/>
    <n v="7"/>
    <n v="82"/>
    <n v="28"/>
    <n v="7"/>
    <n v="0.05"/>
    <n v="1698.25"/>
    <n v="2391.9"/>
    <x v="2038"/>
    <n v="11887.75"/>
    <n v="4018.3849999999984"/>
    <n v="3"/>
    <x v="1"/>
  </r>
  <r>
    <x v="6860"/>
    <x v="3"/>
    <x v="4"/>
    <d v="2020-06-18T00:00:00"/>
    <x v="813"/>
    <d v="2020-09-03T00:00:00"/>
    <d v="2020-09-13T00:00:00"/>
    <s v="USD"/>
    <n v="10"/>
    <n v="21"/>
    <n v="348"/>
    <n v="35"/>
    <n v="6"/>
    <n v="0.08"/>
    <n v="2646.03"/>
    <n v="3624.7"/>
    <x v="2111"/>
    <n v="15876.18"/>
    <n v="4132.163999999997"/>
    <n v="10"/>
    <x v="0"/>
  </r>
  <r>
    <x v="6861"/>
    <x v="3"/>
    <x v="3"/>
    <d v="2020-06-18T00:00:00"/>
    <x v="813"/>
    <d v="2020-08-28T00:00:00"/>
    <d v="2020-09-06T00:00:00"/>
    <s v="USD"/>
    <n v="8"/>
    <n v="34"/>
    <n v="1"/>
    <n v="23"/>
    <n v="8"/>
    <n v="0.05"/>
    <n v="1251.29"/>
    <n v="2720.2"/>
    <x v="1792"/>
    <n v="10010.32"/>
    <n v="10663.199999999997"/>
    <n v="9"/>
    <x v="0"/>
  </r>
  <r>
    <x v="6862"/>
    <x v="3"/>
    <x v="0"/>
    <d v="2020-03-10T00:00:00"/>
    <x v="813"/>
    <d v="2020-09-03T00:00:00"/>
    <d v="2020-09-11T00:00:00"/>
    <s v="USD"/>
    <n v="12"/>
    <n v="16"/>
    <n v="126"/>
    <n v="4"/>
    <n v="7"/>
    <n v="0.2"/>
    <n v="4606.92"/>
    <n v="6398.5"/>
    <x v="2240"/>
    <n v="32248.440000000002"/>
    <n v="3583.1599999999962"/>
    <n v="8"/>
    <x v="0"/>
  </r>
  <r>
    <x v="6863"/>
    <x v="0"/>
    <x v="0"/>
    <d v="2020-06-18T00:00:00"/>
    <x v="813"/>
    <d v="2020-09-05T00:00:00"/>
    <d v="2020-09-13T00:00:00"/>
    <s v="USD"/>
    <n v="15"/>
    <n v="4"/>
    <n v="88"/>
    <n v="24"/>
    <n v="8"/>
    <n v="0.1"/>
    <n v="604.21"/>
    <n v="1118.9000000000001"/>
    <x v="720"/>
    <n v="4833.68"/>
    <n v="3222.4000000000005"/>
    <n v="8"/>
    <x v="0"/>
  </r>
  <r>
    <x v="6864"/>
    <x v="3"/>
    <x v="0"/>
    <d v="2020-06-18T00:00:00"/>
    <x v="813"/>
    <d v="2020-08-27T00:00:00"/>
    <d v="2020-08-29T00:00:00"/>
    <s v="USD"/>
    <n v="1"/>
    <n v="45"/>
    <n v="181"/>
    <n v="25"/>
    <n v="6"/>
    <n v="0.2"/>
    <n v="128.77000000000001"/>
    <n v="207.7"/>
    <x v="1045"/>
    <n v="772.62000000000012"/>
    <n v="224.3399999999998"/>
    <n v="2"/>
    <x v="1"/>
  </r>
  <r>
    <x v="6865"/>
    <x v="1"/>
    <x v="2"/>
    <d v="2020-06-18T00:00:00"/>
    <x v="813"/>
    <d v="2020-09-08T00:00:00"/>
    <d v="2020-09-14T00:00:00"/>
    <s v="USD"/>
    <n v="22"/>
    <n v="29"/>
    <n v="310"/>
    <n v="39"/>
    <n v="4"/>
    <n v="0.2"/>
    <n v="420.29"/>
    <n v="1025.0999999999999"/>
    <x v="650"/>
    <n v="1681.16"/>
    <n v="1599.1599999999996"/>
    <n v="6"/>
    <x v="1"/>
  </r>
  <r>
    <x v="6866"/>
    <x v="2"/>
    <x v="1"/>
    <d v="2020-03-10T00:00:00"/>
    <x v="814"/>
    <d v="2020-09-19T00:00:00"/>
    <d v="2020-09-22T00:00:00"/>
    <s v="USD"/>
    <n v="26"/>
    <n v="37"/>
    <n v="231"/>
    <n v="10"/>
    <n v="4"/>
    <n v="0.15"/>
    <n v="3667.58"/>
    <n v="5393.5"/>
    <x v="1731"/>
    <n v="14670.32"/>
    <n v="3667.5799999999981"/>
    <n v="3"/>
    <x v="1"/>
  </r>
  <r>
    <x v="6867"/>
    <x v="3"/>
    <x v="5"/>
    <d v="2020-06-18T00:00:00"/>
    <x v="814"/>
    <d v="2020-08-31T00:00:00"/>
    <d v="2020-09-08T00:00:00"/>
    <s v="USD"/>
    <n v="9"/>
    <n v="29"/>
    <n v="72"/>
    <n v="47"/>
    <n v="2"/>
    <n v="0.08"/>
    <n v="3319.92"/>
    <n v="3999.9"/>
    <x v="127"/>
    <n v="6639.84"/>
    <n v="719.97600000000057"/>
    <n v="8"/>
    <x v="0"/>
  </r>
  <r>
    <x v="6868"/>
    <x v="2"/>
    <x v="0"/>
    <d v="2020-03-10T00:00:00"/>
    <x v="814"/>
    <d v="2020-09-14T00:00:00"/>
    <d v="2020-09-22T00:00:00"/>
    <s v="USD"/>
    <n v="27"/>
    <n v="15"/>
    <n v="154"/>
    <n v="36"/>
    <n v="3"/>
    <n v="0.15"/>
    <n v="1653.83"/>
    <n v="2432.1"/>
    <x v="2241"/>
    <n v="4961.49"/>
    <n v="1240.3649999999998"/>
    <n v="8"/>
    <x v="0"/>
  </r>
  <r>
    <x v="6869"/>
    <x v="0"/>
    <x v="4"/>
    <d v="2020-03-10T00:00:00"/>
    <x v="814"/>
    <d v="2020-09-11T00:00:00"/>
    <d v="2020-09-12T00:00:00"/>
    <s v="USD"/>
    <n v="14"/>
    <n v="46"/>
    <n v="342"/>
    <n v="12"/>
    <n v="3"/>
    <n v="0.05"/>
    <n v="3219.82"/>
    <n v="3879.3"/>
    <x v="1067"/>
    <n v="9659.4600000000009"/>
    <n v="1396.5450000000001"/>
    <n v="1"/>
    <x v="1"/>
  </r>
  <r>
    <x v="6870"/>
    <x v="0"/>
    <x v="3"/>
    <d v="2020-06-18T00:00:00"/>
    <x v="814"/>
    <d v="2020-08-29T00:00:00"/>
    <d v="2020-09-06T00:00:00"/>
    <s v="USD"/>
    <n v="15"/>
    <n v="20"/>
    <n v="17"/>
    <n v="36"/>
    <n v="1"/>
    <n v="0.08"/>
    <n v="119.39"/>
    <n v="221.1"/>
    <x v="1271"/>
    <n v="119.39"/>
    <n v="84.022000000000006"/>
    <n v="8"/>
    <x v="0"/>
  </r>
  <r>
    <x v="6871"/>
    <x v="0"/>
    <x v="5"/>
    <d v="2020-06-18T00:00:00"/>
    <x v="814"/>
    <d v="2020-08-28T00:00:00"/>
    <d v="2020-09-06T00:00:00"/>
    <s v="USD"/>
    <n v="18"/>
    <n v="43"/>
    <n v="66"/>
    <n v="1"/>
    <n v="4"/>
    <n v="0.1"/>
    <n v="748.73"/>
    <n v="998.3"/>
    <x v="514"/>
    <n v="2994.92"/>
    <n v="598.96"/>
    <n v="9"/>
    <x v="0"/>
  </r>
  <r>
    <x v="6872"/>
    <x v="2"/>
    <x v="3"/>
    <d v="2020-03-10T00:00:00"/>
    <x v="815"/>
    <d v="2020-08-25T00:00:00"/>
    <d v="2020-08-27T00:00:00"/>
    <s v="USD"/>
    <n v="28"/>
    <n v="3"/>
    <n v="14"/>
    <n v="41"/>
    <n v="7"/>
    <n v="0.08"/>
    <n v="849.23"/>
    <n v="1132.3"/>
    <x v="799"/>
    <n v="5944.6100000000006"/>
    <n v="1347.4019999999991"/>
    <n v="2"/>
    <x v="1"/>
  </r>
  <r>
    <x v="6873"/>
    <x v="0"/>
    <x v="1"/>
    <d v="2020-06-18T00:00:00"/>
    <x v="815"/>
    <d v="2020-09-12T00:00:00"/>
    <d v="2020-09-22T00:00:00"/>
    <s v="USD"/>
    <n v="13"/>
    <n v="6"/>
    <n v="228"/>
    <n v="26"/>
    <n v="8"/>
    <n v="0.1"/>
    <n v="158.79"/>
    <n v="201"/>
    <x v="442"/>
    <n v="1270.32"/>
    <n v="176.88000000000011"/>
    <n v="10"/>
    <x v="0"/>
  </r>
  <r>
    <x v="6874"/>
    <x v="3"/>
    <x v="1"/>
    <d v="2020-06-18T00:00:00"/>
    <x v="815"/>
    <d v="2020-08-29T00:00:00"/>
    <d v="2020-09-03T00:00:00"/>
    <s v="USD"/>
    <n v="9"/>
    <n v="29"/>
    <n v="211"/>
    <n v="13"/>
    <n v="1"/>
    <n v="0.2"/>
    <n v="492.05"/>
    <n v="683.4"/>
    <x v="995"/>
    <n v="492.05"/>
    <n v="54.670000000000016"/>
    <n v="5"/>
    <x v="1"/>
  </r>
  <r>
    <x v="6875"/>
    <x v="3"/>
    <x v="3"/>
    <d v="2020-03-10T00:00:00"/>
    <x v="815"/>
    <d v="2020-09-08T00:00:00"/>
    <d v="2020-09-16T00:00:00"/>
    <s v="USD"/>
    <n v="3"/>
    <n v="14"/>
    <n v="17"/>
    <n v="26"/>
    <n v="1"/>
    <n v="0.05"/>
    <n v="3334.59"/>
    <n v="5293"/>
    <x v="423"/>
    <n v="3334.59"/>
    <n v="1693.7599999999993"/>
    <n v="8"/>
    <x v="0"/>
  </r>
  <r>
    <x v="6876"/>
    <x v="3"/>
    <x v="0"/>
    <d v="2020-06-18T00:00:00"/>
    <x v="815"/>
    <d v="2020-08-27T00:00:00"/>
    <d v="2020-09-01T00:00:00"/>
    <s v="USD"/>
    <n v="7"/>
    <n v="5"/>
    <n v="123"/>
    <n v="15"/>
    <n v="1"/>
    <n v="0.4"/>
    <n v="73.7"/>
    <n v="167.5"/>
    <x v="397"/>
    <n v="73.7"/>
    <n v="26.799999999999997"/>
    <n v="5"/>
    <x v="1"/>
  </r>
  <r>
    <x v="6877"/>
    <x v="3"/>
    <x v="0"/>
    <d v="2020-03-10T00:00:00"/>
    <x v="815"/>
    <d v="2020-09-18T00:00:00"/>
    <d v="2020-09-24T00:00:00"/>
    <s v="USD"/>
    <n v="2"/>
    <n v="16"/>
    <n v="103"/>
    <n v="19"/>
    <n v="1"/>
    <n v="0.1"/>
    <n v="3288.36"/>
    <n v="5480.6"/>
    <x v="669"/>
    <n v="3288.36"/>
    <n v="1644.1800000000007"/>
    <n v="6"/>
    <x v="1"/>
  </r>
  <r>
    <x v="6878"/>
    <x v="1"/>
    <x v="5"/>
    <d v="2020-06-18T00:00:00"/>
    <x v="815"/>
    <d v="2020-09-03T00:00:00"/>
    <d v="2020-09-08T00:00:00"/>
    <s v="USD"/>
    <n v="21"/>
    <n v="20"/>
    <n v="68"/>
    <n v="22"/>
    <n v="7"/>
    <n v="0.4"/>
    <n v="2482.35"/>
    <n v="3819"/>
    <x v="668"/>
    <n v="17376.45"/>
    <n v="-1336.6500000000015"/>
    <n v="5"/>
    <x v="1"/>
  </r>
  <r>
    <x v="6879"/>
    <x v="0"/>
    <x v="1"/>
    <d v="2020-06-18T00:00:00"/>
    <x v="815"/>
    <d v="2020-09-07T00:00:00"/>
    <d v="2020-09-09T00:00:00"/>
    <s v="USD"/>
    <n v="17"/>
    <n v="43"/>
    <n v="257"/>
    <n v="46"/>
    <n v="4"/>
    <n v="0.4"/>
    <n v="3429.46"/>
    <n v="6016.6"/>
    <x v="2242"/>
    <n v="13717.84"/>
    <n v="722"/>
    <n v="2"/>
    <x v="1"/>
  </r>
  <r>
    <x v="6880"/>
    <x v="1"/>
    <x v="5"/>
    <d v="2020-06-18T00:00:00"/>
    <x v="816"/>
    <d v="2020-09-19T00:00:00"/>
    <d v="2020-09-20T00:00:00"/>
    <s v="USD"/>
    <n v="23"/>
    <n v="26"/>
    <n v="60"/>
    <n v="10"/>
    <n v="4"/>
    <n v="0.4"/>
    <n v="543.29999999999995"/>
    <n v="1025.0999999999999"/>
    <x v="650"/>
    <n v="2173.1999999999998"/>
    <n v="287.03999999999996"/>
    <n v="1"/>
    <x v="1"/>
  </r>
  <r>
    <x v="6881"/>
    <x v="0"/>
    <x v="1"/>
    <d v="2020-03-10T00:00:00"/>
    <x v="816"/>
    <d v="2020-08-30T00:00:00"/>
    <d v="2020-09-02T00:00:00"/>
    <s v="USD"/>
    <n v="14"/>
    <n v="45"/>
    <n v="246"/>
    <n v="24"/>
    <n v="5"/>
    <n v="0.08"/>
    <n v="1861.93"/>
    <n v="2659.9"/>
    <x v="825"/>
    <n v="9309.65"/>
    <n v="2925.8900000000012"/>
    <n v="3"/>
    <x v="1"/>
  </r>
  <r>
    <x v="6882"/>
    <x v="3"/>
    <x v="1"/>
    <d v="2020-03-10T00:00:00"/>
    <x v="816"/>
    <d v="2020-09-06T00:00:00"/>
    <d v="2020-09-16T00:00:00"/>
    <s v="USD"/>
    <n v="8"/>
    <n v="12"/>
    <n v="242"/>
    <n v="2"/>
    <n v="8"/>
    <n v="0.05"/>
    <n v="2997.38"/>
    <n v="3892.7"/>
    <x v="920"/>
    <n v="23979.040000000001"/>
    <n v="5605.4799999999959"/>
    <n v="10"/>
    <x v="0"/>
  </r>
  <r>
    <x v="6883"/>
    <x v="0"/>
    <x v="1"/>
    <d v="2020-06-18T00:00:00"/>
    <x v="816"/>
    <d v="2020-09-08T00:00:00"/>
    <d v="2020-09-11T00:00:00"/>
    <s v="USD"/>
    <n v="19"/>
    <n v="37"/>
    <n v="223"/>
    <n v="39"/>
    <n v="4"/>
    <n v="0.1"/>
    <n v="473.82"/>
    <n v="911.2"/>
    <x v="1338"/>
    <n v="1895.28"/>
    <n v="1385.0400000000002"/>
    <n v="3"/>
    <x v="1"/>
  </r>
  <r>
    <x v="6884"/>
    <x v="1"/>
    <x v="1"/>
    <d v="2020-03-10T00:00:00"/>
    <x v="816"/>
    <d v="2020-09-06T00:00:00"/>
    <d v="2020-09-11T00:00:00"/>
    <s v="USD"/>
    <n v="23"/>
    <n v="41"/>
    <n v="254"/>
    <n v="10"/>
    <n v="2"/>
    <n v="0.3"/>
    <n v="745.04"/>
    <n v="1862.6"/>
    <x v="1428"/>
    <n v="1490.08"/>
    <n v="1117.56"/>
    <n v="5"/>
    <x v="1"/>
  </r>
  <r>
    <x v="6885"/>
    <x v="2"/>
    <x v="1"/>
    <d v="2020-03-10T00:00:00"/>
    <x v="816"/>
    <d v="2020-08-28T00:00:00"/>
    <d v="2020-08-31T00:00:00"/>
    <s v="USD"/>
    <n v="28"/>
    <n v="15"/>
    <n v="214"/>
    <n v="45"/>
    <n v="5"/>
    <n v="0.05"/>
    <n v="139.16"/>
    <n v="207.7"/>
    <x v="107"/>
    <n v="695.8"/>
    <n v="290.77499999999998"/>
    <n v="3"/>
    <x v="1"/>
  </r>
  <r>
    <x v="6886"/>
    <x v="0"/>
    <x v="1"/>
    <d v="2020-03-10T00:00:00"/>
    <x v="816"/>
    <d v="2020-08-31T00:00:00"/>
    <d v="2020-09-03T00:00:00"/>
    <s v="USD"/>
    <n v="18"/>
    <n v="22"/>
    <n v="248"/>
    <n v="28"/>
    <n v="1"/>
    <n v="0.08"/>
    <n v="1634.93"/>
    <n v="1969.8"/>
    <x v="2083"/>
    <n v="1634.93"/>
    <n v="177.28600000000006"/>
    <n v="3"/>
    <x v="1"/>
  </r>
  <r>
    <x v="6887"/>
    <x v="3"/>
    <x v="1"/>
    <d v="2020-06-18T00:00:00"/>
    <x v="816"/>
    <d v="2020-09-11T00:00:00"/>
    <d v="2020-09-17T00:00:00"/>
    <s v="USD"/>
    <n v="5"/>
    <n v="14"/>
    <n v="204"/>
    <n v="37"/>
    <n v="4"/>
    <n v="0.08"/>
    <n v="462.9"/>
    <n v="944.7"/>
    <x v="841"/>
    <n v="1851.6"/>
    <n v="1624.8960000000002"/>
    <n v="6"/>
    <x v="1"/>
  </r>
  <r>
    <x v="6888"/>
    <x v="0"/>
    <x v="3"/>
    <d v="2020-03-10T00:00:00"/>
    <x v="816"/>
    <d v="2020-09-10T00:00:00"/>
    <d v="2020-09-11T00:00:00"/>
    <s v="USD"/>
    <n v="18"/>
    <n v="6"/>
    <n v="44"/>
    <n v="33"/>
    <n v="4"/>
    <n v="0.05"/>
    <n v="535.87"/>
    <n v="864.3"/>
    <x v="907"/>
    <n v="2143.48"/>
    <n v="1140.8599999999997"/>
    <n v="1"/>
    <x v="1"/>
  </r>
  <r>
    <x v="6889"/>
    <x v="1"/>
    <x v="2"/>
    <d v="2020-06-18T00:00:00"/>
    <x v="817"/>
    <d v="2020-09-20T00:00:00"/>
    <d v="2020-09-25T00:00:00"/>
    <s v="USD"/>
    <n v="24"/>
    <n v="47"/>
    <n v="272"/>
    <n v="33"/>
    <n v="2"/>
    <n v="0.08"/>
    <n v="1512.32"/>
    <n v="2291.4"/>
    <x v="1439"/>
    <n v="3024.64"/>
    <n v="1191.5360000000005"/>
    <n v="5"/>
    <x v="1"/>
  </r>
  <r>
    <x v="6890"/>
    <x v="3"/>
    <x v="3"/>
    <d v="2020-03-10T00:00:00"/>
    <x v="817"/>
    <d v="2020-09-12T00:00:00"/>
    <d v="2020-09-17T00:00:00"/>
    <s v="USD"/>
    <n v="9"/>
    <n v="11"/>
    <n v="46"/>
    <n v="1"/>
    <n v="3"/>
    <n v="0.15"/>
    <n v="894.52"/>
    <n v="1132.3"/>
    <x v="456"/>
    <n v="2683.56"/>
    <n v="203.80499999999984"/>
    <n v="5"/>
    <x v="1"/>
  </r>
  <r>
    <x v="6891"/>
    <x v="2"/>
    <x v="1"/>
    <d v="2020-03-10T00:00:00"/>
    <x v="817"/>
    <d v="2020-09-10T00:00:00"/>
    <d v="2020-09-19T00:00:00"/>
    <s v="USD"/>
    <n v="26"/>
    <n v="2"/>
    <n v="247"/>
    <n v="38"/>
    <n v="4"/>
    <n v="0.05"/>
    <n v="77.72"/>
    <n v="194.3"/>
    <x v="497"/>
    <n v="310.88"/>
    <n v="427.46000000000004"/>
    <n v="9"/>
    <x v="0"/>
  </r>
  <r>
    <x v="6892"/>
    <x v="0"/>
    <x v="1"/>
    <d v="2020-06-18T00:00:00"/>
    <x v="817"/>
    <d v="2020-09-05T00:00:00"/>
    <d v="2020-09-13T00:00:00"/>
    <s v="USD"/>
    <n v="16"/>
    <n v="38"/>
    <n v="227"/>
    <n v="5"/>
    <n v="7"/>
    <n v="0.1"/>
    <n v="153.69999999999999"/>
    <n v="247.9"/>
    <x v="658"/>
    <n v="1075.8999999999999"/>
    <n v="485.87000000000012"/>
    <n v="8"/>
    <x v="0"/>
  </r>
  <r>
    <x v="6893"/>
    <x v="2"/>
    <x v="4"/>
    <d v="2020-06-18T00:00:00"/>
    <x v="817"/>
    <d v="2020-09-09T00:00:00"/>
    <d v="2020-09-12T00:00:00"/>
    <s v="USD"/>
    <n v="26"/>
    <n v="28"/>
    <n v="344"/>
    <n v="22"/>
    <n v="8"/>
    <n v="0.05"/>
    <n v="623.1"/>
    <n v="1038.5"/>
    <x v="942"/>
    <n v="4984.8"/>
    <n v="2907.7999999999993"/>
    <n v="3"/>
    <x v="1"/>
  </r>
  <r>
    <x v="6894"/>
    <x v="2"/>
    <x v="1"/>
    <d v="2020-06-18T00:00:00"/>
    <x v="817"/>
    <d v="2020-09-14T00:00:00"/>
    <d v="2020-09-23T00:00:00"/>
    <s v="USD"/>
    <n v="26"/>
    <n v="49"/>
    <n v="257"/>
    <n v="44"/>
    <n v="4"/>
    <n v="0.4"/>
    <n v="895.46"/>
    <n v="1105.5"/>
    <x v="133"/>
    <n v="3581.84"/>
    <n v="-928.64000000000033"/>
    <n v="9"/>
    <x v="0"/>
  </r>
  <r>
    <x v="6895"/>
    <x v="2"/>
    <x v="1"/>
    <d v="2020-03-10T00:00:00"/>
    <x v="817"/>
    <d v="2020-09-13T00:00:00"/>
    <d v="2020-09-23T00:00:00"/>
    <s v="USD"/>
    <n v="26"/>
    <n v="11"/>
    <n v="256"/>
    <n v="27"/>
    <n v="1"/>
    <n v="0.05"/>
    <n v="103.11"/>
    <n v="180.9"/>
    <x v="827"/>
    <n v="103.11"/>
    <n v="68.74499999999999"/>
    <n v="10"/>
    <x v="0"/>
  </r>
  <r>
    <x v="6896"/>
    <x v="3"/>
    <x v="0"/>
    <d v="2020-06-18T00:00:00"/>
    <x v="817"/>
    <d v="2020-09-20T00:00:00"/>
    <d v="2020-09-28T00:00:00"/>
    <s v="USD"/>
    <n v="10"/>
    <n v="9"/>
    <n v="200"/>
    <n v="28"/>
    <n v="1"/>
    <n v="0.05"/>
    <n v="3279.78"/>
    <n v="5654.8"/>
    <x v="1109"/>
    <n v="3279.78"/>
    <n v="2092.2799999999993"/>
    <n v="8"/>
    <x v="0"/>
  </r>
  <r>
    <x v="6897"/>
    <x v="3"/>
    <x v="0"/>
    <d v="2020-06-18T00:00:00"/>
    <x v="817"/>
    <d v="2020-09-02T00:00:00"/>
    <d v="2020-09-10T00:00:00"/>
    <s v="USD"/>
    <n v="10"/>
    <n v="35"/>
    <n v="154"/>
    <n v="40"/>
    <n v="7"/>
    <n v="0.2"/>
    <n v="1757.75"/>
    <n v="3906.1"/>
    <x v="331"/>
    <n v="12304.25"/>
    <n v="9569.9100000000035"/>
    <n v="8"/>
    <x v="0"/>
  </r>
  <r>
    <x v="6898"/>
    <x v="3"/>
    <x v="2"/>
    <d v="2020-06-18T00:00:00"/>
    <x v="817"/>
    <d v="2020-09-05T00:00:00"/>
    <d v="2020-09-07T00:00:00"/>
    <s v="USD"/>
    <n v="9"/>
    <n v="32"/>
    <n v="264"/>
    <n v="21"/>
    <n v="8"/>
    <n v="0.08"/>
    <n v="780.22"/>
    <n v="917.9"/>
    <x v="1049"/>
    <n v="6241.76"/>
    <n v="513.98399999999947"/>
    <n v="2"/>
    <x v="1"/>
  </r>
  <r>
    <x v="6899"/>
    <x v="0"/>
    <x v="0"/>
    <d v="2020-03-10T00:00:00"/>
    <x v="817"/>
    <d v="2020-08-30T00:00:00"/>
    <d v="2020-09-02T00:00:00"/>
    <s v="USD"/>
    <n v="18"/>
    <n v="16"/>
    <n v="178"/>
    <n v="13"/>
    <n v="7"/>
    <n v="0.2"/>
    <n v="2121.96"/>
    <n v="2619.6999999999998"/>
    <x v="1185"/>
    <n v="14853.720000000001"/>
    <n v="-183.40000000000146"/>
    <n v="3"/>
    <x v="1"/>
  </r>
  <r>
    <x v="6900"/>
    <x v="0"/>
    <x v="2"/>
    <d v="2020-06-18T00:00:00"/>
    <x v="818"/>
    <d v="2020-09-09T00:00:00"/>
    <d v="2020-09-18T00:00:00"/>
    <s v="USD"/>
    <n v="12"/>
    <n v="47"/>
    <n v="326"/>
    <n v="45"/>
    <n v="6"/>
    <n v="0.08"/>
    <n v="512.95000000000005"/>
    <n v="777.2"/>
    <x v="1645"/>
    <n v="3077.7000000000003"/>
    <n v="1212.4440000000009"/>
    <n v="9"/>
    <x v="0"/>
  </r>
  <r>
    <x v="6901"/>
    <x v="0"/>
    <x v="0"/>
    <d v="2020-06-18T00:00:00"/>
    <x v="818"/>
    <d v="2020-09-10T00:00:00"/>
    <d v="2020-09-16T00:00:00"/>
    <s v="USD"/>
    <n v="16"/>
    <n v="23"/>
    <n v="196"/>
    <n v="26"/>
    <n v="8"/>
    <n v="0.15"/>
    <n v="603.6"/>
    <n v="958.1"/>
    <x v="333"/>
    <n v="4828.8"/>
    <n v="1686.2799999999997"/>
    <n v="6"/>
    <x v="1"/>
  </r>
  <r>
    <x v="6902"/>
    <x v="1"/>
    <x v="5"/>
    <d v="2020-03-10T00:00:00"/>
    <x v="818"/>
    <d v="2020-09-14T00:00:00"/>
    <d v="2020-09-21T00:00:00"/>
    <s v="USD"/>
    <n v="21"/>
    <n v="20"/>
    <n v="76"/>
    <n v="11"/>
    <n v="8"/>
    <n v="0.05"/>
    <n v="123.01"/>
    <n v="227.8"/>
    <x v="197"/>
    <n v="984.08"/>
    <n v="747.19999999999993"/>
    <n v="7"/>
    <x v="1"/>
  </r>
  <r>
    <x v="6903"/>
    <x v="0"/>
    <x v="2"/>
    <d v="2020-06-18T00:00:00"/>
    <x v="818"/>
    <d v="2020-09-20T00:00:00"/>
    <d v="2020-09-29T00:00:00"/>
    <s v="USD"/>
    <n v="18"/>
    <n v="1"/>
    <n v="286"/>
    <n v="24"/>
    <n v="1"/>
    <n v="0.05"/>
    <n v="1321.78"/>
    <n v="1835.8"/>
    <x v="1213"/>
    <n v="1321.78"/>
    <n v="422.22999999999979"/>
    <n v="9"/>
    <x v="0"/>
  </r>
  <r>
    <x v="6904"/>
    <x v="3"/>
    <x v="4"/>
    <d v="2020-03-10T00:00:00"/>
    <x v="819"/>
    <d v="2020-09-12T00:00:00"/>
    <d v="2020-09-16T00:00:00"/>
    <s v="USD"/>
    <n v="1"/>
    <n v="4"/>
    <n v="356"/>
    <n v="34"/>
    <n v="8"/>
    <n v="0.3"/>
    <n v="455.2"/>
    <n v="1058.5999999999999"/>
    <x v="1322"/>
    <n v="3641.6"/>
    <n v="2286.559999999999"/>
    <n v="4"/>
    <x v="1"/>
  </r>
  <r>
    <x v="6905"/>
    <x v="3"/>
    <x v="1"/>
    <d v="2020-06-18T00:00:00"/>
    <x v="819"/>
    <d v="2020-09-22T00:00:00"/>
    <d v="2020-09-26T00:00:00"/>
    <s v="USD"/>
    <n v="9"/>
    <n v="29"/>
    <n v="226"/>
    <n v="2"/>
    <n v="2"/>
    <n v="0.15"/>
    <n v="3575.19"/>
    <n v="5674.9"/>
    <x v="2243"/>
    <n v="7150.38"/>
    <n v="2496.9499999999998"/>
    <n v="4"/>
    <x v="1"/>
  </r>
  <r>
    <x v="6906"/>
    <x v="3"/>
    <x v="5"/>
    <d v="2020-06-18T00:00:00"/>
    <x v="819"/>
    <d v="2020-09-19T00:00:00"/>
    <d v="2020-09-28T00:00:00"/>
    <s v="USD"/>
    <n v="1"/>
    <n v="36"/>
    <n v="80"/>
    <n v="34"/>
    <n v="1"/>
    <n v="0.15"/>
    <n v="1691.42"/>
    <n v="1989.9"/>
    <x v="2244"/>
    <n v="1691.42"/>
    <n v="-5.0000000001091394E-3"/>
    <n v="9"/>
    <x v="0"/>
  </r>
  <r>
    <x v="6907"/>
    <x v="3"/>
    <x v="5"/>
    <d v="2020-06-18T00:00:00"/>
    <x v="819"/>
    <d v="2020-09-12T00:00:00"/>
    <d v="2020-09-17T00:00:00"/>
    <s v="USD"/>
    <n v="8"/>
    <n v="16"/>
    <n v="86"/>
    <n v="24"/>
    <n v="8"/>
    <n v="0.08"/>
    <n v="93.8"/>
    <n v="234.5"/>
    <x v="401"/>
    <n v="750.4"/>
    <n v="975.5200000000001"/>
    <n v="5"/>
    <x v="1"/>
  </r>
  <r>
    <x v="6908"/>
    <x v="1"/>
    <x v="0"/>
    <d v="2020-03-10T00:00:00"/>
    <x v="819"/>
    <d v="2020-09-06T00:00:00"/>
    <d v="2020-09-16T00:00:00"/>
    <s v="USD"/>
    <n v="22"/>
    <n v="34"/>
    <n v="150"/>
    <n v="27"/>
    <n v="1"/>
    <n v="0.15"/>
    <n v="664.64"/>
    <n v="1038.5"/>
    <x v="107"/>
    <n v="664.64"/>
    <n v="218.08500000000004"/>
    <n v="10"/>
    <x v="0"/>
  </r>
  <r>
    <x v="6909"/>
    <x v="3"/>
    <x v="3"/>
    <d v="2020-06-18T00:00:00"/>
    <x v="819"/>
    <d v="2020-09-07T00:00:00"/>
    <d v="2020-09-14T00:00:00"/>
    <s v="USD"/>
    <n v="9"/>
    <n v="30"/>
    <n v="49"/>
    <n v="14"/>
    <n v="5"/>
    <n v="0.05"/>
    <n v="577.80999999999995"/>
    <n v="1031.8"/>
    <x v="454"/>
    <n v="2889.0499999999997"/>
    <n v="2012.0000000000005"/>
    <n v="7"/>
    <x v="1"/>
  </r>
  <r>
    <x v="6910"/>
    <x v="0"/>
    <x v="0"/>
    <d v="2020-06-18T00:00:00"/>
    <x v="819"/>
    <d v="2020-08-31T00:00:00"/>
    <d v="2020-09-04T00:00:00"/>
    <s v="USD"/>
    <n v="13"/>
    <n v="23"/>
    <n v="151"/>
    <n v="33"/>
    <n v="7"/>
    <n v="0.05"/>
    <n v="1515.41"/>
    <n v="3524.2"/>
    <x v="2245"/>
    <n v="10607.87"/>
    <n v="12828.059999999996"/>
    <n v="4"/>
    <x v="1"/>
  </r>
  <r>
    <x v="6911"/>
    <x v="2"/>
    <x v="1"/>
    <d v="2020-03-10T00:00:00"/>
    <x v="819"/>
    <d v="2020-09-15T00:00:00"/>
    <d v="2020-09-19T00:00:00"/>
    <s v="USD"/>
    <n v="26"/>
    <n v="45"/>
    <n v="245"/>
    <n v="24"/>
    <n v="4"/>
    <n v="0.1"/>
    <n v="1069.45"/>
    <n v="2324.9"/>
    <x v="818"/>
    <n v="4277.8"/>
    <n v="4091.8400000000011"/>
    <n v="4"/>
    <x v="1"/>
  </r>
  <r>
    <x v="6912"/>
    <x v="0"/>
    <x v="0"/>
    <d v="2020-03-10T00:00:00"/>
    <x v="819"/>
    <d v="2020-09-07T00:00:00"/>
    <d v="2020-09-15T00:00:00"/>
    <s v="USD"/>
    <n v="12"/>
    <n v="35"/>
    <n v="116"/>
    <n v="47"/>
    <n v="7"/>
    <n v="0.05"/>
    <n v="368.5"/>
    <n v="737"/>
    <x v="454"/>
    <n v="2579.5"/>
    <n v="2321.5500000000002"/>
    <n v="8"/>
    <x v="0"/>
  </r>
  <r>
    <x v="6913"/>
    <x v="1"/>
    <x v="3"/>
    <d v="2020-06-18T00:00:00"/>
    <x v="819"/>
    <d v="2020-09-22T00:00:00"/>
    <d v="2020-09-27T00:00:00"/>
    <s v="USD"/>
    <n v="24"/>
    <n v="23"/>
    <n v="26"/>
    <n v="1"/>
    <n v="8"/>
    <n v="0.05"/>
    <n v="502.5"/>
    <n v="1005"/>
    <x v="71"/>
    <n v="4020"/>
    <n v="3618"/>
    <n v="5"/>
    <x v="1"/>
  </r>
  <r>
    <x v="6914"/>
    <x v="0"/>
    <x v="4"/>
    <d v="2020-06-18T00:00:00"/>
    <x v="819"/>
    <d v="2020-09-15T00:00:00"/>
    <d v="2020-09-22T00:00:00"/>
    <s v="USD"/>
    <n v="13"/>
    <n v="19"/>
    <n v="329"/>
    <n v="47"/>
    <n v="4"/>
    <n v="0.08"/>
    <n v="911.2"/>
    <n v="1139"/>
    <x v="35"/>
    <n v="3644.8"/>
    <n v="546.72000000000025"/>
    <n v="7"/>
    <x v="1"/>
  </r>
  <r>
    <x v="6915"/>
    <x v="3"/>
    <x v="1"/>
    <d v="2020-03-10T00:00:00"/>
    <x v="819"/>
    <d v="2020-09-01T00:00:00"/>
    <d v="2020-09-06T00:00:00"/>
    <s v="USD"/>
    <n v="5"/>
    <n v="42"/>
    <n v="212"/>
    <n v="28"/>
    <n v="3"/>
    <n v="0.1"/>
    <n v="813.11"/>
    <n v="1098.8"/>
    <x v="529"/>
    <n v="2439.33"/>
    <n v="527.42999999999984"/>
    <n v="5"/>
    <x v="1"/>
  </r>
  <r>
    <x v="6916"/>
    <x v="2"/>
    <x v="2"/>
    <d v="2020-06-18T00:00:00"/>
    <x v="819"/>
    <d v="2020-08-29T00:00:00"/>
    <d v="2020-09-01T00:00:00"/>
    <s v="USD"/>
    <n v="26"/>
    <n v="2"/>
    <n v="272"/>
    <n v="5"/>
    <n v="8"/>
    <n v="0.2"/>
    <n v="2486.71"/>
    <n v="3825.7"/>
    <x v="1361"/>
    <n v="19893.68"/>
    <n v="4590.7999999999993"/>
    <n v="3"/>
    <x v="1"/>
  </r>
  <r>
    <x v="6917"/>
    <x v="1"/>
    <x v="1"/>
    <d v="2020-06-18T00:00:00"/>
    <x v="820"/>
    <d v="2020-09-20T00:00:00"/>
    <d v="2020-09-26T00:00:00"/>
    <s v="USD"/>
    <n v="21"/>
    <n v="12"/>
    <n v="211"/>
    <n v="38"/>
    <n v="6"/>
    <n v="0.3"/>
    <n v="74.17"/>
    <n v="180.9"/>
    <x v="547"/>
    <n v="445.02"/>
    <n v="314.76"/>
    <n v="6"/>
    <x v="1"/>
  </r>
  <r>
    <x v="6918"/>
    <x v="2"/>
    <x v="0"/>
    <d v="2020-03-10T00:00:00"/>
    <x v="820"/>
    <d v="2020-09-17T00:00:00"/>
    <d v="2020-09-21T00:00:00"/>
    <s v="USD"/>
    <n v="27"/>
    <n v="42"/>
    <n v="107"/>
    <n v="24"/>
    <n v="8"/>
    <n v="0.05"/>
    <n v="578.88"/>
    <n v="964.8"/>
    <x v="602"/>
    <n v="4631.04"/>
    <n v="2701.4399999999996"/>
    <n v="4"/>
    <x v="1"/>
  </r>
  <r>
    <x v="6919"/>
    <x v="0"/>
    <x v="4"/>
    <d v="2020-06-18T00:00:00"/>
    <x v="820"/>
    <d v="2020-09-12T00:00:00"/>
    <d v="2020-09-17T00:00:00"/>
    <s v="USD"/>
    <n v="16"/>
    <n v="20"/>
    <n v="337"/>
    <n v="26"/>
    <n v="4"/>
    <n v="0.08"/>
    <n v="1267.71"/>
    <n v="2485.6999999999998"/>
    <x v="2207"/>
    <n v="5070.84"/>
    <n v="4076.5360000000001"/>
    <n v="5"/>
    <x v="1"/>
  </r>
  <r>
    <x v="6920"/>
    <x v="0"/>
    <x v="0"/>
    <d v="2020-06-18T00:00:00"/>
    <x v="821"/>
    <d v="2020-09-24T00:00:00"/>
    <d v="2020-09-28T00:00:00"/>
    <s v="USD"/>
    <n v="17"/>
    <n v="46"/>
    <n v="143"/>
    <n v="41"/>
    <n v="4"/>
    <n v="0.05"/>
    <n v="141.5"/>
    <n v="214.4"/>
    <x v="58"/>
    <n v="566"/>
    <n v="248.72000000000003"/>
    <n v="4"/>
    <x v="1"/>
  </r>
  <r>
    <x v="6921"/>
    <x v="0"/>
    <x v="2"/>
    <d v="2020-03-10T00:00:00"/>
    <x v="821"/>
    <d v="2020-09-02T00:00:00"/>
    <d v="2020-09-07T00:00:00"/>
    <s v="USD"/>
    <n v="16"/>
    <n v="9"/>
    <n v="311"/>
    <n v="40"/>
    <n v="2"/>
    <n v="0.05"/>
    <n v="1556.54"/>
    <n v="2432.1"/>
    <x v="1133"/>
    <n v="3113.08"/>
    <n v="1507.9099999999999"/>
    <n v="5"/>
    <x v="1"/>
  </r>
  <r>
    <x v="6922"/>
    <x v="0"/>
    <x v="3"/>
    <d v="2020-03-10T00:00:00"/>
    <x v="821"/>
    <d v="2020-09-18T00:00:00"/>
    <d v="2020-09-28T00:00:00"/>
    <s v="USD"/>
    <n v="14"/>
    <n v="34"/>
    <n v="22"/>
    <n v="27"/>
    <n v="4"/>
    <n v="0.05"/>
    <n v="626.58000000000004"/>
    <n v="1118.9000000000001"/>
    <x v="468"/>
    <n v="2506.3200000000002"/>
    <n v="1745.4999999999995"/>
    <n v="10"/>
    <x v="0"/>
  </r>
  <r>
    <x v="6923"/>
    <x v="3"/>
    <x v="3"/>
    <d v="2020-06-18T00:00:00"/>
    <x v="821"/>
    <d v="2020-09-01T00:00:00"/>
    <d v="2020-09-05T00:00:00"/>
    <s v="USD"/>
    <n v="8"/>
    <n v="13"/>
    <n v="41"/>
    <n v="4"/>
    <n v="3"/>
    <n v="0.15"/>
    <n v="561.39"/>
    <n v="891.1"/>
    <x v="86"/>
    <n v="1684.17"/>
    <n v="588.13500000000022"/>
    <n v="4"/>
    <x v="1"/>
  </r>
  <r>
    <x v="6924"/>
    <x v="0"/>
    <x v="1"/>
    <d v="2020-06-18T00:00:00"/>
    <x v="821"/>
    <d v="2020-09-10T00:00:00"/>
    <d v="2020-09-20T00:00:00"/>
    <s v="USD"/>
    <n v="19"/>
    <n v="18"/>
    <n v="210"/>
    <n v="22"/>
    <n v="1"/>
    <n v="0.1"/>
    <n v="1043.99"/>
    <n v="2485.6999999999998"/>
    <x v="175"/>
    <n v="1043.99"/>
    <n v="1193.1400000000001"/>
    <n v="10"/>
    <x v="0"/>
  </r>
  <r>
    <x v="6925"/>
    <x v="3"/>
    <x v="0"/>
    <d v="2020-03-10T00:00:00"/>
    <x v="821"/>
    <d v="2020-09-18T00:00:00"/>
    <d v="2020-09-22T00:00:00"/>
    <s v="USD"/>
    <n v="1"/>
    <n v="44"/>
    <n v="102"/>
    <n v="33"/>
    <n v="7"/>
    <n v="0.05"/>
    <n v="692.51"/>
    <n v="1018.4"/>
    <x v="135"/>
    <n v="4847.57"/>
    <n v="1924.79"/>
    <n v="4"/>
    <x v="1"/>
  </r>
  <r>
    <x v="6926"/>
    <x v="3"/>
    <x v="3"/>
    <d v="2020-03-10T00:00:00"/>
    <x v="821"/>
    <d v="2020-09-09T00:00:00"/>
    <d v="2020-09-14T00:00:00"/>
    <s v="USD"/>
    <n v="5"/>
    <n v="27"/>
    <n v="33"/>
    <n v="14"/>
    <n v="8"/>
    <n v="0.05"/>
    <n v="1799.89"/>
    <n v="2465.6"/>
    <x v="1175"/>
    <n v="14399.12"/>
    <n v="4339.4399999999969"/>
    <n v="5"/>
    <x v="1"/>
  </r>
  <r>
    <x v="6927"/>
    <x v="3"/>
    <x v="0"/>
    <d v="2020-06-18T00:00:00"/>
    <x v="821"/>
    <d v="2020-09-11T00:00:00"/>
    <d v="2020-09-14T00:00:00"/>
    <s v="USD"/>
    <n v="6"/>
    <n v="44"/>
    <n v="112"/>
    <n v="14"/>
    <n v="3"/>
    <n v="0.2"/>
    <n v="3034.83"/>
    <n v="3993.2"/>
    <x v="144"/>
    <n v="9104.49"/>
    <n v="479.18999999999869"/>
    <n v="3"/>
    <x v="1"/>
  </r>
  <r>
    <x v="6928"/>
    <x v="3"/>
    <x v="0"/>
    <d v="2020-06-18T00:00:00"/>
    <x v="821"/>
    <d v="2020-09-21T00:00:00"/>
    <d v="2020-09-26T00:00:00"/>
    <s v="USD"/>
    <n v="4"/>
    <n v="7"/>
    <n v="146"/>
    <n v="43"/>
    <n v="1"/>
    <n v="0.05"/>
    <n v="2247.85"/>
    <n v="3685"/>
    <x v="1653"/>
    <n v="2247.85"/>
    <n v="1252.9000000000001"/>
    <n v="5"/>
    <x v="1"/>
  </r>
  <r>
    <x v="6929"/>
    <x v="1"/>
    <x v="2"/>
    <d v="2020-03-10T00:00:00"/>
    <x v="821"/>
    <d v="2020-09-20T00:00:00"/>
    <d v="2020-09-26T00:00:00"/>
    <s v="USD"/>
    <n v="24"/>
    <n v="48"/>
    <n v="309"/>
    <n v="18"/>
    <n v="6"/>
    <n v="0.3"/>
    <n v="1919.15"/>
    <n v="2284.6999999999998"/>
    <x v="2246"/>
    <n v="11514.900000000001"/>
    <n v="-1919.1600000000035"/>
    <n v="6"/>
    <x v="1"/>
  </r>
  <r>
    <x v="6930"/>
    <x v="3"/>
    <x v="0"/>
    <d v="2020-06-18T00:00:00"/>
    <x v="821"/>
    <d v="2020-09-19T00:00:00"/>
    <d v="2020-09-22T00:00:00"/>
    <s v="USD"/>
    <n v="9"/>
    <n v="13"/>
    <n v="191"/>
    <n v="23"/>
    <n v="6"/>
    <n v="0.08"/>
    <n v="1927.46"/>
    <n v="3323.2"/>
    <x v="999"/>
    <n v="11564.76"/>
    <n v="6779.3039999999983"/>
    <n v="3"/>
    <x v="1"/>
  </r>
  <r>
    <x v="6931"/>
    <x v="0"/>
    <x v="2"/>
    <d v="2020-06-18T00:00:00"/>
    <x v="822"/>
    <d v="2020-09-10T00:00:00"/>
    <d v="2020-09-13T00:00:00"/>
    <s v="USD"/>
    <n v="13"/>
    <n v="4"/>
    <n v="328"/>
    <n v="17"/>
    <n v="3"/>
    <n v="0.3"/>
    <n v="431.48"/>
    <n v="1078.7"/>
    <x v="308"/>
    <n v="1294.44"/>
    <n v="970.82999999999993"/>
    <n v="3"/>
    <x v="1"/>
  </r>
  <r>
    <x v="6932"/>
    <x v="0"/>
    <x v="0"/>
    <d v="2020-03-10T00:00:00"/>
    <x v="822"/>
    <d v="2020-09-27T00:00:00"/>
    <d v="2020-10-05T00:00:00"/>
    <s v="USD"/>
    <n v="20"/>
    <n v="38"/>
    <n v="88"/>
    <n v="46"/>
    <n v="5"/>
    <n v="0.08"/>
    <n v="606.22"/>
    <n v="1045.2"/>
    <x v="193"/>
    <n v="3031.1000000000004"/>
    <n v="1776.8199999999997"/>
    <n v="8"/>
    <x v="0"/>
  </r>
  <r>
    <x v="6933"/>
    <x v="0"/>
    <x v="2"/>
    <d v="2020-03-10T00:00:00"/>
    <x v="822"/>
    <d v="2020-09-09T00:00:00"/>
    <d v="2020-09-18T00:00:00"/>
    <s v="USD"/>
    <n v="13"/>
    <n v="35"/>
    <n v="271"/>
    <n v="30"/>
    <n v="7"/>
    <n v="0.05"/>
    <n v="1931.95"/>
    <n v="2646.5"/>
    <x v="778"/>
    <n v="13523.65"/>
    <n v="4075.5749999999989"/>
    <n v="9"/>
    <x v="0"/>
  </r>
  <r>
    <x v="6934"/>
    <x v="0"/>
    <x v="2"/>
    <d v="2020-06-18T00:00:00"/>
    <x v="822"/>
    <d v="2020-09-16T00:00:00"/>
    <d v="2020-09-23T00:00:00"/>
    <s v="USD"/>
    <n v="19"/>
    <n v="27"/>
    <n v="300"/>
    <n v="28"/>
    <n v="1"/>
    <n v="0.2"/>
    <n v="1786.62"/>
    <n v="2666.6"/>
    <x v="1376"/>
    <n v="1786.62"/>
    <n v="346.66000000000031"/>
    <n v="7"/>
    <x v="1"/>
  </r>
  <r>
    <x v="6935"/>
    <x v="1"/>
    <x v="0"/>
    <d v="2020-06-18T00:00:00"/>
    <x v="822"/>
    <d v="2020-09-09T00:00:00"/>
    <d v="2020-09-19T00:00:00"/>
    <s v="USD"/>
    <n v="21"/>
    <n v="1"/>
    <n v="106"/>
    <n v="25"/>
    <n v="1"/>
    <n v="0.3"/>
    <n v="831.34"/>
    <n v="1889.4"/>
    <x v="252"/>
    <n v="831.34"/>
    <n v="491.2399999999999"/>
    <n v="10"/>
    <x v="0"/>
  </r>
  <r>
    <x v="6936"/>
    <x v="3"/>
    <x v="0"/>
    <d v="2020-06-18T00:00:00"/>
    <x v="822"/>
    <d v="2020-09-13T00:00:00"/>
    <d v="2020-09-22T00:00:00"/>
    <s v="USD"/>
    <n v="1"/>
    <n v="41"/>
    <n v="158"/>
    <n v="13"/>
    <n v="3"/>
    <n v="0.1"/>
    <n v="1296.05"/>
    <n v="2492.4"/>
    <x v="405"/>
    <n v="3888.1499999999996"/>
    <n v="2841.3300000000008"/>
    <n v="9"/>
    <x v="0"/>
  </r>
  <r>
    <x v="6937"/>
    <x v="0"/>
    <x v="0"/>
    <d v="2020-06-18T00:00:00"/>
    <x v="822"/>
    <d v="2020-09-10T00:00:00"/>
    <d v="2020-09-15T00:00:00"/>
    <s v="USD"/>
    <n v="15"/>
    <n v="5"/>
    <n v="102"/>
    <n v="31"/>
    <n v="8"/>
    <n v="0.05"/>
    <n v="896.19"/>
    <n v="1179.2"/>
    <x v="643"/>
    <n v="7169.52"/>
    <n v="1792.3999999999996"/>
    <n v="5"/>
    <x v="1"/>
  </r>
  <r>
    <x v="6938"/>
    <x v="2"/>
    <x v="3"/>
    <d v="2020-06-18T00:00:00"/>
    <x v="823"/>
    <d v="2020-09-28T00:00:00"/>
    <d v="2020-10-07T00:00:00"/>
    <s v="USD"/>
    <n v="26"/>
    <n v="48"/>
    <n v="40"/>
    <n v="47"/>
    <n v="6"/>
    <n v="0.05"/>
    <n v="1530.01"/>
    <n v="2318.1999999999998"/>
    <x v="1028"/>
    <n v="9180.06"/>
    <n v="4033.6799999999985"/>
    <n v="9"/>
    <x v="0"/>
  </r>
  <r>
    <x v="6939"/>
    <x v="3"/>
    <x v="4"/>
    <d v="2020-03-10T00:00:00"/>
    <x v="823"/>
    <d v="2020-09-08T00:00:00"/>
    <d v="2020-09-15T00:00:00"/>
    <s v="USD"/>
    <n v="6"/>
    <n v="15"/>
    <n v="341"/>
    <n v="11"/>
    <n v="4"/>
    <n v="0.08"/>
    <n v="2831.76"/>
    <n v="3584.5"/>
    <x v="1974"/>
    <n v="11327.04"/>
    <n v="1863.92"/>
    <n v="7"/>
    <x v="1"/>
  </r>
  <r>
    <x v="6940"/>
    <x v="3"/>
    <x v="5"/>
    <d v="2020-06-18T00:00:00"/>
    <x v="823"/>
    <d v="2020-09-21T00:00:00"/>
    <d v="2020-09-22T00:00:00"/>
    <s v="USD"/>
    <n v="7"/>
    <n v="30"/>
    <n v="80"/>
    <n v="35"/>
    <n v="4"/>
    <n v="0.05"/>
    <n v="1879.95"/>
    <n v="3999.9"/>
    <x v="27"/>
    <n v="7519.8"/>
    <n v="7679.8199999999988"/>
    <n v="1"/>
    <x v="1"/>
  </r>
  <r>
    <x v="6941"/>
    <x v="3"/>
    <x v="3"/>
    <d v="2020-06-18T00:00:00"/>
    <x v="823"/>
    <d v="2020-09-02T00:00:00"/>
    <d v="2020-09-10T00:00:00"/>
    <s v="USD"/>
    <n v="1"/>
    <n v="5"/>
    <n v="11"/>
    <n v="36"/>
    <n v="1"/>
    <n v="0.08"/>
    <n v="1677.14"/>
    <n v="1996.6"/>
    <x v="1391"/>
    <n v="1677.14"/>
    <n v="159.73199999999997"/>
    <n v="8"/>
    <x v="0"/>
  </r>
  <r>
    <x v="6942"/>
    <x v="3"/>
    <x v="2"/>
    <d v="2020-06-18T00:00:00"/>
    <x v="823"/>
    <d v="2020-09-16T00:00:00"/>
    <d v="2020-09-20T00:00:00"/>
    <s v="USD"/>
    <n v="3"/>
    <n v="7"/>
    <n v="276"/>
    <n v="22"/>
    <n v="6"/>
    <n v="0.1"/>
    <n v="826.58"/>
    <n v="1132.3"/>
    <x v="382"/>
    <n v="4959.4800000000005"/>
    <n v="1154.9399999999987"/>
    <n v="4"/>
    <x v="1"/>
  </r>
  <r>
    <x v="6943"/>
    <x v="1"/>
    <x v="0"/>
    <d v="2020-06-18T00:00:00"/>
    <x v="823"/>
    <d v="2020-09-21T00:00:00"/>
    <d v="2020-09-26T00:00:00"/>
    <s v="USD"/>
    <n v="21"/>
    <n v="18"/>
    <n v="201"/>
    <n v="31"/>
    <n v="1"/>
    <n v="0.05"/>
    <n v="1413.43"/>
    <n v="1963.1"/>
    <x v="1736"/>
    <n v="1413.43"/>
    <n v="451.51499999999987"/>
    <n v="5"/>
    <x v="1"/>
  </r>
  <r>
    <x v="6944"/>
    <x v="1"/>
    <x v="4"/>
    <d v="2020-06-18T00:00:00"/>
    <x v="823"/>
    <d v="2020-09-06T00:00:00"/>
    <d v="2020-09-16T00:00:00"/>
    <s v="USD"/>
    <n v="22"/>
    <n v="44"/>
    <n v="356"/>
    <n v="8"/>
    <n v="4"/>
    <n v="0.1"/>
    <n v="1611.69"/>
    <n v="1896.1"/>
    <x v="751"/>
    <n v="6446.76"/>
    <n v="379.19999999999982"/>
    <n v="10"/>
    <x v="0"/>
  </r>
  <r>
    <x v="6945"/>
    <x v="3"/>
    <x v="5"/>
    <d v="2020-06-18T00:00:00"/>
    <x v="823"/>
    <d v="2020-09-16T00:00:00"/>
    <d v="2020-09-25T00:00:00"/>
    <s v="USD"/>
    <n v="9"/>
    <n v="11"/>
    <n v="76"/>
    <n v="27"/>
    <n v="3"/>
    <n v="0.15"/>
    <n v="538.67999999999995"/>
    <n v="804"/>
    <x v="1845"/>
    <n v="1616.04"/>
    <n v="434.15999999999985"/>
    <n v="9"/>
    <x v="0"/>
  </r>
  <r>
    <x v="6946"/>
    <x v="0"/>
    <x v="5"/>
    <d v="2020-03-10T00:00:00"/>
    <x v="823"/>
    <d v="2020-09-06T00:00:00"/>
    <d v="2020-09-15T00:00:00"/>
    <s v="USD"/>
    <n v="19"/>
    <n v="11"/>
    <n v="63"/>
    <n v="1"/>
    <n v="1"/>
    <n v="0.1"/>
    <n v="128.91"/>
    <n v="174.2"/>
    <x v="165"/>
    <n v="128.91"/>
    <n v="27.870000000000005"/>
    <n v="9"/>
    <x v="0"/>
  </r>
  <r>
    <x v="6947"/>
    <x v="2"/>
    <x v="1"/>
    <d v="2020-03-10T00:00:00"/>
    <x v="823"/>
    <d v="2020-09-17T00:00:00"/>
    <d v="2020-09-27T00:00:00"/>
    <s v="USD"/>
    <n v="28"/>
    <n v="4"/>
    <n v="251"/>
    <n v="18"/>
    <n v="8"/>
    <n v="0.05"/>
    <n v="1688.27"/>
    <n v="3926.2"/>
    <x v="1636"/>
    <n v="13506.16"/>
    <n v="16332.96"/>
    <n v="10"/>
    <x v="0"/>
  </r>
  <r>
    <x v="6948"/>
    <x v="3"/>
    <x v="1"/>
    <d v="2020-06-18T00:00:00"/>
    <x v="823"/>
    <d v="2020-09-07T00:00:00"/>
    <d v="2020-09-16T00:00:00"/>
    <s v="USD"/>
    <n v="11"/>
    <n v="1"/>
    <n v="229"/>
    <n v="9"/>
    <n v="2"/>
    <n v="0.1"/>
    <n v="141.1"/>
    <n v="180.9"/>
    <x v="750"/>
    <n v="282.2"/>
    <n v="43.420000000000016"/>
    <n v="9"/>
    <x v="0"/>
  </r>
  <r>
    <x v="6949"/>
    <x v="1"/>
    <x v="0"/>
    <d v="2020-03-10T00:00:00"/>
    <x v="823"/>
    <d v="2020-09-08T00:00:00"/>
    <d v="2020-09-11T00:00:00"/>
    <s v="USD"/>
    <n v="23"/>
    <n v="8"/>
    <n v="114"/>
    <n v="13"/>
    <n v="1"/>
    <n v="0.1"/>
    <n v="152.76"/>
    <n v="254.6"/>
    <x v="519"/>
    <n v="152.76"/>
    <n v="76.38"/>
    <n v="3"/>
    <x v="1"/>
  </r>
  <r>
    <x v="6950"/>
    <x v="0"/>
    <x v="4"/>
    <d v="2020-06-18T00:00:00"/>
    <x v="824"/>
    <d v="2020-09-17T00:00:00"/>
    <d v="2020-09-24T00:00:00"/>
    <s v="USD"/>
    <n v="17"/>
    <n v="28"/>
    <n v="342"/>
    <n v="41"/>
    <n v="4"/>
    <n v="0.15"/>
    <n v="566.15"/>
    <n v="1132.3"/>
    <x v="39"/>
    <n v="2264.6"/>
    <n v="1585.2199999999998"/>
    <n v="7"/>
    <x v="1"/>
  </r>
  <r>
    <x v="6951"/>
    <x v="3"/>
    <x v="0"/>
    <d v="2020-06-18T00:00:00"/>
    <x v="824"/>
    <d v="2020-09-22T00:00:00"/>
    <d v="2020-09-23T00:00:00"/>
    <s v="USD"/>
    <n v="4"/>
    <n v="37"/>
    <n v="168"/>
    <n v="13"/>
    <n v="6"/>
    <n v="0.1"/>
    <n v="166.29"/>
    <n v="227.8"/>
    <x v="874"/>
    <n v="997.74"/>
    <n v="232.38000000000011"/>
    <n v="1"/>
    <x v="1"/>
  </r>
  <r>
    <x v="6952"/>
    <x v="3"/>
    <x v="0"/>
    <d v="2020-03-10T00:00:00"/>
    <x v="824"/>
    <d v="2020-09-03T00:00:00"/>
    <d v="2020-09-07T00:00:00"/>
    <s v="USD"/>
    <n v="7"/>
    <n v="13"/>
    <n v="144"/>
    <n v="18"/>
    <n v="4"/>
    <n v="0.2"/>
    <n v="1422.34"/>
    <n v="2003.3"/>
    <x v="664"/>
    <n v="5689.36"/>
    <n v="721.20000000000073"/>
    <n v="4"/>
    <x v="1"/>
  </r>
  <r>
    <x v="6953"/>
    <x v="3"/>
    <x v="3"/>
    <d v="2020-06-18T00:00:00"/>
    <x v="824"/>
    <d v="2020-09-25T00:00:00"/>
    <d v="2020-09-28T00:00:00"/>
    <s v="USD"/>
    <n v="10"/>
    <n v="48"/>
    <n v="4"/>
    <n v="11"/>
    <n v="1"/>
    <n v="0.1"/>
    <n v="1818.65"/>
    <n v="2525.9"/>
    <x v="748"/>
    <n v="1818.65"/>
    <n v="454.65999999999985"/>
    <n v="3"/>
    <x v="1"/>
  </r>
  <r>
    <x v="6954"/>
    <x v="1"/>
    <x v="3"/>
    <d v="2020-06-18T00:00:00"/>
    <x v="824"/>
    <d v="2020-09-14T00:00:00"/>
    <d v="2020-09-19T00:00:00"/>
    <s v="USD"/>
    <n v="21"/>
    <n v="34"/>
    <n v="26"/>
    <n v="33"/>
    <n v="5"/>
    <n v="0.08"/>
    <n v="2178.1"/>
    <n v="3691.7"/>
    <x v="1846"/>
    <n v="10890.5"/>
    <n v="6091.32"/>
    <n v="5"/>
    <x v="1"/>
  </r>
  <r>
    <x v="6955"/>
    <x v="1"/>
    <x v="1"/>
    <d v="2020-03-10T00:00:00"/>
    <x v="824"/>
    <d v="2020-09-22T00:00:00"/>
    <d v="2020-09-29T00:00:00"/>
    <s v="USD"/>
    <n v="20"/>
    <n v="5"/>
    <n v="209"/>
    <n v="41"/>
    <n v="2"/>
    <n v="0.1"/>
    <n v="1145.3699999999999"/>
    <n v="1762.1"/>
    <x v="1365"/>
    <n v="2290.7399999999998"/>
    <n v="881.04"/>
    <n v="7"/>
    <x v="1"/>
  </r>
  <r>
    <x v="6956"/>
    <x v="1"/>
    <x v="2"/>
    <d v="2020-06-18T00:00:00"/>
    <x v="825"/>
    <d v="2020-09-16T00:00:00"/>
    <d v="2020-09-26T00:00:00"/>
    <s v="USD"/>
    <n v="21"/>
    <n v="20"/>
    <n v="261"/>
    <n v="29"/>
    <n v="8"/>
    <n v="0.2"/>
    <n v="436.64"/>
    <n v="891.1"/>
    <x v="135"/>
    <n v="3493.12"/>
    <n v="2209.920000000001"/>
    <n v="10"/>
    <x v="0"/>
  </r>
  <r>
    <x v="6957"/>
    <x v="0"/>
    <x v="0"/>
    <d v="2020-06-18T00:00:00"/>
    <x v="825"/>
    <d v="2020-09-21T00:00:00"/>
    <d v="2020-10-01T00:00:00"/>
    <s v="USD"/>
    <n v="16"/>
    <n v="10"/>
    <n v="112"/>
    <n v="39"/>
    <n v="2"/>
    <n v="0.1"/>
    <n v="567.49"/>
    <n v="1031.8"/>
    <x v="1068"/>
    <n v="1134.98"/>
    <n v="722.26"/>
    <n v="10"/>
    <x v="0"/>
  </r>
  <r>
    <x v="6958"/>
    <x v="0"/>
    <x v="1"/>
    <d v="2020-03-10T00:00:00"/>
    <x v="825"/>
    <d v="2020-09-28T00:00:00"/>
    <d v="2020-10-05T00:00:00"/>
    <s v="USD"/>
    <n v="14"/>
    <n v="21"/>
    <n v="245"/>
    <n v="10"/>
    <n v="2"/>
    <n v="0.4"/>
    <n v="495.73"/>
    <n v="1011.7"/>
    <x v="172"/>
    <n v="991.46"/>
    <n v="222.57999999999993"/>
    <n v="7"/>
    <x v="1"/>
  </r>
  <r>
    <x v="6959"/>
    <x v="0"/>
    <x v="1"/>
    <d v="2020-06-18T00:00:00"/>
    <x v="825"/>
    <d v="2020-09-29T00:00:00"/>
    <d v="2020-09-30T00:00:00"/>
    <s v="USD"/>
    <n v="17"/>
    <n v="42"/>
    <n v="217"/>
    <n v="28"/>
    <n v="8"/>
    <n v="0.08"/>
    <n v="481.86"/>
    <n v="777.2"/>
    <x v="565"/>
    <n v="3854.88"/>
    <n v="1865.3120000000008"/>
    <n v="1"/>
    <x v="1"/>
  </r>
  <r>
    <x v="6960"/>
    <x v="2"/>
    <x v="0"/>
    <d v="2020-06-18T00:00:00"/>
    <x v="825"/>
    <d v="2020-09-06T00:00:00"/>
    <d v="2020-09-13T00:00:00"/>
    <s v="USD"/>
    <n v="26"/>
    <n v="23"/>
    <n v="168"/>
    <n v="36"/>
    <n v="6"/>
    <n v="0.1"/>
    <n v="2209.66"/>
    <n v="2599.6"/>
    <x v="1021"/>
    <n v="13257.96"/>
    <n v="779.8799999999992"/>
    <n v="7"/>
    <x v="1"/>
  </r>
  <r>
    <x v="6961"/>
    <x v="0"/>
    <x v="2"/>
    <d v="2020-03-10T00:00:00"/>
    <x v="825"/>
    <d v="2020-09-07T00:00:00"/>
    <d v="2020-09-16T00:00:00"/>
    <s v="USD"/>
    <n v="17"/>
    <n v="22"/>
    <n v="327"/>
    <n v="24"/>
    <n v="2"/>
    <n v="0.08"/>
    <n v="4205.1899999999996"/>
    <n v="5922.8"/>
    <x v="2247"/>
    <n v="8410.3799999999992"/>
    <n v="2487.5720000000019"/>
    <n v="9"/>
    <x v="0"/>
  </r>
  <r>
    <x v="6962"/>
    <x v="0"/>
    <x v="1"/>
    <d v="2020-06-18T00:00:00"/>
    <x v="826"/>
    <d v="2020-09-26T00:00:00"/>
    <d v="2020-09-30T00:00:00"/>
    <s v="USD"/>
    <n v="18"/>
    <n v="27"/>
    <n v="251"/>
    <n v="42"/>
    <n v="5"/>
    <n v="0.4"/>
    <n v="423.98"/>
    <n v="757.1"/>
    <x v="2039"/>
    <n v="2119.9"/>
    <n v="151.39999999999964"/>
    <n v="4"/>
    <x v="1"/>
  </r>
  <r>
    <x v="6963"/>
    <x v="0"/>
    <x v="0"/>
    <d v="2020-06-18T00:00:00"/>
    <x v="826"/>
    <d v="2020-09-05T00:00:00"/>
    <d v="2020-09-07T00:00:00"/>
    <s v="USD"/>
    <n v="12"/>
    <n v="7"/>
    <n v="167"/>
    <n v="32"/>
    <n v="2"/>
    <n v="0.08"/>
    <n v="2075.73"/>
    <n v="3008.3"/>
    <x v="2248"/>
    <n v="4151.46"/>
    <n v="1383.8120000000008"/>
    <n v="2"/>
    <x v="1"/>
  </r>
  <r>
    <x v="6964"/>
    <x v="1"/>
    <x v="0"/>
    <d v="2020-06-18T00:00:00"/>
    <x v="826"/>
    <d v="2020-09-17T00:00:00"/>
    <d v="2020-09-23T00:00:00"/>
    <s v="USD"/>
    <n v="23"/>
    <n v="46"/>
    <n v="140"/>
    <n v="28"/>
    <n v="5"/>
    <n v="0.15"/>
    <n v="195.84"/>
    <n v="247.9"/>
    <x v="402"/>
    <n v="979.2"/>
    <n v="74.375"/>
    <n v="6"/>
    <x v="1"/>
  </r>
  <r>
    <x v="6965"/>
    <x v="3"/>
    <x v="2"/>
    <d v="2020-03-10T00:00:00"/>
    <x v="826"/>
    <d v="2020-09-21T00:00:00"/>
    <d v="2020-09-28T00:00:00"/>
    <s v="USD"/>
    <n v="4"/>
    <n v="9"/>
    <n v="302"/>
    <n v="7"/>
    <n v="7"/>
    <n v="0.08"/>
    <n v="1299.53"/>
    <n v="2499.1"/>
    <x v="2249"/>
    <n v="9096.7099999999991"/>
    <n v="6997.4940000000024"/>
    <n v="7"/>
    <x v="1"/>
  </r>
  <r>
    <x v="6966"/>
    <x v="0"/>
    <x v="3"/>
    <d v="2020-06-18T00:00:00"/>
    <x v="826"/>
    <d v="2020-09-14T00:00:00"/>
    <d v="2020-09-19T00:00:00"/>
    <s v="USD"/>
    <n v="17"/>
    <n v="11"/>
    <n v="11"/>
    <n v="44"/>
    <n v="2"/>
    <n v="0.1"/>
    <n v="1192.73"/>
    <n v="2592.9"/>
    <x v="1987"/>
    <n v="2385.46"/>
    <n v="2281.7600000000002"/>
    <n v="5"/>
    <x v="1"/>
  </r>
  <r>
    <x v="6967"/>
    <x v="3"/>
    <x v="5"/>
    <d v="2020-06-18T00:00:00"/>
    <x v="826"/>
    <d v="2020-09-05T00:00:00"/>
    <d v="2020-09-12T00:00:00"/>
    <s v="USD"/>
    <n v="2"/>
    <n v="32"/>
    <n v="87"/>
    <n v="45"/>
    <n v="4"/>
    <n v="0.4"/>
    <n v="1865.28"/>
    <n v="2331.6"/>
    <x v="289"/>
    <n v="7461.12"/>
    <n v="-1865.2800000000007"/>
    <n v="7"/>
    <x v="1"/>
  </r>
  <r>
    <x v="6968"/>
    <x v="0"/>
    <x v="2"/>
    <d v="2020-03-10T00:00:00"/>
    <x v="826"/>
    <d v="2020-09-27T00:00:00"/>
    <d v="2020-10-01T00:00:00"/>
    <s v="USD"/>
    <n v="14"/>
    <n v="48"/>
    <n v="302"/>
    <n v="38"/>
    <n v="7"/>
    <n v="0.08"/>
    <n v="161.6"/>
    <n v="241.2"/>
    <x v="360"/>
    <n v="1131.2"/>
    <n v="422.12799999999993"/>
    <n v="4"/>
    <x v="1"/>
  </r>
  <r>
    <x v="6969"/>
    <x v="0"/>
    <x v="0"/>
    <d v="2020-06-18T00:00:00"/>
    <x v="826"/>
    <d v="2020-09-26T00:00:00"/>
    <d v="2020-10-06T00:00:00"/>
    <s v="USD"/>
    <n v="14"/>
    <n v="34"/>
    <n v="143"/>
    <n v="28"/>
    <n v="5"/>
    <n v="0.05"/>
    <n v="846.61"/>
    <n v="1045.2"/>
    <x v="193"/>
    <n v="4233.05"/>
    <n v="731.64999999999964"/>
    <n v="10"/>
    <x v="0"/>
  </r>
  <r>
    <x v="6970"/>
    <x v="1"/>
    <x v="4"/>
    <d v="2020-06-18T00:00:00"/>
    <x v="826"/>
    <d v="2020-09-19T00:00:00"/>
    <d v="2020-09-24T00:00:00"/>
    <s v="USD"/>
    <n v="20"/>
    <n v="9"/>
    <n v="332"/>
    <n v="29"/>
    <n v="8"/>
    <n v="0.05"/>
    <n v="763.13"/>
    <n v="897.8"/>
    <x v="870"/>
    <n v="6105.04"/>
    <n v="718.23999999999978"/>
    <n v="5"/>
    <x v="1"/>
  </r>
  <r>
    <x v="6971"/>
    <x v="0"/>
    <x v="5"/>
    <d v="2020-06-18T00:00:00"/>
    <x v="827"/>
    <d v="2020-09-08T00:00:00"/>
    <d v="2020-09-12T00:00:00"/>
    <s v="USD"/>
    <n v="17"/>
    <n v="28"/>
    <n v="59"/>
    <n v="7"/>
    <n v="8"/>
    <n v="0.4"/>
    <n v="1156.6199999999999"/>
    <n v="1896.1"/>
    <x v="396"/>
    <n v="9252.9599999999991"/>
    <n v="-151.68000000000029"/>
    <n v="4"/>
    <x v="1"/>
  </r>
  <r>
    <x v="6972"/>
    <x v="0"/>
    <x v="1"/>
    <d v="2020-06-18T00:00:00"/>
    <x v="827"/>
    <d v="2020-09-12T00:00:00"/>
    <d v="2020-09-21T00:00:00"/>
    <s v="USD"/>
    <n v="19"/>
    <n v="1"/>
    <n v="245"/>
    <n v="27"/>
    <n v="6"/>
    <n v="0.1"/>
    <n v="758.78"/>
    <n v="1011.7"/>
    <x v="1580"/>
    <n v="4552.68"/>
    <n v="910.50000000000091"/>
    <n v="9"/>
    <x v="0"/>
  </r>
  <r>
    <x v="6973"/>
    <x v="3"/>
    <x v="0"/>
    <d v="2020-03-10T00:00:00"/>
    <x v="827"/>
    <d v="2020-09-18T00:00:00"/>
    <d v="2020-09-25T00:00:00"/>
    <s v="USD"/>
    <n v="3"/>
    <n v="17"/>
    <n v="94"/>
    <n v="22"/>
    <n v="6"/>
    <n v="0.08"/>
    <n v="205.76"/>
    <n v="247.9"/>
    <x v="418"/>
    <n v="1234.56"/>
    <n v="133.84800000000018"/>
    <n v="7"/>
    <x v="1"/>
  </r>
  <r>
    <x v="6974"/>
    <x v="2"/>
    <x v="0"/>
    <d v="2020-06-18T00:00:00"/>
    <x v="827"/>
    <d v="2020-09-14T00:00:00"/>
    <d v="2020-09-23T00:00:00"/>
    <s v="USD"/>
    <n v="26"/>
    <n v="42"/>
    <n v="132"/>
    <n v="38"/>
    <n v="8"/>
    <n v="0.08"/>
    <n v="740.35"/>
    <n v="1139"/>
    <x v="20"/>
    <n v="5922.8"/>
    <n v="2460.2400000000007"/>
    <n v="9"/>
    <x v="0"/>
  </r>
  <r>
    <x v="6975"/>
    <x v="3"/>
    <x v="2"/>
    <d v="2020-06-18T00:00:00"/>
    <x v="827"/>
    <d v="2020-09-18T00:00:00"/>
    <d v="2020-09-25T00:00:00"/>
    <s v="USD"/>
    <n v="7"/>
    <n v="50"/>
    <n v="322"/>
    <n v="16"/>
    <n v="5"/>
    <n v="0.05"/>
    <n v="933.98"/>
    <n v="1098.8"/>
    <x v="884"/>
    <n v="4669.8999999999996"/>
    <n v="549.40000000000055"/>
    <n v="7"/>
    <x v="1"/>
  </r>
  <r>
    <x v="6976"/>
    <x v="3"/>
    <x v="0"/>
    <d v="2020-06-18T00:00:00"/>
    <x v="827"/>
    <d v="2020-09-19T00:00:00"/>
    <d v="2020-09-28T00:00:00"/>
    <s v="USD"/>
    <n v="11"/>
    <n v="37"/>
    <n v="197"/>
    <n v="1"/>
    <n v="8"/>
    <n v="0.08"/>
    <n v="167.23"/>
    <n v="214.4"/>
    <x v="111"/>
    <n v="1337.84"/>
    <n v="240.14400000000023"/>
    <n v="9"/>
    <x v="0"/>
  </r>
  <r>
    <x v="6977"/>
    <x v="3"/>
    <x v="2"/>
    <d v="2020-06-18T00:00:00"/>
    <x v="827"/>
    <d v="2020-10-01T00:00:00"/>
    <d v="2020-10-06T00:00:00"/>
    <s v="USD"/>
    <n v="8"/>
    <n v="9"/>
    <n v="318"/>
    <n v="16"/>
    <n v="8"/>
    <n v="0.08"/>
    <n v="202.61"/>
    <n v="241.2"/>
    <x v="67"/>
    <n v="1620.88"/>
    <n v="154.35199999999986"/>
    <n v="5"/>
    <x v="1"/>
  </r>
  <r>
    <x v="6978"/>
    <x v="0"/>
    <x v="3"/>
    <d v="2020-06-18T00:00:00"/>
    <x v="827"/>
    <d v="2020-09-06T00:00:00"/>
    <d v="2020-09-11T00:00:00"/>
    <s v="USD"/>
    <n v="17"/>
    <n v="33"/>
    <n v="51"/>
    <n v="31"/>
    <n v="2"/>
    <n v="0.05"/>
    <n v="2363.4299999999998"/>
    <n v="2847.5"/>
    <x v="170"/>
    <n v="4726.8599999999997"/>
    <n v="683.39000000000033"/>
    <n v="5"/>
    <x v="1"/>
  </r>
  <r>
    <x v="6979"/>
    <x v="1"/>
    <x v="4"/>
    <d v="2020-03-10T00:00:00"/>
    <x v="827"/>
    <d v="2020-09-06T00:00:00"/>
    <d v="2020-09-16T00:00:00"/>
    <s v="USD"/>
    <n v="21"/>
    <n v="39"/>
    <n v="353"/>
    <n v="27"/>
    <n v="7"/>
    <n v="0.15"/>
    <n v="482.94"/>
    <n v="710.2"/>
    <x v="1436"/>
    <n v="3380.58"/>
    <n v="845.11000000000058"/>
    <n v="10"/>
    <x v="0"/>
  </r>
  <r>
    <x v="6980"/>
    <x v="3"/>
    <x v="0"/>
    <d v="2020-06-18T00:00:00"/>
    <x v="827"/>
    <d v="2020-09-26T00:00:00"/>
    <d v="2020-10-04T00:00:00"/>
    <s v="USD"/>
    <n v="5"/>
    <n v="45"/>
    <n v="92"/>
    <n v="13"/>
    <n v="1"/>
    <n v="0.15"/>
    <n v="646.95000000000005"/>
    <n v="911.2"/>
    <x v="1311"/>
    <n v="646.95000000000005"/>
    <n v="127.56999999999994"/>
    <n v="8"/>
    <x v="0"/>
  </r>
  <r>
    <x v="6981"/>
    <x v="3"/>
    <x v="3"/>
    <d v="2020-06-18T00:00:00"/>
    <x v="827"/>
    <d v="2020-09-15T00:00:00"/>
    <d v="2020-09-23T00:00:00"/>
    <s v="USD"/>
    <n v="2"/>
    <n v="29"/>
    <n v="24"/>
    <n v="47"/>
    <n v="3"/>
    <n v="0.4"/>
    <n v="2375.5500000000002"/>
    <n v="3711.8"/>
    <x v="1053"/>
    <n v="7126.6500000000005"/>
    <n v="-445.40999999999985"/>
    <n v="8"/>
    <x v="0"/>
  </r>
  <r>
    <x v="6982"/>
    <x v="1"/>
    <x v="2"/>
    <d v="2020-06-18T00:00:00"/>
    <x v="828"/>
    <d v="2020-09-13T00:00:00"/>
    <d v="2020-09-19T00:00:00"/>
    <s v="USD"/>
    <n v="25"/>
    <n v="2"/>
    <n v="278"/>
    <n v="31"/>
    <n v="2"/>
    <n v="0.08"/>
    <n v="538.01"/>
    <n v="978.2"/>
    <x v="792"/>
    <n v="1076.02"/>
    <n v="723.86800000000017"/>
    <n v="6"/>
    <x v="1"/>
  </r>
  <r>
    <x v="6983"/>
    <x v="3"/>
    <x v="1"/>
    <d v="2020-03-10T00:00:00"/>
    <x v="828"/>
    <d v="2020-09-11T00:00:00"/>
    <d v="2020-09-18T00:00:00"/>
    <s v="USD"/>
    <n v="2"/>
    <n v="4"/>
    <n v="256"/>
    <n v="42"/>
    <n v="3"/>
    <n v="0.08"/>
    <n v="1599.42"/>
    <n v="2499.1"/>
    <x v="1791"/>
    <n v="4798.26"/>
    <n v="2099.2559999999994"/>
    <n v="7"/>
    <x v="1"/>
  </r>
  <r>
    <x v="6984"/>
    <x v="3"/>
    <x v="0"/>
    <d v="2020-03-10T00:00:00"/>
    <x v="828"/>
    <d v="2020-09-18T00:00:00"/>
    <d v="2020-09-24T00:00:00"/>
    <s v="USD"/>
    <n v="5"/>
    <n v="42"/>
    <n v="194"/>
    <n v="24"/>
    <n v="6"/>
    <n v="0.05"/>
    <n v="2186.6799999999998"/>
    <n v="5085.3"/>
    <x v="2250"/>
    <n v="13120.079999999998"/>
    <n v="15866.130000000005"/>
    <n v="6"/>
    <x v="1"/>
  </r>
  <r>
    <x v="6985"/>
    <x v="0"/>
    <x v="3"/>
    <d v="2020-06-18T00:00:00"/>
    <x v="828"/>
    <d v="2020-09-20T00:00:00"/>
    <d v="2020-09-24T00:00:00"/>
    <s v="USD"/>
    <n v="17"/>
    <n v="18"/>
    <n v="5"/>
    <n v="47"/>
    <n v="8"/>
    <n v="0.3"/>
    <n v="1219.4000000000001"/>
    <n v="2345"/>
    <x v="881"/>
    <n v="9755.2000000000007"/>
    <n v="3376.7999999999993"/>
    <n v="4"/>
    <x v="1"/>
  </r>
  <r>
    <x v="6986"/>
    <x v="1"/>
    <x v="2"/>
    <d v="2020-06-18T00:00:00"/>
    <x v="828"/>
    <d v="2020-09-21T00:00:00"/>
    <d v="2020-09-22T00:00:00"/>
    <s v="USD"/>
    <n v="23"/>
    <n v="6"/>
    <n v="299"/>
    <n v="45"/>
    <n v="8"/>
    <n v="0.08"/>
    <n v="1605.19"/>
    <n v="2432.1"/>
    <x v="1935"/>
    <n v="12841.52"/>
    <n v="5058.7360000000008"/>
    <n v="1"/>
    <x v="1"/>
  </r>
  <r>
    <x v="6987"/>
    <x v="2"/>
    <x v="3"/>
    <d v="2020-03-10T00:00:00"/>
    <x v="828"/>
    <d v="2020-09-22T00:00:00"/>
    <d v="2020-10-02T00:00:00"/>
    <s v="USD"/>
    <n v="26"/>
    <n v="41"/>
    <n v="30"/>
    <n v="25"/>
    <n v="4"/>
    <n v="0.1"/>
    <n v="2631.09"/>
    <n v="3986.5"/>
    <x v="1758"/>
    <n v="10524.36"/>
    <n v="3827.0399999999991"/>
    <n v="10"/>
    <x v="0"/>
  </r>
  <r>
    <x v="6988"/>
    <x v="1"/>
    <x v="4"/>
    <d v="2020-03-10T00:00:00"/>
    <x v="828"/>
    <d v="2020-09-12T00:00:00"/>
    <d v="2020-09-21T00:00:00"/>
    <s v="USD"/>
    <n v="22"/>
    <n v="1"/>
    <n v="347"/>
    <n v="15"/>
    <n v="7"/>
    <n v="0.05"/>
    <n v="1698.05"/>
    <n v="2358.4"/>
    <x v="1628"/>
    <n v="11886.35"/>
    <n v="3797.0099999999984"/>
    <n v="9"/>
    <x v="0"/>
  </r>
  <r>
    <x v="6989"/>
    <x v="3"/>
    <x v="0"/>
    <d v="2020-03-10T00:00:00"/>
    <x v="828"/>
    <d v="2020-09-21T00:00:00"/>
    <d v="2020-09-23T00:00:00"/>
    <s v="USD"/>
    <n v="11"/>
    <n v="50"/>
    <n v="109"/>
    <n v="24"/>
    <n v="7"/>
    <n v="0.05"/>
    <n v="1172.5"/>
    <n v="2345"/>
    <x v="1399"/>
    <n v="8207.5"/>
    <n v="7386.75"/>
    <n v="2"/>
    <x v="1"/>
  </r>
  <r>
    <x v="6990"/>
    <x v="3"/>
    <x v="1"/>
    <d v="2020-06-18T00:00:00"/>
    <x v="828"/>
    <d v="2020-10-03T00:00:00"/>
    <d v="2020-10-11T00:00:00"/>
    <s v="USD"/>
    <n v="4"/>
    <n v="2"/>
    <n v="218"/>
    <n v="35"/>
    <n v="6"/>
    <n v="0.1"/>
    <n v="3670.06"/>
    <n v="6438.7"/>
    <x v="2251"/>
    <n v="22020.36"/>
    <n v="12748.619999999995"/>
    <n v="8"/>
    <x v="0"/>
  </r>
  <r>
    <x v="6991"/>
    <x v="3"/>
    <x v="3"/>
    <d v="2020-06-18T00:00:00"/>
    <x v="828"/>
    <d v="2020-09-18T00:00:00"/>
    <d v="2020-09-27T00:00:00"/>
    <s v="USD"/>
    <n v="7"/>
    <n v="43"/>
    <n v="34"/>
    <n v="18"/>
    <n v="7"/>
    <n v="0.2"/>
    <n v="3069.61"/>
    <n v="5581.1"/>
    <x v="2252"/>
    <n v="21487.27"/>
    <n v="9766.8900000000031"/>
    <n v="9"/>
    <x v="0"/>
  </r>
  <r>
    <x v="6992"/>
    <x v="3"/>
    <x v="3"/>
    <d v="2020-06-18T00:00:00"/>
    <x v="829"/>
    <d v="2020-10-03T00:00:00"/>
    <d v="2020-10-13T00:00:00"/>
    <s v="USD"/>
    <n v="6"/>
    <n v="40"/>
    <n v="48"/>
    <n v="21"/>
    <n v="6"/>
    <n v="0.08"/>
    <n v="120.6"/>
    <n v="241.2"/>
    <x v="446"/>
    <n v="723.59999999999991"/>
    <n v="607.82400000000007"/>
    <n v="10"/>
    <x v="0"/>
  </r>
  <r>
    <x v="6993"/>
    <x v="3"/>
    <x v="0"/>
    <d v="2020-06-18T00:00:00"/>
    <x v="829"/>
    <d v="2020-09-30T00:00:00"/>
    <d v="2020-10-05T00:00:00"/>
    <s v="USD"/>
    <n v="2"/>
    <n v="8"/>
    <n v="129"/>
    <n v="22"/>
    <n v="5"/>
    <n v="0.05"/>
    <n v="707.05"/>
    <n v="1159.0999999999999"/>
    <x v="466"/>
    <n v="3535.25"/>
    <n v="1970.4749999999995"/>
    <n v="5"/>
    <x v="1"/>
  </r>
  <r>
    <x v="6994"/>
    <x v="3"/>
    <x v="2"/>
    <d v="2020-06-18T00:00:00"/>
    <x v="829"/>
    <d v="2020-09-25T00:00:00"/>
    <d v="2020-10-05T00:00:00"/>
    <s v="USD"/>
    <n v="4"/>
    <n v="18"/>
    <n v="320"/>
    <n v="7"/>
    <n v="8"/>
    <n v="0.1"/>
    <n v="1680.36"/>
    <n v="2800.6"/>
    <x v="2253"/>
    <n v="13442.88"/>
    <n v="6721.4400000000005"/>
    <n v="10"/>
    <x v="0"/>
  </r>
  <r>
    <x v="6995"/>
    <x v="3"/>
    <x v="5"/>
    <d v="2020-03-10T00:00:00"/>
    <x v="829"/>
    <d v="2020-10-02T00:00:00"/>
    <d v="2020-10-07T00:00:00"/>
    <s v="USD"/>
    <n v="5"/>
    <n v="39"/>
    <n v="75"/>
    <n v="28"/>
    <n v="8"/>
    <n v="0.05"/>
    <n v="485.88"/>
    <n v="991.6"/>
    <x v="511"/>
    <n v="3887.04"/>
    <n v="3649.12"/>
    <n v="5"/>
    <x v="1"/>
  </r>
  <r>
    <x v="6996"/>
    <x v="1"/>
    <x v="5"/>
    <d v="2020-06-18T00:00:00"/>
    <x v="829"/>
    <d v="2020-09-13T00:00:00"/>
    <d v="2020-09-21T00:00:00"/>
    <s v="USD"/>
    <n v="23"/>
    <n v="29"/>
    <n v="80"/>
    <n v="28"/>
    <n v="1"/>
    <n v="0.15"/>
    <n v="818.07"/>
    <n v="1105.5"/>
    <x v="767"/>
    <n v="818.07"/>
    <n v="121.6049999999999"/>
    <n v="8"/>
    <x v="0"/>
  </r>
  <r>
    <x v="6997"/>
    <x v="0"/>
    <x v="3"/>
    <d v="2020-06-18T00:00:00"/>
    <x v="829"/>
    <d v="2020-09-23T00:00:00"/>
    <d v="2020-10-02T00:00:00"/>
    <s v="USD"/>
    <n v="13"/>
    <n v="21"/>
    <n v="27"/>
    <n v="36"/>
    <n v="5"/>
    <n v="0.05"/>
    <n v="865.64"/>
    <n v="1139"/>
    <x v="170"/>
    <n v="4328.2"/>
    <n v="1082.0500000000002"/>
    <n v="9"/>
    <x v="0"/>
  </r>
  <r>
    <x v="6998"/>
    <x v="1"/>
    <x v="3"/>
    <d v="2020-06-18T00:00:00"/>
    <x v="829"/>
    <d v="2020-10-03T00:00:00"/>
    <d v="2020-10-09T00:00:00"/>
    <s v="USD"/>
    <n v="23"/>
    <n v="42"/>
    <n v="2"/>
    <n v="10"/>
    <n v="1"/>
    <n v="0.08"/>
    <n v="1598.75"/>
    <n v="3899.4"/>
    <x v="185"/>
    <n v="1598.75"/>
    <n v="1988.6980000000003"/>
    <n v="6"/>
    <x v="1"/>
  </r>
  <r>
    <x v="6999"/>
    <x v="1"/>
    <x v="3"/>
    <d v="2020-06-18T00:00:00"/>
    <x v="829"/>
    <d v="2020-09-25T00:00:00"/>
    <d v="2020-10-04T00:00:00"/>
    <s v="USD"/>
    <n v="24"/>
    <n v="33"/>
    <n v="57"/>
    <n v="33"/>
    <n v="2"/>
    <n v="0.1"/>
    <n v="851.57"/>
    <n v="1038.5"/>
    <x v="578"/>
    <n v="1703.14"/>
    <n v="166.15999999999985"/>
    <n v="9"/>
    <x v="0"/>
  </r>
  <r>
    <x v="7000"/>
    <x v="2"/>
    <x v="1"/>
    <d v="2020-06-18T00:00:00"/>
    <x v="830"/>
    <d v="2020-09-26T00:00:00"/>
    <d v="2020-10-03T00:00:00"/>
    <s v="USD"/>
    <n v="28"/>
    <n v="7"/>
    <n v="205"/>
    <n v="29"/>
    <n v="4"/>
    <n v="0.08"/>
    <n v="93.8"/>
    <n v="167.5"/>
    <x v="574"/>
    <n v="375.2"/>
    <n v="241.2"/>
    <n v="7"/>
    <x v="1"/>
  </r>
  <r>
    <x v="7001"/>
    <x v="0"/>
    <x v="2"/>
    <d v="2020-03-10T00:00:00"/>
    <x v="830"/>
    <d v="2020-10-04T00:00:00"/>
    <d v="2020-10-13T00:00:00"/>
    <s v="USD"/>
    <n v="18"/>
    <n v="20"/>
    <n v="268"/>
    <n v="45"/>
    <n v="4"/>
    <n v="0.1"/>
    <n v="1947.29"/>
    <n v="2318.1999999999998"/>
    <x v="851"/>
    <n v="7789.16"/>
    <n v="556.36000000000058"/>
    <n v="9"/>
    <x v="0"/>
  </r>
  <r>
    <x v="7002"/>
    <x v="3"/>
    <x v="0"/>
    <d v="2020-06-18T00:00:00"/>
    <x v="830"/>
    <d v="2020-09-29T00:00:00"/>
    <d v="2020-10-07T00:00:00"/>
    <s v="USD"/>
    <n v="7"/>
    <n v="17"/>
    <n v="96"/>
    <n v="6"/>
    <n v="8"/>
    <n v="0.1"/>
    <n v="2869.28"/>
    <n v="3825.7"/>
    <x v="1361"/>
    <n v="22954.240000000002"/>
    <n v="4590.7999999999993"/>
    <n v="8"/>
    <x v="0"/>
  </r>
  <r>
    <x v="7003"/>
    <x v="3"/>
    <x v="4"/>
    <d v="2020-06-18T00:00:00"/>
    <x v="830"/>
    <d v="2020-09-13T00:00:00"/>
    <d v="2020-09-18T00:00:00"/>
    <s v="USD"/>
    <n v="2"/>
    <n v="16"/>
    <n v="352"/>
    <n v="32"/>
    <n v="3"/>
    <n v="0.05"/>
    <n v="117.25"/>
    <n v="234.5"/>
    <x v="501"/>
    <n v="351.75"/>
    <n v="316.57499999999993"/>
    <n v="5"/>
    <x v="1"/>
  </r>
  <r>
    <x v="7004"/>
    <x v="3"/>
    <x v="1"/>
    <d v="2020-06-18T00:00:00"/>
    <x v="830"/>
    <d v="2020-09-17T00:00:00"/>
    <d v="2020-09-22T00:00:00"/>
    <s v="USD"/>
    <n v="2"/>
    <n v="6"/>
    <n v="243"/>
    <n v="40"/>
    <n v="1"/>
    <n v="0.05"/>
    <n v="451.04"/>
    <n v="1025.0999999999999"/>
    <x v="256"/>
    <n v="451.04"/>
    <n v="522.80499999999984"/>
    <n v="5"/>
    <x v="1"/>
  </r>
  <r>
    <x v="7005"/>
    <x v="3"/>
    <x v="3"/>
    <d v="2020-06-18T00:00:00"/>
    <x v="830"/>
    <d v="2020-09-15T00:00:00"/>
    <d v="2020-09-20T00:00:00"/>
    <s v="USD"/>
    <n v="12"/>
    <n v="43"/>
    <n v="33"/>
    <n v="2"/>
    <n v="7"/>
    <n v="0.4"/>
    <n v="159.33000000000001"/>
    <n v="194.3"/>
    <x v="484"/>
    <n v="1115.3100000000002"/>
    <n v="-299.25000000000011"/>
    <n v="5"/>
    <x v="1"/>
  </r>
  <r>
    <x v="7006"/>
    <x v="3"/>
    <x v="0"/>
    <d v="2020-06-18T00:00:00"/>
    <x v="830"/>
    <d v="2020-09-22T00:00:00"/>
    <d v="2020-09-25T00:00:00"/>
    <s v="USD"/>
    <n v="6"/>
    <n v="48"/>
    <n v="143"/>
    <n v="36"/>
    <n v="4"/>
    <n v="0.08"/>
    <n v="3360.72"/>
    <n v="5092"/>
    <x v="399"/>
    <n v="13442.88"/>
    <n v="5295.6800000000021"/>
    <n v="3"/>
    <x v="1"/>
  </r>
  <r>
    <x v="7007"/>
    <x v="0"/>
    <x v="5"/>
    <d v="2020-03-10T00:00:00"/>
    <x v="830"/>
    <d v="2020-10-02T00:00:00"/>
    <d v="2020-10-04T00:00:00"/>
    <s v="USD"/>
    <n v="16"/>
    <n v="32"/>
    <n v="67"/>
    <n v="21"/>
    <n v="7"/>
    <n v="0.15"/>
    <n v="819.48"/>
    <n v="1011.7"/>
    <x v="1654"/>
    <n v="5736.3600000000006"/>
    <n v="283.25500000000011"/>
    <n v="2"/>
    <x v="1"/>
  </r>
  <r>
    <x v="7008"/>
    <x v="1"/>
    <x v="0"/>
    <d v="2020-03-10T00:00:00"/>
    <x v="830"/>
    <d v="2020-09-27T00:00:00"/>
    <d v="2020-10-04T00:00:00"/>
    <s v="USD"/>
    <n v="21"/>
    <n v="47"/>
    <n v="153"/>
    <n v="40"/>
    <n v="4"/>
    <n v="0.1"/>
    <n v="515.70000000000005"/>
    <n v="1199.3"/>
    <x v="1952"/>
    <n v="2062.8000000000002"/>
    <n v="2254.6799999999994"/>
    <n v="7"/>
    <x v="1"/>
  </r>
  <r>
    <x v="7009"/>
    <x v="3"/>
    <x v="2"/>
    <d v="2020-06-18T00:00:00"/>
    <x v="830"/>
    <d v="2020-10-02T00:00:00"/>
    <d v="2020-10-04T00:00:00"/>
    <s v="USD"/>
    <n v="3"/>
    <n v="19"/>
    <n v="302"/>
    <n v="23"/>
    <n v="2"/>
    <n v="0.05"/>
    <n v="2383.86"/>
    <n v="3973.1"/>
    <x v="2129"/>
    <n v="4767.72"/>
    <n v="2781.1699999999992"/>
    <n v="2"/>
    <x v="1"/>
  </r>
  <r>
    <x v="7010"/>
    <x v="3"/>
    <x v="0"/>
    <d v="2020-06-18T00:00:00"/>
    <x v="830"/>
    <d v="2020-10-04T00:00:00"/>
    <d v="2020-10-06T00:00:00"/>
    <s v="USD"/>
    <n v="3"/>
    <n v="31"/>
    <n v="168"/>
    <n v="21"/>
    <n v="6"/>
    <n v="0.08"/>
    <n v="439.52"/>
    <n v="1072"/>
    <x v="141"/>
    <n v="2637.12"/>
    <n v="3280.3200000000006"/>
    <n v="2"/>
    <x v="1"/>
  </r>
  <r>
    <x v="7011"/>
    <x v="3"/>
    <x v="0"/>
    <d v="2020-06-18T00:00:00"/>
    <x v="830"/>
    <d v="2020-09-25T00:00:00"/>
    <d v="2020-10-02T00:00:00"/>
    <s v="USD"/>
    <n v="5"/>
    <n v="10"/>
    <n v="161"/>
    <n v="27"/>
    <n v="3"/>
    <n v="0.08"/>
    <n v="2440.21"/>
    <n v="3169.1"/>
    <x v="1954"/>
    <n v="7320.63"/>
    <n v="1426.0860000000002"/>
    <n v="7"/>
    <x v="1"/>
  </r>
  <r>
    <x v="7012"/>
    <x v="3"/>
    <x v="0"/>
    <d v="2020-06-18T00:00:00"/>
    <x v="831"/>
    <d v="2020-10-01T00:00:00"/>
    <d v="2020-10-11T00:00:00"/>
    <s v="USD"/>
    <n v="10"/>
    <n v="43"/>
    <n v="192"/>
    <n v="7"/>
    <n v="2"/>
    <n v="0.05"/>
    <n v="763.53"/>
    <n v="991.6"/>
    <x v="324"/>
    <n v="1527.06"/>
    <n v="356.98"/>
    <n v="10"/>
    <x v="0"/>
  </r>
  <r>
    <x v="7013"/>
    <x v="0"/>
    <x v="3"/>
    <d v="2020-06-18T00:00:00"/>
    <x v="831"/>
    <d v="2020-09-12T00:00:00"/>
    <d v="2020-09-16T00:00:00"/>
    <s v="USD"/>
    <n v="13"/>
    <n v="2"/>
    <n v="47"/>
    <n v="31"/>
    <n v="4"/>
    <n v="0.05"/>
    <n v="157.38"/>
    <n v="194.3"/>
    <x v="497"/>
    <n v="629.52"/>
    <n v="108.82000000000005"/>
    <n v="4"/>
    <x v="1"/>
  </r>
  <r>
    <x v="7014"/>
    <x v="3"/>
    <x v="4"/>
    <d v="2020-06-18T00:00:00"/>
    <x v="831"/>
    <d v="2020-09-26T00:00:00"/>
    <d v="2020-10-05T00:00:00"/>
    <s v="USD"/>
    <n v="3"/>
    <n v="34"/>
    <n v="337"/>
    <n v="45"/>
    <n v="7"/>
    <n v="0.15"/>
    <n v="2914.5"/>
    <n v="3886"/>
    <x v="269"/>
    <n v="20401.5"/>
    <n v="2720.2000000000007"/>
    <n v="9"/>
    <x v="0"/>
  </r>
  <r>
    <x v="7015"/>
    <x v="0"/>
    <x v="5"/>
    <d v="2020-06-18T00:00:00"/>
    <x v="831"/>
    <d v="2020-10-02T00:00:00"/>
    <d v="2020-10-05T00:00:00"/>
    <s v="USD"/>
    <n v="13"/>
    <n v="12"/>
    <n v="64"/>
    <n v="13"/>
    <n v="4"/>
    <n v="0.15"/>
    <n v="728.96"/>
    <n v="1139"/>
    <x v="35"/>
    <n v="2915.84"/>
    <n v="956.75999999999976"/>
    <n v="3"/>
    <x v="1"/>
  </r>
  <r>
    <x v="7016"/>
    <x v="2"/>
    <x v="5"/>
    <d v="2020-06-18T00:00:00"/>
    <x v="831"/>
    <d v="2020-10-02T00:00:00"/>
    <d v="2020-10-05T00:00:00"/>
    <s v="USD"/>
    <n v="26"/>
    <n v="15"/>
    <n v="77"/>
    <n v="26"/>
    <n v="7"/>
    <n v="0.1"/>
    <n v="107.13"/>
    <n v="261.3"/>
    <x v="126"/>
    <n v="749.91"/>
    <n v="896.28000000000009"/>
    <n v="3"/>
    <x v="1"/>
  </r>
  <r>
    <x v="7017"/>
    <x v="1"/>
    <x v="1"/>
    <d v="2020-06-18T00:00:00"/>
    <x v="831"/>
    <d v="2020-09-18T00:00:00"/>
    <d v="2020-09-25T00:00:00"/>
    <s v="USD"/>
    <n v="21"/>
    <n v="20"/>
    <n v="233"/>
    <n v="13"/>
    <n v="8"/>
    <n v="0.2"/>
    <n v="660.69"/>
    <n v="1159.0999999999999"/>
    <x v="851"/>
    <n v="5285.52"/>
    <n v="2132.7199999999993"/>
    <n v="7"/>
    <x v="1"/>
  </r>
  <r>
    <x v="7018"/>
    <x v="0"/>
    <x v="4"/>
    <d v="2020-06-18T00:00:00"/>
    <x v="831"/>
    <d v="2020-09-18T00:00:00"/>
    <d v="2020-09-19T00:00:00"/>
    <s v="USD"/>
    <n v="14"/>
    <n v="47"/>
    <n v="348"/>
    <n v="40"/>
    <n v="6"/>
    <n v="0.05"/>
    <n v="142.58000000000001"/>
    <n v="254.6"/>
    <x v="13"/>
    <n v="855.48"/>
    <n v="595.73999999999978"/>
    <n v="1"/>
    <x v="1"/>
  </r>
  <r>
    <x v="7019"/>
    <x v="0"/>
    <x v="1"/>
    <d v="2020-06-18T00:00:00"/>
    <x v="832"/>
    <d v="2020-09-14T00:00:00"/>
    <d v="2020-09-19T00:00:00"/>
    <s v="USD"/>
    <n v="16"/>
    <n v="36"/>
    <n v="248"/>
    <n v="24"/>
    <n v="6"/>
    <n v="0.08"/>
    <n v="4378.58"/>
    <n v="5212.6000000000004"/>
    <x v="2254"/>
    <n v="26271.48"/>
    <n v="2502.0720000000038"/>
    <n v="5"/>
    <x v="1"/>
  </r>
  <r>
    <x v="7020"/>
    <x v="1"/>
    <x v="5"/>
    <d v="2020-06-18T00:00:00"/>
    <x v="832"/>
    <d v="2020-09-18T00:00:00"/>
    <d v="2020-09-27T00:00:00"/>
    <s v="USD"/>
    <n v="23"/>
    <n v="18"/>
    <n v="66"/>
    <n v="18"/>
    <n v="1"/>
    <n v="0.08"/>
    <n v="611.71"/>
    <n v="1112.2"/>
    <x v="1177"/>
    <n v="611.71"/>
    <n v="411.51400000000001"/>
    <n v="9"/>
    <x v="0"/>
  </r>
  <r>
    <x v="7021"/>
    <x v="0"/>
    <x v="0"/>
    <d v="2020-03-10T00:00:00"/>
    <x v="832"/>
    <d v="2020-09-22T00:00:00"/>
    <d v="2020-09-25T00:00:00"/>
    <s v="USD"/>
    <n v="12"/>
    <n v="43"/>
    <n v="199"/>
    <n v="19"/>
    <n v="5"/>
    <n v="0.15"/>
    <n v="849.83"/>
    <n v="1011.7"/>
    <x v="76"/>
    <n v="4249.1500000000005"/>
    <n v="50.574999999998909"/>
    <n v="3"/>
    <x v="1"/>
  </r>
  <r>
    <x v="7022"/>
    <x v="3"/>
    <x v="3"/>
    <d v="2020-06-18T00:00:00"/>
    <x v="832"/>
    <d v="2020-09-17T00:00:00"/>
    <d v="2020-09-24T00:00:00"/>
    <s v="USD"/>
    <n v="12"/>
    <n v="38"/>
    <n v="8"/>
    <n v="41"/>
    <n v="3"/>
    <n v="0.05"/>
    <n v="532.65"/>
    <n v="1005"/>
    <x v="1284"/>
    <n v="1597.9499999999998"/>
    <n v="1266.3000000000002"/>
    <n v="7"/>
    <x v="1"/>
  </r>
  <r>
    <x v="7023"/>
    <x v="3"/>
    <x v="0"/>
    <d v="2020-06-18T00:00:00"/>
    <x v="833"/>
    <d v="2020-09-23T00:00:00"/>
    <d v="2020-09-29T00:00:00"/>
    <s v="USD"/>
    <n v="8"/>
    <n v="39"/>
    <n v="123"/>
    <n v="25"/>
    <n v="8"/>
    <n v="0.1"/>
    <n v="1815.16"/>
    <n v="3490.7"/>
    <x v="2255"/>
    <n v="14521.28"/>
    <n v="10611.76"/>
    <n v="6"/>
    <x v="1"/>
  </r>
  <r>
    <x v="7024"/>
    <x v="0"/>
    <x v="2"/>
    <d v="2020-06-18T00:00:00"/>
    <x v="833"/>
    <d v="2020-09-20T00:00:00"/>
    <d v="2020-09-26T00:00:00"/>
    <s v="USD"/>
    <n v="16"/>
    <n v="39"/>
    <n v="302"/>
    <n v="11"/>
    <n v="1"/>
    <n v="0.2"/>
    <n v="3921.31"/>
    <n v="6224.3"/>
    <x v="1281"/>
    <n v="3921.31"/>
    <n v="1058.1300000000006"/>
    <n v="6"/>
    <x v="1"/>
  </r>
  <r>
    <x v="7025"/>
    <x v="0"/>
    <x v="4"/>
    <d v="2020-06-18T00:00:00"/>
    <x v="833"/>
    <d v="2020-10-01T00:00:00"/>
    <d v="2020-10-10T00:00:00"/>
    <s v="USD"/>
    <n v="19"/>
    <n v="6"/>
    <n v="367"/>
    <n v="16"/>
    <n v="2"/>
    <n v="0.08"/>
    <n v="1113.54"/>
    <n v="1855.9"/>
    <x v="1092"/>
    <n v="2227.08"/>
    <n v="1187.7760000000003"/>
    <n v="9"/>
    <x v="0"/>
  </r>
  <r>
    <x v="7026"/>
    <x v="0"/>
    <x v="2"/>
    <d v="2020-06-18T00:00:00"/>
    <x v="834"/>
    <d v="2020-09-23T00:00:00"/>
    <d v="2020-10-02T00:00:00"/>
    <s v="USD"/>
    <n v="16"/>
    <n v="33"/>
    <n v="270"/>
    <n v="39"/>
    <n v="8"/>
    <n v="0.1"/>
    <n v="2487.17"/>
    <n v="5406.9"/>
    <x v="2034"/>
    <n v="19897.36"/>
    <n v="19032.32"/>
    <n v="9"/>
    <x v="0"/>
  </r>
  <r>
    <x v="7027"/>
    <x v="3"/>
    <x v="5"/>
    <d v="2020-06-18T00:00:00"/>
    <x v="834"/>
    <d v="2020-09-24T00:00:00"/>
    <d v="2020-09-28T00:00:00"/>
    <s v="USD"/>
    <n v="11"/>
    <n v="15"/>
    <n v="62"/>
    <n v="26"/>
    <n v="3"/>
    <n v="0.1"/>
    <n v="2303.46"/>
    <n v="5118.8"/>
    <x v="1426"/>
    <n v="6910.38"/>
    <n v="6910.3800000000019"/>
    <n v="4"/>
    <x v="1"/>
  </r>
  <r>
    <x v="7028"/>
    <x v="0"/>
    <x v="1"/>
    <d v="2020-06-18T00:00:00"/>
    <x v="834"/>
    <d v="2020-09-13T00:00:00"/>
    <d v="2020-09-16T00:00:00"/>
    <s v="USD"/>
    <n v="19"/>
    <n v="45"/>
    <n v="241"/>
    <n v="36"/>
    <n v="4"/>
    <n v="0.08"/>
    <n v="846.88"/>
    <n v="1072"/>
    <x v="330"/>
    <n v="3387.52"/>
    <n v="557.44000000000005"/>
    <n v="3"/>
    <x v="1"/>
  </r>
  <r>
    <x v="7029"/>
    <x v="3"/>
    <x v="2"/>
    <d v="2020-06-18T00:00:00"/>
    <x v="834"/>
    <d v="2020-09-21T00:00:00"/>
    <d v="2020-09-25T00:00:00"/>
    <s v="USD"/>
    <n v="10"/>
    <n v="48"/>
    <n v="281"/>
    <n v="6"/>
    <n v="1"/>
    <n v="0.05"/>
    <n v="1468.1"/>
    <n v="1768.8"/>
    <x v="266"/>
    <n v="1468.1"/>
    <n v="212.26"/>
    <n v="4"/>
    <x v="1"/>
  </r>
  <r>
    <x v="7030"/>
    <x v="0"/>
    <x v="2"/>
    <d v="2020-06-18T00:00:00"/>
    <x v="834"/>
    <d v="2020-10-01T00:00:00"/>
    <d v="2020-10-05T00:00:00"/>
    <s v="USD"/>
    <n v="17"/>
    <n v="42"/>
    <n v="328"/>
    <n v="25"/>
    <n v="1"/>
    <n v="0.15"/>
    <n v="592.28"/>
    <n v="1139"/>
    <x v="69"/>
    <n v="592.28"/>
    <n v="375.87"/>
    <n v="4"/>
    <x v="1"/>
  </r>
  <r>
    <x v="7031"/>
    <x v="3"/>
    <x v="1"/>
    <d v="2020-06-18T00:00:00"/>
    <x v="834"/>
    <d v="2020-09-25T00:00:00"/>
    <d v="2020-10-01T00:00:00"/>
    <s v="USD"/>
    <n v="5"/>
    <n v="44"/>
    <n v="210"/>
    <n v="33"/>
    <n v="3"/>
    <n v="0.05"/>
    <n v="1830.71"/>
    <n v="3979.8"/>
    <x v="502"/>
    <n v="5492.13"/>
    <n v="5850.3"/>
    <n v="6"/>
    <x v="1"/>
  </r>
  <r>
    <x v="7032"/>
    <x v="3"/>
    <x v="3"/>
    <d v="2020-06-18T00:00:00"/>
    <x v="834"/>
    <d v="2020-10-02T00:00:00"/>
    <d v="2020-10-04T00:00:00"/>
    <s v="USD"/>
    <n v="2"/>
    <n v="1"/>
    <n v="14"/>
    <n v="45"/>
    <n v="8"/>
    <n v="0.3"/>
    <n v="956.36"/>
    <n v="1226.0999999999999"/>
    <x v="1325"/>
    <n v="7650.88"/>
    <n v="-784.72000000000116"/>
    <n v="2"/>
    <x v="1"/>
  </r>
  <r>
    <x v="7033"/>
    <x v="3"/>
    <x v="3"/>
    <d v="2020-06-18T00:00:00"/>
    <x v="835"/>
    <d v="2020-09-22T00:00:00"/>
    <d v="2020-09-29T00:00:00"/>
    <s v="USD"/>
    <n v="10"/>
    <n v="12"/>
    <n v="29"/>
    <n v="45"/>
    <n v="5"/>
    <n v="0.05"/>
    <n v="517.78"/>
    <n v="1125.5999999999999"/>
    <x v="234"/>
    <n v="2588.8999999999996"/>
    <n v="2757.7"/>
    <n v="7"/>
    <x v="1"/>
  </r>
  <r>
    <x v="7034"/>
    <x v="3"/>
    <x v="2"/>
    <d v="2020-06-18T00:00:00"/>
    <x v="835"/>
    <d v="2020-09-22T00:00:00"/>
    <d v="2020-09-27T00:00:00"/>
    <s v="USD"/>
    <n v="8"/>
    <n v="14"/>
    <n v="306"/>
    <n v="3"/>
    <n v="1"/>
    <n v="0.15"/>
    <n v="1338.66"/>
    <n v="2231.1"/>
    <x v="152"/>
    <n v="1338.66"/>
    <n v="557.77499999999986"/>
    <n v="5"/>
    <x v="1"/>
  </r>
  <r>
    <x v="7035"/>
    <x v="3"/>
    <x v="0"/>
    <d v="2020-06-18T00:00:00"/>
    <x v="835"/>
    <d v="2020-09-27T00:00:00"/>
    <d v="2020-10-04T00:00:00"/>
    <s v="USD"/>
    <n v="8"/>
    <n v="46"/>
    <n v="131"/>
    <n v="10"/>
    <n v="7"/>
    <n v="0.08"/>
    <n v="464.31"/>
    <n v="703.5"/>
    <x v="1876"/>
    <n v="3250.17"/>
    <n v="1280.3699999999999"/>
    <n v="7"/>
    <x v="1"/>
  </r>
  <r>
    <x v="7036"/>
    <x v="0"/>
    <x v="3"/>
    <d v="2020-06-18T00:00:00"/>
    <x v="835"/>
    <d v="2020-09-29T00:00:00"/>
    <d v="2020-10-04T00:00:00"/>
    <s v="USD"/>
    <n v="15"/>
    <n v="1"/>
    <n v="41"/>
    <n v="18"/>
    <n v="8"/>
    <n v="0.3"/>
    <n v="1497.05"/>
    <n v="1782.2"/>
    <x v="2169"/>
    <n v="11976.4"/>
    <n v="-1996.08"/>
    <n v="5"/>
    <x v="1"/>
  </r>
  <r>
    <x v="7037"/>
    <x v="2"/>
    <x v="2"/>
    <d v="2020-06-18T00:00:00"/>
    <x v="835"/>
    <d v="2020-09-30T00:00:00"/>
    <d v="2020-10-04T00:00:00"/>
    <s v="USD"/>
    <n v="25"/>
    <n v="9"/>
    <n v="299"/>
    <n v="8"/>
    <n v="5"/>
    <n v="0.05"/>
    <n v="4054.97"/>
    <n v="6143.9"/>
    <x v="2256"/>
    <n v="20274.849999999999"/>
    <n v="8908.6749999999993"/>
    <n v="4"/>
    <x v="1"/>
  </r>
  <r>
    <x v="7038"/>
    <x v="3"/>
    <x v="3"/>
    <d v="2020-06-18T00:00:00"/>
    <x v="836"/>
    <d v="2020-09-23T00:00:00"/>
    <d v="2020-10-03T00:00:00"/>
    <s v="USD"/>
    <n v="8"/>
    <n v="45"/>
    <n v="1"/>
    <n v="16"/>
    <n v="6"/>
    <n v="0.1"/>
    <n v="1910.77"/>
    <n v="2418.6999999999998"/>
    <x v="1870"/>
    <n v="11464.619999999999"/>
    <n v="1596.3600000000006"/>
    <n v="10"/>
    <x v="0"/>
  </r>
  <r>
    <x v="7039"/>
    <x v="1"/>
    <x v="4"/>
    <d v="2020-06-18T00:00:00"/>
    <x v="836"/>
    <d v="2020-09-23T00:00:00"/>
    <d v="2020-09-27T00:00:00"/>
    <s v="USD"/>
    <n v="24"/>
    <n v="50"/>
    <n v="366"/>
    <n v="42"/>
    <n v="7"/>
    <n v="0.05"/>
    <n v="563.80999999999995"/>
    <n v="1025.0999999999999"/>
    <x v="1243"/>
    <n v="3946.6699999999996"/>
    <n v="2870.2449999999994"/>
    <n v="4"/>
    <x v="1"/>
  </r>
  <r>
    <x v="7040"/>
    <x v="0"/>
    <x v="3"/>
    <d v="2020-06-18T00:00:00"/>
    <x v="836"/>
    <d v="2020-09-23T00:00:00"/>
    <d v="2020-09-26T00:00:00"/>
    <s v="USD"/>
    <n v="13"/>
    <n v="7"/>
    <n v="8"/>
    <n v="42"/>
    <n v="6"/>
    <n v="0.08"/>
    <n v="2174.35"/>
    <n v="2619.6999999999998"/>
    <x v="1264"/>
    <n v="13046.099999999999"/>
    <n v="1414.6440000000002"/>
    <n v="3"/>
    <x v="1"/>
  </r>
  <r>
    <x v="7041"/>
    <x v="3"/>
    <x v="2"/>
    <d v="2020-06-18T00:00:00"/>
    <x v="836"/>
    <d v="2020-09-20T00:00:00"/>
    <d v="2020-09-29T00:00:00"/>
    <s v="USD"/>
    <n v="8"/>
    <n v="44"/>
    <n v="316"/>
    <n v="8"/>
    <n v="3"/>
    <n v="0.05"/>
    <n v="932.37"/>
    <n v="1902.8"/>
    <x v="863"/>
    <n v="2797.11"/>
    <n v="2625.8699999999994"/>
    <n v="9"/>
    <x v="0"/>
  </r>
  <r>
    <x v="7042"/>
    <x v="2"/>
    <x v="2"/>
    <d v="2020-06-18T00:00:00"/>
    <x v="836"/>
    <d v="2020-10-05T00:00:00"/>
    <d v="2020-10-10T00:00:00"/>
    <s v="USD"/>
    <n v="26"/>
    <n v="49"/>
    <n v="287"/>
    <n v="42"/>
    <n v="8"/>
    <n v="0.15"/>
    <n v="645.80999999999995"/>
    <n v="1025.0999999999999"/>
    <x v="429"/>
    <n v="5166.4799999999996"/>
    <n v="1804.1999999999998"/>
    <n v="5"/>
    <x v="1"/>
  </r>
  <r>
    <x v="7043"/>
    <x v="1"/>
    <x v="3"/>
    <d v="2020-06-18T00:00:00"/>
    <x v="836"/>
    <d v="2020-10-10T00:00:00"/>
    <d v="2020-10-16T00:00:00"/>
    <s v="USD"/>
    <n v="24"/>
    <n v="31"/>
    <n v="54"/>
    <n v="39"/>
    <n v="8"/>
    <n v="0.05"/>
    <n v="73.16"/>
    <n v="174.2"/>
    <x v="1516"/>
    <n v="585.28"/>
    <n v="738.63999999999987"/>
    <n v="6"/>
    <x v="1"/>
  </r>
  <r>
    <x v="7044"/>
    <x v="2"/>
    <x v="0"/>
    <d v="2020-06-18T00:00:00"/>
    <x v="836"/>
    <d v="2020-09-16T00:00:00"/>
    <d v="2020-09-20T00:00:00"/>
    <s v="USD"/>
    <n v="26"/>
    <n v="3"/>
    <n v="130"/>
    <n v="27"/>
    <n v="7"/>
    <n v="0.08"/>
    <n v="1071.73"/>
    <n v="2492.4"/>
    <x v="1447"/>
    <n v="7502.1100000000006"/>
    <n v="8548.9459999999999"/>
    <n v="4"/>
    <x v="1"/>
  </r>
  <r>
    <x v="7045"/>
    <x v="1"/>
    <x v="2"/>
    <d v="2020-06-18T00:00:00"/>
    <x v="836"/>
    <d v="2020-09-16T00:00:00"/>
    <d v="2020-09-18T00:00:00"/>
    <s v="USD"/>
    <n v="23"/>
    <n v="2"/>
    <n v="284"/>
    <n v="41"/>
    <n v="1"/>
    <n v="0.05"/>
    <n v="529.29999999999995"/>
    <n v="1058.5999999999999"/>
    <x v="936"/>
    <n v="529.29999999999995"/>
    <n v="476.36999999999989"/>
    <n v="2"/>
    <x v="1"/>
  </r>
  <r>
    <x v="7046"/>
    <x v="0"/>
    <x v="1"/>
    <d v="2020-06-18T00:00:00"/>
    <x v="836"/>
    <d v="2020-10-09T00:00:00"/>
    <d v="2020-10-12T00:00:00"/>
    <s v="USD"/>
    <n v="15"/>
    <n v="43"/>
    <n v="211"/>
    <n v="37"/>
    <n v="2"/>
    <n v="0.2"/>
    <n v="4218.59"/>
    <n v="6391.8"/>
    <x v="451"/>
    <n v="8437.18"/>
    <n v="1789.7000000000007"/>
    <n v="3"/>
    <x v="1"/>
  </r>
  <r>
    <x v="7047"/>
    <x v="0"/>
    <x v="0"/>
    <d v="2020-06-18T00:00:00"/>
    <x v="836"/>
    <d v="2020-10-04T00:00:00"/>
    <d v="2020-10-07T00:00:00"/>
    <s v="USD"/>
    <n v="14"/>
    <n v="47"/>
    <n v="153"/>
    <n v="16"/>
    <n v="8"/>
    <n v="0.08"/>
    <n v="1408.07"/>
    <n v="1983.2"/>
    <x v="358"/>
    <n v="11264.56"/>
    <n v="3331.7920000000013"/>
    <n v="3"/>
    <x v="1"/>
  </r>
  <r>
    <x v="7048"/>
    <x v="2"/>
    <x v="2"/>
    <d v="2020-06-18T00:00:00"/>
    <x v="836"/>
    <d v="2020-09-23T00:00:00"/>
    <d v="2020-09-28T00:00:00"/>
    <s v="USD"/>
    <n v="27"/>
    <n v="13"/>
    <n v="308"/>
    <n v="36"/>
    <n v="8"/>
    <n v="0.2"/>
    <n v="5001.28"/>
    <n v="6411.9"/>
    <x v="1386"/>
    <n v="40010.239999999998"/>
    <n v="1025.9200000000055"/>
    <n v="5"/>
    <x v="1"/>
  </r>
  <r>
    <x v="7049"/>
    <x v="3"/>
    <x v="1"/>
    <d v="2020-06-18T00:00:00"/>
    <x v="836"/>
    <d v="2020-10-02T00:00:00"/>
    <d v="2020-10-06T00:00:00"/>
    <s v="USD"/>
    <n v="5"/>
    <n v="4"/>
    <n v="242"/>
    <n v="12"/>
    <n v="5"/>
    <n v="0.4"/>
    <n v="406.22"/>
    <n v="864.3"/>
    <x v="528"/>
    <n v="2031.1000000000001"/>
    <n v="561.79999999999995"/>
    <n v="4"/>
    <x v="1"/>
  </r>
  <r>
    <x v="7050"/>
    <x v="0"/>
    <x v="3"/>
    <d v="2020-06-18T00:00:00"/>
    <x v="837"/>
    <d v="2020-10-07T00:00:00"/>
    <d v="2020-10-12T00:00:00"/>
    <s v="USD"/>
    <n v="17"/>
    <n v="50"/>
    <n v="47"/>
    <n v="44"/>
    <n v="2"/>
    <n v="0.08"/>
    <n v="520.99"/>
    <n v="964.8"/>
    <x v="67"/>
    <n v="1041.98"/>
    <n v="733.25199999999995"/>
    <n v="5"/>
    <x v="1"/>
  </r>
  <r>
    <x v="7051"/>
    <x v="3"/>
    <x v="0"/>
    <d v="2020-06-18T00:00:00"/>
    <x v="837"/>
    <d v="2020-10-06T00:00:00"/>
    <d v="2020-10-09T00:00:00"/>
    <s v="USD"/>
    <n v="7"/>
    <n v="3"/>
    <n v="141"/>
    <n v="9"/>
    <n v="3"/>
    <n v="0.15"/>
    <n v="483.87"/>
    <n v="1051.9000000000001"/>
    <x v="686"/>
    <n v="1451.6100000000001"/>
    <n v="1230.7350000000001"/>
    <n v="3"/>
    <x v="1"/>
  </r>
  <r>
    <x v="7052"/>
    <x v="2"/>
    <x v="0"/>
    <d v="2020-06-18T00:00:00"/>
    <x v="837"/>
    <d v="2020-10-05T00:00:00"/>
    <d v="2020-10-08T00:00:00"/>
    <s v="USD"/>
    <n v="26"/>
    <n v="30"/>
    <n v="118"/>
    <n v="27"/>
    <n v="1"/>
    <n v="0.15"/>
    <n v="3210.64"/>
    <n v="4013.3"/>
    <x v="1739"/>
    <n v="3210.64"/>
    <n v="200.66500000000042"/>
    <n v="3"/>
    <x v="1"/>
  </r>
  <r>
    <x v="7053"/>
    <x v="0"/>
    <x v="0"/>
    <d v="2020-06-18T00:00:00"/>
    <x v="837"/>
    <d v="2020-10-11T00:00:00"/>
    <d v="2020-10-19T00:00:00"/>
    <s v="USD"/>
    <n v="16"/>
    <n v="14"/>
    <n v="116"/>
    <n v="7"/>
    <n v="2"/>
    <n v="0.1"/>
    <n v="2974.4"/>
    <n v="6070.2"/>
    <x v="1910"/>
    <n v="5948.8"/>
    <n v="4977.5600000000004"/>
    <n v="8"/>
    <x v="0"/>
  </r>
  <r>
    <x v="7054"/>
    <x v="0"/>
    <x v="3"/>
    <d v="2020-06-18T00:00:00"/>
    <x v="837"/>
    <d v="2020-10-07T00:00:00"/>
    <d v="2020-10-12T00:00:00"/>
    <s v="USD"/>
    <n v="16"/>
    <n v="2"/>
    <n v="39"/>
    <n v="32"/>
    <n v="4"/>
    <n v="0.4"/>
    <n v="695.13"/>
    <n v="837.5"/>
    <x v="171"/>
    <n v="2780.52"/>
    <n v="-770.52"/>
    <n v="5"/>
    <x v="1"/>
  </r>
  <r>
    <x v="7055"/>
    <x v="1"/>
    <x v="2"/>
    <d v="2020-06-18T00:00:00"/>
    <x v="837"/>
    <d v="2020-10-07T00:00:00"/>
    <d v="2020-10-08T00:00:00"/>
    <s v="USD"/>
    <n v="25"/>
    <n v="16"/>
    <n v="314"/>
    <n v="46"/>
    <n v="3"/>
    <n v="0.2"/>
    <n v="1148.1099999999999"/>
    <n v="2391.9"/>
    <x v="1929"/>
    <n v="3444.33"/>
    <n v="2296.2300000000014"/>
    <n v="1"/>
    <x v="1"/>
  </r>
  <r>
    <x v="7056"/>
    <x v="0"/>
    <x v="4"/>
    <d v="2020-06-18T00:00:00"/>
    <x v="837"/>
    <d v="2020-09-29T00:00:00"/>
    <d v="2020-10-04T00:00:00"/>
    <s v="USD"/>
    <n v="14"/>
    <n v="4"/>
    <n v="346"/>
    <n v="18"/>
    <n v="6"/>
    <n v="0.3"/>
    <n v="1155.28"/>
    <n v="2686.7"/>
    <x v="2257"/>
    <n v="6931.68"/>
    <n v="4352.4599999999991"/>
    <n v="5"/>
    <x v="1"/>
  </r>
  <r>
    <x v="7057"/>
    <x v="1"/>
    <x v="1"/>
    <d v="2020-06-18T00:00:00"/>
    <x v="837"/>
    <d v="2020-10-03T00:00:00"/>
    <d v="2020-10-10T00:00:00"/>
    <s v="USD"/>
    <n v="21"/>
    <n v="20"/>
    <n v="229"/>
    <n v="16"/>
    <n v="3"/>
    <n v="0.15"/>
    <n v="1884.04"/>
    <n v="2479"/>
    <x v="2258"/>
    <n v="5652.12"/>
    <n v="669.32999999999993"/>
    <n v="7"/>
    <x v="1"/>
  </r>
  <r>
    <x v="7058"/>
    <x v="1"/>
    <x v="4"/>
    <d v="2020-06-18T00:00:00"/>
    <x v="837"/>
    <d v="2020-09-21T00:00:00"/>
    <d v="2020-09-27T00:00:00"/>
    <s v="USD"/>
    <n v="21"/>
    <n v="16"/>
    <n v="343"/>
    <n v="21"/>
    <n v="6"/>
    <n v="0.08"/>
    <n v="384.58"/>
    <n v="938"/>
    <x v="234"/>
    <n v="2307.48"/>
    <n v="2870.28"/>
    <n v="6"/>
    <x v="1"/>
  </r>
  <r>
    <x v="7059"/>
    <x v="0"/>
    <x v="0"/>
    <d v="2020-06-18T00:00:00"/>
    <x v="838"/>
    <d v="2020-10-05T00:00:00"/>
    <d v="2020-10-10T00:00:00"/>
    <s v="USD"/>
    <n v="20"/>
    <n v="48"/>
    <n v="139"/>
    <n v="45"/>
    <n v="5"/>
    <n v="0.2"/>
    <n v="2968.64"/>
    <n v="3906.1"/>
    <x v="1405"/>
    <n v="14843.199999999999"/>
    <n v="781.20000000000255"/>
    <n v="5"/>
    <x v="1"/>
  </r>
  <r>
    <x v="7060"/>
    <x v="0"/>
    <x v="1"/>
    <d v="2020-06-18T00:00:00"/>
    <x v="838"/>
    <d v="2020-10-03T00:00:00"/>
    <d v="2020-10-13T00:00:00"/>
    <s v="USD"/>
    <n v="14"/>
    <n v="50"/>
    <n v="221"/>
    <n v="42"/>
    <n v="8"/>
    <n v="0.05"/>
    <n v="2402.35"/>
    <n v="2894.4"/>
    <x v="898"/>
    <n v="19218.8"/>
    <n v="2778.6399999999994"/>
    <n v="10"/>
    <x v="0"/>
  </r>
  <r>
    <x v="7061"/>
    <x v="1"/>
    <x v="5"/>
    <d v="2020-06-18T00:00:00"/>
    <x v="838"/>
    <d v="2020-10-02T00:00:00"/>
    <d v="2020-10-08T00:00:00"/>
    <s v="USD"/>
    <n v="20"/>
    <n v="17"/>
    <n v="68"/>
    <n v="41"/>
    <n v="1"/>
    <n v="0.1"/>
    <n v="1249.42"/>
    <n v="2231.1"/>
    <x v="152"/>
    <n v="1249.42"/>
    <n v="758.56999999999994"/>
    <n v="6"/>
    <x v="1"/>
  </r>
  <r>
    <x v="7062"/>
    <x v="3"/>
    <x v="2"/>
    <d v="2020-06-18T00:00:00"/>
    <x v="838"/>
    <d v="2020-09-22T00:00:00"/>
    <d v="2020-10-01T00:00:00"/>
    <s v="USD"/>
    <n v="7"/>
    <n v="29"/>
    <n v="314"/>
    <n v="40"/>
    <n v="1"/>
    <n v="0.2"/>
    <n v="912"/>
    <n v="1112.2"/>
    <x v="1177"/>
    <n v="912"/>
    <n v="-22.239999999999895"/>
    <n v="9"/>
    <x v="0"/>
  </r>
  <r>
    <x v="7063"/>
    <x v="3"/>
    <x v="3"/>
    <d v="2020-06-18T00:00:00"/>
    <x v="838"/>
    <d v="2020-10-12T00:00:00"/>
    <d v="2020-10-22T00:00:00"/>
    <s v="USD"/>
    <n v="6"/>
    <n v="2"/>
    <n v="9"/>
    <n v="39"/>
    <n v="8"/>
    <n v="0.05"/>
    <n v="1386.9"/>
    <n v="2311.5"/>
    <x v="894"/>
    <n v="11095.2"/>
    <n v="6472.1999999999971"/>
    <n v="10"/>
    <x v="0"/>
  </r>
  <r>
    <x v="7064"/>
    <x v="3"/>
    <x v="1"/>
    <d v="2020-06-18T00:00:00"/>
    <x v="838"/>
    <d v="2020-10-12T00:00:00"/>
    <d v="2020-10-21T00:00:00"/>
    <s v="USD"/>
    <n v="6"/>
    <n v="13"/>
    <n v="246"/>
    <n v="6"/>
    <n v="3"/>
    <n v="0.05"/>
    <n v="497.14"/>
    <n v="938"/>
    <x v="257"/>
    <n v="1491.42"/>
    <n v="1181.8799999999997"/>
    <n v="9"/>
    <x v="0"/>
  </r>
  <r>
    <x v="7065"/>
    <x v="3"/>
    <x v="5"/>
    <d v="2020-06-18T00:00:00"/>
    <x v="838"/>
    <d v="2020-09-24T00:00:00"/>
    <d v="2020-09-28T00:00:00"/>
    <s v="USD"/>
    <n v="3"/>
    <n v="14"/>
    <n v="82"/>
    <n v="34"/>
    <n v="5"/>
    <n v="0.15"/>
    <n v="2446.5100000000002"/>
    <n v="3651.5"/>
    <x v="2259"/>
    <n v="12232.550000000001"/>
    <n v="3286.3249999999989"/>
    <n v="4"/>
    <x v="1"/>
  </r>
  <r>
    <x v="7066"/>
    <x v="0"/>
    <x v="0"/>
    <d v="2020-06-18T00:00:00"/>
    <x v="838"/>
    <d v="2020-09-21T00:00:00"/>
    <d v="2020-09-29T00:00:00"/>
    <s v="USD"/>
    <n v="17"/>
    <n v="48"/>
    <n v="104"/>
    <n v="44"/>
    <n v="3"/>
    <n v="0.3"/>
    <n v="681.79"/>
    <n v="1065.3"/>
    <x v="545"/>
    <n v="2045.37"/>
    <n v="191.75999999999976"/>
    <n v="8"/>
    <x v="0"/>
  </r>
  <r>
    <x v="7067"/>
    <x v="1"/>
    <x v="0"/>
    <d v="2020-03-10T00:00:00"/>
    <x v="838"/>
    <d v="2020-10-04T00:00:00"/>
    <d v="2020-10-14T00:00:00"/>
    <s v="USD"/>
    <n v="24"/>
    <n v="29"/>
    <n v="142"/>
    <n v="7"/>
    <n v="1"/>
    <n v="0.2"/>
    <n v="137.35"/>
    <n v="167.5"/>
    <x v="397"/>
    <n v="137.35"/>
    <n v="-3.3499999999999943"/>
    <n v="10"/>
    <x v="0"/>
  </r>
  <r>
    <x v="7068"/>
    <x v="3"/>
    <x v="4"/>
    <d v="2020-06-18T00:00:00"/>
    <x v="838"/>
    <d v="2020-10-06T00:00:00"/>
    <d v="2020-10-15T00:00:00"/>
    <s v="USD"/>
    <n v="1"/>
    <n v="44"/>
    <n v="338"/>
    <n v="43"/>
    <n v="8"/>
    <n v="0.05"/>
    <n v="514.69000000000005"/>
    <n v="1118.9000000000001"/>
    <x v="720"/>
    <n v="4117.5200000000004"/>
    <n v="4386.119999999999"/>
    <n v="9"/>
    <x v="0"/>
  </r>
  <r>
    <x v="7069"/>
    <x v="0"/>
    <x v="1"/>
    <d v="2020-06-18T00:00:00"/>
    <x v="839"/>
    <d v="2020-09-28T00:00:00"/>
    <d v="2020-10-03T00:00:00"/>
    <s v="USD"/>
    <n v="13"/>
    <n v="42"/>
    <n v="260"/>
    <n v="22"/>
    <n v="5"/>
    <n v="0.08"/>
    <n v="1910.3"/>
    <n v="2894.4"/>
    <x v="523"/>
    <n v="9551.5"/>
    <n v="3762.74"/>
    <n v="5"/>
    <x v="1"/>
  </r>
  <r>
    <x v="7070"/>
    <x v="3"/>
    <x v="0"/>
    <d v="2020-06-18T00:00:00"/>
    <x v="839"/>
    <d v="2020-09-25T00:00:00"/>
    <d v="2020-09-29T00:00:00"/>
    <s v="USD"/>
    <n v="10"/>
    <n v="5"/>
    <n v="129"/>
    <n v="28"/>
    <n v="4"/>
    <n v="0.2"/>
    <n v="3260.35"/>
    <n v="5621.3"/>
    <x v="1867"/>
    <n v="13041.4"/>
    <n v="4946.76"/>
    <n v="4"/>
    <x v="1"/>
  </r>
  <r>
    <x v="7071"/>
    <x v="3"/>
    <x v="2"/>
    <d v="2020-06-18T00:00:00"/>
    <x v="839"/>
    <d v="2020-10-12T00:00:00"/>
    <d v="2020-10-19T00:00:00"/>
    <s v="USD"/>
    <n v="8"/>
    <n v="46"/>
    <n v="312"/>
    <n v="27"/>
    <n v="6"/>
    <n v="0.2"/>
    <n v="95.21"/>
    <n v="194.3"/>
    <x v="558"/>
    <n v="571.26"/>
    <n v="361.38000000000022"/>
    <n v="7"/>
    <x v="1"/>
  </r>
  <r>
    <x v="7072"/>
    <x v="2"/>
    <x v="2"/>
    <d v="2020-06-18T00:00:00"/>
    <x v="839"/>
    <d v="2020-10-03T00:00:00"/>
    <d v="2020-10-08T00:00:00"/>
    <s v="USD"/>
    <n v="28"/>
    <n v="48"/>
    <n v="278"/>
    <n v="23"/>
    <n v="5"/>
    <n v="0.05"/>
    <n v="869.33"/>
    <n v="1159.0999999999999"/>
    <x v="466"/>
    <n v="4346.6500000000005"/>
    <n v="1159.0749999999989"/>
    <n v="5"/>
    <x v="1"/>
  </r>
  <r>
    <x v="7073"/>
    <x v="3"/>
    <x v="2"/>
    <d v="2020-06-18T00:00:00"/>
    <x v="839"/>
    <d v="2020-09-22T00:00:00"/>
    <d v="2020-09-23T00:00:00"/>
    <s v="USD"/>
    <n v="4"/>
    <n v="34"/>
    <n v="280"/>
    <n v="24"/>
    <n v="5"/>
    <n v="0.05"/>
    <n v="1118.7"/>
    <n v="1896.1"/>
    <x v="997"/>
    <n v="5593.5"/>
    <n v="3412.9750000000004"/>
    <n v="1"/>
    <x v="1"/>
  </r>
  <r>
    <x v="7074"/>
    <x v="1"/>
    <x v="2"/>
    <d v="2020-06-18T00:00:00"/>
    <x v="839"/>
    <d v="2020-10-02T00:00:00"/>
    <d v="2020-10-07T00:00:00"/>
    <s v="USD"/>
    <n v="24"/>
    <n v="33"/>
    <n v="282"/>
    <n v="26"/>
    <n v="8"/>
    <n v="0.1"/>
    <n v="824.9"/>
    <n v="1018.4"/>
    <x v="250"/>
    <n v="6599.2"/>
    <n v="733.27999999999975"/>
    <n v="5"/>
    <x v="1"/>
  </r>
  <r>
    <x v="7075"/>
    <x v="0"/>
    <x v="3"/>
    <d v="2020-06-18T00:00:00"/>
    <x v="839"/>
    <d v="2020-10-14T00:00:00"/>
    <d v="2020-10-23T00:00:00"/>
    <s v="USD"/>
    <n v="13"/>
    <n v="17"/>
    <n v="43"/>
    <n v="34"/>
    <n v="4"/>
    <n v="0.05"/>
    <n v="3792.87"/>
    <n v="5125.5"/>
    <x v="1993"/>
    <n v="15171.48"/>
    <n v="4305.4199999999983"/>
    <n v="9"/>
    <x v="0"/>
  </r>
  <r>
    <x v="7076"/>
    <x v="2"/>
    <x v="1"/>
    <d v="2020-06-18T00:00:00"/>
    <x v="839"/>
    <d v="2020-10-10T00:00:00"/>
    <d v="2020-10-14T00:00:00"/>
    <s v="USD"/>
    <n v="27"/>
    <n v="32"/>
    <n v="236"/>
    <n v="16"/>
    <n v="4"/>
    <n v="0.3"/>
    <n v="508.13"/>
    <n v="1058.5999999999999"/>
    <x v="1657"/>
    <n v="2032.52"/>
    <n v="931.55999999999949"/>
    <n v="4"/>
    <x v="1"/>
  </r>
  <r>
    <x v="7077"/>
    <x v="3"/>
    <x v="0"/>
    <d v="2020-06-18T00:00:00"/>
    <x v="839"/>
    <d v="2020-10-13T00:00:00"/>
    <d v="2020-10-23T00:00:00"/>
    <s v="USD"/>
    <n v="4"/>
    <n v="8"/>
    <n v="105"/>
    <n v="16"/>
    <n v="1"/>
    <n v="0.05"/>
    <n v="508.13"/>
    <n v="1058.5999999999999"/>
    <x v="936"/>
    <n v="508.13"/>
    <n v="497.53999999999985"/>
    <n v="10"/>
    <x v="0"/>
  </r>
  <r>
    <x v="7078"/>
    <x v="3"/>
    <x v="2"/>
    <d v="2020-06-18T00:00:00"/>
    <x v="839"/>
    <d v="2020-10-12T00:00:00"/>
    <d v="2020-10-14T00:00:00"/>
    <s v="USD"/>
    <n v="12"/>
    <n v="1"/>
    <n v="324"/>
    <n v="7"/>
    <n v="6"/>
    <n v="0.1"/>
    <n v="147.66999999999999"/>
    <n v="194.3"/>
    <x v="558"/>
    <n v="886.02"/>
    <n v="163.20000000000027"/>
    <n v="2"/>
    <x v="1"/>
  </r>
  <r>
    <x v="7079"/>
    <x v="3"/>
    <x v="4"/>
    <d v="2020-06-18T00:00:00"/>
    <x v="839"/>
    <d v="2020-09-26T00:00:00"/>
    <d v="2020-10-02T00:00:00"/>
    <s v="USD"/>
    <n v="9"/>
    <n v="1"/>
    <n v="352"/>
    <n v="1"/>
    <n v="1"/>
    <n v="0.05"/>
    <n v="841.52"/>
    <n v="1051.9000000000001"/>
    <x v="83"/>
    <n v="841.52"/>
    <n v="157.78500000000008"/>
    <n v="6"/>
    <x v="1"/>
  </r>
  <r>
    <x v="7080"/>
    <x v="1"/>
    <x v="2"/>
    <d v="2020-06-18T00:00:00"/>
    <x v="840"/>
    <d v="2020-10-10T00:00:00"/>
    <d v="2020-10-17T00:00:00"/>
    <s v="USD"/>
    <n v="24"/>
    <n v="21"/>
    <n v="303"/>
    <n v="22"/>
    <n v="7"/>
    <n v="0.08"/>
    <n v="673.35"/>
    <n v="897.8"/>
    <x v="2165"/>
    <n v="4713.45"/>
    <n v="1068.3819999999996"/>
    <n v="7"/>
    <x v="1"/>
  </r>
  <r>
    <x v="7081"/>
    <x v="3"/>
    <x v="2"/>
    <d v="2020-06-18T00:00:00"/>
    <x v="840"/>
    <d v="2020-10-12T00:00:00"/>
    <d v="2020-10-15T00:00:00"/>
    <s v="USD"/>
    <n v="8"/>
    <n v="23"/>
    <n v="318"/>
    <n v="4"/>
    <n v="1"/>
    <n v="0.15"/>
    <n v="809.96"/>
    <n v="1051.9000000000001"/>
    <x v="83"/>
    <n v="809.96"/>
    <n v="84.154999999999973"/>
    <n v="3"/>
    <x v="1"/>
  </r>
  <r>
    <x v="7082"/>
    <x v="1"/>
    <x v="3"/>
    <d v="2020-06-18T00:00:00"/>
    <x v="840"/>
    <d v="2020-09-24T00:00:00"/>
    <d v="2020-10-02T00:00:00"/>
    <s v="USD"/>
    <n v="24"/>
    <n v="13"/>
    <n v="3"/>
    <n v="34"/>
    <n v="3"/>
    <n v="0.05"/>
    <n v="222.44"/>
    <n v="268"/>
    <x v="988"/>
    <n v="667.31999999999994"/>
    <n v="96.480000000000018"/>
    <n v="8"/>
    <x v="0"/>
  </r>
  <r>
    <x v="7083"/>
    <x v="0"/>
    <x v="0"/>
    <d v="2020-06-18T00:00:00"/>
    <x v="840"/>
    <d v="2020-09-29T00:00:00"/>
    <d v="2020-10-05T00:00:00"/>
    <s v="USD"/>
    <n v="19"/>
    <n v="7"/>
    <n v="88"/>
    <n v="46"/>
    <n v="1"/>
    <n v="0.1"/>
    <n v="1217.1199999999999"/>
    <n v="1963.1"/>
    <x v="1736"/>
    <n v="1217.1199999999999"/>
    <n v="549.67000000000007"/>
    <n v="6"/>
    <x v="1"/>
  </r>
  <r>
    <x v="7084"/>
    <x v="3"/>
    <x v="0"/>
    <d v="2020-06-18T00:00:00"/>
    <x v="840"/>
    <d v="2020-09-27T00:00:00"/>
    <d v="2020-09-28T00:00:00"/>
    <s v="USD"/>
    <n v="3"/>
    <n v="45"/>
    <n v="101"/>
    <n v="31"/>
    <n v="3"/>
    <n v="0.05"/>
    <n v="771.84"/>
    <n v="1715.2"/>
    <x v="1057"/>
    <n v="2315.52"/>
    <n v="2572.7999999999997"/>
    <n v="1"/>
    <x v="1"/>
  </r>
  <r>
    <x v="7085"/>
    <x v="1"/>
    <x v="4"/>
    <d v="2020-06-18T00:00:00"/>
    <x v="840"/>
    <d v="2020-10-05T00:00:00"/>
    <d v="2020-10-11T00:00:00"/>
    <s v="USD"/>
    <n v="21"/>
    <n v="41"/>
    <n v="331"/>
    <n v="20"/>
    <n v="4"/>
    <n v="0.15"/>
    <n v="1508.3"/>
    <n v="2251.1999999999998"/>
    <x v="371"/>
    <n v="6033.2"/>
    <n v="1620.8799999999992"/>
    <n v="6"/>
    <x v="1"/>
  </r>
  <r>
    <x v="7086"/>
    <x v="2"/>
    <x v="3"/>
    <d v="2020-06-18T00:00:00"/>
    <x v="840"/>
    <d v="2020-09-22T00:00:00"/>
    <d v="2020-09-26T00:00:00"/>
    <s v="USD"/>
    <n v="26"/>
    <n v="12"/>
    <n v="3"/>
    <n v="7"/>
    <n v="8"/>
    <n v="0.08"/>
    <n v="588.13"/>
    <n v="1031.8"/>
    <x v="562"/>
    <n v="4705.04"/>
    <n v="2889.0079999999998"/>
    <n v="4"/>
    <x v="1"/>
  </r>
  <r>
    <x v="7087"/>
    <x v="3"/>
    <x v="5"/>
    <d v="2020-06-18T00:00:00"/>
    <x v="840"/>
    <d v="2020-09-30T00:00:00"/>
    <d v="2020-10-08T00:00:00"/>
    <s v="USD"/>
    <n v="6"/>
    <n v="14"/>
    <n v="66"/>
    <n v="30"/>
    <n v="2"/>
    <n v="0.2"/>
    <n v="205.02"/>
    <n v="241.2"/>
    <x v="164"/>
    <n v="410.04"/>
    <n v="-24.120000000000005"/>
    <n v="8"/>
    <x v="0"/>
  </r>
  <r>
    <x v="7088"/>
    <x v="0"/>
    <x v="2"/>
    <d v="2020-06-18T00:00:00"/>
    <x v="840"/>
    <d v="2020-09-19T00:00:00"/>
    <d v="2020-09-21T00:00:00"/>
    <s v="USD"/>
    <n v="15"/>
    <n v="18"/>
    <n v="328"/>
    <n v="10"/>
    <n v="4"/>
    <n v="0.2"/>
    <n v="1142.48"/>
    <n v="2331.6"/>
    <x v="289"/>
    <n v="4569.92"/>
    <n v="2891.2"/>
    <n v="2"/>
    <x v="1"/>
  </r>
  <r>
    <x v="7089"/>
    <x v="1"/>
    <x v="4"/>
    <d v="2020-06-18T00:00:00"/>
    <x v="840"/>
    <d v="2020-10-05T00:00:00"/>
    <d v="2020-10-10T00:00:00"/>
    <s v="USD"/>
    <n v="21"/>
    <n v="49"/>
    <n v="366"/>
    <n v="28"/>
    <n v="3"/>
    <n v="0.2"/>
    <n v="721.19"/>
    <n v="1045.2"/>
    <x v="258"/>
    <n v="2163.5700000000002"/>
    <n v="344.91000000000031"/>
    <n v="5"/>
    <x v="1"/>
  </r>
  <r>
    <x v="7090"/>
    <x v="3"/>
    <x v="3"/>
    <d v="2020-06-18T00:00:00"/>
    <x v="841"/>
    <d v="2020-09-24T00:00:00"/>
    <d v="2020-10-04T00:00:00"/>
    <s v="USD"/>
    <n v="11"/>
    <n v="12"/>
    <n v="45"/>
    <n v="25"/>
    <n v="4"/>
    <n v="0.1"/>
    <n v="722.73"/>
    <n v="1078.7"/>
    <x v="1785"/>
    <n v="2890.92"/>
    <n v="992.40000000000009"/>
    <n v="10"/>
    <x v="0"/>
  </r>
  <r>
    <x v="7091"/>
    <x v="1"/>
    <x v="2"/>
    <d v="2020-06-18T00:00:00"/>
    <x v="841"/>
    <d v="2020-09-23T00:00:00"/>
    <d v="2020-09-29T00:00:00"/>
    <s v="USD"/>
    <n v="22"/>
    <n v="2"/>
    <n v="319"/>
    <n v="8"/>
    <n v="3"/>
    <n v="0.1"/>
    <n v="173.13"/>
    <n v="254.6"/>
    <x v="287"/>
    <n v="519.39"/>
    <n v="168.02999999999997"/>
    <n v="6"/>
    <x v="1"/>
  </r>
  <r>
    <x v="7092"/>
    <x v="3"/>
    <x v="4"/>
    <d v="2020-06-18T00:00:00"/>
    <x v="841"/>
    <d v="2020-10-04T00:00:00"/>
    <d v="2020-10-07T00:00:00"/>
    <s v="USD"/>
    <n v="7"/>
    <n v="4"/>
    <n v="354"/>
    <n v="35"/>
    <n v="2"/>
    <n v="0.08"/>
    <n v="4323.1099999999997"/>
    <n v="5688.3"/>
    <x v="2078"/>
    <n v="8646.2199999999993"/>
    <n v="1820.2520000000022"/>
    <n v="3"/>
    <x v="1"/>
  </r>
  <r>
    <x v="7093"/>
    <x v="0"/>
    <x v="1"/>
    <d v="2020-06-18T00:00:00"/>
    <x v="841"/>
    <d v="2020-10-14T00:00:00"/>
    <d v="2020-10-23T00:00:00"/>
    <s v="USD"/>
    <n v="13"/>
    <n v="4"/>
    <n v="225"/>
    <n v="33"/>
    <n v="2"/>
    <n v="0.05"/>
    <n v="783.36"/>
    <n v="1058.5999999999999"/>
    <x v="1314"/>
    <n v="1566.72"/>
    <n v="444.61999999999966"/>
    <n v="9"/>
    <x v="0"/>
  </r>
  <r>
    <x v="7094"/>
    <x v="2"/>
    <x v="3"/>
    <d v="2020-06-18T00:00:00"/>
    <x v="841"/>
    <d v="2020-10-11T00:00:00"/>
    <d v="2020-10-16T00:00:00"/>
    <s v="USD"/>
    <n v="28"/>
    <n v="25"/>
    <n v="17"/>
    <n v="12"/>
    <n v="5"/>
    <n v="0.1"/>
    <n v="726.01"/>
    <n v="864.3"/>
    <x v="528"/>
    <n v="3630.05"/>
    <n v="259.29999999999973"/>
    <n v="5"/>
    <x v="1"/>
  </r>
  <r>
    <x v="7095"/>
    <x v="3"/>
    <x v="3"/>
    <d v="2020-06-18T00:00:00"/>
    <x v="841"/>
    <d v="2020-09-25T00:00:00"/>
    <d v="2020-10-02T00:00:00"/>
    <s v="USD"/>
    <n v="3"/>
    <n v="48"/>
    <n v="15"/>
    <n v="1"/>
    <n v="1"/>
    <n v="0.08"/>
    <n v="128.91"/>
    <n v="174.2"/>
    <x v="165"/>
    <n v="128.91"/>
    <n v="31.354000000000013"/>
    <n v="7"/>
    <x v="1"/>
  </r>
  <r>
    <x v="7096"/>
    <x v="2"/>
    <x v="2"/>
    <d v="2020-06-18T00:00:00"/>
    <x v="841"/>
    <d v="2020-10-07T00:00:00"/>
    <d v="2020-10-16T00:00:00"/>
    <s v="USD"/>
    <n v="28"/>
    <n v="25"/>
    <n v="316"/>
    <n v="20"/>
    <n v="4"/>
    <n v="0.05"/>
    <n v="469.74"/>
    <n v="1145.7"/>
    <x v="1439"/>
    <n v="1878.96"/>
    <n v="2474.6999999999998"/>
    <n v="9"/>
    <x v="0"/>
  </r>
  <r>
    <x v="7097"/>
    <x v="3"/>
    <x v="4"/>
    <d v="2020-06-18T00:00:00"/>
    <x v="841"/>
    <d v="2020-10-05T00:00:00"/>
    <d v="2020-10-11T00:00:00"/>
    <s v="USD"/>
    <n v="6"/>
    <n v="26"/>
    <n v="345"/>
    <n v="19"/>
    <n v="4"/>
    <n v="0.08"/>
    <n v="498.48"/>
    <n v="804"/>
    <x v="843"/>
    <n v="1993.92"/>
    <n v="964.80000000000018"/>
    <n v="6"/>
    <x v="1"/>
  </r>
  <r>
    <x v="7098"/>
    <x v="2"/>
    <x v="0"/>
    <d v="2020-06-18T00:00:00"/>
    <x v="841"/>
    <d v="2020-10-03T00:00:00"/>
    <d v="2020-10-10T00:00:00"/>
    <s v="USD"/>
    <n v="28"/>
    <n v="13"/>
    <n v="95"/>
    <n v="13"/>
    <n v="8"/>
    <n v="0.1"/>
    <n v="663.3"/>
    <n v="1005"/>
    <x v="71"/>
    <n v="5306.4"/>
    <n v="1929.6000000000004"/>
    <n v="7"/>
    <x v="1"/>
  </r>
  <r>
    <x v="7099"/>
    <x v="0"/>
    <x v="3"/>
    <d v="2020-06-18T00:00:00"/>
    <x v="841"/>
    <d v="2020-09-22T00:00:00"/>
    <d v="2020-09-25T00:00:00"/>
    <s v="USD"/>
    <n v="15"/>
    <n v="32"/>
    <n v="28"/>
    <n v="42"/>
    <n v="5"/>
    <n v="0.05"/>
    <n v="175.67"/>
    <n v="254.6"/>
    <x v="703"/>
    <n v="878.34999999999991"/>
    <n v="331"/>
    <n v="3"/>
    <x v="1"/>
  </r>
  <r>
    <x v="7100"/>
    <x v="0"/>
    <x v="4"/>
    <d v="2020-06-18T00:00:00"/>
    <x v="841"/>
    <d v="2020-10-14T00:00:00"/>
    <d v="2020-10-19T00:00:00"/>
    <s v="USD"/>
    <n v="18"/>
    <n v="44"/>
    <n v="366"/>
    <n v="13"/>
    <n v="2"/>
    <n v="0.2"/>
    <n v="2296.63"/>
    <n v="3959.7"/>
    <x v="2260"/>
    <n v="4593.26"/>
    <n v="1742.2600000000002"/>
    <n v="5"/>
    <x v="1"/>
  </r>
  <r>
    <x v="7101"/>
    <x v="2"/>
    <x v="3"/>
    <d v="2020-06-18T00:00:00"/>
    <x v="842"/>
    <d v="2020-10-10T00:00:00"/>
    <d v="2020-10-12T00:00:00"/>
    <s v="USD"/>
    <n v="28"/>
    <n v="19"/>
    <n v="21"/>
    <n v="29"/>
    <n v="5"/>
    <n v="0.05"/>
    <n v="583.16999999999996"/>
    <n v="911.2"/>
    <x v="35"/>
    <n v="2915.85"/>
    <n v="1412.35"/>
    <n v="2"/>
    <x v="1"/>
  </r>
  <r>
    <x v="7102"/>
    <x v="1"/>
    <x v="1"/>
    <d v="2020-06-18T00:00:00"/>
    <x v="842"/>
    <d v="2020-10-06T00:00:00"/>
    <d v="2020-10-12T00:00:00"/>
    <s v="USD"/>
    <n v="22"/>
    <n v="46"/>
    <n v="218"/>
    <n v="26"/>
    <n v="3"/>
    <n v="0.4"/>
    <n v="1315.55"/>
    <n v="2579.5"/>
    <x v="790"/>
    <n v="3946.6499999999996"/>
    <n v="696.44999999999982"/>
    <n v="6"/>
    <x v="1"/>
  </r>
  <r>
    <x v="7103"/>
    <x v="3"/>
    <x v="0"/>
    <d v="2020-06-18T00:00:00"/>
    <x v="842"/>
    <d v="2020-10-14T00:00:00"/>
    <d v="2020-10-21T00:00:00"/>
    <s v="USD"/>
    <n v="1"/>
    <n v="7"/>
    <n v="102"/>
    <n v="19"/>
    <n v="4"/>
    <n v="0.2"/>
    <n v="134.4"/>
    <n v="227.8"/>
    <x v="1311"/>
    <n v="537.6"/>
    <n v="191.36"/>
    <n v="7"/>
    <x v="1"/>
  </r>
  <r>
    <x v="7104"/>
    <x v="2"/>
    <x v="3"/>
    <d v="2020-06-18T00:00:00"/>
    <x v="842"/>
    <d v="2020-10-06T00:00:00"/>
    <d v="2020-10-15T00:00:00"/>
    <s v="USD"/>
    <n v="26"/>
    <n v="5"/>
    <n v="10"/>
    <n v="41"/>
    <n v="2"/>
    <n v="0.1"/>
    <n v="712.88"/>
    <n v="938"/>
    <x v="401"/>
    <n v="1425.76"/>
    <n v="262.6400000000001"/>
    <n v="9"/>
    <x v="0"/>
  </r>
  <r>
    <x v="7105"/>
    <x v="3"/>
    <x v="0"/>
    <d v="2020-06-18T00:00:00"/>
    <x v="842"/>
    <d v="2020-10-16T00:00:00"/>
    <d v="2020-10-21T00:00:00"/>
    <s v="USD"/>
    <n v="4"/>
    <n v="41"/>
    <n v="112"/>
    <n v="33"/>
    <n v="2"/>
    <n v="0.08"/>
    <n v="579.54999999999995"/>
    <n v="1159.0999999999999"/>
    <x v="1494"/>
    <n v="1159.0999999999999"/>
    <n v="973.64400000000023"/>
    <n v="5"/>
    <x v="1"/>
  </r>
  <r>
    <x v="7106"/>
    <x v="0"/>
    <x v="3"/>
    <d v="2020-06-18T00:00:00"/>
    <x v="842"/>
    <d v="2020-09-22T00:00:00"/>
    <d v="2020-09-29T00:00:00"/>
    <s v="USD"/>
    <n v="18"/>
    <n v="28"/>
    <n v="27"/>
    <n v="45"/>
    <n v="1"/>
    <n v="0.1"/>
    <n v="2964.75"/>
    <n v="3953"/>
    <x v="979"/>
    <n v="2964.75"/>
    <n v="592.95000000000027"/>
    <n v="7"/>
    <x v="1"/>
  </r>
  <r>
    <x v="7107"/>
    <x v="0"/>
    <x v="0"/>
    <d v="2020-06-18T00:00:00"/>
    <x v="842"/>
    <d v="2020-09-23T00:00:00"/>
    <d v="2020-10-03T00:00:00"/>
    <s v="USD"/>
    <n v="19"/>
    <n v="31"/>
    <n v="141"/>
    <n v="30"/>
    <n v="2"/>
    <n v="0.15"/>
    <n v="1034.75"/>
    <n v="1916.2"/>
    <x v="1352"/>
    <n v="2069.5"/>
    <n v="1188.04"/>
    <n v="10"/>
    <x v="0"/>
  </r>
  <r>
    <x v="7108"/>
    <x v="0"/>
    <x v="0"/>
    <d v="2020-06-18T00:00:00"/>
    <x v="842"/>
    <d v="2020-09-29T00:00:00"/>
    <d v="2020-10-08T00:00:00"/>
    <s v="USD"/>
    <n v="13"/>
    <n v="37"/>
    <n v="111"/>
    <n v="11"/>
    <n v="4"/>
    <n v="0.1"/>
    <n v="2099.2399999999998"/>
    <n v="2499.1"/>
    <x v="606"/>
    <n v="8396.9599999999991"/>
    <n v="599.80000000000109"/>
    <n v="9"/>
    <x v="0"/>
  </r>
  <r>
    <x v="7109"/>
    <x v="3"/>
    <x v="4"/>
    <d v="2020-06-18T00:00:00"/>
    <x v="843"/>
    <d v="2020-10-07T00:00:00"/>
    <d v="2020-10-11T00:00:00"/>
    <s v="USD"/>
    <n v="8"/>
    <n v="45"/>
    <n v="348"/>
    <n v="32"/>
    <n v="1"/>
    <n v="0.05"/>
    <n v="1546.63"/>
    <n v="2666.6"/>
    <x v="1376"/>
    <n v="1546.63"/>
    <n v="986.63999999999987"/>
    <n v="4"/>
    <x v="1"/>
  </r>
  <r>
    <x v="7110"/>
    <x v="3"/>
    <x v="4"/>
    <d v="2020-06-18T00:00:00"/>
    <x v="843"/>
    <d v="2020-10-16T00:00:00"/>
    <d v="2020-10-19T00:00:00"/>
    <s v="USD"/>
    <n v="2"/>
    <n v="28"/>
    <n v="366"/>
    <n v="4"/>
    <n v="2"/>
    <n v="0.05"/>
    <n v="3774.78"/>
    <n v="6291.3"/>
    <x v="977"/>
    <n v="7549.56"/>
    <n v="4403.9099999999989"/>
    <n v="3"/>
    <x v="1"/>
  </r>
  <r>
    <x v="7111"/>
    <x v="3"/>
    <x v="0"/>
    <d v="2020-06-18T00:00:00"/>
    <x v="843"/>
    <d v="2020-10-16T00:00:00"/>
    <d v="2020-10-26T00:00:00"/>
    <s v="USD"/>
    <n v="3"/>
    <n v="11"/>
    <n v="121"/>
    <n v="9"/>
    <n v="5"/>
    <n v="0.15"/>
    <n v="2283.36"/>
    <n v="5708.4"/>
    <x v="2261"/>
    <n v="11416.800000000001"/>
    <n v="12843.9"/>
    <n v="10"/>
    <x v="0"/>
  </r>
  <r>
    <x v="7112"/>
    <x v="3"/>
    <x v="1"/>
    <d v="2020-06-18T00:00:00"/>
    <x v="843"/>
    <d v="2020-10-03T00:00:00"/>
    <d v="2020-10-13T00:00:00"/>
    <s v="USD"/>
    <n v="4"/>
    <n v="22"/>
    <n v="211"/>
    <n v="43"/>
    <n v="4"/>
    <n v="0.08"/>
    <n v="379.89"/>
    <n v="844.2"/>
    <x v="640"/>
    <n v="1519.56"/>
    <n v="1587.0960000000005"/>
    <n v="10"/>
    <x v="0"/>
  </r>
  <r>
    <x v="7113"/>
    <x v="0"/>
    <x v="3"/>
    <d v="2020-06-18T00:00:00"/>
    <x v="843"/>
    <d v="2020-10-16T00:00:00"/>
    <d v="2020-10-21T00:00:00"/>
    <s v="USD"/>
    <n v="14"/>
    <n v="29"/>
    <n v="14"/>
    <n v="43"/>
    <n v="6"/>
    <n v="0.1"/>
    <n v="1196.3499999999999"/>
    <n v="1929.6"/>
    <x v="1890"/>
    <n v="7178.0999999999995"/>
    <n v="3241.7399999999989"/>
    <n v="5"/>
    <x v="1"/>
  </r>
  <r>
    <x v="7114"/>
    <x v="3"/>
    <x v="0"/>
    <d v="2020-06-18T00:00:00"/>
    <x v="843"/>
    <d v="2020-10-02T00:00:00"/>
    <d v="2020-10-03T00:00:00"/>
    <s v="USD"/>
    <n v="2"/>
    <n v="29"/>
    <n v="90"/>
    <n v="36"/>
    <n v="4"/>
    <n v="0.1"/>
    <n v="840.18"/>
    <n v="1105.5"/>
    <x v="133"/>
    <n v="3360.72"/>
    <n v="619.08000000000038"/>
    <n v="1"/>
    <x v="1"/>
  </r>
  <r>
    <x v="7115"/>
    <x v="0"/>
    <x v="0"/>
    <d v="2020-06-18T00:00:00"/>
    <x v="843"/>
    <d v="2020-10-13T00:00:00"/>
    <d v="2020-10-15T00:00:00"/>
    <s v="USD"/>
    <n v="13"/>
    <n v="12"/>
    <n v="100"/>
    <n v="14"/>
    <n v="3"/>
    <n v="0.1"/>
    <n v="656.2"/>
    <n v="1112.2"/>
    <x v="15"/>
    <n v="1968.6000000000001"/>
    <n v="1034.3400000000004"/>
    <n v="2"/>
    <x v="1"/>
  </r>
  <r>
    <x v="7116"/>
    <x v="3"/>
    <x v="4"/>
    <d v="2020-06-18T00:00:00"/>
    <x v="843"/>
    <d v="2020-09-26T00:00:00"/>
    <d v="2020-10-04T00:00:00"/>
    <s v="USD"/>
    <n v="11"/>
    <n v="19"/>
    <n v="348"/>
    <n v="21"/>
    <n v="1"/>
    <n v="0.05"/>
    <n v="789.13"/>
    <n v="1011.7"/>
    <x v="566"/>
    <n v="789.13"/>
    <n v="171.98500000000001"/>
    <n v="8"/>
    <x v="0"/>
  </r>
  <r>
    <x v="7117"/>
    <x v="1"/>
    <x v="1"/>
    <d v="2020-06-18T00:00:00"/>
    <x v="843"/>
    <d v="2020-10-16T00:00:00"/>
    <d v="2020-10-25T00:00:00"/>
    <s v="USD"/>
    <n v="25"/>
    <n v="49"/>
    <n v="213"/>
    <n v="42"/>
    <n v="1"/>
    <n v="0.05"/>
    <n v="1429.04"/>
    <n v="1855.9"/>
    <x v="1149"/>
    <n v="1429.04"/>
    <n v="334.06500000000005"/>
    <n v="9"/>
    <x v="0"/>
  </r>
  <r>
    <x v="7118"/>
    <x v="1"/>
    <x v="2"/>
    <d v="2020-06-18T00:00:00"/>
    <x v="843"/>
    <d v="2020-10-03T00:00:00"/>
    <d v="2020-10-09T00:00:00"/>
    <s v="USD"/>
    <n v="21"/>
    <n v="40"/>
    <n v="322"/>
    <n v="16"/>
    <n v="3"/>
    <n v="0.05"/>
    <n v="2750.69"/>
    <n v="3986.5"/>
    <x v="270"/>
    <n v="8252.07"/>
    <n v="3109.4549999999999"/>
    <n v="6"/>
    <x v="1"/>
  </r>
  <r>
    <x v="7119"/>
    <x v="3"/>
    <x v="2"/>
    <d v="2020-06-18T00:00:00"/>
    <x v="843"/>
    <d v="2020-10-18T00:00:00"/>
    <d v="2020-10-27T00:00:00"/>
    <s v="USD"/>
    <n v="11"/>
    <n v="23"/>
    <n v="308"/>
    <n v="18"/>
    <n v="4"/>
    <n v="0.4"/>
    <n v="1768.67"/>
    <n v="2639.8"/>
    <x v="1303"/>
    <n v="7074.68"/>
    <n v="-739.15999999999985"/>
    <n v="9"/>
    <x v="0"/>
  </r>
  <r>
    <x v="7120"/>
    <x v="3"/>
    <x v="3"/>
    <d v="2020-06-18T00:00:00"/>
    <x v="844"/>
    <d v="2020-10-19T00:00:00"/>
    <d v="2020-10-21T00:00:00"/>
    <s v="USD"/>
    <n v="6"/>
    <n v="14"/>
    <n v="30"/>
    <n v="46"/>
    <n v="2"/>
    <n v="0.2"/>
    <n v="1129.3499999999999"/>
    <n v="2304.8000000000002"/>
    <x v="1717"/>
    <n v="2258.6999999999998"/>
    <n v="1428.9800000000005"/>
    <n v="2"/>
    <x v="1"/>
  </r>
  <r>
    <x v="7121"/>
    <x v="3"/>
    <x v="4"/>
    <d v="2020-06-18T00:00:00"/>
    <x v="844"/>
    <d v="2020-10-03T00:00:00"/>
    <d v="2020-10-04T00:00:00"/>
    <s v="USD"/>
    <n v="3"/>
    <n v="47"/>
    <n v="333"/>
    <n v="12"/>
    <n v="3"/>
    <n v="0.05"/>
    <n v="546.72"/>
    <n v="1139"/>
    <x v="263"/>
    <n v="1640.16"/>
    <n v="1605.9899999999996"/>
    <n v="1"/>
    <x v="1"/>
  </r>
  <r>
    <x v="7122"/>
    <x v="3"/>
    <x v="4"/>
    <d v="2020-06-18T00:00:00"/>
    <x v="844"/>
    <d v="2020-10-07T00:00:00"/>
    <d v="2020-10-10T00:00:00"/>
    <s v="USD"/>
    <n v="8"/>
    <n v="18"/>
    <n v="352"/>
    <n v="29"/>
    <n v="1"/>
    <n v="0.08"/>
    <n v="1472.79"/>
    <n v="2539.3000000000002"/>
    <x v="184"/>
    <n v="1472.79"/>
    <n v="863.36600000000044"/>
    <n v="3"/>
    <x v="1"/>
  </r>
  <r>
    <x v="7123"/>
    <x v="3"/>
    <x v="1"/>
    <d v="2020-06-18T00:00:00"/>
    <x v="844"/>
    <d v="2020-09-25T00:00:00"/>
    <d v="2020-10-05T00:00:00"/>
    <s v="USD"/>
    <n v="8"/>
    <n v="42"/>
    <n v="245"/>
    <n v="31"/>
    <n v="2"/>
    <n v="0.1"/>
    <n v="1013.64"/>
    <n v="2472.3000000000002"/>
    <x v="1462"/>
    <n v="2027.28"/>
    <n v="2422.8600000000006"/>
    <n v="10"/>
    <x v="0"/>
  </r>
  <r>
    <x v="7124"/>
    <x v="2"/>
    <x v="1"/>
    <d v="2020-06-18T00:00:00"/>
    <x v="844"/>
    <d v="2020-10-12T00:00:00"/>
    <d v="2020-10-15T00:00:00"/>
    <s v="USD"/>
    <n v="28"/>
    <n v="14"/>
    <n v="237"/>
    <n v="5"/>
    <n v="5"/>
    <n v="0.08"/>
    <n v="830.6"/>
    <n v="1695.1"/>
    <x v="2262"/>
    <n v="4153"/>
    <n v="3644.46"/>
    <n v="3"/>
    <x v="1"/>
  </r>
  <r>
    <x v="7125"/>
    <x v="0"/>
    <x v="0"/>
    <d v="2020-06-18T00:00:00"/>
    <x v="844"/>
    <d v="2020-10-18T00:00:00"/>
    <d v="2020-10-26T00:00:00"/>
    <s v="USD"/>
    <n v="13"/>
    <n v="35"/>
    <n v="120"/>
    <n v="11"/>
    <n v="4"/>
    <n v="0.1"/>
    <n v="797.23"/>
    <n v="1092.0999999999999"/>
    <x v="830"/>
    <n v="3188.92"/>
    <n v="742.63999999999987"/>
    <n v="8"/>
    <x v="0"/>
  </r>
  <r>
    <x v="7126"/>
    <x v="3"/>
    <x v="1"/>
    <d v="2020-06-18T00:00:00"/>
    <x v="844"/>
    <d v="2020-10-15T00:00:00"/>
    <d v="2020-10-22T00:00:00"/>
    <s v="USD"/>
    <n v="4"/>
    <n v="50"/>
    <n v="229"/>
    <n v="36"/>
    <n v="3"/>
    <n v="0.15"/>
    <n v="1050.3599999999999"/>
    <n v="1721.9"/>
    <x v="893"/>
    <n v="3151.08"/>
    <n v="1239.7650000000003"/>
    <n v="7"/>
    <x v="1"/>
  </r>
  <r>
    <x v="7127"/>
    <x v="3"/>
    <x v="3"/>
    <d v="2020-06-18T00:00:00"/>
    <x v="844"/>
    <d v="2020-10-18T00:00:00"/>
    <d v="2020-10-20T00:00:00"/>
    <s v="USD"/>
    <n v="2"/>
    <n v="20"/>
    <n v="55"/>
    <n v="7"/>
    <n v="7"/>
    <n v="0.08"/>
    <n v="873.08"/>
    <n v="1051.9000000000001"/>
    <x v="434"/>
    <n v="6111.56"/>
    <n v="662.6760000000013"/>
    <n v="2"/>
    <x v="1"/>
  </r>
  <r>
    <x v="7128"/>
    <x v="2"/>
    <x v="3"/>
    <d v="2020-06-18T00:00:00"/>
    <x v="844"/>
    <d v="2020-10-03T00:00:00"/>
    <d v="2020-10-09T00:00:00"/>
    <s v="USD"/>
    <n v="26"/>
    <n v="21"/>
    <n v="7"/>
    <n v="4"/>
    <n v="2"/>
    <n v="0.2"/>
    <n v="2094.8200000000002"/>
    <n v="3879.3"/>
    <x v="1600"/>
    <n v="4189.6400000000003"/>
    <n v="2017.2400000000007"/>
    <n v="6"/>
    <x v="1"/>
  </r>
  <r>
    <x v="7129"/>
    <x v="3"/>
    <x v="3"/>
    <d v="2020-06-18T00:00:00"/>
    <x v="844"/>
    <d v="2020-10-03T00:00:00"/>
    <d v="2020-10-12T00:00:00"/>
    <s v="USD"/>
    <n v="3"/>
    <n v="50"/>
    <n v="4"/>
    <n v="8"/>
    <n v="5"/>
    <n v="0.08"/>
    <n v="3275.5"/>
    <n v="3899.4"/>
    <x v="866"/>
    <n v="16377.5"/>
    <n v="1559.7400000000016"/>
    <n v="9"/>
    <x v="0"/>
  </r>
  <r>
    <x v="7130"/>
    <x v="3"/>
    <x v="0"/>
    <d v="2020-06-18T00:00:00"/>
    <x v="844"/>
    <d v="2020-10-06T00:00:00"/>
    <d v="2020-10-10T00:00:00"/>
    <s v="USD"/>
    <n v="7"/>
    <n v="4"/>
    <n v="155"/>
    <n v="30"/>
    <n v="1"/>
    <n v="0.05"/>
    <n v="2580.84"/>
    <n v="5735.2"/>
    <x v="2263"/>
    <n v="2580.84"/>
    <n v="2867.5999999999995"/>
    <n v="4"/>
    <x v="1"/>
  </r>
  <r>
    <x v="7131"/>
    <x v="1"/>
    <x v="0"/>
    <d v="2020-06-18T00:00:00"/>
    <x v="844"/>
    <d v="2020-10-19T00:00:00"/>
    <d v="2020-10-24T00:00:00"/>
    <s v="USD"/>
    <n v="25"/>
    <n v="18"/>
    <n v="168"/>
    <n v="41"/>
    <n v="8"/>
    <n v="0.2"/>
    <n v="1627.3"/>
    <n v="3537.6"/>
    <x v="2264"/>
    <n v="13018.4"/>
    <n v="9622.24"/>
    <n v="5"/>
    <x v="1"/>
  </r>
  <r>
    <x v="7132"/>
    <x v="3"/>
    <x v="0"/>
    <d v="2020-06-18T00:00:00"/>
    <x v="844"/>
    <d v="2020-10-13T00:00:00"/>
    <d v="2020-10-18T00:00:00"/>
    <s v="USD"/>
    <n v="10"/>
    <n v="8"/>
    <n v="90"/>
    <n v="9"/>
    <n v="4"/>
    <n v="0.08"/>
    <n v="724.67"/>
    <n v="1132.3"/>
    <x v="39"/>
    <n v="2898.68"/>
    <n v="1268.1839999999997"/>
    <n v="5"/>
    <x v="1"/>
  </r>
  <r>
    <x v="7133"/>
    <x v="3"/>
    <x v="3"/>
    <d v="2020-06-18T00:00:00"/>
    <x v="844"/>
    <d v="2020-10-10T00:00:00"/>
    <d v="2020-10-15T00:00:00"/>
    <s v="USD"/>
    <n v="11"/>
    <n v="15"/>
    <n v="50"/>
    <n v="14"/>
    <n v="3"/>
    <n v="0.1"/>
    <n v="1759.82"/>
    <n v="3825.7"/>
    <x v="394"/>
    <n v="5279.46"/>
    <n v="5049.9299999999994"/>
    <n v="5"/>
    <x v="1"/>
  </r>
  <r>
    <x v="7134"/>
    <x v="1"/>
    <x v="2"/>
    <d v="2020-06-18T00:00:00"/>
    <x v="844"/>
    <d v="2020-10-11T00:00:00"/>
    <d v="2020-10-21T00:00:00"/>
    <s v="USD"/>
    <n v="22"/>
    <n v="41"/>
    <n v="324"/>
    <n v="12"/>
    <n v="8"/>
    <n v="0.4"/>
    <n v="3895.38"/>
    <n v="6492.3"/>
    <x v="2265"/>
    <n v="31163.040000000001"/>
    <n v="0"/>
    <n v="10"/>
    <x v="0"/>
  </r>
  <r>
    <x v="7135"/>
    <x v="3"/>
    <x v="2"/>
    <d v="2020-06-18T00:00:00"/>
    <x v="844"/>
    <d v="2020-09-26T00:00:00"/>
    <d v="2020-10-06T00:00:00"/>
    <s v="USD"/>
    <n v="5"/>
    <n v="23"/>
    <n v="296"/>
    <n v="14"/>
    <n v="2"/>
    <n v="0.1"/>
    <n v="808.62"/>
    <n v="998.3"/>
    <x v="1391"/>
    <n v="1617.24"/>
    <n v="179.70000000000005"/>
    <n v="10"/>
    <x v="0"/>
  </r>
  <r>
    <x v="7136"/>
    <x v="1"/>
    <x v="5"/>
    <d v="2020-06-18T00:00:00"/>
    <x v="845"/>
    <d v="2020-10-05T00:00:00"/>
    <d v="2020-10-14T00:00:00"/>
    <s v="USD"/>
    <n v="21"/>
    <n v="10"/>
    <n v="87"/>
    <n v="16"/>
    <n v="2"/>
    <n v="0.08"/>
    <n v="947.05"/>
    <n v="1721.9"/>
    <x v="1500"/>
    <n v="1894.1"/>
    <n v="1274.1960000000004"/>
    <n v="9"/>
    <x v="0"/>
  </r>
  <r>
    <x v="7137"/>
    <x v="0"/>
    <x v="0"/>
    <d v="2020-06-18T00:00:00"/>
    <x v="845"/>
    <d v="2020-10-01T00:00:00"/>
    <d v="2020-10-02T00:00:00"/>
    <s v="USD"/>
    <n v="19"/>
    <n v="17"/>
    <n v="101"/>
    <n v="42"/>
    <n v="5"/>
    <n v="0.15"/>
    <n v="1472.33"/>
    <n v="1963.1"/>
    <x v="12"/>
    <n v="7361.65"/>
    <n v="981.52499999999964"/>
    <n v="1"/>
    <x v="1"/>
  </r>
  <r>
    <x v="7138"/>
    <x v="3"/>
    <x v="0"/>
    <d v="2020-06-18T00:00:00"/>
    <x v="845"/>
    <d v="2020-10-08T00:00:00"/>
    <d v="2020-10-11T00:00:00"/>
    <s v="USD"/>
    <n v="4"/>
    <n v="30"/>
    <n v="130"/>
    <n v="29"/>
    <n v="2"/>
    <n v="0.2"/>
    <n v="2695.21"/>
    <n v="3906.1"/>
    <x v="1969"/>
    <n v="5390.42"/>
    <n v="859.34000000000015"/>
    <n v="3"/>
    <x v="1"/>
  </r>
  <r>
    <x v="7139"/>
    <x v="3"/>
    <x v="4"/>
    <d v="2020-06-18T00:00:00"/>
    <x v="845"/>
    <d v="2020-10-18T00:00:00"/>
    <d v="2020-10-23T00:00:00"/>
    <s v="USD"/>
    <n v="3"/>
    <n v="38"/>
    <n v="358"/>
    <n v="1"/>
    <n v="7"/>
    <n v="0.08"/>
    <n v="488.1"/>
    <n v="1038.5"/>
    <x v="157"/>
    <n v="3416.7000000000003"/>
    <n v="3271.2400000000002"/>
    <n v="5"/>
    <x v="1"/>
  </r>
  <r>
    <x v="7140"/>
    <x v="0"/>
    <x v="5"/>
    <d v="2020-06-18T00:00:00"/>
    <x v="845"/>
    <d v="2020-10-06T00:00:00"/>
    <d v="2020-10-12T00:00:00"/>
    <s v="USD"/>
    <n v="13"/>
    <n v="28"/>
    <n v="86"/>
    <n v="1"/>
    <n v="3"/>
    <n v="0.05"/>
    <n v="964.8"/>
    <n v="2010"/>
    <x v="458"/>
    <n v="2894.3999999999996"/>
    <n v="2834.1000000000004"/>
    <n v="6"/>
    <x v="1"/>
  </r>
  <r>
    <x v="7141"/>
    <x v="3"/>
    <x v="3"/>
    <d v="2020-06-18T00:00:00"/>
    <x v="845"/>
    <d v="2020-10-04T00:00:00"/>
    <d v="2020-10-12T00:00:00"/>
    <s v="USD"/>
    <n v="4"/>
    <n v="39"/>
    <n v="14"/>
    <n v="27"/>
    <n v="1"/>
    <n v="0.15"/>
    <n v="805.68"/>
    <n v="1239.5"/>
    <x v="402"/>
    <n v="805.68"/>
    <n v="247.8950000000001"/>
    <n v="8"/>
    <x v="0"/>
  </r>
  <r>
    <x v="7142"/>
    <x v="1"/>
    <x v="3"/>
    <d v="2020-06-18T00:00:00"/>
    <x v="845"/>
    <d v="2020-09-25T00:00:00"/>
    <d v="2020-09-30T00:00:00"/>
    <s v="USD"/>
    <n v="22"/>
    <n v="43"/>
    <n v="27"/>
    <n v="31"/>
    <n v="2"/>
    <n v="0.15"/>
    <n v="1654.9"/>
    <n v="2546"/>
    <x v="113"/>
    <n v="3309.8"/>
    <n v="1018.3999999999996"/>
    <n v="5"/>
    <x v="1"/>
  </r>
  <r>
    <x v="7143"/>
    <x v="2"/>
    <x v="3"/>
    <d v="2020-06-18T00:00:00"/>
    <x v="845"/>
    <d v="2020-09-29T00:00:00"/>
    <d v="2020-09-30T00:00:00"/>
    <s v="USD"/>
    <n v="28"/>
    <n v="18"/>
    <n v="23"/>
    <n v="36"/>
    <n v="6"/>
    <n v="0.05"/>
    <n v="745.04"/>
    <n v="1862.6"/>
    <x v="313"/>
    <n v="4470.24"/>
    <n v="6146.5799999999981"/>
    <n v="1"/>
    <x v="1"/>
  </r>
  <r>
    <x v="7144"/>
    <x v="3"/>
    <x v="0"/>
    <d v="2020-06-18T00:00:00"/>
    <x v="845"/>
    <d v="2020-09-25T00:00:00"/>
    <d v="2020-09-28T00:00:00"/>
    <s v="USD"/>
    <n v="9"/>
    <n v="47"/>
    <n v="180"/>
    <n v="18"/>
    <n v="6"/>
    <n v="0.15"/>
    <n v="1196.6199999999999"/>
    <n v="2546"/>
    <x v="552"/>
    <n v="7179.7199999999993"/>
    <n v="5804.880000000001"/>
    <n v="3"/>
    <x v="1"/>
  </r>
  <r>
    <x v="7145"/>
    <x v="3"/>
    <x v="4"/>
    <d v="2020-06-18T00:00:00"/>
    <x v="845"/>
    <d v="2020-10-11T00:00:00"/>
    <d v="2020-10-18T00:00:00"/>
    <s v="USD"/>
    <n v="6"/>
    <n v="22"/>
    <n v="351"/>
    <n v="43"/>
    <n v="6"/>
    <n v="0.08"/>
    <n v="119.39"/>
    <n v="221.1"/>
    <x v="785"/>
    <n v="716.34"/>
    <n v="504.13199999999995"/>
    <n v="7"/>
    <x v="1"/>
  </r>
  <r>
    <x v="7146"/>
    <x v="2"/>
    <x v="0"/>
    <d v="2020-06-18T00:00:00"/>
    <x v="845"/>
    <d v="2020-10-16T00:00:00"/>
    <d v="2020-10-19T00:00:00"/>
    <s v="USD"/>
    <n v="28"/>
    <n v="44"/>
    <n v="182"/>
    <n v="27"/>
    <n v="5"/>
    <n v="0.05"/>
    <n v="2195.9299999999998"/>
    <n v="3852.5"/>
    <x v="66"/>
    <n v="10979.65"/>
    <n v="7319.7250000000004"/>
    <n v="3"/>
    <x v="1"/>
  </r>
  <r>
    <x v="7147"/>
    <x v="3"/>
    <x v="0"/>
    <d v="2020-06-18T00:00:00"/>
    <x v="846"/>
    <d v="2020-09-26T00:00:00"/>
    <d v="2020-10-04T00:00:00"/>
    <s v="USD"/>
    <n v="9"/>
    <n v="32"/>
    <n v="188"/>
    <n v="25"/>
    <n v="6"/>
    <n v="0.1"/>
    <n v="120.06"/>
    <n v="214.4"/>
    <x v="1132"/>
    <n v="720.36"/>
    <n v="437.4000000000002"/>
    <n v="8"/>
    <x v="0"/>
  </r>
  <r>
    <x v="7148"/>
    <x v="1"/>
    <x v="0"/>
    <d v="2020-06-18T00:00:00"/>
    <x v="846"/>
    <d v="2020-09-30T00:00:00"/>
    <d v="2020-10-07T00:00:00"/>
    <s v="USD"/>
    <n v="23"/>
    <n v="12"/>
    <n v="90"/>
    <n v="33"/>
    <n v="8"/>
    <n v="0.1"/>
    <n v="4374.16"/>
    <n v="5607.9"/>
    <x v="2266"/>
    <n v="34993.279999999999"/>
    <n v="5383.5999999999985"/>
    <n v="7"/>
    <x v="1"/>
  </r>
  <r>
    <x v="7149"/>
    <x v="1"/>
    <x v="1"/>
    <d v="2020-06-18T00:00:00"/>
    <x v="846"/>
    <d v="2020-09-29T00:00:00"/>
    <d v="2020-10-03T00:00:00"/>
    <s v="USD"/>
    <n v="23"/>
    <n v="15"/>
    <n v="233"/>
    <n v="8"/>
    <n v="8"/>
    <n v="0.05"/>
    <n v="1083.06"/>
    <n v="1775.5"/>
    <x v="1084"/>
    <n v="8664.48"/>
    <n v="4829.32"/>
    <n v="4"/>
    <x v="1"/>
  </r>
  <r>
    <x v="7150"/>
    <x v="3"/>
    <x v="2"/>
    <d v="2020-06-18T00:00:00"/>
    <x v="846"/>
    <d v="2020-10-01T00:00:00"/>
    <d v="2020-10-06T00:00:00"/>
    <s v="USD"/>
    <n v="8"/>
    <n v="6"/>
    <n v="322"/>
    <n v="13"/>
    <n v="3"/>
    <n v="0.08"/>
    <n v="565.21"/>
    <n v="763.8"/>
    <x v="2267"/>
    <n v="1695.63"/>
    <n v="412.45799999999963"/>
    <n v="5"/>
    <x v="1"/>
  </r>
  <r>
    <x v="7151"/>
    <x v="0"/>
    <x v="0"/>
    <d v="2020-06-18T00:00:00"/>
    <x v="846"/>
    <d v="2020-10-06T00:00:00"/>
    <d v="2020-10-09T00:00:00"/>
    <s v="USD"/>
    <n v="16"/>
    <n v="31"/>
    <n v="136"/>
    <n v="6"/>
    <n v="1"/>
    <n v="0.08"/>
    <n v="4417.18"/>
    <n v="5386.8"/>
    <x v="2268"/>
    <n v="4417.18"/>
    <n v="538.67600000000039"/>
    <n v="3"/>
    <x v="1"/>
  </r>
  <r>
    <x v="7152"/>
    <x v="3"/>
    <x v="4"/>
    <d v="2020-06-18T00:00:00"/>
    <x v="847"/>
    <d v="2020-10-19T00:00:00"/>
    <d v="2020-10-26T00:00:00"/>
    <s v="USD"/>
    <n v="2"/>
    <n v="24"/>
    <n v="337"/>
    <n v="46"/>
    <n v="1"/>
    <n v="0.05"/>
    <n v="571.17999999999995"/>
    <n v="1038.5"/>
    <x v="107"/>
    <n v="571.17999999999995"/>
    <n v="415.39499999999998"/>
    <n v="7"/>
    <x v="1"/>
  </r>
  <r>
    <x v="7153"/>
    <x v="3"/>
    <x v="3"/>
    <d v="2020-06-18T00:00:00"/>
    <x v="847"/>
    <d v="2020-09-26T00:00:00"/>
    <d v="2020-10-03T00:00:00"/>
    <s v="USD"/>
    <n v="4"/>
    <n v="13"/>
    <n v="49"/>
    <n v="23"/>
    <n v="5"/>
    <n v="0.05"/>
    <n v="814.72"/>
    <n v="1273"/>
    <x v="85"/>
    <n v="4073.6000000000004"/>
    <n v="1973.1499999999996"/>
    <n v="7"/>
    <x v="1"/>
  </r>
  <r>
    <x v="7154"/>
    <x v="3"/>
    <x v="3"/>
    <d v="2020-06-18T00:00:00"/>
    <x v="847"/>
    <d v="2020-10-05T00:00:00"/>
    <d v="2020-10-07T00:00:00"/>
    <s v="USD"/>
    <n v="8"/>
    <n v="28"/>
    <n v="36"/>
    <n v="11"/>
    <n v="1"/>
    <n v="0.05"/>
    <n v="1553.33"/>
    <n v="1849.2"/>
    <x v="89"/>
    <n v="1553.33"/>
    <n v="203.41000000000008"/>
    <n v="2"/>
    <x v="1"/>
  </r>
  <r>
    <x v="7155"/>
    <x v="1"/>
    <x v="2"/>
    <d v="2020-06-18T00:00:00"/>
    <x v="847"/>
    <d v="2020-09-27T00:00:00"/>
    <d v="2020-09-30T00:00:00"/>
    <s v="USD"/>
    <n v="24"/>
    <n v="32"/>
    <n v="297"/>
    <n v="37"/>
    <n v="6"/>
    <n v="0.1"/>
    <n v="2308.2800000000002"/>
    <n v="3979.8"/>
    <x v="1803"/>
    <n v="13849.68"/>
    <n v="7641.2400000000016"/>
    <n v="3"/>
    <x v="1"/>
  </r>
  <r>
    <x v="7156"/>
    <x v="1"/>
    <x v="1"/>
    <d v="2020-06-18T00:00:00"/>
    <x v="847"/>
    <d v="2020-10-08T00:00:00"/>
    <d v="2020-10-15T00:00:00"/>
    <s v="USD"/>
    <n v="22"/>
    <n v="38"/>
    <n v="203"/>
    <n v="36"/>
    <n v="4"/>
    <n v="0.08"/>
    <n v="1510.85"/>
    <n v="1842.5"/>
    <x v="2269"/>
    <n v="6043.4"/>
    <n v="737.00000000000091"/>
    <n v="7"/>
    <x v="1"/>
  </r>
  <r>
    <x v="7157"/>
    <x v="0"/>
    <x v="1"/>
    <d v="2020-06-18T00:00:00"/>
    <x v="847"/>
    <d v="2020-09-28T00:00:00"/>
    <d v="2020-09-29T00:00:00"/>
    <s v="USD"/>
    <n v="19"/>
    <n v="37"/>
    <n v="225"/>
    <n v="7"/>
    <n v="3"/>
    <n v="0.3"/>
    <n v="1101.08"/>
    <n v="1326.6"/>
    <x v="2270"/>
    <n v="3303.24"/>
    <n v="-517.38000000000011"/>
    <n v="1"/>
    <x v="1"/>
  </r>
  <r>
    <x v="7158"/>
    <x v="2"/>
    <x v="2"/>
    <d v="2020-06-18T00:00:00"/>
    <x v="847"/>
    <d v="2020-10-15T00:00:00"/>
    <d v="2020-10-23T00:00:00"/>
    <s v="USD"/>
    <n v="27"/>
    <n v="23"/>
    <n v="272"/>
    <n v="19"/>
    <n v="1"/>
    <n v="0.08"/>
    <n v="538.67999999999995"/>
    <n v="897.8"/>
    <x v="2271"/>
    <n v="538.67999999999995"/>
    <n v="287.29600000000005"/>
    <n v="8"/>
    <x v="0"/>
  </r>
  <r>
    <x v="7159"/>
    <x v="3"/>
    <x v="2"/>
    <d v="2020-06-18T00:00:00"/>
    <x v="847"/>
    <d v="2020-10-03T00:00:00"/>
    <d v="2020-10-04T00:00:00"/>
    <s v="USD"/>
    <n v="6"/>
    <n v="8"/>
    <n v="325"/>
    <n v="7"/>
    <n v="1"/>
    <n v="0.1"/>
    <n v="4332.0200000000004"/>
    <n v="5219.3"/>
    <x v="2272"/>
    <n v="4332.0200000000004"/>
    <n v="365.34999999999945"/>
    <n v="1"/>
    <x v="1"/>
  </r>
  <r>
    <x v="7160"/>
    <x v="0"/>
    <x v="0"/>
    <d v="2020-06-18T00:00:00"/>
    <x v="847"/>
    <d v="2020-10-17T00:00:00"/>
    <d v="2020-10-18T00:00:00"/>
    <s v="USD"/>
    <n v="15"/>
    <n v="34"/>
    <n v="200"/>
    <n v="21"/>
    <n v="5"/>
    <n v="0.2"/>
    <n v="578.88"/>
    <n v="964.8"/>
    <x v="98"/>
    <n v="2894.4"/>
    <n v="964.80000000000018"/>
    <n v="1"/>
    <x v="1"/>
  </r>
  <r>
    <x v="7161"/>
    <x v="3"/>
    <x v="5"/>
    <d v="2020-06-18T00:00:00"/>
    <x v="847"/>
    <d v="2020-10-14T00:00:00"/>
    <d v="2020-10-20T00:00:00"/>
    <s v="USD"/>
    <n v="7"/>
    <n v="37"/>
    <n v="80"/>
    <n v="8"/>
    <n v="2"/>
    <n v="0.1"/>
    <n v="1604.78"/>
    <n v="3343.3"/>
    <x v="2273"/>
    <n v="3209.56"/>
    <n v="2808.3800000000006"/>
    <n v="6"/>
    <x v="1"/>
  </r>
  <r>
    <x v="7162"/>
    <x v="3"/>
    <x v="0"/>
    <d v="2020-06-18T00:00:00"/>
    <x v="848"/>
    <d v="2020-10-15T00:00:00"/>
    <d v="2020-10-23T00:00:00"/>
    <s v="USD"/>
    <n v="3"/>
    <n v="18"/>
    <n v="156"/>
    <n v="25"/>
    <n v="6"/>
    <n v="0.4"/>
    <n v="755.09"/>
    <n v="1078.7"/>
    <x v="463"/>
    <n v="4530.54"/>
    <n v="-647.2199999999998"/>
    <n v="8"/>
    <x v="0"/>
  </r>
  <r>
    <x v="7163"/>
    <x v="0"/>
    <x v="1"/>
    <d v="2020-06-18T00:00:00"/>
    <x v="848"/>
    <d v="2020-10-11T00:00:00"/>
    <d v="2020-10-15T00:00:00"/>
    <s v="USD"/>
    <n v="17"/>
    <n v="50"/>
    <n v="207"/>
    <n v="22"/>
    <n v="6"/>
    <n v="0.05"/>
    <n v="211.72"/>
    <n v="268"/>
    <x v="442"/>
    <n v="1270.32"/>
    <n v="257.27999999999997"/>
    <n v="4"/>
    <x v="1"/>
  </r>
  <r>
    <x v="7164"/>
    <x v="3"/>
    <x v="1"/>
    <d v="2020-06-18T00:00:00"/>
    <x v="848"/>
    <d v="2020-09-29T00:00:00"/>
    <d v="2020-10-07T00:00:00"/>
    <s v="USD"/>
    <n v="7"/>
    <n v="44"/>
    <n v="209"/>
    <n v="23"/>
    <n v="7"/>
    <n v="0.15"/>
    <n v="452.25"/>
    <n v="837.5"/>
    <x v="680"/>
    <n v="3165.75"/>
    <n v="1817.375"/>
    <n v="8"/>
    <x v="0"/>
  </r>
  <r>
    <x v="7165"/>
    <x v="0"/>
    <x v="5"/>
    <d v="2020-06-18T00:00:00"/>
    <x v="848"/>
    <d v="2020-10-20T00:00:00"/>
    <d v="2020-10-25T00:00:00"/>
    <s v="USD"/>
    <n v="17"/>
    <n v="8"/>
    <n v="85"/>
    <n v="6"/>
    <n v="7"/>
    <n v="0.05"/>
    <n v="1623.48"/>
    <n v="3959.7"/>
    <x v="966"/>
    <n v="11364.36"/>
    <n v="14967.644999999997"/>
    <n v="5"/>
    <x v="1"/>
  </r>
  <r>
    <x v="7166"/>
    <x v="0"/>
    <x v="0"/>
    <d v="2020-06-18T00:00:00"/>
    <x v="848"/>
    <d v="2020-10-02T00:00:00"/>
    <d v="2020-10-08T00:00:00"/>
    <s v="USD"/>
    <n v="20"/>
    <n v="8"/>
    <n v="139"/>
    <n v="33"/>
    <n v="1"/>
    <n v="0.1"/>
    <n v="1440.84"/>
    <n v="1695.1"/>
    <x v="1440"/>
    <n v="1440.84"/>
    <n v="84.75"/>
    <n v="6"/>
    <x v="1"/>
  </r>
  <r>
    <x v="7167"/>
    <x v="2"/>
    <x v="4"/>
    <d v="2020-06-18T00:00:00"/>
    <x v="848"/>
    <d v="2020-10-19T00:00:00"/>
    <d v="2020-10-21T00:00:00"/>
    <s v="USD"/>
    <n v="27"/>
    <n v="33"/>
    <n v="356"/>
    <n v="7"/>
    <n v="7"/>
    <n v="0.08"/>
    <n v="3301.76"/>
    <n v="5159"/>
    <x v="2274"/>
    <n v="23112.32"/>
    <n v="10111.64"/>
    <n v="2"/>
    <x v="1"/>
  </r>
  <r>
    <x v="7168"/>
    <x v="2"/>
    <x v="2"/>
    <d v="2020-06-18T00:00:00"/>
    <x v="848"/>
    <d v="2020-10-13T00:00:00"/>
    <d v="2020-10-15T00:00:00"/>
    <s v="USD"/>
    <n v="28"/>
    <n v="46"/>
    <n v="292"/>
    <n v="8"/>
    <n v="6"/>
    <n v="0.05"/>
    <n v="4280.8999999999996"/>
    <n v="6204.2"/>
    <x v="1865"/>
    <n v="25685.399999999998"/>
    <n v="9678.5399999999972"/>
    <n v="2"/>
    <x v="1"/>
  </r>
  <r>
    <x v="7169"/>
    <x v="3"/>
    <x v="0"/>
    <d v="2020-06-18T00:00:00"/>
    <x v="848"/>
    <d v="2020-10-14T00:00:00"/>
    <d v="2020-10-23T00:00:00"/>
    <s v="USD"/>
    <n v="3"/>
    <n v="12"/>
    <n v="166"/>
    <n v="10"/>
    <n v="8"/>
    <n v="0.08"/>
    <n v="1236.1500000000001"/>
    <n v="2472.3000000000002"/>
    <x v="873"/>
    <n v="9889.2000000000007"/>
    <n v="8306.9279999999999"/>
    <n v="9"/>
    <x v="0"/>
  </r>
  <r>
    <x v="7170"/>
    <x v="3"/>
    <x v="0"/>
    <d v="2020-06-18T00:00:00"/>
    <x v="848"/>
    <d v="2020-10-11T00:00:00"/>
    <d v="2020-10-15T00:00:00"/>
    <s v="USD"/>
    <n v="2"/>
    <n v="34"/>
    <n v="98"/>
    <n v="3"/>
    <n v="6"/>
    <n v="0.2"/>
    <n v="1030.1300000000001"/>
    <n v="2512.5"/>
    <x v="1457"/>
    <n v="6180.7800000000007"/>
    <n v="5879.2199999999993"/>
    <n v="4"/>
    <x v="1"/>
  </r>
  <r>
    <x v="7171"/>
    <x v="0"/>
    <x v="4"/>
    <d v="2020-06-18T00:00:00"/>
    <x v="848"/>
    <d v="2020-10-23T00:00:00"/>
    <d v="2020-10-27T00:00:00"/>
    <s v="USD"/>
    <n v="13"/>
    <n v="1"/>
    <n v="339"/>
    <n v="12"/>
    <n v="6"/>
    <n v="0.05"/>
    <n v="2795.24"/>
    <n v="3993.2"/>
    <x v="1616"/>
    <n v="16771.439999999999"/>
    <n v="5989.7999999999993"/>
    <n v="4"/>
    <x v="1"/>
  </r>
  <r>
    <x v="7172"/>
    <x v="3"/>
    <x v="0"/>
    <d v="2020-06-18T00:00:00"/>
    <x v="849"/>
    <d v="2020-10-20T00:00:00"/>
    <d v="2020-10-29T00:00:00"/>
    <s v="USD"/>
    <n v="1"/>
    <n v="12"/>
    <n v="127"/>
    <n v="23"/>
    <n v="3"/>
    <n v="0.05"/>
    <n v="4304.01"/>
    <n v="6237.7"/>
    <x v="2275"/>
    <n v="12912.03"/>
    <n v="4865.4149999999954"/>
    <n v="9"/>
    <x v="0"/>
  </r>
  <r>
    <x v="7173"/>
    <x v="0"/>
    <x v="2"/>
    <d v="2020-06-18T00:00:00"/>
    <x v="849"/>
    <d v="2020-10-10T00:00:00"/>
    <d v="2020-10-17T00:00:00"/>
    <s v="USD"/>
    <n v="19"/>
    <n v="19"/>
    <n v="307"/>
    <n v="32"/>
    <n v="6"/>
    <n v="0.08"/>
    <n v="505.18"/>
    <n v="971.5"/>
    <x v="941"/>
    <n v="3031.08"/>
    <n v="2331.6000000000004"/>
    <n v="7"/>
    <x v="1"/>
  </r>
  <r>
    <x v="7174"/>
    <x v="1"/>
    <x v="0"/>
    <d v="2020-06-18T00:00:00"/>
    <x v="849"/>
    <d v="2020-10-15T00:00:00"/>
    <d v="2020-10-19T00:00:00"/>
    <s v="USD"/>
    <n v="23"/>
    <n v="17"/>
    <n v="99"/>
    <n v="41"/>
    <n v="4"/>
    <n v="0.3"/>
    <n v="1089.55"/>
    <n v="2318.1999999999998"/>
    <x v="851"/>
    <n v="4358.2"/>
    <n v="2132.7599999999993"/>
    <n v="4"/>
    <x v="1"/>
  </r>
  <r>
    <x v="7175"/>
    <x v="3"/>
    <x v="1"/>
    <d v="2020-06-18T00:00:00"/>
    <x v="849"/>
    <d v="2020-10-19T00:00:00"/>
    <d v="2020-10-24T00:00:00"/>
    <s v="USD"/>
    <n v="5"/>
    <n v="9"/>
    <n v="252"/>
    <n v="30"/>
    <n v="3"/>
    <n v="0.2"/>
    <n v="1299"/>
    <n v="1755.4"/>
    <x v="219"/>
    <n v="3897"/>
    <n v="315.96000000000095"/>
    <n v="5"/>
    <x v="1"/>
  </r>
  <r>
    <x v="7176"/>
    <x v="2"/>
    <x v="4"/>
    <d v="2020-06-18T00:00:00"/>
    <x v="849"/>
    <d v="2020-10-19T00:00:00"/>
    <d v="2020-10-28T00:00:00"/>
    <s v="USD"/>
    <n v="27"/>
    <n v="30"/>
    <n v="360"/>
    <n v="8"/>
    <n v="4"/>
    <n v="0.15"/>
    <n v="1498.66"/>
    <n v="3122.2"/>
    <x v="2276"/>
    <n v="5994.64"/>
    <n v="4620.8399999999992"/>
    <n v="9"/>
    <x v="0"/>
  </r>
  <r>
    <x v="7177"/>
    <x v="1"/>
    <x v="0"/>
    <d v="2020-06-18T00:00:00"/>
    <x v="850"/>
    <d v="2020-10-20T00:00:00"/>
    <d v="2020-10-25T00:00:00"/>
    <s v="USD"/>
    <n v="24"/>
    <n v="4"/>
    <n v="147"/>
    <n v="10"/>
    <n v="3"/>
    <n v="0.05"/>
    <n v="2452.1999999999998"/>
    <n v="4020"/>
    <x v="205"/>
    <n v="7356.5999999999995"/>
    <n v="4100.4000000000005"/>
    <n v="5"/>
    <x v="1"/>
  </r>
  <r>
    <x v="7178"/>
    <x v="0"/>
    <x v="0"/>
    <d v="2020-06-18T00:00:00"/>
    <x v="850"/>
    <d v="2020-10-02T00:00:00"/>
    <d v="2020-10-12T00:00:00"/>
    <s v="USD"/>
    <n v="14"/>
    <n v="4"/>
    <n v="153"/>
    <n v="32"/>
    <n v="7"/>
    <n v="0.05"/>
    <n v="104.52"/>
    <n v="201"/>
    <x v="77"/>
    <n v="731.64"/>
    <n v="605.00999999999988"/>
    <n v="10"/>
    <x v="0"/>
  </r>
  <r>
    <x v="7179"/>
    <x v="1"/>
    <x v="4"/>
    <d v="2020-06-18T00:00:00"/>
    <x v="850"/>
    <d v="2020-10-12T00:00:00"/>
    <d v="2020-10-16T00:00:00"/>
    <s v="USD"/>
    <n v="24"/>
    <n v="30"/>
    <n v="364"/>
    <n v="5"/>
    <n v="5"/>
    <n v="0.08"/>
    <n v="1779.12"/>
    <n v="2505.8000000000002"/>
    <x v="2277"/>
    <n v="8895.5999999999985"/>
    <n v="2631.0800000000017"/>
    <n v="4"/>
    <x v="1"/>
  </r>
  <r>
    <x v="7180"/>
    <x v="3"/>
    <x v="3"/>
    <d v="2020-06-18T00:00:00"/>
    <x v="850"/>
    <d v="2020-10-15T00:00:00"/>
    <d v="2020-10-16T00:00:00"/>
    <s v="USD"/>
    <n v="11"/>
    <n v="31"/>
    <n v="28"/>
    <n v="11"/>
    <n v="2"/>
    <n v="0.3"/>
    <n v="3144.04"/>
    <n v="3979.8"/>
    <x v="22"/>
    <n v="6288.08"/>
    <n v="-716.35999999999967"/>
    <n v="1"/>
    <x v="1"/>
  </r>
  <r>
    <x v="7181"/>
    <x v="0"/>
    <x v="0"/>
    <d v="2020-06-18T00:00:00"/>
    <x v="850"/>
    <d v="2020-10-07T00:00:00"/>
    <d v="2020-10-15T00:00:00"/>
    <s v="USD"/>
    <n v="14"/>
    <n v="17"/>
    <n v="126"/>
    <n v="45"/>
    <n v="8"/>
    <n v="0.05"/>
    <n v="2048.59"/>
    <n v="3939.6"/>
    <x v="1487"/>
    <n v="16388.72"/>
    <n v="13552.239999999998"/>
    <n v="8"/>
    <x v="0"/>
  </r>
  <r>
    <x v="7182"/>
    <x v="1"/>
    <x v="3"/>
    <d v="2020-06-18T00:00:00"/>
    <x v="850"/>
    <d v="2020-10-12T00:00:00"/>
    <d v="2020-10-22T00:00:00"/>
    <s v="USD"/>
    <n v="24"/>
    <n v="30"/>
    <n v="58"/>
    <n v="47"/>
    <n v="6"/>
    <n v="0.1"/>
    <n v="2880.6"/>
    <n v="3892.7"/>
    <x v="732"/>
    <n v="17283.599999999999"/>
    <n v="3736.9799999999996"/>
    <n v="10"/>
    <x v="0"/>
  </r>
  <r>
    <x v="7183"/>
    <x v="2"/>
    <x v="0"/>
    <d v="2020-06-18T00:00:00"/>
    <x v="850"/>
    <d v="2020-10-19T00:00:00"/>
    <d v="2020-10-22T00:00:00"/>
    <s v="USD"/>
    <n v="27"/>
    <n v="28"/>
    <n v="110"/>
    <n v="38"/>
    <n v="2"/>
    <n v="0.1"/>
    <n v="898.87"/>
    <n v="1152.4000000000001"/>
    <x v="2278"/>
    <n v="1797.74"/>
    <n v="276.58000000000015"/>
    <n v="3"/>
    <x v="1"/>
  </r>
  <r>
    <x v="7184"/>
    <x v="0"/>
    <x v="2"/>
    <d v="2020-06-18T00:00:00"/>
    <x v="850"/>
    <d v="2020-10-05T00:00:00"/>
    <d v="2020-10-14T00:00:00"/>
    <s v="USD"/>
    <n v="17"/>
    <n v="31"/>
    <n v="295"/>
    <n v="22"/>
    <n v="6"/>
    <n v="0.08"/>
    <n v="949.73"/>
    <n v="1172.5"/>
    <x v="159"/>
    <n v="5698.38"/>
    <n v="773.82000000000062"/>
    <n v="9"/>
    <x v="0"/>
  </r>
  <r>
    <x v="7185"/>
    <x v="3"/>
    <x v="0"/>
    <d v="2020-06-18T00:00:00"/>
    <x v="850"/>
    <d v="2020-10-25T00:00:00"/>
    <d v="2020-11-01T00:00:00"/>
    <s v="USD"/>
    <n v="10"/>
    <n v="1"/>
    <n v="167"/>
    <n v="22"/>
    <n v="5"/>
    <n v="0.08"/>
    <n v="830.8"/>
    <n v="1038.5"/>
    <x v="4"/>
    <n v="4154"/>
    <n v="623.10000000000036"/>
    <n v="7"/>
    <x v="1"/>
  </r>
  <r>
    <x v="7186"/>
    <x v="3"/>
    <x v="5"/>
    <d v="2020-06-18T00:00:00"/>
    <x v="850"/>
    <d v="2020-10-01T00:00:00"/>
    <d v="2020-10-09T00:00:00"/>
    <s v="USD"/>
    <n v="2"/>
    <n v="37"/>
    <n v="71"/>
    <n v="43"/>
    <n v="4"/>
    <n v="0.08"/>
    <n v="820.28"/>
    <n v="1065.3"/>
    <x v="312"/>
    <n v="3281.12"/>
    <n v="639.1840000000002"/>
    <n v="8"/>
    <x v="0"/>
  </r>
  <r>
    <x v="7187"/>
    <x v="3"/>
    <x v="0"/>
    <d v="2020-06-18T00:00:00"/>
    <x v="851"/>
    <d v="2020-10-18T00:00:00"/>
    <d v="2020-10-28T00:00:00"/>
    <s v="USD"/>
    <n v="5"/>
    <n v="35"/>
    <n v="118"/>
    <n v="46"/>
    <n v="2"/>
    <n v="0.08"/>
    <n v="893.78"/>
    <n v="1943"/>
    <x v="828"/>
    <n v="1787.56"/>
    <n v="1787.5600000000004"/>
    <n v="10"/>
    <x v="0"/>
  </r>
  <r>
    <x v="7188"/>
    <x v="0"/>
    <x v="1"/>
    <d v="2020-06-18T00:00:00"/>
    <x v="851"/>
    <d v="2020-10-21T00:00:00"/>
    <d v="2020-10-29T00:00:00"/>
    <s v="USD"/>
    <n v="17"/>
    <n v="33"/>
    <n v="219"/>
    <n v="23"/>
    <n v="2"/>
    <n v="0.05"/>
    <n v="2989.88"/>
    <n v="3986.5"/>
    <x v="736"/>
    <n v="5979.76"/>
    <n v="1594.5899999999992"/>
    <n v="8"/>
    <x v="0"/>
  </r>
  <r>
    <x v="7189"/>
    <x v="2"/>
    <x v="2"/>
    <d v="2020-06-18T00:00:00"/>
    <x v="851"/>
    <d v="2020-10-08T00:00:00"/>
    <d v="2020-10-10T00:00:00"/>
    <s v="USD"/>
    <n v="27"/>
    <n v="37"/>
    <n v="274"/>
    <n v="5"/>
    <n v="8"/>
    <n v="0.08"/>
    <n v="2670.89"/>
    <n v="6070.2"/>
    <x v="2279"/>
    <n v="21367.119999999999"/>
    <n v="23309.552"/>
    <n v="2"/>
    <x v="1"/>
  </r>
  <r>
    <x v="7190"/>
    <x v="1"/>
    <x v="1"/>
    <d v="2020-06-18T00:00:00"/>
    <x v="851"/>
    <d v="2020-10-05T00:00:00"/>
    <d v="2020-10-10T00:00:00"/>
    <s v="USD"/>
    <n v="22"/>
    <n v="16"/>
    <n v="204"/>
    <n v="9"/>
    <n v="3"/>
    <n v="0.05"/>
    <n v="177.95"/>
    <n v="214.4"/>
    <x v="2048"/>
    <n v="533.84999999999991"/>
    <n v="77.190000000000055"/>
    <n v="5"/>
    <x v="1"/>
  </r>
  <r>
    <x v="7191"/>
    <x v="0"/>
    <x v="2"/>
    <d v="2020-06-18T00:00:00"/>
    <x v="851"/>
    <d v="2020-10-20T00:00:00"/>
    <d v="2020-10-25T00:00:00"/>
    <s v="USD"/>
    <n v="20"/>
    <n v="50"/>
    <n v="286"/>
    <n v="42"/>
    <n v="7"/>
    <n v="0.05"/>
    <n v="778.54"/>
    <n v="1112.2"/>
    <x v="1099"/>
    <n v="5449.78"/>
    <n v="1946.3500000000004"/>
    <n v="5"/>
    <x v="1"/>
  </r>
  <r>
    <x v="7192"/>
    <x v="3"/>
    <x v="2"/>
    <d v="2020-06-18T00:00:00"/>
    <x v="851"/>
    <d v="2020-10-01T00:00:00"/>
    <d v="2020-10-07T00:00:00"/>
    <s v="USD"/>
    <n v="9"/>
    <n v="45"/>
    <n v="312"/>
    <n v="35"/>
    <n v="4"/>
    <n v="0.05"/>
    <n v="723.06"/>
    <n v="1018.4"/>
    <x v="1414"/>
    <n v="2892.24"/>
    <n v="977.67999999999984"/>
    <n v="6"/>
    <x v="1"/>
  </r>
  <r>
    <x v="7193"/>
    <x v="2"/>
    <x v="0"/>
    <d v="2020-06-18T00:00:00"/>
    <x v="851"/>
    <d v="2020-10-05T00:00:00"/>
    <d v="2020-10-11T00:00:00"/>
    <s v="USD"/>
    <n v="27"/>
    <n v="40"/>
    <n v="126"/>
    <n v="26"/>
    <n v="6"/>
    <n v="0.05"/>
    <n v="94.07"/>
    <n v="174.2"/>
    <x v="704"/>
    <n v="564.41999999999996"/>
    <n v="428.51999999999987"/>
    <n v="6"/>
    <x v="1"/>
  </r>
  <r>
    <x v="7194"/>
    <x v="3"/>
    <x v="4"/>
    <d v="2020-06-18T00:00:00"/>
    <x v="852"/>
    <d v="2020-10-04T00:00:00"/>
    <d v="2020-10-09T00:00:00"/>
    <s v="USD"/>
    <n v="11"/>
    <n v="48"/>
    <n v="341"/>
    <n v="23"/>
    <n v="2"/>
    <n v="0.08"/>
    <n v="758.78"/>
    <n v="1011.7"/>
    <x v="172"/>
    <n v="1517.56"/>
    <n v="343.9680000000003"/>
    <n v="5"/>
    <x v="1"/>
  </r>
  <r>
    <x v="7195"/>
    <x v="3"/>
    <x v="0"/>
    <d v="2020-06-18T00:00:00"/>
    <x v="852"/>
    <d v="2020-10-03T00:00:00"/>
    <d v="2020-10-04T00:00:00"/>
    <s v="USD"/>
    <n v="10"/>
    <n v="43"/>
    <n v="155"/>
    <n v="6"/>
    <n v="3"/>
    <n v="0.08"/>
    <n v="2938.02"/>
    <n v="6251.1"/>
    <x v="2280"/>
    <n v="8814.06"/>
    <n v="8438.9760000000042"/>
    <n v="1"/>
    <x v="1"/>
  </r>
  <r>
    <x v="7196"/>
    <x v="3"/>
    <x v="2"/>
    <d v="2020-06-18T00:00:00"/>
    <x v="852"/>
    <d v="2020-10-16T00:00:00"/>
    <d v="2020-10-23T00:00:00"/>
    <s v="USD"/>
    <n v="8"/>
    <n v="10"/>
    <n v="323"/>
    <n v="43"/>
    <n v="7"/>
    <n v="0.05"/>
    <n v="2499.9"/>
    <n v="3906.1"/>
    <x v="331"/>
    <n v="17499.3"/>
    <n v="8476.2649999999994"/>
    <n v="7"/>
    <x v="1"/>
  </r>
  <r>
    <x v="7197"/>
    <x v="0"/>
    <x v="1"/>
    <d v="2020-06-18T00:00:00"/>
    <x v="852"/>
    <d v="2020-10-06T00:00:00"/>
    <d v="2020-10-16T00:00:00"/>
    <s v="USD"/>
    <n v="14"/>
    <n v="25"/>
    <n v="229"/>
    <n v="36"/>
    <n v="5"/>
    <n v="0.08"/>
    <n v="2513.84"/>
    <n v="3142.3"/>
    <x v="1272"/>
    <n v="12569.2"/>
    <n v="1885.3799999999992"/>
    <n v="10"/>
    <x v="0"/>
  </r>
  <r>
    <x v="7198"/>
    <x v="1"/>
    <x v="5"/>
    <d v="2020-06-18T00:00:00"/>
    <x v="852"/>
    <d v="2020-10-13T00:00:00"/>
    <d v="2020-10-15T00:00:00"/>
    <s v="USD"/>
    <n v="21"/>
    <n v="18"/>
    <n v="87"/>
    <n v="45"/>
    <n v="2"/>
    <n v="0.05"/>
    <n v="906.51"/>
    <n v="1105.5"/>
    <x v="871"/>
    <n v="1813.02"/>
    <n v="287.42999999999984"/>
    <n v="2"/>
    <x v="1"/>
  </r>
  <r>
    <x v="7199"/>
    <x v="0"/>
    <x v="0"/>
    <d v="2020-06-18T00:00:00"/>
    <x v="853"/>
    <d v="2020-10-11T00:00:00"/>
    <d v="2020-10-16T00:00:00"/>
    <s v="USD"/>
    <n v="14"/>
    <n v="26"/>
    <n v="110"/>
    <n v="40"/>
    <n v="4"/>
    <n v="0.08"/>
    <n v="1244.26"/>
    <n v="2539.3000000000002"/>
    <x v="1582"/>
    <n v="4977.04"/>
    <n v="4367.5840000000017"/>
    <n v="5"/>
    <x v="1"/>
  </r>
  <r>
    <x v="7200"/>
    <x v="3"/>
    <x v="3"/>
    <d v="2020-06-18T00:00:00"/>
    <x v="853"/>
    <d v="2020-10-22T00:00:00"/>
    <d v="2020-10-31T00:00:00"/>
    <s v="USD"/>
    <n v="6"/>
    <n v="45"/>
    <n v="40"/>
    <n v="31"/>
    <n v="5"/>
    <n v="0.08"/>
    <n v="85.16"/>
    <n v="207.7"/>
    <x v="107"/>
    <n v="425.79999999999995"/>
    <n v="529.62000000000012"/>
    <n v="9"/>
    <x v="0"/>
  </r>
  <r>
    <x v="7201"/>
    <x v="2"/>
    <x v="1"/>
    <d v="2020-06-18T00:00:00"/>
    <x v="853"/>
    <d v="2020-10-13T00:00:00"/>
    <d v="2020-10-17T00:00:00"/>
    <s v="USD"/>
    <n v="26"/>
    <n v="30"/>
    <n v="226"/>
    <n v="41"/>
    <n v="5"/>
    <n v="0.08"/>
    <n v="2919.53"/>
    <n v="3892.7"/>
    <x v="59"/>
    <n v="14597.650000000001"/>
    <n v="3308.7700000000004"/>
    <n v="4"/>
    <x v="1"/>
  </r>
  <r>
    <x v="7202"/>
    <x v="3"/>
    <x v="0"/>
    <d v="2020-06-18T00:00:00"/>
    <x v="853"/>
    <d v="2020-10-20T00:00:00"/>
    <d v="2020-10-28T00:00:00"/>
    <s v="USD"/>
    <n v="6"/>
    <n v="36"/>
    <n v="171"/>
    <n v="40"/>
    <n v="6"/>
    <n v="0.05"/>
    <n v="1998.54"/>
    <n v="3276.3"/>
    <x v="2281"/>
    <n v="11991.24"/>
    <n v="6683.6700000000037"/>
    <n v="8"/>
    <x v="0"/>
  </r>
  <r>
    <x v="7203"/>
    <x v="3"/>
    <x v="0"/>
    <d v="2020-06-18T00:00:00"/>
    <x v="853"/>
    <d v="2020-10-19T00:00:00"/>
    <d v="2020-10-24T00:00:00"/>
    <s v="USD"/>
    <n v="11"/>
    <n v="35"/>
    <n v="95"/>
    <n v="35"/>
    <n v="5"/>
    <n v="0.08"/>
    <n v="1174.1099999999999"/>
    <n v="2257.9"/>
    <x v="1381"/>
    <n v="5870.5499999999993"/>
    <n v="4515.7900000000009"/>
    <n v="5"/>
    <x v="1"/>
  </r>
  <r>
    <x v="7204"/>
    <x v="3"/>
    <x v="0"/>
    <d v="2020-06-18T00:00:00"/>
    <x v="854"/>
    <d v="2020-10-25T00:00:00"/>
    <d v="2020-11-03T00:00:00"/>
    <s v="USD"/>
    <n v="4"/>
    <n v="46"/>
    <n v="199"/>
    <n v="19"/>
    <n v="7"/>
    <n v="0.05"/>
    <n v="446.56"/>
    <n v="1038.5"/>
    <x v="157"/>
    <n v="3125.92"/>
    <n v="3780.1049999999996"/>
    <n v="9"/>
    <x v="0"/>
  </r>
  <r>
    <x v="7205"/>
    <x v="0"/>
    <x v="1"/>
    <d v="2020-06-18T00:00:00"/>
    <x v="854"/>
    <d v="2020-10-26T00:00:00"/>
    <d v="2020-11-03T00:00:00"/>
    <s v="USD"/>
    <n v="20"/>
    <n v="9"/>
    <n v="231"/>
    <n v="29"/>
    <n v="7"/>
    <n v="0.05"/>
    <n v="1240.3699999999999"/>
    <n v="2432.1"/>
    <x v="1273"/>
    <n v="8682.59"/>
    <n v="7490.875"/>
    <n v="8"/>
    <x v="0"/>
  </r>
  <r>
    <x v="7206"/>
    <x v="0"/>
    <x v="2"/>
    <d v="2020-06-18T00:00:00"/>
    <x v="854"/>
    <d v="2020-10-25T00:00:00"/>
    <d v="2020-11-04T00:00:00"/>
    <s v="USD"/>
    <n v="14"/>
    <n v="21"/>
    <n v="272"/>
    <n v="35"/>
    <n v="5"/>
    <n v="0.08"/>
    <n v="1349.51"/>
    <n v="2499.1"/>
    <x v="1495"/>
    <n v="6747.55"/>
    <n v="4748.3100000000004"/>
    <n v="10"/>
    <x v="0"/>
  </r>
  <r>
    <x v="7207"/>
    <x v="1"/>
    <x v="2"/>
    <d v="2020-06-18T00:00:00"/>
    <x v="854"/>
    <d v="2020-10-10T00:00:00"/>
    <d v="2020-10-16T00:00:00"/>
    <s v="USD"/>
    <n v="22"/>
    <n v="24"/>
    <n v="269"/>
    <n v="35"/>
    <n v="5"/>
    <n v="0.4"/>
    <n v="510.14"/>
    <n v="1085.4000000000001"/>
    <x v="114"/>
    <n v="2550.6999999999998"/>
    <n v="705.5"/>
    <n v="6"/>
    <x v="1"/>
  </r>
  <r>
    <x v="7208"/>
    <x v="0"/>
    <x v="0"/>
    <d v="2020-06-18T00:00:00"/>
    <x v="854"/>
    <d v="2020-10-17T00:00:00"/>
    <d v="2020-10-22T00:00:00"/>
    <s v="USD"/>
    <n v="16"/>
    <n v="3"/>
    <n v="166"/>
    <n v="26"/>
    <n v="5"/>
    <n v="0.1"/>
    <n v="629.4"/>
    <n v="1031.8"/>
    <x v="454"/>
    <n v="3147"/>
    <n v="1496.1000000000004"/>
    <n v="5"/>
    <x v="1"/>
  </r>
  <r>
    <x v="7209"/>
    <x v="1"/>
    <x v="3"/>
    <d v="2020-06-18T00:00:00"/>
    <x v="854"/>
    <d v="2020-10-21T00:00:00"/>
    <d v="2020-10-23T00:00:00"/>
    <s v="USD"/>
    <n v="22"/>
    <n v="27"/>
    <n v="55"/>
    <n v="46"/>
    <n v="8"/>
    <n v="0.3"/>
    <n v="2408.52"/>
    <n v="5473.9"/>
    <x v="2222"/>
    <n v="19268.16"/>
    <n v="11385.679999999997"/>
    <n v="2"/>
    <x v="1"/>
  </r>
  <r>
    <x v="7210"/>
    <x v="3"/>
    <x v="1"/>
    <d v="2020-06-18T00:00:00"/>
    <x v="854"/>
    <d v="2020-10-11T00:00:00"/>
    <d v="2020-10-18T00:00:00"/>
    <s v="USD"/>
    <n v="7"/>
    <n v="4"/>
    <n v="244"/>
    <n v="30"/>
    <n v="5"/>
    <n v="0.05"/>
    <n v="180.1"/>
    <n v="214.4"/>
    <x v="229"/>
    <n v="900.5"/>
    <n v="117.89999999999998"/>
    <n v="7"/>
    <x v="1"/>
  </r>
  <r>
    <x v="7211"/>
    <x v="1"/>
    <x v="2"/>
    <d v="2020-06-18T00:00:00"/>
    <x v="854"/>
    <d v="2020-10-28T00:00:00"/>
    <d v="2020-11-07T00:00:00"/>
    <s v="USD"/>
    <n v="20"/>
    <n v="22"/>
    <n v="272"/>
    <n v="20"/>
    <n v="6"/>
    <n v="0.1"/>
    <n v="3130.37"/>
    <n v="4013.3"/>
    <x v="1841"/>
    <n v="18782.22"/>
    <n v="2889.6000000000022"/>
    <n v="10"/>
    <x v="0"/>
  </r>
  <r>
    <x v="7212"/>
    <x v="3"/>
    <x v="0"/>
    <d v="2020-06-18T00:00:00"/>
    <x v="854"/>
    <d v="2020-10-23T00:00:00"/>
    <d v="2020-10-31T00:00:00"/>
    <s v="USD"/>
    <n v="5"/>
    <n v="33"/>
    <n v="126"/>
    <n v="36"/>
    <n v="3"/>
    <n v="0.2"/>
    <n v="2349.29"/>
    <n v="3262.9"/>
    <x v="2282"/>
    <n v="7047.87"/>
    <n v="783.09000000000106"/>
    <n v="8"/>
    <x v="0"/>
  </r>
  <r>
    <x v="7213"/>
    <x v="1"/>
    <x v="4"/>
    <d v="2020-06-18T00:00:00"/>
    <x v="854"/>
    <d v="2020-10-13T00:00:00"/>
    <d v="2020-10-21T00:00:00"/>
    <s v="USD"/>
    <n v="24"/>
    <n v="29"/>
    <n v="363"/>
    <n v="41"/>
    <n v="5"/>
    <n v="0.1"/>
    <n v="3088.57"/>
    <n v="3959.7"/>
    <x v="369"/>
    <n v="15442.85"/>
    <n v="2375.8000000000011"/>
    <n v="8"/>
    <x v="0"/>
  </r>
  <r>
    <x v="7214"/>
    <x v="0"/>
    <x v="2"/>
    <d v="2020-06-18T00:00:00"/>
    <x v="855"/>
    <d v="2020-10-23T00:00:00"/>
    <d v="2020-10-27T00:00:00"/>
    <s v="USD"/>
    <n v="20"/>
    <n v="32"/>
    <n v="323"/>
    <n v="25"/>
    <n v="7"/>
    <n v="0.05"/>
    <n v="844.2"/>
    <n v="1206"/>
    <x v="918"/>
    <n v="5909.4000000000005"/>
    <n v="2110.4999999999991"/>
    <n v="4"/>
    <x v="1"/>
  </r>
  <r>
    <x v="7215"/>
    <x v="0"/>
    <x v="5"/>
    <d v="2020-06-18T00:00:00"/>
    <x v="855"/>
    <d v="2020-10-30T00:00:00"/>
    <d v="2020-11-04T00:00:00"/>
    <s v="USD"/>
    <n v="20"/>
    <n v="2"/>
    <n v="59"/>
    <n v="14"/>
    <n v="7"/>
    <n v="0.1"/>
    <n v="1452.83"/>
    <n v="2793.9"/>
    <x v="2283"/>
    <n v="10169.81"/>
    <n v="7431.76"/>
    <n v="5"/>
    <x v="1"/>
  </r>
  <r>
    <x v="7216"/>
    <x v="3"/>
    <x v="3"/>
    <d v="2020-06-18T00:00:00"/>
    <x v="855"/>
    <d v="2020-10-12T00:00:00"/>
    <d v="2020-10-22T00:00:00"/>
    <s v="USD"/>
    <n v="11"/>
    <n v="18"/>
    <n v="53"/>
    <n v="36"/>
    <n v="2"/>
    <n v="0.08"/>
    <n v="525.88"/>
    <n v="1118.9000000000001"/>
    <x v="177"/>
    <n v="1051.76"/>
    <n v="1007.0160000000003"/>
    <n v="10"/>
    <x v="0"/>
  </r>
  <r>
    <x v="7217"/>
    <x v="3"/>
    <x v="1"/>
    <d v="2020-06-18T00:00:00"/>
    <x v="855"/>
    <d v="2020-10-13T00:00:00"/>
    <d v="2020-10-22T00:00:00"/>
    <s v="USD"/>
    <n v="3"/>
    <n v="11"/>
    <n v="241"/>
    <n v="15"/>
    <n v="4"/>
    <n v="0.08"/>
    <n v="110.75"/>
    <n v="194.3"/>
    <x v="497"/>
    <n v="443"/>
    <n v="272.02400000000011"/>
    <n v="9"/>
    <x v="0"/>
  </r>
  <r>
    <x v="7218"/>
    <x v="0"/>
    <x v="4"/>
    <d v="2020-06-18T00:00:00"/>
    <x v="855"/>
    <d v="2020-10-28T00:00:00"/>
    <d v="2020-11-07T00:00:00"/>
    <s v="USD"/>
    <n v="15"/>
    <n v="42"/>
    <n v="333"/>
    <n v="9"/>
    <n v="2"/>
    <n v="0.15"/>
    <n v="3702.82"/>
    <n v="6070.2"/>
    <x v="1910"/>
    <n v="7405.64"/>
    <n v="2913.7"/>
    <n v="10"/>
    <x v="0"/>
  </r>
  <r>
    <x v="7219"/>
    <x v="1"/>
    <x v="5"/>
    <d v="2020-06-18T00:00:00"/>
    <x v="855"/>
    <d v="2020-10-23T00:00:00"/>
    <d v="2020-10-29T00:00:00"/>
    <s v="USD"/>
    <n v="24"/>
    <n v="16"/>
    <n v="87"/>
    <n v="29"/>
    <n v="4"/>
    <n v="0.05"/>
    <n v="794.42"/>
    <n v="1118.9000000000001"/>
    <x v="468"/>
    <n v="3177.68"/>
    <n v="1074.1399999999999"/>
    <n v="6"/>
    <x v="1"/>
  </r>
  <r>
    <x v="7220"/>
    <x v="0"/>
    <x v="1"/>
    <d v="2020-06-18T00:00:00"/>
    <x v="855"/>
    <d v="2020-10-05T00:00:00"/>
    <d v="2020-10-13T00:00:00"/>
    <s v="USD"/>
    <n v="14"/>
    <n v="7"/>
    <n v="248"/>
    <n v="4"/>
    <n v="2"/>
    <n v="0.08"/>
    <n v="1638.02"/>
    <n v="2559.4"/>
    <x v="494"/>
    <n v="3276.04"/>
    <n v="1433.2560000000003"/>
    <n v="8"/>
    <x v="0"/>
  </r>
  <r>
    <x v="7221"/>
    <x v="3"/>
    <x v="3"/>
    <d v="2020-06-18T00:00:00"/>
    <x v="855"/>
    <d v="2020-10-23T00:00:00"/>
    <d v="2020-11-01T00:00:00"/>
    <s v="USD"/>
    <n v="8"/>
    <n v="11"/>
    <n v="5"/>
    <n v="34"/>
    <n v="7"/>
    <n v="0.1"/>
    <n v="3095.4"/>
    <n v="4020"/>
    <x v="1602"/>
    <n v="21667.8"/>
    <n v="3658.2000000000007"/>
    <n v="9"/>
    <x v="0"/>
  </r>
  <r>
    <x v="7222"/>
    <x v="1"/>
    <x v="5"/>
    <d v="2020-06-18T00:00:00"/>
    <x v="855"/>
    <d v="2020-10-12T00:00:00"/>
    <d v="2020-10-13T00:00:00"/>
    <s v="USD"/>
    <n v="24"/>
    <n v="49"/>
    <n v="82"/>
    <n v="9"/>
    <n v="6"/>
    <n v="0.08"/>
    <n v="1497.79"/>
    <n v="1762.1"/>
    <x v="653"/>
    <n v="8986.74"/>
    <n v="740.05199999999968"/>
    <n v="1"/>
    <x v="1"/>
  </r>
  <r>
    <x v="7223"/>
    <x v="0"/>
    <x v="0"/>
    <d v="2020-06-18T00:00:00"/>
    <x v="855"/>
    <d v="2020-10-12T00:00:00"/>
    <d v="2020-10-18T00:00:00"/>
    <s v="USD"/>
    <n v="19"/>
    <n v="36"/>
    <n v="133"/>
    <n v="15"/>
    <n v="3"/>
    <n v="0.05"/>
    <n v="1691.42"/>
    <n v="1989.9"/>
    <x v="656"/>
    <n v="5074.26"/>
    <n v="596.95499999999993"/>
    <n v="6"/>
    <x v="1"/>
  </r>
  <r>
    <x v="7224"/>
    <x v="1"/>
    <x v="0"/>
    <d v="2020-06-18T00:00:00"/>
    <x v="856"/>
    <d v="2020-10-24T00:00:00"/>
    <d v="2020-10-29T00:00:00"/>
    <s v="USD"/>
    <n v="25"/>
    <n v="39"/>
    <n v="125"/>
    <n v="12"/>
    <n v="6"/>
    <n v="0.1"/>
    <n v="674.36"/>
    <n v="1226.0999999999999"/>
    <x v="513"/>
    <n v="4046.16"/>
    <n v="2574.7799999999997"/>
    <n v="5"/>
    <x v="1"/>
  </r>
  <r>
    <x v="7225"/>
    <x v="1"/>
    <x v="5"/>
    <d v="2020-06-18T00:00:00"/>
    <x v="856"/>
    <d v="2020-10-24T00:00:00"/>
    <d v="2020-11-03T00:00:00"/>
    <s v="USD"/>
    <n v="21"/>
    <n v="9"/>
    <n v="61"/>
    <n v="24"/>
    <n v="3"/>
    <n v="0.2"/>
    <n v="1383.28"/>
    <n v="2231.1"/>
    <x v="570"/>
    <n v="4149.84"/>
    <n v="1204.7999999999993"/>
    <n v="10"/>
    <x v="0"/>
  </r>
  <r>
    <x v="7226"/>
    <x v="1"/>
    <x v="1"/>
    <d v="2020-06-18T00:00:00"/>
    <x v="856"/>
    <d v="2020-10-21T00:00:00"/>
    <d v="2020-10-30T00:00:00"/>
    <s v="USD"/>
    <n v="23"/>
    <n v="41"/>
    <n v="215"/>
    <n v="3"/>
    <n v="6"/>
    <n v="0.05"/>
    <n v="678.44"/>
    <n v="817.4"/>
    <x v="905"/>
    <n v="4070.6400000000003"/>
    <n v="588.53999999999905"/>
    <n v="9"/>
    <x v="0"/>
  </r>
  <r>
    <x v="7227"/>
    <x v="1"/>
    <x v="3"/>
    <d v="2020-06-18T00:00:00"/>
    <x v="856"/>
    <d v="2020-10-15T00:00:00"/>
    <d v="2020-10-25T00:00:00"/>
    <s v="USD"/>
    <n v="22"/>
    <n v="11"/>
    <n v="26"/>
    <n v="9"/>
    <n v="2"/>
    <n v="0.1"/>
    <n v="2425.94"/>
    <n v="3912.8"/>
    <x v="1107"/>
    <n v="4851.88"/>
    <n v="2191.1600000000008"/>
    <n v="10"/>
    <x v="0"/>
  </r>
  <r>
    <x v="7228"/>
    <x v="0"/>
    <x v="3"/>
    <d v="2020-06-18T00:00:00"/>
    <x v="856"/>
    <d v="2020-10-15T00:00:00"/>
    <d v="2020-10-24T00:00:00"/>
    <s v="USD"/>
    <n v="16"/>
    <n v="14"/>
    <n v="30"/>
    <n v="13"/>
    <n v="7"/>
    <n v="0.2"/>
    <n v="2628.28"/>
    <n v="3128.9"/>
    <x v="2284"/>
    <n v="18397.960000000003"/>
    <n v="-876.12000000000262"/>
    <n v="9"/>
    <x v="0"/>
  </r>
  <r>
    <x v="7229"/>
    <x v="2"/>
    <x v="1"/>
    <d v="2020-06-18T00:00:00"/>
    <x v="856"/>
    <d v="2020-10-28T00:00:00"/>
    <d v="2020-11-02T00:00:00"/>
    <s v="USD"/>
    <n v="28"/>
    <n v="40"/>
    <n v="218"/>
    <n v="41"/>
    <n v="5"/>
    <n v="0.1"/>
    <n v="1930.94"/>
    <n v="3510.8"/>
    <x v="1219"/>
    <n v="9654.7000000000007"/>
    <n v="6143.9"/>
    <n v="5"/>
    <x v="1"/>
  </r>
  <r>
    <x v="7230"/>
    <x v="3"/>
    <x v="1"/>
    <d v="2020-06-18T00:00:00"/>
    <x v="856"/>
    <d v="2020-10-17T00:00:00"/>
    <d v="2020-10-23T00:00:00"/>
    <s v="USD"/>
    <n v="8"/>
    <n v="42"/>
    <n v="224"/>
    <n v="1"/>
    <n v="1"/>
    <n v="0.05"/>
    <n v="546.85"/>
    <n v="1031.8"/>
    <x v="236"/>
    <n v="546.85"/>
    <n v="433.3599999999999"/>
    <n v="6"/>
    <x v="1"/>
  </r>
  <r>
    <x v="7231"/>
    <x v="2"/>
    <x v="0"/>
    <d v="2020-06-18T00:00:00"/>
    <x v="856"/>
    <d v="2020-10-18T00:00:00"/>
    <d v="2020-10-20T00:00:00"/>
    <s v="USD"/>
    <n v="27"/>
    <n v="41"/>
    <n v="119"/>
    <n v="16"/>
    <n v="1"/>
    <n v="0.05"/>
    <n v="4711.4399999999996"/>
    <n v="5889.3"/>
    <x v="2285"/>
    <n v="4711.4399999999996"/>
    <n v="883.39500000000044"/>
    <n v="2"/>
    <x v="1"/>
  </r>
  <r>
    <x v="7232"/>
    <x v="2"/>
    <x v="1"/>
    <d v="2020-06-18T00:00:00"/>
    <x v="856"/>
    <d v="2020-10-17T00:00:00"/>
    <d v="2020-10-19T00:00:00"/>
    <s v="USD"/>
    <n v="27"/>
    <n v="41"/>
    <n v="214"/>
    <n v="3"/>
    <n v="5"/>
    <n v="0.08"/>
    <n v="768.49"/>
    <n v="1038.5"/>
    <x v="4"/>
    <n v="3842.45"/>
    <n v="934.65000000000055"/>
    <n v="2"/>
    <x v="1"/>
  </r>
  <r>
    <x v="7233"/>
    <x v="0"/>
    <x v="0"/>
    <d v="2020-06-18T00:00:00"/>
    <x v="856"/>
    <d v="2020-10-11T00:00:00"/>
    <d v="2020-10-21T00:00:00"/>
    <s v="USD"/>
    <n v="13"/>
    <n v="21"/>
    <n v="201"/>
    <n v="46"/>
    <n v="6"/>
    <n v="0.15"/>
    <n v="135.07"/>
    <n v="214.4"/>
    <x v="1132"/>
    <n v="810.42"/>
    <n v="283.0200000000001"/>
    <n v="10"/>
    <x v="0"/>
  </r>
  <r>
    <x v="7234"/>
    <x v="3"/>
    <x v="1"/>
    <d v="2020-06-18T00:00:00"/>
    <x v="856"/>
    <d v="2020-10-13T00:00:00"/>
    <d v="2020-10-19T00:00:00"/>
    <s v="USD"/>
    <n v="10"/>
    <n v="29"/>
    <n v="223"/>
    <n v="24"/>
    <n v="2"/>
    <n v="0.2"/>
    <n v="671.14"/>
    <n v="1065.3"/>
    <x v="697"/>
    <n v="1342.28"/>
    <n v="362.20000000000005"/>
    <n v="6"/>
    <x v="1"/>
  </r>
  <r>
    <x v="7235"/>
    <x v="0"/>
    <x v="3"/>
    <d v="2020-06-18T00:00:00"/>
    <x v="857"/>
    <d v="2020-10-22T00:00:00"/>
    <d v="2020-10-31T00:00:00"/>
    <s v="USD"/>
    <n v="15"/>
    <n v="4"/>
    <n v="5"/>
    <n v="43"/>
    <n v="7"/>
    <n v="0.05"/>
    <n v="619.08000000000004"/>
    <n v="1125.5999999999999"/>
    <x v="437"/>
    <n v="4333.5600000000004"/>
    <n v="3151.6799999999985"/>
    <n v="9"/>
    <x v="0"/>
  </r>
  <r>
    <x v="7236"/>
    <x v="1"/>
    <x v="2"/>
    <d v="2020-06-18T00:00:00"/>
    <x v="857"/>
    <d v="2020-10-17T00:00:00"/>
    <d v="2020-10-22T00:00:00"/>
    <s v="USD"/>
    <n v="24"/>
    <n v="38"/>
    <n v="269"/>
    <n v="28"/>
    <n v="4"/>
    <n v="0.3"/>
    <n v="1016.66"/>
    <n v="1882.7"/>
    <x v="1080"/>
    <n v="4066.64"/>
    <n v="1204.9199999999996"/>
    <n v="5"/>
    <x v="1"/>
  </r>
  <r>
    <x v="7237"/>
    <x v="3"/>
    <x v="1"/>
    <d v="2020-06-18T00:00:00"/>
    <x v="857"/>
    <d v="2020-10-24T00:00:00"/>
    <d v="2020-10-31T00:00:00"/>
    <s v="USD"/>
    <n v="7"/>
    <n v="36"/>
    <n v="254"/>
    <n v="4"/>
    <n v="2"/>
    <n v="0.05"/>
    <n v="506.52"/>
    <n v="1125.5999999999999"/>
    <x v="194"/>
    <n v="1013.04"/>
    <n v="1125.5999999999999"/>
    <n v="7"/>
    <x v="1"/>
  </r>
  <r>
    <x v="7238"/>
    <x v="3"/>
    <x v="1"/>
    <d v="2020-06-18T00:00:00"/>
    <x v="857"/>
    <d v="2020-10-10T00:00:00"/>
    <d v="2020-10-16T00:00:00"/>
    <s v="USD"/>
    <n v="1"/>
    <n v="25"/>
    <n v="237"/>
    <n v="16"/>
    <n v="3"/>
    <n v="0.2"/>
    <n v="1007.68"/>
    <n v="2519.1999999999998"/>
    <x v="1827"/>
    <n v="3023.04"/>
    <n v="3023.04"/>
    <n v="6"/>
    <x v="1"/>
  </r>
  <r>
    <x v="7239"/>
    <x v="2"/>
    <x v="2"/>
    <d v="2020-06-18T00:00:00"/>
    <x v="857"/>
    <d v="2020-11-01T00:00:00"/>
    <d v="2020-11-08T00:00:00"/>
    <s v="USD"/>
    <n v="27"/>
    <n v="2"/>
    <n v="269"/>
    <n v="46"/>
    <n v="4"/>
    <n v="0.2"/>
    <n v="428.4"/>
    <n v="931.3"/>
    <x v="1428"/>
    <n v="1713.6"/>
    <n v="1266.56"/>
    <n v="7"/>
    <x v="1"/>
  </r>
  <r>
    <x v="7240"/>
    <x v="0"/>
    <x v="0"/>
    <d v="2020-06-18T00:00:00"/>
    <x v="857"/>
    <d v="2020-10-17T00:00:00"/>
    <d v="2020-10-21T00:00:00"/>
    <s v="USD"/>
    <n v="20"/>
    <n v="50"/>
    <n v="115"/>
    <n v="38"/>
    <n v="1"/>
    <n v="0.08"/>
    <n v="1214.44"/>
    <n v="2291.4"/>
    <x v="509"/>
    <n v="1214.44"/>
    <n v="893.64800000000014"/>
    <n v="4"/>
    <x v="1"/>
  </r>
  <r>
    <x v="7241"/>
    <x v="0"/>
    <x v="4"/>
    <d v="2020-06-18T00:00:00"/>
    <x v="857"/>
    <d v="2020-10-12T00:00:00"/>
    <d v="2020-10-18T00:00:00"/>
    <s v="USD"/>
    <n v="13"/>
    <n v="43"/>
    <n v="364"/>
    <n v="18"/>
    <n v="7"/>
    <n v="0.3"/>
    <n v="2026.08"/>
    <n v="3618"/>
    <x v="1563"/>
    <n v="14182.56"/>
    <n v="3545.6399999999976"/>
    <n v="6"/>
    <x v="1"/>
  </r>
  <r>
    <x v="7242"/>
    <x v="3"/>
    <x v="4"/>
    <d v="2020-06-18T00:00:00"/>
    <x v="857"/>
    <d v="2020-10-25T00:00:00"/>
    <d v="2020-10-28T00:00:00"/>
    <s v="USD"/>
    <n v="3"/>
    <n v="39"/>
    <n v="329"/>
    <n v="46"/>
    <n v="7"/>
    <n v="0.08"/>
    <n v="452.92"/>
    <n v="1132.3"/>
    <x v="799"/>
    <n v="3170.44"/>
    <n v="4121.5720000000001"/>
    <n v="3"/>
    <x v="1"/>
  </r>
  <r>
    <x v="7243"/>
    <x v="0"/>
    <x v="2"/>
    <d v="2020-06-18T00:00:00"/>
    <x v="857"/>
    <d v="2020-10-17T00:00:00"/>
    <d v="2020-10-20T00:00:00"/>
    <s v="USD"/>
    <n v="17"/>
    <n v="20"/>
    <n v="291"/>
    <n v="41"/>
    <n v="4"/>
    <n v="0.08"/>
    <n v="508.87"/>
    <n v="1038.5"/>
    <x v="283"/>
    <n v="2035.48"/>
    <n v="1786.2000000000003"/>
    <n v="3"/>
    <x v="1"/>
  </r>
  <r>
    <x v="7244"/>
    <x v="3"/>
    <x v="4"/>
    <d v="2020-06-18T00:00:00"/>
    <x v="857"/>
    <d v="2020-10-30T00:00:00"/>
    <d v="2020-11-02T00:00:00"/>
    <s v="USD"/>
    <n v="6"/>
    <n v="27"/>
    <n v="350"/>
    <n v="6"/>
    <n v="5"/>
    <n v="0.05"/>
    <n v="447.16"/>
    <n v="951.4"/>
    <x v="379"/>
    <n v="2235.8000000000002"/>
    <n v="2283.3499999999995"/>
    <n v="3"/>
    <x v="1"/>
  </r>
  <r>
    <x v="7245"/>
    <x v="1"/>
    <x v="2"/>
    <d v="2020-06-18T00:00:00"/>
    <x v="858"/>
    <d v="2020-10-07T00:00:00"/>
    <d v="2020-10-11T00:00:00"/>
    <s v="USD"/>
    <n v="21"/>
    <n v="30"/>
    <n v="313"/>
    <n v="29"/>
    <n v="7"/>
    <n v="0.08"/>
    <n v="883.93"/>
    <n v="1118.9000000000001"/>
    <x v="156"/>
    <n v="6187.5099999999993"/>
    <n v="1018.2060000000019"/>
    <n v="4"/>
    <x v="1"/>
  </r>
  <r>
    <x v="7246"/>
    <x v="3"/>
    <x v="5"/>
    <d v="2020-06-18T00:00:00"/>
    <x v="858"/>
    <d v="2020-10-21T00:00:00"/>
    <d v="2020-10-26T00:00:00"/>
    <s v="USD"/>
    <n v="5"/>
    <n v="32"/>
    <n v="73"/>
    <n v="43"/>
    <n v="6"/>
    <n v="0.1"/>
    <n v="3734.45"/>
    <n v="6023.3"/>
    <x v="2286"/>
    <n v="22406.699999999997"/>
    <n v="10119.120000000006"/>
    <n v="5"/>
    <x v="1"/>
  </r>
  <r>
    <x v="7247"/>
    <x v="2"/>
    <x v="0"/>
    <d v="2020-06-18T00:00:00"/>
    <x v="858"/>
    <d v="2020-10-21T00:00:00"/>
    <d v="2020-10-29T00:00:00"/>
    <s v="USD"/>
    <n v="26"/>
    <n v="43"/>
    <n v="177"/>
    <n v="24"/>
    <n v="8"/>
    <n v="0.15"/>
    <n v="844.47"/>
    <n v="1835.8"/>
    <x v="1168"/>
    <n v="6755.76"/>
    <n v="5727.6799999999985"/>
    <n v="8"/>
    <x v="0"/>
  </r>
  <r>
    <x v="7248"/>
    <x v="2"/>
    <x v="0"/>
    <d v="2020-06-18T00:00:00"/>
    <x v="858"/>
    <d v="2020-10-10T00:00:00"/>
    <d v="2020-10-13T00:00:00"/>
    <s v="USD"/>
    <n v="27"/>
    <n v="18"/>
    <n v="129"/>
    <n v="6"/>
    <n v="3"/>
    <n v="0.05"/>
    <n v="656.2"/>
    <n v="1112.2"/>
    <x v="15"/>
    <n v="1968.6000000000001"/>
    <n v="1201.1699999999998"/>
    <n v="3"/>
    <x v="1"/>
  </r>
  <r>
    <x v="7249"/>
    <x v="1"/>
    <x v="0"/>
    <d v="2020-06-18T00:00:00"/>
    <x v="858"/>
    <d v="2020-11-01T00:00:00"/>
    <d v="2020-11-04T00:00:00"/>
    <s v="USD"/>
    <n v="22"/>
    <n v="46"/>
    <n v="189"/>
    <n v="10"/>
    <n v="4"/>
    <n v="0.15"/>
    <n v="1128.82"/>
    <n v="2351.6999999999998"/>
    <x v="2287"/>
    <n v="4515.28"/>
    <n v="3480.4999999999991"/>
    <n v="3"/>
    <x v="1"/>
  </r>
  <r>
    <x v="7250"/>
    <x v="3"/>
    <x v="2"/>
    <d v="2020-06-18T00:00:00"/>
    <x v="858"/>
    <d v="2020-10-18T00:00:00"/>
    <d v="2020-10-24T00:00:00"/>
    <s v="USD"/>
    <n v="10"/>
    <n v="36"/>
    <n v="328"/>
    <n v="28"/>
    <n v="7"/>
    <n v="0.05"/>
    <n v="633.15"/>
    <n v="1005"/>
    <x v="159"/>
    <n v="4432.05"/>
    <n v="2251.1999999999998"/>
    <n v="6"/>
    <x v="1"/>
  </r>
  <r>
    <x v="7251"/>
    <x v="0"/>
    <x v="1"/>
    <d v="2020-06-18T00:00:00"/>
    <x v="858"/>
    <d v="2020-10-26T00:00:00"/>
    <d v="2020-11-02T00:00:00"/>
    <s v="USD"/>
    <n v="17"/>
    <n v="39"/>
    <n v="216"/>
    <n v="7"/>
    <n v="7"/>
    <n v="0.3"/>
    <n v="1347.97"/>
    <n v="2284.6999999999998"/>
    <x v="684"/>
    <n v="9435.7900000000009"/>
    <n v="1759.2399999999961"/>
    <n v="7"/>
    <x v="1"/>
  </r>
  <r>
    <x v="7252"/>
    <x v="0"/>
    <x v="1"/>
    <d v="2020-06-18T00:00:00"/>
    <x v="858"/>
    <d v="2020-10-19T00:00:00"/>
    <d v="2020-10-20T00:00:00"/>
    <s v="USD"/>
    <n v="15"/>
    <n v="19"/>
    <n v="258"/>
    <n v="14"/>
    <n v="8"/>
    <n v="0.1"/>
    <n v="4226.3599999999997"/>
    <n v="5092"/>
    <x v="2288"/>
    <n v="33810.879999999997"/>
    <n v="2851.5200000000041"/>
    <n v="1"/>
    <x v="1"/>
  </r>
  <r>
    <x v="7253"/>
    <x v="0"/>
    <x v="1"/>
    <d v="2020-06-18T00:00:00"/>
    <x v="859"/>
    <d v="2020-10-17T00:00:00"/>
    <d v="2020-10-22T00:00:00"/>
    <s v="USD"/>
    <n v="13"/>
    <n v="37"/>
    <n v="255"/>
    <n v="33"/>
    <n v="7"/>
    <n v="0.05"/>
    <n v="2845.89"/>
    <n v="3845.8"/>
    <x v="391"/>
    <n v="19921.23"/>
    <n v="5653.34"/>
    <n v="5"/>
    <x v="1"/>
  </r>
  <r>
    <x v="7254"/>
    <x v="3"/>
    <x v="4"/>
    <d v="2020-06-18T00:00:00"/>
    <x v="859"/>
    <d v="2020-10-16T00:00:00"/>
    <d v="2020-10-24T00:00:00"/>
    <s v="USD"/>
    <n v="12"/>
    <n v="41"/>
    <n v="331"/>
    <n v="18"/>
    <n v="1"/>
    <n v="0.1"/>
    <n v="2459.9699999999998"/>
    <n v="3671.6"/>
    <x v="763"/>
    <n v="2459.9699999999998"/>
    <n v="844.47000000000025"/>
    <n v="8"/>
    <x v="0"/>
  </r>
  <r>
    <x v="7255"/>
    <x v="3"/>
    <x v="5"/>
    <d v="2020-06-18T00:00:00"/>
    <x v="859"/>
    <d v="2020-10-18T00:00:00"/>
    <d v="2020-10-25T00:00:00"/>
    <s v="USD"/>
    <n v="10"/>
    <n v="4"/>
    <n v="60"/>
    <n v="16"/>
    <n v="4"/>
    <n v="0.05"/>
    <n v="846.61"/>
    <n v="1085.4000000000001"/>
    <x v="92"/>
    <n v="3386.44"/>
    <n v="738.08000000000038"/>
    <n v="7"/>
    <x v="1"/>
  </r>
  <r>
    <x v="7256"/>
    <x v="0"/>
    <x v="0"/>
    <d v="2020-06-18T00:00:00"/>
    <x v="859"/>
    <d v="2020-10-13T00:00:00"/>
    <d v="2020-10-21T00:00:00"/>
    <s v="USD"/>
    <n v="20"/>
    <n v="47"/>
    <n v="154"/>
    <n v="15"/>
    <n v="2"/>
    <n v="0.15"/>
    <n v="762.8"/>
    <n v="1105.5"/>
    <x v="871"/>
    <n v="1525.6"/>
    <n v="353.75"/>
    <n v="8"/>
    <x v="0"/>
  </r>
  <r>
    <x v="7257"/>
    <x v="2"/>
    <x v="0"/>
    <d v="2020-06-18T00:00:00"/>
    <x v="859"/>
    <d v="2020-10-24T00:00:00"/>
    <d v="2020-10-30T00:00:00"/>
    <s v="USD"/>
    <n v="26"/>
    <n v="47"/>
    <n v="173"/>
    <n v="7"/>
    <n v="2"/>
    <n v="0.05"/>
    <n v="2964.08"/>
    <n v="3705.1"/>
    <x v="2026"/>
    <n v="5928.16"/>
    <n v="1111.5299999999997"/>
    <n v="6"/>
    <x v="1"/>
  </r>
  <r>
    <x v="7258"/>
    <x v="3"/>
    <x v="3"/>
    <d v="2020-06-18T00:00:00"/>
    <x v="859"/>
    <d v="2020-10-23T00:00:00"/>
    <d v="2020-10-27T00:00:00"/>
    <s v="USD"/>
    <n v="8"/>
    <n v="42"/>
    <n v="20"/>
    <n v="37"/>
    <n v="2"/>
    <n v="0.08"/>
    <n v="2039.55"/>
    <n v="2793.9"/>
    <x v="1285"/>
    <n v="4079.1"/>
    <n v="1061.6760000000008"/>
    <n v="4"/>
    <x v="1"/>
  </r>
  <r>
    <x v="7259"/>
    <x v="0"/>
    <x v="0"/>
    <d v="2020-06-18T00:00:00"/>
    <x v="859"/>
    <d v="2020-10-20T00:00:00"/>
    <d v="2020-10-29T00:00:00"/>
    <s v="USD"/>
    <n v="15"/>
    <n v="18"/>
    <n v="197"/>
    <n v="6"/>
    <n v="2"/>
    <n v="0.08"/>
    <n v="1414.64"/>
    <n v="2773.8"/>
    <x v="51"/>
    <n v="2829.28"/>
    <n v="2274.5120000000002"/>
    <n v="9"/>
    <x v="0"/>
  </r>
  <r>
    <x v="7260"/>
    <x v="3"/>
    <x v="3"/>
    <d v="2020-06-18T00:00:00"/>
    <x v="859"/>
    <d v="2020-10-09T00:00:00"/>
    <d v="2020-10-14T00:00:00"/>
    <s v="USD"/>
    <n v="3"/>
    <n v="13"/>
    <n v="29"/>
    <n v="16"/>
    <n v="2"/>
    <n v="0.15"/>
    <n v="116.58"/>
    <n v="201"/>
    <x v="746"/>
    <n v="233.16"/>
    <n v="108.53999999999999"/>
    <n v="5"/>
    <x v="1"/>
  </r>
  <r>
    <x v="7261"/>
    <x v="3"/>
    <x v="0"/>
    <d v="2020-06-18T00:00:00"/>
    <x v="859"/>
    <d v="2020-10-27T00:00:00"/>
    <d v="2020-10-29T00:00:00"/>
    <s v="USD"/>
    <n v="1"/>
    <n v="32"/>
    <n v="155"/>
    <n v="6"/>
    <n v="5"/>
    <n v="0.15"/>
    <n v="433.36"/>
    <n v="1031.8"/>
    <x v="454"/>
    <n v="2166.8000000000002"/>
    <n v="2218.3499999999995"/>
    <n v="2"/>
    <x v="1"/>
  </r>
  <r>
    <x v="7262"/>
    <x v="0"/>
    <x v="1"/>
    <d v="2020-06-18T00:00:00"/>
    <x v="860"/>
    <d v="2020-10-12T00:00:00"/>
    <d v="2020-10-15T00:00:00"/>
    <s v="USD"/>
    <n v="14"/>
    <n v="49"/>
    <n v="242"/>
    <n v="45"/>
    <n v="4"/>
    <n v="0.08"/>
    <n v="868.32"/>
    <n v="1929.6"/>
    <x v="602"/>
    <n v="3473.28"/>
    <n v="3627.6479999999997"/>
    <n v="3"/>
    <x v="1"/>
  </r>
  <r>
    <x v="7263"/>
    <x v="0"/>
    <x v="1"/>
    <d v="2020-06-18T00:00:00"/>
    <x v="860"/>
    <d v="2020-10-28T00:00:00"/>
    <d v="2020-10-30T00:00:00"/>
    <s v="USD"/>
    <n v="13"/>
    <n v="17"/>
    <n v="212"/>
    <n v="24"/>
    <n v="6"/>
    <n v="0.08"/>
    <n v="2323.83"/>
    <n v="4006.6"/>
    <x v="1359"/>
    <n v="13942.98"/>
    <n v="8173.4520000000011"/>
    <n v="2"/>
    <x v="1"/>
  </r>
  <r>
    <x v="7264"/>
    <x v="0"/>
    <x v="1"/>
    <d v="2020-06-18T00:00:00"/>
    <x v="860"/>
    <d v="2020-10-22T00:00:00"/>
    <d v="2020-10-28T00:00:00"/>
    <s v="USD"/>
    <n v="20"/>
    <n v="16"/>
    <n v="229"/>
    <n v="33"/>
    <n v="7"/>
    <n v="0.05"/>
    <n v="2659.1"/>
    <n v="6043.4"/>
    <x v="2289"/>
    <n v="18613.7"/>
    <n v="21574.909999999993"/>
    <n v="6"/>
    <x v="1"/>
  </r>
  <r>
    <x v="7265"/>
    <x v="3"/>
    <x v="3"/>
    <d v="2020-06-18T00:00:00"/>
    <x v="860"/>
    <d v="2020-10-09T00:00:00"/>
    <d v="2020-10-14T00:00:00"/>
    <s v="USD"/>
    <n v="4"/>
    <n v="36"/>
    <n v="11"/>
    <n v="33"/>
    <n v="6"/>
    <n v="0.05"/>
    <n v="545.51"/>
    <n v="790.6"/>
    <x v="2050"/>
    <n v="3273.06"/>
    <n v="1233.3600000000001"/>
    <n v="5"/>
    <x v="1"/>
  </r>
  <r>
    <x v="7266"/>
    <x v="3"/>
    <x v="0"/>
    <d v="2020-06-18T00:00:00"/>
    <x v="860"/>
    <d v="2020-10-23T00:00:00"/>
    <d v="2020-10-30T00:00:00"/>
    <s v="USD"/>
    <n v="9"/>
    <n v="11"/>
    <n v="128"/>
    <n v="26"/>
    <n v="5"/>
    <n v="0.1"/>
    <n v="722.26"/>
    <n v="1031.8"/>
    <x v="454"/>
    <n v="3611.3"/>
    <n v="1031.8000000000002"/>
    <n v="7"/>
    <x v="1"/>
  </r>
  <r>
    <x v="7267"/>
    <x v="0"/>
    <x v="5"/>
    <d v="2020-06-18T00:00:00"/>
    <x v="860"/>
    <d v="2020-10-14T00:00:00"/>
    <d v="2020-10-22T00:00:00"/>
    <s v="USD"/>
    <n v="15"/>
    <n v="22"/>
    <n v="80"/>
    <n v="7"/>
    <n v="8"/>
    <n v="0.08"/>
    <n v="3183.84"/>
    <n v="5896"/>
    <x v="2290"/>
    <n v="25470.720000000001"/>
    <n v="17923.840000000004"/>
    <n v="8"/>
    <x v="0"/>
  </r>
  <r>
    <x v="7268"/>
    <x v="3"/>
    <x v="2"/>
    <d v="2020-06-18T00:00:00"/>
    <x v="860"/>
    <d v="2020-10-30T00:00:00"/>
    <d v="2020-11-06T00:00:00"/>
    <s v="USD"/>
    <n v="5"/>
    <n v="46"/>
    <n v="302"/>
    <n v="37"/>
    <n v="4"/>
    <n v="0.05"/>
    <n v="2372.81"/>
    <n v="5272.9"/>
    <x v="1605"/>
    <n v="9491.24"/>
    <n v="10545.779999999997"/>
    <n v="7"/>
    <x v="1"/>
  </r>
  <r>
    <x v="7269"/>
    <x v="3"/>
    <x v="0"/>
    <d v="2020-06-18T00:00:00"/>
    <x v="861"/>
    <d v="2020-10-13T00:00:00"/>
    <d v="2020-10-21T00:00:00"/>
    <s v="USD"/>
    <n v="3"/>
    <n v="28"/>
    <n v="114"/>
    <n v="34"/>
    <n v="5"/>
    <n v="0.2"/>
    <n v="2469.89"/>
    <n v="3859.2"/>
    <x v="683"/>
    <n v="12349.449999999999"/>
    <n v="3087.3500000000022"/>
    <n v="8"/>
    <x v="0"/>
  </r>
  <r>
    <x v="7270"/>
    <x v="1"/>
    <x v="3"/>
    <d v="2020-06-18T00:00:00"/>
    <x v="861"/>
    <d v="2020-10-23T00:00:00"/>
    <d v="2020-10-26T00:00:00"/>
    <s v="USD"/>
    <n v="20"/>
    <n v="49"/>
    <n v="51"/>
    <n v="32"/>
    <n v="2"/>
    <n v="0.08"/>
    <n v="703.1"/>
    <n v="1326.6"/>
    <x v="637"/>
    <n v="1406.2"/>
    <n v="1034.7439999999999"/>
    <n v="3"/>
    <x v="1"/>
  </r>
  <r>
    <x v="7271"/>
    <x v="1"/>
    <x v="5"/>
    <d v="2020-06-18T00:00:00"/>
    <x v="861"/>
    <d v="2020-10-16T00:00:00"/>
    <d v="2020-10-24T00:00:00"/>
    <s v="USD"/>
    <n v="24"/>
    <n v="32"/>
    <n v="81"/>
    <n v="12"/>
    <n v="1"/>
    <n v="0.15"/>
    <n v="3528.35"/>
    <n v="5266.2"/>
    <x v="129"/>
    <n v="3528.35"/>
    <n v="947.91999999999962"/>
    <n v="8"/>
    <x v="0"/>
  </r>
  <r>
    <x v="7272"/>
    <x v="1"/>
    <x v="4"/>
    <d v="2020-06-18T00:00:00"/>
    <x v="861"/>
    <d v="2020-10-10T00:00:00"/>
    <d v="2020-10-11T00:00:00"/>
    <s v="USD"/>
    <n v="24"/>
    <n v="3"/>
    <n v="354"/>
    <n v="10"/>
    <n v="7"/>
    <n v="0.08"/>
    <n v="4928.12"/>
    <n v="6009.9"/>
    <x v="2291"/>
    <n v="34496.839999999997"/>
    <n v="4206.9160000000047"/>
    <n v="1"/>
    <x v="1"/>
  </r>
  <r>
    <x v="7273"/>
    <x v="3"/>
    <x v="1"/>
    <d v="2020-06-18T00:00:00"/>
    <x v="861"/>
    <d v="2020-10-15T00:00:00"/>
    <d v="2020-10-21T00:00:00"/>
    <s v="USD"/>
    <n v="7"/>
    <n v="3"/>
    <n v="258"/>
    <n v="27"/>
    <n v="2"/>
    <n v="0.15"/>
    <n v="1110.79"/>
    <n v="1882.7"/>
    <x v="933"/>
    <n v="2221.58"/>
    <n v="979.01000000000022"/>
    <n v="6"/>
    <x v="1"/>
  </r>
  <r>
    <x v="7274"/>
    <x v="1"/>
    <x v="2"/>
    <d v="2020-06-18T00:00:00"/>
    <x v="861"/>
    <d v="2020-10-12T00:00:00"/>
    <d v="2020-10-16T00:00:00"/>
    <s v="USD"/>
    <n v="23"/>
    <n v="5"/>
    <n v="281"/>
    <n v="9"/>
    <n v="6"/>
    <n v="0.05"/>
    <n v="214.27"/>
    <n v="261.3"/>
    <x v="689"/>
    <n v="1285.6200000000001"/>
    <n v="203.78999999999996"/>
    <n v="4"/>
    <x v="1"/>
  </r>
  <r>
    <x v="7275"/>
    <x v="3"/>
    <x v="5"/>
    <d v="2020-06-18T00:00:00"/>
    <x v="861"/>
    <d v="2020-10-29T00:00:00"/>
    <d v="2020-11-01T00:00:00"/>
    <s v="USD"/>
    <n v="5"/>
    <n v="39"/>
    <n v="65"/>
    <n v="42"/>
    <n v="4"/>
    <n v="0.05"/>
    <n v="1862.06"/>
    <n v="3879.3"/>
    <x v="7"/>
    <n v="7448.24"/>
    <n v="7293.1"/>
    <n v="3"/>
    <x v="1"/>
  </r>
  <r>
    <x v="7276"/>
    <x v="0"/>
    <x v="2"/>
    <d v="2020-06-18T00:00:00"/>
    <x v="861"/>
    <d v="2020-10-19T00:00:00"/>
    <d v="2020-10-24T00:00:00"/>
    <s v="USD"/>
    <n v="14"/>
    <n v="21"/>
    <n v="299"/>
    <n v="4"/>
    <n v="5"/>
    <n v="0.08"/>
    <n v="436.84"/>
    <n v="1092.0999999999999"/>
    <x v="1066"/>
    <n v="2184.1999999999998"/>
    <n v="2839.46"/>
    <n v="5"/>
    <x v="1"/>
  </r>
  <r>
    <x v="7277"/>
    <x v="3"/>
    <x v="5"/>
    <d v="2020-06-18T00:00:00"/>
    <x v="861"/>
    <d v="2020-10-25T00:00:00"/>
    <d v="2020-11-02T00:00:00"/>
    <s v="USD"/>
    <n v="3"/>
    <n v="45"/>
    <n v="79"/>
    <n v="37"/>
    <n v="4"/>
    <n v="0.2"/>
    <n v="1473.67"/>
    <n v="1775.5"/>
    <x v="1730"/>
    <n v="5894.68"/>
    <n v="-213.07999999999993"/>
    <n v="8"/>
    <x v="0"/>
  </r>
  <r>
    <x v="7278"/>
    <x v="0"/>
    <x v="0"/>
    <d v="2020-06-18T00:00:00"/>
    <x v="861"/>
    <d v="2020-10-21T00:00:00"/>
    <d v="2020-10-31T00:00:00"/>
    <s v="USD"/>
    <n v="14"/>
    <n v="2"/>
    <n v="98"/>
    <n v="7"/>
    <n v="6"/>
    <n v="0.3"/>
    <n v="933.44"/>
    <n v="1728.6"/>
    <x v="1011"/>
    <n v="5600.64"/>
    <n v="1659.4799999999977"/>
    <n v="10"/>
    <x v="0"/>
  </r>
  <r>
    <x v="7279"/>
    <x v="1"/>
    <x v="2"/>
    <d v="2020-06-18T00:00:00"/>
    <x v="862"/>
    <d v="2020-10-28T00:00:00"/>
    <d v="2020-11-02T00:00:00"/>
    <s v="USD"/>
    <n v="22"/>
    <n v="39"/>
    <n v="293"/>
    <n v="17"/>
    <n v="6"/>
    <n v="0.08"/>
    <n v="600.59"/>
    <n v="1112.2"/>
    <x v="128"/>
    <n v="3603.54"/>
    <n v="2535.804000000001"/>
    <n v="5"/>
    <x v="1"/>
  </r>
  <r>
    <x v="7280"/>
    <x v="1"/>
    <x v="2"/>
    <d v="2020-06-18T00:00:00"/>
    <x v="862"/>
    <d v="2020-10-31T00:00:00"/>
    <d v="2020-11-01T00:00:00"/>
    <s v="USD"/>
    <n v="23"/>
    <n v="13"/>
    <n v="304"/>
    <n v="39"/>
    <n v="1"/>
    <n v="0.08"/>
    <n v="1631.72"/>
    <n v="1989.9"/>
    <x v="2244"/>
    <n v="1631.72"/>
    <n v="198.98800000000006"/>
    <n v="1"/>
    <x v="1"/>
  </r>
  <r>
    <x v="7281"/>
    <x v="1"/>
    <x v="2"/>
    <d v="2020-06-18T00:00:00"/>
    <x v="862"/>
    <d v="2020-10-17T00:00:00"/>
    <d v="2020-10-27T00:00:00"/>
    <s v="USD"/>
    <n v="24"/>
    <n v="6"/>
    <n v="299"/>
    <n v="14"/>
    <n v="8"/>
    <n v="0.4"/>
    <n v="2316.46"/>
    <n v="3926.2"/>
    <x v="1636"/>
    <n v="18531.68"/>
    <n v="314.07999999999811"/>
    <n v="10"/>
    <x v="0"/>
  </r>
  <r>
    <x v="7282"/>
    <x v="3"/>
    <x v="2"/>
    <d v="2020-06-18T00:00:00"/>
    <x v="862"/>
    <d v="2020-11-04T00:00:00"/>
    <d v="2020-11-14T00:00:00"/>
    <s v="USD"/>
    <n v="11"/>
    <n v="17"/>
    <n v="296"/>
    <n v="31"/>
    <n v="2"/>
    <n v="0.08"/>
    <n v="2234.4499999999998"/>
    <n v="3852.5"/>
    <x v="201"/>
    <n v="4468.8999999999996"/>
    <n v="2619.7000000000007"/>
    <n v="10"/>
    <x v="0"/>
  </r>
  <r>
    <x v="7283"/>
    <x v="3"/>
    <x v="0"/>
    <d v="2020-06-18T00:00:00"/>
    <x v="862"/>
    <d v="2020-10-23T00:00:00"/>
    <d v="2020-11-01T00:00:00"/>
    <s v="USD"/>
    <n v="1"/>
    <n v="17"/>
    <n v="149"/>
    <n v="45"/>
    <n v="8"/>
    <n v="0.4"/>
    <n v="619.75"/>
    <n v="837.5"/>
    <x v="1312"/>
    <n v="4958"/>
    <n v="-938"/>
    <n v="9"/>
    <x v="0"/>
  </r>
  <r>
    <x v="7284"/>
    <x v="0"/>
    <x v="1"/>
    <d v="2020-06-18T00:00:00"/>
    <x v="862"/>
    <d v="2020-10-25T00:00:00"/>
    <d v="2020-10-27T00:00:00"/>
    <s v="USD"/>
    <n v="19"/>
    <n v="26"/>
    <n v="213"/>
    <n v="44"/>
    <n v="7"/>
    <n v="0.1"/>
    <n v="1748.9"/>
    <n v="2271.3000000000002"/>
    <x v="2292"/>
    <n v="12242.300000000001"/>
    <n v="2066.8900000000012"/>
    <n v="2"/>
    <x v="1"/>
  </r>
  <r>
    <x v="7285"/>
    <x v="0"/>
    <x v="3"/>
    <d v="2020-06-18T00:00:00"/>
    <x v="862"/>
    <d v="2020-10-21T00:00:00"/>
    <d v="2020-10-28T00:00:00"/>
    <s v="USD"/>
    <n v="14"/>
    <n v="39"/>
    <n v="26"/>
    <n v="31"/>
    <n v="6"/>
    <n v="0.1"/>
    <n v="137.08000000000001"/>
    <n v="207.7"/>
    <x v="1045"/>
    <n v="822.48"/>
    <n v="299.09999999999991"/>
    <n v="7"/>
    <x v="1"/>
  </r>
  <r>
    <x v="7286"/>
    <x v="1"/>
    <x v="2"/>
    <d v="2020-06-18T00:00:00"/>
    <x v="862"/>
    <d v="2020-10-16T00:00:00"/>
    <d v="2020-10-22T00:00:00"/>
    <s v="USD"/>
    <n v="23"/>
    <n v="14"/>
    <n v="274"/>
    <n v="40"/>
    <n v="8"/>
    <n v="0.15"/>
    <n v="731.64"/>
    <n v="938"/>
    <x v="991"/>
    <n v="5853.12"/>
    <n v="525.27999999999975"/>
    <n v="6"/>
    <x v="1"/>
  </r>
  <r>
    <x v="7287"/>
    <x v="1"/>
    <x v="2"/>
    <d v="2020-06-18T00:00:00"/>
    <x v="863"/>
    <d v="2020-10-12T00:00:00"/>
    <d v="2020-10-13T00:00:00"/>
    <s v="USD"/>
    <n v="22"/>
    <n v="43"/>
    <n v="263"/>
    <n v="39"/>
    <n v="2"/>
    <n v="0.05"/>
    <n v="1445.46"/>
    <n v="3142.3"/>
    <x v="2293"/>
    <n v="2890.92"/>
    <n v="3079.45"/>
    <n v="1"/>
    <x v="1"/>
  </r>
  <r>
    <x v="7288"/>
    <x v="3"/>
    <x v="0"/>
    <d v="2020-06-18T00:00:00"/>
    <x v="863"/>
    <d v="2020-10-20T00:00:00"/>
    <d v="2020-10-26T00:00:00"/>
    <s v="USD"/>
    <n v="10"/>
    <n v="3"/>
    <n v="182"/>
    <n v="7"/>
    <n v="8"/>
    <n v="0.1"/>
    <n v="2016.3"/>
    <n v="2458.9"/>
    <x v="414"/>
    <n v="16130.4"/>
    <n v="1573.6800000000021"/>
    <n v="6"/>
    <x v="1"/>
  </r>
  <r>
    <x v="7289"/>
    <x v="2"/>
    <x v="3"/>
    <d v="2020-06-18T00:00:00"/>
    <x v="863"/>
    <d v="2020-10-13T00:00:00"/>
    <d v="2020-10-14T00:00:00"/>
    <s v="USD"/>
    <n v="26"/>
    <n v="4"/>
    <n v="12"/>
    <n v="31"/>
    <n v="8"/>
    <n v="0.08"/>
    <n v="2718.32"/>
    <n v="3939.6"/>
    <x v="1487"/>
    <n v="21746.560000000001"/>
    <n v="7248.8960000000006"/>
    <n v="1"/>
    <x v="1"/>
  </r>
  <r>
    <x v="7290"/>
    <x v="0"/>
    <x v="4"/>
    <d v="2020-06-18T00:00:00"/>
    <x v="863"/>
    <d v="2020-10-14T00:00:00"/>
    <d v="2020-10-22T00:00:00"/>
    <s v="USD"/>
    <n v="13"/>
    <n v="46"/>
    <n v="363"/>
    <n v="7"/>
    <n v="1"/>
    <n v="0.08"/>
    <n v="1280.3699999999999"/>
    <n v="1829.1"/>
    <x v="183"/>
    <n v="1280.3699999999999"/>
    <n v="402.40200000000004"/>
    <n v="8"/>
    <x v="0"/>
  </r>
  <r>
    <x v="7291"/>
    <x v="3"/>
    <x v="2"/>
    <d v="2020-06-18T00:00:00"/>
    <x v="863"/>
    <d v="2020-10-29T00:00:00"/>
    <d v="2020-11-08T00:00:00"/>
    <s v="USD"/>
    <n v="8"/>
    <n v="29"/>
    <n v="312"/>
    <n v="15"/>
    <n v="5"/>
    <n v="0.4"/>
    <n v="742.9"/>
    <n v="964.8"/>
    <x v="98"/>
    <n v="3714.5"/>
    <n v="-820.09999999999991"/>
    <n v="10"/>
    <x v="0"/>
  </r>
  <r>
    <x v="7292"/>
    <x v="1"/>
    <x v="2"/>
    <d v="2020-06-18T00:00:00"/>
    <x v="863"/>
    <d v="2020-10-27T00:00:00"/>
    <d v="2020-11-01T00:00:00"/>
    <s v="USD"/>
    <n v="25"/>
    <n v="15"/>
    <n v="286"/>
    <n v="41"/>
    <n v="5"/>
    <n v="0.08"/>
    <n v="704.77"/>
    <n v="1051.9000000000001"/>
    <x v="11"/>
    <n v="3523.85"/>
    <n v="1314.8899999999999"/>
    <n v="5"/>
    <x v="1"/>
  </r>
  <r>
    <x v="7293"/>
    <x v="0"/>
    <x v="0"/>
    <d v="2020-06-18T00:00:00"/>
    <x v="863"/>
    <d v="2020-10-15T00:00:00"/>
    <d v="2020-10-21T00:00:00"/>
    <s v="USD"/>
    <n v="12"/>
    <n v="27"/>
    <n v="143"/>
    <n v="8"/>
    <n v="2"/>
    <n v="0.15"/>
    <n v="149.54"/>
    <n v="207.7"/>
    <x v="213"/>
    <n v="299.08"/>
    <n v="54.009999999999991"/>
    <n v="6"/>
    <x v="1"/>
  </r>
  <r>
    <x v="7294"/>
    <x v="1"/>
    <x v="0"/>
    <d v="2020-06-18T00:00:00"/>
    <x v="863"/>
    <d v="2020-10-29T00:00:00"/>
    <d v="2020-11-08T00:00:00"/>
    <s v="USD"/>
    <n v="21"/>
    <n v="11"/>
    <n v="198"/>
    <n v="36"/>
    <n v="7"/>
    <n v="0.05"/>
    <n v="651.24"/>
    <n v="1085.4000000000001"/>
    <x v="1258"/>
    <n v="4558.68"/>
    <n v="2659.2300000000005"/>
    <n v="10"/>
    <x v="0"/>
  </r>
  <r>
    <x v="7295"/>
    <x v="3"/>
    <x v="1"/>
    <d v="2020-06-18T00:00:00"/>
    <x v="863"/>
    <d v="2020-10-19T00:00:00"/>
    <d v="2020-10-24T00:00:00"/>
    <s v="USD"/>
    <n v="7"/>
    <n v="44"/>
    <n v="216"/>
    <n v="13"/>
    <n v="4"/>
    <n v="0.05"/>
    <n v="503.77"/>
    <n v="690.1"/>
    <x v="1538"/>
    <n v="2015.08"/>
    <n v="607.30000000000018"/>
    <n v="5"/>
    <x v="1"/>
  </r>
  <r>
    <x v="7296"/>
    <x v="3"/>
    <x v="1"/>
    <d v="2020-06-18T00:00:00"/>
    <x v="863"/>
    <d v="2020-10-21T00:00:00"/>
    <d v="2020-10-28T00:00:00"/>
    <s v="USD"/>
    <n v="1"/>
    <n v="3"/>
    <n v="234"/>
    <n v="38"/>
    <n v="1"/>
    <n v="0.08"/>
    <n v="1072.3399999999999"/>
    <n v="1949.7"/>
    <x v="1572"/>
    <n v="1072.3399999999999"/>
    <n v="721.38400000000024"/>
    <n v="7"/>
    <x v="1"/>
  </r>
  <r>
    <x v="7297"/>
    <x v="3"/>
    <x v="2"/>
    <d v="2020-06-18T00:00:00"/>
    <x v="863"/>
    <d v="2020-11-04T00:00:00"/>
    <d v="2020-11-13T00:00:00"/>
    <s v="USD"/>
    <n v="12"/>
    <n v="29"/>
    <n v="310"/>
    <n v="9"/>
    <n v="7"/>
    <n v="0.05"/>
    <n v="127.84"/>
    <n v="241.2"/>
    <x v="360"/>
    <n v="894.88"/>
    <n v="709.0999999999998"/>
    <n v="9"/>
    <x v="0"/>
  </r>
  <r>
    <x v="7298"/>
    <x v="1"/>
    <x v="0"/>
    <d v="2020-06-18T00:00:00"/>
    <x v="863"/>
    <d v="2020-10-28T00:00:00"/>
    <d v="2020-11-05T00:00:00"/>
    <s v="USD"/>
    <n v="24"/>
    <n v="26"/>
    <n v="127"/>
    <n v="24"/>
    <n v="7"/>
    <n v="0.15"/>
    <n v="1499.46"/>
    <n v="2499.1"/>
    <x v="2249"/>
    <n v="10496.220000000001"/>
    <n v="4373.4249999999993"/>
    <n v="8"/>
    <x v="0"/>
  </r>
  <r>
    <x v="7299"/>
    <x v="3"/>
    <x v="4"/>
    <d v="2020-06-18T00:00:00"/>
    <x v="863"/>
    <d v="2020-10-29T00:00:00"/>
    <d v="2020-11-02T00:00:00"/>
    <s v="USD"/>
    <n v="2"/>
    <n v="2"/>
    <n v="332"/>
    <n v="40"/>
    <n v="6"/>
    <n v="0.1"/>
    <n v="2612.6"/>
    <n v="3899.4"/>
    <x v="2230"/>
    <n v="15675.599999999999"/>
    <n v="5381.1600000000035"/>
    <n v="4"/>
    <x v="1"/>
  </r>
  <r>
    <x v="7300"/>
    <x v="3"/>
    <x v="2"/>
    <d v="2020-06-18T00:00:00"/>
    <x v="863"/>
    <d v="2020-10-16T00:00:00"/>
    <d v="2020-10-17T00:00:00"/>
    <s v="USD"/>
    <n v="5"/>
    <n v="28"/>
    <n v="263"/>
    <n v="38"/>
    <n v="2"/>
    <n v="0.08"/>
    <n v="874.75"/>
    <n v="1715.2"/>
    <x v="544"/>
    <n v="1749.5"/>
    <n v="1406.4680000000003"/>
    <n v="1"/>
    <x v="1"/>
  </r>
  <r>
    <x v="7301"/>
    <x v="3"/>
    <x v="2"/>
    <d v="2020-06-18T00:00:00"/>
    <x v="864"/>
    <d v="2020-11-02T00:00:00"/>
    <d v="2020-11-04T00:00:00"/>
    <s v="USD"/>
    <n v="7"/>
    <n v="11"/>
    <n v="280"/>
    <n v="9"/>
    <n v="6"/>
    <n v="0.15"/>
    <n v="1095.8499999999999"/>
    <n v="2331.6"/>
    <x v="836"/>
    <n v="6575.0999999999995"/>
    <n v="5316.0599999999986"/>
    <n v="2"/>
    <x v="1"/>
  </r>
  <r>
    <x v="7302"/>
    <x v="1"/>
    <x v="0"/>
    <d v="2020-06-18T00:00:00"/>
    <x v="864"/>
    <d v="2020-11-01T00:00:00"/>
    <d v="2020-11-02T00:00:00"/>
    <s v="USD"/>
    <n v="25"/>
    <n v="13"/>
    <n v="138"/>
    <n v="37"/>
    <n v="7"/>
    <n v="0.05"/>
    <n v="485.88"/>
    <n v="991.6"/>
    <x v="21"/>
    <n v="3401.16"/>
    <n v="3192.9799999999996"/>
    <n v="1"/>
    <x v="1"/>
  </r>
  <r>
    <x v="7303"/>
    <x v="0"/>
    <x v="2"/>
    <d v="2020-06-18T00:00:00"/>
    <x v="864"/>
    <d v="2020-11-08T00:00:00"/>
    <d v="2020-11-18T00:00:00"/>
    <s v="USD"/>
    <n v="19"/>
    <n v="4"/>
    <n v="265"/>
    <n v="21"/>
    <n v="3"/>
    <n v="0.05"/>
    <n v="3561.72"/>
    <n v="5936.2"/>
    <x v="2294"/>
    <n v="10685.16"/>
    <n v="6233.0099999999984"/>
    <n v="10"/>
    <x v="0"/>
  </r>
  <r>
    <x v="7304"/>
    <x v="0"/>
    <x v="2"/>
    <d v="2020-06-18T00:00:00"/>
    <x v="864"/>
    <d v="2020-11-05T00:00:00"/>
    <d v="2020-11-15T00:00:00"/>
    <s v="USD"/>
    <n v="17"/>
    <n v="45"/>
    <n v="299"/>
    <n v="2"/>
    <n v="6"/>
    <n v="0.15"/>
    <n v="623.77"/>
    <n v="891.1"/>
    <x v="336"/>
    <n v="3742.62"/>
    <n v="801.99000000000069"/>
    <n v="10"/>
    <x v="0"/>
  </r>
  <r>
    <x v="7305"/>
    <x v="0"/>
    <x v="3"/>
    <d v="2020-06-18T00:00:00"/>
    <x v="864"/>
    <d v="2020-11-05T00:00:00"/>
    <d v="2020-11-14T00:00:00"/>
    <s v="USD"/>
    <n v="17"/>
    <n v="8"/>
    <n v="24"/>
    <n v="33"/>
    <n v="4"/>
    <n v="0.05"/>
    <n v="1008.02"/>
    <n v="1708.5"/>
    <x v="50"/>
    <n v="4032.08"/>
    <n v="2460.2199999999993"/>
    <n v="9"/>
    <x v="0"/>
  </r>
  <r>
    <x v="7306"/>
    <x v="3"/>
    <x v="4"/>
    <d v="2020-06-18T00:00:00"/>
    <x v="864"/>
    <d v="2020-10-13T00:00:00"/>
    <d v="2020-10-16T00:00:00"/>
    <s v="USD"/>
    <n v="5"/>
    <n v="46"/>
    <n v="342"/>
    <n v="40"/>
    <n v="4"/>
    <n v="0.05"/>
    <n v="963.59"/>
    <n v="1889.4"/>
    <x v="2056"/>
    <n v="3854.36"/>
    <n v="3325.36"/>
    <n v="3"/>
    <x v="1"/>
  </r>
  <r>
    <x v="7307"/>
    <x v="3"/>
    <x v="4"/>
    <d v="2020-06-18T00:00:00"/>
    <x v="864"/>
    <d v="2020-11-08T00:00:00"/>
    <d v="2020-11-17T00:00:00"/>
    <s v="USD"/>
    <n v="1"/>
    <n v="44"/>
    <n v="341"/>
    <n v="40"/>
    <n v="2"/>
    <n v="0.1"/>
    <n v="2659.63"/>
    <n v="5540.9"/>
    <x v="1905"/>
    <n v="5319.26"/>
    <n v="4654.3599999999988"/>
    <n v="9"/>
    <x v="0"/>
  </r>
  <r>
    <x v="7308"/>
    <x v="3"/>
    <x v="2"/>
    <d v="2020-06-18T00:00:00"/>
    <x v="865"/>
    <d v="2020-10-25T00:00:00"/>
    <d v="2020-10-26T00:00:00"/>
    <s v="USD"/>
    <n v="2"/>
    <n v="21"/>
    <n v="306"/>
    <n v="20"/>
    <n v="5"/>
    <n v="0.05"/>
    <n v="2401.2800000000002"/>
    <n v="6003.2"/>
    <x v="1988"/>
    <n v="12006.400000000001"/>
    <n v="16508.799999999996"/>
    <n v="1"/>
    <x v="1"/>
  </r>
  <r>
    <x v="7309"/>
    <x v="1"/>
    <x v="0"/>
    <d v="2020-06-18T00:00:00"/>
    <x v="865"/>
    <d v="2020-10-16T00:00:00"/>
    <d v="2020-10-26T00:00:00"/>
    <s v="USD"/>
    <n v="23"/>
    <n v="1"/>
    <n v="131"/>
    <n v="5"/>
    <n v="1"/>
    <n v="0.1"/>
    <n v="656.87"/>
    <n v="864.3"/>
    <x v="400"/>
    <n v="656.87"/>
    <n v="121"/>
    <n v="10"/>
    <x v="0"/>
  </r>
  <r>
    <x v="7310"/>
    <x v="2"/>
    <x v="0"/>
    <d v="2020-06-18T00:00:00"/>
    <x v="865"/>
    <d v="2020-10-17T00:00:00"/>
    <d v="2020-10-21T00:00:00"/>
    <s v="USD"/>
    <n v="27"/>
    <n v="11"/>
    <n v="90"/>
    <n v="14"/>
    <n v="5"/>
    <n v="0.05"/>
    <n v="502.37"/>
    <n v="1092.0999999999999"/>
    <x v="1066"/>
    <n v="2511.85"/>
    <n v="2675.6249999999995"/>
    <n v="4"/>
    <x v="1"/>
  </r>
  <r>
    <x v="7311"/>
    <x v="0"/>
    <x v="1"/>
    <d v="2020-06-18T00:00:00"/>
    <x v="866"/>
    <d v="2020-10-15T00:00:00"/>
    <d v="2020-10-23T00:00:00"/>
    <s v="USD"/>
    <n v="13"/>
    <n v="30"/>
    <n v="234"/>
    <n v="35"/>
    <n v="8"/>
    <n v="0.05"/>
    <n v="1814.63"/>
    <n v="2452.1999999999998"/>
    <x v="329"/>
    <n v="14517.04"/>
    <n v="4119.6799999999967"/>
    <n v="8"/>
    <x v="0"/>
  </r>
  <r>
    <x v="7312"/>
    <x v="0"/>
    <x v="4"/>
    <d v="2020-06-18T00:00:00"/>
    <x v="866"/>
    <d v="2020-11-10T00:00:00"/>
    <d v="2020-11-16T00:00:00"/>
    <s v="USD"/>
    <n v="14"/>
    <n v="37"/>
    <n v="360"/>
    <n v="8"/>
    <n v="2"/>
    <n v="0.15"/>
    <n v="176.55"/>
    <n v="207.7"/>
    <x v="213"/>
    <n v="353.1"/>
    <n v="-1.0000000000047748E-2"/>
    <n v="6"/>
    <x v="1"/>
  </r>
  <r>
    <x v="7313"/>
    <x v="0"/>
    <x v="0"/>
    <d v="2020-06-18T00:00:00"/>
    <x v="866"/>
    <d v="2020-11-08T00:00:00"/>
    <d v="2020-11-13T00:00:00"/>
    <s v="USD"/>
    <n v="18"/>
    <n v="43"/>
    <n v="124"/>
    <n v="35"/>
    <n v="2"/>
    <n v="0.1"/>
    <n v="2815.94"/>
    <n v="5313.1"/>
    <x v="101"/>
    <n v="5631.88"/>
    <n v="3931.7000000000016"/>
    <n v="5"/>
    <x v="1"/>
  </r>
  <r>
    <x v="7314"/>
    <x v="3"/>
    <x v="0"/>
    <d v="2020-06-18T00:00:00"/>
    <x v="866"/>
    <d v="2020-10-26T00:00:00"/>
    <d v="2020-11-05T00:00:00"/>
    <s v="USD"/>
    <n v="10"/>
    <n v="28"/>
    <n v="111"/>
    <n v="43"/>
    <n v="5"/>
    <n v="0.1"/>
    <n v="826.58"/>
    <n v="1132.3"/>
    <x v="1646"/>
    <n v="4132.9000000000005"/>
    <n v="962.44999999999982"/>
    <n v="10"/>
    <x v="0"/>
  </r>
  <r>
    <x v="7315"/>
    <x v="1"/>
    <x v="2"/>
    <d v="2020-06-18T00:00:00"/>
    <x v="866"/>
    <d v="2020-11-09T00:00:00"/>
    <d v="2020-11-11T00:00:00"/>
    <s v="USD"/>
    <n v="24"/>
    <n v="15"/>
    <n v="265"/>
    <n v="20"/>
    <n v="3"/>
    <n v="0.05"/>
    <n v="1699.79"/>
    <n v="3953"/>
    <x v="1383"/>
    <n v="5099.37"/>
    <n v="6166.6799999999994"/>
    <n v="2"/>
    <x v="1"/>
  </r>
  <r>
    <x v="7316"/>
    <x v="3"/>
    <x v="5"/>
    <d v="2020-06-18T00:00:00"/>
    <x v="866"/>
    <d v="2020-10-17T00:00:00"/>
    <d v="2020-10-20T00:00:00"/>
    <s v="USD"/>
    <n v="1"/>
    <n v="36"/>
    <n v="80"/>
    <n v="36"/>
    <n v="2"/>
    <n v="0.05"/>
    <n v="4461.13"/>
    <n v="5440.4"/>
    <x v="2224"/>
    <n v="8922.26"/>
    <n v="1414.4999999999982"/>
    <n v="3"/>
    <x v="1"/>
  </r>
  <r>
    <x v="7317"/>
    <x v="3"/>
    <x v="0"/>
    <d v="2020-06-18T00:00:00"/>
    <x v="866"/>
    <d v="2020-11-04T00:00:00"/>
    <d v="2020-11-09T00:00:00"/>
    <s v="USD"/>
    <n v="6"/>
    <n v="46"/>
    <n v="155"/>
    <n v="13"/>
    <n v="3"/>
    <n v="0.05"/>
    <n v="829.59"/>
    <n v="1011.7"/>
    <x v="1614"/>
    <n v="2488.77"/>
    <n v="394.57500000000027"/>
    <n v="5"/>
    <x v="1"/>
  </r>
  <r>
    <x v="7318"/>
    <x v="3"/>
    <x v="4"/>
    <d v="2020-06-18T00:00:00"/>
    <x v="866"/>
    <d v="2020-10-23T00:00:00"/>
    <d v="2020-10-30T00:00:00"/>
    <s v="USD"/>
    <n v="9"/>
    <n v="37"/>
    <n v="336"/>
    <n v="29"/>
    <n v="8"/>
    <n v="0.4"/>
    <n v="509"/>
    <n v="716.9"/>
    <x v="2263"/>
    <n v="4072"/>
    <n v="-630.88000000000011"/>
    <n v="7"/>
    <x v="1"/>
  </r>
  <r>
    <x v="7319"/>
    <x v="3"/>
    <x v="0"/>
    <d v="2020-06-18T00:00:00"/>
    <x v="866"/>
    <d v="2020-11-06T00:00:00"/>
    <d v="2020-11-11T00:00:00"/>
    <s v="USD"/>
    <n v="7"/>
    <n v="44"/>
    <n v="203"/>
    <n v="34"/>
    <n v="6"/>
    <n v="0.2"/>
    <n v="153.69999999999999"/>
    <n v="207.7"/>
    <x v="1045"/>
    <n v="922.19999999999993"/>
    <n v="74.759999999999991"/>
    <n v="5"/>
    <x v="1"/>
  </r>
  <r>
    <x v="7320"/>
    <x v="3"/>
    <x v="4"/>
    <d v="2020-06-18T00:00:00"/>
    <x v="866"/>
    <d v="2020-10-23T00:00:00"/>
    <d v="2020-11-01T00:00:00"/>
    <s v="USD"/>
    <n v="9"/>
    <n v="39"/>
    <n v="357"/>
    <n v="3"/>
    <n v="6"/>
    <n v="0.08"/>
    <n v="2303.46"/>
    <n v="3839.1"/>
    <x v="743"/>
    <n v="13820.76"/>
    <n v="7371.0719999999983"/>
    <n v="9"/>
    <x v="0"/>
  </r>
  <r>
    <x v="7321"/>
    <x v="3"/>
    <x v="1"/>
    <d v="2020-06-18T00:00:00"/>
    <x v="866"/>
    <d v="2020-10-15T00:00:00"/>
    <d v="2020-10-17T00:00:00"/>
    <s v="USD"/>
    <n v="5"/>
    <n v="33"/>
    <n v="235"/>
    <n v="9"/>
    <n v="4"/>
    <n v="0.08"/>
    <n v="2774.47"/>
    <n v="3383.5"/>
    <x v="2184"/>
    <n v="11097.88"/>
    <n v="1353.4000000000015"/>
    <n v="2"/>
    <x v="1"/>
  </r>
  <r>
    <x v="7322"/>
    <x v="3"/>
    <x v="3"/>
    <d v="2020-06-18T00:00:00"/>
    <x v="867"/>
    <d v="2020-10-27T00:00:00"/>
    <d v="2020-11-04T00:00:00"/>
    <s v="USD"/>
    <n v="5"/>
    <n v="49"/>
    <n v="17"/>
    <n v="34"/>
    <n v="3"/>
    <n v="0.15"/>
    <n v="445.95"/>
    <n v="857.6"/>
    <x v="485"/>
    <n v="1337.85"/>
    <n v="849.0300000000002"/>
    <n v="8"/>
    <x v="0"/>
  </r>
  <r>
    <x v="7323"/>
    <x v="0"/>
    <x v="3"/>
    <d v="2020-06-18T00:00:00"/>
    <x v="867"/>
    <d v="2020-10-19T00:00:00"/>
    <d v="2020-10-23T00:00:00"/>
    <s v="USD"/>
    <n v="20"/>
    <n v="6"/>
    <n v="16"/>
    <n v="8"/>
    <n v="8"/>
    <n v="0.1"/>
    <n v="496.6"/>
    <n v="730.3"/>
    <x v="1203"/>
    <n v="3972.8"/>
    <n v="1285.3599999999997"/>
    <n v="4"/>
    <x v="1"/>
  </r>
  <r>
    <x v="7324"/>
    <x v="2"/>
    <x v="3"/>
    <d v="2020-06-18T00:00:00"/>
    <x v="867"/>
    <d v="2020-11-07T00:00:00"/>
    <d v="2020-11-09T00:00:00"/>
    <s v="USD"/>
    <n v="28"/>
    <n v="28"/>
    <n v="33"/>
    <n v="33"/>
    <n v="1"/>
    <n v="0.08"/>
    <n v="1065.57"/>
    <n v="1902.8"/>
    <x v="460"/>
    <n v="1065.57"/>
    <n v="685.00600000000009"/>
    <n v="2"/>
    <x v="1"/>
  </r>
  <r>
    <x v="7325"/>
    <x v="3"/>
    <x v="2"/>
    <d v="2020-06-18T00:00:00"/>
    <x v="867"/>
    <d v="2020-10-23T00:00:00"/>
    <d v="2020-11-02T00:00:00"/>
    <s v="USD"/>
    <n v="5"/>
    <n v="1"/>
    <n v="286"/>
    <n v="31"/>
    <n v="4"/>
    <n v="0.2"/>
    <n v="2455.8200000000002"/>
    <n v="2994.9"/>
    <x v="2295"/>
    <n v="9823.2800000000007"/>
    <n v="-239.60000000000036"/>
    <n v="10"/>
    <x v="0"/>
  </r>
  <r>
    <x v="7326"/>
    <x v="3"/>
    <x v="0"/>
    <d v="2020-06-18T00:00:00"/>
    <x v="867"/>
    <d v="2020-10-23T00:00:00"/>
    <d v="2020-10-24T00:00:00"/>
    <s v="USD"/>
    <n v="7"/>
    <n v="47"/>
    <n v="149"/>
    <n v="24"/>
    <n v="8"/>
    <n v="0.08"/>
    <n v="2072.98"/>
    <n v="3986.5"/>
    <x v="627"/>
    <n v="16583.84"/>
    <n v="12756.800000000003"/>
    <n v="1"/>
    <x v="1"/>
  </r>
  <r>
    <x v="7327"/>
    <x v="3"/>
    <x v="2"/>
    <d v="2020-06-18T00:00:00"/>
    <x v="867"/>
    <d v="2020-10-16T00:00:00"/>
    <d v="2020-10-24T00:00:00"/>
    <s v="USD"/>
    <n v="10"/>
    <n v="9"/>
    <n v="327"/>
    <n v="25"/>
    <n v="2"/>
    <n v="0.4"/>
    <n v="562.47"/>
    <n v="770.5"/>
    <x v="2296"/>
    <n v="1124.94"/>
    <n v="-200.34000000000015"/>
    <n v="8"/>
    <x v="0"/>
  </r>
  <r>
    <x v="7328"/>
    <x v="0"/>
    <x v="3"/>
    <d v="2020-06-18T00:00:00"/>
    <x v="868"/>
    <d v="2020-10-22T00:00:00"/>
    <d v="2020-10-31T00:00:00"/>
    <s v="USD"/>
    <n v="13"/>
    <n v="34"/>
    <n v="11"/>
    <n v="33"/>
    <n v="2"/>
    <n v="0.05"/>
    <n v="2974.8"/>
    <n v="3966.4"/>
    <x v="511"/>
    <n v="5949.6"/>
    <n v="1586.5599999999995"/>
    <n v="9"/>
    <x v="0"/>
  </r>
  <r>
    <x v="7329"/>
    <x v="0"/>
    <x v="2"/>
    <d v="2020-06-18T00:00:00"/>
    <x v="868"/>
    <d v="2020-11-02T00:00:00"/>
    <d v="2020-11-05T00:00:00"/>
    <s v="USD"/>
    <n v="18"/>
    <n v="49"/>
    <n v="283"/>
    <n v="29"/>
    <n v="3"/>
    <n v="0.08"/>
    <n v="651.84"/>
    <n v="944.7"/>
    <x v="1859"/>
    <n v="1955.52"/>
    <n v="651.85200000000032"/>
    <n v="3"/>
    <x v="1"/>
  </r>
  <r>
    <x v="7330"/>
    <x v="1"/>
    <x v="0"/>
    <d v="2020-06-18T00:00:00"/>
    <x v="868"/>
    <d v="2020-10-20T00:00:00"/>
    <d v="2020-10-24T00:00:00"/>
    <s v="USD"/>
    <n v="21"/>
    <n v="20"/>
    <n v="95"/>
    <n v="44"/>
    <n v="1"/>
    <n v="0.15"/>
    <n v="537.61"/>
    <n v="911.2"/>
    <x v="1311"/>
    <n v="537.61"/>
    <n v="236.90999999999997"/>
    <n v="4"/>
    <x v="1"/>
  </r>
  <r>
    <x v="7331"/>
    <x v="1"/>
    <x v="3"/>
    <d v="2020-06-18T00:00:00"/>
    <x v="868"/>
    <d v="2020-10-17T00:00:00"/>
    <d v="2020-10-21T00:00:00"/>
    <s v="USD"/>
    <n v="22"/>
    <n v="9"/>
    <n v="39"/>
    <n v="22"/>
    <n v="3"/>
    <n v="0.1"/>
    <n v="1662.67"/>
    <n v="2519.1999999999998"/>
    <x v="1827"/>
    <n v="4988.01"/>
    <n v="1813.829999999999"/>
    <n v="4"/>
    <x v="1"/>
  </r>
  <r>
    <x v="7332"/>
    <x v="1"/>
    <x v="0"/>
    <d v="2020-06-18T00:00:00"/>
    <x v="868"/>
    <d v="2020-10-18T00:00:00"/>
    <d v="2020-10-22T00:00:00"/>
    <s v="USD"/>
    <n v="25"/>
    <n v="43"/>
    <n v="118"/>
    <n v="19"/>
    <n v="3"/>
    <n v="0.05"/>
    <n v="154.37"/>
    <n v="241.2"/>
    <x v="465"/>
    <n v="463.11"/>
    <n v="224.30999999999983"/>
    <n v="4"/>
    <x v="1"/>
  </r>
  <r>
    <x v="7333"/>
    <x v="0"/>
    <x v="0"/>
    <d v="2020-06-18T00:00:00"/>
    <x v="868"/>
    <d v="2020-10-26T00:00:00"/>
    <d v="2020-10-30T00:00:00"/>
    <s v="USD"/>
    <n v="15"/>
    <n v="10"/>
    <n v="122"/>
    <n v="6"/>
    <n v="4"/>
    <n v="0.15"/>
    <n v="1238.1600000000001"/>
    <n v="1768.8"/>
    <x v="1310"/>
    <n v="4952.6400000000003"/>
    <n v="1061.2799999999997"/>
    <n v="4"/>
    <x v="1"/>
  </r>
  <r>
    <x v="7334"/>
    <x v="1"/>
    <x v="0"/>
    <d v="2020-06-18T00:00:00"/>
    <x v="868"/>
    <d v="2020-11-02T00:00:00"/>
    <d v="2020-11-05T00:00:00"/>
    <s v="USD"/>
    <n v="22"/>
    <n v="39"/>
    <n v="188"/>
    <n v="33"/>
    <n v="1"/>
    <n v="0.08"/>
    <n v="839.18"/>
    <n v="1118.9000000000001"/>
    <x v="303"/>
    <n v="839.18"/>
    <n v="190.2080000000002"/>
    <n v="3"/>
    <x v="1"/>
  </r>
  <r>
    <x v="7335"/>
    <x v="0"/>
    <x v="2"/>
    <d v="2020-06-18T00:00:00"/>
    <x v="868"/>
    <d v="2020-11-11T00:00:00"/>
    <d v="2020-11-21T00:00:00"/>
    <s v="USD"/>
    <n v="15"/>
    <n v="6"/>
    <n v="284"/>
    <n v="23"/>
    <n v="3"/>
    <n v="0.15"/>
    <n v="813.65"/>
    <n v="1232.8"/>
    <x v="1464"/>
    <n v="2440.9499999999998"/>
    <n v="702.6899999999996"/>
    <n v="10"/>
    <x v="0"/>
  </r>
  <r>
    <x v="7336"/>
    <x v="0"/>
    <x v="0"/>
    <d v="2020-06-18T00:00:00"/>
    <x v="868"/>
    <d v="2020-10-31T00:00:00"/>
    <d v="2020-11-07T00:00:00"/>
    <s v="USD"/>
    <n v="13"/>
    <n v="8"/>
    <n v="100"/>
    <n v="29"/>
    <n v="6"/>
    <n v="0.08"/>
    <n v="2902.44"/>
    <n v="3819"/>
    <x v="654"/>
    <n v="17414.64"/>
    <n v="3666.2400000000016"/>
    <n v="7"/>
    <x v="1"/>
  </r>
  <r>
    <x v="7337"/>
    <x v="1"/>
    <x v="2"/>
    <d v="2020-06-18T00:00:00"/>
    <x v="868"/>
    <d v="2020-10-26T00:00:00"/>
    <d v="2020-10-28T00:00:00"/>
    <s v="USD"/>
    <n v="24"/>
    <n v="10"/>
    <n v="315"/>
    <n v="43"/>
    <n v="6"/>
    <n v="0.05"/>
    <n v="2508.48"/>
    <n v="3919.5"/>
    <x v="1670"/>
    <n v="15050.880000000001"/>
    <n v="7290.2699999999968"/>
    <n v="2"/>
    <x v="1"/>
  </r>
  <r>
    <x v="7338"/>
    <x v="2"/>
    <x v="3"/>
    <d v="2020-06-18T00:00:00"/>
    <x v="868"/>
    <d v="2020-10-25T00:00:00"/>
    <d v="2020-11-01T00:00:00"/>
    <s v="USD"/>
    <n v="27"/>
    <n v="9"/>
    <n v="17"/>
    <n v="22"/>
    <n v="2"/>
    <n v="0.2"/>
    <n v="1907.89"/>
    <n v="3028.4"/>
    <x v="1989"/>
    <n v="3815.78"/>
    <n v="1029.6600000000003"/>
    <n v="7"/>
    <x v="1"/>
  </r>
  <r>
    <x v="7339"/>
    <x v="1"/>
    <x v="3"/>
    <d v="2020-06-18T00:00:00"/>
    <x v="868"/>
    <d v="2020-11-06T00:00:00"/>
    <d v="2020-11-08T00:00:00"/>
    <s v="USD"/>
    <n v="25"/>
    <n v="48"/>
    <n v="27"/>
    <n v="8"/>
    <n v="1"/>
    <n v="0.3"/>
    <n v="157.18"/>
    <n v="227.8"/>
    <x v="1491"/>
    <n v="157.18"/>
    <n v="2.2800000000000011"/>
    <n v="2"/>
    <x v="1"/>
  </r>
  <r>
    <x v="7340"/>
    <x v="2"/>
    <x v="4"/>
    <d v="2020-06-18T00:00:00"/>
    <x v="868"/>
    <d v="2020-11-07T00:00:00"/>
    <d v="2020-11-08T00:00:00"/>
    <s v="USD"/>
    <n v="27"/>
    <n v="37"/>
    <n v="336"/>
    <n v="43"/>
    <n v="8"/>
    <n v="0.05"/>
    <n v="1581.47"/>
    <n v="1882.7"/>
    <x v="1751"/>
    <n v="12651.76"/>
    <n v="1656.7600000000002"/>
    <n v="1"/>
    <x v="1"/>
  </r>
  <r>
    <x v="7341"/>
    <x v="1"/>
    <x v="1"/>
    <d v="2020-06-18T00:00:00"/>
    <x v="869"/>
    <d v="2020-10-29T00:00:00"/>
    <d v="2020-11-07T00:00:00"/>
    <s v="USD"/>
    <n v="23"/>
    <n v="25"/>
    <n v="207"/>
    <n v="8"/>
    <n v="6"/>
    <n v="0.4"/>
    <n v="363.01"/>
    <n v="864.3"/>
    <x v="317"/>
    <n v="2178.06"/>
    <n v="933.41999999999962"/>
    <n v="9"/>
    <x v="0"/>
  </r>
  <r>
    <x v="7342"/>
    <x v="1"/>
    <x v="0"/>
    <d v="2020-06-18T00:00:00"/>
    <x v="869"/>
    <d v="2020-11-11T00:00:00"/>
    <d v="2020-11-14T00:00:00"/>
    <s v="USD"/>
    <n v="25"/>
    <n v="29"/>
    <n v="106"/>
    <n v="18"/>
    <n v="1"/>
    <n v="0.05"/>
    <n v="2380.5100000000002"/>
    <n v="2800.6"/>
    <x v="2297"/>
    <n v="2380.5100000000002"/>
    <n v="280.05999999999949"/>
    <n v="3"/>
    <x v="1"/>
  </r>
  <r>
    <x v="7343"/>
    <x v="3"/>
    <x v="0"/>
    <d v="2020-06-18T00:00:00"/>
    <x v="869"/>
    <d v="2020-11-03T00:00:00"/>
    <d v="2020-11-04T00:00:00"/>
    <s v="USD"/>
    <n v="3"/>
    <n v="5"/>
    <n v="196"/>
    <n v="27"/>
    <n v="7"/>
    <n v="0.08"/>
    <n v="596.57000000000005"/>
    <n v="1125.5999999999999"/>
    <x v="437"/>
    <n v="4175.9900000000007"/>
    <n v="3072.8739999999989"/>
    <n v="1"/>
    <x v="1"/>
  </r>
  <r>
    <x v="7344"/>
    <x v="0"/>
    <x v="5"/>
    <d v="2020-06-18T00:00:00"/>
    <x v="869"/>
    <d v="2020-10-31T00:00:00"/>
    <d v="2020-11-05T00:00:00"/>
    <s v="USD"/>
    <n v="15"/>
    <n v="22"/>
    <n v="79"/>
    <n v="20"/>
    <n v="8"/>
    <n v="0.05"/>
    <n v="4711.4399999999996"/>
    <n v="5889.3"/>
    <x v="2298"/>
    <n v="37691.519999999997"/>
    <n v="7067.1600000000035"/>
    <n v="5"/>
    <x v="1"/>
  </r>
  <r>
    <x v="7345"/>
    <x v="0"/>
    <x v="2"/>
    <d v="2020-06-18T00:00:00"/>
    <x v="869"/>
    <d v="2020-11-04T00:00:00"/>
    <d v="2020-11-12T00:00:00"/>
    <s v="USD"/>
    <n v="18"/>
    <n v="9"/>
    <n v="317"/>
    <n v="33"/>
    <n v="4"/>
    <n v="0.05"/>
    <n v="846.61"/>
    <n v="1045.2"/>
    <x v="679"/>
    <n v="3386.44"/>
    <n v="585.31999999999971"/>
    <n v="8"/>
    <x v="0"/>
  </r>
  <r>
    <x v="7346"/>
    <x v="3"/>
    <x v="3"/>
    <d v="2020-06-18T00:00:00"/>
    <x v="869"/>
    <d v="2020-10-23T00:00:00"/>
    <d v="2020-10-28T00:00:00"/>
    <s v="USD"/>
    <n v="3"/>
    <n v="15"/>
    <n v="15"/>
    <n v="42"/>
    <n v="1"/>
    <n v="0.08"/>
    <n v="4311.12"/>
    <n v="5071.8999999999996"/>
    <x v="2299"/>
    <n v="4311.12"/>
    <n v="355.02800000000025"/>
    <n v="5"/>
    <x v="1"/>
  </r>
  <r>
    <x v="7347"/>
    <x v="0"/>
    <x v="1"/>
    <d v="2020-06-18T00:00:00"/>
    <x v="869"/>
    <d v="2020-10-24T00:00:00"/>
    <d v="2020-10-31T00:00:00"/>
    <s v="USD"/>
    <n v="18"/>
    <n v="48"/>
    <n v="207"/>
    <n v="47"/>
    <n v="4"/>
    <n v="0.15"/>
    <n v="1815.97"/>
    <n v="2358.4"/>
    <x v="643"/>
    <n v="7263.88"/>
    <n v="754.68000000000029"/>
    <n v="7"/>
    <x v="1"/>
  </r>
  <r>
    <x v="7348"/>
    <x v="0"/>
    <x v="0"/>
    <d v="2020-06-18T00:00:00"/>
    <x v="870"/>
    <d v="2020-11-02T00:00:00"/>
    <d v="2020-11-05T00:00:00"/>
    <s v="USD"/>
    <n v="16"/>
    <n v="6"/>
    <n v="190"/>
    <n v="27"/>
    <n v="4"/>
    <n v="0.08"/>
    <n v="801.99"/>
    <n v="1909.5"/>
    <x v="713"/>
    <n v="3207.96"/>
    <n v="3819"/>
    <n v="3"/>
    <x v="1"/>
  </r>
  <r>
    <x v="7349"/>
    <x v="0"/>
    <x v="3"/>
    <d v="2020-06-18T00:00:00"/>
    <x v="870"/>
    <d v="2020-10-23T00:00:00"/>
    <d v="2020-10-30T00:00:00"/>
    <s v="USD"/>
    <n v="16"/>
    <n v="33"/>
    <n v="11"/>
    <n v="10"/>
    <n v="3"/>
    <n v="0.2"/>
    <n v="548.33000000000004"/>
    <n v="884.4"/>
    <x v="637"/>
    <n v="1644.9900000000002"/>
    <n v="477.56999999999971"/>
    <n v="7"/>
    <x v="1"/>
  </r>
  <r>
    <x v="7350"/>
    <x v="3"/>
    <x v="1"/>
    <d v="2020-06-18T00:00:00"/>
    <x v="870"/>
    <d v="2020-10-23T00:00:00"/>
    <d v="2020-11-01T00:00:00"/>
    <s v="USD"/>
    <n v="5"/>
    <n v="32"/>
    <n v="206"/>
    <n v="32"/>
    <n v="7"/>
    <n v="0.4"/>
    <n v="472.35"/>
    <n v="944.7"/>
    <x v="383"/>
    <n v="3306.4500000000003"/>
    <n v="661.29"/>
    <n v="9"/>
    <x v="0"/>
  </r>
  <r>
    <x v="7351"/>
    <x v="1"/>
    <x v="5"/>
    <d v="2020-06-18T00:00:00"/>
    <x v="870"/>
    <d v="2020-10-28T00:00:00"/>
    <d v="2020-11-04T00:00:00"/>
    <s v="USD"/>
    <n v="22"/>
    <n v="44"/>
    <n v="75"/>
    <n v="42"/>
    <n v="8"/>
    <n v="0.05"/>
    <n v="2487.58"/>
    <n v="3658.2"/>
    <x v="2300"/>
    <n v="19900.64"/>
    <n v="7901.6799999999967"/>
    <n v="7"/>
    <x v="1"/>
  </r>
  <r>
    <x v="7352"/>
    <x v="3"/>
    <x v="0"/>
    <d v="2020-06-18T00:00:00"/>
    <x v="871"/>
    <d v="2020-11-11T00:00:00"/>
    <d v="2020-11-18T00:00:00"/>
    <s v="USD"/>
    <n v="5"/>
    <n v="38"/>
    <n v="96"/>
    <n v="16"/>
    <n v="5"/>
    <n v="0.05"/>
    <n v="452.79"/>
    <n v="730.3"/>
    <x v="2301"/>
    <n v="2263.9500000000003"/>
    <n v="1204.9749999999995"/>
    <n v="7"/>
    <x v="1"/>
  </r>
  <r>
    <x v="7353"/>
    <x v="3"/>
    <x v="3"/>
    <d v="2020-06-18T00:00:00"/>
    <x v="871"/>
    <d v="2020-10-24T00:00:00"/>
    <d v="2020-11-03T00:00:00"/>
    <s v="USD"/>
    <n v="2"/>
    <n v="34"/>
    <n v="26"/>
    <n v="42"/>
    <n v="3"/>
    <n v="0.1"/>
    <n v="3082"/>
    <n v="3852.5"/>
    <x v="1247"/>
    <n v="9246"/>
    <n v="1155.75"/>
    <n v="10"/>
    <x v="0"/>
  </r>
  <r>
    <x v="7354"/>
    <x v="3"/>
    <x v="2"/>
    <d v="2020-06-18T00:00:00"/>
    <x v="871"/>
    <d v="2020-10-27T00:00:00"/>
    <d v="2020-11-03T00:00:00"/>
    <s v="USD"/>
    <n v="6"/>
    <n v="45"/>
    <n v="325"/>
    <n v="1"/>
    <n v="1"/>
    <n v="0.2"/>
    <n v="449.44"/>
    <n v="1045.2"/>
    <x v="78"/>
    <n v="449.44"/>
    <n v="386.72000000000008"/>
    <n v="7"/>
    <x v="1"/>
  </r>
  <r>
    <x v="7355"/>
    <x v="3"/>
    <x v="3"/>
    <d v="2020-06-18T00:00:00"/>
    <x v="871"/>
    <d v="2020-10-31T00:00:00"/>
    <d v="2020-11-01T00:00:00"/>
    <s v="USD"/>
    <n v="11"/>
    <n v="15"/>
    <n v="54"/>
    <n v="3"/>
    <n v="8"/>
    <n v="0.08"/>
    <n v="796.36"/>
    <n v="1896.1"/>
    <x v="396"/>
    <n v="6370.88"/>
    <n v="7584.4160000000002"/>
    <n v="1"/>
    <x v="1"/>
  </r>
  <r>
    <x v="7356"/>
    <x v="0"/>
    <x v="4"/>
    <d v="2020-06-18T00:00:00"/>
    <x v="871"/>
    <d v="2020-10-22T00:00:00"/>
    <d v="2020-10-27T00:00:00"/>
    <s v="USD"/>
    <n v="13"/>
    <n v="10"/>
    <n v="337"/>
    <n v="27"/>
    <n v="2"/>
    <n v="0.1"/>
    <n v="637.57000000000005"/>
    <n v="1045.2"/>
    <x v="297"/>
    <n v="1275.1400000000001"/>
    <n v="606.22"/>
    <n v="5"/>
    <x v="1"/>
  </r>
  <r>
    <x v="7357"/>
    <x v="3"/>
    <x v="2"/>
    <d v="2020-06-18T00:00:00"/>
    <x v="871"/>
    <d v="2020-11-04T00:00:00"/>
    <d v="2020-11-10T00:00:00"/>
    <s v="USD"/>
    <n v="4"/>
    <n v="31"/>
    <n v="320"/>
    <n v="11"/>
    <n v="7"/>
    <n v="0.3"/>
    <n v="633.95000000000005"/>
    <n v="1112.2"/>
    <x v="1099"/>
    <n v="4437.6500000000005"/>
    <n v="1012.1299999999992"/>
    <n v="6"/>
    <x v="1"/>
  </r>
  <r>
    <x v="7358"/>
    <x v="3"/>
    <x v="0"/>
    <d v="2020-06-18T00:00:00"/>
    <x v="871"/>
    <d v="2020-11-01T00:00:00"/>
    <d v="2020-11-10T00:00:00"/>
    <s v="USD"/>
    <n v="10"/>
    <n v="28"/>
    <n v="152"/>
    <n v="9"/>
    <n v="4"/>
    <n v="0.1"/>
    <n v="717.57"/>
    <n v="1025.0999999999999"/>
    <x v="650"/>
    <n v="2870.28"/>
    <n v="820.07999999999947"/>
    <n v="9"/>
    <x v="0"/>
  </r>
  <r>
    <x v="7359"/>
    <x v="3"/>
    <x v="3"/>
    <d v="2020-06-18T00:00:00"/>
    <x v="871"/>
    <d v="2020-10-23T00:00:00"/>
    <d v="2020-10-26T00:00:00"/>
    <s v="USD"/>
    <n v="1"/>
    <n v="3"/>
    <n v="5"/>
    <n v="8"/>
    <n v="2"/>
    <n v="0.1"/>
    <n v="556.44000000000005"/>
    <n v="1011.7"/>
    <x v="172"/>
    <n v="1112.8800000000001"/>
    <n v="708.18000000000006"/>
    <n v="3"/>
    <x v="1"/>
  </r>
  <r>
    <x v="7360"/>
    <x v="0"/>
    <x v="5"/>
    <d v="2020-06-18T00:00:00"/>
    <x v="871"/>
    <d v="2020-11-06T00:00:00"/>
    <d v="2020-11-08T00:00:00"/>
    <s v="USD"/>
    <n v="14"/>
    <n v="44"/>
    <n v="76"/>
    <n v="30"/>
    <n v="3"/>
    <n v="0.15"/>
    <n v="2763.82"/>
    <n v="3892.7"/>
    <x v="299"/>
    <n v="8291.4600000000009"/>
    <n v="1634.9249999999975"/>
    <n v="2"/>
    <x v="1"/>
  </r>
  <r>
    <x v="7361"/>
    <x v="3"/>
    <x v="1"/>
    <d v="2020-06-18T00:00:00"/>
    <x v="871"/>
    <d v="2020-10-20T00:00:00"/>
    <d v="2020-10-24T00:00:00"/>
    <s v="USD"/>
    <n v="6"/>
    <n v="48"/>
    <n v="217"/>
    <n v="7"/>
    <n v="4"/>
    <n v="0.08"/>
    <n v="1823.87"/>
    <n v="2338.3000000000002"/>
    <x v="638"/>
    <n v="7295.48"/>
    <n v="1309.4640000000018"/>
    <n v="4"/>
    <x v="1"/>
  </r>
  <r>
    <x v="7362"/>
    <x v="1"/>
    <x v="2"/>
    <d v="2020-06-18T00:00:00"/>
    <x v="872"/>
    <d v="2020-11-01T00:00:00"/>
    <d v="2020-11-02T00:00:00"/>
    <s v="USD"/>
    <n v="21"/>
    <n v="37"/>
    <n v="270"/>
    <n v="16"/>
    <n v="6"/>
    <n v="0.4"/>
    <n v="102.51"/>
    <n v="227.8"/>
    <x v="874"/>
    <n v="615.06000000000006"/>
    <n v="205.01999999999998"/>
    <n v="1"/>
    <x v="1"/>
  </r>
  <r>
    <x v="7363"/>
    <x v="3"/>
    <x v="2"/>
    <d v="2020-06-18T00:00:00"/>
    <x v="872"/>
    <d v="2020-10-22T00:00:00"/>
    <d v="2020-10-23T00:00:00"/>
    <s v="USD"/>
    <n v="10"/>
    <n v="8"/>
    <n v="312"/>
    <n v="17"/>
    <n v="5"/>
    <n v="0.05"/>
    <n v="765.88"/>
    <n v="1078.7"/>
    <x v="70"/>
    <n v="3829.4"/>
    <n v="1294.4249999999997"/>
    <n v="1"/>
    <x v="1"/>
  </r>
  <r>
    <x v="7364"/>
    <x v="3"/>
    <x v="0"/>
    <d v="2020-06-18T00:00:00"/>
    <x v="872"/>
    <d v="2020-11-13T00:00:00"/>
    <d v="2020-11-23T00:00:00"/>
    <s v="USD"/>
    <n v="8"/>
    <n v="46"/>
    <n v="200"/>
    <n v="18"/>
    <n v="8"/>
    <n v="0.08"/>
    <n v="747.72"/>
    <n v="1038.5"/>
    <x v="942"/>
    <n v="5981.76"/>
    <n v="1661.6000000000004"/>
    <n v="10"/>
    <x v="0"/>
  </r>
  <r>
    <x v="7365"/>
    <x v="2"/>
    <x v="0"/>
    <d v="2020-06-18T00:00:00"/>
    <x v="872"/>
    <d v="2020-10-21T00:00:00"/>
    <d v="2020-10-22T00:00:00"/>
    <s v="USD"/>
    <n v="26"/>
    <n v="4"/>
    <n v="110"/>
    <n v="10"/>
    <n v="5"/>
    <n v="0.4"/>
    <n v="2340.44"/>
    <n v="3296.4"/>
    <x v="2302"/>
    <n v="11702.2"/>
    <n v="-1813.0000000000018"/>
    <n v="1"/>
    <x v="1"/>
  </r>
  <r>
    <x v="7366"/>
    <x v="0"/>
    <x v="1"/>
    <d v="2020-06-18T00:00:00"/>
    <x v="872"/>
    <d v="2020-11-03T00:00:00"/>
    <d v="2020-11-11T00:00:00"/>
    <s v="USD"/>
    <n v="19"/>
    <n v="45"/>
    <n v="259"/>
    <n v="21"/>
    <n v="4"/>
    <n v="0.15"/>
    <n v="425.79"/>
    <n v="1038.5"/>
    <x v="283"/>
    <n v="1703.16"/>
    <n v="1827.74"/>
    <n v="8"/>
    <x v="0"/>
  </r>
  <r>
    <x v="7367"/>
    <x v="0"/>
    <x v="4"/>
    <d v="2020-06-18T00:00:00"/>
    <x v="872"/>
    <d v="2020-11-13T00:00:00"/>
    <d v="2020-11-14T00:00:00"/>
    <s v="USD"/>
    <n v="16"/>
    <n v="27"/>
    <n v="332"/>
    <n v="14"/>
    <n v="1"/>
    <n v="0.1"/>
    <n v="2100.25"/>
    <n v="2592.9"/>
    <x v="618"/>
    <n v="2100.25"/>
    <n v="233.36000000000013"/>
    <n v="1"/>
    <x v="1"/>
  </r>
  <r>
    <x v="7368"/>
    <x v="2"/>
    <x v="2"/>
    <d v="2020-06-18T00:00:00"/>
    <x v="873"/>
    <d v="2020-10-30T00:00:00"/>
    <d v="2020-11-06T00:00:00"/>
    <s v="USD"/>
    <n v="26"/>
    <n v="27"/>
    <n v="272"/>
    <n v="8"/>
    <n v="5"/>
    <n v="0.2"/>
    <n v="1600.76"/>
    <n v="2425.4"/>
    <x v="2303"/>
    <n v="8003.8"/>
    <n v="1697.8000000000002"/>
    <n v="7"/>
    <x v="1"/>
  </r>
  <r>
    <x v="7369"/>
    <x v="0"/>
    <x v="2"/>
    <d v="2020-06-18T00:00:00"/>
    <x v="873"/>
    <d v="2020-10-26T00:00:00"/>
    <d v="2020-11-04T00:00:00"/>
    <s v="USD"/>
    <n v="14"/>
    <n v="11"/>
    <n v="319"/>
    <n v="18"/>
    <n v="3"/>
    <n v="0.15"/>
    <n v="4113.67"/>
    <n v="5078.6000000000004"/>
    <x v="1965"/>
    <n v="12341.01"/>
    <n v="609.42000000000007"/>
    <n v="9"/>
    <x v="0"/>
  </r>
  <r>
    <x v="7370"/>
    <x v="2"/>
    <x v="2"/>
    <d v="2020-06-18T00:00:00"/>
    <x v="873"/>
    <d v="2020-10-25T00:00:00"/>
    <d v="2020-11-04T00:00:00"/>
    <s v="USD"/>
    <n v="26"/>
    <n v="38"/>
    <n v="283"/>
    <n v="27"/>
    <n v="1"/>
    <n v="0.08"/>
    <n v="543.29999999999995"/>
    <n v="1065.3"/>
    <x v="1007"/>
    <n v="543.29999999999995"/>
    <n v="436.77600000000007"/>
    <n v="10"/>
    <x v="0"/>
  </r>
  <r>
    <x v="7371"/>
    <x v="3"/>
    <x v="1"/>
    <d v="2020-06-18T00:00:00"/>
    <x v="873"/>
    <d v="2020-11-17T00:00:00"/>
    <d v="2020-11-22T00:00:00"/>
    <s v="USD"/>
    <n v="10"/>
    <n v="15"/>
    <n v="237"/>
    <n v="13"/>
    <n v="8"/>
    <n v="0.1"/>
    <n v="1444.92"/>
    <n v="1762.1"/>
    <x v="617"/>
    <n v="11559.36"/>
    <n v="1127.7599999999984"/>
    <n v="5"/>
    <x v="1"/>
  </r>
  <r>
    <x v="7372"/>
    <x v="3"/>
    <x v="4"/>
    <d v="2020-06-18T00:00:00"/>
    <x v="873"/>
    <d v="2020-10-30T00:00:00"/>
    <d v="2020-11-03T00:00:00"/>
    <s v="USD"/>
    <n v="7"/>
    <n v="25"/>
    <n v="354"/>
    <n v="17"/>
    <n v="2"/>
    <n v="0.05"/>
    <n v="1819.72"/>
    <n v="2599.6"/>
    <x v="853"/>
    <n v="3639.44"/>
    <n v="1299.7999999999997"/>
    <n v="4"/>
    <x v="1"/>
  </r>
  <r>
    <x v="7373"/>
    <x v="2"/>
    <x v="3"/>
    <d v="2020-06-18T00:00:00"/>
    <x v="873"/>
    <d v="2020-11-10T00:00:00"/>
    <d v="2020-11-18T00:00:00"/>
    <s v="USD"/>
    <n v="27"/>
    <n v="43"/>
    <n v="41"/>
    <n v="32"/>
    <n v="8"/>
    <n v="0.2"/>
    <n v="1482.04"/>
    <n v="2646.5"/>
    <x v="882"/>
    <n v="11856.32"/>
    <n v="5081.2800000000025"/>
    <n v="8"/>
    <x v="0"/>
  </r>
  <r>
    <x v="7374"/>
    <x v="0"/>
    <x v="0"/>
    <d v="2020-06-18T00:00:00"/>
    <x v="873"/>
    <d v="2020-10-30T00:00:00"/>
    <d v="2020-11-04T00:00:00"/>
    <s v="USD"/>
    <n v="14"/>
    <n v="28"/>
    <n v="203"/>
    <n v="20"/>
    <n v="6"/>
    <n v="0.1"/>
    <n v="780.15"/>
    <n v="951.4"/>
    <x v="863"/>
    <n v="4680.8999999999996"/>
    <n v="456.65999999999985"/>
    <n v="5"/>
    <x v="1"/>
  </r>
  <r>
    <x v="7375"/>
    <x v="1"/>
    <x v="3"/>
    <d v="2020-06-18T00:00:00"/>
    <x v="874"/>
    <d v="2020-11-06T00:00:00"/>
    <d v="2020-11-11T00:00:00"/>
    <s v="USD"/>
    <n v="24"/>
    <n v="2"/>
    <n v="7"/>
    <n v="36"/>
    <n v="3"/>
    <n v="0.08"/>
    <n v="1970"/>
    <n v="2432.1"/>
    <x v="2241"/>
    <n v="5910"/>
    <n v="802.59599999999955"/>
    <n v="5"/>
    <x v="1"/>
  </r>
  <r>
    <x v="7376"/>
    <x v="0"/>
    <x v="4"/>
    <d v="2020-06-18T00:00:00"/>
    <x v="874"/>
    <d v="2020-11-03T00:00:00"/>
    <d v="2020-11-11T00:00:00"/>
    <s v="USD"/>
    <n v="13"/>
    <n v="2"/>
    <n v="344"/>
    <n v="41"/>
    <n v="7"/>
    <n v="0.4"/>
    <n v="4673.72"/>
    <n v="5916.1"/>
    <x v="2304"/>
    <n v="32716.04"/>
    <n v="-7868.4199999999983"/>
    <n v="8"/>
    <x v="0"/>
  </r>
  <r>
    <x v="7377"/>
    <x v="3"/>
    <x v="5"/>
    <d v="2020-06-18T00:00:00"/>
    <x v="874"/>
    <d v="2020-10-30T00:00:00"/>
    <d v="2020-11-09T00:00:00"/>
    <s v="USD"/>
    <n v="5"/>
    <n v="5"/>
    <n v="64"/>
    <n v="15"/>
    <n v="1"/>
    <n v="0.05"/>
    <n v="694.79"/>
    <n v="1139"/>
    <x v="69"/>
    <n v="694.79"/>
    <n v="387.26"/>
    <n v="10"/>
    <x v="0"/>
  </r>
  <r>
    <x v="7378"/>
    <x v="3"/>
    <x v="1"/>
    <d v="2020-06-18T00:00:00"/>
    <x v="874"/>
    <d v="2020-11-02T00:00:00"/>
    <d v="2020-11-03T00:00:00"/>
    <s v="USD"/>
    <n v="10"/>
    <n v="24"/>
    <n v="248"/>
    <n v="5"/>
    <n v="8"/>
    <n v="0.05"/>
    <n v="1884.04"/>
    <n v="2546"/>
    <x v="399"/>
    <n v="15072.32"/>
    <n v="4277.2799999999988"/>
    <n v="1"/>
    <x v="1"/>
  </r>
  <r>
    <x v="7379"/>
    <x v="3"/>
    <x v="4"/>
    <d v="2020-06-18T00:00:00"/>
    <x v="874"/>
    <d v="2020-10-31T00:00:00"/>
    <d v="2020-11-06T00:00:00"/>
    <s v="USD"/>
    <n v="4"/>
    <n v="28"/>
    <n v="355"/>
    <n v="4"/>
    <n v="7"/>
    <n v="0.05"/>
    <n v="530.84"/>
    <n v="931.3"/>
    <x v="1252"/>
    <n v="3715.88"/>
    <n v="2477.2649999999994"/>
    <n v="6"/>
    <x v="1"/>
  </r>
  <r>
    <x v="7380"/>
    <x v="3"/>
    <x v="0"/>
    <d v="2020-06-18T00:00:00"/>
    <x v="874"/>
    <d v="2020-11-08T00:00:00"/>
    <d v="2020-11-11T00:00:00"/>
    <s v="USD"/>
    <n v="11"/>
    <n v="45"/>
    <n v="143"/>
    <n v="8"/>
    <n v="1"/>
    <n v="0.08"/>
    <n v="3360.05"/>
    <n v="3953"/>
    <x v="979"/>
    <n v="3360.05"/>
    <n v="276.71000000000004"/>
    <n v="3"/>
    <x v="1"/>
  </r>
  <r>
    <x v="7381"/>
    <x v="0"/>
    <x v="5"/>
    <d v="2020-06-18T00:00:00"/>
    <x v="874"/>
    <d v="2020-11-09T00:00:00"/>
    <d v="2020-11-12T00:00:00"/>
    <s v="USD"/>
    <n v="13"/>
    <n v="27"/>
    <n v="65"/>
    <n v="5"/>
    <n v="6"/>
    <n v="0.15"/>
    <n v="2454.88"/>
    <n v="3068.6"/>
    <x v="1372"/>
    <n v="14729.28"/>
    <n v="920.57999999999811"/>
    <n v="3"/>
    <x v="1"/>
  </r>
  <r>
    <x v="7382"/>
    <x v="0"/>
    <x v="2"/>
    <d v="2020-06-18T00:00:00"/>
    <x v="874"/>
    <d v="2020-10-30T00:00:00"/>
    <d v="2020-11-01T00:00:00"/>
    <s v="USD"/>
    <n v="20"/>
    <n v="17"/>
    <n v="309"/>
    <n v="5"/>
    <n v="1"/>
    <n v="0.15"/>
    <n v="566.82000000000005"/>
    <n v="944.7"/>
    <x v="1623"/>
    <n v="566.82000000000005"/>
    <n v="236.17499999999995"/>
    <n v="2"/>
    <x v="1"/>
  </r>
  <r>
    <x v="7383"/>
    <x v="0"/>
    <x v="5"/>
    <d v="2020-06-18T00:00:00"/>
    <x v="874"/>
    <d v="2020-11-13T00:00:00"/>
    <d v="2020-11-19T00:00:00"/>
    <s v="USD"/>
    <n v="18"/>
    <n v="33"/>
    <n v="73"/>
    <n v="13"/>
    <n v="1"/>
    <n v="0.1"/>
    <n v="842.86"/>
    <n v="1239.5"/>
    <x v="402"/>
    <n v="842.86"/>
    <n v="272.68999999999994"/>
    <n v="6"/>
    <x v="1"/>
  </r>
  <r>
    <x v="7384"/>
    <x v="3"/>
    <x v="2"/>
    <d v="2020-06-18T00:00:00"/>
    <x v="874"/>
    <d v="2020-10-30T00:00:00"/>
    <d v="2020-11-07T00:00:00"/>
    <s v="USD"/>
    <n v="12"/>
    <n v="34"/>
    <n v="280"/>
    <n v="12"/>
    <n v="3"/>
    <n v="0.05"/>
    <n v="1286.07"/>
    <n v="2338.3000000000002"/>
    <x v="915"/>
    <n v="3858.21"/>
    <n v="2805.9450000000006"/>
    <n v="8"/>
    <x v="0"/>
  </r>
  <r>
    <x v="7385"/>
    <x v="3"/>
    <x v="3"/>
    <d v="2020-06-18T00:00:00"/>
    <x v="874"/>
    <d v="2020-10-27T00:00:00"/>
    <d v="2020-11-06T00:00:00"/>
    <s v="USD"/>
    <n v="1"/>
    <n v="10"/>
    <n v="38"/>
    <n v="43"/>
    <n v="5"/>
    <n v="0.08"/>
    <n v="1760.76"/>
    <n v="2445.5"/>
    <x v="2305"/>
    <n v="8803.7999999999993"/>
    <n v="2445.5000000000018"/>
    <n v="10"/>
    <x v="0"/>
  </r>
  <r>
    <x v="7386"/>
    <x v="3"/>
    <x v="3"/>
    <d v="2020-06-18T00:00:00"/>
    <x v="874"/>
    <d v="2020-10-28T00:00:00"/>
    <d v="2020-11-07T00:00:00"/>
    <s v="USD"/>
    <n v="10"/>
    <n v="30"/>
    <n v="58"/>
    <n v="27"/>
    <n v="5"/>
    <n v="0.05"/>
    <n v="145.79"/>
    <n v="214.4"/>
    <x v="229"/>
    <n v="728.94999999999993"/>
    <n v="289.45000000000005"/>
    <n v="10"/>
    <x v="0"/>
  </r>
  <r>
    <x v="7387"/>
    <x v="3"/>
    <x v="5"/>
    <d v="2020-06-18T00:00:00"/>
    <x v="875"/>
    <d v="2020-11-16T00:00:00"/>
    <d v="2020-11-21T00:00:00"/>
    <s v="USD"/>
    <n v="2"/>
    <n v="19"/>
    <n v="72"/>
    <n v="21"/>
    <n v="8"/>
    <n v="0.05"/>
    <n v="561.73"/>
    <n v="877.7"/>
    <x v="1319"/>
    <n v="4493.84"/>
    <n v="2176.6800000000003"/>
    <n v="5"/>
    <x v="1"/>
  </r>
  <r>
    <x v="7388"/>
    <x v="3"/>
    <x v="5"/>
    <d v="2020-06-18T00:00:00"/>
    <x v="875"/>
    <d v="2020-10-30T00:00:00"/>
    <d v="2020-11-03T00:00:00"/>
    <s v="USD"/>
    <n v="8"/>
    <n v="19"/>
    <n v="61"/>
    <n v="13"/>
    <n v="4"/>
    <n v="0.08"/>
    <n v="1703.01"/>
    <n v="2398.6"/>
    <x v="284"/>
    <n v="6812.04"/>
    <n v="2014.808"/>
    <n v="4"/>
    <x v="1"/>
  </r>
  <r>
    <x v="7389"/>
    <x v="3"/>
    <x v="4"/>
    <d v="2020-06-18T00:00:00"/>
    <x v="875"/>
    <d v="2020-10-26T00:00:00"/>
    <d v="2020-11-02T00:00:00"/>
    <s v="USD"/>
    <n v="7"/>
    <n v="44"/>
    <n v="347"/>
    <n v="27"/>
    <n v="4"/>
    <n v="0.05"/>
    <n v="2919.93"/>
    <n v="3999.9"/>
    <x v="27"/>
    <n v="11679.72"/>
    <n v="3519.8999999999996"/>
    <n v="7"/>
    <x v="1"/>
  </r>
  <r>
    <x v="7390"/>
    <x v="3"/>
    <x v="2"/>
    <d v="2020-06-18T00:00:00"/>
    <x v="875"/>
    <d v="2020-10-30T00:00:00"/>
    <d v="2020-11-02T00:00:00"/>
    <s v="USD"/>
    <n v="9"/>
    <n v="24"/>
    <n v="265"/>
    <n v="40"/>
    <n v="8"/>
    <n v="0.4"/>
    <n v="1664.28"/>
    <n v="2412"/>
    <x v="683"/>
    <n v="13314.24"/>
    <n v="-1736.6399999999994"/>
    <n v="3"/>
    <x v="1"/>
  </r>
  <r>
    <x v="7391"/>
    <x v="0"/>
    <x v="0"/>
    <d v="2020-06-18T00:00:00"/>
    <x v="875"/>
    <d v="2020-11-14T00:00:00"/>
    <d v="2020-11-18T00:00:00"/>
    <s v="USD"/>
    <n v="12"/>
    <n v="14"/>
    <n v="180"/>
    <n v="6"/>
    <n v="3"/>
    <n v="0.05"/>
    <n v="1759.09"/>
    <n v="2981.5"/>
    <x v="2231"/>
    <n v="5277.2699999999995"/>
    <n v="3220.0050000000001"/>
    <n v="4"/>
    <x v="1"/>
  </r>
  <r>
    <x v="7392"/>
    <x v="0"/>
    <x v="1"/>
    <d v="2020-06-18T00:00:00"/>
    <x v="875"/>
    <d v="2020-11-01T00:00:00"/>
    <d v="2020-11-02T00:00:00"/>
    <s v="USD"/>
    <n v="20"/>
    <n v="13"/>
    <n v="212"/>
    <n v="43"/>
    <n v="1"/>
    <n v="0.15"/>
    <n v="1293.44"/>
    <n v="2351.6999999999998"/>
    <x v="1634"/>
    <n v="1293.44"/>
    <n v="705.50499999999965"/>
    <n v="1"/>
    <x v="1"/>
  </r>
  <r>
    <x v="7393"/>
    <x v="0"/>
    <x v="3"/>
    <d v="2020-06-18T00:00:00"/>
    <x v="875"/>
    <d v="2020-10-24T00:00:00"/>
    <d v="2020-10-25T00:00:00"/>
    <s v="USD"/>
    <n v="16"/>
    <n v="29"/>
    <n v="32"/>
    <n v="43"/>
    <n v="5"/>
    <n v="0.08"/>
    <n v="796.63"/>
    <n v="1943"/>
    <x v="1509"/>
    <n v="3983.15"/>
    <n v="4954.6500000000015"/>
    <n v="1"/>
    <x v="1"/>
  </r>
  <r>
    <x v="7394"/>
    <x v="0"/>
    <x v="0"/>
    <d v="2020-06-18T00:00:00"/>
    <x v="875"/>
    <d v="2020-10-24T00:00:00"/>
    <d v="2020-10-26T00:00:00"/>
    <s v="USD"/>
    <n v="20"/>
    <n v="24"/>
    <n v="162"/>
    <n v="12"/>
    <n v="5"/>
    <n v="0.15"/>
    <n v="292.66000000000003"/>
    <n v="696.8"/>
    <x v="1113"/>
    <n v="1463.3000000000002"/>
    <n v="1498.1"/>
    <n v="2"/>
    <x v="1"/>
  </r>
  <r>
    <x v="7395"/>
    <x v="0"/>
    <x v="5"/>
    <d v="2020-06-18T00:00:00"/>
    <x v="876"/>
    <d v="2020-10-31T00:00:00"/>
    <d v="2020-11-01T00:00:00"/>
    <s v="USD"/>
    <n v="12"/>
    <n v="11"/>
    <n v="62"/>
    <n v="45"/>
    <n v="7"/>
    <n v="0.08"/>
    <n v="557.51"/>
    <n v="1051.9000000000001"/>
    <x v="434"/>
    <n v="3902.5699999999997"/>
    <n v="2871.666000000002"/>
    <n v="1"/>
    <x v="1"/>
  </r>
  <r>
    <x v="7396"/>
    <x v="0"/>
    <x v="0"/>
    <d v="2020-06-18T00:00:00"/>
    <x v="876"/>
    <d v="2020-11-19T00:00:00"/>
    <d v="2020-11-20T00:00:00"/>
    <s v="USD"/>
    <n v="13"/>
    <n v="47"/>
    <n v="107"/>
    <n v="24"/>
    <n v="6"/>
    <n v="0.15"/>
    <n v="2653.2"/>
    <n v="4020"/>
    <x v="939"/>
    <n v="15919.199999999999"/>
    <n v="4582.8000000000011"/>
    <n v="1"/>
    <x v="1"/>
  </r>
  <r>
    <x v="7397"/>
    <x v="3"/>
    <x v="4"/>
    <d v="2020-06-18T00:00:00"/>
    <x v="876"/>
    <d v="2020-11-04T00:00:00"/>
    <d v="2020-11-12T00:00:00"/>
    <s v="USD"/>
    <n v="9"/>
    <n v="18"/>
    <n v="347"/>
    <n v="5"/>
    <n v="7"/>
    <n v="0.08"/>
    <n v="836.16"/>
    <n v="1045.2"/>
    <x v="354"/>
    <n v="5853.12"/>
    <n v="877.96800000000076"/>
    <n v="8"/>
    <x v="0"/>
  </r>
  <r>
    <x v="7398"/>
    <x v="1"/>
    <x v="3"/>
    <d v="2020-06-18T00:00:00"/>
    <x v="876"/>
    <d v="2020-10-30T00:00:00"/>
    <d v="2020-11-03T00:00:00"/>
    <s v="USD"/>
    <n v="25"/>
    <n v="2"/>
    <n v="41"/>
    <n v="2"/>
    <n v="6"/>
    <n v="0.15"/>
    <n v="637.84"/>
    <n v="750.4"/>
    <x v="601"/>
    <n v="3827.04"/>
    <n v="0"/>
    <n v="4"/>
    <x v="1"/>
  </r>
  <r>
    <x v="7399"/>
    <x v="2"/>
    <x v="1"/>
    <d v="2020-06-18T00:00:00"/>
    <x v="876"/>
    <d v="2020-11-10T00:00:00"/>
    <d v="2020-11-13T00:00:00"/>
    <s v="USD"/>
    <n v="28"/>
    <n v="6"/>
    <n v="237"/>
    <n v="35"/>
    <n v="5"/>
    <n v="0.08"/>
    <n v="644"/>
    <n v="1192.5999999999999"/>
    <x v="976"/>
    <n v="3220"/>
    <n v="2265.96"/>
    <n v="3"/>
    <x v="1"/>
  </r>
  <r>
    <x v="7400"/>
    <x v="0"/>
    <x v="1"/>
    <d v="2020-06-18T00:00:00"/>
    <x v="876"/>
    <d v="2020-11-07T00:00:00"/>
    <d v="2020-11-14T00:00:00"/>
    <s v="USD"/>
    <n v="16"/>
    <n v="32"/>
    <n v="230"/>
    <n v="1"/>
    <n v="3"/>
    <n v="0.4"/>
    <n v="2098.64"/>
    <n v="3959.7"/>
    <x v="253"/>
    <n v="6295.92"/>
    <n v="831.53999999999905"/>
    <n v="7"/>
    <x v="1"/>
  </r>
  <r>
    <x v="7401"/>
    <x v="1"/>
    <x v="2"/>
    <d v="2020-06-18T00:00:00"/>
    <x v="876"/>
    <d v="2020-10-31T00:00:00"/>
    <d v="2020-11-07T00:00:00"/>
    <s v="USD"/>
    <n v="24"/>
    <n v="13"/>
    <n v="321"/>
    <n v="13"/>
    <n v="6"/>
    <n v="0.05"/>
    <n v="1417.59"/>
    <n v="1996.6"/>
    <x v="144"/>
    <n v="8505.5399999999991"/>
    <n v="2875.08"/>
    <n v="7"/>
    <x v="1"/>
  </r>
  <r>
    <x v="7402"/>
    <x v="2"/>
    <x v="2"/>
    <d v="2020-06-18T00:00:00"/>
    <x v="876"/>
    <d v="2020-11-15T00:00:00"/>
    <d v="2020-11-22T00:00:00"/>
    <s v="USD"/>
    <n v="26"/>
    <n v="28"/>
    <n v="278"/>
    <n v="33"/>
    <n v="3"/>
    <n v="0.05"/>
    <n v="711.88"/>
    <n v="837.5"/>
    <x v="505"/>
    <n v="2135.64"/>
    <n v="251.23500000000013"/>
    <n v="7"/>
    <x v="1"/>
  </r>
  <r>
    <x v="7403"/>
    <x v="3"/>
    <x v="1"/>
    <d v="2020-06-18T00:00:00"/>
    <x v="876"/>
    <d v="2020-11-06T00:00:00"/>
    <d v="2020-11-16T00:00:00"/>
    <s v="USD"/>
    <n v="3"/>
    <n v="9"/>
    <n v="248"/>
    <n v="26"/>
    <n v="8"/>
    <n v="0.1"/>
    <n v="1145.7"/>
    <n v="1909.5"/>
    <x v="552"/>
    <n v="9165.6"/>
    <n v="4582.7999999999993"/>
    <n v="10"/>
    <x v="0"/>
  </r>
  <r>
    <x v="7404"/>
    <x v="1"/>
    <x v="2"/>
    <d v="2020-06-18T00:00:00"/>
    <x v="876"/>
    <d v="2020-10-25T00:00:00"/>
    <d v="2020-11-01T00:00:00"/>
    <s v="USD"/>
    <n v="25"/>
    <n v="43"/>
    <n v="326"/>
    <n v="24"/>
    <n v="7"/>
    <n v="0.08"/>
    <n v="799.24"/>
    <n v="1011.7"/>
    <x v="1654"/>
    <n v="5594.68"/>
    <n v="920.66800000000057"/>
    <n v="7"/>
    <x v="1"/>
  </r>
  <r>
    <x v="7405"/>
    <x v="3"/>
    <x v="0"/>
    <d v="2020-06-18T00:00:00"/>
    <x v="876"/>
    <d v="2020-11-07T00:00:00"/>
    <d v="2020-11-16T00:00:00"/>
    <s v="USD"/>
    <n v="7"/>
    <n v="32"/>
    <n v="104"/>
    <n v="12"/>
    <n v="6"/>
    <n v="0.05"/>
    <n v="983.16"/>
    <n v="1695.1"/>
    <x v="1221"/>
    <n v="5898.96"/>
    <n v="3763.1099999999979"/>
    <n v="9"/>
    <x v="0"/>
  </r>
  <r>
    <x v="7406"/>
    <x v="3"/>
    <x v="5"/>
    <d v="2020-06-18T00:00:00"/>
    <x v="877"/>
    <d v="2020-11-19T00:00:00"/>
    <d v="2020-11-21T00:00:00"/>
    <s v="USD"/>
    <n v="3"/>
    <n v="26"/>
    <n v="71"/>
    <n v="22"/>
    <n v="2"/>
    <n v="0.15"/>
    <n v="1412.49"/>
    <n v="1701.8"/>
    <x v="1371"/>
    <n v="2824.98"/>
    <n v="68.079999999999927"/>
    <n v="2"/>
    <x v="1"/>
  </r>
  <r>
    <x v="7407"/>
    <x v="1"/>
    <x v="1"/>
    <d v="2020-06-18T00:00:00"/>
    <x v="877"/>
    <d v="2020-11-05T00:00:00"/>
    <d v="2020-11-08T00:00:00"/>
    <s v="USD"/>
    <n v="25"/>
    <n v="12"/>
    <n v="228"/>
    <n v="10"/>
    <n v="4"/>
    <n v="0.2"/>
    <n v="588.53"/>
    <n v="964.8"/>
    <x v="290"/>
    <n v="2354.12"/>
    <n v="733.24000000000024"/>
    <n v="3"/>
    <x v="1"/>
  </r>
  <r>
    <x v="7408"/>
    <x v="1"/>
    <x v="1"/>
    <d v="2020-06-18T00:00:00"/>
    <x v="877"/>
    <d v="2020-11-11T00:00:00"/>
    <d v="2020-11-15T00:00:00"/>
    <s v="USD"/>
    <n v="23"/>
    <n v="8"/>
    <n v="204"/>
    <n v="38"/>
    <n v="1"/>
    <n v="0.05"/>
    <n v="1814.43"/>
    <n v="3557.7"/>
    <x v="2306"/>
    <n v="1814.43"/>
    <n v="1565.3849999999995"/>
    <n v="4"/>
    <x v="1"/>
  </r>
  <r>
    <x v="7409"/>
    <x v="0"/>
    <x v="3"/>
    <d v="2020-06-18T00:00:00"/>
    <x v="877"/>
    <d v="2020-11-06T00:00:00"/>
    <d v="2020-11-10T00:00:00"/>
    <s v="USD"/>
    <n v="20"/>
    <n v="33"/>
    <n v="18"/>
    <n v="36"/>
    <n v="3"/>
    <n v="0.3"/>
    <n v="1335.44"/>
    <n v="3035.1"/>
    <x v="2307"/>
    <n v="4006.32"/>
    <n v="2367.389999999999"/>
    <n v="4"/>
    <x v="1"/>
  </r>
  <r>
    <x v="7410"/>
    <x v="2"/>
    <x v="2"/>
    <d v="2020-06-18T00:00:00"/>
    <x v="877"/>
    <d v="2020-10-31T00:00:00"/>
    <d v="2020-11-06T00:00:00"/>
    <s v="USD"/>
    <n v="25"/>
    <n v="49"/>
    <n v="317"/>
    <n v="5"/>
    <n v="3"/>
    <n v="0.05"/>
    <n v="650.03"/>
    <n v="1031.8"/>
    <x v="660"/>
    <n v="1950.09"/>
    <n v="990.53999999999974"/>
    <n v="6"/>
    <x v="1"/>
  </r>
  <r>
    <x v="7411"/>
    <x v="2"/>
    <x v="4"/>
    <d v="2020-06-18T00:00:00"/>
    <x v="877"/>
    <d v="2020-10-30T00:00:00"/>
    <d v="2020-11-06T00:00:00"/>
    <s v="USD"/>
    <n v="27"/>
    <n v="20"/>
    <n v="353"/>
    <n v="3"/>
    <n v="1"/>
    <n v="0.1"/>
    <n v="554.22"/>
    <n v="1179.2"/>
    <x v="2308"/>
    <n v="554.22"/>
    <n v="507.05999999999995"/>
    <n v="7"/>
    <x v="1"/>
  </r>
  <r>
    <x v="7412"/>
    <x v="0"/>
    <x v="2"/>
    <d v="2020-06-18T00:00:00"/>
    <x v="877"/>
    <d v="2020-10-26T00:00:00"/>
    <d v="2020-11-02T00:00:00"/>
    <s v="USD"/>
    <n v="12"/>
    <n v="10"/>
    <n v="270"/>
    <n v="13"/>
    <n v="4"/>
    <n v="0.4"/>
    <n v="3501.82"/>
    <n v="5648.1"/>
    <x v="1704"/>
    <n v="14007.28"/>
    <n v="-451.84000000000015"/>
    <n v="7"/>
    <x v="1"/>
  </r>
  <r>
    <x v="7413"/>
    <x v="1"/>
    <x v="3"/>
    <d v="2020-06-18T00:00:00"/>
    <x v="877"/>
    <d v="2020-11-10T00:00:00"/>
    <d v="2020-11-15T00:00:00"/>
    <s v="USD"/>
    <n v="23"/>
    <n v="5"/>
    <n v="52"/>
    <n v="30"/>
    <n v="1"/>
    <n v="0.2"/>
    <n v="1914.59"/>
    <n v="2519.1999999999998"/>
    <x v="1091"/>
    <n v="1914.59"/>
    <n v="100.76999999999998"/>
    <n v="5"/>
    <x v="1"/>
  </r>
  <r>
    <x v="7414"/>
    <x v="3"/>
    <x v="4"/>
    <d v="2020-06-18T00:00:00"/>
    <x v="878"/>
    <d v="2020-11-04T00:00:00"/>
    <d v="2020-11-06T00:00:00"/>
    <s v="USD"/>
    <n v="5"/>
    <n v="15"/>
    <n v="335"/>
    <n v="42"/>
    <n v="5"/>
    <n v="0.05"/>
    <n v="1051.5"/>
    <n v="1782.2"/>
    <x v="1471"/>
    <n v="5257.5"/>
    <n v="3207.9499999999989"/>
    <n v="2"/>
    <x v="1"/>
  </r>
  <r>
    <x v="7415"/>
    <x v="2"/>
    <x v="3"/>
    <d v="2020-06-18T00:00:00"/>
    <x v="878"/>
    <d v="2020-10-29T00:00:00"/>
    <d v="2020-11-03T00:00:00"/>
    <s v="USD"/>
    <n v="26"/>
    <n v="50"/>
    <n v="25"/>
    <n v="37"/>
    <n v="7"/>
    <n v="0.05"/>
    <n v="2706.26"/>
    <n v="3758.7"/>
    <x v="2309"/>
    <n v="18943.82"/>
    <n v="6051.5349999999962"/>
    <n v="5"/>
    <x v="1"/>
  </r>
  <r>
    <x v="7416"/>
    <x v="0"/>
    <x v="2"/>
    <d v="2020-06-18T00:00:00"/>
    <x v="878"/>
    <d v="2020-10-31T00:00:00"/>
    <d v="2020-11-10T00:00:00"/>
    <s v="USD"/>
    <n v="16"/>
    <n v="8"/>
    <n v="325"/>
    <n v="5"/>
    <n v="7"/>
    <n v="0.08"/>
    <n v="592.28"/>
    <n v="1139"/>
    <x v="736"/>
    <n v="4145.96"/>
    <n v="3189.2000000000007"/>
    <n v="10"/>
    <x v="0"/>
  </r>
  <r>
    <x v="7417"/>
    <x v="0"/>
    <x v="0"/>
    <d v="2020-06-18T00:00:00"/>
    <x v="878"/>
    <d v="2020-10-27T00:00:00"/>
    <d v="2020-11-01T00:00:00"/>
    <s v="USD"/>
    <n v="12"/>
    <n v="12"/>
    <n v="193"/>
    <n v="21"/>
    <n v="6"/>
    <n v="0.1"/>
    <n v="157.85"/>
    <n v="254.6"/>
    <x v="13"/>
    <n v="947.09999999999991"/>
    <n v="427.74"/>
    <n v="5"/>
    <x v="1"/>
  </r>
  <r>
    <x v="7418"/>
    <x v="3"/>
    <x v="0"/>
    <d v="2020-06-18T00:00:00"/>
    <x v="878"/>
    <d v="2020-11-06T00:00:00"/>
    <d v="2020-11-07T00:00:00"/>
    <s v="USD"/>
    <n v="10"/>
    <n v="50"/>
    <n v="193"/>
    <n v="43"/>
    <n v="1"/>
    <n v="0.4"/>
    <n v="1138.46"/>
    <n v="1929.6"/>
    <x v="67"/>
    <n v="1138.46"/>
    <n v="19.299999999999955"/>
    <n v="1"/>
    <x v="1"/>
  </r>
  <r>
    <x v="7419"/>
    <x v="3"/>
    <x v="5"/>
    <d v="2020-06-18T00:00:00"/>
    <x v="878"/>
    <d v="2020-11-12T00:00:00"/>
    <d v="2020-11-16T00:00:00"/>
    <s v="USD"/>
    <n v="9"/>
    <n v="32"/>
    <n v="80"/>
    <n v="34"/>
    <n v="4"/>
    <n v="0.08"/>
    <n v="2366.37"/>
    <n v="3879.3"/>
    <x v="7"/>
    <n v="9465.48"/>
    <n v="4810.344000000001"/>
    <n v="4"/>
    <x v="1"/>
  </r>
  <r>
    <x v="7420"/>
    <x v="0"/>
    <x v="2"/>
    <d v="2020-06-18T00:00:00"/>
    <x v="878"/>
    <d v="2020-11-20T00:00:00"/>
    <d v="2020-11-30T00:00:00"/>
    <s v="USD"/>
    <n v="14"/>
    <n v="12"/>
    <n v="273"/>
    <n v="27"/>
    <n v="2"/>
    <n v="0.15"/>
    <n v="1787.29"/>
    <n v="2351.6999999999998"/>
    <x v="1041"/>
    <n v="3574.58"/>
    <n v="423.30999999999949"/>
    <n v="10"/>
    <x v="0"/>
  </r>
  <r>
    <x v="7421"/>
    <x v="3"/>
    <x v="0"/>
    <d v="2020-06-18T00:00:00"/>
    <x v="878"/>
    <d v="2020-11-22T00:00:00"/>
    <d v="2020-11-30T00:00:00"/>
    <s v="USD"/>
    <n v="11"/>
    <n v="16"/>
    <n v="105"/>
    <n v="15"/>
    <n v="7"/>
    <n v="0.08"/>
    <n v="763.13"/>
    <n v="1139"/>
    <x v="736"/>
    <n v="5341.91"/>
    <n v="1993.2500000000009"/>
    <n v="8"/>
    <x v="0"/>
  </r>
  <r>
    <x v="7422"/>
    <x v="3"/>
    <x v="0"/>
    <d v="2020-06-18T00:00:00"/>
    <x v="878"/>
    <d v="2020-11-21T00:00:00"/>
    <d v="2020-11-23T00:00:00"/>
    <s v="USD"/>
    <n v="11"/>
    <n v="5"/>
    <n v="178"/>
    <n v="25"/>
    <n v="1"/>
    <n v="0.08"/>
    <n v="1005"/>
    <n v="2010"/>
    <x v="850"/>
    <n v="1005"/>
    <n v="844.2"/>
    <n v="2"/>
    <x v="1"/>
  </r>
  <r>
    <x v="7423"/>
    <x v="0"/>
    <x v="2"/>
    <d v="2020-06-18T00:00:00"/>
    <x v="878"/>
    <d v="2020-11-07T00:00:00"/>
    <d v="2020-11-17T00:00:00"/>
    <s v="USD"/>
    <n v="19"/>
    <n v="32"/>
    <n v="312"/>
    <n v="14"/>
    <n v="5"/>
    <n v="0.05"/>
    <n v="961.45"/>
    <n v="1172.5"/>
    <x v="680"/>
    <n v="4807.25"/>
    <n v="762.125"/>
    <n v="10"/>
    <x v="0"/>
  </r>
  <r>
    <x v="7424"/>
    <x v="0"/>
    <x v="0"/>
    <d v="2020-06-18T00:00:00"/>
    <x v="878"/>
    <d v="2020-11-13T00:00:00"/>
    <d v="2020-11-19T00:00:00"/>
    <s v="USD"/>
    <n v="17"/>
    <n v="27"/>
    <n v="200"/>
    <n v="38"/>
    <n v="5"/>
    <n v="0.08"/>
    <n v="533.32000000000005"/>
    <n v="1333.3"/>
    <x v="1991"/>
    <n v="2666.6000000000004"/>
    <n v="3466.58"/>
    <n v="6"/>
    <x v="1"/>
  </r>
  <r>
    <x v="7425"/>
    <x v="3"/>
    <x v="3"/>
    <d v="2020-06-18T00:00:00"/>
    <x v="879"/>
    <d v="2020-11-22T00:00:00"/>
    <d v="2020-11-27T00:00:00"/>
    <s v="USD"/>
    <n v="4"/>
    <n v="43"/>
    <n v="14"/>
    <n v="3"/>
    <n v="8"/>
    <n v="0.08"/>
    <n v="3042.74"/>
    <n v="5246.1"/>
    <x v="2310"/>
    <n v="24341.919999999998"/>
    <n v="14269.376000000004"/>
    <n v="5"/>
    <x v="1"/>
  </r>
  <r>
    <x v="7426"/>
    <x v="3"/>
    <x v="3"/>
    <d v="2020-06-18T00:00:00"/>
    <x v="879"/>
    <d v="2020-11-18T00:00:00"/>
    <d v="2020-11-27T00:00:00"/>
    <s v="USD"/>
    <n v="9"/>
    <n v="25"/>
    <n v="10"/>
    <n v="11"/>
    <n v="1"/>
    <n v="0.1"/>
    <n v="869.33"/>
    <n v="1159.0999999999999"/>
    <x v="1095"/>
    <n v="869.33"/>
    <n v="173.86"/>
    <n v="9"/>
    <x v="0"/>
  </r>
  <r>
    <x v="7427"/>
    <x v="0"/>
    <x v="3"/>
    <d v="2020-06-18T00:00:00"/>
    <x v="879"/>
    <d v="2020-11-05T00:00:00"/>
    <d v="2020-11-11T00:00:00"/>
    <s v="USD"/>
    <n v="18"/>
    <n v="33"/>
    <n v="35"/>
    <n v="31"/>
    <n v="6"/>
    <n v="0.1"/>
    <n v="2307.75"/>
    <n v="2921.2"/>
    <x v="2311"/>
    <n v="13846.5"/>
    <n v="1927.9799999999977"/>
    <n v="6"/>
    <x v="1"/>
  </r>
  <r>
    <x v="7428"/>
    <x v="3"/>
    <x v="0"/>
    <d v="2020-06-18T00:00:00"/>
    <x v="879"/>
    <d v="2020-10-31T00:00:00"/>
    <d v="2020-11-05T00:00:00"/>
    <s v="USD"/>
    <n v="12"/>
    <n v="3"/>
    <n v="171"/>
    <n v="27"/>
    <n v="7"/>
    <n v="0.15"/>
    <n v="4235.87"/>
    <n v="5165.7"/>
    <x v="1164"/>
    <n v="29651.09"/>
    <n v="1084.8250000000007"/>
    <n v="5"/>
    <x v="1"/>
  </r>
  <r>
    <x v="7429"/>
    <x v="0"/>
    <x v="0"/>
    <d v="2020-06-18T00:00:00"/>
    <x v="879"/>
    <d v="2020-10-29T00:00:00"/>
    <d v="2020-10-30T00:00:00"/>
    <s v="USD"/>
    <n v="16"/>
    <n v="29"/>
    <n v="203"/>
    <n v="20"/>
    <n v="8"/>
    <n v="0.3"/>
    <n v="5158.87"/>
    <n v="6291.3"/>
    <x v="2312"/>
    <n v="41270.959999999999"/>
    <n v="-6039.68"/>
    <n v="1"/>
    <x v="1"/>
  </r>
  <r>
    <x v="7430"/>
    <x v="0"/>
    <x v="2"/>
    <d v="2020-06-18T00:00:00"/>
    <x v="879"/>
    <d v="2020-11-04T00:00:00"/>
    <d v="2020-11-14T00:00:00"/>
    <s v="USD"/>
    <n v="19"/>
    <n v="32"/>
    <n v="326"/>
    <n v="26"/>
    <n v="4"/>
    <n v="0.08"/>
    <n v="1345.9"/>
    <n v="1869.3"/>
    <x v="461"/>
    <n v="5383.6"/>
    <n v="1495.424"/>
    <n v="10"/>
    <x v="0"/>
  </r>
  <r>
    <x v="7431"/>
    <x v="2"/>
    <x v="0"/>
    <d v="2020-06-18T00:00:00"/>
    <x v="879"/>
    <d v="2020-11-02T00:00:00"/>
    <d v="2020-11-12T00:00:00"/>
    <s v="USD"/>
    <n v="26"/>
    <n v="33"/>
    <n v="195"/>
    <n v="35"/>
    <n v="8"/>
    <n v="0.15"/>
    <n v="2930.18"/>
    <n v="3959.7"/>
    <x v="1392"/>
    <n v="23441.439999999999"/>
    <n v="3484.5200000000004"/>
    <n v="10"/>
    <x v="0"/>
  </r>
  <r>
    <x v="7432"/>
    <x v="2"/>
    <x v="0"/>
    <d v="2020-06-18T00:00:00"/>
    <x v="879"/>
    <d v="2020-11-21T00:00:00"/>
    <d v="2020-11-23T00:00:00"/>
    <s v="USD"/>
    <n v="25"/>
    <n v="8"/>
    <n v="125"/>
    <n v="20"/>
    <n v="8"/>
    <n v="0.4"/>
    <n v="1209.6199999999999"/>
    <n v="2371.8000000000002"/>
    <x v="889"/>
    <n v="9676.9599999999991"/>
    <n v="1707.6800000000021"/>
    <n v="2"/>
    <x v="1"/>
  </r>
  <r>
    <x v="7433"/>
    <x v="3"/>
    <x v="1"/>
    <d v="2020-06-18T00:00:00"/>
    <x v="879"/>
    <d v="2020-11-15T00:00:00"/>
    <d v="2020-11-22T00:00:00"/>
    <s v="USD"/>
    <n v="11"/>
    <n v="16"/>
    <n v="240"/>
    <n v="34"/>
    <n v="8"/>
    <n v="0.08"/>
    <n v="90.65"/>
    <n v="221.1"/>
    <x v="266"/>
    <n v="725.2"/>
    <n v="902.096"/>
    <n v="7"/>
    <x v="1"/>
  </r>
  <r>
    <x v="7434"/>
    <x v="0"/>
    <x v="1"/>
    <d v="2020-06-18T00:00:00"/>
    <x v="880"/>
    <d v="2020-11-08T00:00:00"/>
    <d v="2020-11-09T00:00:00"/>
    <s v="USD"/>
    <n v="19"/>
    <n v="26"/>
    <n v="245"/>
    <n v="18"/>
    <n v="8"/>
    <n v="0.2"/>
    <n v="102.51"/>
    <n v="201"/>
    <x v="442"/>
    <n v="820.08"/>
    <n v="466.32000000000005"/>
    <n v="1"/>
    <x v="1"/>
  </r>
  <r>
    <x v="7435"/>
    <x v="1"/>
    <x v="5"/>
    <d v="2020-06-18T00:00:00"/>
    <x v="880"/>
    <d v="2020-11-01T00:00:00"/>
    <d v="2020-11-07T00:00:00"/>
    <s v="USD"/>
    <n v="23"/>
    <n v="45"/>
    <n v="72"/>
    <n v="19"/>
    <n v="8"/>
    <n v="0.1"/>
    <n v="120.2"/>
    <n v="174.2"/>
    <x v="1516"/>
    <n v="961.6"/>
    <n v="292.64"/>
    <n v="6"/>
    <x v="1"/>
  </r>
  <r>
    <x v="7436"/>
    <x v="2"/>
    <x v="1"/>
    <d v="2020-06-18T00:00:00"/>
    <x v="880"/>
    <d v="2020-11-18T00:00:00"/>
    <d v="2020-11-26T00:00:00"/>
    <s v="USD"/>
    <n v="27"/>
    <n v="1"/>
    <n v="219"/>
    <n v="9"/>
    <n v="1"/>
    <n v="0.05"/>
    <n v="1114.3399999999999"/>
    <n v="1989.9"/>
    <x v="2244"/>
    <n v="1114.3399999999999"/>
    <n v="776.06500000000005"/>
    <n v="8"/>
    <x v="0"/>
  </r>
  <r>
    <x v="7437"/>
    <x v="0"/>
    <x v="0"/>
    <d v="2020-06-18T00:00:00"/>
    <x v="880"/>
    <d v="2020-11-08T00:00:00"/>
    <d v="2020-11-17T00:00:00"/>
    <s v="USD"/>
    <n v="14"/>
    <n v="18"/>
    <n v="133"/>
    <n v="28"/>
    <n v="6"/>
    <n v="0.05"/>
    <n v="1950.24"/>
    <n v="2566.1"/>
    <x v="408"/>
    <n v="11701.44"/>
    <n v="2925.3299999999981"/>
    <n v="9"/>
    <x v="0"/>
  </r>
  <r>
    <x v="7438"/>
    <x v="2"/>
    <x v="0"/>
    <d v="2020-06-18T00:00:00"/>
    <x v="880"/>
    <d v="2020-11-11T00:00:00"/>
    <d v="2020-11-14T00:00:00"/>
    <s v="USD"/>
    <n v="27"/>
    <n v="45"/>
    <n v="135"/>
    <n v="26"/>
    <n v="2"/>
    <n v="0.08"/>
    <n v="500.49"/>
    <n v="1112.2"/>
    <x v="74"/>
    <n v="1000.98"/>
    <n v="1045.4680000000001"/>
    <n v="3"/>
    <x v="1"/>
  </r>
  <r>
    <x v="7439"/>
    <x v="3"/>
    <x v="2"/>
    <d v="2020-06-18T00:00:00"/>
    <x v="880"/>
    <d v="2020-11-06T00:00:00"/>
    <d v="2020-11-09T00:00:00"/>
    <s v="USD"/>
    <n v="10"/>
    <n v="22"/>
    <n v="320"/>
    <n v="39"/>
    <n v="4"/>
    <n v="0.05"/>
    <n v="1383.89"/>
    <n v="1708.5"/>
    <x v="50"/>
    <n v="5535.56"/>
    <n v="956.73999999999887"/>
    <n v="3"/>
    <x v="1"/>
  </r>
  <r>
    <x v="7440"/>
    <x v="3"/>
    <x v="0"/>
    <d v="2020-06-18T00:00:00"/>
    <x v="880"/>
    <d v="2020-11-07T00:00:00"/>
    <d v="2020-11-13T00:00:00"/>
    <s v="USD"/>
    <n v="4"/>
    <n v="24"/>
    <n v="174"/>
    <n v="23"/>
    <n v="3"/>
    <n v="0.2"/>
    <n v="499.28"/>
    <n v="924.6"/>
    <x v="453"/>
    <n v="1497.84"/>
    <n v="721.2000000000005"/>
    <n v="6"/>
    <x v="1"/>
  </r>
  <r>
    <x v="7441"/>
    <x v="0"/>
    <x v="0"/>
    <d v="2020-06-18T00:00:00"/>
    <x v="880"/>
    <d v="2020-11-01T00:00:00"/>
    <d v="2020-11-08T00:00:00"/>
    <s v="USD"/>
    <n v="18"/>
    <n v="45"/>
    <n v="100"/>
    <n v="9"/>
    <n v="3"/>
    <n v="0.08"/>
    <n v="3275.5"/>
    <n v="3899.4"/>
    <x v="546"/>
    <n v="9826.5"/>
    <n v="935.84400000000096"/>
    <n v="7"/>
    <x v="1"/>
  </r>
  <r>
    <x v="7442"/>
    <x v="0"/>
    <x v="0"/>
    <d v="2020-06-18T00:00:00"/>
    <x v="880"/>
    <d v="2020-11-13T00:00:00"/>
    <d v="2020-11-19T00:00:00"/>
    <s v="USD"/>
    <n v="16"/>
    <n v="37"/>
    <n v="96"/>
    <n v="20"/>
    <n v="3"/>
    <n v="0.2"/>
    <n v="850.36"/>
    <n v="1118.9000000000001"/>
    <x v="786"/>
    <n v="2551.08"/>
    <n v="134.28000000000065"/>
    <n v="6"/>
    <x v="1"/>
  </r>
  <r>
    <x v="7443"/>
    <x v="1"/>
    <x v="1"/>
    <d v="2020-06-18T00:00:00"/>
    <x v="881"/>
    <d v="2020-11-02T00:00:00"/>
    <d v="2020-11-06T00:00:00"/>
    <s v="USD"/>
    <n v="21"/>
    <n v="39"/>
    <n v="212"/>
    <n v="16"/>
    <n v="6"/>
    <n v="0.08"/>
    <n v="444.21"/>
    <n v="683.4"/>
    <x v="650"/>
    <n v="2665.2599999999998"/>
    <n v="1107.1080000000002"/>
    <n v="4"/>
    <x v="1"/>
  </r>
  <r>
    <x v="7444"/>
    <x v="1"/>
    <x v="0"/>
    <d v="2020-09-26T00:00:00"/>
    <x v="881"/>
    <d v="2020-11-17T00:00:00"/>
    <d v="2020-11-26T00:00:00"/>
    <s v="USD"/>
    <n v="23"/>
    <n v="9"/>
    <n v="172"/>
    <n v="34"/>
    <n v="1"/>
    <n v="0.08"/>
    <n v="2986.59"/>
    <n v="5333.2"/>
    <x v="802"/>
    <n v="2986.59"/>
    <n v="1919.9539999999997"/>
    <n v="9"/>
    <x v="0"/>
  </r>
  <r>
    <x v="7445"/>
    <x v="0"/>
    <x v="5"/>
    <d v="2020-06-18T00:00:00"/>
    <x v="881"/>
    <d v="2020-11-22T00:00:00"/>
    <d v="2020-12-02T00:00:00"/>
    <s v="USD"/>
    <n v="13"/>
    <n v="43"/>
    <n v="77"/>
    <n v="21"/>
    <n v="2"/>
    <n v="0.05"/>
    <n v="1381.47"/>
    <n v="1748.7"/>
    <x v="1554"/>
    <n v="2762.94"/>
    <n v="559.58999999999969"/>
    <n v="10"/>
    <x v="0"/>
  </r>
  <r>
    <x v="7446"/>
    <x v="1"/>
    <x v="4"/>
    <d v="2020-06-18T00:00:00"/>
    <x v="881"/>
    <d v="2020-11-03T00:00:00"/>
    <d v="2020-11-11T00:00:00"/>
    <s v="USD"/>
    <n v="23"/>
    <n v="43"/>
    <n v="343"/>
    <n v="5"/>
    <n v="8"/>
    <n v="0.05"/>
    <n v="101.71"/>
    <n v="221.1"/>
    <x v="266"/>
    <n v="813.68"/>
    <n v="866.68"/>
    <n v="8"/>
    <x v="0"/>
  </r>
  <r>
    <x v="7447"/>
    <x v="1"/>
    <x v="0"/>
    <d v="2020-06-18T00:00:00"/>
    <x v="881"/>
    <d v="2020-11-15T00:00:00"/>
    <d v="2020-11-19T00:00:00"/>
    <s v="USD"/>
    <n v="23"/>
    <n v="34"/>
    <n v="127"/>
    <n v="14"/>
    <n v="5"/>
    <n v="0.1"/>
    <n v="1227.6400000000001"/>
    <n v="1681.7"/>
    <x v="373"/>
    <n v="6138.2000000000007"/>
    <n v="1429.4499999999998"/>
    <n v="4"/>
    <x v="1"/>
  </r>
  <r>
    <x v="7448"/>
    <x v="3"/>
    <x v="3"/>
    <d v="2020-06-18T00:00:00"/>
    <x v="881"/>
    <d v="2020-11-14T00:00:00"/>
    <d v="2020-11-23T00:00:00"/>
    <s v="USD"/>
    <n v="6"/>
    <n v="44"/>
    <n v="14"/>
    <n v="7"/>
    <n v="1"/>
    <n v="0.05"/>
    <n v="531.30999999999995"/>
    <n v="817.4"/>
    <x v="2313"/>
    <n v="531.30999999999995"/>
    <n v="245.22000000000003"/>
    <n v="9"/>
    <x v="0"/>
  </r>
  <r>
    <x v="7449"/>
    <x v="0"/>
    <x v="3"/>
    <d v="2020-06-18T00:00:00"/>
    <x v="881"/>
    <d v="2020-11-14T00:00:00"/>
    <d v="2020-11-19T00:00:00"/>
    <s v="USD"/>
    <n v="20"/>
    <n v="42"/>
    <n v="41"/>
    <n v="28"/>
    <n v="7"/>
    <n v="0.08"/>
    <n v="578.88"/>
    <n v="964.8"/>
    <x v="302"/>
    <n v="4052.16"/>
    <n v="2161.152"/>
    <n v="5"/>
    <x v="1"/>
  </r>
  <r>
    <x v="7450"/>
    <x v="3"/>
    <x v="1"/>
    <d v="2020-06-18T00:00:00"/>
    <x v="881"/>
    <d v="2020-11-03T00:00:00"/>
    <d v="2020-11-13T00:00:00"/>
    <s v="USD"/>
    <n v="1"/>
    <n v="49"/>
    <n v="235"/>
    <n v="27"/>
    <n v="4"/>
    <n v="0.15"/>
    <n v="401.06"/>
    <n v="978.2"/>
    <x v="1380"/>
    <n v="1604.24"/>
    <n v="1721.64"/>
    <n v="10"/>
    <x v="0"/>
  </r>
  <r>
    <x v="7451"/>
    <x v="1"/>
    <x v="0"/>
    <d v="2020-06-18T00:00:00"/>
    <x v="881"/>
    <d v="2020-11-05T00:00:00"/>
    <d v="2020-11-12T00:00:00"/>
    <s v="USD"/>
    <n v="25"/>
    <n v="18"/>
    <n v="90"/>
    <n v="13"/>
    <n v="2"/>
    <n v="0.05"/>
    <n v="2043.37"/>
    <n v="4006.6"/>
    <x v="664"/>
    <n v="4086.74"/>
    <n v="3525.7999999999993"/>
    <n v="7"/>
    <x v="1"/>
  </r>
  <r>
    <x v="7452"/>
    <x v="3"/>
    <x v="1"/>
    <d v="2020-06-18T00:00:00"/>
    <x v="882"/>
    <d v="2020-11-26T00:00:00"/>
    <d v="2020-12-03T00:00:00"/>
    <s v="USD"/>
    <n v="5"/>
    <n v="48"/>
    <n v="204"/>
    <n v="14"/>
    <n v="7"/>
    <n v="0.05"/>
    <n v="695.8"/>
    <n v="1038.5"/>
    <x v="157"/>
    <n v="4870.5999999999995"/>
    <n v="2035.4250000000002"/>
    <n v="7"/>
    <x v="1"/>
  </r>
  <r>
    <x v="7453"/>
    <x v="0"/>
    <x v="5"/>
    <d v="2020-06-18T00:00:00"/>
    <x v="882"/>
    <d v="2020-11-23T00:00:00"/>
    <d v="2020-12-01T00:00:00"/>
    <s v="USD"/>
    <n v="14"/>
    <n v="23"/>
    <n v="63"/>
    <n v="7"/>
    <n v="7"/>
    <n v="0.1"/>
    <n v="1741.06"/>
    <n v="2452.1999999999998"/>
    <x v="2064"/>
    <n v="12187.42"/>
    <n v="3261.4399999999987"/>
    <n v="8"/>
    <x v="0"/>
  </r>
  <r>
    <x v="7454"/>
    <x v="1"/>
    <x v="2"/>
    <d v="2020-06-18T00:00:00"/>
    <x v="882"/>
    <d v="2020-11-18T00:00:00"/>
    <d v="2020-11-21T00:00:00"/>
    <s v="USD"/>
    <n v="25"/>
    <n v="42"/>
    <n v="316"/>
    <n v="12"/>
    <n v="5"/>
    <n v="0.1"/>
    <n v="1042.19"/>
    <n v="1708.5"/>
    <x v="1125"/>
    <n v="5210.9500000000007"/>
    <n v="2477.2999999999993"/>
    <n v="3"/>
    <x v="1"/>
  </r>
  <r>
    <x v="7455"/>
    <x v="2"/>
    <x v="1"/>
    <d v="2020-06-18T00:00:00"/>
    <x v="882"/>
    <d v="2020-11-04T00:00:00"/>
    <d v="2020-11-14T00:00:00"/>
    <s v="USD"/>
    <n v="25"/>
    <n v="45"/>
    <n v="230"/>
    <n v="27"/>
    <n v="1"/>
    <n v="0.08"/>
    <n v="4417.58"/>
    <n v="5969.7"/>
    <x v="1737"/>
    <n v="4417.58"/>
    <n v="1074.5439999999999"/>
    <n v="10"/>
    <x v="0"/>
  </r>
  <r>
    <x v="7456"/>
    <x v="1"/>
    <x v="0"/>
    <d v="2020-06-18T00:00:00"/>
    <x v="882"/>
    <d v="2020-11-01T00:00:00"/>
    <d v="2020-11-02T00:00:00"/>
    <s v="USD"/>
    <n v="20"/>
    <n v="16"/>
    <n v="189"/>
    <n v="29"/>
    <n v="6"/>
    <n v="0.08"/>
    <n v="761.12"/>
    <n v="1902.8"/>
    <x v="1116"/>
    <n v="4566.72"/>
    <n v="5936.7359999999999"/>
    <n v="1"/>
    <x v="1"/>
  </r>
  <r>
    <x v="7457"/>
    <x v="3"/>
    <x v="5"/>
    <d v="2020-06-18T00:00:00"/>
    <x v="882"/>
    <d v="2020-11-07T00:00:00"/>
    <d v="2020-11-09T00:00:00"/>
    <s v="USD"/>
    <n v="8"/>
    <n v="41"/>
    <n v="83"/>
    <n v="37"/>
    <n v="6"/>
    <n v="0.1"/>
    <n v="1041.18"/>
    <n v="2479"/>
    <x v="1030"/>
    <n v="6247.08"/>
    <n v="7139.52"/>
    <n v="2"/>
    <x v="1"/>
  </r>
  <r>
    <x v="7458"/>
    <x v="0"/>
    <x v="3"/>
    <d v="2020-06-18T00:00:00"/>
    <x v="882"/>
    <d v="2020-11-04T00:00:00"/>
    <d v="2020-11-07T00:00:00"/>
    <s v="USD"/>
    <n v="13"/>
    <n v="36"/>
    <n v="55"/>
    <n v="37"/>
    <n v="3"/>
    <n v="0.2"/>
    <n v="2500.17"/>
    <n v="3289.7"/>
    <x v="1994"/>
    <n v="7500.51"/>
    <n v="394.76999999999862"/>
    <n v="3"/>
    <x v="1"/>
  </r>
  <r>
    <x v="7459"/>
    <x v="0"/>
    <x v="1"/>
    <d v="2020-06-18T00:00:00"/>
    <x v="882"/>
    <d v="2020-10-31T00:00:00"/>
    <d v="2020-11-09T00:00:00"/>
    <s v="USD"/>
    <n v="19"/>
    <n v="39"/>
    <n v="242"/>
    <n v="41"/>
    <n v="6"/>
    <n v="0.2"/>
    <n v="787.45"/>
    <n v="1078.7"/>
    <x v="463"/>
    <n v="4724.7000000000007"/>
    <n v="453.0600000000004"/>
    <n v="9"/>
    <x v="0"/>
  </r>
  <r>
    <x v="7460"/>
    <x v="3"/>
    <x v="4"/>
    <d v="2020-06-18T00:00:00"/>
    <x v="883"/>
    <d v="2020-11-04T00:00:00"/>
    <d v="2020-11-05T00:00:00"/>
    <s v="USD"/>
    <n v="6"/>
    <n v="22"/>
    <n v="359"/>
    <n v="16"/>
    <n v="7"/>
    <n v="0.05"/>
    <n v="1680.9"/>
    <n v="2626.4"/>
    <x v="390"/>
    <n v="11766.300000000001"/>
    <n v="5699.2599999999966"/>
    <n v="1"/>
    <x v="1"/>
  </r>
  <r>
    <x v="7461"/>
    <x v="0"/>
    <x v="0"/>
    <d v="2020-06-18T00:00:00"/>
    <x v="883"/>
    <d v="2020-11-27T00:00:00"/>
    <d v="2020-12-07T00:00:00"/>
    <s v="USD"/>
    <n v="18"/>
    <n v="13"/>
    <n v="147"/>
    <n v="41"/>
    <n v="7"/>
    <n v="0.15"/>
    <n v="3292.38"/>
    <n v="5487.3"/>
    <x v="2314"/>
    <n v="23046.66"/>
    <n v="9602.7749999999978"/>
    <n v="10"/>
    <x v="0"/>
  </r>
  <r>
    <x v="7462"/>
    <x v="3"/>
    <x v="5"/>
    <d v="2020-06-18T00:00:00"/>
    <x v="883"/>
    <d v="2020-11-02T00:00:00"/>
    <d v="2020-11-11T00:00:00"/>
    <s v="USD"/>
    <n v="9"/>
    <n v="3"/>
    <n v="70"/>
    <n v="46"/>
    <n v="2"/>
    <n v="0.08"/>
    <n v="1293.5"/>
    <n v="2639.8"/>
    <x v="1255"/>
    <n v="2587"/>
    <n v="2270.2320000000009"/>
    <n v="9"/>
    <x v="0"/>
  </r>
  <r>
    <x v="7463"/>
    <x v="0"/>
    <x v="3"/>
    <d v="2020-06-18T00:00:00"/>
    <x v="883"/>
    <d v="2020-11-15T00:00:00"/>
    <d v="2020-11-24T00:00:00"/>
    <s v="USD"/>
    <n v="15"/>
    <n v="46"/>
    <n v="32"/>
    <n v="11"/>
    <n v="2"/>
    <n v="0.15"/>
    <n v="512.95000000000005"/>
    <n v="1165.8"/>
    <x v="227"/>
    <n v="1025.9000000000001"/>
    <n v="955.95999999999981"/>
    <n v="9"/>
    <x v="0"/>
  </r>
  <r>
    <x v="7464"/>
    <x v="0"/>
    <x v="0"/>
    <d v="2020-06-18T00:00:00"/>
    <x v="883"/>
    <d v="2020-11-27T00:00:00"/>
    <d v="2020-11-29T00:00:00"/>
    <s v="USD"/>
    <n v="13"/>
    <n v="37"/>
    <n v="103"/>
    <n v="32"/>
    <n v="2"/>
    <n v="0.05"/>
    <n v="797.23"/>
    <n v="1092.0999999999999"/>
    <x v="169"/>
    <n v="1594.46"/>
    <n v="480.52999999999975"/>
    <n v="2"/>
    <x v="1"/>
  </r>
  <r>
    <x v="7465"/>
    <x v="0"/>
    <x v="4"/>
    <d v="2020-06-18T00:00:00"/>
    <x v="883"/>
    <d v="2020-11-14T00:00:00"/>
    <d v="2020-11-15T00:00:00"/>
    <s v="USD"/>
    <n v="14"/>
    <n v="22"/>
    <n v="365"/>
    <n v="41"/>
    <n v="3"/>
    <n v="0.08"/>
    <n v="2942.64"/>
    <n v="6539.2"/>
    <x v="329"/>
    <n v="8827.92"/>
    <n v="9220.271999999999"/>
    <n v="1"/>
    <x v="1"/>
  </r>
  <r>
    <x v="7466"/>
    <x v="2"/>
    <x v="3"/>
    <d v="2020-06-18T00:00:00"/>
    <x v="883"/>
    <d v="2020-11-03T00:00:00"/>
    <d v="2020-11-08T00:00:00"/>
    <s v="USD"/>
    <n v="27"/>
    <n v="26"/>
    <n v="55"/>
    <n v="8"/>
    <n v="3"/>
    <n v="0.1"/>
    <n v="729.63"/>
    <n v="1105.5"/>
    <x v="1037"/>
    <n v="2188.89"/>
    <n v="795.96"/>
    <n v="5"/>
    <x v="1"/>
  </r>
  <r>
    <x v="7467"/>
    <x v="3"/>
    <x v="0"/>
    <d v="2020-06-18T00:00:00"/>
    <x v="883"/>
    <d v="2020-11-25T00:00:00"/>
    <d v="2020-11-28T00:00:00"/>
    <s v="USD"/>
    <n v="3"/>
    <n v="36"/>
    <n v="88"/>
    <n v="12"/>
    <n v="3"/>
    <n v="0.08"/>
    <n v="879.04"/>
    <n v="1098.8"/>
    <x v="529"/>
    <n v="2637.12"/>
    <n v="395.56799999999976"/>
    <n v="3"/>
    <x v="1"/>
  </r>
  <r>
    <x v="7468"/>
    <x v="0"/>
    <x v="4"/>
    <d v="2020-06-18T00:00:00"/>
    <x v="883"/>
    <d v="2020-11-24T00:00:00"/>
    <d v="2020-12-03T00:00:00"/>
    <s v="USD"/>
    <n v="13"/>
    <n v="4"/>
    <n v="363"/>
    <n v="6"/>
    <n v="3"/>
    <n v="0.15"/>
    <n v="725.21"/>
    <n v="884.4"/>
    <x v="637"/>
    <n v="2175.63"/>
    <n v="79.589999999999691"/>
    <n v="9"/>
    <x v="0"/>
  </r>
  <r>
    <x v="7469"/>
    <x v="0"/>
    <x v="1"/>
    <d v="2020-06-18T00:00:00"/>
    <x v="883"/>
    <d v="2020-11-27T00:00:00"/>
    <d v="2020-12-05T00:00:00"/>
    <s v="USD"/>
    <n v="18"/>
    <n v="28"/>
    <n v="230"/>
    <n v="15"/>
    <n v="6"/>
    <n v="0.3"/>
    <n v="877.7"/>
    <n v="1755.4"/>
    <x v="1732"/>
    <n v="5266.2000000000007"/>
    <n v="2106.4799999999996"/>
    <n v="8"/>
    <x v="0"/>
  </r>
  <r>
    <x v="7470"/>
    <x v="3"/>
    <x v="5"/>
    <d v="2020-06-18T00:00:00"/>
    <x v="883"/>
    <d v="2020-11-23T00:00:00"/>
    <d v="2020-11-24T00:00:00"/>
    <s v="USD"/>
    <n v="11"/>
    <n v="5"/>
    <n v="85"/>
    <n v="32"/>
    <n v="4"/>
    <n v="0.05"/>
    <n v="648.29"/>
    <n v="1098.8"/>
    <x v="189"/>
    <n v="2593.16"/>
    <n v="1582.2799999999997"/>
    <n v="1"/>
    <x v="1"/>
  </r>
  <r>
    <x v="7471"/>
    <x v="3"/>
    <x v="0"/>
    <d v="2020-06-18T00:00:00"/>
    <x v="883"/>
    <d v="2020-11-12T00:00:00"/>
    <d v="2020-11-20T00:00:00"/>
    <s v="USD"/>
    <n v="12"/>
    <n v="23"/>
    <n v="112"/>
    <n v="24"/>
    <n v="1"/>
    <n v="0.15"/>
    <n v="458.08"/>
    <n v="1065.3"/>
    <x v="1007"/>
    <n v="458.08"/>
    <n v="447.4249999999999"/>
    <n v="8"/>
    <x v="0"/>
  </r>
  <r>
    <x v="7472"/>
    <x v="2"/>
    <x v="3"/>
    <d v="2020-06-18T00:00:00"/>
    <x v="883"/>
    <d v="2020-11-01T00:00:00"/>
    <d v="2020-11-10T00:00:00"/>
    <s v="USD"/>
    <n v="26"/>
    <n v="32"/>
    <n v="36"/>
    <n v="10"/>
    <n v="5"/>
    <n v="0.08"/>
    <n v="980.48"/>
    <n v="1815.7"/>
    <x v="6"/>
    <n v="4902.3999999999996"/>
    <n v="3449.8200000000015"/>
    <n v="9"/>
    <x v="0"/>
  </r>
  <r>
    <x v="7473"/>
    <x v="3"/>
    <x v="1"/>
    <d v="2020-06-18T00:00:00"/>
    <x v="883"/>
    <d v="2020-11-23T00:00:00"/>
    <d v="2020-11-24T00:00:00"/>
    <s v="USD"/>
    <n v="10"/>
    <n v="42"/>
    <n v="229"/>
    <n v="35"/>
    <n v="5"/>
    <n v="0.2"/>
    <n v="2576.15"/>
    <n v="5152.3"/>
    <x v="2315"/>
    <n v="12880.75"/>
    <n v="7728.4500000000007"/>
    <n v="1"/>
    <x v="1"/>
  </r>
  <r>
    <x v="7474"/>
    <x v="3"/>
    <x v="0"/>
    <d v="2020-06-18T00:00:00"/>
    <x v="884"/>
    <d v="2020-11-11T00:00:00"/>
    <d v="2020-11-18T00:00:00"/>
    <s v="USD"/>
    <n v="2"/>
    <n v="32"/>
    <n v="192"/>
    <n v="28"/>
    <n v="1"/>
    <n v="0.15"/>
    <n v="1212.3699999999999"/>
    <n v="2579.5"/>
    <x v="1141"/>
    <n v="1212.3699999999999"/>
    <n v="980.20499999999993"/>
    <n v="7"/>
    <x v="1"/>
  </r>
  <r>
    <x v="7475"/>
    <x v="3"/>
    <x v="2"/>
    <d v="2020-06-18T00:00:00"/>
    <x v="884"/>
    <d v="2020-11-03T00:00:00"/>
    <d v="2020-11-10T00:00:00"/>
    <s v="USD"/>
    <n v="5"/>
    <n v="48"/>
    <n v="311"/>
    <n v="16"/>
    <n v="3"/>
    <n v="0.2"/>
    <n v="356.44"/>
    <n v="891.1"/>
    <x v="86"/>
    <n v="1069.32"/>
    <n v="1069.3200000000004"/>
    <n v="7"/>
    <x v="1"/>
  </r>
  <r>
    <x v="7476"/>
    <x v="0"/>
    <x v="0"/>
    <d v="2020-06-18T00:00:00"/>
    <x v="884"/>
    <d v="2020-11-13T00:00:00"/>
    <d v="2020-11-23T00:00:00"/>
    <s v="USD"/>
    <n v="14"/>
    <n v="50"/>
    <n v="179"/>
    <n v="12"/>
    <n v="1"/>
    <n v="0.08"/>
    <n v="591.95000000000005"/>
    <n v="1038.5"/>
    <x v="107"/>
    <n v="591.95000000000005"/>
    <n v="363.47"/>
    <n v="10"/>
    <x v="0"/>
  </r>
  <r>
    <x v="7477"/>
    <x v="3"/>
    <x v="1"/>
    <d v="2020-09-26T00:00:00"/>
    <x v="884"/>
    <d v="2020-11-17T00:00:00"/>
    <d v="2020-11-27T00:00:00"/>
    <s v="USD"/>
    <n v="11"/>
    <n v="18"/>
    <n v="242"/>
    <n v="8"/>
    <n v="8"/>
    <n v="0.15"/>
    <n v="704.04"/>
    <n v="951.4"/>
    <x v="225"/>
    <n v="5632.32"/>
    <n v="837.19999999999982"/>
    <n v="10"/>
    <x v="0"/>
  </r>
  <r>
    <x v="7478"/>
    <x v="2"/>
    <x v="3"/>
    <d v="2020-06-18T00:00:00"/>
    <x v="884"/>
    <d v="2020-11-10T00:00:00"/>
    <d v="2020-11-19T00:00:00"/>
    <s v="USD"/>
    <n v="28"/>
    <n v="25"/>
    <n v="21"/>
    <n v="36"/>
    <n v="6"/>
    <n v="0.08"/>
    <n v="651.91"/>
    <n v="931.3"/>
    <x v="499"/>
    <n v="3911.46"/>
    <n v="1229.3159999999998"/>
    <n v="9"/>
    <x v="0"/>
  </r>
  <r>
    <x v="7479"/>
    <x v="0"/>
    <x v="1"/>
    <d v="2020-06-18T00:00:00"/>
    <x v="884"/>
    <d v="2020-11-09T00:00:00"/>
    <d v="2020-11-10T00:00:00"/>
    <s v="USD"/>
    <n v="12"/>
    <n v="24"/>
    <n v="207"/>
    <n v="34"/>
    <n v="1"/>
    <n v="0.1"/>
    <n v="2346.34"/>
    <n v="3450.5"/>
    <x v="2316"/>
    <n v="2346.34"/>
    <n v="759.11000000000013"/>
    <n v="1"/>
    <x v="1"/>
  </r>
  <r>
    <x v="7480"/>
    <x v="1"/>
    <x v="1"/>
    <d v="2020-06-18T00:00:00"/>
    <x v="884"/>
    <d v="2020-11-10T00:00:00"/>
    <d v="2020-11-14T00:00:00"/>
    <s v="USD"/>
    <n v="24"/>
    <n v="24"/>
    <n v="229"/>
    <n v="31"/>
    <n v="1"/>
    <n v="0.1"/>
    <n v="628.92999999999995"/>
    <n v="998.3"/>
    <x v="1810"/>
    <n v="628.92999999999995"/>
    <n v="269.54000000000008"/>
    <n v="4"/>
    <x v="1"/>
  </r>
  <r>
    <x v="7481"/>
    <x v="3"/>
    <x v="1"/>
    <d v="2020-06-18T00:00:00"/>
    <x v="884"/>
    <d v="2020-11-05T00:00:00"/>
    <d v="2020-11-08T00:00:00"/>
    <s v="USD"/>
    <n v="7"/>
    <n v="1"/>
    <n v="238"/>
    <n v="26"/>
    <n v="3"/>
    <n v="0.1"/>
    <n v="2831.69"/>
    <n v="3932.9"/>
    <x v="938"/>
    <n v="8495.07"/>
    <n v="2123.760000000002"/>
    <n v="3"/>
    <x v="1"/>
  </r>
  <r>
    <x v="7482"/>
    <x v="3"/>
    <x v="3"/>
    <d v="2020-06-18T00:00:00"/>
    <x v="884"/>
    <d v="2020-11-10T00:00:00"/>
    <d v="2020-11-16T00:00:00"/>
    <s v="USD"/>
    <n v="4"/>
    <n v="24"/>
    <n v="58"/>
    <n v="5"/>
    <n v="2"/>
    <n v="0.15"/>
    <n v="3106.66"/>
    <n v="3698.4"/>
    <x v="292"/>
    <n v="6213.32"/>
    <n v="73.960000000000036"/>
    <n v="6"/>
    <x v="1"/>
  </r>
  <r>
    <x v="7483"/>
    <x v="3"/>
    <x v="0"/>
    <d v="2020-06-18T00:00:00"/>
    <x v="884"/>
    <d v="2020-11-08T00:00:00"/>
    <d v="2020-11-11T00:00:00"/>
    <s v="USD"/>
    <n v="10"/>
    <n v="42"/>
    <n v="113"/>
    <n v="24"/>
    <n v="5"/>
    <n v="0.2"/>
    <n v="966.01"/>
    <n v="1788.9"/>
    <x v="2231"/>
    <n v="4830.05"/>
    <n v="2325.5500000000002"/>
    <n v="3"/>
    <x v="1"/>
  </r>
  <r>
    <x v="7484"/>
    <x v="3"/>
    <x v="0"/>
    <d v="2020-06-18T00:00:00"/>
    <x v="884"/>
    <d v="2020-11-23T00:00:00"/>
    <d v="2020-11-28T00:00:00"/>
    <s v="USD"/>
    <n v="9"/>
    <n v="33"/>
    <n v="187"/>
    <n v="8"/>
    <n v="6"/>
    <n v="0.05"/>
    <n v="777.2"/>
    <n v="971.5"/>
    <x v="941"/>
    <n v="4663.2000000000007"/>
    <n v="874.34999999999945"/>
    <n v="5"/>
    <x v="1"/>
  </r>
  <r>
    <x v="7485"/>
    <x v="0"/>
    <x v="2"/>
    <d v="2020-09-26T00:00:00"/>
    <x v="884"/>
    <d v="2020-11-09T00:00:00"/>
    <d v="2020-11-15T00:00:00"/>
    <s v="USD"/>
    <n v="12"/>
    <n v="42"/>
    <n v="325"/>
    <n v="32"/>
    <n v="3"/>
    <n v="0.05"/>
    <n v="1742.87"/>
    <n v="2525.9"/>
    <x v="1718"/>
    <n v="5228.6099999999997"/>
    <n v="1970.2050000000008"/>
    <n v="6"/>
    <x v="1"/>
  </r>
  <r>
    <x v="7486"/>
    <x v="3"/>
    <x v="3"/>
    <d v="2020-06-18T00:00:00"/>
    <x v="885"/>
    <d v="2020-11-03T00:00:00"/>
    <d v="2020-11-12T00:00:00"/>
    <s v="USD"/>
    <n v="2"/>
    <n v="5"/>
    <n v="1"/>
    <n v="3"/>
    <n v="2"/>
    <n v="0.1"/>
    <n v="1363.38"/>
    <n v="2391.9"/>
    <x v="2135"/>
    <n v="2726.76"/>
    <n v="1578.6599999999999"/>
    <n v="9"/>
    <x v="0"/>
  </r>
  <r>
    <x v="7487"/>
    <x v="3"/>
    <x v="0"/>
    <d v="2020-06-18T00:00:00"/>
    <x v="885"/>
    <d v="2020-11-14T00:00:00"/>
    <d v="2020-11-20T00:00:00"/>
    <s v="USD"/>
    <n v="9"/>
    <n v="42"/>
    <n v="128"/>
    <n v="41"/>
    <n v="8"/>
    <n v="0.15"/>
    <n v="743.7"/>
    <n v="991.6"/>
    <x v="511"/>
    <n v="5949.6"/>
    <n v="793.27999999999975"/>
    <n v="6"/>
    <x v="1"/>
  </r>
  <r>
    <x v="7488"/>
    <x v="0"/>
    <x v="4"/>
    <d v="2020-06-18T00:00:00"/>
    <x v="885"/>
    <d v="2020-11-25T00:00:00"/>
    <d v="2020-11-30T00:00:00"/>
    <s v="USD"/>
    <n v="17"/>
    <n v="14"/>
    <n v="330"/>
    <n v="27"/>
    <n v="2"/>
    <n v="0.1"/>
    <n v="157.12"/>
    <n v="234.5"/>
    <x v="961"/>
    <n v="314.24"/>
    <n v="107.86000000000001"/>
    <n v="5"/>
    <x v="1"/>
  </r>
  <r>
    <x v="7489"/>
    <x v="3"/>
    <x v="0"/>
    <d v="2020-06-18T00:00:00"/>
    <x v="885"/>
    <d v="2020-11-27T00:00:00"/>
    <d v="2020-12-02T00:00:00"/>
    <s v="USD"/>
    <n v="12"/>
    <n v="24"/>
    <n v="159"/>
    <n v="11"/>
    <n v="4"/>
    <n v="0.08"/>
    <n v="1904.14"/>
    <n v="3886"/>
    <x v="564"/>
    <n v="7616.56"/>
    <n v="6683.920000000001"/>
    <n v="5"/>
    <x v="1"/>
  </r>
  <r>
    <x v="7490"/>
    <x v="1"/>
    <x v="0"/>
    <d v="2020-06-18T00:00:00"/>
    <x v="885"/>
    <d v="2020-11-10T00:00:00"/>
    <d v="2020-11-11T00:00:00"/>
    <s v="USD"/>
    <n v="23"/>
    <n v="1"/>
    <n v="171"/>
    <n v="21"/>
    <n v="4"/>
    <n v="0.3"/>
    <n v="3619.81"/>
    <n v="5246.1"/>
    <x v="38"/>
    <n v="14479.24"/>
    <n v="209.84000000000015"/>
    <n v="1"/>
    <x v="1"/>
  </r>
  <r>
    <x v="7491"/>
    <x v="3"/>
    <x v="2"/>
    <d v="2020-06-18T00:00:00"/>
    <x v="885"/>
    <d v="2020-11-07T00:00:00"/>
    <d v="2020-11-15T00:00:00"/>
    <s v="USD"/>
    <n v="5"/>
    <n v="42"/>
    <n v="328"/>
    <n v="1"/>
    <n v="4"/>
    <n v="0.2"/>
    <n v="2185.21"/>
    <n v="3973.1"/>
    <x v="2317"/>
    <n v="8740.84"/>
    <n v="3973.08"/>
    <n v="8"/>
    <x v="0"/>
  </r>
  <r>
    <x v="7492"/>
    <x v="1"/>
    <x v="2"/>
    <d v="2020-06-18T00:00:00"/>
    <x v="885"/>
    <d v="2020-11-16T00:00:00"/>
    <d v="2020-11-19T00:00:00"/>
    <s v="USD"/>
    <n v="23"/>
    <n v="12"/>
    <n v="269"/>
    <n v="28"/>
    <n v="1"/>
    <n v="0.08"/>
    <n v="107.07"/>
    <n v="227.8"/>
    <x v="1491"/>
    <n v="107.07"/>
    <n v="102.50600000000003"/>
    <n v="3"/>
    <x v="1"/>
  </r>
  <r>
    <x v="7493"/>
    <x v="3"/>
    <x v="2"/>
    <d v="2020-06-18T00:00:00"/>
    <x v="885"/>
    <d v="2020-11-28T00:00:00"/>
    <d v="2020-12-03T00:00:00"/>
    <s v="USD"/>
    <n v="11"/>
    <n v="47"/>
    <n v="283"/>
    <n v="3"/>
    <n v="2"/>
    <n v="0.2"/>
    <n v="73.7"/>
    <n v="167.5"/>
    <x v="261"/>
    <n v="147.4"/>
    <n v="120.6"/>
    <n v="5"/>
    <x v="1"/>
  </r>
  <r>
    <x v="7494"/>
    <x v="3"/>
    <x v="5"/>
    <d v="2020-06-18T00:00:00"/>
    <x v="885"/>
    <d v="2020-11-07T00:00:00"/>
    <d v="2020-11-09T00:00:00"/>
    <s v="USD"/>
    <n v="3"/>
    <n v="36"/>
    <n v="65"/>
    <n v="17"/>
    <n v="7"/>
    <n v="0.2"/>
    <n v="662.7"/>
    <n v="1051.9000000000001"/>
    <x v="434"/>
    <n v="4638.9000000000005"/>
    <n v="1251.7400000000007"/>
    <n v="2"/>
    <x v="1"/>
  </r>
  <r>
    <x v="7495"/>
    <x v="2"/>
    <x v="2"/>
    <d v="2020-06-18T00:00:00"/>
    <x v="885"/>
    <d v="2020-11-16T00:00:00"/>
    <d v="2020-11-26T00:00:00"/>
    <s v="USD"/>
    <n v="28"/>
    <n v="35"/>
    <n v="311"/>
    <n v="5"/>
    <n v="3"/>
    <n v="0.15"/>
    <n v="1153.2"/>
    <n v="2217.6999999999998"/>
    <x v="110"/>
    <n v="3459.6000000000004"/>
    <n v="2195.5349999999989"/>
    <n v="10"/>
    <x v="0"/>
  </r>
  <r>
    <x v="7496"/>
    <x v="1"/>
    <x v="2"/>
    <d v="2020-06-18T00:00:00"/>
    <x v="885"/>
    <d v="2020-11-26T00:00:00"/>
    <d v="2020-12-02T00:00:00"/>
    <s v="USD"/>
    <n v="22"/>
    <n v="2"/>
    <n v="316"/>
    <n v="2"/>
    <n v="8"/>
    <n v="0.08"/>
    <n v="951.13"/>
    <n v="1132.3"/>
    <x v="436"/>
    <n v="7609.04"/>
    <n v="724.68799999999919"/>
    <n v="6"/>
    <x v="1"/>
  </r>
  <r>
    <x v="7497"/>
    <x v="0"/>
    <x v="1"/>
    <d v="2020-06-18T00:00:00"/>
    <x v="885"/>
    <d v="2020-11-18T00:00:00"/>
    <d v="2020-11-26T00:00:00"/>
    <s v="USD"/>
    <n v="16"/>
    <n v="34"/>
    <n v="247"/>
    <n v="43"/>
    <n v="3"/>
    <n v="0.05"/>
    <n v="477.58"/>
    <n v="1085.4000000000001"/>
    <x v="682"/>
    <n v="1432.74"/>
    <n v="1660.6500000000003"/>
    <n v="8"/>
    <x v="0"/>
  </r>
  <r>
    <x v="7498"/>
    <x v="0"/>
    <x v="2"/>
    <d v="2020-06-18T00:00:00"/>
    <x v="885"/>
    <d v="2020-11-14T00:00:00"/>
    <d v="2020-11-19T00:00:00"/>
    <s v="USD"/>
    <n v="16"/>
    <n v="24"/>
    <n v="318"/>
    <n v="26"/>
    <n v="3"/>
    <n v="0.3"/>
    <n v="603.6"/>
    <n v="958.1"/>
    <x v="1123"/>
    <n v="1810.8000000000002"/>
    <n v="201.20999999999981"/>
    <n v="5"/>
    <x v="1"/>
  </r>
  <r>
    <x v="7499"/>
    <x v="0"/>
    <x v="2"/>
    <d v="2020-06-18T00:00:00"/>
    <x v="885"/>
    <d v="2020-11-11T00:00:00"/>
    <d v="2020-11-19T00:00:00"/>
    <s v="USD"/>
    <n v="19"/>
    <n v="46"/>
    <n v="305"/>
    <n v="23"/>
    <n v="5"/>
    <n v="0.15"/>
    <n v="2409.9899999999998"/>
    <n v="3651.5"/>
    <x v="2259"/>
    <n v="12049.949999999999"/>
    <n v="3468.9250000000011"/>
    <n v="8"/>
    <x v="0"/>
  </r>
  <r>
    <x v="7500"/>
    <x v="0"/>
    <x v="4"/>
    <d v="2020-09-26T00:00:00"/>
    <x v="886"/>
    <d v="2020-11-04T00:00:00"/>
    <d v="2020-11-09T00:00:00"/>
    <s v="USD"/>
    <n v="13"/>
    <n v="11"/>
    <n v="359"/>
    <n v="7"/>
    <n v="1"/>
    <n v="0.2"/>
    <n v="1098.1300000000001"/>
    <n v="1996.6"/>
    <x v="1391"/>
    <n v="1098.1300000000001"/>
    <n v="499.14999999999986"/>
    <n v="5"/>
    <x v="1"/>
  </r>
  <r>
    <x v="7501"/>
    <x v="0"/>
    <x v="0"/>
    <d v="2020-06-18T00:00:00"/>
    <x v="886"/>
    <d v="2020-11-25T00:00:00"/>
    <d v="2020-11-30T00:00:00"/>
    <s v="USD"/>
    <n v="17"/>
    <n v="38"/>
    <n v="132"/>
    <n v="4"/>
    <n v="5"/>
    <n v="0.05"/>
    <n v="2033.58"/>
    <n v="3631.4"/>
    <x v="2318"/>
    <n v="10167.9"/>
    <n v="7081.2499999999982"/>
    <n v="5"/>
    <x v="1"/>
  </r>
  <r>
    <x v="7502"/>
    <x v="0"/>
    <x v="4"/>
    <d v="2020-06-18T00:00:00"/>
    <x v="886"/>
    <d v="2020-11-08T00:00:00"/>
    <d v="2020-11-09T00:00:00"/>
    <s v="USD"/>
    <n v="19"/>
    <n v="26"/>
    <n v="346"/>
    <n v="43"/>
    <n v="4"/>
    <n v="0.08"/>
    <n v="5371.93"/>
    <n v="6472.2"/>
    <x v="971"/>
    <n v="21487.72"/>
    <n v="2329.9759999999987"/>
    <n v="1"/>
    <x v="1"/>
  </r>
  <r>
    <x v="7503"/>
    <x v="3"/>
    <x v="0"/>
    <d v="2020-06-18T00:00:00"/>
    <x v="886"/>
    <d v="2020-11-26T00:00:00"/>
    <d v="2020-11-29T00:00:00"/>
    <s v="USD"/>
    <n v="6"/>
    <n v="2"/>
    <n v="165"/>
    <n v="8"/>
    <n v="4"/>
    <n v="0.1"/>
    <n v="1573.76"/>
    <n v="1896.1"/>
    <x v="751"/>
    <n v="6295.04"/>
    <n v="530.92000000000007"/>
    <n v="3"/>
    <x v="1"/>
  </r>
  <r>
    <x v="7504"/>
    <x v="1"/>
    <x v="2"/>
    <d v="2020-06-18T00:00:00"/>
    <x v="886"/>
    <d v="2020-11-29T00:00:00"/>
    <d v="2020-12-09T00:00:00"/>
    <s v="USD"/>
    <n v="21"/>
    <n v="16"/>
    <n v="308"/>
    <n v="12"/>
    <n v="8"/>
    <n v="0.15"/>
    <n v="1193.27"/>
    <n v="1835.8"/>
    <x v="1168"/>
    <n v="9546.16"/>
    <n v="2937.2799999999988"/>
    <n v="10"/>
    <x v="0"/>
  </r>
  <r>
    <x v="7505"/>
    <x v="3"/>
    <x v="2"/>
    <d v="2020-06-18T00:00:00"/>
    <x v="886"/>
    <d v="2020-11-08T00:00:00"/>
    <d v="2020-11-12T00:00:00"/>
    <s v="USD"/>
    <n v="8"/>
    <n v="25"/>
    <n v="324"/>
    <n v="28"/>
    <n v="2"/>
    <n v="0.2"/>
    <n v="1626.22"/>
    <n v="3966.4"/>
    <x v="511"/>
    <n v="3252.44"/>
    <n v="3093.8000000000006"/>
    <n v="4"/>
    <x v="1"/>
  </r>
  <r>
    <x v="7506"/>
    <x v="3"/>
    <x v="0"/>
    <d v="2020-06-18T00:00:00"/>
    <x v="887"/>
    <d v="2020-11-25T00:00:00"/>
    <d v="2020-12-05T00:00:00"/>
    <s v="USD"/>
    <n v="7"/>
    <n v="30"/>
    <n v="113"/>
    <n v="6"/>
    <n v="6"/>
    <n v="0.05"/>
    <n v="1316.01"/>
    <n v="2860.9"/>
    <x v="2319"/>
    <n v="7896.0599999999995"/>
    <n v="8411.0700000000015"/>
    <n v="10"/>
    <x v="0"/>
  </r>
  <r>
    <x v="7507"/>
    <x v="2"/>
    <x v="2"/>
    <d v="2020-09-26T00:00:00"/>
    <x v="887"/>
    <d v="2020-11-18T00:00:00"/>
    <d v="2020-11-22T00:00:00"/>
    <s v="USD"/>
    <n v="25"/>
    <n v="11"/>
    <n v="294"/>
    <n v="21"/>
    <n v="2"/>
    <n v="0.05"/>
    <n v="1606.39"/>
    <n v="1983.2"/>
    <x v="367"/>
    <n v="3212.78"/>
    <n v="555.29999999999973"/>
    <n v="4"/>
    <x v="1"/>
  </r>
  <r>
    <x v="7508"/>
    <x v="0"/>
    <x v="1"/>
    <d v="2020-06-18T00:00:00"/>
    <x v="887"/>
    <d v="2020-11-28T00:00:00"/>
    <d v="2020-11-30T00:00:00"/>
    <s v="USD"/>
    <n v="16"/>
    <n v="41"/>
    <n v="258"/>
    <n v="33"/>
    <n v="1"/>
    <n v="0.4"/>
    <n v="622.77"/>
    <n v="1132.3"/>
    <x v="624"/>
    <n v="622.77"/>
    <n v="56.610000000000014"/>
    <n v="2"/>
    <x v="1"/>
  </r>
  <r>
    <x v="7509"/>
    <x v="0"/>
    <x v="2"/>
    <d v="2020-06-18T00:00:00"/>
    <x v="887"/>
    <d v="2020-11-18T00:00:00"/>
    <d v="2020-11-19T00:00:00"/>
    <s v="USD"/>
    <n v="14"/>
    <n v="6"/>
    <n v="283"/>
    <n v="24"/>
    <n v="1"/>
    <n v="0.15"/>
    <n v="436.3"/>
    <n v="991.6"/>
    <x v="161"/>
    <n v="436.3"/>
    <n v="406.56"/>
    <n v="1"/>
    <x v="1"/>
  </r>
  <r>
    <x v="7510"/>
    <x v="2"/>
    <x v="0"/>
    <d v="2020-06-18T00:00:00"/>
    <x v="887"/>
    <d v="2020-11-30T00:00:00"/>
    <d v="2020-12-01T00:00:00"/>
    <s v="USD"/>
    <n v="27"/>
    <n v="28"/>
    <n v="162"/>
    <n v="42"/>
    <n v="5"/>
    <n v="0.05"/>
    <n v="1026.44"/>
    <n v="2566.1"/>
    <x v="34"/>
    <n v="5132.2000000000007"/>
    <n v="7056.7749999999978"/>
    <n v="1"/>
    <x v="1"/>
  </r>
  <r>
    <x v="7511"/>
    <x v="2"/>
    <x v="0"/>
    <d v="2020-06-18T00:00:00"/>
    <x v="887"/>
    <d v="2020-11-30T00:00:00"/>
    <d v="2020-12-10T00:00:00"/>
    <s v="USD"/>
    <n v="27"/>
    <n v="9"/>
    <n v="92"/>
    <n v="46"/>
    <n v="5"/>
    <n v="0.4"/>
    <n v="617.87"/>
    <n v="1165.8"/>
    <x v="941"/>
    <n v="3089.35"/>
    <n v="408.05000000000018"/>
    <n v="10"/>
    <x v="0"/>
  </r>
  <r>
    <x v="7512"/>
    <x v="2"/>
    <x v="3"/>
    <d v="2020-06-18T00:00:00"/>
    <x v="887"/>
    <d v="2020-11-11T00:00:00"/>
    <d v="2020-11-16T00:00:00"/>
    <s v="USD"/>
    <n v="28"/>
    <n v="32"/>
    <n v="18"/>
    <n v="45"/>
    <n v="4"/>
    <n v="0.2"/>
    <n v="152.76"/>
    <n v="268"/>
    <x v="229"/>
    <n v="611.04"/>
    <n v="246.56000000000006"/>
    <n v="5"/>
    <x v="1"/>
  </r>
  <r>
    <x v="7513"/>
    <x v="0"/>
    <x v="4"/>
    <d v="2020-06-18T00:00:00"/>
    <x v="887"/>
    <d v="2020-11-22T00:00:00"/>
    <d v="2020-11-24T00:00:00"/>
    <s v="USD"/>
    <n v="13"/>
    <n v="40"/>
    <n v="336"/>
    <n v="23"/>
    <n v="5"/>
    <n v="0.1"/>
    <n v="126.5"/>
    <n v="214.4"/>
    <x v="229"/>
    <n v="632.5"/>
    <n v="332.30000000000007"/>
    <n v="2"/>
    <x v="1"/>
  </r>
  <r>
    <x v="7514"/>
    <x v="0"/>
    <x v="2"/>
    <d v="2020-06-18T00:00:00"/>
    <x v="888"/>
    <d v="2020-11-19T00:00:00"/>
    <d v="2020-11-23T00:00:00"/>
    <s v="USD"/>
    <n v="14"/>
    <n v="19"/>
    <n v="271"/>
    <n v="47"/>
    <n v="2"/>
    <n v="0.1"/>
    <n v="125.63"/>
    <n v="167.5"/>
    <x v="261"/>
    <n v="251.26"/>
    <n v="50.240000000000009"/>
    <n v="4"/>
    <x v="1"/>
  </r>
  <r>
    <x v="7515"/>
    <x v="3"/>
    <x v="0"/>
    <d v="2020-06-18T00:00:00"/>
    <x v="888"/>
    <d v="2020-11-21T00:00:00"/>
    <d v="2020-11-22T00:00:00"/>
    <s v="USD"/>
    <n v="12"/>
    <n v="18"/>
    <n v="161"/>
    <n v="40"/>
    <n v="2"/>
    <n v="0.1"/>
    <n v="455.6"/>
    <n v="1139"/>
    <x v="202"/>
    <n v="911.2"/>
    <n v="1139.0000000000002"/>
    <n v="1"/>
    <x v="1"/>
  </r>
  <r>
    <x v="7516"/>
    <x v="2"/>
    <x v="0"/>
    <d v="2020-09-26T00:00:00"/>
    <x v="888"/>
    <d v="2020-11-13T00:00:00"/>
    <d v="2020-11-21T00:00:00"/>
    <s v="USD"/>
    <n v="26"/>
    <n v="27"/>
    <n v="187"/>
    <n v="47"/>
    <n v="2"/>
    <n v="0.08"/>
    <n v="1435.94"/>
    <n v="2519.1999999999998"/>
    <x v="1214"/>
    <n v="2871.88"/>
    <n v="1763.4479999999994"/>
    <n v="8"/>
    <x v="0"/>
  </r>
  <r>
    <x v="7517"/>
    <x v="3"/>
    <x v="1"/>
    <d v="2020-06-18T00:00:00"/>
    <x v="888"/>
    <d v="2020-11-16T00:00:00"/>
    <d v="2020-11-25T00:00:00"/>
    <s v="USD"/>
    <n v="4"/>
    <n v="50"/>
    <n v="260"/>
    <n v="29"/>
    <n v="8"/>
    <n v="0.15"/>
    <n v="1167.4100000000001"/>
    <n v="2653.2"/>
    <x v="387"/>
    <n v="9339.2800000000007"/>
    <n v="8702.4799999999977"/>
    <n v="9"/>
    <x v="0"/>
  </r>
  <r>
    <x v="7518"/>
    <x v="3"/>
    <x v="3"/>
    <d v="2020-06-18T00:00:00"/>
    <x v="888"/>
    <d v="2020-11-27T00:00:00"/>
    <d v="2020-12-03T00:00:00"/>
    <s v="USD"/>
    <n v="7"/>
    <n v="15"/>
    <n v="26"/>
    <n v="45"/>
    <n v="3"/>
    <n v="0.08"/>
    <n v="142.38"/>
    <n v="167.5"/>
    <x v="1468"/>
    <n v="427.14"/>
    <n v="35.160000000000025"/>
    <n v="6"/>
    <x v="1"/>
  </r>
  <r>
    <x v="7519"/>
    <x v="3"/>
    <x v="0"/>
    <d v="2020-06-18T00:00:00"/>
    <x v="888"/>
    <d v="2020-11-14T00:00:00"/>
    <d v="2020-11-23T00:00:00"/>
    <s v="USD"/>
    <n v="1"/>
    <n v="13"/>
    <n v="202"/>
    <n v="5"/>
    <n v="8"/>
    <n v="0.05"/>
    <n v="1629.37"/>
    <n v="1963.1"/>
    <x v="288"/>
    <n v="13034.96"/>
    <n v="1884.6000000000004"/>
    <n v="9"/>
    <x v="0"/>
  </r>
  <r>
    <x v="7520"/>
    <x v="1"/>
    <x v="3"/>
    <d v="2020-09-26T00:00:00"/>
    <x v="888"/>
    <d v="2020-11-22T00:00:00"/>
    <d v="2020-11-25T00:00:00"/>
    <s v="USD"/>
    <n v="21"/>
    <n v="4"/>
    <n v="35"/>
    <n v="47"/>
    <n v="2"/>
    <n v="0.1"/>
    <n v="74.91"/>
    <n v="174.2"/>
    <x v="630"/>
    <n v="149.82"/>
    <n v="163.74"/>
    <n v="3"/>
    <x v="1"/>
  </r>
  <r>
    <x v="7521"/>
    <x v="2"/>
    <x v="0"/>
    <d v="2020-06-18T00:00:00"/>
    <x v="889"/>
    <d v="2020-11-11T00:00:00"/>
    <d v="2020-11-17T00:00:00"/>
    <s v="USD"/>
    <n v="27"/>
    <n v="45"/>
    <n v="162"/>
    <n v="25"/>
    <n v="1"/>
    <n v="0.15"/>
    <n v="2909.68"/>
    <n v="3463.9"/>
    <x v="2320"/>
    <n v="2909.68"/>
    <n v="34.635000000000218"/>
    <n v="6"/>
    <x v="1"/>
  </r>
  <r>
    <x v="7522"/>
    <x v="3"/>
    <x v="1"/>
    <d v="2020-06-18T00:00:00"/>
    <x v="889"/>
    <d v="2020-12-01T00:00:00"/>
    <d v="2020-12-11T00:00:00"/>
    <s v="USD"/>
    <n v="7"/>
    <n v="18"/>
    <n v="231"/>
    <n v="35"/>
    <n v="4"/>
    <n v="0.05"/>
    <n v="3165.21"/>
    <n v="4006.6"/>
    <x v="150"/>
    <n v="12660.84"/>
    <n v="2564.239999999998"/>
    <n v="10"/>
    <x v="0"/>
  </r>
  <r>
    <x v="7523"/>
    <x v="1"/>
    <x v="2"/>
    <d v="2020-06-18T00:00:00"/>
    <x v="889"/>
    <d v="2020-11-22T00:00:00"/>
    <d v="2020-12-02T00:00:00"/>
    <s v="USD"/>
    <n v="23"/>
    <n v="6"/>
    <n v="304"/>
    <n v="22"/>
    <n v="3"/>
    <n v="0.08"/>
    <n v="1742.27"/>
    <n v="3959.7"/>
    <x v="253"/>
    <n v="5226.8099999999995"/>
    <n v="5701.9619999999995"/>
    <n v="10"/>
    <x v="0"/>
  </r>
  <r>
    <x v="7524"/>
    <x v="3"/>
    <x v="1"/>
    <d v="2020-09-26T00:00:00"/>
    <x v="889"/>
    <d v="2020-11-20T00:00:00"/>
    <d v="2020-11-28T00:00:00"/>
    <s v="USD"/>
    <n v="9"/>
    <n v="31"/>
    <n v="234"/>
    <n v="7"/>
    <n v="8"/>
    <n v="0.08"/>
    <n v="1221.01"/>
    <n v="1822.4"/>
    <x v="3"/>
    <n v="9768.08"/>
    <n v="3644.7840000000015"/>
    <n v="8"/>
    <x v="0"/>
  </r>
  <r>
    <x v="7525"/>
    <x v="1"/>
    <x v="4"/>
    <d v="2020-06-18T00:00:00"/>
    <x v="889"/>
    <d v="2020-11-13T00:00:00"/>
    <d v="2020-11-15T00:00:00"/>
    <s v="USD"/>
    <n v="22"/>
    <n v="8"/>
    <n v="347"/>
    <n v="33"/>
    <n v="7"/>
    <n v="0.08"/>
    <n v="1525.59"/>
    <n v="2311.5"/>
    <x v="1677"/>
    <n v="10679.13"/>
    <n v="4206.9300000000021"/>
    <n v="2"/>
    <x v="1"/>
  </r>
  <r>
    <x v="7526"/>
    <x v="3"/>
    <x v="4"/>
    <d v="2020-06-18T00:00:00"/>
    <x v="889"/>
    <d v="2020-11-18T00:00:00"/>
    <d v="2020-11-27T00:00:00"/>
    <s v="USD"/>
    <n v="8"/>
    <n v="3"/>
    <n v="366"/>
    <n v="35"/>
    <n v="7"/>
    <n v="0.1"/>
    <n v="623.77"/>
    <n v="891.1"/>
    <x v="1205"/>
    <n v="4366.3899999999994"/>
    <n v="1247.5400000000009"/>
    <n v="9"/>
    <x v="0"/>
  </r>
  <r>
    <x v="7527"/>
    <x v="3"/>
    <x v="0"/>
    <d v="2020-06-18T00:00:00"/>
    <x v="889"/>
    <d v="2020-11-30T00:00:00"/>
    <d v="2020-12-08T00:00:00"/>
    <s v="USD"/>
    <n v="12"/>
    <n v="38"/>
    <n v="126"/>
    <n v="11"/>
    <n v="4"/>
    <n v="0.05"/>
    <n v="97.62"/>
    <n v="207.7"/>
    <x v="1676"/>
    <n v="390.48"/>
    <n v="398.77999999999986"/>
    <n v="8"/>
    <x v="0"/>
  </r>
  <r>
    <x v="7528"/>
    <x v="3"/>
    <x v="0"/>
    <d v="2020-06-18T00:00:00"/>
    <x v="889"/>
    <d v="2020-11-07T00:00:00"/>
    <d v="2020-11-12T00:00:00"/>
    <s v="USD"/>
    <n v="12"/>
    <n v="36"/>
    <n v="177"/>
    <n v="39"/>
    <n v="3"/>
    <n v="0.05"/>
    <n v="678.24"/>
    <n v="1279.7"/>
    <x v="2321"/>
    <n v="2034.72"/>
    <n v="1612.425"/>
    <n v="5"/>
    <x v="1"/>
  </r>
  <r>
    <x v="7529"/>
    <x v="3"/>
    <x v="0"/>
    <d v="2020-06-18T00:00:00"/>
    <x v="889"/>
    <d v="2020-11-10T00:00:00"/>
    <d v="2020-11-16T00:00:00"/>
    <s v="USD"/>
    <n v="1"/>
    <n v="2"/>
    <n v="173"/>
    <n v="47"/>
    <n v="8"/>
    <n v="0.15"/>
    <n v="100.23"/>
    <n v="227.8"/>
    <x v="197"/>
    <n v="801.84"/>
    <n v="747.19999999999993"/>
    <n v="6"/>
    <x v="1"/>
  </r>
  <r>
    <x v="7530"/>
    <x v="3"/>
    <x v="0"/>
    <d v="2020-09-26T00:00:00"/>
    <x v="890"/>
    <d v="2020-11-19T00:00:00"/>
    <d v="2020-11-28T00:00:00"/>
    <s v="USD"/>
    <n v="9"/>
    <n v="14"/>
    <n v="174"/>
    <n v="5"/>
    <n v="3"/>
    <n v="0.05"/>
    <n v="661.96"/>
    <n v="1018.4"/>
    <x v="561"/>
    <n v="1985.88"/>
    <n v="916.55999999999949"/>
    <n v="9"/>
    <x v="0"/>
  </r>
  <r>
    <x v="7531"/>
    <x v="3"/>
    <x v="3"/>
    <d v="2020-06-18T00:00:00"/>
    <x v="890"/>
    <d v="2020-11-12T00:00:00"/>
    <d v="2020-11-21T00:00:00"/>
    <s v="USD"/>
    <n v="4"/>
    <n v="41"/>
    <n v="3"/>
    <n v="25"/>
    <n v="3"/>
    <n v="0.08"/>
    <n v="1851.61"/>
    <n v="3939.6"/>
    <x v="0"/>
    <n v="5554.83"/>
    <n v="5318.4660000000003"/>
    <n v="9"/>
    <x v="0"/>
  </r>
  <r>
    <x v="7532"/>
    <x v="2"/>
    <x v="0"/>
    <d v="2020-06-18T00:00:00"/>
    <x v="890"/>
    <d v="2020-12-02T00:00:00"/>
    <d v="2020-12-11T00:00:00"/>
    <s v="USD"/>
    <n v="27"/>
    <n v="30"/>
    <n v="171"/>
    <n v="47"/>
    <n v="7"/>
    <n v="0.05"/>
    <n v="572.85"/>
    <n v="1005"/>
    <x v="159"/>
    <n v="4009.9500000000003"/>
    <n v="2673.2999999999997"/>
    <n v="9"/>
    <x v="0"/>
  </r>
  <r>
    <x v="7533"/>
    <x v="3"/>
    <x v="2"/>
    <d v="2020-06-18T00:00:00"/>
    <x v="890"/>
    <d v="2020-11-24T00:00:00"/>
    <d v="2020-11-26T00:00:00"/>
    <s v="USD"/>
    <n v="8"/>
    <n v="26"/>
    <n v="309"/>
    <n v="27"/>
    <n v="8"/>
    <n v="0.05"/>
    <n v="835.76"/>
    <n v="1085.4000000000001"/>
    <x v="268"/>
    <n v="6686.08"/>
    <n v="1562.9600000000009"/>
    <n v="2"/>
    <x v="1"/>
  </r>
  <r>
    <x v="7534"/>
    <x v="3"/>
    <x v="1"/>
    <d v="2020-06-18T00:00:00"/>
    <x v="890"/>
    <d v="2020-11-26T00:00:00"/>
    <d v="2020-12-05T00:00:00"/>
    <s v="USD"/>
    <n v="1"/>
    <n v="29"/>
    <n v="241"/>
    <n v="12"/>
    <n v="8"/>
    <n v="0.15"/>
    <n v="2749.55"/>
    <n v="3872.6"/>
    <x v="973"/>
    <n v="21996.400000000001"/>
    <n v="4337.2799999999988"/>
    <n v="9"/>
    <x v="0"/>
  </r>
  <r>
    <x v="7535"/>
    <x v="2"/>
    <x v="2"/>
    <d v="2020-06-18T00:00:00"/>
    <x v="890"/>
    <d v="2020-11-18T00:00:00"/>
    <d v="2020-11-21T00:00:00"/>
    <s v="USD"/>
    <n v="26"/>
    <n v="50"/>
    <n v="308"/>
    <n v="33"/>
    <n v="6"/>
    <n v="0.08"/>
    <n v="2283.7600000000002"/>
    <n v="4006.6"/>
    <x v="1359"/>
    <n v="13702.560000000001"/>
    <n v="8413.8719999999994"/>
    <n v="3"/>
    <x v="1"/>
  </r>
  <r>
    <x v="7536"/>
    <x v="3"/>
    <x v="3"/>
    <d v="2020-06-18T00:00:00"/>
    <x v="890"/>
    <d v="2020-11-13T00:00:00"/>
    <d v="2020-11-14T00:00:00"/>
    <s v="USD"/>
    <n v="3"/>
    <n v="7"/>
    <n v="36"/>
    <n v="42"/>
    <n v="8"/>
    <n v="0.05"/>
    <n v="126.63"/>
    <n v="234.5"/>
    <x v="401"/>
    <n v="1013.04"/>
    <n v="769.15999999999985"/>
    <n v="1"/>
    <x v="1"/>
  </r>
  <r>
    <x v="7537"/>
    <x v="1"/>
    <x v="2"/>
    <d v="2020-06-18T00:00:00"/>
    <x v="891"/>
    <d v="2020-11-09T00:00:00"/>
    <d v="2020-11-13T00:00:00"/>
    <s v="USD"/>
    <n v="22"/>
    <n v="47"/>
    <n v="306"/>
    <n v="42"/>
    <n v="5"/>
    <n v="0.05"/>
    <n v="701.16"/>
    <n v="1078.7"/>
    <x v="70"/>
    <n v="3505.7999999999997"/>
    <n v="1618.0250000000001"/>
    <n v="4"/>
    <x v="1"/>
  </r>
  <r>
    <x v="7538"/>
    <x v="1"/>
    <x v="0"/>
    <d v="2020-06-18T00:00:00"/>
    <x v="891"/>
    <d v="2020-11-29T00:00:00"/>
    <d v="2020-12-06T00:00:00"/>
    <s v="USD"/>
    <n v="24"/>
    <n v="26"/>
    <n v="99"/>
    <n v="27"/>
    <n v="4"/>
    <n v="0.08"/>
    <n v="1288.21"/>
    <n v="2525.9"/>
    <x v="403"/>
    <n v="5152.84"/>
    <n v="4142.4719999999998"/>
    <n v="7"/>
    <x v="1"/>
  </r>
  <r>
    <x v="7539"/>
    <x v="0"/>
    <x v="0"/>
    <d v="2020-06-18T00:00:00"/>
    <x v="891"/>
    <d v="2020-11-15T00:00:00"/>
    <d v="2020-11-20T00:00:00"/>
    <s v="USD"/>
    <n v="16"/>
    <n v="42"/>
    <n v="174"/>
    <n v="5"/>
    <n v="2"/>
    <n v="0.1"/>
    <n v="1645.79"/>
    <n v="2385.1999999999998"/>
    <x v="5"/>
    <n v="3291.58"/>
    <n v="1001.7799999999997"/>
    <n v="5"/>
    <x v="1"/>
  </r>
  <r>
    <x v="7540"/>
    <x v="3"/>
    <x v="3"/>
    <d v="2020-09-26T00:00:00"/>
    <x v="891"/>
    <d v="2020-11-24T00:00:00"/>
    <d v="2020-12-03T00:00:00"/>
    <s v="USD"/>
    <n v="1"/>
    <n v="40"/>
    <n v="8"/>
    <n v="37"/>
    <n v="4"/>
    <n v="0.08"/>
    <n v="168.84"/>
    <n v="201"/>
    <x v="988"/>
    <n v="675.36"/>
    <n v="64.32000000000005"/>
    <n v="9"/>
    <x v="0"/>
  </r>
  <r>
    <x v="7541"/>
    <x v="0"/>
    <x v="2"/>
    <d v="2020-06-18T00:00:00"/>
    <x v="891"/>
    <d v="2020-12-02T00:00:00"/>
    <d v="2020-12-05T00:00:00"/>
    <s v="USD"/>
    <n v="18"/>
    <n v="34"/>
    <n v="304"/>
    <n v="4"/>
    <n v="4"/>
    <n v="0.3"/>
    <n v="704.77"/>
    <n v="1051.9000000000001"/>
    <x v="384"/>
    <n v="2819.08"/>
    <n v="126.24000000000024"/>
    <n v="3"/>
    <x v="1"/>
  </r>
  <r>
    <x v="7542"/>
    <x v="2"/>
    <x v="0"/>
    <d v="2020-06-18T00:00:00"/>
    <x v="892"/>
    <d v="2020-11-12T00:00:00"/>
    <d v="2020-11-22T00:00:00"/>
    <s v="USD"/>
    <n v="28"/>
    <n v="25"/>
    <n v="88"/>
    <n v="25"/>
    <n v="2"/>
    <n v="0.08"/>
    <n v="446.49"/>
    <n v="911.2"/>
    <x v="197"/>
    <n v="892.98"/>
    <n v="783.62800000000016"/>
    <n v="10"/>
    <x v="0"/>
  </r>
  <r>
    <x v="7543"/>
    <x v="0"/>
    <x v="4"/>
    <d v="2020-06-18T00:00:00"/>
    <x v="892"/>
    <d v="2020-12-04T00:00:00"/>
    <d v="2020-12-05T00:00:00"/>
    <s v="USD"/>
    <n v="16"/>
    <n v="28"/>
    <n v="345"/>
    <n v="46"/>
    <n v="8"/>
    <n v="0.1"/>
    <n v="1206.5999999999999"/>
    <n v="1748.7"/>
    <x v="2079"/>
    <n v="9652.7999999999993"/>
    <n v="2937.840000000002"/>
    <n v="1"/>
    <x v="1"/>
  </r>
  <r>
    <x v="7544"/>
    <x v="3"/>
    <x v="2"/>
    <d v="2020-06-18T00:00:00"/>
    <x v="892"/>
    <d v="2020-11-17T00:00:00"/>
    <d v="2020-11-19T00:00:00"/>
    <s v="USD"/>
    <n v="6"/>
    <n v="49"/>
    <n v="264"/>
    <n v="14"/>
    <n v="3"/>
    <n v="0.05"/>
    <n v="764.27"/>
    <n v="1252.9000000000001"/>
    <x v="2322"/>
    <n v="2292.81"/>
    <n v="1277.9549999999999"/>
    <n v="2"/>
    <x v="1"/>
  </r>
  <r>
    <x v="7545"/>
    <x v="1"/>
    <x v="1"/>
    <d v="2020-06-18T00:00:00"/>
    <x v="892"/>
    <d v="2020-12-04T00:00:00"/>
    <d v="2020-12-09T00:00:00"/>
    <s v="USD"/>
    <n v="21"/>
    <n v="12"/>
    <n v="254"/>
    <n v="24"/>
    <n v="5"/>
    <n v="0.4"/>
    <n v="2914.5"/>
    <n v="3886"/>
    <x v="1622"/>
    <n v="14572.5"/>
    <n v="-2914.5"/>
    <n v="5"/>
    <x v="1"/>
  </r>
  <r>
    <x v="7546"/>
    <x v="1"/>
    <x v="3"/>
    <d v="2020-06-18T00:00:00"/>
    <x v="892"/>
    <d v="2020-11-24T00:00:00"/>
    <d v="2020-11-26T00:00:00"/>
    <s v="USD"/>
    <n v="23"/>
    <n v="29"/>
    <n v="12"/>
    <n v="39"/>
    <n v="6"/>
    <n v="0.15"/>
    <n v="827.32"/>
    <n v="984.9"/>
    <x v="23"/>
    <n v="4963.92"/>
    <n v="59.069999999999709"/>
    <n v="2"/>
    <x v="1"/>
  </r>
  <r>
    <x v="7547"/>
    <x v="0"/>
    <x v="1"/>
    <d v="2020-06-18T00:00:00"/>
    <x v="892"/>
    <d v="2020-11-23T00:00:00"/>
    <d v="2020-11-28T00:00:00"/>
    <s v="USD"/>
    <n v="20"/>
    <n v="9"/>
    <n v="245"/>
    <n v="32"/>
    <n v="4"/>
    <n v="0.05"/>
    <n v="846.08"/>
    <n v="1098.8"/>
    <x v="189"/>
    <n v="3384.32"/>
    <n v="791.11999999999944"/>
    <n v="5"/>
    <x v="1"/>
  </r>
  <r>
    <x v="7548"/>
    <x v="3"/>
    <x v="0"/>
    <d v="2020-06-18T00:00:00"/>
    <x v="892"/>
    <d v="2020-11-16T00:00:00"/>
    <d v="2020-11-18T00:00:00"/>
    <s v="USD"/>
    <n v="3"/>
    <n v="36"/>
    <n v="170"/>
    <n v="28"/>
    <n v="7"/>
    <n v="0.15"/>
    <n v="928.49"/>
    <n v="1132.3"/>
    <x v="799"/>
    <n v="6499.43"/>
    <n v="237.7549999999992"/>
    <n v="2"/>
    <x v="1"/>
  </r>
  <r>
    <x v="7549"/>
    <x v="0"/>
    <x v="4"/>
    <d v="2020-06-18T00:00:00"/>
    <x v="892"/>
    <d v="2020-11-18T00:00:00"/>
    <d v="2020-11-20T00:00:00"/>
    <s v="USD"/>
    <n v="14"/>
    <n v="24"/>
    <n v="337"/>
    <n v="27"/>
    <n v="5"/>
    <n v="0.1"/>
    <n v="3824.76"/>
    <n v="5239.3999999999996"/>
    <x v="2178"/>
    <n v="19123.800000000003"/>
    <n v="4453.4999999999964"/>
    <n v="2"/>
    <x v="1"/>
  </r>
  <r>
    <x v="7550"/>
    <x v="0"/>
    <x v="5"/>
    <d v="2020-06-18T00:00:00"/>
    <x v="893"/>
    <d v="2020-11-25T00:00:00"/>
    <d v="2020-11-30T00:00:00"/>
    <s v="USD"/>
    <n v="18"/>
    <n v="40"/>
    <n v="80"/>
    <n v="1"/>
    <n v="7"/>
    <n v="0.2"/>
    <n v="108.81"/>
    <n v="194.3"/>
    <x v="484"/>
    <n v="761.67000000000007"/>
    <n v="326.41000000000008"/>
    <n v="5"/>
    <x v="1"/>
  </r>
  <r>
    <x v="7551"/>
    <x v="3"/>
    <x v="2"/>
    <d v="2020-09-26T00:00:00"/>
    <x v="893"/>
    <d v="2020-11-14T00:00:00"/>
    <d v="2020-11-15T00:00:00"/>
    <s v="USD"/>
    <n v="7"/>
    <n v="47"/>
    <n v="278"/>
    <n v="8"/>
    <n v="3"/>
    <n v="0.1"/>
    <n v="1229.72"/>
    <n v="2673.3"/>
    <x v="1908"/>
    <n v="3689.16"/>
    <n v="3528.7500000000009"/>
    <n v="1"/>
    <x v="1"/>
  </r>
  <r>
    <x v="7552"/>
    <x v="0"/>
    <x v="0"/>
    <d v="2020-09-26T00:00:00"/>
    <x v="893"/>
    <d v="2020-11-26T00:00:00"/>
    <d v="2020-12-03T00:00:00"/>
    <s v="USD"/>
    <n v="20"/>
    <n v="18"/>
    <n v="190"/>
    <n v="8"/>
    <n v="4"/>
    <n v="0.1"/>
    <n v="665.98"/>
    <n v="938"/>
    <x v="426"/>
    <n v="2663.92"/>
    <n v="712.88000000000011"/>
    <n v="7"/>
    <x v="1"/>
  </r>
  <r>
    <x v="7553"/>
    <x v="3"/>
    <x v="3"/>
    <d v="2020-06-18T00:00:00"/>
    <x v="893"/>
    <d v="2020-11-13T00:00:00"/>
    <d v="2020-11-23T00:00:00"/>
    <s v="USD"/>
    <n v="9"/>
    <n v="5"/>
    <n v="11"/>
    <n v="40"/>
    <n v="2"/>
    <n v="0.3"/>
    <n v="1668.03"/>
    <n v="2606.3000000000002"/>
    <x v="1348"/>
    <n v="3336.06"/>
    <n v="312.76000000000022"/>
    <n v="10"/>
    <x v="0"/>
  </r>
  <r>
    <x v="7554"/>
    <x v="0"/>
    <x v="0"/>
    <d v="2020-06-18T00:00:00"/>
    <x v="893"/>
    <d v="2020-11-28T00:00:00"/>
    <d v="2020-12-06T00:00:00"/>
    <s v="USD"/>
    <n v="14"/>
    <n v="30"/>
    <n v="111"/>
    <n v="10"/>
    <n v="7"/>
    <n v="0.05"/>
    <n v="871.34"/>
    <n v="1025.0999999999999"/>
    <x v="1243"/>
    <n v="6099.38"/>
    <n v="717.53499999999894"/>
    <n v="8"/>
    <x v="0"/>
  </r>
  <r>
    <x v="7555"/>
    <x v="3"/>
    <x v="0"/>
    <d v="2020-09-26T00:00:00"/>
    <x v="893"/>
    <d v="2020-11-12T00:00:00"/>
    <d v="2020-11-14T00:00:00"/>
    <s v="USD"/>
    <n v="6"/>
    <n v="45"/>
    <n v="181"/>
    <n v="31"/>
    <n v="8"/>
    <n v="0.05"/>
    <n v="143.78"/>
    <n v="247.9"/>
    <x v="324"/>
    <n v="1150.24"/>
    <n v="733.8"/>
    <n v="2"/>
    <x v="1"/>
  </r>
  <r>
    <x v="7556"/>
    <x v="1"/>
    <x v="1"/>
    <d v="2020-06-18T00:00:00"/>
    <x v="893"/>
    <d v="2020-11-21T00:00:00"/>
    <d v="2020-11-28T00:00:00"/>
    <s v="USD"/>
    <n v="21"/>
    <n v="36"/>
    <n v="218"/>
    <n v="35"/>
    <n v="8"/>
    <n v="0.1"/>
    <n v="1341.34"/>
    <n v="1916.2"/>
    <x v="318"/>
    <n v="10730.72"/>
    <n v="3065.9200000000019"/>
    <n v="7"/>
    <x v="1"/>
  </r>
  <r>
    <x v="7557"/>
    <x v="0"/>
    <x v="5"/>
    <d v="2020-06-18T00:00:00"/>
    <x v="893"/>
    <d v="2020-11-27T00:00:00"/>
    <d v="2020-12-05T00:00:00"/>
    <s v="USD"/>
    <n v="19"/>
    <n v="23"/>
    <n v="75"/>
    <n v="19"/>
    <n v="4"/>
    <n v="0.05"/>
    <n v="1084.8"/>
    <n v="1721.9"/>
    <x v="962"/>
    <n v="4339.2"/>
    <n v="2204.0200000000004"/>
    <n v="8"/>
    <x v="0"/>
  </r>
  <r>
    <x v="7558"/>
    <x v="3"/>
    <x v="2"/>
    <d v="2020-06-18T00:00:00"/>
    <x v="893"/>
    <d v="2020-12-07T00:00:00"/>
    <d v="2020-12-17T00:00:00"/>
    <s v="USD"/>
    <n v="6"/>
    <n v="22"/>
    <n v="299"/>
    <n v="6"/>
    <n v="8"/>
    <n v="0.15"/>
    <n v="726.95"/>
    <n v="1038.5"/>
    <x v="942"/>
    <n v="5815.6"/>
    <n v="1246.1999999999998"/>
    <n v="10"/>
    <x v="0"/>
  </r>
  <r>
    <x v="7559"/>
    <x v="2"/>
    <x v="3"/>
    <d v="2020-06-18T00:00:00"/>
    <x v="894"/>
    <d v="2020-11-13T00:00:00"/>
    <d v="2020-11-21T00:00:00"/>
    <s v="USD"/>
    <n v="28"/>
    <n v="46"/>
    <n v="39"/>
    <n v="27"/>
    <n v="4"/>
    <n v="0.05"/>
    <n v="2103.2600000000002"/>
    <n v="2921.2"/>
    <x v="2323"/>
    <n v="8413.0400000000009"/>
    <n v="2687.5199999999986"/>
    <n v="8"/>
    <x v="0"/>
  </r>
  <r>
    <x v="7560"/>
    <x v="1"/>
    <x v="1"/>
    <d v="2020-06-18T00:00:00"/>
    <x v="894"/>
    <d v="2020-11-15T00:00:00"/>
    <d v="2020-11-18T00:00:00"/>
    <s v="USD"/>
    <n v="24"/>
    <n v="21"/>
    <n v="204"/>
    <n v="13"/>
    <n v="8"/>
    <n v="0.08"/>
    <n v="4226.63"/>
    <n v="5031.7"/>
    <x v="2324"/>
    <n v="33813.040000000001"/>
    <n v="3220.2719999999972"/>
    <n v="3"/>
    <x v="1"/>
  </r>
  <r>
    <x v="7561"/>
    <x v="3"/>
    <x v="5"/>
    <d v="2020-06-18T00:00:00"/>
    <x v="894"/>
    <d v="2020-11-13T00:00:00"/>
    <d v="2020-11-18T00:00:00"/>
    <s v="USD"/>
    <n v="8"/>
    <n v="28"/>
    <n v="63"/>
    <n v="13"/>
    <n v="6"/>
    <n v="0.05"/>
    <n v="2083.9699999999998"/>
    <n v="3859.2"/>
    <x v="1839"/>
    <n v="12503.82"/>
    <n v="9493.6199999999953"/>
    <n v="5"/>
    <x v="1"/>
  </r>
  <r>
    <x v="7562"/>
    <x v="2"/>
    <x v="1"/>
    <d v="2020-06-18T00:00:00"/>
    <x v="894"/>
    <d v="2020-11-28T00:00:00"/>
    <d v="2020-12-08T00:00:00"/>
    <s v="USD"/>
    <n v="27"/>
    <n v="43"/>
    <n v="229"/>
    <n v="16"/>
    <n v="4"/>
    <n v="0.2"/>
    <n v="515.63"/>
    <n v="991.6"/>
    <x v="367"/>
    <n v="2062.52"/>
    <n v="1110.6000000000004"/>
    <n v="10"/>
    <x v="0"/>
  </r>
  <r>
    <x v="7563"/>
    <x v="3"/>
    <x v="2"/>
    <d v="2020-06-18T00:00:00"/>
    <x v="894"/>
    <d v="2020-11-28T00:00:00"/>
    <d v="2020-12-07T00:00:00"/>
    <s v="USD"/>
    <n v="6"/>
    <n v="32"/>
    <n v="293"/>
    <n v="36"/>
    <n v="1"/>
    <n v="0.05"/>
    <n v="361.8"/>
    <n v="904.5"/>
    <x v="691"/>
    <n v="361.8"/>
    <n v="497.47499999999997"/>
    <n v="9"/>
    <x v="0"/>
  </r>
  <r>
    <x v="7564"/>
    <x v="3"/>
    <x v="0"/>
    <d v="2020-09-26T00:00:00"/>
    <x v="894"/>
    <d v="2020-11-29T00:00:00"/>
    <d v="2020-12-09T00:00:00"/>
    <s v="USD"/>
    <n v="1"/>
    <n v="19"/>
    <n v="133"/>
    <n v="23"/>
    <n v="6"/>
    <n v="0.05"/>
    <n v="5028.3500000000004"/>
    <n v="6365"/>
    <x v="2325"/>
    <n v="30170.100000000002"/>
    <n v="6110.3999999999978"/>
    <n v="10"/>
    <x v="0"/>
  </r>
  <r>
    <x v="7565"/>
    <x v="0"/>
    <x v="0"/>
    <d v="2020-09-26T00:00:00"/>
    <x v="894"/>
    <d v="2020-12-03T00:00:00"/>
    <d v="2020-12-11T00:00:00"/>
    <s v="USD"/>
    <n v="16"/>
    <n v="17"/>
    <n v="130"/>
    <n v="20"/>
    <n v="6"/>
    <n v="0.4"/>
    <n v="606.22"/>
    <n v="1165.8"/>
    <x v="462"/>
    <n v="3637.32"/>
    <n v="559.55999999999904"/>
    <n v="8"/>
    <x v="0"/>
  </r>
  <r>
    <x v="7566"/>
    <x v="1"/>
    <x v="0"/>
    <d v="2020-09-26T00:00:00"/>
    <x v="894"/>
    <d v="2020-11-20T00:00:00"/>
    <d v="2020-11-28T00:00:00"/>
    <s v="USD"/>
    <n v="23"/>
    <n v="33"/>
    <n v="193"/>
    <n v="35"/>
    <n v="5"/>
    <n v="0.05"/>
    <n v="2598.2600000000002"/>
    <n v="3711.8"/>
    <x v="2054"/>
    <n v="12991.300000000001"/>
    <n v="4639.7499999999982"/>
    <n v="8"/>
    <x v="0"/>
  </r>
  <r>
    <x v="7567"/>
    <x v="0"/>
    <x v="4"/>
    <d v="2020-06-18T00:00:00"/>
    <x v="895"/>
    <d v="2020-11-29T00:00:00"/>
    <d v="2020-12-04T00:00:00"/>
    <s v="USD"/>
    <n v="19"/>
    <n v="4"/>
    <n v="367"/>
    <n v="1"/>
    <n v="6"/>
    <n v="0.05"/>
    <n v="2138.2399999999998"/>
    <n v="3959.7"/>
    <x v="1223"/>
    <n v="12829.439999999999"/>
    <n v="9740.8499999999985"/>
    <n v="5"/>
    <x v="1"/>
  </r>
  <r>
    <x v="7568"/>
    <x v="0"/>
    <x v="0"/>
    <d v="2020-06-18T00:00:00"/>
    <x v="895"/>
    <d v="2020-12-09T00:00:00"/>
    <d v="2020-12-18T00:00:00"/>
    <s v="USD"/>
    <n v="16"/>
    <n v="40"/>
    <n v="104"/>
    <n v="19"/>
    <n v="7"/>
    <n v="0.15"/>
    <n v="815.12"/>
    <n v="1031.8"/>
    <x v="411"/>
    <n v="5705.84"/>
    <n v="433.36999999999898"/>
    <n v="9"/>
    <x v="0"/>
  </r>
  <r>
    <x v="7569"/>
    <x v="3"/>
    <x v="0"/>
    <d v="2020-09-26T00:00:00"/>
    <x v="895"/>
    <d v="2020-11-20T00:00:00"/>
    <d v="2020-11-23T00:00:00"/>
    <s v="USD"/>
    <n v="9"/>
    <n v="8"/>
    <n v="94"/>
    <n v="38"/>
    <n v="8"/>
    <n v="0.2"/>
    <n v="5219.3"/>
    <n v="6365"/>
    <x v="2326"/>
    <n v="41754.400000000001"/>
    <n v="-1018.4000000000015"/>
    <n v="3"/>
    <x v="1"/>
  </r>
  <r>
    <x v="7570"/>
    <x v="0"/>
    <x v="3"/>
    <d v="2020-06-18T00:00:00"/>
    <x v="895"/>
    <d v="2020-11-15T00:00:00"/>
    <d v="2020-11-23T00:00:00"/>
    <s v="USD"/>
    <n v="19"/>
    <n v="16"/>
    <n v="24"/>
    <n v="22"/>
    <n v="5"/>
    <n v="0.05"/>
    <n v="1023.76"/>
    <n v="2559.4"/>
    <x v="812"/>
    <n v="5118.8"/>
    <n v="7038.3499999999995"/>
    <n v="8"/>
    <x v="0"/>
  </r>
  <r>
    <x v="7571"/>
    <x v="1"/>
    <x v="2"/>
    <d v="2020-06-18T00:00:00"/>
    <x v="895"/>
    <d v="2020-11-15T00:00:00"/>
    <d v="2020-11-20T00:00:00"/>
    <s v="USD"/>
    <n v="24"/>
    <n v="6"/>
    <n v="327"/>
    <n v="32"/>
    <n v="5"/>
    <n v="0.08"/>
    <n v="4387.43"/>
    <n v="6452.1"/>
    <x v="2327"/>
    <n v="21937.15"/>
    <n v="7742.5099999999984"/>
    <n v="5"/>
    <x v="1"/>
  </r>
  <r>
    <x v="7572"/>
    <x v="2"/>
    <x v="0"/>
    <d v="2020-06-18T00:00:00"/>
    <x v="895"/>
    <d v="2020-11-24T00:00:00"/>
    <d v="2020-11-25T00:00:00"/>
    <s v="USD"/>
    <n v="25"/>
    <n v="3"/>
    <n v="127"/>
    <n v="16"/>
    <n v="6"/>
    <n v="0.08"/>
    <n v="111.56"/>
    <n v="247.9"/>
    <x v="418"/>
    <n v="669.36"/>
    <n v="699.04800000000012"/>
    <n v="1"/>
    <x v="1"/>
  </r>
  <r>
    <x v="7573"/>
    <x v="1"/>
    <x v="3"/>
    <d v="2020-06-18T00:00:00"/>
    <x v="895"/>
    <d v="2020-11-20T00:00:00"/>
    <d v="2020-11-29T00:00:00"/>
    <s v="USD"/>
    <n v="21"/>
    <n v="28"/>
    <n v="41"/>
    <n v="27"/>
    <n v="6"/>
    <n v="0.08"/>
    <n v="1382.88"/>
    <n v="1728.6"/>
    <x v="1011"/>
    <n v="8297.2800000000007"/>
    <n v="1244.5919999999987"/>
    <n v="9"/>
    <x v="0"/>
  </r>
  <r>
    <x v="7574"/>
    <x v="3"/>
    <x v="1"/>
    <d v="2020-06-18T00:00:00"/>
    <x v="896"/>
    <d v="2020-11-22T00:00:00"/>
    <d v="2020-11-23T00:00:00"/>
    <s v="USD"/>
    <n v="10"/>
    <n v="34"/>
    <n v="225"/>
    <n v="33"/>
    <n v="2"/>
    <n v="0.1"/>
    <n v="600.12"/>
    <n v="1132.3"/>
    <x v="1147"/>
    <n v="1200.24"/>
    <n v="837.89999999999986"/>
    <n v="1"/>
    <x v="1"/>
  </r>
  <r>
    <x v="7575"/>
    <x v="3"/>
    <x v="5"/>
    <d v="2020-06-18T00:00:00"/>
    <x v="896"/>
    <d v="2020-11-22T00:00:00"/>
    <d v="2020-11-25T00:00:00"/>
    <s v="USD"/>
    <n v="12"/>
    <n v="21"/>
    <n v="59"/>
    <n v="29"/>
    <n v="3"/>
    <n v="0.05"/>
    <n v="2608.98"/>
    <n v="3953"/>
    <x v="1383"/>
    <n v="7826.9400000000005"/>
    <n v="3439.1099999999988"/>
    <n v="3"/>
    <x v="1"/>
  </r>
  <r>
    <x v="7576"/>
    <x v="2"/>
    <x v="3"/>
    <d v="2020-09-26T00:00:00"/>
    <x v="896"/>
    <d v="2020-12-09T00:00:00"/>
    <d v="2020-12-15T00:00:00"/>
    <s v="USD"/>
    <n v="28"/>
    <n v="10"/>
    <n v="16"/>
    <n v="45"/>
    <n v="5"/>
    <n v="0.08"/>
    <n v="419.29"/>
    <n v="998.3"/>
    <x v="1263"/>
    <n v="2096.4500000000003"/>
    <n v="2495.73"/>
    <n v="6"/>
    <x v="1"/>
  </r>
  <r>
    <x v="7577"/>
    <x v="0"/>
    <x v="2"/>
    <d v="2020-06-18T00:00:00"/>
    <x v="896"/>
    <d v="2020-11-26T00:00:00"/>
    <d v="2020-11-27T00:00:00"/>
    <s v="USD"/>
    <n v="15"/>
    <n v="18"/>
    <n v="279"/>
    <n v="38"/>
    <n v="7"/>
    <n v="0.05"/>
    <n v="857.6"/>
    <n v="1072"/>
    <x v="991"/>
    <n v="6003.2"/>
    <n v="1125.5999999999995"/>
    <n v="1"/>
    <x v="1"/>
  </r>
  <r>
    <x v="7578"/>
    <x v="2"/>
    <x v="1"/>
    <d v="2020-06-18T00:00:00"/>
    <x v="896"/>
    <d v="2020-12-06T00:00:00"/>
    <d v="2020-12-16T00:00:00"/>
    <s v="USD"/>
    <n v="27"/>
    <n v="50"/>
    <n v="258"/>
    <n v="4"/>
    <n v="7"/>
    <n v="0.08"/>
    <n v="2322.09"/>
    <n v="5400.2"/>
    <x v="2112"/>
    <n v="16254.630000000001"/>
    <n v="18522.657999999999"/>
    <n v="10"/>
    <x v="0"/>
  </r>
  <r>
    <x v="7579"/>
    <x v="2"/>
    <x v="3"/>
    <d v="2020-06-18T00:00:00"/>
    <x v="896"/>
    <d v="2020-11-16T00:00:00"/>
    <d v="2020-11-20T00:00:00"/>
    <s v="USD"/>
    <n v="26"/>
    <n v="30"/>
    <n v="10"/>
    <n v="21"/>
    <n v="8"/>
    <n v="0.05"/>
    <n v="754.82"/>
    <n v="1755.4"/>
    <x v="1483"/>
    <n v="6038.56"/>
    <n v="7302.4800000000005"/>
    <n v="4"/>
    <x v="1"/>
  </r>
  <r>
    <x v="7580"/>
    <x v="1"/>
    <x v="0"/>
    <d v="2020-06-18T00:00:00"/>
    <x v="896"/>
    <d v="2020-12-07T00:00:00"/>
    <d v="2020-12-13T00:00:00"/>
    <s v="USD"/>
    <n v="23"/>
    <n v="19"/>
    <n v="101"/>
    <n v="32"/>
    <n v="8"/>
    <n v="0.2"/>
    <n v="1278.6300000000001"/>
    <n v="2458.9"/>
    <x v="414"/>
    <n v="10229.040000000001"/>
    <n v="5507.92"/>
    <n v="6"/>
    <x v="1"/>
  </r>
  <r>
    <x v="7581"/>
    <x v="0"/>
    <x v="2"/>
    <d v="2020-09-26T00:00:00"/>
    <x v="896"/>
    <d v="2020-12-03T00:00:00"/>
    <d v="2020-12-13T00:00:00"/>
    <s v="USD"/>
    <n v="12"/>
    <n v="39"/>
    <n v="295"/>
    <n v="11"/>
    <n v="8"/>
    <n v="0.15"/>
    <n v="887.62"/>
    <n v="1849.2"/>
    <x v="2060"/>
    <n v="7100.96"/>
    <n v="5473.5999999999995"/>
    <n v="10"/>
    <x v="0"/>
  </r>
  <r>
    <x v="7582"/>
    <x v="0"/>
    <x v="1"/>
    <d v="2020-09-26T00:00:00"/>
    <x v="896"/>
    <d v="2020-11-27T00:00:00"/>
    <d v="2020-12-07T00:00:00"/>
    <s v="USD"/>
    <n v="17"/>
    <n v="3"/>
    <n v="221"/>
    <n v="11"/>
    <n v="3"/>
    <n v="0.2"/>
    <n v="1063.42"/>
    <n v="1715.2"/>
    <x v="1057"/>
    <n v="3190.26"/>
    <n v="926.22000000000025"/>
    <n v="10"/>
    <x v="0"/>
  </r>
  <r>
    <x v="7583"/>
    <x v="3"/>
    <x v="0"/>
    <d v="2020-09-26T00:00:00"/>
    <x v="896"/>
    <d v="2020-12-05T00:00:00"/>
    <d v="2020-12-06T00:00:00"/>
    <s v="USD"/>
    <n v="3"/>
    <n v="33"/>
    <n v="186"/>
    <n v="47"/>
    <n v="1"/>
    <n v="0.05"/>
    <n v="526.08000000000004"/>
    <n v="1011.7"/>
    <x v="566"/>
    <n v="526.08000000000004"/>
    <n v="435.03499999999997"/>
    <n v="1"/>
    <x v="1"/>
  </r>
  <r>
    <x v="7584"/>
    <x v="2"/>
    <x v="1"/>
    <d v="2020-06-18T00:00:00"/>
    <x v="896"/>
    <d v="2020-12-09T00:00:00"/>
    <d v="2020-12-17T00:00:00"/>
    <s v="USD"/>
    <n v="28"/>
    <n v="40"/>
    <n v="209"/>
    <n v="18"/>
    <n v="8"/>
    <n v="0.05"/>
    <n v="798.24"/>
    <n v="1078.7"/>
    <x v="1144"/>
    <n v="6385.92"/>
    <n v="1812.2000000000007"/>
    <n v="8"/>
    <x v="0"/>
  </r>
  <r>
    <x v="7585"/>
    <x v="1"/>
    <x v="4"/>
    <d v="2020-06-18T00:00:00"/>
    <x v="897"/>
    <d v="2020-12-01T00:00:00"/>
    <d v="2020-12-07T00:00:00"/>
    <s v="USD"/>
    <n v="25"/>
    <n v="5"/>
    <n v="361"/>
    <n v="17"/>
    <n v="8"/>
    <n v="0.08"/>
    <n v="404.68"/>
    <n v="1011.7"/>
    <x v="943"/>
    <n v="3237.44"/>
    <n v="4208.6720000000005"/>
    <n v="6"/>
    <x v="1"/>
  </r>
  <r>
    <x v="7586"/>
    <x v="3"/>
    <x v="3"/>
    <d v="2020-06-18T00:00:00"/>
    <x v="897"/>
    <d v="2020-11-27T00:00:00"/>
    <d v="2020-11-28T00:00:00"/>
    <s v="USD"/>
    <n v="9"/>
    <n v="33"/>
    <n v="50"/>
    <n v="18"/>
    <n v="3"/>
    <n v="0.05"/>
    <n v="656.06"/>
    <n v="1025.0999999999999"/>
    <x v="180"/>
    <n v="1968.1799999999998"/>
    <n v="953.35499999999956"/>
    <n v="1"/>
    <x v="1"/>
  </r>
  <r>
    <x v="7587"/>
    <x v="3"/>
    <x v="4"/>
    <d v="2020-06-18T00:00:00"/>
    <x v="897"/>
    <d v="2020-12-05T00:00:00"/>
    <d v="2020-12-15T00:00:00"/>
    <s v="USD"/>
    <n v="1"/>
    <n v="24"/>
    <n v="338"/>
    <n v="46"/>
    <n v="6"/>
    <n v="0.05"/>
    <n v="1260.6099999999999"/>
    <n v="1775.5"/>
    <x v="475"/>
    <n v="7563.66"/>
    <n v="2556.6900000000005"/>
    <n v="10"/>
    <x v="0"/>
  </r>
  <r>
    <x v="7588"/>
    <x v="3"/>
    <x v="0"/>
    <d v="2020-06-18T00:00:00"/>
    <x v="897"/>
    <d v="2020-12-10T00:00:00"/>
    <d v="2020-12-15T00:00:00"/>
    <s v="USD"/>
    <n v="3"/>
    <n v="35"/>
    <n v="189"/>
    <n v="9"/>
    <n v="3"/>
    <n v="0.2"/>
    <n v="478.25"/>
    <n v="1112.2"/>
    <x v="15"/>
    <n v="1434.75"/>
    <n v="1234.5300000000007"/>
    <n v="5"/>
    <x v="1"/>
  </r>
  <r>
    <x v="7589"/>
    <x v="2"/>
    <x v="2"/>
    <d v="2020-06-18T00:00:00"/>
    <x v="897"/>
    <d v="2020-11-15T00:00:00"/>
    <d v="2020-11-16T00:00:00"/>
    <s v="USD"/>
    <n v="27"/>
    <n v="17"/>
    <n v="305"/>
    <n v="39"/>
    <n v="8"/>
    <n v="0.05"/>
    <n v="465.99"/>
    <n v="716.9"/>
    <x v="2263"/>
    <n v="3727.92"/>
    <n v="1720.5199999999995"/>
    <n v="1"/>
    <x v="1"/>
  </r>
  <r>
    <x v="7590"/>
    <x v="3"/>
    <x v="2"/>
    <d v="2020-06-18T00:00:00"/>
    <x v="897"/>
    <d v="2020-11-24T00:00:00"/>
    <d v="2020-12-04T00:00:00"/>
    <s v="USD"/>
    <n v="2"/>
    <n v="14"/>
    <n v="287"/>
    <n v="27"/>
    <n v="8"/>
    <n v="0.2"/>
    <n v="1764.18"/>
    <n v="2633.1"/>
    <x v="1074"/>
    <n v="14113.44"/>
    <n v="2738.3999999999996"/>
    <n v="10"/>
    <x v="0"/>
  </r>
  <r>
    <x v="7591"/>
    <x v="1"/>
    <x v="1"/>
    <d v="2020-09-26T00:00:00"/>
    <x v="897"/>
    <d v="2020-12-11T00:00:00"/>
    <d v="2020-12-17T00:00:00"/>
    <s v="USD"/>
    <n v="24"/>
    <n v="45"/>
    <n v="245"/>
    <n v="46"/>
    <n v="4"/>
    <n v="0.2"/>
    <n v="653.25"/>
    <n v="871"/>
    <x v="1113"/>
    <n v="2613"/>
    <n v="174.20000000000027"/>
    <n v="6"/>
    <x v="1"/>
  </r>
  <r>
    <x v="7592"/>
    <x v="0"/>
    <x v="0"/>
    <d v="2020-06-18T00:00:00"/>
    <x v="898"/>
    <d v="2020-11-16T00:00:00"/>
    <d v="2020-11-18T00:00:00"/>
    <s v="USD"/>
    <n v="18"/>
    <n v="40"/>
    <n v="177"/>
    <n v="34"/>
    <n v="8"/>
    <n v="0.05"/>
    <n v="512.15"/>
    <n v="984.9"/>
    <x v="1184"/>
    <n v="4097.2"/>
    <n v="3388.04"/>
    <n v="2"/>
    <x v="1"/>
  </r>
  <r>
    <x v="7593"/>
    <x v="0"/>
    <x v="1"/>
    <d v="2020-06-18T00:00:00"/>
    <x v="898"/>
    <d v="2020-12-04T00:00:00"/>
    <d v="2020-12-13T00:00:00"/>
    <s v="USD"/>
    <n v="20"/>
    <n v="14"/>
    <n v="204"/>
    <n v="41"/>
    <n v="7"/>
    <n v="0.1"/>
    <n v="884.4"/>
    <n v="1105.5"/>
    <x v="790"/>
    <n v="6190.8"/>
    <n v="773.85000000000036"/>
    <n v="9"/>
    <x v="0"/>
  </r>
  <r>
    <x v="7594"/>
    <x v="3"/>
    <x v="4"/>
    <d v="2020-06-18T00:00:00"/>
    <x v="898"/>
    <d v="2020-12-08T00:00:00"/>
    <d v="2020-12-12T00:00:00"/>
    <s v="USD"/>
    <n v="7"/>
    <n v="6"/>
    <n v="359"/>
    <n v="36"/>
    <n v="6"/>
    <n v="0.08"/>
    <n v="1442.24"/>
    <n v="3068.6"/>
    <x v="1372"/>
    <n v="8653.44"/>
    <n v="8285.2319999999982"/>
    <n v="4"/>
    <x v="1"/>
  </r>
  <r>
    <x v="7595"/>
    <x v="0"/>
    <x v="5"/>
    <d v="2020-06-18T00:00:00"/>
    <x v="898"/>
    <d v="2020-12-12T00:00:00"/>
    <d v="2020-12-14T00:00:00"/>
    <s v="USD"/>
    <n v="13"/>
    <n v="36"/>
    <n v="86"/>
    <n v="30"/>
    <n v="3"/>
    <n v="0.05"/>
    <n v="1541.67"/>
    <n v="2371.8000000000002"/>
    <x v="57"/>
    <n v="4625.01"/>
    <n v="2134.62"/>
    <n v="2"/>
    <x v="1"/>
  </r>
  <r>
    <x v="7596"/>
    <x v="0"/>
    <x v="1"/>
    <d v="2020-06-18T00:00:00"/>
    <x v="898"/>
    <d v="2020-11-30T00:00:00"/>
    <d v="2020-12-02T00:00:00"/>
    <s v="USD"/>
    <n v="19"/>
    <n v="36"/>
    <n v="209"/>
    <n v="18"/>
    <n v="4"/>
    <n v="0.2"/>
    <n v="2221.1799999999998"/>
    <n v="3470.6"/>
    <x v="100"/>
    <n v="8884.7199999999993"/>
    <n v="2221.2000000000007"/>
    <n v="2"/>
    <x v="1"/>
  </r>
  <r>
    <x v="7597"/>
    <x v="3"/>
    <x v="5"/>
    <d v="2020-06-18T00:00:00"/>
    <x v="898"/>
    <d v="2020-11-17T00:00:00"/>
    <d v="2020-11-26T00:00:00"/>
    <s v="USD"/>
    <n v="10"/>
    <n v="38"/>
    <n v="65"/>
    <n v="14"/>
    <n v="6"/>
    <n v="0.08"/>
    <n v="103.11"/>
    <n v="180.9"/>
    <x v="547"/>
    <n v="618.66"/>
    <n v="379.90800000000013"/>
    <n v="9"/>
    <x v="0"/>
  </r>
  <r>
    <x v="7598"/>
    <x v="3"/>
    <x v="2"/>
    <d v="2020-06-18T00:00:00"/>
    <x v="898"/>
    <d v="2020-12-01T00:00:00"/>
    <d v="2020-12-04T00:00:00"/>
    <s v="USD"/>
    <n v="8"/>
    <n v="10"/>
    <n v="261"/>
    <n v="21"/>
    <n v="1"/>
    <n v="0.15"/>
    <n v="945.37"/>
    <n v="1139"/>
    <x v="69"/>
    <n v="945.37"/>
    <n v="22.779999999999973"/>
    <n v="3"/>
    <x v="1"/>
  </r>
  <r>
    <x v="7599"/>
    <x v="0"/>
    <x v="0"/>
    <d v="2020-06-18T00:00:00"/>
    <x v="898"/>
    <d v="2020-11-18T00:00:00"/>
    <d v="2020-11-19T00:00:00"/>
    <s v="USD"/>
    <n v="18"/>
    <n v="5"/>
    <n v="172"/>
    <n v="3"/>
    <n v="6"/>
    <n v="0.05"/>
    <n v="578.61"/>
    <n v="850.9"/>
    <x v="707"/>
    <n v="3471.66"/>
    <n v="1378.4699999999993"/>
    <n v="1"/>
    <x v="1"/>
  </r>
  <r>
    <x v="7600"/>
    <x v="0"/>
    <x v="2"/>
    <d v="2020-09-26T00:00:00"/>
    <x v="898"/>
    <d v="2020-12-11T00:00:00"/>
    <d v="2020-12-17T00:00:00"/>
    <s v="USD"/>
    <n v="17"/>
    <n v="46"/>
    <n v="294"/>
    <n v="5"/>
    <n v="3"/>
    <n v="0.15"/>
    <n v="1894.22"/>
    <n v="3055.2"/>
    <x v="2328"/>
    <n v="5682.66"/>
    <n v="2108.0999999999985"/>
    <n v="6"/>
    <x v="1"/>
  </r>
  <r>
    <x v="7601"/>
    <x v="3"/>
    <x v="4"/>
    <d v="2020-06-18T00:00:00"/>
    <x v="898"/>
    <d v="2020-11-29T00:00:00"/>
    <d v="2020-12-09T00:00:00"/>
    <s v="USD"/>
    <n v="8"/>
    <n v="10"/>
    <n v="342"/>
    <n v="22"/>
    <n v="5"/>
    <n v="0.15"/>
    <n v="1414.64"/>
    <n v="2619.6999999999998"/>
    <x v="2329"/>
    <n v="7073.2000000000007"/>
    <n v="4060.5249999999996"/>
    <n v="10"/>
    <x v="0"/>
  </r>
  <r>
    <x v="7602"/>
    <x v="0"/>
    <x v="0"/>
    <d v="2020-06-18T00:00:00"/>
    <x v="898"/>
    <d v="2020-12-05T00:00:00"/>
    <d v="2020-12-08T00:00:00"/>
    <s v="USD"/>
    <n v="14"/>
    <n v="44"/>
    <n v="129"/>
    <n v="15"/>
    <n v="8"/>
    <n v="0.1"/>
    <n v="1685.72"/>
    <n v="1983.2"/>
    <x v="358"/>
    <n v="13485.76"/>
    <n v="793.28000000000065"/>
    <n v="3"/>
    <x v="1"/>
  </r>
  <r>
    <x v="7603"/>
    <x v="3"/>
    <x v="3"/>
    <d v="2020-09-26T00:00:00"/>
    <x v="899"/>
    <d v="2020-11-26T00:00:00"/>
    <d v="2020-12-05T00:00:00"/>
    <s v="USD"/>
    <n v="12"/>
    <n v="16"/>
    <n v="32"/>
    <n v="28"/>
    <n v="1"/>
    <n v="0.05"/>
    <n v="1961.49"/>
    <n v="3772.1"/>
    <x v="2330"/>
    <n v="1961.49"/>
    <n v="1622.0049999999999"/>
    <n v="9"/>
    <x v="0"/>
  </r>
  <r>
    <x v="7604"/>
    <x v="3"/>
    <x v="1"/>
    <d v="2020-06-18T00:00:00"/>
    <x v="899"/>
    <d v="2020-11-19T00:00:00"/>
    <d v="2020-11-22T00:00:00"/>
    <s v="USD"/>
    <n v="7"/>
    <n v="40"/>
    <n v="215"/>
    <n v="6"/>
    <n v="8"/>
    <n v="0.15"/>
    <n v="139.29"/>
    <n v="221.1"/>
    <x v="266"/>
    <n v="1114.32"/>
    <n v="389.16000000000008"/>
    <n v="3"/>
    <x v="1"/>
  </r>
  <r>
    <x v="7605"/>
    <x v="1"/>
    <x v="4"/>
    <d v="2020-06-18T00:00:00"/>
    <x v="899"/>
    <d v="2020-12-03T00:00:00"/>
    <d v="2020-12-13T00:00:00"/>
    <s v="USD"/>
    <n v="20"/>
    <n v="16"/>
    <n v="331"/>
    <n v="29"/>
    <n v="6"/>
    <n v="0.08"/>
    <n v="579.08000000000004"/>
    <n v="864.3"/>
    <x v="317"/>
    <n v="3474.4800000000005"/>
    <n v="1296.4559999999992"/>
    <n v="10"/>
    <x v="0"/>
  </r>
  <r>
    <x v="7606"/>
    <x v="3"/>
    <x v="2"/>
    <d v="2020-06-18T00:00:00"/>
    <x v="899"/>
    <d v="2020-12-06T00:00:00"/>
    <d v="2020-12-13T00:00:00"/>
    <s v="USD"/>
    <n v="9"/>
    <n v="27"/>
    <n v="262"/>
    <n v="20"/>
    <n v="3"/>
    <n v="0.2"/>
    <n v="926.21"/>
    <n v="1715.2"/>
    <x v="1057"/>
    <n v="2778.63"/>
    <n v="1337.8500000000004"/>
    <n v="7"/>
    <x v="1"/>
  </r>
  <r>
    <x v="7607"/>
    <x v="0"/>
    <x v="0"/>
    <d v="2020-06-18T00:00:00"/>
    <x v="899"/>
    <d v="2020-12-03T00:00:00"/>
    <d v="2020-12-11T00:00:00"/>
    <s v="USD"/>
    <n v="17"/>
    <n v="25"/>
    <n v="163"/>
    <n v="37"/>
    <n v="6"/>
    <n v="0.08"/>
    <n v="2347.6799999999998"/>
    <n v="5869.2"/>
    <x v="2331"/>
    <n v="14086.079999999998"/>
    <n v="18311.904000000002"/>
    <n v="8"/>
    <x v="0"/>
  </r>
  <r>
    <x v="7608"/>
    <x v="2"/>
    <x v="0"/>
    <d v="2020-06-18T00:00:00"/>
    <x v="899"/>
    <d v="2020-12-10T00:00:00"/>
    <d v="2020-12-17T00:00:00"/>
    <s v="USD"/>
    <n v="26"/>
    <n v="46"/>
    <n v="156"/>
    <n v="11"/>
    <n v="1"/>
    <n v="0.05"/>
    <n v="97.15"/>
    <n v="167.5"/>
    <x v="397"/>
    <n v="97.15"/>
    <n v="61.974999999999994"/>
    <n v="7"/>
    <x v="1"/>
  </r>
  <r>
    <x v="7609"/>
    <x v="3"/>
    <x v="4"/>
    <d v="2020-09-26T00:00:00"/>
    <x v="899"/>
    <d v="2020-11-18T00:00:00"/>
    <d v="2020-11-19T00:00:00"/>
    <s v="USD"/>
    <n v="6"/>
    <n v="9"/>
    <n v="331"/>
    <n v="24"/>
    <n v="5"/>
    <n v="0.2"/>
    <n v="1912.98"/>
    <n v="2304.8000000000002"/>
    <x v="2180"/>
    <n v="9564.9"/>
    <n v="-345.69999999999891"/>
    <n v="1"/>
    <x v="1"/>
  </r>
  <r>
    <x v="7610"/>
    <x v="0"/>
    <x v="0"/>
    <d v="2020-06-18T00:00:00"/>
    <x v="900"/>
    <d v="2020-12-02T00:00:00"/>
    <d v="2020-12-06T00:00:00"/>
    <s v="USD"/>
    <n v="18"/>
    <n v="28"/>
    <n v="148"/>
    <n v="15"/>
    <n v="7"/>
    <n v="0.3"/>
    <n v="781.29"/>
    <n v="1132.3"/>
    <x v="799"/>
    <n v="5469.03"/>
    <n v="79.239999999999782"/>
    <n v="4"/>
    <x v="1"/>
  </r>
  <r>
    <x v="7611"/>
    <x v="0"/>
    <x v="0"/>
    <d v="2020-06-18T00:00:00"/>
    <x v="900"/>
    <d v="2020-12-13T00:00:00"/>
    <d v="2020-12-14T00:00:00"/>
    <s v="USD"/>
    <n v="19"/>
    <n v="45"/>
    <n v="202"/>
    <n v="24"/>
    <n v="3"/>
    <n v="0.1"/>
    <n v="1677.75"/>
    <n v="3289.7"/>
    <x v="1994"/>
    <n v="5033.25"/>
    <n v="3848.9399999999987"/>
    <n v="1"/>
    <x v="1"/>
  </r>
  <r>
    <x v="7612"/>
    <x v="3"/>
    <x v="2"/>
    <d v="2020-09-26T00:00:00"/>
    <x v="900"/>
    <d v="2020-11-30T00:00:00"/>
    <d v="2020-12-03T00:00:00"/>
    <s v="USD"/>
    <n v="3"/>
    <n v="33"/>
    <n v="314"/>
    <n v="4"/>
    <n v="1"/>
    <n v="0.05"/>
    <n v="1869.3"/>
    <n v="3738.6"/>
    <x v="1659"/>
    <n v="1869.3"/>
    <n v="1682.3699999999997"/>
    <n v="3"/>
    <x v="1"/>
  </r>
  <r>
    <x v="7613"/>
    <x v="1"/>
    <x v="1"/>
    <d v="2020-06-18T00:00:00"/>
    <x v="900"/>
    <d v="2020-12-04T00:00:00"/>
    <d v="2020-12-10T00:00:00"/>
    <s v="USD"/>
    <n v="24"/>
    <n v="23"/>
    <n v="234"/>
    <n v="11"/>
    <n v="7"/>
    <n v="0.05"/>
    <n v="1745.69"/>
    <n v="3879.3"/>
    <x v="1779"/>
    <n v="12219.83"/>
    <n v="13577.515000000001"/>
    <n v="6"/>
    <x v="1"/>
  </r>
  <r>
    <x v="7614"/>
    <x v="3"/>
    <x v="0"/>
    <d v="2020-06-18T00:00:00"/>
    <x v="900"/>
    <d v="2020-11-23T00:00:00"/>
    <d v="2020-11-24T00:00:00"/>
    <s v="USD"/>
    <n v="11"/>
    <n v="23"/>
    <n v="139"/>
    <n v="30"/>
    <n v="3"/>
    <n v="0.05"/>
    <n v="3672.34"/>
    <n v="6224.3"/>
    <x v="2097"/>
    <n v="11017.02"/>
    <n v="6722.2350000000006"/>
    <n v="1"/>
    <x v="1"/>
  </r>
  <r>
    <x v="7615"/>
    <x v="1"/>
    <x v="0"/>
    <d v="2020-06-18T00:00:00"/>
    <x v="900"/>
    <d v="2020-12-10T00:00:00"/>
    <d v="2020-12-16T00:00:00"/>
    <s v="USD"/>
    <n v="20"/>
    <n v="9"/>
    <n v="121"/>
    <n v="21"/>
    <n v="2"/>
    <n v="0.08"/>
    <n v="1240.3699999999999"/>
    <n v="2432.1"/>
    <x v="1133"/>
    <n v="2480.7399999999998"/>
    <n v="1994.3240000000005"/>
    <n v="6"/>
    <x v="1"/>
  </r>
  <r>
    <x v="7616"/>
    <x v="3"/>
    <x v="1"/>
    <d v="2020-09-26T00:00:00"/>
    <x v="900"/>
    <d v="2020-12-07T00:00:00"/>
    <d v="2020-12-13T00:00:00"/>
    <s v="USD"/>
    <n v="6"/>
    <n v="1"/>
    <n v="240"/>
    <n v="41"/>
    <n v="4"/>
    <n v="0.3"/>
    <n v="633.15"/>
    <n v="1005"/>
    <x v="594"/>
    <n v="2532.6"/>
    <n v="281.40000000000009"/>
    <n v="6"/>
    <x v="1"/>
  </r>
  <r>
    <x v="7617"/>
    <x v="3"/>
    <x v="3"/>
    <d v="2020-09-26T00:00:00"/>
    <x v="900"/>
    <d v="2020-11-29T00:00:00"/>
    <d v="2020-12-02T00:00:00"/>
    <s v="USD"/>
    <n v="2"/>
    <n v="48"/>
    <n v="29"/>
    <n v="10"/>
    <n v="5"/>
    <n v="0.4"/>
    <n v="2648.51"/>
    <n v="3953"/>
    <x v="769"/>
    <n v="13242.550000000001"/>
    <n v="-1383.5500000000011"/>
    <n v="3"/>
    <x v="1"/>
  </r>
  <r>
    <x v="7618"/>
    <x v="0"/>
    <x v="2"/>
    <d v="2020-06-18T00:00:00"/>
    <x v="900"/>
    <d v="2020-11-27T00:00:00"/>
    <d v="2020-12-07T00:00:00"/>
    <s v="USD"/>
    <n v="16"/>
    <n v="22"/>
    <n v="290"/>
    <n v="38"/>
    <n v="4"/>
    <n v="0.1"/>
    <n v="424.91"/>
    <n v="1011.7"/>
    <x v="404"/>
    <n v="1699.64"/>
    <n v="1942.4800000000002"/>
    <n v="10"/>
    <x v="0"/>
  </r>
  <r>
    <x v="7619"/>
    <x v="2"/>
    <x v="3"/>
    <d v="2020-06-18T00:00:00"/>
    <x v="900"/>
    <d v="2020-11-23T00:00:00"/>
    <d v="2020-11-29T00:00:00"/>
    <s v="USD"/>
    <n v="27"/>
    <n v="7"/>
    <n v="53"/>
    <n v="40"/>
    <n v="4"/>
    <n v="0.05"/>
    <n v="115.78"/>
    <n v="214.4"/>
    <x v="58"/>
    <n v="463.12"/>
    <n v="351.6"/>
    <n v="6"/>
    <x v="1"/>
  </r>
  <r>
    <x v="7620"/>
    <x v="0"/>
    <x v="0"/>
    <d v="2020-06-18T00:00:00"/>
    <x v="900"/>
    <d v="2020-11-20T00:00:00"/>
    <d v="2020-11-29T00:00:00"/>
    <s v="USD"/>
    <n v="13"/>
    <n v="37"/>
    <n v="111"/>
    <n v="12"/>
    <n v="6"/>
    <n v="0.15"/>
    <n v="1716.54"/>
    <n v="2452.1999999999998"/>
    <x v="1915"/>
    <n v="10299.24"/>
    <n v="2206.9799999999996"/>
    <n v="9"/>
    <x v="0"/>
  </r>
  <r>
    <x v="7621"/>
    <x v="0"/>
    <x v="3"/>
    <d v="2020-09-26T00:00:00"/>
    <x v="900"/>
    <d v="2020-12-02T00:00:00"/>
    <d v="2020-12-06T00:00:00"/>
    <s v="USD"/>
    <n v="17"/>
    <n v="17"/>
    <n v="39"/>
    <n v="30"/>
    <n v="1"/>
    <n v="0.15"/>
    <n v="105.06"/>
    <n v="187.6"/>
    <x v="1907"/>
    <n v="105.06"/>
    <n v="54.399999999999977"/>
    <n v="4"/>
    <x v="1"/>
  </r>
  <r>
    <x v="7622"/>
    <x v="3"/>
    <x v="3"/>
    <d v="2020-06-18T00:00:00"/>
    <x v="900"/>
    <d v="2020-12-02T00:00:00"/>
    <d v="2020-12-09T00:00:00"/>
    <s v="USD"/>
    <n v="7"/>
    <n v="50"/>
    <n v="21"/>
    <n v="5"/>
    <n v="2"/>
    <n v="0.05"/>
    <n v="1712.52"/>
    <n v="2854.2"/>
    <x v="863"/>
    <n v="3425.04"/>
    <n v="1997.9399999999996"/>
    <n v="7"/>
    <x v="1"/>
  </r>
  <r>
    <x v="7623"/>
    <x v="3"/>
    <x v="1"/>
    <d v="2020-06-18T00:00:00"/>
    <x v="900"/>
    <d v="2020-12-13T00:00:00"/>
    <d v="2020-12-19T00:00:00"/>
    <s v="USD"/>
    <n v="5"/>
    <n v="27"/>
    <n v="205"/>
    <n v="19"/>
    <n v="4"/>
    <n v="0.15"/>
    <n v="138.49"/>
    <n v="261.3"/>
    <x v="78"/>
    <n v="553.96"/>
    <n v="334.45999999999992"/>
    <n v="6"/>
    <x v="1"/>
  </r>
  <r>
    <x v="7624"/>
    <x v="3"/>
    <x v="1"/>
    <d v="2020-06-18T00:00:00"/>
    <x v="900"/>
    <d v="2020-12-01T00:00:00"/>
    <d v="2020-12-09T00:00:00"/>
    <s v="USD"/>
    <n v="9"/>
    <n v="26"/>
    <n v="247"/>
    <n v="19"/>
    <n v="2"/>
    <n v="0.05"/>
    <n v="3526.75"/>
    <n v="5688.3"/>
    <x v="2078"/>
    <n v="7053.5"/>
    <n v="3754.2700000000004"/>
    <n v="8"/>
    <x v="0"/>
  </r>
  <r>
    <x v="7625"/>
    <x v="1"/>
    <x v="0"/>
    <d v="2020-09-26T00:00:00"/>
    <x v="901"/>
    <d v="2020-11-22T00:00:00"/>
    <d v="2020-11-23T00:00:00"/>
    <s v="USD"/>
    <n v="21"/>
    <n v="10"/>
    <n v="147"/>
    <n v="47"/>
    <n v="5"/>
    <n v="0.2"/>
    <n v="772.98"/>
    <n v="931.3"/>
    <x v="1504"/>
    <n v="3864.9"/>
    <n v="-139.69999999999982"/>
    <n v="1"/>
    <x v="1"/>
  </r>
  <r>
    <x v="7626"/>
    <x v="3"/>
    <x v="5"/>
    <d v="2020-06-18T00:00:00"/>
    <x v="901"/>
    <d v="2020-11-20T00:00:00"/>
    <d v="2020-11-26T00:00:00"/>
    <s v="USD"/>
    <n v="1"/>
    <n v="47"/>
    <n v="69"/>
    <n v="45"/>
    <n v="4"/>
    <n v="0.2"/>
    <n v="850.36"/>
    <n v="1118.9000000000001"/>
    <x v="468"/>
    <n v="3401.44"/>
    <n v="179.04000000000042"/>
    <n v="6"/>
    <x v="1"/>
  </r>
  <r>
    <x v="7627"/>
    <x v="0"/>
    <x v="0"/>
    <d v="2020-09-26T00:00:00"/>
    <x v="901"/>
    <d v="2020-11-21T00:00:00"/>
    <d v="2020-11-28T00:00:00"/>
    <s v="USD"/>
    <n v="17"/>
    <n v="15"/>
    <n v="128"/>
    <n v="24"/>
    <n v="5"/>
    <n v="0.08"/>
    <n v="533.86"/>
    <n v="1112.2"/>
    <x v="307"/>
    <n v="2669.3"/>
    <n v="2446.8199999999997"/>
    <n v="7"/>
    <x v="1"/>
  </r>
  <r>
    <x v="7628"/>
    <x v="2"/>
    <x v="4"/>
    <d v="2020-06-18T00:00:00"/>
    <x v="901"/>
    <d v="2020-11-23T00:00:00"/>
    <d v="2020-11-26T00:00:00"/>
    <s v="USD"/>
    <n v="25"/>
    <n v="37"/>
    <n v="366"/>
    <n v="22"/>
    <n v="2"/>
    <n v="0.1"/>
    <n v="916.56"/>
    <n v="1909.5"/>
    <x v="532"/>
    <n v="1833.12"/>
    <n v="1603.98"/>
    <n v="3"/>
    <x v="1"/>
  </r>
  <r>
    <x v="7629"/>
    <x v="0"/>
    <x v="1"/>
    <d v="2020-09-26T00:00:00"/>
    <x v="901"/>
    <d v="2020-12-01T00:00:00"/>
    <d v="2020-12-09T00:00:00"/>
    <s v="USD"/>
    <n v="17"/>
    <n v="16"/>
    <n v="218"/>
    <n v="40"/>
    <n v="5"/>
    <n v="0.15"/>
    <n v="4312.92"/>
    <n v="5601.2"/>
    <x v="1267"/>
    <n v="21564.6"/>
    <n v="2240.5"/>
    <n v="8"/>
    <x v="0"/>
  </r>
  <r>
    <x v="7630"/>
    <x v="0"/>
    <x v="0"/>
    <d v="2020-09-26T00:00:00"/>
    <x v="901"/>
    <d v="2020-11-29T00:00:00"/>
    <d v="2020-12-03T00:00:00"/>
    <s v="USD"/>
    <n v="20"/>
    <n v="28"/>
    <n v="135"/>
    <n v="16"/>
    <n v="8"/>
    <n v="0.05"/>
    <n v="608.9"/>
    <n v="951.4"/>
    <x v="225"/>
    <n v="4871.2"/>
    <n v="2359.4399999999996"/>
    <n v="4"/>
    <x v="1"/>
  </r>
  <r>
    <x v="7631"/>
    <x v="2"/>
    <x v="2"/>
    <d v="2020-06-18T00:00:00"/>
    <x v="901"/>
    <d v="2020-12-03T00:00:00"/>
    <d v="2020-12-05T00:00:00"/>
    <s v="USD"/>
    <n v="28"/>
    <n v="42"/>
    <n v="285"/>
    <n v="32"/>
    <n v="4"/>
    <n v="0.15"/>
    <n v="97.15"/>
    <n v="194.3"/>
    <x v="497"/>
    <n v="388.6"/>
    <n v="272.02"/>
    <n v="2"/>
    <x v="1"/>
  </r>
  <r>
    <x v="7632"/>
    <x v="1"/>
    <x v="3"/>
    <d v="2020-09-26T00:00:00"/>
    <x v="901"/>
    <d v="2020-12-08T00:00:00"/>
    <d v="2020-12-15T00:00:00"/>
    <s v="USD"/>
    <n v="23"/>
    <n v="9"/>
    <n v="21"/>
    <n v="11"/>
    <n v="4"/>
    <n v="0.05"/>
    <n v="1981.46"/>
    <n v="3195.9"/>
    <x v="451"/>
    <n v="7925.84"/>
    <n v="4218.58"/>
    <n v="7"/>
    <x v="1"/>
  </r>
  <r>
    <x v="7633"/>
    <x v="3"/>
    <x v="1"/>
    <d v="2020-06-18T00:00:00"/>
    <x v="901"/>
    <d v="2020-11-26T00:00:00"/>
    <d v="2020-11-30T00:00:00"/>
    <s v="USD"/>
    <n v="1"/>
    <n v="5"/>
    <n v="236"/>
    <n v="2"/>
    <n v="7"/>
    <n v="0.08"/>
    <n v="1565.12"/>
    <n v="1956.4"/>
    <x v="207"/>
    <n v="10955.84"/>
    <n v="1643.376000000002"/>
    <n v="4"/>
    <x v="1"/>
  </r>
  <r>
    <x v="7634"/>
    <x v="3"/>
    <x v="2"/>
    <d v="2020-06-18T00:00:00"/>
    <x v="901"/>
    <d v="2020-11-19T00:00:00"/>
    <d v="2020-11-27T00:00:00"/>
    <s v="USD"/>
    <n v="3"/>
    <n v="6"/>
    <n v="288"/>
    <n v="32"/>
    <n v="8"/>
    <n v="0.05"/>
    <n v="656.6"/>
    <n v="938"/>
    <x v="991"/>
    <n v="5252.8"/>
    <n v="1875.9999999999991"/>
    <n v="8"/>
    <x v="0"/>
  </r>
  <r>
    <x v="7635"/>
    <x v="1"/>
    <x v="3"/>
    <d v="2020-09-26T00:00:00"/>
    <x v="901"/>
    <d v="2020-11-20T00:00:00"/>
    <d v="2020-11-29T00:00:00"/>
    <s v="USD"/>
    <n v="25"/>
    <n v="36"/>
    <n v="35"/>
    <n v="13"/>
    <n v="1"/>
    <n v="0.15"/>
    <n v="1902.13"/>
    <n v="2237.8000000000002"/>
    <x v="177"/>
    <n v="1902.13"/>
    <n v="0"/>
    <n v="9"/>
    <x v="0"/>
  </r>
  <r>
    <x v="7636"/>
    <x v="3"/>
    <x v="1"/>
    <d v="2020-09-26T00:00:00"/>
    <x v="901"/>
    <d v="2020-11-23T00:00:00"/>
    <d v="2020-11-25T00:00:00"/>
    <s v="USD"/>
    <n v="2"/>
    <n v="8"/>
    <n v="238"/>
    <n v="43"/>
    <n v="8"/>
    <n v="0.4"/>
    <n v="3095.4"/>
    <n v="3685"/>
    <x v="228"/>
    <n v="24763.200000000001"/>
    <n v="-7075.2000000000007"/>
    <n v="2"/>
    <x v="1"/>
  </r>
  <r>
    <x v="7637"/>
    <x v="0"/>
    <x v="0"/>
    <d v="2020-06-18T00:00:00"/>
    <x v="901"/>
    <d v="2020-12-15T00:00:00"/>
    <d v="2020-12-20T00:00:00"/>
    <s v="USD"/>
    <n v="14"/>
    <n v="23"/>
    <n v="176"/>
    <n v="41"/>
    <n v="1"/>
    <n v="0.2"/>
    <n v="1664.21"/>
    <n v="2820.7"/>
    <x v="2332"/>
    <n v="1664.21"/>
    <n v="592.34999999999991"/>
    <n v="5"/>
    <x v="1"/>
  </r>
  <r>
    <x v="7638"/>
    <x v="3"/>
    <x v="1"/>
    <d v="2020-06-18T00:00:00"/>
    <x v="901"/>
    <d v="2020-12-15T00:00:00"/>
    <d v="2020-12-24T00:00:00"/>
    <s v="USD"/>
    <n v="6"/>
    <n v="24"/>
    <n v="257"/>
    <n v="36"/>
    <n v="2"/>
    <n v="0.05"/>
    <n v="445.95"/>
    <n v="857.6"/>
    <x v="111"/>
    <n v="891.9"/>
    <n v="737.54000000000008"/>
    <n v="9"/>
    <x v="0"/>
  </r>
  <r>
    <x v="7639"/>
    <x v="3"/>
    <x v="0"/>
    <d v="2020-09-26T00:00:00"/>
    <x v="902"/>
    <d v="2020-12-03T00:00:00"/>
    <d v="2020-12-10T00:00:00"/>
    <s v="USD"/>
    <n v="10"/>
    <n v="31"/>
    <n v="119"/>
    <n v="20"/>
    <n v="1"/>
    <n v="0.05"/>
    <n v="679.38"/>
    <n v="871"/>
    <x v="539"/>
    <n v="679.38"/>
    <n v="148.06999999999994"/>
    <n v="7"/>
    <x v="1"/>
  </r>
  <r>
    <x v="7640"/>
    <x v="0"/>
    <x v="0"/>
    <d v="2020-06-18T00:00:00"/>
    <x v="902"/>
    <d v="2020-12-05T00:00:00"/>
    <d v="2020-12-08T00:00:00"/>
    <s v="USD"/>
    <n v="14"/>
    <n v="41"/>
    <n v="101"/>
    <n v="18"/>
    <n v="7"/>
    <n v="0.05"/>
    <n v="2780.23"/>
    <n v="3658.2"/>
    <x v="1497"/>
    <n v="19461.61"/>
    <n v="4865.4199999999946"/>
    <n v="3"/>
    <x v="1"/>
  </r>
  <r>
    <x v="7641"/>
    <x v="3"/>
    <x v="4"/>
    <d v="2020-09-26T00:00:00"/>
    <x v="902"/>
    <d v="2020-12-05T00:00:00"/>
    <d v="2020-12-13T00:00:00"/>
    <s v="USD"/>
    <n v="5"/>
    <n v="37"/>
    <n v="330"/>
    <n v="39"/>
    <n v="1"/>
    <n v="0.08"/>
    <n v="2598.66"/>
    <n v="6043.4"/>
    <x v="908"/>
    <n v="2598.66"/>
    <n v="2961.268"/>
    <n v="8"/>
    <x v="0"/>
  </r>
  <r>
    <x v="7642"/>
    <x v="0"/>
    <x v="2"/>
    <d v="2020-06-18T00:00:00"/>
    <x v="902"/>
    <d v="2020-11-27T00:00:00"/>
    <d v="2020-12-01T00:00:00"/>
    <s v="USD"/>
    <n v="19"/>
    <n v="7"/>
    <n v="289"/>
    <n v="4"/>
    <n v="7"/>
    <n v="0.3"/>
    <n v="1151.33"/>
    <n v="2398.6"/>
    <x v="2145"/>
    <n v="8059.3099999999995"/>
    <n v="3693.83"/>
    <n v="4"/>
    <x v="1"/>
  </r>
  <r>
    <x v="7643"/>
    <x v="0"/>
    <x v="0"/>
    <d v="2020-06-18T00:00:00"/>
    <x v="902"/>
    <d v="2020-12-14T00:00:00"/>
    <d v="2020-12-24T00:00:00"/>
    <s v="USD"/>
    <n v="18"/>
    <n v="17"/>
    <n v="97"/>
    <n v="14"/>
    <n v="8"/>
    <n v="0.05"/>
    <n v="2894.4"/>
    <n v="4020"/>
    <x v="1342"/>
    <n v="23155.200000000001"/>
    <n v="7396.7999999999993"/>
    <n v="10"/>
    <x v="0"/>
  </r>
  <r>
    <x v="7644"/>
    <x v="3"/>
    <x v="3"/>
    <d v="2020-09-26T00:00:00"/>
    <x v="902"/>
    <d v="2020-11-25T00:00:00"/>
    <d v="2020-12-05T00:00:00"/>
    <s v="USD"/>
    <n v="1"/>
    <n v="36"/>
    <n v="39"/>
    <n v="26"/>
    <n v="3"/>
    <n v="0.1"/>
    <n v="137.22"/>
    <n v="214.4"/>
    <x v="2048"/>
    <n v="411.65999999999997"/>
    <n v="167.22000000000014"/>
    <n v="10"/>
    <x v="0"/>
  </r>
  <r>
    <x v="7645"/>
    <x v="0"/>
    <x v="1"/>
    <d v="2020-09-26T00:00:00"/>
    <x v="902"/>
    <d v="2020-12-10T00:00:00"/>
    <d v="2020-12-15T00:00:00"/>
    <s v="USD"/>
    <n v="18"/>
    <n v="2"/>
    <n v="260"/>
    <n v="12"/>
    <n v="1"/>
    <n v="0.15"/>
    <n v="2981.23"/>
    <n v="6210.9"/>
    <x v="2333"/>
    <n v="2981.23"/>
    <n v="2298.0349999999994"/>
    <n v="5"/>
    <x v="1"/>
  </r>
  <r>
    <x v="7646"/>
    <x v="3"/>
    <x v="1"/>
    <d v="2020-09-26T00:00:00"/>
    <x v="903"/>
    <d v="2020-12-11T00:00:00"/>
    <d v="2020-12-17T00:00:00"/>
    <s v="USD"/>
    <n v="8"/>
    <n v="21"/>
    <n v="258"/>
    <n v="13"/>
    <n v="6"/>
    <n v="0.4"/>
    <n v="1167.4100000000001"/>
    <n v="2432.1"/>
    <x v="2334"/>
    <n v="7004.4600000000009"/>
    <n v="1751.0999999999985"/>
    <n v="6"/>
    <x v="1"/>
  </r>
  <r>
    <x v="7647"/>
    <x v="3"/>
    <x v="2"/>
    <d v="2020-06-18T00:00:00"/>
    <x v="903"/>
    <d v="2020-12-05T00:00:00"/>
    <d v="2020-12-12T00:00:00"/>
    <s v="USD"/>
    <n v="9"/>
    <n v="15"/>
    <n v="276"/>
    <n v="22"/>
    <n v="6"/>
    <n v="0.15"/>
    <n v="168.84"/>
    <n v="201"/>
    <x v="9"/>
    <n v="1013.04"/>
    <n v="12.059999999999945"/>
    <n v="7"/>
    <x v="1"/>
  </r>
  <r>
    <x v="7648"/>
    <x v="1"/>
    <x v="5"/>
    <d v="2020-09-26T00:00:00"/>
    <x v="903"/>
    <d v="2020-11-25T00:00:00"/>
    <d v="2020-12-02T00:00:00"/>
    <s v="USD"/>
    <n v="22"/>
    <n v="36"/>
    <n v="67"/>
    <n v="45"/>
    <n v="1"/>
    <n v="0.08"/>
    <n v="362.2"/>
    <n v="683.4"/>
    <x v="995"/>
    <n v="362.2"/>
    <n v="266.52799999999996"/>
    <n v="7"/>
    <x v="1"/>
  </r>
  <r>
    <x v="7649"/>
    <x v="3"/>
    <x v="3"/>
    <d v="2020-09-26T00:00:00"/>
    <x v="903"/>
    <d v="2020-11-30T00:00:00"/>
    <d v="2020-12-06T00:00:00"/>
    <s v="USD"/>
    <n v="8"/>
    <n v="34"/>
    <n v="36"/>
    <n v="27"/>
    <n v="4"/>
    <n v="0.3"/>
    <n v="3762.72"/>
    <n v="6271.2"/>
    <x v="2335"/>
    <n v="15050.88"/>
    <n v="2508.4799999999977"/>
    <n v="6"/>
    <x v="1"/>
  </r>
  <r>
    <x v="7650"/>
    <x v="2"/>
    <x v="4"/>
    <d v="2020-09-26T00:00:00"/>
    <x v="903"/>
    <d v="2020-12-03T00:00:00"/>
    <d v="2020-12-10T00:00:00"/>
    <s v="USD"/>
    <n v="27"/>
    <n v="43"/>
    <n v="337"/>
    <n v="46"/>
    <n v="2"/>
    <n v="0.05"/>
    <n v="382.7"/>
    <n v="911.2"/>
    <x v="197"/>
    <n v="765.4"/>
    <n v="965.88"/>
    <n v="7"/>
    <x v="1"/>
  </r>
  <r>
    <x v="7651"/>
    <x v="0"/>
    <x v="5"/>
    <d v="2020-06-18T00:00:00"/>
    <x v="903"/>
    <d v="2020-11-26T00:00:00"/>
    <d v="2020-11-27T00:00:00"/>
    <s v="USD"/>
    <n v="18"/>
    <n v="7"/>
    <n v="71"/>
    <n v="31"/>
    <n v="4"/>
    <n v="0.08"/>
    <n v="159.19"/>
    <n v="221.1"/>
    <x v="145"/>
    <n v="636.76"/>
    <n v="176.88800000000003"/>
    <n v="1"/>
    <x v="1"/>
  </r>
  <r>
    <x v="7652"/>
    <x v="1"/>
    <x v="2"/>
    <d v="2020-09-26T00:00:00"/>
    <x v="903"/>
    <d v="2020-12-02T00:00:00"/>
    <d v="2020-12-07T00:00:00"/>
    <s v="USD"/>
    <n v="22"/>
    <n v="48"/>
    <n v="316"/>
    <n v="33"/>
    <n v="3"/>
    <n v="0.2"/>
    <n v="106.13"/>
    <n v="221.1"/>
    <x v="1294"/>
    <n v="318.39"/>
    <n v="212.25"/>
    <n v="5"/>
    <x v="1"/>
  </r>
  <r>
    <x v="7653"/>
    <x v="0"/>
    <x v="0"/>
    <d v="2020-09-26T00:00:00"/>
    <x v="903"/>
    <d v="2020-12-14T00:00:00"/>
    <d v="2020-12-19T00:00:00"/>
    <s v="USD"/>
    <n v="14"/>
    <n v="50"/>
    <n v="113"/>
    <n v="24"/>
    <n v="6"/>
    <n v="0.15"/>
    <n v="2719.93"/>
    <n v="3999.9"/>
    <x v="855"/>
    <n v="16319.579999999998"/>
    <n v="4079.9100000000035"/>
    <n v="5"/>
    <x v="1"/>
  </r>
  <r>
    <x v="7654"/>
    <x v="2"/>
    <x v="2"/>
    <d v="2020-09-26T00:00:00"/>
    <x v="904"/>
    <d v="2020-12-09T00:00:00"/>
    <d v="2020-12-12T00:00:00"/>
    <s v="USD"/>
    <n v="26"/>
    <n v="50"/>
    <n v="291"/>
    <n v="36"/>
    <n v="5"/>
    <n v="0.05"/>
    <n v="376.27"/>
    <n v="723.6"/>
    <x v="271"/>
    <n v="1881.35"/>
    <n v="1555.75"/>
    <n v="3"/>
    <x v="1"/>
  </r>
  <r>
    <x v="7655"/>
    <x v="3"/>
    <x v="0"/>
    <d v="2020-06-18T00:00:00"/>
    <x v="904"/>
    <d v="2020-11-26T00:00:00"/>
    <d v="2020-11-28T00:00:00"/>
    <s v="USD"/>
    <n v="4"/>
    <n v="30"/>
    <n v="114"/>
    <n v="35"/>
    <n v="4"/>
    <n v="0.05"/>
    <n v="323.61"/>
    <n v="703.5"/>
    <x v="257"/>
    <n v="1294.44"/>
    <n v="1378.8599999999997"/>
    <n v="2"/>
    <x v="1"/>
  </r>
  <r>
    <x v="7656"/>
    <x v="3"/>
    <x v="0"/>
    <d v="2020-06-18T00:00:00"/>
    <x v="904"/>
    <d v="2020-12-18T00:00:00"/>
    <d v="2020-12-21T00:00:00"/>
    <s v="USD"/>
    <n v="11"/>
    <n v="12"/>
    <n v="195"/>
    <n v="29"/>
    <n v="5"/>
    <n v="0.2"/>
    <n v="4325.5200000000004"/>
    <n v="5406.9"/>
    <x v="1847"/>
    <n v="21627.600000000002"/>
    <n v="0"/>
    <n v="3"/>
    <x v="1"/>
  </r>
  <r>
    <x v="7657"/>
    <x v="1"/>
    <x v="0"/>
    <d v="2020-06-18T00:00:00"/>
    <x v="904"/>
    <d v="2020-12-11T00:00:00"/>
    <d v="2020-12-21T00:00:00"/>
    <s v="USD"/>
    <n v="22"/>
    <n v="20"/>
    <n v="181"/>
    <n v="36"/>
    <n v="1"/>
    <n v="0.05"/>
    <n v="2192.98"/>
    <n v="3088.7"/>
    <x v="2336"/>
    <n v="2192.98"/>
    <n v="741.28499999999985"/>
    <n v="10"/>
    <x v="0"/>
  </r>
  <r>
    <x v="7658"/>
    <x v="3"/>
    <x v="4"/>
    <d v="2020-06-18T00:00:00"/>
    <x v="904"/>
    <d v="2020-12-08T00:00:00"/>
    <d v="2020-12-12T00:00:00"/>
    <s v="USD"/>
    <n v="1"/>
    <n v="13"/>
    <n v="334"/>
    <n v="19"/>
    <n v="6"/>
    <n v="0.05"/>
    <n v="145.38999999999999"/>
    <n v="207.7"/>
    <x v="1045"/>
    <n v="872.33999999999992"/>
    <n v="311.54999999999995"/>
    <n v="4"/>
    <x v="1"/>
  </r>
  <r>
    <x v="7659"/>
    <x v="3"/>
    <x v="5"/>
    <d v="2020-09-26T00:00:00"/>
    <x v="904"/>
    <d v="2020-12-12T00:00:00"/>
    <d v="2020-12-13T00:00:00"/>
    <s v="USD"/>
    <n v="8"/>
    <n v="34"/>
    <n v="63"/>
    <n v="38"/>
    <n v="4"/>
    <n v="0.08"/>
    <n v="719.98"/>
    <n v="1333.3"/>
    <x v="802"/>
    <n v="2879.92"/>
    <n v="2026.6239999999998"/>
    <n v="1"/>
    <x v="1"/>
  </r>
  <r>
    <x v="7660"/>
    <x v="1"/>
    <x v="0"/>
    <d v="2020-09-26T00:00:00"/>
    <x v="904"/>
    <d v="2020-11-26T00:00:00"/>
    <d v="2020-12-04T00:00:00"/>
    <s v="USD"/>
    <n v="22"/>
    <n v="32"/>
    <n v="201"/>
    <n v="25"/>
    <n v="4"/>
    <n v="0.05"/>
    <n v="2585.66"/>
    <n v="3859.2"/>
    <x v="1590"/>
    <n v="10342.64"/>
    <n v="4322.32"/>
    <n v="8"/>
    <x v="0"/>
  </r>
  <r>
    <x v="7661"/>
    <x v="3"/>
    <x v="2"/>
    <d v="2020-06-18T00:00:00"/>
    <x v="905"/>
    <d v="2020-12-03T00:00:00"/>
    <d v="2020-12-11T00:00:00"/>
    <s v="USD"/>
    <n v="5"/>
    <n v="27"/>
    <n v="325"/>
    <n v="35"/>
    <n v="2"/>
    <n v="0.2"/>
    <n v="558.11"/>
    <n v="1139"/>
    <x v="202"/>
    <n v="1116.22"/>
    <n v="706.18000000000006"/>
    <n v="8"/>
    <x v="0"/>
  </r>
  <r>
    <x v="7662"/>
    <x v="3"/>
    <x v="1"/>
    <d v="2020-09-26T00:00:00"/>
    <x v="905"/>
    <d v="2020-11-24T00:00:00"/>
    <d v="2020-11-29T00:00:00"/>
    <s v="USD"/>
    <n v="10"/>
    <n v="10"/>
    <n v="239"/>
    <n v="23"/>
    <n v="8"/>
    <n v="0.05"/>
    <n v="3641.52"/>
    <n v="5969.7"/>
    <x v="2337"/>
    <n v="29132.16"/>
    <n v="16237.559999999994"/>
    <n v="5"/>
    <x v="1"/>
  </r>
  <r>
    <x v="7663"/>
    <x v="1"/>
    <x v="0"/>
    <d v="2020-06-18T00:00:00"/>
    <x v="905"/>
    <d v="2020-11-28T00:00:00"/>
    <d v="2020-12-06T00:00:00"/>
    <s v="USD"/>
    <n v="24"/>
    <n v="2"/>
    <n v="165"/>
    <n v="38"/>
    <n v="2"/>
    <n v="0.05"/>
    <n v="453.05"/>
    <n v="1078.7"/>
    <x v="886"/>
    <n v="906.1"/>
    <n v="1143.4300000000003"/>
    <n v="8"/>
    <x v="0"/>
  </r>
  <r>
    <x v="7664"/>
    <x v="0"/>
    <x v="0"/>
    <d v="2020-09-26T00:00:00"/>
    <x v="905"/>
    <d v="2020-12-12T00:00:00"/>
    <d v="2020-12-20T00:00:00"/>
    <s v="USD"/>
    <n v="19"/>
    <n v="12"/>
    <n v="168"/>
    <n v="4"/>
    <n v="8"/>
    <n v="0.08"/>
    <n v="477.58"/>
    <n v="1085.4000000000001"/>
    <x v="268"/>
    <n v="3820.64"/>
    <n v="4167.9040000000005"/>
    <n v="8"/>
    <x v="0"/>
  </r>
  <r>
    <x v="7665"/>
    <x v="3"/>
    <x v="5"/>
    <d v="2020-09-26T00:00:00"/>
    <x v="905"/>
    <d v="2020-12-01T00:00:00"/>
    <d v="2020-12-04T00:00:00"/>
    <s v="USD"/>
    <n v="1"/>
    <n v="45"/>
    <n v="62"/>
    <n v="32"/>
    <n v="8"/>
    <n v="0.08"/>
    <n v="865.64"/>
    <n v="1139"/>
    <x v="20"/>
    <n v="6925.12"/>
    <n v="1457.920000000001"/>
    <n v="3"/>
    <x v="1"/>
  </r>
  <r>
    <x v="7666"/>
    <x v="3"/>
    <x v="3"/>
    <d v="2020-06-18T00:00:00"/>
    <x v="905"/>
    <d v="2020-11-25T00:00:00"/>
    <d v="2020-11-29T00:00:00"/>
    <s v="USD"/>
    <n v="7"/>
    <n v="47"/>
    <n v="8"/>
    <n v="3"/>
    <n v="6"/>
    <n v="0.08"/>
    <n v="1252.9000000000001"/>
    <n v="1842.5"/>
    <x v="1218"/>
    <n v="7517.4000000000005"/>
    <n v="2653.2"/>
    <n v="4"/>
    <x v="1"/>
  </r>
  <r>
    <x v="7667"/>
    <x v="2"/>
    <x v="4"/>
    <d v="2020-09-26T00:00:00"/>
    <x v="905"/>
    <d v="2020-12-10T00:00:00"/>
    <d v="2020-12-20T00:00:00"/>
    <s v="USD"/>
    <n v="26"/>
    <n v="32"/>
    <n v="346"/>
    <n v="4"/>
    <n v="2"/>
    <n v="0.2"/>
    <n v="582.1"/>
    <n v="1212.7"/>
    <x v="321"/>
    <n v="1164.2"/>
    <n v="776.12000000000012"/>
    <n v="10"/>
    <x v="0"/>
  </r>
  <r>
    <x v="7668"/>
    <x v="0"/>
    <x v="0"/>
    <d v="2020-06-18T00:00:00"/>
    <x v="905"/>
    <d v="2020-12-15T00:00:00"/>
    <d v="2020-12-22T00:00:00"/>
    <s v="USD"/>
    <n v="12"/>
    <n v="15"/>
    <n v="160"/>
    <n v="23"/>
    <n v="7"/>
    <n v="0.2"/>
    <n v="3249.57"/>
    <n v="6371.7"/>
    <x v="869"/>
    <n v="22746.99"/>
    <n v="12934.530000000002"/>
    <n v="7"/>
    <x v="1"/>
  </r>
  <r>
    <x v="7669"/>
    <x v="2"/>
    <x v="3"/>
    <d v="2020-09-26T00:00:00"/>
    <x v="905"/>
    <d v="2020-12-16T00:00:00"/>
    <d v="2020-12-22T00:00:00"/>
    <s v="USD"/>
    <n v="27"/>
    <n v="26"/>
    <n v="47"/>
    <n v="1"/>
    <n v="8"/>
    <n v="0.1"/>
    <n v="956.76"/>
    <n v="2391.9"/>
    <x v="904"/>
    <n v="7654.08"/>
    <n v="9567.6"/>
    <n v="6"/>
    <x v="1"/>
  </r>
  <r>
    <x v="7670"/>
    <x v="3"/>
    <x v="2"/>
    <d v="2020-06-18T00:00:00"/>
    <x v="905"/>
    <d v="2020-11-24T00:00:00"/>
    <d v="2020-12-03T00:00:00"/>
    <s v="USD"/>
    <n v="8"/>
    <n v="44"/>
    <n v="267"/>
    <n v="34"/>
    <n v="5"/>
    <n v="0.08"/>
    <n v="1083.3900000000001"/>
    <n v="2211"/>
    <x v="1218"/>
    <n v="5416.9500000000007"/>
    <n v="4753.6499999999996"/>
    <n v="9"/>
    <x v="0"/>
  </r>
  <r>
    <x v="7671"/>
    <x v="1"/>
    <x v="0"/>
    <d v="2020-06-18T00:00:00"/>
    <x v="905"/>
    <d v="2020-12-19T00:00:00"/>
    <d v="2020-12-27T00:00:00"/>
    <s v="USD"/>
    <n v="22"/>
    <n v="27"/>
    <n v="121"/>
    <n v="20"/>
    <n v="4"/>
    <n v="0.08"/>
    <n v="191.35"/>
    <n v="227.8"/>
    <x v="1311"/>
    <n v="765.4"/>
    <n v="72.90400000000011"/>
    <n v="8"/>
    <x v="0"/>
  </r>
  <r>
    <x v="7672"/>
    <x v="3"/>
    <x v="4"/>
    <d v="2020-06-18T00:00:00"/>
    <x v="905"/>
    <d v="2020-11-25T00:00:00"/>
    <d v="2020-12-03T00:00:00"/>
    <s v="USD"/>
    <n v="7"/>
    <n v="27"/>
    <n v="364"/>
    <n v="34"/>
    <n v="5"/>
    <n v="0.1"/>
    <n v="728.96"/>
    <n v="1139"/>
    <x v="170"/>
    <n v="3644.8"/>
    <n v="1480.6999999999998"/>
    <n v="8"/>
    <x v="0"/>
  </r>
  <r>
    <x v="7673"/>
    <x v="1"/>
    <x v="0"/>
    <d v="2020-09-26T00:00:00"/>
    <x v="905"/>
    <d v="2020-12-13T00:00:00"/>
    <d v="2020-12-14T00:00:00"/>
    <s v="USD"/>
    <n v="25"/>
    <n v="4"/>
    <n v="196"/>
    <n v="40"/>
    <n v="5"/>
    <n v="0.1"/>
    <n v="1539.66"/>
    <n v="2566.1"/>
    <x v="34"/>
    <n v="7698.3"/>
    <n v="3849.1500000000005"/>
    <n v="1"/>
    <x v="1"/>
  </r>
  <r>
    <x v="7674"/>
    <x v="1"/>
    <x v="0"/>
    <d v="2020-09-26T00:00:00"/>
    <x v="906"/>
    <d v="2020-11-28T00:00:00"/>
    <d v="2020-12-05T00:00:00"/>
    <s v="USD"/>
    <n v="23"/>
    <n v="33"/>
    <n v="189"/>
    <n v="41"/>
    <n v="8"/>
    <n v="0.15"/>
    <n v="1679.29"/>
    <n v="3229.4"/>
    <x v="2338"/>
    <n v="13434.32"/>
    <n v="8525.5999999999985"/>
    <n v="7"/>
    <x v="1"/>
  </r>
  <r>
    <x v="7675"/>
    <x v="0"/>
    <x v="5"/>
    <d v="2020-09-26T00:00:00"/>
    <x v="906"/>
    <d v="2020-12-11T00:00:00"/>
    <d v="2020-12-18T00:00:00"/>
    <s v="USD"/>
    <n v="13"/>
    <n v="11"/>
    <n v="74"/>
    <n v="11"/>
    <n v="4"/>
    <n v="0.08"/>
    <n v="190.55"/>
    <n v="241.2"/>
    <x v="300"/>
    <n v="762.2"/>
    <n v="125.41599999999994"/>
    <n v="7"/>
    <x v="1"/>
  </r>
  <r>
    <x v="7676"/>
    <x v="0"/>
    <x v="4"/>
    <d v="2020-06-18T00:00:00"/>
    <x v="906"/>
    <d v="2020-12-11T00:00:00"/>
    <d v="2020-12-16T00:00:00"/>
    <s v="USD"/>
    <n v="18"/>
    <n v="37"/>
    <n v="343"/>
    <n v="42"/>
    <n v="4"/>
    <n v="0.1"/>
    <n v="757.44"/>
    <n v="891.1"/>
    <x v="762"/>
    <n v="3029.76"/>
    <n v="178.19999999999982"/>
    <n v="5"/>
    <x v="1"/>
  </r>
  <r>
    <x v="7677"/>
    <x v="0"/>
    <x v="0"/>
    <d v="2020-06-18T00:00:00"/>
    <x v="906"/>
    <d v="2020-12-18T00:00:00"/>
    <d v="2020-12-26T00:00:00"/>
    <s v="USD"/>
    <n v="20"/>
    <n v="2"/>
    <n v="107"/>
    <n v="43"/>
    <n v="4"/>
    <n v="0.15"/>
    <n v="2211.8000000000002"/>
    <n v="5266.2"/>
    <x v="1074"/>
    <n v="8847.2000000000007"/>
    <n v="9057.8799999999974"/>
    <n v="8"/>
    <x v="0"/>
  </r>
  <r>
    <x v="7678"/>
    <x v="0"/>
    <x v="2"/>
    <d v="2020-06-18T00:00:00"/>
    <x v="906"/>
    <d v="2020-12-11T00:00:00"/>
    <d v="2020-12-12T00:00:00"/>
    <s v="USD"/>
    <n v="15"/>
    <n v="16"/>
    <n v="269"/>
    <n v="9"/>
    <n v="1"/>
    <n v="0.4"/>
    <n v="3012.86"/>
    <n v="3912.8"/>
    <x v="1380"/>
    <n v="3012.86"/>
    <n v="-665.18000000000029"/>
    <n v="1"/>
    <x v="1"/>
  </r>
  <r>
    <x v="7679"/>
    <x v="2"/>
    <x v="0"/>
    <d v="2020-09-26T00:00:00"/>
    <x v="906"/>
    <d v="2020-12-05T00:00:00"/>
    <d v="2020-12-08T00:00:00"/>
    <s v="USD"/>
    <n v="28"/>
    <n v="40"/>
    <n v="114"/>
    <n v="45"/>
    <n v="6"/>
    <n v="0.15"/>
    <n v="2181.52"/>
    <n v="3966.4"/>
    <x v="293"/>
    <n v="13089.119999999999"/>
    <n v="7139.52"/>
    <n v="3"/>
    <x v="1"/>
  </r>
  <r>
    <x v="7680"/>
    <x v="3"/>
    <x v="1"/>
    <d v="2020-09-26T00:00:00"/>
    <x v="907"/>
    <d v="2020-12-19T00:00:00"/>
    <d v="2020-12-21T00:00:00"/>
    <s v="USD"/>
    <n v="9"/>
    <n v="27"/>
    <n v="205"/>
    <n v="43"/>
    <n v="5"/>
    <n v="0.1"/>
    <n v="1064.97"/>
    <n v="1936.3"/>
    <x v="1135"/>
    <n v="5324.85"/>
    <n v="3388.5"/>
    <n v="2"/>
    <x v="1"/>
  </r>
  <r>
    <x v="7681"/>
    <x v="2"/>
    <x v="2"/>
    <d v="2020-06-18T00:00:00"/>
    <x v="907"/>
    <d v="2020-12-06T00:00:00"/>
    <d v="2020-12-12T00:00:00"/>
    <s v="USD"/>
    <n v="26"/>
    <n v="15"/>
    <n v="303"/>
    <n v="26"/>
    <n v="7"/>
    <n v="0.2"/>
    <n v="4433.5200000000004"/>
    <n v="6244.4"/>
    <x v="1753"/>
    <n v="31034.640000000003"/>
    <n v="3933.9999999999964"/>
    <n v="6"/>
    <x v="1"/>
  </r>
  <r>
    <x v="7682"/>
    <x v="3"/>
    <x v="5"/>
    <d v="2020-09-26T00:00:00"/>
    <x v="907"/>
    <d v="2020-12-09T00:00:00"/>
    <d v="2020-12-15T00:00:00"/>
    <s v="USD"/>
    <n v="9"/>
    <n v="41"/>
    <n v="65"/>
    <n v="22"/>
    <n v="6"/>
    <n v="0.1"/>
    <n v="481.13"/>
    <n v="1118.9000000000001"/>
    <x v="587"/>
    <n v="2886.7799999999997"/>
    <n v="3155.2800000000007"/>
    <n v="6"/>
    <x v="1"/>
  </r>
  <r>
    <x v="7683"/>
    <x v="1"/>
    <x v="3"/>
    <d v="2020-09-26T00:00:00"/>
    <x v="907"/>
    <d v="2020-11-25T00:00:00"/>
    <d v="2020-11-26T00:00:00"/>
    <s v="USD"/>
    <n v="20"/>
    <n v="38"/>
    <n v="36"/>
    <n v="40"/>
    <n v="2"/>
    <n v="0.08"/>
    <n v="589.47"/>
    <n v="1112.2"/>
    <x v="74"/>
    <n v="1178.94"/>
    <n v="867.50800000000004"/>
    <n v="1"/>
    <x v="1"/>
  </r>
  <r>
    <x v="7684"/>
    <x v="3"/>
    <x v="3"/>
    <d v="2020-06-18T00:00:00"/>
    <x v="907"/>
    <d v="2020-11-27T00:00:00"/>
    <d v="2020-11-30T00:00:00"/>
    <s v="USD"/>
    <n v="5"/>
    <n v="27"/>
    <n v="38"/>
    <n v="17"/>
    <n v="5"/>
    <n v="0.2"/>
    <n v="672.01"/>
    <n v="1139"/>
    <x v="170"/>
    <n v="3360.05"/>
    <n v="1195.9499999999998"/>
    <n v="3"/>
    <x v="1"/>
  </r>
  <r>
    <x v="7685"/>
    <x v="0"/>
    <x v="2"/>
    <d v="2020-09-26T00:00:00"/>
    <x v="907"/>
    <d v="2020-11-29T00:00:00"/>
    <d v="2020-12-04T00:00:00"/>
    <s v="USD"/>
    <n v="14"/>
    <n v="43"/>
    <n v="265"/>
    <n v="4"/>
    <n v="3"/>
    <n v="0.05"/>
    <n v="1456.98"/>
    <n v="1755.4"/>
    <x v="219"/>
    <n v="4370.9400000000005"/>
    <n v="631.94999999999982"/>
    <n v="5"/>
    <x v="1"/>
  </r>
  <r>
    <x v="7686"/>
    <x v="0"/>
    <x v="3"/>
    <d v="2020-09-26T00:00:00"/>
    <x v="907"/>
    <d v="2020-12-20T00:00:00"/>
    <d v="2020-12-30T00:00:00"/>
    <s v="USD"/>
    <n v="13"/>
    <n v="34"/>
    <n v="55"/>
    <n v="26"/>
    <n v="6"/>
    <n v="0.05"/>
    <n v="432.15"/>
    <n v="1005"/>
    <x v="458"/>
    <n v="2592.8999999999996"/>
    <n v="3135.6000000000004"/>
    <n v="10"/>
    <x v="0"/>
  </r>
  <r>
    <x v="7687"/>
    <x v="1"/>
    <x v="0"/>
    <d v="2020-09-26T00:00:00"/>
    <x v="907"/>
    <d v="2020-11-26T00:00:00"/>
    <d v="2020-12-03T00:00:00"/>
    <s v="USD"/>
    <n v="23"/>
    <n v="42"/>
    <n v="166"/>
    <n v="41"/>
    <n v="5"/>
    <n v="0.05"/>
    <n v="999.91"/>
    <n v="1922.9"/>
    <x v="1280"/>
    <n v="4999.55"/>
    <n v="4134.2249999999995"/>
    <n v="7"/>
    <x v="1"/>
  </r>
  <r>
    <x v="7688"/>
    <x v="0"/>
    <x v="0"/>
    <d v="2020-09-26T00:00:00"/>
    <x v="907"/>
    <d v="2020-12-11T00:00:00"/>
    <d v="2020-12-19T00:00:00"/>
    <s v="USD"/>
    <n v="12"/>
    <n v="31"/>
    <n v="170"/>
    <n v="30"/>
    <n v="8"/>
    <n v="0.2"/>
    <n v="135.68"/>
    <n v="180.9"/>
    <x v="304"/>
    <n v="1085.44"/>
    <n v="72.319999999999936"/>
    <n v="8"/>
    <x v="0"/>
  </r>
  <r>
    <x v="7689"/>
    <x v="3"/>
    <x v="1"/>
    <d v="2020-09-26T00:00:00"/>
    <x v="907"/>
    <d v="2020-12-10T00:00:00"/>
    <d v="2020-12-18T00:00:00"/>
    <s v="USD"/>
    <n v="6"/>
    <n v="44"/>
    <n v="225"/>
    <n v="17"/>
    <n v="8"/>
    <n v="0.08"/>
    <n v="389.54"/>
    <n v="763.8"/>
    <x v="124"/>
    <n v="3116.32"/>
    <n v="2505.248"/>
    <n v="8"/>
    <x v="0"/>
  </r>
  <r>
    <x v="7690"/>
    <x v="3"/>
    <x v="2"/>
    <d v="2020-09-26T00:00:00"/>
    <x v="907"/>
    <d v="2020-12-13T00:00:00"/>
    <d v="2020-12-15T00:00:00"/>
    <s v="USD"/>
    <n v="1"/>
    <n v="48"/>
    <n v="296"/>
    <n v="31"/>
    <n v="6"/>
    <n v="0.08"/>
    <n v="629.53"/>
    <n v="1165.8"/>
    <x v="462"/>
    <n v="3777.18"/>
    <n v="2658.0359999999996"/>
    <n v="2"/>
    <x v="1"/>
  </r>
  <r>
    <x v="7691"/>
    <x v="3"/>
    <x v="2"/>
    <d v="2020-06-18T00:00:00"/>
    <x v="908"/>
    <d v="2020-12-10T00:00:00"/>
    <d v="2020-12-13T00:00:00"/>
    <s v="USD"/>
    <n v="5"/>
    <n v="7"/>
    <n v="269"/>
    <n v="45"/>
    <n v="4"/>
    <n v="0.1"/>
    <n v="416.41"/>
    <n v="757.1"/>
    <x v="1148"/>
    <n v="1665.64"/>
    <n v="1059.9199999999998"/>
    <n v="3"/>
    <x v="1"/>
  </r>
  <r>
    <x v="7692"/>
    <x v="3"/>
    <x v="3"/>
    <d v="2020-09-26T00:00:00"/>
    <x v="908"/>
    <d v="2020-12-14T00:00:00"/>
    <d v="2020-12-21T00:00:00"/>
    <s v="USD"/>
    <n v="9"/>
    <n v="27"/>
    <n v="48"/>
    <n v="16"/>
    <n v="6"/>
    <n v="0.08"/>
    <n v="1184.56"/>
    <n v="1822.4"/>
    <x v="340"/>
    <n v="7107.36"/>
    <n v="2952.2880000000014"/>
    <n v="7"/>
    <x v="1"/>
  </r>
  <r>
    <x v="7693"/>
    <x v="2"/>
    <x v="0"/>
    <d v="2020-06-18T00:00:00"/>
    <x v="908"/>
    <d v="2020-12-09T00:00:00"/>
    <d v="2020-12-19T00:00:00"/>
    <s v="USD"/>
    <n v="28"/>
    <n v="48"/>
    <n v="122"/>
    <n v="29"/>
    <n v="2"/>
    <n v="0.15"/>
    <n v="582.9"/>
    <n v="1165.8"/>
    <x v="227"/>
    <n v="1165.8"/>
    <n v="816.06"/>
    <n v="10"/>
    <x v="0"/>
  </r>
  <r>
    <x v="7694"/>
    <x v="0"/>
    <x v="2"/>
    <d v="2020-09-26T00:00:00"/>
    <x v="908"/>
    <d v="2020-12-18T00:00:00"/>
    <d v="2020-12-22T00:00:00"/>
    <s v="USD"/>
    <n v="15"/>
    <n v="24"/>
    <n v="264"/>
    <n v="43"/>
    <n v="6"/>
    <n v="0.4"/>
    <n v="840.18"/>
    <n v="1105.5"/>
    <x v="1260"/>
    <n v="5041.08"/>
    <n v="-1061.2800000000002"/>
    <n v="4"/>
    <x v="1"/>
  </r>
  <r>
    <x v="7695"/>
    <x v="3"/>
    <x v="3"/>
    <d v="2020-09-26T00:00:00"/>
    <x v="908"/>
    <d v="2020-12-19T00:00:00"/>
    <d v="2020-12-24T00:00:00"/>
    <s v="USD"/>
    <n v="11"/>
    <n v="27"/>
    <n v="9"/>
    <n v="17"/>
    <n v="8"/>
    <n v="0.15"/>
    <n v="1497.05"/>
    <n v="1782.2"/>
    <x v="2169"/>
    <n v="11976.4"/>
    <n v="142.55999999999949"/>
    <n v="5"/>
    <x v="1"/>
  </r>
  <r>
    <x v="7696"/>
    <x v="1"/>
    <x v="0"/>
    <d v="2020-06-18T00:00:00"/>
    <x v="908"/>
    <d v="2020-12-17T00:00:00"/>
    <d v="2020-12-22T00:00:00"/>
    <s v="USD"/>
    <n v="21"/>
    <n v="36"/>
    <n v="150"/>
    <n v="45"/>
    <n v="8"/>
    <n v="0.08"/>
    <n v="2026.08"/>
    <n v="2894.4"/>
    <x v="898"/>
    <n v="16208.64"/>
    <n v="5094.1440000000039"/>
    <n v="5"/>
    <x v="1"/>
  </r>
  <r>
    <x v="7697"/>
    <x v="0"/>
    <x v="0"/>
    <d v="2020-06-18T00:00:00"/>
    <x v="908"/>
    <d v="2020-11-30T00:00:00"/>
    <d v="2020-12-06T00:00:00"/>
    <s v="USD"/>
    <n v="19"/>
    <n v="31"/>
    <n v="107"/>
    <n v="27"/>
    <n v="1"/>
    <n v="0.4"/>
    <n v="510.14"/>
    <n v="1085.4000000000001"/>
    <x v="547"/>
    <n v="510.14"/>
    <n v="141.10000000000002"/>
    <n v="6"/>
    <x v="1"/>
  </r>
  <r>
    <x v="7698"/>
    <x v="1"/>
    <x v="2"/>
    <d v="2020-06-18T00:00:00"/>
    <x v="908"/>
    <d v="2020-12-05T00:00:00"/>
    <d v="2020-12-06T00:00:00"/>
    <s v="USD"/>
    <n v="21"/>
    <n v="13"/>
    <n v="263"/>
    <n v="1"/>
    <n v="3"/>
    <n v="0.08"/>
    <n v="633.95000000000005"/>
    <n v="1112.2"/>
    <x v="15"/>
    <n v="1901.8500000000001"/>
    <n v="1167.8220000000003"/>
    <n v="1"/>
    <x v="1"/>
  </r>
  <r>
    <x v="7699"/>
    <x v="3"/>
    <x v="1"/>
    <d v="2020-09-26T00:00:00"/>
    <x v="908"/>
    <d v="2020-12-19T00:00:00"/>
    <d v="2020-12-20T00:00:00"/>
    <s v="USD"/>
    <n v="6"/>
    <n v="16"/>
    <n v="243"/>
    <n v="22"/>
    <n v="7"/>
    <n v="0.08"/>
    <n v="454.46"/>
    <n v="891.1"/>
    <x v="1205"/>
    <n v="3181.22"/>
    <n v="2557.4640000000004"/>
    <n v="1"/>
    <x v="1"/>
  </r>
  <r>
    <x v="7700"/>
    <x v="3"/>
    <x v="2"/>
    <d v="2020-06-18T00:00:00"/>
    <x v="908"/>
    <d v="2020-12-20T00:00:00"/>
    <d v="2020-12-28T00:00:00"/>
    <s v="USD"/>
    <n v="10"/>
    <n v="18"/>
    <n v="314"/>
    <n v="30"/>
    <n v="1"/>
    <n v="0.4"/>
    <n v="1256.45"/>
    <n v="2673.3"/>
    <x v="86"/>
    <n v="1256.45"/>
    <n v="347.53"/>
    <n v="8"/>
    <x v="0"/>
  </r>
  <r>
    <x v="7701"/>
    <x v="2"/>
    <x v="3"/>
    <d v="2020-06-18T00:00:00"/>
    <x v="908"/>
    <d v="2020-12-07T00:00:00"/>
    <d v="2020-12-10T00:00:00"/>
    <s v="USD"/>
    <n v="28"/>
    <n v="2"/>
    <n v="46"/>
    <n v="32"/>
    <n v="6"/>
    <n v="0.4"/>
    <n v="1668.64"/>
    <n v="1963.1"/>
    <x v="542"/>
    <n v="10011.84"/>
    <n v="-2944.6800000000012"/>
    <n v="3"/>
    <x v="1"/>
  </r>
  <r>
    <x v="7702"/>
    <x v="1"/>
    <x v="4"/>
    <d v="2020-09-26T00:00:00"/>
    <x v="909"/>
    <d v="2020-12-01T00:00:00"/>
    <d v="2020-12-03T00:00:00"/>
    <s v="USD"/>
    <n v="24"/>
    <n v="9"/>
    <n v="350"/>
    <n v="17"/>
    <n v="7"/>
    <n v="0.08"/>
    <n v="421.97"/>
    <n v="897.8"/>
    <x v="2165"/>
    <n v="2953.79"/>
    <n v="2828.0419999999995"/>
    <n v="2"/>
    <x v="1"/>
  </r>
  <r>
    <x v="7703"/>
    <x v="3"/>
    <x v="4"/>
    <d v="2020-09-26T00:00:00"/>
    <x v="909"/>
    <d v="2020-12-01T00:00:00"/>
    <d v="2020-12-11T00:00:00"/>
    <s v="USD"/>
    <n v="1"/>
    <n v="3"/>
    <n v="365"/>
    <n v="33"/>
    <n v="1"/>
    <n v="0.1"/>
    <n v="962.39"/>
    <n v="1782.2"/>
    <x v="149"/>
    <n v="962.39"/>
    <n v="641.59"/>
    <n v="10"/>
    <x v="0"/>
  </r>
  <r>
    <x v="7704"/>
    <x v="0"/>
    <x v="4"/>
    <d v="2020-09-26T00:00:00"/>
    <x v="909"/>
    <d v="2020-12-15T00:00:00"/>
    <d v="2020-12-22T00:00:00"/>
    <s v="USD"/>
    <n v="19"/>
    <n v="37"/>
    <n v="363"/>
    <n v="24"/>
    <n v="2"/>
    <n v="0.05"/>
    <n v="3239.92"/>
    <n v="3999.9"/>
    <x v="127"/>
    <n v="6479.84"/>
    <n v="1119.9699999999993"/>
    <n v="7"/>
    <x v="1"/>
  </r>
  <r>
    <x v="7705"/>
    <x v="0"/>
    <x v="1"/>
    <d v="2020-06-18T00:00:00"/>
    <x v="909"/>
    <d v="2020-12-20T00:00:00"/>
    <d v="2020-12-28T00:00:00"/>
    <s v="USD"/>
    <n v="19"/>
    <n v="10"/>
    <n v="214"/>
    <n v="37"/>
    <n v="4"/>
    <n v="0.15"/>
    <n v="562.79999999999995"/>
    <n v="1125.5999999999999"/>
    <x v="601"/>
    <n v="2251.1999999999998"/>
    <n v="1575.8399999999997"/>
    <n v="8"/>
    <x v="0"/>
  </r>
  <r>
    <x v="7706"/>
    <x v="2"/>
    <x v="0"/>
    <d v="2020-09-26T00:00:00"/>
    <x v="909"/>
    <d v="2020-12-13T00:00:00"/>
    <d v="2020-12-18T00:00:00"/>
    <s v="USD"/>
    <n v="25"/>
    <n v="1"/>
    <n v="88"/>
    <n v="11"/>
    <n v="4"/>
    <n v="0.1"/>
    <n v="1034.95"/>
    <n v="1815.7"/>
    <x v="319"/>
    <n v="4139.8"/>
    <n v="2396.7200000000003"/>
    <n v="5"/>
    <x v="1"/>
  </r>
  <r>
    <x v="7707"/>
    <x v="1"/>
    <x v="0"/>
    <d v="2020-06-18T00:00:00"/>
    <x v="909"/>
    <d v="2020-12-18T00:00:00"/>
    <d v="2020-12-21T00:00:00"/>
    <s v="USD"/>
    <n v="22"/>
    <n v="41"/>
    <n v="145"/>
    <n v="32"/>
    <n v="2"/>
    <n v="0.08"/>
    <n v="748.79"/>
    <n v="1701.8"/>
    <x v="1371"/>
    <n v="1497.58"/>
    <n v="1633.732"/>
    <n v="3"/>
    <x v="1"/>
  </r>
  <r>
    <x v="7708"/>
    <x v="1"/>
    <x v="0"/>
    <d v="2020-09-26T00:00:00"/>
    <x v="909"/>
    <d v="2020-11-27T00:00:00"/>
    <d v="2020-12-01T00:00:00"/>
    <s v="USD"/>
    <n v="25"/>
    <n v="42"/>
    <n v="92"/>
    <n v="41"/>
    <n v="5"/>
    <n v="0.2"/>
    <n v="3062.84"/>
    <n v="5373.4"/>
    <x v="2339"/>
    <n v="15314.2"/>
    <n v="6179.4000000000015"/>
    <n v="4"/>
    <x v="1"/>
  </r>
  <r>
    <x v="7709"/>
    <x v="2"/>
    <x v="1"/>
    <d v="2020-06-18T00:00:00"/>
    <x v="909"/>
    <d v="2020-12-15T00:00:00"/>
    <d v="2020-12-19T00:00:00"/>
    <s v="USD"/>
    <n v="28"/>
    <n v="50"/>
    <n v="247"/>
    <n v="43"/>
    <n v="6"/>
    <n v="0.05"/>
    <n v="3498.2"/>
    <n v="6137.2"/>
    <x v="2340"/>
    <n v="20989.199999999997"/>
    <n v="13992.839999999997"/>
    <n v="4"/>
    <x v="1"/>
  </r>
  <r>
    <x v="7710"/>
    <x v="0"/>
    <x v="1"/>
    <d v="2020-09-26T00:00:00"/>
    <x v="909"/>
    <d v="2020-12-09T00:00:00"/>
    <d v="2020-12-14T00:00:00"/>
    <s v="USD"/>
    <n v="13"/>
    <n v="30"/>
    <n v="230"/>
    <n v="19"/>
    <n v="8"/>
    <n v="0.05"/>
    <n v="1330.29"/>
    <n v="2418.6999999999998"/>
    <x v="1476"/>
    <n v="10642.32"/>
    <n v="7739.7999999999993"/>
    <n v="5"/>
    <x v="1"/>
  </r>
  <r>
    <x v="7711"/>
    <x v="2"/>
    <x v="0"/>
    <d v="2020-06-18T00:00:00"/>
    <x v="910"/>
    <d v="2020-12-08T00:00:00"/>
    <d v="2020-12-17T00:00:00"/>
    <s v="USD"/>
    <n v="26"/>
    <n v="23"/>
    <n v="196"/>
    <n v="37"/>
    <n v="1"/>
    <n v="0.1"/>
    <n v="550.41"/>
    <n v="1038.5"/>
    <x v="107"/>
    <n v="550.41"/>
    <n v="384.24"/>
    <n v="9"/>
    <x v="0"/>
  </r>
  <r>
    <x v="7712"/>
    <x v="3"/>
    <x v="5"/>
    <d v="2020-06-18T00:00:00"/>
    <x v="910"/>
    <d v="2020-11-28T00:00:00"/>
    <d v="2020-11-29T00:00:00"/>
    <s v="USD"/>
    <n v="9"/>
    <n v="6"/>
    <n v="69"/>
    <n v="47"/>
    <n v="7"/>
    <n v="0.1"/>
    <n v="4918.87"/>
    <n v="5855.8"/>
    <x v="2341"/>
    <n v="34432.089999999997"/>
    <n v="2459.4500000000044"/>
    <n v="1"/>
    <x v="1"/>
  </r>
  <r>
    <x v="7713"/>
    <x v="3"/>
    <x v="3"/>
    <d v="2020-09-26T00:00:00"/>
    <x v="910"/>
    <d v="2020-12-03T00:00:00"/>
    <d v="2020-12-06T00:00:00"/>
    <s v="USD"/>
    <n v="11"/>
    <n v="43"/>
    <n v="15"/>
    <n v="17"/>
    <n v="8"/>
    <n v="0.08"/>
    <n v="3993.07"/>
    <n v="6338.2"/>
    <x v="2342"/>
    <n v="31944.560000000001"/>
    <n v="14704.592000000001"/>
    <n v="3"/>
    <x v="1"/>
  </r>
  <r>
    <x v="7714"/>
    <x v="3"/>
    <x v="5"/>
    <d v="2020-06-18T00:00:00"/>
    <x v="910"/>
    <d v="2020-12-07T00:00:00"/>
    <d v="2020-12-12T00:00:00"/>
    <s v="USD"/>
    <n v="11"/>
    <n v="11"/>
    <n v="82"/>
    <n v="36"/>
    <n v="2"/>
    <n v="0.2"/>
    <n v="126.63"/>
    <n v="180.9"/>
    <x v="750"/>
    <n v="253.26"/>
    <n v="36.180000000000007"/>
    <n v="5"/>
    <x v="1"/>
  </r>
  <r>
    <x v="7715"/>
    <x v="1"/>
    <x v="2"/>
    <d v="2020-09-26T00:00:00"/>
    <x v="910"/>
    <d v="2020-12-17T00:00:00"/>
    <d v="2020-12-19T00:00:00"/>
    <s v="USD"/>
    <n v="24"/>
    <n v="15"/>
    <n v="327"/>
    <n v="37"/>
    <n v="4"/>
    <n v="0.1"/>
    <n v="1439.16"/>
    <n v="2398.6"/>
    <x v="284"/>
    <n v="5756.64"/>
    <n v="2878.3199999999988"/>
    <n v="2"/>
    <x v="1"/>
  </r>
  <r>
    <x v="7716"/>
    <x v="0"/>
    <x v="4"/>
    <d v="2020-09-26T00:00:00"/>
    <x v="910"/>
    <d v="2020-11-28T00:00:00"/>
    <d v="2020-12-05T00:00:00"/>
    <s v="USD"/>
    <n v="17"/>
    <n v="31"/>
    <n v="341"/>
    <n v="45"/>
    <n v="1"/>
    <n v="0.08"/>
    <n v="83.62"/>
    <n v="174.2"/>
    <x v="165"/>
    <n v="83.62"/>
    <n v="76.644000000000005"/>
    <n v="7"/>
    <x v="1"/>
  </r>
  <r>
    <x v="7717"/>
    <x v="0"/>
    <x v="1"/>
    <d v="2020-09-26T00:00:00"/>
    <x v="910"/>
    <d v="2020-12-03T00:00:00"/>
    <d v="2020-12-04T00:00:00"/>
    <s v="USD"/>
    <n v="16"/>
    <n v="21"/>
    <n v="230"/>
    <n v="47"/>
    <n v="8"/>
    <n v="0.05"/>
    <n v="434.16"/>
    <n v="1085.4000000000001"/>
    <x v="268"/>
    <n v="3473.28"/>
    <n v="4775.76"/>
    <n v="1"/>
    <x v="1"/>
  </r>
  <r>
    <x v="7718"/>
    <x v="3"/>
    <x v="0"/>
    <d v="2020-09-26T00:00:00"/>
    <x v="911"/>
    <d v="2020-12-24T00:00:00"/>
    <d v="2021-01-01T00:00:00"/>
    <s v="USD"/>
    <n v="3"/>
    <n v="23"/>
    <n v="103"/>
    <n v="24"/>
    <n v="2"/>
    <n v="0.05"/>
    <n v="912"/>
    <n v="1112.2"/>
    <x v="74"/>
    <n v="1824"/>
    <n v="289.17999999999984"/>
    <n v="8"/>
    <x v="0"/>
  </r>
  <r>
    <x v="7719"/>
    <x v="0"/>
    <x v="0"/>
    <d v="2020-06-18T00:00:00"/>
    <x v="912"/>
    <d v="2020-12-17T00:00:00"/>
    <d v="2020-12-27T00:00:00"/>
    <s v="USD"/>
    <n v="13"/>
    <n v="4"/>
    <n v="190"/>
    <n v="35"/>
    <n v="7"/>
    <n v="0.05"/>
    <n v="544.38"/>
    <n v="837.5"/>
    <x v="680"/>
    <n v="3810.66"/>
    <n v="1758.7150000000001"/>
    <n v="10"/>
    <x v="0"/>
  </r>
  <r>
    <x v="7720"/>
    <x v="2"/>
    <x v="2"/>
    <d v="2020-09-26T00:00:00"/>
    <x v="912"/>
    <d v="2020-12-20T00:00:00"/>
    <d v="2020-12-29T00:00:00"/>
    <s v="USD"/>
    <n v="26"/>
    <n v="16"/>
    <n v="321"/>
    <n v="35"/>
    <n v="2"/>
    <n v="0.05"/>
    <n v="1399.36"/>
    <n v="2371.8000000000002"/>
    <x v="2050"/>
    <n v="2798.72"/>
    <n v="1707.7000000000003"/>
    <n v="9"/>
    <x v="0"/>
  </r>
  <r>
    <x v="7721"/>
    <x v="0"/>
    <x v="0"/>
    <d v="2020-09-26T00:00:00"/>
    <x v="912"/>
    <d v="2020-12-07T00:00:00"/>
    <d v="2020-12-09T00:00:00"/>
    <s v="USD"/>
    <n v="13"/>
    <n v="34"/>
    <n v="198"/>
    <n v="43"/>
    <n v="2"/>
    <n v="0.2"/>
    <n v="183.31"/>
    <n v="241.2"/>
    <x v="164"/>
    <n v="366.62"/>
    <n v="19.300000000000011"/>
    <n v="2"/>
    <x v="1"/>
  </r>
  <r>
    <x v="7722"/>
    <x v="1"/>
    <x v="0"/>
    <d v="2020-09-26T00:00:00"/>
    <x v="912"/>
    <d v="2020-12-26T00:00:00"/>
    <d v="2021-01-04T00:00:00"/>
    <s v="USD"/>
    <n v="24"/>
    <n v="48"/>
    <n v="193"/>
    <n v="13"/>
    <n v="5"/>
    <n v="0.2"/>
    <n v="114.97"/>
    <n v="221.1"/>
    <x v="767"/>
    <n v="574.85"/>
    <n v="309.55000000000007"/>
    <n v="9"/>
    <x v="0"/>
  </r>
  <r>
    <x v="7723"/>
    <x v="2"/>
    <x v="3"/>
    <d v="2020-06-18T00:00:00"/>
    <x v="912"/>
    <d v="2020-12-22T00:00:00"/>
    <d v="2020-12-30T00:00:00"/>
    <s v="USD"/>
    <n v="25"/>
    <n v="48"/>
    <n v="24"/>
    <n v="16"/>
    <n v="8"/>
    <n v="0.15"/>
    <n v="156.97999999999999"/>
    <n v="221.1"/>
    <x v="266"/>
    <n v="1255.8399999999999"/>
    <n v="247.6400000000001"/>
    <n v="8"/>
    <x v="0"/>
  </r>
  <r>
    <x v="7724"/>
    <x v="0"/>
    <x v="1"/>
    <d v="2020-09-26T00:00:00"/>
    <x v="912"/>
    <d v="2020-12-04T00:00:00"/>
    <d v="2020-12-10T00:00:00"/>
    <s v="USD"/>
    <n v="16"/>
    <n v="31"/>
    <n v="239"/>
    <n v="33"/>
    <n v="2"/>
    <n v="0.08"/>
    <n v="1964.98"/>
    <n v="2519.1999999999998"/>
    <x v="1214"/>
    <n v="3929.96"/>
    <n v="705.36799999999948"/>
    <n v="6"/>
    <x v="1"/>
  </r>
  <r>
    <x v="7725"/>
    <x v="2"/>
    <x v="5"/>
    <d v="2020-09-26T00:00:00"/>
    <x v="912"/>
    <d v="2020-12-13T00:00:00"/>
    <d v="2020-12-17T00:00:00"/>
    <s v="USD"/>
    <n v="27"/>
    <n v="5"/>
    <n v="80"/>
    <n v="7"/>
    <n v="5"/>
    <n v="0.1"/>
    <n v="704.91"/>
    <n v="1118.9000000000001"/>
    <x v="262"/>
    <n v="3524.5499999999997"/>
    <n v="1510.5000000000005"/>
    <n v="4"/>
    <x v="1"/>
  </r>
  <r>
    <x v="7726"/>
    <x v="0"/>
    <x v="2"/>
    <d v="2020-09-26T00:00:00"/>
    <x v="912"/>
    <d v="2020-12-07T00:00:00"/>
    <d v="2020-12-10T00:00:00"/>
    <s v="USD"/>
    <n v="15"/>
    <n v="42"/>
    <n v="266"/>
    <n v="31"/>
    <n v="8"/>
    <n v="0.08"/>
    <n v="107.2"/>
    <n v="167.5"/>
    <x v="259"/>
    <n v="857.6"/>
    <n v="375.19999999999993"/>
    <n v="3"/>
    <x v="1"/>
  </r>
  <r>
    <x v="7727"/>
    <x v="1"/>
    <x v="3"/>
    <d v="2020-09-26T00:00:00"/>
    <x v="913"/>
    <d v="2020-12-19T00:00:00"/>
    <d v="2020-12-27T00:00:00"/>
    <s v="USD"/>
    <n v="22"/>
    <n v="3"/>
    <n v="11"/>
    <n v="11"/>
    <n v="5"/>
    <n v="0.15"/>
    <n v="2845.89"/>
    <n v="3470.6"/>
    <x v="206"/>
    <n v="14229.449999999999"/>
    <n v="520.60000000000036"/>
    <n v="8"/>
    <x v="0"/>
  </r>
  <r>
    <x v="7728"/>
    <x v="0"/>
    <x v="0"/>
    <d v="2020-09-26T00:00:00"/>
    <x v="913"/>
    <d v="2020-12-09T00:00:00"/>
    <d v="2020-12-17T00:00:00"/>
    <s v="USD"/>
    <n v="16"/>
    <n v="16"/>
    <n v="117"/>
    <n v="5"/>
    <n v="1"/>
    <n v="0.08"/>
    <n v="1437.82"/>
    <n v="2479"/>
    <x v="1297"/>
    <n v="1437.82"/>
    <n v="842.86000000000035"/>
    <n v="8"/>
    <x v="0"/>
  </r>
  <r>
    <x v="7729"/>
    <x v="3"/>
    <x v="2"/>
    <d v="2020-06-18T00:00:00"/>
    <x v="913"/>
    <d v="2020-12-26T00:00:00"/>
    <d v="2021-01-01T00:00:00"/>
    <s v="USD"/>
    <n v="11"/>
    <n v="14"/>
    <n v="291"/>
    <n v="39"/>
    <n v="6"/>
    <n v="0.2"/>
    <n v="3164.81"/>
    <n v="6458.8"/>
    <x v="2343"/>
    <n v="18988.86"/>
    <n v="12013.380000000005"/>
    <n v="6"/>
    <x v="1"/>
  </r>
  <r>
    <x v="7730"/>
    <x v="3"/>
    <x v="0"/>
    <d v="2020-09-26T00:00:00"/>
    <x v="913"/>
    <d v="2020-12-13T00:00:00"/>
    <d v="2020-12-21T00:00:00"/>
    <s v="USD"/>
    <n v="10"/>
    <n v="49"/>
    <n v="194"/>
    <n v="3"/>
    <n v="8"/>
    <n v="0.05"/>
    <n v="126.5"/>
    <n v="214.4"/>
    <x v="111"/>
    <n v="1012"/>
    <n v="617.44000000000005"/>
    <n v="8"/>
    <x v="0"/>
  </r>
  <r>
    <x v="7731"/>
    <x v="3"/>
    <x v="0"/>
    <d v="2020-09-26T00:00:00"/>
    <x v="913"/>
    <d v="2020-12-18T00:00:00"/>
    <d v="2020-12-28T00:00:00"/>
    <s v="USD"/>
    <n v="11"/>
    <n v="2"/>
    <n v="105"/>
    <n v="38"/>
    <n v="6"/>
    <n v="0.2"/>
    <n v="848.42"/>
    <n v="1266.3"/>
    <x v="2153"/>
    <n v="5090.5199999999995"/>
    <n v="987.72000000000025"/>
    <n v="10"/>
    <x v="0"/>
  </r>
  <r>
    <x v="7732"/>
    <x v="1"/>
    <x v="2"/>
    <d v="2020-06-18T00:00:00"/>
    <x v="913"/>
    <d v="2020-12-12T00:00:00"/>
    <d v="2020-12-14T00:00:00"/>
    <s v="USD"/>
    <n v="23"/>
    <n v="25"/>
    <n v="299"/>
    <n v="7"/>
    <n v="2"/>
    <n v="0.05"/>
    <n v="124.62"/>
    <n v="207.7"/>
    <x v="213"/>
    <n v="249.24"/>
    <n v="145.38999999999993"/>
    <n v="2"/>
    <x v="1"/>
  </r>
  <r>
    <x v="7733"/>
    <x v="0"/>
    <x v="2"/>
    <d v="2020-09-26T00:00:00"/>
    <x v="913"/>
    <d v="2020-12-21T00:00:00"/>
    <d v="2020-12-25T00:00:00"/>
    <s v="USD"/>
    <n v="16"/>
    <n v="28"/>
    <n v="277"/>
    <n v="25"/>
    <n v="3"/>
    <n v="0.15"/>
    <n v="1637.75"/>
    <n v="3899.4"/>
    <x v="546"/>
    <n v="4913.25"/>
    <n v="5030.2200000000012"/>
    <n v="4"/>
    <x v="1"/>
  </r>
  <r>
    <x v="7734"/>
    <x v="3"/>
    <x v="0"/>
    <d v="2020-06-18T00:00:00"/>
    <x v="913"/>
    <d v="2020-12-17T00:00:00"/>
    <d v="2020-12-26T00:00:00"/>
    <s v="USD"/>
    <n v="4"/>
    <n v="39"/>
    <n v="195"/>
    <n v="32"/>
    <n v="8"/>
    <n v="0.05"/>
    <n v="1231.26"/>
    <n v="2619.6999999999998"/>
    <x v="844"/>
    <n v="9850.08"/>
    <n v="10059.639999999998"/>
    <n v="9"/>
    <x v="0"/>
  </r>
  <r>
    <x v="7735"/>
    <x v="3"/>
    <x v="2"/>
    <d v="2020-06-18T00:00:00"/>
    <x v="913"/>
    <d v="2020-12-15T00:00:00"/>
    <d v="2020-12-21T00:00:00"/>
    <s v="USD"/>
    <n v="9"/>
    <n v="48"/>
    <n v="310"/>
    <n v="6"/>
    <n v="6"/>
    <n v="0.15"/>
    <n v="1371.83"/>
    <n v="1829.1"/>
    <x v="945"/>
    <n v="8230.98"/>
    <n v="1097.4299999999985"/>
    <n v="6"/>
    <x v="1"/>
  </r>
  <r>
    <x v="7736"/>
    <x v="3"/>
    <x v="1"/>
    <d v="2020-09-26T00:00:00"/>
    <x v="913"/>
    <d v="2020-12-25T00:00:00"/>
    <d v="2021-01-01T00:00:00"/>
    <s v="USD"/>
    <n v="11"/>
    <n v="4"/>
    <n v="246"/>
    <n v="1"/>
    <n v="7"/>
    <n v="0.05"/>
    <n v="1171.1600000000001"/>
    <n v="2546"/>
    <x v="661"/>
    <n v="8198.1200000000008"/>
    <n v="8732.779999999997"/>
    <n v="7"/>
    <x v="1"/>
  </r>
  <r>
    <x v="7737"/>
    <x v="2"/>
    <x v="2"/>
    <d v="2020-06-18T00:00:00"/>
    <x v="913"/>
    <d v="2020-12-13T00:00:00"/>
    <d v="2020-12-18T00:00:00"/>
    <s v="USD"/>
    <n v="28"/>
    <n v="9"/>
    <n v="306"/>
    <n v="36"/>
    <n v="8"/>
    <n v="0.08"/>
    <n v="495.26"/>
    <n v="750.4"/>
    <x v="662"/>
    <n v="3962.08"/>
    <n v="1560.8640000000005"/>
    <n v="5"/>
    <x v="1"/>
  </r>
  <r>
    <x v="7738"/>
    <x v="0"/>
    <x v="1"/>
    <d v="2020-09-26T00:00:00"/>
    <x v="914"/>
    <d v="2020-12-16T00:00:00"/>
    <d v="2020-12-18T00:00:00"/>
    <s v="USD"/>
    <n v="19"/>
    <n v="7"/>
    <n v="228"/>
    <n v="33"/>
    <n v="2"/>
    <n v="0.05"/>
    <n v="1702.67"/>
    <n v="3959.7"/>
    <x v="2260"/>
    <n v="3405.34"/>
    <n v="4118.0899999999992"/>
    <n v="2"/>
    <x v="1"/>
  </r>
  <r>
    <x v="7739"/>
    <x v="3"/>
    <x v="2"/>
    <d v="2020-09-26T00:00:00"/>
    <x v="914"/>
    <d v="2020-12-08T00:00:00"/>
    <d v="2020-12-11T00:00:00"/>
    <s v="USD"/>
    <n v="9"/>
    <n v="21"/>
    <n v="320"/>
    <n v="4"/>
    <n v="8"/>
    <n v="0.2"/>
    <n v="1876"/>
    <n v="2345"/>
    <x v="881"/>
    <n v="15008"/>
    <n v="0"/>
    <n v="3"/>
    <x v="1"/>
  </r>
  <r>
    <x v="7740"/>
    <x v="1"/>
    <x v="4"/>
    <d v="2020-06-18T00:00:00"/>
    <x v="914"/>
    <d v="2020-12-04T00:00:00"/>
    <d v="2020-12-10T00:00:00"/>
    <s v="USD"/>
    <n v="25"/>
    <n v="10"/>
    <n v="350"/>
    <n v="13"/>
    <n v="3"/>
    <n v="0.05"/>
    <n v="789.26"/>
    <n v="1273"/>
    <x v="532"/>
    <n v="2367.7799999999997"/>
    <n v="1260.27"/>
    <n v="6"/>
    <x v="1"/>
  </r>
  <r>
    <x v="7741"/>
    <x v="3"/>
    <x v="3"/>
    <d v="2020-09-26T00:00:00"/>
    <x v="914"/>
    <d v="2020-12-20T00:00:00"/>
    <d v="2020-12-25T00:00:00"/>
    <s v="USD"/>
    <n v="11"/>
    <n v="23"/>
    <n v="48"/>
    <n v="42"/>
    <n v="5"/>
    <n v="0.3"/>
    <n v="825.44"/>
    <n v="1072"/>
    <x v="62"/>
    <n v="4127.2000000000007"/>
    <n v="-375.20000000000118"/>
    <n v="5"/>
    <x v="1"/>
  </r>
  <r>
    <x v="7742"/>
    <x v="3"/>
    <x v="0"/>
    <d v="2020-06-18T00:00:00"/>
    <x v="914"/>
    <d v="2020-12-25T00:00:00"/>
    <d v="2020-12-30T00:00:00"/>
    <s v="USD"/>
    <n v="9"/>
    <n v="32"/>
    <n v="197"/>
    <n v="44"/>
    <n v="1"/>
    <n v="0.08"/>
    <n v="743.43"/>
    <n v="978.2"/>
    <x v="136"/>
    <n v="743.43"/>
    <n v="156.51400000000012"/>
    <n v="5"/>
    <x v="1"/>
  </r>
  <r>
    <x v="7743"/>
    <x v="3"/>
    <x v="4"/>
    <d v="2020-06-18T00:00:00"/>
    <x v="914"/>
    <d v="2020-12-11T00:00:00"/>
    <d v="2020-12-13T00:00:00"/>
    <s v="USD"/>
    <n v="8"/>
    <n v="3"/>
    <n v="350"/>
    <n v="43"/>
    <n v="1"/>
    <n v="0.08"/>
    <n v="1751.11"/>
    <n v="2432.1"/>
    <x v="332"/>
    <n v="1751.11"/>
    <n v="486.42200000000025"/>
    <n v="2"/>
    <x v="1"/>
  </r>
  <r>
    <x v="7744"/>
    <x v="3"/>
    <x v="0"/>
    <d v="2020-09-26T00:00:00"/>
    <x v="914"/>
    <d v="2020-12-09T00:00:00"/>
    <d v="2020-12-18T00:00:00"/>
    <s v="USD"/>
    <n v="9"/>
    <n v="6"/>
    <n v="175"/>
    <n v="25"/>
    <n v="8"/>
    <n v="0.2"/>
    <n v="1936.97"/>
    <n v="3283"/>
    <x v="1261"/>
    <n v="15495.76"/>
    <n v="5515.4400000000005"/>
    <n v="9"/>
    <x v="0"/>
  </r>
  <r>
    <x v="7745"/>
    <x v="3"/>
    <x v="0"/>
    <d v="2020-06-18T00:00:00"/>
    <x v="914"/>
    <d v="2020-12-23T00:00:00"/>
    <d v="2020-12-26T00:00:00"/>
    <s v="USD"/>
    <n v="4"/>
    <n v="19"/>
    <n v="192"/>
    <n v="6"/>
    <n v="1"/>
    <n v="0.2"/>
    <n v="76.92"/>
    <n v="187.6"/>
    <x v="1907"/>
    <n v="76.92"/>
    <n v="73.160000000000011"/>
    <n v="3"/>
    <x v="1"/>
  </r>
  <r>
    <x v="7746"/>
    <x v="2"/>
    <x v="2"/>
    <d v="2020-09-26T00:00:00"/>
    <x v="914"/>
    <d v="2020-12-09T00:00:00"/>
    <d v="2020-12-17T00:00:00"/>
    <s v="USD"/>
    <n v="27"/>
    <n v="49"/>
    <n v="262"/>
    <n v="21"/>
    <n v="6"/>
    <n v="0.05"/>
    <n v="582.23"/>
    <n v="1058.5999999999999"/>
    <x v="479"/>
    <n v="3493.38"/>
    <n v="2540.6399999999994"/>
    <n v="8"/>
    <x v="0"/>
  </r>
  <r>
    <x v="7747"/>
    <x v="1"/>
    <x v="1"/>
    <d v="2020-06-18T00:00:00"/>
    <x v="914"/>
    <d v="2020-12-25T00:00:00"/>
    <d v="2020-12-30T00:00:00"/>
    <s v="USD"/>
    <n v="20"/>
    <n v="2"/>
    <n v="221"/>
    <n v="41"/>
    <n v="5"/>
    <n v="0.15"/>
    <n v="1279.3699999999999"/>
    <n v="1909.5"/>
    <x v="1949"/>
    <n v="6396.8499999999995"/>
    <n v="1718.5250000000005"/>
    <n v="5"/>
    <x v="1"/>
  </r>
  <r>
    <x v="7748"/>
    <x v="3"/>
    <x v="0"/>
    <d v="2020-06-18T00:00:00"/>
    <x v="915"/>
    <d v="2020-12-17T00:00:00"/>
    <d v="2020-12-22T00:00:00"/>
    <s v="USD"/>
    <n v="4"/>
    <n v="19"/>
    <n v="91"/>
    <n v="15"/>
    <n v="8"/>
    <n v="0.08"/>
    <n v="1877.88"/>
    <n v="3832.4"/>
    <x v="301"/>
    <n v="15023.04"/>
    <n v="13183.424000000003"/>
    <n v="5"/>
    <x v="1"/>
  </r>
  <r>
    <x v="7749"/>
    <x v="0"/>
    <x v="0"/>
    <d v="2020-09-26T00:00:00"/>
    <x v="915"/>
    <d v="2020-12-27T00:00:00"/>
    <d v="2020-12-29T00:00:00"/>
    <s v="USD"/>
    <n v="16"/>
    <n v="12"/>
    <n v="111"/>
    <n v="44"/>
    <n v="3"/>
    <n v="0.1"/>
    <n v="1405.93"/>
    <n v="2304.8000000000002"/>
    <x v="447"/>
    <n v="4217.79"/>
    <n v="2005.170000000001"/>
    <n v="2"/>
    <x v="1"/>
  </r>
  <r>
    <x v="7750"/>
    <x v="3"/>
    <x v="0"/>
    <d v="2020-09-26T00:00:00"/>
    <x v="915"/>
    <d v="2020-12-22T00:00:00"/>
    <d v="2021-01-01T00:00:00"/>
    <s v="USD"/>
    <n v="3"/>
    <n v="36"/>
    <n v="127"/>
    <n v="33"/>
    <n v="6"/>
    <n v="0.08"/>
    <n v="799.58"/>
    <n v="1025.0999999999999"/>
    <x v="162"/>
    <n v="4797.4800000000005"/>
    <n v="861.07199999999921"/>
    <n v="10"/>
    <x v="0"/>
  </r>
  <r>
    <x v="7751"/>
    <x v="3"/>
    <x v="3"/>
    <d v="2020-06-18T00:00:00"/>
    <x v="915"/>
    <d v="2020-12-09T00:00:00"/>
    <d v="2020-12-10T00:00:00"/>
    <s v="USD"/>
    <n v="5"/>
    <n v="3"/>
    <n v="14"/>
    <n v="11"/>
    <n v="1"/>
    <n v="0.05"/>
    <n v="1604.25"/>
    <n v="1956.4"/>
    <x v="792"/>
    <n v="1604.25"/>
    <n v="254.32999999999993"/>
    <n v="1"/>
    <x v="1"/>
  </r>
  <r>
    <x v="7752"/>
    <x v="0"/>
    <x v="5"/>
    <d v="2020-06-18T00:00:00"/>
    <x v="916"/>
    <d v="2020-12-09T00:00:00"/>
    <d v="2020-12-18T00:00:00"/>
    <s v="USD"/>
    <n v="13"/>
    <n v="49"/>
    <n v="64"/>
    <n v="11"/>
    <n v="3"/>
    <n v="0.2"/>
    <n v="448.1"/>
    <n v="1018.4"/>
    <x v="561"/>
    <n v="1344.3000000000002"/>
    <n v="1099.8599999999997"/>
    <n v="9"/>
    <x v="0"/>
  </r>
  <r>
    <x v="7753"/>
    <x v="2"/>
    <x v="3"/>
    <d v="2020-06-18T00:00:00"/>
    <x v="916"/>
    <d v="2020-12-24T00:00:00"/>
    <d v="2020-12-26T00:00:00"/>
    <s v="USD"/>
    <n v="27"/>
    <n v="41"/>
    <n v="21"/>
    <n v="28"/>
    <n v="1"/>
    <n v="0.05"/>
    <n v="1900.46"/>
    <n v="3115.5"/>
    <x v="701"/>
    <n v="1900.46"/>
    <n v="1059.2649999999999"/>
    <n v="2"/>
    <x v="1"/>
  </r>
  <r>
    <x v="7754"/>
    <x v="3"/>
    <x v="2"/>
    <d v="2020-09-26T00:00:00"/>
    <x v="916"/>
    <d v="2020-12-12T00:00:00"/>
    <d v="2020-12-20T00:00:00"/>
    <s v="USD"/>
    <n v="8"/>
    <n v="9"/>
    <n v="268"/>
    <n v="35"/>
    <n v="4"/>
    <n v="0.08"/>
    <n v="421.56"/>
    <n v="958.1"/>
    <x v="1352"/>
    <n v="1686.24"/>
    <n v="1839.5680000000004"/>
    <n v="8"/>
    <x v="0"/>
  </r>
  <r>
    <x v="7755"/>
    <x v="3"/>
    <x v="5"/>
    <d v="2020-09-26T00:00:00"/>
    <x v="916"/>
    <d v="2020-12-07T00:00:00"/>
    <d v="2020-12-13T00:00:00"/>
    <s v="USD"/>
    <n v="4"/>
    <n v="21"/>
    <n v="73"/>
    <n v="17"/>
    <n v="7"/>
    <n v="0.2"/>
    <n v="660.29"/>
    <n v="904.5"/>
    <x v="741"/>
    <n v="4622.03"/>
    <n v="443.17000000000098"/>
    <n v="6"/>
    <x v="1"/>
  </r>
  <r>
    <x v="7756"/>
    <x v="0"/>
    <x v="3"/>
    <d v="2020-09-26T00:00:00"/>
    <x v="916"/>
    <d v="2020-12-14T00:00:00"/>
    <d v="2020-12-18T00:00:00"/>
    <s v="USD"/>
    <n v="15"/>
    <n v="2"/>
    <n v="7"/>
    <n v="17"/>
    <n v="4"/>
    <n v="0.08"/>
    <n v="1106.3699999999999"/>
    <n v="2257.9"/>
    <x v="986"/>
    <n v="4425.4799999999996"/>
    <n v="3883.5920000000006"/>
    <n v="4"/>
    <x v="1"/>
  </r>
  <r>
    <x v="7757"/>
    <x v="2"/>
    <x v="2"/>
    <d v="2020-09-26T00:00:00"/>
    <x v="916"/>
    <d v="2020-12-08T00:00:00"/>
    <d v="2020-12-15T00:00:00"/>
    <s v="USD"/>
    <n v="27"/>
    <n v="26"/>
    <n v="301"/>
    <n v="46"/>
    <n v="8"/>
    <n v="0.08"/>
    <n v="867.65"/>
    <n v="1172.5"/>
    <x v="176"/>
    <n v="6941.2"/>
    <n v="1688.4000000000005"/>
    <n v="7"/>
    <x v="1"/>
  </r>
  <r>
    <x v="7758"/>
    <x v="0"/>
    <x v="2"/>
    <d v="2020-09-26T00:00:00"/>
    <x v="916"/>
    <d v="2020-12-06T00:00:00"/>
    <d v="2020-12-15T00:00:00"/>
    <s v="USD"/>
    <n v="17"/>
    <n v="34"/>
    <n v="304"/>
    <n v="34"/>
    <n v="2"/>
    <n v="0.08"/>
    <n v="2865.46"/>
    <n v="3979.8"/>
    <x v="22"/>
    <n v="5730.92"/>
    <n v="1591.9120000000003"/>
    <n v="9"/>
    <x v="0"/>
  </r>
  <r>
    <x v="7759"/>
    <x v="3"/>
    <x v="4"/>
    <d v="2020-06-18T00:00:00"/>
    <x v="916"/>
    <d v="2020-12-16T00:00:00"/>
    <d v="2020-12-21T00:00:00"/>
    <s v="USD"/>
    <n v="4"/>
    <n v="21"/>
    <n v="366"/>
    <n v="15"/>
    <n v="3"/>
    <n v="0.08"/>
    <n v="854.25"/>
    <n v="1139"/>
    <x v="263"/>
    <n v="2562.75"/>
    <n v="580.89000000000033"/>
    <n v="5"/>
    <x v="1"/>
  </r>
  <r>
    <x v="7760"/>
    <x v="0"/>
    <x v="1"/>
    <d v="2020-09-26T00:00:00"/>
    <x v="916"/>
    <d v="2020-12-06T00:00:00"/>
    <d v="2020-12-09T00:00:00"/>
    <s v="USD"/>
    <n v="18"/>
    <n v="33"/>
    <n v="217"/>
    <n v="39"/>
    <n v="5"/>
    <n v="0.08"/>
    <n v="1747.49"/>
    <n v="2532.6"/>
    <x v="676"/>
    <n v="8737.4500000000007"/>
    <n v="2912.51"/>
    <n v="3"/>
    <x v="1"/>
  </r>
  <r>
    <x v="7761"/>
    <x v="0"/>
    <x v="0"/>
    <d v="2020-06-18T00:00:00"/>
    <x v="916"/>
    <d v="2020-12-11T00:00:00"/>
    <d v="2020-12-12T00:00:00"/>
    <s v="USD"/>
    <n v="14"/>
    <n v="46"/>
    <n v="166"/>
    <n v="30"/>
    <n v="8"/>
    <n v="0.1"/>
    <n v="329.64"/>
    <n v="804"/>
    <x v="141"/>
    <n v="2637.12"/>
    <n v="3151.6800000000003"/>
    <n v="1"/>
    <x v="1"/>
  </r>
  <r>
    <x v="7762"/>
    <x v="1"/>
    <x v="3"/>
    <d v="2020-09-26T00:00:00"/>
    <x v="916"/>
    <d v="2020-12-26T00:00:00"/>
    <d v="2020-12-31T00:00:00"/>
    <s v="USD"/>
    <n v="24"/>
    <n v="50"/>
    <n v="41"/>
    <n v="35"/>
    <n v="7"/>
    <n v="0.08"/>
    <n v="1065.57"/>
    <n v="1902.8"/>
    <x v="1837"/>
    <n v="7458.99"/>
    <n v="4795.0420000000013"/>
    <n v="5"/>
    <x v="1"/>
  </r>
  <r>
    <x v="7763"/>
    <x v="3"/>
    <x v="2"/>
    <d v="2020-09-26T00:00:00"/>
    <x v="916"/>
    <d v="2020-12-20T00:00:00"/>
    <d v="2020-12-29T00:00:00"/>
    <s v="USD"/>
    <n v="3"/>
    <n v="5"/>
    <n v="310"/>
    <n v="25"/>
    <n v="2"/>
    <n v="0.08"/>
    <n v="2464.06"/>
    <n v="3571.1"/>
    <x v="1208"/>
    <n v="4928.12"/>
    <n v="1642.7040000000006"/>
    <n v="9"/>
    <x v="0"/>
  </r>
  <r>
    <x v="7764"/>
    <x v="2"/>
    <x v="5"/>
    <d v="2020-09-26T00:00:00"/>
    <x v="917"/>
    <d v="2020-12-12T00:00:00"/>
    <d v="2020-12-13T00:00:00"/>
    <s v="USD"/>
    <n v="26"/>
    <n v="45"/>
    <n v="81"/>
    <n v="38"/>
    <n v="5"/>
    <n v="0.1"/>
    <n v="2373.41"/>
    <n v="2894.4"/>
    <x v="523"/>
    <n v="11867.05"/>
    <n v="1157.7500000000018"/>
    <n v="1"/>
    <x v="1"/>
  </r>
  <r>
    <x v="7765"/>
    <x v="0"/>
    <x v="0"/>
    <d v="2020-09-26T00:00:00"/>
    <x v="917"/>
    <d v="2020-12-31T00:00:00"/>
    <d v="2021-01-07T00:00:00"/>
    <s v="USD"/>
    <n v="14"/>
    <n v="29"/>
    <n v="110"/>
    <n v="10"/>
    <n v="6"/>
    <n v="0.05"/>
    <n v="3114.7"/>
    <n v="3993.2"/>
    <x v="1616"/>
    <n v="18688.199999999997"/>
    <n v="4073.0400000000009"/>
    <n v="7"/>
    <x v="1"/>
  </r>
  <r>
    <x v="7766"/>
    <x v="0"/>
    <x v="1"/>
    <d v="2020-06-18T00:00:00"/>
    <x v="917"/>
    <d v="2020-12-10T00:00:00"/>
    <d v="2020-12-19T00:00:00"/>
    <s v="USD"/>
    <n v="13"/>
    <n v="3"/>
    <n v="228"/>
    <n v="34"/>
    <n v="3"/>
    <n v="0.08"/>
    <n v="884.4"/>
    <n v="1768.8"/>
    <x v="323"/>
    <n v="2653.2"/>
    <n v="2228.6880000000001"/>
    <n v="9"/>
    <x v="0"/>
  </r>
  <r>
    <x v="7767"/>
    <x v="1"/>
    <x v="0"/>
    <d v="2020-06-18T00:00:00"/>
    <x v="917"/>
    <d v="2020-12-23T00:00:00"/>
    <d v="2020-12-30T00:00:00"/>
    <s v="USD"/>
    <n v="21"/>
    <n v="50"/>
    <n v="153"/>
    <n v="30"/>
    <n v="5"/>
    <n v="0.08"/>
    <n v="433.96"/>
    <n v="850.9"/>
    <x v="1459"/>
    <n v="2169.7999999999997"/>
    <n v="1744.3400000000006"/>
    <n v="7"/>
    <x v="1"/>
  </r>
  <r>
    <x v="7768"/>
    <x v="1"/>
    <x v="0"/>
    <d v="2020-09-26T00:00:00"/>
    <x v="917"/>
    <d v="2020-12-15T00:00:00"/>
    <d v="2020-12-22T00:00:00"/>
    <s v="USD"/>
    <n v="24"/>
    <n v="11"/>
    <n v="162"/>
    <n v="26"/>
    <n v="2"/>
    <n v="0.1"/>
    <n v="2379.04"/>
    <n v="3604.6"/>
    <x v="2189"/>
    <n v="4758.08"/>
    <n v="1730.1999999999998"/>
    <n v="7"/>
    <x v="1"/>
  </r>
  <r>
    <x v="7769"/>
    <x v="3"/>
    <x v="3"/>
    <d v="2020-09-26T00:00:00"/>
    <x v="918"/>
    <d v="2020-12-24T00:00:00"/>
    <d v="2021-01-01T00:00:00"/>
    <s v="USD"/>
    <n v="7"/>
    <n v="50"/>
    <n v="23"/>
    <n v="44"/>
    <n v="3"/>
    <n v="0.05"/>
    <n v="123.01"/>
    <n v="180.9"/>
    <x v="526"/>
    <n v="369.03000000000003"/>
    <n v="146.53500000000003"/>
    <n v="8"/>
    <x v="0"/>
  </r>
  <r>
    <x v="7770"/>
    <x v="2"/>
    <x v="0"/>
    <d v="2020-09-26T00:00:00"/>
    <x v="918"/>
    <d v="2020-12-30T00:00:00"/>
    <d v="2020-12-31T00:00:00"/>
    <s v="USD"/>
    <n v="25"/>
    <n v="46"/>
    <n v="114"/>
    <n v="38"/>
    <n v="6"/>
    <n v="0.2"/>
    <n v="846.88"/>
    <n v="1058.5999999999999"/>
    <x v="479"/>
    <n v="5081.28"/>
    <n v="0"/>
    <n v="1"/>
    <x v="1"/>
  </r>
  <r>
    <x v="7771"/>
    <x v="0"/>
    <x v="1"/>
    <d v="2020-09-26T00:00:00"/>
    <x v="918"/>
    <d v="2020-12-23T00:00:00"/>
    <d v="2020-12-25T00:00:00"/>
    <s v="USD"/>
    <n v="19"/>
    <n v="16"/>
    <n v="246"/>
    <n v="39"/>
    <n v="2"/>
    <n v="0.08"/>
    <n v="3849.82"/>
    <n v="5922.8"/>
    <x v="2247"/>
    <n v="7699.64"/>
    <n v="3198.3120000000008"/>
    <n v="2"/>
    <x v="1"/>
  </r>
  <r>
    <x v="7772"/>
    <x v="0"/>
    <x v="4"/>
    <d v="2020-09-26T00:00:00"/>
    <x v="919"/>
    <d v="2020-12-21T00:00:00"/>
    <d v="2020-12-23T00:00:00"/>
    <s v="USD"/>
    <n v="17"/>
    <n v="48"/>
    <n v="351"/>
    <n v="42"/>
    <n v="8"/>
    <n v="0.3"/>
    <n v="1718.68"/>
    <n v="3906.1"/>
    <x v="310"/>
    <n v="13749.44"/>
    <n v="8124.7199999999993"/>
    <n v="2"/>
    <x v="1"/>
  </r>
  <r>
    <x v="7773"/>
    <x v="1"/>
    <x v="4"/>
    <d v="2020-09-26T00:00:00"/>
    <x v="919"/>
    <d v="2020-12-07T00:00:00"/>
    <d v="2020-12-17T00:00:00"/>
    <s v="USD"/>
    <n v="21"/>
    <n v="48"/>
    <n v="347"/>
    <n v="23"/>
    <n v="8"/>
    <n v="0.05"/>
    <n v="718.24"/>
    <n v="1795.6"/>
    <x v="1578"/>
    <n v="5745.92"/>
    <n v="7900.6399999999994"/>
    <n v="10"/>
    <x v="0"/>
  </r>
  <r>
    <x v="7774"/>
    <x v="3"/>
    <x v="1"/>
    <d v="2020-06-18T00:00:00"/>
    <x v="919"/>
    <d v="2020-12-16T00:00:00"/>
    <d v="2020-12-23T00:00:00"/>
    <s v="USD"/>
    <n v="12"/>
    <n v="43"/>
    <n v="228"/>
    <n v="38"/>
    <n v="1"/>
    <n v="0.08"/>
    <n v="939.07"/>
    <n v="1956.4"/>
    <x v="792"/>
    <n v="939.07"/>
    <n v="860.8180000000001"/>
    <n v="7"/>
    <x v="1"/>
  </r>
  <r>
    <x v="7775"/>
    <x v="3"/>
    <x v="3"/>
    <d v="2020-09-26T00:00:00"/>
    <x v="919"/>
    <d v="2020-12-16T00:00:00"/>
    <d v="2020-12-22T00:00:00"/>
    <s v="USD"/>
    <n v="7"/>
    <n v="19"/>
    <n v="37"/>
    <n v="10"/>
    <n v="5"/>
    <n v="0.1"/>
    <n v="1620.06"/>
    <n v="2613"/>
    <x v="1035"/>
    <n v="8100.2999999999993"/>
    <n v="3658.2000000000007"/>
    <n v="6"/>
    <x v="1"/>
  </r>
  <r>
    <x v="7776"/>
    <x v="1"/>
    <x v="2"/>
    <d v="2020-09-26T00:00:00"/>
    <x v="919"/>
    <d v="2020-12-23T00:00:00"/>
    <d v="2020-12-24T00:00:00"/>
    <s v="USD"/>
    <n v="24"/>
    <n v="11"/>
    <n v="306"/>
    <n v="36"/>
    <n v="5"/>
    <n v="0.05"/>
    <n v="999.64"/>
    <n v="2499.1"/>
    <x v="1495"/>
    <n v="4998.2"/>
    <n v="6872.5249999999987"/>
    <n v="1"/>
    <x v="1"/>
  </r>
  <r>
    <x v="7777"/>
    <x v="0"/>
    <x v="3"/>
    <d v="2020-09-26T00:00:00"/>
    <x v="919"/>
    <d v="2020-12-23T00:00:00"/>
    <d v="2020-12-27T00:00:00"/>
    <s v="USD"/>
    <n v="15"/>
    <n v="45"/>
    <n v="21"/>
    <n v="47"/>
    <n v="5"/>
    <n v="0.4"/>
    <n v="3211.98"/>
    <n v="5353.3"/>
    <x v="2344"/>
    <n v="16059.9"/>
    <n v="0"/>
    <n v="4"/>
    <x v="1"/>
  </r>
  <r>
    <x v="7778"/>
    <x v="1"/>
    <x v="0"/>
    <d v="2020-09-26T00:00:00"/>
    <x v="919"/>
    <d v="2020-12-10T00:00:00"/>
    <d v="2020-12-11T00:00:00"/>
    <s v="USD"/>
    <n v="24"/>
    <n v="50"/>
    <n v="111"/>
    <n v="47"/>
    <n v="5"/>
    <n v="0.05"/>
    <n v="2759.93"/>
    <n v="3999.9"/>
    <x v="931"/>
    <n v="13799.65"/>
    <n v="5199.8749999999982"/>
    <n v="1"/>
    <x v="1"/>
  </r>
  <r>
    <x v="7779"/>
    <x v="2"/>
    <x v="0"/>
    <d v="2020-09-26T00:00:00"/>
    <x v="919"/>
    <d v="2020-12-31T00:00:00"/>
    <d v="2021-01-06T00:00:00"/>
    <s v="USD"/>
    <n v="27"/>
    <n v="13"/>
    <n v="97"/>
    <n v="26"/>
    <n v="2"/>
    <n v="0.1"/>
    <n v="1839.95"/>
    <n v="3999.9"/>
    <x v="127"/>
    <n v="3679.9"/>
    <n v="3519.9200000000005"/>
    <n v="6"/>
    <x v="1"/>
  </r>
  <r>
    <x v="7780"/>
    <x v="1"/>
    <x v="4"/>
    <d v="2020-09-26T00:00:00"/>
    <x v="919"/>
    <d v="2020-12-22T00:00:00"/>
    <d v="2020-12-28T00:00:00"/>
    <s v="USD"/>
    <n v="23"/>
    <n v="48"/>
    <n v="355"/>
    <n v="9"/>
    <n v="6"/>
    <n v="0.05"/>
    <n v="104.92"/>
    <n v="194.3"/>
    <x v="558"/>
    <n v="629.52"/>
    <n v="477.99000000000024"/>
    <n v="6"/>
    <x v="1"/>
  </r>
  <r>
    <x v="7781"/>
    <x v="0"/>
    <x v="3"/>
    <d v="2020-06-18T00:00:00"/>
    <x v="919"/>
    <d v="2020-12-16T00:00:00"/>
    <d v="2020-12-19T00:00:00"/>
    <s v="USD"/>
    <n v="13"/>
    <n v="43"/>
    <n v="12"/>
    <n v="26"/>
    <n v="3"/>
    <n v="0.1"/>
    <n v="791.61"/>
    <n v="931.3"/>
    <x v="1195"/>
    <n v="2374.83"/>
    <n v="139.67999999999984"/>
    <n v="3"/>
    <x v="1"/>
  </r>
  <r>
    <x v="7782"/>
    <x v="1"/>
    <x v="0"/>
    <d v="2020-09-26T00:00:00"/>
    <x v="919"/>
    <d v="2020-12-13T00:00:00"/>
    <d v="2020-12-14T00:00:00"/>
    <s v="USD"/>
    <n v="23"/>
    <n v="44"/>
    <n v="183"/>
    <n v="5"/>
    <n v="8"/>
    <n v="0.08"/>
    <n v="3020.63"/>
    <n v="3872.6"/>
    <x v="973"/>
    <n v="24165.040000000001"/>
    <n v="4337.2959999999985"/>
    <n v="1"/>
    <x v="1"/>
  </r>
  <r>
    <x v="7783"/>
    <x v="3"/>
    <x v="0"/>
    <d v="2020-06-18T00:00:00"/>
    <x v="920"/>
    <d v="2020-12-23T00:00:00"/>
    <d v="2020-12-28T00:00:00"/>
    <s v="USD"/>
    <n v="3"/>
    <n v="30"/>
    <n v="200"/>
    <n v="11"/>
    <n v="6"/>
    <n v="0.05"/>
    <n v="3123.14"/>
    <n v="6123.8"/>
    <x v="2345"/>
    <n v="18738.84"/>
    <n v="16166.820000000003"/>
    <n v="5"/>
    <x v="1"/>
  </r>
  <r>
    <x v="7784"/>
    <x v="0"/>
    <x v="2"/>
    <d v="2020-06-18T00:00:00"/>
    <x v="920"/>
    <d v="2020-12-16T00:00:00"/>
    <d v="2020-12-18T00:00:00"/>
    <s v="USD"/>
    <n v="15"/>
    <n v="13"/>
    <n v="282"/>
    <n v="18"/>
    <n v="2"/>
    <n v="0.08"/>
    <n v="1745.22"/>
    <n v="3966.4"/>
    <x v="511"/>
    <n v="3490.44"/>
    <n v="3807.7360000000003"/>
    <n v="2"/>
    <x v="1"/>
  </r>
  <r>
    <x v="7785"/>
    <x v="3"/>
    <x v="4"/>
    <d v="2020-06-18T00:00:00"/>
    <x v="920"/>
    <d v="2020-12-08T00:00:00"/>
    <d v="2020-12-13T00:00:00"/>
    <s v="USD"/>
    <n v="2"/>
    <n v="18"/>
    <n v="346"/>
    <n v="27"/>
    <n v="2"/>
    <n v="0.15"/>
    <n v="136.68"/>
    <n v="227.8"/>
    <x v="1360"/>
    <n v="273.36"/>
    <n v="113.89999999999998"/>
    <n v="5"/>
    <x v="1"/>
  </r>
  <r>
    <x v="7786"/>
    <x v="3"/>
    <x v="3"/>
    <d v="2020-06-18T00:00:00"/>
    <x v="920"/>
    <d v="2020-12-28T00:00:00"/>
    <d v="2021-01-01T00:00:00"/>
    <s v="USD"/>
    <n v="1"/>
    <n v="24"/>
    <n v="26"/>
    <n v="28"/>
    <n v="5"/>
    <n v="0.3"/>
    <n v="2062.5300000000002"/>
    <n v="3966.4"/>
    <x v="1690"/>
    <n v="10312.650000000001"/>
    <n v="3569.7499999999982"/>
    <n v="4"/>
    <x v="1"/>
  </r>
  <r>
    <x v="7787"/>
    <x v="0"/>
    <x v="5"/>
    <d v="2020-09-26T00:00:00"/>
    <x v="920"/>
    <d v="2020-12-28T00:00:00"/>
    <d v="2020-12-31T00:00:00"/>
    <s v="USD"/>
    <n v="15"/>
    <n v="39"/>
    <n v="61"/>
    <n v="20"/>
    <n v="3"/>
    <n v="0.08"/>
    <n v="5204.49"/>
    <n v="6425.3"/>
    <x v="2227"/>
    <n v="15613.47"/>
    <n v="2120.358000000002"/>
    <n v="3"/>
    <x v="1"/>
  </r>
  <r>
    <x v="7788"/>
    <x v="3"/>
    <x v="3"/>
    <d v="2020-06-18T00:00:00"/>
    <x v="920"/>
    <d v="2020-12-19T00:00:00"/>
    <d v="2020-12-23T00:00:00"/>
    <s v="USD"/>
    <n v="8"/>
    <n v="47"/>
    <n v="49"/>
    <n v="5"/>
    <n v="7"/>
    <n v="0.2"/>
    <n v="3081.6"/>
    <n v="5051.8"/>
    <x v="2346"/>
    <n v="21571.200000000001"/>
    <n v="6718.880000000001"/>
    <n v="4"/>
    <x v="1"/>
  </r>
  <r>
    <x v="7789"/>
    <x v="2"/>
    <x v="0"/>
    <d v="2020-06-18T00:00:00"/>
    <x v="920"/>
    <d v="2020-12-28T00:00:00"/>
    <d v="2020-12-31T00:00:00"/>
    <s v="USD"/>
    <n v="27"/>
    <n v="36"/>
    <n v="154"/>
    <n v="35"/>
    <n v="2"/>
    <n v="0.05"/>
    <n v="866.71"/>
    <n v="1313.2"/>
    <x v="1787"/>
    <n v="1733.42"/>
    <n v="761.65999999999985"/>
    <n v="3"/>
    <x v="1"/>
  </r>
  <r>
    <x v="7790"/>
    <x v="3"/>
    <x v="5"/>
    <d v="2020-09-26T00:00:00"/>
    <x v="920"/>
    <d v="2020-12-20T00:00:00"/>
    <d v="2020-12-27T00:00:00"/>
    <s v="USD"/>
    <n v="1"/>
    <n v="19"/>
    <n v="67"/>
    <n v="8"/>
    <n v="2"/>
    <n v="0.15"/>
    <n v="506.52"/>
    <n v="904.5"/>
    <x v="805"/>
    <n v="1013.04"/>
    <n v="524.6099999999999"/>
    <n v="7"/>
    <x v="1"/>
  </r>
  <r>
    <x v="7791"/>
    <x v="0"/>
    <x v="0"/>
    <d v="2020-06-18T00:00:00"/>
    <x v="920"/>
    <d v="2020-12-26T00:00:00"/>
    <d v="2020-12-30T00:00:00"/>
    <s v="USD"/>
    <n v="19"/>
    <n v="20"/>
    <n v="168"/>
    <n v="26"/>
    <n v="1"/>
    <n v="0.05"/>
    <n v="1671.58"/>
    <n v="2740.3"/>
    <x v="1568"/>
    <n v="1671.58"/>
    <n v="931.70499999999993"/>
    <n v="4"/>
    <x v="1"/>
  </r>
  <r>
    <x v="7792"/>
    <x v="0"/>
    <x v="1"/>
    <d v="2020-06-18T00:00:00"/>
    <x v="921"/>
    <d v="2021-01-01T00:00:00"/>
    <d v="2021-01-07T00:00:00"/>
    <s v="USD"/>
    <n v="14"/>
    <n v="21"/>
    <n v="232"/>
    <n v="19"/>
    <n v="8"/>
    <n v="0.4"/>
    <n v="1373.03"/>
    <n v="1989.9"/>
    <x v="179"/>
    <n v="10984.24"/>
    <n v="-1432.7199999999993"/>
    <n v="6"/>
    <x v="1"/>
  </r>
  <r>
    <x v="7793"/>
    <x v="0"/>
    <x v="3"/>
    <d v="2020-09-26T00:00:00"/>
    <x v="921"/>
    <d v="2020-12-26T00:00:00"/>
    <d v="2021-01-05T00:00:00"/>
    <s v="USD"/>
    <n v="14"/>
    <n v="29"/>
    <n v="20"/>
    <n v="7"/>
    <n v="2"/>
    <n v="0.15"/>
    <n v="866.71"/>
    <n v="1125.5999999999999"/>
    <x v="194"/>
    <n v="1733.42"/>
    <n v="180.09999999999968"/>
    <n v="10"/>
    <x v="0"/>
  </r>
  <r>
    <x v="7794"/>
    <x v="3"/>
    <x v="3"/>
    <d v="2020-09-26T00:00:00"/>
    <x v="921"/>
    <d v="2020-12-29T00:00:00"/>
    <d v="2021-01-07T00:00:00"/>
    <s v="USD"/>
    <n v="2"/>
    <n v="12"/>
    <n v="44"/>
    <n v="27"/>
    <n v="8"/>
    <n v="0.15"/>
    <n v="2499.77"/>
    <n v="3571.1"/>
    <x v="2347"/>
    <n v="19998.16"/>
    <n v="4285.32"/>
    <n v="9"/>
    <x v="0"/>
  </r>
  <r>
    <x v="7795"/>
    <x v="2"/>
    <x v="0"/>
    <d v="2020-09-26T00:00:00"/>
    <x v="921"/>
    <d v="2020-12-27T00:00:00"/>
    <d v="2020-12-30T00:00:00"/>
    <s v="USD"/>
    <n v="28"/>
    <n v="40"/>
    <n v="135"/>
    <n v="1"/>
    <n v="8"/>
    <n v="0.08"/>
    <n v="1716"/>
    <n v="2257.9"/>
    <x v="2348"/>
    <n v="13728"/>
    <n v="2890.1440000000002"/>
    <n v="3"/>
    <x v="1"/>
  </r>
  <r>
    <x v="7796"/>
    <x v="0"/>
    <x v="4"/>
    <d v="2020-06-18T00:00:00"/>
    <x v="921"/>
    <d v="2020-12-25T00:00:00"/>
    <d v="2020-12-28T00:00:00"/>
    <s v="USD"/>
    <n v="19"/>
    <n v="35"/>
    <n v="359"/>
    <n v="17"/>
    <n v="4"/>
    <n v="0.08"/>
    <n v="1230.79"/>
    <n v="2237.8000000000002"/>
    <x v="720"/>
    <n v="4923.16"/>
    <n v="3311.9440000000013"/>
    <n v="3"/>
    <x v="1"/>
  </r>
  <r>
    <x v="7797"/>
    <x v="1"/>
    <x v="3"/>
    <d v="2020-09-26T00:00:00"/>
    <x v="921"/>
    <d v="2020-12-18T00:00:00"/>
    <d v="2020-12-20T00:00:00"/>
    <s v="USD"/>
    <n v="22"/>
    <n v="32"/>
    <n v="14"/>
    <n v="19"/>
    <n v="4"/>
    <n v="0.05"/>
    <n v="104.52"/>
    <n v="261.3"/>
    <x v="78"/>
    <n v="418.08"/>
    <n v="574.8599999999999"/>
    <n v="2"/>
    <x v="1"/>
  </r>
  <r>
    <x v="7798"/>
    <x v="3"/>
    <x v="0"/>
    <d v="2020-09-26T00:00:00"/>
    <x v="921"/>
    <d v="2020-12-19T00:00:00"/>
    <d v="2020-12-29T00:00:00"/>
    <s v="USD"/>
    <n v="3"/>
    <n v="23"/>
    <n v="138"/>
    <n v="24"/>
    <n v="7"/>
    <n v="0.08"/>
    <n v="3532.37"/>
    <n v="6090.3"/>
    <x v="2349"/>
    <n v="24726.59"/>
    <n v="14494.941999999999"/>
    <n v="10"/>
    <x v="0"/>
  </r>
  <r>
    <x v="7799"/>
    <x v="0"/>
    <x v="0"/>
    <d v="2020-09-26T00:00:00"/>
    <x v="921"/>
    <d v="2020-12-19T00:00:00"/>
    <d v="2020-12-22T00:00:00"/>
    <s v="USD"/>
    <n v="14"/>
    <n v="48"/>
    <n v="88"/>
    <n v="7"/>
    <n v="5"/>
    <n v="0.1"/>
    <n v="1557.08"/>
    <n v="2224.4"/>
    <x v="1422"/>
    <n v="7785.4"/>
    <n v="2224.4000000000015"/>
    <n v="3"/>
    <x v="1"/>
  </r>
  <r>
    <x v="7800"/>
    <x v="0"/>
    <x v="1"/>
    <d v="2020-09-26T00:00:00"/>
    <x v="922"/>
    <d v="2021-01-03T00:00:00"/>
    <d v="2021-01-11T00:00:00"/>
    <s v="USD"/>
    <n v="18"/>
    <n v="40"/>
    <n v="260"/>
    <n v="18"/>
    <n v="3"/>
    <n v="0.05"/>
    <n v="1414.1"/>
    <n v="2318.1999999999998"/>
    <x v="1089"/>
    <n v="4242.2999999999993"/>
    <n v="2364.5699999999997"/>
    <n v="8"/>
    <x v="0"/>
  </r>
  <r>
    <x v="7801"/>
    <x v="1"/>
    <x v="3"/>
    <d v="2020-09-26T00:00:00"/>
    <x v="922"/>
    <d v="2020-12-17T00:00:00"/>
    <d v="2020-12-19T00:00:00"/>
    <s v="USD"/>
    <n v="23"/>
    <n v="37"/>
    <n v="19"/>
    <n v="23"/>
    <n v="7"/>
    <n v="0.1"/>
    <n v="3444.81"/>
    <n v="5299.7"/>
    <x v="2350"/>
    <n v="24113.67"/>
    <n v="9274.4400000000023"/>
    <n v="2"/>
    <x v="1"/>
  </r>
  <r>
    <x v="7802"/>
    <x v="3"/>
    <x v="4"/>
    <d v="2020-06-18T00:00:00"/>
    <x v="922"/>
    <d v="2020-12-13T00:00:00"/>
    <d v="2020-12-18T00:00:00"/>
    <s v="USD"/>
    <n v="11"/>
    <n v="12"/>
    <n v="356"/>
    <n v="3"/>
    <n v="8"/>
    <n v="0.2"/>
    <n v="1474"/>
    <n v="2680"/>
    <x v="1861"/>
    <n v="11792"/>
    <n v="5360"/>
    <n v="5"/>
    <x v="1"/>
  </r>
  <r>
    <x v="7803"/>
    <x v="0"/>
    <x v="2"/>
    <d v="2020-09-26T00:00:00"/>
    <x v="922"/>
    <d v="2020-12-15T00:00:00"/>
    <d v="2020-12-19T00:00:00"/>
    <s v="USD"/>
    <n v="15"/>
    <n v="38"/>
    <n v="299"/>
    <n v="16"/>
    <n v="3"/>
    <n v="0.05"/>
    <n v="123.82"/>
    <n v="187.6"/>
    <x v="470"/>
    <n v="371.46"/>
    <n v="163.19999999999999"/>
    <n v="4"/>
    <x v="1"/>
  </r>
  <r>
    <x v="7804"/>
    <x v="3"/>
    <x v="5"/>
    <d v="2020-09-26T00:00:00"/>
    <x v="922"/>
    <d v="2020-12-14T00:00:00"/>
    <d v="2020-12-23T00:00:00"/>
    <s v="USD"/>
    <n v="3"/>
    <n v="14"/>
    <n v="59"/>
    <n v="23"/>
    <n v="8"/>
    <n v="0.05"/>
    <n v="1418.26"/>
    <n v="1688.4"/>
    <x v="1295"/>
    <n v="11346.08"/>
    <n v="1485.7600000000002"/>
    <n v="9"/>
    <x v="0"/>
  </r>
  <r>
    <x v="7805"/>
    <x v="3"/>
    <x v="0"/>
    <d v="2020-09-26T00:00:00"/>
    <x v="922"/>
    <d v="2020-12-12T00:00:00"/>
    <d v="2020-12-21T00:00:00"/>
    <s v="USD"/>
    <n v="2"/>
    <n v="50"/>
    <n v="147"/>
    <n v="17"/>
    <n v="5"/>
    <n v="0.15"/>
    <n v="4405.6499999999996"/>
    <n v="6478.9"/>
    <x v="2179"/>
    <n v="22028.25"/>
    <n v="5507.0750000000007"/>
    <n v="9"/>
    <x v="0"/>
  </r>
  <r>
    <x v="7806"/>
    <x v="3"/>
    <x v="3"/>
    <d v="2020-06-18T00:00:00"/>
    <x v="922"/>
    <d v="2021-01-02T00:00:00"/>
    <d v="2021-01-09T00:00:00"/>
    <s v="USD"/>
    <n v="1"/>
    <n v="33"/>
    <n v="13"/>
    <n v="4"/>
    <n v="6"/>
    <n v="0.08"/>
    <n v="2204.1"/>
    <n v="3289.7"/>
    <x v="2351"/>
    <n v="13224.599999999999"/>
    <n v="4934.5439999999981"/>
    <n v="7"/>
    <x v="1"/>
  </r>
  <r>
    <x v="7807"/>
    <x v="2"/>
    <x v="0"/>
    <d v="2020-09-26T00:00:00"/>
    <x v="922"/>
    <d v="2020-12-25T00:00:00"/>
    <d v="2020-12-31T00:00:00"/>
    <s v="USD"/>
    <n v="25"/>
    <n v="11"/>
    <n v="186"/>
    <n v="28"/>
    <n v="5"/>
    <n v="0.08"/>
    <n v="174.2"/>
    <n v="268"/>
    <x v="259"/>
    <n v="871"/>
    <n v="361.79999999999995"/>
    <n v="6"/>
    <x v="1"/>
  </r>
  <r>
    <x v="7808"/>
    <x v="0"/>
    <x v="1"/>
    <d v="2020-09-26T00:00:00"/>
    <x v="922"/>
    <d v="2020-12-20T00:00:00"/>
    <d v="2020-12-25T00:00:00"/>
    <s v="USD"/>
    <n v="13"/>
    <n v="3"/>
    <n v="244"/>
    <n v="47"/>
    <n v="7"/>
    <n v="0.05"/>
    <n v="176.55"/>
    <n v="207.7"/>
    <x v="1072"/>
    <n v="1235.8500000000001"/>
    <n v="145.35499999999956"/>
    <n v="5"/>
    <x v="1"/>
  </r>
  <r>
    <x v="7809"/>
    <x v="2"/>
    <x v="0"/>
    <d v="2020-06-18T00:00:00"/>
    <x v="923"/>
    <d v="2020-12-21T00:00:00"/>
    <d v="2020-12-27T00:00:00"/>
    <s v="USD"/>
    <n v="27"/>
    <n v="22"/>
    <n v="155"/>
    <n v="8"/>
    <n v="5"/>
    <n v="0.05"/>
    <n v="541.36"/>
    <n v="676.7"/>
    <x v="1234"/>
    <n v="2706.8"/>
    <n v="507.52499999999964"/>
    <n v="6"/>
    <x v="1"/>
  </r>
  <r>
    <x v="7810"/>
    <x v="1"/>
    <x v="1"/>
    <d v="2020-09-26T00:00:00"/>
    <x v="923"/>
    <d v="2020-12-27T00:00:00"/>
    <d v="2020-12-28T00:00:00"/>
    <s v="USD"/>
    <n v="23"/>
    <n v="9"/>
    <n v="238"/>
    <n v="46"/>
    <n v="8"/>
    <n v="0.2"/>
    <n v="2719.66"/>
    <n v="6324.8"/>
    <x v="2352"/>
    <n v="21757.279999999999"/>
    <n v="18721.440000000002"/>
    <n v="1"/>
    <x v="1"/>
  </r>
  <r>
    <x v="7811"/>
    <x v="3"/>
    <x v="4"/>
    <d v="2020-06-18T00:00:00"/>
    <x v="923"/>
    <d v="2020-12-30T00:00:00"/>
    <d v="2020-12-31T00:00:00"/>
    <s v="USD"/>
    <n v="6"/>
    <n v="12"/>
    <n v="333"/>
    <n v="10"/>
    <n v="6"/>
    <n v="0.05"/>
    <n v="1441.44"/>
    <n v="2324.9"/>
    <x v="1442"/>
    <n v="8648.64"/>
    <n v="4603.2900000000009"/>
    <n v="1"/>
    <x v="1"/>
  </r>
  <r>
    <x v="7812"/>
    <x v="0"/>
    <x v="4"/>
    <d v="2020-06-18T00:00:00"/>
    <x v="923"/>
    <d v="2020-12-19T00:00:00"/>
    <d v="2020-12-21T00:00:00"/>
    <s v="USD"/>
    <n v="18"/>
    <n v="26"/>
    <n v="363"/>
    <n v="18"/>
    <n v="7"/>
    <n v="0.08"/>
    <n v="1937.44"/>
    <n v="3798.9"/>
    <x v="2353"/>
    <n v="13562.08"/>
    <n v="10902.836000000001"/>
    <n v="2"/>
    <x v="1"/>
  </r>
  <r>
    <x v="7813"/>
    <x v="3"/>
    <x v="3"/>
    <d v="2020-06-18T00:00:00"/>
    <x v="923"/>
    <d v="2020-12-20T00:00:00"/>
    <d v="2020-12-26T00:00:00"/>
    <s v="USD"/>
    <n v="3"/>
    <n v="39"/>
    <n v="37"/>
    <n v="23"/>
    <n v="4"/>
    <n v="0.05"/>
    <n v="854.25"/>
    <n v="1708.5"/>
    <x v="50"/>
    <n v="3417"/>
    <n v="3075.2999999999993"/>
    <n v="6"/>
    <x v="1"/>
  </r>
  <r>
    <x v="7814"/>
    <x v="0"/>
    <x v="2"/>
    <d v="2020-06-18T00:00:00"/>
    <x v="923"/>
    <d v="2020-12-27T00:00:00"/>
    <d v="2020-12-28T00:00:00"/>
    <s v="USD"/>
    <n v="13"/>
    <n v="18"/>
    <n v="328"/>
    <n v="38"/>
    <n v="4"/>
    <n v="0.2"/>
    <n v="872.34"/>
    <n v="1038.5"/>
    <x v="283"/>
    <n v="3489.36"/>
    <n v="-166.15999999999985"/>
    <n v="1"/>
    <x v="1"/>
  </r>
  <r>
    <x v="7815"/>
    <x v="0"/>
    <x v="1"/>
    <d v="2020-06-18T00:00:00"/>
    <x v="923"/>
    <d v="2021-01-06T00:00:00"/>
    <d v="2021-01-14T00:00:00"/>
    <s v="USD"/>
    <n v="13"/>
    <n v="22"/>
    <n v="209"/>
    <n v="33"/>
    <n v="3"/>
    <n v="0.1"/>
    <n v="110.35"/>
    <n v="180.9"/>
    <x v="526"/>
    <n v="331.04999999999995"/>
    <n v="157.38000000000011"/>
    <n v="8"/>
    <x v="0"/>
  </r>
  <r>
    <x v="7816"/>
    <x v="0"/>
    <x v="3"/>
    <d v="2020-09-26T00:00:00"/>
    <x v="923"/>
    <d v="2021-01-06T00:00:00"/>
    <d v="2021-01-12T00:00:00"/>
    <s v="USD"/>
    <n v="19"/>
    <n v="41"/>
    <n v="23"/>
    <n v="22"/>
    <n v="7"/>
    <n v="0.08"/>
    <n v="2807.57"/>
    <n v="3899.4"/>
    <x v="1771"/>
    <n v="19652.990000000002"/>
    <n v="5459.145999999997"/>
    <n v="6"/>
    <x v="1"/>
  </r>
  <r>
    <x v="7817"/>
    <x v="3"/>
    <x v="4"/>
    <d v="2020-09-26T00:00:00"/>
    <x v="923"/>
    <d v="2020-12-23T00:00:00"/>
    <d v="2020-12-25T00:00:00"/>
    <s v="USD"/>
    <n v="6"/>
    <n v="14"/>
    <n v="360"/>
    <n v="46"/>
    <n v="4"/>
    <n v="0.08"/>
    <n v="831"/>
    <n v="1051.9000000000001"/>
    <x v="384"/>
    <n v="3324"/>
    <n v="546.99200000000064"/>
    <n v="2"/>
    <x v="1"/>
  </r>
  <r>
    <x v="7818"/>
    <x v="2"/>
    <x v="5"/>
    <d v="2020-09-26T00:00:00"/>
    <x v="923"/>
    <d v="2020-12-16T00:00:00"/>
    <d v="2020-12-26T00:00:00"/>
    <s v="USD"/>
    <n v="27"/>
    <n v="41"/>
    <n v="77"/>
    <n v="19"/>
    <n v="8"/>
    <n v="0.05"/>
    <n v="145.12"/>
    <n v="254.6"/>
    <x v="603"/>
    <n v="1160.96"/>
    <n v="773.99999999999977"/>
    <n v="10"/>
    <x v="0"/>
  </r>
  <r>
    <x v="7819"/>
    <x v="1"/>
    <x v="4"/>
    <d v="2020-09-26T00:00:00"/>
    <x v="923"/>
    <d v="2020-12-12T00:00:00"/>
    <d v="2020-12-21T00:00:00"/>
    <s v="USD"/>
    <n v="21"/>
    <n v="18"/>
    <n v="366"/>
    <n v="45"/>
    <n v="1"/>
    <n v="0.1"/>
    <n v="1640.16"/>
    <n v="2412"/>
    <x v="1845"/>
    <n v="1640.16"/>
    <n v="530.6400000000001"/>
    <n v="9"/>
    <x v="0"/>
  </r>
  <r>
    <x v="7820"/>
    <x v="1"/>
    <x v="4"/>
    <d v="2020-06-18T00:00:00"/>
    <x v="923"/>
    <d v="2020-12-14T00:00:00"/>
    <d v="2020-12-22T00:00:00"/>
    <s v="USD"/>
    <n v="23"/>
    <n v="24"/>
    <n v="332"/>
    <n v="35"/>
    <n v="6"/>
    <n v="0.08"/>
    <n v="3509.06"/>
    <n v="6050.1"/>
    <x v="2354"/>
    <n v="21054.36"/>
    <n v="12342.192000000003"/>
    <n v="8"/>
    <x v="0"/>
  </r>
  <r>
    <x v="7821"/>
    <x v="1"/>
    <x v="0"/>
    <d v="2020-06-18T00:00:00"/>
    <x v="923"/>
    <d v="2021-01-02T00:00:00"/>
    <d v="2021-01-11T00:00:00"/>
    <s v="USD"/>
    <n v="23"/>
    <n v="12"/>
    <n v="111"/>
    <n v="7"/>
    <n v="1"/>
    <n v="0.1"/>
    <n v="744.3"/>
    <n v="1078.7"/>
    <x v="192"/>
    <n v="744.3"/>
    <n v="226.53000000000009"/>
    <n v="9"/>
    <x v="0"/>
  </r>
  <r>
    <x v="7822"/>
    <x v="3"/>
    <x v="4"/>
    <d v="2020-09-26T00:00:00"/>
    <x v="924"/>
    <d v="2021-01-02T00:00:00"/>
    <d v="2021-01-08T00:00:00"/>
    <s v="USD"/>
    <n v="4"/>
    <n v="19"/>
    <n v="348"/>
    <n v="2"/>
    <n v="5"/>
    <n v="0.08"/>
    <n v="679.58"/>
    <n v="1078.7"/>
    <x v="70"/>
    <n v="3397.9"/>
    <n v="1564.1200000000003"/>
    <n v="6"/>
    <x v="1"/>
  </r>
  <r>
    <x v="7823"/>
    <x v="0"/>
    <x v="4"/>
    <d v="2020-09-26T00:00:00"/>
    <x v="924"/>
    <d v="2021-01-07T00:00:00"/>
    <d v="2021-01-08T00:00:00"/>
    <s v="USD"/>
    <n v="15"/>
    <n v="39"/>
    <n v="346"/>
    <n v="39"/>
    <n v="8"/>
    <n v="0.05"/>
    <n v="217.08"/>
    <n v="268"/>
    <x v="845"/>
    <n v="1736.64"/>
    <n v="300.15999999999985"/>
    <n v="1"/>
    <x v="1"/>
  </r>
  <r>
    <x v="7824"/>
    <x v="0"/>
    <x v="2"/>
    <d v="2020-09-26T00:00:00"/>
    <x v="924"/>
    <d v="2021-01-07T00:00:00"/>
    <d v="2021-01-11T00:00:00"/>
    <s v="USD"/>
    <n v="20"/>
    <n v="12"/>
    <n v="313"/>
    <n v="5"/>
    <n v="4"/>
    <n v="0.2"/>
    <n v="1760.09"/>
    <n v="2479"/>
    <x v="1403"/>
    <n v="7040.36"/>
    <n v="892.44000000000051"/>
    <n v="4"/>
    <x v="1"/>
  </r>
  <r>
    <x v="7825"/>
    <x v="1"/>
    <x v="0"/>
    <d v="2020-09-26T00:00:00"/>
    <x v="924"/>
    <d v="2020-12-18T00:00:00"/>
    <d v="2020-12-28T00:00:00"/>
    <s v="USD"/>
    <n v="21"/>
    <n v="14"/>
    <n v="139"/>
    <n v="23"/>
    <n v="6"/>
    <n v="0.15"/>
    <n v="164.02"/>
    <n v="227.8"/>
    <x v="874"/>
    <n v="984.12000000000012"/>
    <n v="177.66000000000008"/>
    <n v="10"/>
    <x v="0"/>
  </r>
  <r>
    <x v="7826"/>
    <x v="0"/>
    <x v="5"/>
    <d v="2020-06-18T00:00:00"/>
    <x v="924"/>
    <d v="2021-01-03T00:00:00"/>
    <d v="2021-01-06T00:00:00"/>
    <s v="USD"/>
    <n v="20"/>
    <n v="29"/>
    <n v="79"/>
    <n v="4"/>
    <n v="6"/>
    <n v="0.2"/>
    <n v="5108.08"/>
    <n v="6385.1"/>
    <x v="1448"/>
    <n v="30648.48"/>
    <n v="0"/>
    <n v="3"/>
    <x v="1"/>
  </r>
  <r>
    <x v="7827"/>
    <x v="1"/>
    <x v="2"/>
    <d v="2020-09-26T00:00:00"/>
    <x v="925"/>
    <d v="2020-12-13T00:00:00"/>
    <d v="2020-12-21T00:00:00"/>
    <s v="USD"/>
    <n v="22"/>
    <n v="19"/>
    <n v="327"/>
    <n v="33"/>
    <n v="4"/>
    <n v="0.4"/>
    <n v="2280.88"/>
    <n v="3865.9"/>
    <x v="44"/>
    <n v="9123.52"/>
    <n v="154.63999999999942"/>
    <n v="8"/>
    <x v="0"/>
  </r>
  <r>
    <x v="7828"/>
    <x v="3"/>
    <x v="4"/>
    <d v="2020-09-26T00:00:00"/>
    <x v="925"/>
    <d v="2020-12-20T00:00:00"/>
    <d v="2020-12-24T00:00:00"/>
    <s v="USD"/>
    <n v="3"/>
    <n v="3"/>
    <n v="364"/>
    <n v="29"/>
    <n v="4"/>
    <n v="0.05"/>
    <n v="2363.7600000000002"/>
    <n v="3752"/>
    <x v="1134"/>
    <n v="9455.0400000000009"/>
    <n v="4802.5599999999977"/>
    <n v="4"/>
    <x v="1"/>
  </r>
  <r>
    <x v="7829"/>
    <x v="3"/>
    <x v="0"/>
    <d v="2020-06-18T00:00:00"/>
    <x v="925"/>
    <d v="2020-12-25T00:00:00"/>
    <d v="2021-01-04T00:00:00"/>
    <s v="USD"/>
    <n v="8"/>
    <n v="15"/>
    <n v="93"/>
    <n v="35"/>
    <n v="3"/>
    <n v="0.1"/>
    <n v="512.15"/>
    <n v="1045.2"/>
    <x v="258"/>
    <n v="1536.4499999999998"/>
    <n v="1285.5900000000006"/>
    <n v="10"/>
    <x v="0"/>
  </r>
  <r>
    <x v="7830"/>
    <x v="3"/>
    <x v="4"/>
    <d v="2020-09-26T00:00:00"/>
    <x v="926"/>
    <d v="2020-12-26T00:00:00"/>
    <d v="2020-12-29T00:00:00"/>
    <s v="USD"/>
    <n v="9"/>
    <n v="19"/>
    <n v="350"/>
    <n v="5"/>
    <n v="8"/>
    <n v="0.1"/>
    <n v="694.52"/>
    <n v="951.4"/>
    <x v="225"/>
    <n v="5556.16"/>
    <n v="1293.92"/>
    <n v="3"/>
    <x v="1"/>
  </r>
  <r>
    <x v="7831"/>
    <x v="1"/>
    <x v="2"/>
    <d v="2020-09-26T00:00:00"/>
    <x v="926"/>
    <d v="2020-12-20T00:00:00"/>
    <d v="2020-12-26T00:00:00"/>
    <s v="USD"/>
    <n v="20"/>
    <n v="32"/>
    <n v="310"/>
    <n v="25"/>
    <n v="6"/>
    <n v="0.15"/>
    <n v="219.76"/>
    <n v="268"/>
    <x v="442"/>
    <n v="1318.56"/>
    <n v="48.240000000000009"/>
    <n v="6"/>
    <x v="1"/>
  </r>
  <r>
    <x v="7832"/>
    <x v="3"/>
    <x v="2"/>
    <d v="2020-09-26T00:00:00"/>
    <x v="926"/>
    <d v="2021-01-02T00:00:00"/>
    <d v="2021-01-03T00:00:00"/>
    <s v="USD"/>
    <n v="7"/>
    <n v="25"/>
    <n v="322"/>
    <n v="37"/>
    <n v="1"/>
    <n v="0.05"/>
    <n v="1058.33"/>
    <n v="2405.3000000000002"/>
    <x v="1358"/>
    <n v="1058.33"/>
    <n v="1226.7049999999999"/>
    <n v="1"/>
    <x v="1"/>
  </r>
  <r>
    <x v="7833"/>
    <x v="3"/>
    <x v="1"/>
    <d v="2020-06-18T00:00:00"/>
    <x v="926"/>
    <d v="2020-12-20T00:00:00"/>
    <d v="2020-12-30T00:00:00"/>
    <s v="USD"/>
    <n v="4"/>
    <n v="19"/>
    <n v="214"/>
    <n v="26"/>
    <n v="6"/>
    <n v="0.05"/>
    <n v="614.79"/>
    <n v="991.6"/>
    <x v="491"/>
    <n v="3688.74"/>
    <n v="1963.38"/>
    <n v="10"/>
    <x v="0"/>
  </r>
  <r>
    <x v="7834"/>
    <x v="2"/>
    <x v="0"/>
    <d v="2020-09-26T00:00:00"/>
    <x v="926"/>
    <d v="2020-12-27T00:00:00"/>
    <d v="2020-12-30T00:00:00"/>
    <s v="USD"/>
    <n v="26"/>
    <n v="3"/>
    <n v="92"/>
    <n v="2"/>
    <n v="1"/>
    <n v="0.15"/>
    <n v="1688.4"/>
    <n v="2010"/>
    <x v="850"/>
    <n v="1688.4"/>
    <n v="20.099999999999909"/>
    <n v="3"/>
    <x v="1"/>
  </r>
  <r>
    <x v="7835"/>
    <x v="0"/>
    <x v="0"/>
    <d v="2020-09-26T00:00:00"/>
    <x v="926"/>
    <d v="2020-12-25T00:00:00"/>
    <d v="2020-12-28T00:00:00"/>
    <s v="USD"/>
    <n v="15"/>
    <n v="2"/>
    <n v="125"/>
    <n v="47"/>
    <n v="1"/>
    <n v="0.08"/>
    <n v="524.61"/>
    <n v="971.5"/>
    <x v="472"/>
    <n v="524.61"/>
    <n v="369.17000000000007"/>
    <n v="3"/>
    <x v="1"/>
  </r>
  <r>
    <x v="7836"/>
    <x v="0"/>
    <x v="0"/>
    <d v="2020-09-26T00:00:00"/>
    <x v="927"/>
    <d v="2021-01-10T00:00:00"/>
    <d v="2021-01-17T00:00:00"/>
    <s v="USD"/>
    <n v="12"/>
    <n v="17"/>
    <n v="175"/>
    <n v="41"/>
    <n v="6"/>
    <n v="0.05"/>
    <n v="4102.8100000000004"/>
    <n v="5065.2"/>
    <x v="2355"/>
    <n v="24616.86"/>
    <n v="4254.7799999999952"/>
    <n v="7"/>
    <x v="1"/>
  </r>
  <r>
    <x v="7837"/>
    <x v="3"/>
    <x v="2"/>
    <d v="2020-09-26T00:00:00"/>
    <x v="927"/>
    <d v="2020-12-31T00:00:00"/>
    <d v="2021-01-09T00:00:00"/>
    <s v="USD"/>
    <n v="5"/>
    <n v="6"/>
    <n v="286"/>
    <n v="9"/>
    <n v="2"/>
    <n v="0.3"/>
    <n v="1371.22"/>
    <n v="2539.3000000000002"/>
    <x v="1320"/>
    <n v="2742.44"/>
    <n v="812.57999999999993"/>
    <n v="9"/>
    <x v="0"/>
  </r>
  <r>
    <x v="7838"/>
    <x v="3"/>
    <x v="4"/>
    <d v="2020-09-26T00:00:00"/>
    <x v="927"/>
    <d v="2020-12-20T00:00:00"/>
    <d v="2020-12-22T00:00:00"/>
    <s v="USD"/>
    <n v="12"/>
    <n v="23"/>
    <n v="344"/>
    <n v="37"/>
    <n v="5"/>
    <n v="0.08"/>
    <n v="447.56"/>
    <n v="1118.9000000000001"/>
    <x v="262"/>
    <n v="2237.8000000000002"/>
    <n v="2909.1400000000003"/>
    <n v="2"/>
    <x v="1"/>
  </r>
  <r>
    <x v="7839"/>
    <x v="0"/>
    <x v="1"/>
    <d v="2020-09-26T00:00:00"/>
    <x v="927"/>
    <d v="2021-01-07T00:00:00"/>
    <d v="2021-01-09T00:00:00"/>
    <s v="USD"/>
    <n v="13"/>
    <n v="16"/>
    <n v="258"/>
    <n v="46"/>
    <n v="2"/>
    <n v="0.05"/>
    <n v="2956.11"/>
    <n v="3839.1"/>
    <x v="320"/>
    <n v="5912.22"/>
    <n v="1382.0699999999988"/>
    <n v="2"/>
    <x v="1"/>
  </r>
  <r>
    <x v="7840"/>
    <x v="0"/>
    <x v="0"/>
    <d v="2020-09-26T00:00:00"/>
    <x v="927"/>
    <d v="2021-01-03T00:00:00"/>
    <d v="2021-01-11T00:00:00"/>
    <s v="USD"/>
    <n v="18"/>
    <n v="15"/>
    <n v="137"/>
    <n v="23"/>
    <n v="5"/>
    <n v="0.08"/>
    <n v="4249.1400000000003"/>
    <n v="6070.2"/>
    <x v="860"/>
    <n v="21245.7"/>
    <n v="6677.2200000000012"/>
    <n v="8"/>
    <x v="0"/>
  </r>
  <r>
    <x v="7841"/>
    <x v="1"/>
    <x v="0"/>
    <d v="2020-09-26T00:00:00"/>
    <x v="927"/>
    <d v="2020-12-25T00:00:00"/>
    <d v="2021-01-03T00:00:00"/>
    <s v="USD"/>
    <n v="25"/>
    <n v="3"/>
    <n v="146"/>
    <n v="36"/>
    <n v="5"/>
    <n v="0.05"/>
    <n v="720.38"/>
    <n v="1125.5999999999999"/>
    <x v="234"/>
    <n v="3601.9"/>
    <n v="1744.6999999999994"/>
    <n v="9"/>
    <x v="0"/>
  </r>
  <r>
    <x v="7842"/>
    <x v="0"/>
    <x v="0"/>
    <d v="2020-09-26T00:00:00"/>
    <x v="927"/>
    <d v="2020-12-18T00:00:00"/>
    <d v="2020-12-25T00:00:00"/>
    <s v="USD"/>
    <n v="18"/>
    <n v="22"/>
    <n v="149"/>
    <n v="44"/>
    <n v="6"/>
    <n v="0.2"/>
    <n v="492.45"/>
    <n v="1005"/>
    <x v="458"/>
    <n v="2954.7"/>
    <n v="1869.3000000000002"/>
    <n v="7"/>
    <x v="1"/>
  </r>
  <r>
    <x v="7843"/>
    <x v="3"/>
    <x v="1"/>
    <d v="2020-09-26T00:00:00"/>
    <x v="927"/>
    <d v="2021-01-09T00:00:00"/>
    <d v="2021-01-10T00:00:00"/>
    <s v="USD"/>
    <n v="5"/>
    <n v="12"/>
    <n v="208"/>
    <n v="13"/>
    <n v="7"/>
    <n v="0.05"/>
    <n v="1565.79"/>
    <n v="3819"/>
    <x v="668"/>
    <n v="10960.529999999999"/>
    <n v="14435.82"/>
    <n v="1"/>
    <x v="1"/>
  </r>
  <r>
    <x v="7844"/>
    <x v="0"/>
    <x v="5"/>
    <d v="2020-06-18T00:00:00"/>
    <x v="927"/>
    <d v="2020-12-29T00:00:00"/>
    <d v="2020-12-31T00:00:00"/>
    <s v="USD"/>
    <n v="19"/>
    <n v="10"/>
    <n v="82"/>
    <n v="31"/>
    <n v="6"/>
    <n v="0.4"/>
    <n v="1970.74"/>
    <n v="2559.4"/>
    <x v="1426"/>
    <n v="11824.44"/>
    <n v="-2610.6000000000004"/>
    <n v="2"/>
    <x v="1"/>
  </r>
  <r>
    <x v="7845"/>
    <x v="3"/>
    <x v="2"/>
    <d v="2020-09-26T00:00:00"/>
    <x v="928"/>
    <d v="2021-01-01T00:00:00"/>
    <d v="2021-01-05T00:00:00"/>
    <s v="USD"/>
    <n v="12"/>
    <n v="27"/>
    <n v="287"/>
    <n v="19"/>
    <n v="7"/>
    <n v="0.08"/>
    <n v="990.53"/>
    <n v="1286.4000000000001"/>
    <x v="2356"/>
    <n v="6933.71"/>
    <n v="1350.706000000001"/>
    <n v="4"/>
    <x v="1"/>
  </r>
  <r>
    <x v="7846"/>
    <x v="3"/>
    <x v="1"/>
    <d v="2020-09-26T00:00:00"/>
    <x v="928"/>
    <d v="2021-01-05T00:00:00"/>
    <d v="2021-01-07T00:00:00"/>
    <s v="USD"/>
    <n v="10"/>
    <n v="28"/>
    <n v="254"/>
    <n v="37"/>
    <n v="1"/>
    <n v="0.15"/>
    <n v="110.55"/>
    <n v="221.1"/>
    <x v="1271"/>
    <n v="110.55"/>
    <n v="77.385000000000005"/>
    <n v="2"/>
    <x v="1"/>
  </r>
  <r>
    <x v="7847"/>
    <x v="3"/>
    <x v="1"/>
    <d v="2020-09-26T00:00:00"/>
    <x v="928"/>
    <d v="2020-12-17T00:00:00"/>
    <d v="2020-12-20T00:00:00"/>
    <s v="USD"/>
    <n v="10"/>
    <n v="20"/>
    <n v="235"/>
    <n v="23"/>
    <n v="3"/>
    <n v="0.08"/>
    <n v="606.48"/>
    <n v="978.2"/>
    <x v="1378"/>
    <n v="1819.44"/>
    <n v="880.39200000000028"/>
    <n v="3"/>
    <x v="1"/>
  </r>
  <r>
    <x v="7848"/>
    <x v="3"/>
    <x v="0"/>
    <d v="2020-06-18T00:00:00"/>
    <x v="928"/>
    <d v="2020-12-22T00:00:00"/>
    <d v="2020-12-27T00:00:00"/>
    <s v="USD"/>
    <n v="11"/>
    <n v="16"/>
    <n v="169"/>
    <n v="36"/>
    <n v="7"/>
    <n v="0.1"/>
    <n v="99.7"/>
    <n v="207.7"/>
    <x v="1072"/>
    <n v="697.9"/>
    <n v="610.61"/>
    <n v="5"/>
    <x v="1"/>
  </r>
  <r>
    <x v="7849"/>
    <x v="1"/>
    <x v="4"/>
    <d v="2020-06-18T00:00:00"/>
    <x v="928"/>
    <d v="2021-01-05T00:00:00"/>
    <d v="2021-01-12T00:00:00"/>
    <s v="USD"/>
    <n v="23"/>
    <n v="33"/>
    <n v="350"/>
    <n v="46"/>
    <n v="3"/>
    <n v="0.05"/>
    <n v="529.29999999999995"/>
    <n v="670"/>
    <x v="850"/>
    <n v="1587.8999999999999"/>
    <n v="321.60000000000014"/>
    <n v="7"/>
    <x v="1"/>
  </r>
  <r>
    <x v="7850"/>
    <x v="1"/>
    <x v="2"/>
    <d v="2020-09-26T00:00:00"/>
    <x v="928"/>
    <d v="2021-01-07T00:00:00"/>
    <d v="2021-01-08T00:00:00"/>
    <s v="USD"/>
    <n v="22"/>
    <n v="3"/>
    <n v="293"/>
    <n v="31"/>
    <n v="8"/>
    <n v="0.08"/>
    <n v="135.68"/>
    <n v="167.5"/>
    <x v="259"/>
    <n v="1085.44"/>
    <n v="147.3599999999999"/>
    <n v="1"/>
    <x v="1"/>
  </r>
  <r>
    <x v="7851"/>
    <x v="0"/>
    <x v="2"/>
    <d v="2020-09-26T00:00:00"/>
    <x v="928"/>
    <d v="2021-01-09T00:00:00"/>
    <d v="2021-01-10T00:00:00"/>
    <s v="USD"/>
    <n v="12"/>
    <n v="22"/>
    <n v="266"/>
    <n v="17"/>
    <n v="4"/>
    <n v="0.15"/>
    <n v="92.26"/>
    <n v="180.9"/>
    <x v="641"/>
    <n v="369.04"/>
    <n v="246.02000000000004"/>
    <n v="1"/>
    <x v="1"/>
  </r>
  <r>
    <x v="7852"/>
    <x v="3"/>
    <x v="0"/>
    <d v="2020-09-26T00:00:00"/>
    <x v="928"/>
    <d v="2020-12-28T00:00:00"/>
    <d v="2021-01-07T00:00:00"/>
    <s v="USD"/>
    <n v="5"/>
    <n v="42"/>
    <n v="88"/>
    <n v="2"/>
    <n v="5"/>
    <n v="0.1"/>
    <n v="1782.2"/>
    <n v="2345"/>
    <x v="755"/>
    <n v="8911"/>
    <n v="1641.5"/>
    <n v="10"/>
    <x v="0"/>
  </r>
  <r>
    <x v="7853"/>
    <x v="0"/>
    <x v="2"/>
    <d v="2020-09-26T00:00:00"/>
    <x v="928"/>
    <d v="2020-12-28T00:00:00"/>
    <d v="2021-01-02T00:00:00"/>
    <s v="USD"/>
    <n v="12"/>
    <n v="30"/>
    <n v="273"/>
    <n v="39"/>
    <n v="4"/>
    <n v="0.08"/>
    <n v="706.18"/>
    <n v="1038.5"/>
    <x v="283"/>
    <n v="2824.72"/>
    <n v="996.96000000000049"/>
    <n v="5"/>
    <x v="1"/>
  </r>
  <r>
    <x v="7854"/>
    <x v="3"/>
    <x v="0"/>
    <d v="2020-09-26T00:00:00"/>
    <x v="928"/>
    <d v="2020-12-20T00:00:00"/>
    <d v="2020-12-23T00:00:00"/>
    <s v="USD"/>
    <n v="4"/>
    <n v="3"/>
    <n v="101"/>
    <n v="15"/>
    <n v="8"/>
    <n v="0.08"/>
    <n v="85.36"/>
    <n v="174.2"/>
    <x v="1516"/>
    <n v="682.88"/>
    <n v="599.23200000000008"/>
    <n v="3"/>
    <x v="1"/>
  </r>
  <r>
    <x v="7855"/>
    <x v="1"/>
    <x v="4"/>
    <d v="2020-09-26T00:00:00"/>
    <x v="928"/>
    <d v="2021-01-07T00:00:00"/>
    <d v="2021-01-15T00:00:00"/>
    <s v="USD"/>
    <n v="23"/>
    <n v="16"/>
    <n v="361"/>
    <n v="2"/>
    <n v="7"/>
    <n v="0.1"/>
    <n v="737.27"/>
    <n v="877.7"/>
    <x v="890"/>
    <n v="5160.8899999999994"/>
    <n v="368.6200000000008"/>
    <n v="8"/>
    <x v="0"/>
  </r>
  <r>
    <x v="7856"/>
    <x v="1"/>
    <x v="1"/>
    <d v="2020-09-26T00:00:00"/>
    <x v="928"/>
    <d v="2020-12-19T00:00:00"/>
    <d v="2020-12-28T00:00:00"/>
    <s v="USD"/>
    <n v="22"/>
    <n v="40"/>
    <n v="240"/>
    <n v="10"/>
    <n v="7"/>
    <n v="0.08"/>
    <n v="469.94"/>
    <n v="1118.9000000000001"/>
    <x v="156"/>
    <n v="3289.58"/>
    <n v="3916.1360000000013"/>
    <n v="9"/>
    <x v="0"/>
  </r>
  <r>
    <x v="7857"/>
    <x v="0"/>
    <x v="5"/>
    <d v="2020-09-26T00:00:00"/>
    <x v="929"/>
    <d v="2021-01-07T00:00:00"/>
    <d v="2021-01-17T00:00:00"/>
    <s v="USD"/>
    <n v="19"/>
    <n v="3"/>
    <n v="75"/>
    <n v="40"/>
    <n v="6"/>
    <n v="0.05"/>
    <n v="148.19999999999999"/>
    <n v="187.6"/>
    <x v="892"/>
    <n v="889.19999999999993"/>
    <n v="180.12"/>
    <n v="10"/>
    <x v="0"/>
  </r>
  <r>
    <x v="7858"/>
    <x v="0"/>
    <x v="3"/>
    <d v="2020-09-26T00:00:00"/>
    <x v="929"/>
    <d v="2021-01-03T00:00:00"/>
    <d v="2021-01-06T00:00:00"/>
    <s v="USD"/>
    <n v="18"/>
    <n v="48"/>
    <n v="19"/>
    <n v="39"/>
    <n v="8"/>
    <n v="0.4"/>
    <n v="1522.24"/>
    <n v="2378.5"/>
    <x v="1686"/>
    <n v="12177.92"/>
    <n v="-761.1200000000008"/>
    <n v="3"/>
    <x v="1"/>
  </r>
  <r>
    <x v="7859"/>
    <x v="3"/>
    <x v="0"/>
    <d v="2020-09-26T00:00:00"/>
    <x v="929"/>
    <d v="2020-12-24T00:00:00"/>
    <d v="2020-12-31T00:00:00"/>
    <s v="USD"/>
    <n v="2"/>
    <n v="7"/>
    <n v="161"/>
    <n v="45"/>
    <n v="2"/>
    <n v="0.15"/>
    <n v="837.17"/>
    <n v="984.9"/>
    <x v="2083"/>
    <n v="1674.34"/>
    <n v="-9.9999999999909051E-3"/>
    <n v="7"/>
    <x v="1"/>
  </r>
  <r>
    <x v="7860"/>
    <x v="3"/>
    <x v="5"/>
    <d v="2020-09-26T00:00:00"/>
    <x v="929"/>
    <d v="2021-01-03T00:00:00"/>
    <d v="2021-01-06T00:00:00"/>
    <s v="USD"/>
    <n v="7"/>
    <n v="6"/>
    <n v="63"/>
    <n v="17"/>
    <n v="7"/>
    <n v="0.08"/>
    <n v="948.72"/>
    <n v="1976.5"/>
    <x v="2357"/>
    <n v="6641.04"/>
    <n v="6087.62"/>
    <n v="3"/>
    <x v="1"/>
  </r>
  <r>
    <x v="7861"/>
    <x v="1"/>
    <x v="5"/>
    <d v="2020-09-26T00:00:00"/>
    <x v="929"/>
    <d v="2021-01-11T00:00:00"/>
    <d v="2021-01-20T00:00:00"/>
    <s v="USD"/>
    <n v="25"/>
    <n v="3"/>
    <n v="82"/>
    <n v="43"/>
    <n v="2"/>
    <n v="0.2"/>
    <n v="1748.7"/>
    <n v="3886"/>
    <x v="711"/>
    <n v="3497.4"/>
    <n v="2720.2000000000003"/>
    <n v="9"/>
    <x v="0"/>
  </r>
  <r>
    <x v="7862"/>
    <x v="0"/>
    <x v="0"/>
    <d v="2020-09-26T00:00:00"/>
    <x v="929"/>
    <d v="2020-12-19T00:00:00"/>
    <d v="2020-12-29T00:00:00"/>
    <s v="USD"/>
    <n v="12"/>
    <n v="10"/>
    <n v="187"/>
    <n v="24"/>
    <n v="3"/>
    <n v="0.08"/>
    <n v="105.06"/>
    <n v="214.4"/>
    <x v="2048"/>
    <n v="315.18"/>
    <n v="276.56400000000002"/>
    <n v="10"/>
    <x v="0"/>
  </r>
  <r>
    <x v="7863"/>
    <x v="0"/>
    <x v="2"/>
    <d v="2020-09-26T00:00:00"/>
    <x v="930"/>
    <d v="2020-12-28T00:00:00"/>
    <d v="2021-01-01T00:00:00"/>
    <s v="USD"/>
    <n v="16"/>
    <n v="41"/>
    <n v="281"/>
    <n v="33"/>
    <n v="2"/>
    <n v="0.08"/>
    <n v="1477.89"/>
    <n v="1802.3"/>
    <x v="238"/>
    <n v="2955.78"/>
    <n v="360.45199999999977"/>
    <n v="4"/>
    <x v="1"/>
  </r>
  <r>
    <x v="7864"/>
    <x v="3"/>
    <x v="0"/>
    <d v="2020-09-26T00:00:00"/>
    <x v="930"/>
    <d v="2021-01-13T00:00:00"/>
    <d v="2021-01-15T00:00:00"/>
    <s v="USD"/>
    <n v="7"/>
    <n v="48"/>
    <n v="131"/>
    <n v="3"/>
    <n v="2"/>
    <n v="0.08"/>
    <n v="4328.33"/>
    <n v="5849.1"/>
    <x v="546"/>
    <n v="8656.66"/>
    <n v="2105.6840000000011"/>
    <n v="2"/>
    <x v="1"/>
  </r>
  <r>
    <x v="7865"/>
    <x v="0"/>
    <x v="0"/>
    <d v="2020-09-26T00:00:00"/>
    <x v="930"/>
    <d v="2021-01-10T00:00:00"/>
    <d v="2021-01-17T00:00:00"/>
    <s v="USD"/>
    <n v="17"/>
    <n v="50"/>
    <n v="161"/>
    <n v="14"/>
    <n v="3"/>
    <n v="0.05"/>
    <n v="637.84"/>
    <n v="938"/>
    <x v="257"/>
    <n v="1913.52"/>
    <n v="759.77999999999975"/>
    <n v="7"/>
    <x v="1"/>
  </r>
  <r>
    <x v="7866"/>
    <x v="3"/>
    <x v="2"/>
    <d v="2020-06-18T00:00:00"/>
    <x v="930"/>
    <d v="2020-12-28T00:00:00"/>
    <d v="2021-01-04T00:00:00"/>
    <s v="USD"/>
    <n v="7"/>
    <n v="12"/>
    <n v="297"/>
    <n v="11"/>
    <n v="3"/>
    <n v="0.15"/>
    <n v="997.83"/>
    <n v="1882.7"/>
    <x v="1242"/>
    <n v="2993.4900000000002"/>
    <n v="1807.395"/>
    <n v="7"/>
    <x v="1"/>
  </r>
  <r>
    <x v="7867"/>
    <x v="3"/>
    <x v="0"/>
    <d v="2020-09-26T00:00:00"/>
    <x v="930"/>
    <d v="2020-12-23T00:00:00"/>
    <d v="2020-12-24T00:00:00"/>
    <s v="USD"/>
    <n v="9"/>
    <n v="23"/>
    <n v="102"/>
    <n v="10"/>
    <n v="6"/>
    <n v="0.08"/>
    <n v="1923.84"/>
    <n v="3926.2"/>
    <x v="441"/>
    <n v="11543.039999999999"/>
    <n v="10129.584000000001"/>
    <n v="1"/>
    <x v="1"/>
  </r>
  <r>
    <x v="7868"/>
    <x v="0"/>
    <x v="2"/>
    <d v="2020-09-26T00:00:00"/>
    <x v="930"/>
    <d v="2021-01-08T00:00:00"/>
    <d v="2021-01-13T00:00:00"/>
    <s v="USD"/>
    <n v="17"/>
    <n v="13"/>
    <n v="296"/>
    <n v="37"/>
    <n v="5"/>
    <n v="0.1"/>
    <n v="1331.96"/>
    <n v="1876"/>
    <x v="176"/>
    <n v="6659.8"/>
    <n v="1782.1999999999998"/>
    <n v="5"/>
    <x v="1"/>
  </r>
  <r>
    <x v="7869"/>
    <x v="3"/>
    <x v="0"/>
    <d v="2020-06-18T00:00:00"/>
    <x v="931"/>
    <d v="2020-12-20T00:00:00"/>
    <d v="2020-12-22T00:00:00"/>
    <s v="USD"/>
    <n v="1"/>
    <n v="43"/>
    <n v="132"/>
    <n v="29"/>
    <n v="5"/>
    <n v="0.1"/>
    <n v="2954.97"/>
    <n v="3993.2"/>
    <x v="1023"/>
    <n v="14774.849999999999"/>
    <n v="3194.5500000000029"/>
    <n v="2"/>
    <x v="1"/>
  </r>
  <r>
    <x v="7870"/>
    <x v="1"/>
    <x v="0"/>
    <d v="2020-06-18T00:00:00"/>
    <x v="931"/>
    <d v="2020-12-24T00:00:00"/>
    <d v="2020-12-26T00:00:00"/>
    <s v="USD"/>
    <n v="25"/>
    <n v="32"/>
    <n v="177"/>
    <n v="43"/>
    <n v="2"/>
    <n v="0.2"/>
    <n v="4012.76"/>
    <n v="6472.2"/>
    <x v="2358"/>
    <n v="8025.52"/>
    <n v="2330"/>
    <n v="2"/>
    <x v="1"/>
  </r>
  <r>
    <x v="7871"/>
    <x v="3"/>
    <x v="5"/>
    <d v="2020-09-26T00:00:00"/>
    <x v="931"/>
    <d v="2021-01-11T00:00:00"/>
    <d v="2021-01-16T00:00:00"/>
    <s v="USD"/>
    <n v="1"/>
    <n v="25"/>
    <n v="81"/>
    <n v="12"/>
    <n v="4"/>
    <n v="0.3"/>
    <n v="1839.02"/>
    <n v="3912.8"/>
    <x v="8"/>
    <n v="7356.08"/>
    <n v="3599.76"/>
    <n v="5"/>
    <x v="1"/>
  </r>
  <r>
    <x v="7872"/>
    <x v="2"/>
    <x v="0"/>
    <d v="2020-09-26T00:00:00"/>
    <x v="931"/>
    <d v="2021-01-12T00:00:00"/>
    <d v="2021-01-19T00:00:00"/>
    <s v="USD"/>
    <n v="27"/>
    <n v="29"/>
    <n v="135"/>
    <n v="26"/>
    <n v="5"/>
    <n v="0.05"/>
    <n v="2908.87"/>
    <n v="5386.8"/>
    <x v="2359"/>
    <n v="14544.349999999999"/>
    <n v="11042.95"/>
    <n v="7"/>
    <x v="1"/>
  </r>
  <r>
    <x v="7873"/>
    <x v="0"/>
    <x v="2"/>
    <d v="2020-09-26T00:00:00"/>
    <x v="931"/>
    <d v="2020-12-19T00:00:00"/>
    <d v="2020-12-26T00:00:00"/>
    <s v="USD"/>
    <n v="19"/>
    <n v="38"/>
    <n v="282"/>
    <n v="44"/>
    <n v="6"/>
    <n v="0.05"/>
    <n v="460.09"/>
    <n v="730.3"/>
    <x v="2360"/>
    <n v="2760.54"/>
    <n v="1402.1699999999992"/>
    <n v="7"/>
    <x v="1"/>
  </r>
  <r>
    <x v="7874"/>
    <x v="3"/>
    <x v="5"/>
    <d v="2020-09-26T00:00:00"/>
    <x v="931"/>
    <d v="2020-12-25T00:00:00"/>
    <d v="2021-01-03T00:00:00"/>
    <s v="USD"/>
    <n v="2"/>
    <n v="33"/>
    <n v="86"/>
    <n v="17"/>
    <n v="3"/>
    <n v="0.1"/>
    <n v="1471.99"/>
    <n v="2264.6"/>
    <x v="382"/>
    <n v="4415.97"/>
    <n v="1698.4499999999989"/>
    <n v="9"/>
    <x v="0"/>
  </r>
  <r>
    <x v="7875"/>
    <x v="0"/>
    <x v="0"/>
    <d v="2020-09-26T00:00:00"/>
    <x v="931"/>
    <d v="2021-01-12T00:00:00"/>
    <d v="2021-01-20T00:00:00"/>
    <s v="USD"/>
    <n v="13"/>
    <n v="29"/>
    <n v="98"/>
    <n v="5"/>
    <n v="7"/>
    <n v="0.05"/>
    <n v="482.6"/>
    <n v="984.9"/>
    <x v="541"/>
    <n v="3378.2000000000003"/>
    <n v="3171.3849999999998"/>
    <n v="8"/>
    <x v="0"/>
  </r>
  <r>
    <x v="7876"/>
    <x v="2"/>
    <x v="1"/>
    <d v="2020-09-26T00:00:00"/>
    <x v="931"/>
    <d v="2020-12-28T00:00:00"/>
    <d v="2021-01-03T00:00:00"/>
    <s v="USD"/>
    <n v="26"/>
    <n v="10"/>
    <n v="211"/>
    <n v="38"/>
    <n v="6"/>
    <n v="0.08"/>
    <n v="2197.73"/>
    <n v="2854.2"/>
    <x v="2361"/>
    <n v="13186.380000000001"/>
    <n v="2568.8039999999964"/>
    <n v="6"/>
    <x v="1"/>
  </r>
  <r>
    <x v="7877"/>
    <x v="3"/>
    <x v="0"/>
    <d v="2020-06-18T00:00:00"/>
    <x v="931"/>
    <d v="2020-12-22T00:00:00"/>
    <d v="2020-12-27T00:00:00"/>
    <s v="USD"/>
    <n v="9"/>
    <n v="34"/>
    <n v="133"/>
    <n v="45"/>
    <n v="8"/>
    <n v="0.08"/>
    <n v="160.80000000000001"/>
    <n v="268"/>
    <x v="845"/>
    <n v="1286.4000000000001"/>
    <n v="686.07999999999993"/>
    <n v="5"/>
    <x v="1"/>
  </r>
  <r>
    <x v="7878"/>
    <x v="1"/>
    <x v="3"/>
    <d v="2020-09-26T00:00:00"/>
    <x v="931"/>
    <d v="2021-01-12T00:00:00"/>
    <d v="2021-01-19T00:00:00"/>
    <s v="USD"/>
    <n v="21"/>
    <n v="44"/>
    <n v="17"/>
    <n v="5"/>
    <n v="3"/>
    <n v="0.2"/>
    <n v="4542.9399999999996"/>
    <n v="6398.5"/>
    <x v="1641"/>
    <n v="13628.82"/>
    <n v="1727.5800000000017"/>
    <n v="7"/>
    <x v="1"/>
  </r>
  <r>
    <x v="7879"/>
    <x v="2"/>
    <x v="0"/>
    <d v="2020-09-26T00:00:00"/>
    <x v="931"/>
    <d v="2020-12-21T00:00:00"/>
    <d v="2020-12-26T00:00:00"/>
    <s v="USD"/>
    <n v="26"/>
    <n v="13"/>
    <n v="106"/>
    <n v="26"/>
    <n v="5"/>
    <n v="0.08"/>
    <n v="1726.99"/>
    <n v="3597.9"/>
    <x v="1894"/>
    <n v="8634.9500000000007"/>
    <n v="7915.3899999999994"/>
    <n v="5"/>
    <x v="1"/>
  </r>
  <r>
    <x v="7880"/>
    <x v="3"/>
    <x v="0"/>
    <d v="2020-09-26T00:00:00"/>
    <x v="931"/>
    <d v="2021-01-11T00:00:00"/>
    <d v="2021-01-20T00:00:00"/>
    <s v="USD"/>
    <n v="8"/>
    <n v="20"/>
    <n v="136"/>
    <n v="27"/>
    <n v="3"/>
    <n v="0.2"/>
    <n v="3135.6"/>
    <n v="4020"/>
    <x v="205"/>
    <n v="9406.7999999999993"/>
    <n v="241.20000000000073"/>
    <n v="9"/>
    <x v="0"/>
  </r>
  <r>
    <x v="7881"/>
    <x v="3"/>
    <x v="1"/>
    <d v="2020-09-26T00:00:00"/>
    <x v="932"/>
    <d v="2020-12-24T00:00:00"/>
    <d v="2020-12-26T00:00:00"/>
    <s v="USD"/>
    <n v="7"/>
    <n v="26"/>
    <n v="234"/>
    <n v="35"/>
    <n v="1"/>
    <n v="0.05"/>
    <n v="1784.48"/>
    <n v="2586.1999999999998"/>
    <x v="2131"/>
    <n v="1784.48"/>
    <n v="672.40999999999985"/>
    <n v="2"/>
    <x v="1"/>
  </r>
  <r>
    <x v="7882"/>
    <x v="3"/>
    <x v="0"/>
    <d v="2020-06-18T00:00:00"/>
    <x v="932"/>
    <d v="2021-01-08T00:00:00"/>
    <d v="2021-01-12T00:00:00"/>
    <s v="USD"/>
    <n v="9"/>
    <n v="8"/>
    <n v="182"/>
    <n v="43"/>
    <n v="4"/>
    <n v="0.05"/>
    <n v="617.87"/>
    <n v="1065.3"/>
    <x v="312"/>
    <n v="2471.48"/>
    <n v="1576.6599999999994"/>
    <n v="4"/>
    <x v="1"/>
  </r>
  <r>
    <x v="7883"/>
    <x v="3"/>
    <x v="0"/>
    <d v="2020-09-26T00:00:00"/>
    <x v="932"/>
    <d v="2021-01-10T00:00:00"/>
    <d v="2021-01-14T00:00:00"/>
    <s v="USD"/>
    <n v="7"/>
    <n v="13"/>
    <n v="140"/>
    <n v="1"/>
    <n v="3"/>
    <n v="0.3"/>
    <n v="1949.7"/>
    <n v="3899.4"/>
    <x v="546"/>
    <n v="5849.1"/>
    <n v="2339.6399999999994"/>
    <n v="4"/>
    <x v="1"/>
  </r>
  <r>
    <x v="7884"/>
    <x v="3"/>
    <x v="3"/>
    <d v="2020-09-26T00:00:00"/>
    <x v="932"/>
    <d v="2020-12-22T00:00:00"/>
    <d v="2020-12-24T00:00:00"/>
    <s v="USD"/>
    <n v="11"/>
    <n v="7"/>
    <n v="16"/>
    <n v="37"/>
    <n v="7"/>
    <n v="0.05"/>
    <n v="512.95000000000005"/>
    <n v="884.4"/>
    <x v="1722"/>
    <n v="3590.6500000000005"/>
    <n v="2290.6099999999997"/>
    <n v="2"/>
    <x v="1"/>
  </r>
  <r>
    <x v="7885"/>
    <x v="1"/>
    <x v="3"/>
    <d v="2020-06-18T00:00:00"/>
    <x v="932"/>
    <d v="2020-12-27T00:00:00"/>
    <d v="2021-01-03T00:00:00"/>
    <s v="USD"/>
    <n v="21"/>
    <n v="18"/>
    <n v="11"/>
    <n v="20"/>
    <n v="7"/>
    <n v="0.4"/>
    <n v="532.17999999999995"/>
    <n v="1132.3"/>
    <x v="799"/>
    <n v="3725.2599999999998"/>
    <n v="1030.4000000000001"/>
    <n v="7"/>
    <x v="1"/>
  </r>
  <r>
    <x v="7886"/>
    <x v="3"/>
    <x v="0"/>
    <d v="2020-09-26T00:00:00"/>
    <x v="932"/>
    <d v="2021-01-07T00:00:00"/>
    <d v="2021-01-16T00:00:00"/>
    <s v="USD"/>
    <n v="11"/>
    <n v="42"/>
    <n v="119"/>
    <n v="4"/>
    <n v="1"/>
    <n v="0.08"/>
    <n v="1479.49"/>
    <n v="2425.4"/>
    <x v="321"/>
    <n v="1479.49"/>
    <n v="751.87800000000038"/>
    <n v="9"/>
    <x v="0"/>
  </r>
  <r>
    <x v="7887"/>
    <x v="1"/>
    <x v="3"/>
    <d v="2020-09-26T00:00:00"/>
    <x v="932"/>
    <d v="2021-01-14T00:00:00"/>
    <d v="2021-01-20T00:00:00"/>
    <s v="USD"/>
    <n v="21"/>
    <n v="41"/>
    <n v="41"/>
    <n v="5"/>
    <n v="8"/>
    <n v="0.05"/>
    <n v="145.93"/>
    <n v="221.1"/>
    <x v="266"/>
    <n v="1167.44"/>
    <n v="512.91999999999985"/>
    <n v="6"/>
    <x v="1"/>
  </r>
  <r>
    <x v="7888"/>
    <x v="3"/>
    <x v="0"/>
    <d v="2020-09-26T00:00:00"/>
    <x v="933"/>
    <d v="2021-01-05T00:00:00"/>
    <d v="2021-01-11T00:00:00"/>
    <s v="USD"/>
    <n v="7"/>
    <n v="36"/>
    <n v="162"/>
    <n v="2"/>
    <n v="1"/>
    <n v="0.1"/>
    <n v="422.1"/>
    <n v="1005"/>
    <x v="153"/>
    <n v="422.1"/>
    <n v="482.4"/>
    <n v="6"/>
    <x v="1"/>
  </r>
  <r>
    <x v="7889"/>
    <x v="0"/>
    <x v="0"/>
    <d v="2020-09-26T00:00:00"/>
    <x v="933"/>
    <d v="2021-01-08T00:00:00"/>
    <d v="2021-01-11T00:00:00"/>
    <s v="USD"/>
    <n v="19"/>
    <n v="47"/>
    <n v="116"/>
    <n v="18"/>
    <n v="5"/>
    <n v="0.08"/>
    <n v="2395.92"/>
    <n v="3993.2"/>
    <x v="1023"/>
    <n v="11979.6"/>
    <n v="6389.1200000000008"/>
    <n v="3"/>
    <x v="1"/>
  </r>
  <r>
    <x v="7890"/>
    <x v="0"/>
    <x v="0"/>
    <d v="2020-09-26T00:00:00"/>
    <x v="933"/>
    <d v="2021-01-02T00:00:00"/>
    <d v="2021-01-05T00:00:00"/>
    <s v="USD"/>
    <n v="16"/>
    <n v="13"/>
    <n v="104"/>
    <n v="15"/>
    <n v="1"/>
    <n v="0.08"/>
    <n v="1874.93"/>
    <n v="3906.1"/>
    <x v="493"/>
    <n v="1874.93"/>
    <n v="1718.682"/>
    <n v="3"/>
    <x v="1"/>
  </r>
  <r>
    <x v="7891"/>
    <x v="0"/>
    <x v="3"/>
    <d v="2020-09-26T00:00:00"/>
    <x v="933"/>
    <d v="2020-12-28T00:00:00"/>
    <d v="2021-01-05T00:00:00"/>
    <s v="USD"/>
    <n v="15"/>
    <n v="18"/>
    <n v="18"/>
    <n v="11"/>
    <n v="7"/>
    <n v="0.1"/>
    <n v="1566.73"/>
    <n v="1983.2"/>
    <x v="100"/>
    <n v="10967.11"/>
    <n v="1527.0499999999993"/>
    <n v="8"/>
    <x v="0"/>
  </r>
  <r>
    <x v="7892"/>
    <x v="3"/>
    <x v="0"/>
    <d v="2020-09-26T00:00:00"/>
    <x v="933"/>
    <d v="2020-12-30T00:00:00"/>
    <d v="2021-01-09T00:00:00"/>
    <s v="USD"/>
    <n v="3"/>
    <n v="3"/>
    <n v="155"/>
    <n v="17"/>
    <n v="8"/>
    <n v="0.2"/>
    <n v="472.35"/>
    <n v="1005"/>
    <x v="71"/>
    <n v="3778.8"/>
    <n v="2653.2"/>
    <n v="10"/>
    <x v="0"/>
  </r>
  <r>
    <x v="7893"/>
    <x v="0"/>
    <x v="5"/>
    <d v="2020-09-26T00:00:00"/>
    <x v="934"/>
    <d v="2021-01-04T00:00:00"/>
    <d v="2021-01-10T00:00:00"/>
    <s v="USD"/>
    <n v="15"/>
    <n v="23"/>
    <n v="86"/>
    <n v="25"/>
    <n v="7"/>
    <n v="0.15"/>
    <n v="975.52"/>
    <n v="1742"/>
    <x v="899"/>
    <n v="6828.6399999999994"/>
    <n v="3536.26"/>
    <n v="6"/>
    <x v="1"/>
  </r>
  <r>
    <x v="7894"/>
    <x v="0"/>
    <x v="5"/>
    <d v="2020-09-26T00:00:00"/>
    <x v="934"/>
    <d v="2021-01-06T00:00:00"/>
    <d v="2021-01-10T00:00:00"/>
    <s v="USD"/>
    <n v="19"/>
    <n v="18"/>
    <n v="73"/>
    <n v="35"/>
    <n v="7"/>
    <n v="0.05"/>
    <n v="781.49"/>
    <n v="964.8"/>
    <x v="302"/>
    <n v="5470.43"/>
    <n v="945.48999999999887"/>
    <n v="4"/>
    <x v="1"/>
  </r>
  <r>
    <x v="7895"/>
    <x v="3"/>
    <x v="0"/>
    <d v="2020-09-26T00:00:00"/>
    <x v="934"/>
    <d v="2020-12-30T00:00:00"/>
    <d v="2021-01-01T00:00:00"/>
    <s v="USD"/>
    <n v="6"/>
    <n v="14"/>
    <n v="194"/>
    <n v="28"/>
    <n v="8"/>
    <n v="0.08"/>
    <n v="644.54"/>
    <n v="991.6"/>
    <x v="511"/>
    <n v="5156.32"/>
    <n v="2141.8560000000007"/>
    <n v="2"/>
    <x v="1"/>
  </r>
  <r>
    <x v="7896"/>
    <x v="3"/>
    <x v="0"/>
    <d v="2020-09-26T00:00:00"/>
    <x v="934"/>
    <d v="2021-01-01T00:00:00"/>
    <d v="2021-01-10T00:00:00"/>
    <s v="USD"/>
    <n v="4"/>
    <n v="42"/>
    <n v="202"/>
    <n v="22"/>
    <n v="7"/>
    <n v="0.1"/>
    <n v="2875.1"/>
    <n v="3993.2"/>
    <x v="983"/>
    <n v="20125.7"/>
    <n v="5031.4599999999991"/>
    <n v="9"/>
    <x v="0"/>
  </r>
  <r>
    <x v="7897"/>
    <x v="0"/>
    <x v="0"/>
    <d v="2020-09-26T00:00:00"/>
    <x v="934"/>
    <d v="2021-01-10T00:00:00"/>
    <d v="2021-01-20T00:00:00"/>
    <s v="USD"/>
    <n v="18"/>
    <n v="30"/>
    <n v="146"/>
    <n v="40"/>
    <n v="1"/>
    <n v="0.1"/>
    <n v="1158.56"/>
    <n v="2633.1"/>
    <x v="932"/>
    <n v="1158.56"/>
    <n v="1211.23"/>
    <n v="10"/>
    <x v="0"/>
  </r>
  <r>
    <x v="7898"/>
    <x v="3"/>
    <x v="0"/>
    <d v="2020-09-26T00:00:00"/>
    <x v="934"/>
    <d v="2020-12-29T00:00:00"/>
    <d v="2021-01-01T00:00:00"/>
    <s v="USD"/>
    <n v="5"/>
    <n v="35"/>
    <n v="113"/>
    <n v="8"/>
    <n v="6"/>
    <n v="0.08"/>
    <n v="606.22"/>
    <n v="777.2"/>
    <x v="1645"/>
    <n v="3637.32"/>
    <n v="652.82400000000098"/>
    <n v="3"/>
    <x v="1"/>
  </r>
  <r>
    <x v="7899"/>
    <x v="0"/>
    <x v="1"/>
    <d v="2020-09-26T00:00:00"/>
    <x v="934"/>
    <d v="2021-01-12T00:00:00"/>
    <d v="2021-01-21T00:00:00"/>
    <s v="USD"/>
    <n v="16"/>
    <n v="13"/>
    <n v="242"/>
    <n v="20"/>
    <n v="8"/>
    <n v="0.15"/>
    <n v="1731.28"/>
    <n v="2546"/>
    <x v="399"/>
    <n v="13850.24"/>
    <n v="3462.5599999999995"/>
    <n v="9"/>
    <x v="0"/>
  </r>
  <r>
    <x v="7900"/>
    <x v="0"/>
    <x v="3"/>
    <d v="2020-09-26T00:00:00"/>
    <x v="934"/>
    <d v="2021-01-12T00:00:00"/>
    <d v="2021-01-13T00:00:00"/>
    <s v="USD"/>
    <n v="18"/>
    <n v="11"/>
    <n v="22"/>
    <n v="2"/>
    <n v="8"/>
    <n v="0.08"/>
    <n v="72.03"/>
    <n v="167.5"/>
    <x v="259"/>
    <n v="576.24"/>
    <n v="656.56"/>
    <n v="1"/>
    <x v="1"/>
  </r>
  <r>
    <x v="7901"/>
    <x v="0"/>
    <x v="0"/>
    <d v="2020-09-26T00:00:00"/>
    <x v="934"/>
    <d v="2021-01-13T00:00:00"/>
    <d v="2021-01-21T00:00:00"/>
    <s v="USD"/>
    <n v="15"/>
    <n v="38"/>
    <n v="155"/>
    <n v="15"/>
    <n v="5"/>
    <n v="0.15"/>
    <n v="2308.15"/>
    <n v="3551"/>
    <x v="596"/>
    <n v="11540.75"/>
    <n v="3551"/>
    <n v="8"/>
    <x v="0"/>
  </r>
  <r>
    <x v="7902"/>
    <x v="0"/>
    <x v="2"/>
    <d v="2020-06-18T00:00:00"/>
    <x v="934"/>
    <d v="2020-12-27T00:00:00"/>
    <d v="2021-01-03T00:00:00"/>
    <s v="USD"/>
    <n v="19"/>
    <n v="31"/>
    <n v="303"/>
    <n v="26"/>
    <n v="4"/>
    <n v="0.4"/>
    <n v="2112.44"/>
    <n v="5152.3"/>
    <x v="1564"/>
    <n v="8449.76"/>
    <n v="3915.76"/>
    <n v="7"/>
    <x v="1"/>
  </r>
  <r>
    <x v="7903"/>
    <x v="1"/>
    <x v="1"/>
    <d v="2020-09-26T00:00:00"/>
    <x v="935"/>
    <d v="2021-01-15T00:00:00"/>
    <d v="2021-01-23T00:00:00"/>
    <s v="USD"/>
    <n v="23"/>
    <n v="26"/>
    <n v="217"/>
    <n v="16"/>
    <n v="4"/>
    <n v="0.08"/>
    <n v="583.16999999999996"/>
    <n v="911.2"/>
    <x v="1338"/>
    <n v="2332.6799999999998"/>
    <n v="1020.5360000000005"/>
    <n v="8"/>
    <x v="0"/>
  </r>
  <r>
    <x v="7904"/>
    <x v="2"/>
    <x v="3"/>
    <d v="2020-09-26T00:00:00"/>
    <x v="935"/>
    <d v="2020-12-27T00:00:00"/>
    <d v="2020-12-31T00:00:00"/>
    <s v="USD"/>
    <n v="26"/>
    <n v="29"/>
    <n v="19"/>
    <n v="21"/>
    <n v="8"/>
    <n v="0.05"/>
    <n v="1395.28"/>
    <n v="2847.5"/>
    <x v="2362"/>
    <n v="11162.24"/>
    <n v="10478.76"/>
    <n v="4"/>
    <x v="1"/>
  </r>
  <r>
    <x v="7905"/>
    <x v="1"/>
    <x v="0"/>
    <d v="2020-09-26T00:00:00"/>
    <x v="935"/>
    <d v="2021-01-14T00:00:00"/>
    <d v="2021-01-19T00:00:00"/>
    <s v="USD"/>
    <n v="20"/>
    <n v="29"/>
    <n v="116"/>
    <n v="41"/>
    <n v="3"/>
    <n v="0.2"/>
    <n v="3251.85"/>
    <n v="3825.7"/>
    <x v="394"/>
    <n v="9755.5499999999993"/>
    <n v="-573.8700000000008"/>
    <n v="5"/>
    <x v="1"/>
  </r>
  <r>
    <x v="7906"/>
    <x v="2"/>
    <x v="2"/>
    <d v="2020-09-26T00:00:00"/>
    <x v="935"/>
    <d v="2021-01-04T00:00:00"/>
    <d v="2021-01-14T00:00:00"/>
    <s v="USD"/>
    <n v="26"/>
    <n v="38"/>
    <n v="288"/>
    <n v="37"/>
    <n v="7"/>
    <n v="0.08"/>
    <n v="2688.04"/>
    <n v="3953"/>
    <x v="240"/>
    <n v="18816.28"/>
    <n v="6641.0400000000009"/>
    <n v="10"/>
    <x v="0"/>
  </r>
  <r>
    <x v="7907"/>
    <x v="1"/>
    <x v="3"/>
    <d v="2020-09-26T00:00:00"/>
    <x v="935"/>
    <d v="2021-01-04T00:00:00"/>
    <d v="2021-01-14T00:00:00"/>
    <s v="USD"/>
    <n v="21"/>
    <n v="25"/>
    <n v="16"/>
    <n v="7"/>
    <n v="5"/>
    <n v="0.2"/>
    <n v="3540.21"/>
    <n v="6210.9"/>
    <x v="1862"/>
    <n v="17701.05"/>
    <n v="7142.5500000000029"/>
    <n v="10"/>
    <x v="0"/>
  </r>
  <r>
    <x v="7908"/>
    <x v="0"/>
    <x v="4"/>
    <d v="2020-09-26T00:00:00"/>
    <x v="935"/>
    <d v="2021-01-17T00:00:00"/>
    <d v="2021-01-18T00:00:00"/>
    <s v="USD"/>
    <n v="12"/>
    <n v="31"/>
    <n v="349"/>
    <n v="29"/>
    <n v="2"/>
    <n v="0.05"/>
    <n v="1611.69"/>
    <n v="1896.1"/>
    <x v="819"/>
    <n v="3223.38"/>
    <n v="379.20999999999958"/>
    <n v="1"/>
    <x v="1"/>
  </r>
  <r>
    <x v="7909"/>
    <x v="0"/>
    <x v="3"/>
    <d v="2020-09-26T00:00:00"/>
    <x v="935"/>
    <d v="2020-12-27T00:00:00"/>
    <d v="2021-01-06T00:00:00"/>
    <s v="USD"/>
    <n v="19"/>
    <n v="36"/>
    <n v="45"/>
    <n v="38"/>
    <n v="6"/>
    <n v="0.3"/>
    <n v="2856.34"/>
    <n v="3912.8"/>
    <x v="699"/>
    <n v="17138.04"/>
    <n v="-704.27999999999884"/>
    <n v="10"/>
    <x v="0"/>
  </r>
  <r>
    <x v="7910"/>
    <x v="2"/>
    <x v="3"/>
    <d v="2020-09-26T00:00:00"/>
    <x v="935"/>
    <d v="2021-01-13T00:00:00"/>
    <d v="2021-01-21T00:00:00"/>
    <s v="USD"/>
    <n v="26"/>
    <n v="36"/>
    <n v="42"/>
    <n v="38"/>
    <n v="7"/>
    <n v="0.05"/>
    <n v="127.57"/>
    <n v="227.8"/>
    <x v="143"/>
    <n v="892.99"/>
    <n v="621.88000000000011"/>
    <n v="8"/>
    <x v="0"/>
  </r>
  <r>
    <x v="7911"/>
    <x v="3"/>
    <x v="3"/>
    <d v="2020-09-26T00:00:00"/>
    <x v="935"/>
    <d v="2020-12-30T00:00:00"/>
    <d v="2021-01-02T00:00:00"/>
    <s v="USD"/>
    <n v="11"/>
    <n v="38"/>
    <n v="19"/>
    <n v="35"/>
    <n v="1"/>
    <n v="0.05"/>
    <n v="1117.43"/>
    <n v="1802.3"/>
    <x v="1429"/>
    <n v="1117.43"/>
    <n v="594.75499999999988"/>
    <n v="3"/>
    <x v="1"/>
  </r>
  <r>
    <x v="7912"/>
    <x v="1"/>
    <x v="5"/>
    <d v="2020-09-26T00:00:00"/>
    <x v="935"/>
    <d v="2020-12-30T00:00:00"/>
    <d v="2020-12-31T00:00:00"/>
    <s v="USD"/>
    <n v="23"/>
    <n v="37"/>
    <n v="73"/>
    <n v="7"/>
    <n v="3"/>
    <n v="0.08"/>
    <n v="1950.37"/>
    <n v="2378.5"/>
    <x v="2363"/>
    <n v="5851.11"/>
    <n v="713.55000000000018"/>
    <n v="1"/>
    <x v="1"/>
  </r>
  <r>
    <x v="7913"/>
    <x v="2"/>
    <x v="2"/>
    <d v="2020-09-26T00:00:00"/>
    <x v="935"/>
    <d v="2021-01-17T00:00:00"/>
    <d v="2021-01-18T00:00:00"/>
    <s v="USD"/>
    <n v="26"/>
    <n v="44"/>
    <n v="300"/>
    <n v="19"/>
    <n v="1"/>
    <n v="0.08"/>
    <n v="2211"/>
    <n v="4020"/>
    <x v="594"/>
    <n v="2211"/>
    <n v="1487.4"/>
    <n v="1"/>
    <x v="1"/>
  </r>
  <r>
    <x v="7914"/>
    <x v="3"/>
    <x v="4"/>
    <d v="2020-09-26T00:00:00"/>
    <x v="935"/>
    <d v="2020-12-26T00:00:00"/>
    <d v="2021-01-02T00:00:00"/>
    <s v="USD"/>
    <n v="10"/>
    <n v="48"/>
    <n v="350"/>
    <n v="33"/>
    <n v="7"/>
    <n v="0.15"/>
    <n v="122.54"/>
    <n v="207.7"/>
    <x v="1072"/>
    <n v="857.78000000000009"/>
    <n v="378.03499999999974"/>
    <n v="7"/>
    <x v="1"/>
  </r>
  <r>
    <x v="7915"/>
    <x v="1"/>
    <x v="4"/>
    <d v="2020-09-26T00:00:00"/>
    <x v="936"/>
    <d v="2021-01-11T00:00:00"/>
    <d v="2021-01-20T00:00:00"/>
    <s v="USD"/>
    <n v="24"/>
    <n v="7"/>
    <n v="365"/>
    <n v="17"/>
    <n v="8"/>
    <n v="0.2"/>
    <n v="166.83"/>
    <n v="201"/>
    <x v="442"/>
    <n v="1334.64"/>
    <n v="-48.240000000000009"/>
    <n v="9"/>
    <x v="0"/>
  </r>
  <r>
    <x v="7916"/>
    <x v="0"/>
    <x v="5"/>
    <d v="2020-09-26T00:00:00"/>
    <x v="936"/>
    <d v="2020-12-24T00:00:00"/>
    <d v="2020-12-26T00:00:00"/>
    <s v="USD"/>
    <n v="14"/>
    <n v="27"/>
    <n v="82"/>
    <n v="35"/>
    <n v="7"/>
    <n v="0.4"/>
    <n v="749.93"/>
    <n v="1829.1"/>
    <x v="1398"/>
    <n v="5249.5099999999993"/>
    <n v="2432.71"/>
    <n v="2"/>
    <x v="1"/>
  </r>
  <r>
    <x v="7917"/>
    <x v="0"/>
    <x v="0"/>
    <d v="2020-09-26T00:00:00"/>
    <x v="936"/>
    <d v="2020-12-31T00:00:00"/>
    <d v="2021-01-07T00:00:00"/>
    <s v="USD"/>
    <n v="18"/>
    <n v="1"/>
    <n v="162"/>
    <n v="29"/>
    <n v="3"/>
    <n v="0.15"/>
    <n v="1573.83"/>
    <n v="1943"/>
    <x v="941"/>
    <n v="4721.49"/>
    <n v="233.15999999999985"/>
    <n v="7"/>
    <x v="1"/>
  </r>
  <r>
    <x v="7918"/>
    <x v="3"/>
    <x v="0"/>
    <d v="2020-09-26T00:00:00"/>
    <x v="936"/>
    <d v="2021-01-14T00:00:00"/>
    <d v="2021-01-24T00:00:00"/>
    <s v="USD"/>
    <n v="3"/>
    <n v="7"/>
    <n v="92"/>
    <n v="15"/>
    <n v="5"/>
    <n v="0.1"/>
    <n v="3353.35"/>
    <n v="6097"/>
    <x v="2364"/>
    <n v="16766.75"/>
    <n v="10669.75"/>
    <n v="10"/>
    <x v="0"/>
  </r>
  <r>
    <x v="7919"/>
    <x v="0"/>
    <x v="2"/>
    <d v="2020-09-26T00:00:00"/>
    <x v="936"/>
    <d v="2020-12-29T00:00:00"/>
    <d v="2021-01-02T00:00:00"/>
    <s v="USD"/>
    <n v="12"/>
    <n v="3"/>
    <n v="315"/>
    <n v="44"/>
    <n v="3"/>
    <n v="0.08"/>
    <n v="785.91"/>
    <n v="1139"/>
    <x v="263"/>
    <n v="2357.73"/>
    <n v="785.91000000000031"/>
    <n v="4"/>
    <x v="1"/>
  </r>
  <r>
    <x v="7920"/>
    <x v="0"/>
    <x v="1"/>
    <d v="2020-09-26T00:00:00"/>
    <x v="936"/>
    <d v="2021-01-02T00:00:00"/>
    <d v="2021-01-09T00:00:00"/>
    <s v="USD"/>
    <n v="17"/>
    <n v="35"/>
    <n v="230"/>
    <n v="39"/>
    <n v="8"/>
    <n v="0.15"/>
    <n v="708.73"/>
    <n v="864.3"/>
    <x v="334"/>
    <n v="5669.84"/>
    <n v="207.39999999999964"/>
    <n v="7"/>
    <x v="1"/>
  </r>
  <r>
    <x v="7921"/>
    <x v="3"/>
    <x v="0"/>
    <d v="2020-09-26T00:00:00"/>
    <x v="936"/>
    <d v="2021-01-11T00:00:00"/>
    <d v="2021-01-14T00:00:00"/>
    <s v="USD"/>
    <n v="4"/>
    <n v="48"/>
    <n v="180"/>
    <n v="12"/>
    <n v="4"/>
    <n v="0.08"/>
    <n v="2683.48"/>
    <n v="3946.3"/>
    <x v="361"/>
    <n v="10733.92"/>
    <n v="3788.4640000000018"/>
    <n v="3"/>
    <x v="1"/>
  </r>
  <r>
    <x v="7922"/>
    <x v="3"/>
    <x v="1"/>
    <d v="2020-09-26T00:00:00"/>
    <x v="937"/>
    <d v="2021-01-20T00:00:00"/>
    <d v="2021-01-30T00:00:00"/>
    <s v="USD"/>
    <n v="8"/>
    <n v="20"/>
    <n v="209"/>
    <n v="4"/>
    <n v="2"/>
    <n v="0.15"/>
    <n v="1606.66"/>
    <n v="2921.2"/>
    <x v="1203"/>
    <n v="3213.32"/>
    <n v="1752.7199999999998"/>
    <n v="10"/>
    <x v="0"/>
  </r>
  <r>
    <x v="7923"/>
    <x v="1"/>
    <x v="2"/>
    <d v="2020-09-26T00:00:00"/>
    <x v="937"/>
    <d v="2020-12-27T00:00:00"/>
    <d v="2021-01-06T00:00:00"/>
    <s v="USD"/>
    <n v="23"/>
    <n v="16"/>
    <n v="276"/>
    <n v="42"/>
    <n v="6"/>
    <n v="0.05"/>
    <n v="690.7"/>
    <n v="1132.3"/>
    <x v="382"/>
    <n v="4144.2000000000007"/>
    <n v="2309.909999999998"/>
    <n v="10"/>
    <x v="0"/>
  </r>
  <r>
    <x v="7924"/>
    <x v="1"/>
    <x v="1"/>
    <d v="2020-09-26T00:00:00"/>
    <x v="937"/>
    <d v="2021-01-10T00:00:00"/>
    <d v="2021-01-19T00:00:00"/>
    <s v="USD"/>
    <n v="21"/>
    <n v="1"/>
    <n v="238"/>
    <n v="19"/>
    <n v="4"/>
    <n v="0.05"/>
    <n v="562.79999999999995"/>
    <n v="1125.5999999999999"/>
    <x v="601"/>
    <n v="2251.1999999999998"/>
    <n v="2026.08"/>
    <n v="9"/>
    <x v="0"/>
  </r>
  <r>
    <x v="7925"/>
    <x v="3"/>
    <x v="1"/>
    <d v="2020-09-26T00:00:00"/>
    <x v="937"/>
    <d v="2021-01-14T00:00:00"/>
    <d v="2021-01-17T00:00:00"/>
    <s v="USD"/>
    <n v="3"/>
    <n v="2"/>
    <n v="207"/>
    <n v="13"/>
    <n v="8"/>
    <n v="0.05"/>
    <n v="1808.73"/>
    <n v="2659.9"/>
    <x v="659"/>
    <n v="14469.84"/>
    <n v="5745.3999999999978"/>
    <n v="3"/>
    <x v="1"/>
  </r>
  <r>
    <x v="7926"/>
    <x v="3"/>
    <x v="5"/>
    <d v="2020-06-18T00:00:00"/>
    <x v="937"/>
    <d v="2021-01-02T00:00:00"/>
    <d v="2021-01-11T00:00:00"/>
    <s v="USD"/>
    <n v="11"/>
    <n v="12"/>
    <n v="67"/>
    <n v="42"/>
    <n v="7"/>
    <n v="0.05"/>
    <n v="650.03"/>
    <n v="844.2"/>
    <x v="305"/>
    <n v="4550.21"/>
    <n v="1063.7200000000003"/>
    <n v="9"/>
    <x v="0"/>
  </r>
  <r>
    <x v="7927"/>
    <x v="1"/>
    <x v="1"/>
    <d v="2020-09-26T00:00:00"/>
    <x v="937"/>
    <d v="2021-01-12T00:00:00"/>
    <d v="2021-01-22T00:00:00"/>
    <s v="USD"/>
    <n v="22"/>
    <n v="40"/>
    <n v="246"/>
    <n v="5"/>
    <n v="8"/>
    <n v="0.05"/>
    <n v="728.83"/>
    <n v="984.9"/>
    <x v="1184"/>
    <n v="5830.64"/>
    <n v="1654.5999999999995"/>
    <n v="10"/>
    <x v="0"/>
  </r>
  <r>
    <x v="7928"/>
    <x v="0"/>
    <x v="2"/>
    <d v="2020-09-26T00:00:00"/>
    <x v="937"/>
    <d v="2020-12-27T00:00:00"/>
    <d v="2020-12-30T00:00:00"/>
    <s v="USD"/>
    <n v="13"/>
    <n v="40"/>
    <n v="318"/>
    <n v="14"/>
    <n v="6"/>
    <n v="0.08"/>
    <n v="1729"/>
    <n v="3390.2"/>
    <x v="766"/>
    <n v="10374"/>
    <n v="8339.9039999999986"/>
    <n v="3"/>
    <x v="1"/>
  </r>
  <r>
    <x v="7929"/>
    <x v="0"/>
    <x v="0"/>
    <d v="2020-09-26T00:00:00"/>
    <x v="938"/>
    <d v="2021-01-20T00:00:00"/>
    <d v="2021-01-25T00:00:00"/>
    <s v="USD"/>
    <n v="17"/>
    <n v="11"/>
    <n v="90"/>
    <n v="19"/>
    <n v="1"/>
    <n v="0.15"/>
    <n v="2431.3000000000002"/>
    <n v="5788.8"/>
    <x v="2365"/>
    <n v="2431.3000000000002"/>
    <n v="2489.1800000000003"/>
    <n v="5"/>
    <x v="1"/>
  </r>
  <r>
    <x v="7930"/>
    <x v="0"/>
    <x v="0"/>
    <d v="2020-09-26T00:00:00"/>
    <x v="938"/>
    <d v="2021-01-05T00:00:00"/>
    <d v="2021-01-12T00:00:00"/>
    <s v="USD"/>
    <n v="14"/>
    <n v="17"/>
    <n v="145"/>
    <n v="19"/>
    <n v="5"/>
    <n v="0.05"/>
    <n v="540.29"/>
    <n v="1125.5999999999999"/>
    <x v="234"/>
    <n v="2701.45"/>
    <n v="2645.1499999999996"/>
    <n v="7"/>
    <x v="1"/>
  </r>
  <r>
    <x v="7931"/>
    <x v="2"/>
    <x v="0"/>
    <d v="2020-09-26T00:00:00"/>
    <x v="938"/>
    <d v="2021-01-05T00:00:00"/>
    <d v="2021-01-14T00:00:00"/>
    <s v="USD"/>
    <n v="27"/>
    <n v="38"/>
    <n v="188"/>
    <n v="47"/>
    <n v="3"/>
    <n v="0.05"/>
    <n v="1964.78"/>
    <n v="2311.5"/>
    <x v="2081"/>
    <n v="5894.34"/>
    <n v="693.43499999999949"/>
    <n v="9"/>
    <x v="0"/>
  </r>
  <r>
    <x v="7932"/>
    <x v="0"/>
    <x v="3"/>
    <d v="2020-09-26T00:00:00"/>
    <x v="938"/>
    <d v="2020-12-31T00:00:00"/>
    <d v="2021-01-06T00:00:00"/>
    <s v="USD"/>
    <n v="16"/>
    <n v="18"/>
    <n v="52"/>
    <n v="19"/>
    <n v="4"/>
    <n v="0.05"/>
    <n v="1495.44"/>
    <n v="1869.3"/>
    <x v="461"/>
    <n v="5981.76"/>
    <n v="1121.579999999999"/>
    <n v="6"/>
    <x v="1"/>
  </r>
  <r>
    <x v="7933"/>
    <x v="0"/>
    <x v="0"/>
    <d v="2020-09-26T00:00:00"/>
    <x v="938"/>
    <d v="2021-01-14T00:00:00"/>
    <d v="2021-01-16T00:00:00"/>
    <s v="USD"/>
    <n v="15"/>
    <n v="17"/>
    <n v="92"/>
    <n v="43"/>
    <n v="7"/>
    <n v="0.1"/>
    <n v="589"/>
    <n v="998.3"/>
    <x v="280"/>
    <n v="4123"/>
    <n v="2166.29"/>
    <n v="2"/>
    <x v="1"/>
  </r>
  <r>
    <x v="7934"/>
    <x v="3"/>
    <x v="3"/>
    <d v="2020-09-26T00:00:00"/>
    <x v="938"/>
    <d v="2020-12-26T00:00:00"/>
    <d v="2020-12-27T00:00:00"/>
    <s v="USD"/>
    <n v="4"/>
    <n v="41"/>
    <n v="45"/>
    <n v="32"/>
    <n v="8"/>
    <n v="0.1"/>
    <n v="159.19"/>
    <n v="221.1"/>
    <x v="266"/>
    <n v="1273.52"/>
    <n v="318.40000000000009"/>
    <n v="1"/>
    <x v="1"/>
  </r>
  <r>
    <x v="7935"/>
    <x v="2"/>
    <x v="0"/>
    <d v="2020-09-26T00:00:00"/>
    <x v="938"/>
    <d v="2021-01-16T00:00:00"/>
    <d v="2021-01-23T00:00:00"/>
    <s v="USD"/>
    <n v="27"/>
    <n v="9"/>
    <n v="128"/>
    <n v="6"/>
    <n v="1"/>
    <n v="0.08"/>
    <n v="201"/>
    <n v="268"/>
    <x v="24"/>
    <n v="201"/>
    <n v="45.56"/>
    <n v="7"/>
    <x v="1"/>
  </r>
  <r>
    <x v="7936"/>
    <x v="3"/>
    <x v="2"/>
    <d v="2020-09-26T00:00:00"/>
    <x v="938"/>
    <d v="2021-01-12T00:00:00"/>
    <d v="2021-01-20T00:00:00"/>
    <s v="USD"/>
    <n v="3"/>
    <n v="47"/>
    <n v="307"/>
    <n v="21"/>
    <n v="4"/>
    <n v="0.4"/>
    <n v="1166.3399999999999"/>
    <n v="1715.2"/>
    <x v="115"/>
    <n v="4665.3599999999997"/>
    <n v="-548.88000000000011"/>
    <n v="8"/>
    <x v="0"/>
  </r>
  <r>
    <x v="7937"/>
    <x v="0"/>
    <x v="2"/>
    <d v="2020-09-26T00:00:00"/>
    <x v="938"/>
    <d v="2021-01-17T00:00:00"/>
    <d v="2021-01-25T00:00:00"/>
    <s v="USD"/>
    <n v="13"/>
    <n v="28"/>
    <n v="300"/>
    <n v="32"/>
    <n v="6"/>
    <n v="0.2"/>
    <n v="452.25"/>
    <n v="1005"/>
    <x v="458"/>
    <n v="2713.5"/>
    <n v="2110.5"/>
    <n v="8"/>
    <x v="0"/>
  </r>
  <r>
    <x v="7938"/>
    <x v="2"/>
    <x v="2"/>
    <d v="2020-09-26T00:00:00"/>
    <x v="938"/>
    <d v="2021-01-11T00:00:00"/>
    <d v="2021-01-14T00:00:00"/>
    <s v="USD"/>
    <n v="28"/>
    <n v="33"/>
    <n v="263"/>
    <n v="37"/>
    <n v="4"/>
    <n v="0.2"/>
    <n v="711.88"/>
    <n v="837.5"/>
    <x v="171"/>
    <n v="2847.52"/>
    <n v="-167.51999999999998"/>
    <n v="3"/>
    <x v="1"/>
  </r>
  <r>
    <x v="7939"/>
    <x v="0"/>
    <x v="4"/>
    <d v="2020-09-26T00:00:00"/>
    <x v="938"/>
    <d v="2021-01-19T00:00:00"/>
    <d v="2021-01-28T00:00:00"/>
    <s v="USD"/>
    <n v="19"/>
    <n v="16"/>
    <n v="340"/>
    <n v="37"/>
    <n v="3"/>
    <n v="0.08"/>
    <n v="335"/>
    <n v="837.5"/>
    <x v="505"/>
    <n v="1005"/>
    <n v="1306.5"/>
    <n v="9"/>
    <x v="0"/>
  </r>
  <r>
    <x v="7940"/>
    <x v="3"/>
    <x v="0"/>
    <d v="2020-09-26T00:00:00"/>
    <x v="938"/>
    <d v="2021-01-16T00:00:00"/>
    <d v="2021-01-25T00:00:00"/>
    <s v="USD"/>
    <n v="6"/>
    <n v="33"/>
    <n v="94"/>
    <n v="40"/>
    <n v="6"/>
    <n v="0.08"/>
    <n v="1754.73"/>
    <n v="3899.4"/>
    <x v="2230"/>
    <n v="10528.380000000001"/>
    <n v="10996.308000000001"/>
    <n v="9"/>
    <x v="0"/>
  </r>
  <r>
    <x v="7941"/>
    <x v="0"/>
    <x v="0"/>
    <d v="2020-09-26T00:00:00"/>
    <x v="939"/>
    <d v="2020-12-30T00:00:00"/>
    <d v="2021-01-08T00:00:00"/>
    <s v="USD"/>
    <n v="13"/>
    <n v="11"/>
    <n v="126"/>
    <n v="29"/>
    <n v="8"/>
    <n v="0.05"/>
    <n v="619.08000000000004"/>
    <n v="1105.5"/>
    <x v="195"/>
    <n v="4952.6400000000003"/>
    <n v="3449.1599999999989"/>
    <n v="9"/>
    <x v="0"/>
  </r>
  <r>
    <x v="7942"/>
    <x v="3"/>
    <x v="3"/>
    <d v="2020-09-26T00:00:00"/>
    <x v="939"/>
    <d v="2021-01-16T00:00:00"/>
    <d v="2021-01-19T00:00:00"/>
    <s v="USD"/>
    <n v="6"/>
    <n v="25"/>
    <n v="19"/>
    <n v="42"/>
    <n v="4"/>
    <n v="0.1"/>
    <n v="142.04"/>
    <n v="268"/>
    <x v="229"/>
    <n v="568.16"/>
    <n v="396.6400000000001"/>
    <n v="3"/>
    <x v="1"/>
  </r>
  <r>
    <x v="7943"/>
    <x v="1"/>
    <x v="0"/>
    <d v="2020-09-26T00:00:00"/>
    <x v="939"/>
    <d v="2021-01-17T00:00:00"/>
    <d v="2021-01-18T00:00:00"/>
    <s v="USD"/>
    <n v="24"/>
    <n v="36"/>
    <n v="166"/>
    <n v="1"/>
    <n v="8"/>
    <n v="0.15"/>
    <n v="1342.28"/>
    <n v="2485.6999999999998"/>
    <x v="861"/>
    <n v="10738.24"/>
    <n v="6164.5199999999986"/>
    <n v="1"/>
    <x v="1"/>
  </r>
  <r>
    <x v="7944"/>
    <x v="0"/>
    <x v="0"/>
    <d v="2020-09-26T00:00:00"/>
    <x v="939"/>
    <d v="2021-01-18T00:00:00"/>
    <d v="2021-01-22T00:00:00"/>
    <s v="USD"/>
    <n v="15"/>
    <n v="49"/>
    <n v="129"/>
    <n v="37"/>
    <n v="4"/>
    <n v="0.08"/>
    <n v="4650.6000000000004"/>
    <n v="6284.6"/>
    <x v="2366"/>
    <n v="18602.400000000001"/>
    <n v="4524.9279999999999"/>
    <n v="4"/>
    <x v="1"/>
  </r>
  <r>
    <x v="7945"/>
    <x v="3"/>
    <x v="0"/>
    <d v="2020-09-26T00:00:00"/>
    <x v="939"/>
    <d v="2021-01-21T00:00:00"/>
    <d v="2021-01-29T00:00:00"/>
    <s v="USD"/>
    <n v="8"/>
    <n v="39"/>
    <n v="101"/>
    <n v="6"/>
    <n v="3"/>
    <n v="0.1"/>
    <n v="857.87"/>
    <n v="1949.7"/>
    <x v="1534"/>
    <n v="2573.61"/>
    <n v="2690.5800000000004"/>
    <n v="8"/>
    <x v="0"/>
  </r>
  <r>
    <x v="7946"/>
    <x v="0"/>
    <x v="2"/>
    <d v="2020-09-26T00:00:00"/>
    <x v="940"/>
    <d v="2021-01-22T00:00:00"/>
    <d v="2021-01-27T00:00:00"/>
    <s v="USD"/>
    <n v="18"/>
    <n v="21"/>
    <n v="307"/>
    <n v="25"/>
    <n v="2"/>
    <n v="0.08"/>
    <n v="1033.1400000000001"/>
    <n v="1721.9"/>
    <x v="1500"/>
    <n v="2066.2800000000002"/>
    <n v="1102.0160000000001"/>
    <n v="5"/>
    <x v="1"/>
  </r>
  <r>
    <x v="7947"/>
    <x v="2"/>
    <x v="1"/>
    <d v="2020-09-26T00:00:00"/>
    <x v="940"/>
    <d v="2021-01-21T00:00:00"/>
    <d v="2021-01-26T00:00:00"/>
    <s v="USD"/>
    <n v="26"/>
    <n v="17"/>
    <n v="219"/>
    <n v="37"/>
    <n v="8"/>
    <n v="0.05"/>
    <n v="1351.66"/>
    <n v="1755.4"/>
    <x v="1483"/>
    <n v="10813.28"/>
    <n v="2527.7600000000002"/>
    <n v="5"/>
    <x v="1"/>
  </r>
  <r>
    <x v="7948"/>
    <x v="0"/>
    <x v="1"/>
    <d v="2020-09-26T00:00:00"/>
    <x v="940"/>
    <d v="2021-01-22T00:00:00"/>
    <d v="2021-01-28T00:00:00"/>
    <s v="USD"/>
    <n v="15"/>
    <n v="11"/>
    <n v="250"/>
    <n v="33"/>
    <n v="8"/>
    <n v="0.08"/>
    <n v="1933.62"/>
    <n v="3222.7"/>
    <x v="2367"/>
    <n v="15468.96"/>
    <n v="8250.112000000001"/>
    <n v="6"/>
    <x v="1"/>
  </r>
  <r>
    <x v="7949"/>
    <x v="2"/>
    <x v="0"/>
    <d v="2020-09-26T00:00:00"/>
    <x v="940"/>
    <d v="2021-01-16T00:00:00"/>
    <d v="2021-01-18T00:00:00"/>
    <s v="USD"/>
    <n v="28"/>
    <n v="7"/>
    <n v="95"/>
    <n v="2"/>
    <n v="4"/>
    <n v="0.1"/>
    <n v="1483.65"/>
    <n v="2318.1999999999998"/>
    <x v="851"/>
    <n v="5934.6"/>
    <n v="2410.92"/>
    <n v="2"/>
    <x v="1"/>
  </r>
  <r>
    <x v="7950"/>
    <x v="0"/>
    <x v="5"/>
    <d v="2020-09-26T00:00:00"/>
    <x v="940"/>
    <d v="2021-01-22T00:00:00"/>
    <d v="2021-01-30T00:00:00"/>
    <s v="USD"/>
    <n v="16"/>
    <n v="17"/>
    <n v="77"/>
    <n v="5"/>
    <n v="1"/>
    <n v="0.1"/>
    <n v="2981.9"/>
    <n v="3872.6"/>
    <x v="1176"/>
    <n v="2981.9"/>
    <n v="503.44000000000005"/>
    <n v="8"/>
    <x v="0"/>
  </r>
  <r>
    <x v="7951"/>
    <x v="3"/>
    <x v="2"/>
    <d v="2020-09-26T00:00:00"/>
    <x v="940"/>
    <d v="2021-01-04T00:00:00"/>
    <d v="2021-01-14T00:00:00"/>
    <s v="USD"/>
    <n v="2"/>
    <n v="41"/>
    <n v="277"/>
    <n v="20"/>
    <n v="6"/>
    <n v="0.08"/>
    <n v="438.98"/>
    <n v="1045.2"/>
    <x v="1181"/>
    <n v="2633.88"/>
    <n v="3135.6240000000007"/>
    <n v="10"/>
    <x v="0"/>
  </r>
  <r>
    <x v="7952"/>
    <x v="0"/>
    <x v="1"/>
    <d v="2020-09-26T00:00:00"/>
    <x v="940"/>
    <d v="2021-01-15T00:00:00"/>
    <d v="2021-01-23T00:00:00"/>
    <s v="USD"/>
    <n v="13"/>
    <n v="18"/>
    <n v="224"/>
    <n v="41"/>
    <n v="5"/>
    <n v="0.05"/>
    <n v="956.76"/>
    <n v="1139"/>
    <x v="170"/>
    <n v="4783.8"/>
    <n v="626.44999999999982"/>
    <n v="8"/>
    <x v="0"/>
  </r>
  <r>
    <x v="7953"/>
    <x v="0"/>
    <x v="0"/>
    <d v="2020-09-26T00:00:00"/>
    <x v="940"/>
    <d v="2021-01-21T00:00:00"/>
    <d v="2021-01-30T00:00:00"/>
    <s v="USD"/>
    <n v="14"/>
    <n v="7"/>
    <n v="189"/>
    <n v="27"/>
    <n v="7"/>
    <n v="0.05"/>
    <n v="810.43"/>
    <n v="1266.3"/>
    <x v="2093"/>
    <n v="5673.0099999999993"/>
    <n v="2747.8850000000011"/>
    <n v="9"/>
    <x v="0"/>
  </r>
  <r>
    <x v="7954"/>
    <x v="0"/>
    <x v="1"/>
    <d v="2020-09-26T00:00:00"/>
    <x v="941"/>
    <d v="2020-12-29T00:00:00"/>
    <d v="2021-01-08T00:00:00"/>
    <s v="USD"/>
    <n v="18"/>
    <n v="14"/>
    <n v="207"/>
    <n v="32"/>
    <n v="4"/>
    <n v="0.08"/>
    <n v="3499.21"/>
    <n v="5554.3"/>
    <x v="2368"/>
    <n v="13996.84"/>
    <n v="6442.9840000000004"/>
    <n v="10"/>
    <x v="0"/>
  </r>
  <r>
    <x v="7955"/>
    <x v="0"/>
    <x v="1"/>
    <d v="2020-09-26T00:00:00"/>
    <x v="941"/>
    <d v="2020-12-31T00:00:00"/>
    <d v="2021-01-09T00:00:00"/>
    <s v="USD"/>
    <n v="16"/>
    <n v="15"/>
    <n v="211"/>
    <n v="17"/>
    <n v="5"/>
    <n v="0.08"/>
    <n v="916.56"/>
    <n v="1909.5"/>
    <x v="1949"/>
    <n v="4582.7999999999993"/>
    <n v="4200.9000000000015"/>
    <n v="9"/>
    <x v="0"/>
  </r>
  <r>
    <x v="7956"/>
    <x v="3"/>
    <x v="2"/>
    <d v="2020-09-26T00:00:00"/>
    <x v="941"/>
    <d v="2021-01-10T00:00:00"/>
    <d v="2021-01-18T00:00:00"/>
    <s v="USD"/>
    <n v="6"/>
    <n v="8"/>
    <n v="278"/>
    <n v="13"/>
    <n v="4"/>
    <n v="0.3"/>
    <n v="92.46"/>
    <n v="201"/>
    <x v="988"/>
    <n v="369.84"/>
    <n v="192.95999999999998"/>
    <n v="8"/>
    <x v="0"/>
  </r>
  <r>
    <x v="7957"/>
    <x v="0"/>
    <x v="0"/>
    <d v="2020-09-26T00:00:00"/>
    <x v="941"/>
    <d v="2021-01-08T00:00:00"/>
    <d v="2021-01-13T00:00:00"/>
    <s v="USD"/>
    <n v="15"/>
    <n v="16"/>
    <n v="181"/>
    <n v="38"/>
    <n v="4"/>
    <n v="0.1"/>
    <n v="651.78"/>
    <n v="1018.4"/>
    <x v="1414"/>
    <n v="2607.12"/>
    <n v="1059.1199999999999"/>
    <n v="5"/>
    <x v="1"/>
  </r>
  <r>
    <x v="7958"/>
    <x v="1"/>
    <x v="1"/>
    <d v="2020-09-26T00:00:00"/>
    <x v="941"/>
    <d v="2021-01-16T00:00:00"/>
    <d v="2021-01-17T00:00:00"/>
    <s v="USD"/>
    <n v="23"/>
    <n v="13"/>
    <n v="225"/>
    <n v="44"/>
    <n v="2"/>
    <n v="0.08"/>
    <n v="720.92"/>
    <n v="1802.3"/>
    <x v="238"/>
    <n v="1441.84"/>
    <n v="1874.3920000000001"/>
    <n v="1"/>
    <x v="1"/>
  </r>
  <r>
    <x v="7959"/>
    <x v="0"/>
    <x v="2"/>
    <d v="2020-09-26T00:00:00"/>
    <x v="941"/>
    <d v="2021-01-08T00:00:00"/>
    <d v="2021-01-12T00:00:00"/>
    <s v="USD"/>
    <n v="12"/>
    <n v="8"/>
    <n v="263"/>
    <n v="5"/>
    <n v="3"/>
    <n v="0.4"/>
    <n v="617.87"/>
    <n v="1065.3"/>
    <x v="545"/>
    <n v="1853.6100000000001"/>
    <n v="63.929999999999609"/>
    <n v="4"/>
    <x v="1"/>
  </r>
  <r>
    <x v="7960"/>
    <x v="1"/>
    <x v="1"/>
    <d v="2020-09-26T00:00:00"/>
    <x v="941"/>
    <d v="2021-01-15T00:00:00"/>
    <d v="2021-01-22T00:00:00"/>
    <s v="USD"/>
    <n v="21"/>
    <n v="25"/>
    <n v="260"/>
    <n v="38"/>
    <n v="8"/>
    <n v="0.08"/>
    <n v="1191.26"/>
    <n v="1701.8"/>
    <x v="1966"/>
    <n v="9530.08"/>
    <n v="2995.1679999999997"/>
    <n v="7"/>
    <x v="1"/>
  </r>
  <r>
    <x v="7961"/>
    <x v="2"/>
    <x v="2"/>
    <d v="2020-09-26T00:00:00"/>
    <x v="941"/>
    <d v="2021-01-24T00:00:00"/>
    <d v="2021-01-25T00:00:00"/>
    <s v="USD"/>
    <n v="26"/>
    <n v="45"/>
    <n v="278"/>
    <n v="5"/>
    <n v="5"/>
    <n v="0.05"/>
    <n v="2724.89"/>
    <n v="3892.7"/>
    <x v="59"/>
    <n v="13624.449999999999"/>
    <n v="4865.8750000000018"/>
    <n v="1"/>
    <x v="1"/>
  </r>
  <r>
    <x v="7962"/>
    <x v="2"/>
    <x v="2"/>
    <d v="2020-09-26T00:00:00"/>
    <x v="941"/>
    <d v="2021-01-05T00:00:00"/>
    <d v="2021-01-06T00:00:00"/>
    <s v="USD"/>
    <n v="27"/>
    <n v="4"/>
    <n v="269"/>
    <n v="22"/>
    <n v="8"/>
    <n v="0.08"/>
    <n v="4983.59"/>
    <n v="6472.2"/>
    <x v="1434"/>
    <n v="39868.720000000001"/>
    <n v="7766.6719999999987"/>
    <n v="1"/>
    <x v="1"/>
  </r>
  <r>
    <x v="7963"/>
    <x v="3"/>
    <x v="2"/>
    <d v="2020-09-26T00:00:00"/>
    <x v="941"/>
    <d v="2021-01-02T00:00:00"/>
    <d v="2021-01-08T00:00:00"/>
    <s v="USD"/>
    <n v="3"/>
    <n v="12"/>
    <n v="320"/>
    <n v="17"/>
    <n v="3"/>
    <n v="0.08"/>
    <n v="689.63"/>
    <n v="944.7"/>
    <x v="1859"/>
    <n v="2068.89"/>
    <n v="538.48200000000043"/>
    <n v="6"/>
    <x v="1"/>
  </r>
  <r>
    <x v="7964"/>
    <x v="0"/>
    <x v="4"/>
    <d v="2020-09-26T00:00:00"/>
    <x v="941"/>
    <d v="2021-01-19T00:00:00"/>
    <d v="2021-01-22T00:00:00"/>
    <s v="USD"/>
    <n v="12"/>
    <n v="43"/>
    <n v="351"/>
    <n v="31"/>
    <n v="2"/>
    <n v="0.1"/>
    <n v="778.07"/>
    <n v="984.9"/>
    <x v="2083"/>
    <n v="1556.14"/>
    <n v="216.67999999999984"/>
    <n v="3"/>
    <x v="1"/>
  </r>
  <r>
    <x v="7965"/>
    <x v="2"/>
    <x v="3"/>
    <d v="2020-09-26T00:00:00"/>
    <x v="942"/>
    <d v="2021-01-11T00:00:00"/>
    <d v="2021-01-14T00:00:00"/>
    <s v="USD"/>
    <n v="28"/>
    <n v="6"/>
    <n v="46"/>
    <n v="4"/>
    <n v="3"/>
    <n v="0.05"/>
    <n v="3281.12"/>
    <n v="3906.1"/>
    <x v="1142"/>
    <n v="9843.36"/>
    <n v="1289.0249999999978"/>
    <n v="3"/>
    <x v="1"/>
  </r>
  <r>
    <x v="7966"/>
    <x v="0"/>
    <x v="0"/>
    <d v="2020-09-26T00:00:00"/>
    <x v="942"/>
    <d v="2021-01-02T00:00:00"/>
    <d v="2021-01-11T00:00:00"/>
    <s v="USD"/>
    <n v="14"/>
    <n v="31"/>
    <n v="196"/>
    <n v="17"/>
    <n v="2"/>
    <n v="0.1"/>
    <n v="3752"/>
    <n v="5862.5"/>
    <x v="755"/>
    <n v="7504"/>
    <n v="3048.5"/>
    <n v="9"/>
    <x v="0"/>
  </r>
  <r>
    <x v="7967"/>
    <x v="0"/>
    <x v="3"/>
    <d v="2020-09-26T00:00:00"/>
    <x v="942"/>
    <d v="2021-01-24T00:00:00"/>
    <d v="2021-02-02T00:00:00"/>
    <s v="USD"/>
    <n v="17"/>
    <n v="12"/>
    <n v="7"/>
    <n v="25"/>
    <n v="4"/>
    <n v="0.08"/>
    <n v="2688.84"/>
    <n v="3403.6"/>
    <x v="1966"/>
    <n v="10755.36"/>
    <n v="1769.887999999999"/>
    <n v="9"/>
    <x v="0"/>
  </r>
  <r>
    <x v="7968"/>
    <x v="2"/>
    <x v="3"/>
    <d v="2020-09-26T00:00:00"/>
    <x v="942"/>
    <d v="2021-01-05T00:00:00"/>
    <d v="2021-01-07T00:00:00"/>
    <s v="USD"/>
    <n v="28"/>
    <n v="16"/>
    <n v="46"/>
    <n v="40"/>
    <n v="8"/>
    <n v="0.4"/>
    <n v="5139.5"/>
    <n v="6505.7"/>
    <x v="909"/>
    <n v="41116"/>
    <n v="-9888.6400000000031"/>
    <n v="2"/>
    <x v="1"/>
  </r>
  <r>
    <x v="7969"/>
    <x v="3"/>
    <x v="3"/>
    <d v="2020-09-26T00:00:00"/>
    <x v="942"/>
    <d v="2021-01-13T00:00:00"/>
    <d v="2021-01-18T00:00:00"/>
    <s v="USD"/>
    <n v="9"/>
    <n v="36"/>
    <n v="21"/>
    <n v="27"/>
    <n v="8"/>
    <n v="0.1"/>
    <n v="988.18"/>
    <n v="2298.1"/>
    <x v="390"/>
    <n v="7905.44"/>
    <n v="8640.880000000001"/>
    <n v="5"/>
    <x v="1"/>
  </r>
  <r>
    <x v="7970"/>
    <x v="3"/>
    <x v="1"/>
    <d v="2020-09-26T00:00:00"/>
    <x v="942"/>
    <d v="2021-01-04T00:00:00"/>
    <d v="2021-01-09T00:00:00"/>
    <s v="USD"/>
    <n v="1"/>
    <n v="13"/>
    <n v="252"/>
    <n v="40"/>
    <n v="1"/>
    <n v="0.05"/>
    <n v="2496.42"/>
    <n v="5427"/>
    <x v="114"/>
    <n v="2496.42"/>
    <n v="2659.2299999999996"/>
    <n v="5"/>
    <x v="1"/>
  </r>
  <r>
    <x v="7971"/>
    <x v="2"/>
    <x v="4"/>
    <d v="2020-09-26T00:00:00"/>
    <x v="942"/>
    <d v="2021-01-23T00:00:00"/>
    <d v="2021-01-29T00:00:00"/>
    <s v="USD"/>
    <n v="26"/>
    <n v="15"/>
    <n v="348"/>
    <n v="21"/>
    <n v="6"/>
    <n v="0.08"/>
    <n v="1033.1400000000001"/>
    <n v="1721.9"/>
    <x v="1852"/>
    <n v="6198.84"/>
    <n v="3306.0480000000025"/>
    <n v="6"/>
    <x v="1"/>
  </r>
  <r>
    <x v="7972"/>
    <x v="3"/>
    <x v="0"/>
    <d v="2020-09-26T00:00:00"/>
    <x v="942"/>
    <d v="2021-01-06T00:00:00"/>
    <d v="2021-01-12T00:00:00"/>
    <s v="USD"/>
    <n v="10"/>
    <n v="22"/>
    <n v="145"/>
    <n v="14"/>
    <n v="4"/>
    <n v="0.05"/>
    <n v="1065.8399999999999"/>
    <n v="2599.6"/>
    <x v="1609"/>
    <n v="4263.3599999999997"/>
    <n v="5615.12"/>
    <n v="6"/>
    <x v="1"/>
  </r>
  <r>
    <x v="7973"/>
    <x v="0"/>
    <x v="0"/>
    <d v="2020-09-26T00:00:00"/>
    <x v="942"/>
    <d v="2021-01-06T00:00:00"/>
    <d v="2021-01-13T00:00:00"/>
    <s v="USD"/>
    <n v="14"/>
    <n v="33"/>
    <n v="111"/>
    <n v="2"/>
    <n v="3"/>
    <n v="0.05"/>
    <n v="5498.56"/>
    <n v="6545.9"/>
    <x v="1227"/>
    <n v="16495.68"/>
    <n v="2160.1349999999948"/>
    <n v="7"/>
    <x v="1"/>
  </r>
  <r>
    <x v="7974"/>
    <x v="1"/>
    <x v="3"/>
    <d v="2020-09-26T00:00:00"/>
    <x v="942"/>
    <d v="2021-01-02T00:00:00"/>
    <d v="2021-01-08T00:00:00"/>
    <s v="USD"/>
    <n v="23"/>
    <n v="30"/>
    <n v="5"/>
    <n v="19"/>
    <n v="5"/>
    <n v="0.05"/>
    <n v="490.17"/>
    <n v="790.6"/>
    <x v="979"/>
    <n v="2450.85"/>
    <n v="1304.5"/>
    <n v="6"/>
    <x v="1"/>
  </r>
  <r>
    <x v="7975"/>
    <x v="0"/>
    <x v="3"/>
    <d v="2020-09-26T00:00:00"/>
    <x v="942"/>
    <d v="2021-01-11T00:00:00"/>
    <d v="2021-01-15T00:00:00"/>
    <s v="USD"/>
    <n v="14"/>
    <n v="46"/>
    <n v="11"/>
    <n v="12"/>
    <n v="1"/>
    <n v="0.1"/>
    <n v="664.64"/>
    <n v="1038.5"/>
    <x v="107"/>
    <n v="664.64"/>
    <n v="270.01"/>
    <n v="4"/>
    <x v="1"/>
  </r>
  <r>
    <x v="7976"/>
    <x v="2"/>
    <x v="5"/>
    <d v="2020-09-26T00:00:00"/>
    <x v="942"/>
    <d v="2021-01-23T00:00:00"/>
    <d v="2021-01-29T00:00:00"/>
    <s v="USD"/>
    <n v="28"/>
    <n v="39"/>
    <n v="86"/>
    <n v="37"/>
    <n v="7"/>
    <n v="0.15"/>
    <n v="150.35"/>
    <n v="227.8"/>
    <x v="143"/>
    <n v="1052.45"/>
    <n v="302.96000000000004"/>
    <n v="6"/>
    <x v="1"/>
  </r>
  <r>
    <x v="7977"/>
    <x v="0"/>
    <x v="2"/>
    <d v="2020-09-26T00:00:00"/>
    <x v="942"/>
    <d v="2021-01-17T00:00:00"/>
    <d v="2021-01-19T00:00:00"/>
    <s v="USD"/>
    <n v="20"/>
    <n v="12"/>
    <n v="290"/>
    <n v="4"/>
    <n v="4"/>
    <n v="0.08"/>
    <n v="2576.5500000000002"/>
    <n v="5855.8"/>
    <x v="610"/>
    <n v="10306.200000000001"/>
    <n v="11243.144"/>
    <n v="2"/>
    <x v="1"/>
  </r>
  <r>
    <x v="7978"/>
    <x v="2"/>
    <x v="2"/>
    <d v="2020-09-26T00:00:00"/>
    <x v="943"/>
    <d v="2021-01-08T00:00:00"/>
    <d v="2021-01-13T00:00:00"/>
    <s v="USD"/>
    <n v="28"/>
    <n v="21"/>
    <n v="291"/>
    <n v="45"/>
    <n v="5"/>
    <n v="0.4"/>
    <n v="1618.05"/>
    <n v="3852.5"/>
    <x v="66"/>
    <n v="8090.25"/>
    <n v="3467.25"/>
    <n v="5"/>
    <x v="1"/>
  </r>
  <r>
    <x v="7979"/>
    <x v="3"/>
    <x v="5"/>
    <d v="2020-09-26T00:00:00"/>
    <x v="943"/>
    <d v="2021-01-20T00:00:00"/>
    <d v="2021-01-27T00:00:00"/>
    <s v="USD"/>
    <n v="2"/>
    <n v="7"/>
    <n v="80"/>
    <n v="32"/>
    <n v="7"/>
    <n v="0.3"/>
    <n v="492.05"/>
    <n v="964.8"/>
    <x v="302"/>
    <n v="3444.35"/>
    <n v="1283.1699999999996"/>
    <n v="7"/>
    <x v="1"/>
  </r>
  <r>
    <x v="7980"/>
    <x v="0"/>
    <x v="0"/>
    <d v="2020-09-26T00:00:00"/>
    <x v="943"/>
    <d v="2021-01-03T00:00:00"/>
    <d v="2021-01-05T00:00:00"/>
    <s v="USD"/>
    <n v="14"/>
    <n v="16"/>
    <n v="121"/>
    <n v="22"/>
    <n v="6"/>
    <n v="0.05"/>
    <n v="1117.56"/>
    <n v="1862.6"/>
    <x v="313"/>
    <n v="6705.36"/>
    <n v="3911.4599999999982"/>
    <n v="2"/>
    <x v="1"/>
  </r>
  <r>
    <x v="7981"/>
    <x v="1"/>
    <x v="2"/>
    <d v="2020-09-26T00:00:00"/>
    <x v="943"/>
    <d v="2021-01-07T00:00:00"/>
    <d v="2021-01-11T00:00:00"/>
    <s v="USD"/>
    <n v="22"/>
    <n v="12"/>
    <n v="279"/>
    <n v="17"/>
    <n v="1"/>
    <n v="0.1"/>
    <n v="1303.42"/>
    <n v="1835.8"/>
    <x v="1213"/>
    <n v="1303.42"/>
    <n v="348.79999999999995"/>
    <n v="4"/>
    <x v="1"/>
  </r>
  <r>
    <x v="7982"/>
    <x v="3"/>
    <x v="0"/>
    <d v="2020-09-26T00:00:00"/>
    <x v="943"/>
    <d v="2021-01-21T00:00:00"/>
    <d v="2021-01-26T00:00:00"/>
    <s v="USD"/>
    <n v="4"/>
    <n v="42"/>
    <n v="132"/>
    <n v="21"/>
    <n v="3"/>
    <n v="0.1"/>
    <n v="4243.51"/>
    <n v="5051.8"/>
    <x v="273"/>
    <n v="12730.53"/>
    <n v="909.33000000000175"/>
    <n v="5"/>
    <x v="1"/>
  </r>
  <r>
    <x v="7983"/>
    <x v="1"/>
    <x v="0"/>
    <d v="2020-09-26T00:00:00"/>
    <x v="943"/>
    <d v="2021-01-20T00:00:00"/>
    <d v="2021-01-30T00:00:00"/>
    <s v="USD"/>
    <n v="22"/>
    <n v="44"/>
    <n v="121"/>
    <n v="22"/>
    <n v="4"/>
    <n v="0.15"/>
    <n v="2930.18"/>
    <n v="3959.7"/>
    <x v="1051"/>
    <n v="11720.72"/>
    <n v="1742.2600000000002"/>
    <n v="10"/>
    <x v="0"/>
  </r>
  <r>
    <x v="7984"/>
    <x v="3"/>
    <x v="2"/>
    <d v="2020-09-26T00:00:00"/>
    <x v="943"/>
    <d v="2021-01-11T00:00:00"/>
    <d v="2021-01-12T00:00:00"/>
    <s v="USD"/>
    <n v="8"/>
    <n v="19"/>
    <n v="295"/>
    <n v="21"/>
    <n v="5"/>
    <n v="0.1"/>
    <n v="519.04999999999995"/>
    <n v="850.9"/>
    <x v="1459"/>
    <n v="2595.25"/>
    <n v="1233.8000000000002"/>
    <n v="1"/>
    <x v="1"/>
  </r>
  <r>
    <x v="7985"/>
    <x v="3"/>
    <x v="5"/>
    <d v="2020-09-26T00:00:00"/>
    <x v="943"/>
    <d v="2021-01-09T00:00:00"/>
    <d v="2021-01-11T00:00:00"/>
    <s v="USD"/>
    <n v="5"/>
    <n v="27"/>
    <n v="61"/>
    <n v="26"/>
    <n v="6"/>
    <n v="0.08"/>
    <n v="137.47999999999999"/>
    <n v="254.6"/>
    <x v="13"/>
    <n v="824.87999999999988"/>
    <n v="580.51200000000017"/>
    <n v="2"/>
    <x v="1"/>
  </r>
  <r>
    <x v="7986"/>
    <x v="3"/>
    <x v="4"/>
    <d v="2020-09-26T00:00:00"/>
    <x v="944"/>
    <d v="2021-01-07T00:00:00"/>
    <d v="2021-01-14T00:00:00"/>
    <s v="USD"/>
    <n v="9"/>
    <n v="41"/>
    <n v="339"/>
    <n v="29"/>
    <n v="1"/>
    <n v="0.08"/>
    <n v="121.94"/>
    <n v="234.5"/>
    <x v="395"/>
    <n v="121.94"/>
    <n v="93.800000000000011"/>
    <n v="7"/>
    <x v="1"/>
  </r>
  <r>
    <x v="7987"/>
    <x v="0"/>
    <x v="0"/>
    <d v="2020-09-26T00:00:00"/>
    <x v="944"/>
    <d v="2021-01-02T00:00:00"/>
    <d v="2021-01-04T00:00:00"/>
    <s v="USD"/>
    <n v="14"/>
    <n v="29"/>
    <n v="202"/>
    <n v="3"/>
    <n v="6"/>
    <n v="0.05"/>
    <n v="1921.56"/>
    <n v="3202.6"/>
    <x v="346"/>
    <n v="11529.36"/>
    <n v="6725.4599999999955"/>
    <n v="2"/>
    <x v="1"/>
  </r>
  <r>
    <x v="7988"/>
    <x v="0"/>
    <x v="1"/>
    <d v="2020-09-26T00:00:00"/>
    <x v="944"/>
    <d v="2021-01-23T00:00:00"/>
    <d v="2021-01-26T00:00:00"/>
    <s v="USD"/>
    <n v="14"/>
    <n v="32"/>
    <n v="241"/>
    <n v="35"/>
    <n v="5"/>
    <n v="0.2"/>
    <n v="2792.76"/>
    <n v="3825.7"/>
    <x v="1685"/>
    <n v="13963.800000000001"/>
    <n v="1339"/>
    <n v="3"/>
    <x v="1"/>
  </r>
  <r>
    <x v="7989"/>
    <x v="0"/>
    <x v="0"/>
    <d v="2020-09-26T00:00:00"/>
    <x v="944"/>
    <d v="2021-01-20T00:00:00"/>
    <d v="2021-01-25T00:00:00"/>
    <s v="USD"/>
    <n v="20"/>
    <n v="42"/>
    <n v="112"/>
    <n v="36"/>
    <n v="8"/>
    <n v="0.1"/>
    <n v="804"/>
    <n v="1072"/>
    <x v="648"/>
    <n v="6432"/>
    <n v="1286.4000000000005"/>
    <n v="5"/>
    <x v="1"/>
  </r>
  <r>
    <x v="7990"/>
    <x v="3"/>
    <x v="1"/>
    <d v="2020-09-26T00:00:00"/>
    <x v="944"/>
    <d v="2021-01-13T00:00:00"/>
    <d v="2021-01-19T00:00:00"/>
    <s v="USD"/>
    <n v="6"/>
    <n v="41"/>
    <n v="237"/>
    <n v="43"/>
    <n v="5"/>
    <n v="0.08"/>
    <n v="1370.82"/>
    <n v="2211"/>
    <x v="1218"/>
    <n v="6854.0999999999995"/>
    <n v="3316.5000000000009"/>
    <n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335825-491D-4395-AD6B-C34F4A08D38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:B8" firstHeaderRow="1" firstDataRow="1" firstDataCol="1"/>
  <pivotFields count="24"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numFmtId="164" showAll="0"/>
    <pivotField numFmtId="164" showAll="0">
      <items count="9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8" baseField="0" baseItem="0"/>
  </dataFields>
  <chartFormats count="6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C1FA75-B77D-40A5-B583-570A7DA5C8F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3:B10" firstHeaderRow="1" firstDataRow="1" firstDataCol="1"/>
  <pivotFields count="24">
    <pivotField showAll="0"/>
    <pivotField showAll="0"/>
    <pivotField axis="axisRow" showAll="0">
      <items count="7">
        <item x="4"/>
        <item x="5"/>
        <item x="0"/>
        <item x="2"/>
        <item x="1"/>
        <item x="3"/>
        <item t="default"/>
      </items>
    </pivotField>
    <pivotField numFmtId="164" showAll="0"/>
    <pivotField numFmtId="164" showAll="0">
      <items count="9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Delivery_Days" fld="19" baseField="2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25FC5A-3267-4008-8873-90C8D636371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A3:B6" firstHeaderRow="1" firstDataRow="1" firstDataCol="1"/>
  <pivotFields count="24">
    <pivotField dataField="1" showAll="0">
      <items count="79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t="default"/>
      </items>
    </pivotField>
    <pivotField showAll="0"/>
    <pivotField showAll="0"/>
    <pivotField numFmtId="164" showAll="0"/>
    <pivotField numFmtId="164" showAll="0">
      <items count="9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OrderNumber" fld="0" subtotal="count" baseField="0" baseItem="0"/>
  </dataFields>
  <chartFormats count="15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0" format="6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7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3" format="8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3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6" format="14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3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7" format="14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E0FD8A-055E-4E68-A309-DE309523B8B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8" firstHeaderRow="1" firstDataRow="1" firstDataCol="1"/>
  <pivotFields count="24"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numFmtId="164" showAll="0"/>
    <pivotField numFmtId="164" showAll="0">
      <items count="9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 " fld="16" baseField="1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425269-4EBD-4DBC-A24C-169B026B81B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39" firstHeaderRow="1" firstDataRow="1" firstDataCol="1"/>
  <pivotFields count="24">
    <pivotField showAll="0"/>
    <pivotField showAll="0"/>
    <pivotField showAll="0"/>
    <pivotField numFmtId="164" showAll="0"/>
    <pivotField numFmtId="164" showAll="0">
      <items count="9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 sd="0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axis="axisRow" showAll="0" sortType="ascending">
      <items count="6">
        <item x="0"/>
        <item x="4"/>
        <item x="1"/>
        <item x="2"/>
        <item x="3"/>
        <item t="default"/>
      </items>
    </pivotField>
  </pivotFields>
  <rowFields count="2">
    <field x="23"/>
    <field x="21"/>
  </rowFields>
  <rowItems count="36">
    <i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Revenue " fld="16" baseField="23" baseItem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3DE46A-EA4D-4683-AB68-70676E6CACAB}" name="Table1" displayName="Table1" ref="B1:V7992" totalsRowShown="0">
  <autoFilter ref="B1:V7992" xr:uid="{8E3DE46A-EA4D-4683-AB68-70676E6CACAB}"/>
  <tableColumns count="21">
    <tableColumn id="17" xr3:uid="{B85D3B93-DE78-48B6-9EED-747FF0D448BC}" name="OrderNumber" dataDxfId="9">
      <calculatedColumnFormula>"SO-" &amp; TEXT(ROW(B2)+99,"000000")</calculatedColumnFormula>
    </tableColumn>
    <tableColumn id="2" xr3:uid="{DE730C9E-1446-4217-811F-28BD9859C5C1}" name="SalesChannel"/>
    <tableColumn id="3" xr3:uid="{E1631F45-B7FB-437B-AFC5-81B8DDAF0376}" name="WarehouseCode"/>
    <tableColumn id="4" xr3:uid="{DDB371EB-AA96-4629-807C-677040F1627A}" name="ProcuredDate" dataDxfId="8"/>
    <tableColumn id="5" xr3:uid="{D51B0B5F-EB6D-4C29-84D6-8179CA76A7F7}" name="OrderDate" dataDxfId="7"/>
    <tableColumn id="6" xr3:uid="{45D35CB0-044B-468A-930E-B0B35FF318D0}" name="ShipDate" dataDxfId="6"/>
    <tableColumn id="7" xr3:uid="{E95DD210-283F-4CDB-8A6A-DC739229CF1E}" name="DeliveryDate" dataDxfId="5"/>
    <tableColumn id="8" xr3:uid="{655353A3-3824-4EA2-85F3-CF359F8051B1}" name="CurrencyCode"/>
    <tableColumn id="9" xr3:uid="{C803E007-2187-4150-B59B-49CE2B858F3B}" name="SalesTeamID"/>
    <tableColumn id="10" xr3:uid="{0B8096BD-7741-4630-B731-079F8E60883A}" name="CustomerID"/>
    <tableColumn id="11" xr3:uid="{BC6E3896-3E25-4261-87D6-D1BB49F2DBC8}" name="StoreID"/>
    <tableColumn id="12" xr3:uid="{C85ADB9E-3C73-44D4-84B6-C811896F1C95}" name="ProductID"/>
    <tableColumn id="13" xr3:uid="{D8CDB962-B89F-4B07-BCCB-BE4EC882C73B}" name="OrderQuantity"/>
    <tableColumn id="14" xr3:uid="{27C5AC53-DDD3-48E2-B6EA-EA86D45BB7E4}" name="DiscountApplied"/>
    <tableColumn id="15" xr3:uid="{15BB0F85-1298-42FC-986F-DB55278F5778}" name="UnitCost"/>
    <tableColumn id="16" xr3:uid="{CC780FA7-E737-45C2-AEDB-F23A7BBB0FB2}" name="UnitPrice"/>
    <tableColumn id="1" xr3:uid="{C6448243-5E7B-4658-B360-38121453359C}" name="Revenue ==[@OrderQuantity]*[@UnitPrice]" dataDxfId="4">
      <calculatedColumnFormula>Table1[[#This Row],[OrderQuantity]]*Table1[[#This Row],[UnitPrice]]</calculatedColumnFormula>
    </tableColumn>
    <tableColumn id="18" xr3:uid="{DF88AA43-640A-4830-A4B6-3B4992387A79}" name="Cost" dataDxfId="3">
      <calculatedColumnFormula>Table1[[#This Row],[OrderQuantity]]*Table1[[#This Row],[UnitCost]]</calculatedColumnFormula>
    </tableColumn>
    <tableColumn id="19" xr3:uid="{75CA65DB-2549-43B9-BE98-14E980772E8D}" name="Profit" dataDxfId="2">
      <calculatedColumnFormula>Table1[[#This Row],[OrderQuantity]]*Table1[[#This Row],[UnitPrice]]*(1-Table1[[#This Row],[DiscountApplied]]) - (Table1[[#This Row],[OrderQuantity]]*Table1[[#This Row],[UnitCost]])</calculatedColumnFormula>
    </tableColumn>
    <tableColumn id="20" xr3:uid="{DCC393C1-05B6-4718-BDD8-46A0684EED85}" name="Delivery_Days" dataDxfId="1">
      <calculatedColumnFormula>DATEDIF(Table1[[#This Row],[ShipDate]],Table1[[#This Row],[DeliveryDate]],"d")</calculatedColumnFormula>
    </tableColumn>
    <tableColumn id="21" xr3:uid="{2389C5A5-BF85-4A56-8429-F5BDB5CF3A3A}" name="Delivery_Status" dataDxfId="0">
      <calculatedColumnFormula>IF(U2&gt;7,"Late","On Time")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8DD25-C1F8-490C-AE61-B604198BDC31}">
  <dimension ref="A3:B8"/>
  <sheetViews>
    <sheetView topLeftCell="A9" workbookViewId="0">
      <selection activeCell="F17" sqref="F17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2" t="s">
        <v>32</v>
      </c>
      <c r="B3" t="s">
        <v>34</v>
      </c>
    </row>
    <row r="4" spans="1:2" x14ac:dyDescent="0.3">
      <c r="A4" s="3" t="s">
        <v>21</v>
      </c>
      <c r="B4">
        <v>3867956.8140000044</v>
      </c>
    </row>
    <row r="5" spans="1:2" x14ac:dyDescent="0.3">
      <c r="A5" s="3" t="s">
        <v>16</v>
      </c>
      <c r="B5">
        <v>8753971.451000005</v>
      </c>
    </row>
    <row r="6" spans="1:2" x14ac:dyDescent="0.3">
      <c r="A6" s="3" t="s">
        <v>19</v>
      </c>
      <c r="B6">
        <v>6136090.7419999959</v>
      </c>
    </row>
    <row r="7" spans="1:2" x14ac:dyDescent="0.3">
      <c r="A7" s="3" t="s">
        <v>22</v>
      </c>
      <c r="B7">
        <v>2460496.3370000003</v>
      </c>
    </row>
    <row r="8" spans="1:2" x14ac:dyDescent="0.3">
      <c r="A8" s="3" t="s">
        <v>33</v>
      </c>
      <c r="B8">
        <v>21218515.344000008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0EB89-7A18-4575-8B98-6640DE8562A7}">
  <dimension ref="A3:B10"/>
  <sheetViews>
    <sheetView topLeftCell="A2" workbookViewId="0">
      <selection activeCell="G17" sqref="G17"/>
    </sheetView>
  </sheetViews>
  <sheetFormatPr defaultRowHeight="14.4" x14ac:dyDescent="0.3"/>
  <cols>
    <col min="1" max="1" width="14.77734375" bestFit="1" customWidth="1"/>
    <col min="2" max="2" width="20.33203125" bestFit="1" customWidth="1"/>
  </cols>
  <sheetData>
    <row r="3" spans="1:2" x14ac:dyDescent="0.3">
      <c r="A3" s="2" t="s">
        <v>32</v>
      </c>
      <c r="B3" t="s">
        <v>38</v>
      </c>
    </row>
    <row r="4" spans="1:2" x14ac:dyDescent="0.3">
      <c r="A4" s="3" t="s">
        <v>25</v>
      </c>
      <c r="B4">
        <v>4584</v>
      </c>
    </row>
    <row r="5" spans="1:2" x14ac:dyDescent="0.3">
      <c r="A5" s="3" t="s">
        <v>26</v>
      </c>
      <c r="B5">
        <v>3716</v>
      </c>
    </row>
    <row r="6" spans="1:2" x14ac:dyDescent="0.3">
      <c r="A6" s="3" t="s">
        <v>20</v>
      </c>
      <c r="B6">
        <v>13801</v>
      </c>
    </row>
    <row r="7" spans="1:2" x14ac:dyDescent="0.3">
      <c r="A7" s="3" t="s">
        <v>23</v>
      </c>
      <c r="B7">
        <v>8103</v>
      </c>
    </row>
    <row r="8" spans="1:2" x14ac:dyDescent="0.3">
      <c r="A8" s="3" t="s">
        <v>17</v>
      </c>
      <c r="B8">
        <v>6953</v>
      </c>
    </row>
    <row r="9" spans="1:2" x14ac:dyDescent="0.3">
      <c r="A9" s="3" t="s">
        <v>24</v>
      </c>
      <c r="B9">
        <v>6825</v>
      </c>
    </row>
    <row r="10" spans="1:2" x14ac:dyDescent="0.3">
      <c r="A10" s="3" t="s">
        <v>33</v>
      </c>
      <c r="B10">
        <v>43982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5BDB6-4BC1-4C0F-90DA-32F136525820}">
  <dimension ref="A3:B6"/>
  <sheetViews>
    <sheetView workbookViewId="0">
      <selection activeCell="G18" sqref="G18"/>
    </sheetView>
  </sheetViews>
  <sheetFormatPr defaultRowHeight="14.4" x14ac:dyDescent="0.3"/>
  <cols>
    <col min="1" max="1" width="12.5546875" bestFit="1" customWidth="1"/>
    <col min="2" max="2" width="20.6640625" bestFit="1" customWidth="1"/>
  </cols>
  <sheetData>
    <row r="3" spans="1:2" x14ac:dyDescent="0.3">
      <c r="A3" s="2" t="s">
        <v>32</v>
      </c>
      <c r="B3" t="s">
        <v>37</v>
      </c>
    </row>
    <row r="4" spans="1:2" x14ac:dyDescent="0.3">
      <c r="A4" s="3" t="s">
        <v>35</v>
      </c>
      <c r="B4">
        <v>2388</v>
      </c>
    </row>
    <row r="5" spans="1:2" x14ac:dyDescent="0.3">
      <c r="A5" s="3" t="s">
        <v>36</v>
      </c>
      <c r="B5">
        <v>5603</v>
      </c>
    </row>
    <row r="6" spans="1:2" x14ac:dyDescent="0.3">
      <c r="A6" s="3" t="s">
        <v>33</v>
      </c>
      <c r="B6">
        <v>7991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42348-BAA7-4734-8421-7A756A5FCD54}">
  <dimension ref="A3:B8"/>
  <sheetViews>
    <sheetView workbookViewId="0">
      <selection activeCell="F21" sqref="F21"/>
    </sheetView>
  </sheetViews>
  <sheetFormatPr defaultRowHeight="14.4" x14ac:dyDescent="0.3"/>
  <cols>
    <col min="1" max="1" width="12.5546875" bestFit="1" customWidth="1"/>
    <col min="2" max="2" width="15.33203125" bestFit="1" customWidth="1"/>
  </cols>
  <sheetData>
    <row r="3" spans="1:2" x14ac:dyDescent="0.3">
      <c r="A3" s="2" t="s">
        <v>32</v>
      </c>
      <c r="B3" t="s">
        <v>39</v>
      </c>
    </row>
    <row r="4" spans="1:2" x14ac:dyDescent="0.3">
      <c r="A4" s="3" t="s">
        <v>21</v>
      </c>
      <c r="B4">
        <v>14809907.799999993</v>
      </c>
    </row>
    <row r="5" spans="1:2" x14ac:dyDescent="0.3">
      <c r="A5" s="3" t="s">
        <v>16</v>
      </c>
      <c r="B5">
        <v>34040113.79999999</v>
      </c>
    </row>
    <row r="6" spans="1:2" x14ac:dyDescent="0.3">
      <c r="A6" s="3" t="s">
        <v>19</v>
      </c>
      <c r="B6">
        <v>24629756.099999994</v>
      </c>
    </row>
    <row r="7" spans="1:2" x14ac:dyDescent="0.3">
      <c r="A7" s="3" t="s">
        <v>22</v>
      </c>
      <c r="B7">
        <v>9212948.9000000022</v>
      </c>
    </row>
    <row r="8" spans="1:2" x14ac:dyDescent="0.3">
      <c r="A8" s="3" t="s">
        <v>33</v>
      </c>
      <c r="B8">
        <v>82692726.599999979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69819-1463-41C9-8030-CFF458356718}">
  <dimension ref="A3:B39"/>
  <sheetViews>
    <sheetView topLeftCell="A9" zoomScale="93" zoomScaleNormal="93" workbookViewId="0">
      <selection activeCell="I36" sqref="I36"/>
    </sheetView>
  </sheetViews>
  <sheetFormatPr defaultRowHeight="14.4" x14ac:dyDescent="0.3"/>
  <cols>
    <col min="1" max="1" width="13" bestFit="1" customWidth="1"/>
    <col min="2" max="2" width="15.5546875" bestFit="1" customWidth="1"/>
  </cols>
  <sheetData>
    <row r="3" spans="1:2" x14ac:dyDescent="0.3">
      <c r="A3" s="2" t="s">
        <v>32</v>
      </c>
      <c r="B3" t="s">
        <v>39</v>
      </c>
    </row>
    <row r="4" spans="1:2" x14ac:dyDescent="0.3">
      <c r="A4" s="3" t="s">
        <v>40</v>
      </c>
      <c r="B4">
        <v>19293494.199999996</v>
      </c>
    </row>
    <row r="5" spans="1:2" x14ac:dyDescent="0.3">
      <c r="A5" s="5" t="s">
        <v>43</v>
      </c>
      <c r="B5">
        <v>75629.600000000006</v>
      </c>
    </row>
    <row r="6" spans="1:2" x14ac:dyDescent="0.3">
      <c r="A6" s="5" t="s">
        <v>44</v>
      </c>
      <c r="B6">
        <v>2454752.7000000002</v>
      </c>
    </row>
    <row r="7" spans="1:2" x14ac:dyDescent="0.3">
      <c r="A7" s="5" t="s">
        <v>45</v>
      </c>
      <c r="B7">
        <v>2707550.4</v>
      </c>
    </row>
    <row r="8" spans="1:2" x14ac:dyDescent="0.3">
      <c r="A8" s="5" t="s">
        <v>46</v>
      </c>
      <c r="B8">
        <v>2909421.399999998</v>
      </c>
    </row>
    <row r="9" spans="1:2" x14ac:dyDescent="0.3">
      <c r="A9" s="5" t="s">
        <v>47</v>
      </c>
      <c r="B9">
        <v>2798194.7000000016</v>
      </c>
    </row>
    <row r="10" spans="1:2" x14ac:dyDescent="0.3">
      <c r="A10" s="5" t="s">
        <v>48</v>
      </c>
      <c r="B10">
        <v>2323720.8000000003</v>
      </c>
    </row>
    <row r="11" spans="1:2" x14ac:dyDescent="0.3">
      <c r="A11" s="5" t="s">
        <v>49</v>
      </c>
      <c r="B11">
        <v>2977607.299999998</v>
      </c>
    </row>
    <row r="12" spans="1:2" x14ac:dyDescent="0.3">
      <c r="A12" s="5" t="s">
        <v>50</v>
      </c>
      <c r="B12">
        <v>3046617.2999999984</v>
      </c>
    </row>
    <row r="13" spans="1:2" x14ac:dyDescent="0.3">
      <c r="A13" s="3" t="s">
        <v>41</v>
      </c>
      <c r="B13">
        <v>31534789.5</v>
      </c>
    </row>
    <row r="14" spans="1:2" x14ac:dyDescent="0.3">
      <c r="A14" s="5" t="s">
        <v>51</v>
      </c>
      <c r="B14">
        <v>3075112.3999999985</v>
      </c>
    </row>
    <row r="15" spans="1:2" x14ac:dyDescent="0.3">
      <c r="A15" s="5" t="s">
        <v>52</v>
      </c>
      <c r="B15">
        <v>2168568.9000000004</v>
      </c>
    </row>
    <row r="16" spans="1:2" x14ac:dyDescent="0.3">
      <c r="A16" s="5" t="s">
        <v>53</v>
      </c>
      <c r="B16">
        <v>2199509.5</v>
      </c>
    </row>
    <row r="17" spans="1:2" x14ac:dyDescent="0.3">
      <c r="A17" s="5" t="s">
        <v>54</v>
      </c>
      <c r="B17">
        <v>2844987.4999999995</v>
      </c>
    </row>
    <row r="18" spans="1:2" x14ac:dyDescent="0.3">
      <c r="A18" s="5" t="s">
        <v>43</v>
      </c>
      <c r="B18">
        <v>2795126.0999999992</v>
      </c>
    </row>
    <row r="19" spans="1:2" x14ac:dyDescent="0.3">
      <c r="A19" s="5" t="s">
        <v>44</v>
      </c>
      <c r="B19">
        <v>2596986.9999999995</v>
      </c>
    </row>
    <row r="20" spans="1:2" x14ac:dyDescent="0.3">
      <c r="A20" s="5" t="s">
        <v>45</v>
      </c>
      <c r="B20">
        <v>2295285.9999999995</v>
      </c>
    </row>
    <row r="21" spans="1:2" x14ac:dyDescent="0.3">
      <c r="A21" s="5" t="s">
        <v>46</v>
      </c>
      <c r="B21">
        <v>2652918.6000000006</v>
      </c>
    </row>
    <row r="22" spans="1:2" x14ac:dyDescent="0.3">
      <c r="A22" s="5" t="s">
        <v>47</v>
      </c>
      <c r="B22">
        <v>2610427.1999999988</v>
      </c>
    </row>
    <row r="23" spans="1:2" x14ac:dyDescent="0.3">
      <c r="A23" s="5" t="s">
        <v>48</v>
      </c>
      <c r="B23">
        <v>2496795.1999999988</v>
      </c>
    </row>
    <row r="24" spans="1:2" x14ac:dyDescent="0.3">
      <c r="A24" s="5" t="s">
        <v>49</v>
      </c>
      <c r="B24">
        <v>3065719.0000000009</v>
      </c>
    </row>
    <row r="25" spans="1:2" x14ac:dyDescent="0.3">
      <c r="A25" s="5" t="s">
        <v>50</v>
      </c>
      <c r="B25">
        <v>2733352.1</v>
      </c>
    </row>
    <row r="26" spans="1:2" x14ac:dyDescent="0.3">
      <c r="A26" s="3" t="s">
        <v>42</v>
      </c>
      <c r="B26">
        <v>31864442.90000001</v>
      </c>
    </row>
    <row r="27" spans="1:2" x14ac:dyDescent="0.3">
      <c r="A27" s="5" t="s">
        <v>51</v>
      </c>
      <c r="B27">
        <v>3129998.8000000017</v>
      </c>
    </row>
    <row r="28" spans="1:2" x14ac:dyDescent="0.3">
      <c r="A28" s="5" t="s">
        <v>52</v>
      </c>
      <c r="B28">
        <v>2762182.2000000011</v>
      </c>
    </row>
    <row r="29" spans="1:2" x14ac:dyDescent="0.3">
      <c r="A29" s="5" t="s">
        <v>53</v>
      </c>
      <c r="B29">
        <v>2314119.6999999997</v>
      </c>
    </row>
    <row r="30" spans="1:2" x14ac:dyDescent="0.3">
      <c r="A30" s="5" t="s">
        <v>54</v>
      </c>
      <c r="B30">
        <v>2489539.1000000015</v>
      </c>
    </row>
    <row r="31" spans="1:2" x14ac:dyDescent="0.3">
      <c r="A31" s="5" t="s">
        <v>43</v>
      </c>
      <c r="B31">
        <v>2781726.100000001</v>
      </c>
    </row>
    <row r="32" spans="1:2" x14ac:dyDescent="0.3">
      <c r="A32" s="5" t="s">
        <v>44</v>
      </c>
      <c r="B32">
        <v>2349086.9999999986</v>
      </c>
    </row>
    <row r="33" spans="1:2" x14ac:dyDescent="0.3">
      <c r="A33" s="5" t="s">
        <v>45</v>
      </c>
      <c r="B33">
        <v>3108042.899999999</v>
      </c>
    </row>
    <row r="34" spans="1:2" x14ac:dyDescent="0.3">
      <c r="A34" s="5" t="s">
        <v>46</v>
      </c>
      <c r="B34">
        <v>2486758.6</v>
      </c>
    </row>
    <row r="35" spans="1:2" x14ac:dyDescent="0.3">
      <c r="A35" s="5" t="s">
        <v>47</v>
      </c>
      <c r="B35">
        <v>2380630.6</v>
      </c>
    </row>
    <row r="36" spans="1:2" x14ac:dyDescent="0.3">
      <c r="A36" s="5" t="s">
        <v>48</v>
      </c>
      <c r="B36">
        <v>2778717.8000000003</v>
      </c>
    </row>
    <row r="37" spans="1:2" x14ac:dyDescent="0.3">
      <c r="A37" s="5" t="s">
        <v>49</v>
      </c>
      <c r="B37">
        <v>2629475.2999999998</v>
      </c>
    </row>
    <row r="38" spans="1:2" x14ac:dyDescent="0.3">
      <c r="A38" s="5" t="s">
        <v>50</v>
      </c>
      <c r="B38">
        <v>2654164.8000000003</v>
      </c>
    </row>
    <row r="39" spans="1:2" x14ac:dyDescent="0.3">
      <c r="A39" s="3" t="s">
        <v>33</v>
      </c>
      <c r="B39">
        <v>82692726.599999979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D7DC6-8A0A-43C7-8DC7-730B409C57FA}">
  <dimension ref="B1:V7992"/>
  <sheetViews>
    <sheetView topLeftCell="B1" workbookViewId="0">
      <selection activeCell="P7932" sqref="B2:V7992"/>
    </sheetView>
  </sheetViews>
  <sheetFormatPr defaultRowHeight="14.4" x14ac:dyDescent="0.3"/>
  <cols>
    <col min="1" max="1" width="15.44140625" customWidth="1"/>
    <col min="2" max="2" width="16.88671875" customWidth="1"/>
    <col min="3" max="3" width="17" style="1" customWidth="1"/>
    <col min="4" max="4" width="14.44140625" style="1" customWidth="1"/>
    <col min="5" max="5" width="14.5546875" style="1" customWidth="1"/>
    <col min="6" max="6" width="16.21875" style="1" customWidth="1"/>
    <col min="7" max="7" width="15.33203125" customWidth="1"/>
    <col min="8" max="8" width="15.88671875" customWidth="1"/>
    <col min="9" max="9" width="12.5546875" customWidth="1"/>
    <col min="10" max="10" width="9" customWidth="1"/>
    <col min="11" max="11" width="11" customWidth="1"/>
    <col min="12" max="12" width="14.5546875" customWidth="1"/>
    <col min="13" max="13" width="13.88671875" customWidth="1"/>
    <col min="14" max="14" width="13.33203125" customWidth="1"/>
    <col min="15" max="15" width="13.44140625" customWidth="1"/>
    <col min="17" max="17" width="10.5546875" customWidth="1"/>
    <col min="20" max="20" width="15.88671875" customWidth="1"/>
    <col min="21" max="21" width="16.33203125" customWidth="1"/>
    <col min="22" max="22" width="15.44140625" customWidth="1"/>
  </cols>
  <sheetData>
    <row r="1" spans="2:22" x14ac:dyDescent="0.3">
      <c r="B1" t="s">
        <v>0</v>
      </c>
      <c r="C1" t="s">
        <v>1</v>
      </c>
      <c r="D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</row>
    <row r="2" spans="2:22" x14ac:dyDescent="0.3">
      <c r="B2" t="str">
        <f t="shared" ref="B2:B65" si="0">"SO-" &amp; TEXT(ROW(B2)+99,"000000")</f>
        <v>SO-000101</v>
      </c>
      <c r="C2" t="s">
        <v>19</v>
      </c>
      <c r="D2" t="s">
        <v>20</v>
      </c>
      <c r="E2" s="1">
        <v>43100</v>
      </c>
      <c r="F2" s="1">
        <v>43251</v>
      </c>
      <c r="G2" s="1">
        <v>43273</v>
      </c>
      <c r="H2" s="1">
        <v>43283</v>
      </c>
      <c r="I2" t="s">
        <v>18</v>
      </c>
      <c r="J2">
        <v>14</v>
      </c>
      <c r="K2">
        <v>20</v>
      </c>
      <c r="L2">
        <v>196</v>
      </c>
      <c r="M2">
        <v>27</v>
      </c>
      <c r="N2">
        <v>3</v>
      </c>
      <c r="O2">
        <v>0.08</v>
      </c>
      <c r="P2">
        <v>3348.66</v>
      </c>
      <c r="Q2">
        <v>3939.6</v>
      </c>
      <c r="R2">
        <f>Table1[[#This Row],[OrderQuantity]]*Table1[[#This Row],[UnitPrice]]</f>
        <v>11818.8</v>
      </c>
      <c r="S2">
        <f>Table1[[#This Row],[OrderQuantity]]*Table1[[#This Row],[UnitCost]]</f>
        <v>10045.98</v>
      </c>
      <c r="T2">
        <f>Table1[[#This Row],[OrderQuantity]]*Table1[[#This Row],[UnitPrice]]*(1-Table1[[#This Row],[DiscountApplied]]) - (Table1[[#This Row],[OrderQuantity]]*Table1[[#This Row],[UnitCost]])</f>
        <v>827.31600000000071</v>
      </c>
      <c r="U2">
        <f>DATEDIF(Table1[[#This Row],[ShipDate]],Table1[[#This Row],[DeliveryDate]],"d")</f>
        <v>10</v>
      </c>
      <c r="V2" t="str">
        <f t="shared" ref="V2:V65" si="1">IF(U2&gt;7,"Late","On Time")</f>
        <v>Late</v>
      </c>
    </row>
    <row r="3" spans="2:22" x14ac:dyDescent="0.3">
      <c r="B3" t="str">
        <f t="shared" si="0"/>
        <v>SO-000102</v>
      </c>
      <c r="C3" t="s">
        <v>21</v>
      </c>
      <c r="D3" t="s">
        <v>17</v>
      </c>
      <c r="E3" s="1">
        <v>43100</v>
      </c>
      <c r="F3" s="1">
        <v>43251</v>
      </c>
      <c r="G3" s="1">
        <v>43272</v>
      </c>
      <c r="H3" s="1">
        <v>43282</v>
      </c>
      <c r="I3" t="s">
        <v>18</v>
      </c>
      <c r="J3">
        <v>21</v>
      </c>
      <c r="K3">
        <v>16</v>
      </c>
      <c r="L3">
        <v>213</v>
      </c>
      <c r="M3">
        <v>16</v>
      </c>
      <c r="N3">
        <v>1</v>
      </c>
      <c r="O3">
        <v>0.05</v>
      </c>
      <c r="P3">
        <v>781.22</v>
      </c>
      <c r="Q3">
        <v>1775.5</v>
      </c>
      <c r="R3">
        <f>Table1[[#This Row],[OrderQuantity]]*Table1[[#This Row],[UnitPrice]]</f>
        <v>1775.5</v>
      </c>
      <c r="S3">
        <f>Table1[[#This Row],[OrderQuantity]]*Table1[[#This Row],[UnitCost]]</f>
        <v>781.22</v>
      </c>
      <c r="T3">
        <f>Table1[[#This Row],[OrderQuantity]]*Table1[[#This Row],[UnitPrice]]*(1-Table1[[#This Row],[DiscountApplied]]) - (Table1[[#This Row],[OrderQuantity]]*Table1[[#This Row],[UnitCost]])</f>
        <v>905.50499999999988</v>
      </c>
      <c r="U3">
        <f>DATEDIF(Table1[[#This Row],[ShipDate]],Table1[[#This Row],[DeliveryDate]],"d")</f>
        <v>10</v>
      </c>
      <c r="V3" t="str">
        <f t="shared" si="1"/>
        <v>Late</v>
      </c>
    </row>
    <row r="4" spans="2:22" x14ac:dyDescent="0.3">
      <c r="B4" t="str">
        <f t="shared" si="0"/>
        <v>SO-000103</v>
      </c>
      <c r="C4" t="s">
        <v>22</v>
      </c>
      <c r="D4" t="s">
        <v>20</v>
      </c>
      <c r="E4" s="1">
        <v>43100</v>
      </c>
      <c r="F4" s="1">
        <v>43251</v>
      </c>
      <c r="G4" s="1">
        <v>43253</v>
      </c>
      <c r="H4" s="1">
        <v>43258</v>
      </c>
      <c r="I4" t="s">
        <v>18</v>
      </c>
      <c r="J4">
        <v>28</v>
      </c>
      <c r="K4">
        <v>48</v>
      </c>
      <c r="L4">
        <v>107</v>
      </c>
      <c r="M4">
        <v>23</v>
      </c>
      <c r="N4">
        <v>8</v>
      </c>
      <c r="O4">
        <v>0.08</v>
      </c>
      <c r="P4">
        <v>1464.69</v>
      </c>
      <c r="Q4">
        <v>2324.9</v>
      </c>
      <c r="R4">
        <f>Table1[[#This Row],[OrderQuantity]]*Table1[[#This Row],[UnitPrice]]</f>
        <v>18599.2</v>
      </c>
      <c r="S4">
        <f>Table1[[#This Row],[OrderQuantity]]*Table1[[#This Row],[UnitCost]]</f>
        <v>11717.52</v>
      </c>
      <c r="T4">
        <f>Table1[[#This Row],[OrderQuantity]]*Table1[[#This Row],[UnitPrice]]*(1-Table1[[#This Row],[DiscountApplied]]) - (Table1[[#This Row],[OrderQuantity]]*Table1[[#This Row],[UnitCost]])</f>
        <v>5393.7440000000024</v>
      </c>
      <c r="U4">
        <f>DATEDIF(Table1[[#This Row],[ShipDate]],Table1[[#This Row],[DeliveryDate]],"d")</f>
        <v>5</v>
      </c>
      <c r="V4" t="str">
        <f t="shared" si="1"/>
        <v>On Time</v>
      </c>
    </row>
    <row r="5" spans="2:22" x14ac:dyDescent="0.3">
      <c r="B5" t="str">
        <f t="shared" si="0"/>
        <v>SO-000104</v>
      </c>
      <c r="C5" t="s">
        <v>21</v>
      </c>
      <c r="D5" t="s">
        <v>20</v>
      </c>
      <c r="E5" s="1">
        <v>43200</v>
      </c>
      <c r="F5" s="1">
        <v>43251</v>
      </c>
      <c r="G5" s="1">
        <v>43267</v>
      </c>
      <c r="H5" s="1">
        <v>43277</v>
      </c>
      <c r="I5" t="s">
        <v>18</v>
      </c>
      <c r="J5">
        <v>22</v>
      </c>
      <c r="K5">
        <v>49</v>
      </c>
      <c r="L5">
        <v>111</v>
      </c>
      <c r="M5">
        <v>26</v>
      </c>
      <c r="N5">
        <v>8</v>
      </c>
      <c r="O5">
        <v>0.1</v>
      </c>
      <c r="P5">
        <v>1476.14</v>
      </c>
      <c r="Q5">
        <v>1822.4</v>
      </c>
      <c r="R5">
        <f>Table1[[#This Row],[OrderQuantity]]*Table1[[#This Row],[UnitPrice]]</f>
        <v>14579.2</v>
      </c>
      <c r="S5">
        <f>Table1[[#This Row],[OrderQuantity]]*Table1[[#This Row],[UnitCost]]</f>
        <v>11809.12</v>
      </c>
      <c r="T5">
        <f>Table1[[#This Row],[OrderQuantity]]*Table1[[#This Row],[UnitPrice]]*(1-Table1[[#This Row],[DiscountApplied]]) - (Table1[[#This Row],[OrderQuantity]]*Table1[[#This Row],[UnitCost]])</f>
        <v>1312.1599999999999</v>
      </c>
      <c r="U5">
        <f>DATEDIF(Table1[[#This Row],[ShipDate]],Table1[[#This Row],[DeliveryDate]],"d")</f>
        <v>10</v>
      </c>
      <c r="V5" t="str">
        <f t="shared" si="1"/>
        <v>Late</v>
      </c>
    </row>
    <row r="6" spans="2:22" x14ac:dyDescent="0.3">
      <c r="B6" t="str">
        <f t="shared" si="0"/>
        <v>SO-000105</v>
      </c>
      <c r="C6" t="s">
        <v>19</v>
      </c>
      <c r="D6" t="s">
        <v>23</v>
      </c>
      <c r="E6" s="1">
        <v>43100</v>
      </c>
      <c r="F6" s="1">
        <v>43251</v>
      </c>
      <c r="G6" s="1">
        <v>43259</v>
      </c>
      <c r="H6" s="1">
        <v>43264</v>
      </c>
      <c r="I6" t="s">
        <v>18</v>
      </c>
      <c r="J6">
        <v>12</v>
      </c>
      <c r="K6">
        <v>21</v>
      </c>
      <c r="L6">
        <v>285</v>
      </c>
      <c r="M6">
        <v>1</v>
      </c>
      <c r="N6">
        <v>5</v>
      </c>
      <c r="O6">
        <v>0.05</v>
      </c>
      <c r="P6">
        <v>446.56</v>
      </c>
      <c r="Q6">
        <v>1038.5</v>
      </c>
      <c r="R6">
        <f>Table1[[#This Row],[OrderQuantity]]*Table1[[#This Row],[UnitPrice]]</f>
        <v>5192.5</v>
      </c>
      <c r="S6">
        <f>Table1[[#This Row],[OrderQuantity]]*Table1[[#This Row],[UnitCost]]</f>
        <v>2232.8000000000002</v>
      </c>
      <c r="T6">
        <f>Table1[[#This Row],[OrderQuantity]]*Table1[[#This Row],[UnitPrice]]*(1-Table1[[#This Row],[DiscountApplied]]) - (Table1[[#This Row],[OrderQuantity]]*Table1[[#This Row],[UnitCost]])</f>
        <v>2700.0749999999998</v>
      </c>
      <c r="U6">
        <f>DATEDIF(Table1[[#This Row],[ShipDate]],Table1[[#This Row],[DeliveryDate]],"d")</f>
        <v>5</v>
      </c>
      <c r="V6" t="str">
        <f t="shared" si="1"/>
        <v>On Time</v>
      </c>
    </row>
    <row r="7" spans="2:22" x14ac:dyDescent="0.3">
      <c r="B7" t="str">
        <f t="shared" si="0"/>
        <v>SO-000106</v>
      </c>
      <c r="C7" t="s">
        <v>16</v>
      </c>
      <c r="D7" t="s">
        <v>24</v>
      </c>
      <c r="E7" s="1">
        <v>43100</v>
      </c>
      <c r="F7" s="1">
        <v>43251</v>
      </c>
      <c r="G7" s="1">
        <v>43259</v>
      </c>
      <c r="H7" s="1">
        <v>43265</v>
      </c>
      <c r="I7" t="s">
        <v>18</v>
      </c>
      <c r="J7">
        <v>10</v>
      </c>
      <c r="K7">
        <v>14</v>
      </c>
      <c r="L7">
        <v>6</v>
      </c>
      <c r="M7">
        <v>5</v>
      </c>
      <c r="N7">
        <v>4</v>
      </c>
      <c r="O7">
        <v>0.15</v>
      </c>
      <c r="P7">
        <v>536.66999999999996</v>
      </c>
      <c r="Q7">
        <v>1192.5999999999999</v>
      </c>
      <c r="R7">
        <f>Table1[[#This Row],[OrderQuantity]]*Table1[[#This Row],[UnitPrice]]</f>
        <v>4770.3999999999996</v>
      </c>
      <c r="S7">
        <f>Table1[[#This Row],[OrderQuantity]]*Table1[[#This Row],[UnitCost]]</f>
        <v>2146.6799999999998</v>
      </c>
      <c r="T7">
        <f>Table1[[#This Row],[OrderQuantity]]*Table1[[#This Row],[UnitPrice]]*(1-Table1[[#This Row],[DiscountApplied]]) - (Table1[[#This Row],[OrderQuantity]]*Table1[[#This Row],[UnitCost]])</f>
        <v>1908.1599999999999</v>
      </c>
      <c r="U7">
        <f>DATEDIF(Table1[[#This Row],[ShipDate]],Table1[[#This Row],[DeliveryDate]],"d")</f>
        <v>6</v>
      </c>
      <c r="V7" t="str">
        <f t="shared" si="1"/>
        <v>On Time</v>
      </c>
    </row>
    <row r="8" spans="2:22" x14ac:dyDescent="0.3">
      <c r="B8" t="str">
        <f t="shared" si="0"/>
        <v>SO-000107</v>
      </c>
      <c r="C8" t="s">
        <v>16</v>
      </c>
      <c r="D8" t="s">
        <v>23</v>
      </c>
      <c r="E8" s="1">
        <v>43200</v>
      </c>
      <c r="F8" s="1">
        <v>43251</v>
      </c>
      <c r="G8" s="1">
        <v>43277</v>
      </c>
      <c r="H8" s="1">
        <v>43282</v>
      </c>
      <c r="I8" t="s">
        <v>18</v>
      </c>
      <c r="J8">
        <v>6</v>
      </c>
      <c r="K8">
        <v>9</v>
      </c>
      <c r="L8">
        <v>280</v>
      </c>
      <c r="M8">
        <v>46</v>
      </c>
      <c r="N8">
        <v>5</v>
      </c>
      <c r="O8">
        <v>0.05</v>
      </c>
      <c r="P8">
        <v>1525.19</v>
      </c>
      <c r="Q8">
        <v>1815.7</v>
      </c>
      <c r="R8">
        <f>Table1[[#This Row],[OrderQuantity]]*Table1[[#This Row],[UnitPrice]]</f>
        <v>9078.5</v>
      </c>
      <c r="S8">
        <f>Table1[[#This Row],[OrderQuantity]]*Table1[[#This Row],[UnitCost]]</f>
        <v>7625.9500000000007</v>
      </c>
      <c r="T8">
        <f>Table1[[#This Row],[OrderQuantity]]*Table1[[#This Row],[UnitPrice]]*(1-Table1[[#This Row],[DiscountApplied]]) - (Table1[[#This Row],[OrderQuantity]]*Table1[[#This Row],[UnitCost]])</f>
        <v>998.62499999999818</v>
      </c>
      <c r="U8">
        <f>DATEDIF(Table1[[#This Row],[ShipDate]],Table1[[#This Row],[DeliveryDate]],"d")</f>
        <v>5</v>
      </c>
      <c r="V8" t="str">
        <f t="shared" si="1"/>
        <v>On Time</v>
      </c>
    </row>
    <row r="9" spans="2:22" x14ac:dyDescent="0.3">
      <c r="B9" t="str">
        <f t="shared" si="0"/>
        <v>SO-000108</v>
      </c>
      <c r="C9" t="s">
        <v>16</v>
      </c>
      <c r="D9" t="s">
        <v>23</v>
      </c>
      <c r="E9" s="1">
        <v>43100</v>
      </c>
      <c r="F9" s="1">
        <v>43252</v>
      </c>
      <c r="G9" s="1">
        <v>43267</v>
      </c>
      <c r="H9" s="1">
        <v>43272</v>
      </c>
      <c r="I9" t="s">
        <v>18</v>
      </c>
      <c r="J9">
        <v>4</v>
      </c>
      <c r="K9">
        <v>9</v>
      </c>
      <c r="L9">
        <v>299</v>
      </c>
      <c r="M9">
        <v>47</v>
      </c>
      <c r="N9">
        <v>4</v>
      </c>
      <c r="O9">
        <v>0.3</v>
      </c>
      <c r="P9">
        <v>2211.1999999999998</v>
      </c>
      <c r="Q9">
        <v>3879.3</v>
      </c>
      <c r="R9">
        <f>Table1[[#This Row],[OrderQuantity]]*Table1[[#This Row],[UnitPrice]]</f>
        <v>15517.2</v>
      </c>
      <c r="S9">
        <f>Table1[[#This Row],[OrderQuantity]]*Table1[[#This Row],[UnitCost]]</f>
        <v>8844.7999999999993</v>
      </c>
      <c r="T9">
        <f>Table1[[#This Row],[OrderQuantity]]*Table1[[#This Row],[UnitPrice]]*(1-Table1[[#This Row],[DiscountApplied]]) - (Table1[[#This Row],[OrderQuantity]]*Table1[[#This Row],[UnitCost]])</f>
        <v>2017.2399999999998</v>
      </c>
      <c r="U9">
        <f>DATEDIF(Table1[[#This Row],[ShipDate]],Table1[[#This Row],[DeliveryDate]],"d")</f>
        <v>5</v>
      </c>
      <c r="V9" t="str">
        <f t="shared" si="1"/>
        <v>On Time</v>
      </c>
    </row>
    <row r="10" spans="2:22" x14ac:dyDescent="0.3">
      <c r="B10" t="str">
        <f t="shared" si="0"/>
        <v>SO-000109</v>
      </c>
      <c r="C10" t="s">
        <v>16</v>
      </c>
      <c r="D10" t="s">
        <v>17</v>
      </c>
      <c r="E10" s="1">
        <v>43100</v>
      </c>
      <c r="F10" s="1">
        <v>43252</v>
      </c>
      <c r="G10" s="1">
        <v>43280</v>
      </c>
      <c r="H10" s="1">
        <v>43282</v>
      </c>
      <c r="I10" t="s">
        <v>18</v>
      </c>
      <c r="J10">
        <v>10</v>
      </c>
      <c r="K10">
        <v>33</v>
      </c>
      <c r="L10">
        <v>261</v>
      </c>
      <c r="M10">
        <v>13</v>
      </c>
      <c r="N10">
        <v>8</v>
      </c>
      <c r="O10">
        <v>0.05</v>
      </c>
      <c r="P10">
        <v>1212.97</v>
      </c>
      <c r="Q10">
        <v>1956.4</v>
      </c>
      <c r="R10">
        <f>Table1[[#This Row],[OrderQuantity]]*Table1[[#This Row],[UnitPrice]]</f>
        <v>15651.2</v>
      </c>
      <c r="S10">
        <f>Table1[[#This Row],[OrderQuantity]]*Table1[[#This Row],[UnitCost]]</f>
        <v>9703.76</v>
      </c>
      <c r="T10">
        <f>Table1[[#This Row],[OrderQuantity]]*Table1[[#This Row],[UnitPrice]]*(1-Table1[[#This Row],[DiscountApplied]]) - (Table1[[#This Row],[OrderQuantity]]*Table1[[#This Row],[UnitCost]])</f>
        <v>5164.8799999999992</v>
      </c>
      <c r="U10">
        <f>DATEDIF(Table1[[#This Row],[ShipDate]],Table1[[#This Row],[DeliveryDate]],"d")</f>
        <v>2</v>
      </c>
      <c r="V10" t="str">
        <f t="shared" si="1"/>
        <v>On Time</v>
      </c>
    </row>
    <row r="11" spans="2:22" x14ac:dyDescent="0.3">
      <c r="B11" t="str">
        <f t="shared" si="0"/>
        <v>SO-000110</v>
      </c>
      <c r="C11" t="s">
        <v>21</v>
      </c>
      <c r="D11" t="s">
        <v>24</v>
      </c>
      <c r="E11" s="1">
        <v>43100</v>
      </c>
      <c r="F11" s="1">
        <v>43252</v>
      </c>
      <c r="G11" s="1">
        <v>43266</v>
      </c>
      <c r="H11" s="1">
        <v>43271</v>
      </c>
      <c r="I11" t="s">
        <v>18</v>
      </c>
      <c r="J11">
        <v>23</v>
      </c>
      <c r="K11">
        <v>21</v>
      </c>
      <c r="L11">
        <v>17</v>
      </c>
      <c r="M11">
        <v>38</v>
      </c>
      <c r="N11">
        <v>6</v>
      </c>
      <c r="O11">
        <v>0.1</v>
      </c>
      <c r="P11">
        <v>124.62</v>
      </c>
      <c r="Q11">
        <v>201</v>
      </c>
      <c r="R11">
        <f>Table1[[#This Row],[OrderQuantity]]*Table1[[#This Row],[UnitPrice]]</f>
        <v>1206</v>
      </c>
      <c r="S11">
        <f>Table1[[#This Row],[OrderQuantity]]*Table1[[#This Row],[UnitCost]]</f>
        <v>747.72</v>
      </c>
      <c r="T11">
        <f>Table1[[#This Row],[OrderQuantity]]*Table1[[#This Row],[UnitPrice]]*(1-Table1[[#This Row],[DiscountApplied]]) - (Table1[[#This Row],[OrderQuantity]]*Table1[[#This Row],[UnitCost]])</f>
        <v>337.68000000000006</v>
      </c>
      <c r="U11">
        <f>DATEDIF(Table1[[#This Row],[ShipDate]],Table1[[#This Row],[DeliveryDate]],"d")</f>
        <v>5</v>
      </c>
      <c r="V11" t="str">
        <f t="shared" si="1"/>
        <v>On Time</v>
      </c>
    </row>
    <row r="12" spans="2:22" x14ac:dyDescent="0.3">
      <c r="B12" t="str">
        <f t="shared" si="0"/>
        <v>SO-000111</v>
      </c>
      <c r="C12" t="s">
        <v>16</v>
      </c>
      <c r="D12" t="s">
        <v>20</v>
      </c>
      <c r="E12" s="1">
        <v>43200</v>
      </c>
      <c r="F12" s="1">
        <v>43252</v>
      </c>
      <c r="G12" s="1">
        <v>43258</v>
      </c>
      <c r="H12" s="1">
        <v>43268</v>
      </c>
      <c r="I12" t="s">
        <v>18</v>
      </c>
      <c r="J12">
        <v>10</v>
      </c>
      <c r="K12">
        <v>21</v>
      </c>
      <c r="L12">
        <v>152</v>
      </c>
      <c r="M12">
        <v>40</v>
      </c>
      <c r="N12">
        <v>5</v>
      </c>
      <c r="O12">
        <v>0.15</v>
      </c>
      <c r="P12">
        <v>2762.28</v>
      </c>
      <c r="Q12">
        <v>6277.9</v>
      </c>
      <c r="R12">
        <f>Table1[[#This Row],[OrderQuantity]]*Table1[[#This Row],[UnitPrice]]</f>
        <v>31389.5</v>
      </c>
      <c r="S12">
        <f>Table1[[#This Row],[OrderQuantity]]*Table1[[#This Row],[UnitCost]]</f>
        <v>13811.400000000001</v>
      </c>
      <c r="T12">
        <f>Table1[[#This Row],[OrderQuantity]]*Table1[[#This Row],[UnitPrice]]*(1-Table1[[#This Row],[DiscountApplied]]) - (Table1[[#This Row],[OrderQuantity]]*Table1[[#This Row],[UnitCost]])</f>
        <v>12869.674999999999</v>
      </c>
      <c r="U12">
        <f>DATEDIF(Table1[[#This Row],[ShipDate]],Table1[[#This Row],[DeliveryDate]],"d")</f>
        <v>10</v>
      </c>
      <c r="V12" t="str">
        <f t="shared" si="1"/>
        <v>Late</v>
      </c>
    </row>
    <row r="13" spans="2:22" x14ac:dyDescent="0.3">
      <c r="B13" t="str">
        <f t="shared" si="0"/>
        <v>SO-000112</v>
      </c>
      <c r="C13" t="s">
        <v>16</v>
      </c>
      <c r="D13" t="s">
        <v>23</v>
      </c>
      <c r="E13" s="1">
        <v>43200</v>
      </c>
      <c r="F13" s="1">
        <v>43252</v>
      </c>
      <c r="G13" s="1">
        <v>43273</v>
      </c>
      <c r="H13" s="1">
        <v>43283</v>
      </c>
      <c r="I13" t="s">
        <v>18</v>
      </c>
      <c r="J13">
        <v>4</v>
      </c>
      <c r="K13">
        <v>36</v>
      </c>
      <c r="L13">
        <v>317</v>
      </c>
      <c r="M13">
        <v>39</v>
      </c>
      <c r="N13">
        <v>5</v>
      </c>
      <c r="O13">
        <v>0.05</v>
      </c>
      <c r="P13">
        <v>641.66</v>
      </c>
      <c r="Q13">
        <v>1051.9000000000001</v>
      </c>
      <c r="R13">
        <f>Table1[[#This Row],[OrderQuantity]]*Table1[[#This Row],[UnitPrice]]</f>
        <v>5259.5</v>
      </c>
      <c r="S13">
        <f>Table1[[#This Row],[OrderQuantity]]*Table1[[#This Row],[UnitCost]]</f>
        <v>3208.2999999999997</v>
      </c>
      <c r="T13">
        <f>Table1[[#This Row],[OrderQuantity]]*Table1[[#This Row],[UnitPrice]]*(1-Table1[[#This Row],[DiscountApplied]]) - (Table1[[#This Row],[OrderQuantity]]*Table1[[#This Row],[UnitCost]])</f>
        <v>1788.2249999999999</v>
      </c>
      <c r="U13">
        <f>DATEDIF(Table1[[#This Row],[ShipDate]],Table1[[#This Row],[DeliveryDate]],"d")</f>
        <v>10</v>
      </c>
      <c r="V13" t="str">
        <f t="shared" si="1"/>
        <v>Late</v>
      </c>
    </row>
    <row r="14" spans="2:22" x14ac:dyDescent="0.3">
      <c r="B14" t="str">
        <f>"SO-" &amp; TEXT(ROW(B14)+99,"000000")</f>
        <v>SO-000113</v>
      </c>
      <c r="C14" t="s">
        <v>16</v>
      </c>
      <c r="D14" t="s">
        <v>17</v>
      </c>
      <c r="E14" s="1">
        <v>43100</v>
      </c>
      <c r="F14" s="1">
        <v>43251</v>
      </c>
      <c r="G14" s="1">
        <v>43265</v>
      </c>
      <c r="H14" s="1">
        <v>43270</v>
      </c>
      <c r="I14" t="s">
        <v>18</v>
      </c>
      <c r="J14">
        <v>6</v>
      </c>
      <c r="K14">
        <v>15</v>
      </c>
      <c r="L14">
        <v>259</v>
      </c>
      <c r="M14">
        <v>12</v>
      </c>
      <c r="N14">
        <v>5</v>
      </c>
      <c r="O14">
        <v>0.08</v>
      </c>
      <c r="P14">
        <v>1001.18</v>
      </c>
      <c r="Q14">
        <v>1963.1</v>
      </c>
      <c r="R14">
        <f>Table1[[#This Row],[OrderQuantity]]*Table1[[#This Row],[UnitPrice]]</f>
        <v>9815.5</v>
      </c>
      <c r="S14">
        <f>Table1[[#This Row],[OrderQuantity]]*Table1[[#This Row],[UnitCost]]</f>
        <v>5005.8999999999996</v>
      </c>
      <c r="T14">
        <f>Table1[[#This Row],[OrderQuantity]]*Table1[[#This Row],[UnitPrice]]*(1-Table1[[#This Row],[DiscountApplied]]) - (Table1[[#This Row],[OrderQuantity]]*Table1[[#This Row],[UnitCost]])</f>
        <v>4024.3600000000006</v>
      </c>
      <c r="U14">
        <f>DATEDIF(Table1[[#This Row],[ShipDate]],Table1[[#This Row],[DeliveryDate]],"d")</f>
        <v>5</v>
      </c>
      <c r="V14" t="str">
        <f t="shared" si="1"/>
        <v>On Time</v>
      </c>
    </row>
    <row r="15" spans="2:22" x14ac:dyDescent="0.3">
      <c r="B15" t="str">
        <f t="shared" si="0"/>
        <v>SO-000114</v>
      </c>
      <c r="C15" t="s">
        <v>16</v>
      </c>
      <c r="D15" t="s">
        <v>23</v>
      </c>
      <c r="E15" s="1">
        <v>43200</v>
      </c>
      <c r="F15" s="1">
        <v>43252</v>
      </c>
      <c r="G15" s="1">
        <v>43258</v>
      </c>
      <c r="H15" s="1">
        <v>43266</v>
      </c>
      <c r="I15" t="s">
        <v>18</v>
      </c>
      <c r="J15">
        <v>8</v>
      </c>
      <c r="K15">
        <v>17</v>
      </c>
      <c r="L15">
        <v>291</v>
      </c>
      <c r="M15">
        <v>32</v>
      </c>
      <c r="N15">
        <v>6</v>
      </c>
      <c r="O15">
        <v>0.15</v>
      </c>
      <c r="P15">
        <v>216.41</v>
      </c>
      <c r="Q15">
        <v>254.6</v>
      </c>
      <c r="R15">
        <f>Table1[[#This Row],[OrderQuantity]]*Table1[[#This Row],[UnitPrice]]</f>
        <v>1527.6</v>
      </c>
      <c r="S15">
        <f>Table1[[#This Row],[OrderQuantity]]*Table1[[#This Row],[UnitCost]]</f>
        <v>1298.46</v>
      </c>
      <c r="T15">
        <f>Table1[[#This Row],[OrderQuantity]]*Table1[[#This Row],[UnitPrice]]*(1-Table1[[#This Row],[DiscountApplied]]) - (Table1[[#This Row],[OrderQuantity]]*Table1[[#This Row],[UnitCost]])</f>
        <v>0</v>
      </c>
      <c r="U15">
        <f>DATEDIF(Table1[[#This Row],[ShipDate]],Table1[[#This Row],[DeliveryDate]],"d")</f>
        <v>8</v>
      </c>
      <c r="V15" t="str">
        <f t="shared" si="1"/>
        <v>Late</v>
      </c>
    </row>
    <row r="16" spans="2:22" x14ac:dyDescent="0.3">
      <c r="B16" t="str">
        <f t="shared" si="0"/>
        <v>SO-000115</v>
      </c>
      <c r="C16" t="s">
        <v>16</v>
      </c>
      <c r="D16" t="s">
        <v>20</v>
      </c>
      <c r="E16" s="1">
        <v>43100</v>
      </c>
      <c r="F16" s="1">
        <v>43252</v>
      </c>
      <c r="G16" s="1">
        <v>43266</v>
      </c>
      <c r="H16" s="1">
        <v>43271</v>
      </c>
      <c r="I16" t="s">
        <v>18</v>
      </c>
      <c r="J16">
        <v>9</v>
      </c>
      <c r="K16">
        <v>32</v>
      </c>
      <c r="L16">
        <v>138</v>
      </c>
      <c r="M16">
        <v>6</v>
      </c>
      <c r="N16">
        <v>6</v>
      </c>
      <c r="O16">
        <v>0.15</v>
      </c>
      <c r="P16">
        <v>3146.32</v>
      </c>
      <c r="Q16">
        <v>3932.9</v>
      </c>
      <c r="R16">
        <f>Table1[[#This Row],[OrderQuantity]]*Table1[[#This Row],[UnitPrice]]</f>
        <v>23597.4</v>
      </c>
      <c r="S16">
        <f>Table1[[#This Row],[OrderQuantity]]*Table1[[#This Row],[UnitCost]]</f>
        <v>18877.920000000002</v>
      </c>
      <c r="T16">
        <f>Table1[[#This Row],[OrderQuantity]]*Table1[[#This Row],[UnitPrice]]*(1-Table1[[#This Row],[DiscountApplied]]) - (Table1[[#This Row],[OrderQuantity]]*Table1[[#This Row],[UnitCost]])</f>
        <v>1179.869999999999</v>
      </c>
      <c r="U16">
        <f>DATEDIF(Table1[[#This Row],[ShipDate]],Table1[[#This Row],[DeliveryDate]],"d")</f>
        <v>5</v>
      </c>
      <c r="V16" t="str">
        <f t="shared" si="1"/>
        <v>On Time</v>
      </c>
    </row>
    <row r="17" spans="2:22" x14ac:dyDescent="0.3">
      <c r="B17" t="str">
        <f t="shared" si="0"/>
        <v>SO-000116</v>
      </c>
      <c r="C17" t="s">
        <v>16</v>
      </c>
      <c r="D17" t="s">
        <v>25</v>
      </c>
      <c r="E17" s="1">
        <v>43100</v>
      </c>
      <c r="F17" s="1">
        <v>43252</v>
      </c>
      <c r="G17" s="1">
        <v>43275</v>
      </c>
      <c r="H17" s="1">
        <v>43283</v>
      </c>
      <c r="I17" t="s">
        <v>18</v>
      </c>
      <c r="J17">
        <v>5</v>
      </c>
      <c r="K17">
        <v>11</v>
      </c>
      <c r="L17">
        <v>354</v>
      </c>
      <c r="M17">
        <v>25</v>
      </c>
      <c r="N17">
        <v>3</v>
      </c>
      <c r="O17">
        <v>0.05</v>
      </c>
      <c r="P17">
        <v>700.69</v>
      </c>
      <c r="Q17">
        <v>1112.2</v>
      </c>
      <c r="R17">
        <f>Table1[[#This Row],[OrderQuantity]]*Table1[[#This Row],[UnitPrice]]</f>
        <v>3336.6000000000004</v>
      </c>
      <c r="S17">
        <f>Table1[[#This Row],[OrderQuantity]]*Table1[[#This Row],[UnitCost]]</f>
        <v>2102.0700000000002</v>
      </c>
      <c r="T17">
        <f>Table1[[#This Row],[OrderQuantity]]*Table1[[#This Row],[UnitPrice]]*(1-Table1[[#This Row],[DiscountApplied]]) - (Table1[[#This Row],[OrderQuantity]]*Table1[[#This Row],[UnitCost]])</f>
        <v>1067.6999999999998</v>
      </c>
      <c r="U17">
        <f>DATEDIF(Table1[[#This Row],[ShipDate]],Table1[[#This Row],[DeliveryDate]],"d")</f>
        <v>8</v>
      </c>
      <c r="V17" t="str">
        <f t="shared" si="1"/>
        <v>Late</v>
      </c>
    </row>
    <row r="18" spans="2:22" x14ac:dyDescent="0.3">
      <c r="B18" t="str">
        <f t="shared" si="0"/>
        <v>SO-000117</v>
      </c>
      <c r="C18" t="s">
        <v>16</v>
      </c>
      <c r="D18" t="s">
        <v>23</v>
      </c>
      <c r="E18" s="1">
        <v>43200</v>
      </c>
      <c r="F18" s="1">
        <v>43252</v>
      </c>
      <c r="G18" s="1">
        <v>43270</v>
      </c>
      <c r="H18" s="1">
        <v>43278</v>
      </c>
      <c r="I18" t="s">
        <v>18</v>
      </c>
      <c r="J18">
        <v>9</v>
      </c>
      <c r="K18">
        <v>10</v>
      </c>
      <c r="L18">
        <v>320</v>
      </c>
      <c r="M18">
        <v>6</v>
      </c>
      <c r="N18">
        <v>3</v>
      </c>
      <c r="O18">
        <v>0.08</v>
      </c>
      <c r="P18">
        <v>904.84</v>
      </c>
      <c r="Q18">
        <v>1239.5</v>
      </c>
      <c r="R18">
        <f>Table1[[#This Row],[OrderQuantity]]*Table1[[#This Row],[UnitPrice]]</f>
        <v>3718.5</v>
      </c>
      <c r="S18">
        <f>Table1[[#This Row],[OrderQuantity]]*Table1[[#This Row],[UnitCost]]</f>
        <v>2714.52</v>
      </c>
      <c r="T18">
        <f>Table1[[#This Row],[OrderQuantity]]*Table1[[#This Row],[UnitPrice]]*(1-Table1[[#This Row],[DiscountApplied]]) - (Table1[[#This Row],[OrderQuantity]]*Table1[[#This Row],[UnitCost]])</f>
        <v>706.5</v>
      </c>
      <c r="U18">
        <f>DATEDIF(Table1[[#This Row],[ShipDate]],Table1[[#This Row],[DeliveryDate]],"d")</f>
        <v>8</v>
      </c>
      <c r="V18" t="str">
        <f t="shared" si="1"/>
        <v>Late</v>
      </c>
    </row>
    <row r="19" spans="2:22" x14ac:dyDescent="0.3">
      <c r="B19" t="str">
        <f t="shared" si="0"/>
        <v>SO-000118</v>
      </c>
      <c r="C19" t="s">
        <v>16</v>
      </c>
      <c r="D19" t="s">
        <v>24</v>
      </c>
      <c r="E19" s="1">
        <v>43200</v>
      </c>
      <c r="F19" s="1">
        <v>43252</v>
      </c>
      <c r="G19" s="1">
        <v>43257</v>
      </c>
      <c r="H19" s="1">
        <v>43265</v>
      </c>
      <c r="I19" t="s">
        <v>18</v>
      </c>
      <c r="J19">
        <v>8</v>
      </c>
      <c r="K19">
        <v>30</v>
      </c>
      <c r="L19">
        <v>21</v>
      </c>
      <c r="M19">
        <v>3</v>
      </c>
      <c r="N19">
        <v>4</v>
      </c>
      <c r="O19">
        <v>0.1</v>
      </c>
      <c r="P19">
        <v>393.96</v>
      </c>
      <c r="Q19">
        <v>984.9</v>
      </c>
      <c r="R19">
        <f>Table1[[#This Row],[OrderQuantity]]*Table1[[#This Row],[UnitPrice]]</f>
        <v>3939.6</v>
      </c>
      <c r="S19">
        <f>Table1[[#This Row],[OrderQuantity]]*Table1[[#This Row],[UnitCost]]</f>
        <v>1575.84</v>
      </c>
      <c r="T19">
        <f>Table1[[#This Row],[OrderQuantity]]*Table1[[#This Row],[UnitPrice]]*(1-Table1[[#This Row],[DiscountApplied]]) - (Table1[[#This Row],[OrderQuantity]]*Table1[[#This Row],[UnitCost]])</f>
        <v>1969.8</v>
      </c>
      <c r="U19">
        <f>DATEDIF(Table1[[#This Row],[ShipDate]],Table1[[#This Row],[DeliveryDate]],"d")</f>
        <v>8</v>
      </c>
      <c r="V19" t="str">
        <f t="shared" si="1"/>
        <v>Late</v>
      </c>
    </row>
    <row r="20" spans="2:22" x14ac:dyDescent="0.3">
      <c r="B20" t="str">
        <f t="shared" si="0"/>
        <v>SO-000119</v>
      </c>
      <c r="C20" t="s">
        <v>16</v>
      </c>
      <c r="D20" t="s">
        <v>25</v>
      </c>
      <c r="E20" s="1">
        <v>43200</v>
      </c>
      <c r="F20" s="1">
        <v>43252</v>
      </c>
      <c r="G20" s="1">
        <v>43258</v>
      </c>
      <c r="H20" s="1">
        <v>43266</v>
      </c>
      <c r="I20" t="s">
        <v>18</v>
      </c>
      <c r="J20">
        <v>5</v>
      </c>
      <c r="K20">
        <v>5</v>
      </c>
      <c r="L20">
        <v>349</v>
      </c>
      <c r="M20">
        <v>20</v>
      </c>
      <c r="N20">
        <v>4</v>
      </c>
      <c r="O20">
        <v>0.1</v>
      </c>
      <c r="P20">
        <v>4130.01</v>
      </c>
      <c r="Q20">
        <v>5581.1</v>
      </c>
      <c r="R20">
        <f>Table1[[#This Row],[OrderQuantity]]*Table1[[#This Row],[UnitPrice]]</f>
        <v>22324.400000000001</v>
      </c>
      <c r="S20">
        <f>Table1[[#This Row],[OrderQuantity]]*Table1[[#This Row],[UnitCost]]</f>
        <v>16520.04</v>
      </c>
      <c r="T20">
        <f>Table1[[#This Row],[OrderQuantity]]*Table1[[#This Row],[UnitPrice]]*(1-Table1[[#This Row],[DiscountApplied]]) - (Table1[[#This Row],[OrderQuantity]]*Table1[[#This Row],[UnitCost]])</f>
        <v>3571.9200000000019</v>
      </c>
      <c r="U20">
        <f>DATEDIF(Table1[[#This Row],[ShipDate]],Table1[[#This Row],[DeliveryDate]],"d")</f>
        <v>8</v>
      </c>
      <c r="V20" t="str">
        <f t="shared" si="1"/>
        <v>Late</v>
      </c>
    </row>
    <row r="21" spans="2:22" x14ac:dyDescent="0.3">
      <c r="B21" t="str">
        <f t="shared" si="0"/>
        <v>SO-000120</v>
      </c>
      <c r="C21" t="s">
        <v>19</v>
      </c>
      <c r="D21" t="s">
        <v>20</v>
      </c>
      <c r="E21" s="1">
        <v>43100</v>
      </c>
      <c r="F21" s="1">
        <v>43252</v>
      </c>
      <c r="G21" s="1">
        <v>43262</v>
      </c>
      <c r="H21" s="1">
        <v>43268</v>
      </c>
      <c r="I21" t="s">
        <v>18</v>
      </c>
      <c r="J21">
        <v>14</v>
      </c>
      <c r="K21">
        <v>23</v>
      </c>
      <c r="L21">
        <v>134</v>
      </c>
      <c r="M21">
        <v>24</v>
      </c>
      <c r="N21">
        <v>4</v>
      </c>
      <c r="O21">
        <v>0.05</v>
      </c>
      <c r="P21">
        <v>1795.33</v>
      </c>
      <c r="Q21">
        <v>3095.4</v>
      </c>
      <c r="R21">
        <f>Table1[[#This Row],[OrderQuantity]]*Table1[[#This Row],[UnitPrice]]</f>
        <v>12381.6</v>
      </c>
      <c r="S21">
        <f>Table1[[#This Row],[OrderQuantity]]*Table1[[#This Row],[UnitCost]]</f>
        <v>7181.32</v>
      </c>
      <c r="T21">
        <f>Table1[[#This Row],[OrderQuantity]]*Table1[[#This Row],[UnitPrice]]*(1-Table1[[#This Row],[DiscountApplied]]) - (Table1[[#This Row],[OrderQuantity]]*Table1[[#This Row],[UnitCost]])</f>
        <v>4581.2000000000007</v>
      </c>
      <c r="U21">
        <f>DATEDIF(Table1[[#This Row],[ShipDate]],Table1[[#This Row],[DeliveryDate]],"d")</f>
        <v>6</v>
      </c>
      <c r="V21" t="str">
        <f t="shared" si="1"/>
        <v>On Time</v>
      </c>
    </row>
    <row r="22" spans="2:22" x14ac:dyDescent="0.3">
      <c r="B22" t="str">
        <f t="shared" si="0"/>
        <v>SO-000121</v>
      </c>
      <c r="C22" t="s">
        <v>22</v>
      </c>
      <c r="D22" t="s">
        <v>20</v>
      </c>
      <c r="E22" s="1">
        <v>43200</v>
      </c>
      <c r="F22" s="1">
        <v>43252</v>
      </c>
      <c r="G22" s="1">
        <v>43269</v>
      </c>
      <c r="H22" s="1">
        <v>43271</v>
      </c>
      <c r="I22" t="s">
        <v>18</v>
      </c>
      <c r="J22">
        <v>25</v>
      </c>
      <c r="K22">
        <v>46</v>
      </c>
      <c r="L22">
        <v>193</v>
      </c>
      <c r="M22">
        <v>33</v>
      </c>
      <c r="N22">
        <v>4</v>
      </c>
      <c r="O22">
        <v>0.4</v>
      </c>
      <c r="P22">
        <v>1754.06</v>
      </c>
      <c r="Q22">
        <v>2278</v>
      </c>
      <c r="R22">
        <f>Table1[[#This Row],[OrderQuantity]]*Table1[[#This Row],[UnitPrice]]</f>
        <v>9112</v>
      </c>
      <c r="S22">
        <f>Table1[[#This Row],[OrderQuantity]]*Table1[[#This Row],[UnitCost]]</f>
        <v>7016.24</v>
      </c>
      <c r="T22">
        <f>Table1[[#This Row],[OrderQuantity]]*Table1[[#This Row],[UnitPrice]]*(1-Table1[[#This Row],[DiscountApplied]]) - (Table1[[#This Row],[OrderQuantity]]*Table1[[#This Row],[UnitCost]])</f>
        <v>-1549.04</v>
      </c>
      <c r="U22">
        <f>DATEDIF(Table1[[#This Row],[ShipDate]],Table1[[#This Row],[DeliveryDate]],"d")</f>
        <v>2</v>
      </c>
      <c r="V22" t="str">
        <f t="shared" si="1"/>
        <v>On Time</v>
      </c>
    </row>
    <row r="23" spans="2:22" x14ac:dyDescent="0.3">
      <c r="B23" t="str">
        <f t="shared" si="0"/>
        <v>SO-000122</v>
      </c>
      <c r="C23" t="s">
        <v>16</v>
      </c>
      <c r="D23" t="s">
        <v>23</v>
      </c>
      <c r="E23" s="1">
        <v>43200</v>
      </c>
      <c r="F23" s="1">
        <v>43253</v>
      </c>
      <c r="G23" s="1">
        <v>43261</v>
      </c>
      <c r="H23" s="1">
        <v>43267</v>
      </c>
      <c r="I23" t="s">
        <v>18</v>
      </c>
      <c r="J23">
        <v>2</v>
      </c>
      <c r="K23">
        <v>14</v>
      </c>
      <c r="L23">
        <v>282</v>
      </c>
      <c r="M23">
        <v>1</v>
      </c>
      <c r="N23">
        <v>7</v>
      </c>
      <c r="O23">
        <v>0.08</v>
      </c>
      <c r="P23">
        <v>654.46</v>
      </c>
      <c r="Q23">
        <v>991.6</v>
      </c>
      <c r="R23">
        <f>Table1[[#This Row],[OrderQuantity]]*Table1[[#This Row],[UnitPrice]]</f>
        <v>6941.2</v>
      </c>
      <c r="S23">
        <f>Table1[[#This Row],[OrderQuantity]]*Table1[[#This Row],[UnitCost]]</f>
        <v>4581.22</v>
      </c>
      <c r="T23">
        <f>Table1[[#This Row],[OrderQuantity]]*Table1[[#This Row],[UnitPrice]]*(1-Table1[[#This Row],[DiscountApplied]]) - (Table1[[#This Row],[OrderQuantity]]*Table1[[#This Row],[UnitCost]])</f>
        <v>1804.6840000000002</v>
      </c>
      <c r="U23">
        <f>DATEDIF(Table1[[#This Row],[ShipDate]],Table1[[#This Row],[DeliveryDate]],"d")</f>
        <v>6</v>
      </c>
      <c r="V23" t="str">
        <f t="shared" si="1"/>
        <v>On Time</v>
      </c>
    </row>
    <row r="24" spans="2:22" x14ac:dyDescent="0.3">
      <c r="B24" t="str">
        <f t="shared" si="0"/>
        <v>SO-000123</v>
      </c>
      <c r="C24" t="s">
        <v>16</v>
      </c>
      <c r="D24" t="s">
        <v>24</v>
      </c>
      <c r="E24" s="1">
        <v>43200</v>
      </c>
      <c r="F24" s="1">
        <v>43253</v>
      </c>
      <c r="G24" s="1">
        <v>43277</v>
      </c>
      <c r="H24" s="1">
        <v>43279</v>
      </c>
      <c r="I24" t="s">
        <v>18</v>
      </c>
      <c r="J24">
        <v>7</v>
      </c>
      <c r="K24">
        <v>40</v>
      </c>
      <c r="L24">
        <v>20</v>
      </c>
      <c r="M24">
        <v>35</v>
      </c>
      <c r="N24">
        <v>2</v>
      </c>
      <c r="O24">
        <v>0.2</v>
      </c>
      <c r="P24">
        <v>3064.45</v>
      </c>
      <c r="Q24">
        <v>3979.8</v>
      </c>
      <c r="R24">
        <f>Table1[[#This Row],[OrderQuantity]]*Table1[[#This Row],[UnitPrice]]</f>
        <v>7959.6</v>
      </c>
      <c r="S24">
        <f>Table1[[#This Row],[OrderQuantity]]*Table1[[#This Row],[UnitCost]]</f>
        <v>6128.9</v>
      </c>
      <c r="T24">
        <f>Table1[[#This Row],[OrderQuantity]]*Table1[[#This Row],[UnitPrice]]*(1-Table1[[#This Row],[DiscountApplied]]) - (Table1[[#This Row],[OrderQuantity]]*Table1[[#This Row],[UnitCost]])</f>
        <v>238.78000000000065</v>
      </c>
      <c r="U24">
        <f>DATEDIF(Table1[[#This Row],[ShipDate]],Table1[[#This Row],[DeliveryDate]],"d")</f>
        <v>2</v>
      </c>
      <c r="V24" t="str">
        <f t="shared" si="1"/>
        <v>On Time</v>
      </c>
    </row>
    <row r="25" spans="2:22" x14ac:dyDescent="0.3">
      <c r="B25" t="str">
        <f t="shared" si="0"/>
        <v>SO-000124</v>
      </c>
      <c r="C25" t="s">
        <v>21</v>
      </c>
      <c r="D25" t="s">
        <v>17</v>
      </c>
      <c r="E25" s="1">
        <v>43100</v>
      </c>
      <c r="F25" s="1">
        <v>43253</v>
      </c>
      <c r="G25" s="1">
        <v>43273</v>
      </c>
      <c r="H25" s="1">
        <v>43283</v>
      </c>
      <c r="I25" t="s">
        <v>18</v>
      </c>
      <c r="J25">
        <v>24</v>
      </c>
      <c r="K25">
        <v>19</v>
      </c>
      <c r="L25">
        <v>218</v>
      </c>
      <c r="M25">
        <v>15</v>
      </c>
      <c r="N25">
        <v>3</v>
      </c>
      <c r="O25">
        <v>0.4</v>
      </c>
      <c r="P25">
        <v>866.71</v>
      </c>
      <c r="Q25">
        <v>1969.8</v>
      </c>
      <c r="R25">
        <f>Table1[[#This Row],[OrderQuantity]]*Table1[[#This Row],[UnitPrice]]</f>
        <v>5909.4</v>
      </c>
      <c r="S25">
        <f>Table1[[#This Row],[OrderQuantity]]*Table1[[#This Row],[UnitCost]]</f>
        <v>2600.13</v>
      </c>
      <c r="T25">
        <f>Table1[[#This Row],[OrderQuantity]]*Table1[[#This Row],[UnitPrice]]*(1-Table1[[#This Row],[DiscountApplied]]) - (Table1[[#This Row],[OrderQuantity]]*Table1[[#This Row],[UnitCost]])</f>
        <v>945.50999999999976</v>
      </c>
      <c r="U25">
        <f>DATEDIF(Table1[[#This Row],[ShipDate]],Table1[[#This Row],[DeliveryDate]],"d")</f>
        <v>10</v>
      </c>
      <c r="V25" t="str">
        <f t="shared" si="1"/>
        <v>Late</v>
      </c>
    </row>
    <row r="26" spans="2:22" x14ac:dyDescent="0.3">
      <c r="B26" t="str">
        <f t="shared" si="0"/>
        <v>SO-000125</v>
      </c>
      <c r="C26" t="s">
        <v>16</v>
      </c>
      <c r="D26" t="s">
        <v>20</v>
      </c>
      <c r="E26" s="1">
        <v>43200</v>
      </c>
      <c r="F26" s="1">
        <v>43253</v>
      </c>
      <c r="G26" s="1">
        <v>43267</v>
      </c>
      <c r="H26" s="1">
        <v>43275</v>
      </c>
      <c r="I26" t="s">
        <v>18</v>
      </c>
      <c r="J26">
        <v>4</v>
      </c>
      <c r="K26">
        <v>15</v>
      </c>
      <c r="L26">
        <v>173</v>
      </c>
      <c r="M26">
        <v>13</v>
      </c>
      <c r="N26">
        <v>1</v>
      </c>
      <c r="O26">
        <v>0.15</v>
      </c>
      <c r="P26">
        <v>131.32</v>
      </c>
      <c r="Q26">
        <v>268</v>
      </c>
      <c r="R26">
        <f>Table1[[#This Row],[OrderQuantity]]*Table1[[#This Row],[UnitPrice]]</f>
        <v>268</v>
      </c>
      <c r="S26">
        <f>Table1[[#This Row],[OrderQuantity]]*Table1[[#This Row],[UnitCost]]</f>
        <v>131.32</v>
      </c>
      <c r="T26">
        <f>Table1[[#This Row],[OrderQuantity]]*Table1[[#This Row],[UnitPrice]]*(1-Table1[[#This Row],[DiscountApplied]]) - (Table1[[#This Row],[OrderQuantity]]*Table1[[#This Row],[UnitCost]])</f>
        <v>96.47999999999999</v>
      </c>
      <c r="U26">
        <f>DATEDIF(Table1[[#This Row],[ShipDate]],Table1[[#This Row],[DeliveryDate]],"d")</f>
        <v>8</v>
      </c>
      <c r="V26" t="str">
        <f t="shared" si="1"/>
        <v>Late</v>
      </c>
    </row>
    <row r="27" spans="2:22" x14ac:dyDescent="0.3">
      <c r="B27" t="str">
        <f t="shared" si="0"/>
        <v>SO-000126</v>
      </c>
      <c r="C27" t="s">
        <v>19</v>
      </c>
      <c r="D27" t="s">
        <v>20</v>
      </c>
      <c r="E27" s="1">
        <v>43100</v>
      </c>
      <c r="F27" s="1">
        <v>43253</v>
      </c>
      <c r="G27" s="1">
        <v>43272</v>
      </c>
      <c r="H27" s="1">
        <v>43282</v>
      </c>
      <c r="I27" t="s">
        <v>18</v>
      </c>
      <c r="J27">
        <v>18</v>
      </c>
      <c r="K27">
        <v>46</v>
      </c>
      <c r="L27">
        <v>110</v>
      </c>
      <c r="M27">
        <v>24</v>
      </c>
      <c r="N27">
        <v>7</v>
      </c>
      <c r="O27">
        <v>0.1</v>
      </c>
      <c r="P27">
        <v>95.81</v>
      </c>
      <c r="Q27">
        <v>174.2</v>
      </c>
      <c r="R27">
        <f>Table1[[#This Row],[OrderQuantity]]*Table1[[#This Row],[UnitPrice]]</f>
        <v>1219.3999999999999</v>
      </c>
      <c r="S27">
        <f>Table1[[#This Row],[OrderQuantity]]*Table1[[#This Row],[UnitCost]]</f>
        <v>670.67000000000007</v>
      </c>
      <c r="T27">
        <f>Table1[[#This Row],[OrderQuantity]]*Table1[[#This Row],[UnitPrice]]*(1-Table1[[#This Row],[DiscountApplied]]) - (Table1[[#This Row],[OrderQuantity]]*Table1[[#This Row],[UnitCost]])</f>
        <v>426.78999999999974</v>
      </c>
      <c r="U27">
        <f>DATEDIF(Table1[[#This Row],[ShipDate]],Table1[[#This Row],[DeliveryDate]],"d")</f>
        <v>10</v>
      </c>
      <c r="V27" t="str">
        <f t="shared" si="1"/>
        <v>Late</v>
      </c>
    </row>
    <row r="28" spans="2:22" x14ac:dyDescent="0.3">
      <c r="B28" t="str">
        <f t="shared" si="0"/>
        <v>SO-000127</v>
      </c>
      <c r="C28" t="s">
        <v>16</v>
      </c>
      <c r="D28" t="s">
        <v>17</v>
      </c>
      <c r="E28" s="1">
        <v>43100</v>
      </c>
      <c r="F28" s="1">
        <v>43253</v>
      </c>
      <c r="G28" s="1">
        <v>43277</v>
      </c>
      <c r="H28" s="1">
        <v>43287</v>
      </c>
      <c r="I28" t="s">
        <v>18</v>
      </c>
      <c r="J28">
        <v>7</v>
      </c>
      <c r="K28">
        <v>32</v>
      </c>
      <c r="L28">
        <v>229</v>
      </c>
      <c r="M28">
        <v>46</v>
      </c>
      <c r="N28">
        <v>3</v>
      </c>
      <c r="O28">
        <v>0.08</v>
      </c>
      <c r="P28">
        <v>2510.09</v>
      </c>
      <c r="Q28">
        <v>2988.2</v>
      </c>
      <c r="R28">
        <f>Table1[[#This Row],[OrderQuantity]]*Table1[[#This Row],[UnitPrice]]</f>
        <v>8964.5999999999985</v>
      </c>
      <c r="S28">
        <f>Table1[[#This Row],[OrderQuantity]]*Table1[[#This Row],[UnitCost]]</f>
        <v>7530.27</v>
      </c>
      <c r="T28">
        <f>Table1[[#This Row],[OrderQuantity]]*Table1[[#This Row],[UnitPrice]]*(1-Table1[[#This Row],[DiscountApplied]]) - (Table1[[#This Row],[OrderQuantity]]*Table1[[#This Row],[UnitCost]])</f>
        <v>717.16199999999844</v>
      </c>
      <c r="U28">
        <f>DATEDIF(Table1[[#This Row],[ShipDate]],Table1[[#This Row],[DeliveryDate]],"d")</f>
        <v>10</v>
      </c>
      <c r="V28" t="str">
        <f t="shared" si="1"/>
        <v>Late</v>
      </c>
    </row>
    <row r="29" spans="2:22" x14ac:dyDescent="0.3">
      <c r="B29" t="str">
        <f t="shared" si="0"/>
        <v>SO-000128</v>
      </c>
      <c r="C29" t="s">
        <v>16</v>
      </c>
      <c r="D29" t="s">
        <v>17</v>
      </c>
      <c r="E29" s="1">
        <v>43100</v>
      </c>
      <c r="F29" s="1">
        <v>43253</v>
      </c>
      <c r="G29" s="1">
        <v>43271</v>
      </c>
      <c r="H29" s="1">
        <v>43280</v>
      </c>
      <c r="I29" t="s">
        <v>18</v>
      </c>
      <c r="J29">
        <v>9</v>
      </c>
      <c r="K29">
        <v>32</v>
      </c>
      <c r="L29">
        <v>238</v>
      </c>
      <c r="M29">
        <v>36</v>
      </c>
      <c r="N29">
        <v>4</v>
      </c>
      <c r="O29">
        <v>0.05</v>
      </c>
      <c r="P29">
        <v>2679.93</v>
      </c>
      <c r="Q29">
        <v>3999.9</v>
      </c>
      <c r="R29">
        <f>Table1[[#This Row],[OrderQuantity]]*Table1[[#This Row],[UnitPrice]]</f>
        <v>15999.6</v>
      </c>
      <c r="S29">
        <f>Table1[[#This Row],[OrderQuantity]]*Table1[[#This Row],[UnitCost]]</f>
        <v>10719.72</v>
      </c>
      <c r="T29">
        <f>Table1[[#This Row],[OrderQuantity]]*Table1[[#This Row],[UnitPrice]]*(1-Table1[[#This Row],[DiscountApplied]]) - (Table1[[#This Row],[OrderQuantity]]*Table1[[#This Row],[UnitCost]])</f>
        <v>4479.8999999999996</v>
      </c>
      <c r="U29">
        <f>DATEDIF(Table1[[#This Row],[ShipDate]],Table1[[#This Row],[DeliveryDate]],"d")</f>
        <v>9</v>
      </c>
      <c r="V29" t="str">
        <f t="shared" si="1"/>
        <v>Late</v>
      </c>
    </row>
    <row r="30" spans="2:22" x14ac:dyDescent="0.3">
      <c r="B30" t="str">
        <f t="shared" si="0"/>
        <v>SO-000129</v>
      </c>
      <c r="C30" t="s">
        <v>21</v>
      </c>
      <c r="D30" t="s">
        <v>20</v>
      </c>
      <c r="E30" s="1">
        <v>43200</v>
      </c>
      <c r="F30" s="1">
        <v>43253</v>
      </c>
      <c r="G30" s="1">
        <v>43272</v>
      </c>
      <c r="H30" s="1">
        <v>43273</v>
      </c>
      <c r="I30" t="s">
        <v>18</v>
      </c>
      <c r="J30">
        <v>20</v>
      </c>
      <c r="K30">
        <v>22</v>
      </c>
      <c r="L30">
        <v>97</v>
      </c>
      <c r="M30">
        <v>37</v>
      </c>
      <c r="N30">
        <v>3</v>
      </c>
      <c r="O30">
        <v>0.05</v>
      </c>
      <c r="P30">
        <v>2450.3200000000002</v>
      </c>
      <c r="Q30">
        <v>5976.4</v>
      </c>
      <c r="R30">
        <f>Table1[[#This Row],[OrderQuantity]]*Table1[[#This Row],[UnitPrice]]</f>
        <v>17929.199999999997</v>
      </c>
      <c r="S30">
        <f>Table1[[#This Row],[OrderQuantity]]*Table1[[#This Row],[UnitCost]]</f>
        <v>7350.9600000000009</v>
      </c>
      <c r="T30">
        <f>Table1[[#This Row],[OrderQuantity]]*Table1[[#This Row],[UnitPrice]]*(1-Table1[[#This Row],[DiscountApplied]]) - (Table1[[#This Row],[OrderQuantity]]*Table1[[#This Row],[UnitCost]])</f>
        <v>9681.779999999997</v>
      </c>
      <c r="U30">
        <f>DATEDIF(Table1[[#This Row],[ShipDate]],Table1[[#This Row],[DeliveryDate]],"d")</f>
        <v>1</v>
      </c>
      <c r="V30" t="str">
        <f t="shared" si="1"/>
        <v>On Time</v>
      </c>
    </row>
    <row r="31" spans="2:22" x14ac:dyDescent="0.3">
      <c r="B31" t="str">
        <f t="shared" si="0"/>
        <v>SO-000130</v>
      </c>
      <c r="C31" t="s">
        <v>16</v>
      </c>
      <c r="D31" t="s">
        <v>20</v>
      </c>
      <c r="E31" s="1">
        <v>43200</v>
      </c>
      <c r="F31" s="1">
        <v>43253</v>
      </c>
      <c r="G31" s="1">
        <v>43278</v>
      </c>
      <c r="H31" s="1">
        <v>43280</v>
      </c>
      <c r="I31" t="s">
        <v>18</v>
      </c>
      <c r="J31">
        <v>8</v>
      </c>
      <c r="K31">
        <v>5</v>
      </c>
      <c r="L31">
        <v>103</v>
      </c>
      <c r="M31">
        <v>32</v>
      </c>
      <c r="N31">
        <v>5</v>
      </c>
      <c r="O31">
        <v>0.1</v>
      </c>
      <c r="P31">
        <v>2378.9</v>
      </c>
      <c r="Q31">
        <v>2901.1</v>
      </c>
      <c r="R31">
        <f>Table1[[#This Row],[OrderQuantity]]*Table1[[#This Row],[UnitPrice]]</f>
        <v>14505.5</v>
      </c>
      <c r="S31">
        <f>Table1[[#This Row],[OrderQuantity]]*Table1[[#This Row],[UnitCost]]</f>
        <v>11894.5</v>
      </c>
      <c r="T31">
        <f>Table1[[#This Row],[OrderQuantity]]*Table1[[#This Row],[UnitPrice]]*(1-Table1[[#This Row],[DiscountApplied]]) - (Table1[[#This Row],[OrderQuantity]]*Table1[[#This Row],[UnitCost]])</f>
        <v>1160.4500000000007</v>
      </c>
      <c r="U31">
        <f>DATEDIF(Table1[[#This Row],[ShipDate]],Table1[[#This Row],[DeliveryDate]],"d")</f>
        <v>2</v>
      </c>
      <c r="V31" t="str">
        <f t="shared" si="1"/>
        <v>On Time</v>
      </c>
    </row>
    <row r="32" spans="2:22" x14ac:dyDescent="0.3">
      <c r="B32" t="str">
        <f t="shared" si="0"/>
        <v>SO-000131</v>
      </c>
      <c r="C32" t="s">
        <v>16</v>
      </c>
      <c r="D32" t="s">
        <v>23</v>
      </c>
      <c r="E32" s="1">
        <v>43200</v>
      </c>
      <c r="F32" s="1">
        <v>43254</v>
      </c>
      <c r="G32" s="1">
        <v>43277</v>
      </c>
      <c r="H32" s="1">
        <v>43286</v>
      </c>
      <c r="I32" t="s">
        <v>18</v>
      </c>
      <c r="J32">
        <v>8</v>
      </c>
      <c r="K32">
        <v>29</v>
      </c>
      <c r="L32">
        <v>305</v>
      </c>
      <c r="M32">
        <v>23</v>
      </c>
      <c r="N32">
        <v>7</v>
      </c>
      <c r="O32">
        <v>0.08</v>
      </c>
      <c r="P32">
        <v>2734.61</v>
      </c>
      <c r="Q32">
        <v>6076.9</v>
      </c>
      <c r="R32">
        <f>Table1[[#This Row],[OrderQuantity]]*Table1[[#This Row],[UnitPrice]]</f>
        <v>42538.299999999996</v>
      </c>
      <c r="S32">
        <f>Table1[[#This Row],[OrderQuantity]]*Table1[[#This Row],[UnitCost]]</f>
        <v>19142.27</v>
      </c>
      <c r="T32">
        <f>Table1[[#This Row],[OrderQuantity]]*Table1[[#This Row],[UnitPrice]]*(1-Table1[[#This Row],[DiscountApplied]]) - (Table1[[#This Row],[OrderQuantity]]*Table1[[#This Row],[UnitCost]])</f>
        <v>19992.965999999997</v>
      </c>
      <c r="U32">
        <f>DATEDIF(Table1[[#This Row],[ShipDate]],Table1[[#This Row],[DeliveryDate]],"d")</f>
        <v>9</v>
      </c>
      <c r="V32" t="str">
        <f t="shared" si="1"/>
        <v>Late</v>
      </c>
    </row>
    <row r="33" spans="2:22" x14ac:dyDescent="0.3">
      <c r="B33" t="str">
        <f t="shared" si="0"/>
        <v>SO-000132</v>
      </c>
      <c r="C33" t="s">
        <v>19</v>
      </c>
      <c r="D33" t="s">
        <v>23</v>
      </c>
      <c r="E33" s="1">
        <v>43100</v>
      </c>
      <c r="F33" s="1">
        <v>43254</v>
      </c>
      <c r="G33" s="1">
        <v>43256</v>
      </c>
      <c r="H33" s="1">
        <v>43261</v>
      </c>
      <c r="I33" t="s">
        <v>18</v>
      </c>
      <c r="J33">
        <v>13</v>
      </c>
      <c r="K33">
        <v>35</v>
      </c>
      <c r="L33">
        <v>303</v>
      </c>
      <c r="M33">
        <v>14</v>
      </c>
      <c r="N33">
        <v>7</v>
      </c>
      <c r="O33">
        <v>0.2</v>
      </c>
      <c r="P33">
        <v>4186.7</v>
      </c>
      <c r="Q33">
        <v>5735.2</v>
      </c>
      <c r="R33">
        <f>Table1[[#This Row],[OrderQuantity]]*Table1[[#This Row],[UnitPrice]]</f>
        <v>40146.400000000001</v>
      </c>
      <c r="S33">
        <f>Table1[[#This Row],[OrderQuantity]]*Table1[[#This Row],[UnitCost]]</f>
        <v>29306.899999999998</v>
      </c>
      <c r="T33">
        <f>Table1[[#This Row],[OrderQuantity]]*Table1[[#This Row],[UnitPrice]]*(1-Table1[[#This Row],[DiscountApplied]]) - (Table1[[#This Row],[OrderQuantity]]*Table1[[#This Row],[UnitCost]])</f>
        <v>2810.2200000000048</v>
      </c>
      <c r="U33">
        <f>DATEDIF(Table1[[#This Row],[ShipDate]],Table1[[#This Row],[DeliveryDate]],"d")</f>
        <v>5</v>
      </c>
      <c r="V33" t="str">
        <f t="shared" si="1"/>
        <v>On Time</v>
      </c>
    </row>
    <row r="34" spans="2:22" x14ac:dyDescent="0.3">
      <c r="B34" t="str">
        <f t="shared" si="0"/>
        <v>SO-000133</v>
      </c>
      <c r="C34" t="s">
        <v>19</v>
      </c>
      <c r="D34" t="s">
        <v>17</v>
      </c>
      <c r="E34" s="1">
        <v>43100</v>
      </c>
      <c r="F34" s="1">
        <v>43254</v>
      </c>
      <c r="G34" s="1">
        <v>43281</v>
      </c>
      <c r="H34" s="1">
        <v>43291</v>
      </c>
      <c r="I34" t="s">
        <v>18</v>
      </c>
      <c r="J34">
        <v>19</v>
      </c>
      <c r="K34">
        <v>46</v>
      </c>
      <c r="L34">
        <v>217</v>
      </c>
      <c r="M34">
        <v>7</v>
      </c>
      <c r="N34">
        <v>3</v>
      </c>
      <c r="O34">
        <v>0.1</v>
      </c>
      <c r="P34">
        <v>2077.34</v>
      </c>
      <c r="Q34">
        <v>3919.5</v>
      </c>
      <c r="R34">
        <f>Table1[[#This Row],[OrderQuantity]]*Table1[[#This Row],[UnitPrice]]</f>
        <v>11758.5</v>
      </c>
      <c r="S34">
        <f>Table1[[#This Row],[OrderQuantity]]*Table1[[#This Row],[UnitCost]]</f>
        <v>6232.02</v>
      </c>
      <c r="T34">
        <f>Table1[[#This Row],[OrderQuantity]]*Table1[[#This Row],[UnitPrice]]*(1-Table1[[#This Row],[DiscountApplied]]) - (Table1[[#This Row],[OrderQuantity]]*Table1[[#This Row],[UnitCost]])</f>
        <v>4350.6299999999992</v>
      </c>
      <c r="U34">
        <f>DATEDIF(Table1[[#This Row],[ShipDate]],Table1[[#This Row],[DeliveryDate]],"d")</f>
        <v>10</v>
      </c>
      <c r="V34" t="str">
        <f t="shared" si="1"/>
        <v>Late</v>
      </c>
    </row>
    <row r="35" spans="2:22" x14ac:dyDescent="0.3">
      <c r="B35" t="str">
        <f t="shared" si="0"/>
        <v>SO-000134</v>
      </c>
      <c r="C35" t="s">
        <v>19</v>
      </c>
      <c r="D35" t="s">
        <v>25</v>
      </c>
      <c r="E35" s="1">
        <v>43100</v>
      </c>
      <c r="F35" s="1">
        <v>43254</v>
      </c>
      <c r="G35" s="1">
        <v>43281</v>
      </c>
      <c r="H35" s="1">
        <v>43286</v>
      </c>
      <c r="I35" t="s">
        <v>18</v>
      </c>
      <c r="J35">
        <v>17</v>
      </c>
      <c r="K35">
        <v>42</v>
      </c>
      <c r="L35">
        <v>362</v>
      </c>
      <c r="M35">
        <v>46</v>
      </c>
      <c r="N35">
        <v>1</v>
      </c>
      <c r="O35">
        <v>0.05</v>
      </c>
      <c r="P35">
        <v>3832.67</v>
      </c>
      <c r="Q35">
        <v>6083.6</v>
      </c>
      <c r="R35">
        <f>Table1[[#This Row],[OrderQuantity]]*Table1[[#This Row],[UnitPrice]]</f>
        <v>6083.6</v>
      </c>
      <c r="S35">
        <f>Table1[[#This Row],[OrderQuantity]]*Table1[[#This Row],[UnitCost]]</f>
        <v>3832.67</v>
      </c>
      <c r="T35">
        <f>Table1[[#This Row],[OrderQuantity]]*Table1[[#This Row],[UnitPrice]]*(1-Table1[[#This Row],[DiscountApplied]]) - (Table1[[#This Row],[OrderQuantity]]*Table1[[#This Row],[UnitCost]])</f>
        <v>1946.75</v>
      </c>
      <c r="U35">
        <f>DATEDIF(Table1[[#This Row],[ShipDate]],Table1[[#This Row],[DeliveryDate]],"d")</f>
        <v>5</v>
      </c>
      <c r="V35" t="str">
        <f t="shared" si="1"/>
        <v>On Time</v>
      </c>
    </row>
    <row r="36" spans="2:22" x14ac:dyDescent="0.3">
      <c r="B36" t="str">
        <f t="shared" si="0"/>
        <v>SO-000135</v>
      </c>
      <c r="C36" t="s">
        <v>22</v>
      </c>
      <c r="D36" t="s">
        <v>25</v>
      </c>
      <c r="E36" s="1">
        <v>43200</v>
      </c>
      <c r="F36" s="1">
        <v>43254</v>
      </c>
      <c r="G36" s="1">
        <v>43265</v>
      </c>
      <c r="H36" s="1">
        <v>43266</v>
      </c>
      <c r="I36" t="s">
        <v>18</v>
      </c>
      <c r="J36">
        <v>26</v>
      </c>
      <c r="K36">
        <v>2</v>
      </c>
      <c r="L36">
        <v>335</v>
      </c>
      <c r="M36">
        <v>40</v>
      </c>
      <c r="N36">
        <v>5</v>
      </c>
      <c r="O36">
        <v>0.08</v>
      </c>
      <c r="P36">
        <v>1642.3</v>
      </c>
      <c r="Q36">
        <v>2566.1</v>
      </c>
      <c r="R36">
        <f>Table1[[#This Row],[OrderQuantity]]*Table1[[#This Row],[UnitPrice]]</f>
        <v>12830.5</v>
      </c>
      <c r="S36">
        <f>Table1[[#This Row],[OrderQuantity]]*Table1[[#This Row],[UnitCost]]</f>
        <v>8211.5</v>
      </c>
      <c r="T36">
        <f>Table1[[#This Row],[OrderQuantity]]*Table1[[#This Row],[UnitPrice]]*(1-Table1[[#This Row],[DiscountApplied]]) - (Table1[[#This Row],[OrderQuantity]]*Table1[[#This Row],[UnitCost]])</f>
        <v>3592.5600000000013</v>
      </c>
      <c r="U36">
        <f>DATEDIF(Table1[[#This Row],[ShipDate]],Table1[[#This Row],[DeliveryDate]],"d")</f>
        <v>1</v>
      </c>
      <c r="V36" t="str">
        <f t="shared" si="1"/>
        <v>On Time</v>
      </c>
    </row>
    <row r="37" spans="2:22" x14ac:dyDescent="0.3">
      <c r="B37" t="str">
        <f t="shared" si="0"/>
        <v>SO-000136</v>
      </c>
      <c r="C37" t="s">
        <v>21</v>
      </c>
      <c r="D37" t="s">
        <v>26</v>
      </c>
      <c r="E37" s="1">
        <v>43100</v>
      </c>
      <c r="F37" s="1">
        <v>43254</v>
      </c>
      <c r="G37" s="1">
        <v>43258</v>
      </c>
      <c r="H37" s="1">
        <v>43264</v>
      </c>
      <c r="I37" t="s">
        <v>18</v>
      </c>
      <c r="J37">
        <v>22</v>
      </c>
      <c r="K37">
        <v>28</v>
      </c>
      <c r="L37">
        <v>84</v>
      </c>
      <c r="M37">
        <v>38</v>
      </c>
      <c r="N37">
        <v>2</v>
      </c>
      <c r="O37">
        <v>0.08</v>
      </c>
      <c r="P37">
        <v>1093.44</v>
      </c>
      <c r="Q37">
        <v>2278</v>
      </c>
      <c r="R37">
        <f>Table1[[#This Row],[OrderQuantity]]*Table1[[#This Row],[UnitPrice]]</f>
        <v>4556</v>
      </c>
      <c r="S37">
        <f>Table1[[#This Row],[OrderQuantity]]*Table1[[#This Row],[UnitCost]]</f>
        <v>2186.88</v>
      </c>
      <c r="T37">
        <f>Table1[[#This Row],[OrderQuantity]]*Table1[[#This Row],[UnitPrice]]*(1-Table1[[#This Row],[DiscountApplied]]) - (Table1[[#This Row],[OrderQuantity]]*Table1[[#This Row],[UnitCost]])</f>
        <v>2004.6400000000003</v>
      </c>
      <c r="U37">
        <f>DATEDIF(Table1[[#This Row],[ShipDate]],Table1[[#This Row],[DeliveryDate]],"d")</f>
        <v>6</v>
      </c>
      <c r="V37" t="str">
        <f t="shared" si="1"/>
        <v>On Time</v>
      </c>
    </row>
    <row r="38" spans="2:22" x14ac:dyDescent="0.3">
      <c r="B38" t="str">
        <f t="shared" si="0"/>
        <v>SO-000137</v>
      </c>
      <c r="C38" t="s">
        <v>16</v>
      </c>
      <c r="D38" t="s">
        <v>17</v>
      </c>
      <c r="E38" s="1">
        <v>43100</v>
      </c>
      <c r="F38" s="1">
        <v>43254</v>
      </c>
      <c r="G38" s="1">
        <v>43265</v>
      </c>
      <c r="H38" s="1">
        <v>43272</v>
      </c>
      <c r="I38" t="s">
        <v>18</v>
      </c>
      <c r="J38">
        <v>7</v>
      </c>
      <c r="K38">
        <v>46</v>
      </c>
      <c r="L38">
        <v>256</v>
      </c>
      <c r="M38">
        <v>1</v>
      </c>
      <c r="N38">
        <v>1</v>
      </c>
      <c r="O38">
        <v>0.08</v>
      </c>
      <c r="P38">
        <v>120.2</v>
      </c>
      <c r="Q38">
        <v>261.3</v>
      </c>
      <c r="R38">
        <f>Table1[[#This Row],[OrderQuantity]]*Table1[[#This Row],[UnitPrice]]</f>
        <v>261.3</v>
      </c>
      <c r="S38">
        <f>Table1[[#This Row],[OrderQuantity]]*Table1[[#This Row],[UnitCost]]</f>
        <v>120.2</v>
      </c>
      <c r="T38">
        <f>Table1[[#This Row],[OrderQuantity]]*Table1[[#This Row],[UnitPrice]]*(1-Table1[[#This Row],[DiscountApplied]]) - (Table1[[#This Row],[OrderQuantity]]*Table1[[#This Row],[UnitCost]])</f>
        <v>120.19600000000001</v>
      </c>
      <c r="U38">
        <f>DATEDIF(Table1[[#This Row],[ShipDate]],Table1[[#This Row],[DeliveryDate]],"d")</f>
        <v>7</v>
      </c>
      <c r="V38" t="str">
        <f t="shared" si="1"/>
        <v>On Time</v>
      </c>
    </row>
    <row r="39" spans="2:22" x14ac:dyDescent="0.3">
      <c r="B39" t="str">
        <f t="shared" si="0"/>
        <v>SO-000138</v>
      </c>
      <c r="C39" t="s">
        <v>19</v>
      </c>
      <c r="D39" t="s">
        <v>25</v>
      </c>
      <c r="E39" s="1">
        <v>43100</v>
      </c>
      <c r="F39" s="1">
        <v>43254</v>
      </c>
      <c r="G39" s="1">
        <v>43279</v>
      </c>
      <c r="H39" s="1">
        <v>43289</v>
      </c>
      <c r="I39" t="s">
        <v>18</v>
      </c>
      <c r="J39">
        <v>12</v>
      </c>
      <c r="K39">
        <v>22</v>
      </c>
      <c r="L39">
        <v>360</v>
      </c>
      <c r="M39">
        <v>17</v>
      </c>
      <c r="N39">
        <v>8</v>
      </c>
      <c r="O39">
        <v>0.05</v>
      </c>
      <c r="P39">
        <v>698.81</v>
      </c>
      <c r="Q39">
        <v>998.3</v>
      </c>
      <c r="R39">
        <f>Table1[[#This Row],[OrderQuantity]]*Table1[[#This Row],[UnitPrice]]</f>
        <v>7986.4</v>
      </c>
      <c r="S39">
        <f>Table1[[#This Row],[OrderQuantity]]*Table1[[#This Row],[UnitCost]]</f>
        <v>5590.48</v>
      </c>
      <c r="T39">
        <f>Table1[[#This Row],[OrderQuantity]]*Table1[[#This Row],[UnitPrice]]*(1-Table1[[#This Row],[DiscountApplied]]) - (Table1[[#This Row],[OrderQuantity]]*Table1[[#This Row],[UnitCost]])</f>
        <v>1996.5999999999995</v>
      </c>
      <c r="U39">
        <f>DATEDIF(Table1[[#This Row],[ShipDate]],Table1[[#This Row],[DeliveryDate]],"d")</f>
        <v>10</v>
      </c>
      <c r="V39" t="str">
        <f t="shared" si="1"/>
        <v>Late</v>
      </c>
    </row>
    <row r="40" spans="2:22" x14ac:dyDescent="0.3">
      <c r="B40" t="str">
        <f t="shared" si="0"/>
        <v>SO-000139</v>
      </c>
      <c r="C40" t="s">
        <v>16</v>
      </c>
      <c r="D40" t="s">
        <v>20</v>
      </c>
      <c r="E40" s="1">
        <v>43100</v>
      </c>
      <c r="F40" s="1">
        <v>43254</v>
      </c>
      <c r="G40" s="1">
        <v>43264</v>
      </c>
      <c r="H40" s="1">
        <v>43272</v>
      </c>
      <c r="I40" t="s">
        <v>18</v>
      </c>
      <c r="J40">
        <v>4</v>
      </c>
      <c r="K40">
        <v>34</v>
      </c>
      <c r="L40">
        <v>90</v>
      </c>
      <c r="M40">
        <v>40</v>
      </c>
      <c r="N40">
        <v>6</v>
      </c>
      <c r="O40">
        <v>0.2</v>
      </c>
      <c r="P40">
        <v>1958.54</v>
      </c>
      <c r="Q40">
        <v>3497.4</v>
      </c>
      <c r="R40">
        <f>Table1[[#This Row],[OrderQuantity]]*Table1[[#This Row],[UnitPrice]]</f>
        <v>20984.400000000001</v>
      </c>
      <c r="S40">
        <f>Table1[[#This Row],[OrderQuantity]]*Table1[[#This Row],[UnitCost]]</f>
        <v>11751.24</v>
      </c>
      <c r="T40">
        <f>Table1[[#This Row],[OrderQuantity]]*Table1[[#This Row],[UnitPrice]]*(1-Table1[[#This Row],[DiscountApplied]]) - (Table1[[#This Row],[OrderQuantity]]*Table1[[#This Row],[UnitCost]])</f>
        <v>5036.2800000000007</v>
      </c>
      <c r="U40">
        <f>DATEDIF(Table1[[#This Row],[ShipDate]],Table1[[#This Row],[DeliveryDate]],"d")</f>
        <v>8</v>
      </c>
      <c r="V40" t="str">
        <f t="shared" si="1"/>
        <v>Late</v>
      </c>
    </row>
    <row r="41" spans="2:22" x14ac:dyDescent="0.3">
      <c r="B41" t="str">
        <f t="shared" si="0"/>
        <v>SO-000140</v>
      </c>
      <c r="C41" t="s">
        <v>16</v>
      </c>
      <c r="D41" t="s">
        <v>20</v>
      </c>
      <c r="E41" s="1">
        <v>43100</v>
      </c>
      <c r="F41" s="1">
        <v>43254</v>
      </c>
      <c r="G41" s="1">
        <v>43269</v>
      </c>
      <c r="H41" s="1">
        <v>43279</v>
      </c>
      <c r="I41" t="s">
        <v>18</v>
      </c>
      <c r="J41">
        <v>9</v>
      </c>
      <c r="K41">
        <v>26</v>
      </c>
      <c r="L41">
        <v>196</v>
      </c>
      <c r="M41">
        <v>25</v>
      </c>
      <c r="N41">
        <v>4</v>
      </c>
      <c r="O41">
        <v>0.05</v>
      </c>
      <c r="P41">
        <v>486.89</v>
      </c>
      <c r="Q41">
        <v>1132.3</v>
      </c>
      <c r="R41">
        <f>Table1[[#This Row],[OrderQuantity]]*Table1[[#This Row],[UnitPrice]]</f>
        <v>4529.2</v>
      </c>
      <c r="S41">
        <f>Table1[[#This Row],[OrderQuantity]]*Table1[[#This Row],[UnitCost]]</f>
        <v>1947.56</v>
      </c>
      <c r="T41">
        <f>Table1[[#This Row],[OrderQuantity]]*Table1[[#This Row],[UnitPrice]]*(1-Table1[[#This Row],[DiscountApplied]]) - (Table1[[#This Row],[OrderQuantity]]*Table1[[#This Row],[UnitCost]])</f>
        <v>2355.1799999999998</v>
      </c>
      <c r="U41">
        <f>DATEDIF(Table1[[#This Row],[ShipDate]],Table1[[#This Row],[DeliveryDate]],"d")</f>
        <v>10</v>
      </c>
      <c r="V41" t="str">
        <f t="shared" si="1"/>
        <v>Late</v>
      </c>
    </row>
    <row r="42" spans="2:22" x14ac:dyDescent="0.3">
      <c r="B42" t="str">
        <f t="shared" si="0"/>
        <v>SO-000141</v>
      </c>
      <c r="C42" t="s">
        <v>16</v>
      </c>
      <c r="D42" t="s">
        <v>24</v>
      </c>
      <c r="E42" s="1">
        <v>43100</v>
      </c>
      <c r="F42" s="1">
        <v>43254</v>
      </c>
      <c r="G42" s="1">
        <v>43266</v>
      </c>
      <c r="H42" s="1">
        <v>43268</v>
      </c>
      <c r="I42" t="s">
        <v>18</v>
      </c>
      <c r="J42">
        <v>7</v>
      </c>
      <c r="K42">
        <v>26</v>
      </c>
      <c r="L42">
        <v>40</v>
      </c>
      <c r="M42">
        <v>2</v>
      </c>
      <c r="N42">
        <v>7</v>
      </c>
      <c r="O42">
        <v>0.05</v>
      </c>
      <c r="P42">
        <v>1587.5</v>
      </c>
      <c r="Q42">
        <v>2405.3000000000002</v>
      </c>
      <c r="R42">
        <f>Table1[[#This Row],[OrderQuantity]]*Table1[[#This Row],[UnitPrice]]</f>
        <v>16837.100000000002</v>
      </c>
      <c r="S42">
        <f>Table1[[#This Row],[OrderQuantity]]*Table1[[#This Row],[UnitCost]]</f>
        <v>11112.5</v>
      </c>
      <c r="T42">
        <f>Table1[[#This Row],[OrderQuantity]]*Table1[[#This Row],[UnitPrice]]*(1-Table1[[#This Row],[DiscountApplied]]) - (Table1[[#This Row],[OrderQuantity]]*Table1[[#This Row],[UnitCost]])</f>
        <v>4882.7450000000008</v>
      </c>
      <c r="U42">
        <f>DATEDIF(Table1[[#This Row],[ShipDate]],Table1[[#This Row],[DeliveryDate]],"d")</f>
        <v>2</v>
      </c>
      <c r="V42" t="str">
        <f t="shared" si="1"/>
        <v>On Time</v>
      </c>
    </row>
    <row r="43" spans="2:22" x14ac:dyDescent="0.3">
      <c r="B43" t="str">
        <f t="shared" si="0"/>
        <v>SO-000142</v>
      </c>
      <c r="C43" t="s">
        <v>21</v>
      </c>
      <c r="D43" t="s">
        <v>25</v>
      </c>
      <c r="E43" s="1">
        <v>43100</v>
      </c>
      <c r="F43" s="1">
        <v>43254</v>
      </c>
      <c r="G43" s="1">
        <v>43275</v>
      </c>
      <c r="H43" s="1">
        <v>43284</v>
      </c>
      <c r="I43" t="s">
        <v>18</v>
      </c>
      <c r="J43">
        <v>24</v>
      </c>
      <c r="K43">
        <v>24</v>
      </c>
      <c r="L43">
        <v>367</v>
      </c>
      <c r="M43">
        <v>3</v>
      </c>
      <c r="N43">
        <v>8</v>
      </c>
      <c r="O43">
        <v>0.05</v>
      </c>
      <c r="P43">
        <v>3249.97</v>
      </c>
      <c r="Q43">
        <v>5701.7</v>
      </c>
      <c r="R43">
        <f>Table1[[#This Row],[OrderQuantity]]*Table1[[#This Row],[UnitPrice]]</f>
        <v>45613.599999999999</v>
      </c>
      <c r="S43">
        <f>Table1[[#This Row],[OrderQuantity]]*Table1[[#This Row],[UnitCost]]</f>
        <v>25999.759999999998</v>
      </c>
      <c r="T43">
        <f>Table1[[#This Row],[OrderQuantity]]*Table1[[#This Row],[UnitPrice]]*(1-Table1[[#This Row],[DiscountApplied]]) - (Table1[[#This Row],[OrderQuantity]]*Table1[[#This Row],[UnitCost]])</f>
        <v>17333.16</v>
      </c>
      <c r="U43">
        <f>DATEDIF(Table1[[#This Row],[ShipDate]],Table1[[#This Row],[DeliveryDate]],"d")</f>
        <v>9</v>
      </c>
      <c r="V43" t="str">
        <f t="shared" si="1"/>
        <v>Late</v>
      </c>
    </row>
    <row r="44" spans="2:22" x14ac:dyDescent="0.3">
      <c r="B44" t="str">
        <f t="shared" si="0"/>
        <v>SO-000143</v>
      </c>
      <c r="C44" t="s">
        <v>21</v>
      </c>
      <c r="D44" t="s">
        <v>17</v>
      </c>
      <c r="E44" s="1">
        <v>43100</v>
      </c>
      <c r="F44" s="1">
        <v>43255</v>
      </c>
      <c r="G44" s="1">
        <v>43260</v>
      </c>
      <c r="H44" s="1">
        <v>43267</v>
      </c>
      <c r="I44" t="s">
        <v>18</v>
      </c>
      <c r="J44">
        <v>25</v>
      </c>
      <c r="K44">
        <v>18</v>
      </c>
      <c r="L44">
        <v>249</v>
      </c>
      <c r="M44">
        <v>34</v>
      </c>
      <c r="N44">
        <v>1</v>
      </c>
      <c r="O44">
        <v>0.2</v>
      </c>
      <c r="P44">
        <v>1446.8</v>
      </c>
      <c r="Q44">
        <v>2452.1999999999998</v>
      </c>
      <c r="R44">
        <f>Table1[[#This Row],[OrderQuantity]]*Table1[[#This Row],[UnitPrice]]</f>
        <v>2452.1999999999998</v>
      </c>
      <c r="S44">
        <f>Table1[[#This Row],[OrderQuantity]]*Table1[[#This Row],[UnitCost]]</f>
        <v>1446.8</v>
      </c>
      <c r="T44">
        <f>Table1[[#This Row],[OrderQuantity]]*Table1[[#This Row],[UnitPrice]]*(1-Table1[[#This Row],[DiscountApplied]]) - (Table1[[#This Row],[OrderQuantity]]*Table1[[#This Row],[UnitCost]])</f>
        <v>514.96</v>
      </c>
      <c r="U44">
        <f>DATEDIF(Table1[[#This Row],[ShipDate]],Table1[[#This Row],[DeliveryDate]],"d")</f>
        <v>7</v>
      </c>
      <c r="V44" t="str">
        <f t="shared" si="1"/>
        <v>On Time</v>
      </c>
    </row>
    <row r="45" spans="2:22" x14ac:dyDescent="0.3">
      <c r="B45" t="str">
        <f t="shared" si="0"/>
        <v>SO-000144</v>
      </c>
      <c r="C45" t="s">
        <v>16</v>
      </c>
      <c r="D45" t="s">
        <v>24</v>
      </c>
      <c r="E45" s="1">
        <v>43100</v>
      </c>
      <c r="F45" s="1">
        <v>43255</v>
      </c>
      <c r="G45" s="1">
        <v>43281</v>
      </c>
      <c r="H45" s="1">
        <v>43285</v>
      </c>
      <c r="I45" t="s">
        <v>18</v>
      </c>
      <c r="J45">
        <v>11</v>
      </c>
      <c r="K45">
        <v>21</v>
      </c>
      <c r="L45">
        <v>6</v>
      </c>
      <c r="M45">
        <v>11</v>
      </c>
      <c r="N45">
        <v>3</v>
      </c>
      <c r="O45">
        <v>0.05</v>
      </c>
      <c r="P45">
        <v>2012.01</v>
      </c>
      <c r="Q45">
        <v>3095.4</v>
      </c>
      <c r="R45">
        <f>Table1[[#This Row],[OrderQuantity]]*Table1[[#This Row],[UnitPrice]]</f>
        <v>9286.2000000000007</v>
      </c>
      <c r="S45">
        <f>Table1[[#This Row],[OrderQuantity]]*Table1[[#This Row],[UnitCost]]</f>
        <v>6036.03</v>
      </c>
      <c r="T45">
        <f>Table1[[#This Row],[OrderQuantity]]*Table1[[#This Row],[UnitPrice]]*(1-Table1[[#This Row],[DiscountApplied]]) - (Table1[[#This Row],[OrderQuantity]]*Table1[[#This Row],[UnitCost]])</f>
        <v>2785.8599999999997</v>
      </c>
      <c r="U45">
        <f>DATEDIF(Table1[[#This Row],[ShipDate]],Table1[[#This Row],[DeliveryDate]],"d")</f>
        <v>4</v>
      </c>
      <c r="V45" t="str">
        <f t="shared" si="1"/>
        <v>On Time</v>
      </c>
    </row>
    <row r="46" spans="2:22" x14ac:dyDescent="0.3">
      <c r="B46" t="str">
        <f t="shared" si="0"/>
        <v>SO-000145</v>
      </c>
      <c r="C46" t="s">
        <v>19</v>
      </c>
      <c r="D46" t="s">
        <v>17</v>
      </c>
      <c r="E46" s="1">
        <v>43100</v>
      </c>
      <c r="F46" s="1">
        <v>43255</v>
      </c>
      <c r="G46" s="1">
        <v>43263</v>
      </c>
      <c r="H46" s="1">
        <v>43265</v>
      </c>
      <c r="I46" t="s">
        <v>18</v>
      </c>
      <c r="J46">
        <v>15</v>
      </c>
      <c r="K46">
        <v>14</v>
      </c>
      <c r="L46">
        <v>212</v>
      </c>
      <c r="M46">
        <v>8</v>
      </c>
      <c r="N46">
        <v>4</v>
      </c>
      <c r="O46">
        <v>0.4</v>
      </c>
      <c r="P46">
        <v>2164.9</v>
      </c>
      <c r="Q46">
        <v>3865.9</v>
      </c>
      <c r="R46">
        <f>Table1[[#This Row],[OrderQuantity]]*Table1[[#This Row],[UnitPrice]]</f>
        <v>15463.6</v>
      </c>
      <c r="S46">
        <f>Table1[[#This Row],[OrderQuantity]]*Table1[[#This Row],[UnitCost]]</f>
        <v>8659.6</v>
      </c>
      <c r="T46">
        <f>Table1[[#This Row],[OrderQuantity]]*Table1[[#This Row],[UnitPrice]]*(1-Table1[[#This Row],[DiscountApplied]]) - (Table1[[#This Row],[OrderQuantity]]*Table1[[#This Row],[UnitCost]])</f>
        <v>618.55999999999949</v>
      </c>
      <c r="U46">
        <f>DATEDIF(Table1[[#This Row],[ShipDate]],Table1[[#This Row],[DeliveryDate]],"d")</f>
        <v>2</v>
      </c>
      <c r="V46" t="str">
        <f t="shared" si="1"/>
        <v>On Time</v>
      </c>
    </row>
    <row r="47" spans="2:22" x14ac:dyDescent="0.3">
      <c r="B47" t="str">
        <f t="shared" si="0"/>
        <v>SO-000146</v>
      </c>
      <c r="C47" t="s">
        <v>21</v>
      </c>
      <c r="D47" t="s">
        <v>24</v>
      </c>
      <c r="E47" s="1">
        <v>43100</v>
      </c>
      <c r="F47" s="1">
        <v>43255</v>
      </c>
      <c r="G47" s="1">
        <v>43261</v>
      </c>
      <c r="H47" s="1">
        <v>43266</v>
      </c>
      <c r="I47" t="s">
        <v>18</v>
      </c>
      <c r="J47">
        <v>23</v>
      </c>
      <c r="K47">
        <v>3</v>
      </c>
      <c r="L47">
        <v>37</v>
      </c>
      <c r="M47">
        <v>11</v>
      </c>
      <c r="N47">
        <v>8</v>
      </c>
      <c r="O47">
        <v>0.1</v>
      </c>
      <c r="P47">
        <v>1382.88</v>
      </c>
      <c r="Q47">
        <v>2304.8000000000002</v>
      </c>
      <c r="R47">
        <f>Table1[[#This Row],[OrderQuantity]]*Table1[[#This Row],[UnitPrice]]</f>
        <v>18438.400000000001</v>
      </c>
      <c r="S47">
        <f>Table1[[#This Row],[OrderQuantity]]*Table1[[#This Row],[UnitCost]]</f>
        <v>11063.04</v>
      </c>
      <c r="T47">
        <f>Table1[[#This Row],[OrderQuantity]]*Table1[[#This Row],[UnitPrice]]*(1-Table1[[#This Row],[DiscountApplied]]) - (Table1[[#This Row],[OrderQuantity]]*Table1[[#This Row],[UnitCost]])</f>
        <v>5531.52</v>
      </c>
      <c r="U47">
        <f>DATEDIF(Table1[[#This Row],[ShipDate]],Table1[[#This Row],[DeliveryDate]],"d")</f>
        <v>5</v>
      </c>
      <c r="V47" t="str">
        <f t="shared" si="1"/>
        <v>On Time</v>
      </c>
    </row>
    <row r="48" spans="2:22" x14ac:dyDescent="0.3">
      <c r="B48" t="str">
        <f t="shared" si="0"/>
        <v>SO-000147</v>
      </c>
      <c r="C48" t="s">
        <v>19</v>
      </c>
      <c r="D48" t="s">
        <v>24</v>
      </c>
      <c r="E48" s="1">
        <v>43100</v>
      </c>
      <c r="F48" s="1">
        <v>43255</v>
      </c>
      <c r="G48" s="1">
        <v>43272</v>
      </c>
      <c r="H48" s="1">
        <v>43275</v>
      </c>
      <c r="I48" t="s">
        <v>18</v>
      </c>
      <c r="J48">
        <v>17</v>
      </c>
      <c r="K48">
        <v>13</v>
      </c>
      <c r="L48">
        <v>38</v>
      </c>
      <c r="M48">
        <v>35</v>
      </c>
      <c r="N48">
        <v>3</v>
      </c>
      <c r="O48">
        <v>0.05</v>
      </c>
      <c r="P48">
        <v>1470.11</v>
      </c>
      <c r="Q48">
        <v>3195.9</v>
      </c>
      <c r="R48">
        <f>Table1[[#This Row],[OrderQuantity]]*Table1[[#This Row],[UnitPrice]]</f>
        <v>9587.7000000000007</v>
      </c>
      <c r="S48">
        <f>Table1[[#This Row],[OrderQuantity]]*Table1[[#This Row],[UnitCost]]</f>
        <v>4410.33</v>
      </c>
      <c r="T48">
        <f>Table1[[#This Row],[OrderQuantity]]*Table1[[#This Row],[UnitPrice]]*(1-Table1[[#This Row],[DiscountApplied]]) - (Table1[[#This Row],[OrderQuantity]]*Table1[[#This Row],[UnitCost]])</f>
        <v>4697.9850000000006</v>
      </c>
      <c r="U48">
        <f>DATEDIF(Table1[[#This Row],[ShipDate]],Table1[[#This Row],[DeliveryDate]],"d")</f>
        <v>3</v>
      </c>
      <c r="V48" t="str">
        <f t="shared" si="1"/>
        <v>On Time</v>
      </c>
    </row>
    <row r="49" spans="2:22" x14ac:dyDescent="0.3">
      <c r="B49" t="str">
        <f t="shared" si="0"/>
        <v>SO-000148</v>
      </c>
      <c r="C49" t="s">
        <v>19</v>
      </c>
      <c r="D49" t="s">
        <v>23</v>
      </c>
      <c r="E49" s="1">
        <v>43100</v>
      </c>
      <c r="F49" s="1">
        <v>43255</v>
      </c>
      <c r="G49" s="1">
        <v>43270</v>
      </c>
      <c r="H49" s="1">
        <v>43277</v>
      </c>
      <c r="I49" t="s">
        <v>18</v>
      </c>
      <c r="J49">
        <v>18</v>
      </c>
      <c r="K49">
        <v>49</v>
      </c>
      <c r="L49">
        <v>294</v>
      </c>
      <c r="M49">
        <v>33</v>
      </c>
      <c r="N49">
        <v>7</v>
      </c>
      <c r="O49">
        <v>0.05</v>
      </c>
      <c r="P49">
        <v>5161.68</v>
      </c>
      <c r="Q49">
        <v>6452.1</v>
      </c>
      <c r="R49">
        <f>Table1[[#This Row],[OrderQuantity]]*Table1[[#This Row],[UnitPrice]]</f>
        <v>45164.700000000004</v>
      </c>
      <c r="S49">
        <f>Table1[[#This Row],[OrderQuantity]]*Table1[[#This Row],[UnitCost]]</f>
        <v>36131.760000000002</v>
      </c>
      <c r="T49">
        <f>Table1[[#This Row],[OrderQuantity]]*Table1[[#This Row],[UnitPrice]]*(1-Table1[[#This Row],[DiscountApplied]]) - (Table1[[#This Row],[OrderQuantity]]*Table1[[#This Row],[UnitCost]])</f>
        <v>6774.7050000000017</v>
      </c>
      <c r="U49">
        <f>DATEDIF(Table1[[#This Row],[ShipDate]],Table1[[#This Row],[DeliveryDate]],"d")</f>
        <v>7</v>
      </c>
      <c r="V49" t="str">
        <f t="shared" si="1"/>
        <v>On Time</v>
      </c>
    </row>
    <row r="50" spans="2:22" x14ac:dyDescent="0.3">
      <c r="B50" t="str">
        <f t="shared" si="0"/>
        <v>SO-000149</v>
      </c>
      <c r="C50" t="s">
        <v>21</v>
      </c>
      <c r="D50" t="s">
        <v>20</v>
      </c>
      <c r="E50" s="1">
        <v>43100</v>
      </c>
      <c r="F50" s="1">
        <v>43256</v>
      </c>
      <c r="G50" s="1">
        <v>43265</v>
      </c>
      <c r="H50" s="1">
        <v>43268</v>
      </c>
      <c r="I50" t="s">
        <v>18</v>
      </c>
      <c r="J50">
        <v>24</v>
      </c>
      <c r="K50">
        <v>4</v>
      </c>
      <c r="L50">
        <v>105</v>
      </c>
      <c r="M50">
        <v>16</v>
      </c>
      <c r="N50">
        <v>3</v>
      </c>
      <c r="O50">
        <v>0.3</v>
      </c>
      <c r="P50">
        <v>921.52</v>
      </c>
      <c r="Q50">
        <v>2003.3</v>
      </c>
      <c r="R50">
        <f>Table1[[#This Row],[OrderQuantity]]*Table1[[#This Row],[UnitPrice]]</f>
        <v>6009.9</v>
      </c>
      <c r="S50">
        <f>Table1[[#This Row],[OrderQuantity]]*Table1[[#This Row],[UnitCost]]</f>
        <v>2764.56</v>
      </c>
      <c r="T50">
        <f>Table1[[#This Row],[OrderQuantity]]*Table1[[#This Row],[UnitPrice]]*(1-Table1[[#This Row],[DiscountApplied]]) - (Table1[[#This Row],[OrderQuantity]]*Table1[[#This Row],[UnitCost]])</f>
        <v>1442.3699999999994</v>
      </c>
      <c r="U50">
        <f>DATEDIF(Table1[[#This Row],[ShipDate]],Table1[[#This Row],[DeliveryDate]],"d")</f>
        <v>3</v>
      </c>
      <c r="V50" t="str">
        <f t="shared" si="1"/>
        <v>On Time</v>
      </c>
    </row>
    <row r="51" spans="2:22" x14ac:dyDescent="0.3">
      <c r="B51" t="str">
        <f t="shared" si="0"/>
        <v>SO-000150</v>
      </c>
      <c r="C51" t="s">
        <v>21</v>
      </c>
      <c r="D51" t="s">
        <v>24</v>
      </c>
      <c r="E51" s="1">
        <v>43200</v>
      </c>
      <c r="F51" s="1">
        <v>43256</v>
      </c>
      <c r="G51" s="1">
        <v>43279</v>
      </c>
      <c r="H51" s="1">
        <v>43288</v>
      </c>
      <c r="I51" t="s">
        <v>18</v>
      </c>
      <c r="J51">
        <v>23</v>
      </c>
      <c r="K51">
        <v>20</v>
      </c>
      <c r="L51">
        <v>17</v>
      </c>
      <c r="M51">
        <v>8</v>
      </c>
      <c r="N51">
        <v>8</v>
      </c>
      <c r="O51">
        <v>0.05</v>
      </c>
      <c r="P51">
        <v>1455.24</v>
      </c>
      <c r="Q51">
        <v>3638.1</v>
      </c>
      <c r="R51">
        <f>Table1[[#This Row],[OrderQuantity]]*Table1[[#This Row],[UnitPrice]]</f>
        <v>29104.799999999999</v>
      </c>
      <c r="S51">
        <f>Table1[[#This Row],[OrderQuantity]]*Table1[[#This Row],[UnitCost]]</f>
        <v>11641.92</v>
      </c>
      <c r="T51">
        <f>Table1[[#This Row],[OrderQuantity]]*Table1[[#This Row],[UnitPrice]]*(1-Table1[[#This Row],[DiscountApplied]]) - (Table1[[#This Row],[OrderQuantity]]*Table1[[#This Row],[UnitCost]])</f>
        <v>16007.639999999998</v>
      </c>
      <c r="U51">
        <f>DATEDIF(Table1[[#This Row],[ShipDate]],Table1[[#This Row],[DeliveryDate]],"d")</f>
        <v>9</v>
      </c>
      <c r="V51" t="str">
        <f t="shared" si="1"/>
        <v>Late</v>
      </c>
    </row>
    <row r="52" spans="2:22" x14ac:dyDescent="0.3">
      <c r="B52" t="str">
        <f t="shared" si="0"/>
        <v>SO-000151</v>
      </c>
      <c r="C52" t="s">
        <v>16</v>
      </c>
      <c r="D52" t="s">
        <v>20</v>
      </c>
      <c r="E52" s="1">
        <v>43200</v>
      </c>
      <c r="F52" s="1">
        <v>43256</v>
      </c>
      <c r="G52" s="1">
        <v>43265</v>
      </c>
      <c r="H52" s="1">
        <v>43268</v>
      </c>
      <c r="I52" t="s">
        <v>18</v>
      </c>
      <c r="J52">
        <v>4</v>
      </c>
      <c r="K52">
        <v>19</v>
      </c>
      <c r="L52">
        <v>109</v>
      </c>
      <c r="M52">
        <v>44</v>
      </c>
      <c r="N52">
        <v>3</v>
      </c>
      <c r="O52">
        <v>0.08</v>
      </c>
      <c r="P52">
        <v>1822.4</v>
      </c>
      <c r="Q52">
        <v>2278</v>
      </c>
      <c r="R52">
        <f>Table1[[#This Row],[OrderQuantity]]*Table1[[#This Row],[UnitPrice]]</f>
        <v>6834</v>
      </c>
      <c r="S52">
        <f>Table1[[#This Row],[OrderQuantity]]*Table1[[#This Row],[UnitCost]]</f>
        <v>5467.2000000000007</v>
      </c>
      <c r="T52">
        <f>Table1[[#This Row],[OrderQuantity]]*Table1[[#This Row],[UnitPrice]]*(1-Table1[[#This Row],[DiscountApplied]]) - (Table1[[#This Row],[OrderQuantity]]*Table1[[#This Row],[UnitCost]])</f>
        <v>820.07999999999993</v>
      </c>
      <c r="U52">
        <f>DATEDIF(Table1[[#This Row],[ShipDate]],Table1[[#This Row],[DeliveryDate]],"d")</f>
        <v>3</v>
      </c>
      <c r="V52" t="str">
        <f t="shared" si="1"/>
        <v>On Time</v>
      </c>
    </row>
    <row r="53" spans="2:22" x14ac:dyDescent="0.3">
      <c r="B53" t="str">
        <f t="shared" si="0"/>
        <v>SO-000152</v>
      </c>
      <c r="C53" t="s">
        <v>19</v>
      </c>
      <c r="D53" t="s">
        <v>20</v>
      </c>
      <c r="E53" s="1">
        <v>43200</v>
      </c>
      <c r="F53" s="1">
        <v>43256</v>
      </c>
      <c r="G53" s="1">
        <v>43276</v>
      </c>
      <c r="H53" s="1">
        <v>43280</v>
      </c>
      <c r="I53" t="s">
        <v>18</v>
      </c>
      <c r="J53">
        <v>16</v>
      </c>
      <c r="K53">
        <v>25</v>
      </c>
      <c r="L53">
        <v>141</v>
      </c>
      <c r="M53">
        <v>22</v>
      </c>
      <c r="N53">
        <v>6</v>
      </c>
      <c r="O53">
        <v>0.3</v>
      </c>
      <c r="P53">
        <v>582.5</v>
      </c>
      <c r="Q53">
        <v>924.6</v>
      </c>
      <c r="R53">
        <f>Table1[[#This Row],[OrderQuantity]]*Table1[[#This Row],[UnitPrice]]</f>
        <v>5547.6</v>
      </c>
      <c r="S53">
        <f>Table1[[#This Row],[OrderQuantity]]*Table1[[#This Row],[UnitCost]]</f>
        <v>3495</v>
      </c>
      <c r="T53">
        <f>Table1[[#This Row],[OrderQuantity]]*Table1[[#This Row],[UnitPrice]]*(1-Table1[[#This Row],[DiscountApplied]]) - (Table1[[#This Row],[OrderQuantity]]*Table1[[#This Row],[UnitCost]])</f>
        <v>388.32000000000016</v>
      </c>
      <c r="U53">
        <f>DATEDIF(Table1[[#This Row],[ShipDate]],Table1[[#This Row],[DeliveryDate]],"d")</f>
        <v>4</v>
      </c>
      <c r="V53" t="str">
        <f t="shared" si="1"/>
        <v>On Time</v>
      </c>
    </row>
    <row r="54" spans="2:22" x14ac:dyDescent="0.3">
      <c r="B54" t="str">
        <f t="shared" si="0"/>
        <v>SO-000153</v>
      </c>
      <c r="C54" t="s">
        <v>19</v>
      </c>
      <c r="D54" t="s">
        <v>20</v>
      </c>
      <c r="E54" s="1">
        <v>43200</v>
      </c>
      <c r="F54" s="1">
        <v>43256</v>
      </c>
      <c r="G54" s="1">
        <v>43272</v>
      </c>
      <c r="H54" s="1">
        <v>43282</v>
      </c>
      <c r="I54" t="s">
        <v>18</v>
      </c>
      <c r="J54">
        <v>19</v>
      </c>
      <c r="K54">
        <v>8</v>
      </c>
      <c r="L54">
        <v>111</v>
      </c>
      <c r="M54">
        <v>16</v>
      </c>
      <c r="N54">
        <v>5</v>
      </c>
      <c r="O54">
        <v>0.05</v>
      </c>
      <c r="P54">
        <v>3062.44</v>
      </c>
      <c r="Q54">
        <v>3926.2</v>
      </c>
      <c r="R54">
        <f>Table1[[#This Row],[OrderQuantity]]*Table1[[#This Row],[UnitPrice]]</f>
        <v>19631</v>
      </c>
      <c r="S54">
        <f>Table1[[#This Row],[OrderQuantity]]*Table1[[#This Row],[UnitCost]]</f>
        <v>15312.2</v>
      </c>
      <c r="T54">
        <f>Table1[[#This Row],[OrderQuantity]]*Table1[[#This Row],[UnitPrice]]*(1-Table1[[#This Row],[DiscountApplied]]) - (Table1[[#This Row],[OrderQuantity]]*Table1[[#This Row],[UnitCost]])</f>
        <v>3337.25</v>
      </c>
      <c r="U54">
        <f>DATEDIF(Table1[[#This Row],[ShipDate]],Table1[[#This Row],[DeliveryDate]],"d")</f>
        <v>10</v>
      </c>
      <c r="V54" t="str">
        <f t="shared" si="1"/>
        <v>Late</v>
      </c>
    </row>
    <row r="55" spans="2:22" x14ac:dyDescent="0.3">
      <c r="B55" t="str">
        <f t="shared" si="0"/>
        <v>SO-000154</v>
      </c>
      <c r="C55" t="s">
        <v>21</v>
      </c>
      <c r="D55" t="s">
        <v>25</v>
      </c>
      <c r="E55" s="1">
        <v>43100</v>
      </c>
      <c r="F55" s="1">
        <v>43256</v>
      </c>
      <c r="G55" s="1">
        <v>43263</v>
      </c>
      <c r="H55" s="1">
        <v>43269</v>
      </c>
      <c r="I55" t="s">
        <v>18</v>
      </c>
      <c r="J55">
        <v>23</v>
      </c>
      <c r="K55">
        <v>24</v>
      </c>
      <c r="L55">
        <v>349</v>
      </c>
      <c r="M55">
        <v>25</v>
      </c>
      <c r="N55">
        <v>4</v>
      </c>
      <c r="O55">
        <v>0.08</v>
      </c>
      <c r="P55">
        <v>2257.16</v>
      </c>
      <c r="Q55">
        <v>3825.7</v>
      </c>
      <c r="R55">
        <f>Table1[[#This Row],[OrderQuantity]]*Table1[[#This Row],[UnitPrice]]</f>
        <v>15302.8</v>
      </c>
      <c r="S55">
        <f>Table1[[#This Row],[OrderQuantity]]*Table1[[#This Row],[UnitCost]]</f>
        <v>9028.64</v>
      </c>
      <c r="T55">
        <f>Table1[[#This Row],[OrderQuantity]]*Table1[[#This Row],[UnitPrice]]*(1-Table1[[#This Row],[DiscountApplied]]) - (Table1[[#This Row],[OrderQuantity]]*Table1[[#This Row],[UnitCost]])</f>
        <v>5049.9359999999997</v>
      </c>
      <c r="U55">
        <f>DATEDIF(Table1[[#This Row],[ShipDate]],Table1[[#This Row],[DeliveryDate]],"d")</f>
        <v>6</v>
      </c>
      <c r="V55" t="str">
        <f t="shared" si="1"/>
        <v>On Time</v>
      </c>
    </row>
    <row r="56" spans="2:22" x14ac:dyDescent="0.3">
      <c r="B56" t="str">
        <f t="shared" si="0"/>
        <v>SO-000155</v>
      </c>
      <c r="C56" t="s">
        <v>22</v>
      </c>
      <c r="D56" t="s">
        <v>25</v>
      </c>
      <c r="E56" s="1">
        <v>43100</v>
      </c>
      <c r="F56" s="1">
        <v>43256</v>
      </c>
      <c r="G56" s="1">
        <v>43284</v>
      </c>
      <c r="H56" s="1">
        <v>43289</v>
      </c>
      <c r="I56" t="s">
        <v>18</v>
      </c>
      <c r="J56">
        <v>27</v>
      </c>
      <c r="K56">
        <v>13</v>
      </c>
      <c r="L56">
        <v>360</v>
      </c>
      <c r="M56">
        <v>4</v>
      </c>
      <c r="N56">
        <v>3</v>
      </c>
      <c r="O56">
        <v>0.05</v>
      </c>
      <c r="P56">
        <v>1377.32</v>
      </c>
      <c r="Q56">
        <v>2257.9</v>
      </c>
      <c r="R56">
        <f>Table1[[#This Row],[OrderQuantity]]*Table1[[#This Row],[UnitPrice]]</f>
        <v>6773.7000000000007</v>
      </c>
      <c r="S56">
        <f>Table1[[#This Row],[OrderQuantity]]*Table1[[#This Row],[UnitCost]]</f>
        <v>4131.96</v>
      </c>
      <c r="T56">
        <f>Table1[[#This Row],[OrderQuantity]]*Table1[[#This Row],[UnitPrice]]*(1-Table1[[#This Row],[DiscountApplied]]) - (Table1[[#This Row],[OrderQuantity]]*Table1[[#This Row],[UnitCost]])</f>
        <v>2303.0550000000003</v>
      </c>
      <c r="U56">
        <f>DATEDIF(Table1[[#This Row],[ShipDate]],Table1[[#This Row],[DeliveryDate]],"d")</f>
        <v>5</v>
      </c>
      <c r="V56" t="str">
        <f t="shared" si="1"/>
        <v>On Time</v>
      </c>
    </row>
    <row r="57" spans="2:22" x14ac:dyDescent="0.3">
      <c r="B57" t="str">
        <f t="shared" si="0"/>
        <v>SO-000156</v>
      </c>
      <c r="C57" t="s">
        <v>21</v>
      </c>
      <c r="D57" t="s">
        <v>20</v>
      </c>
      <c r="E57" s="1">
        <v>43100</v>
      </c>
      <c r="F57" s="1">
        <v>43257</v>
      </c>
      <c r="G57" s="1">
        <v>43283</v>
      </c>
      <c r="H57" s="1">
        <v>43289</v>
      </c>
      <c r="I57" t="s">
        <v>18</v>
      </c>
      <c r="J57">
        <v>24</v>
      </c>
      <c r="K57">
        <v>32</v>
      </c>
      <c r="L57">
        <v>148</v>
      </c>
      <c r="M57">
        <v>33</v>
      </c>
      <c r="N57">
        <v>8</v>
      </c>
      <c r="O57">
        <v>0.08</v>
      </c>
      <c r="P57">
        <v>756.3</v>
      </c>
      <c r="Q57">
        <v>1112.2</v>
      </c>
      <c r="R57">
        <f>Table1[[#This Row],[OrderQuantity]]*Table1[[#This Row],[UnitPrice]]</f>
        <v>8897.6</v>
      </c>
      <c r="S57">
        <f>Table1[[#This Row],[OrderQuantity]]*Table1[[#This Row],[UnitCost]]</f>
        <v>6050.4</v>
      </c>
      <c r="T57">
        <f>Table1[[#This Row],[OrderQuantity]]*Table1[[#This Row],[UnitPrice]]*(1-Table1[[#This Row],[DiscountApplied]]) - (Table1[[#This Row],[OrderQuantity]]*Table1[[#This Row],[UnitCost]])</f>
        <v>2135.3920000000007</v>
      </c>
      <c r="U57">
        <f>DATEDIF(Table1[[#This Row],[ShipDate]],Table1[[#This Row],[DeliveryDate]],"d")</f>
        <v>6</v>
      </c>
      <c r="V57" t="str">
        <f t="shared" si="1"/>
        <v>On Time</v>
      </c>
    </row>
    <row r="58" spans="2:22" x14ac:dyDescent="0.3">
      <c r="B58" t="str">
        <f t="shared" si="0"/>
        <v>SO-000157</v>
      </c>
      <c r="C58" t="s">
        <v>19</v>
      </c>
      <c r="D58" t="s">
        <v>20</v>
      </c>
      <c r="E58" s="1">
        <v>43100</v>
      </c>
      <c r="F58" s="1">
        <v>43257</v>
      </c>
      <c r="G58" s="1">
        <v>43273</v>
      </c>
      <c r="H58" s="1">
        <v>43274</v>
      </c>
      <c r="I58" t="s">
        <v>18</v>
      </c>
      <c r="J58">
        <v>19</v>
      </c>
      <c r="K58">
        <v>28</v>
      </c>
      <c r="L58">
        <v>103</v>
      </c>
      <c r="M58">
        <v>45</v>
      </c>
      <c r="N58">
        <v>8</v>
      </c>
      <c r="O58">
        <v>0.05</v>
      </c>
      <c r="P58">
        <v>1814.43</v>
      </c>
      <c r="Q58">
        <v>3557.7</v>
      </c>
      <c r="R58">
        <f>Table1[[#This Row],[OrderQuantity]]*Table1[[#This Row],[UnitPrice]]</f>
        <v>28461.599999999999</v>
      </c>
      <c r="S58">
        <f>Table1[[#This Row],[OrderQuantity]]*Table1[[#This Row],[UnitCost]]</f>
        <v>14515.44</v>
      </c>
      <c r="T58">
        <f>Table1[[#This Row],[OrderQuantity]]*Table1[[#This Row],[UnitPrice]]*(1-Table1[[#This Row],[DiscountApplied]]) - (Table1[[#This Row],[OrderQuantity]]*Table1[[#This Row],[UnitCost]])</f>
        <v>12523.079999999996</v>
      </c>
      <c r="U58">
        <f>DATEDIF(Table1[[#This Row],[ShipDate]],Table1[[#This Row],[DeliveryDate]],"d")</f>
        <v>1</v>
      </c>
      <c r="V58" t="str">
        <f t="shared" si="1"/>
        <v>On Time</v>
      </c>
    </row>
    <row r="59" spans="2:22" x14ac:dyDescent="0.3">
      <c r="B59" t="str">
        <f t="shared" si="0"/>
        <v>SO-000158</v>
      </c>
      <c r="C59" t="s">
        <v>19</v>
      </c>
      <c r="D59" t="s">
        <v>26</v>
      </c>
      <c r="E59" s="1">
        <v>43100</v>
      </c>
      <c r="F59" s="1">
        <v>43257</v>
      </c>
      <c r="G59" s="1">
        <v>43260</v>
      </c>
      <c r="H59" s="1">
        <v>43263</v>
      </c>
      <c r="I59" t="s">
        <v>18</v>
      </c>
      <c r="J59">
        <v>13</v>
      </c>
      <c r="K59">
        <v>8</v>
      </c>
      <c r="L59">
        <v>59</v>
      </c>
      <c r="M59">
        <v>45</v>
      </c>
      <c r="N59">
        <v>3</v>
      </c>
      <c r="O59">
        <v>0.4</v>
      </c>
      <c r="P59">
        <v>1233.3399999999999</v>
      </c>
      <c r="Q59">
        <v>2371.8000000000002</v>
      </c>
      <c r="R59">
        <f>Table1[[#This Row],[OrderQuantity]]*Table1[[#This Row],[UnitPrice]]</f>
        <v>7115.4000000000005</v>
      </c>
      <c r="S59">
        <f>Table1[[#This Row],[OrderQuantity]]*Table1[[#This Row],[UnitCost]]</f>
        <v>3700.0199999999995</v>
      </c>
      <c r="T59">
        <f>Table1[[#This Row],[OrderQuantity]]*Table1[[#This Row],[UnitPrice]]*(1-Table1[[#This Row],[DiscountApplied]]) - (Table1[[#This Row],[OrderQuantity]]*Table1[[#This Row],[UnitCost]])</f>
        <v>569.22000000000025</v>
      </c>
      <c r="U59">
        <f>DATEDIF(Table1[[#This Row],[ShipDate]],Table1[[#This Row],[DeliveryDate]],"d")</f>
        <v>3</v>
      </c>
      <c r="V59" t="str">
        <f t="shared" si="1"/>
        <v>On Time</v>
      </c>
    </row>
    <row r="60" spans="2:22" x14ac:dyDescent="0.3">
      <c r="B60" t="str">
        <f t="shared" si="0"/>
        <v>SO-000159</v>
      </c>
      <c r="C60" t="s">
        <v>19</v>
      </c>
      <c r="D60" t="s">
        <v>26</v>
      </c>
      <c r="E60" s="1">
        <v>43100</v>
      </c>
      <c r="F60" s="1">
        <v>43257</v>
      </c>
      <c r="G60" s="1">
        <v>43282</v>
      </c>
      <c r="H60" s="1">
        <v>43285</v>
      </c>
      <c r="I60" t="s">
        <v>18</v>
      </c>
      <c r="J60">
        <v>14</v>
      </c>
      <c r="K60">
        <v>47</v>
      </c>
      <c r="L60">
        <v>60</v>
      </c>
      <c r="M60">
        <v>1</v>
      </c>
      <c r="N60">
        <v>1</v>
      </c>
      <c r="O60">
        <v>0.4</v>
      </c>
      <c r="P60">
        <v>686.08</v>
      </c>
      <c r="Q60">
        <v>857.6</v>
      </c>
      <c r="R60">
        <f>Table1[[#This Row],[OrderQuantity]]*Table1[[#This Row],[UnitPrice]]</f>
        <v>857.6</v>
      </c>
      <c r="S60">
        <f>Table1[[#This Row],[OrderQuantity]]*Table1[[#This Row],[UnitCost]]</f>
        <v>686.08</v>
      </c>
      <c r="T60">
        <f>Table1[[#This Row],[OrderQuantity]]*Table1[[#This Row],[UnitPrice]]*(1-Table1[[#This Row],[DiscountApplied]]) - (Table1[[#This Row],[OrderQuantity]]*Table1[[#This Row],[UnitCost]])</f>
        <v>-171.5200000000001</v>
      </c>
      <c r="U60">
        <f>DATEDIF(Table1[[#This Row],[ShipDate]],Table1[[#This Row],[DeliveryDate]],"d")</f>
        <v>3</v>
      </c>
      <c r="V60" t="str">
        <f t="shared" si="1"/>
        <v>On Time</v>
      </c>
    </row>
    <row r="61" spans="2:22" x14ac:dyDescent="0.3">
      <c r="B61" t="str">
        <f t="shared" si="0"/>
        <v>SO-000160</v>
      </c>
      <c r="C61" t="s">
        <v>16</v>
      </c>
      <c r="D61" t="s">
        <v>17</v>
      </c>
      <c r="E61" s="1">
        <v>43100</v>
      </c>
      <c r="F61" s="1">
        <v>43258</v>
      </c>
      <c r="G61" s="1">
        <v>43265</v>
      </c>
      <c r="H61" s="1">
        <v>43267</v>
      </c>
      <c r="I61" t="s">
        <v>18</v>
      </c>
      <c r="J61">
        <v>11</v>
      </c>
      <c r="K61">
        <v>33</v>
      </c>
      <c r="L61">
        <v>238</v>
      </c>
      <c r="M61">
        <v>20</v>
      </c>
      <c r="N61">
        <v>5</v>
      </c>
      <c r="O61">
        <v>0.3</v>
      </c>
      <c r="P61">
        <v>2880.6</v>
      </c>
      <c r="Q61">
        <v>3892.7</v>
      </c>
      <c r="R61">
        <f>Table1[[#This Row],[OrderQuantity]]*Table1[[#This Row],[UnitPrice]]</f>
        <v>19463.5</v>
      </c>
      <c r="S61">
        <f>Table1[[#This Row],[OrderQuantity]]*Table1[[#This Row],[UnitCost]]</f>
        <v>14403</v>
      </c>
      <c r="T61">
        <f>Table1[[#This Row],[OrderQuantity]]*Table1[[#This Row],[UnitPrice]]*(1-Table1[[#This Row],[DiscountApplied]]) - (Table1[[#This Row],[OrderQuantity]]*Table1[[#This Row],[UnitCost]])</f>
        <v>-778.55000000000109</v>
      </c>
      <c r="U61">
        <f>DATEDIF(Table1[[#This Row],[ShipDate]],Table1[[#This Row],[DeliveryDate]],"d")</f>
        <v>2</v>
      </c>
      <c r="V61" t="str">
        <f t="shared" si="1"/>
        <v>On Time</v>
      </c>
    </row>
    <row r="62" spans="2:22" x14ac:dyDescent="0.3">
      <c r="B62" t="str">
        <f t="shared" si="0"/>
        <v>SO-000161</v>
      </c>
      <c r="C62" t="s">
        <v>16</v>
      </c>
      <c r="D62" t="s">
        <v>20</v>
      </c>
      <c r="E62" s="1">
        <v>43100</v>
      </c>
      <c r="F62" s="1">
        <v>43258</v>
      </c>
      <c r="G62" s="1">
        <v>43264</v>
      </c>
      <c r="H62" s="1">
        <v>43266</v>
      </c>
      <c r="I62" t="s">
        <v>18</v>
      </c>
      <c r="J62">
        <v>3</v>
      </c>
      <c r="K62">
        <v>26</v>
      </c>
      <c r="L62">
        <v>151</v>
      </c>
      <c r="M62">
        <v>21</v>
      </c>
      <c r="N62">
        <v>6</v>
      </c>
      <c r="O62">
        <v>0.08</v>
      </c>
      <c r="P62">
        <v>1390.92</v>
      </c>
      <c r="Q62">
        <v>3477.3</v>
      </c>
      <c r="R62">
        <f>Table1[[#This Row],[OrderQuantity]]*Table1[[#This Row],[UnitPrice]]</f>
        <v>20863.800000000003</v>
      </c>
      <c r="S62">
        <f>Table1[[#This Row],[OrderQuantity]]*Table1[[#This Row],[UnitCost]]</f>
        <v>8345.52</v>
      </c>
      <c r="T62">
        <f>Table1[[#This Row],[OrderQuantity]]*Table1[[#This Row],[UnitPrice]]*(1-Table1[[#This Row],[DiscountApplied]]) - (Table1[[#This Row],[OrderQuantity]]*Table1[[#This Row],[UnitCost]])</f>
        <v>10849.176000000003</v>
      </c>
      <c r="U62">
        <f>DATEDIF(Table1[[#This Row],[ShipDate]],Table1[[#This Row],[DeliveryDate]],"d")</f>
        <v>2</v>
      </c>
      <c r="V62" t="str">
        <f t="shared" si="1"/>
        <v>On Time</v>
      </c>
    </row>
    <row r="63" spans="2:22" x14ac:dyDescent="0.3">
      <c r="B63" t="str">
        <f t="shared" si="0"/>
        <v>SO-000162</v>
      </c>
      <c r="C63" t="s">
        <v>19</v>
      </c>
      <c r="D63" t="s">
        <v>20</v>
      </c>
      <c r="E63" s="1">
        <v>43100</v>
      </c>
      <c r="F63" s="1">
        <v>43258</v>
      </c>
      <c r="G63" s="1">
        <v>43262</v>
      </c>
      <c r="H63" s="1">
        <v>43272</v>
      </c>
      <c r="I63" t="s">
        <v>18</v>
      </c>
      <c r="J63">
        <v>13</v>
      </c>
      <c r="K63">
        <v>20</v>
      </c>
      <c r="L63">
        <v>152</v>
      </c>
      <c r="M63">
        <v>44</v>
      </c>
      <c r="N63">
        <v>5</v>
      </c>
      <c r="O63">
        <v>0.1</v>
      </c>
      <c r="P63">
        <v>2803.95</v>
      </c>
      <c r="Q63">
        <v>3738.6</v>
      </c>
      <c r="R63">
        <f>Table1[[#This Row],[OrderQuantity]]*Table1[[#This Row],[UnitPrice]]</f>
        <v>18693</v>
      </c>
      <c r="S63">
        <f>Table1[[#This Row],[OrderQuantity]]*Table1[[#This Row],[UnitCost]]</f>
        <v>14019.75</v>
      </c>
      <c r="T63">
        <f>Table1[[#This Row],[OrderQuantity]]*Table1[[#This Row],[UnitPrice]]*(1-Table1[[#This Row],[DiscountApplied]]) - (Table1[[#This Row],[OrderQuantity]]*Table1[[#This Row],[UnitCost]])</f>
        <v>2803.9500000000007</v>
      </c>
      <c r="U63">
        <f>DATEDIF(Table1[[#This Row],[ShipDate]],Table1[[#This Row],[DeliveryDate]],"d")</f>
        <v>10</v>
      </c>
      <c r="V63" t="str">
        <f t="shared" si="1"/>
        <v>Late</v>
      </c>
    </row>
    <row r="64" spans="2:22" x14ac:dyDescent="0.3">
      <c r="B64" t="str">
        <f t="shared" si="0"/>
        <v>SO-000163</v>
      </c>
      <c r="C64" t="s">
        <v>19</v>
      </c>
      <c r="D64" t="s">
        <v>23</v>
      </c>
      <c r="E64" s="1">
        <v>43200</v>
      </c>
      <c r="F64" s="1">
        <v>43258</v>
      </c>
      <c r="G64" s="1">
        <v>43261</v>
      </c>
      <c r="H64" s="1">
        <v>43264</v>
      </c>
      <c r="I64" t="s">
        <v>18</v>
      </c>
      <c r="J64">
        <v>20</v>
      </c>
      <c r="K64">
        <v>6</v>
      </c>
      <c r="L64">
        <v>262</v>
      </c>
      <c r="M64">
        <v>8</v>
      </c>
      <c r="N64">
        <v>5</v>
      </c>
      <c r="O64">
        <v>0.3</v>
      </c>
      <c r="P64">
        <v>589.6</v>
      </c>
      <c r="Q64">
        <v>1072</v>
      </c>
      <c r="R64">
        <f>Table1[[#This Row],[OrderQuantity]]*Table1[[#This Row],[UnitPrice]]</f>
        <v>5360</v>
      </c>
      <c r="S64">
        <f>Table1[[#This Row],[OrderQuantity]]*Table1[[#This Row],[UnitCost]]</f>
        <v>2948</v>
      </c>
      <c r="T64">
        <f>Table1[[#This Row],[OrderQuantity]]*Table1[[#This Row],[UnitPrice]]*(1-Table1[[#This Row],[DiscountApplied]]) - (Table1[[#This Row],[OrderQuantity]]*Table1[[#This Row],[UnitCost]])</f>
        <v>803.99999999999955</v>
      </c>
      <c r="U64">
        <f>DATEDIF(Table1[[#This Row],[ShipDate]],Table1[[#This Row],[DeliveryDate]],"d")</f>
        <v>3</v>
      </c>
      <c r="V64" t="str">
        <f t="shared" si="1"/>
        <v>On Time</v>
      </c>
    </row>
    <row r="65" spans="2:22" x14ac:dyDescent="0.3">
      <c r="B65" t="str">
        <f t="shared" si="0"/>
        <v>SO-000164</v>
      </c>
      <c r="C65" t="s">
        <v>16</v>
      </c>
      <c r="D65" t="s">
        <v>20</v>
      </c>
      <c r="E65" s="1">
        <v>43200</v>
      </c>
      <c r="F65" s="1">
        <v>43258</v>
      </c>
      <c r="G65" s="1">
        <v>43282</v>
      </c>
      <c r="H65" s="1">
        <v>43283</v>
      </c>
      <c r="I65" t="s">
        <v>18</v>
      </c>
      <c r="J65">
        <v>5</v>
      </c>
      <c r="K65">
        <v>40</v>
      </c>
      <c r="L65">
        <v>120</v>
      </c>
      <c r="M65">
        <v>46</v>
      </c>
      <c r="N65">
        <v>7</v>
      </c>
      <c r="O65">
        <v>0.05</v>
      </c>
      <c r="P65">
        <v>1761.16</v>
      </c>
      <c r="Q65">
        <v>2257.9</v>
      </c>
      <c r="R65">
        <f>Table1[[#This Row],[OrderQuantity]]*Table1[[#This Row],[UnitPrice]]</f>
        <v>15805.300000000001</v>
      </c>
      <c r="S65">
        <f>Table1[[#This Row],[OrderQuantity]]*Table1[[#This Row],[UnitCost]]</f>
        <v>12328.12</v>
      </c>
      <c r="T65">
        <f>Table1[[#This Row],[OrderQuantity]]*Table1[[#This Row],[UnitPrice]]*(1-Table1[[#This Row],[DiscountApplied]]) - (Table1[[#This Row],[OrderQuantity]]*Table1[[#This Row],[UnitCost]])</f>
        <v>2686.9149999999991</v>
      </c>
      <c r="U65">
        <f>DATEDIF(Table1[[#This Row],[ShipDate]],Table1[[#This Row],[DeliveryDate]],"d")</f>
        <v>1</v>
      </c>
      <c r="V65" t="str">
        <f t="shared" si="1"/>
        <v>On Time</v>
      </c>
    </row>
    <row r="66" spans="2:22" x14ac:dyDescent="0.3">
      <c r="B66" t="str">
        <f t="shared" ref="B66:B129" si="2">"SO-" &amp; TEXT(ROW(B66)+99,"000000")</f>
        <v>SO-000165</v>
      </c>
      <c r="C66" t="s">
        <v>19</v>
      </c>
      <c r="D66" t="s">
        <v>17</v>
      </c>
      <c r="E66" s="1">
        <v>43200</v>
      </c>
      <c r="F66" s="1">
        <v>43258</v>
      </c>
      <c r="G66" s="1">
        <v>43262</v>
      </c>
      <c r="H66" s="1">
        <v>43264</v>
      </c>
      <c r="I66" t="s">
        <v>18</v>
      </c>
      <c r="J66">
        <v>18</v>
      </c>
      <c r="K66">
        <v>23</v>
      </c>
      <c r="L66">
        <v>233</v>
      </c>
      <c r="M66">
        <v>46</v>
      </c>
      <c r="N66">
        <v>3</v>
      </c>
      <c r="O66">
        <v>0.1</v>
      </c>
      <c r="P66">
        <v>751.61</v>
      </c>
      <c r="Q66">
        <v>1058.5999999999999</v>
      </c>
      <c r="R66">
        <f>Table1[[#This Row],[OrderQuantity]]*Table1[[#This Row],[UnitPrice]]</f>
        <v>3175.7999999999997</v>
      </c>
      <c r="S66">
        <f>Table1[[#This Row],[OrderQuantity]]*Table1[[#This Row],[UnitCost]]</f>
        <v>2254.83</v>
      </c>
      <c r="T66">
        <f>Table1[[#This Row],[OrderQuantity]]*Table1[[#This Row],[UnitPrice]]*(1-Table1[[#This Row],[DiscountApplied]]) - (Table1[[#This Row],[OrderQuantity]]*Table1[[#This Row],[UnitCost]])</f>
        <v>603.38999999999987</v>
      </c>
      <c r="U66">
        <f>DATEDIF(Table1[[#This Row],[ShipDate]],Table1[[#This Row],[DeliveryDate]],"d")</f>
        <v>2</v>
      </c>
      <c r="V66" t="str">
        <f t="shared" ref="V66:V129" si="3">IF(U66&gt;7,"Late","On Time")</f>
        <v>On Time</v>
      </c>
    </row>
    <row r="67" spans="2:22" x14ac:dyDescent="0.3">
      <c r="B67" t="str">
        <f t="shared" si="2"/>
        <v>SO-000166</v>
      </c>
      <c r="C67" t="s">
        <v>19</v>
      </c>
      <c r="D67" t="s">
        <v>26</v>
      </c>
      <c r="E67" s="1">
        <v>43200</v>
      </c>
      <c r="F67" s="1">
        <v>43258</v>
      </c>
      <c r="G67" s="1">
        <v>43266</v>
      </c>
      <c r="H67" s="1">
        <v>43276</v>
      </c>
      <c r="I67" t="s">
        <v>18</v>
      </c>
      <c r="J67">
        <v>13</v>
      </c>
      <c r="K67">
        <v>38</v>
      </c>
      <c r="L67">
        <v>77</v>
      </c>
      <c r="M67">
        <v>39</v>
      </c>
      <c r="N67">
        <v>4</v>
      </c>
      <c r="O67">
        <v>0.1</v>
      </c>
      <c r="P67">
        <v>1296.05</v>
      </c>
      <c r="Q67">
        <v>2492.4</v>
      </c>
      <c r="R67">
        <f>Table1[[#This Row],[OrderQuantity]]*Table1[[#This Row],[UnitPrice]]</f>
        <v>9969.6</v>
      </c>
      <c r="S67">
        <f>Table1[[#This Row],[OrderQuantity]]*Table1[[#This Row],[UnitCost]]</f>
        <v>5184.2</v>
      </c>
      <c r="T67">
        <f>Table1[[#This Row],[OrderQuantity]]*Table1[[#This Row],[UnitPrice]]*(1-Table1[[#This Row],[DiscountApplied]]) - (Table1[[#This Row],[OrderQuantity]]*Table1[[#This Row],[UnitCost]])</f>
        <v>3788.4400000000014</v>
      </c>
      <c r="U67">
        <f>DATEDIF(Table1[[#This Row],[ShipDate]],Table1[[#This Row],[DeliveryDate]],"d")</f>
        <v>10</v>
      </c>
      <c r="V67" t="str">
        <f t="shared" si="3"/>
        <v>Late</v>
      </c>
    </row>
    <row r="68" spans="2:22" x14ac:dyDescent="0.3">
      <c r="B68" t="str">
        <f t="shared" si="2"/>
        <v>SO-000167</v>
      </c>
      <c r="C68" t="s">
        <v>16</v>
      </c>
      <c r="D68" t="s">
        <v>26</v>
      </c>
      <c r="E68" s="1">
        <v>43200</v>
      </c>
      <c r="F68" s="1">
        <v>43258</v>
      </c>
      <c r="G68" s="1">
        <v>43264</v>
      </c>
      <c r="H68" s="1">
        <v>43272</v>
      </c>
      <c r="I68" t="s">
        <v>18</v>
      </c>
      <c r="J68">
        <v>4</v>
      </c>
      <c r="K68">
        <v>30</v>
      </c>
      <c r="L68">
        <v>69</v>
      </c>
      <c r="M68">
        <v>11</v>
      </c>
      <c r="N68">
        <v>5</v>
      </c>
      <c r="O68">
        <v>0.05</v>
      </c>
      <c r="P68">
        <v>2465.6</v>
      </c>
      <c r="Q68">
        <v>3852.5</v>
      </c>
      <c r="R68">
        <f>Table1[[#This Row],[OrderQuantity]]*Table1[[#This Row],[UnitPrice]]</f>
        <v>19262.5</v>
      </c>
      <c r="S68">
        <f>Table1[[#This Row],[OrderQuantity]]*Table1[[#This Row],[UnitCost]]</f>
        <v>12328</v>
      </c>
      <c r="T68">
        <f>Table1[[#This Row],[OrderQuantity]]*Table1[[#This Row],[UnitPrice]]*(1-Table1[[#This Row],[DiscountApplied]]) - (Table1[[#This Row],[OrderQuantity]]*Table1[[#This Row],[UnitCost]])</f>
        <v>5971.375</v>
      </c>
      <c r="U68">
        <f>DATEDIF(Table1[[#This Row],[ShipDate]],Table1[[#This Row],[DeliveryDate]],"d")</f>
        <v>8</v>
      </c>
      <c r="V68" t="str">
        <f t="shared" si="3"/>
        <v>Late</v>
      </c>
    </row>
    <row r="69" spans="2:22" x14ac:dyDescent="0.3">
      <c r="B69" t="str">
        <f t="shared" si="2"/>
        <v>SO-000168</v>
      </c>
      <c r="C69" t="s">
        <v>21</v>
      </c>
      <c r="D69" t="s">
        <v>17</v>
      </c>
      <c r="E69" s="1">
        <v>43100</v>
      </c>
      <c r="F69" s="1">
        <v>43259</v>
      </c>
      <c r="G69" s="1">
        <v>43270</v>
      </c>
      <c r="H69" s="1">
        <v>43276</v>
      </c>
      <c r="I69" t="s">
        <v>18</v>
      </c>
      <c r="J69">
        <v>23</v>
      </c>
      <c r="K69">
        <v>42</v>
      </c>
      <c r="L69">
        <v>215</v>
      </c>
      <c r="M69">
        <v>37</v>
      </c>
      <c r="N69">
        <v>8</v>
      </c>
      <c r="O69">
        <v>0.05</v>
      </c>
      <c r="P69">
        <v>132.66</v>
      </c>
      <c r="Q69">
        <v>241.2</v>
      </c>
      <c r="R69">
        <f>Table1[[#This Row],[OrderQuantity]]*Table1[[#This Row],[UnitPrice]]</f>
        <v>1929.6</v>
      </c>
      <c r="S69">
        <f>Table1[[#This Row],[OrderQuantity]]*Table1[[#This Row],[UnitCost]]</f>
        <v>1061.28</v>
      </c>
      <c r="T69">
        <f>Table1[[#This Row],[OrderQuantity]]*Table1[[#This Row],[UnitPrice]]*(1-Table1[[#This Row],[DiscountApplied]]) - (Table1[[#This Row],[OrderQuantity]]*Table1[[#This Row],[UnitCost]])</f>
        <v>771.83999999999992</v>
      </c>
      <c r="U69">
        <f>DATEDIF(Table1[[#This Row],[ShipDate]],Table1[[#This Row],[DeliveryDate]],"d")</f>
        <v>6</v>
      </c>
      <c r="V69" t="str">
        <f t="shared" si="3"/>
        <v>On Time</v>
      </c>
    </row>
    <row r="70" spans="2:22" x14ac:dyDescent="0.3">
      <c r="B70" t="str">
        <f t="shared" si="2"/>
        <v>SO-000169</v>
      </c>
      <c r="C70" t="s">
        <v>16</v>
      </c>
      <c r="D70" t="s">
        <v>24</v>
      </c>
      <c r="E70" s="1">
        <v>43100</v>
      </c>
      <c r="F70" s="1">
        <v>43259</v>
      </c>
      <c r="G70" s="1">
        <v>43262</v>
      </c>
      <c r="H70" s="1">
        <v>43268</v>
      </c>
      <c r="I70" t="s">
        <v>18</v>
      </c>
      <c r="J70">
        <v>9</v>
      </c>
      <c r="K70">
        <v>1</v>
      </c>
      <c r="L70">
        <v>30</v>
      </c>
      <c r="M70">
        <v>35</v>
      </c>
      <c r="N70">
        <v>2</v>
      </c>
      <c r="O70">
        <v>0.15</v>
      </c>
      <c r="P70">
        <v>494.39</v>
      </c>
      <c r="Q70">
        <v>1051.9000000000001</v>
      </c>
      <c r="R70">
        <f>Table1[[#This Row],[OrderQuantity]]*Table1[[#This Row],[UnitPrice]]</f>
        <v>2103.8000000000002</v>
      </c>
      <c r="S70">
        <f>Table1[[#This Row],[OrderQuantity]]*Table1[[#This Row],[UnitCost]]</f>
        <v>988.78</v>
      </c>
      <c r="T70">
        <f>Table1[[#This Row],[OrderQuantity]]*Table1[[#This Row],[UnitPrice]]*(1-Table1[[#This Row],[DiscountApplied]]) - (Table1[[#This Row],[OrderQuantity]]*Table1[[#This Row],[UnitCost]])</f>
        <v>799.45</v>
      </c>
      <c r="U70">
        <f>DATEDIF(Table1[[#This Row],[ShipDate]],Table1[[#This Row],[DeliveryDate]],"d")</f>
        <v>6</v>
      </c>
      <c r="V70" t="str">
        <f t="shared" si="3"/>
        <v>On Time</v>
      </c>
    </row>
    <row r="71" spans="2:22" x14ac:dyDescent="0.3">
      <c r="B71" t="str">
        <f t="shared" si="2"/>
        <v>SO-000170</v>
      </c>
      <c r="C71" t="s">
        <v>21</v>
      </c>
      <c r="D71" t="s">
        <v>20</v>
      </c>
      <c r="E71" s="1">
        <v>43100</v>
      </c>
      <c r="F71" s="1">
        <v>43259</v>
      </c>
      <c r="G71" s="1">
        <v>43265</v>
      </c>
      <c r="H71" s="1">
        <v>43270</v>
      </c>
      <c r="I71" t="s">
        <v>18</v>
      </c>
      <c r="J71">
        <v>25</v>
      </c>
      <c r="K71">
        <v>11</v>
      </c>
      <c r="L71">
        <v>169</v>
      </c>
      <c r="M71">
        <v>10</v>
      </c>
      <c r="N71">
        <v>5</v>
      </c>
      <c r="O71">
        <v>0.3</v>
      </c>
      <c r="P71">
        <v>107.07</v>
      </c>
      <c r="Q71">
        <v>227.8</v>
      </c>
      <c r="R71">
        <f>Table1[[#This Row],[OrderQuantity]]*Table1[[#This Row],[UnitPrice]]</f>
        <v>1139</v>
      </c>
      <c r="S71">
        <f>Table1[[#This Row],[OrderQuantity]]*Table1[[#This Row],[UnitCost]]</f>
        <v>535.34999999999991</v>
      </c>
      <c r="T71">
        <f>Table1[[#This Row],[OrderQuantity]]*Table1[[#This Row],[UnitPrice]]*(1-Table1[[#This Row],[DiscountApplied]]) - (Table1[[#This Row],[OrderQuantity]]*Table1[[#This Row],[UnitCost]])</f>
        <v>261.95000000000005</v>
      </c>
      <c r="U71">
        <f>DATEDIF(Table1[[#This Row],[ShipDate]],Table1[[#This Row],[DeliveryDate]],"d")</f>
        <v>5</v>
      </c>
      <c r="V71" t="str">
        <f t="shared" si="3"/>
        <v>On Time</v>
      </c>
    </row>
    <row r="72" spans="2:22" x14ac:dyDescent="0.3">
      <c r="B72" t="str">
        <f t="shared" si="2"/>
        <v>SO-000171</v>
      </c>
      <c r="C72" t="s">
        <v>21</v>
      </c>
      <c r="D72" t="s">
        <v>25</v>
      </c>
      <c r="E72" s="1">
        <v>43200</v>
      </c>
      <c r="F72" s="1">
        <v>43259</v>
      </c>
      <c r="G72" s="1">
        <v>43265</v>
      </c>
      <c r="H72" s="1">
        <v>43266</v>
      </c>
      <c r="I72" t="s">
        <v>18</v>
      </c>
      <c r="J72">
        <v>24</v>
      </c>
      <c r="K72">
        <v>4</v>
      </c>
      <c r="L72">
        <v>333</v>
      </c>
      <c r="M72">
        <v>14</v>
      </c>
      <c r="N72">
        <v>5</v>
      </c>
      <c r="O72">
        <v>0.05</v>
      </c>
      <c r="P72">
        <v>506.99</v>
      </c>
      <c r="Q72">
        <v>1078.7</v>
      </c>
      <c r="R72">
        <f>Table1[[#This Row],[OrderQuantity]]*Table1[[#This Row],[UnitPrice]]</f>
        <v>5393.5</v>
      </c>
      <c r="S72">
        <f>Table1[[#This Row],[OrderQuantity]]*Table1[[#This Row],[UnitCost]]</f>
        <v>2534.9499999999998</v>
      </c>
      <c r="T72">
        <f>Table1[[#This Row],[OrderQuantity]]*Table1[[#This Row],[UnitPrice]]*(1-Table1[[#This Row],[DiscountApplied]]) - (Table1[[#This Row],[OrderQuantity]]*Table1[[#This Row],[UnitCost]])</f>
        <v>2588.875</v>
      </c>
      <c r="U72">
        <f>DATEDIF(Table1[[#This Row],[ShipDate]],Table1[[#This Row],[DeliveryDate]],"d")</f>
        <v>1</v>
      </c>
      <c r="V72" t="str">
        <f t="shared" si="3"/>
        <v>On Time</v>
      </c>
    </row>
    <row r="73" spans="2:22" x14ac:dyDescent="0.3">
      <c r="B73" t="str">
        <f t="shared" si="2"/>
        <v>SO-000172</v>
      </c>
      <c r="C73" t="s">
        <v>22</v>
      </c>
      <c r="D73" t="s">
        <v>20</v>
      </c>
      <c r="E73" s="1">
        <v>43200</v>
      </c>
      <c r="F73" s="1">
        <v>43259</v>
      </c>
      <c r="G73" s="1">
        <v>43264</v>
      </c>
      <c r="H73" s="1">
        <v>43271</v>
      </c>
      <c r="I73" t="s">
        <v>18</v>
      </c>
      <c r="J73">
        <v>28</v>
      </c>
      <c r="K73">
        <v>6</v>
      </c>
      <c r="L73">
        <v>96</v>
      </c>
      <c r="M73">
        <v>10</v>
      </c>
      <c r="N73">
        <v>8</v>
      </c>
      <c r="O73">
        <v>0.15</v>
      </c>
      <c r="P73">
        <v>743.7</v>
      </c>
      <c r="Q73">
        <v>1005</v>
      </c>
      <c r="R73">
        <f>Table1[[#This Row],[OrderQuantity]]*Table1[[#This Row],[UnitPrice]]</f>
        <v>8040</v>
      </c>
      <c r="S73">
        <f>Table1[[#This Row],[OrderQuantity]]*Table1[[#This Row],[UnitCost]]</f>
        <v>5949.6</v>
      </c>
      <c r="T73">
        <f>Table1[[#This Row],[OrderQuantity]]*Table1[[#This Row],[UnitPrice]]*(1-Table1[[#This Row],[DiscountApplied]]) - (Table1[[#This Row],[OrderQuantity]]*Table1[[#This Row],[UnitCost]])</f>
        <v>884.39999999999964</v>
      </c>
      <c r="U73">
        <f>DATEDIF(Table1[[#This Row],[ShipDate]],Table1[[#This Row],[DeliveryDate]],"d")</f>
        <v>7</v>
      </c>
      <c r="V73" t="str">
        <f t="shared" si="3"/>
        <v>On Time</v>
      </c>
    </row>
    <row r="74" spans="2:22" x14ac:dyDescent="0.3">
      <c r="B74" t="str">
        <f t="shared" si="2"/>
        <v>SO-000173</v>
      </c>
      <c r="C74" t="s">
        <v>21</v>
      </c>
      <c r="D74" t="s">
        <v>23</v>
      </c>
      <c r="E74" s="1">
        <v>43200</v>
      </c>
      <c r="F74" s="1">
        <v>43259</v>
      </c>
      <c r="G74" s="1">
        <v>43284</v>
      </c>
      <c r="H74" s="1">
        <v>43290</v>
      </c>
      <c r="I74" t="s">
        <v>18</v>
      </c>
      <c r="J74">
        <v>24</v>
      </c>
      <c r="K74">
        <v>17</v>
      </c>
      <c r="L74">
        <v>289</v>
      </c>
      <c r="M74">
        <v>45</v>
      </c>
      <c r="N74">
        <v>5</v>
      </c>
      <c r="O74">
        <v>0.05</v>
      </c>
      <c r="P74">
        <v>1317.42</v>
      </c>
      <c r="Q74">
        <v>2485.6999999999998</v>
      </c>
      <c r="R74">
        <f>Table1[[#This Row],[OrderQuantity]]*Table1[[#This Row],[UnitPrice]]</f>
        <v>12428.5</v>
      </c>
      <c r="S74">
        <f>Table1[[#This Row],[OrderQuantity]]*Table1[[#This Row],[UnitCost]]</f>
        <v>6587.1</v>
      </c>
      <c r="T74">
        <f>Table1[[#This Row],[OrderQuantity]]*Table1[[#This Row],[UnitPrice]]*(1-Table1[[#This Row],[DiscountApplied]]) - (Table1[[#This Row],[OrderQuantity]]*Table1[[#This Row],[UnitCost]])</f>
        <v>5219.9749999999985</v>
      </c>
      <c r="U74">
        <f>DATEDIF(Table1[[#This Row],[ShipDate]],Table1[[#This Row],[DeliveryDate]],"d")</f>
        <v>6</v>
      </c>
      <c r="V74" t="str">
        <f t="shared" si="3"/>
        <v>On Time</v>
      </c>
    </row>
    <row r="75" spans="2:22" x14ac:dyDescent="0.3">
      <c r="B75" t="str">
        <f t="shared" si="2"/>
        <v>SO-000174</v>
      </c>
      <c r="C75" t="s">
        <v>16</v>
      </c>
      <c r="D75" t="s">
        <v>20</v>
      </c>
      <c r="E75" s="1">
        <v>43200</v>
      </c>
      <c r="F75" s="1">
        <v>43259</v>
      </c>
      <c r="G75" s="1">
        <v>43281</v>
      </c>
      <c r="H75" s="1">
        <v>43287</v>
      </c>
      <c r="I75" t="s">
        <v>18</v>
      </c>
      <c r="J75">
        <v>3</v>
      </c>
      <c r="K75">
        <v>7</v>
      </c>
      <c r="L75">
        <v>140</v>
      </c>
      <c r="M75">
        <v>22</v>
      </c>
      <c r="N75">
        <v>3</v>
      </c>
      <c r="O75">
        <v>0.05</v>
      </c>
      <c r="P75">
        <v>2154.52</v>
      </c>
      <c r="Q75">
        <v>2659.9</v>
      </c>
      <c r="R75">
        <f>Table1[[#This Row],[OrderQuantity]]*Table1[[#This Row],[UnitPrice]]</f>
        <v>7979.7000000000007</v>
      </c>
      <c r="S75">
        <f>Table1[[#This Row],[OrderQuantity]]*Table1[[#This Row],[UnitCost]]</f>
        <v>6463.5599999999995</v>
      </c>
      <c r="T75">
        <f>Table1[[#This Row],[OrderQuantity]]*Table1[[#This Row],[UnitPrice]]*(1-Table1[[#This Row],[DiscountApplied]]) - (Table1[[#This Row],[OrderQuantity]]*Table1[[#This Row],[UnitCost]])</f>
        <v>1117.1550000000007</v>
      </c>
      <c r="U75">
        <f>DATEDIF(Table1[[#This Row],[ShipDate]],Table1[[#This Row],[DeliveryDate]],"d")</f>
        <v>6</v>
      </c>
      <c r="V75" t="str">
        <f t="shared" si="3"/>
        <v>On Time</v>
      </c>
    </row>
    <row r="76" spans="2:22" x14ac:dyDescent="0.3">
      <c r="B76" t="str">
        <f t="shared" si="2"/>
        <v>SO-000175</v>
      </c>
      <c r="C76" t="s">
        <v>16</v>
      </c>
      <c r="D76" t="s">
        <v>20</v>
      </c>
      <c r="E76" s="1">
        <v>43200</v>
      </c>
      <c r="F76" s="1">
        <v>43260</v>
      </c>
      <c r="G76" s="1">
        <v>43279</v>
      </c>
      <c r="H76" s="1">
        <v>43284</v>
      </c>
      <c r="I76" t="s">
        <v>18</v>
      </c>
      <c r="J76">
        <v>1</v>
      </c>
      <c r="K76">
        <v>1</v>
      </c>
      <c r="L76">
        <v>107</v>
      </c>
      <c r="M76">
        <v>1</v>
      </c>
      <c r="N76">
        <v>1</v>
      </c>
      <c r="O76">
        <v>0.08</v>
      </c>
      <c r="P76">
        <v>1579.32</v>
      </c>
      <c r="Q76">
        <v>2224.4</v>
      </c>
      <c r="R76">
        <f>Table1[[#This Row],[OrderQuantity]]*Table1[[#This Row],[UnitPrice]]</f>
        <v>2224.4</v>
      </c>
      <c r="S76">
        <f>Table1[[#This Row],[OrderQuantity]]*Table1[[#This Row],[UnitCost]]</f>
        <v>1579.32</v>
      </c>
      <c r="T76">
        <f>Table1[[#This Row],[OrderQuantity]]*Table1[[#This Row],[UnitPrice]]*(1-Table1[[#This Row],[DiscountApplied]]) - (Table1[[#This Row],[OrderQuantity]]*Table1[[#This Row],[UnitCost]])</f>
        <v>467.12800000000016</v>
      </c>
      <c r="U76">
        <f>DATEDIF(Table1[[#This Row],[ShipDate]],Table1[[#This Row],[DeliveryDate]],"d")</f>
        <v>5</v>
      </c>
      <c r="V76" t="str">
        <f t="shared" si="3"/>
        <v>On Time</v>
      </c>
    </row>
    <row r="77" spans="2:22" x14ac:dyDescent="0.3">
      <c r="B77" t="str">
        <f t="shared" si="2"/>
        <v>SO-000176</v>
      </c>
      <c r="C77" t="s">
        <v>16</v>
      </c>
      <c r="D77" t="s">
        <v>25</v>
      </c>
      <c r="E77" s="1">
        <v>43200</v>
      </c>
      <c r="F77" s="1">
        <v>43260</v>
      </c>
      <c r="G77" s="1">
        <v>43263</v>
      </c>
      <c r="H77" s="1">
        <v>43267</v>
      </c>
      <c r="I77" t="s">
        <v>18</v>
      </c>
      <c r="J77">
        <v>11</v>
      </c>
      <c r="K77">
        <v>27</v>
      </c>
      <c r="L77">
        <v>338</v>
      </c>
      <c r="M77">
        <v>35</v>
      </c>
      <c r="N77">
        <v>7</v>
      </c>
      <c r="O77">
        <v>0.2</v>
      </c>
      <c r="P77">
        <v>1260.8699999999999</v>
      </c>
      <c r="Q77">
        <v>2472.3000000000002</v>
      </c>
      <c r="R77">
        <f>Table1[[#This Row],[OrderQuantity]]*Table1[[#This Row],[UnitPrice]]</f>
        <v>17306.100000000002</v>
      </c>
      <c r="S77">
        <f>Table1[[#This Row],[OrderQuantity]]*Table1[[#This Row],[UnitCost]]</f>
        <v>8826.09</v>
      </c>
      <c r="T77">
        <f>Table1[[#This Row],[OrderQuantity]]*Table1[[#This Row],[UnitPrice]]*(1-Table1[[#This Row],[DiscountApplied]]) - (Table1[[#This Row],[OrderQuantity]]*Table1[[#This Row],[UnitCost]])</f>
        <v>5018.7900000000027</v>
      </c>
      <c r="U77">
        <f>DATEDIF(Table1[[#This Row],[ShipDate]],Table1[[#This Row],[DeliveryDate]],"d")</f>
        <v>4</v>
      </c>
      <c r="V77" t="str">
        <f t="shared" si="3"/>
        <v>On Time</v>
      </c>
    </row>
    <row r="78" spans="2:22" x14ac:dyDescent="0.3">
      <c r="B78" t="str">
        <f t="shared" si="2"/>
        <v>SO-000177</v>
      </c>
      <c r="C78" t="s">
        <v>16</v>
      </c>
      <c r="D78" t="s">
        <v>17</v>
      </c>
      <c r="E78" s="1">
        <v>43200</v>
      </c>
      <c r="F78" s="1">
        <v>43260</v>
      </c>
      <c r="G78" s="1">
        <v>43274</v>
      </c>
      <c r="H78" s="1">
        <v>43275</v>
      </c>
      <c r="I78" t="s">
        <v>18</v>
      </c>
      <c r="J78">
        <v>5</v>
      </c>
      <c r="K78">
        <v>33</v>
      </c>
      <c r="L78">
        <v>232</v>
      </c>
      <c r="M78">
        <v>15</v>
      </c>
      <c r="N78">
        <v>5</v>
      </c>
      <c r="O78">
        <v>0.05</v>
      </c>
      <c r="P78">
        <v>799.24</v>
      </c>
      <c r="Q78">
        <v>1011.7</v>
      </c>
      <c r="R78">
        <f>Table1[[#This Row],[OrderQuantity]]*Table1[[#This Row],[UnitPrice]]</f>
        <v>5058.5</v>
      </c>
      <c r="S78">
        <f>Table1[[#This Row],[OrderQuantity]]*Table1[[#This Row],[UnitCost]]</f>
        <v>3996.2</v>
      </c>
      <c r="T78">
        <f>Table1[[#This Row],[OrderQuantity]]*Table1[[#This Row],[UnitPrice]]*(1-Table1[[#This Row],[DiscountApplied]]) - (Table1[[#This Row],[OrderQuantity]]*Table1[[#This Row],[UnitCost]])</f>
        <v>809.375</v>
      </c>
      <c r="U78">
        <f>DATEDIF(Table1[[#This Row],[ShipDate]],Table1[[#This Row],[DeliveryDate]],"d")</f>
        <v>1</v>
      </c>
      <c r="V78" t="str">
        <f t="shared" si="3"/>
        <v>On Time</v>
      </c>
    </row>
    <row r="79" spans="2:22" x14ac:dyDescent="0.3">
      <c r="B79" t="str">
        <f t="shared" si="2"/>
        <v>SO-000178</v>
      </c>
      <c r="C79" t="s">
        <v>22</v>
      </c>
      <c r="D79" t="s">
        <v>17</v>
      </c>
      <c r="E79" s="1">
        <v>43200</v>
      </c>
      <c r="F79" s="1">
        <v>43260</v>
      </c>
      <c r="G79" s="1">
        <v>43286</v>
      </c>
      <c r="H79" s="1">
        <v>43294</v>
      </c>
      <c r="I79" t="s">
        <v>18</v>
      </c>
      <c r="J79">
        <v>26</v>
      </c>
      <c r="K79">
        <v>28</v>
      </c>
      <c r="L79">
        <v>231</v>
      </c>
      <c r="M79">
        <v>28</v>
      </c>
      <c r="N79">
        <v>6</v>
      </c>
      <c r="O79">
        <v>0.2</v>
      </c>
      <c r="P79">
        <v>128.97999999999999</v>
      </c>
      <c r="Q79">
        <v>234.5</v>
      </c>
      <c r="R79">
        <f>Table1[[#This Row],[OrderQuantity]]*Table1[[#This Row],[UnitPrice]]</f>
        <v>1407</v>
      </c>
      <c r="S79">
        <f>Table1[[#This Row],[OrderQuantity]]*Table1[[#This Row],[UnitCost]]</f>
        <v>773.87999999999988</v>
      </c>
      <c r="T79">
        <f>Table1[[#This Row],[OrderQuantity]]*Table1[[#This Row],[UnitPrice]]*(1-Table1[[#This Row],[DiscountApplied]]) - (Table1[[#This Row],[OrderQuantity]]*Table1[[#This Row],[UnitCost]])</f>
        <v>351.72000000000025</v>
      </c>
      <c r="U79">
        <f>DATEDIF(Table1[[#This Row],[ShipDate]],Table1[[#This Row],[DeliveryDate]],"d")</f>
        <v>8</v>
      </c>
      <c r="V79" t="str">
        <f t="shared" si="3"/>
        <v>Late</v>
      </c>
    </row>
    <row r="80" spans="2:22" x14ac:dyDescent="0.3">
      <c r="B80" t="str">
        <f t="shared" si="2"/>
        <v>SO-000179</v>
      </c>
      <c r="C80" t="s">
        <v>19</v>
      </c>
      <c r="D80" t="s">
        <v>20</v>
      </c>
      <c r="E80" s="1">
        <v>43200</v>
      </c>
      <c r="F80" s="1">
        <v>43260</v>
      </c>
      <c r="G80" s="1">
        <v>43265</v>
      </c>
      <c r="H80" s="1">
        <v>43268</v>
      </c>
      <c r="I80" t="s">
        <v>18</v>
      </c>
      <c r="J80">
        <v>13</v>
      </c>
      <c r="K80">
        <v>42</v>
      </c>
      <c r="L80">
        <v>158</v>
      </c>
      <c r="M80">
        <v>11</v>
      </c>
      <c r="N80">
        <v>4</v>
      </c>
      <c r="O80">
        <v>0.08</v>
      </c>
      <c r="P80">
        <v>143.72</v>
      </c>
      <c r="Q80">
        <v>261.3</v>
      </c>
      <c r="R80">
        <f>Table1[[#This Row],[OrderQuantity]]*Table1[[#This Row],[UnitPrice]]</f>
        <v>1045.2</v>
      </c>
      <c r="S80">
        <f>Table1[[#This Row],[OrderQuantity]]*Table1[[#This Row],[UnitCost]]</f>
        <v>574.88</v>
      </c>
      <c r="T80">
        <f>Table1[[#This Row],[OrderQuantity]]*Table1[[#This Row],[UnitPrice]]*(1-Table1[[#This Row],[DiscountApplied]]) - (Table1[[#This Row],[OrderQuantity]]*Table1[[#This Row],[UnitCost]])</f>
        <v>386.70400000000006</v>
      </c>
      <c r="U80">
        <f>DATEDIF(Table1[[#This Row],[ShipDate]],Table1[[#This Row],[DeliveryDate]],"d")</f>
        <v>3</v>
      </c>
      <c r="V80" t="str">
        <f t="shared" si="3"/>
        <v>On Time</v>
      </c>
    </row>
    <row r="81" spans="2:22" x14ac:dyDescent="0.3">
      <c r="B81" t="str">
        <f t="shared" si="2"/>
        <v>SO-000180</v>
      </c>
      <c r="C81" t="s">
        <v>19</v>
      </c>
      <c r="D81" t="s">
        <v>24</v>
      </c>
      <c r="E81" s="1">
        <v>43100</v>
      </c>
      <c r="F81" s="1">
        <v>43260</v>
      </c>
      <c r="G81" s="1">
        <v>43278</v>
      </c>
      <c r="H81" s="1">
        <v>43282</v>
      </c>
      <c r="I81" t="s">
        <v>18</v>
      </c>
      <c r="J81">
        <v>18</v>
      </c>
      <c r="K81">
        <v>5</v>
      </c>
      <c r="L81">
        <v>36</v>
      </c>
      <c r="M81">
        <v>29</v>
      </c>
      <c r="N81">
        <v>7</v>
      </c>
      <c r="O81">
        <v>0.1</v>
      </c>
      <c r="P81">
        <v>2844.69</v>
      </c>
      <c r="Q81">
        <v>4006.6</v>
      </c>
      <c r="R81">
        <f>Table1[[#This Row],[OrderQuantity]]*Table1[[#This Row],[UnitPrice]]</f>
        <v>28046.2</v>
      </c>
      <c r="S81">
        <f>Table1[[#This Row],[OrderQuantity]]*Table1[[#This Row],[UnitCost]]</f>
        <v>19912.830000000002</v>
      </c>
      <c r="T81">
        <f>Table1[[#This Row],[OrderQuantity]]*Table1[[#This Row],[UnitPrice]]*(1-Table1[[#This Row],[DiscountApplied]]) - (Table1[[#This Row],[OrderQuantity]]*Table1[[#This Row],[UnitCost]])</f>
        <v>5328.75</v>
      </c>
      <c r="U81">
        <f>DATEDIF(Table1[[#This Row],[ShipDate]],Table1[[#This Row],[DeliveryDate]],"d")</f>
        <v>4</v>
      </c>
      <c r="V81" t="str">
        <f t="shared" si="3"/>
        <v>On Time</v>
      </c>
    </row>
    <row r="82" spans="2:22" x14ac:dyDescent="0.3">
      <c r="B82" t="str">
        <f t="shared" si="2"/>
        <v>SO-000181</v>
      </c>
      <c r="C82" t="s">
        <v>16</v>
      </c>
      <c r="D82" t="s">
        <v>17</v>
      </c>
      <c r="E82" s="1">
        <v>43200</v>
      </c>
      <c r="F82" s="1">
        <v>43260</v>
      </c>
      <c r="G82" s="1">
        <v>43286</v>
      </c>
      <c r="H82" s="1">
        <v>43294</v>
      </c>
      <c r="I82" t="s">
        <v>18</v>
      </c>
      <c r="J82">
        <v>3</v>
      </c>
      <c r="K82">
        <v>10</v>
      </c>
      <c r="L82">
        <v>206</v>
      </c>
      <c r="M82">
        <v>28</v>
      </c>
      <c r="N82">
        <v>7</v>
      </c>
      <c r="O82">
        <v>0.05</v>
      </c>
      <c r="P82">
        <v>866.65</v>
      </c>
      <c r="Q82">
        <v>1333.3</v>
      </c>
      <c r="R82">
        <f>Table1[[#This Row],[OrderQuantity]]*Table1[[#This Row],[UnitPrice]]</f>
        <v>9333.1</v>
      </c>
      <c r="S82">
        <f>Table1[[#This Row],[OrderQuantity]]*Table1[[#This Row],[UnitCost]]</f>
        <v>6066.55</v>
      </c>
      <c r="T82">
        <f>Table1[[#This Row],[OrderQuantity]]*Table1[[#This Row],[UnitPrice]]*(1-Table1[[#This Row],[DiscountApplied]]) - (Table1[[#This Row],[OrderQuantity]]*Table1[[#This Row],[UnitCost]])</f>
        <v>2799.8949999999995</v>
      </c>
      <c r="U82">
        <f>DATEDIF(Table1[[#This Row],[ShipDate]],Table1[[#This Row],[DeliveryDate]],"d")</f>
        <v>8</v>
      </c>
      <c r="V82" t="str">
        <f t="shared" si="3"/>
        <v>Late</v>
      </c>
    </row>
    <row r="83" spans="2:22" x14ac:dyDescent="0.3">
      <c r="B83" t="str">
        <f t="shared" si="2"/>
        <v>SO-000182</v>
      </c>
      <c r="C83" t="s">
        <v>16</v>
      </c>
      <c r="D83" t="s">
        <v>17</v>
      </c>
      <c r="E83" s="1">
        <v>43200</v>
      </c>
      <c r="F83" s="1">
        <v>43261</v>
      </c>
      <c r="G83" s="1">
        <v>43288</v>
      </c>
      <c r="H83" s="1">
        <v>43290</v>
      </c>
      <c r="I83" t="s">
        <v>18</v>
      </c>
      <c r="J83">
        <v>10</v>
      </c>
      <c r="K83">
        <v>34</v>
      </c>
      <c r="L83">
        <v>255</v>
      </c>
      <c r="M83">
        <v>15</v>
      </c>
      <c r="N83">
        <v>5</v>
      </c>
      <c r="O83">
        <v>0.05</v>
      </c>
      <c r="P83">
        <v>90.45</v>
      </c>
      <c r="Q83">
        <v>167.5</v>
      </c>
      <c r="R83">
        <f>Table1[[#This Row],[OrderQuantity]]*Table1[[#This Row],[UnitPrice]]</f>
        <v>837.5</v>
      </c>
      <c r="S83">
        <f>Table1[[#This Row],[OrderQuantity]]*Table1[[#This Row],[UnitCost]]</f>
        <v>452.25</v>
      </c>
      <c r="T83">
        <f>Table1[[#This Row],[OrderQuantity]]*Table1[[#This Row],[UnitPrice]]*(1-Table1[[#This Row],[DiscountApplied]]) - (Table1[[#This Row],[OrderQuantity]]*Table1[[#This Row],[UnitCost]])</f>
        <v>343.375</v>
      </c>
      <c r="U83">
        <f>DATEDIF(Table1[[#This Row],[ShipDate]],Table1[[#This Row],[DeliveryDate]],"d")</f>
        <v>2</v>
      </c>
      <c r="V83" t="str">
        <f t="shared" si="3"/>
        <v>On Time</v>
      </c>
    </row>
    <row r="84" spans="2:22" x14ac:dyDescent="0.3">
      <c r="B84" t="str">
        <f t="shared" si="2"/>
        <v>SO-000183</v>
      </c>
      <c r="C84" t="s">
        <v>19</v>
      </c>
      <c r="D84" t="s">
        <v>25</v>
      </c>
      <c r="E84" s="1">
        <v>43200</v>
      </c>
      <c r="F84" s="1">
        <v>43261</v>
      </c>
      <c r="G84" s="1">
        <v>43279</v>
      </c>
      <c r="H84" s="1">
        <v>43283</v>
      </c>
      <c r="I84" t="s">
        <v>18</v>
      </c>
      <c r="J84">
        <v>14</v>
      </c>
      <c r="K84">
        <v>23</v>
      </c>
      <c r="L84">
        <v>336</v>
      </c>
      <c r="M84">
        <v>27</v>
      </c>
      <c r="N84">
        <v>7</v>
      </c>
      <c r="O84">
        <v>0.08</v>
      </c>
      <c r="P84">
        <v>1821.66</v>
      </c>
      <c r="Q84">
        <v>3195.9</v>
      </c>
      <c r="R84">
        <f>Table1[[#This Row],[OrderQuantity]]*Table1[[#This Row],[UnitPrice]]</f>
        <v>22371.3</v>
      </c>
      <c r="S84">
        <f>Table1[[#This Row],[OrderQuantity]]*Table1[[#This Row],[UnitCost]]</f>
        <v>12751.62</v>
      </c>
      <c r="T84">
        <f>Table1[[#This Row],[OrderQuantity]]*Table1[[#This Row],[UnitPrice]]*(1-Table1[[#This Row],[DiscountApplied]]) - (Table1[[#This Row],[OrderQuantity]]*Table1[[#This Row],[UnitCost]])</f>
        <v>7829.9760000000006</v>
      </c>
      <c r="U84">
        <f>DATEDIF(Table1[[#This Row],[ShipDate]],Table1[[#This Row],[DeliveryDate]],"d")</f>
        <v>4</v>
      </c>
      <c r="V84" t="str">
        <f t="shared" si="3"/>
        <v>On Time</v>
      </c>
    </row>
    <row r="85" spans="2:22" x14ac:dyDescent="0.3">
      <c r="B85" t="str">
        <f t="shared" si="2"/>
        <v>SO-000184</v>
      </c>
      <c r="C85" t="s">
        <v>19</v>
      </c>
      <c r="D85" t="s">
        <v>23</v>
      </c>
      <c r="E85" s="1">
        <v>43200</v>
      </c>
      <c r="F85" s="1">
        <v>43261</v>
      </c>
      <c r="G85" s="1">
        <v>43281</v>
      </c>
      <c r="H85" s="1">
        <v>43286</v>
      </c>
      <c r="I85" t="s">
        <v>18</v>
      </c>
      <c r="J85">
        <v>20</v>
      </c>
      <c r="K85">
        <v>18</v>
      </c>
      <c r="L85">
        <v>307</v>
      </c>
      <c r="M85">
        <v>15</v>
      </c>
      <c r="N85">
        <v>1</v>
      </c>
      <c r="O85">
        <v>0.05</v>
      </c>
      <c r="P85">
        <v>809.96</v>
      </c>
      <c r="Q85">
        <v>1051.9000000000001</v>
      </c>
      <c r="R85">
        <f>Table1[[#This Row],[OrderQuantity]]*Table1[[#This Row],[UnitPrice]]</f>
        <v>1051.9000000000001</v>
      </c>
      <c r="S85">
        <f>Table1[[#This Row],[OrderQuantity]]*Table1[[#This Row],[UnitCost]]</f>
        <v>809.96</v>
      </c>
      <c r="T85">
        <f>Table1[[#This Row],[OrderQuantity]]*Table1[[#This Row],[UnitPrice]]*(1-Table1[[#This Row],[DiscountApplied]]) - (Table1[[#This Row],[OrderQuantity]]*Table1[[#This Row],[UnitCost]])</f>
        <v>189.34500000000003</v>
      </c>
      <c r="U85">
        <f>DATEDIF(Table1[[#This Row],[ShipDate]],Table1[[#This Row],[DeliveryDate]],"d")</f>
        <v>5</v>
      </c>
      <c r="V85" t="str">
        <f t="shared" si="3"/>
        <v>On Time</v>
      </c>
    </row>
    <row r="86" spans="2:22" x14ac:dyDescent="0.3">
      <c r="B86" t="str">
        <f t="shared" si="2"/>
        <v>SO-000185</v>
      </c>
      <c r="C86" t="s">
        <v>19</v>
      </c>
      <c r="D86" t="s">
        <v>24</v>
      </c>
      <c r="E86" s="1">
        <v>43100</v>
      </c>
      <c r="F86" s="1">
        <v>43261</v>
      </c>
      <c r="G86" s="1">
        <v>43281</v>
      </c>
      <c r="H86" s="1">
        <v>43284</v>
      </c>
      <c r="I86" t="s">
        <v>18</v>
      </c>
      <c r="J86">
        <v>15</v>
      </c>
      <c r="K86">
        <v>8</v>
      </c>
      <c r="L86">
        <v>9</v>
      </c>
      <c r="M86">
        <v>28</v>
      </c>
      <c r="N86">
        <v>4</v>
      </c>
      <c r="O86">
        <v>0.1</v>
      </c>
      <c r="P86">
        <v>3540.62</v>
      </c>
      <c r="Q86">
        <v>5447.1</v>
      </c>
      <c r="R86">
        <f>Table1[[#This Row],[OrderQuantity]]*Table1[[#This Row],[UnitPrice]]</f>
        <v>21788.400000000001</v>
      </c>
      <c r="S86">
        <f>Table1[[#This Row],[OrderQuantity]]*Table1[[#This Row],[UnitCost]]</f>
        <v>14162.48</v>
      </c>
      <c r="T86">
        <f>Table1[[#This Row],[OrderQuantity]]*Table1[[#This Row],[UnitPrice]]*(1-Table1[[#This Row],[DiscountApplied]]) - (Table1[[#This Row],[OrderQuantity]]*Table1[[#This Row],[UnitCost]])</f>
        <v>5447.0800000000017</v>
      </c>
      <c r="U86">
        <f>DATEDIF(Table1[[#This Row],[ShipDate]],Table1[[#This Row],[DeliveryDate]],"d")</f>
        <v>3</v>
      </c>
      <c r="V86" t="str">
        <f t="shared" si="3"/>
        <v>On Time</v>
      </c>
    </row>
    <row r="87" spans="2:22" x14ac:dyDescent="0.3">
      <c r="B87" t="str">
        <f t="shared" si="2"/>
        <v>SO-000186</v>
      </c>
      <c r="C87" t="s">
        <v>19</v>
      </c>
      <c r="D87" t="s">
        <v>20</v>
      </c>
      <c r="E87" s="1">
        <v>43200</v>
      </c>
      <c r="F87" s="1">
        <v>43261</v>
      </c>
      <c r="G87" s="1">
        <v>43267</v>
      </c>
      <c r="H87" s="1">
        <v>43275</v>
      </c>
      <c r="I87" t="s">
        <v>18</v>
      </c>
      <c r="J87">
        <v>13</v>
      </c>
      <c r="K87">
        <v>36</v>
      </c>
      <c r="L87">
        <v>200</v>
      </c>
      <c r="M87">
        <v>18</v>
      </c>
      <c r="N87">
        <v>2</v>
      </c>
      <c r="O87">
        <v>0.08</v>
      </c>
      <c r="P87">
        <v>1973.15</v>
      </c>
      <c r="Q87">
        <v>3182.5</v>
      </c>
      <c r="R87">
        <f>Table1[[#This Row],[OrderQuantity]]*Table1[[#This Row],[UnitPrice]]</f>
        <v>6365</v>
      </c>
      <c r="S87">
        <f>Table1[[#This Row],[OrderQuantity]]*Table1[[#This Row],[UnitCost]]</f>
        <v>3946.3</v>
      </c>
      <c r="T87">
        <f>Table1[[#This Row],[OrderQuantity]]*Table1[[#This Row],[UnitPrice]]*(1-Table1[[#This Row],[DiscountApplied]]) - (Table1[[#This Row],[OrderQuantity]]*Table1[[#This Row],[UnitCost]])</f>
        <v>1909.5</v>
      </c>
      <c r="U87">
        <f>DATEDIF(Table1[[#This Row],[ShipDate]],Table1[[#This Row],[DeliveryDate]],"d")</f>
        <v>8</v>
      </c>
      <c r="V87" t="str">
        <f t="shared" si="3"/>
        <v>Late</v>
      </c>
    </row>
    <row r="88" spans="2:22" x14ac:dyDescent="0.3">
      <c r="B88" t="str">
        <f t="shared" si="2"/>
        <v>SO-000187</v>
      </c>
      <c r="C88" t="s">
        <v>16</v>
      </c>
      <c r="D88" t="s">
        <v>25</v>
      </c>
      <c r="E88" s="1">
        <v>43100</v>
      </c>
      <c r="F88" s="1">
        <v>43262</v>
      </c>
      <c r="G88" s="1">
        <v>43280</v>
      </c>
      <c r="H88" s="1">
        <v>43282</v>
      </c>
      <c r="I88" t="s">
        <v>18</v>
      </c>
      <c r="J88">
        <v>6</v>
      </c>
      <c r="K88">
        <v>47</v>
      </c>
      <c r="L88">
        <v>337</v>
      </c>
      <c r="M88">
        <v>30</v>
      </c>
      <c r="N88">
        <v>3</v>
      </c>
      <c r="O88">
        <v>0.1</v>
      </c>
      <c r="P88">
        <v>632.67999999999995</v>
      </c>
      <c r="Q88">
        <v>891.1</v>
      </c>
      <c r="R88">
        <f>Table1[[#This Row],[OrderQuantity]]*Table1[[#This Row],[UnitPrice]]</f>
        <v>2673.3</v>
      </c>
      <c r="S88">
        <f>Table1[[#This Row],[OrderQuantity]]*Table1[[#This Row],[UnitCost]]</f>
        <v>1898.04</v>
      </c>
      <c r="T88">
        <f>Table1[[#This Row],[OrderQuantity]]*Table1[[#This Row],[UnitPrice]]*(1-Table1[[#This Row],[DiscountApplied]]) - (Table1[[#This Row],[OrderQuantity]]*Table1[[#This Row],[UnitCost]])</f>
        <v>507.93000000000029</v>
      </c>
      <c r="U88">
        <f>DATEDIF(Table1[[#This Row],[ShipDate]],Table1[[#This Row],[DeliveryDate]],"d")</f>
        <v>2</v>
      </c>
      <c r="V88" t="str">
        <f t="shared" si="3"/>
        <v>On Time</v>
      </c>
    </row>
    <row r="89" spans="2:22" x14ac:dyDescent="0.3">
      <c r="B89" t="str">
        <f t="shared" si="2"/>
        <v>SO-000188</v>
      </c>
      <c r="C89" t="s">
        <v>19</v>
      </c>
      <c r="D89" t="s">
        <v>20</v>
      </c>
      <c r="E89" s="1">
        <v>43100</v>
      </c>
      <c r="F89" s="1">
        <v>43262</v>
      </c>
      <c r="G89" s="1">
        <v>43267</v>
      </c>
      <c r="H89" s="1">
        <v>43270</v>
      </c>
      <c r="I89" t="s">
        <v>18</v>
      </c>
      <c r="J89">
        <v>15</v>
      </c>
      <c r="K89">
        <v>27</v>
      </c>
      <c r="L89">
        <v>158</v>
      </c>
      <c r="M89">
        <v>31</v>
      </c>
      <c r="N89">
        <v>2</v>
      </c>
      <c r="O89">
        <v>0.2</v>
      </c>
      <c r="P89">
        <v>2724.89</v>
      </c>
      <c r="Q89">
        <v>3892.7</v>
      </c>
      <c r="R89">
        <f>Table1[[#This Row],[OrderQuantity]]*Table1[[#This Row],[UnitPrice]]</f>
        <v>7785.4</v>
      </c>
      <c r="S89">
        <f>Table1[[#This Row],[OrderQuantity]]*Table1[[#This Row],[UnitCost]]</f>
        <v>5449.78</v>
      </c>
      <c r="T89">
        <f>Table1[[#This Row],[OrderQuantity]]*Table1[[#This Row],[UnitPrice]]*(1-Table1[[#This Row],[DiscountApplied]]) - (Table1[[#This Row],[OrderQuantity]]*Table1[[#This Row],[UnitCost]])</f>
        <v>778.54</v>
      </c>
      <c r="U89">
        <f>DATEDIF(Table1[[#This Row],[ShipDate]],Table1[[#This Row],[DeliveryDate]],"d")</f>
        <v>3</v>
      </c>
      <c r="V89" t="str">
        <f t="shared" si="3"/>
        <v>On Time</v>
      </c>
    </row>
    <row r="90" spans="2:22" x14ac:dyDescent="0.3">
      <c r="B90" t="str">
        <f t="shared" si="2"/>
        <v>SO-000189</v>
      </c>
      <c r="C90" t="s">
        <v>19</v>
      </c>
      <c r="D90" t="s">
        <v>17</v>
      </c>
      <c r="E90" s="1">
        <v>43100</v>
      </c>
      <c r="F90" s="1">
        <v>43262</v>
      </c>
      <c r="G90" s="1">
        <v>43264</v>
      </c>
      <c r="H90" s="1">
        <v>43267</v>
      </c>
      <c r="I90" t="s">
        <v>18</v>
      </c>
      <c r="J90">
        <v>13</v>
      </c>
      <c r="K90">
        <v>5</v>
      </c>
      <c r="L90">
        <v>249</v>
      </c>
      <c r="M90">
        <v>8</v>
      </c>
      <c r="N90">
        <v>2</v>
      </c>
      <c r="O90">
        <v>0.4</v>
      </c>
      <c r="P90">
        <v>3360.05</v>
      </c>
      <c r="Q90">
        <v>3953</v>
      </c>
      <c r="R90">
        <f>Table1[[#This Row],[OrderQuantity]]*Table1[[#This Row],[UnitPrice]]</f>
        <v>7906</v>
      </c>
      <c r="S90">
        <f>Table1[[#This Row],[OrderQuantity]]*Table1[[#This Row],[UnitCost]]</f>
        <v>6720.1</v>
      </c>
      <c r="T90">
        <f>Table1[[#This Row],[OrderQuantity]]*Table1[[#This Row],[UnitPrice]]*(1-Table1[[#This Row],[DiscountApplied]]) - (Table1[[#This Row],[OrderQuantity]]*Table1[[#This Row],[UnitCost]])</f>
        <v>-1976.5000000000009</v>
      </c>
      <c r="U90">
        <f>DATEDIF(Table1[[#This Row],[ShipDate]],Table1[[#This Row],[DeliveryDate]],"d")</f>
        <v>3</v>
      </c>
      <c r="V90" t="str">
        <f t="shared" si="3"/>
        <v>On Time</v>
      </c>
    </row>
    <row r="91" spans="2:22" x14ac:dyDescent="0.3">
      <c r="B91" t="str">
        <f t="shared" si="2"/>
        <v>SO-000190</v>
      </c>
      <c r="C91" t="s">
        <v>19</v>
      </c>
      <c r="D91" t="s">
        <v>20</v>
      </c>
      <c r="E91" s="1">
        <v>43100</v>
      </c>
      <c r="F91" s="1">
        <v>43262</v>
      </c>
      <c r="G91" s="1">
        <v>43279</v>
      </c>
      <c r="H91" s="1">
        <v>43288</v>
      </c>
      <c r="I91" t="s">
        <v>18</v>
      </c>
      <c r="J91">
        <v>20</v>
      </c>
      <c r="K91">
        <v>38</v>
      </c>
      <c r="L91">
        <v>185</v>
      </c>
      <c r="M91">
        <v>5</v>
      </c>
      <c r="N91">
        <v>2</v>
      </c>
      <c r="O91">
        <v>0.3</v>
      </c>
      <c r="P91">
        <v>545.51</v>
      </c>
      <c r="Q91">
        <v>924.6</v>
      </c>
      <c r="R91">
        <f>Table1[[#This Row],[OrderQuantity]]*Table1[[#This Row],[UnitPrice]]</f>
        <v>1849.2</v>
      </c>
      <c r="S91">
        <f>Table1[[#This Row],[OrderQuantity]]*Table1[[#This Row],[UnitCost]]</f>
        <v>1091.02</v>
      </c>
      <c r="T91">
        <f>Table1[[#This Row],[OrderQuantity]]*Table1[[#This Row],[UnitPrice]]*(1-Table1[[#This Row],[DiscountApplied]]) - (Table1[[#This Row],[OrderQuantity]]*Table1[[#This Row],[UnitCost]])</f>
        <v>203.42000000000007</v>
      </c>
      <c r="U91">
        <f>DATEDIF(Table1[[#This Row],[ShipDate]],Table1[[#This Row],[DeliveryDate]],"d")</f>
        <v>9</v>
      </c>
      <c r="V91" t="str">
        <f t="shared" si="3"/>
        <v>Late</v>
      </c>
    </row>
    <row r="92" spans="2:22" x14ac:dyDescent="0.3">
      <c r="B92" t="str">
        <f t="shared" si="2"/>
        <v>SO-000191</v>
      </c>
      <c r="C92" t="s">
        <v>19</v>
      </c>
      <c r="D92" t="s">
        <v>20</v>
      </c>
      <c r="E92" s="1">
        <v>43200</v>
      </c>
      <c r="F92" s="1">
        <v>43262</v>
      </c>
      <c r="G92" s="1">
        <v>43288</v>
      </c>
      <c r="H92" s="1">
        <v>43289</v>
      </c>
      <c r="I92" t="s">
        <v>18</v>
      </c>
      <c r="J92">
        <v>20</v>
      </c>
      <c r="K92">
        <v>21</v>
      </c>
      <c r="L92">
        <v>189</v>
      </c>
      <c r="M92">
        <v>10</v>
      </c>
      <c r="N92">
        <v>7</v>
      </c>
      <c r="O92">
        <v>0.3</v>
      </c>
      <c r="P92">
        <v>1989.63</v>
      </c>
      <c r="Q92">
        <v>3430.4</v>
      </c>
      <c r="R92">
        <f>Table1[[#This Row],[OrderQuantity]]*Table1[[#This Row],[UnitPrice]]</f>
        <v>24012.799999999999</v>
      </c>
      <c r="S92">
        <f>Table1[[#This Row],[OrderQuantity]]*Table1[[#This Row],[UnitCost]]</f>
        <v>13927.41</v>
      </c>
      <c r="T92">
        <f>Table1[[#This Row],[OrderQuantity]]*Table1[[#This Row],[UnitPrice]]*(1-Table1[[#This Row],[DiscountApplied]]) - (Table1[[#This Row],[OrderQuantity]]*Table1[[#This Row],[UnitCost]])</f>
        <v>2881.5499999999993</v>
      </c>
      <c r="U92">
        <f>DATEDIF(Table1[[#This Row],[ShipDate]],Table1[[#This Row],[DeliveryDate]],"d")</f>
        <v>1</v>
      </c>
      <c r="V92" t="str">
        <f t="shared" si="3"/>
        <v>On Time</v>
      </c>
    </row>
    <row r="93" spans="2:22" x14ac:dyDescent="0.3">
      <c r="B93" t="str">
        <f t="shared" si="2"/>
        <v>SO-000192</v>
      </c>
      <c r="C93" t="s">
        <v>21</v>
      </c>
      <c r="D93" t="s">
        <v>20</v>
      </c>
      <c r="E93" s="1">
        <v>43200</v>
      </c>
      <c r="F93" s="1">
        <v>43262</v>
      </c>
      <c r="G93" s="1">
        <v>43279</v>
      </c>
      <c r="H93" s="1">
        <v>43287</v>
      </c>
      <c r="I93" t="s">
        <v>18</v>
      </c>
      <c r="J93">
        <v>22</v>
      </c>
      <c r="K93">
        <v>24</v>
      </c>
      <c r="L93">
        <v>170</v>
      </c>
      <c r="M93">
        <v>43</v>
      </c>
      <c r="N93">
        <v>7</v>
      </c>
      <c r="O93">
        <v>0.08</v>
      </c>
      <c r="P93">
        <v>622.29999999999995</v>
      </c>
      <c r="Q93">
        <v>1152.4000000000001</v>
      </c>
      <c r="R93">
        <f>Table1[[#This Row],[OrderQuantity]]*Table1[[#This Row],[UnitPrice]]</f>
        <v>8066.8000000000011</v>
      </c>
      <c r="S93">
        <f>Table1[[#This Row],[OrderQuantity]]*Table1[[#This Row],[UnitCost]]</f>
        <v>4356.0999999999995</v>
      </c>
      <c r="T93">
        <f>Table1[[#This Row],[OrderQuantity]]*Table1[[#This Row],[UnitPrice]]*(1-Table1[[#This Row],[DiscountApplied]]) - (Table1[[#This Row],[OrderQuantity]]*Table1[[#This Row],[UnitCost]])</f>
        <v>3065.3560000000016</v>
      </c>
      <c r="U93">
        <f>DATEDIF(Table1[[#This Row],[ShipDate]],Table1[[#This Row],[DeliveryDate]],"d")</f>
        <v>8</v>
      </c>
      <c r="V93" t="str">
        <f t="shared" si="3"/>
        <v>Late</v>
      </c>
    </row>
    <row r="94" spans="2:22" x14ac:dyDescent="0.3">
      <c r="B94" t="str">
        <f t="shared" si="2"/>
        <v>SO-000193</v>
      </c>
      <c r="C94" t="s">
        <v>21</v>
      </c>
      <c r="D94" t="s">
        <v>20</v>
      </c>
      <c r="E94" s="1">
        <v>43200</v>
      </c>
      <c r="F94" s="1">
        <v>43262</v>
      </c>
      <c r="G94" s="1">
        <v>43272</v>
      </c>
      <c r="H94" s="1">
        <v>43275</v>
      </c>
      <c r="I94" t="s">
        <v>18</v>
      </c>
      <c r="J94">
        <v>21</v>
      </c>
      <c r="K94">
        <v>25</v>
      </c>
      <c r="L94">
        <v>130</v>
      </c>
      <c r="M94">
        <v>37</v>
      </c>
      <c r="N94">
        <v>4</v>
      </c>
      <c r="O94">
        <v>0.1</v>
      </c>
      <c r="P94">
        <v>922.59</v>
      </c>
      <c r="Q94">
        <v>1085.4000000000001</v>
      </c>
      <c r="R94">
        <f>Table1[[#This Row],[OrderQuantity]]*Table1[[#This Row],[UnitPrice]]</f>
        <v>4341.6000000000004</v>
      </c>
      <c r="S94">
        <f>Table1[[#This Row],[OrderQuantity]]*Table1[[#This Row],[UnitCost]]</f>
        <v>3690.36</v>
      </c>
      <c r="T94">
        <f>Table1[[#This Row],[OrderQuantity]]*Table1[[#This Row],[UnitPrice]]*(1-Table1[[#This Row],[DiscountApplied]]) - (Table1[[#This Row],[OrderQuantity]]*Table1[[#This Row],[UnitCost]])</f>
        <v>217.08000000000038</v>
      </c>
      <c r="U94">
        <f>DATEDIF(Table1[[#This Row],[ShipDate]],Table1[[#This Row],[DeliveryDate]],"d")</f>
        <v>3</v>
      </c>
      <c r="V94" t="str">
        <f t="shared" si="3"/>
        <v>On Time</v>
      </c>
    </row>
    <row r="95" spans="2:22" x14ac:dyDescent="0.3">
      <c r="B95" t="str">
        <f t="shared" si="2"/>
        <v>SO-000194</v>
      </c>
      <c r="C95" t="s">
        <v>16</v>
      </c>
      <c r="D95" t="s">
        <v>20</v>
      </c>
      <c r="E95" s="1">
        <v>43100</v>
      </c>
      <c r="F95" s="1">
        <v>43263</v>
      </c>
      <c r="G95" s="1">
        <v>43267</v>
      </c>
      <c r="H95" s="1">
        <v>43273</v>
      </c>
      <c r="I95" t="s">
        <v>18</v>
      </c>
      <c r="J95">
        <v>5</v>
      </c>
      <c r="K95">
        <v>11</v>
      </c>
      <c r="L95">
        <v>149</v>
      </c>
      <c r="M95">
        <v>15</v>
      </c>
      <c r="N95">
        <v>5</v>
      </c>
      <c r="O95">
        <v>0.1</v>
      </c>
      <c r="P95">
        <v>4025.36</v>
      </c>
      <c r="Q95">
        <v>5031.7</v>
      </c>
      <c r="R95">
        <f>Table1[[#This Row],[OrderQuantity]]*Table1[[#This Row],[UnitPrice]]</f>
        <v>25158.5</v>
      </c>
      <c r="S95">
        <f>Table1[[#This Row],[OrderQuantity]]*Table1[[#This Row],[UnitCost]]</f>
        <v>20126.8</v>
      </c>
      <c r="T95">
        <f>Table1[[#This Row],[OrderQuantity]]*Table1[[#This Row],[UnitPrice]]*(1-Table1[[#This Row],[DiscountApplied]]) - (Table1[[#This Row],[OrderQuantity]]*Table1[[#This Row],[UnitCost]])</f>
        <v>2515.8500000000022</v>
      </c>
      <c r="U95">
        <f>DATEDIF(Table1[[#This Row],[ShipDate]],Table1[[#This Row],[DeliveryDate]],"d")</f>
        <v>6</v>
      </c>
      <c r="V95" t="str">
        <f t="shared" si="3"/>
        <v>On Time</v>
      </c>
    </row>
    <row r="96" spans="2:22" x14ac:dyDescent="0.3">
      <c r="B96" t="str">
        <f t="shared" si="2"/>
        <v>SO-000195</v>
      </c>
      <c r="C96" t="s">
        <v>21</v>
      </c>
      <c r="D96" t="s">
        <v>20</v>
      </c>
      <c r="E96" s="1">
        <v>43200</v>
      </c>
      <c r="F96" s="1">
        <v>43263</v>
      </c>
      <c r="G96" s="1">
        <v>43279</v>
      </c>
      <c r="H96" s="1">
        <v>43284</v>
      </c>
      <c r="I96" t="s">
        <v>18</v>
      </c>
      <c r="J96">
        <v>24</v>
      </c>
      <c r="K96">
        <v>17</v>
      </c>
      <c r="L96">
        <v>99</v>
      </c>
      <c r="M96">
        <v>33</v>
      </c>
      <c r="N96">
        <v>7</v>
      </c>
      <c r="O96">
        <v>0.15</v>
      </c>
      <c r="P96">
        <v>436.84</v>
      </c>
      <c r="Q96">
        <v>1092.0999999999999</v>
      </c>
      <c r="R96">
        <f>Table1[[#This Row],[OrderQuantity]]*Table1[[#This Row],[UnitPrice]]</f>
        <v>7644.6999999999989</v>
      </c>
      <c r="S96">
        <f>Table1[[#This Row],[OrderQuantity]]*Table1[[#This Row],[UnitCost]]</f>
        <v>3057.8799999999997</v>
      </c>
      <c r="T96">
        <f>Table1[[#This Row],[OrderQuantity]]*Table1[[#This Row],[UnitPrice]]*(1-Table1[[#This Row],[DiscountApplied]]) - (Table1[[#This Row],[OrderQuantity]]*Table1[[#This Row],[UnitCost]])</f>
        <v>3440.1149999999993</v>
      </c>
      <c r="U96">
        <f>DATEDIF(Table1[[#This Row],[ShipDate]],Table1[[#This Row],[DeliveryDate]],"d")</f>
        <v>5</v>
      </c>
      <c r="V96" t="str">
        <f t="shared" si="3"/>
        <v>On Time</v>
      </c>
    </row>
    <row r="97" spans="2:22" x14ac:dyDescent="0.3">
      <c r="B97" t="str">
        <f t="shared" si="2"/>
        <v>SO-000196</v>
      </c>
      <c r="C97" t="s">
        <v>22</v>
      </c>
      <c r="D97" t="s">
        <v>24</v>
      </c>
      <c r="E97" s="1">
        <v>43100</v>
      </c>
      <c r="F97" s="1">
        <v>43263</v>
      </c>
      <c r="G97" s="1">
        <v>43276</v>
      </c>
      <c r="H97" s="1">
        <v>43278</v>
      </c>
      <c r="I97" t="s">
        <v>18</v>
      </c>
      <c r="J97">
        <v>27</v>
      </c>
      <c r="K97">
        <v>5</v>
      </c>
      <c r="L97">
        <v>21</v>
      </c>
      <c r="M97">
        <v>17</v>
      </c>
      <c r="N97">
        <v>7</v>
      </c>
      <c r="O97">
        <v>0.05</v>
      </c>
      <c r="P97">
        <v>144.44999999999999</v>
      </c>
      <c r="Q97">
        <v>187.6</v>
      </c>
      <c r="R97">
        <f>Table1[[#This Row],[OrderQuantity]]*Table1[[#This Row],[UnitPrice]]</f>
        <v>1313.2</v>
      </c>
      <c r="S97">
        <f>Table1[[#This Row],[OrderQuantity]]*Table1[[#This Row],[UnitCost]]</f>
        <v>1011.1499999999999</v>
      </c>
      <c r="T97">
        <f>Table1[[#This Row],[OrderQuantity]]*Table1[[#This Row],[UnitPrice]]*(1-Table1[[#This Row],[DiscountApplied]]) - (Table1[[#This Row],[OrderQuantity]]*Table1[[#This Row],[UnitCost]])</f>
        <v>236.3900000000001</v>
      </c>
      <c r="U97">
        <f>DATEDIF(Table1[[#This Row],[ShipDate]],Table1[[#This Row],[DeliveryDate]],"d")</f>
        <v>2</v>
      </c>
      <c r="V97" t="str">
        <f t="shared" si="3"/>
        <v>On Time</v>
      </c>
    </row>
    <row r="98" spans="2:22" x14ac:dyDescent="0.3">
      <c r="B98" t="str">
        <f t="shared" si="2"/>
        <v>SO-000197</v>
      </c>
      <c r="C98" t="s">
        <v>19</v>
      </c>
      <c r="D98" t="s">
        <v>20</v>
      </c>
      <c r="E98" s="1">
        <v>43100</v>
      </c>
      <c r="F98" s="1">
        <v>43263</v>
      </c>
      <c r="G98" s="1">
        <v>43290</v>
      </c>
      <c r="H98" s="1">
        <v>43297</v>
      </c>
      <c r="I98" t="s">
        <v>18</v>
      </c>
      <c r="J98">
        <v>18</v>
      </c>
      <c r="K98">
        <v>30</v>
      </c>
      <c r="L98">
        <v>90</v>
      </c>
      <c r="M98">
        <v>1</v>
      </c>
      <c r="N98">
        <v>4</v>
      </c>
      <c r="O98">
        <v>0.05</v>
      </c>
      <c r="P98">
        <v>2835.17</v>
      </c>
      <c r="Q98">
        <v>3993.2</v>
      </c>
      <c r="R98">
        <f>Table1[[#This Row],[OrderQuantity]]*Table1[[#This Row],[UnitPrice]]</f>
        <v>15972.8</v>
      </c>
      <c r="S98">
        <f>Table1[[#This Row],[OrderQuantity]]*Table1[[#This Row],[UnitCost]]</f>
        <v>11340.68</v>
      </c>
      <c r="T98">
        <f>Table1[[#This Row],[OrderQuantity]]*Table1[[#This Row],[UnitPrice]]*(1-Table1[[#This Row],[DiscountApplied]]) - (Table1[[#This Row],[OrderQuantity]]*Table1[[#This Row],[UnitCost]])</f>
        <v>3833.4799999999977</v>
      </c>
      <c r="U98">
        <f>DATEDIF(Table1[[#This Row],[ShipDate]],Table1[[#This Row],[DeliveryDate]],"d")</f>
        <v>7</v>
      </c>
      <c r="V98" t="str">
        <f t="shared" si="3"/>
        <v>On Time</v>
      </c>
    </row>
    <row r="99" spans="2:22" x14ac:dyDescent="0.3">
      <c r="B99" t="str">
        <f t="shared" si="2"/>
        <v>SO-000198</v>
      </c>
      <c r="C99" t="s">
        <v>19</v>
      </c>
      <c r="D99" t="s">
        <v>25</v>
      </c>
      <c r="E99" s="1">
        <v>43100</v>
      </c>
      <c r="F99" s="1">
        <v>43263</v>
      </c>
      <c r="G99" s="1">
        <v>43266</v>
      </c>
      <c r="H99" s="1">
        <v>43269</v>
      </c>
      <c r="I99" t="s">
        <v>18</v>
      </c>
      <c r="J99">
        <v>14</v>
      </c>
      <c r="K99">
        <v>9</v>
      </c>
      <c r="L99">
        <v>360</v>
      </c>
      <c r="M99">
        <v>15</v>
      </c>
      <c r="N99">
        <v>5</v>
      </c>
      <c r="O99">
        <v>0.05</v>
      </c>
      <c r="P99">
        <v>1433.93</v>
      </c>
      <c r="Q99">
        <v>2472.3000000000002</v>
      </c>
      <c r="R99">
        <f>Table1[[#This Row],[OrderQuantity]]*Table1[[#This Row],[UnitPrice]]</f>
        <v>12361.5</v>
      </c>
      <c r="S99">
        <f>Table1[[#This Row],[OrderQuantity]]*Table1[[#This Row],[UnitCost]]</f>
        <v>7169.6500000000005</v>
      </c>
      <c r="T99">
        <f>Table1[[#This Row],[OrderQuantity]]*Table1[[#This Row],[UnitPrice]]*(1-Table1[[#This Row],[DiscountApplied]]) - (Table1[[#This Row],[OrderQuantity]]*Table1[[#This Row],[UnitCost]])</f>
        <v>4573.7749999999987</v>
      </c>
      <c r="U99">
        <f>DATEDIF(Table1[[#This Row],[ShipDate]],Table1[[#This Row],[DeliveryDate]],"d")</f>
        <v>3</v>
      </c>
      <c r="V99" t="str">
        <f t="shared" si="3"/>
        <v>On Time</v>
      </c>
    </row>
    <row r="100" spans="2:22" x14ac:dyDescent="0.3">
      <c r="B100" t="str">
        <f t="shared" si="2"/>
        <v>SO-000199</v>
      </c>
      <c r="C100" t="s">
        <v>16</v>
      </c>
      <c r="D100" t="s">
        <v>24</v>
      </c>
      <c r="E100" s="1">
        <v>43200</v>
      </c>
      <c r="F100" s="1">
        <v>43263</v>
      </c>
      <c r="G100" s="1">
        <v>43286</v>
      </c>
      <c r="H100" s="1">
        <v>43295</v>
      </c>
      <c r="I100" t="s">
        <v>18</v>
      </c>
      <c r="J100">
        <v>4</v>
      </c>
      <c r="K100">
        <v>47</v>
      </c>
      <c r="L100">
        <v>23</v>
      </c>
      <c r="M100">
        <v>47</v>
      </c>
      <c r="N100">
        <v>4</v>
      </c>
      <c r="O100">
        <v>0.05</v>
      </c>
      <c r="P100">
        <v>844.2</v>
      </c>
      <c r="Q100">
        <v>1206</v>
      </c>
      <c r="R100">
        <f>Table1[[#This Row],[OrderQuantity]]*Table1[[#This Row],[UnitPrice]]</f>
        <v>4824</v>
      </c>
      <c r="S100">
        <f>Table1[[#This Row],[OrderQuantity]]*Table1[[#This Row],[UnitCost]]</f>
        <v>3376.8</v>
      </c>
      <c r="T100">
        <f>Table1[[#This Row],[OrderQuantity]]*Table1[[#This Row],[UnitPrice]]*(1-Table1[[#This Row],[DiscountApplied]]) - (Table1[[#This Row],[OrderQuantity]]*Table1[[#This Row],[UnitCost]])</f>
        <v>1206</v>
      </c>
      <c r="U100">
        <f>DATEDIF(Table1[[#This Row],[ShipDate]],Table1[[#This Row],[DeliveryDate]],"d")</f>
        <v>9</v>
      </c>
      <c r="V100" t="str">
        <f t="shared" si="3"/>
        <v>Late</v>
      </c>
    </row>
    <row r="101" spans="2:22" x14ac:dyDescent="0.3">
      <c r="B101" t="str">
        <f t="shared" si="2"/>
        <v>SO-000200</v>
      </c>
      <c r="C101" t="s">
        <v>19</v>
      </c>
      <c r="D101" t="s">
        <v>20</v>
      </c>
      <c r="E101" s="1">
        <v>43100</v>
      </c>
      <c r="F101" s="1">
        <v>43263</v>
      </c>
      <c r="G101" s="1">
        <v>43273</v>
      </c>
      <c r="H101" s="1">
        <v>43280</v>
      </c>
      <c r="I101" t="s">
        <v>18</v>
      </c>
      <c r="J101">
        <v>20</v>
      </c>
      <c r="K101">
        <v>5</v>
      </c>
      <c r="L101">
        <v>144</v>
      </c>
      <c r="M101">
        <v>40</v>
      </c>
      <c r="N101">
        <v>5</v>
      </c>
      <c r="O101">
        <v>0.05</v>
      </c>
      <c r="P101">
        <v>985.3</v>
      </c>
      <c r="Q101">
        <v>1728.6</v>
      </c>
      <c r="R101">
        <f>Table1[[#This Row],[OrderQuantity]]*Table1[[#This Row],[UnitPrice]]</f>
        <v>8643</v>
      </c>
      <c r="S101">
        <f>Table1[[#This Row],[OrderQuantity]]*Table1[[#This Row],[UnitCost]]</f>
        <v>4926.5</v>
      </c>
      <c r="T101">
        <f>Table1[[#This Row],[OrderQuantity]]*Table1[[#This Row],[UnitPrice]]*(1-Table1[[#This Row],[DiscountApplied]]) - (Table1[[#This Row],[OrderQuantity]]*Table1[[#This Row],[UnitCost]])</f>
        <v>3284.3500000000004</v>
      </c>
      <c r="U101">
        <f>DATEDIF(Table1[[#This Row],[ShipDate]],Table1[[#This Row],[DeliveryDate]],"d")</f>
        <v>7</v>
      </c>
      <c r="V101" t="str">
        <f t="shared" si="3"/>
        <v>On Time</v>
      </c>
    </row>
    <row r="102" spans="2:22" x14ac:dyDescent="0.3">
      <c r="B102" t="str">
        <f t="shared" si="2"/>
        <v>SO-000201</v>
      </c>
      <c r="C102" t="s">
        <v>22</v>
      </c>
      <c r="D102" t="s">
        <v>20</v>
      </c>
      <c r="E102" s="1">
        <v>43100</v>
      </c>
      <c r="F102" s="1">
        <v>43263</v>
      </c>
      <c r="G102" s="1">
        <v>43271</v>
      </c>
      <c r="H102" s="1">
        <v>43280</v>
      </c>
      <c r="I102" t="s">
        <v>18</v>
      </c>
      <c r="J102">
        <v>28</v>
      </c>
      <c r="K102">
        <v>23</v>
      </c>
      <c r="L102">
        <v>134</v>
      </c>
      <c r="M102">
        <v>23</v>
      </c>
      <c r="N102">
        <v>7</v>
      </c>
      <c r="O102">
        <v>0.08</v>
      </c>
      <c r="P102">
        <v>1447.74</v>
      </c>
      <c r="Q102">
        <v>1983.2</v>
      </c>
      <c r="R102">
        <f>Table1[[#This Row],[OrderQuantity]]*Table1[[#This Row],[UnitPrice]]</f>
        <v>13882.4</v>
      </c>
      <c r="S102">
        <f>Table1[[#This Row],[OrderQuantity]]*Table1[[#This Row],[UnitCost]]</f>
        <v>10134.18</v>
      </c>
      <c r="T102">
        <f>Table1[[#This Row],[OrderQuantity]]*Table1[[#This Row],[UnitPrice]]*(1-Table1[[#This Row],[DiscountApplied]]) - (Table1[[#This Row],[OrderQuantity]]*Table1[[#This Row],[UnitCost]])</f>
        <v>2637.6280000000006</v>
      </c>
      <c r="U102">
        <f>DATEDIF(Table1[[#This Row],[ShipDate]],Table1[[#This Row],[DeliveryDate]],"d")</f>
        <v>9</v>
      </c>
      <c r="V102" t="str">
        <f t="shared" si="3"/>
        <v>Late</v>
      </c>
    </row>
    <row r="103" spans="2:22" x14ac:dyDescent="0.3">
      <c r="B103" t="str">
        <f t="shared" si="2"/>
        <v>SO-000202</v>
      </c>
      <c r="C103" t="s">
        <v>19</v>
      </c>
      <c r="D103" t="s">
        <v>20</v>
      </c>
      <c r="E103" s="1">
        <v>43200</v>
      </c>
      <c r="F103" s="1">
        <v>43263</v>
      </c>
      <c r="G103" s="1">
        <v>43291</v>
      </c>
      <c r="H103" s="1">
        <v>43295</v>
      </c>
      <c r="I103" t="s">
        <v>18</v>
      </c>
      <c r="J103">
        <v>20</v>
      </c>
      <c r="K103">
        <v>14</v>
      </c>
      <c r="L103">
        <v>180</v>
      </c>
      <c r="M103">
        <v>11</v>
      </c>
      <c r="N103">
        <v>2</v>
      </c>
      <c r="O103">
        <v>0.2</v>
      </c>
      <c r="P103">
        <v>2656.55</v>
      </c>
      <c r="Q103">
        <v>5313.1</v>
      </c>
      <c r="R103">
        <f>Table1[[#This Row],[OrderQuantity]]*Table1[[#This Row],[UnitPrice]]</f>
        <v>10626.2</v>
      </c>
      <c r="S103">
        <f>Table1[[#This Row],[OrderQuantity]]*Table1[[#This Row],[UnitCost]]</f>
        <v>5313.1</v>
      </c>
      <c r="T103">
        <f>Table1[[#This Row],[OrderQuantity]]*Table1[[#This Row],[UnitPrice]]*(1-Table1[[#This Row],[DiscountApplied]]) - (Table1[[#This Row],[OrderQuantity]]*Table1[[#This Row],[UnitCost]])</f>
        <v>3187.8600000000006</v>
      </c>
      <c r="U103">
        <f>DATEDIF(Table1[[#This Row],[ShipDate]],Table1[[#This Row],[DeliveryDate]],"d")</f>
        <v>4</v>
      </c>
      <c r="V103" t="str">
        <f t="shared" si="3"/>
        <v>On Time</v>
      </c>
    </row>
    <row r="104" spans="2:22" x14ac:dyDescent="0.3">
      <c r="B104" t="str">
        <f t="shared" si="2"/>
        <v>SO-000203</v>
      </c>
      <c r="C104" t="s">
        <v>21</v>
      </c>
      <c r="D104" t="s">
        <v>24</v>
      </c>
      <c r="E104" s="1">
        <v>43200</v>
      </c>
      <c r="F104" s="1">
        <v>43263</v>
      </c>
      <c r="G104" s="1">
        <v>43268</v>
      </c>
      <c r="H104" s="1">
        <v>43276</v>
      </c>
      <c r="I104" t="s">
        <v>18</v>
      </c>
      <c r="J104">
        <v>20</v>
      </c>
      <c r="K104">
        <v>44</v>
      </c>
      <c r="L104">
        <v>58</v>
      </c>
      <c r="M104">
        <v>23</v>
      </c>
      <c r="N104">
        <v>5</v>
      </c>
      <c r="O104">
        <v>0.08</v>
      </c>
      <c r="P104">
        <v>566.15</v>
      </c>
      <c r="Q104">
        <v>871</v>
      </c>
      <c r="R104">
        <f>Table1[[#This Row],[OrderQuantity]]*Table1[[#This Row],[UnitPrice]]</f>
        <v>4355</v>
      </c>
      <c r="S104">
        <f>Table1[[#This Row],[OrderQuantity]]*Table1[[#This Row],[UnitCost]]</f>
        <v>2830.75</v>
      </c>
      <c r="T104">
        <f>Table1[[#This Row],[OrderQuantity]]*Table1[[#This Row],[UnitPrice]]*(1-Table1[[#This Row],[DiscountApplied]]) - (Table1[[#This Row],[OrderQuantity]]*Table1[[#This Row],[UnitCost]])</f>
        <v>1175.8500000000004</v>
      </c>
      <c r="U104">
        <f>DATEDIF(Table1[[#This Row],[ShipDate]],Table1[[#This Row],[DeliveryDate]],"d")</f>
        <v>8</v>
      </c>
      <c r="V104" t="str">
        <f t="shared" si="3"/>
        <v>Late</v>
      </c>
    </row>
    <row r="105" spans="2:22" x14ac:dyDescent="0.3">
      <c r="B105" t="str">
        <f t="shared" si="2"/>
        <v>SO-000204</v>
      </c>
      <c r="C105" t="s">
        <v>19</v>
      </c>
      <c r="D105" t="s">
        <v>20</v>
      </c>
      <c r="E105" s="1">
        <v>43100</v>
      </c>
      <c r="F105" s="1">
        <v>43264</v>
      </c>
      <c r="G105" s="1">
        <v>43278</v>
      </c>
      <c r="H105" s="1">
        <v>43282</v>
      </c>
      <c r="I105" t="s">
        <v>18</v>
      </c>
      <c r="J105">
        <v>12</v>
      </c>
      <c r="K105">
        <v>38</v>
      </c>
      <c r="L105">
        <v>175</v>
      </c>
      <c r="M105">
        <v>43</v>
      </c>
      <c r="N105">
        <v>2</v>
      </c>
      <c r="O105">
        <v>0.1</v>
      </c>
      <c r="P105">
        <v>2051.41</v>
      </c>
      <c r="Q105">
        <v>2532.6</v>
      </c>
      <c r="R105">
        <f>Table1[[#This Row],[OrderQuantity]]*Table1[[#This Row],[UnitPrice]]</f>
        <v>5065.2</v>
      </c>
      <c r="S105">
        <f>Table1[[#This Row],[OrderQuantity]]*Table1[[#This Row],[UnitCost]]</f>
        <v>4102.82</v>
      </c>
      <c r="T105">
        <f>Table1[[#This Row],[OrderQuantity]]*Table1[[#This Row],[UnitPrice]]*(1-Table1[[#This Row],[DiscountApplied]]) - (Table1[[#This Row],[OrderQuantity]]*Table1[[#This Row],[UnitCost]])</f>
        <v>455.86000000000058</v>
      </c>
      <c r="U105">
        <f>DATEDIF(Table1[[#This Row],[ShipDate]],Table1[[#This Row],[DeliveryDate]],"d")</f>
        <v>4</v>
      </c>
      <c r="V105" t="str">
        <f t="shared" si="3"/>
        <v>On Time</v>
      </c>
    </row>
    <row r="106" spans="2:22" x14ac:dyDescent="0.3">
      <c r="B106" t="str">
        <f t="shared" si="2"/>
        <v>SO-000205</v>
      </c>
      <c r="C106" t="s">
        <v>19</v>
      </c>
      <c r="D106" t="s">
        <v>20</v>
      </c>
      <c r="E106" s="1">
        <v>43200</v>
      </c>
      <c r="F106" s="1">
        <v>43264</v>
      </c>
      <c r="G106" s="1">
        <v>43276</v>
      </c>
      <c r="H106" s="1">
        <v>43277</v>
      </c>
      <c r="I106" t="s">
        <v>18</v>
      </c>
      <c r="J106">
        <v>14</v>
      </c>
      <c r="K106">
        <v>14</v>
      </c>
      <c r="L106">
        <v>95</v>
      </c>
      <c r="M106">
        <v>1</v>
      </c>
      <c r="N106">
        <v>4</v>
      </c>
      <c r="O106">
        <v>0.08</v>
      </c>
      <c r="P106">
        <v>4673.72</v>
      </c>
      <c r="Q106">
        <v>5916.1</v>
      </c>
      <c r="R106">
        <f>Table1[[#This Row],[OrderQuantity]]*Table1[[#This Row],[UnitPrice]]</f>
        <v>23664.400000000001</v>
      </c>
      <c r="S106">
        <f>Table1[[#This Row],[OrderQuantity]]*Table1[[#This Row],[UnitCost]]</f>
        <v>18694.88</v>
      </c>
      <c r="T106">
        <f>Table1[[#This Row],[OrderQuantity]]*Table1[[#This Row],[UnitPrice]]*(1-Table1[[#This Row],[DiscountApplied]]) - (Table1[[#This Row],[OrderQuantity]]*Table1[[#This Row],[UnitCost]])</f>
        <v>3076.3680000000022</v>
      </c>
      <c r="U106">
        <f>DATEDIF(Table1[[#This Row],[ShipDate]],Table1[[#This Row],[DeliveryDate]],"d")</f>
        <v>1</v>
      </c>
      <c r="V106" t="str">
        <f t="shared" si="3"/>
        <v>On Time</v>
      </c>
    </row>
    <row r="107" spans="2:22" x14ac:dyDescent="0.3">
      <c r="B107" t="str">
        <f t="shared" si="2"/>
        <v>SO-000206</v>
      </c>
      <c r="C107" t="s">
        <v>19</v>
      </c>
      <c r="D107" t="s">
        <v>17</v>
      </c>
      <c r="E107" s="1">
        <v>43100</v>
      </c>
      <c r="F107" s="1">
        <v>43264</v>
      </c>
      <c r="G107" s="1">
        <v>43274</v>
      </c>
      <c r="H107" s="1">
        <v>43282</v>
      </c>
      <c r="I107" t="s">
        <v>18</v>
      </c>
      <c r="J107">
        <v>13</v>
      </c>
      <c r="K107">
        <v>34</v>
      </c>
      <c r="L107">
        <v>231</v>
      </c>
      <c r="M107">
        <v>31</v>
      </c>
      <c r="N107">
        <v>1</v>
      </c>
      <c r="O107">
        <v>0.08</v>
      </c>
      <c r="P107">
        <v>1443.85</v>
      </c>
      <c r="Q107">
        <v>2887.7</v>
      </c>
      <c r="R107">
        <f>Table1[[#This Row],[OrderQuantity]]*Table1[[#This Row],[UnitPrice]]</f>
        <v>2887.7</v>
      </c>
      <c r="S107">
        <f>Table1[[#This Row],[OrderQuantity]]*Table1[[#This Row],[UnitCost]]</f>
        <v>1443.85</v>
      </c>
      <c r="T107">
        <f>Table1[[#This Row],[OrderQuantity]]*Table1[[#This Row],[UnitPrice]]*(1-Table1[[#This Row],[DiscountApplied]]) - (Table1[[#This Row],[OrderQuantity]]*Table1[[#This Row],[UnitCost]])</f>
        <v>1212.8339999999998</v>
      </c>
      <c r="U107">
        <f>DATEDIF(Table1[[#This Row],[ShipDate]],Table1[[#This Row],[DeliveryDate]],"d")</f>
        <v>8</v>
      </c>
      <c r="V107" t="str">
        <f t="shared" si="3"/>
        <v>Late</v>
      </c>
    </row>
    <row r="108" spans="2:22" x14ac:dyDescent="0.3">
      <c r="B108" t="str">
        <f t="shared" si="2"/>
        <v>SO-000207</v>
      </c>
      <c r="C108" t="s">
        <v>16</v>
      </c>
      <c r="D108" t="s">
        <v>20</v>
      </c>
      <c r="E108" s="1">
        <v>43100</v>
      </c>
      <c r="F108" s="1">
        <v>43264</v>
      </c>
      <c r="G108" s="1">
        <v>43271</v>
      </c>
      <c r="H108" s="1">
        <v>43273</v>
      </c>
      <c r="I108" t="s">
        <v>18</v>
      </c>
      <c r="J108">
        <v>1</v>
      </c>
      <c r="K108">
        <v>13</v>
      </c>
      <c r="L108">
        <v>199</v>
      </c>
      <c r="M108">
        <v>11</v>
      </c>
      <c r="N108">
        <v>7</v>
      </c>
      <c r="O108">
        <v>0.1</v>
      </c>
      <c r="P108">
        <v>1447.6</v>
      </c>
      <c r="Q108">
        <v>1855.9</v>
      </c>
      <c r="R108">
        <f>Table1[[#This Row],[OrderQuantity]]*Table1[[#This Row],[UnitPrice]]</f>
        <v>12991.300000000001</v>
      </c>
      <c r="S108">
        <f>Table1[[#This Row],[OrderQuantity]]*Table1[[#This Row],[UnitCost]]</f>
        <v>10133.199999999999</v>
      </c>
      <c r="T108">
        <f>Table1[[#This Row],[OrderQuantity]]*Table1[[#This Row],[UnitPrice]]*(1-Table1[[#This Row],[DiscountApplied]]) - (Table1[[#This Row],[OrderQuantity]]*Table1[[#This Row],[UnitCost]])</f>
        <v>1558.970000000003</v>
      </c>
      <c r="U108">
        <f>DATEDIF(Table1[[#This Row],[ShipDate]],Table1[[#This Row],[DeliveryDate]],"d")</f>
        <v>2</v>
      </c>
      <c r="V108" t="str">
        <f t="shared" si="3"/>
        <v>On Time</v>
      </c>
    </row>
    <row r="109" spans="2:22" x14ac:dyDescent="0.3">
      <c r="B109" t="str">
        <f t="shared" si="2"/>
        <v>SO-000208</v>
      </c>
      <c r="C109" t="s">
        <v>16</v>
      </c>
      <c r="D109" t="s">
        <v>24</v>
      </c>
      <c r="E109" s="1">
        <v>43200</v>
      </c>
      <c r="F109" s="1">
        <v>43264</v>
      </c>
      <c r="G109" s="1">
        <v>43268</v>
      </c>
      <c r="H109" s="1">
        <v>43270</v>
      </c>
      <c r="I109" t="s">
        <v>18</v>
      </c>
      <c r="J109">
        <v>2</v>
      </c>
      <c r="K109">
        <v>5</v>
      </c>
      <c r="L109">
        <v>58</v>
      </c>
      <c r="M109">
        <v>39</v>
      </c>
      <c r="N109">
        <v>5</v>
      </c>
      <c r="O109">
        <v>0.1</v>
      </c>
      <c r="P109">
        <v>135.01</v>
      </c>
      <c r="Q109">
        <v>207.7</v>
      </c>
      <c r="R109">
        <f>Table1[[#This Row],[OrderQuantity]]*Table1[[#This Row],[UnitPrice]]</f>
        <v>1038.5</v>
      </c>
      <c r="S109">
        <f>Table1[[#This Row],[OrderQuantity]]*Table1[[#This Row],[UnitCost]]</f>
        <v>675.05</v>
      </c>
      <c r="T109">
        <f>Table1[[#This Row],[OrderQuantity]]*Table1[[#This Row],[UnitPrice]]*(1-Table1[[#This Row],[DiscountApplied]]) - (Table1[[#This Row],[OrderQuantity]]*Table1[[#This Row],[UnitCost]])</f>
        <v>259.60000000000002</v>
      </c>
      <c r="U109">
        <f>DATEDIF(Table1[[#This Row],[ShipDate]],Table1[[#This Row],[DeliveryDate]],"d")</f>
        <v>2</v>
      </c>
      <c r="V109" t="str">
        <f t="shared" si="3"/>
        <v>On Time</v>
      </c>
    </row>
    <row r="110" spans="2:22" x14ac:dyDescent="0.3">
      <c r="B110" t="str">
        <f t="shared" si="2"/>
        <v>SO-000209</v>
      </c>
      <c r="C110" t="s">
        <v>16</v>
      </c>
      <c r="D110" t="s">
        <v>25</v>
      </c>
      <c r="E110" s="1">
        <v>43100</v>
      </c>
      <c r="F110" s="1">
        <v>43264</v>
      </c>
      <c r="G110" s="1">
        <v>43280</v>
      </c>
      <c r="H110" s="1">
        <v>43287</v>
      </c>
      <c r="I110" t="s">
        <v>18</v>
      </c>
      <c r="J110">
        <v>2</v>
      </c>
      <c r="K110">
        <v>2</v>
      </c>
      <c r="L110">
        <v>345</v>
      </c>
      <c r="M110">
        <v>3</v>
      </c>
      <c r="N110">
        <v>3</v>
      </c>
      <c r="O110">
        <v>0.05</v>
      </c>
      <c r="P110">
        <v>772.78</v>
      </c>
      <c r="Q110">
        <v>1058.5999999999999</v>
      </c>
      <c r="R110">
        <f>Table1[[#This Row],[OrderQuantity]]*Table1[[#This Row],[UnitPrice]]</f>
        <v>3175.7999999999997</v>
      </c>
      <c r="S110">
        <f>Table1[[#This Row],[OrderQuantity]]*Table1[[#This Row],[UnitCost]]</f>
        <v>2318.34</v>
      </c>
      <c r="T110">
        <f>Table1[[#This Row],[OrderQuantity]]*Table1[[#This Row],[UnitPrice]]*(1-Table1[[#This Row],[DiscountApplied]]) - (Table1[[#This Row],[OrderQuantity]]*Table1[[#This Row],[UnitCost]])</f>
        <v>698.66999999999962</v>
      </c>
      <c r="U110">
        <f>DATEDIF(Table1[[#This Row],[ShipDate]],Table1[[#This Row],[DeliveryDate]],"d")</f>
        <v>7</v>
      </c>
      <c r="V110" t="str">
        <f t="shared" si="3"/>
        <v>On Time</v>
      </c>
    </row>
    <row r="111" spans="2:22" x14ac:dyDescent="0.3">
      <c r="B111" t="str">
        <f t="shared" si="2"/>
        <v>SO-000210</v>
      </c>
      <c r="C111" t="s">
        <v>19</v>
      </c>
      <c r="D111" t="s">
        <v>17</v>
      </c>
      <c r="E111" s="1">
        <v>43200</v>
      </c>
      <c r="F111" s="1">
        <v>43264</v>
      </c>
      <c r="G111" s="1">
        <v>43284</v>
      </c>
      <c r="H111" s="1">
        <v>43294</v>
      </c>
      <c r="I111" t="s">
        <v>18</v>
      </c>
      <c r="J111">
        <v>13</v>
      </c>
      <c r="K111">
        <v>17</v>
      </c>
      <c r="L111">
        <v>241</v>
      </c>
      <c r="M111">
        <v>20</v>
      </c>
      <c r="N111">
        <v>7</v>
      </c>
      <c r="O111">
        <v>0.1</v>
      </c>
      <c r="P111">
        <v>517.37</v>
      </c>
      <c r="Q111">
        <v>958.1</v>
      </c>
      <c r="R111">
        <f>Table1[[#This Row],[OrderQuantity]]*Table1[[#This Row],[UnitPrice]]</f>
        <v>6706.7</v>
      </c>
      <c r="S111">
        <f>Table1[[#This Row],[OrderQuantity]]*Table1[[#This Row],[UnitCost]]</f>
        <v>3621.59</v>
      </c>
      <c r="T111">
        <f>Table1[[#This Row],[OrderQuantity]]*Table1[[#This Row],[UnitPrice]]*(1-Table1[[#This Row],[DiscountApplied]]) - (Table1[[#This Row],[OrderQuantity]]*Table1[[#This Row],[UnitCost]])</f>
        <v>2414.4399999999996</v>
      </c>
      <c r="U111">
        <f>DATEDIF(Table1[[#This Row],[ShipDate]],Table1[[#This Row],[DeliveryDate]],"d")</f>
        <v>10</v>
      </c>
      <c r="V111" t="str">
        <f t="shared" si="3"/>
        <v>Late</v>
      </c>
    </row>
    <row r="112" spans="2:22" x14ac:dyDescent="0.3">
      <c r="B112" t="str">
        <f t="shared" si="2"/>
        <v>SO-000211</v>
      </c>
      <c r="C112" t="s">
        <v>16</v>
      </c>
      <c r="D112" t="s">
        <v>20</v>
      </c>
      <c r="E112" s="1">
        <v>43200</v>
      </c>
      <c r="F112" s="1">
        <v>43264</v>
      </c>
      <c r="G112" s="1">
        <v>43289</v>
      </c>
      <c r="H112" s="1">
        <v>43299</v>
      </c>
      <c r="I112" t="s">
        <v>18</v>
      </c>
      <c r="J112">
        <v>6</v>
      </c>
      <c r="K112">
        <v>40</v>
      </c>
      <c r="L112">
        <v>186</v>
      </c>
      <c r="M112">
        <v>27</v>
      </c>
      <c r="N112">
        <v>7</v>
      </c>
      <c r="O112">
        <v>0.2</v>
      </c>
      <c r="P112">
        <v>1675.74</v>
      </c>
      <c r="Q112">
        <v>2659.9</v>
      </c>
      <c r="R112">
        <f>Table1[[#This Row],[OrderQuantity]]*Table1[[#This Row],[UnitPrice]]</f>
        <v>18619.3</v>
      </c>
      <c r="S112">
        <f>Table1[[#This Row],[OrderQuantity]]*Table1[[#This Row],[UnitCost]]</f>
        <v>11730.18</v>
      </c>
      <c r="T112">
        <f>Table1[[#This Row],[OrderQuantity]]*Table1[[#This Row],[UnitPrice]]*(1-Table1[[#This Row],[DiscountApplied]]) - (Table1[[#This Row],[OrderQuantity]]*Table1[[#This Row],[UnitCost]])</f>
        <v>3165.26</v>
      </c>
      <c r="U112">
        <f>DATEDIF(Table1[[#This Row],[ShipDate]],Table1[[#This Row],[DeliveryDate]],"d")</f>
        <v>10</v>
      </c>
      <c r="V112" t="str">
        <f t="shared" si="3"/>
        <v>Late</v>
      </c>
    </row>
    <row r="113" spans="2:22" x14ac:dyDescent="0.3">
      <c r="B113" t="str">
        <f t="shared" si="2"/>
        <v>SO-000212</v>
      </c>
      <c r="C113" t="s">
        <v>16</v>
      </c>
      <c r="D113" t="s">
        <v>20</v>
      </c>
      <c r="E113" s="1">
        <v>43100</v>
      </c>
      <c r="F113" s="1">
        <v>43264</v>
      </c>
      <c r="G113" s="1">
        <v>43286</v>
      </c>
      <c r="H113" s="1">
        <v>43294</v>
      </c>
      <c r="I113" t="s">
        <v>18</v>
      </c>
      <c r="J113">
        <v>7</v>
      </c>
      <c r="K113">
        <v>15</v>
      </c>
      <c r="L113">
        <v>144</v>
      </c>
      <c r="M113">
        <v>8</v>
      </c>
      <c r="N113">
        <v>3</v>
      </c>
      <c r="O113">
        <v>0.1</v>
      </c>
      <c r="P113">
        <v>1707.63</v>
      </c>
      <c r="Q113">
        <v>2217.6999999999998</v>
      </c>
      <c r="R113">
        <f>Table1[[#This Row],[OrderQuantity]]*Table1[[#This Row],[UnitPrice]]</f>
        <v>6653.0999999999995</v>
      </c>
      <c r="S113">
        <f>Table1[[#This Row],[OrderQuantity]]*Table1[[#This Row],[UnitCost]]</f>
        <v>5122.8900000000003</v>
      </c>
      <c r="T113">
        <f>Table1[[#This Row],[OrderQuantity]]*Table1[[#This Row],[UnitPrice]]*(1-Table1[[#This Row],[DiscountApplied]]) - (Table1[[#This Row],[OrderQuantity]]*Table1[[#This Row],[UnitCost]])</f>
        <v>864.89999999999964</v>
      </c>
      <c r="U113">
        <f>DATEDIF(Table1[[#This Row],[ShipDate]],Table1[[#This Row],[DeliveryDate]],"d")</f>
        <v>8</v>
      </c>
      <c r="V113" t="str">
        <f t="shared" si="3"/>
        <v>Late</v>
      </c>
    </row>
    <row r="114" spans="2:22" x14ac:dyDescent="0.3">
      <c r="B114" t="str">
        <f t="shared" si="2"/>
        <v>SO-000213</v>
      </c>
      <c r="C114" t="s">
        <v>19</v>
      </c>
      <c r="D114" t="s">
        <v>24</v>
      </c>
      <c r="E114" s="1">
        <v>43100</v>
      </c>
      <c r="F114" s="1">
        <v>43265</v>
      </c>
      <c r="G114" s="1">
        <v>43268</v>
      </c>
      <c r="H114" s="1">
        <v>43271</v>
      </c>
      <c r="I114" t="s">
        <v>18</v>
      </c>
      <c r="J114">
        <v>20</v>
      </c>
      <c r="K114">
        <v>12</v>
      </c>
      <c r="L114">
        <v>40</v>
      </c>
      <c r="M114">
        <v>11</v>
      </c>
      <c r="N114">
        <v>1</v>
      </c>
      <c r="O114">
        <v>0.3</v>
      </c>
      <c r="P114">
        <v>857.6</v>
      </c>
      <c r="Q114">
        <v>1715.2</v>
      </c>
      <c r="R114">
        <f>Table1[[#This Row],[OrderQuantity]]*Table1[[#This Row],[UnitPrice]]</f>
        <v>1715.2</v>
      </c>
      <c r="S114">
        <f>Table1[[#This Row],[OrderQuantity]]*Table1[[#This Row],[UnitCost]]</f>
        <v>857.6</v>
      </c>
      <c r="T114">
        <f>Table1[[#This Row],[OrderQuantity]]*Table1[[#This Row],[UnitPrice]]*(1-Table1[[#This Row],[DiscountApplied]]) - (Table1[[#This Row],[OrderQuantity]]*Table1[[#This Row],[UnitCost]])</f>
        <v>343.03999999999985</v>
      </c>
      <c r="U114">
        <f>DATEDIF(Table1[[#This Row],[ShipDate]],Table1[[#This Row],[DeliveryDate]],"d")</f>
        <v>3</v>
      </c>
      <c r="V114" t="str">
        <f t="shared" si="3"/>
        <v>On Time</v>
      </c>
    </row>
    <row r="115" spans="2:22" x14ac:dyDescent="0.3">
      <c r="B115" t="str">
        <f t="shared" si="2"/>
        <v>SO-000214</v>
      </c>
      <c r="C115" t="s">
        <v>16</v>
      </c>
      <c r="D115" t="s">
        <v>23</v>
      </c>
      <c r="E115" s="1">
        <v>43200</v>
      </c>
      <c r="F115" s="1">
        <v>43265</v>
      </c>
      <c r="G115" s="1">
        <v>43287</v>
      </c>
      <c r="H115" s="1">
        <v>43290</v>
      </c>
      <c r="I115" t="s">
        <v>18</v>
      </c>
      <c r="J115">
        <v>6</v>
      </c>
      <c r="K115">
        <v>25</v>
      </c>
      <c r="L115">
        <v>288</v>
      </c>
      <c r="M115">
        <v>32</v>
      </c>
      <c r="N115">
        <v>7</v>
      </c>
      <c r="O115">
        <v>0.15</v>
      </c>
      <c r="P115">
        <v>1691.15</v>
      </c>
      <c r="Q115">
        <v>3932.9</v>
      </c>
      <c r="R115">
        <f>Table1[[#This Row],[OrderQuantity]]*Table1[[#This Row],[UnitPrice]]</f>
        <v>27530.3</v>
      </c>
      <c r="S115">
        <f>Table1[[#This Row],[OrderQuantity]]*Table1[[#This Row],[UnitCost]]</f>
        <v>11838.050000000001</v>
      </c>
      <c r="T115">
        <f>Table1[[#This Row],[OrderQuantity]]*Table1[[#This Row],[UnitPrice]]*(1-Table1[[#This Row],[DiscountApplied]]) - (Table1[[#This Row],[OrderQuantity]]*Table1[[#This Row],[UnitCost]])</f>
        <v>11562.704999999996</v>
      </c>
      <c r="U115">
        <f>DATEDIF(Table1[[#This Row],[ShipDate]],Table1[[#This Row],[DeliveryDate]],"d")</f>
        <v>3</v>
      </c>
      <c r="V115" t="str">
        <f t="shared" si="3"/>
        <v>On Time</v>
      </c>
    </row>
    <row r="116" spans="2:22" x14ac:dyDescent="0.3">
      <c r="B116" t="str">
        <f t="shared" si="2"/>
        <v>SO-000215</v>
      </c>
      <c r="C116" t="s">
        <v>16</v>
      </c>
      <c r="D116" t="s">
        <v>20</v>
      </c>
      <c r="E116" s="1">
        <v>43100</v>
      </c>
      <c r="F116" s="1">
        <v>43265</v>
      </c>
      <c r="G116" s="1">
        <v>43270</v>
      </c>
      <c r="H116" s="1">
        <v>43271</v>
      </c>
      <c r="I116" t="s">
        <v>18</v>
      </c>
      <c r="J116">
        <v>2</v>
      </c>
      <c r="K116">
        <v>13</v>
      </c>
      <c r="L116">
        <v>169</v>
      </c>
      <c r="M116">
        <v>40</v>
      </c>
      <c r="N116">
        <v>2</v>
      </c>
      <c r="O116">
        <v>0.05</v>
      </c>
      <c r="P116">
        <v>1909.5</v>
      </c>
      <c r="Q116">
        <v>2546</v>
      </c>
      <c r="R116">
        <f>Table1[[#This Row],[OrderQuantity]]*Table1[[#This Row],[UnitPrice]]</f>
        <v>5092</v>
      </c>
      <c r="S116">
        <f>Table1[[#This Row],[OrderQuantity]]*Table1[[#This Row],[UnitCost]]</f>
        <v>3819</v>
      </c>
      <c r="T116">
        <f>Table1[[#This Row],[OrderQuantity]]*Table1[[#This Row],[UnitPrice]]*(1-Table1[[#This Row],[DiscountApplied]]) - (Table1[[#This Row],[OrderQuantity]]*Table1[[#This Row],[UnitCost]])</f>
        <v>1018.3999999999996</v>
      </c>
      <c r="U116">
        <f>DATEDIF(Table1[[#This Row],[ShipDate]],Table1[[#This Row],[DeliveryDate]],"d")</f>
        <v>1</v>
      </c>
      <c r="V116" t="str">
        <f t="shared" si="3"/>
        <v>On Time</v>
      </c>
    </row>
    <row r="117" spans="2:22" x14ac:dyDescent="0.3">
      <c r="B117" t="str">
        <f t="shared" si="2"/>
        <v>SO-000216</v>
      </c>
      <c r="C117" t="s">
        <v>19</v>
      </c>
      <c r="D117" t="s">
        <v>23</v>
      </c>
      <c r="E117" s="1">
        <v>43100</v>
      </c>
      <c r="F117" s="1">
        <v>43265</v>
      </c>
      <c r="G117" s="1">
        <v>43277</v>
      </c>
      <c r="H117" s="1">
        <v>43282</v>
      </c>
      <c r="I117" t="s">
        <v>18</v>
      </c>
      <c r="J117">
        <v>15</v>
      </c>
      <c r="K117">
        <v>18</v>
      </c>
      <c r="L117">
        <v>277</v>
      </c>
      <c r="M117">
        <v>21</v>
      </c>
      <c r="N117">
        <v>1</v>
      </c>
      <c r="O117">
        <v>0.08</v>
      </c>
      <c r="P117">
        <v>603</v>
      </c>
      <c r="Q117">
        <v>837.5</v>
      </c>
      <c r="R117">
        <f>Table1[[#This Row],[OrderQuantity]]*Table1[[#This Row],[UnitPrice]]</f>
        <v>837.5</v>
      </c>
      <c r="S117">
        <f>Table1[[#This Row],[OrderQuantity]]*Table1[[#This Row],[UnitCost]]</f>
        <v>603</v>
      </c>
      <c r="T117">
        <f>Table1[[#This Row],[OrderQuantity]]*Table1[[#This Row],[UnitPrice]]*(1-Table1[[#This Row],[DiscountApplied]]) - (Table1[[#This Row],[OrderQuantity]]*Table1[[#This Row],[UnitCost]])</f>
        <v>167.5</v>
      </c>
      <c r="U117">
        <f>DATEDIF(Table1[[#This Row],[ShipDate]],Table1[[#This Row],[DeliveryDate]],"d")</f>
        <v>5</v>
      </c>
      <c r="V117" t="str">
        <f t="shared" si="3"/>
        <v>On Time</v>
      </c>
    </row>
    <row r="118" spans="2:22" x14ac:dyDescent="0.3">
      <c r="B118" t="str">
        <f t="shared" si="2"/>
        <v>SO-000217</v>
      </c>
      <c r="C118" t="s">
        <v>19</v>
      </c>
      <c r="D118" t="s">
        <v>17</v>
      </c>
      <c r="E118" s="1">
        <v>43200</v>
      </c>
      <c r="F118" s="1">
        <v>43265</v>
      </c>
      <c r="G118" s="1">
        <v>43277</v>
      </c>
      <c r="H118" s="1">
        <v>43286</v>
      </c>
      <c r="I118" t="s">
        <v>18</v>
      </c>
      <c r="J118">
        <v>16</v>
      </c>
      <c r="K118">
        <v>3</v>
      </c>
      <c r="L118">
        <v>219</v>
      </c>
      <c r="M118">
        <v>12</v>
      </c>
      <c r="N118">
        <v>3</v>
      </c>
      <c r="O118">
        <v>0.15</v>
      </c>
      <c r="P118">
        <v>1302.48</v>
      </c>
      <c r="Q118">
        <v>1809</v>
      </c>
      <c r="R118">
        <f>Table1[[#This Row],[OrderQuantity]]*Table1[[#This Row],[UnitPrice]]</f>
        <v>5427</v>
      </c>
      <c r="S118">
        <f>Table1[[#This Row],[OrderQuantity]]*Table1[[#This Row],[UnitCost]]</f>
        <v>3907.44</v>
      </c>
      <c r="T118">
        <f>Table1[[#This Row],[OrderQuantity]]*Table1[[#This Row],[UnitPrice]]*(1-Table1[[#This Row],[DiscountApplied]]) - (Table1[[#This Row],[OrderQuantity]]*Table1[[#This Row],[UnitCost]])</f>
        <v>705.50999999999976</v>
      </c>
      <c r="U118">
        <f>DATEDIF(Table1[[#This Row],[ShipDate]],Table1[[#This Row],[DeliveryDate]],"d")</f>
        <v>9</v>
      </c>
      <c r="V118" t="str">
        <f t="shared" si="3"/>
        <v>Late</v>
      </c>
    </row>
    <row r="119" spans="2:22" x14ac:dyDescent="0.3">
      <c r="B119" t="str">
        <f t="shared" si="2"/>
        <v>SO-000218</v>
      </c>
      <c r="C119" t="s">
        <v>22</v>
      </c>
      <c r="D119" t="s">
        <v>23</v>
      </c>
      <c r="E119" s="1">
        <v>43200</v>
      </c>
      <c r="F119" s="1">
        <v>43265</v>
      </c>
      <c r="G119" s="1">
        <v>43280</v>
      </c>
      <c r="H119" s="1">
        <v>43284</v>
      </c>
      <c r="I119" t="s">
        <v>18</v>
      </c>
      <c r="J119">
        <v>26</v>
      </c>
      <c r="K119">
        <v>25</v>
      </c>
      <c r="L119">
        <v>306</v>
      </c>
      <c r="M119">
        <v>11</v>
      </c>
      <c r="N119">
        <v>8</v>
      </c>
      <c r="O119">
        <v>0.08</v>
      </c>
      <c r="P119">
        <v>514.55999999999995</v>
      </c>
      <c r="Q119">
        <v>857.6</v>
      </c>
      <c r="R119">
        <f>Table1[[#This Row],[OrderQuantity]]*Table1[[#This Row],[UnitPrice]]</f>
        <v>6860.8</v>
      </c>
      <c r="S119">
        <f>Table1[[#This Row],[OrderQuantity]]*Table1[[#This Row],[UnitCost]]</f>
        <v>4116.4799999999996</v>
      </c>
      <c r="T119">
        <f>Table1[[#This Row],[OrderQuantity]]*Table1[[#This Row],[UnitPrice]]*(1-Table1[[#This Row],[DiscountApplied]]) - (Table1[[#This Row],[OrderQuantity]]*Table1[[#This Row],[UnitCost]])</f>
        <v>2195.456000000001</v>
      </c>
      <c r="U119">
        <f>DATEDIF(Table1[[#This Row],[ShipDate]],Table1[[#This Row],[DeliveryDate]],"d")</f>
        <v>4</v>
      </c>
      <c r="V119" t="str">
        <f t="shared" si="3"/>
        <v>On Time</v>
      </c>
    </row>
    <row r="120" spans="2:22" x14ac:dyDescent="0.3">
      <c r="B120" t="str">
        <f t="shared" si="2"/>
        <v>SO-000219</v>
      </c>
      <c r="C120" t="s">
        <v>16</v>
      </c>
      <c r="D120" t="s">
        <v>24</v>
      </c>
      <c r="E120" s="1">
        <v>43100</v>
      </c>
      <c r="F120" s="1">
        <v>43265</v>
      </c>
      <c r="G120" s="1">
        <v>43281</v>
      </c>
      <c r="H120" s="1">
        <v>43288</v>
      </c>
      <c r="I120" t="s">
        <v>18</v>
      </c>
      <c r="J120">
        <v>8</v>
      </c>
      <c r="K120">
        <v>11</v>
      </c>
      <c r="L120">
        <v>7</v>
      </c>
      <c r="M120">
        <v>22</v>
      </c>
      <c r="N120">
        <v>6</v>
      </c>
      <c r="O120">
        <v>0.05</v>
      </c>
      <c r="P120">
        <v>1101.68</v>
      </c>
      <c r="Q120">
        <v>1748.7</v>
      </c>
      <c r="R120">
        <f>Table1[[#This Row],[OrderQuantity]]*Table1[[#This Row],[UnitPrice]]</f>
        <v>10492.2</v>
      </c>
      <c r="S120">
        <f>Table1[[#This Row],[OrderQuantity]]*Table1[[#This Row],[UnitCost]]</f>
        <v>6610.08</v>
      </c>
      <c r="T120">
        <f>Table1[[#This Row],[OrderQuantity]]*Table1[[#This Row],[UnitPrice]]*(1-Table1[[#This Row],[DiscountApplied]]) - (Table1[[#This Row],[OrderQuantity]]*Table1[[#This Row],[UnitCost]])</f>
        <v>3357.51</v>
      </c>
      <c r="U120">
        <f>DATEDIF(Table1[[#This Row],[ShipDate]],Table1[[#This Row],[DeliveryDate]],"d")</f>
        <v>7</v>
      </c>
      <c r="V120" t="str">
        <f t="shared" si="3"/>
        <v>On Time</v>
      </c>
    </row>
    <row r="121" spans="2:22" x14ac:dyDescent="0.3">
      <c r="B121" t="str">
        <f t="shared" si="2"/>
        <v>SO-000220</v>
      </c>
      <c r="C121" t="s">
        <v>22</v>
      </c>
      <c r="D121" t="s">
        <v>26</v>
      </c>
      <c r="E121" s="1">
        <v>43100</v>
      </c>
      <c r="F121" s="1">
        <v>43265</v>
      </c>
      <c r="G121" s="1">
        <v>43267</v>
      </c>
      <c r="H121" s="1">
        <v>43268</v>
      </c>
      <c r="I121" t="s">
        <v>18</v>
      </c>
      <c r="J121">
        <v>28</v>
      </c>
      <c r="K121">
        <v>44</v>
      </c>
      <c r="L121">
        <v>78</v>
      </c>
      <c r="M121">
        <v>4</v>
      </c>
      <c r="N121">
        <v>1</v>
      </c>
      <c r="O121">
        <v>0.08</v>
      </c>
      <c r="P121">
        <v>582.5</v>
      </c>
      <c r="Q121">
        <v>1266.3</v>
      </c>
      <c r="R121">
        <f>Table1[[#This Row],[OrderQuantity]]*Table1[[#This Row],[UnitPrice]]</f>
        <v>1266.3</v>
      </c>
      <c r="S121">
        <f>Table1[[#This Row],[OrderQuantity]]*Table1[[#This Row],[UnitCost]]</f>
        <v>582.5</v>
      </c>
      <c r="T121">
        <f>Table1[[#This Row],[OrderQuantity]]*Table1[[#This Row],[UnitPrice]]*(1-Table1[[#This Row],[DiscountApplied]]) - (Table1[[#This Row],[OrderQuantity]]*Table1[[#This Row],[UnitCost]])</f>
        <v>582.49600000000009</v>
      </c>
      <c r="U121">
        <f>DATEDIF(Table1[[#This Row],[ShipDate]],Table1[[#This Row],[DeliveryDate]],"d")</f>
        <v>1</v>
      </c>
      <c r="V121" t="str">
        <f t="shared" si="3"/>
        <v>On Time</v>
      </c>
    </row>
    <row r="122" spans="2:22" x14ac:dyDescent="0.3">
      <c r="B122" t="str">
        <f t="shared" si="2"/>
        <v>SO-000221</v>
      </c>
      <c r="C122" t="s">
        <v>16</v>
      </c>
      <c r="D122" t="s">
        <v>24</v>
      </c>
      <c r="E122" s="1">
        <v>43100</v>
      </c>
      <c r="F122" s="1">
        <v>43265</v>
      </c>
      <c r="G122" s="1">
        <v>43267</v>
      </c>
      <c r="H122" s="1">
        <v>43273</v>
      </c>
      <c r="I122" t="s">
        <v>18</v>
      </c>
      <c r="J122">
        <v>3</v>
      </c>
      <c r="K122">
        <v>30</v>
      </c>
      <c r="L122">
        <v>28</v>
      </c>
      <c r="M122">
        <v>9</v>
      </c>
      <c r="N122">
        <v>5</v>
      </c>
      <c r="O122">
        <v>0.1</v>
      </c>
      <c r="P122">
        <v>3591.54</v>
      </c>
      <c r="Q122">
        <v>5058.5</v>
      </c>
      <c r="R122">
        <f>Table1[[#This Row],[OrderQuantity]]*Table1[[#This Row],[UnitPrice]]</f>
        <v>25292.5</v>
      </c>
      <c r="S122">
        <f>Table1[[#This Row],[OrderQuantity]]*Table1[[#This Row],[UnitCost]]</f>
        <v>17957.7</v>
      </c>
      <c r="T122">
        <f>Table1[[#This Row],[OrderQuantity]]*Table1[[#This Row],[UnitPrice]]*(1-Table1[[#This Row],[DiscountApplied]]) - (Table1[[#This Row],[OrderQuantity]]*Table1[[#This Row],[UnitCost]])</f>
        <v>4805.5499999999993</v>
      </c>
      <c r="U122">
        <f>DATEDIF(Table1[[#This Row],[ShipDate]],Table1[[#This Row],[DeliveryDate]],"d")</f>
        <v>6</v>
      </c>
      <c r="V122" t="str">
        <f t="shared" si="3"/>
        <v>On Time</v>
      </c>
    </row>
    <row r="123" spans="2:22" x14ac:dyDescent="0.3">
      <c r="B123" t="str">
        <f t="shared" si="2"/>
        <v>SO-000222</v>
      </c>
      <c r="C123" t="s">
        <v>21</v>
      </c>
      <c r="D123" t="s">
        <v>24</v>
      </c>
      <c r="E123" s="1">
        <v>43200</v>
      </c>
      <c r="F123" s="1">
        <v>43265</v>
      </c>
      <c r="G123" s="1">
        <v>43279</v>
      </c>
      <c r="H123" s="1">
        <v>43287</v>
      </c>
      <c r="I123" t="s">
        <v>18</v>
      </c>
      <c r="J123">
        <v>22</v>
      </c>
      <c r="K123">
        <v>38</v>
      </c>
      <c r="L123">
        <v>39</v>
      </c>
      <c r="M123">
        <v>6</v>
      </c>
      <c r="N123">
        <v>7</v>
      </c>
      <c r="O123">
        <v>0.05</v>
      </c>
      <c r="P123">
        <v>795.22</v>
      </c>
      <c r="Q123">
        <v>958.1</v>
      </c>
      <c r="R123">
        <f>Table1[[#This Row],[OrderQuantity]]*Table1[[#This Row],[UnitPrice]]</f>
        <v>6706.7</v>
      </c>
      <c r="S123">
        <f>Table1[[#This Row],[OrderQuantity]]*Table1[[#This Row],[UnitCost]]</f>
        <v>5566.54</v>
      </c>
      <c r="T123">
        <f>Table1[[#This Row],[OrderQuantity]]*Table1[[#This Row],[UnitPrice]]*(1-Table1[[#This Row],[DiscountApplied]]) - (Table1[[#This Row],[OrderQuantity]]*Table1[[#This Row],[UnitCost]])</f>
        <v>804.82499999999982</v>
      </c>
      <c r="U123">
        <f>DATEDIF(Table1[[#This Row],[ShipDate]],Table1[[#This Row],[DeliveryDate]],"d")</f>
        <v>8</v>
      </c>
      <c r="V123" t="str">
        <f t="shared" si="3"/>
        <v>Late</v>
      </c>
    </row>
    <row r="124" spans="2:22" x14ac:dyDescent="0.3">
      <c r="B124" t="str">
        <f t="shared" si="2"/>
        <v>SO-000223</v>
      </c>
      <c r="C124" t="s">
        <v>19</v>
      </c>
      <c r="D124" t="s">
        <v>20</v>
      </c>
      <c r="E124" s="1">
        <v>43100</v>
      </c>
      <c r="F124" s="1">
        <v>43265</v>
      </c>
      <c r="G124" s="1">
        <v>43291</v>
      </c>
      <c r="H124" s="1">
        <v>43295</v>
      </c>
      <c r="I124" t="s">
        <v>18</v>
      </c>
      <c r="J124">
        <v>19</v>
      </c>
      <c r="K124">
        <v>47</v>
      </c>
      <c r="L124">
        <v>122</v>
      </c>
      <c r="M124">
        <v>2</v>
      </c>
      <c r="N124">
        <v>8</v>
      </c>
      <c r="O124">
        <v>0.15</v>
      </c>
      <c r="P124">
        <v>756.97</v>
      </c>
      <c r="Q124">
        <v>1802.3</v>
      </c>
      <c r="R124">
        <f>Table1[[#This Row],[OrderQuantity]]*Table1[[#This Row],[UnitPrice]]</f>
        <v>14418.4</v>
      </c>
      <c r="S124">
        <f>Table1[[#This Row],[OrderQuantity]]*Table1[[#This Row],[UnitCost]]</f>
        <v>6055.76</v>
      </c>
      <c r="T124">
        <f>Table1[[#This Row],[OrderQuantity]]*Table1[[#This Row],[UnitPrice]]*(1-Table1[[#This Row],[DiscountApplied]]) - (Table1[[#This Row],[OrderQuantity]]*Table1[[#This Row],[UnitCost]])</f>
        <v>6199.8799999999992</v>
      </c>
      <c r="U124">
        <f>DATEDIF(Table1[[#This Row],[ShipDate]],Table1[[#This Row],[DeliveryDate]],"d")</f>
        <v>4</v>
      </c>
      <c r="V124" t="str">
        <f t="shared" si="3"/>
        <v>On Time</v>
      </c>
    </row>
    <row r="125" spans="2:22" x14ac:dyDescent="0.3">
      <c r="B125" t="str">
        <f t="shared" si="2"/>
        <v>SO-000224</v>
      </c>
      <c r="C125" t="s">
        <v>16</v>
      </c>
      <c r="D125" t="s">
        <v>24</v>
      </c>
      <c r="E125" s="1">
        <v>43200</v>
      </c>
      <c r="F125" s="1">
        <v>43266</v>
      </c>
      <c r="G125" s="1">
        <v>43288</v>
      </c>
      <c r="H125" s="1">
        <v>43297</v>
      </c>
      <c r="I125" t="s">
        <v>18</v>
      </c>
      <c r="J125">
        <v>4</v>
      </c>
      <c r="K125">
        <v>17</v>
      </c>
      <c r="L125">
        <v>48</v>
      </c>
      <c r="M125">
        <v>32</v>
      </c>
      <c r="N125">
        <v>4</v>
      </c>
      <c r="O125">
        <v>0.08</v>
      </c>
      <c r="P125">
        <v>4534.5600000000004</v>
      </c>
      <c r="Q125">
        <v>6298</v>
      </c>
      <c r="R125">
        <f>Table1[[#This Row],[OrderQuantity]]*Table1[[#This Row],[UnitPrice]]</f>
        <v>25192</v>
      </c>
      <c r="S125">
        <f>Table1[[#This Row],[OrderQuantity]]*Table1[[#This Row],[UnitCost]]</f>
        <v>18138.240000000002</v>
      </c>
      <c r="T125">
        <f>Table1[[#This Row],[OrderQuantity]]*Table1[[#This Row],[UnitPrice]]*(1-Table1[[#This Row],[DiscountApplied]]) - (Table1[[#This Row],[OrderQuantity]]*Table1[[#This Row],[UnitCost]])</f>
        <v>5038.3999999999978</v>
      </c>
      <c r="U125">
        <f>DATEDIF(Table1[[#This Row],[ShipDate]],Table1[[#This Row],[DeliveryDate]],"d")</f>
        <v>9</v>
      </c>
      <c r="V125" t="str">
        <f t="shared" si="3"/>
        <v>Late</v>
      </c>
    </row>
    <row r="126" spans="2:22" x14ac:dyDescent="0.3">
      <c r="B126" t="str">
        <f t="shared" si="2"/>
        <v>SO-000225</v>
      </c>
      <c r="C126" t="s">
        <v>19</v>
      </c>
      <c r="D126" t="s">
        <v>24</v>
      </c>
      <c r="E126" s="1">
        <v>43100</v>
      </c>
      <c r="F126" s="1">
        <v>43266</v>
      </c>
      <c r="G126" s="1">
        <v>43283</v>
      </c>
      <c r="H126" s="1">
        <v>43287</v>
      </c>
      <c r="I126" t="s">
        <v>18</v>
      </c>
      <c r="J126">
        <v>18</v>
      </c>
      <c r="K126">
        <v>28</v>
      </c>
      <c r="L126">
        <v>1</v>
      </c>
      <c r="M126">
        <v>30</v>
      </c>
      <c r="N126">
        <v>1</v>
      </c>
      <c r="O126">
        <v>0.1</v>
      </c>
      <c r="P126">
        <v>1824.34</v>
      </c>
      <c r="Q126">
        <v>2499.1</v>
      </c>
      <c r="R126">
        <f>Table1[[#This Row],[OrderQuantity]]*Table1[[#This Row],[UnitPrice]]</f>
        <v>2499.1</v>
      </c>
      <c r="S126">
        <f>Table1[[#This Row],[OrderQuantity]]*Table1[[#This Row],[UnitCost]]</f>
        <v>1824.34</v>
      </c>
      <c r="T126">
        <f>Table1[[#This Row],[OrderQuantity]]*Table1[[#This Row],[UnitPrice]]*(1-Table1[[#This Row],[DiscountApplied]]) - (Table1[[#This Row],[OrderQuantity]]*Table1[[#This Row],[UnitCost]])</f>
        <v>424.85000000000014</v>
      </c>
      <c r="U126">
        <f>DATEDIF(Table1[[#This Row],[ShipDate]],Table1[[#This Row],[DeliveryDate]],"d")</f>
        <v>4</v>
      </c>
      <c r="V126" t="str">
        <f t="shared" si="3"/>
        <v>On Time</v>
      </c>
    </row>
    <row r="127" spans="2:22" x14ac:dyDescent="0.3">
      <c r="B127" t="str">
        <f t="shared" si="2"/>
        <v>SO-000226</v>
      </c>
      <c r="C127" t="s">
        <v>16</v>
      </c>
      <c r="D127" t="s">
        <v>20</v>
      </c>
      <c r="E127" s="1">
        <v>43200</v>
      </c>
      <c r="F127" s="1">
        <v>43266</v>
      </c>
      <c r="G127" s="1">
        <v>43270</v>
      </c>
      <c r="H127" s="1">
        <v>43274</v>
      </c>
      <c r="I127" t="s">
        <v>18</v>
      </c>
      <c r="J127">
        <v>8</v>
      </c>
      <c r="K127">
        <v>5</v>
      </c>
      <c r="L127">
        <v>198</v>
      </c>
      <c r="M127">
        <v>23</v>
      </c>
      <c r="N127">
        <v>3</v>
      </c>
      <c r="O127">
        <v>0.1</v>
      </c>
      <c r="P127">
        <v>705.51</v>
      </c>
      <c r="Q127">
        <v>871</v>
      </c>
      <c r="R127">
        <f>Table1[[#This Row],[OrderQuantity]]*Table1[[#This Row],[UnitPrice]]</f>
        <v>2613</v>
      </c>
      <c r="S127">
        <f>Table1[[#This Row],[OrderQuantity]]*Table1[[#This Row],[UnitCost]]</f>
        <v>2116.5299999999997</v>
      </c>
      <c r="T127">
        <f>Table1[[#This Row],[OrderQuantity]]*Table1[[#This Row],[UnitPrice]]*(1-Table1[[#This Row],[DiscountApplied]]) - (Table1[[#This Row],[OrderQuantity]]*Table1[[#This Row],[UnitCost]])</f>
        <v>235.17000000000053</v>
      </c>
      <c r="U127">
        <f>DATEDIF(Table1[[#This Row],[ShipDate]],Table1[[#This Row],[DeliveryDate]],"d")</f>
        <v>4</v>
      </c>
      <c r="V127" t="str">
        <f t="shared" si="3"/>
        <v>On Time</v>
      </c>
    </row>
    <row r="128" spans="2:22" x14ac:dyDescent="0.3">
      <c r="B128" t="str">
        <f t="shared" si="2"/>
        <v>SO-000227</v>
      </c>
      <c r="C128" t="s">
        <v>16</v>
      </c>
      <c r="D128" t="s">
        <v>17</v>
      </c>
      <c r="E128" s="1">
        <v>43100</v>
      </c>
      <c r="F128" s="1">
        <v>43266</v>
      </c>
      <c r="G128" s="1">
        <v>43293</v>
      </c>
      <c r="H128" s="1">
        <v>43299</v>
      </c>
      <c r="I128" t="s">
        <v>18</v>
      </c>
      <c r="J128">
        <v>1</v>
      </c>
      <c r="K128">
        <v>32</v>
      </c>
      <c r="L128">
        <v>242</v>
      </c>
      <c r="M128">
        <v>5</v>
      </c>
      <c r="N128">
        <v>1</v>
      </c>
      <c r="O128">
        <v>0.05</v>
      </c>
      <c r="P128">
        <v>360.19</v>
      </c>
      <c r="Q128">
        <v>750.4</v>
      </c>
      <c r="R128">
        <f>Table1[[#This Row],[OrderQuantity]]*Table1[[#This Row],[UnitPrice]]</f>
        <v>750.4</v>
      </c>
      <c r="S128">
        <f>Table1[[#This Row],[OrderQuantity]]*Table1[[#This Row],[UnitCost]]</f>
        <v>360.19</v>
      </c>
      <c r="T128">
        <f>Table1[[#This Row],[OrderQuantity]]*Table1[[#This Row],[UnitPrice]]*(1-Table1[[#This Row],[DiscountApplied]]) - (Table1[[#This Row],[OrderQuantity]]*Table1[[#This Row],[UnitCost]])</f>
        <v>352.69</v>
      </c>
      <c r="U128">
        <f>DATEDIF(Table1[[#This Row],[ShipDate]],Table1[[#This Row],[DeliveryDate]],"d")</f>
        <v>6</v>
      </c>
      <c r="V128" t="str">
        <f t="shared" si="3"/>
        <v>On Time</v>
      </c>
    </row>
    <row r="129" spans="2:22" x14ac:dyDescent="0.3">
      <c r="B129" t="str">
        <f t="shared" si="2"/>
        <v>SO-000228</v>
      </c>
      <c r="C129" t="s">
        <v>22</v>
      </c>
      <c r="D129" t="s">
        <v>20</v>
      </c>
      <c r="E129" s="1">
        <v>43200</v>
      </c>
      <c r="F129" s="1">
        <v>43266</v>
      </c>
      <c r="G129" s="1">
        <v>43274</v>
      </c>
      <c r="H129" s="1">
        <v>43278</v>
      </c>
      <c r="I129" t="s">
        <v>18</v>
      </c>
      <c r="J129">
        <v>27</v>
      </c>
      <c r="K129">
        <v>21</v>
      </c>
      <c r="L129">
        <v>200</v>
      </c>
      <c r="M129">
        <v>14</v>
      </c>
      <c r="N129">
        <v>8</v>
      </c>
      <c r="O129">
        <v>0.08</v>
      </c>
      <c r="P129">
        <v>504.11</v>
      </c>
      <c r="Q129">
        <v>763.8</v>
      </c>
      <c r="R129">
        <f>Table1[[#This Row],[OrderQuantity]]*Table1[[#This Row],[UnitPrice]]</f>
        <v>6110.4</v>
      </c>
      <c r="S129">
        <f>Table1[[#This Row],[OrderQuantity]]*Table1[[#This Row],[UnitCost]]</f>
        <v>4032.88</v>
      </c>
      <c r="T129">
        <f>Table1[[#This Row],[OrderQuantity]]*Table1[[#This Row],[UnitPrice]]*(1-Table1[[#This Row],[DiscountApplied]]) - (Table1[[#This Row],[OrderQuantity]]*Table1[[#This Row],[UnitCost]])</f>
        <v>1588.6880000000001</v>
      </c>
      <c r="U129">
        <f>DATEDIF(Table1[[#This Row],[ShipDate]],Table1[[#This Row],[DeliveryDate]],"d")</f>
        <v>4</v>
      </c>
      <c r="V129" t="str">
        <f t="shared" si="3"/>
        <v>On Time</v>
      </c>
    </row>
    <row r="130" spans="2:22" x14ac:dyDescent="0.3">
      <c r="B130" t="str">
        <f t="shared" ref="B130:B193" si="4">"SO-" &amp; TEXT(ROW(B130)+99,"000000")</f>
        <v>SO-000229</v>
      </c>
      <c r="C130" t="s">
        <v>16</v>
      </c>
      <c r="D130" t="s">
        <v>23</v>
      </c>
      <c r="E130" s="1">
        <v>43100</v>
      </c>
      <c r="F130" s="1">
        <v>43266</v>
      </c>
      <c r="G130" s="1">
        <v>43277</v>
      </c>
      <c r="H130" s="1">
        <v>43283</v>
      </c>
      <c r="I130" t="s">
        <v>18</v>
      </c>
      <c r="J130">
        <v>5</v>
      </c>
      <c r="K130">
        <v>49</v>
      </c>
      <c r="L130">
        <v>304</v>
      </c>
      <c r="M130">
        <v>25</v>
      </c>
      <c r="N130">
        <v>6</v>
      </c>
      <c r="O130">
        <v>0.1</v>
      </c>
      <c r="P130">
        <v>565.61</v>
      </c>
      <c r="Q130">
        <v>844.2</v>
      </c>
      <c r="R130">
        <f>Table1[[#This Row],[OrderQuantity]]*Table1[[#This Row],[UnitPrice]]</f>
        <v>5065.2000000000007</v>
      </c>
      <c r="S130">
        <f>Table1[[#This Row],[OrderQuantity]]*Table1[[#This Row],[UnitCost]]</f>
        <v>3393.66</v>
      </c>
      <c r="T130">
        <f>Table1[[#This Row],[OrderQuantity]]*Table1[[#This Row],[UnitPrice]]*(1-Table1[[#This Row],[DiscountApplied]]) - (Table1[[#This Row],[OrderQuantity]]*Table1[[#This Row],[UnitCost]])</f>
        <v>1165.0200000000013</v>
      </c>
      <c r="U130">
        <f>DATEDIF(Table1[[#This Row],[ShipDate]],Table1[[#This Row],[DeliveryDate]],"d")</f>
        <v>6</v>
      </c>
      <c r="V130" t="str">
        <f t="shared" ref="V130:V193" si="5">IF(U130&gt;7,"Late","On Time")</f>
        <v>On Time</v>
      </c>
    </row>
    <row r="131" spans="2:22" x14ac:dyDescent="0.3">
      <c r="B131" t="str">
        <f t="shared" si="4"/>
        <v>SO-000230</v>
      </c>
      <c r="C131" t="s">
        <v>16</v>
      </c>
      <c r="D131" t="s">
        <v>24</v>
      </c>
      <c r="E131" s="1">
        <v>43200</v>
      </c>
      <c r="F131" s="1">
        <v>43266</v>
      </c>
      <c r="G131" s="1">
        <v>43286</v>
      </c>
      <c r="H131" s="1">
        <v>43295</v>
      </c>
      <c r="I131" t="s">
        <v>18</v>
      </c>
      <c r="J131">
        <v>2</v>
      </c>
      <c r="K131">
        <v>6</v>
      </c>
      <c r="L131">
        <v>31</v>
      </c>
      <c r="M131">
        <v>27</v>
      </c>
      <c r="N131">
        <v>7</v>
      </c>
      <c r="O131">
        <v>0.05</v>
      </c>
      <c r="P131">
        <v>112.36</v>
      </c>
      <c r="Q131">
        <v>261.3</v>
      </c>
      <c r="R131">
        <f>Table1[[#This Row],[OrderQuantity]]*Table1[[#This Row],[UnitPrice]]</f>
        <v>1829.1000000000001</v>
      </c>
      <c r="S131">
        <f>Table1[[#This Row],[OrderQuantity]]*Table1[[#This Row],[UnitCost]]</f>
        <v>786.52</v>
      </c>
      <c r="T131">
        <f>Table1[[#This Row],[OrderQuantity]]*Table1[[#This Row],[UnitPrice]]*(1-Table1[[#This Row],[DiscountApplied]]) - (Table1[[#This Row],[OrderQuantity]]*Table1[[#This Row],[UnitCost]])</f>
        <v>951.125</v>
      </c>
      <c r="U131">
        <f>DATEDIF(Table1[[#This Row],[ShipDate]],Table1[[#This Row],[DeliveryDate]],"d")</f>
        <v>9</v>
      </c>
      <c r="V131" t="str">
        <f t="shared" si="5"/>
        <v>Late</v>
      </c>
    </row>
    <row r="132" spans="2:22" x14ac:dyDescent="0.3">
      <c r="B132" t="str">
        <f t="shared" si="4"/>
        <v>SO-000231</v>
      </c>
      <c r="C132" t="s">
        <v>19</v>
      </c>
      <c r="D132" t="s">
        <v>26</v>
      </c>
      <c r="E132" s="1">
        <v>43100</v>
      </c>
      <c r="F132" s="1">
        <v>43266</v>
      </c>
      <c r="G132" s="1">
        <v>43287</v>
      </c>
      <c r="H132" s="1">
        <v>43297</v>
      </c>
      <c r="I132" t="s">
        <v>18</v>
      </c>
      <c r="J132">
        <v>19</v>
      </c>
      <c r="K132">
        <v>47</v>
      </c>
      <c r="L132">
        <v>71</v>
      </c>
      <c r="M132">
        <v>33</v>
      </c>
      <c r="N132">
        <v>2</v>
      </c>
      <c r="O132">
        <v>0.05</v>
      </c>
      <c r="P132">
        <v>2359.94</v>
      </c>
      <c r="Q132">
        <v>3999.9</v>
      </c>
      <c r="R132">
        <f>Table1[[#This Row],[OrderQuantity]]*Table1[[#This Row],[UnitPrice]]</f>
        <v>7999.8</v>
      </c>
      <c r="S132">
        <f>Table1[[#This Row],[OrderQuantity]]*Table1[[#This Row],[UnitCost]]</f>
        <v>4719.88</v>
      </c>
      <c r="T132">
        <f>Table1[[#This Row],[OrderQuantity]]*Table1[[#This Row],[UnitPrice]]*(1-Table1[[#This Row],[DiscountApplied]]) - (Table1[[#This Row],[OrderQuantity]]*Table1[[#This Row],[UnitCost]])</f>
        <v>2879.9299999999994</v>
      </c>
      <c r="U132">
        <f>DATEDIF(Table1[[#This Row],[ShipDate]],Table1[[#This Row],[DeliveryDate]],"d")</f>
        <v>10</v>
      </c>
      <c r="V132" t="str">
        <f t="shared" si="5"/>
        <v>Late</v>
      </c>
    </row>
    <row r="133" spans="2:22" x14ac:dyDescent="0.3">
      <c r="B133" t="str">
        <f t="shared" si="4"/>
        <v>SO-000232</v>
      </c>
      <c r="C133" t="s">
        <v>16</v>
      </c>
      <c r="D133" t="s">
        <v>17</v>
      </c>
      <c r="E133" s="1">
        <v>43100</v>
      </c>
      <c r="F133" s="1">
        <v>43266</v>
      </c>
      <c r="G133" s="1">
        <v>43276</v>
      </c>
      <c r="H133" s="1">
        <v>43284</v>
      </c>
      <c r="I133" t="s">
        <v>18</v>
      </c>
      <c r="J133">
        <v>4</v>
      </c>
      <c r="K133">
        <v>32</v>
      </c>
      <c r="L133">
        <v>250</v>
      </c>
      <c r="M133">
        <v>18</v>
      </c>
      <c r="N133">
        <v>6</v>
      </c>
      <c r="O133">
        <v>0.05</v>
      </c>
      <c r="P133">
        <v>811.91</v>
      </c>
      <c r="Q133">
        <v>1112.2</v>
      </c>
      <c r="R133">
        <f>Table1[[#This Row],[OrderQuantity]]*Table1[[#This Row],[UnitPrice]]</f>
        <v>6673.2000000000007</v>
      </c>
      <c r="S133">
        <f>Table1[[#This Row],[OrderQuantity]]*Table1[[#This Row],[UnitCost]]</f>
        <v>4871.46</v>
      </c>
      <c r="T133">
        <f>Table1[[#This Row],[OrderQuantity]]*Table1[[#This Row],[UnitPrice]]*(1-Table1[[#This Row],[DiscountApplied]]) - (Table1[[#This Row],[OrderQuantity]]*Table1[[#This Row],[UnitCost]])</f>
        <v>1468.08</v>
      </c>
      <c r="U133">
        <f>DATEDIF(Table1[[#This Row],[ShipDate]],Table1[[#This Row],[DeliveryDate]],"d")</f>
        <v>8</v>
      </c>
      <c r="V133" t="str">
        <f t="shared" si="5"/>
        <v>Late</v>
      </c>
    </row>
    <row r="134" spans="2:22" x14ac:dyDescent="0.3">
      <c r="B134" t="str">
        <f t="shared" si="4"/>
        <v>SO-000233</v>
      </c>
      <c r="C134" t="s">
        <v>16</v>
      </c>
      <c r="D134" t="s">
        <v>20</v>
      </c>
      <c r="E134" s="1">
        <v>43200</v>
      </c>
      <c r="F134" s="1">
        <v>43266</v>
      </c>
      <c r="G134" s="1">
        <v>43277</v>
      </c>
      <c r="H134" s="1">
        <v>43285</v>
      </c>
      <c r="I134" t="s">
        <v>18</v>
      </c>
      <c r="J134">
        <v>10</v>
      </c>
      <c r="K134">
        <v>18</v>
      </c>
      <c r="L134">
        <v>167</v>
      </c>
      <c r="M134">
        <v>2</v>
      </c>
      <c r="N134">
        <v>2</v>
      </c>
      <c r="O134">
        <v>0.08</v>
      </c>
      <c r="P134">
        <v>1843.17</v>
      </c>
      <c r="Q134">
        <v>2633.1</v>
      </c>
      <c r="R134">
        <f>Table1[[#This Row],[OrderQuantity]]*Table1[[#This Row],[UnitPrice]]</f>
        <v>5266.2</v>
      </c>
      <c r="S134">
        <f>Table1[[#This Row],[OrderQuantity]]*Table1[[#This Row],[UnitCost]]</f>
        <v>3686.34</v>
      </c>
      <c r="T134">
        <f>Table1[[#This Row],[OrderQuantity]]*Table1[[#This Row],[UnitPrice]]*(1-Table1[[#This Row],[DiscountApplied]]) - (Table1[[#This Row],[OrderQuantity]]*Table1[[#This Row],[UnitCost]])</f>
        <v>1158.5640000000003</v>
      </c>
      <c r="U134">
        <f>DATEDIF(Table1[[#This Row],[ShipDate]],Table1[[#This Row],[DeliveryDate]],"d")</f>
        <v>8</v>
      </c>
      <c r="V134" t="str">
        <f t="shared" si="5"/>
        <v>Late</v>
      </c>
    </row>
    <row r="135" spans="2:22" x14ac:dyDescent="0.3">
      <c r="B135" t="str">
        <f t="shared" si="4"/>
        <v>SO-000234</v>
      </c>
      <c r="C135" t="s">
        <v>21</v>
      </c>
      <c r="D135" t="s">
        <v>20</v>
      </c>
      <c r="E135" s="1">
        <v>43100</v>
      </c>
      <c r="F135" s="1">
        <v>43266</v>
      </c>
      <c r="G135" s="1">
        <v>43290</v>
      </c>
      <c r="H135" s="1">
        <v>43294</v>
      </c>
      <c r="I135" t="s">
        <v>18</v>
      </c>
      <c r="J135">
        <v>22</v>
      </c>
      <c r="K135">
        <v>8</v>
      </c>
      <c r="L135">
        <v>132</v>
      </c>
      <c r="M135">
        <v>4</v>
      </c>
      <c r="N135">
        <v>6</v>
      </c>
      <c r="O135">
        <v>0.2</v>
      </c>
      <c r="P135">
        <v>631.41</v>
      </c>
      <c r="Q135">
        <v>1018.4</v>
      </c>
      <c r="R135">
        <f>Table1[[#This Row],[OrderQuantity]]*Table1[[#This Row],[UnitPrice]]</f>
        <v>6110.4</v>
      </c>
      <c r="S135">
        <f>Table1[[#This Row],[OrderQuantity]]*Table1[[#This Row],[UnitCost]]</f>
        <v>3788.46</v>
      </c>
      <c r="T135">
        <f>Table1[[#This Row],[OrderQuantity]]*Table1[[#This Row],[UnitPrice]]*(1-Table1[[#This Row],[DiscountApplied]]) - (Table1[[#This Row],[OrderQuantity]]*Table1[[#This Row],[UnitCost]])</f>
        <v>1099.8599999999997</v>
      </c>
      <c r="U135">
        <f>DATEDIF(Table1[[#This Row],[ShipDate]],Table1[[#This Row],[DeliveryDate]],"d")</f>
        <v>4</v>
      </c>
      <c r="V135" t="str">
        <f t="shared" si="5"/>
        <v>On Time</v>
      </c>
    </row>
    <row r="136" spans="2:22" x14ac:dyDescent="0.3">
      <c r="B136" t="str">
        <f t="shared" si="4"/>
        <v>SO-000235</v>
      </c>
      <c r="C136" t="s">
        <v>16</v>
      </c>
      <c r="D136" t="s">
        <v>24</v>
      </c>
      <c r="E136" s="1">
        <v>43200</v>
      </c>
      <c r="F136" s="1">
        <v>43266</v>
      </c>
      <c r="G136" s="1">
        <v>43278</v>
      </c>
      <c r="H136" s="1">
        <v>43281</v>
      </c>
      <c r="I136" t="s">
        <v>18</v>
      </c>
      <c r="J136">
        <v>1</v>
      </c>
      <c r="K136">
        <v>24</v>
      </c>
      <c r="L136">
        <v>56</v>
      </c>
      <c r="M136">
        <v>21</v>
      </c>
      <c r="N136">
        <v>4</v>
      </c>
      <c r="O136">
        <v>0.15</v>
      </c>
      <c r="P136">
        <v>3444.74</v>
      </c>
      <c r="Q136">
        <v>5219.3</v>
      </c>
      <c r="R136">
        <f>Table1[[#This Row],[OrderQuantity]]*Table1[[#This Row],[UnitPrice]]</f>
        <v>20877.2</v>
      </c>
      <c r="S136">
        <f>Table1[[#This Row],[OrderQuantity]]*Table1[[#This Row],[UnitCost]]</f>
        <v>13778.96</v>
      </c>
      <c r="T136">
        <f>Table1[[#This Row],[OrderQuantity]]*Table1[[#This Row],[UnitPrice]]*(1-Table1[[#This Row],[DiscountApplied]]) - (Table1[[#This Row],[OrderQuantity]]*Table1[[#This Row],[UnitCost]])</f>
        <v>3966.66</v>
      </c>
      <c r="U136">
        <f>DATEDIF(Table1[[#This Row],[ShipDate]],Table1[[#This Row],[DeliveryDate]],"d")</f>
        <v>3</v>
      </c>
      <c r="V136" t="str">
        <f t="shared" si="5"/>
        <v>On Time</v>
      </c>
    </row>
    <row r="137" spans="2:22" x14ac:dyDescent="0.3">
      <c r="B137" t="str">
        <f t="shared" si="4"/>
        <v>SO-000236</v>
      </c>
      <c r="C137" t="s">
        <v>21</v>
      </c>
      <c r="D137" t="s">
        <v>17</v>
      </c>
      <c r="E137" s="1">
        <v>43200</v>
      </c>
      <c r="F137" s="1">
        <v>43266</v>
      </c>
      <c r="G137" s="1">
        <v>43294</v>
      </c>
      <c r="H137" s="1">
        <v>43301</v>
      </c>
      <c r="I137" t="s">
        <v>18</v>
      </c>
      <c r="J137">
        <v>21</v>
      </c>
      <c r="K137">
        <v>11</v>
      </c>
      <c r="L137">
        <v>259</v>
      </c>
      <c r="M137">
        <v>26</v>
      </c>
      <c r="N137">
        <v>1</v>
      </c>
      <c r="O137">
        <v>0.15</v>
      </c>
      <c r="P137">
        <v>2359.94</v>
      </c>
      <c r="Q137">
        <v>3999.9</v>
      </c>
      <c r="R137">
        <f>Table1[[#This Row],[OrderQuantity]]*Table1[[#This Row],[UnitPrice]]</f>
        <v>3999.9</v>
      </c>
      <c r="S137">
        <f>Table1[[#This Row],[OrderQuantity]]*Table1[[#This Row],[UnitCost]]</f>
        <v>2359.94</v>
      </c>
      <c r="T137">
        <f>Table1[[#This Row],[OrderQuantity]]*Table1[[#This Row],[UnitPrice]]*(1-Table1[[#This Row],[DiscountApplied]]) - (Table1[[#This Row],[OrderQuantity]]*Table1[[#This Row],[UnitCost]])</f>
        <v>1039.9749999999999</v>
      </c>
      <c r="U137">
        <f>DATEDIF(Table1[[#This Row],[ShipDate]],Table1[[#This Row],[DeliveryDate]],"d")</f>
        <v>7</v>
      </c>
      <c r="V137" t="str">
        <f t="shared" si="5"/>
        <v>On Time</v>
      </c>
    </row>
    <row r="138" spans="2:22" x14ac:dyDescent="0.3">
      <c r="B138" t="str">
        <f t="shared" si="4"/>
        <v>SO-000237</v>
      </c>
      <c r="C138" t="s">
        <v>19</v>
      </c>
      <c r="D138" t="s">
        <v>25</v>
      </c>
      <c r="E138" s="1">
        <v>43200</v>
      </c>
      <c r="F138" s="1">
        <v>43267</v>
      </c>
      <c r="G138" s="1">
        <v>43278</v>
      </c>
      <c r="H138" s="1">
        <v>43282</v>
      </c>
      <c r="I138" t="s">
        <v>18</v>
      </c>
      <c r="J138">
        <v>20</v>
      </c>
      <c r="K138">
        <v>50</v>
      </c>
      <c r="L138">
        <v>341</v>
      </c>
      <c r="M138">
        <v>25</v>
      </c>
      <c r="N138">
        <v>5</v>
      </c>
      <c r="O138">
        <v>0.4</v>
      </c>
      <c r="P138">
        <v>1084.8</v>
      </c>
      <c r="Q138">
        <v>1721.9</v>
      </c>
      <c r="R138">
        <f>Table1[[#This Row],[OrderQuantity]]*Table1[[#This Row],[UnitPrice]]</f>
        <v>8609.5</v>
      </c>
      <c r="S138">
        <f>Table1[[#This Row],[OrderQuantity]]*Table1[[#This Row],[UnitCost]]</f>
        <v>5424</v>
      </c>
      <c r="T138">
        <f>Table1[[#This Row],[OrderQuantity]]*Table1[[#This Row],[UnitPrice]]*(1-Table1[[#This Row],[DiscountApplied]]) - (Table1[[#This Row],[OrderQuantity]]*Table1[[#This Row],[UnitCost]])</f>
        <v>-258.30000000000018</v>
      </c>
      <c r="U138">
        <f>DATEDIF(Table1[[#This Row],[ShipDate]],Table1[[#This Row],[DeliveryDate]],"d")</f>
        <v>4</v>
      </c>
      <c r="V138" t="str">
        <f t="shared" si="5"/>
        <v>On Time</v>
      </c>
    </row>
    <row r="139" spans="2:22" x14ac:dyDescent="0.3">
      <c r="B139" t="str">
        <f t="shared" si="4"/>
        <v>SO-000238</v>
      </c>
      <c r="C139" t="s">
        <v>16</v>
      </c>
      <c r="D139" t="s">
        <v>20</v>
      </c>
      <c r="E139" s="1">
        <v>43100</v>
      </c>
      <c r="F139" s="1">
        <v>43267</v>
      </c>
      <c r="G139" s="1">
        <v>43286</v>
      </c>
      <c r="H139" s="1">
        <v>43293</v>
      </c>
      <c r="I139" t="s">
        <v>18</v>
      </c>
      <c r="J139">
        <v>10</v>
      </c>
      <c r="K139">
        <v>7</v>
      </c>
      <c r="L139">
        <v>195</v>
      </c>
      <c r="M139">
        <v>37</v>
      </c>
      <c r="N139">
        <v>6</v>
      </c>
      <c r="O139">
        <v>0.15</v>
      </c>
      <c r="P139">
        <v>456.94</v>
      </c>
      <c r="Q139">
        <v>737</v>
      </c>
      <c r="R139">
        <f>Table1[[#This Row],[OrderQuantity]]*Table1[[#This Row],[UnitPrice]]</f>
        <v>4422</v>
      </c>
      <c r="S139">
        <f>Table1[[#This Row],[OrderQuantity]]*Table1[[#This Row],[UnitCost]]</f>
        <v>2741.64</v>
      </c>
      <c r="T139">
        <f>Table1[[#This Row],[OrderQuantity]]*Table1[[#This Row],[UnitPrice]]*(1-Table1[[#This Row],[DiscountApplied]]) - (Table1[[#This Row],[OrderQuantity]]*Table1[[#This Row],[UnitCost]])</f>
        <v>1017.06</v>
      </c>
      <c r="U139">
        <f>DATEDIF(Table1[[#This Row],[ShipDate]],Table1[[#This Row],[DeliveryDate]],"d")</f>
        <v>7</v>
      </c>
      <c r="V139" t="str">
        <f t="shared" si="5"/>
        <v>On Time</v>
      </c>
    </row>
    <row r="140" spans="2:22" x14ac:dyDescent="0.3">
      <c r="B140" t="str">
        <f t="shared" si="4"/>
        <v>SO-000239</v>
      </c>
      <c r="C140" t="s">
        <v>19</v>
      </c>
      <c r="D140" t="s">
        <v>24</v>
      </c>
      <c r="E140" s="1">
        <v>43200</v>
      </c>
      <c r="F140" s="1">
        <v>43267</v>
      </c>
      <c r="G140" s="1">
        <v>43288</v>
      </c>
      <c r="H140" s="1">
        <v>43296</v>
      </c>
      <c r="I140" t="s">
        <v>18</v>
      </c>
      <c r="J140">
        <v>19</v>
      </c>
      <c r="K140">
        <v>2</v>
      </c>
      <c r="L140">
        <v>33</v>
      </c>
      <c r="M140">
        <v>40</v>
      </c>
      <c r="N140">
        <v>3</v>
      </c>
      <c r="O140">
        <v>0.05</v>
      </c>
      <c r="P140">
        <v>695.06</v>
      </c>
      <c r="Q140">
        <v>1219.4000000000001</v>
      </c>
      <c r="R140">
        <f>Table1[[#This Row],[OrderQuantity]]*Table1[[#This Row],[UnitPrice]]</f>
        <v>3658.2000000000003</v>
      </c>
      <c r="S140">
        <f>Table1[[#This Row],[OrderQuantity]]*Table1[[#This Row],[UnitCost]]</f>
        <v>2085.1799999999998</v>
      </c>
      <c r="T140">
        <f>Table1[[#This Row],[OrderQuantity]]*Table1[[#This Row],[UnitPrice]]*(1-Table1[[#This Row],[DiscountApplied]]) - (Table1[[#This Row],[OrderQuantity]]*Table1[[#This Row],[UnitCost]])</f>
        <v>1390.1100000000001</v>
      </c>
      <c r="U140">
        <f>DATEDIF(Table1[[#This Row],[ShipDate]],Table1[[#This Row],[DeliveryDate]],"d")</f>
        <v>8</v>
      </c>
      <c r="V140" t="str">
        <f t="shared" si="5"/>
        <v>Late</v>
      </c>
    </row>
    <row r="141" spans="2:22" x14ac:dyDescent="0.3">
      <c r="B141" t="str">
        <f t="shared" si="4"/>
        <v>SO-000240</v>
      </c>
      <c r="C141" t="s">
        <v>16</v>
      </c>
      <c r="D141" t="s">
        <v>23</v>
      </c>
      <c r="E141" s="1">
        <v>43100</v>
      </c>
      <c r="F141" s="1">
        <v>43267</v>
      </c>
      <c r="G141" s="1">
        <v>43293</v>
      </c>
      <c r="H141" s="1">
        <v>43298</v>
      </c>
      <c r="I141" t="s">
        <v>18</v>
      </c>
      <c r="J141">
        <v>2</v>
      </c>
      <c r="K141">
        <v>18</v>
      </c>
      <c r="L141">
        <v>279</v>
      </c>
      <c r="M141">
        <v>41</v>
      </c>
      <c r="N141">
        <v>8</v>
      </c>
      <c r="O141">
        <v>0.05</v>
      </c>
      <c r="P141">
        <v>712.88</v>
      </c>
      <c r="Q141">
        <v>891.1</v>
      </c>
      <c r="R141">
        <f>Table1[[#This Row],[OrderQuantity]]*Table1[[#This Row],[UnitPrice]]</f>
        <v>7128.8</v>
      </c>
      <c r="S141">
        <f>Table1[[#This Row],[OrderQuantity]]*Table1[[#This Row],[UnitCost]]</f>
        <v>5703.04</v>
      </c>
      <c r="T141">
        <f>Table1[[#This Row],[OrderQuantity]]*Table1[[#This Row],[UnitPrice]]*(1-Table1[[#This Row],[DiscountApplied]]) - (Table1[[#This Row],[OrderQuantity]]*Table1[[#This Row],[UnitCost]])</f>
        <v>1069.3199999999997</v>
      </c>
      <c r="U141">
        <f>DATEDIF(Table1[[#This Row],[ShipDate]],Table1[[#This Row],[DeliveryDate]],"d")</f>
        <v>5</v>
      </c>
      <c r="V141" t="str">
        <f t="shared" si="5"/>
        <v>On Time</v>
      </c>
    </row>
    <row r="142" spans="2:22" x14ac:dyDescent="0.3">
      <c r="B142" t="str">
        <f t="shared" si="4"/>
        <v>SO-000241</v>
      </c>
      <c r="C142" t="s">
        <v>16</v>
      </c>
      <c r="D142" t="s">
        <v>20</v>
      </c>
      <c r="E142" s="1">
        <v>43200</v>
      </c>
      <c r="F142" s="1">
        <v>43267</v>
      </c>
      <c r="G142" s="1">
        <v>43295</v>
      </c>
      <c r="H142" s="1">
        <v>43299</v>
      </c>
      <c r="I142" t="s">
        <v>18</v>
      </c>
      <c r="J142">
        <v>7</v>
      </c>
      <c r="K142">
        <v>28</v>
      </c>
      <c r="L142">
        <v>148</v>
      </c>
      <c r="M142">
        <v>9</v>
      </c>
      <c r="N142">
        <v>1</v>
      </c>
      <c r="O142">
        <v>0.15</v>
      </c>
      <c r="P142">
        <v>743.43</v>
      </c>
      <c r="Q142">
        <v>978.2</v>
      </c>
      <c r="R142">
        <f>Table1[[#This Row],[OrderQuantity]]*Table1[[#This Row],[UnitPrice]]</f>
        <v>978.2</v>
      </c>
      <c r="S142">
        <f>Table1[[#This Row],[OrderQuantity]]*Table1[[#This Row],[UnitCost]]</f>
        <v>743.43</v>
      </c>
      <c r="T142">
        <f>Table1[[#This Row],[OrderQuantity]]*Table1[[#This Row],[UnitPrice]]*(1-Table1[[#This Row],[DiscountApplied]]) - (Table1[[#This Row],[OrderQuantity]]*Table1[[#This Row],[UnitCost]])</f>
        <v>88.040000000000077</v>
      </c>
      <c r="U142">
        <f>DATEDIF(Table1[[#This Row],[ShipDate]],Table1[[#This Row],[DeliveryDate]],"d")</f>
        <v>4</v>
      </c>
      <c r="V142" t="str">
        <f t="shared" si="5"/>
        <v>On Time</v>
      </c>
    </row>
    <row r="143" spans="2:22" x14ac:dyDescent="0.3">
      <c r="B143" t="str">
        <f t="shared" si="4"/>
        <v>SO-000242</v>
      </c>
      <c r="C143" t="s">
        <v>16</v>
      </c>
      <c r="D143" t="s">
        <v>20</v>
      </c>
      <c r="E143" s="1">
        <v>43200</v>
      </c>
      <c r="F143" s="1">
        <v>43267</v>
      </c>
      <c r="G143" s="1">
        <v>43282</v>
      </c>
      <c r="H143" s="1">
        <v>43291</v>
      </c>
      <c r="I143" t="s">
        <v>18</v>
      </c>
      <c r="J143">
        <v>11</v>
      </c>
      <c r="K143">
        <v>47</v>
      </c>
      <c r="L143">
        <v>170</v>
      </c>
      <c r="M143">
        <v>17</v>
      </c>
      <c r="N143">
        <v>1</v>
      </c>
      <c r="O143">
        <v>0.15</v>
      </c>
      <c r="P143">
        <v>1657.45</v>
      </c>
      <c r="Q143">
        <v>3946.3</v>
      </c>
      <c r="R143">
        <f>Table1[[#This Row],[OrderQuantity]]*Table1[[#This Row],[UnitPrice]]</f>
        <v>3946.3</v>
      </c>
      <c r="S143">
        <f>Table1[[#This Row],[OrderQuantity]]*Table1[[#This Row],[UnitCost]]</f>
        <v>1657.45</v>
      </c>
      <c r="T143">
        <f>Table1[[#This Row],[OrderQuantity]]*Table1[[#This Row],[UnitPrice]]*(1-Table1[[#This Row],[DiscountApplied]]) - (Table1[[#This Row],[OrderQuantity]]*Table1[[#This Row],[UnitCost]])</f>
        <v>1696.905</v>
      </c>
      <c r="U143">
        <f>DATEDIF(Table1[[#This Row],[ShipDate]],Table1[[#This Row],[DeliveryDate]],"d")</f>
        <v>9</v>
      </c>
      <c r="V143" t="str">
        <f t="shared" si="5"/>
        <v>Late</v>
      </c>
    </row>
    <row r="144" spans="2:22" x14ac:dyDescent="0.3">
      <c r="B144" t="str">
        <f t="shared" si="4"/>
        <v>SO-000243</v>
      </c>
      <c r="C144" t="s">
        <v>16</v>
      </c>
      <c r="D144" t="s">
        <v>20</v>
      </c>
      <c r="E144" s="1">
        <v>43200</v>
      </c>
      <c r="F144" s="1">
        <v>43267</v>
      </c>
      <c r="G144" s="1">
        <v>43286</v>
      </c>
      <c r="H144" s="1">
        <v>43287</v>
      </c>
      <c r="I144" t="s">
        <v>18</v>
      </c>
      <c r="J144">
        <v>3</v>
      </c>
      <c r="K144">
        <v>27</v>
      </c>
      <c r="L144">
        <v>181</v>
      </c>
      <c r="M144">
        <v>38</v>
      </c>
      <c r="N144">
        <v>2</v>
      </c>
      <c r="O144">
        <v>0.4</v>
      </c>
      <c r="P144">
        <v>922.86</v>
      </c>
      <c r="Q144">
        <v>1299.8</v>
      </c>
      <c r="R144">
        <f>Table1[[#This Row],[OrderQuantity]]*Table1[[#This Row],[UnitPrice]]</f>
        <v>2599.6</v>
      </c>
      <c r="S144">
        <f>Table1[[#This Row],[OrderQuantity]]*Table1[[#This Row],[UnitCost]]</f>
        <v>1845.72</v>
      </c>
      <c r="T144">
        <f>Table1[[#This Row],[OrderQuantity]]*Table1[[#This Row],[UnitPrice]]*(1-Table1[[#This Row],[DiscountApplied]]) - (Table1[[#This Row],[OrderQuantity]]*Table1[[#This Row],[UnitCost]])</f>
        <v>-285.96000000000004</v>
      </c>
      <c r="U144">
        <f>DATEDIF(Table1[[#This Row],[ShipDate]],Table1[[#This Row],[DeliveryDate]],"d")</f>
        <v>1</v>
      </c>
      <c r="V144" t="str">
        <f t="shared" si="5"/>
        <v>On Time</v>
      </c>
    </row>
    <row r="145" spans="2:22" x14ac:dyDescent="0.3">
      <c r="B145" t="str">
        <f t="shared" si="4"/>
        <v>SO-000244</v>
      </c>
      <c r="C145" t="s">
        <v>19</v>
      </c>
      <c r="D145" t="s">
        <v>26</v>
      </c>
      <c r="E145" s="1">
        <v>43200</v>
      </c>
      <c r="F145" s="1">
        <v>43268</v>
      </c>
      <c r="G145" s="1">
        <v>43295</v>
      </c>
      <c r="H145" s="1">
        <v>43305</v>
      </c>
      <c r="I145" t="s">
        <v>18</v>
      </c>
      <c r="J145">
        <v>19</v>
      </c>
      <c r="K145">
        <v>21</v>
      </c>
      <c r="L145">
        <v>77</v>
      </c>
      <c r="M145">
        <v>12</v>
      </c>
      <c r="N145">
        <v>4</v>
      </c>
      <c r="O145">
        <v>0.05</v>
      </c>
      <c r="P145">
        <v>2791.49</v>
      </c>
      <c r="Q145">
        <v>5815.6</v>
      </c>
      <c r="R145">
        <f>Table1[[#This Row],[OrderQuantity]]*Table1[[#This Row],[UnitPrice]]</f>
        <v>23262.400000000001</v>
      </c>
      <c r="S145">
        <f>Table1[[#This Row],[OrderQuantity]]*Table1[[#This Row],[UnitCost]]</f>
        <v>11165.96</v>
      </c>
      <c r="T145">
        <f>Table1[[#This Row],[OrderQuantity]]*Table1[[#This Row],[UnitPrice]]*(1-Table1[[#This Row],[DiscountApplied]]) - (Table1[[#This Row],[OrderQuantity]]*Table1[[#This Row],[UnitCost]])</f>
        <v>10933.32</v>
      </c>
      <c r="U145">
        <f>DATEDIF(Table1[[#This Row],[ShipDate]],Table1[[#This Row],[DeliveryDate]],"d")</f>
        <v>10</v>
      </c>
      <c r="V145" t="str">
        <f t="shared" si="5"/>
        <v>Late</v>
      </c>
    </row>
    <row r="146" spans="2:22" x14ac:dyDescent="0.3">
      <c r="B146" t="str">
        <f t="shared" si="4"/>
        <v>SO-000245</v>
      </c>
      <c r="C146" t="s">
        <v>16</v>
      </c>
      <c r="D146" t="s">
        <v>20</v>
      </c>
      <c r="E146" s="1">
        <v>43200</v>
      </c>
      <c r="F146" s="1">
        <v>43268</v>
      </c>
      <c r="G146" s="1">
        <v>43289</v>
      </c>
      <c r="H146" s="1">
        <v>43291</v>
      </c>
      <c r="I146" t="s">
        <v>18</v>
      </c>
      <c r="J146">
        <v>3</v>
      </c>
      <c r="K146">
        <v>43</v>
      </c>
      <c r="L146">
        <v>122</v>
      </c>
      <c r="M146">
        <v>23</v>
      </c>
      <c r="N146">
        <v>6</v>
      </c>
      <c r="O146">
        <v>0.15</v>
      </c>
      <c r="P146">
        <v>655.26</v>
      </c>
      <c r="Q146">
        <v>1092.0999999999999</v>
      </c>
      <c r="R146">
        <f>Table1[[#This Row],[OrderQuantity]]*Table1[[#This Row],[UnitPrice]]</f>
        <v>6552.5999999999995</v>
      </c>
      <c r="S146">
        <f>Table1[[#This Row],[OrderQuantity]]*Table1[[#This Row],[UnitCost]]</f>
        <v>3931.56</v>
      </c>
      <c r="T146">
        <f>Table1[[#This Row],[OrderQuantity]]*Table1[[#This Row],[UnitPrice]]*(1-Table1[[#This Row],[DiscountApplied]]) - (Table1[[#This Row],[OrderQuantity]]*Table1[[#This Row],[UnitCost]])</f>
        <v>1638.1499999999992</v>
      </c>
      <c r="U146">
        <f>DATEDIF(Table1[[#This Row],[ShipDate]],Table1[[#This Row],[DeliveryDate]],"d")</f>
        <v>2</v>
      </c>
      <c r="V146" t="str">
        <f t="shared" si="5"/>
        <v>On Time</v>
      </c>
    </row>
    <row r="147" spans="2:22" x14ac:dyDescent="0.3">
      <c r="B147" t="str">
        <f t="shared" si="4"/>
        <v>SO-000246</v>
      </c>
      <c r="C147" t="s">
        <v>21</v>
      </c>
      <c r="D147" t="s">
        <v>24</v>
      </c>
      <c r="E147" s="1">
        <v>43200</v>
      </c>
      <c r="F147" s="1">
        <v>43268</v>
      </c>
      <c r="G147" s="1">
        <v>43291</v>
      </c>
      <c r="H147" s="1">
        <v>43298</v>
      </c>
      <c r="I147" t="s">
        <v>18</v>
      </c>
      <c r="J147">
        <v>24</v>
      </c>
      <c r="K147">
        <v>42</v>
      </c>
      <c r="L147">
        <v>36</v>
      </c>
      <c r="M147">
        <v>18</v>
      </c>
      <c r="N147">
        <v>6</v>
      </c>
      <c r="O147">
        <v>0.15</v>
      </c>
      <c r="P147">
        <v>643.20000000000005</v>
      </c>
      <c r="Q147">
        <v>1072</v>
      </c>
      <c r="R147">
        <f>Table1[[#This Row],[OrderQuantity]]*Table1[[#This Row],[UnitPrice]]</f>
        <v>6432</v>
      </c>
      <c r="S147">
        <f>Table1[[#This Row],[OrderQuantity]]*Table1[[#This Row],[UnitCost]]</f>
        <v>3859.2000000000003</v>
      </c>
      <c r="T147">
        <f>Table1[[#This Row],[OrderQuantity]]*Table1[[#This Row],[UnitPrice]]*(1-Table1[[#This Row],[DiscountApplied]]) - (Table1[[#This Row],[OrderQuantity]]*Table1[[#This Row],[UnitCost]])</f>
        <v>1607.9999999999995</v>
      </c>
      <c r="U147">
        <f>DATEDIF(Table1[[#This Row],[ShipDate]],Table1[[#This Row],[DeliveryDate]],"d")</f>
        <v>7</v>
      </c>
      <c r="V147" t="str">
        <f t="shared" si="5"/>
        <v>On Time</v>
      </c>
    </row>
    <row r="148" spans="2:22" x14ac:dyDescent="0.3">
      <c r="B148" t="str">
        <f t="shared" si="4"/>
        <v>SO-000247</v>
      </c>
      <c r="C148" t="s">
        <v>19</v>
      </c>
      <c r="D148" t="s">
        <v>17</v>
      </c>
      <c r="E148" s="1">
        <v>43200</v>
      </c>
      <c r="F148" s="1">
        <v>43268</v>
      </c>
      <c r="G148" s="1">
        <v>43289</v>
      </c>
      <c r="H148" s="1">
        <v>43290</v>
      </c>
      <c r="I148" t="s">
        <v>18</v>
      </c>
      <c r="J148">
        <v>17</v>
      </c>
      <c r="K148">
        <v>34</v>
      </c>
      <c r="L148">
        <v>217</v>
      </c>
      <c r="M148">
        <v>16</v>
      </c>
      <c r="N148">
        <v>5</v>
      </c>
      <c r="O148">
        <v>0.05</v>
      </c>
      <c r="P148">
        <v>2653.2</v>
      </c>
      <c r="Q148">
        <v>4020</v>
      </c>
      <c r="R148">
        <f>Table1[[#This Row],[OrderQuantity]]*Table1[[#This Row],[UnitPrice]]</f>
        <v>20100</v>
      </c>
      <c r="S148">
        <f>Table1[[#This Row],[OrderQuantity]]*Table1[[#This Row],[UnitCost]]</f>
        <v>13266</v>
      </c>
      <c r="T148">
        <f>Table1[[#This Row],[OrderQuantity]]*Table1[[#This Row],[UnitPrice]]*(1-Table1[[#This Row],[DiscountApplied]]) - (Table1[[#This Row],[OrderQuantity]]*Table1[[#This Row],[UnitCost]])</f>
        <v>5829</v>
      </c>
      <c r="U148">
        <f>DATEDIF(Table1[[#This Row],[ShipDate]],Table1[[#This Row],[DeliveryDate]],"d")</f>
        <v>1</v>
      </c>
      <c r="V148" t="str">
        <f t="shared" si="5"/>
        <v>On Time</v>
      </c>
    </row>
    <row r="149" spans="2:22" x14ac:dyDescent="0.3">
      <c r="B149" t="str">
        <f t="shared" si="4"/>
        <v>SO-000248</v>
      </c>
      <c r="C149" t="s">
        <v>19</v>
      </c>
      <c r="D149" t="s">
        <v>26</v>
      </c>
      <c r="E149" s="1">
        <v>43200</v>
      </c>
      <c r="F149" s="1">
        <v>43268</v>
      </c>
      <c r="G149" s="1">
        <v>43291</v>
      </c>
      <c r="H149" s="1">
        <v>43296</v>
      </c>
      <c r="I149" t="s">
        <v>18</v>
      </c>
      <c r="J149">
        <v>20</v>
      </c>
      <c r="K149">
        <v>37</v>
      </c>
      <c r="L149">
        <v>63</v>
      </c>
      <c r="M149">
        <v>12</v>
      </c>
      <c r="N149">
        <v>4</v>
      </c>
      <c r="O149">
        <v>0.15</v>
      </c>
      <c r="P149">
        <v>669.73</v>
      </c>
      <c r="Q149">
        <v>984.9</v>
      </c>
      <c r="R149">
        <f>Table1[[#This Row],[OrderQuantity]]*Table1[[#This Row],[UnitPrice]]</f>
        <v>3939.6</v>
      </c>
      <c r="S149">
        <f>Table1[[#This Row],[OrderQuantity]]*Table1[[#This Row],[UnitCost]]</f>
        <v>2678.92</v>
      </c>
      <c r="T149">
        <f>Table1[[#This Row],[OrderQuantity]]*Table1[[#This Row],[UnitPrice]]*(1-Table1[[#This Row],[DiscountApplied]]) - (Table1[[#This Row],[OrderQuantity]]*Table1[[#This Row],[UnitCost]])</f>
        <v>669.73999999999978</v>
      </c>
      <c r="U149">
        <f>DATEDIF(Table1[[#This Row],[ShipDate]],Table1[[#This Row],[DeliveryDate]],"d")</f>
        <v>5</v>
      </c>
      <c r="V149" t="str">
        <f t="shared" si="5"/>
        <v>On Time</v>
      </c>
    </row>
    <row r="150" spans="2:22" x14ac:dyDescent="0.3">
      <c r="B150" t="str">
        <f t="shared" si="4"/>
        <v>SO-000249</v>
      </c>
      <c r="C150" t="s">
        <v>21</v>
      </c>
      <c r="D150" t="s">
        <v>25</v>
      </c>
      <c r="E150" s="1">
        <v>43200</v>
      </c>
      <c r="F150" s="1">
        <v>43268</v>
      </c>
      <c r="G150" s="1">
        <v>43283</v>
      </c>
      <c r="H150" s="1">
        <v>43285</v>
      </c>
      <c r="I150" t="s">
        <v>18</v>
      </c>
      <c r="J150">
        <v>21</v>
      </c>
      <c r="K150">
        <v>50</v>
      </c>
      <c r="L150">
        <v>341</v>
      </c>
      <c r="M150">
        <v>7</v>
      </c>
      <c r="N150">
        <v>7</v>
      </c>
      <c r="O150">
        <v>0.05</v>
      </c>
      <c r="P150">
        <v>100.23</v>
      </c>
      <c r="Q150">
        <v>227.8</v>
      </c>
      <c r="R150">
        <f>Table1[[#This Row],[OrderQuantity]]*Table1[[#This Row],[UnitPrice]]</f>
        <v>1594.6000000000001</v>
      </c>
      <c r="S150">
        <f>Table1[[#This Row],[OrderQuantity]]*Table1[[#This Row],[UnitCost]]</f>
        <v>701.61</v>
      </c>
      <c r="T150">
        <f>Table1[[#This Row],[OrderQuantity]]*Table1[[#This Row],[UnitPrice]]*(1-Table1[[#This Row],[DiscountApplied]]) - (Table1[[#This Row],[OrderQuantity]]*Table1[[#This Row],[UnitCost]])</f>
        <v>813.2600000000001</v>
      </c>
      <c r="U150">
        <f>DATEDIF(Table1[[#This Row],[ShipDate]],Table1[[#This Row],[DeliveryDate]],"d")</f>
        <v>2</v>
      </c>
      <c r="V150" t="str">
        <f t="shared" si="5"/>
        <v>On Time</v>
      </c>
    </row>
    <row r="151" spans="2:22" x14ac:dyDescent="0.3">
      <c r="B151" t="str">
        <f t="shared" si="4"/>
        <v>SO-000250</v>
      </c>
      <c r="C151" t="s">
        <v>16</v>
      </c>
      <c r="D151" t="s">
        <v>24</v>
      </c>
      <c r="E151" s="1">
        <v>43100</v>
      </c>
      <c r="F151" s="1">
        <v>43268</v>
      </c>
      <c r="G151" s="1">
        <v>43274</v>
      </c>
      <c r="H151" s="1">
        <v>43277</v>
      </c>
      <c r="I151" t="s">
        <v>18</v>
      </c>
      <c r="J151">
        <v>3</v>
      </c>
      <c r="K151">
        <v>17</v>
      </c>
      <c r="L151">
        <v>36</v>
      </c>
      <c r="M151">
        <v>35</v>
      </c>
      <c r="N151">
        <v>3</v>
      </c>
      <c r="O151">
        <v>0.15</v>
      </c>
      <c r="P151">
        <v>3314.36</v>
      </c>
      <c r="Q151">
        <v>3993.2</v>
      </c>
      <c r="R151">
        <f>Table1[[#This Row],[OrderQuantity]]*Table1[[#This Row],[UnitPrice]]</f>
        <v>11979.599999999999</v>
      </c>
      <c r="S151">
        <f>Table1[[#This Row],[OrderQuantity]]*Table1[[#This Row],[UnitCost]]</f>
        <v>9943.08</v>
      </c>
      <c r="T151">
        <f>Table1[[#This Row],[OrderQuantity]]*Table1[[#This Row],[UnitPrice]]*(1-Table1[[#This Row],[DiscountApplied]]) - (Table1[[#This Row],[OrderQuantity]]*Table1[[#This Row],[UnitCost]])</f>
        <v>239.57999999999811</v>
      </c>
      <c r="U151">
        <f>DATEDIF(Table1[[#This Row],[ShipDate]],Table1[[#This Row],[DeliveryDate]],"d")</f>
        <v>3</v>
      </c>
      <c r="V151" t="str">
        <f t="shared" si="5"/>
        <v>On Time</v>
      </c>
    </row>
    <row r="152" spans="2:22" x14ac:dyDescent="0.3">
      <c r="B152" t="str">
        <f t="shared" si="4"/>
        <v>SO-000251</v>
      </c>
      <c r="C152" t="s">
        <v>19</v>
      </c>
      <c r="D152" t="s">
        <v>20</v>
      </c>
      <c r="E152" s="1">
        <v>43100</v>
      </c>
      <c r="F152" s="1">
        <v>43268</v>
      </c>
      <c r="G152" s="1">
        <v>43280</v>
      </c>
      <c r="H152" s="1">
        <v>43289</v>
      </c>
      <c r="I152" t="s">
        <v>18</v>
      </c>
      <c r="J152">
        <v>12</v>
      </c>
      <c r="K152">
        <v>25</v>
      </c>
      <c r="L152">
        <v>163</v>
      </c>
      <c r="M152">
        <v>26</v>
      </c>
      <c r="N152">
        <v>4</v>
      </c>
      <c r="O152">
        <v>0.08</v>
      </c>
      <c r="P152">
        <v>185.72</v>
      </c>
      <c r="Q152">
        <v>221.1</v>
      </c>
      <c r="R152">
        <f>Table1[[#This Row],[OrderQuantity]]*Table1[[#This Row],[UnitPrice]]</f>
        <v>884.4</v>
      </c>
      <c r="S152">
        <f>Table1[[#This Row],[OrderQuantity]]*Table1[[#This Row],[UnitCost]]</f>
        <v>742.88</v>
      </c>
      <c r="T152">
        <f>Table1[[#This Row],[OrderQuantity]]*Table1[[#This Row],[UnitPrice]]*(1-Table1[[#This Row],[DiscountApplied]]) - (Table1[[#This Row],[OrderQuantity]]*Table1[[#This Row],[UnitCost]])</f>
        <v>70.768000000000029</v>
      </c>
      <c r="U152">
        <f>DATEDIF(Table1[[#This Row],[ShipDate]],Table1[[#This Row],[DeliveryDate]],"d")</f>
        <v>9</v>
      </c>
      <c r="V152" t="str">
        <f t="shared" si="5"/>
        <v>Late</v>
      </c>
    </row>
    <row r="153" spans="2:22" x14ac:dyDescent="0.3">
      <c r="B153" t="str">
        <f t="shared" si="4"/>
        <v>SO-000252</v>
      </c>
      <c r="C153" t="s">
        <v>19</v>
      </c>
      <c r="D153" t="s">
        <v>20</v>
      </c>
      <c r="E153" s="1">
        <v>43200</v>
      </c>
      <c r="F153" s="1">
        <v>43269</v>
      </c>
      <c r="G153" s="1">
        <v>43285</v>
      </c>
      <c r="H153" s="1">
        <v>43295</v>
      </c>
      <c r="I153" t="s">
        <v>18</v>
      </c>
      <c r="J153">
        <v>12</v>
      </c>
      <c r="K153">
        <v>21</v>
      </c>
      <c r="L153">
        <v>101</v>
      </c>
      <c r="M153">
        <v>43</v>
      </c>
      <c r="N153">
        <v>6</v>
      </c>
      <c r="O153">
        <v>0.08</v>
      </c>
      <c r="P153">
        <v>2819.63</v>
      </c>
      <c r="Q153">
        <v>3356.7</v>
      </c>
      <c r="R153">
        <f>Table1[[#This Row],[OrderQuantity]]*Table1[[#This Row],[UnitPrice]]</f>
        <v>20140.199999999997</v>
      </c>
      <c r="S153">
        <f>Table1[[#This Row],[OrderQuantity]]*Table1[[#This Row],[UnitCost]]</f>
        <v>16917.78</v>
      </c>
      <c r="T153">
        <f>Table1[[#This Row],[OrderQuantity]]*Table1[[#This Row],[UnitPrice]]*(1-Table1[[#This Row],[DiscountApplied]]) - (Table1[[#This Row],[OrderQuantity]]*Table1[[#This Row],[UnitCost]])</f>
        <v>1611.2039999999979</v>
      </c>
      <c r="U153">
        <f>DATEDIF(Table1[[#This Row],[ShipDate]],Table1[[#This Row],[DeliveryDate]],"d")</f>
        <v>10</v>
      </c>
      <c r="V153" t="str">
        <f t="shared" si="5"/>
        <v>Late</v>
      </c>
    </row>
    <row r="154" spans="2:22" x14ac:dyDescent="0.3">
      <c r="B154" t="str">
        <f t="shared" si="4"/>
        <v>SO-000253</v>
      </c>
      <c r="C154" t="s">
        <v>16</v>
      </c>
      <c r="D154" t="s">
        <v>23</v>
      </c>
      <c r="E154" s="1">
        <v>43100</v>
      </c>
      <c r="F154" s="1">
        <v>43269</v>
      </c>
      <c r="G154" s="1">
        <v>43290</v>
      </c>
      <c r="H154" s="1">
        <v>43296</v>
      </c>
      <c r="I154" t="s">
        <v>18</v>
      </c>
      <c r="J154">
        <v>1</v>
      </c>
      <c r="K154">
        <v>35</v>
      </c>
      <c r="L154">
        <v>321</v>
      </c>
      <c r="M154">
        <v>12</v>
      </c>
      <c r="N154">
        <v>1</v>
      </c>
      <c r="O154">
        <v>0.05</v>
      </c>
      <c r="P154">
        <v>1157.22</v>
      </c>
      <c r="Q154">
        <v>1701.8</v>
      </c>
      <c r="R154">
        <f>Table1[[#This Row],[OrderQuantity]]*Table1[[#This Row],[UnitPrice]]</f>
        <v>1701.8</v>
      </c>
      <c r="S154">
        <f>Table1[[#This Row],[OrderQuantity]]*Table1[[#This Row],[UnitCost]]</f>
        <v>1157.22</v>
      </c>
      <c r="T154">
        <f>Table1[[#This Row],[OrderQuantity]]*Table1[[#This Row],[UnitPrice]]*(1-Table1[[#This Row],[DiscountApplied]]) - (Table1[[#This Row],[OrderQuantity]]*Table1[[#This Row],[UnitCost]])</f>
        <v>459.48999999999978</v>
      </c>
      <c r="U154">
        <f>DATEDIF(Table1[[#This Row],[ShipDate]],Table1[[#This Row],[DeliveryDate]],"d")</f>
        <v>6</v>
      </c>
      <c r="V154" t="str">
        <f t="shared" si="5"/>
        <v>On Time</v>
      </c>
    </row>
    <row r="155" spans="2:22" x14ac:dyDescent="0.3">
      <c r="B155" t="str">
        <f t="shared" si="4"/>
        <v>SO-000254</v>
      </c>
      <c r="C155" t="s">
        <v>16</v>
      </c>
      <c r="D155" t="s">
        <v>23</v>
      </c>
      <c r="E155" s="1">
        <v>43200</v>
      </c>
      <c r="F155" s="1">
        <v>43269</v>
      </c>
      <c r="G155" s="1">
        <v>43289</v>
      </c>
      <c r="H155" s="1">
        <v>43290</v>
      </c>
      <c r="I155" t="s">
        <v>18</v>
      </c>
      <c r="J155">
        <v>3</v>
      </c>
      <c r="K155">
        <v>9</v>
      </c>
      <c r="L155">
        <v>276</v>
      </c>
      <c r="M155">
        <v>8</v>
      </c>
      <c r="N155">
        <v>3</v>
      </c>
      <c r="O155">
        <v>0.15</v>
      </c>
      <c r="P155">
        <v>2181.19</v>
      </c>
      <c r="Q155">
        <v>2566.1</v>
      </c>
      <c r="R155">
        <f>Table1[[#This Row],[OrderQuantity]]*Table1[[#This Row],[UnitPrice]]</f>
        <v>7698.2999999999993</v>
      </c>
      <c r="S155">
        <f>Table1[[#This Row],[OrderQuantity]]*Table1[[#This Row],[UnitCost]]</f>
        <v>6543.57</v>
      </c>
      <c r="T155">
        <f>Table1[[#This Row],[OrderQuantity]]*Table1[[#This Row],[UnitPrice]]*(1-Table1[[#This Row],[DiscountApplied]]) - (Table1[[#This Row],[OrderQuantity]]*Table1[[#This Row],[UnitCost]])</f>
        <v>-1.5000000000327418E-2</v>
      </c>
      <c r="U155">
        <f>DATEDIF(Table1[[#This Row],[ShipDate]],Table1[[#This Row],[DeliveryDate]],"d")</f>
        <v>1</v>
      </c>
      <c r="V155" t="str">
        <f t="shared" si="5"/>
        <v>On Time</v>
      </c>
    </row>
    <row r="156" spans="2:22" x14ac:dyDescent="0.3">
      <c r="B156" t="str">
        <f t="shared" si="4"/>
        <v>SO-000255</v>
      </c>
      <c r="C156" t="s">
        <v>16</v>
      </c>
      <c r="D156" t="s">
        <v>20</v>
      </c>
      <c r="E156" s="1">
        <v>43100</v>
      </c>
      <c r="F156" s="1">
        <v>43269</v>
      </c>
      <c r="G156" s="1">
        <v>43273</v>
      </c>
      <c r="H156" s="1">
        <v>43277</v>
      </c>
      <c r="I156" t="s">
        <v>18</v>
      </c>
      <c r="J156">
        <v>6</v>
      </c>
      <c r="K156">
        <v>22</v>
      </c>
      <c r="L156">
        <v>101</v>
      </c>
      <c r="M156">
        <v>5</v>
      </c>
      <c r="N156">
        <v>4</v>
      </c>
      <c r="O156">
        <v>0.05</v>
      </c>
      <c r="P156">
        <v>126.03</v>
      </c>
      <c r="Q156">
        <v>221.1</v>
      </c>
      <c r="R156">
        <f>Table1[[#This Row],[OrderQuantity]]*Table1[[#This Row],[UnitPrice]]</f>
        <v>884.4</v>
      </c>
      <c r="S156">
        <f>Table1[[#This Row],[OrderQuantity]]*Table1[[#This Row],[UnitCost]]</f>
        <v>504.12</v>
      </c>
      <c r="T156">
        <f>Table1[[#This Row],[OrderQuantity]]*Table1[[#This Row],[UnitPrice]]*(1-Table1[[#This Row],[DiscountApplied]]) - (Table1[[#This Row],[OrderQuantity]]*Table1[[#This Row],[UnitCost]])</f>
        <v>336.05999999999995</v>
      </c>
      <c r="U156">
        <f>DATEDIF(Table1[[#This Row],[ShipDate]],Table1[[#This Row],[DeliveryDate]],"d")</f>
        <v>4</v>
      </c>
      <c r="V156" t="str">
        <f t="shared" si="5"/>
        <v>On Time</v>
      </c>
    </row>
    <row r="157" spans="2:22" x14ac:dyDescent="0.3">
      <c r="B157" t="str">
        <f t="shared" si="4"/>
        <v>SO-000256</v>
      </c>
      <c r="C157" t="s">
        <v>16</v>
      </c>
      <c r="D157" t="s">
        <v>17</v>
      </c>
      <c r="E157" s="1">
        <v>43200</v>
      </c>
      <c r="F157" s="1">
        <v>43269</v>
      </c>
      <c r="G157" s="1">
        <v>43281</v>
      </c>
      <c r="H157" s="1">
        <v>43286</v>
      </c>
      <c r="I157" t="s">
        <v>18</v>
      </c>
      <c r="J157">
        <v>5</v>
      </c>
      <c r="K157">
        <v>28</v>
      </c>
      <c r="L157">
        <v>248</v>
      </c>
      <c r="M157">
        <v>4</v>
      </c>
      <c r="N157">
        <v>1</v>
      </c>
      <c r="O157">
        <v>0.1</v>
      </c>
      <c r="P157">
        <v>980.21</v>
      </c>
      <c r="Q157">
        <v>1782.2</v>
      </c>
      <c r="R157">
        <f>Table1[[#This Row],[OrderQuantity]]*Table1[[#This Row],[UnitPrice]]</f>
        <v>1782.2</v>
      </c>
      <c r="S157">
        <f>Table1[[#This Row],[OrderQuantity]]*Table1[[#This Row],[UnitCost]]</f>
        <v>980.21</v>
      </c>
      <c r="T157">
        <f>Table1[[#This Row],[OrderQuantity]]*Table1[[#This Row],[UnitPrice]]*(1-Table1[[#This Row],[DiscountApplied]]) - (Table1[[#This Row],[OrderQuantity]]*Table1[[#This Row],[UnitCost]])</f>
        <v>623.77</v>
      </c>
      <c r="U157">
        <f>DATEDIF(Table1[[#This Row],[ShipDate]],Table1[[#This Row],[DeliveryDate]],"d")</f>
        <v>5</v>
      </c>
      <c r="V157" t="str">
        <f t="shared" si="5"/>
        <v>On Time</v>
      </c>
    </row>
    <row r="158" spans="2:22" x14ac:dyDescent="0.3">
      <c r="B158" t="str">
        <f t="shared" si="4"/>
        <v>SO-000257</v>
      </c>
      <c r="C158" t="s">
        <v>21</v>
      </c>
      <c r="D158" t="s">
        <v>20</v>
      </c>
      <c r="E158" s="1">
        <v>43100</v>
      </c>
      <c r="F158" s="1">
        <v>43269</v>
      </c>
      <c r="G158" s="1">
        <v>43296</v>
      </c>
      <c r="H158" s="1">
        <v>43297</v>
      </c>
      <c r="I158" t="s">
        <v>18</v>
      </c>
      <c r="J158">
        <v>24</v>
      </c>
      <c r="K158">
        <v>41</v>
      </c>
      <c r="L158">
        <v>95</v>
      </c>
      <c r="M158">
        <v>35</v>
      </c>
      <c r="N158">
        <v>8</v>
      </c>
      <c r="O158">
        <v>0.05</v>
      </c>
      <c r="P158">
        <v>801.32</v>
      </c>
      <c r="Q158">
        <v>2003.3</v>
      </c>
      <c r="R158">
        <f>Table1[[#This Row],[OrderQuantity]]*Table1[[#This Row],[UnitPrice]]</f>
        <v>16026.4</v>
      </c>
      <c r="S158">
        <f>Table1[[#This Row],[OrderQuantity]]*Table1[[#This Row],[UnitCost]]</f>
        <v>6410.56</v>
      </c>
      <c r="T158">
        <f>Table1[[#This Row],[OrderQuantity]]*Table1[[#This Row],[UnitPrice]]*(1-Table1[[#This Row],[DiscountApplied]]) - (Table1[[#This Row],[OrderQuantity]]*Table1[[#This Row],[UnitCost]])</f>
        <v>8814.5199999999968</v>
      </c>
      <c r="U158">
        <f>DATEDIF(Table1[[#This Row],[ShipDate]],Table1[[#This Row],[DeliveryDate]],"d")</f>
        <v>1</v>
      </c>
      <c r="V158" t="str">
        <f t="shared" si="5"/>
        <v>On Time</v>
      </c>
    </row>
    <row r="159" spans="2:22" x14ac:dyDescent="0.3">
      <c r="B159" t="str">
        <f t="shared" si="4"/>
        <v>SO-000258</v>
      </c>
      <c r="C159" t="s">
        <v>21</v>
      </c>
      <c r="D159" t="s">
        <v>24</v>
      </c>
      <c r="E159" s="1">
        <v>43100</v>
      </c>
      <c r="F159" s="1">
        <v>43269</v>
      </c>
      <c r="G159" s="1">
        <v>43290</v>
      </c>
      <c r="H159" s="1">
        <v>43297</v>
      </c>
      <c r="I159" t="s">
        <v>18</v>
      </c>
      <c r="J159">
        <v>20</v>
      </c>
      <c r="K159">
        <v>28</v>
      </c>
      <c r="L159">
        <v>33</v>
      </c>
      <c r="M159">
        <v>5</v>
      </c>
      <c r="N159">
        <v>5</v>
      </c>
      <c r="O159">
        <v>0.08</v>
      </c>
      <c r="P159">
        <v>1502.68</v>
      </c>
      <c r="Q159">
        <v>2385.1999999999998</v>
      </c>
      <c r="R159">
        <f>Table1[[#This Row],[OrderQuantity]]*Table1[[#This Row],[UnitPrice]]</f>
        <v>11926</v>
      </c>
      <c r="S159">
        <f>Table1[[#This Row],[OrderQuantity]]*Table1[[#This Row],[UnitCost]]</f>
        <v>7513.4000000000005</v>
      </c>
      <c r="T159">
        <f>Table1[[#This Row],[OrderQuantity]]*Table1[[#This Row],[UnitPrice]]*(1-Table1[[#This Row],[DiscountApplied]]) - (Table1[[#This Row],[OrderQuantity]]*Table1[[#This Row],[UnitCost]])</f>
        <v>3458.5199999999995</v>
      </c>
      <c r="U159">
        <f>DATEDIF(Table1[[#This Row],[ShipDate]],Table1[[#This Row],[DeliveryDate]],"d")</f>
        <v>7</v>
      </c>
      <c r="V159" t="str">
        <f t="shared" si="5"/>
        <v>On Time</v>
      </c>
    </row>
    <row r="160" spans="2:22" x14ac:dyDescent="0.3">
      <c r="B160" t="str">
        <f t="shared" si="4"/>
        <v>SO-000259</v>
      </c>
      <c r="C160" t="s">
        <v>19</v>
      </c>
      <c r="D160" t="s">
        <v>24</v>
      </c>
      <c r="E160" s="1">
        <v>43200</v>
      </c>
      <c r="F160" s="1">
        <v>43269</v>
      </c>
      <c r="G160" s="1">
        <v>43292</v>
      </c>
      <c r="H160" s="1">
        <v>43298</v>
      </c>
      <c r="I160" t="s">
        <v>18</v>
      </c>
      <c r="J160">
        <v>13</v>
      </c>
      <c r="K160">
        <v>22</v>
      </c>
      <c r="L160">
        <v>12</v>
      </c>
      <c r="M160">
        <v>21</v>
      </c>
      <c r="N160">
        <v>1</v>
      </c>
      <c r="O160">
        <v>0.1</v>
      </c>
      <c r="P160">
        <v>1784.88</v>
      </c>
      <c r="Q160">
        <v>2231.1</v>
      </c>
      <c r="R160">
        <f>Table1[[#This Row],[OrderQuantity]]*Table1[[#This Row],[UnitPrice]]</f>
        <v>2231.1</v>
      </c>
      <c r="S160">
        <f>Table1[[#This Row],[OrderQuantity]]*Table1[[#This Row],[UnitCost]]</f>
        <v>1784.88</v>
      </c>
      <c r="T160">
        <f>Table1[[#This Row],[OrderQuantity]]*Table1[[#This Row],[UnitPrice]]*(1-Table1[[#This Row],[DiscountApplied]]) - (Table1[[#This Row],[OrderQuantity]]*Table1[[#This Row],[UnitCost]])</f>
        <v>223.1099999999999</v>
      </c>
      <c r="U160">
        <f>DATEDIF(Table1[[#This Row],[ShipDate]],Table1[[#This Row],[DeliveryDate]],"d")</f>
        <v>6</v>
      </c>
      <c r="V160" t="str">
        <f t="shared" si="5"/>
        <v>On Time</v>
      </c>
    </row>
    <row r="161" spans="2:22" x14ac:dyDescent="0.3">
      <c r="B161" t="str">
        <f t="shared" si="4"/>
        <v>SO-000260</v>
      </c>
      <c r="C161" t="s">
        <v>16</v>
      </c>
      <c r="D161" t="s">
        <v>20</v>
      </c>
      <c r="E161" s="1">
        <v>43200</v>
      </c>
      <c r="F161" s="1">
        <v>43269</v>
      </c>
      <c r="G161" s="1">
        <v>43283</v>
      </c>
      <c r="H161" s="1">
        <v>43288</v>
      </c>
      <c r="I161" t="s">
        <v>18</v>
      </c>
      <c r="J161">
        <v>10</v>
      </c>
      <c r="K161">
        <v>26</v>
      </c>
      <c r="L161">
        <v>119</v>
      </c>
      <c r="M161">
        <v>35</v>
      </c>
      <c r="N161">
        <v>1</v>
      </c>
      <c r="O161">
        <v>0.05</v>
      </c>
      <c r="P161">
        <v>412.05</v>
      </c>
      <c r="Q161">
        <v>1005</v>
      </c>
      <c r="R161">
        <f>Table1[[#This Row],[OrderQuantity]]*Table1[[#This Row],[UnitPrice]]</f>
        <v>1005</v>
      </c>
      <c r="S161">
        <f>Table1[[#This Row],[OrderQuantity]]*Table1[[#This Row],[UnitCost]]</f>
        <v>412.05</v>
      </c>
      <c r="T161">
        <f>Table1[[#This Row],[OrderQuantity]]*Table1[[#This Row],[UnitPrice]]*(1-Table1[[#This Row],[DiscountApplied]]) - (Table1[[#This Row],[OrderQuantity]]*Table1[[#This Row],[UnitCost]])</f>
        <v>542.70000000000005</v>
      </c>
      <c r="U161">
        <f>DATEDIF(Table1[[#This Row],[ShipDate]],Table1[[#This Row],[DeliveryDate]],"d")</f>
        <v>5</v>
      </c>
      <c r="V161" t="str">
        <f t="shared" si="5"/>
        <v>On Time</v>
      </c>
    </row>
    <row r="162" spans="2:22" x14ac:dyDescent="0.3">
      <c r="B162" t="str">
        <f t="shared" si="4"/>
        <v>SO-000261</v>
      </c>
      <c r="C162" t="s">
        <v>21</v>
      </c>
      <c r="D162" t="s">
        <v>23</v>
      </c>
      <c r="E162" s="1">
        <v>43200</v>
      </c>
      <c r="F162" s="1">
        <v>43269</v>
      </c>
      <c r="G162" s="1">
        <v>43293</v>
      </c>
      <c r="H162" s="1">
        <v>43300</v>
      </c>
      <c r="I162" t="s">
        <v>18</v>
      </c>
      <c r="J162">
        <v>23</v>
      </c>
      <c r="K162">
        <v>12</v>
      </c>
      <c r="L162">
        <v>290</v>
      </c>
      <c r="M162">
        <v>40</v>
      </c>
      <c r="N162">
        <v>7</v>
      </c>
      <c r="O162">
        <v>0.05</v>
      </c>
      <c r="P162">
        <v>1939.25</v>
      </c>
      <c r="Q162">
        <v>2693.4</v>
      </c>
      <c r="R162">
        <f>Table1[[#This Row],[OrderQuantity]]*Table1[[#This Row],[UnitPrice]]</f>
        <v>18853.8</v>
      </c>
      <c r="S162">
        <f>Table1[[#This Row],[OrderQuantity]]*Table1[[#This Row],[UnitCost]]</f>
        <v>13574.75</v>
      </c>
      <c r="T162">
        <f>Table1[[#This Row],[OrderQuantity]]*Table1[[#This Row],[UnitPrice]]*(1-Table1[[#This Row],[DiscountApplied]]) - (Table1[[#This Row],[OrderQuantity]]*Table1[[#This Row],[UnitCost]])</f>
        <v>4336.3599999999969</v>
      </c>
      <c r="U162">
        <f>DATEDIF(Table1[[#This Row],[ShipDate]],Table1[[#This Row],[DeliveryDate]],"d")</f>
        <v>7</v>
      </c>
      <c r="V162" t="str">
        <f t="shared" si="5"/>
        <v>On Time</v>
      </c>
    </row>
    <row r="163" spans="2:22" x14ac:dyDescent="0.3">
      <c r="B163" t="str">
        <f t="shared" si="4"/>
        <v>SO-000262</v>
      </c>
      <c r="C163" t="s">
        <v>19</v>
      </c>
      <c r="D163" t="s">
        <v>20</v>
      </c>
      <c r="E163" s="1">
        <v>43200</v>
      </c>
      <c r="F163" s="1">
        <v>43269</v>
      </c>
      <c r="G163" s="1">
        <v>43291</v>
      </c>
      <c r="H163" s="1">
        <v>43292</v>
      </c>
      <c r="I163" t="s">
        <v>18</v>
      </c>
      <c r="J163">
        <v>17</v>
      </c>
      <c r="K163">
        <v>31</v>
      </c>
      <c r="L163">
        <v>110</v>
      </c>
      <c r="M163">
        <v>36</v>
      </c>
      <c r="N163">
        <v>4</v>
      </c>
      <c r="O163">
        <v>0.08</v>
      </c>
      <c r="P163">
        <v>652.25</v>
      </c>
      <c r="Q163">
        <v>1105.5</v>
      </c>
      <c r="R163">
        <f>Table1[[#This Row],[OrderQuantity]]*Table1[[#This Row],[UnitPrice]]</f>
        <v>4422</v>
      </c>
      <c r="S163">
        <f>Table1[[#This Row],[OrderQuantity]]*Table1[[#This Row],[UnitCost]]</f>
        <v>2609</v>
      </c>
      <c r="T163">
        <f>Table1[[#This Row],[OrderQuantity]]*Table1[[#This Row],[UnitPrice]]*(1-Table1[[#This Row],[DiscountApplied]]) - (Table1[[#This Row],[OrderQuantity]]*Table1[[#This Row],[UnitCost]])</f>
        <v>1459.2400000000002</v>
      </c>
      <c r="U163">
        <f>DATEDIF(Table1[[#This Row],[ShipDate]],Table1[[#This Row],[DeliveryDate]],"d")</f>
        <v>1</v>
      </c>
      <c r="V163" t="str">
        <f t="shared" si="5"/>
        <v>On Time</v>
      </c>
    </row>
    <row r="164" spans="2:22" x14ac:dyDescent="0.3">
      <c r="B164" t="str">
        <f t="shared" si="4"/>
        <v>SO-000263</v>
      </c>
      <c r="C164" t="s">
        <v>19</v>
      </c>
      <c r="D164" t="s">
        <v>26</v>
      </c>
      <c r="E164" s="1">
        <v>43200</v>
      </c>
      <c r="F164" s="1">
        <v>43270</v>
      </c>
      <c r="G164" s="1">
        <v>43291</v>
      </c>
      <c r="H164" s="1">
        <v>43298</v>
      </c>
      <c r="I164" t="s">
        <v>18</v>
      </c>
      <c r="J164">
        <v>17</v>
      </c>
      <c r="K164">
        <v>25</v>
      </c>
      <c r="L164">
        <v>87</v>
      </c>
      <c r="M164">
        <v>39</v>
      </c>
      <c r="N164">
        <v>1</v>
      </c>
      <c r="O164">
        <v>0.08</v>
      </c>
      <c r="P164">
        <v>1088.42</v>
      </c>
      <c r="Q164">
        <v>1909.5</v>
      </c>
      <c r="R164">
        <f>Table1[[#This Row],[OrderQuantity]]*Table1[[#This Row],[UnitPrice]]</f>
        <v>1909.5</v>
      </c>
      <c r="S164">
        <f>Table1[[#This Row],[OrderQuantity]]*Table1[[#This Row],[UnitCost]]</f>
        <v>1088.42</v>
      </c>
      <c r="T164">
        <f>Table1[[#This Row],[OrderQuantity]]*Table1[[#This Row],[UnitPrice]]*(1-Table1[[#This Row],[DiscountApplied]]) - (Table1[[#This Row],[OrderQuantity]]*Table1[[#This Row],[UnitCost]])</f>
        <v>668.31999999999994</v>
      </c>
      <c r="U164">
        <f>DATEDIF(Table1[[#This Row],[ShipDate]],Table1[[#This Row],[DeliveryDate]],"d")</f>
        <v>7</v>
      </c>
      <c r="V164" t="str">
        <f t="shared" si="5"/>
        <v>On Time</v>
      </c>
    </row>
    <row r="165" spans="2:22" x14ac:dyDescent="0.3">
      <c r="B165" t="str">
        <f t="shared" si="4"/>
        <v>SO-000264</v>
      </c>
      <c r="C165" t="s">
        <v>21</v>
      </c>
      <c r="D165" t="s">
        <v>20</v>
      </c>
      <c r="E165" s="1">
        <v>43200</v>
      </c>
      <c r="F165" s="1">
        <v>43270</v>
      </c>
      <c r="G165" s="1">
        <v>43272</v>
      </c>
      <c r="H165" s="1">
        <v>43277</v>
      </c>
      <c r="I165" t="s">
        <v>18</v>
      </c>
      <c r="J165">
        <v>21</v>
      </c>
      <c r="K165">
        <v>35</v>
      </c>
      <c r="L165">
        <v>177</v>
      </c>
      <c r="M165">
        <v>38</v>
      </c>
      <c r="N165">
        <v>7</v>
      </c>
      <c r="O165">
        <v>0.2</v>
      </c>
      <c r="P165">
        <v>850.36</v>
      </c>
      <c r="Q165">
        <v>1118.9000000000001</v>
      </c>
      <c r="R165">
        <f>Table1[[#This Row],[OrderQuantity]]*Table1[[#This Row],[UnitPrice]]</f>
        <v>7832.3000000000011</v>
      </c>
      <c r="S165">
        <f>Table1[[#This Row],[OrderQuantity]]*Table1[[#This Row],[UnitCost]]</f>
        <v>5952.52</v>
      </c>
      <c r="T165">
        <f>Table1[[#This Row],[OrderQuantity]]*Table1[[#This Row],[UnitPrice]]*(1-Table1[[#This Row],[DiscountApplied]]) - (Table1[[#This Row],[OrderQuantity]]*Table1[[#This Row],[UnitCost]])</f>
        <v>313.32000000000062</v>
      </c>
      <c r="U165">
        <f>DATEDIF(Table1[[#This Row],[ShipDate]],Table1[[#This Row],[DeliveryDate]],"d")</f>
        <v>5</v>
      </c>
      <c r="V165" t="str">
        <f t="shared" si="5"/>
        <v>On Time</v>
      </c>
    </row>
    <row r="166" spans="2:22" x14ac:dyDescent="0.3">
      <c r="B166" t="str">
        <f t="shared" si="4"/>
        <v>SO-000265</v>
      </c>
      <c r="C166" t="s">
        <v>16</v>
      </c>
      <c r="D166" t="s">
        <v>20</v>
      </c>
      <c r="E166" s="1">
        <v>43200</v>
      </c>
      <c r="F166" s="1">
        <v>43270</v>
      </c>
      <c r="G166" s="1">
        <v>43279</v>
      </c>
      <c r="H166" s="1">
        <v>43284</v>
      </c>
      <c r="I166" t="s">
        <v>18</v>
      </c>
      <c r="J166">
        <v>11</v>
      </c>
      <c r="K166">
        <v>45</v>
      </c>
      <c r="L166">
        <v>94</v>
      </c>
      <c r="M166">
        <v>8</v>
      </c>
      <c r="N166">
        <v>7</v>
      </c>
      <c r="O166">
        <v>0.2</v>
      </c>
      <c r="P166">
        <v>758.11</v>
      </c>
      <c r="Q166">
        <v>1038.5</v>
      </c>
      <c r="R166">
        <f>Table1[[#This Row],[OrderQuantity]]*Table1[[#This Row],[UnitPrice]]</f>
        <v>7269.5</v>
      </c>
      <c r="S166">
        <f>Table1[[#This Row],[OrderQuantity]]*Table1[[#This Row],[UnitCost]]</f>
        <v>5306.77</v>
      </c>
      <c r="T166">
        <f>Table1[[#This Row],[OrderQuantity]]*Table1[[#This Row],[UnitPrice]]*(1-Table1[[#This Row],[DiscountApplied]]) - (Table1[[#This Row],[OrderQuantity]]*Table1[[#This Row],[UnitCost]])</f>
        <v>508.82999999999993</v>
      </c>
      <c r="U166">
        <f>DATEDIF(Table1[[#This Row],[ShipDate]],Table1[[#This Row],[DeliveryDate]],"d")</f>
        <v>5</v>
      </c>
      <c r="V166" t="str">
        <f t="shared" si="5"/>
        <v>On Time</v>
      </c>
    </row>
    <row r="167" spans="2:22" x14ac:dyDescent="0.3">
      <c r="B167" t="str">
        <f t="shared" si="4"/>
        <v>SO-000266</v>
      </c>
      <c r="C167" t="s">
        <v>16</v>
      </c>
      <c r="D167" t="s">
        <v>20</v>
      </c>
      <c r="E167" s="1">
        <v>43100</v>
      </c>
      <c r="F167" s="1">
        <v>43270</v>
      </c>
      <c r="G167" s="1">
        <v>43279</v>
      </c>
      <c r="H167" s="1">
        <v>43285</v>
      </c>
      <c r="I167" t="s">
        <v>18</v>
      </c>
      <c r="J167">
        <v>1</v>
      </c>
      <c r="K167">
        <v>19</v>
      </c>
      <c r="L167">
        <v>126</v>
      </c>
      <c r="M167">
        <v>19</v>
      </c>
      <c r="N167">
        <v>6</v>
      </c>
      <c r="O167">
        <v>0.05</v>
      </c>
      <c r="P167">
        <v>4300.8599999999997</v>
      </c>
      <c r="Q167">
        <v>6324.8</v>
      </c>
      <c r="R167">
        <f>Table1[[#This Row],[OrderQuantity]]*Table1[[#This Row],[UnitPrice]]</f>
        <v>37948.800000000003</v>
      </c>
      <c r="S167">
        <f>Table1[[#This Row],[OrderQuantity]]*Table1[[#This Row],[UnitCost]]</f>
        <v>25805.159999999996</v>
      </c>
      <c r="T167">
        <f>Table1[[#This Row],[OrderQuantity]]*Table1[[#This Row],[UnitPrice]]*(1-Table1[[#This Row],[DiscountApplied]]) - (Table1[[#This Row],[OrderQuantity]]*Table1[[#This Row],[UnitCost]])</f>
        <v>10246.200000000004</v>
      </c>
      <c r="U167">
        <f>DATEDIF(Table1[[#This Row],[ShipDate]],Table1[[#This Row],[DeliveryDate]],"d")</f>
        <v>6</v>
      </c>
      <c r="V167" t="str">
        <f t="shared" si="5"/>
        <v>On Time</v>
      </c>
    </row>
    <row r="168" spans="2:22" x14ac:dyDescent="0.3">
      <c r="B168" t="str">
        <f t="shared" si="4"/>
        <v>SO-000267</v>
      </c>
      <c r="C168" t="s">
        <v>16</v>
      </c>
      <c r="D168" t="s">
        <v>24</v>
      </c>
      <c r="E168" s="1">
        <v>43100</v>
      </c>
      <c r="F168" s="1">
        <v>43270</v>
      </c>
      <c r="G168" s="1">
        <v>43278</v>
      </c>
      <c r="H168" s="1">
        <v>43282</v>
      </c>
      <c r="I168" t="s">
        <v>18</v>
      </c>
      <c r="J168">
        <v>3</v>
      </c>
      <c r="K168">
        <v>16</v>
      </c>
      <c r="L168">
        <v>17</v>
      </c>
      <c r="M168">
        <v>9</v>
      </c>
      <c r="N168">
        <v>7</v>
      </c>
      <c r="O168">
        <v>0.2</v>
      </c>
      <c r="P168">
        <v>502.5</v>
      </c>
      <c r="Q168">
        <v>1005</v>
      </c>
      <c r="R168">
        <f>Table1[[#This Row],[OrderQuantity]]*Table1[[#This Row],[UnitPrice]]</f>
        <v>7035</v>
      </c>
      <c r="S168">
        <f>Table1[[#This Row],[OrderQuantity]]*Table1[[#This Row],[UnitCost]]</f>
        <v>3517.5</v>
      </c>
      <c r="T168">
        <f>Table1[[#This Row],[OrderQuantity]]*Table1[[#This Row],[UnitPrice]]*(1-Table1[[#This Row],[DiscountApplied]]) - (Table1[[#This Row],[OrderQuantity]]*Table1[[#This Row],[UnitCost]])</f>
        <v>2110.5</v>
      </c>
      <c r="U168">
        <f>DATEDIF(Table1[[#This Row],[ShipDate]],Table1[[#This Row],[DeliveryDate]],"d")</f>
        <v>4</v>
      </c>
      <c r="V168" t="str">
        <f t="shared" si="5"/>
        <v>On Time</v>
      </c>
    </row>
    <row r="169" spans="2:22" x14ac:dyDescent="0.3">
      <c r="B169" t="str">
        <f t="shared" si="4"/>
        <v>SO-000268</v>
      </c>
      <c r="C169" t="s">
        <v>16</v>
      </c>
      <c r="D169" t="s">
        <v>20</v>
      </c>
      <c r="E169" s="1">
        <v>43200</v>
      </c>
      <c r="F169" s="1">
        <v>43270</v>
      </c>
      <c r="G169" s="1">
        <v>43295</v>
      </c>
      <c r="H169" s="1">
        <v>43298</v>
      </c>
      <c r="I169" t="s">
        <v>18</v>
      </c>
      <c r="J169">
        <v>3</v>
      </c>
      <c r="K169">
        <v>15</v>
      </c>
      <c r="L169">
        <v>178</v>
      </c>
      <c r="M169">
        <v>2</v>
      </c>
      <c r="N169">
        <v>5</v>
      </c>
      <c r="O169">
        <v>0.08</v>
      </c>
      <c r="P169">
        <v>659.48</v>
      </c>
      <c r="Q169">
        <v>1293.0999999999999</v>
      </c>
      <c r="R169">
        <f>Table1[[#This Row],[OrderQuantity]]*Table1[[#This Row],[UnitPrice]]</f>
        <v>6465.5</v>
      </c>
      <c r="S169">
        <f>Table1[[#This Row],[OrderQuantity]]*Table1[[#This Row],[UnitCost]]</f>
        <v>3297.4</v>
      </c>
      <c r="T169">
        <f>Table1[[#This Row],[OrderQuantity]]*Table1[[#This Row],[UnitPrice]]*(1-Table1[[#This Row],[DiscountApplied]]) - (Table1[[#This Row],[OrderQuantity]]*Table1[[#This Row],[UnitCost]])</f>
        <v>2650.86</v>
      </c>
      <c r="U169">
        <f>DATEDIF(Table1[[#This Row],[ShipDate]],Table1[[#This Row],[DeliveryDate]],"d")</f>
        <v>3</v>
      </c>
      <c r="V169" t="str">
        <f t="shared" si="5"/>
        <v>On Time</v>
      </c>
    </row>
    <row r="170" spans="2:22" x14ac:dyDescent="0.3">
      <c r="B170" t="str">
        <f t="shared" si="4"/>
        <v>SO-000269</v>
      </c>
      <c r="C170" t="s">
        <v>16</v>
      </c>
      <c r="D170" t="s">
        <v>26</v>
      </c>
      <c r="E170" s="1">
        <v>43200</v>
      </c>
      <c r="F170" s="1">
        <v>43270</v>
      </c>
      <c r="G170" s="1">
        <v>43297</v>
      </c>
      <c r="H170" s="1">
        <v>43307</v>
      </c>
      <c r="I170" t="s">
        <v>18</v>
      </c>
      <c r="J170">
        <v>1</v>
      </c>
      <c r="K170">
        <v>8</v>
      </c>
      <c r="L170">
        <v>76</v>
      </c>
      <c r="M170">
        <v>36</v>
      </c>
      <c r="N170">
        <v>6</v>
      </c>
      <c r="O170">
        <v>0.4</v>
      </c>
      <c r="P170">
        <v>540.29</v>
      </c>
      <c r="Q170">
        <v>844.2</v>
      </c>
      <c r="R170">
        <f>Table1[[#This Row],[OrderQuantity]]*Table1[[#This Row],[UnitPrice]]</f>
        <v>5065.2000000000007</v>
      </c>
      <c r="S170">
        <f>Table1[[#This Row],[OrderQuantity]]*Table1[[#This Row],[UnitCost]]</f>
        <v>3241.74</v>
      </c>
      <c r="T170">
        <f>Table1[[#This Row],[OrderQuantity]]*Table1[[#This Row],[UnitPrice]]*(1-Table1[[#This Row],[DiscountApplied]]) - (Table1[[#This Row],[OrderQuantity]]*Table1[[#This Row],[UnitCost]])</f>
        <v>-202.61999999999944</v>
      </c>
      <c r="U170">
        <f>DATEDIF(Table1[[#This Row],[ShipDate]],Table1[[#This Row],[DeliveryDate]],"d")</f>
        <v>10</v>
      </c>
      <c r="V170" t="str">
        <f t="shared" si="5"/>
        <v>Late</v>
      </c>
    </row>
    <row r="171" spans="2:22" x14ac:dyDescent="0.3">
      <c r="B171" t="str">
        <f t="shared" si="4"/>
        <v>SO-000270</v>
      </c>
      <c r="C171" t="s">
        <v>16</v>
      </c>
      <c r="D171" t="s">
        <v>23</v>
      </c>
      <c r="E171" s="1">
        <v>43200</v>
      </c>
      <c r="F171" s="1">
        <v>43270</v>
      </c>
      <c r="G171" s="1">
        <v>43288</v>
      </c>
      <c r="H171" s="1">
        <v>43295</v>
      </c>
      <c r="I171" t="s">
        <v>18</v>
      </c>
      <c r="J171">
        <v>6</v>
      </c>
      <c r="K171">
        <v>27</v>
      </c>
      <c r="L171">
        <v>318</v>
      </c>
      <c r="M171">
        <v>1</v>
      </c>
      <c r="N171">
        <v>4</v>
      </c>
      <c r="O171">
        <v>0.05</v>
      </c>
      <c r="P171">
        <v>195.84</v>
      </c>
      <c r="Q171">
        <v>247.9</v>
      </c>
      <c r="R171">
        <f>Table1[[#This Row],[OrderQuantity]]*Table1[[#This Row],[UnitPrice]]</f>
        <v>991.6</v>
      </c>
      <c r="S171">
        <f>Table1[[#This Row],[OrderQuantity]]*Table1[[#This Row],[UnitCost]]</f>
        <v>783.36</v>
      </c>
      <c r="T171">
        <f>Table1[[#This Row],[OrderQuantity]]*Table1[[#This Row],[UnitPrice]]*(1-Table1[[#This Row],[DiscountApplied]]) - (Table1[[#This Row],[OrderQuantity]]*Table1[[#This Row],[UnitCost]])</f>
        <v>158.65999999999997</v>
      </c>
      <c r="U171">
        <f>DATEDIF(Table1[[#This Row],[ShipDate]],Table1[[#This Row],[DeliveryDate]],"d")</f>
        <v>7</v>
      </c>
      <c r="V171" t="str">
        <f t="shared" si="5"/>
        <v>On Time</v>
      </c>
    </row>
    <row r="172" spans="2:22" x14ac:dyDescent="0.3">
      <c r="B172" t="str">
        <f t="shared" si="4"/>
        <v>SO-000271</v>
      </c>
      <c r="C172" t="s">
        <v>21</v>
      </c>
      <c r="D172" t="s">
        <v>17</v>
      </c>
      <c r="E172" s="1">
        <v>43100</v>
      </c>
      <c r="F172" s="1">
        <v>43270</v>
      </c>
      <c r="G172" s="1">
        <v>43277</v>
      </c>
      <c r="H172" s="1">
        <v>43279</v>
      </c>
      <c r="I172" t="s">
        <v>18</v>
      </c>
      <c r="J172">
        <v>21</v>
      </c>
      <c r="K172">
        <v>12</v>
      </c>
      <c r="L172">
        <v>217</v>
      </c>
      <c r="M172">
        <v>21</v>
      </c>
      <c r="N172">
        <v>7</v>
      </c>
      <c r="O172">
        <v>0.3</v>
      </c>
      <c r="P172">
        <v>139.36000000000001</v>
      </c>
      <c r="Q172">
        <v>174.2</v>
      </c>
      <c r="R172">
        <f>Table1[[#This Row],[OrderQuantity]]*Table1[[#This Row],[UnitPrice]]</f>
        <v>1219.3999999999999</v>
      </c>
      <c r="S172">
        <f>Table1[[#This Row],[OrderQuantity]]*Table1[[#This Row],[UnitCost]]</f>
        <v>975.5200000000001</v>
      </c>
      <c r="T172">
        <f>Table1[[#This Row],[OrderQuantity]]*Table1[[#This Row],[UnitPrice]]*(1-Table1[[#This Row],[DiscountApplied]]) - (Table1[[#This Row],[OrderQuantity]]*Table1[[#This Row],[UnitCost]])</f>
        <v>-121.94000000000028</v>
      </c>
      <c r="U172">
        <f>DATEDIF(Table1[[#This Row],[ShipDate]],Table1[[#This Row],[DeliveryDate]],"d")</f>
        <v>2</v>
      </c>
      <c r="V172" t="str">
        <f t="shared" si="5"/>
        <v>On Time</v>
      </c>
    </row>
    <row r="173" spans="2:22" x14ac:dyDescent="0.3">
      <c r="B173" t="str">
        <f t="shared" si="4"/>
        <v>SO-000272</v>
      </c>
      <c r="C173" t="s">
        <v>16</v>
      </c>
      <c r="D173" t="s">
        <v>23</v>
      </c>
      <c r="E173" s="1">
        <v>43200</v>
      </c>
      <c r="F173" s="1">
        <v>43271</v>
      </c>
      <c r="G173" s="1">
        <v>43292</v>
      </c>
      <c r="H173" s="1">
        <v>43298</v>
      </c>
      <c r="I173" t="s">
        <v>18</v>
      </c>
      <c r="J173">
        <v>2</v>
      </c>
      <c r="K173">
        <v>30</v>
      </c>
      <c r="L173">
        <v>278</v>
      </c>
      <c r="M173">
        <v>12</v>
      </c>
      <c r="N173">
        <v>6</v>
      </c>
      <c r="O173">
        <v>0.1</v>
      </c>
      <c r="P173">
        <v>707.32</v>
      </c>
      <c r="Q173">
        <v>1025.0999999999999</v>
      </c>
      <c r="R173">
        <f>Table1[[#This Row],[OrderQuantity]]*Table1[[#This Row],[UnitPrice]]</f>
        <v>6150.5999999999995</v>
      </c>
      <c r="S173">
        <f>Table1[[#This Row],[OrderQuantity]]*Table1[[#This Row],[UnitCost]]</f>
        <v>4243.92</v>
      </c>
      <c r="T173">
        <f>Table1[[#This Row],[OrderQuantity]]*Table1[[#This Row],[UnitPrice]]*(1-Table1[[#This Row],[DiscountApplied]]) - (Table1[[#This Row],[OrderQuantity]]*Table1[[#This Row],[UnitCost]])</f>
        <v>1291.6199999999999</v>
      </c>
      <c r="U173">
        <f>DATEDIF(Table1[[#This Row],[ShipDate]],Table1[[#This Row],[DeliveryDate]],"d")</f>
        <v>6</v>
      </c>
      <c r="V173" t="str">
        <f t="shared" si="5"/>
        <v>On Time</v>
      </c>
    </row>
    <row r="174" spans="2:22" x14ac:dyDescent="0.3">
      <c r="B174" t="str">
        <f t="shared" si="4"/>
        <v>SO-000273</v>
      </c>
      <c r="C174" t="s">
        <v>21</v>
      </c>
      <c r="D174" t="s">
        <v>25</v>
      </c>
      <c r="E174" s="1">
        <v>43100</v>
      </c>
      <c r="F174" s="1">
        <v>43271</v>
      </c>
      <c r="G174" s="1">
        <v>43282</v>
      </c>
      <c r="H174" s="1">
        <v>43287</v>
      </c>
      <c r="I174" t="s">
        <v>18</v>
      </c>
      <c r="J174">
        <v>21</v>
      </c>
      <c r="K174">
        <v>19</v>
      </c>
      <c r="L174">
        <v>341</v>
      </c>
      <c r="M174">
        <v>23</v>
      </c>
      <c r="N174">
        <v>3</v>
      </c>
      <c r="O174">
        <v>0.15</v>
      </c>
      <c r="P174">
        <v>2301.4499999999998</v>
      </c>
      <c r="Q174">
        <v>3068.6</v>
      </c>
      <c r="R174">
        <f>Table1[[#This Row],[OrderQuantity]]*Table1[[#This Row],[UnitPrice]]</f>
        <v>9205.7999999999993</v>
      </c>
      <c r="S174">
        <f>Table1[[#This Row],[OrderQuantity]]*Table1[[#This Row],[UnitCost]]</f>
        <v>6904.3499999999995</v>
      </c>
      <c r="T174">
        <f>Table1[[#This Row],[OrderQuantity]]*Table1[[#This Row],[UnitPrice]]*(1-Table1[[#This Row],[DiscountApplied]]) - (Table1[[#This Row],[OrderQuantity]]*Table1[[#This Row],[UnitCost]])</f>
        <v>920.57999999999993</v>
      </c>
      <c r="U174">
        <f>DATEDIF(Table1[[#This Row],[ShipDate]],Table1[[#This Row],[DeliveryDate]],"d")</f>
        <v>5</v>
      </c>
      <c r="V174" t="str">
        <f t="shared" si="5"/>
        <v>On Time</v>
      </c>
    </row>
    <row r="175" spans="2:22" x14ac:dyDescent="0.3">
      <c r="B175" t="str">
        <f t="shared" si="4"/>
        <v>SO-000274</v>
      </c>
      <c r="C175" t="s">
        <v>19</v>
      </c>
      <c r="D175" t="s">
        <v>20</v>
      </c>
      <c r="E175" s="1">
        <v>43100</v>
      </c>
      <c r="F175" s="1">
        <v>43271</v>
      </c>
      <c r="G175" s="1">
        <v>43290</v>
      </c>
      <c r="H175" s="1">
        <v>43292</v>
      </c>
      <c r="I175" t="s">
        <v>18</v>
      </c>
      <c r="J175">
        <v>16</v>
      </c>
      <c r="K175">
        <v>44</v>
      </c>
      <c r="L175">
        <v>122</v>
      </c>
      <c r="M175">
        <v>3</v>
      </c>
      <c r="N175">
        <v>2</v>
      </c>
      <c r="O175">
        <v>0.08</v>
      </c>
      <c r="P175">
        <v>115.78</v>
      </c>
      <c r="Q175">
        <v>241.2</v>
      </c>
      <c r="R175">
        <f>Table1[[#This Row],[OrderQuantity]]*Table1[[#This Row],[UnitPrice]]</f>
        <v>482.4</v>
      </c>
      <c r="S175">
        <f>Table1[[#This Row],[OrderQuantity]]*Table1[[#This Row],[UnitCost]]</f>
        <v>231.56</v>
      </c>
      <c r="T175">
        <f>Table1[[#This Row],[OrderQuantity]]*Table1[[#This Row],[UnitPrice]]*(1-Table1[[#This Row],[DiscountApplied]]) - (Table1[[#This Row],[OrderQuantity]]*Table1[[#This Row],[UnitCost]])</f>
        <v>212.24799999999999</v>
      </c>
      <c r="U175">
        <f>DATEDIF(Table1[[#This Row],[ShipDate]],Table1[[#This Row],[DeliveryDate]],"d")</f>
        <v>2</v>
      </c>
      <c r="V175" t="str">
        <f t="shared" si="5"/>
        <v>On Time</v>
      </c>
    </row>
    <row r="176" spans="2:22" x14ac:dyDescent="0.3">
      <c r="B176" t="str">
        <f t="shared" si="4"/>
        <v>SO-000275</v>
      </c>
      <c r="C176" t="s">
        <v>16</v>
      </c>
      <c r="D176" t="s">
        <v>20</v>
      </c>
      <c r="E176" s="1">
        <v>43200</v>
      </c>
      <c r="F176" s="1">
        <v>43271</v>
      </c>
      <c r="G176" s="1">
        <v>43293</v>
      </c>
      <c r="H176" s="1">
        <v>43298</v>
      </c>
      <c r="I176" t="s">
        <v>18</v>
      </c>
      <c r="J176">
        <v>11</v>
      </c>
      <c r="K176">
        <v>24</v>
      </c>
      <c r="L176">
        <v>200</v>
      </c>
      <c r="M176">
        <v>47</v>
      </c>
      <c r="N176">
        <v>1</v>
      </c>
      <c r="O176">
        <v>0.2</v>
      </c>
      <c r="P176">
        <v>139.36000000000001</v>
      </c>
      <c r="Q176">
        <v>174.2</v>
      </c>
      <c r="R176">
        <f>Table1[[#This Row],[OrderQuantity]]*Table1[[#This Row],[UnitPrice]]</f>
        <v>174.2</v>
      </c>
      <c r="S176">
        <f>Table1[[#This Row],[OrderQuantity]]*Table1[[#This Row],[UnitCost]]</f>
        <v>139.36000000000001</v>
      </c>
      <c r="T176">
        <f>Table1[[#This Row],[OrderQuantity]]*Table1[[#This Row],[UnitPrice]]*(1-Table1[[#This Row],[DiscountApplied]]) - (Table1[[#This Row],[OrderQuantity]]*Table1[[#This Row],[UnitCost]])</f>
        <v>0</v>
      </c>
      <c r="U176">
        <f>DATEDIF(Table1[[#This Row],[ShipDate]],Table1[[#This Row],[DeliveryDate]],"d")</f>
        <v>5</v>
      </c>
      <c r="V176" t="str">
        <f t="shared" si="5"/>
        <v>On Time</v>
      </c>
    </row>
    <row r="177" spans="2:22" x14ac:dyDescent="0.3">
      <c r="B177" t="str">
        <f t="shared" si="4"/>
        <v>SO-000276</v>
      </c>
      <c r="C177" t="s">
        <v>16</v>
      </c>
      <c r="D177" t="s">
        <v>24</v>
      </c>
      <c r="E177" s="1">
        <v>43100</v>
      </c>
      <c r="F177" s="1">
        <v>43271</v>
      </c>
      <c r="G177" s="1">
        <v>43284</v>
      </c>
      <c r="H177" s="1">
        <v>43294</v>
      </c>
      <c r="I177" t="s">
        <v>18</v>
      </c>
      <c r="J177">
        <v>3</v>
      </c>
      <c r="K177">
        <v>10</v>
      </c>
      <c r="L177">
        <v>30</v>
      </c>
      <c r="M177">
        <v>37</v>
      </c>
      <c r="N177">
        <v>2</v>
      </c>
      <c r="O177">
        <v>0.2</v>
      </c>
      <c r="P177">
        <v>1804.18</v>
      </c>
      <c r="Q177">
        <v>2505.8000000000002</v>
      </c>
      <c r="R177">
        <f>Table1[[#This Row],[OrderQuantity]]*Table1[[#This Row],[UnitPrice]]</f>
        <v>5011.6000000000004</v>
      </c>
      <c r="S177">
        <f>Table1[[#This Row],[OrderQuantity]]*Table1[[#This Row],[UnitCost]]</f>
        <v>3608.36</v>
      </c>
      <c r="T177">
        <f>Table1[[#This Row],[OrderQuantity]]*Table1[[#This Row],[UnitPrice]]*(1-Table1[[#This Row],[DiscountApplied]]) - (Table1[[#This Row],[OrderQuantity]]*Table1[[#This Row],[UnitCost]])</f>
        <v>400.92000000000053</v>
      </c>
      <c r="U177">
        <f>DATEDIF(Table1[[#This Row],[ShipDate]],Table1[[#This Row],[DeliveryDate]],"d")</f>
        <v>10</v>
      </c>
      <c r="V177" t="str">
        <f t="shared" si="5"/>
        <v>Late</v>
      </c>
    </row>
    <row r="178" spans="2:22" x14ac:dyDescent="0.3">
      <c r="B178" t="str">
        <f t="shared" si="4"/>
        <v>SO-000277</v>
      </c>
      <c r="C178" t="s">
        <v>21</v>
      </c>
      <c r="D178" t="s">
        <v>17</v>
      </c>
      <c r="E178" s="1">
        <v>43100</v>
      </c>
      <c r="F178" s="1">
        <v>43271</v>
      </c>
      <c r="G178" s="1">
        <v>43298</v>
      </c>
      <c r="H178" s="1">
        <v>43301</v>
      </c>
      <c r="I178" t="s">
        <v>18</v>
      </c>
      <c r="J178">
        <v>25</v>
      </c>
      <c r="K178">
        <v>35</v>
      </c>
      <c r="L178">
        <v>233</v>
      </c>
      <c r="M178">
        <v>31</v>
      </c>
      <c r="N178">
        <v>7</v>
      </c>
      <c r="O178">
        <v>0.15</v>
      </c>
      <c r="P178">
        <v>1637.75</v>
      </c>
      <c r="Q178">
        <v>2599.6</v>
      </c>
      <c r="R178">
        <f>Table1[[#This Row],[OrderQuantity]]*Table1[[#This Row],[UnitPrice]]</f>
        <v>18197.2</v>
      </c>
      <c r="S178">
        <f>Table1[[#This Row],[OrderQuantity]]*Table1[[#This Row],[UnitCost]]</f>
        <v>11464.25</v>
      </c>
      <c r="T178">
        <f>Table1[[#This Row],[OrderQuantity]]*Table1[[#This Row],[UnitPrice]]*(1-Table1[[#This Row],[DiscountApplied]]) - (Table1[[#This Row],[OrderQuantity]]*Table1[[#This Row],[UnitCost]])</f>
        <v>4003.3700000000008</v>
      </c>
      <c r="U178">
        <f>DATEDIF(Table1[[#This Row],[ShipDate]],Table1[[#This Row],[DeliveryDate]],"d")</f>
        <v>3</v>
      </c>
      <c r="V178" t="str">
        <f t="shared" si="5"/>
        <v>On Time</v>
      </c>
    </row>
    <row r="179" spans="2:22" x14ac:dyDescent="0.3">
      <c r="B179" t="str">
        <f t="shared" si="4"/>
        <v>SO-000278</v>
      </c>
      <c r="C179" t="s">
        <v>19</v>
      </c>
      <c r="D179" t="s">
        <v>20</v>
      </c>
      <c r="E179" s="1">
        <v>43100</v>
      </c>
      <c r="F179" s="1">
        <v>43271</v>
      </c>
      <c r="G179" s="1">
        <v>43275</v>
      </c>
      <c r="H179" s="1">
        <v>43279</v>
      </c>
      <c r="I179" t="s">
        <v>18</v>
      </c>
      <c r="J179">
        <v>18</v>
      </c>
      <c r="K179">
        <v>38</v>
      </c>
      <c r="L179">
        <v>151</v>
      </c>
      <c r="M179">
        <v>28</v>
      </c>
      <c r="N179">
        <v>6</v>
      </c>
      <c r="O179">
        <v>0.15</v>
      </c>
      <c r="P179">
        <v>1503.48</v>
      </c>
      <c r="Q179">
        <v>2278</v>
      </c>
      <c r="R179">
        <f>Table1[[#This Row],[OrderQuantity]]*Table1[[#This Row],[UnitPrice]]</f>
        <v>13668</v>
      </c>
      <c r="S179">
        <f>Table1[[#This Row],[OrderQuantity]]*Table1[[#This Row],[UnitCost]]</f>
        <v>9020.880000000001</v>
      </c>
      <c r="T179">
        <f>Table1[[#This Row],[OrderQuantity]]*Table1[[#This Row],[UnitPrice]]*(1-Table1[[#This Row],[DiscountApplied]]) - (Table1[[#This Row],[OrderQuantity]]*Table1[[#This Row],[UnitCost]])</f>
        <v>2596.9199999999983</v>
      </c>
      <c r="U179">
        <f>DATEDIF(Table1[[#This Row],[ShipDate]],Table1[[#This Row],[DeliveryDate]],"d")</f>
        <v>4</v>
      </c>
      <c r="V179" t="str">
        <f t="shared" si="5"/>
        <v>On Time</v>
      </c>
    </row>
    <row r="180" spans="2:22" x14ac:dyDescent="0.3">
      <c r="B180" t="str">
        <f t="shared" si="4"/>
        <v>SO-000279</v>
      </c>
      <c r="C180" t="s">
        <v>21</v>
      </c>
      <c r="D180" t="s">
        <v>25</v>
      </c>
      <c r="E180" s="1">
        <v>43200</v>
      </c>
      <c r="F180" s="1">
        <v>43272</v>
      </c>
      <c r="G180" s="1">
        <v>43294</v>
      </c>
      <c r="H180" s="1">
        <v>43302</v>
      </c>
      <c r="I180" t="s">
        <v>18</v>
      </c>
      <c r="J180">
        <v>24</v>
      </c>
      <c r="K180">
        <v>31</v>
      </c>
      <c r="L180">
        <v>353</v>
      </c>
      <c r="M180">
        <v>25</v>
      </c>
      <c r="N180">
        <v>2</v>
      </c>
      <c r="O180">
        <v>0.08</v>
      </c>
      <c r="P180">
        <v>589.73</v>
      </c>
      <c r="Q180">
        <v>1092.0999999999999</v>
      </c>
      <c r="R180">
        <f>Table1[[#This Row],[OrderQuantity]]*Table1[[#This Row],[UnitPrice]]</f>
        <v>2184.1999999999998</v>
      </c>
      <c r="S180">
        <f>Table1[[#This Row],[OrderQuantity]]*Table1[[#This Row],[UnitCost]]</f>
        <v>1179.46</v>
      </c>
      <c r="T180">
        <f>Table1[[#This Row],[OrderQuantity]]*Table1[[#This Row],[UnitPrice]]*(1-Table1[[#This Row],[DiscountApplied]]) - (Table1[[#This Row],[OrderQuantity]]*Table1[[#This Row],[UnitCost]])</f>
        <v>830.00399999999991</v>
      </c>
      <c r="U180">
        <f>DATEDIF(Table1[[#This Row],[ShipDate]],Table1[[#This Row],[DeliveryDate]],"d")</f>
        <v>8</v>
      </c>
      <c r="V180" t="str">
        <f t="shared" si="5"/>
        <v>Late</v>
      </c>
    </row>
    <row r="181" spans="2:22" x14ac:dyDescent="0.3">
      <c r="B181" t="str">
        <f t="shared" si="4"/>
        <v>SO-000280</v>
      </c>
      <c r="C181" t="s">
        <v>22</v>
      </c>
      <c r="D181" t="s">
        <v>24</v>
      </c>
      <c r="E181" s="1">
        <v>43200</v>
      </c>
      <c r="F181" s="1">
        <v>43272</v>
      </c>
      <c r="G181" s="1">
        <v>43285</v>
      </c>
      <c r="H181" s="1">
        <v>43288</v>
      </c>
      <c r="I181" t="s">
        <v>18</v>
      </c>
      <c r="J181">
        <v>25</v>
      </c>
      <c r="K181">
        <v>40</v>
      </c>
      <c r="L181">
        <v>43</v>
      </c>
      <c r="M181">
        <v>7</v>
      </c>
      <c r="N181">
        <v>5</v>
      </c>
      <c r="O181">
        <v>0.2</v>
      </c>
      <c r="P181">
        <v>933.98</v>
      </c>
      <c r="Q181">
        <v>1139</v>
      </c>
      <c r="R181">
        <f>Table1[[#This Row],[OrderQuantity]]*Table1[[#This Row],[UnitPrice]]</f>
        <v>5695</v>
      </c>
      <c r="S181">
        <f>Table1[[#This Row],[OrderQuantity]]*Table1[[#This Row],[UnitCost]]</f>
        <v>4669.8999999999996</v>
      </c>
      <c r="T181">
        <f>Table1[[#This Row],[OrderQuantity]]*Table1[[#This Row],[UnitPrice]]*(1-Table1[[#This Row],[DiscountApplied]]) - (Table1[[#This Row],[OrderQuantity]]*Table1[[#This Row],[UnitCost]])</f>
        <v>-113.89999999999964</v>
      </c>
      <c r="U181">
        <f>DATEDIF(Table1[[#This Row],[ShipDate]],Table1[[#This Row],[DeliveryDate]],"d")</f>
        <v>3</v>
      </c>
      <c r="V181" t="str">
        <f t="shared" si="5"/>
        <v>On Time</v>
      </c>
    </row>
    <row r="182" spans="2:22" x14ac:dyDescent="0.3">
      <c r="B182" t="str">
        <f t="shared" si="4"/>
        <v>SO-000281</v>
      </c>
      <c r="C182" t="s">
        <v>16</v>
      </c>
      <c r="D182" t="s">
        <v>25</v>
      </c>
      <c r="E182" s="1">
        <v>43100</v>
      </c>
      <c r="F182" s="1">
        <v>43272</v>
      </c>
      <c r="G182" s="1">
        <v>43283</v>
      </c>
      <c r="H182" s="1">
        <v>43291</v>
      </c>
      <c r="I182" t="s">
        <v>18</v>
      </c>
      <c r="J182">
        <v>4</v>
      </c>
      <c r="K182">
        <v>9</v>
      </c>
      <c r="L182">
        <v>339</v>
      </c>
      <c r="M182">
        <v>47</v>
      </c>
      <c r="N182">
        <v>2</v>
      </c>
      <c r="O182">
        <v>0.15</v>
      </c>
      <c r="P182">
        <v>1072</v>
      </c>
      <c r="Q182">
        <v>1675</v>
      </c>
      <c r="R182">
        <f>Table1[[#This Row],[OrderQuantity]]*Table1[[#This Row],[UnitPrice]]</f>
        <v>3350</v>
      </c>
      <c r="S182">
        <f>Table1[[#This Row],[OrderQuantity]]*Table1[[#This Row],[UnitCost]]</f>
        <v>2144</v>
      </c>
      <c r="T182">
        <f>Table1[[#This Row],[OrderQuantity]]*Table1[[#This Row],[UnitPrice]]*(1-Table1[[#This Row],[DiscountApplied]]) - (Table1[[#This Row],[OrderQuantity]]*Table1[[#This Row],[UnitCost]])</f>
        <v>703.5</v>
      </c>
      <c r="U182">
        <f>DATEDIF(Table1[[#This Row],[ShipDate]],Table1[[#This Row],[DeliveryDate]],"d")</f>
        <v>8</v>
      </c>
      <c r="V182" t="str">
        <f t="shared" si="5"/>
        <v>Late</v>
      </c>
    </row>
    <row r="183" spans="2:22" x14ac:dyDescent="0.3">
      <c r="B183" t="str">
        <f t="shared" si="4"/>
        <v>SO-000282</v>
      </c>
      <c r="C183" t="s">
        <v>22</v>
      </c>
      <c r="D183" t="s">
        <v>17</v>
      </c>
      <c r="E183" s="1">
        <v>43200</v>
      </c>
      <c r="F183" s="1">
        <v>43272</v>
      </c>
      <c r="G183" s="1">
        <v>43280</v>
      </c>
      <c r="H183" s="1">
        <v>43283</v>
      </c>
      <c r="I183" t="s">
        <v>18</v>
      </c>
      <c r="J183">
        <v>26</v>
      </c>
      <c r="K183">
        <v>41</v>
      </c>
      <c r="L183">
        <v>228</v>
      </c>
      <c r="M183">
        <v>26</v>
      </c>
      <c r="N183">
        <v>2</v>
      </c>
      <c r="O183">
        <v>0.05</v>
      </c>
      <c r="P183">
        <v>687.96</v>
      </c>
      <c r="Q183">
        <v>1011.7</v>
      </c>
      <c r="R183">
        <f>Table1[[#This Row],[OrderQuantity]]*Table1[[#This Row],[UnitPrice]]</f>
        <v>2023.4</v>
      </c>
      <c r="S183">
        <f>Table1[[#This Row],[OrderQuantity]]*Table1[[#This Row],[UnitCost]]</f>
        <v>1375.92</v>
      </c>
      <c r="T183">
        <f>Table1[[#This Row],[OrderQuantity]]*Table1[[#This Row],[UnitPrice]]*(1-Table1[[#This Row],[DiscountApplied]]) - (Table1[[#This Row],[OrderQuantity]]*Table1[[#This Row],[UnitCost]])</f>
        <v>546.30999999999995</v>
      </c>
      <c r="U183">
        <f>DATEDIF(Table1[[#This Row],[ShipDate]],Table1[[#This Row],[DeliveryDate]],"d")</f>
        <v>3</v>
      </c>
      <c r="V183" t="str">
        <f t="shared" si="5"/>
        <v>On Time</v>
      </c>
    </row>
    <row r="184" spans="2:22" x14ac:dyDescent="0.3">
      <c r="B184" t="str">
        <f t="shared" si="4"/>
        <v>SO-000283</v>
      </c>
      <c r="C184" t="s">
        <v>22</v>
      </c>
      <c r="D184" t="s">
        <v>20</v>
      </c>
      <c r="E184" s="1">
        <v>43200</v>
      </c>
      <c r="F184" s="1">
        <v>43272</v>
      </c>
      <c r="G184" s="1">
        <v>43297</v>
      </c>
      <c r="H184" s="1">
        <v>43302</v>
      </c>
      <c r="I184" t="s">
        <v>18</v>
      </c>
      <c r="J184">
        <v>27</v>
      </c>
      <c r="K184">
        <v>11</v>
      </c>
      <c r="L184">
        <v>128</v>
      </c>
      <c r="M184">
        <v>46</v>
      </c>
      <c r="N184">
        <v>7</v>
      </c>
      <c r="O184">
        <v>0.1</v>
      </c>
      <c r="P184">
        <v>412.72</v>
      </c>
      <c r="Q184">
        <v>938</v>
      </c>
      <c r="R184">
        <f>Table1[[#This Row],[OrderQuantity]]*Table1[[#This Row],[UnitPrice]]</f>
        <v>6566</v>
      </c>
      <c r="S184">
        <f>Table1[[#This Row],[OrderQuantity]]*Table1[[#This Row],[UnitCost]]</f>
        <v>2889.04</v>
      </c>
      <c r="T184">
        <f>Table1[[#This Row],[OrderQuantity]]*Table1[[#This Row],[UnitPrice]]*(1-Table1[[#This Row],[DiscountApplied]]) - (Table1[[#This Row],[OrderQuantity]]*Table1[[#This Row],[UnitCost]])</f>
        <v>3020.3600000000006</v>
      </c>
      <c r="U184">
        <f>DATEDIF(Table1[[#This Row],[ShipDate]],Table1[[#This Row],[DeliveryDate]],"d")</f>
        <v>5</v>
      </c>
      <c r="V184" t="str">
        <f t="shared" si="5"/>
        <v>On Time</v>
      </c>
    </row>
    <row r="185" spans="2:22" x14ac:dyDescent="0.3">
      <c r="B185" t="str">
        <f t="shared" si="4"/>
        <v>SO-000284</v>
      </c>
      <c r="C185" t="s">
        <v>22</v>
      </c>
      <c r="D185" t="s">
        <v>24</v>
      </c>
      <c r="E185" s="1">
        <v>43200</v>
      </c>
      <c r="F185" s="1">
        <v>43272</v>
      </c>
      <c r="G185" s="1">
        <v>43297</v>
      </c>
      <c r="H185" s="1">
        <v>43307</v>
      </c>
      <c r="I185" t="s">
        <v>18</v>
      </c>
      <c r="J185">
        <v>28</v>
      </c>
      <c r="K185">
        <v>48</v>
      </c>
      <c r="L185">
        <v>55</v>
      </c>
      <c r="M185">
        <v>2</v>
      </c>
      <c r="N185">
        <v>8</v>
      </c>
      <c r="O185">
        <v>0.05</v>
      </c>
      <c r="P185">
        <v>1052.0999999999999</v>
      </c>
      <c r="Q185">
        <v>2566.1</v>
      </c>
      <c r="R185">
        <f>Table1[[#This Row],[OrderQuantity]]*Table1[[#This Row],[UnitPrice]]</f>
        <v>20528.8</v>
      </c>
      <c r="S185">
        <f>Table1[[#This Row],[OrderQuantity]]*Table1[[#This Row],[UnitCost]]</f>
        <v>8416.7999999999993</v>
      </c>
      <c r="T185">
        <f>Table1[[#This Row],[OrderQuantity]]*Table1[[#This Row],[UnitPrice]]*(1-Table1[[#This Row],[DiscountApplied]]) - (Table1[[#This Row],[OrderQuantity]]*Table1[[#This Row],[UnitCost]])</f>
        <v>11085.559999999998</v>
      </c>
      <c r="U185">
        <f>DATEDIF(Table1[[#This Row],[ShipDate]],Table1[[#This Row],[DeliveryDate]],"d")</f>
        <v>10</v>
      </c>
      <c r="V185" t="str">
        <f t="shared" si="5"/>
        <v>Late</v>
      </c>
    </row>
    <row r="186" spans="2:22" x14ac:dyDescent="0.3">
      <c r="B186" t="str">
        <f t="shared" si="4"/>
        <v>SO-000285</v>
      </c>
      <c r="C186" t="s">
        <v>21</v>
      </c>
      <c r="D186" t="s">
        <v>20</v>
      </c>
      <c r="E186" s="1">
        <v>43200</v>
      </c>
      <c r="F186" s="1">
        <v>43273</v>
      </c>
      <c r="G186" s="1">
        <v>43297</v>
      </c>
      <c r="H186" s="1">
        <v>43305</v>
      </c>
      <c r="I186" t="s">
        <v>18</v>
      </c>
      <c r="J186">
        <v>24</v>
      </c>
      <c r="K186">
        <v>4</v>
      </c>
      <c r="L186">
        <v>177</v>
      </c>
      <c r="M186">
        <v>33</v>
      </c>
      <c r="N186">
        <v>5</v>
      </c>
      <c r="O186">
        <v>0.1</v>
      </c>
      <c r="P186">
        <v>374.53</v>
      </c>
      <c r="Q186">
        <v>871</v>
      </c>
      <c r="R186">
        <f>Table1[[#This Row],[OrderQuantity]]*Table1[[#This Row],[UnitPrice]]</f>
        <v>4355</v>
      </c>
      <c r="S186">
        <f>Table1[[#This Row],[OrderQuantity]]*Table1[[#This Row],[UnitCost]]</f>
        <v>1872.6499999999999</v>
      </c>
      <c r="T186">
        <f>Table1[[#This Row],[OrderQuantity]]*Table1[[#This Row],[UnitPrice]]*(1-Table1[[#This Row],[DiscountApplied]]) - (Table1[[#This Row],[OrderQuantity]]*Table1[[#This Row],[UnitCost]])</f>
        <v>2046.8500000000001</v>
      </c>
      <c r="U186">
        <f>DATEDIF(Table1[[#This Row],[ShipDate]],Table1[[#This Row],[DeliveryDate]],"d")</f>
        <v>8</v>
      </c>
      <c r="V186" t="str">
        <f t="shared" si="5"/>
        <v>Late</v>
      </c>
    </row>
    <row r="187" spans="2:22" x14ac:dyDescent="0.3">
      <c r="B187" t="str">
        <f t="shared" si="4"/>
        <v>SO-000286</v>
      </c>
      <c r="C187" t="s">
        <v>16</v>
      </c>
      <c r="D187" t="s">
        <v>26</v>
      </c>
      <c r="E187" s="1">
        <v>43200</v>
      </c>
      <c r="F187" s="1">
        <v>43273</v>
      </c>
      <c r="G187" s="1">
        <v>43298</v>
      </c>
      <c r="H187" s="1">
        <v>43302</v>
      </c>
      <c r="I187" t="s">
        <v>18</v>
      </c>
      <c r="J187">
        <v>2</v>
      </c>
      <c r="K187">
        <v>4</v>
      </c>
      <c r="L187">
        <v>81</v>
      </c>
      <c r="M187">
        <v>18</v>
      </c>
      <c r="N187">
        <v>1</v>
      </c>
      <c r="O187">
        <v>0.1</v>
      </c>
      <c r="P187">
        <v>1789.7</v>
      </c>
      <c r="Q187">
        <v>2485.6999999999998</v>
      </c>
      <c r="R187">
        <f>Table1[[#This Row],[OrderQuantity]]*Table1[[#This Row],[UnitPrice]]</f>
        <v>2485.6999999999998</v>
      </c>
      <c r="S187">
        <f>Table1[[#This Row],[OrderQuantity]]*Table1[[#This Row],[UnitCost]]</f>
        <v>1789.7</v>
      </c>
      <c r="T187">
        <f>Table1[[#This Row],[OrderQuantity]]*Table1[[#This Row],[UnitPrice]]*(1-Table1[[#This Row],[DiscountApplied]]) - (Table1[[#This Row],[OrderQuantity]]*Table1[[#This Row],[UnitCost]])</f>
        <v>447.43000000000006</v>
      </c>
      <c r="U187">
        <f>DATEDIF(Table1[[#This Row],[ShipDate]],Table1[[#This Row],[DeliveryDate]],"d")</f>
        <v>4</v>
      </c>
      <c r="V187" t="str">
        <f t="shared" si="5"/>
        <v>On Time</v>
      </c>
    </row>
    <row r="188" spans="2:22" x14ac:dyDescent="0.3">
      <c r="B188" t="str">
        <f t="shared" si="4"/>
        <v>SO-000287</v>
      </c>
      <c r="C188" t="s">
        <v>16</v>
      </c>
      <c r="D188" t="s">
        <v>25</v>
      </c>
      <c r="E188" s="1">
        <v>43200</v>
      </c>
      <c r="F188" s="1">
        <v>43273</v>
      </c>
      <c r="G188" s="1">
        <v>43294</v>
      </c>
      <c r="H188" s="1">
        <v>43298</v>
      </c>
      <c r="I188" t="s">
        <v>18</v>
      </c>
      <c r="J188">
        <v>1</v>
      </c>
      <c r="K188">
        <v>40</v>
      </c>
      <c r="L188">
        <v>365</v>
      </c>
      <c r="M188">
        <v>41</v>
      </c>
      <c r="N188">
        <v>4</v>
      </c>
      <c r="O188">
        <v>0.4</v>
      </c>
      <c r="P188">
        <v>1922.9</v>
      </c>
      <c r="Q188">
        <v>2345</v>
      </c>
      <c r="R188">
        <f>Table1[[#This Row],[OrderQuantity]]*Table1[[#This Row],[UnitPrice]]</f>
        <v>9380</v>
      </c>
      <c r="S188">
        <f>Table1[[#This Row],[OrderQuantity]]*Table1[[#This Row],[UnitCost]]</f>
        <v>7691.6</v>
      </c>
      <c r="T188">
        <f>Table1[[#This Row],[OrderQuantity]]*Table1[[#This Row],[UnitPrice]]*(1-Table1[[#This Row],[DiscountApplied]]) - (Table1[[#This Row],[OrderQuantity]]*Table1[[#This Row],[UnitCost]])</f>
        <v>-2063.6000000000004</v>
      </c>
      <c r="U188">
        <f>DATEDIF(Table1[[#This Row],[ShipDate]],Table1[[#This Row],[DeliveryDate]],"d")</f>
        <v>4</v>
      </c>
      <c r="V188" t="str">
        <f t="shared" si="5"/>
        <v>On Time</v>
      </c>
    </row>
    <row r="189" spans="2:22" x14ac:dyDescent="0.3">
      <c r="B189" t="str">
        <f t="shared" si="4"/>
        <v>SO-000288</v>
      </c>
      <c r="C189" t="s">
        <v>19</v>
      </c>
      <c r="D189" t="s">
        <v>24</v>
      </c>
      <c r="E189" s="1">
        <v>43200</v>
      </c>
      <c r="F189" s="1">
        <v>43273</v>
      </c>
      <c r="G189" s="1">
        <v>43293</v>
      </c>
      <c r="H189" s="1">
        <v>43302</v>
      </c>
      <c r="I189" t="s">
        <v>18</v>
      </c>
      <c r="J189">
        <v>15</v>
      </c>
      <c r="K189">
        <v>19</v>
      </c>
      <c r="L189">
        <v>48</v>
      </c>
      <c r="M189">
        <v>27</v>
      </c>
      <c r="N189">
        <v>2</v>
      </c>
      <c r="O189">
        <v>0.05</v>
      </c>
      <c r="P189">
        <v>749.66</v>
      </c>
      <c r="Q189">
        <v>1118.9000000000001</v>
      </c>
      <c r="R189">
        <f>Table1[[#This Row],[OrderQuantity]]*Table1[[#This Row],[UnitPrice]]</f>
        <v>2237.8000000000002</v>
      </c>
      <c r="S189">
        <f>Table1[[#This Row],[OrderQuantity]]*Table1[[#This Row],[UnitCost]]</f>
        <v>1499.32</v>
      </c>
      <c r="T189">
        <f>Table1[[#This Row],[OrderQuantity]]*Table1[[#This Row],[UnitPrice]]*(1-Table1[[#This Row],[DiscountApplied]]) - (Table1[[#This Row],[OrderQuantity]]*Table1[[#This Row],[UnitCost]])</f>
        <v>626.58999999999992</v>
      </c>
      <c r="U189">
        <f>DATEDIF(Table1[[#This Row],[ShipDate]],Table1[[#This Row],[DeliveryDate]],"d")</f>
        <v>9</v>
      </c>
      <c r="V189" t="str">
        <f t="shared" si="5"/>
        <v>Late</v>
      </c>
    </row>
    <row r="190" spans="2:22" x14ac:dyDescent="0.3">
      <c r="B190" t="str">
        <f t="shared" si="4"/>
        <v>SO-000289</v>
      </c>
      <c r="C190" t="s">
        <v>16</v>
      </c>
      <c r="D190" t="s">
        <v>24</v>
      </c>
      <c r="E190" s="1">
        <v>43200</v>
      </c>
      <c r="F190" s="1">
        <v>43273</v>
      </c>
      <c r="G190" s="1">
        <v>43276</v>
      </c>
      <c r="H190" s="1">
        <v>43283</v>
      </c>
      <c r="I190" t="s">
        <v>18</v>
      </c>
      <c r="J190">
        <v>11</v>
      </c>
      <c r="K190">
        <v>24</v>
      </c>
      <c r="L190">
        <v>11</v>
      </c>
      <c r="M190">
        <v>42</v>
      </c>
      <c r="N190">
        <v>4</v>
      </c>
      <c r="O190">
        <v>0.1</v>
      </c>
      <c r="P190">
        <v>1397.62</v>
      </c>
      <c r="Q190">
        <v>1996.6</v>
      </c>
      <c r="R190">
        <f>Table1[[#This Row],[OrderQuantity]]*Table1[[#This Row],[UnitPrice]]</f>
        <v>7986.4</v>
      </c>
      <c r="S190">
        <f>Table1[[#This Row],[OrderQuantity]]*Table1[[#This Row],[UnitCost]]</f>
        <v>5590.48</v>
      </c>
      <c r="T190">
        <f>Table1[[#This Row],[OrderQuantity]]*Table1[[#This Row],[UnitPrice]]*(1-Table1[[#This Row],[DiscountApplied]]) - (Table1[[#This Row],[OrderQuantity]]*Table1[[#This Row],[UnitCost]])</f>
        <v>1597.2800000000007</v>
      </c>
      <c r="U190">
        <f>DATEDIF(Table1[[#This Row],[ShipDate]],Table1[[#This Row],[DeliveryDate]],"d")</f>
        <v>7</v>
      </c>
      <c r="V190" t="str">
        <f t="shared" si="5"/>
        <v>On Time</v>
      </c>
    </row>
    <row r="191" spans="2:22" x14ac:dyDescent="0.3">
      <c r="B191" t="str">
        <f t="shared" si="4"/>
        <v>SO-000290</v>
      </c>
      <c r="C191" t="s">
        <v>16</v>
      </c>
      <c r="D191" t="s">
        <v>20</v>
      </c>
      <c r="E191" s="1">
        <v>43200</v>
      </c>
      <c r="F191" s="1">
        <v>43273</v>
      </c>
      <c r="G191" s="1">
        <v>43291</v>
      </c>
      <c r="H191" s="1">
        <v>43301</v>
      </c>
      <c r="I191" t="s">
        <v>18</v>
      </c>
      <c r="J191">
        <v>11</v>
      </c>
      <c r="K191">
        <v>6</v>
      </c>
      <c r="L191">
        <v>127</v>
      </c>
      <c r="M191">
        <v>39</v>
      </c>
      <c r="N191">
        <v>1</v>
      </c>
      <c r="O191">
        <v>0.08</v>
      </c>
      <c r="P191">
        <v>390.61</v>
      </c>
      <c r="Q191">
        <v>710.2</v>
      </c>
      <c r="R191">
        <f>Table1[[#This Row],[OrderQuantity]]*Table1[[#This Row],[UnitPrice]]</f>
        <v>710.2</v>
      </c>
      <c r="S191">
        <f>Table1[[#This Row],[OrderQuantity]]*Table1[[#This Row],[UnitCost]]</f>
        <v>390.61</v>
      </c>
      <c r="T191">
        <f>Table1[[#This Row],[OrderQuantity]]*Table1[[#This Row],[UnitPrice]]*(1-Table1[[#This Row],[DiscountApplied]]) - (Table1[[#This Row],[OrderQuantity]]*Table1[[#This Row],[UnitCost]])</f>
        <v>262.774</v>
      </c>
      <c r="U191">
        <f>DATEDIF(Table1[[#This Row],[ShipDate]],Table1[[#This Row],[DeliveryDate]],"d")</f>
        <v>10</v>
      </c>
      <c r="V191" t="str">
        <f t="shared" si="5"/>
        <v>Late</v>
      </c>
    </row>
    <row r="192" spans="2:22" x14ac:dyDescent="0.3">
      <c r="B192" t="str">
        <f t="shared" si="4"/>
        <v>SO-000291</v>
      </c>
      <c r="C192" t="s">
        <v>19</v>
      </c>
      <c r="D192" t="s">
        <v>20</v>
      </c>
      <c r="E192" s="1">
        <v>43200</v>
      </c>
      <c r="F192" s="1">
        <v>43273</v>
      </c>
      <c r="G192" s="1">
        <v>43296</v>
      </c>
      <c r="H192" s="1">
        <v>43303</v>
      </c>
      <c r="I192" t="s">
        <v>18</v>
      </c>
      <c r="J192">
        <v>13</v>
      </c>
      <c r="K192">
        <v>6</v>
      </c>
      <c r="L192">
        <v>201</v>
      </c>
      <c r="M192">
        <v>35</v>
      </c>
      <c r="N192">
        <v>4</v>
      </c>
      <c r="O192">
        <v>0.05</v>
      </c>
      <c r="P192">
        <v>1790.91</v>
      </c>
      <c r="Q192">
        <v>3979.8</v>
      </c>
      <c r="R192">
        <f>Table1[[#This Row],[OrderQuantity]]*Table1[[#This Row],[UnitPrice]]</f>
        <v>15919.2</v>
      </c>
      <c r="S192">
        <f>Table1[[#This Row],[OrderQuantity]]*Table1[[#This Row],[UnitCost]]</f>
        <v>7163.64</v>
      </c>
      <c r="T192">
        <f>Table1[[#This Row],[OrderQuantity]]*Table1[[#This Row],[UnitPrice]]*(1-Table1[[#This Row],[DiscountApplied]]) - (Table1[[#This Row],[OrderQuantity]]*Table1[[#This Row],[UnitCost]])</f>
        <v>7959.5999999999995</v>
      </c>
      <c r="U192">
        <f>DATEDIF(Table1[[#This Row],[ShipDate]],Table1[[#This Row],[DeliveryDate]],"d")</f>
        <v>7</v>
      </c>
      <c r="V192" t="str">
        <f t="shared" si="5"/>
        <v>On Time</v>
      </c>
    </row>
    <row r="193" spans="2:22" x14ac:dyDescent="0.3">
      <c r="B193" t="str">
        <f t="shared" si="4"/>
        <v>SO-000292</v>
      </c>
      <c r="C193" t="s">
        <v>16</v>
      </c>
      <c r="D193" t="s">
        <v>25</v>
      </c>
      <c r="E193" s="1">
        <v>43100</v>
      </c>
      <c r="F193" s="1">
        <v>43273</v>
      </c>
      <c r="G193" s="1">
        <v>43292</v>
      </c>
      <c r="H193" s="1">
        <v>43294</v>
      </c>
      <c r="I193" t="s">
        <v>18</v>
      </c>
      <c r="J193">
        <v>8</v>
      </c>
      <c r="K193">
        <v>9</v>
      </c>
      <c r="L193">
        <v>339</v>
      </c>
      <c r="M193">
        <v>28</v>
      </c>
      <c r="N193">
        <v>3</v>
      </c>
      <c r="O193">
        <v>0.08</v>
      </c>
      <c r="P193">
        <v>440.79</v>
      </c>
      <c r="Q193">
        <v>1025.0999999999999</v>
      </c>
      <c r="R193">
        <f>Table1[[#This Row],[OrderQuantity]]*Table1[[#This Row],[UnitPrice]]</f>
        <v>3075.2999999999997</v>
      </c>
      <c r="S193">
        <f>Table1[[#This Row],[OrderQuantity]]*Table1[[#This Row],[UnitCost]]</f>
        <v>1322.3700000000001</v>
      </c>
      <c r="T193">
        <f>Table1[[#This Row],[OrderQuantity]]*Table1[[#This Row],[UnitPrice]]*(1-Table1[[#This Row],[DiscountApplied]]) - (Table1[[#This Row],[OrderQuantity]]*Table1[[#This Row],[UnitCost]])</f>
        <v>1506.9059999999997</v>
      </c>
      <c r="U193">
        <f>DATEDIF(Table1[[#This Row],[ShipDate]],Table1[[#This Row],[DeliveryDate]],"d")</f>
        <v>2</v>
      </c>
      <c r="V193" t="str">
        <f t="shared" si="5"/>
        <v>On Time</v>
      </c>
    </row>
    <row r="194" spans="2:22" x14ac:dyDescent="0.3">
      <c r="B194" t="str">
        <f t="shared" ref="B194:B257" si="6">"SO-" &amp; TEXT(ROW(B194)+99,"000000")</f>
        <v>SO-000293</v>
      </c>
      <c r="C194" t="s">
        <v>16</v>
      </c>
      <c r="D194" t="s">
        <v>20</v>
      </c>
      <c r="E194" s="1">
        <v>43100</v>
      </c>
      <c r="F194" s="1">
        <v>43273</v>
      </c>
      <c r="G194" s="1">
        <v>43285</v>
      </c>
      <c r="H194" s="1">
        <v>43290</v>
      </c>
      <c r="I194" t="s">
        <v>18</v>
      </c>
      <c r="J194">
        <v>3</v>
      </c>
      <c r="K194">
        <v>3</v>
      </c>
      <c r="L194">
        <v>198</v>
      </c>
      <c r="M194">
        <v>9</v>
      </c>
      <c r="N194">
        <v>7</v>
      </c>
      <c r="O194">
        <v>0.2</v>
      </c>
      <c r="P194">
        <v>1309.98</v>
      </c>
      <c r="Q194">
        <v>2519.1999999999998</v>
      </c>
      <c r="R194">
        <f>Table1[[#This Row],[OrderQuantity]]*Table1[[#This Row],[UnitPrice]]</f>
        <v>17634.399999999998</v>
      </c>
      <c r="S194">
        <f>Table1[[#This Row],[OrderQuantity]]*Table1[[#This Row],[UnitCost]]</f>
        <v>9169.86</v>
      </c>
      <c r="T194">
        <f>Table1[[#This Row],[OrderQuantity]]*Table1[[#This Row],[UnitPrice]]*(1-Table1[[#This Row],[DiscountApplied]]) - (Table1[[#This Row],[OrderQuantity]]*Table1[[#This Row],[UnitCost]])</f>
        <v>4937.659999999998</v>
      </c>
      <c r="U194">
        <f>DATEDIF(Table1[[#This Row],[ShipDate]],Table1[[#This Row],[DeliveryDate]],"d")</f>
        <v>5</v>
      </c>
      <c r="V194" t="str">
        <f t="shared" ref="V194:V257" si="7">IF(U194&gt;7,"Late","On Time")</f>
        <v>On Time</v>
      </c>
    </row>
    <row r="195" spans="2:22" x14ac:dyDescent="0.3">
      <c r="B195" t="str">
        <f t="shared" si="6"/>
        <v>SO-000294</v>
      </c>
      <c r="C195" t="s">
        <v>19</v>
      </c>
      <c r="D195" t="s">
        <v>20</v>
      </c>
      <c r="E195" s="1">
        <v>43100</v>
      </c>
      <c r="F195" s="1">
        <v>43273</v>
      </c>
      <c r="G195" s="1">
        <v>43299</v>
      </c>
      <c r="H195" s="1">
        <v>43306</v>
      </c>
      <c r="I195" t="s">
        <v>18</v>
      </c>
      <c r="J195">
        <v>15</v>
      </c>
      <c r="K195">
        <v>36</v>
      </c>
      <c r="L195">
        <v>150</v>
      </c>
      <c r="M195">
        <v>2</v>
      </c>
      <c r="N195">
        <v>7</v>
      </c>
      <c r="O195">
        <v>0.05</v>
      </c>
      <c r="P195">
        <v>3471.87</v>
      </c>
      <c r="Q195">
        <v>5031.7</v>
      </c>
      <c r="R195">
        <f>Table1[[#This Row],[OrderQuantity]]*Table1[[#This Row],[UnitPrice]]</f>
        <v>35221.9</v>
      </c>
      <c r="S195">
        <f>Table1[[#This Row],[OrderQuantity]]*Table1[[#This Row],[UnitCost]]</f>
        <v>24303.09</v>
      </c>
      <c r="T195">
        <f>Table1[[#This Row],[OrderQuantity]]*Table1[[#This Row],[UnitPrice]]*(1-Table1[[#This Row],[DiscountApplied]]) - (Table1[[#This Row],[OrderQuantity]]*Table1[[#This Row],[UnitCost]])</f>
        <v>9157.7150000000001</v>
      </c>
      <c r="U195">
        <f>DATEDIF(Table1[[#This Row],[ShipDate]],Table1[[#This Row],[DeliveryDate]],"d")</f>
        <v>7</v>
      </c>
      <c r="V195" t="str">
        <f t="shared" si="7"/>
        <v>On Time</v>
      </c>
    </row>
    <row r="196" spans="2:22" x14ac:dyDescent="0.3">
      <c r="B196" t="str">
        <f t="shared" si="6"/>
        <v>SO-000295</v>
      </c>
      <c r="C196" t="s">
        <v>19</v>
      </c>
      <c r="D196" t="s">
        <v>23</v>
      </c>
      <c r="E196" s="1">
        <v>43200</v>
      </c>
      <c r="F196" s="1">
        <v>43274</v>
      </c>
      <c r="G196" s="1">
        <v>43282</v>
      </c>
      <c r="H196" s="1">
        <v>43285</v>
      </c>
      <c r="I196" t="s">
        <v>18</v>
      </c>
      <c r="J196">
        <v>19</v>
      </c>
      <c r="K196">
        <v>27</v>
      </c>
      <c r="L196">
        <v>311</v>
      </c>
      <c r="M196">
        <v>46</v>
      </c>
      <c r="N196">
        <v>1</v>
      </c>
      <c r="O196">
        <v>0.1</v>
      </c>
      <c r="P196">
        <v>768.22</v>
      </c>
      <c r="Q196">
        <v>1829.1</v>
      </c>
      <c r="R196">
        <f>Table1[[#This Row],[OrderQuantity]]*Table1[[#This Row],[UnitPrice]]</f>
        <v>1829.1</v>
      </c>
      <c r="S196">
        <f>Table1[[#This Row],[OrderQuantity]]*Table1[[#This Row],[UnitCost]]</f>
        <v>768.22</v>
      </c>
      <c r="T196">
        <f>Table1[[#This Row],[OrderQuantity]]*Table1[[#This Row],[UnitPrice]]*(1-Table1[[#This Row],[DiscountApplied]]) - (Table1[[#This Row],[OrderQuantity]]*Table1[[#This Row],[UnitCost]])</f>
        <v>877.97</v>
      </c>
      <c r="U196">
        <f>DATEDIF(Table1[[#This Row],[ShipDate]],Table1[[#This Row],[DeliveryDate]],"d")</f>
        <v>3</v>
      </c>
      <c r="V196" t="str">
        <f t="shared" si="7"/>
        <v>On Time</v>
      </c>
    </row>
    <row r="197" spans="2:22" x14ac:dyDescent="0.3">
      <c r="B197" t="str">
        <f t="shared" si="6"/>
        <v>SO-000296</v>
      </c>
      <c r="C197" t="s">
        <v>16</v>
      </c>
      <c r="D197" t="s">
        <v>23</v>
      </c>
      <c r="E197" s="1">
        <v>43200</v>
      </c>
      <c r="F197" s="1">
        <v>43274</v>
      </c>
      <c r="G197" s="1">
        <v>43297</v>
      </c>
      <c r="H197" s="1">
        <v>43303</v>
      </c>
      <c r="I197" t="s">
        <v>18</v>
      </c>
      <c r="J197">
        <v>5</v>
      </c>
      <c r="K197">
        <v>29</v>
      </c>
      <c r="L197">
        <v>304</v>
      </c>
      <c r="M197">
        <v>25</v>
      </c>
      <c r="N197">
        <v>5</v>
      </c>
      <c r="O197">
        <v>0.08</v>
      </c>
      <c r="P197">
        <v>900.48</v>
      </c>
      <c r="Q197">
        <v>1072</v>
      </c>
      <c r="R197">
        <f>Table1[[#This Row],[OrderQuantity]]*Table1[[#This Row],[UnitPrice]]</f>
        <v>5360</v>
      </c>
      <c r="S197">
        <f>Table1[[#This Row],[OrderQuantity]]*Table1[[#This Row],[UnitCost]]</f>
        <v>4502.3999999999996</v>
      </c>
      <c r="T197">
        <f>Table1[[#This Row],[OrderQuantity]]*Table1[[#This Row],[UnitPrice]]*(1-Table1[[#This Row],[DiscountApplied]]) - (Table1[[#This Row],[OrderQuantity]]*Table1[[#This Row],[UnitCost]])</f>
        <v>428.80000000000018</v>
      </c>
      <c r="U197">
        <f>DATEDIF(Table1[[#This Row],[ShipDate]],Table1[[#This Row],[DeliveryDate]],"d")</f>
        <v>6</v>
      </c>
      <c r="V197" t="str">
        <f t="shared" si="7"/>
        <v>On Time</v>
      </c>
    </row>
    <row r="198" spans="2:22" x14ac:dyDescent="0.3">
      <c r="B198" t="str">
        <f t="shared" si="6"/>
        <v>SO-000297</v>
      </c>
      <c r="C198" t="s">
        <v>16</v>
      </c>
      <c r="D198" t="s">
        <v>17</v>
      </c>
      <c r="E198" s="1">
        <v>43200</v>
      </c>
      <c r="F198" s="1">
        <v>43274</v>
      </c>
      <c r="G198" s="1">
        <v>43289</v>
      </c>
      <c r="H198" s="1">
        <v>43295</v>
      </c>
      <c r="I198" t="s">
        <v>18</v>
      </c>
      <c r="J198">
        <v>5</v>
      </c>
      <c r="K198">
        <v>11</v>
      </c>
      <c r="L198">
        <v>247</v>
      </c>
      <c r="M198">
        <v>32</v>
      </c>
      <c r="N198">
        <v>1</v>
      </c>
      <c r="O198">
        <v>0.2</v>
      </c>
      <c r="P198">
        <v>1828.3</v>
      </c>
      <c r="Q198">
        <v>2539.3000000000002</v>
      </c>
      <c r="R198">
        <f>Table1[[#This Row],[OrderQuantity]]*Table1[[#This Row],[UnitPrice]]</f>
        <v>2539.3000000000002</v>
      </c>
      <c r="S198">
        <f>Table1[[#This Row],[OrderQuantity]]*Table1[[#This Row],[UnitCost]]</f>
        <v>1828.3</v>
      </c>
      <c r="T198">
        <f>Table1[[#This Row],[OrderQuantity]]*Table1[[#This Row],[UnitPrice]]*(1-Table1[[#This Row],[DiscountApplied]]) - (Table1[[#This Row],[OrderQuantity]]*Table1[[#This Row],[UnitCost]])</f>
        <v>203.14000000000033</v>
      </c>
      <c r="U198">
        <f>DATEDIF(Table1[[#This Row],[ShipDate]],Table1[[#This Row],[DeliveryDate]],"d")</f>
        <v>6</v>
      </c>
      <c r="V198" t="str">
        <f t="shared" si="7"/>
        <v>On Time</v>
      </c>
    </row>
    <row r="199" spans="2:22" x14ac:dyDescent="0.3">
      <c r="B199" t="str">
        <f t="shared" si="6"/>
        <v>SO-000298</v>
      </c>
      <c r="C199" t="s">
        <v>16</v>
      </c>
      <c r="D199" t="s">
        <v>23</v>
      </c>
      <c r="E199" s="1">
        <v>43200</v>
      </c>
      <c r="F199" s="1">
        <v>43274</v>
      </c>
      <c r="G199" s="1">
        <v>43292</v>
      </c>
      <c r="H199" s="1">
        <v>43299</v>
      </c>
      <c r="I199" t="s">
        <v>18</v>
      </c>
      <c r="J199">
        <v>11</v>
      </c>
      <c r="K199">
        <v>24</v>
      </c>
      <c r="L199">
        <v>265</v>
      </c>
      <c r="M199">
        <v>41</v>
      </c>
      <c r="N199">
        <v>1</v>
      </c>
      <c r="O199">
        <v>0.08</v>
      </c>
      <c r="P199">
        <v>2027.69</v>
      </c>
      <c r="Q199">
        <v>3899.4</v>
      </c>
      <c r="R199">
        <f>Table1[[#This Row],[OrderQuantity]]*Table1[[#This Row],[UnitPrice]]</f>
        <v>3899.4</v>
      </c>
      <c r="S199">
        <f>Table1[[#This Row],[OrderQuantity]]*Table1[[#This Row],[UnitCost]]</f>
        <v>2027.69</v>
      </c>
      <c r="T199">
        <f>Table1[[#This Row],[OrderQuantity]]*Table1[[#This Row],[UnitPrice]]*(1-Table1[[#This Row],[DiscountApplied]]) - (Table1[[#This Row],[OrderQuantity]]*Table1[[#This Row],[UnitCost]])</f>
        <v>1559.7580000000003</v>
      </c>
      <c r="U199">
        <f>DATEDIF(Table1[[#This Row],[ShipDate]],Table1[[#This Row],[DeliveryDate]],"d")</f>
        <v>7</v>
      </c>
      <c r="V199" t="str">
        <f t="shared" si="7"/>
        <v>On Time</v>
      </c>
    </row>
    <row r="200" spans="2:22" x14ac:dyDescent="0.3">
      <c r="B200" t="str">
        <f t="shared" si="6"/>
        <v>SO-000299</v>
      </c>
      <c r="C200" t="s">
        <v>16</v>
      </c>
      <c r="D200" t="s">
        <v>25</v>
      </c>
      <c r="E200" s="1">
        <v>43200</v>
      </c>
      <c r="F200" s="1">
        <v>43275</v>
      </c>
      <c r="G200" s="1">
        <v>43278</v>
      </c>
      <c r="H200" s="1">
        <v>43281</v>
      </c>
      <c r="I200" t="s">
        <v>18</v>
      </c>
      <c r="J200">
        <v>5</v>
      </c>
      <c r="K200">
        <v>38</v>
      </c>
      <c r="L200">
        <v>366</v>
      </c>
      <c r="M200">
        <v>37</v>
      </c>
      <c r="N200">
        <v>3</v>
      </c>
      <c r="O200">
        <v>0.2</v>
      </c>
      <c r="P200">
        <v>3380.22</v>
      </c>
      <c r="Q200">
        <v>5045.1000000000004</v>
      </c>
      <c r="R200">
        <f>Table1[[#This Row],[OrderQuantity]]*Table1[[#This Row],[UnitPrice]]</f>
        <v>15135.300000000001</v>
      </c>
      <c r="S200">
        <f>Table1[[#This Row],[OrderQuantity]]*Table1[[#This Row],[UnitCost]]</f>
        <v>10140.66</v>
      </c>
      <c r="T200">
        <f>Table1[[#This Row],[OrderQuantity]]*Table1[[#This Row],[UnitPrice]]*(1-Table1[[#This Row],[DiscountApplied]]) - (Table1[[#This Row],[OrderQuantity]]*Table1[[#This Row],[UnitCost]])</f>
        <v>1967.5800000000017</v>
      </c>
      <c r="U200">
        <f>DATEDIF(Table1[[#This Row],[ShipDate]],Table1[[#This Row],[DeliveryDate]],"d")</f>
        <v>3</v>
      </c>
      <c r="V200" t="str">
        <f t="shared" si="7"/>
        <v>On Time</v>
      </c>
    </row>
    <row r="201" spans="2:22" x14ac:dyDescent="0.3">
      <c r="B201" t="str">
        <f t="shared" si="6"/>
        <v>SO-000300</v>
      </c>
      <c r="C201" t="s">
        <v>19</v>
      </c>
      <c r="D201" t="s">
        <v>20</v>
      </c>
      <c r="E201" s="1">
        <v>43200</v>
      </c>
      <c r="F201" s="1">
        <v>43275</v>
      </c>
      <c r="G201" s="1">
        <v>43295</v>
      </c>
      <c r="H201" s="1">
        <v>43296</v>
      </c>
      <c r="I201" t="s">
        <v>18</v>
      </c>
      <c r="J201">
        <v>19</v>
      </c>
      <c r="K201">
        <v>38</v>
      </c>
      <c r="L201">
        <v>125</v>
      </c>
      <c r="M201">
        <v>14</v>
      </c>
      <c r="N201">
        <v>8</v>
      </c>
      <c r="O201">
        <v>0.05</v>
      </c>
      <c r="P201">
        <v>522.6</v>
      </c>
      <c r="Q201">
        <v>1005</v>
      </c>
      <c r="R201">
        <f>Table1[[#This Row],[OrderQuantity]]*Table1[[#This Row],[UnitPrice]]</f>
        <v>8040</v>
      </c>
      <c r="S201">
        <f>Table1[[#This Row],[OrderQuantity]]*Table1[[#This Row],[UnitCost]]</f>
        <v>4180.8</v>
      </c>
      <c r="T201">
        <f>Table1[[#This Row],[OrderQuantity]]*Table1[[#This Row],[UnitPrice]]*(1-Table1[[#This Row],[DiscountApplied]]) - (Table1[[#This Row],[OrderQuantity]]*Table1[[#This Row],[UnitCost]])</f>
        <v>3457.2</v>
      </c>
      <c r="U201">
        <f>DATEDIF(Table1[[#This Row],[ShipDate]],Table1[[#This Row],[DeliveryDate]],"d")</f>
        <v>1</v>
      </c>
      <c r="V201" t="str">
        <f t="shared" si="7"/>
        <v>On Time</v>
      </c>
    </row>
    <row r="202" spans="2:22" x14ac:dyDescent="0.3">
      <c r="B202" t="str">
        <f t="shared" si="6"/>
        <v>SO-000301</v>
      </c>
      <c r="C202" t="s">
        <v>22</v>
      </c>
      <c r="D202" t="s">
        <v>20</v>
      </c>
      <c r="E202" s="1">
        <v>43200</v>
      </c>
      <c r="F202" s="1">
        <v>43275</v>
      </c>
      <c r="G202" s="1">
        <v>43291</v>
      </c>
      <c r="H202" s="1">
        <v>43298</v>
      </c>
      <c r="I202" t="s">
        <v>18</v>
      </c>
      <c r="J202">
        <v>27</v>
      </c>
      <c r="K202">
        <v>20</v>
      </c>
      <c r="L202">
        <v>182</v>
      </c>
      <c r="M202">
        <v>47</v>
      </c>
      <c r="N202">
        <v>7</v>
      </c>
      <c r="O202">
        <v>0.1</v>
      </c>
      <c r="P202">
        <v>1219.4000000000001</v>
      </c>
      <c r="Q202">
        <v>2438.8000000000002</v>
      </c>
      <c r="R202">
        <f>Table1[[#This Row],[OrderQuantity]]*Table1[[#This Row],[UnitPrice]]</f>
        <v>17071.600000000002</v>
      </c>
      <c r="S202">
        <f>Table1[[#This Row],[OrderQuantity]]*Table1[[#This Row],[UnitCost]]</f>
        <v>8535.8000000000011</v>
      </c>
      <c r="T202">
        <f>Table1[[#This Row],[OrderQuantity]]*Table1[[#This Row],[UnitPrice]]*(1-Table1[[#This Row],[DiscountApplied]]) - (Table1[[#This Row],[OrderQuantity]]*Table1[[#This Row],[UnitCost]])</f>
        <v>6828.6400000000012</v>
      </c>
      <c r="U202">
        <f>DATEDIF(Table1[[#This Row],[ShipDate]],Table1[[#This Row],[DeliveryDate]],"d")</f>
        <v>7</v>
      </c>
      <c r="V202" t="str">
        <f t="shared" si="7"/>
        <v>On Time</v>
      </c>
    </row>
    <row r="203" spans="2:22" x14ac:dyDescent="0.3">
      <c r="B203" t="str">
        <f t="shared" si="6"/>
        <v>SO-000302</v>
      </c>
      <c r="C203" t="s">
        <v>16</v>
      </c>
      <c r="D203" t="s">
        <v>20</v>
      </c>
      <c r="E203" s="1">
        <v>43200</v>
      </c>
      <c r="F203" s="1">
        <v>43276</v>
      </c>
      <c r="G203" s="1">
        <v>43291</v>
      </c>
      <c r="H203" s="1">
        <v>43294</v>
      </c>
      <c r="I203" t="s">
        <v>18</v>
      </c>
      <c r="J203">
        <v>11</v>
      </c>
      <c r="K203">
        <v>46</v>
      </c>
      <c r="L203">
        <v>152</v>
      </c>
      <c r="M203">
        <v>24</v>
      </c>
      <c r="N203">
        <v>4</v>
      </c>
      <c r="O203">
        <v>0.3</v>
      </c>
      <c r="P203">
        <v>2035.33</v>
      </c>
      <c r="Q203">
        <v>3336.6</v>
      </c>
      <c r="R203">
        <f>Table1[[#This Row],[OrderQuantity]]*Table1[[#This Row],[UnitPrice]]</f>
        <v>13346.4</v>
      </c>
      <c r="S203">
        <f>Table1[[#This Row],[OrderQuantity]]*Table1[[#This Row],[UnitCost]]</f>
        <v>8141.32</v>
      </c>
      <c r="T203">
        <f>Table1[[#This Row],[OrderQuantity]]*Table1[[#This Row],[UnitPrice]]*(1-Table1[[#This Row],[DiscountApplied]]) - (Table1[[#This Row],[OrderQuantity]]*Table1[[#This Row],[UnitCost]])</f>
        <v>1201.1599999999999</v>
      </c>
      <c r="U203">
        <f>DATEDIF(Table1[[#This Row],[ShipDate]],Table1[[#This Row],[DeliveryDate]],"d")</f>
        <v>3</v>
      </c>
      <c r="V203" t="str">
        <f t="shared" si="7"/>
        <v>On Time</v>
      </c>
    </row>
    <row r="204" spans="2:22" x14ac:dyDescent="0.3">
      <c r="B204" t="str">
        <f t="shared" si="6"/>
        <v>SO-000303</v>
      </c>
      <c r="C204" t="s">
        <v>16</v>
      </c>
      <c r="D204" t="s">
        <v>17</v>
      </c>
      <c r="E204" s="1">
        <v>43200</v>
      </c>
      <c r="F204" s="1">
        <v>43276</v>
      </c>
      <c r="G204" s="1">
        <v>43295</v>
      </c>
      <c r="H204" s="1">
        <v>43296</v>
      </c>
      <c r="I204" t="s">
        <v>18</v>
      </c>
      <c r="J204">
        <v>1</v>
      </c>
      <c r="K204">
        <v>38</v>
      </c>
      <c r="L204">
        <v>256</v>
      </c>
      <c r="M204">
        <v>25</v>
      </c>
      <c r="N204">
        <v>4</v>
      </c>
      <c r="O204">
        <v>0.15</v>
      </c>
      <c r="P204">
        <v>857.06</v>
      </c>
      <c r="Q204">
        <v>1098.8</v>
      </c>
      <c r="R204">
        <f>Table1[[#This Row],[OrderQuantity]]*Table1[[#This Row],[UnitPrice]]</f>
        <v>4395.2</v>
      </c>
      <c r="S204">
        <f>Table1[[#This Row],[OrderQuantity]]*Table1[[#This Row],[UnitCost]]</f>
        <v>3428.24</v>
      </c>
      <c r="T204">
        <f>Table1[[#This Row],[OrderQuantity]]*Table1[[#This Row],[UnitPrice]]*(1-Table1[[#This Row],[DiscountApplied]]) - (Table1[[#This Row],[OrderQuantity]]*Table1[[#This Row],[UnitCost]])</f>
        <v>307.67999999999984</v>
      </c>
      <c r="U204">
        <f>DATEDIF(Table1[[#This Row],[ShipDate]],Table1[[#This Row],[DeliveryDate]],"d")</f>
        <v>1</v>
      </c>
      <c r="V204" t="str">
        <f t="shared" si="7"/>
        <v>On Time</v>
      </c>
    </row>
    <row r="205" spans="2:22" x14ac:dyDescent="0.3">
      <c r="B205" t="str">
        <f t="shared" si="6"/>
        <v>SO-000304</v>
      </c>
      <c r="C205" t="s">
        <v>19</v>
      </c>
      <c r="D205" t="s">
        <v>26</v>
      </c>
      <c r="E205" s="1">
        <v>43200</v>
      </c>
      <c r="F205" s="1">
        <v>43276</v>
      </c>
      <c r="G205" s="1">
        <v>43299</v>
      </c>
      <c r="H205" s="1">
        <v>43302</v>
      </c>
      <c r="I205" t="s">
        <v>18</v>
      </c>
      <c r="J205">
        <v>19</v>
      </c>
      <c r="K205">
        <v>5</v>
      </c>
      <c r="L205">
        <v>66</v>
      </c>
      <c r="M205">
        <v>20</v>
      </c>
      <c r="N205">
        <v>2</v>
      </c>
      <c r="O205">
        <v>0.08</v>
      </c>
      <c r="P205">
        <v>970.43</v>
      </c>
      <c r="Q205">
        <v>1902.8</v>
      </c>
      <c r="R205">
        <f>Table1[[#This Row],[OrderQuantity]]*Table1[[#This Row],[UnitPrice]]</f>
        <v>3805.6</v>
      </c>
      <c r="S205">
        <f>Table1[[#This Row],[OrderQuantity]]*Table1[[#This Row],[UnitCost]]</f>
        <v>1940.86</v>
      </c>
      <c r="T205">
        <f>Table1[[#This Row],[OrderQuantity]]*Table1[[#This Row],[UnitPrice]]*(1-Table1[[#This Row],[DiscountApplied]]) - (Table1[[#This Row],[OrderQuantity]]*Table1[[#This Row],[UnitCost]])</f>
        <v>1560.2920000000001</v>
      </c>
      <c r="U205">
        <f>DATEDIF(Table1[[#This Row],[ShipDate]],Table1[[#This Row],[DeliveryDate]],"d")</f>
        <v>3</v>
      </c>
      <c r="V205" t="str">
        <f t="shared" si="7"/>
        <v>On Time</v>
      </c>
    </row>
    <row r="206" spans="2:22" x14ac:dyDescent="0.3">
      <c r="B206" t="str">
        <f t="shared" si="6"/>
        <v>SO-000305</v>
      </c>
      <c r="C206" t="s">
        <v>19</v>
      </c>
      <c r="D206" t="s">
        <v>20</v>
      </c>
      <c r="E206" s="1">
        <v>43100</v>
      </c>
      <c r="F206" s="1">
        <v>43276</v>
      </c>
      <c r="G206" s="1">
        <v>43286</v>
      </c>
      <c r="H206" s="1">
        <v>43294</v>
      </c>
      <c r="I206" t="s">
        <v>18</v>
      </c>
      <c r="J206">
        <v>17</v>
      </c>
      <c r="K206">
        <v>32</v>
      </c>
      <c r="L206">
        <v>156</v>
      </c>
      <c r="M206">
        <v>33</v>
      </c>
      <c r="N206">
        <v>4</v>
      </c>
      <c r="O206">
        <v>0.08</v>
      </c>
      <c r="P206">
        <v>2190.6999999999998</v>
      </c>
      <c r="Q206">
        <v>3477.3</v>
      </c>
      <c r="R206">
        <f>Table1[[#This Row],[OrderQuantity]]*Table1[[#This Row],[UnitPrice]]</f>
        <v>13909.2</v>
      </c>
      <c r="S206">
        <f>Table1[[#This Row],[OrderQuantity]]*Table1[[#This Row],[UnitCost]]</f>
        <v>8762.7999999999993</v>
      </c>
      <c r="T206">
        <f>Table1[[#This Row],[OrderQuantity]]*Table1[[#This Row],[UnitPrice]]*(1-Table1[[#This Row],[DiscountApplied]]) - (Table1[[#This Row],[OrderQuantity]]*Table1[[#This Row],[UnitCost]])</f>
        <v>4033.6640000000025</v>
      </c>
      <c r="U206">
        <f>DATEDIF(Table1[[#This Row],[ShipDate]],Table1[[#This Row],[DeliveryDate]],"d")</f>
        <v>8</v>
      </c>
      <c r="V206" t="str">
        <f t="shared" si="7"/>
        <v>Late</v>
      </c>
    </row>
    <row r="207" spans="2:22" x14ac:dyDescent="0.3">
      <c r="B207" t="str">
        <f t="shared" si="6"/>
        <v>SO-000306</v>
      </c>
      <c r="C207" t="s">
        <v>22</v>
      </c>
      <c r="D207" t="s">
        <v>20</v>
      </c>
      <c r="E207" s="1">
        <v>43200</v>
      </c>
      <c r="F207" s="1">
        <v>43277</v>
      </c>
      <c r="G207" s="1">
        <v>43294</v>
      </c>
      <c r="H207" s="1">
        <v>43298</v>
      </c>
      <c r="I207" t="s">
        <v>18</v>
      </c>
      <c r="J207">
        <v>26</v>
      </c>
      <c r="K207">
        <v>36</v>
      </c>
      <c r="L207">
        <v>200</v>
      </c>
      <c r="M207">
        <v>10</v>
      </c>
      <c r="N207">
        <v>1</v>
      </c>
      <c r="O207">
        <v>0.1</v>
      </c>
      <c r="P207">
        <v>1481.77</v>
      </c>
      <c r="Q207">
        <v>2599.6</v>
      </c>
      <c r="R207">
        <f>Table1[[#This Row],[OrderQuantity]]*Table1[[#This Row],[UnitPrice]]</f>
        <v>2599.6</v>
      </c>
      <c r="S207">
        <f>Table1[[#This Row],[OrderQuantity]]*Table1[[#This Row],[UnitCost]]</f>
        <v>1481.77</v>
      </c>
      <c r="T207">
        <f>Table1[[#This Row],[OrderQuantity]]*Table1[[#This Row],[UnitPrice]]*(1-Table1[[#This Row],[DiscountApplied]]) - (Table1[[#This Row],[OrderQuantity]]*Table1[[#This Row],[UnitCost]])</f>
        <v>857.86999999999989</v>
      </c>
      <c r="U207">
        <f>DATEDIF(Table1[[#This Row],[ShipDate]],Table1[[#This Row],[DeliveryDate]],"d")</f>
        <v>4</v>
      </c>
      <c r="V207" t="str">
        <f t="shared" si="7"/>
        <v>On Time</v>
      </c>
    </row>
    <row r="208" spans="2:22" x14ac:dyDescent="0.3">
      <c r="B208" t="str">
        <f t="shared" si="6"/>
        <v>SO-000307</v>
      </c>
      <c r="C208" t="s">
        <v>19</v>
      </c>
      <c r="D208" t="s">
        <v>23</v>
      </c>
      <c r="E208" s="1">
        <v>43200</v>
      </c>
      <c r="F208" s="1">
        <v>43277</v>
      </c>
      <c r="G208" s="1">
        <v>43301</v>
      </c>
      <c r="H208" s="1">
        <v>43303</v>
      </c>
      <c r="I208" t="s">
        <v>18</v>
      </c>
      <c r="J208">
        <v>12</v>
      </c>
      <c r="K208">
        <v>1</v>
      </c>
      <c r="L208">
        <v>299</v>
      </c>
      <c r="M208">
        <v>7</v>
      </c>
      <c r="N208">
        <v>1</v>
      </c>
      <c r="O208">
        <v>0.08</v>
      </c>
      <c r="P208">
        <v>506.99</v>
      </c>
      <c r="Q208">
        <v>1078.7</v>
      </c>
      <c r="R208">
        <f>Table1[[#This Row],[OrderQuantity]]*Table1[[#This Row],[UnitPrice]]</f>
        <v>1078.7</v>
      </c>
      <c r="S208">
        <f>Table1[[#This Row],[OrderQuantity]]*Table1[[#This Row],[UnitCost]]</f>
        <v>506.99</v>
      </c>
      <c r="T208">
        <f>Table1[[#This Row],[OrderQuantity]]*Table1[[#This Row],[UnitPrice]]*(1-Table1[[#This Row],[DiscountApplied]]) - (Table1[[#This Row],[OrderQuantity]]*Table1[[#This Row],[UnitCost]])</f>
        <v>485.4140000000001</v>
      </c>
      <c r="U208">
        <f>DATEDIF(Table1[[#This Row],[ShipDate]],Table1[[#This Row],[DeliveryDate]],"d")</f>
        <v>2</v>
      </c>
      <c r="V208" t="str">
        <f t="shared" si="7"/>
        <v>On Time</v>
      </c>
    </row>
    <row r="209" spans="2:22" x14ac:dyDescent="0.3">
      <c r="B209" t="str">
        <f t="shared" si="6"/>
        <v>SO-000308</v>
      </c>
      <c r="C209" t="s">
        <v>19</v>
      </c>
      <c r="D209" t="s">
        <v>20</v>
      </c>
      <c r="E209" s="1">
        <v>43100</v>
      </c>
      <c r="F209" s="1">
        <v>43277</v>
      </c>
      <c r="G209" s="1">
        <v>43296</v>
      </c>
      <c r="H209" s="1">
        <v>43300</v>
      </c>
      <c r="I209" t="s">
        <v>18</v>
      </c>
      <c r="J209">
        <v>17</v>
      </c>
      <c r="K209">
        <v>22</v>
      </c>
      <c r="L209">
        <v>199</v>
      </c>
      <c r="M209">
        <v>31</v>
      </c>
      <c r="N209">
        <v>5</v>
      </c>
      <c r="O209">
        <v>0.2</v>
      </c>
      <c r="P209">
        <v>533.04999999999995</v>
      </c>
      <c r="Q209">
        <v>1045.2</v>
      </c>
      <c r="R209">
        <f>Table1[[#This Row],[OrderQuantity]]*Table1[[#This Row],[UnitPrice]]</f>
        <v>5226</v>
      </c>
      <c r="S209">
        <f>Table1[[#This Row],[OrderQuantity]]*Table1[[#This Row],[UnitCost]]</f>
        <v>2665.25</v>
      </c>
      <c r="T209">
        <f>Table1[[#This Row],[OrderQuantity]]*Table1[[#This Row],[UnitPrice]]*(1-Table1[[#This Row],[DiscountApplied]]) - (Table1[[#This Row],[OrderQuantity]]*Table1[[#This Row],[UnitCost]])</f>
        <v>1515.5500000000002</v>
      </c>
      <c r="U209">
        <f>DATEDIF(Table1[[#This Row],[ShipDate]],Table1[[#This Row],[DeliveryDate]],"d")</f>
        <v>4</v>
      </c>
      <c r="V209" t="str">
        <f t="shared" si="7"/>
        <v>On Time</v>
      </c>
    </row>
    <row r="210" spans="2:22" x14ac:dyDescent="0.3">
      <c r="B210" t="str">
        <f t="shared" si="6"/>
        <v>SO-000309</v>
      </c>
      <c r="C210" t="s">
        <v>19</v>
      </c>
      <c r="D210" t="s">
        <v>20</v>
      </c>
      <c r="E210" s="1">
        <v>43100</v>
      </c>
      <c r="F210" s="1">
        <v>43277</v>
      </c>
      <c r="G210" s="1">
        <v>43300</v>
      </c>
      <c r="H210" s="1">
        <v>43303</v>
      </c>
      <c r="I210" t="s">
        <v>18</v>
      </c>
      <c r="J210">
        <v>15</v>
      </c>
      <c r="K210">
        <v>21</v>
      </c>
      <c r="L210">
        <v>157</v>
      </c>
      <c r="M210">
        <v>1</v>
      </c>
      <c r="N210">
        <v>2</v>
      </c>
      <c r="O210">
        <v>0.05</v>
      </c>
      <c r="P210">
        <v>787.92</v>
      </c>
      <c r="Q210">
        <v>1125.5999999999999</v>
      </c>
      <c r="R210">
        <f>Table1[[#This Row],[OrderQuantity]]*Table1[[#This Row],[UnitPrice]]</f>
        <v>2251.1999999999998</v>
      </c>
      <c r="S210">
        <f>Table1[[#This Row],[OrderQuantity]]*Table1[[#This Row],[UnitCost]]</f>
        <v>1575.84</v>
      </c>
      <c r="T210">
        <f>Table1[[#This Row],[OrderQuantity]]*Table1[[#This Row],[UnitPrice]]*(1-Table1[[#This Row],[DiscountApplied]]) - (Table1[[#This Row],[OrderQuantity]]*Table1[[#This Row],[UnitCost]])</f>
        <v>562.79999999999995</v>
      </c>
      <c r="U210">
        <f>DATEDIF(Table1[[#This Row],[ShipDate]],Table1[[#This Row],[DeliveryDate]],"d")</f>
        <v>3</v>
      </c>
      <c r="V210" t="str">
        <f t="shared" si="7"/>
        <v>On Time</v>
      </c>
    </row>
    <row r="211" spans="2:22" x14ac:dyDescent="0.3">
      <c r="B211" t="str">
        <f t="shared" si="6"/>
        <v>SO-000310</v>
      </c>
      <c r="C211" t="s">
        <v>16</v>
      </c>
      <c r="D211" t="s">
        <v>20</v>
      </c>
      <c r="E211" s="1">
        <v>43200</v>
      </c>
      <c r="F211" s="1">
        <v>43277</v>
      </c>
      <c r="G211" s="1">
        <v>43297</v>
      </c>
      <c r="H211" s="1">
        <v>43299</v>
      </c>
      <c r="I211" t="s">
        <v>18</v>
      </c>
      <c r="J211">
        <v>1</v>
      </c>
      <c r="K211">
        <v>14</v>
      </c>
      <c r="L211">
        <v>187</v>
      </c>
      <c r="M211">
        <v>22</v>
      </c>
      <c r="N211">
        <v>8</v>
      </c>
      <c r="O211">
        <v>0.05</v>
      </c>
      <c r="P211">
        <v>762.8</v>
      </c>
      <c r="Q211">
        <v>1105.5</v>
      </c>
      <c r="R211">
        <f>Table1[[#This Row],[OrderQuantity]]*Table1[[#This Row],[UnitPrice]]</f>
        <v>8844</v>
      </c>
      <c r="S211">
        <f>Table1[[#This Row],[OrderQuantity]]*Table1[[#This Row],[UnitCost]]</f>
        <v>6102.4</v>
      </c>
      <c r="T211">
        <f>Table1[[#This Row],[OrderQuantity]]*Table1[[#This Row],[UnitPrice]]*(1-Table1[[#This Row],[DiscountApplied]]) - (Table1[[#This Row],[OrderQuantity]]*Table1[[#This Row],[UnitCost]])</f>
        <v>2299.3999999999996</v>
      </c>
      <c r="U211">
        <f>DATEDIF(Table1[[#This Row],[ShipDate]],Table1[[#This Row],[DeliveryDate]],"d")</f>
        <v>2</v>
      </c>
      <c r="V211" t="str">
        <f t="shared" si="7"/>
        <v>On Time</v>
      </c>
    </row>
    <row r="212" spans="2:22" x14ac:dyDescent="0.3">
      <c r="B212" t="str">
        <f t="shared" si="6"/>
        <v>SO-000311</v>
      </c>
      <c r="C212" t="s">
        <v>19</v>
      </c>
      <c r="D212" t="s">
        <v>26</v>
      </c>
      <c r="E212" s="1">
        <v>43100</v>
      </c>
      <c r="F212" s="1">
        <v>43277</v>
      </c>
      <c r="G212" s="1">
        <v>43305</v>
      </c>
      <c r="H212" s="1">
        <v>43315</v>
      </c>
      <c r="I212" t="s">
        <v>18</v>
      </c>
      <c r="J212">
        <v>18</v>
      </c>
      <c r="K212">
        <v>50</v>
      </c>
      <c r="L212">
        <v>84</v>
      </c>
      <c r="M212">
        <v>46</v>
      </c>
      <c r="N212">
        <v>1</v>
      </c>
      <c r="O212">
        <v>0.1</v>
      </c>
      <c r="P212">
        <v>1668.03</v>
      </c>
      <c r="Q212">
        <v>2606.3000000000002</v>
      </c>
      <c r="R212">
        <f>Table1[[#This Row],[OrderQuantity]]*Table1[[#This Row],[UnitPrice]]</f>
        <v>2606.3000000000002</v>
      </c>
      <c r="S212">
        <f>Table1[[#This Row],[OrderQuantity]]*Table1[[#This Row],[UnitCost]]</f>
        <v>1668.03</v>
      </c>
      <c r="T212">
        <f>Table1[[#This Row],[OrderQuantity]]*Table1[[#This Row],[UnitPrice]]*(1-Table1[[#This Row],[DiscountApplied]]) - (Table1[[#This Row],[OrderQuantity]]*Table1[[#This Row],[UnitCost]])</f>
        <v>677.6400000000001</v>
      </c>
      <c r="U212">
        <f>DATEDIF(Table1[[#This Row],[ShipDate]],Table1[[#This Row],[DeliveryDate]],"d")</f>
        <v>10</v>
      </c>
      <c r="V212" t="str">
        <f t="shared" si="7"/>
        <v>Late</v>
      </c>
    </row>
    <row r="213" spans="2:22" x14ac:dyDescent="0.3">
      <c r="B213" t="str">
        <f t="shared" si="6"/>
        <v>SO-000312</v>
      </c>
      <c r="C213" t="s">
        <v>21</v>
      </c>
      <c r="D213" t="s">
        <v>17</v>
      </c>
      <c r="E213" s="1">
        <v>43200</v>
      </c>
      <c r="F213" s="1">
        <v>43277</v>
      </c>
      <c r="G213" s="1">
        <v>43282</v>
      </c>
      <c r="H213" s="1">
        <v>43292</v>
      </c>
      <c r="I213" t="s">
        <v>18</v>
      </c>
      <c r="J213">
        <v>22</v>
      </c>
      <c r="K213">
        <v>41</v>
      </c>
      <c r="L213">
        <v>228</v>
      </c>
      <c r="M213">
        <v>25</v>
      </c>
      <c r="N213">
        <v>8</v>
      </c>
      <c r="O213">
        <v>0.08</v>
      </c>
      <c r="P213">
        <v>95.68</v>
      </c>
      <c r="Q213">
        <v>227.8</v>
      </c>
      <c r="R213">
        <f>Table1[[#This Row],[OrderQuantity]]*Table1[[#This Row],[UnitPrice]]</f>
        <v>1822.4</v>
      </c>
      <c r="S213">
        <f>Table1[[#This Row],[OrderQuantity]]*Table1[[#This Row],[UnitCost]]</f>
        <v>765.44</v>
      </c>
      <c r="T213">
        <f>Table1[[#This Row],[OrderQuantity]]*Table1[[#This Row],[UnitPrice]]*(1-Table1[[#This Row],[DiscountApplied]]) - (Table1[[#This Row],[OrderQuantity]]*Table1[[#This Row],[UnitCost]])</f>
        <v>911.16800000000012</v>
      </c>
      <c r="U213">
        <f>DATEDIF(Table1[[#This Row],[ShipDate]],Table1[[#This Row],[DeliveryDate]],"d")</f>
        <v>10</v>
      </c>
      <c r="V213" t="str">
        <f t="shared" si="7"/>
        <v>Late</v>
      </c>
    </row>
    <row r="214" spans="2:22" x14ac:dyDescent="0.3">
      <c r="B214" t="str">
        <f t="shared" si="6"/>
        <v>SO-000313</v>
      </c>
      <c r="C214" t="s">
        <v>21</v>
      </c>
      <c r="D214" t="s">
        <v>20</v>
      </c>
      <c r="E214" s="1">
        <v>43200</v>
      </c>
      <c r="F214" s="1">
        <v>43277</v>
      </c>
      <c r="G214" s="1">
        <v>43301</v>
      </c>
      <c r="H214" s="1">
        <v>43305</v>
      </c>
      <c r="I214" t="s">
        <v>18</v>
      </c>
      <c r="J214">
        <v>22</v>
      </c>
      <c r="K214">
        <v>35</v>
      </c>
      <c r="L214">
        <v>180</v>
      </c>
      <c r="M214">
        <v>29</v>
      </c>
      <c r="N214">
        <v>7</v>
      </c>
      <c r="O214">
        <v>0.05</v>
      </c>
      <c r="P214">
        <v>123.95</v>
      </c>
      <c r="Q214">
        <v>167.5</v>
      </c>
      <c r="R214">
        <f>Table1[[#This Row],[OrderQuantity]]*Table1[[#This Row],[UnitPrice]]</f>
        <v>1172.5</v>
      </c>
      <c r="S214">
        <f>Table1[[#This Row],[OrderQuantity]]*Table1[[#This Row],[UnitCost]]</f>
        <v>867.65</v>
      </c>
      <c r="T214">
        <f>Table1[[#This Row],[OrderQuantity]]*Table1[[#This Row],[UnitPrice]]*(1-Table1[[#This Row],[DiscountApplied]]) - (Table1[[#This Row],[OrderQuantity]]*Table1[[#This Row],[UnitCost]])</f>
        <v>246.22500000000002</v>
      </c>
      <c r="U214">
        <f>DATEDIF(Table1[[#This Row],[ShipDate]],Table1[[#This Row],[DeliveryDate]],"d")</f>
        <v>4</v>
      </c>
      <c r="V214" t="str">
        <f t="shared" si="7"/>
        <v>On Time</v>
      </c>
    </row>
    <row r="215" spans="2:22" x14ac:dyDescent="0.3">
      <c r="B215" t="str">
        <f t="shared" si="6"/>
        <v>SO-000314</v>
      </c>
      <c r="C215" t="s">
        <v>16</v>
      </c>
      <c r="D215" t="s">
        <v>17</v>
      </c>
      <c r="E215" s="1">
        <v>43100</v>
      </c>
      <c r="F215" s="1">
        <v>43277</v>
      </c>
      <c r="G215" s="1">
        <v>43289</v>
      </c>
      <c r="H215" s="1">
        <v>43292</v>
      </c>
      <c r="I215" t="s">
        <v>18</v>
      </c>
      <c r="J215">
        <v>7</v>
      </c>
      <c r="K215">
        <v>21</v>
      </c>
      <c r="L215">
        <v>250</v>
      </c>
      <c r="M215">
        <v>16</v>
      </c>
      <c r="N215">
        <v>3</v>
      </c>
      <c r="O215">
        <v>0.1</v>
      </c>
      <c r="P215">
        <v>538.48</v>
      </c>
      <c r="Q215">
        <v>1145.7</v>
      </c>
      <c r="R215">
        <f>Table1[[#This Row],[OrderQuantity]]*Table1[[#This Row],[UnitPrice]]</f>
        <v>3437.1000000000004</v>
      </c>
      <c r="S215">
        <f>Table1[[#This Row],[OrderQuantity]]*Table1[[#This Row],[UnitCost]]</f>
        <v>1615.44</v>
      </c>
      <c r="T215">
        <f>Table1[[#This Row],[OrderQuantity]]*Table1[[#This Row],[UnitPrice]]*(1-Table1[[#This Row],[DiscountApplied]]) - (Table1[[#This Row],[OrderQuantity]]*Table1[[#This Row],[UnitCost]])</f>
        <v>1477.9500000000003</v>
      </c>
      <c r="U215">
        <f>DATEDIF(Table1[[#This Row],[ShipDate]],Table1[[#This Row],[DeliveryDate]],"d")</f>
        <v>3</v>
      </c>
      <c r="V215" t="str">
        <f t="shared" si="7"/>
        <v>On Time</v>
      </c>
    </row>
    <row r="216" spans="2:22" x14ac:dyDescent="0.3">
      <c r="B216" t="str">
        <f t="shared" si="6"/>
        <v>SO-000315</v>
      </c>
      <c r="C216" t="s">
        <v>16</v>
      </c>
      <c r="D216" t="s">
        <v>23</v>
      </c>
      <c r="E216" s="1">
        <v>43200</v>
      </c>
      <c r="F216" s="1">
        <v>43277</v>
      </c>
      <c r="G216" s="1">
        <v>43293</v>
      </c>
      <c r="H216" s="1">
        <v>43294</v>
      </c>
      <c r="I216" t="s">
        <v>18</v>
      </c>
      <c r="J216">
        <v>4</v>
      </c>
      <c r="K216">
        <v>37</v>
      </c>
      <c r="L216">
        <v>326</v>
      </c>
      <c r="M216">
        <v>36</v>
      </c>
      <c r="N216">
        <v>7</v>
      </c>
      <c r="O216">
        <v>0.08</v>
      </c>
      <c r="P216">
        <v>2157.67</v>
      </c>
      <c r="Q216">
        <v>2599.6</v>
      </c>
      <c r="R216">
        <f>Table1[[#This Row],[OrderQuantity]]*Table1[[#This Row],[UnitPrice]]</f>
        <v>18197.2</v>
      </c>
      <c r="S216">
        <f>Table1[[#This Row],[OrderQuantity]]*Table1[[#This Row],[UnitCost]]</f>
        <v>15103.69</v>
      </c>
      <c r="T216">
        <f>Table1[[#This Row],[OrderQuantity]]*Table1[[#This Row],[UnitPrice]]*(1-Table1[[#This Row],[DiscountApplied]]) - (Table1[[#This Row],[OrderQuantity]]*Table1[[#This Row],[UnitCost]])</f>
        <v>1637.7340000000022</v>
      </c>
      <c r="U216">
        <f>DATEDIF(Table1[[#This Row],[ShipDate]],Table1[[#This Row],[DeliveryDate]],"d")</f>
        <v>1</v>
      </c>
      <c r="V216" t="str">
        <f t="shared" si="7"/>
        <v>On Time</v>
      </c>
    </row>
    <row r="217" spans="2:22" x14ac:dyDescent="0.3">
      <c r="B217" t="str">
        <f t="shared" si="6"/>
        <v>SO-000316</v>
      </c>
      <c r="C217" t="s">
        <v>21</v>
      </c>
      <c r="D217" t="s">
        <v>20</v>
      </c>
      <c r="E217" s="1">
        <v>43200</v>
      </c>
      <c r="F217" s="1">
        <v>43278</v>
      </c>
      <c r="G217" s="1">
        <v>43290</v>
      </c>
      <c r="H217" s="1">
        <v>43298</v>
      </c>
      <c r="I217" t="s">
        <v>18</v>
      </c>
      <c r="J217">
        <v>24</v>
      </c>
      <c r="K217">
        <v>14</v>
      </c>
      <c r="L217">
        <v>136</v>
      </c>
      <c r="M217">
        <v>18</v>
      </c>
      <c r="N217">
        <v>1</v>
      </c>
      <c r="O217">
        <v>0.05</v>
      </c>
      <c r="P217">
        <v>1969.8</v>
      </c>
      <c r="Q217">
        <v>3939.6</v>
      </c>
      <c r="R217">
        <f>Table1[[#This Row],[OrderQuantity]]*Table1[[#This Row],[UnitPrice]]</f>
        <v>3939.6</v>
      </c>
      <c r="S217">
        <f>Table1[[#This Row],[OrderQuantity]]*Table1[[#This Row],[UnitCost]]</f>
        <v>1969.8</v>
      </c>
      <c r="T217">
        <f>Table1[[#This Row],[OrderQuantity]]*Table1[[#This Row],[UnitPrice]]*(1-Table1[[#This Row],[DiscountApplied]]) - (Table1[[#This Row],[OrderQuantity]]*Table1[[#This Row],[UnitCost]])</f>
        <v>1772.82</v>
      </c>
      <c r="U217">
        <f>DATEDIF(Table1[[#This Row],[ShipDate]],Table1[[#This Row],[DeliveryDate]],"d")</f>
        <v>8</v>
      </c>
      <c r="V217" t="str">
        <f t="shared" si="7"/>
        <v>Late</v>
      </c>
    </row>
    <row r="218" spans="2:22" x14ac:dyDescent="0.3">
      <c r="B218" t="str">
        <f t="shared" si="6"/>
        <v>SO-000317</v>
      </c>
      <c r="C218" t="s">
        <v>16</v>
      </c>
      <c r="D218" t="s">
        <v>20</v>
      </c>
      <c r="E218" s="1">
        <v>43200</v>
      </c>
      <c r="F218" s="1">
        <v>43278</v>
      </c>
      <c r="G218" s="1">
        <v>43299</v>
      </c>
      <c r="H218" s="1">
        <v>43302</v>
      </c>
      <c r="I218" t="s">
        <v>18</v>
      </c>
      <c r="J218">
        <v>2</v>
      </c>
      <c r="K218">
        <v>18</v>
      </c>
      <c r="L218">
        <v>112</v>
      </c>
      <c r="M218">
        <v>37</v>
      </c>
      <c r="N218">
        <v>8</v>
      </c>
      <c r="O218">
        <v>0.08</v>
      </c>
      <c r="P218">
        <v>1584.55</v>
      </c>
      <c r="Q218">
        <v>2881</v>
      </c>
      <c r="R218">
        <f>Table1[[#This Row],[OrderQuantity]]*Table1[[#This Row],[UnitPrice]]</f>
        <v>23048</v>
      </c>
      <c r="S218">
        <f>Table1[[#This Row],[OrderQuantity]]*Table1[[#This Row],[UnitCost]]</f>
        <v>12676.4</v>
      </c>
      <c r="T218">
        <f>Table1[[#This Row],[OrderQuantity]]*Table1[[#This Row],[UnitPrice]]*(1-Table1[[#This Row],[DiscountApplied]]) - (Table1[[#This Row],[OrderQuantity]]*Table1[[#This Row],[UnitCost]])</f>
        <v>8527.76</v>
      </c>
      <c r="U218">
        <f>DATEDIF(Table1[[#This Row],[ShipDate]],Table1[[#This Row],[DeliveryDate]],"d")</f>
        <v>3</v>
      </c>
      <c r="V218" t="str">
        <f t="shared" si="7"/>
        <v>On Time</v>
      </c>
    </row>
    <row r="219" spans="2:22" x14ac:dyDescent="0.3">
      <c r="B219" t="str">
        <f t="shared" si="6"/>
        <v>SO-000318</v>
      </c>
      <c r="C219" t="s">
        <v>16</v>
      </c>
      <c r="D219" t="s">
        <v>20</v>
      </c>
      <c r="E219" s="1">
        <v>43200</v>
      </c>
      <c r="F219" s="1">
        <v>43278</v>
      </c>
      <c r="G219" s="1">
        <v>43285</v>
      </c>
      <c r="H219" s="1">
        <v>43287</v>
      </c>
      <c r="I219" t="s">
        <v>18</v>
      </c>
      <c r="J219">
        <v>3</v>
      </c>
      <c r="K219">
        <v>22</v>
      </c>
      <c r="L219">
        <v>108</v>
      </c>
      <c r="M219">
        <v>43</v>
      </c>
      <c r="N219">
        <v>2</v>
      </c>
      <c r="O219">
        <v>0.05</v>
      </c>
      <c r="P219">
        <v>2003.3</v>
      </c>
      <c r="Q219">
        <v>3852.5</v>
      </c>
      <c r="R219">
        <f>Table1[[#This Row],[OrderQuantity]]*Table1[[#This Row],[UnitPrice]]</f>
        <v>7705</v>
      </c>
      <c r="S219">
        <f>Table1[[#This Row],[OrderQuantity]]*Table1[[#This Row],[UnitCost]]</f>
        <v>4006.6</v>
      </c>
      <c r="T219">
        <f>Table1[[#This Row],[OrderQuantity]]*Table1[[#This Row],[UnitPrice]]*(1-Table1[[#This Row],[DiscountApplied]]) - (Table1[[#This Row],[OrderQuantity]]*Table1[[#This Row],[UnitCost]])</f>
        <v>3313.15</v>
      </c>
      <c r="U219">
        <f>DATEDIF(Table1[[#This Row],[ShipDate]],Table1[[#This Row],[DeliveryDate]],"d")</f>
        <v>2</v>
      </c>
      <c r="V219" t="str">
        <f t="shared" si="7"/>
        <v>On Time</v>
      </c>
    </row>
    <row r="220" spans="2:22" x14ac:dyDescent="0.3">
      <c r="B220" t="str">
        <f t="shared" si="6"/>
        <v>SO-000319</v>
      </c>
      <c r="C220" t="s">
        <v>22</v>
      </c>
      <c r="D220" t="s">
        <v>24</v>
      </c>
      <c r="E220" s="1">
        <v>43200</v>
      </c>
      <c r="F220" s="1">
        <v>43278</v>
      </c>
      <c r="G220" s="1">
        <v>43285</v>
      </c>
      <c r="H220" s="1">
        <v>43291</v>
      </c>
      <c r="I220" t="s">
        <v>18</v>
      </c>
      <c r="J220">
        <v>27</v>
      </c>
      <c r="K220">
        <v>48</v>
      </c>
      <c r="L220">
        <v>56</v>
      </c>
      <c r="M220">
        <v>42</v>
      </c>
      <c r="N220">
        <v>2</v>
      </c>
      <c r="O220">
        <v>0.05</v>
      </c>
      <c r="P220">
        <v>546.72</v>
      </c>
      <c r="Q220">
        <v>1139</v>
      </c>
      <c r="R220">
        <f>Table1[[#This Row],[OrderQuantity]]*Table1[[#This Row],[UnitPrice]]</f>
        <v>2278</v>
      </c>
      <c r="S220">
        <f>Table1[[#This Row],[OrderQuantity]]*Table1[[#This Row],[UnitCost]]</f>
        <v>1093.44</v>
      </c>
      <c r="T220">
        <f>Table1[[#This Row],[OrderQuantity]]*Table1[[#This Row],[UnitPrice]]*(1-Table1[[#This Row],[DiscountApplied]]) - (Table1[[#This Row],[OrderQuantity]]*Table1[[#This Row],[UnitCost]])</f>
        <v>1070.6599999999999</v>
      </c>
      <c r="U220">
        <f>DATEDIF(Table1[[#This Row],[ShipDate]],Table1[[#This Row],[DeliveryDate]],"d")</f>
        <v>6</v>
      </c>
      <c r="V220" t="str">
        <f t="shared" si="7"/>
        <v>On Time</v>
      </c>
    </row>
    <row r="221" spans="2:22" x14ac:dyDescent="0.3">
      <c r="B221" t="str">
        <f t="shared" si="6"/>
        <v>SO-000320</v>
      </c>
      <c r="C221" t="s">
        <v>21</v>
      </c>
      <c r="D221" t="s">
        <v>20</v>
      </c>
      <c r="E221" s="1">
        <v>43200</v>
      </c>
      <c r="F221" s="1">
        <v>43278</v>
      </c>
      <c r="G221" s="1">
        <v>43287</v>
      </c>
      <c r="H221" s="1">
        <v>43290</v>
      </c>
      <c r="I221" t="s">
        <v>18</v>
      </c>
      <c r="J221">
        <v>23</v>
      </c>
      <c r="K221">
        <v>7</v>
      </c>
      <c r="L221">
        <v>195</v>
      </c>
      <c r="M221">
        <v>25</v>
      </c>
      <c r="N221">
        <v>4</v>
      </c>
      <c r="O221">
        <v>0.05</v>
      </c>
      <c r="P221">
        <v>2040.55</v>
      </c>
      <c r="Q221">
        <v>2519.1999999999998</v>
      </c>
      <c r="R221">
        <f>Table1[[#This Row],[OrderQuantity]]*Table1[[#This Row],[UnitPrice]]</f>
        <v>10076.799999999999</v>
      </c>
      <c r="S221">
        <f>Table1[[#This Row],[OrderQuantity]]*Table1[[#This Row],[UnitCost]]</f>
        <v>8162.2</v>
      </c>
      <c r="T221">
        <f>Table1[[#This Row],[OrderQuantity]]*Table1[[#This Row],[UnitPrice]]*(1-Table1[[#This Row],[DiscountApplied]]) - (Table1[[#This Row],[OrderQuantity]]*Table1[[#This Row],[UnitCost]])</f>
        <v>1410.7599999999993</v>
      </c>
      <c r="U221">
        <f>DATEDIF(Table1[[#This Row],[ShipDate]],Table1[[#This Row],[DeliveryDate]],"d")</f>
        <v>3</v>
      </c>
      <c r="V221" t="str">
        <f t="shared" si="7"/>
        <v>On Time</v>
      </c>
    </row>
    <row r="222" spans="2:22" x14ac:dyDescent="0.3">
      <c r="B222" t="str">
        <f t="shared" si="6"/>
        <v>SO-000321</v>
      </c>
      <c r="C222" t="s">
        <v>16</v>
      </c>
      <c r="D222" t="s">
        <v>26</v>
      </c>
      <c r="E222" s="1">
        <v>43100</v>
      </c>
      <c r="F222" s="1">
        <v>43278</v>
      </c>
      <c r="G222" s="1">
        <v>43299</v>
      </c>
      <c r="H222" s="1">
        <v>43304</v>
      </c>
      <c r="I222" t="s">
        <v>18</v>
      </c>
      <c r="J222">
        <v>9</v>
      </c>
      <c r="K222">
        <v>33</v>
      </c>
      <c r="L222">
        <v>82</v>
      </c>
      <c r="M222">
        <v>42</v>
      </c>
      <c r="N222">
        <v>1</v>
      </c>
      <c r="O222">
        <v>0.15</v>
      </c>
      <c r="P222">
        <v>703.63</v>
      </c>
      <c r="Q222">
        <v>1192.5999999999999</v>
      </c>
      <c r="R222">
        <f>Table1[[#This Row],[OrderQuantity]]*Table1[[#This Row],[UnitPrice]]</f>
        <v>1192.5999999999999</v>
      </c>
      <c r="S222">
        <f>Table1[[#This Row],[OrderQuantity]]*Table1[[#This Row],[UnitCost]]</f>
        <v>703.63</v>
      </c>
      <c r="T222">
        <f>Table1[[#This Row],[OrderQuantity]]*Table1[[#This Row],[UnitPrice]]*(1-Table1[[#This Row],[DiscountApplied]]) - (Table1[[#This Row],[OrderQuantity]]*Table1[[#This Row],[UnitCost]])</f>
        <v>310.07999999999993</v>
      </c>
      <c r="U222">
        <f>DATEDIF(Table1[[#This Row],[ShipDate]],Table1[[#This Row],[DeliveryDate]],"d")</f>
        <v>5</v>
      </c>
      <c r="V222" t="str">
        <f t="shared" si="7"/>
        <v>On Time</v>
      </c>
    </row>
    <row r="223" spans="2:22" x14ac:dyDescent="0.3">
      <c r="B223" t="str">
        <f t="shared" si="6"/>
        <v>SO-000322</v>
      </c>
      <c r="C223" t="s">
        <v>16</v>
      </c>
      <c r="D223" t="s">
        <v>17</v>
      </c>
      <c r="E223" s="1">
        <v>43200</v>
      </c>
      <c r="F223" s="1">
        <v>43278</v>
      </c>
      <c r="G223" s="1">
        <v>43280</v>
      </c>
      <c r="H223" s="1">
        <v>43290</v>
      </c>
      <c r="I223" t="s">
        <v>18</v>
      </c>
      <c r="J223">
        <v>5</v>
      </c>
      <c r="K223">
        <v>18</v>
      </c>
      <c r="L223">
        <v>215</v>
      </c>
      <c r="M223">
        <v>14</v>
      </c>
      <c r="N223">
        <v>5</v>
      </c>
      <c r="O223">
        <v>0.08</v>
      </c>
      <c r="P223">
        <v>1013.04</v>
      </c>
      <c r="Q223">
        <v>2412</v>
      </c>
      <c r="R223">
        <f>Table1[[#This Row],[OrderQuantity]]*Table1[[#This Row],[UnitPrice]]</f>
        <v>12060</v>
      </c>
      <c r="S223">
        <f>Table1[[#This Row],[OrderQuantity]]*Table1[[#This Row],[UnitCost]]</f>
        <v>5065.2</v>
      </c>
      <c r="T223">
        <f>Table1[[#This Row],[OrderQuantity]]*Table1[[#This Row],[UnitPrice]]*(1-Table1[[#This Row],[DiscountApplied]]) - (Table1[[#This Row],[OrderQuantity]]*Table1[[#This Row],[UnitCost]])</f>
        <v>6030.0000000000009</v>
      </c>
      <c r="U223">
        <f>DATEDIF(Table1[[#This Row],[ShipDate]],Table1[[#This Row],[DeliveryDate]],"d")</f>
        <v>10</v>
      </c>
      <c r="V223" t="str">
        <f t="shared" si="7"/>
        <v>Late</v>
      </c>
    </row>
    <row r="224" spans="2:22" x14ac:dyDescent="0.3">
      <c r="B224" t="str">
        <f t="shared" si="6"/>
        <v>SO-000323</v>
      </c>
      <c r="C224" t="s">
        <v>16</v>
      </c>
      <c r="D224" t="s">
        <v>20</v>
      </c>
      <c r="E224" s="1">
        <v>43200</v>
      </c>
      <c r="F224" s="1">
        <v>43278</v>
      </c>
      <c r="G224" s="1">
        <v>43299</v>
      </c>
      <c r="H224" s="1">
        <v>43303</v>
      </c>
      <c r="I224" t="s">
        <v>18</v>
      </c>
      <c r="J224">
        <v>9</v>
      </c>
      <c r="K224">
        <v>6</v>
      </c>
      <c r="L224">
        <v>134</v>
      </c>
      <c r="M224">
        <v>47</v>
      </c>
      <c r="N224">
        <v>7</v>
      </c>
      <c r="O224">
        <v>0.05</v>
      </c>
      <c r="P224">
        <v>2057.5700000000002</v>
      </c>
      <c r="Q224">
        <v>2479</v>
      </c>
      <c r="R224">
        <f>Table1[[#This Row],[OrderQuantity]]*Table1[[#This Row],[UnitPrice]]</f>
        <v>17353</v>
      </c>
      <c r="S224">
        <f>Table1[[#This Row],[OrderQuantity]]*Table1[[#This Row],[UnitCost]]</f>
        <v>14402.990000000002</v>
      </c>
      <c r="T224">
        <f>Table1[[#This Row],[OrderQuantity]]*Table1[[#This Row],[UnitPrice]]*(1-Table1[[#This Row],[DiscountApplied]]) - (Table1[[#This Row],[OrderQuantity]]*Table1[[#This Row],[UnitCost]])</f>
        <v>2082.3599999999969</v>
      </c>
      <c r="U224">
        <f>DATEDIF(Table1[[#This Row],[ShipDate]],Table1[[#This Row],[DeliveryDate]],"d")</f>
        <v>4</v>
      </c>
      <c r="V224" t="str">
        <f t="shared" si="7"/>
        <v>On Time</v>
      </c>
    </row>
    <row r="225" spans="2:22" x14ac:dyDescent="0.3">
      <c r="B225" t="str">
        <f t="shared" si="6"/>
        <v>SO-000324</v>
      </c>
      <c r="C225" t="s">
        <v>22</v>
      </c>
      <c r="D225" t="s">
        <v>23</v>
      </c>
      <c r="E225" s="1">
        <v>43200</v>
      </c>
      <c r="F225" s="1">
        <v>43278</v>
      </c>
      <c r="G225" s="1">
        <v>43294</v>
      </c>
      <c r="H225" s="1">
        <v>43295</v>
      </c>
      <c r="I225" t="s">
        <v>18</v>
      </c>
      <c r="J225">
        <v>26</v>
      </c>
      <c r="K225">
        <v>10</v>
      </c>
      <c r="L225">
        <v>322</v>
      </c>
      <c r="M225">
        <v>35</v>
      </c>
      <c r="N225">
        <v>7</v>
      </c>
      <c r="O225">
        <v>0.1</v>
      </c>
      <c r="P225">
        <v>1330.35</v>
      </c>
      <c r="Q225">
        <v>1956.4</v>
      </c>
      <c r="R225">
        <f>Table1[[#This Row],[OrderQuantity]]*Table1[[#This Row],[UnitPrice]]</f>
        <v>13694.800000000001</v>
      </c>
      <c r="S225">
        <f>Table1[[#This Row],[OrderQuantity]]*Table1[[#This Row],[UnitCost]]</f>
        <v>9312.4499999999989</v>
      </c>
      <c r="T225">
        <f>Table1[[#This Row],[OrderQuantity]]*Table1[[#This Row],[UnitPrice]]*(1-Table1[[#This Row],[DiscountApplied]]) - (Table1[[#This Row],[OrderQuantity]]*Table1[[#This Row],[UnitCost]])</f>
        <v>3012.8700000000026</v>
      </c>
      <c r="U225">
        <f>DATEDIF(Table1[[#This Row],[ShipDate]],Table1[[#This Row],[DeliveryDate]],"d")</f>
        <v>1</v>
      </c>
      <c r="V225" t="str">
        <f t="shared" si="7"/>
        <v>On Time</v>
      </c>
    </row>
    <row r="226" spans="2:22" x14ac:dyDescent="0.3">
      <c r="B226" t="str">
        <f t="shared" si="6"/>
        <v>SO-000325</v>
      </c>
      <c r="C226" t="s">
        <v>19</v>
      </c>
      <c r="D226" t="s">
        <v>20</v>
      </c>
      <c r="E226" s="1">
        <v>43200</v>
      </c>
      <c r="F226" s="1">
        <v>43278</v>
      </c>
      <c r="G226" s="1">
        <v>43286</v>
      </c>
      <c r="H226" s="1">
        <v>43295</v>
      </c>
      <c r="I226" t="s">
        <v>18</v>
      </c>
      <c r="J226">
        <v>15</v>
      </c>
      <c r="K226">
        <v>4</v>
      </c>
      <c r="L226">
        <v>176</v>
      </c>
      <c r="M226">
        <v>42</v>
      </c>
      <c r="N226">
        <v>5</v>
      </c>
      <c r="O226">
        <v>0.3</v>
      </c>
      <c r="P226">
        <v>722.73</v>
      </c>
      <c r="Q226">
        <v>1078.7</v>
      </c>
      <c r="R226">
        <f>Table1[[#This Row],[OrderQuantity]]*Table1[[#This Row],[UnitPrice]]</f>
        <v>5393.5</v>
      </c>
      <c r="S226">
        <f>Table1[[#This Row],[OrderQuantity]]*Table1[[#This Row],[UnitCost]]</f>
        <v>3613.65</v>
      </c>
      <c r="T226">
        <f>Table1[[#This Row],[OrderQuantity]]*Table1[[#This Row],[UnitPrice]]*(1-Table1[[#This Row],[DiscountApplied]]) - (Table1[[#This Row],[OrderQuantity]]*Table1[[#This Row],[UnitCost]])</f>
        <v>161.79999999999973</v>
      </c>
      <c r="U226">
        <f>DATEDIF(Table1[[#This Row],[ShipDate]],Table1[[#This Row],[DeliveryDate]],"d")</f>
        <v>9</v>
      </c>
      <c r="V226" t="str">
        <f t="shared" si="7"/>
        <v>Late</v>
      </c>
    </row>
    <row r="227" spans="2:22" x14ac:dyDescent="0.3">
      <c r="B227" t="str">
        <f t="shared" si="6"/>
        <v>SO-000326</v>
      </c>
      <c r="C227" t="s">
        <v>16</v>
      </c>
      <c r="D227" t="s">
        <v>26</v>
      </c>
      <c r="E227" s="1">
        <v>43100</v>
      </c>
      <c r="F227" s="1">
        <v>43278</v>
      </c>
      <c r="G227" s="1">
        <v>43293</v>
      </c>
      <c r="H227" s="1">
        <v>43303</v>
      </c>
      <c r="I227" t="s">
        <v>18</v>
      </c>
      <c r="J227">
        <v>6</v>
      </c>
      <c r="K227">
        <v>22</v>
      </c>
      <c r="L227">
        <v>70</v>
      </c>
      <c r="M227">
        <v>26</v>
      </c>
      <c r="N227">
        <v>1</v>
      </c>
      <c r="O227">
        <v>0.08</v>
      </c>
      <c r="P227">
        <v>945.91</v>
      </c>
      <c r="Q227">
        <v>1212.7</v>
      </c>
      <c r="R227">
        <f>Table1[[#This Row],[OrderQuantity]]*Table1[[#This Row],[UnitPrice]]</f>
        <v>1212.7</v>
      </c>
      <c r="S227">
        <f>Table1[[#This Row],[OrderQuantity]]*Table1[[#This Row],[UnitCost]]</f>
        <v>945.91</v>
      </c>
      <c r="T227">
        <f>Table1[[#This Row],[OrderQuantity]]*Table1[[#This Row],[UnitPrice]]*(1-Table1[[#This Row],[DiscountApplied]]) - (Table1[[#This Row],[OrderQuantity]]*Table1[[#This Row],[UnitCost]])</f>
        <v>169.77400000000023</v>
      </c>
      <c r="U227">
        <f>DATEDIF(Table1[[#This Row],[ShipDate]],Table1[[#This Row],[DeliveryDate]],"d")</f>
        <v>10</v>
      </c>
      <c r="V227" t="str">
        <f t="shared" si="7"/>
        <v>Late</v>
      </c>
    </row>
    <row r="228" spans="2:22" x14ac:dyDescent="0.3">
      <c r="B228" t="str">
        <f t="shared" si="6"/>
        <v>SO-000327</v>
      </c>
      <c r="C228" t="s">
        <v>19</v>
      </c>
      <c r="D228" t="s">
        <v>17</v>
      </c>
      <c r="E228" s="1">
        <v>43200</v>
      </c>
      <c r="F228" s="1">
        <v>43278</v>
      </c>
      <c r="G228" s="1">
        <v>43287</v>
      </c>
      <c r="H228" s="1">
        <v>43294</v>
      </c>
      <c r="I228" t="s">
        <v>18</v>
      </c>
      <c r="J228">
        <v>18</v>
      </c>
      <c r="K228">
        <v>48</v>
      </c>
      <c r="L228">
        <v>252</v>
      </c>
      <c r="M228">
        <v>29</v>
      </c>
      <c r="N228">
        <v>5</v>
      </c>
      <c r="O228">
        <v>0.08</v>
      </c>
      <c r="P228">
        <v>821.69</v>
      </c>
      <c r="Q228">
        <v>978.2</v>
      </c>
      <c r="R228">
        <f>Table1[[#This Row],[OrderQuantity]]*Table1[[#This Row],[UnitPrice]]</f>
        <v>4891</v>
      </c>
      <c r="S228">
        <f>Table1[[#This Row],[OrderQuantity]]*Table1[[#This Row],[UnitCost]]</f>
        <v>4108.4500000000007</v>
      </c>
      <c r="T228">
        <f>Table1[[#This Row],[OrderQuantity]]*Table1[[#This Row],[UnitPrice]]*(1-Table1[[#This Row],[DiscountApplied]]) - (Table1[[#This Row],[OrderQuantity]]*Table1[[#This Row],[UnitCost]])</f>
        <v>391.26999999999953</v>
      </c>
      <c r="U228">
        <f>DATEDIF(Table1[[#This Row],[ShipDate]],Table1[[#This Row],[DeliveryDate]],"d")</f>
        <v>7</v>
      </c>
      <c r="V228" t="str">
        <f t="shared" si="7"/>
        <v>On Time</v>
      </c>
    </row>
    <row r="229" spans="2:22" x14ac:dyDescent="0.3">
      <c r="B229" t="str">
        <f t="shared" si="6"/>
        <v>SO-000328</v>
      </c>
      <c r="C229" t="s">
        <v>16</v>
      </c>
      <c r="D229" t="s">
        <v>23</v>
      </c>
      <c r="E229" s="1">
        <v>43200</v>
      </c>
      <c r="F229" s="1">
        <v>43278</v>
      </c>
      <c r="G229" s="1">
        <v>43295</v>
      </c>
      <c r="H229" s="1">
        <v>43299</v>
      </c>
      <c r="I229" t="s">
        <v>18</v>
      </c>
      <c r="J229">
        <v>4</v>
      </c>
      <c r="K229">
        <v>28</v>
      </c>
      <c r="L229">
        <v>275</v>
      </c>
      <c r="M229">
        <v>45</v>
      </c>
      <c r="N229">
        <v>3</v>
      </c>
      <c r="O229">
        <v>0.05</v>
      </c>
      <c r="P229">
        <v>120.2</v>
      </c>
      <c r="Q229">
        <v>174.2</v>
      </c>
      <c r="R229">
        <f>Table1[[#This Row],[OrderQuantity]]*Table1[[#This Row],[UnitPrice]]</f>
        <v>522.59999999999991</v>
      </c>
      <c r="S229">
        <f>Table1[[#This Row],[OrderQuantity]]*Table1[[#This Row],[UnitCost]]</f>
        <v>360.6</v>
      </c>
      <c r="T229">
        <f>Table1[[#This Row],[OrderQuantity]]*Table1[[#This Row],[UnitPrice]]*(1-Table1[[#This Row],[DiscountApplied]]) - (Table1[[#This Row],[OrderQuantity]]*Table1[[#This Row],[UnitCost]])</f>
        <v>135.86999999999989</v>
      </c>
      <c r="U229">
        <f>DATEDIF(Table1[[#This Row],[ShipDate]],Table1[[#This Row],[DeliveryDate]],"d")</f>
        <v>4</v>
      </c>
      <c r="V229" t="str">
        <f t="shared" si="7"/>
        <v>On Time</v>
      </c>
    </row>
    <row r="230" spans="2:22" x14ac:dyDescent="0.3">
      <c r="B230" t="str">
        <f t="shared" si="6"/>
        <v>SO-000329</v>
      </c>
      <c r="C230" t="s">
        <v>19</v>
      </c>
      <c r="D230" t="s">
        <v>17</v>
      </c>
      <c r="E230" s="1">
        <v>43200</v>
      </c>
      <c r="F230" s="1">
        <v>43278</v>
      </c>
      <c r="G230" s="1">
        <v>43289</v>
      </c>
      <c r="H230" s="1">
        <v>43293</v>
      </c>
      <c r="I230" t="s">
        <v>18</v>
      </c>
      <c r="J230">
        <v>19</v>
      </c>
      <c r="K230">
        <v>25</v>
      </c>
      <c r="L230">
        <v>226</v>
      </c>
      <c r="M230">
        <v>17</v>
      </c>
      <c r="N230">
        <v>3</v>
      </c>
      <c r="O230">
        <v>0.15</v>
      </c>
      <c r="P230">
        <v>630.34</v>
      </c>
      <c r="Q230">
        <v>1125.5999999999999</v>
      </c>
      <c r="R230">
        <f>Table1[[#This Row],[OrderQuantity]]*Table1[[#This Row],[UnitPrice]]</f>
        <v>3376.7999999999997</v>
      </c>
      <c r="S230">
        <f>Table1[[#This Row],[OrderQuantity]]*Table1[[#This Row],[UnitCost]]</f>
        <v>1891.02</v>
      </c>
      <c r="T230">
        <f>Table1[[#This Row],[OrderQuantity]]*Table1[[#This Row],[UnitPrice]]*(1-Table1[[#This Row],[DiscountApplied]]) - (Table1[[#This Row],[OrderQuantity]]*Table1[[#This Row],[UnitCost]])</f>
        <v>979.25999999999976</v>
      </c>
      <c r="U230">
        <f>DATEDIF(Table1[[#This Row],[ShipDate]],Table1[[#This Row],[DeliveryDate]],"d")</f>
        <v>4</v>
      </c>
      <c r="V230" t="str">
        <f t="shared" si="7"/>
        <v>On Time</v>
      </c>
    </row>
    <row r="231" spans="2:22" x14ac:dyDescent="0.3">
      <c r="B231" t="str">
        <f t="shared" si="6"/>
        <v>SO-000330</v>
      </c>
      <c r="C231" t="s">
        <v>19</v>
      </c>
      <c r="D231" t="s">
        <v>23</v>
      </c>
      <c r="E231" s="1">
        <v>43200</v>
      </c>
      <c r="F231" s="1">
        <v>43279</v>
      </c>
      <c r="G231" s="1">
        <v>43291</v>
      </c>
      <c r="H231" s="1">
        <v>43292</v>
      </c>
      <c r="I231" t="s">
        <v>18</v>
      </c>
      <c r="J231">
        <v>20</v>
      </c>
      <c r="K231">
        <v>49</v>
      </c>
      <c r="L231">
        <v>288</v>
      </c>
      <c r="M231">
        <v>6</v>
      </c>
      <c r="N231">
        <v>6</v>
      </c>
      <c r="O231">
        <v>0.15</v>
      </c>
      <c r="P231">
        <v>468.73</v>
      </c>
      <c r="Q231">
        <v>1065.3</v>
      </c>
      <c r="R231">
        <f>Table1[[#This Row],[OrderQuantity]]*Table1[[#This Row],[UnitPrice]]</f>
        <v>6391.7999999999993</v>
      </c>
      <c r="S231">
        <f>Table1[[#This Row],[OrderQuantity]]*Table1[[#This Row],[UnitCost]]</f>
        <v>2812.38</v>
      </c>
      <c r="T231">
        <f>Table1[[#This Row],[OrderQuantity]]*Table1[[#This Row],[UnitPrice]]*(1-Table1[[#This Row],[DiscountApplied]]) - (Table1[[#This Row],[OrderQuantity]]*Table1[[#This Row],[UnitCost]])</f>
        <v>2620.6499999999987</v>
      </c>
      <c r="U231">
        <f>DATEDIF(Table1[[#This Row],[ShipDate]],Table1[[#This Row],[DeliveryDate]],"d")</f>
        <v>1</v>
      </c>
      <c r="V231" t="str">
        <f t="shared" si="7"/>
        <v>On Time</v>
      </c>
    </row>
    <row r="232" spans="2:22" x14ac:dyDescent="0.3">
      <c r="B232" t="str">
        <f t="shared" si="6"/>
        <v>SO-000331</v>
      </c>
      <c r="C232" t="s">
        <v>19</v>
      </c>
      <c r="D232" t="s">
        <v>26</v>
      </c>
      <c r="E232" s="1">
        <v>43200</v>
      </c>
      <c r="F232" s="1">
        <v>43279</v>
      </c>
      <c r="G232" s="1">
        <v>43297</v>
      </c>
      <c r="H232" s="1">
        <v>43303</v>
      </c>
      <c r="I232" t="s">
        <v>18</v>
      </c>
      <c r="J232">
        <v>15</v>
      </c>
      <c r="K232">
        <v>11</v>
      </c>
      <c r="L232">
        <v>60</v>
      </c>
      <c r="M232">
        <v>12</v>
      </c>
      <c r="N232">
        <v>5</v>
      </c>
      <c r="O232">
        <v>0.08</v>
      </c>
      <c r="P232">
        <v>2724.89</v>
      </c>
      <c r="Q232">
        <v>3892.7</v>
      </c>
      <c r="R232">
        <f>Table1[[#This Row],[OrderQuantity]]*Table1[[#This Row],[UnitPrice]]</f>
        <v>19463.5</v>
      </c>
      <c r="S232">
        <f>Table1[[#This Row],[OrderQuantity]]*Table1[[#This Row],[UnitCost]]</f>
        <v>13624.449999999999</v>
      </c>
      <c r="T232">
        <f>Table1[[#This Row],[OrderQuantity]]*Table1[[#This Row],[UnitPrice]]*(1-Table1[[#This Row],[DiscountApplied]]) - (Table1[[#This Row],[OrderQuantity]]*Table1[[#This Row],[UnitCost]])</f>
        <v>4281.970000000003</v>
      </c>
      <c r="U232">
        <f>DATEDIF(Table1[[#This Row],[ShipDate]],Table1[[#This Row],[DeliveryDate]],"d")</f>
        <v>6</v>
      </c>
      <c r="V232" t="str">
        <f t="shared" si="7"/>
        <v>On Time</v>
      </c>
    </row>
    <row r="233" spans="2:22" x14ac:dyDescent="0.3">
      <c r="B233" t="str">
        <f t="shared" si="6"/>
        <v>SO-000332</v>
      </c>
      <c r="C233" t="s">
        <v>19</v>
      </c>
      <c r="D233" t="s">
        <v>23</v>
      </c>
      <c r="E233" s="1">
        <v>43200</v>
      </c>
      <c r="F233" s="1">
        <v>43279</v>
      </c>
      <c r="G233" s="1">
        <v>43299</v>
      </c>
      <c r="H233" s="1">
        <v>43307</v>
      </c>
      <c r="I233" t="s">
        <v>18</v>
      </c>
      <c r="J233">
        <v>17</v>
      </c>
      <c r="K233">
        <v>19</v>
      </c>
      <c r="L233">
        <v>297</v>
      </c>
      <c r="M233">
        <v>9</v>
      </c>
      <c r="N233">
        <v>2</v>
      </c>
      <c r="O233">
        <v>0.3</v>
      </c>
      <c r="P233">
        <v>120.47</v>
      </c>
      <c r="Q233">
        <v>207.7</v>
      </c>
      <c r="R233">
        <f>Table1[[#This Row],[OrderQuantity]]*Table1[[#This Row],[UnitPrice]]</f>
        <v>415.4</v>
      </c>
      <c r="S233">
        <f>Table1[[#This Row],[OrderQuantity]]*Table1[[#This Row],[UnitCost]]</f>
        <v>240.94</v>
      </c>
      <c r="T233">
        <f>Table1[[#This Row],[OrderQuantity]]*Table1[[#This Row],[UnitPrice]]*(1-Table1[[#This Row],[DiscountApplied]]) - (Table1[[#This Row],[OrderQuantity]]*Table1[[#This Row],[UnitCost]])</f>
        <v>49.839999999999975</v>
      </c>
      <c r="U233">
        <f>DATEDIF(Table1[[#This Row],[ShipDate]],Table1[[#This Row],[DeliveryDate]],"d")</f>
        <v>8</v>
      </c>
      <c r="V233" t="str">
        <f t="shared" si="7"/>
        <v>Late</v>
      </c>
    </row>
    <row r="234" spans="2:22" x14ac:dyDescent="0.3">
      <c r="B234" t="str">
        <f t="shared" si="6"/>
        <v>SO-000333</v>
      </c>
      <c r="C234" t="s">
        <v>16</v>
      </c>
      <c r="D234" t="s">
        <v>26</v>
      </c>
      <c r="E234" s="1">
        <v>43200</v>
      </c>
      <c r="F234" s="1">
        <v>43279</v>
      </c>
      <c r="G234" s="1">
        <v>43294</v>
      </c>
      <c r="H234" s="1">
        <v>43299</v>
      </c>
      <c r="I234" t="s">
        <v>18</v>
      </c>
      <c r="J234">
        <v>3</v>
      </c>
      <c r="K234">
        <v>20</v>
      </c>
      <c r="L234">
        <v>75</v>
      </c>
      <c r="M234">
        <v>23</v>
      </c>
      <c r="N234">
        <v>7</v>
      </c>
      <c r="O234">
        <v>0.3</v>
      </c>
      <c r="P234">
        <v>948.72</v>
      </c>
      <c r="Q234">
        <v>1185.9000000000001</v>
      </c>
      <c r="R234">
        <f>Table1[[#This Row],[OrderQuantity]]*Table1[[#This Row],[UnitPrice]]</f>
        <v>8301.3000000000011</v>
      </c>
      <c r="S234">
        <f>Table1[[#This Row],[OrderQuantity]]*Table1[[#This Row],[UnitCost]]</f>
        <v>6641.04</v>
      </c>
      <c r="T234">
        <f>Table1[[#This Row],[OrderQuantity]]*Table1[[#This Row],[UnitPrice]]*(1-Table1[[#This Row],[DiscountApplied]]) - (Table1[[#This Row],[OrderQuantity]]*Table1[[#This Row],[UnitCost]])</f>
        <v>-830.1299999999992</v>
      </c>
      <c r="U234">
        <f>DATEDIF(Table1[[#This Row],[ShipDate]],Table1[[#This Row],[DeliveryDate]],"d")</f>
        <v>5</v>
      </c>
      <c r="V234" t="str">
        <f t="shared" si="7"/>
        <v>On Time</v>
      </c>
    </row>
    <row r="235" spans="2:22" x14ac:dyDescent="0.3">
      <c r="B235" t="str">
        <f t="shared" si="6"/>
        <v>SO-000334</v>
      </c>
      <c r="C235" t="s">
        <v>16</v>
      </c>
      <c r="D235" t="s">
        <v>25</v>
      </c>
      <c r="E235" s="1">
        <v>43200</v>
      </c>
      <c r="F235" s="1">
        <v>43279</v>
      </c>
      <c r="G235" s="1">
        <v>43291</v>
      </c>
      <c r="H235" s="1">
        <v>43298</v>
      </c>
      <c r="I235" t="s">
        <v>18</v>
      </c>
      <c r="J235">
        <v>10</v>
      </c>
      <c r="K235">
        <v>15</v>
      </c>
      <c r="L235">
        <v>352</v>
      </c>
      <c r="M235">
        <v>18</v>
      </c>
      <c r="N235">
        <v>2</v>
      </c>
      <c r="O235">
        <v>0.15</v>
      </c>
      <c r="P235">
        <v>1629.31</v>
      </c>
      <c r="Q235">
        <v>2586.1999999999998</v>
      </c>
      <c r="R235">
        <f>Table1[[#This Row],[OrderQuantity]]*Table1[[#This Row],[UnitPrice]]</f>
        <v>5172.3999999999996</v>
      </c>
      <c r="S235">
        <f>Table1[[#This Row],[OrderQuantity]]*Table1[[#This Row],[UnitCost]]</f>
        <v>3258.62</v>
      </c>
      <c r="T235">
        <f>Table1[[#This Row],[OrderQuantity]]*Table1[[#This Row],[UnitPrice]]*(1-Table1[[#This Row],[DiscountApplied]]) - (Table1[[#This Row],[OrderQuantity]]*Table1[[#This Row],[UnitCost]])</f>
        <v>1137.92</v>
      </c>
      <c r="U235">
        <f>DATEDIF(Table1[[#This Row],[ShipDate]],Table1[[#This Row],[DeliveryDate]],"d")</f>
        <v>7</v>
      </c>
      <c r="V235" t="str">
        <f t="shared" si="7"/>
        <v>On Time</v>
      </c>
    </row>
    <row r="236" spans="2:22" x14ac:dyDescent="0.3">
      <c r="B236" t="str">
        <f t="shared" si="6"/>
        <v>SO-000335</v>
      </c>
      <c r="C236" t="s">
        <v>16</v>
      </c>
      <c r="D236" t="s">
        <v>24</v>
      </c>
      <c r="E236" s="1">
        <v>43200</v>
      </c>
      <c r="F236" s="1">
        <v>43279</v>
      </c>
      <c r="G236" s="1">
        <v>43289</v>
      </c>
      <c r="H236" s="1">
        <v>43294</v>
      </c>
      <c r="I236" t="s">
        <v>18</v>
      </c>
      <c r="J236">
        <v>8</v>
      </c>
      <c r="K236">
        <v>26</v>
      </c>
      <c r="L236">
        <v>25</v>
      </c>
      <c r="M236">
        <v>30</v>
      </c>
      <c r="N236">
        <v>4</v>
      </c>
      <c r="O236">
        <v>0.3</v>
      </c>
      <c r="P236">
        <v>1960.42</v>
      </c>
      <c r="Q236">
        <v>2579.5</v>
      </c>
      <c r="R236">
        <f>Table1[[#This Row],[OrderQuantity]]*Table1[[#This Row],[UnitPrice]]</f>
        <v>10318</v>
      </c>
      <c r="S236">
        <f>Table1[[#This Row],[OrderQuantity]]*Table1[[#This Row],[UnitCost]]</f>
        <v>7841.68</v>
      </c>
      <c r="T236">
        <f>Table1[[#This Row],[OrderQuantity]]*Table1[[#This Row],[UnitPrice]]*(1-Table1[[#This Row],[DiscountApplied]]) - (Table1[[#This Row],[OrderQuantity]]*Table1[[#This Row],[UnitCost]])</f>
        <v>-619.08000000000084</v>
      </c>
      <c r="U236">
        <f>DATEDIF(Table1[[#This Row],[ShipDate]],Table1[[#This Row],[DeliveryDate]],"d")</f>
        <v>5</v>
      </c>
      <c r="V236" t="str">
        <f t="shared" si="7"/>
        <v>On Time</v>
      </c>
    </row>
    <row r="237" spans="2:22" x14ac:dyDescent="0.3">
      <c r="B237" t="str">
        <f t="shared" si="6"/>
        <v>SO-000336</v>
      </c>
      <c r="C237" t="s">
        <v>19</v>
      </c>
      <c r="D237" t="s">
        <v>24</v>
      </c>
      <c r="E237" s="1">
        <v>43200</v>
      </c>
      <c r="F237" s="1">
        <v>43279</v>
      </c>
      <c r="G237" s="1">
        <v>43302</v>
      </c>
      <c r="H237" s="1">
        <v>43308</v>
      </c>
      <c r="I237" t="s">
        <v>18</v>
      </c>
      <c r="J237">
        <v>16</v>
      </c>
      <c r="K237">
        <v>7</v>
      </c>
      <c r="L237">
        <v>23</v>
      </c>
      <c r="M237">
        <v>36</v>
      </c>
      <c r="N237">
        <v>8</v>
      </c>
      <c r="O237">
        <v>0.08</v>
      </c>
      <c r="P237">
        <v>2806.5</v>
      </c>
      <c r="Q237">
        <v>6378.4</v>
      </c>
      <c r="R237">
        <f>Table1[[#This Row],[OrderQuantity]]*Table1[[#This Row],[UnitPrice]]</f>
        <v>51027.199999999997</v>
      </c>
      <c r="S237">
        <f>Table1[[#This Row],[OrderQuantity]]*Table1[[#This Row],[UnitCost]]</f>
        <v>22452</v>
      </c>
      <c r="T237">
        <f>Table1[[#This Row],[OrderQuantity]]*Table1[[#This Row],[UnitPrice]]*(1-Table1[[#This Row],[DiscountApplied]]) - (Table1[[#This Row],[OrderQuantity]]*Table1[[#This Row],[UnitCost]])</f>
        <v>24493.023999999998</v>
      </c>
      <c r="U237">
        <f>DATEDIF(Table1[[#This Row],[ShipDate]],Table1[[#This Row],[DeliveryDate]],"d")</f>
        <v>6</v>
      </c>
      <c r="V237" t="str">
        <f t="shared" si="7"/>
        <v>On Time</v>
      </c>
    </row>
    <row r="238" spans="2:22" x14ac:dyDescent="0.3">
      <c r="B238" t="str">
        <f t="shared" si="6"/>
        <v>SO-000337</v>
      </c>
      <c r="C238" t="s">
        <v>21</v>
      </c>
      <c r="D238" t="s">
        <v>23</v>
      </c>
      <c r="E238" s="1">
        <v>43200</v>
      </c>
      <c r="F238" s="1">
        <v>43279</v>
      </c>
      <c r="G238" s="1">
        <v>43284</v>
      </c>
      <c r="H238" s="1">
        <v>43292</v>
      </c>
      <c r="I238" t="s">
        <v>18</v>
      </c>
      <c r="J238">
        <v>24</v>
      </c>
      <c r="K238">
        <v>26</v>
      </c>
      <c r="L238">
        <v>292</v>
      </c>
      <c r="M238">
        <v>31</v>
      </c>
      <c r="N238">
        <v>7</v>
      </c>
      <c r="O238">
        <v>0.2</v>
      </c>
      <c r="P238">
        <v>2226.14</v>
      </c>
      <c r="Q238">
        <v>3008.3</v>
      </c>
      <c r="R238">
        <f>Table1[[#This Row],[OrderQuantity]]*Table1[[#This Row],[UnitPrice]]</f>
        <v>21058.100000000002</v>
      </c>
      <c r="S238">
        <f>Table1[[#This Row],[OrderQuantity]]*Table1[[#This Row],[UnitCost]]</f>
        <v>15582.98</v>
      </c>
      <c r="T238">
        <f>Table1[[#This Row],[OrderQuantity]]*Table1[[#This Row],[UnitPrice]]*(1-Table1[[#This Row],[DiscountApplied]]) - (Table1[[#This Row],[OrderQuantity]]*Table1[[#This Row],[UnitCost]])</f>
        <v>1263.5000000000036</v>
      </c>
      <c r="U238">
        <f>DATEDIF(Table1[[#This Row],[ShipDate]],Table1[[#This Row],[DeliveryDate]],"d")</f>
        <v>8</v>
      </c>
      <c r="V238" t="str">
        <f t="shared" si="7"/>
        <v>Late</v>
      </c>
    </row>
    <row r="239" spans="2:22" x14ac:dyDescent="0.3">
      <c r="B239" t="str">
        <f t="shared" si="6"/>
        <v>SO-000338</v>
      </c>
      <c r="C239" t="s">
        <v>16</v>
      </c>
      <c r="D239" t="s">
        <v>20</v>
      </c>
      <c r="E239" s="1">
        <v>43200</v>
      </c>
      <c r="F239" s="1">
        <v>43279</v>
      </c>
      <c r="G239" s="1">
        <v>43306</v>
      </c>
      <c r="H239" s="1">
        <v>43313</v>
      </c>
      <c r="I239" t="s">
        <v>18</v>
      </c>
      <c r="J239">
        <v>11</v>
      </c>
      <c r="K239">
        <v>49</v>
      </c>
      <c r="L239">
        <v>140</v>
      </c>
      <c r="M239">
        <v>20</v>
      </c>
      <c r="N239">
        <v>3</v>
      </c>
      <c r="O239">
        <v>0.08</v>
      </c>
      <c r="P239">
        <v>930.36</v>
      </c>
      <c r="Q239">
        <v>1755.4</v>
      </c>
      <c r="R239">
        <f>Table1[[#This Row],[OrderQuantity]]*Table1[[#This Row],[UnitPrice]]</f>
        <v>5266.2000000000007</v>
      </c>
      <c r="S239">
        <f>Table1[[#This Row],[OrderQuantity]]*Table1[[#This Row],[UnitCost]]</f>
        <v>2791.08</v>
      </c>
      <c r="T239">
        <f>Table1[[#This Row],[OrderQuantity]]*Table1[[#This Row],[UnitPrice]]*(1-Table1[[#This Row],[DiscountApplied]]) - (Table1[[#This Row],[OrderQuantity]]*Table1[[#This Row],[UnitCost]])</f>
        <v>2053.8240000000005</v>
      </c>
      <c r="U239">
        <f>DATEDIF(Table1[[#This Row],[ShipDate]],Table1[[#This Row],[DeliveryDate]],"d")</f>
        <v>7</v>
      </c>
      <c r="V239" t="str">
        <f t="shared" si="7"/>
        <v>On Time</v>
      </c>
    </row>
    <row r="240" spans="2:22" x14ac:dyDescent="0.3">
      <c r="B240" t="str">
        <f t="shared" si="6"/>
        <v>SO-000339</v>
      </c>
      <c r="C240" t="s">
        <v>19</v>
      </c>
      <c r="D240" t="s">
        <v>20</v>
      </c>
      <c r="E240" s="1">
        <v>43100</v>
      </c>
      <c r="F240" s="1">
        <v>43279</v>
      </c>
      <c r="G240" s="1">
        <v>43290</v>
      </c>
      <c r="H240" s="1">
        <v>43291</v>
      </c>
      <c r="I240" t="s">
        <v>18</v>
      </c>
      <c r="J240">
        <v>13</v>
      </c>
      <c r="K240">
        <v>28</v>
      </c>
      <c r="L240">
        <v>171</v>
      </c>
      <c r="M240">
        <v>14</v>
      </c>
      <c r="N240">
        <v>8</v>
      </c>
      <c r="O240">
        <v>0.08</v>
      </c>
      <c r="P240">
        <v>740.35</v>
      </c>
      <c r="Q240">
        <v>1139</v>
      </c>
      <c r="R240">
        <f>Table1[[#This Row],[OrderQuantity]]*Table1[[#This Row],[UnitPrice]]</f>
        <v>9112</v>
      </c>
      <c r="S240">
        <f>Table1[[#This Row],[OrderQuantity]]*Table1[[#This Row],[UnitCost]]</f>
        <v>5922.8</v>
      </c>
      <c r="T240">
        <f>Table1[[#This Row],[OrderQuantity]]*Table1[[#This Row],[UnitPrice]]*(1-Table1[[#This Row],[DiscountApplied]]) - (Table1[[#This Row],[OrderQuantity]]*Table1[[#This Row],[UnitCost]])</f>
        <v>2460.2400000000007</v>
      </c>
      <c r="U240">
        <f>DATEDIF(Table1[[#This Row],[ShipDate]],Table1[[#This Row],[DeliveryDate]],"d")</f>
        <v>1</v>
      </c>
      <c r="V240" t="str">
        <f t="shared" si="7"/>
        <v>On Time</v>
      </c>
    </row>
    <row r="241" spans="2:22" x14ac:dyDescent="0.3">
      <c r="B241" t="str">
        <f t="shared" si="6"/>
        <v>SO-000340</v>
      </c>
      <c r="C241" t="s">
        <v>16</v>
      </c>
      <c r="D241" t="s">
        <v>24</v>
      </c>
      <c r="E241" s="1">
        <v>43200</v>
      </c>
      <c r="F241" s="1">
        <v>43279</v>
      </c>
      <c r="G241" s="1">
        <v>43294</v>
      </c>
      <c r="H241" s="1">
        <v>43298</v>
      </c>
      <c r="I241" t="s">
        <v>18</v>
      </c>
      <c r="J241">
        <v>11</v>
      </c>
      <c r="K241">
        <v>46</v>
      </c>
      <c r="L241">
        <v>44</v>
      </c>
      <c r="M241">
        <v>38</v>
      </c>
      <c r="N241">
        <v>5</v>
      </c>
      <c r="O241">
        <v>0.08</v>
      </c>
      <c r="P241">
        <v>4556.3999999999996</v>
      </c>
      <c r="Q241">
        <v>6157.3</v>
      </c>
      <c r="R241">
        <f>Table1[[#This Row],[OrderQuantity]]*Table1[[#This Row],[UnitPrice]]</f>
        <v>30786.5</v>
      </c>
      <c r="S241">
        <f>Table1[[#This Row],[OrderQuantity]]*Table1[[#This Row],[UnitCost]]</f>
        <v>22782</v>
      </c>
      <c r="T241">
        <f>Table1[[#This Row],[OrderQuantity]]*Table1[[#This Row],[UnitPrice]]*(1-Table1[[#This Row],[DiscountApplied]]) - (Table1[[#This Row],[OrderQuantity]]*Table1[[#This Row],[UnitCost]])</f>
        <v>5541.5800000000017</v>
      </c>
      <c r="U241">
        <f>DATEDIF(Table1[[#This Row],[ShipDate]],Table1[[#This Row],[DeliveryDate]],"d")</f>
        <v>4</v>
      </c>
      <c r="V241" t="str">
        <f t="shared" si="7"/>
        <v>On Time</v>
      </c>
    </row>
    <row r="242" spans="2:22" x14ac:dyDescent="0.3">
      <c r="B242" t="str">
        <f t="shared" si="6"/>
        <v>SO-000341</v>
      </c>
      <c r="C242" t="s">
        <v>19</v>
      </c>
      <c r="D242" t="s">
        <v>24</v>
      </c>
      <c r="E242" s="1">
        <v>43200</v>
      </c>
      <c r="F242" s="1">
        <v>43279</v>
      </c>
      <c r="G242" s="1">
        <v>43306</v>
      </c>
      <c r="H242" s="1">
        <v>43315</v>
      </c>
      <c r="I242" t="s">
        <v>18</v>
      </c>
      <c r="J242">
        <v>18</v>
      </c>
      <c r="K242">
        <v>33</v>
      </c>
      <c r="L242">
        <v>43</v>
      </c>
      <c r="M242">
        <v>40</v>
      </c>
      <c r="N242">
        <v>7</v>
      </c>
      <c r="O242">
        <v>0.1</v>
      </c>
      <c r="P242">
        <v>1093.24</v>
      </c>
      <c r="Q242">
        <v>2231.1</v>
      </c>
      <c r="R242">
        <f>Table1[[#This Row],[OrderQuantity]]*Table1[[#This Row],[UnitPrice]]</f>
        <v>15617.699999999999</v>
      </c>
      <c r="S242">
        <f>Table1[[#This Row],[OrderQuantity]]*Table1[[#This Row],[UnitCost]]</f>
        <v>7652.68</v>
      </c>
      <c r="T242">
        <f>Table1[[#This Row],[OrderQuantity]]*Table1[[#This Row],[UnitPrice]]*(1-Table1[[#This Row],[DiscountApplied]]) - (Table1[[#This Row],[OrderQuantity]]*Table1[[#This Row],[UnitCost]])</f>
        <v>6403.2499999999982</v>
      </c>
      <c r="U242">
        <f>DATEDIF(Table1[[#This Row],[ShipDate]],Table1[[#This Row],[DeliveryDate]],"d")</f>
        <v>9</v>
      </c>
      <c r="V242" t="str">
        <f t="shared" si="7"/>
        <v>Late</v>
      </c>
    </row>
    <row r="243" spans="2:22" x14ac:dyDescent="0.3">
      <c r="B243" t="str">
        <f t="shared" si="6"/>
        <v>SO-000342</v>
      </c>
      <c r="C243" t="s">
        <v>16</v>
      </c>
      <c r="D243" t="s">
        <v>26</v>
      </c>
      <c r="E243" s="1">
        <v>43200</v>
      </c>
      <c r="F243" s="1">
        <v>43279</v>
      </c>
      <c r="G243" s="1">
        <v>43296</v>
      </c>
      <c r="H243" s="1">
        <v>43299</v>
      </c>
      <c r="I243" t="s">
        <v>18</v>
      </c>
      <c r="J243">
        <v>11</v>
      </c>
      <c r="K243">
        <v>23</v>
      </c>
      <c r="L243">
        <v>64</v>
      </c>
      <c r="M243">
        <v>8</v>
      </c>
      <c r="N243">
        <v>7</v>
      </c>
      <c r="O243">
        <v>0.1</v>
      </c>
      <c r="P243">
        <v>1859.25</v>
      </c>
      <c r="Q243">
        <v>2479</v>
      </c>
      <c r="R243">
        <f>Table1[[#This Row],[OrderQuantity]]*Table1[[#This Row],[UnitPrice]]</f>
        <v>17353</v>
      </c>
      <c r="S243">
        <f>Table1[[#This Row],[OrderQuantity]]*Table1[[#This Row],[UnitCost]]</f>
        <v>13014.75</v>
      </c>
      <c r="T243">
        <f>Table1[[#This Row],[OrderQuantity]]*Table1[[#This Row],[UnitPrice]]*(1-Table1[[#This Row],[DiscountApplied]]) - (Table1[[#This Row],[OrderQuantity]]*Table1[[#This Row],[UnitCost]])</f>
        <v>2602.9500000000007</v>
      </c>
      <c r="U243">
        <f>DATEDIF(Table1[[#This Row],[ShipDate]],Table1[[#This Row],[DeliveryDate]],"d")</f>
        <v>3</v>
      </c>
      <c r="V243" t="str">
        <f t="shared" si="7"/>
        <v>On Time</v>
      </c>
    </row>
    <row r="244" spans="2:22" x14ac:dyDescent="0.3">
      <c r="B244" t="str">
        <f t="shared" si="6"/>
        <v>SO-000343</v>
      </c>
      <c r="C244" t="s">
        <v>21</v>
      </c>
      <c r="D244" t="s">
        <v>24</v>
      </c>
      <c r="E244" s="1">
        <v>43200</v>
      </c>
      <c r="F244" s="1">
        <v>43280</v>
      </c>
      <c r="G244" s="1">
        <v>43287</v>
      </c>
      <c r="H244" s="1">
        <v>43296</v>
      </c>
      <c r="I244" t="s">
        <v>18</v>
      </c>
      <c r="J244">
        <v>21</v>
      </c>
      <c r="K244">
        <v>35</v>
      </c>
      <c r="L244">
        <v>18</v>
      </c>
      <c r="M244">
        <v>10</v>
      </c>
      <c r="N244">
        <v>4</v>
      </c>
      <c r="O244">
        <v>0.05</v>
      </c>
      <c r="P244">
        <v>4793.8500000000004</v>
      </c>
      <c r="Q244">
        <v>6391.8</v>
      </c>
      <c r="R244">
        <f>Table1[[#This Row],[OrderQuantity]]*Table1[[#This Row],[UnitPrice]]</f>
        <v>25567.200000000001</v>
      </c>
      <c r="S244">
        <f>Table1[[#This Row],[OrderQuantity]]*Table1[[#This Row],[UnitCost]]</f>
        <v>19175.400000000001</v>
      </c>
      <c r="T244">
        <f>Table1[[#This Row],[OrderQuantity]]*Table1[[#This Row],[UnitPrice]]*(1-Table1[[#This Row],[DiscountApplied]]) - (Table1[[#This Row],[OrderQuantity]]*Table1[[#This Row],[UnitCost]])</f>
        <v>5113.4399999999987</v>
      </c>
      <c r="U244">
        <f>DATEDIF(Table1[[#This Row],[ShipDate]],Table1[[#This Row],[DeliveryDate]],"d")</f>
        <v>9</v>
      </c>
      <c r="V244" t="str">
        <f t="shared" si="7"/>
        <v>Late</v>
      </c>
    </row>
    <row r="245" spans="2:22" x14ac:dyDescent="0.3">
      <c r="B245" t="str">
        <f t="shared" si="6"/>
        <v>SO-000344</v>
      </c>
      <c r="C245" t="s">
        <v>22</v>
      </c>
      <c r="D245" t="s">
        <v>23</v>
      </c>
      <c r="E245" s="1">
        <v>43200</v>
      </c>
      <c r="F245" s="1">
        <v>43280</v>
      </c>
      <c r="G245" s="1">
        <v>43300</v>
      </c>
      <c r="H245" s="1">
        <v>43301</v>
      </c>
      <c r="I245" t="s">
        <v>18</v>
      </c>
      <c r="J245">
        <v>27</v>
      </c>
      <c r="K245">
        <v>4</v>
      </c>
      <c r="L245">
        <v>263</v>
      </c>
      <c r="M245">
        <v>39</v>
      </c>
      <c r="N245">
        <v>2</v>
      </c>
      <c r="O245">
        <v>0.05</v>
      </c>
      <c r="P245">
        <v>660.62</v>
      </c>
      <c r="Q245">
        <v>1139</v>
      </c>
      <c r="R245">
        <f>Table1[[#This Row],[OrderQuantity]]*Table1[[#This Row],[UnitPrice]]</f>
        <v>2278</v>
      </c>
      <c r="S245">
        <f>Table1[[#This Row],[OrderQuantity]]*Table1[[#This Row],[UnitCost]]</f>
        <v>1321.24</v>
      </c>
      <c r="T245">
        <f>Table1[[#This Row],[OrderQuantity]]*Table1[[#This Row],[UnitPrice]]*(1-Table1[[#This Row],[DiscountApplied]]) - (Table1[[#This Row],[OrderQuantity]]*Table1[[#This Row],[UnitCost]])</f>
        <v>842.8599999999999</v>
      </c>
      <c r="U245">
        <f>DATEDIF(Table1[[#This Row],[ShipDate]],Table1[[#This Row],[DeliveryDate]],"d")</f>
        <v>1</v>
      </c>
      <c r="V245" t="str">
        <f t="shared" si="7"/>
        <v>On Time</v>
      </c>
    </row>
    <row r="246" spans="2:22" x14ac:dyDescent="0.3">
      <c r="B246" t="str">
        <f t="shared" si="6"/>
        <v>SO-000345</v>
      </c>
      <c r="C246" t="s">
        <v>19</v>
      </c>
      <c r="D246" t="s">
        <v>20</v>
      </c>
      <c r="E246" s="1">
        <v>43200</v>
      </c>
      <c r="F246" s="1">
        <v>43280</v>
      </c>
      <c r="G246" s="1">
        <v>43282</v>
      </c>
      <c r="H246" s="1">
        <v>43289</v>
      </c>
      <c r="I246" t="s">
        <v>18</v>
      </c>
      <c r="J246">
        <v>20</v>
      </c>
      <c r="K246">
        <v>38</v>
      </c>
      <c r="L246">
        <v>196</v>
      </c>
      <c r="M246">
        <v>36</v>
      </c>
      <c r="N246">
        <v>3</v>
      </c>
      <c r="O246">
        <v>0.1</v>
      </c>
      <c r="P246">
        <v>1681.03</v>
      </c>
      <c r="Q246">
        <v>2586.1999999999998</v>
      </c>
      <c r="R246">
        <f>Table1[[#This Row],[OrderQuantity]]*Table1[[#This Row],[UnitPrice]]</f>
        <v>7758.5999999999995</v>
      </c>
      <c r="S246">
        <f>Table1[[#This Row],[OrderQuantity]]*Table1[[#This Row],[UnitCost]]</f>
        <v>5043.09</v>
      </c>
      <c r="T246">
        <f>Table1[[#This Row],[OrderQuantity]]*Table1[[#This Row],[UnitPrice]]*(1-Table1[[#This Row],[DiscountApplied]]) - (Table1[[#This Row],[OrderQuantity]]*Table1[[#This Row],[UnitCost]])</f>
        <v>1939.6499999999996</v>
      </c>
      <c r="U246">
        <f>DATEDIF(Table1[[#This Row],[ShipDate]],Table1[[#This Row],[DeliveryDate]],"d")</f>
        <v>7</v>
      </c>
      <c r="V246" t="str">
        <f t="shared" si="7"/>
        <v>On Time</v>
      </c>
    </row>
    <row r="247" spans="2:22" x14ac:dyDescent="0.3">
      <c r="B247" t="str">
        <f t="shared" si="6"/>
        <v>SO-000346</v>
      </c>
      <c r="C247" t="s">
        <v>16</v>
      </c>
      <c r="D247" t="s">
        <v>17</v>
      </c>
      <c r="E247" s="1">
        <v>43200</v>
      </c>
      <c r="F247" s="1">
        <v>43280</v>
      </c>
      <c r="G247" s="1">
        <v>43285</v>
      </c>
      <c r="H247" s="1">
        <v>43289</v>
      </c>
      <c r="I247" t="s">
        <v>18</v>
      </c>
      <c r="J247">
        <v>1</v>
      </c>
      <c r="K247">
        <v>36</v>
      </c>
      <c r="L247">
        <v>206</v>
      </c>
      <c r="M247">
        <v>35</v>
      </c>
      <c r="N247">
        <v>4</v>
      </c>
      <c r="O247">
        <v>0.05</v>
      </c>
      <c r="P247">
        <v>1871.71</v>
      </c>
      <c r="Q247">
        <v>3899.4</v>
      </c>
      <c r="R247">
        <f>Table1[[#This Row],[OrderQuantity]]*Table1[[#This Row],[UnitPrice]]</f>
        <v>15597.6</v>
      </c>
      <c r="S247">
        <f>Table1[[#This Row],[OrderQuantity]]*Table1[[#This Row],[UnitCost]]</f>
        <v>7486.84</v>
      </c>
      <c r="T247">
        <f>Table1[[#This Row],[OrderQuantity]]*Table1[[#This Row],[UnitPrice]]*(1-Table1[[#This Row],[DiscountApplied]]) - (Table1[[#This Row],[OrderQuantity]]*Table1[[#This Row],[UnitCost]])</f>
        <v>7330.8799999999992</v>
      </c>
      <c r="U247">
        <f>DATEDIF(Table1[[#This Row],[ShipDate]],Table1[[#This Row],[DeliveryDate]],"d")</f>
        <v>4</v>
      </c>
      <c r="V247" t="str">
        <f t="shared" si="7"/>
        <v>On Time</v>
      </c>
    </row>
    <row r="248" spans="2:22" x14ac:dyDescent="0.3">
      <c r="B248" t="str">
        <f t="shared" si="6"/>
        <v>SO-000347</v>
      </c>
      <c r="C248" t="s">
        <v>16</v>
      </c>
      <c r="D248" t="s">
        <v>26</v>
      </c>
      <c r="E248" s="1">
        <v>43200</v>
      </c>
      <c r="F248" s="1">
        <v>43280</v>
      </c>
      <c r="G248" s="1">
        <v>43305</v>
      </c>
      <c r="H248" s="1">
        <v>43310</v>
      </c>
      <c r="I248" t="s">
        <v>18</v>
      </c>
      <c r="J248">
        <v>8</v>
      </c>
      <c r="K248">
        <v>25</v>
      </c>
      <c r="L248">
        <v>80</v>
      </c>
      <c r="M248">
        <v>43</v>
      </c>
      <c r="N248">
        <v>8</v>
      </c>
      <c r="O248">
        <v>0.05</v>
      </c>
      <c r="P248">
        <v>599.38</v>
      </c>
      <c r="Q248">
        <v>951.4</v>
      </c>
      <c r="R248">
        <f>Table1[[#This Row],[OrderQuantity]]*Table1[[#This Row],[UnitPrice]]</f>
        <v>7611.2</v>
      </c>
      <c r="S248">
        <f>Table1[[#This Row],[OrderQuantity]]*Table1[[#This Row],[UnitCost]]</f>
        <v>4795.04</v>
      </c>
      <c r="T248">
        <f>Table1[[#This Row],[OrderQuantity]]*Table1[[#This Row],[UnitPrice]]*(1-Table1[[#This Row],[DiscountApplied]]) - (Table1[[#This Row],[OrderQuantity]]*Table1[[#This Row],[UnitCost]])</f>
        <v>2435.5999999999995</v>
      </c>
      <c r="U248">
        <f>DATEDIF(Table1[[#This Row],[ShipDate]],Table1[[#This Row],[DeliveryDate]],"d")</f>
        <v>5</v>
      </c>
      <c r="V248" t="str">
        <f t="shared" si="7"/>
        <v>On Time</v>
      </c>
    </row>
    <row r="249" spans="2:22" x14ac:dyDescent="0.3">
      <c r="B249" t="str">
        <f t="shared" si="6"/>
        <v>SO-000348</v>
      </c>
      <c r="C249" t="s">
        <v>16</v>
      </c>
      <c r="D249" t="s">
        <v>20</v>
      </c>
      <c r="E249" s="1">
        <v>43200</v>
      </c>
      <c r="F249" s="1">
        <v>43281</v>
      </c>
      <c r="G249" s="1">
        <v>43301</v>
      </c>
      <c r="H249" s="1">
        <v>43305</v>
      </c>
      <c r="I249" t="s">
        <v>18</v>
      </c>
      <c r="J249">
        <v>4</v>
      </c>
      <c r="K249">
        <v>8</v>
      </c>
      <c r="L249">
        <v>172</v>
      </c>
      <c r="M249">
        <v>38</v>
      </c>
      <c r="N249">
        <v>1</v>
      </c>
      <c r="O249">
        <v>0.05</v>
      </c>
      <c r="P249">
        <v>3476.9</v>
      </c>
      <c r="Q249">
        <v>5607.9</v>
      </c>
      <c r="R249">
        <f>Table1[[#This Row],[OrderQuantity]]*Table1[[#This Row],[UnitPrice]]</f>
        <v>5607.9</v>
      </c>
      <c r="S249">
        <f>Table1[[#This Row],[OrderQuantity]]*Table1[[#This Row],[UnitCost]]</f>
        <v>3476.9</v>
      </c>
      <c r="T249">
        <f>Table1[[#This Row],[OrderQuantity]]*Table1[[#This Row],[UnitPrice]]*(1-Table1[[#This Row],[DiscountApplied]]) - (Table1[[#This Row],[OrderQuantity]]*Table1[[#This Row],[UnitCost]])</f>
        <v>1850.6049999999991</v>
      </c>
      <c r="U249">
        <f>DATEDIF(Table1[[#This Row],[ShipDate]],Table1[[#This Row],[DeliveryDate]],"d")</f>
        <v>4</v>
      </c>
      <c r="V249" t="str">
        <f t="shared" si="7"/>
        <v>On Time</v>
      </c>
    </row>
    <row r="250" spans="2:22" x14ac:dyDescent="0.3">
      <c r="B250" t="str">
        <f t="shared" si="6"/>
        <v>SO-000349</v>
      </c>
      <c r="C250" t="s">
        <v>16</v>
      </c>
      <c r="D250" t="s">
        <v>23</v>
      </c>
      <c r="E250" s="1">
        <v>43200</v>
      </c>
      <c r="F250" s="1">
        <v>43281</v>
      </c>
      <c r="G250" s="1">
        <v>43285</v>
      </c>
      <c r="H250" s="1">
        <v>43292</v>
      </c>
      <c r="I250" t="s">
        <v>18</v>
      </c>
      <c r="J250">
        <v>6</v>
      </c>
      <c r="K250">
        <v>12</v>
      </c>
      <c r="L250">
        <v>274</v>
      </c>
      <c r="M250">
        <v>37</v>
      </c>
      <c r="N250">
        <v>2</v>
      </c>
      <c r="O250">
        <v>0.08</v>
      </c>
      <c r="P250">
        <v>827.72</v>
      </c>
      <c r="Q250">
        <v>1165.8</v>
      </c>
      <c r="R250">
        <f>Table1[[#This Row],[OrderQuantity]]*Table1[[#This Row],[UnitPrice]]</f>
        <v>2331.6</v>
      </c>
      <c r="S250">
        <f>Table1[[#This Row],[OrderQuantity]]*Table1[[#This Row],[UnitCost]]</f>
        <v>1655.44</v>
      </c>
      <c r="T250">
        <f>Table1[[#This Row],[OrderQuantity]]*Table1[[#This Row],[UnitPrice]]*(1-Table1[[#This Row],[DiscountApplied]]) - (Table1[[#This Row],[OrderQuantity]]*Table1[[#This Row],[UnitCost]])</f>
        <v>489.63200000000006</v>
      </c>
      <c r="U250">
        <f>DATEDIF(Table1[[#This Row],[ShipDate]],Table1[[#This Row],[DeliveryDate]],"d")</f>
        <v>7</v>
      </c>
      <c r="V250" t="str">
        <f t="shared" si="7"/>
        <v>On Time</v>
      </c>
    </row>
    <row r="251" spans="2:22" x14ac:dyDescent="0.3">
      <c r="B251" t="str">
        <f t="shared" si="6"/>
        <v>SO-000350</v>
      </c>
      <c r="C251" t="s">
        <v>19</v>
      </c>
      <c r="D251" t="s">
        <v>23</v>
      </c>
      <c r="E251" s="1">
        <v>43200</v>
      </c>
      <c r="F251" s="1">
        <v>43281</v>
      </c>
      <c r="G251" s="1">
        <v>43308</v>
      </c>
      <c r="H251" s="1">
        <v>43318</v>
      </c>
      <c r="I251" t="s">
        <v>18</v>
      </c>
      <c r="J251">
        <v>16</v>
      </c>
      <c r="K251">
        <v>17</v>
      </c>
      <c r="L251">
        <v>277</v>
      </c>
      <c r="M251">
        <v>44</v>
      </c>
      <c r="N251">
        <v>2</v>
      </c>
      <c r="O251">
        <v>0.05</v>
      </c>
      <c r="P251">
        <v>1520.77</v>
      </c>
      <c r="Q251">
        <v>1949.7</v>
      </c>
      <c r="R251">
        <f>Table1[[#This Row],[OrderQuantity]]*Table1[[#This Row],[UnitPrice]]</f>
        <v>3899.4</v>
      </c>
      <c r="S251">
        <f>Table1[[#This Row],[OrderQuantity]]*Table1[[#This Row],[UnitCost]]</f>
        <v>3041.54</v>
      </c>
      <c r="T251">
        <f>Table1[[#This Row],[OrderQuantity]]*Table1[[#This Row],[UnitPrice]]*(1-Table1[[#This Row],[DiscountApplied]]) - (Table1[[#This Row],[OrderQuantity]]*Table1[[#This Row],[UnitCost]])</f>
        <v>662.88999999999987</v>
      </c>
      <c r="U251">
        <f>DATEDIF(Table1[[#This Row],[ShipDate]],Table1[[#This Row],[DeliveryDate]],"d")</f>
        <v>10</v>
      </c>
      <c r="V251" t="str">
        <f t="shared" si="7"/>
        <v>Late</v>
      </c>
    </row>
    <row r="252" spans="2:22" x14ac:dyDescent="0.3">
      <c r="B252" t="str">
        <f t="shared" si="6"/>
        <v>SO-000351</v>
      </c>
      <c r="C252" t="s">
        <v>21</v>
      </c>
      <c r="D252" t="s">
        <v>20</v>
      </c>
      <c r="E252" s="1">
        <v>43200</v>
      </c>
      <c r="F252" s="1">
        <v>43281</v>
      </c>
      <c r="G252" s="1">
        <v>43292</v>
      </c>
      <c r="H252" s="1">
        <v>43297</v>
      </c>
      <c r="I252" t="s">
        <v>18</v>
      </c>
      <c r="J252">
        <v>21</v>
      </c>
      <c r="K252">
        <v>40</v>
      </c>
      <c r="L252">
        <v>147</v>
      </c>
      <c r="M252">
        <v>34</v>
      </c>
      <c r="N252">
        <v>8</v>
      </c>
      <c r="O252">
        <v>0.1</v>
      </c>
      <c r="P252">
        <v>2690.05</v>
      </c>
      <c r="Q252">
        <v>3685</v>
      </c>
      <c r="R252">
        <f>Table1[[#This Row],[OrderQuantity]]*Table1[[#This Row],[UnitPrice]]</f>
        <v>29480</v>
      </c>
      <c r="S252">
        <f>Table1[[#This Row],[OrderQuantity]]*Table1[[#This Row],[UnitCost]]</f>
        <v>21520.400000000001</v>
      </c>
      <c r="T252">
        <f>Table1[[#This Row],[OrderQuantity]]*Table1[[#This Row],[UnitPrice]]*(1-Table1[[#This Row],[DiscountApplied]]) - (Table1[[#This Row],[OrderQuantity]]*Table1[[#This Row],[UnitCost]])</f>
        <v>5011.5999999999985</v>
      </c>
      <c r="U252">
        <f>DATEDIF(Table1[[#This Row],[ShipDate]],Table1[[#This Row],[DeliveryDate]],"d")</f>
        <v>5</v>
      </c>
      <c r="V252" t="str">
        <f t="shared" si="7"/>
        <v>On Time</v>
      </c>
    </row>
    <row r="253" spans="2:22" x14ac:dyDescent="0.3">
      <c r="B253" t="str">
        <f t="shared" si="6"/>
        <v>SO-000352</v>
      </c>
      <c r="C253" t="s">
        <v>21</v>
      </c>
      <c r="D253" t="s">
        <v>25</v>
      </c>
      <c r="E253" s="1">
        <v>43200</v>
      </c>
      <c r="F253" s="1">
        <v>43281</v>
      </c>
      <c r="G253" s="1">
        <v>43298</v>
      </c>
      <c r="H253" s="1">
        <v>43307</v>
      </c>
      <c r="I253" t="s">
        <v>18</v>
      </c>
      <c r="J253">
        <v>20</v>
      </c>
      <c r="K253">
        <v>3</v>
      </c>
      <c r="L253">
        <v>332</v>
      </c>
      <c r="M253">
        <v>17</v>
      </c>
      <c r="N253">
        <v>2</v>
      </c>
      <c r="O253">
        <v>0.4</v>
      </c>
      <c r="P253">
        <v>1816.84</v>
      </c>
      <c r="Q253">
        <v>2633.1</v>
      </c>
      <c r="R253">
        <f>Table1[[#This Row],[OrderQuantity]]*Table1[[#This Row],[UnitPrice]]</f>
        <v>5266.2</v>
      </c>
      <c r="S253">
        <f>Table1[[#This Row],[OrderQuantity]]*Table1[[#This Row],[UnitCost]]</f>
        <v>3633.68</v>
      </c>
      <c r="T253">
        <f>Table1[[#This Row],[OrderQuantity]]*Table1[[#This Row],[UnitPrice]]*(1-Table1[[#This Row],[DiscountApplied]]) - (Table1[[#This Row],[OrderQuantity]]*Table1[[#This Row],[UnitCost]])</f>
        <v>-473.96000000000004</v>
      </c>
      <c r="U253">
        <f>DATEDIF(Table1[[#This Row],[ShipDate]],Table1[[#This Row],[DeliveryDate]],"d")</f>
        <v>9</v>
      </c>
      <c r="V253" t="str">
        <f t="shared" si="7"/>
        <v>Late</v>
      </c>
    </row>
    <row r="254" spans="2:22" x14ac:dyDescent="0.3">
      <c r="B254" t="str">
        <f t="shared" si="6"/>
        <v>SO-000353</v>
      </c>
      <c r="C254" t="s">
        <v>19</v>
      </c>
      <c r="D254" t="s">
        <v>23</v>
      </c>
      <c r="E254" s="1">
        <v>43200</v>
      </c>
      <c r="F254" s="1">
        <v>43281</v>
      </c>
      <c r="G254" s="1">
        <v>43292</v>
      </c>
      <c r="H254" s="1">
        <v>43294</v>
      </c>
      <c r="I254" t="s">
        <v>18</v>
      </c>
      <c r="J254">
        <v>19</v>
      </c>
      <c r="K254">
        <v>26</v>
      </c>
      <c r="L254">
        <v>274</v>
      </c>
      <c r="M254">
        <v>23</v>
      </c>
      <c r="N254">
        <v>1</v>
      </c>
      <c r="O254">
        <v>0.08</v>
      </c>
      <c r="P254">
        <v>460.96</v>
      </c>
      <c r="Q254">
        <v>1072</v>
      </c>
      <c r="R254">
        <f>Table1[[#This Row],[OrderQuantity]]*Table1[[#This Row],[UnitPrice]]</f>
        <v>1072</v>
      </c>
      <c r="S254">
        <f>Table1[[#This Row],[OrderQuantity]]*Table1[[#This Row],[UnitCost]]</f>
        <v>460.96</v>
      </c>
      <c r="T254">
        <f>Table1[[#This Row],[OrderQuantity]]*Table1[[#This Row],[UnitPrice]]*(1-Table1[[#This Row],[DiscountApplied]]) - (Table1[[#This Row],[OrderQuantity]]*Table1[[#This Row],[UnitCost]])</f>
        <v>525.28</v>
      </c>
      <c r="U254">
        <f>DATEDIF(Table1[[#This Row],[ShipDate]],Table1[[#This Row],[DeliveryDate]],"d")</f>
        <v>2</v>
      </c>
      <c r="V254" t="str">
        <f t="shared" si="7"/>
        <v>On Time</v>
      </c>
    </row>
    <row r="255" spans="2:22" x14ac:dyDescent="0.3">
      <c r="B255" t="str">
        <f t="shared" si="6"/>
        <v>SO-000354</v>
      </c>
      <c r="C255" t="s">
        <v>16</v>
      </c>
      <c r="D255" t="s">
        <v>24</v>
      </c>
      <c r="E255" s="1">
        <v>43200</v>
      </c>
      <c r="F255" s="1">
        <v>43281</v>
      </c>
      <c r="G255" s="1">
        <v>43285</v>
      </c>
      <c r="H255" s="1">
        <v>43286</v>
      </c>
      <c r="I255" t="s">
        <v>18</v>
      </c>
      <c r="J255">
        <v>1</v>
      </c>
      <c r="K255">
        <v>38</v>
      </c>
      <c r="L255">
        <v>33</v>
      </c>
      <c r="M255">
        <v>8</v>
      </c>
      <c r="N255">
        <v>1</v>
      </c>
      <c r="O255">
        <v>0.08</v>
      </c>
      <c r="P255">
        <v>1910.3</v>
      </c>
      <c r="Q255">
        <v>3537.6</v>
      </c>
      <c r="R255">
        <f>Table1[[#This Row],[OrderQuantity]]*Table1[[#This Row],[UnitPrice]]</f>
        <v>3537.6</v>
      </c>
      <c r="S255">
        <f>Table1[[#This Row],[OrderQuantity]]*Table1[[#This Row],[UnitCost]]</f>
        <v>1910.3</v>
      </c>
      <c r="T255">
        <f>Table1[[#This Row],[OrderQuantity]]*Table1[[#This Row],[UnitPrice]]*(1-Table1[[#This Row],[DiscountApplied]]) - (Table1[[#This Row],[OrderQuantity]]*Table1[[#This Row],[UnitCost]])</f>
        <v>1344.2920000000001</v>
      </c>
      <c r="U255">
        <f>DATEDIF(Table1[[#This Row],[ShipDate]],Table1[[#This Row],[DeliveryDate]],"d")</f>
        <v>1</v>
      </c>
      <c r="V255" t="str">
        <f t="shared" si="7"/>
        <v>On Time</v>
      </c>
    </row>
    <row r="256" spans="2:22" x14ac:dyDescent="0.3">
      <c r="B256" t="str">
        <f t="shared" si="6"/>
        <v>SO-000355</v>
      </c>
      <c r="C256" t="s">
        <v>16</v>
      </c>
      <c r="D256" t="s">
        <v>17</v>
      </c>
      <c r="E256" s="1">
        <v>43200</v>
      </c>
      <c r="F256" s="1">
        <v>43281</v>
      </c>
      <c r="G256" s="1">
        <v>43302</v>
      </c>
      <c r="H256" s="1">
        <v>43305</v>
      </c>
      <c r="I256" t="s">
        <v>18</v>
      </c>
      <c r="J256">
        <v>9</v>
      </c>
      <c r="K256">
        <v>41</v>
      </c>
      <c r="L256">
        <v>233</v>
      </c>
      <c r="M256">
        <v>13</v>
      </c>
      <c r="N256">
        <v>8</v>
      </c>
      <c r="O256">
        <v>0.2</v>
      </c>
      <c r="P256">
        <v>622.5</v>
      </c>
      <c r="Q256">
        <v>1092.0999999999999</v>
      </c>
      <c r="R256">
        <f>Table1[[#This Row],[OrderQuantity]]*Table1[[#This Row],[UnitPrice]]</f>
        <v>8736.7999999999993</v>
      </c>
      <c r="S256">
        <f>Table1[[#This Row],[OrderQuantity]]*Table1[[#This Row],[UnitCost]]</f>
        <v>4980</v>
      </c>
      <c r="T256">
        <f>Table1[[#This Row],[OrderQuantity]]*Table1[[#This Row],[UnitPrice]]*(1-Table1[[#This Row],[DiscountApplied]]) - (Table1[[#This Row],[OrderQuantity]]*Table1[[#This Row],[UnitCost]])</f>
        <v>2009.4399999999996</v>
      </c>
      <c r="U256">
        <f>DATEDIF(Table1[[#This Row],[ShipDate]],Table1[[#This Row],[DeliveryDate]],"d")</f>
        <v>3</v>
      </c>
      <c r="V256" t="str">
        <f t="shared" si="7"/>
        <v>On Time</v>
      </c>
    </row>
    <row r="257" spans="2:22" x14ac:dyDescent="0.3">
      <c r="B257" t="str">
        <f t="shared" si="6"/>
        <v>SO-000356</v>
      </c>
      <c r="C257" t="s">
        <v>16</v>
      </c>
      <c r="D257" t="s">
        <v>23</v>
      </c>
      <c r="E257" s="1">
        <v>43100</v>
      </c>
      <c r="F257" s="1">
        <v>43281</v>
      </c>
      <c r="G257" s="1">
        <v>43301</v>
      </c>
      <c r="H257" s="1">
        <v>43303</v>
      </c>
      <c r="I257" t="s">
        <v>18</v>
      </c>
      <c r="J257">
        <v>12</v>
      </c>
      <c r="K257">
        <v>17</v>
      </c>
      <c r="L257">
        <v>262</v>
      </c>
      <c r="M257">
        <v>5</v>
      </c>
      <c r="N257">
        <v>4</v>
      </c>
      <c r="O257">
        <v>0.05</v>
      </c>
      <c r="P257">
        <v>1136.6600000000001</v>
      </c>
      <c r="Q257">
        <v>1748.7</v>
      </c>
      <c r="R257">
        <f>Table1[[#This Row],[OrderQuantity]]*Table1[[#This Row],[UnitPrice]]</f>
        <v>6994.8</v>
      </c>
      <c r="S257">
        <f>Table1[[#This Row],[OrderQuantity]]*Table1[[#This Row],[UnitCost]]</f>
        <v>4546.6400000000003</v>
      </c>
      <c r="T257">
        <f>Table1[[#This Row],[OrderQuantity]]*Table1[[#This Row],[UnitPrice]]*(1-Table1[[#This Row],[DiscountApplied]]) - (Table1[[#This Row],[OrderQuantity]]*Table1[[#This Row],[UnitCost]])</f>
        <v>2098.4199999999992</v>
      </c>
      <c r="U257">
        <f>DATEDIF(Table1[[#This Row],[ShipDate]],Table1[[#This Row],[DeliveryDate]],"d")</f>
        <v>2</v>
      </c>
      <c r="V257" t="str">
        <f t="shared" si="7"/>
        <v>On Time</v>
      </c>
    </row>
    <row r="258" spans="2:22" x14ac:dyDescent="0.3">
      <c r="B258" t="str">
        <f t="shared" ref="B258:B321" si="8">"SO-" &amp; TEXT(ROW(B258)+99,"000000")</f>
        <v>SO-000357</v>
      </c>
      <c r="C258" t="s">
        <v>19</v>
      </c>
      <c r="D258" t="s">
        <v>24</v>
      </c>
      <c r="E258" s="1">
        <v>43200</v>
      </c>
      <c r="F258" s="1">
        <v>43281</v>
      </c>
      <c r="G258" s="1">
        <v>43305</v>
      </c>
      <c r="H258" s="1">
        <v>43310</v>
      </c>
      <c r="I258" t="s">
        <v>18</v>
      </c>
      <c r="J258">
        <v>18</v>
      </c>
      <c r="K258">
        <v>49</v>
      </c>
      <c r="L258">
        <v>6</v>
      </c>
      <c r="M258">
        <v>9</v>
      </c>
      <c r="N258">
        <v>8</v>
      </c>
      <c r="O258">
        <v>0.08</v>
      </c>
      <c r="P258">
        <v>739.61</v>
      </c>
      <c r="Q258">
        <v>891.1</v>
      </c>
      <c r="R258">
        <f>Table1[[#This Row],[OrderQuantity]]*Table1[[#This Row],[UnitPrice]]</f>
        <v>7128.8</v>
      </c>
      <c r="S258">
        <f>Table1[[#This Row],[OrderQuantity]]*Table1[[#This Row],[UnitCost]]</f>
        <v>5916.88</v>
      </c>
      <c r="T258">
        <f>Table1[[#This Row],[OrderQuantity]]*Table1[[#This Row],[UnitPrice]]*(1-Table1[[#This Row],[DiscountApplied]]) - (Table1[[#This Row],[OrderQuantity]]*Table1[[#This Row],[UnitCost]])</f>
        <v>641.61599999999999</v>
      </c>
      <c r="U258">
        <f>DATEDIF(Table1[[#This Row],[ShipDate]],Table1[[#This Row],[DeliveryDate]],"d")</f>
        <v>5</v>
      </c>
      <c r="V258" t="str">
        <f t="shared" ref="V258:V321" si="9">IF(U258&gt;7,"Late","On Time")</f>
        <v>On Time</v>
      </c>
    </row>
    <row r="259" spans="2:22" x14ac:dyDescent="0.3">
      <c r="B259" t="str">
        <f t="shared" si="8"/>
        <v>SO-000358</v>
      </c>
      <c r="C259" t="s">
        <v>16</v>
      </c>
      <c r="D259" t="s">
        <v>20</v>
      </c>
      <c r="E259" s="1">
        <v>43200</v>
      </c>
      <c r="F259" s="1">
        <v>43281</v>
      </c>
      <c r="G259" s="1">
        <v>43302</v>
      </c>
      <c r="H259" s="1">
        <v>43309</v>
      </c>
      <c r="I259" t="s">
        <v>18</v>
      </c>
      <c r="J259">
        <v>2</v>
      </c>
      <c r="K259">
        <v>41</v>
      </c>
      <c r="L259">
        <v>159</v>
      </c>
      <c r="M259">
        <v>23</v>
      </c>
      <c r="N259">
        <v>5</v>
      </c>
      <c r="O259">
        <v>0.05</v>
      </c>
      <c r="P259">
        <v>1510.18</v>
      </c>
      <c r="Q259">
        <v>3082</v>
      </c>
      <c r="R259">
        <f>Table1[[#This Row],[OrderQuantity]]*Table1[[#This Row],[UnitPrice]]</f>
        <v>15410</v>
      </c>
      <c r="S259">
        <f>Table1[[#This Row],[OrderQuantity]]*Table1[[#This Row],[UnitCost]]</f>
        <v>7550.9000000000005</v>
      </c>
      <c r="T259">
        <f>Table1[[#This Row],[OrderQuantity]]*Table1[[#This Row],[UnitPrice]]*(1-Table1[[#This Row],[DiscountApplied]]) - (Table1[[#This Row],[OrderQuantity]]*Table1[[#This Row],[UnitCost]])</f>
        <v>7088.5999999999995</v>
      </c>
      <c r="U259">
        <f>DATEDIF(Table1[[#This Row],[ShipDate]],Table1[[#This Row],[DeliveryDate]],"d")</f>
        <v>7</v>
      </c>
      <c r="V259" t="str">
        <f t="shared" si="9"/>
        <v>On Time</v>
      </c>
    </row>
    <row r="260" spans="2:22" x14ac:dyDescent="0.3">
      <c r="B260" t="str">
        <f t="shared" si="8"/>
        <v>SO-000359</v>
      </c>
      <c r="C260" t="s">
        <v>16</v>
      </c>
      <c r="D260" t="s">
        <v>20</v>
      </c>
      <c r="E260" s="1">
        <v>43200</v>
      </c>
      <c r="F260" s="1">
        <v>43281</v>
      </c>
      <c r="G260" s="1">
        <v>43298</v>
      </c>
      <c r="H260" s="1">
        <v>43302</v>
      </c>
      <c r="I260" t="s">
        <v>18</v>
      </c>
      <c r="J260">
        <v>9</v>
      </c>
      <c r="K260">
        <v>34</v>
      </c>
      <c r="L260">
        <v>148</v>
      </c>
      <c r="M260">
        <v>15</v>
      </c>
      <c r="N260">
        <v>5</v>
      </c>
      <c r="O260">
        <v>0.08</v>
      </c>
      <c r="P260">
        <v>776.66</v>
      </c>
      <c r="Q260">
        <v>1125.5999999999999</v>
      </c>
      <c r="R260">
        <f>Table1[[#This Row],[OrderQuantity]]*Table1[[#This Row],[UnitPrice]]</f>
        <v>5628</v>
      </c>
      <c r="S260">
        <f>Table1[[#This Row],[OrderQuantity]]*Table1[[#This Row],[UnitCost]]</f>
        <v>3883.2999999999997</v>
      </c>
      <c r="T260">
        <f>Table1[[#This Row],[OrderQuantity]]*Table1[[#This Row],[UnitPrice]]*(1-Table1[[#This Row],[DiscountApplied]]) - (Table1[[#This Row],[OrderQuantity]]*Table1[[#This Row],[UnitCost]])</f>
        <v>1294.4600000000005</v>
      </c>
      <c r="U260">
        <f>DATEDIF(Table1[[#This Row],[ShipDate]],Table1[[#This Row],[DeliveryDate]],"d")</f>
        <v>4</v>
      </c>
      <c r="V260" t="str">
        <f t="shared" si="9"/>
        <v>On Time</v>
      </c>
    </row>
    <row r="261" spans="2:22" x14ac:dyDescent="0.3">
      <c r="B261" t="str">
        <f t="shared" si="8"/>
        <v>SO-000360</v>
      </c>
      <c r="C261" t="s">
        <v>16</v>
      </c>
      <c r="D261" t="s">
        <v>20</v>
      </c>
      <c r="E261" s="1">
        <v>43200</v>
      </c>
      <c r="F261" s="1">
        <v>43281</v>
      </c>
      <c r="G261" s="1">
        <v>43294</v>
      </c>
      <c r="H261" s="1">
        <v>43299</v>
      </c>
      <c r="I261" t="s">
        <v>18</v>
      </c>
      <c r="J261">
        <v>7</v>
      </c>
      <c r="K261">
        <v>46</v>
      </c>
      <c r="L261">
        <v>102</v>
      </c>
      <c r="M261">
        <v>22</v>
      </c>
      <c r="N261">
        <v>6</v>
      </c>
      <c r="O261">
        <v>0.08</v>
      </c>
      <c r="P261">
        <v>651.51</v>
      </c>
      <c r="Q261">
        <v>1252.9000000000001</v>
      </c>
      <c r="R261">
        <f>Table1[[#This Row],[OrderQuantity]]*Table1[[#This Row],[UnitPrice]]</f>
        <v>7517.4000000000005</v>
      </c>
      <c r="S261">
        <f>Table1[[#This Row],[OrderQuantity]]*Table1[[#This Row],[UnitCost]]</f>
        <v>3909.06</v>
      </c>
      <c r="T261">
        <f>Table1[[#This Row],[OrderQuantity]]*Table1[[#This Row],[UnitPrice]]*(1-Table1[[#This Row],[DiscountApplied]]) - (Table1[[#This Row],[OrderQuantity]]*Table1[[#This Row],[UnitCost]])</f>
        <v>3006.9480000000008</v>
      </c>
      <c r="U261">
        <f>DATEDIF(Table1[[#This Row],[ShipDate]],Table1[[#This Row],[DeliveryDate]],"d")</f>
        <v>5</v>
      </c>
      <c r="V261" t="str">
        <f t="shared" si="9"/>
        <v>On Time</v>
      </c>
    </row>
    <row r="262" spans="2:22" x14ac:dyDescent="0.3">
      <c r="B262" t="str">
        <f t="shared" si="8"/>
        <v>SO-000361</v>
      </c>
      <c r="C262" t="s">
        <v>22</v>
      </c>
      <c r="D262" t="s">
        <v>25</v>
      </c>
      <c r="E262" s="1">
        <v>43200</v>
      </c>
      <c r="F262" s="1">
        <v>43282</v>
      </c>
      <c r="G262" s="1">
        <v>43285</v>
      </c>
      <c r="H262" s="1">
        <v>43290</v>
      </c>
      <c r="I262" t="s">
        <v>18</v>
      </c>
      <c r="J262">
        <v>28</v>
      </c>
      <c r="K262">
        <v>44</v>
      </c>
      <c r="L262">
        <v>362</v>
      </c>
      <c r="M262">
        <v>45</v>
      </c>
      <c r="N262">
        <v>1</v>
      </c>
      <c r="O262">
        <v>0.08</v>
      </c>
      <c r="P262">
        <v>527.63</v>
      </c>
      <c r="Q262">
        <v>837.5</v>
      </c>
      <c r="R262">
        <f>Table1[[#This Row],[OrderQuantity]]*Table1[[#This Row],[UnitPrice]]</f>
        <v>837.5</v>
      </c>
      <c r="S262">
        <f>Table1[[#This Row],[OrderQuantity]]*Table1[[#This Row],[UnitCost]]</f>
        <v>527.63</v>
      </c>
      <c r="T262">
        <f>Table1[[#This Row],[OrderQuantity]]*Table1[[#This Row],[UnitPrice]]*(1-Table1[[#This Row],[DiscountApplied]]) - (Table1[[#This Row],[OrderQuantity]]*Table1[[#This Row],[UnitCost]])</f>
        <v>242.87</v>
      </c>
      <c r="U262">
        <f>DATEDIF(Table1[[#This Row],[ShipDate]],Table1[[#This Row],[DeliveryDate]],"d")</f>
        <v>5</v>
      </c>
      <c r="V262" t="str">
        <f t="shared" si="9"/>
        <v>On Time</v>
      </c>
    </row>
    <row r="263" spans="2:22" x14ac:dyDescent="0.3">
      <c r="B263" t="str">
        <f t="shared" si="8"/>
        <v>SO-000362</v>
      </c>
      <c r="C263" t="s">
        <v>22</v>
      </c>
      <c r="D263" t="s">
        <v>23</v>
      </c>
      <c r="E263" s="1">
        <v>43200</v>
      </c>
      <c r="F263" s="1">
        <v>43282</v>
      </c>
      <c r="G263" s="1">
        <v>43310</v>
      </c>
      <c r="H263" s="1">
        <v>43320</v>
      </c>
      <c r="I263" t="s">
        <v>18</v>
      </c>
      <c r="J263">
        <v>25</v>
      </c>
      <c r="K263">
        <v>21</v>
      </c>
      <c r="L263">
        <v>295</v>
      </c>
      <c r="M263">
        <v>40</v>
      </c>
      <c r="N263">
        <v>1</v>
      </c>
      <c r="O263">
        <v>0.08</v>
      </c>
      <c r="P263">
        <v>773.85</v>
      </c>
      <c r="Q263">
        <v>1031.8</v>
      </c>
      <c r="R263">
        <f>Table1[[#This Row],[OrderQuantity]]*Table1[[#This Row],[UnitPrice]]</f>
        <v>1031.8</v>
      </c>
      <c r="S263">
        <f>Table1[[#This Row],[OrderQuantity]]*Table1[[#This Row],[UnitCost]]</f>
        <v>773.85</v>
      </c>
      <c r="T263">
        <f>Table1[[#This Row],[OrderQuantity]]*Table1[[#This Row],[UnitPrice]]*(1-Table1[[#This Row],[DiscountApplied]]) - (Table1[[#This Row],[OrderQuantity]]*Table1[[#This Row],[UnitCost]])</f>
        <v>175.40599999999995</v>
      </c>
      <c r="U263">
        <f>DATEDIF(Table1[[#This Row],[ShipDate]],Table1[[#This Row],[DeliveryDate]],"d")</f>
        <v>10</v>
      </c>
      <c r="V263" t="str">
        <f t="shared" si="9"/>
        <v>Late</v>
      </c>
    </row>
    <row r="264" spans="2:22" x14ac:dyDescent="0.3">
      <c r="B264" t="str">
        <f t="shared" si="8"/>
        <v>SO-000363</v>
      </c>
      <c r="C264" t="s">
        <v>19</v>
      </c>
      <c r="D264" t="s">
        <v>17</v>
      </c>
      <c r="E264" s="1">
        <v>43200</v>
      </c>
      <c r="F264" s="1">
        <v>43282</v>
      </c>
      <c r="G264" s="1">
        <v>43287</v>
      </c>
      <c r="H264" s="1">
        <v>43290</v>
      </c>
      <c r="I264" t="s">
        <v>18</v>
      </c>
      <c r="J264">
        <v>14</v>
      </c>
      <c r="K264">
        <v>7</v>
      </c>
      <c r="L264">
        <v>256</v>
      </c>
      <c r="M264">
        <v>28</v>
      </c>
      <c r="N264">
        <v>4</v>
      </c>
      <c r="O264">
        <v>0.15</v>
      </c>
      <c r="P264">
        <v>1454.97</v>
      </c>
      <c r="Q264">
        <v>2385.1999999999998</v>
      </c>
      <c r="R264">
        <f>Table1[[#This Row],[OrderQuantity]]*Table1[[#This Row],[UnitPrice]]</f>
        <v>9540.7999999999993</v>
      </c>
      <c r="S264">
        <f>Table1[[#This Row],[OrderQuantity]]*Table1[[#This Row],[UnitCost]]</f>
        <v>5819.88</v>
      </c>
      <c r="T264">
        <f>Table1[[#This Row],[OrderQuantity]]*Table1[[#This Row],[UnitPrice]]*(1-Table1[[#This Row],[DiscountApplied]]) - (Table1[[#This Row],[OrderQuantity]]*Table1[[#This Row],[UnitCost]])</f>
        <v>2289.7999999999993</v>
      </c>
      <c r="U264">
        <f>DATEDIF(Table1[[#This Row],[ShipDate]],Table1[[#This Row],[DeliveryDate]],"d")</f>
        <v>3</v>
      </c>
      <c r="V264" t="str">
        <f t="shared" si="9"/>
        <v>On Time</v>
      </c>
    </row>
    <row r="265" spans="2:22" x14ac:dyDescent="0.3">
      <c r="B265" t="str">
        <f t="shared" si="8"/>
        <v>SO-000364</v>
      </c>
      <c r="C265" t="s">
        <v>16</v>
      </c>
      <c r="D265" t="s">
        <v>20</v>
      </c>
      <c r="E265" s="1">
        <v>43200</v>
      </c>
      <c r="F265" s="1">
        <v>43282</v>
      </c>
      <c r="G265" s="1">
        <v>43297</v>
      </c>
      <c r="H265" s="1">
        <v>43299</v>
      </c>
      <c r="I265" t="s">
        <v>18</v>
      </c>
      <c r="J265">
        <v>1</v>
      </c>
      <c r="K265">
        <v>48</v>
      </c>
      <c r="L265">
        <v>154</v>
      </c>
      <c r="M265">
        <v>30</v>
      </c>
      <c r="N265">
        <v>2</v>
      </c>
      <c r="O265">
        <v>0.05</v>
      </c>
      <c r="P265">
        <v>1153.47</v>
      </c>
      <c r="Q265">
        <v>1802.3</v>
      </c>
      <c r="R265">
        <f>Table1[[#This Row],[OrderQuantity]]*Table1[[#This Row],[UnitPrice]]</f>
        <v>3604.6</v>
      </c>
      <c r="S265">
        <f>Table1[[#This Row],[OrderQuantity]]*Table1[[#This Row],[UnitCost]]</f>
        <v>2306.94</v>
      </c>
      <c r="T265">
        <f>Table1[[#This Row],[OrderQuantity]]*Table1[[#This Row],[UnitPrice]]*(1-Table1[[#This Row],[DiscountApplied]]) - (Table1[[#This Row],[OrderQuantity]]*Table1[[#This Row],[UnitCost]])</f>
        <v>1117.4299999999998</v>
      </c>
      <c r="U265">
        <f>DATEDIF(Table1[[#This Row],[ShipDate]],Table1[[#This Row],[DeliveryDate]],"d")</f>
        <v>2</v>
      </c>
      <c r="V265" t="str">
        <f t="shared" si="9"/>
        <v>On Time</v>
      </c>
    </row>
    <row r="266" spans="2:22" x14ac:dyDescent="0.3">
      <c r="B266" t="str">
        <f t="shared" si="8"/>
        <v>SO-000365</v>
      </c>
      <c r="C266" t="s">
        <v>22</v>
      </c>
      <c r="D266" t="s">
        <v>23</v>
      </c>
      <c r="E266" s="1">
        <v>43200</v>
      </c>
      <c r="F266" s="1">
        <v>43282</v>
      </c>
      <c r="G266" s="1">
        <v>43300</v>
      </c>
      <c r="H266" s="1">
        <v>43303</v>
      </c>
      <c r="I266" t="s">
        <v>18</v>
      </c>
      <c r="J266">
        <v>26</v>
      </c>
      <c r="K266">
        <v>40</v>
      </c>
      <c r="L266">
        <v>270</v>
      </c>
      <c r="M266">
        <v>27</v>
      </c>
      <c r="N266">
        <v>5</v>
      </c>
      <c r="O266">
        <v>0.05</v>
      </c>
      <c r="P266">
        <v>753.62</v>
      </c>
      <c r="Q266">
        <v>1018.4</v>
      </c>
      <c r="R266">
        <f>Table1[[#This Row],[OrderQuantity]]*Table1[[#This Row],[UnitPrice]]</f>
        <v>5092</v>
      </c>
      <c r="S266">
        <f>Table1[[#This Row],[OrderQuantity]]*Table1[[#This Row],[UnitCost]]</f>
        <v>3768.1</v>
      </c>
      <c r="T266">
        <f>Table1[[#This Row],[OrderQuantity]]*Table1[[#This Row],[UnitPrice]]*(1-Table1[[#This Row],[DiscountApplied]]) - (Table1[[#This Row],[OrderQuantity]]*Table1[[#This Row],[UnitCost]])</f>
        <v>1069.2999999999997</v>
      </c>
      <c r="U266">
        <f>DATEDIF(Table1[[#This Row],[ShipDate]],Table1[[#This Row],[DeliveryDate]],"d")</f>
        <v>3</v>
      </c>
      <c r="V266" t="str">
        <f t="shared" si="9"/>
        <v>On Time</v>
      </c>
    </row>
    <row r="267" spans="2:22" x14ac:dyDescent="0.3">
      <c r="B267" t="str">
        <f t="shared" si="8"/>
        <v>SO-000366</v>
      </c>
      <c r="C267" t="s">
        <v>19</v>
      </c>
      <c r="D267" t="s">
        <v>20</v>
      </c>
      <c r="E267" s="1">
        <v>43200</v>
      </c>
      <c r="F267" s="1">
        <v>43282</v>
      </c>
      <c r="G267" s="1">
        <v>43288</v>
      </c>
      <c r="H267" s="1">
        <v>43293</v>
      </c>
      <c r="I267" t="s">
        <v>18</v>
      </c>
      <c r="J267">
        <v>13</v>
      </c>
      <c r="K267">
        <v>35</v>
      </c>
      <c r="L267">
        <v>102</v>
      </c>
      <c r="M267">
        <v>40</v>
      </c>
      <c r="N267">
        <v>7</v>
      </c>
      <c r="O267">
        <v>0.4</v>
      </c>
      <c r="P267">
        <v>1815.3</v>
      </c>
      <c r="Q267">
        <v>3946.3</v>
      </c>
      <c r="R267">
        <f>Table1[[#This Row],[OrderQuantity]]*Table1[[#This Row],[UnitPrice]]</f>
        <v>27624.100000000002</v>
      </c>
      <c r="S267">
        <f>Table1[[#This Row],[OrderQuantity]]*Table1[[#This Row],[UnitCost]]</f>
        <v>12707.1</v>
      </c>
      <c r="T267">
        <f>Table1[[#This Row],[OrderQuantity]]*Table1[[#This Row],[UnitPrice]]*(1-Table1[[#This Row],[DiscountApplied]]) - (Table1[[#This Row],[OrderQuantity]]*Table1[[#This Row],[UnitCost]])</f>
        <v>3867.3599999999988</v>
      </c>
      <c r="U267">
        <f>DATEDIF(Table1[[#This Row],[ShipDate]],Table1[[#This Row],[DeliveryDate]],"d")</f>
        <v>5</v>
      </c>
      <c r="V267" t="str">
        <f t="shared" si="9"/>
        <v>On Time</v>
      </c>
    </row>
    <row r="268" spans="2:22" x14ac:dyDescent="0.3">
      <c r="B268" t="str">
        <f t="shared" si="8"/>
        <v>SO-000367</v>
      </c>
      <c r="C268" t="s">
        <v>16</v>
      </c>
      <c r="D268" t="s">
        <v>20</v>
      </c>
      <c r="E268" s="1">
        <v>43200</v>
      </c>
      <c r="F268" s="1">
        <v>43282</v>
      </c>
      <c r="G268" s="1">
        <v>43301</v>
      </c>
      <c r="H268" s="1">
        <v>43302</v>
      </c>
      <c r="I268" t="s">
        <v>18</v>
      </c>
      <c r="J268">
        <v>9</v>
      </c>
      <c r="K268">
        <v>21</v>
      </c>
      <c r="L268">
        <v>131</v>
      </c>
      <c r="M268">
        <v>15</v>
      </c>
      <c r="N268">
        <v>7</v>
      </c>
      <c r="O268">
        <v>0.2</v>
      </c>
      <c r="P268">
        <v>2095.09</v>
      </c>
      <c r="Q268">
        <v>3953</v>
      </c>
      <c r="R268">
        <f>Table1[[#This Row],[OrderQuantity]]*Table1[[#This Row],[UnitPrice]]</f>
        <v>27671</v>
      </c>
      <c r="S268">
        <f>Table1[[#This Row],[OrderQuantity]]*Table1[[#This Row],[UnitCost]]</f>
        <v>14665.630000000001</v>
      </c>
      <c r="T268">
        <f>Table1[[#This Row],[OrderQuantity]]*Table1[[#This Row],[UnitPrice]]*(1-Table1[[#This Row],[DiscountApplied]]) - (Table1[[#This Row],[OrderQuantity]]*Table1[[#This Row],[UnitCost]])</f>
        <v>7471.1700000000019</v>
      </c>
      <c r="U268">
        <f>DATEDIF(Table1[[#This Row],[ShipDate]],Table1[[#This Row],[DeliveryDate]],"d")</f>
        <v>1</v>
      </c>
      <c r="V268" t="str">
        <f t="shared" si="9"/>
        <v>On Time</v>
      </c>
    </row>
    <row r="269" spans="2:22" x14ac:dyDescent="0.3">
      <c r="B269" t="str">
        <f t="shared" si="8"/>
        <v>SO-000368</v>
      </c>
      <c r="C269" t="s">
        <v>16</v>
      </c>
      <c r="D269" t="s">
        <v>20</v>
      </c>
      <c r="E269" s="1">
        <v>43100</v>
      </c>
      <c r="F269" s="1">
        <v>43283</v>
      </c>
      <c r="G269" s="1">
        <v>43297</v>
      </c>
      <c r="H269" s="1">
        <v>43303</v>
      </c>
      <c r="I269" t="s">
        <v>18</v>
      </c>
      <c r="J269">
        <v>11</v>
      </c>
      <c r="K269">
        <v>1</v>
      </c>
      <c r="L269">
        <v>160</v>
      </c>
      <c r="M269">
        <v>33</v>
      </c>
      <c r="N269">
        <v>6</v>
      </c>
      <c r="O269">
        <v>0.08</v>
      </c>
      <c r="P269">
        <v>3416.13</v>
      </c>
      <c r="Q269">
        <v>5098.7</v>
      </c>
      <c r="R269">
        <f>Table1[[#This Row],[OrderQuantity]]*Table1[[#This Row],[UnitPrice]]</f>
        <v>30592.199999999997</v>
      </c>
      <c r="S269">
        <f>Table1[[#This Row],[OrderQuantity]]*Table1[[#This Row],[UnitCost]]</f>
        <v>20496.78</v>
      </c>
      <c r="T269">
        <f>Table1[[#This Row],[OrderQuantity]]*Table1[[#This Row],[UnitPrice]]*(1-Table1[[#This Row],[DiscountApplied]]) - (Table1[[#This Row],[OrderQuantity]]*Table1[[#This Row],[UnitCost]])</f>
        <v>7648.0439999999981</v>
      </c>
      <c r="U269">
        <f>DATEDIF(Table1[[#This Row],[ShipDate]],Table1[[#This Row],[DeliveryDate]],"d")</f>
        <v>6</v>
      </c>
      <c r="V269" t="str">
        <f t="shared" si="9"/>
        <v>On Time</v>
      </c>
    </row>
    <row r="270" spans="2:22" x14ac:dyDescent="0.3">
      <c r="B270" t="str">
        <f t="shared" si="8"/>
        <v>SO-000369</v>
      </c>
      <c r="C270" t="s">
        <v>19</v>
      </c>
      <c r="D270" t="s">
        <v>25</v>
      </c>
      <c r="E270" s="1">
        <v>43200</v>
      </c>
      <c r="F270" s="1">
        <v>43283</v>
      </c>
      <c r="G270" s="1">
        <v>43291</v>
      </c>
      <c r="H270" s="1">
        <v>43296</v>
      </c>
      <c r="I270" t="s">
        <v>18</v>
      </c>
      <c r="J270">
        <v>15</v>
      </c>
      <c r="K270">
        <v>9</v>
      </c>
      <c r="L270">
        <v>347</v>
      </c>
      <c r="M270">
        <v>5</v>
      </c>
      <c r="N270">
        <v>8</v>
      </c>
      <c r="O270">
        <v>0.08</v>
      </c>
      <c r="P270">
        <v>1954.52</v>
      </c>
      <c r="Q270">
        <v>3758.7</v>
      </c>
      <c r="R270">
        <f>Table1[[#This Row],[OrderQuantity]]*Table1[[#This Row],[UnitPrice]]</f>
        <v>30069.599999999999</v>
      </c>
      <c r="S270">
        <f>Table1[[#This Row],[OrderQuantity]]*Table1[[#This Row],[UnitCost]]</f>
        <v>15636.16</v>
      </c>
      <c r="T270">
        <f>Table1[[#This Row],[OrderQuantity]]*Table1[[#This Row],[UnitPrice]]*(1-Table1[[#This Row],[DiscountApplied]]) - (Table1[[#This Row],[OrderQuantity]]*Table1[[#This Row],[UnitCost]])</f>
        <v>12027.871999999999</v>
      </c>
      <c r="U270">
        <f>DATEDIF(Table1[[#This Row],[ShipDate]],Table1[[#This Row],[DeliveryDate]],"d")</f>
        <v>5</v>
      </c>
      <c r="V270" t="str">
        <f t="shared" si="9"/>
        <v>On Time</v>
      </c>
    </row>
    <row r="271" spans="2:22" x14ac:dyDescent="0.3">
      <c r="B271" t="str">
        <f t="shared" si="8"/>
        <v>SO-000370</v>
      </c>
      <c r="C271" t="s">
        <v>21</v>
      </c>
      <c r="D271" t="s">
        <v>24</v>
      </c>
      <c r="E271" s="1">
        <v>43200</v>
      </c>
      <c r="F271" s="1">
        <v>43283</v>
      </c>
      <c r="G271" s="1">
        <v>43288</v>
      </c>
      <c r="H271" s="1">
        <v>43292</v>
      </c>
      <c r="I271" t="s">
        <v>18</v>
      </c>
      <c r="J271">
        <v>24</v>
      </c>
      <c r="K271">
        <v>9</v>
      </c>
      <c r="L271">
        <v>45</v>
      </c>
      <c r="M271">
        <v>18</v>
      </c>
      <c r="N271">
        <v>7</v>
      </c>
      <c r="O271">
        <v>0.15</v>
      </c>
      <c r="P271">
        <v>610.5</v>
      </c>
      <c r="Q271">
        <v>911.2</v>
      </c>
      <c r="R271">
        <f>Table1[[#This Row],[OrderQuantity]]*Table1[[#This Row],[UnitPrice]]</f>
        <v>6378.4000000000005</v>
      </c>
      <c r="S271">
        <f>Table1[[#This Row],[OrderQuantity]]*Table1[[#This Row],[UnitCost]]</f>
        <v>4273.5</v>
      </c>
      <c r="T271">
        <f>Table1[[#This Row],[OrderQuantity]]*Table1[[#This Row],[UnitPrice]]*(1-Table1[[#This Row],[DiscountApplied]]) - (Table1[[#This Row],[OrderQuantity]]*Table1[[#This Row],[UnitCost]])</f>
        <v>1148.1400000000003</v>
      </c>
      <c r="U271">
        <f>DATEDIF(Table1[[#This Row],[ShipDate]],Table1[[#This Row],[DeliveryDate]],"d")</f>
        <v>4</v>
      </c>
      <c r="V271" t="str">
        <f t="shared" si="9"/>
        <v>On Time</v>
      </c>
    </row>
    <row r="272" spans="2:22" x14ac:dyDescent="0.3">
      <c r="B272" t="str">
        <f t="shared" si="8"/>
        <v>SO-000371</v>
      </c>
      <c r="C272" t="s">
        <v>21</v>
      </c>
      <c r="D272" t="s">
        <v>17</v>
      </c>
      <c r="E272" s="1">
        <v>43200</v>
      </c>
      <c r="F272" s="1">
        <v>43283</v>
      </c>
      <c r="G272" s="1">
        <v>43285</v>
      </c>
      <c r="H272" s="1">
        <v>43287</v>
      </c>
      <c r="I272" t="s">
        <v>18</v>
      </c>
      <c r="J272">
        <v>21</v>
      </c>
      <c r="K272">
        <v>26</v>
      </c>
      <c r="L272">
        <v>238</v>
      </c>
      <c r="M272">
        <v>22</v>
      </c>
      <c r="N272">
        <v>3</v>
      </c>
      <c r="O272">
        <v>0.4</v>
      </c>
      <c r="P272">
        <v>379.89</v>
      </c>
      <c r="Q272">
        <v>904.5</v>
      </c>
      <c r="R272">
        <f>Table1[[#This Row],[OrderQuantity]]*Table1[[#This Row],[UnitPrice]]</f>
        <v>2713.5</v>
      </c>
      <c r="S272">
        <f>Table1[[#This Row],[OrderQuantity]]*Table1[[#This Row],[UnitCost]]</f>
        <v>1139.67</v>
      </c>
      <c r="T272">
        <f>Table1[[#This Row],[OrderQuantity]]*Table1[[#This Row],[UnitPrice]]*(1-Table1[[#This Row],[DiscountApplied]]) - (Table1[[#This Row],[OrderQuantity]]*Table1[[#This Row],[UnitCost]])</f>
        <v>488.42999999999984</v>
      </c>
      <c r="U272">
        <f>DATEDIF(Table1[[#This Row],[ShipDate]],Table1[[#This Row],[DeliveryDate]],"d")</f>
        <v>2</v>
      </c>
      <c r="V272" t="str">
        <f t="shared" si="9"/>
        <v>On Time</v>
      </c>
    </row>
    <row r="273" spans="2:22" x14ac:dyDescent="0.3">
      <c r="B273" t="str">
        <f t="shared" si="8"/>
        <v>SO-000372</v>
      </c>
      <c r="C273" t="s">
        <v>19</v>
      </c>
      <c r="D273" t="s">
        <v>20</v>
      </c>
      <c r="E273" s="1">
        <v>43200</v>
      </c>
      <c r="F273" s="1">
        <v>43283</v>
      </c>
      <c r="G273" s="1">
        <v>43289</v>
      </c>
      <c r="H273" s="1">
        <v>43299</v>
      </c>
      <c r="I273" t="s">
        <v>18</v>
      </c>
      <c r="J273">
        <v>18</v>
      </c>
      <c r="K273">
        <v>21</v>
      </c>
      <c r="L273">
        <v>128</v>
      </c>
      <c r="M273">
        <v>5</v>
      </c>
      <c r="N273">
        <v>3</v>
      </c>
      <c r="O273">
        <v>0.05</v>
      </c>
      <c r="P273">
        <v>410.04</v>
      </c>
      <c r="Q273">
        <v>911.2</v>
      </c>
      <c r="R273">
        <f>Table1[[#This Row],[OrderQuantity]]*Table1[[#This Row],[UnitPrice]]</f>
        <v>2733.6000000000004</v>
      </c>
      <c r="S273">
        <f>Table1[[#This Row],[OrderQuantity]]*Table1[[#This Row],[UnitCost]]</f>
        <v>1230.1200000000001</v>
      </c>
      <c r="T273">
        <f>Table1[[#This Row],[OrderQuantity]]*Table1[[#This Row],[UnitPrice]]*(1-Table1[[#This Row],[DiscountApplied]]) - (Table1[[#This Row],[OrderQuantity]]*Table1[[#This Row],[UnitCost]])</f>
        <v>1366.8</v>
      </c>
      <c r="U273">
        <f>DATEDIF(Table1[[#This Row],[ShipDate]],Table1[[#This Row],[DeliveryDate]],"d")</f>
        <v>10</v>
      </c>
      <c r="V273" t="str">
        <f t="shared" si="9"/>
        <v>Late</v>
      </c>
    </row>
    <row r="274" spans="2:22" x14ac:dyDescent="0.3">
      <c r="B274" t="str">
        <f t="shared" si="8"/>
        <v>SO-000373</v>
      </c>
      <c r="C274" t="s">
        <v>19</v>
      </c>
      <c r="D274" t="s">
        <v>24</v>
      </c>
      <c r="E274" s="1">
        <v>43200</v>
      </c>
      <c r="F274" s="1">
        <v>43283</v>
      </c>
      <c r="G274" s="1">
        <v>43289</v>
      </c>
      <c r="H274" s="1">
        <v>43292</v>
      </c>
      <c r="I274" t="s">
        <v>18</v>
      </c>
      <c r="J274">
        <v>19</v>
      </c>
      <c r="K274">
        <v>6</v>
      </c>
      <c r="L274">
        <v>39</v>
      </c>
      <c r="M274">
        <v>21</v>
      </c>
      <c r="N274">
        <v>5</v>
      </c>
      <c r="O274">
        <v>0.3</v>
      </c>
      <c r="P274">
        <v>134.4</v>
      </c>
      <c r="Q274">
        <v>227.8</v>
      </c>
      <c r="R274">
        <f>Table1[[#This Row],[OrderQuantity]]*Table1[[#This Row],[UnitPrice]]</f>
        <v>1139</v>
      </c>
      <c r="S274">
        <f>Table1[[#This Row],[OrderQuantity]]*Table1[[#This Row],[UnitCost]]</f>
        <v>672</v>
      </c>
      <c r="T274">
        <f>Table1[[#This Row],[OrderQuantity]]*Table1[[#This Row],[UnitPrice]]*(1-Table1[[#This Row],[DiscountApplied]]) - (Table1[[#This Row],[OrderQuantity]]*Table1[[#This Row],[UnitCost]])</f>
        <v>125.29999999999995</v>
      </c>
      <c r="U274">
        <f>DATEDIF(Table1[[#This Row],[ShipDate]],Table1[[#This Row],[DeliveryDate]],"d")</f>
        <v>3</v>
      </c>
      <c r="V274" t="str">
        <f t="shared" si="9"/>
        <v>On Time</v>
      </c>
    </row>
    <row r="275" spans="2:22" x14ac:dyDescent="0.3">
      <c r="B275" t="str">
        <f t="shared" si="8"/>
        <v>SO-000374</v>
      </c>
      <c r="C275" t="s">
        <v>16</v>
      </c>
      <c r="D275" t="s">
        <v>26</v>
      </c>
      <c r="E275" s="1">
        <v>43200</v>
      </c>
      <c r="F275" s="1">
        <v>43283</v>
      </c>
      <c r="G275" s="1">
        <v>43302</v>
      </c>
      <c r="H275" s="1">
        <v>43308</v>
      </c>
      <c r="I275" t="s">
        <v>18</v>
      </c>
      <c r="J275">
        <v>3</v>
      </c>
      <c r="K275">
        <v>14</v>
      </c>
      <c r="L275">
        <v>69</v>
      </c>
      <c r="M275">
        <v>40</v>
      </c>
      <c r="N275">
        <v>4</v>
      </c>
      <c r="O275">
        <v>0.08</v>
      </c>
      <c r="P275">
        <v>117.12</v>
      </c>
      <c r="Q275">
        <v>254.6</v>
      </c>
      <c r="R275">
        <f>Table1[[#This Row],[OrderQuantity]]*Table1[[#This Row],[UnitPrice]]</f>
        <v>1018.4</v>
      </c>
      <c r="S275">
        <f>Table1[[#This Row],[OrderQuantity]]*Table1[[#This Row],[UnitCost]]</f>
        <v>468.48</v>
      </c>
      <c r="T275">
        <f>Table1[[#This Row],[OrderQuantity]]*Table1[[#This Row],[UnitPrice]]*(1-Table1[[#This Row],[DiscountApplied]]) - (Table1[[#This Row],[OrderQuantity]]*Table1[[#This Row],[UnitCost]])</f>
        <v>468.44799999999998</v>
      </c>
      <c r="U275">
        <f>DATEDIF(Table1[[#This Row],[ShipDate]],Table1[[#This Row],[DeliveryDate]],"d")</f>
        <v>6</v>
      </c>
      <c r="V275" t="str">
        <f t="shared" si="9"/>
        <v>On Time</v>
      </c>
    </row>
    <row r="276" spans="2:22" x14ac:dyDescent="0.3">
      <c r="B276" t="str">
        <f t="shared" si="8"/>
        <v>SO-000375</v>
      </c>
      <c r="C276" t="s">
        <v>22</v>
      </c>
      <c r="D276" t="s">
        <v>24</v>
      </c>
      <c r="E276" s="1">
        <v>43100</v>
      </c>
      <c r="F276" s="1">
        <v>43283</v>
      </c>
      <c r="G276" s="1">
        <v>43301</v>
      </c>
      <c r="H276" s="1">
        <v>43302</v>
      </c>
      <c r="I276" t="s">
        <v>18</v>
      </c>
      <c r="J276">
        <v>27</v>
      </c>
      <c r="K276">
        <v>33</v>
      </c>
      <c r="L276">
        <v>29</v>
      </c>
      <c r="M276">
        <v>35</v>
      </c>
      <c r="N276">
        <v>3</v>
      </c>
      <c r="O276">
        <v>0.08</v>
      </c>
      <c r="P276">
        <v>444.21</v>
      </c>
      <c r="Q276">
        <v>683.4</v>
      </c>
      <c r="R276">
        <f>Table1[[#This Row],[OrderQuantity]]*Table1[[#This Row],[UnitPrice]]</f>
        <v>2050.1999999999998</v>
      </c>
      <c r="S276">
        <f>Table1[[#This Row],[OrderQuantity]]*Table1[[#This Row],[UnitCost]]</f>
        <v>1332.6299999999999</v>
      </c>
      <c r="T276">
        <f>Table1[[#This Row],[OrderQuantity]]*Table1[[#This Row],[UnitPrice]]*(1-Table1[[#This Row],[DiscountApplied]]) - (Table1[[#This Row],[OrderQuantity]]*Table1[[#This Row],[UnitCost]])</f>
        <v>553.55400000000009</v>
      </c>
      <c r="U276">
        <f>DATEDIF(Table1[[#This Row],[ShipDate]],Table1[[#This Row],[DeliveryDate]],"d")</f>
        <v>1</v>
      </c>
      <c r="V276" t="str">
        <f t="shared" si="9"/>
        <v>On Time</v>
      </c>
    </row>
    <row r="277" spans="2:22" x14ac:dyDescent="0.3">
      <c r="B277" t="str">
        <f t="shared" si="8"/>
        <v>SO-000376</v>
      </c>
      <c r="C277" t="s">
        <v>16</v>
      </c>
      <c r="D277" t="s">
        <v>20</v>
      </c>
      <c r="E277" s="1">
        <v>43200</v>
      </c>
      <c r="F277" s="1">
        <v>43284</v>
      </c>
      <c r="G277" s="1">
        <v>43296</v>
      </c>
      <c r="H277" s="1">
        <v>43301</v>
      </c>
      <c r="I277" t="s">
        <v>18</v>
      </c>
      <c r="J277">
        <v>4</v>
      </c>
      <c r="K277">
        <v>43</v>
      </c>
      <c r="L277">
        <v>159</v>
      </c>
      <c r="M277">
        <v>20</v>
      </c>
      <c r="N277">
        <v>7</v>
      </c>
      <c r="O277">
        <v>0.05</v>
      </c>
      <c r="P277">
        <v>2234.12</v>
      </c>
      <c r="Q277">
        <v>3919.5</v>
      </c>
      <c r="R277">
        <f>Table1[[#This Row],[OrderQuantity]]*Table1[[#This Row],[UnitPrice]]</f>
        <v>27436.5</v>
      </c>
      <c r="S277">
        <f>Table1[[#This Row],[OrderQuantity]]*Table1[[#This Row],[UnitCost]]</f>
        <v>15638.84</v>
      </c>
      <c r="T277">
        <f>Table1[[#This Row],[OrderQuantity]]*Table1[[#This Row],[UnitPrice]]*(1-Table1[[#This Row],[DiscountApplied]]) - (Table1[[#This Row],[OrderQuantity]]*Table1[[#This Row],[UnitCost]])</f>
        <v>10425.834999999999</v>
      </c>
      <c r="U277">
        <f>DATEDIF(Table1[[#This Row],[ShipDate]],Table1[[#This Row],[DeliveryDate]],"d")</f>
        <v>5</v>
      </c>
      <c r="V277" t="str">
        <f t="shared" si="9"/>
        <v>On Time</v>
      </c>
    </row>
    <row r="278" spans="2:22" x14ac:dyDescent="0.3">
      <c r="B278" t="str">
        <f t="shared" si="8"/>
        <v>SO-000377</v>
      </c>
      <c r="C278" t="s">
        <v>22</v>
      </c>
      <c r="D278" t="s">
        <v>25</v>
      </c>
      <c r="E278" s="1">
        <v>43200</v>
      </c>
      <c r="F278" s="1">
        <v>43284</v>
      </c>
      <c r="G278" s="1">
        <v>43305</v>
      </c>
      <c r="H278" s="1">
        <v>43306</v>
      </c>
      <c r="I278" t="s">
        <v>18</v>
      </c>
      <c r="J278">
        <v>26</v>
      </c>
      <c r="K278">
        <v>25</v>
      </c>
      <c r="L278">
        <v>353</v>
      </c>
      <c r="M278">
        <v>12</v>
      </c>
      <c r="N278">
        <v>8</v>
      </c>
      <c r="O278">
        <v>0.05</v>
      </c>
      <c r="P278">
        <v>786.31</v>
      </c>
      <c r="Q278">
        <v>1092.0999999999999</v>
      </c>
      <c r="R278">
        <f>Table1[[#This Row],[OrderQuantity]]*Table1[[#This Row],[UnitPrice]]</f>
        <v>8736.7999999999993</v>
      </c>
      <c r="S278">
        <f>Table1[[#This Row],[OrderQuantity]]*Table1[[#This Row],[UnitCost]]</f>
        <v>6290.48</v>
      </c>
      <c r="T278">
        <f>Table1[[#This Row],[OrderQuantity]]*Table1[[#This Row],[UnitPrice]]*(1-Table1[[#This Row],[DiscountApplied]]) - (Table1[[#This Row],[OrderQuantity]]*Table1[[#This Row],[UnitCost]])</f>
        <v>2009.4799999999996</v>
      </c>
      <c r="U278">
        <f>DATEDIF(Table1[[#This Row],[ShipDate]],Table1[[#This Row],[DeliveryDate]],"d")</f>
        <v>1</v>
      </c>
      <c r="V278" t="str">
        <f t="shared" si="9"/>
        <v>On Time</v>
      </c>
    </row>
    <row r="279" spans="2:22" x14ac:dyDescent="0.3">
      <c r="B279" t="str">
        <f t="shared" si="8"/>
        <v>SO-000378</v>
      </c>
      <c r="C279" t="s">
        <v>16</v>
      </c>
      <c r="D279" t="s">
        <v>20</v>
      </c>
      <c r="E279" s="1">
        <v>43200</v>
      </c>
      <c r="F279" s="1">
        <v>43285</v>
      </c>
      <c r="G279" s="1">
        <v>43305</v>
      </c>
      <c r="H279" s="1">
        <v>43315</v>
      </c>
      <c r="I279" t="s">
        <v>18</v>
      </c>
      <c r="J279">
        <v>4</v>
      </c>
      <c r="K279">
        <v>10</v>
      </c>
      <c r="L279">
        <v>199</v>
      </c>
      <c r="M279">
        <v>20</v>
      </c>
      <c r="N279">
        <v>4</v>
      </c>
      <c r="O279">
        <v>0.05</v>
      </c>
      <c r="P279">
        <v>536.27</v>
      </c>
      <c r="Q279">
        <v>924.6</v>
      </c>
      <c r="R279">
        <f>Table1[[#This Row],[OrderQuantity]]*Table1[[#This Row],[UnitPrice]]</f>
        <v>3698.4</v>
      </c>
      <c r="S279">
        <f>Table1[[#This Row],[OrderQuantity]]*Table1[[#This Row],[UnitCost]]</f>
        <v>2145.08</v>
      </c>
      <c r="T279">
        <f>Table1[[#This Row],[OrderQuantity]]*Table1[[#This Row],[UnitPrice]]*(1-Table1[[#This Row],[DiscountApplied]]) - (Table1[[#This Row],[OrderQuantity]]*Table1[[#This Row],[UnitCost]])</f>
        <v>1368.4</v>
      </c>
      <c r="U279">
        <f>DATEDIF(Table1[[#This Row],[ShipDate]],Table1[[#This Row],[DeliveryDate]],"d")</f>
        <v>10</v>
      </c>
      <c r="V279" t="str">
        <f t="shared" si="9"/>
        <v>Late</v>
      </c>
    </row>
    <row r="280" spans="2:22" x14ac:dyDescent="0.3">
      <c r="B280" t="str">
        <f t="shared" si="8"/>
        <v>SO-000379</v>
      </c>
      <c r="C280" t="s">
        <v>19</v>
      </c>
      <c r="D280" t="s">
        <v>20</v>
      </c>
      <c r="E280" s="1">
        <v>43200</v>
      </c>
      <c r="F280" s="1">
        <v>43285</v>
      </c>
      <c r="G280" s="1">
        <v>43312</v>
      </c>
      <c r="H280" s="1">
        <v>43318</v>
      </c>
      <c r="I280" t="s">
        <v>18</v>
      </c>
      <c r="J280">
        <v>17</v>
      </c>
      <c r="K280">
        <v>45</v>
      </c>
      <c r="L280">
        <v>182</v>
      </c>
      <c r="M280">
        <v>22</v>
      </c>
      <c r="N280">
        <v>8</v>
      </c>
      <c r="O280">
        <v>0.05</v>
      </c>
      <c r="P280">
        <v>794.35</v>
      </c>
      <c r="Q280">
        <v>1018.4</v>
      </c>
      <c r="R280">
        <f>Table1[[#This Row],[OrderQuantity]]*Table1[[#This Row],[UnitPrice]]</f>
        <v>8147.2</v>
      </c>
      <c r="S280">
        <f>Table1[[#This Row],[OrderQuantity]]*Table1[[#This Row],[UnitCost]]</f>
        <v>6354.8</v>
      </c>
      <c r="T280">
        <f>Table1[[#This Row],[OrderQuantity]]*Table1[[#This Row],[UnitPrice]]*(1-Table1[[#This Row],[DiscountApplied]]) - (Table1[[#This Row],[OrderQuantity]]*Table1[[#This Row],[UnitCost]])</f>
        <v>1385.0399999999991</v>
      </c>
      <c r="U280">
        <f>DATEDIF(Table1[[#This Row],[ShipDate]],Table1[[#This Row],[DeliveryDate]],"d")</f>
        <v>6</v>
      </c>
      <c r="V280" t="str">
        <f t="shared" si="9"/>
        <v>On Time</v>
      </c>
    </row>
    <row r="281" spans="2:22" x14ac:dyDescent="0.3">
      <c r="B281" t="str">
        <f t="shared" si="8"/>
        <v>SO-000380</v>
      </c>
      <c r="C281" t="s">
        <v>16</v>
      </c>
      <c r="D281" t="s">
        <v>25</v>
      </c>
      <c r="E281" s="1">
        <v>43200</v>
      </c>
      <c r="F281" s="1">
        <v>43285</v>
      </c>
      <c r="G281" s="1">
        <v>43306</v>
      </c>
      <c r="H281" s="1">
        <v>43309</v>
      </c>
      <c r="I281" t="s">
        <v>18</v>
      </c>
      <c r="J281">
        <v>1</v>
      </c>
      <c r="K281">
        <v>19</v>
      </c>
      <c r="L281">
        <v>358</v>
      </c>
      <c r="M281">
        <v>13</v>
      </c>
      <c r="N281">
        <v>7</v>
      </c>
      <c r="O281">
        <v>0.2</v>
      </c>
      <c r="P281">
        <v>1305.9000000000001</v>
      </c>
      <c r="Q281">
        <v>1788.9</v>
      </c>
      <c r="R281">
        <f>Table1[[#This Row],[OrderQuantity]]*Table1[[#This Row],[UnitPrice]]</f>
        <v>12522.300000000001</v>
      </c>
      <c r="S281">
        <f>Table1[[#This Row],[OrderQuantity]]*Table1[[#This Row],[UnitCost]]</f>
        <v>9141.3000000000011</v>
      </c>
      <c r="T281">
        <f>Table1[[#This Row],[OrderQuantity]]*Table1[[#This Row],[UnitPrice]]*(1-Table1[[#This Row],[DiscountApplied]]) - (Table1[[#This Row],[OrderQuantity]]*Table1[[#This Row],[UnitCost]])</f>
        <v>876.54000000000087</v>
      </c>
      <c r="U281">
        <f>DATEDIF(Table1[[#This Row],[ShipDate]],Table1[[#This Row],[DeliveryDate]],"d")</f>
        <v>3</v>
      </c>
      <c r="V281" t="str">
        <f t="shared" si="9"/>
        <v>On Time</v>
      </c>
    </row>
    <row r="282" spans="2:22" x14ac:dyDescent="0.3">
      <c r="B282" t="str">
        <f t="shared" si="8"/>
        <v>SO-000381</v>
      </c>
      <c r="C282" t="s">
        <v>21</v>
      </c>
      <c r="D282" t="s">
        <v>26</v>
      </c>
      <c r="E282" s="1">
        <v>43200</v>
      </c>
      <c r="F282" s="1">
        <v>43285</v>
      </c>
      <c r="G282" s="1">
        <v>43313</v>
      </c>
      <c r="H282" s="1">
        <v>43320</v>
      </c>
      <c r="I282" t="s">
        <v>18</v>
      </c>
      <c r="J282">
        <v>23</v>
      </c>
      <c r="K282">
        <v>17</v>
      </c>
      <c r="L282">
        <v>80</v>
      </c>
      <c r="M282">
        <v>47</v>
      </c>
      <c r="N282">
        <v>2</v>
      </c>
      <c r="O282">
        <v>0.3</v>
      </c>
      <c r="P282">
        <v>538.48</v>
      </c>
      <c r="Q282">
        <v>944.7</v>
      </c>
      <c r="R282">
        <f>Table1[[#This Row],[OrderQuantity]]*Table1[[#This Row],[UnitPrice]]</f>
        <v>1889.4</v>
      </c>
      <c r="S282">
        <f>Table1[[#This Row],[OrderQuantity]]*Table1[[#This Row],[UnitCost]]</f>
        <v>1076.96</v>
      </c>
      <c r="T282">
        <f>Table1[[#This Row],[OrderQuantity]]*Table1[[#This Row],[UnitPrice]]*(1-Table1[[#This Row],[DiscountApplied]]) - (Table1[[#This Row],[OrderQuantity]]*Table1[[#This Row],[UnitCost]])</f>
        <v>245.61999999999989</v>
      </c>
      <c r="U282">
        <f>DATEDIF(Table1[[#This Row],[ShipDate]],Table1[[#This Row],[DeliveryDate]],"d")</f>
        <v>7</v>
      </c>
      <c r="V282" t="str">
        <f t="shared" si="9"/>
        <v>On Time</v>
      </c>
    </row>
    <row r="283" spans="2:22" x14ac:dyDescent="0.3">
      <c r="B283" t="str">
        <f t="shared" si="8"/>
        <v>SO-000382</v>
      </c>
      <c r="C283" t="s">
        <v>22</v>
      </c>
      <c r="D283" t="s">
        <v>20</v>
      </c>
      <c r="E283" s="1">
        <v>43100</v>
      </c>
      <c r="F283" s="1">
        <v>43285</v>
      </c>
      <c r="G283" s="1">
        <v>43311</v>
      </c>
      <c r="H283" s="1">
        <v>43312</v>
      </c>
      <c r="I283" t="s">
        <v>18</v>
      </c>
      <c r="J283">
        <v>25</v>
      </c>
      <c r="K283">
        <v>39</v>
      </c>
      <c r="L283">
        <v>140</v>
      </c>
      <c r="M283">
        <v>29</v>
      </c>
      <c r="N283">
        <v>3</v>
      </c>
      <c r="O283">
        <v>0.1</v>
      </c>
      <c r="P283">
        <v>2573.81</v>
      </c>
      <c r="Q283">
        <v>3959.7</v>
      </c>
      <c r="R283">
        <f>Table1[[#This Row],[OrderQuantity]]*Table1[[#This Row],[UnitPrice]]</f>
        <v>11879.099999999999</v>
      </c>
      <c r="S283">
        <f>Table1[[#This Row],[OrderQuantity]]*Table1[[#This Row],[UnitCost]]</f>
        <v>7721.43</v>
      </c>
      <c r="T283">
        <f>Table1[[#This Row],[OrderQuantity]]*Table1[[#This Row],[UnitPrice]]*(1-Table1[[#This Row],[DiscountApplied]]) - (Table1[[#This Row],[OrderQuantity]]*Table1[[#This Row],[UnitCost]])</f>
        <v>2969.7599999999984</v>
      </c>
      <c r="U283">
        <f>DATEDIF(Table1[[#This Row],[ShipDate]],Table1[[#This Row],[DeliveryDate]],"d")</f>
        <v>1</v>
      </c>
      <c r="V283" t="str">
        <f t="shared" si="9"/>
        <v>On Time</v>
      </c>
    </row>
    <row r="284" spans="2:22" x14ac:dyDescent="0.3">
      <c r="B284" t="str">
        <f t="shared" si="8"/>
        <v>SO-000383</v>
      </c>
      <c r="C284" t="s">
        <v>16</v>
      </c>
      <c r="D284" t="s">
        <v>20</v>
      </c>
      <c r="E284" s="1">
        <v>43200</v>
      </c>
      <c r="F284" s="1">
        <v>43285</v>
      </c>
      <c r="G284" s="1">
        <v>43300</v>
      </c>
      <c r="H284" s="1">
        <v>43306</v>
      </c>
      <c r="I284" t="s">
        <v>18</v>
      </c>
      <c r="J284">
        <v>6</v>
      </c>
      <c r="K284">
        <v>11</v>
      </c>
      <c r="L284">
        <v>146</v>
      </c>
      <c r="M284">
        <v>41</v>
      </c>
      <c r="N284">
        <v>5</v>
      </c>
      <c r="O284">
        <v>0.05</v>
      </c>
      <c r="P284">
        <v>70.349999999999994</v>
      </c>
      <c r="Q284">
        <v>167.5</v>
      </c>
      <c r="R284">
        <f>Table1[[#This Row],[OrderQuantity]]*Table1[[#This Row],[UnitPrice]]</f>
        <v>837.5</v>
      </c>
      <c r="S284">
        <f>Table1[[#This Row],[OrderQuantity]]*Table1[[#This Row],[UnitCost]]</f>
        <v>351.75</v>
      </c>
      <c r="T284">
        <f>Table1[[#This Row],[OrderQuantity]]*Table1[[#This Row],[UnitPrice]]*(1-Table1[[#This Row],[DiscountApplied]]) - (Table1[[#This Row],[OrderQuantity]]*Table1[[#This Row],[UnitCost]])</f>
        <v>443.875</v>
      </c>
      <c r="U284">
        <f>DATEDIF(Table1[[#This Row],[ShipDate]],Table1[[#This Row],[DeliveryDate]],"d")</f>
        <v>6</v>
      </c>
      <c r="V284" t="str">
        <f t="shared" si="9"/>
        <v>On Time</v>
      </c>
    </row>
    <row r="285" spans="2:22" x14ac:dyDescent="0.3">
      <c r="B285" t="str">
        <f t="shared" si="8"/>
        <v>SO-000384</v>
      </c>
      <c r="C285" t="s">
        <v>22</v>
      </c>
      <c r="D285" t="s">
        <v>20</v>
      </c>
      <c r="E285" s="1">
        <v>43200</v>
      </c>
      <c r="F285" s="1">
        <v>43285</v>
      </c>
      <c r="G285" s="1">
        <v>43296</v>
      </c>
      <c r="H285" s="1">
        <v>43304</v>
      </c>
      <c r="I285" t="s">
        <v>18</v>
      </c>
      <c r="J285">
        <v>25</v>
      </c>
      <c r="K285">
        <v>23</v>
      </c>
      <c r="L285">
        <v>104</v>
      </c>
      <c r="M285">
        <v>22</v>
      </c>
      <c r="N285">
        <v>2</v>
      </c>
      <c r="O285">
        <v>0.05</v>
      </c>
      <c r="P285">
        <v>1975.03</v>
      </c>
      <c r="Q285">
        <v>3872.6</v>
      </c>
      <c r="R285">
        <f>Table1[[#This Row],[OrderQuantity]]*Table1[[#This Row],[UnitPrice]]</f>
        <v>7745.2</v>
      </c>
      <c r="S285">
        <f>Table1[[#This Row],[OrderQuantity]]*Table1[[#This Row],[UnitCost]]</f>
        <v>3950.06</v>
      </c>
      <c r="T285">
        <f>Table1[[#This Row],[OrderQuantity]]*Table1[[#This Row],[UnitPrice]]*(1-Table1[[#This Row],[DiscountApplied]]) - (Table1[[#This Row],[OrderQuantity]]*Table1[[#This Row],[UnitCost]])</f>
        <v>3407.8799999999997</v>
      </c>
      <c r="U285">
        <f>DATEDIF(Table1[[#This Row],[ShipDate]],Table1[[#This Row],[DeliveryDate]],"d")</f>
        <v>8</v>
      </c>
      <c r="V285" t="str">
        <f t="shared" si="9"/>
        <v>Late</v>
      </c>
    </row>
    <row r="286" spans="2:22" x14ac:dyDescent="0.3">
      <c r="B286" t="str">
        <f t="shared" si="8"/>
        <v>SO-000385</v>
      </c>
      <c r="C286" t="s">
        <v>16</v>
      </c>
      <c r="D286" t="s">
        <v>20</v>
      </c>
      <c r="E286" s="1">
        <v>43100</v>
      </c>
      <c r="F286" s="1">
        <v>43285</v>
      </c>
      <c r="G286" s="1">
        <v>43295</v>
      </c>
      <c r="H286" s="1">
        <v>43304</v>
      </c>
      <c r="I286" t="s">
        <v>18</v>
      </c>
      <c r="J286">
        <v>12</v>
      </c>
      <c r="K286">
        <v>12</v>
      </c>
      <c r="L286">
        <v>185</v>
      </c>
      <c r="M286">
        <v>23</v>
      </c>
      <c r="N286">
        <v>8</v>
      </c>
      <c r="O286">
        <v>0.05</v>
      </c>
      <c r="P286">
        <v>3858.13</v>
      </c>
      <c r="Q286">
        <v>6539.2</v>
      </c>
      <c r="R286">
        <f>Table1[[#This Row],[OrderQuantity]]*Table1[[#This Row],[UnitPrice]]</f>
        <v>52313.599999999999</v>
      </c>
      <c r="S286">
        <f>Table1[[#This Row],[OrderQuantity]]*Table1[[#This Row],[UnitCost]]</f>
        <v>30865.040000000001</v>
      </c>
      <c r="T286">
        <f>Table1[[#This Row],[OrderQuantity]]*Table1[[#This Row],[UnitPrice]]*(1-Table1[[#This Row],[DiscountApplied]]) - (Table1[[#This Row],[OrderQuantity]]*Table1[[#This Row],[UnitCost]])</f>
        <v>18832.879999999997</v>
      </c>
      <c r="U286">
        <f>DATEDIF(Table1[[#This Row],[ShipDate]],Table1[[#This Row],[DeliveryDate]],"d")</f>
        <v>9</v>
      </c>
      <c r="V286" t="str">
        <f t="shared" si="9"/>
        <v>Late</v>
      </c>
    </row>
    <row r="287" spans="2:22" x14ac:dyDescent="0.3">
      <c r="B287" t="str">
        <f t="shared" si="8"/>
        <v>SO-000386</v>
      </c>
      <c r="C287" t="s">
        <v>21</v>
      </c>
      <c r="D287" t="s">
        <v>24</v>
      </c>
      <c r="E287" s="1">
        <v>43200</v>
      </c>
      <c r="F287" s="1">
        <v>43285</v>
      </c>
      <c r="G287" s="1">
        <v>43304</v>
      </c>
      <c r="H287" s="1">
        <v>43305</v>
      </c>
      <c r="I287" t="s">
        <v>18</v>
      </c>
      <c r="J287">
        <v>23</v>
      </c>
      <c r="K287">
        <v>44</v>
      </c>
      <c r="L287">
        <v>51</v>
      </c>
      <c r="M287">
        <v>6</v>
      </c>
      <c r="N287">
        <v>1</v>
      </c>
      <c r="O287">
        <v>0.1</v>
      </c>
      <c r="P287">
        <v>779.08</v>
      </c>
      <c r="Q287">
        <v>1025.0999999999999</v>
      </c>
      <c r="R287">
        <f>Table1[[#This Row],[OrderQuantity]]*Table1[[#This Row],[UnitPrice]]</f>
        <v>1025.0999999999999</v>
      </c>
      <c r="S287">
        <f>Table1[[#This Row],[OrderQuantity]]*Table1[[#This Row],[UnitCost]]</f>
        <v>779.08</v>
      </c>
      <c r="T287">
        <f>Table1[[#This Row],[OrderQuantity]]*Table1[[#This Row],[UnitPrice]]*(1-Table1[[#This Row],[DiscountApplied]]) - (Table1[[#This Row],[OrderQuantity]]*Table1[[#This Row],[UnitCost]])</f>
        <v>143.50999999999988</v>
      </c>
      <c r="U287">
        <f>DATEDIF(Table1[[#This Row],[ShipDate]],Table1[[#This Row],[DeliveryDate]],"d")</f>
        <v>1</v>
      </c>
      <c r="V287" t="str">
        <f t="shared" si="9"/>
        <v>On Time</v>
      </c>
    </row>
    <row r="288" spans="2:22" x14ac:dyDescent="0.3">
      <c r="B288" t="str">
        <f t="shared" si="8"/>
        <v>SO-000387</v>
      </c>
      <c r="C288" t="s">
        <v>21</v>
      </c>
      <c r="D288" t="s">
        <v>20</v>
      </c>
      <c r="E288" s="1">
        <v>43200</v>
      </c>
      <c r="F288" s="1">
        <v>43285</v>
      </c>
      <c r="G288" s="1">
        <v>43288</v>
      </c>
      <c r="H288" s="1">
        <v>43297</v>
      </c>
      <c r="I288" t="s">
        <v>18</v>
      </c>
      <c r="J288">
        <v>21</v>
      </c>
      <c r="K288">
        <v>31</v>
      </c>
      <c r="L288">
        <v>190</v>
      </c>
      <c r="M288">
        <v>29</v>
      </c>
      <c r="N288">
        <v>3</v>
      </c>
      <c r="O288">
        <v>0.1</v>
      </c>
      <c r="P288">
        <v>572.17999999999995</v>
      </c>
      <c r="Q288">
        <v>938</v>
      </c>
      <c r="R288">
        <f>Table1[[#This Row],[OrderQuantity]]*Table1[[#This Row],[UnitPrice]]</f>
        <v>2814</v>
      </c>
      <c r="S288">
        <f>Table1[[#This Row],[OrderQuantity]]*Table1[[#This Row],[UnitCost]]</f>
        <v>1716.54</v>
      </c>
      <c r="T288">
        <f>Table1[[#This Row],[OrderQuantity]]*Table1[[#This Row],[UnitPrice]]*(1-Table1[[#This Row],[DiscountApplied]]) - (Table1[[#This Row],[OrderQuantity]]*Table1[[#This Row],[UnitCost]])</f>
        <v>816.06</v>
      </c>
      <c r="U288">
        <f>DATEDIF(Table1[[#This Row],[ShipDate]],Table1[[#This Row],[DeliveryDate]],"d")</f>
        <v>9</v>
      </c>
      <c r="V288" t="str">
        <f t="shared" si="9"/>
        <v>Late</v>
      </c>
    </row>
    <row r="289" spans="2:22" x14ac:dyDescent="0.3">
      <c r="B289" t="str">
        <f t="shared" si="8"/>
        <v>SO-000388</v>
      </c>
      <c r="C289" t="s">
        <v>22</v>
      </c>
      <c r="D289" t="s">
        <v>25</v>
      </c>
      <c r="E289" s="1">
        <v>43200</v>
      </c>
      <c r="F289" s="1">
        <v>43285</v>
      </c>
      <c r="G289" s="1">
        <v>43289</v>
      </c>
      <c r="H289" s="1">
        <v>43297</v>
      </c>
      <c r="I289" t="s">
        <v>18</v>
      </c>
      <c r="J289">
        <v>26</v>
      </c>
      <c r="K289">
        <v>19</v>
      </c>
      <c r="L289">
        <v>355</v>
      </c>
      <c r="M289">
        <v>27</v>
      </c>
      <c r="N289">
        <v>3</v>
      </c>
      <c r="O289">
        <v>0.08</v>
      </c>
      <c r="P289">
        <v>804.8</v>
      </c>
      <c r="Q289">
        <v>1045.2</v>
      </c>
      <c r="R289">
        <f>Table1[[#This Row],[OrderQuantity]]*Table1[[#This Row],[UnitPrice]]</f>
        <v>3135.6000000000004</v>
      </c>
      <c r="S289">
        <f>Table1[[#This Row],[OrderQuantity]]*Table1[[#This Row],[UnitCost]]</f>
        <v>2414.3999999999996</v>
      </c>
      <c r="T289">
        <f>Table1[[#This Row],[OrderQuantity]]*Table1[[#This Row],[UnitPrice]]*(1-Table1[[#This Row],[DiscountApplied]]) - (Table1[[#This Row],[OrderQuantity]]*Table1[[#This Row],[UnitCost]])</f>
        <v>470.35200000000077</v>
      </c>
      <c r="U289">
        <f>DATEDIF(Table1[[#This Row],[ShipDate]],Table1[[#This Row],[DeliveryDate]],"d")</f>
        <v>8</v>
      </c>
      <c r="V289" t="str">
        <f t="shared" si="9"/>
        <v>Late</v>
      </c>
    </row>
    <row r="290" spans="2:22" x14ac:dyDescent="0.3">
      <c r="B290" t="str">
        <f t="shared" si="8"/>
        <v>SO-000389</v>
      </c>
      <c r="C290" t="s">
        <v>22</v>
      </c>
      <c r="D290" t="s">
        <v>17</v>
      </c>
      <c r="E290" s="1">
        <v>43200</v>
      </c>
      <c r="F290" s="1">
        <v>43285</v>
      </c>
      <c r="G290" s="1">
        <v>43300</v>
      </c>
      <c r="H290" s="1">
        <v>43306</v>
      </c>
      <c r="I290" t="s">
        <v>18</v>
      </c>
      <c r="J290">
        <v>28</v>
      </c>
      <c r="K290">
        <v>20</v>
      </c>
      <c r="L290">
        <v>205</v>
      </c>
      <c r="M290">
        <v>19</v>
      </c>
      <c r="N290">
        <v>8</v>
      </c>
      <c r="O290">
        <v>0.15</v>
      </c>
      <c r="P290">
        <v>112.23</v>
      </c>
      <c r="Q290">
        <v>167.5</v>
      </c>
      <c r="R290">
        <f>Table1[[#This Row],[OrderQuantity]]*Table1[[#This Row],[UnitPrice]]</f>
        <v>1340</v>
      </c>
      <c r="S290">
        <f>Table1[[#This Row],[OrderQuantity]]*Table1[[#This Row],[UnitCost]]</f>
        <v>897.84</v>
      </c>
      <c r="T290">
        <f>Table1[[#This Row],[OrderQuantity]]*Table1[[#This Row],[UnitPrice]]*(1-Table1[[#This Row],[DiscountApplied]]) - (Table1[[#This Row],[OrderQuantity]]*Table1[[#This Row],[UnitCost]])</f>
        <v>241.15999999999997</v>
      </c>
      <c r="U290">
        <f>DATEDIF(Table1[[#This Row],[ShipDate]],Table1[[#This Row],[DeliveryDate]],"d")</f>
        <v>6</v>
      </c>
      <c r="V290" t="str">
        <f t="shared" si="9"/>
        <v>On Time</v>
      </c>
    </row>
    <row r="291" spans="2:22" x14ac:dyDescent="0.3">
      <c r="B291" t="str">
        <f t="shared" si="8"/>
        <v>SO-000390</v>
      </c>
      <c r="C291" t="s">
        <v>19</v>
      </c>
      <c r="D291" t="s">
        <v>25</v>
      </c>
      <c r="E291" s="1">
        <v>43200</v>
      </c>
      <c r="F291" s="1">
        <v>43285</v>
      </c>
      <c r="G291" s="1">
        <v>43311</v>
      </c>
      <c r="H291" s="1">
        <v>43312</v>
      </c>
      <c r="I291" t="s">
        <v>18</v>
      </c>
      <c r="J291">
        <v>15</v>
      </c>
      <c r="K291">
        <v>44</v>
      </c>
      <c r="L291">
        <v>334</v>
      </c>
      <c r="M291">
        <v>45</v>
      </c>
      <c r="N291">
        <v>5</v>
      </c>
      <c r="O291">
        <v>0.08</v>
      </c>
      <c r="P291">
        <v>1377.52</v>
      </c>
      <c r="Q291">
        <v>1721.9</v>
      </c>
      <c r="R291">
        <f>Table1[[#This Row],[OrderQuantity]]*Table1[[#This Row],[UnitPrice]]</f>
        <v>8609.5</v>
      </c>
      <c r="S291">
        <f>Table1[[#This Row],[OrderQuantity]]*Table1[[#This Row],[UnitCost]]</f>
        <v>6887.6</v>
      </c>
      <c r="T291">
        <f>Table1[[#This Row],[OrderQuantity]]*Table1[[#This Row],[UnitPrice]]*(1-Table1[[#This Row],[DiscountApplied]]) - (Table1[[#This Row],[OrderQuantity]]*Table1[[#This Row],[UnitCost]])</f>
        <v>1033.1400000000003</v>
      </c>
      <c r="U291">
        <f>DATEDIF(Table1[[#This Row],[ShipDate]],Table1[[#This Row],[DeliveryDate]],"d")</f>
        <v>1</v>
      </c>
      <c r="V291" t="str">
        <f t="shared" si="9"/>
        <v>On Time</v>
      </c>
    </row>
    <row r="292" spans="2:22" x14ac:dyDescent="0.3">
      <c r="B292" t="str">
        <f t="shared" si="8"/>
        <v>SO-000391</v>
      </c>
      <c r="C292" t="s">
        <v>19</v>
      </c>
      <c r="D292" t="s">
        <v>17</v>
      </c>
      <c r="E292" s="1">
        <v>43200</v>
      </c>
      <c r="F292" s="1">
        <v>43286</v>
      </c>
      <c r="G292" s="1">
        <v>43297</v>
      </c>
      <c r="H292" s="1">
        <v>43300</v>
      </c>
      <c r="I292" t="s">
        <v>18</v>
      </c>
      <c r="J292">
        <v>13</v>
      </c>
      <c r="K292">
        <v>30</v>
      </c>
      <c r="L292">
        <v>242</v>
      </c>
      <c r="M292">
        <v>28</v>
      </c>
      <c r="N292">
        <v>3</v>
      </c>
      <c r="O292">
        <v>0.1</v>
      </c>
      <c r="P292">
        <v>466.92</v>
      </c>
      <c r="Q292">
        <v>676.7</v>
      </c>
      <c r="R292">
        <f>Table1[[#This Row],[OrderQuantity]]*Table1[[#This Row],[UnitPrice]]</f>
        <v>2030.1000000000001</v>
      </c>
      <c r="S292">
        <f>Table1[[#This Row],[OrderQuantity]]*Table1[[#This Row],[UnitCost]]</f>
        <v>1400.76</v>
      </c>
      <c r="T292">
        <f>Table1[[#This Row],[OrderQuantity]]*Table1[[#This Row],[UnitPrice]]*(1-Table1[[#This Row],[DiscountApplied]]) - (Table1[[#This Row],[OrderQuantity]]*Table1[[#This Row],[UnitCost]])</f>
        <v>426.33000000000015</v>
      </c>
      <c r="U292">
        <f>DATEDIF(Table1[[#This Row],[ShipDate]],Table1[[#This Row],[DeliveryDate]],"d")</f>
        <v>3</v>
      </c>
      <c r="V292" t="str">
        <f t="shared" si="9"/>
        <v>On Time</v>
      </c>
    </row>
    <row r="293" spans="2:22" x14ac:dyDescent="0.3">
      <c r="B293" t="str">
        <f t="shared" si="8"/>
        <v>SO-000392</v>
      </c>
      <c r="C293" t="s">
        <v>16</v>
      </c>
      <c r="D293" t="s">
        <v>20</v>
      </c>
      <c r="E293" s="1">
        <v>43200</v>
      </c>
      <c r="F293" s="1">
        <v>43286</v>
      </c>
      <c r="G293" s="1">
        <v>43292</v>
      </c>
      <c r="H293" s="1">
        <v>43299</v>
      </c>
      <c r="I293" t="s">
        <v>18</v>
      </c>
      <c r="J293">
        <v>4</v>
      </c>
      <c r="K293">
        <v>47</v>
      </c>
      <c r="L293">
        <v>162</v>
      </c>
      <c r="M293">
        <v>24</v>
      </c>
      <c r="N293">
        <v>2</v>
      </c>
      <c r="O293">
        <v>0.08</v>
      </c>
      <c r="P293">
        <v>82.08</v>
      </c>
      <c r="Q293">
        <v>167.5</v>
      </c>
      <c r="R293">
        <f>Table1[[#This Row],[OrderQuantity]]*Table1[[#This Row],[UnitPrice]]</f>
        <v>335</v>
      </c>
      <c r="S293">
        <f>Table1[[#This Row],[OrderQuantity]]*Table1[[#This Row],[UnitCost]]</f>
        <v>164.16</v>
      </c>
      <c r="T293">
        <f>Table1[[#This Row],[OrderQuantity]]*Table1[[#This Row],[UnitPrice]]*(1-Table1[[#This Row],[DiscountApplied]]) - (Table1[[#This Row],[OrderQuantity]]*Table1[[#This Row],[UnitCost]])</f>
        <v>144.04</v>
      </c>
      <c r="U293">
        <f>DATEDIF(Table1[[#This Row],[ShipDate]],Table1[[#This Row],[DeliveryDate]],"d")</f>
        <v>7</v>
      </c>
      <c r="V293" t="str">
        <f t="shared" si="9"/>
        <v>On Time</v>
      </c>
    </row>
    <row r="294" spans="2:22" x14ac:dyDescent="0.3">
      <c r="B294" t="str">
        <f t="shared" si="8"/>
        <v>SO-000393</v>
      </c>
      <c r="C294" t="s">
        <v>16</v>
      </c>
      <c r="D294" t="s">
        <v>17</v>
      </c>
      <c r="E294" s="1">
        <v>43200</v>
      </c>
      <c r="F294" s="1">
        <v>43286</v>
      </c>
      <c r="G294" s="1">
        <v>43290</v>
      </c>
      <c r="H294" s="1">
        <v>43298</v>
      </c>
      <c r="I294" t="s">
        <v>18</v>
      </c>
      <c r="J294">
        <v>4</v>
      </c>
      <c r="K294">
        <v>26</v>
      </c>
      <c r="L294">
        <v>255</v>
      </c>
      <c r="M294">
        <v>12</v>
      </c>
      <c r="N294">
        <v>5</v>
      </c>
      <c r="O294">
        <v>0.08</v>
      </c>
      <c r="P294">
        <v>895.12</v>
      </c>
      <c r="Q294">
        <v>1118.9000000000001</v>
      </c>
      <c r="R294">
        <f>Table1[[#This Row],[OrderQuantity]]*Table1[[#This Row],[UnitPrice]]</f>
        <v>5594.5</v>
      </c>
      <c r="S294">
        <f>Table1[[#This Row],[OrderQuantity]]*Table1[[#This Row],[UnitCost]]</f>
        <v>4475.6000000000004</v>
      </c>
      <c r="T294">
        <f>Table1[[#This Row],[OrderQuantity]]*Table1[[#This Row],[UnitPrice]]*(1-Table1[[#This Row],[DiscountApplied]]) - (Table1[[#This Row],[OrderQuantity]]*Table1[[#This Row],[UnitCost]])</f>
        <v>671.34000000000015</v>
      </c>
      <c r="U294">
        <f>DATEDIF(Table1[[#This Row],[ShipDate]],Table1[[#This Row],[DeliveryDate]],"d")</f>
        <v>8</v>
      </c>
      <c r="V294" t="str">
        <f t="shared" si="9"/>
        <v>Late</v>
      </c>
    </row>
    <row r="295" spans="2:22" x14ac:dyDescent="0.3">
      <c r="B295" t="str">
        <f t="shared" si="8"/>
        <v>SO-000394</v>
      </c>
      <c r="C295" t="s">
        <v>22</v>
      </c>
      <c r="D295" t="s">
        <v>24</v>
      </c>
      <c r="E295" s="1">
        <v>43200</v>
      </c>
      <c r="F295" s="1">
        <v>43286</v>
      </c>
      <c r="G295" s="1">
        <v>43311</v>
      </c>
      <c r="H295" s="1">
        <v>43321</v>
      </c>
      <c r="I295" t="s">
        <v>18</v>
      </c>
      <c r="J295">
        <v>26</v>
      </c>
      <c r="K295">
        <v>17</v>
      </c>
      <c r="L295">
        <v>24</v>
      </c>
      <c r="M295">
        <v>32</v>
      </c>
      <c r="N295">
        <v>3</v>
      </c>
      <c r="O295">
        <v>0.08</v>
      </c>
      <c r="P295">
        <v>933.98</v>
      </c>
      <c r="Q295">
        <v>1139</v>
      </c>
      <c r="R295">
        <f>Table1[[#This Row],[OrderQuantity]]*Table1[[#This Row],[UnitPrice]]</f>
        <v>3417</v>
      </c>
      <c r="S295">
        <f>Table1[[#This Row],[OrderQuantity]]*Table1[[#This Row],[UnitCost]]</f>
        <v>2801.94</v>
      </c>
      <c r="T295">
        <f>Table1[[#This Row],[OrderQuantity]]*Table1[[#This Row],[UnitPrice]]*(1-Table1[[#This Row],[DiscountApplied]]) - (Table1[[#This Row],[OrderQuantity]]*Table1[[#This Row],[UnitCost]])</f>
        <v>341.70000000000027</v>
      </c>
      <c r="U295">
        <f>DATEDIF(Table1[[#This Row],[ShipDate]],Table1[[#This Row],[DeliveryDate]],"d")</f>
        <v>10</v>
      </c>
      <c r="V295" t="str">
        <f t="shared" si="9"/>
        <v>Late</v>
      </c>
    </row>
    <row r="296" spans="2:22" x14ac:dyDescent="0.3">
      <c r="B296" t="str">
        <f t="shared" si="8"/>
        <v>SO-000395</v>
      </c>
      <c r="C296" t="s">
        <v>16</v>
      </c>
      <c r="D296" t="s">
        <v>23</v>
      </c>
      <c r="E296" s="1">
        <v>43200</v>
      </c>
      <c r="F296" s="1">
        <v>43286</v>
      </c>
      <c r="G296" s="1">
        <v>43297</v>
      </c>
      <c r="H296" s="1">
        <v>43307</v>
      </c>
      <c r="I296" t="s">
        <v>18</v>
      </c>
      <c r="J296">
        <v>8</v>
      </c>
      <c r="K296">
        <v>44</v>
      </c>
      <c r="L296">
        <v>278</v>
      </c>
      <c r="M296">
        <v>41</v>
      </c>
      <c r="N296">
        <v>4</v>
      </c>
      <c r="O296">
        <v>0.1</v>
      </c>
      <c r="P296">
        <v>751.94</v>
      </c>
      <c r="Q296">
        <v>1748.7</v>
      </c>
      <c r="R296">
        <f>Table1[[#This Row],[OrderQuantity]]*Table1[[#This Row],[UnitPrice]]</f>
        <v>6994.8</v>
      </c>
      <c r="S296">
        <f>Table1[[#This Row],[OrderQuantity]]*Table1[[#This Row],[UnitCost]]</f>
        <v>3007.76</v>
      </c>
      <c r="T296">
        <f>Table1[[#This Row],[OrderQuantity]]*Table1[[#This Row],[UnitPrice]]*(1-Table1[[#This Row],[DiscountApplied]]) - (Table1[[#This Row],[OrderQuantity]]*Table1[[#This Row],[UnitCost]])</f>
        <v>3287.5600000000004</v>
      </c>
      <c r="U296">
        <f>DATEDIF(Table1[[#This Row],[ShipDate]],Table1[[#This Row],[DeliveryDate]],"d")</f>
        <v>10</v>
      </c>
      <c r="V296" t="str">
        <f t="shared" si="9"/>
        <v>Late</v>
      </c>
    </row>
    <row r="297" spans="2:22" x14ac:dyDescent="0.3">
      <c r="B297" t="str">
        <f t="shared" si="8"/>
        <v>SO-000396</v>
      </c>
      <c r="C297" t="s">
        <v>16</v>
      </c>
      <c r="D297" t="s">
        <v>17</v>
      </c>
      <c r="E297" s="1">
        <v>43200</v>
      </c>
      <c r="F297" s="1">
        <v>43286</v>
      </c>
      <c r="G297" s="1">
        <v>43299</v>
      </c>
      <c r="H297" s="1">
        <v>43306</v>
      </c>
      <c r="I297" t="s">
        <v>18</v>
      </c>
      <c r="J297">
        <v>5</v>
      </c>
      <c r="K297">
        <v>13</v>
      </c>
      <c r="L297">
        <v>258</v>
      </c>
      <c r="M297">
        <v>27</v>
      </c>
      <c r="N297">
        <v>8</v>
      </c>
      <c r="O297">
        <v>0.05</v>
      </c>
      <c r="P297">
        <v>1140.8800000000001</v>
      </c>
      <c r="Q297">
        <v>1728.6</v>
      </c>
      <c r="R297">
        <f>Table1[[#This Row],[OrderQuantity]]*Table1[[#This Row],[UnitPrice]]</f>
        <v>13828.8</v>
      </c>
      <c r="S297">
        <f>Table1[[#This Row],[OrderQuantity]]*Table1[[#This Row],[UnitCost]]</f>
        <v>9127.0400000000009</v>
      </c>
      <c r="T297">
        <f>Table1[[#This Row],[OrderQuantity]]*Table1[[#This Row],[UnitPrice]]*(1-Table1[[#This Row],[DiscountApplied]]) - (Table1[[#This Row],[OrderQuantity]]*Table1[[#This Row],[UnitCost]])</f>
        <v>4010.3199999999979</v>
      </c>
      <c r="U297">
        <f>DATEDIF(Table1[[#This Row],[ShipDate]],Table1[[#This Row],[DeliveryDate]],"d")</f>
        <v>7</v>
      </c>
      <c r="V297" t="str">
        <f t="shared" si="9"/>
        <v>On Time</v>
      </c>
    </row>
    <row r="298" spans="2:22" x14ac:dyDescent="0.3">
      <c r="B298" t="str">
        <f t="shared" si="8"/>
        <v>SO-000397</v>
      </c>
      <c r="C298" t="s">
        <v>22</v>
      </c>
      <c r="D298" t="s">
        <v>20</v>
      </c>
      <c r="E298" s="1">
        <v>43200</v>
      </c>
      <c r="F298" s="1">
        <v>43286</v>
      </c>
      <c r="G298" s="1">
        <v>43297</v>
      </c>
      <c r="H298" s="1">
        <v>43307</v>
      </c>
      <c r="I298" t="s">
        <v>18</v>
      </c>
      <c r="J298">
        <v>27</v>
      </c>
      <c r="K298">
        <v>13</v>
      </c>
      <c r="L298">
        <v>183</v>
      </c>
      <c r="M298">
        <v>23</v>
      </c>
      <c r="N298">
        <v>8</v>
      </c>
      <c r="O298">
        <v>0.08</v>
      </c>
      <c r="P298">
        <v>500.49</v>
      </c>
      <c r="Q298">
        <v>1112.2</v>
      </c>
      <c r="R298">
        <f>Table1[[#This Row],[OrderQuantity]]*Table1[[#This Row],[UnitPrice]]</f>
        <v>8897.6</v>
      </c>
      <c r="S298">
        <f>Table1[[#This Row],[OrderQuantity]]*Table1[[#This Row],[UnitCost]]</f>
        <v>4003.92</v>
      </c>
      <c r="T298">
        <f>Table1[[#This Row],[OrderQuantity]]*Table1[[#This Row],[UnitPrice]]*(1-Table1[[#This Row],[DiscountApplied]]) - (Table1[[#This Row],[OrderQuantity]]*Table1[[#This Row],[UnitCost]])</f>
        <v>4181.8720000000003</v>
      </c>
      <c r="U298">
        <f>DATEDIF(Table1[[#This Row],[ShipDate]],Table1[[#This Row],[DeliveryDate]],"d")</f>
        <v>10</v>
      </c>
      <c r="V298" t="str">
        <f t="shared" si="9"/>
        <v>Late</v>
      </c>
    </row>
    <row r="299" spans="2:22" x14ac:dyDescent="0.3">
      <c r="B299" t="str">
        <f t="shared" si="8"/>
        <v>SO-000398</v>
      </c>
      <c r="C299" t="s">
        <v>16</v>
      </c>
      <c r="D299" t="s">
        <v>24</v>
      </c>
      <c r="E299" s="1">
        <v>43200</v>
      </c>
      <c r="F299" s="1">
        <v>43286</v>
      </c>
      <c r="G299" s="1">
        <v>43294</v>
      </c>
      <c r="H299" s="1">
        <v>43299</v>
      </c>
      <c r="I299" t="s">
        <v>18</v>
      </c>
      <c r="J299">
        <v>3</v>
      </c>
      <c r="K299">
        <v>9</v>
      </c>
      <c r="L299">
        <v>58</v>
      </c>
      <c r="M299">
        <v>1</v>
      </c>
      <c r="N299">
        <v>6</v>
      </c>
      <c r="O299">
        <v>0.05</v>
      </c>
      <c r="P299">
        <v>1454.97</v>
      </c>
      <c r="Q299">
        <v>2385.1999999999998</v>
      </c>
      <c r="R299">
        <f>Table1[[#This Row],[OrderQuantity]]*Table1[[#This Row],[UnitPrice]]</f>
        <v>14311.199999999999</v>
      </c>
      <c r="S299">
        <f>Table1[[#This Row],[OrderQuantity]]*Table1[[#This Row],[UnitCost]]</f>
        <v>8729.82</v>
      </c>
      <c r="T299">
        <f>Table1[[#This Row],[OrderQuantity]]*Table1[[#This Row],[UnitPrice]]*(1-Table1[[#This Row],[DiscountApplied]]) - (Table1[[#This Row],[OrderQuantity]]*Table1[[#This Row],[UnitCost]])</f>
        <v>4865.8199999999979</v>
      </c>
      <c r="U299">
        <f>DATEDIF(Table1[[#This Row],[ShipDate]],Table1[[#This Row],[DeliveryDate]],"d")</f>
        <v>5</v>
      </c>
      <c r="V299" t="str">
        <f t="shared" si="9"/>
        <v>On Time</v>
      </c>
    </row>
    <row r="300" spans="2:22" x14ac:dyDescent="0.3">
      <c r="B300" t="str">
        <f t="shared" si="8"/>
        <v>SO-000399</v>
      </c>
      <c r="C300" t="s">
        <v>22</v>
      </c>
      <c r="D300" t="s">
        <v>26</v>
      </c>
      <c r="E300" s="1">
        <v>43100</v>
      </c>
      <c r="F300" s="1">
        <v>43286</v>
      </c>
      <c r="G300" s="1">
        <v>43291</v>
      </c>
      <c r="H300" s="1">
        <v>43298</v>
      </c>
      <c r="I300" t="s">
        <v>18</v>
      </c>
      <c r="J300">
        <v>26</v>
      </c>
      <c r="K300">
        <v>18</v>
      </c>
      <c r="L300">
        <v>83</v>
      </c>
      <c r="M300">
        <v>3</v>
      </c>
      <c r="N300">
        <v>8</v>
      </c>
      <c r="O300">
        <v>0.3</v>
      </c>
      <c r="P300">
        <v>172.46</v>
      </c>
      <c r="Q300">
        <v>221.1</v>
      </c>
      <c r="R300">
        <f>Table1[[#This Row],[OrderQuantity]]*Table1[[#This Row],[UnitPrice]]</f>
        <v>1768.8</v>
      </c>
      <c r="S300">
        <f>Table1[[#This Row],[OrderQuantity]]*Table1[[#This Row],[UnitCost]]</f>
        <v>1379.68</v>
      </c>
      <c r="T300">
        <f>Table1[[#This Row],[OrderQuantity]]*Table1[[#This Row],[UnitPrice]]*(1-Table1[[#This Row],[DiscountApplied]]) - (Table1[[#This Row],[OrderQuantity]]*Table1[[#This Row],[UnitCost]])</f>
        <v>-141.52000000000021</v>
      </c>
      <c r="U300">
        <f>DATEDIF(Table1[[#This Row],[ShipDate]],Table1[[#This Row],[DeliveryDate]],"d")</f>
        <v>7</v>
      </c>
      <c r="V300" t="str">
        <f t="shared" si="9"/>
        <v>On Time</v>
      </c>
    </row>
    <row r="301" spans="2:22" x14ac:dyDescent="0.3">
      <c r="B301" t="str">
        <f t="shared" si="8"/>
        <v>SO-000400</v>
      </c>
      <c r="C301" t="s">
        <v>21</v>
      </c>
      <c r="D301" t="s">
        <v>20</v>
      </c>
      <c r="E301" s="1">
        <v>43200</v>
      </c>
      <c r="F301" s="1">
        <v>43287</v>
      </c>
      <c r="G301" s="1">
        <v>43314</v>
      </c>
      <c r="H301" s="1">
        <v>43324</v>
      </c>
      <c r="I301" t="s">
        <v>18</v>
      </c>
      <c r="J301">
        <v>23</v>
      </c>
      <c r="K301">
        <v>1</v>
      </c>
      <c r="L301">
        <v>120</v>
      </c>
      <c r="M301">
        <v>29</v>
      </c>
      <c r="N301">
        <v>7</v>
      </c>
      <c r="O301">
        <v>0.05</v>
      </c>
      <c r="P301">
        <v>2682.95</v>
      </c>
      <c r="Q301">
        <v>5708.4</v>
      </c>
      <c r="R301">
        <f>Table1[[#This Row],[OrderQuantity]]*Table1[[#This Row],[UnitPrice]]</f>
        <v>39958.799999999996</v>
      </c>
      <c r="S301">
        <f>Table1[[#This Row],[OrderQuantity]]*Table1[[#This Row],[UnitCost]]</f>
        <v>18780.649999999998</v>
      </c>
      <c r="T301">
        <f>Table1[[#This Row],[OrderQuantity]]*Table1[[#This Row],[UnitPrice]]*(1-Table1[[#This Row],[DiscountApplied]]) - (Table1[[#This Row],[OrderQuantity]]*Table1[[#This Row],[UnitCost]])</f>
        <v>19180.209999999995</v>
      </c>
      <c r="U301">
        <f>DATEDIF(Table1[[#This Row],[ShipDate]],Table1[[#This Row],[DeliveryDate]],"d")</f>
        <v>10</v>
      </c>
      <c r="V301" t="str">
        <f t="shared" si="9"/>
        <v>Late</v>
      </c>
    </row>
    <row r="302" spans="2:22" x14ac:dyDescent="0.3">
      <c r="B302" t="str">
        <f t="shared" si="8"/>
        <v>SO-000401</v>
      </c>
      <c r="C302" t="s">
        <v>19</v>
      </c>
      <c r="D302" t="s">
        <v>23</v>
      </c>
      <c r="E302" s="1">
        <v>43200</v>
      </c>
      <c r="F302" s="1">
        <v>43287</v>
      </c>
      <c r="G302" s="1">
        <v>43307</v>
      </c>
      <c r="H302" s="1">
        <v>43315</v>
      </c>
      <c r="I302" t="s">
        <v>18</v>
      </c>
      <c r="J302">
        <v>18</v>
      </c>
      <c r="K302">
        <v>38</v>
      </c>
      <c r="L302">
        <v>288</v>
      </c>
      <c r="M302">
        <v>40</v>
      </c>
      <c r="N302">
        <v>1</v>
      </c>
      <c r="O302">
        <v>0.3</v>
      </c>
      <c r="P302">
        <v>830.8</v>
      </c>
      <c r="Q302">
        <v>1038.5</v>
      </c>
      <c r="R302">
        <f>Table1[[#This Row],[OrderQuantity]]*Table1[[#This Row],[UnitPrice]]</f>
        <v>1038.5</v>
      </c>
      <c r="S302">
        <f>Table1[[#This Row],[OrderQuantity]]*Table1[[#This Row],[UnitCost]]</f>
        <v>830.8</v>
      </c>
      <c r="T302">
        <f>Table1[[#This Row],[OrderQuantity]]*Table1[[#This Row],[UnitPrice]]*(1-Table1[[#This Row],[DiscountApplied]]) - (Table1[[#This Row],[OrderQuantity]]*Table1[[#This Row],[UnitCost]])</f>
        <v>-103.85000000000002</v>
      </c>
      <c r="U302">
        <f>DATEDIF(Table1[[#This Row],[ShipDate]],Table1[[#This Row],[DeliveryDate]],"d")</f>
        <v>8</v>
      </c>
      <c r="V302" t="str">
        <f t="shared" si="9"/>
        <v>Late</v>
      </c>
    </row>
    <row r="303" spans="2:22" x14ac:dyDescent="0.3">
      <c r="B303" t="str">
        <f t="shared" si="8"/>
        <v>SO-000402</v>
      </c>
      <c r="C303" t="s">
        <v>16</v>
      </c>
      <c r="D303" t="s">
        <v>24</v>
      </c>
      <c r="E303" s="1">
        <v>43200</v>
      </c>
      <c r="F303" s="1">
        <v>43287</v>
      </c>
      <c r="G303" s="1">
        <v>43290</v>
      </c>
      <c r="H303" s="1">
        <v>43300</v>
      </c>
      <c r="I303" t="s">
        <v>18</v>
      </c>
      <c r="J303">
        <v>5</v>
      </c>
      <c r="K303">
        <v>43</v>
      </c>
      <c r="L303">
        <v>19</v>
      </c>
      <c r="M303">
        <v>35</v>
      </c>
      <c r="N303">
        <v>4</v>
      </c>
      <c r="O303">
        <v>0.15</v>
      </c>
      <c r="P303">
        <v>3234.49</v>
      </c>
      <c r="Q303">
        <v>3993.2</v>
      </c>
      <c r="R303">
        <f>Table1[[#This Row],[OrderQuantity]]*Table1[[#This Row],[UnitPrice]]</f>
        <v>15972.8</v>
      </c>
      <c r="S303">
        <f>Table1[[#This Row],[OrderQuantity]]*Table1[[#This Row],[UnitCost]]</f>
        <v>12937.96</v>
      </c>
      <c r="T303">
        <f>Table1[[#This Row],[OrderQuantity]]*Table1[[#This Row],[UnitPrice]]*(1-Table1[[#This Row],[DiscountApplied]]) - (Table1[[#This Row],[OrderQuantity]]*Table1[[#This Row],[UnitCost]])</f>
        <v>638.92000000000007</v>
      </c>
      <c r="U303">
        <f>DATEDIF(Table1[[#This Row],[ShipDate]],Table1[[#This Row],[DeliveryDate]],"d")</f>
        <v>10</v>
      </c>
      <c r="V303" t="str">
        <f t="shared" si="9"/>
        <v>Late</v>
      </c>
    </row>
    <row r="304" spans="2:22" x14ac:dyDescent="0.3">
      <c r="B304" t="str">
        <f t="shared" si="8"/>
        <v>SO-000403</v>
      </c>
      <c r="C304" t="s">
        <v>19</v>
      </c>
      <c r="D304" t="s">
        <v>20</v>
      </c>
      <c r="E304" s="1">
        <v>43100</v>
      </c>
      <c r="F304" s="1">
        <v>43287</v>
      </c>
      <c r="G304" s="1">
        <v>43313</v>
      </c>
      <c r="H304" s="1">
        <v>43316</v>
      </c>
      <c r="I304" t="s">
        <v>18</v>
      </c>
      <c r="J304">
        <v>16</v>
      </c>
      <c r="K304">
        <v>14</v>
      </c>
      <c r="L304">
        <v>191</v>
      </c>
      <c r="M304">
        <v>33</v>
      </c>
      <c r="N304">
        <v>8</v>
      </c>
      <c r="O304">
        <v>0.2</v>
      </c>
      <c r="P304">
        <v>792.34</v>
      </c>
      <c r="Q304">
        <v>1085.4000000000001</v>
      </c>
      <c r="R304">
        <f>Table1[[#This Row],[OrderQuantity]]*Table1[[#This Row],[UnitPrice]]</f>
        <v>8683.2000000000007</v>
      </c>
      <c r="S304">
        <f>Table1[[#This Row],[OrderQuantity]]*Table1[[#This Row],[UnitCost]]</f>
        <v>6338.72</v>
      </c>
      <c r="T304">
        <f>Table1[[#This Row],[OrderQuantity]]*Table1[[#This Row],[UnitPrice]]*(1-Table1[[#This Row],[DiscountApplied]]) - (Table1[[#This Row],[OrderQuantity]]*Table1[[#This Row],[UnitCost]])</f>
        <v>607.84000000000106</v>
      </c>
      <c r="U304">
        <f>DATEDIF(Table1[[#This Row],[ShipDate]],Table1[[#This Row],[DeliveryDate]],"d")</f>
        <v>3</v>
      </c>
      <c r="V304" t="str">
        <f t="shared" si="9"/>
        <v>On Time</v>
      </c>
    </row>
    <row r="305" spans="2:22" x14ac:dyDescent="0.3">
      <c r="B305" t="str">
        <f t="shared" si="8"/>
        <v>SO-000404</v>
      </c>
      <c r="C305" t="s">
        <v>19</v>
      </c>
      <c r="D305" t="s">
        <v>23</v>
      </c>
      <c r="E305" s="1">
        <v>43200</v>
      </c>
      <c r="F305" s="1">
        <v>43287</v>
      </c>
      <c r="G305" s="1">
        <v>43302</v>
      </c>
      <c r="H305" s="1">
        <v>43303</v>
      </c>
      <c r="I305" t="s">
        <v>18</v>
      </c>
      <c r="J305">
        <v>12</v>
      </c>
      <c r="K305">
        <v>36</v>
      </c>
      <c r="L305">
        <v>278</v>
      </c>
      <c r="M305">
        <v>23</v>
      </c>
      <c r="N305">
        <v>7</v>
      </c>
      <c r="O305">
        <v>0.1</v>
      </c>
      <c r="P305">
        <v>2020.72</v>
      </c>
      <c r="Q305">
        <v>3886</v>
      </c>
      <c r="R305">
        <f>Table1[[#This Row],[OrderQuantity]]*Table1[[#This Row],[UnitPrice]]</f>
        <v>27202</v>
      </c>
      <c r="S305">
        <f>Table1[[#This Row],[OrderQuantity]]*Table1[[#This Row],[UnitCost]]</f>
        <v>14145.04</v>
      </c>
      <c r="T305">
        <f>Table1[[#This Row],[OrderQuantity]]*Table1[[#This Row],[UnitPrice]]*(1-Table1[[#This Row],[DiscountApplied]]) - (Table1[[#This Row],[OrderQuantity]]*Table1[[#This Row],[UnitCost]])</f>
        <v>10336.759999999998</v>
      </c>
      <c r="U305">
        <f>DATEDIF(Table1[[#This Row],[ShipDate]],Table1[[#This Row],[DeliveryDate]],"d")</f>
        <v>1</v>
      </c>
      <c r="V305" t="str">
        <f t="shared" si="9"/>
        <v>On Time</v>
      </c>
    </row>
    <row r="306" spans="2:22" x14ac:dyDescent="0.3">
      <c r="B306" t="str">
        <f t="shared" si="8"/>
        <v>SO-000405</v>
      </c>
      <c r="C306" t="s">
        <v>16</v>
      </c>
      <c r="D306" t="s">
        <v>23</v>
      </c>
      <c r="E306" s="1">
        <v>43200</v>
      </c>
      <c r="F306" s="1">
        <v>43287</v>
      </c>
      <c r="G306" s="1">
        <v>43302</v>
      </c>
      <c r="H306" s="1">
        <v>43306</v>
      </c>
      <c r="I306" t="s">
        <v>18</v>
      </c>
      <c r="J306">
        <v>6</v>
      </c>
      <c r="K306">
        <v>21</v>
      </c>
      <c r="L306">
        <v>294</v>
      </c>
      <c r="M306">
        <v>4</v>
      </c>
      <c r="N306">
        <v>3</v>
      </c>
      <c r="O306">
        <v>0.2</v>
      </c>
      <c r="P306">
        <v>2670.96</v>
      </c>
      <c r="Q306">
        <v>3986.5</v>
      </c>
      <c r="R306">
        <f>Table1[[#This Row],[OrderQuantity]]*Table1[[#This Row],[UnitPrice]]</f>
        <v>11959.5</v>
      </c>
      <c r="S306">
        <f>Table1[[#This Row],[OrderQuantity]]*Table1[[#This Row],[UnitCost]]</f>
        <v>8012.88</v>
      </c>
      <c r="T306">
        <f>Table1[[#This Row],[OrderQuantity]]*Table1[[#This Row],[UnitPrice]]*(1-Table1[[#This Row],[DiscountApplied]]) - (Table1[[#This Row],[OrderQuantity]]*Table1[[#This Row],[UnitCost]])</f>
        <v>1554.7200000000003</v>
      </c>
      <c r="U306">
        <f>DATEDIF(Table1[[#This Row],[ShipDate]],Table1[[#This Row],[DeliveryDate]],"d")</f>
        <v>4</v>
      </c>
      <c r="V306" t="str">
        <f t="shared" si="9"/>
        <v>On Time</v>
      </c>
    </row>
    <row r="307" spans="2:22" x14ac:dyDescent="0.3">
      <c r="B307" t="str">
        <f t="shared" si="8"/>
        <v>SO-000406</v>
      </c>
      <c r="C307" t="s">
        <v>19</v>
      </c>
      <c r="D307" t="s">
        <v>20</v>
      </c>
      <c r="E307" s="1">
        <v>43200</v>
      </c>
      <c r="F307" s="1">
        <v>43287</v>
      </c>
      <c r="G307" s="1">
        <v>43308</v>
      </c>
      <c r="H307" s="1">
        <v>43311</v>
      </c>
      <c r="I307" t="s">
        <v>18</v>
      </c>
      <c r="J307">
        <v>18</v>
      </c>
      <c r="K307">
        <v>41</v>
      </c>
      <c r="L307">
        <v>120</v>
      </c>
      <c r="M307">
        <v>32</v>
      </c>
      <c r="N307">
        <v>3</v>
      </c>
      <c r="O307">
        <v>0.08</v>
      </c>
      <c r="P307">
        <v>988.92</v>
      </c>
      <c r="Q307">
        <v>1206</v>
      </c>
      <c r="R307">
        <f>Table1[[#This Row],[OrderQuantity]]*Table1[[#This Row],[UnitPrice]]</f>
        <v>3618</v>
      </c>
      <c r="S307">
        <f>Table1[[#This Row],[OrderQuantity]]*Table1[[#This Row],[UnitCost]]</f>
        <v>2966.7599999999998</v>
      </c>
      <c r="T307">
        <f>Table1[[#This Row],[OrderQuantity]]*Table1[[#This Row],[UnitPrice]]*(1-Table1[[#This Row],[DiscountApplied]]) - (Table1[[#This Row],[OrderQuantity]]*Table1[[#This Row],[UnitCost]])</f>
        <v>361.80000000000018</v>
      </c>
      <c r="U307">
        <f>DATEDIF(Table1[[#This Row],[ShipDate]],Table1[[#This Row],[DeliveryDate]],"d")</f>
        <v>3</v>
      </c>
      <c r="V307" t="str">
        <f t="shared" si="9"/>
        <v>On Time</v>
      </c>
    </row>
    <row r="308" spans="2:22" x14ac:dyDescent="0.3">
      <c r="B308" t="str">
        <f t="shared" si="8"/>
        <v>SO-000407</v>
      </c>
      <c r="C308" t="s">
        <v>22</v>
      </c>
      <c r="D308" t="s">
        <v>25</v>
      </c>
      <c r="E308" s="1">
        <v>43200</v>
      </c>
      <c r="F308" s="1">
        <v>43288</v>
      </c>
      <c r="G308" s="1">
        <v>43294</v>
      </c>
      <c r="H308" s="1">
        <v>43297</v>
      </c>
      <c r="I308" t="s">
        <v>18</v>
      </c>
      <c r="J308">
        <v>28</v>
      </c>
      <c r="K308">
        <v>38</v>
      </c>
      <c r="L308">
        <v>357</v>
      </c>
      <c r="M308">
        <v>7</v>
      </c>
      <c r="N308">
        <v>1</v>
      </c>
      <c r="O308">
        <v>0.3</v>
      </c>
      <c r="P308">
        <v>1050.23</v>
      </c>
      <c r="Q308">
        <v>1842.5</v>
      </c>
      <c r="R308">
        <f>Table1[[#This Row],[OrderQuantity]]*Table1[[#This Row],[UnitPrice]]</f>
        <v>1842.5</v>
      </c>
      <c r="S308">
        <f>Table1[[#This Row],[OrderQuantity]]*Table1[[#This Row],[UnitCost]]</f>
        <v>1050.23</v>
      </c>
      <c r="T308">
        <f>Table1[[#This Row],[OrderQuantity]]*Table1[[#This Row],[UnitPrice]]*(1-Table1[[#This Row],[DiscountApplied]]) - (Table1[[#This Row],[OrderQuantity]]*Table1[[#This Row],[UnitCost]])</f>
        <v>239.51999999999998</v>
      </c>
      <c r="U308">
        <f>DATEDIF(Table1[[#This Row],[ShipDate]],Table1[[#This Row],[DeliveryDate]],"d")</f>
        <v>3</v>
      </c>
      <c r="V308" t="str">
        <f t="shared" si="9"/>
        <v>On Time</v>
      </c>
    </row>
    <row r="309" spans="2:22" x14ac:dyDescent="0.3">
      <c r="B309" t="str">
        <f t="shared" si="8"/>
        <v>SO-000408</v>
      </c>
      <c r="C309" t="s">
        <v>22</v>
      </c>
      <c r="D309" t="s">
        <v>23</v>
      </c>
      <c r="E309" s="1">
        <v>43200</v>
      </c>
      <c r="F309" s="1">
        <v>43288</v>
      </c>
      <c r="G309" s="1">
        <v>43302</v>
      </c>
      <c r="H309" s="1">
        <v>43308</v>
      </c>
      <c r="I309" t="s">
        <v>18</v>
      </c>
      <c r="J309">
        <v>27</v>
      </c>
      <c r="K309">
        <v>22</v>
      </c>
      <c r="L309">
        <v>296</v>
      </c>
      <c r="M309">
        <v>35</v>
      </c>
      <c r="N309">
        <v>3</v>
      </c>
      <c r="O309">
        <v>0.05</v>
      </c>
      <c r="P309">
        <v>2930.04</v>
      </c>
      <c r="Q309">
        <v>5051.8</v>
      </c>
      <c r="R309">
        <f>Table1[[#This Row],[OrderQuantity]]*Table1[[#This Row],[UnitPrice]]</f>
        <v>15155.400000000001</v>
      </c>
      <c r="S309">
        <f>Table1[[#This Row],[OrderQuantity]]*Table1[[#This Row],[UnitCost]]</f>
        <v>8790.119999999999</v>
      </c>
      <c r="T309">
        <f>Table1[[#This Row],[OrderQuantity]]*Table1[[#This Row],[UnitPrice]]*(1-Table1[[#This Row],[DiscountApplied]]) - (Table1[[#This Row],[OrderQuantity]]*Table1[[#This Row],[UnitCost]])</f>
        <v>5607.510000000002</v>
      </c>
      <c r="U309">
        <f>DATEDIF(Table1[[#This Row],[ShipDate]],Table1[[#This Row],[DeliveryDate]],"d")</f>
        <v>6</v>
      </c>
      <c r="V309" t="str">
        <f t="shared" si="9"/>
        <v>On Time</v>
      </c>
    </row>
    <row r="310" spans="2:22" x14ac:dyDescent="0.3">
      <c r="B310" t="str">
        <f t="shared" si="8"/>
        <v>SO-000409</v>
      </c>
      <c r="C310" t="s">
        <v>19</v>
      </c>
      <c r="D310" t="s">
        <v>17</v>
      </c>
      <c r="E310" s="1">
        <v>43200</v>
      </c>
      <c r="F310" s="1">
        <v>43288</v>
      </c>
      <c r="G310" s="1">
        <v>43301</v>
      </c>
      <c r="H310" s="1">
        <v>43308</v>
      </c>
      <c r="I310" t="s">
        <v>18</v>
      </c>
      <c r="J310">
        <v>14</v>
      </c>
      <c r="K310">
        <v>4</v>
      </c>
      <c r="L310">
        <v>248</v>
      </c>
      <c r="M310">
        <v>39</v>
      </c>
      <c r="N310">
        <v>1</v>
      </c>
      <c r="O310">
        <v>0.08</v>
      </c>
      <c r="P310">
        <v>466.32</v>
      </c>
      <c r="Q310">
        <v>1165.8</v>
      </c>
      <c r="R310">
        <f>Table1[[#This Row],[OrderQuantity]]*Table1[[#This Row],[UnitPrice]]</f>
        <v>1165.8</v>
      </c>
      <c r="S310">
        <f>Table1[[#This Row],[OrderQuantity]]*Table1[[#This Row],[UnitCost]]</f>
        <v>466.32</v>
      </c>
      <c r="T310">
        <f>Table1[[#This Row],[OrderQuantity]]*Table1[[#This Row],[UnitPrice]]*(1-Table1[[#This Row],[DiscountApplied]]) - (Table1[[#This Row],[OrderQuantity]]*Table1[[#This Row],[UnitCost]])</f>
        <v>606.21600000000012</v>
      </c>
      <c r="U310">
        <f>DATEDIF(Table1[[#This Row],[ShipDate]],Table1[[#This Row],[DeliveryDate]],"d")</f>
        <v>7</v>
      </c>
      <c r="V310" t="str">
        <f t="shared" si="9"/>
        <v>On Time</v>
      </c>
    </row>
    <row r="311" spans="2:22" x14ac:dyDescent="0.3">
      <c r="B311" t="str">
        <f t="shared" si="8"/>
        <v>SO-000410</v>
      </c>
      <c r="C311" t="s">
        <v>19</v>
      </c>
      <c r="D311" t="s">
        <v>25</v>
      </c>
      <c r="E311" s="1">
        <v>43200</v>
      </c>
      <c r="F311" s="1">
        <v>43288</v>
      </c>
      <c r="G311" s="1">
        <v>43306</v>
      </c>
      <c r="H311" s="1">
        <v>43307</v>
      </c>
      <c r="I311" t="s">
        <v>18</v>
      </c>
      <c r="J311">
        <v>15</v>
      </c>
      <c r="K311">
        <v>21</v>
      </c>
      <c r="L311">
        <v>333</v>
      </c>
      <c r="M311">
        <v>2</v>
      </c>
      <c r="N311">
        <v>8</v>
      </c>
      <c r="O311">
        <v>0.08</v>
      </c>
      <c r="P311">
        <v>2340.1799999999998</v>
      </c>
      <c r="Q311">
        <v>3966.4</v>
      </c>
      <c r="R311">
        <f>Table1[[#This Row],[OrderQuantity]]*Table1[[#This Row],[UnitPrice]]</f>
        <v>31731.200000000001</v>
      </c>
      <c r="S311">
        <f>Table1[[#This Row],[OrderQuantity]]*Table1[[#This Row],[UnitCost]]</f>
        <v>18721.439999999999</v>
      </c>
      <c r="T311">
        <f>Table1[[#This Row],[OrderQuantity]]*Table1[[#This Row],[UnitPrice]]*(1-Table1[[#This Row],[DiscountApplied]]) - (Table1[[#This Row],[OrderQuantity]]*Table1[[#This Row],[UnitCost]])</f>
        <v>10471.264000000003</v>
      </c>
      <c r="U311">
        <f>DATEDIF(Table1[[#This Row],[ShipDate]],Table1[[#This Row],[DeliveryDate]],"d")</f>
        <v>1</v>
      </c>
      <c r="V311" t="str">
        <f t="shared" si="9"/>
        <v>On Time</v>
      </c>
    </row>
    <row r="312" spans="2:22" x14ac:dyDescent="0.3">
      <c r="B312" t="str">
        <f t="shared" si="8"/>
        <v>SO-000411</v>
      </c>
      <c r="C312" t="s">
        <v>19</v>
      </c>
      <c r="D312" t="s">
        <v>23</v>
      </c>
      <c r="E312" s="1">
        <v>43200</v>
      </c>
      <c r="F312" s="1">
        <v>43288</v>
      </c>
      <c r="G312" s="1">
        <v>43306</v>
      </c>
      <c r="H312" s="1">
        <v>43315</v>
      </c>
      <c r="I312" t="s">
        <v>18</v>
      </c>
      <c r="J312">
        <v>13</v>
      </c>
      <c r="K312">
        <v>17</v>
      </c>
      <c r="L312">
        <v>322</v>
      </c>
      <c r="M312">
        <v>22</v>
      </c>
      <c r="N312">
        <v>3</v>
      </c>
      <c r="O312">
        <v>0.2</v>
      </c>
      <c r="P312">
        <v>1495.91</v>
      </c>
      <c r="Q312">
        <v>1802.3</v>
      </c>
      <c r="R312">
        <f>Table1[[#This Row],[OrderQuantity]]*Table1[[#This Row],[UnitPrice]]</f>
        <v>5406.9</v>
      </c>
      <c r="S312">
        <f>Table1[[#This Row],[OrderQuantity]]*Table1[[#This Row],[UnitCost]]</f>
        <v>4487.7300000000005</v>
      </c>
      <c r="T312">
        <f>Table1[[#This Row],[OrderQuantity]]*Table1[[#This Row],[UnitPrice]]*(1-Table1[[#This Row],[DiscountApplied]]) - (Table1[[#This Row],[OrderQuantity]]*Table1[[#This Row],[UnitCost]])</f>
        <v>-162.21000000000095</v>
      </c>
      <c r="U312">
        <f>DATEDIF(Table1[[#This Row],[ShipDate]],Table1[[#This Row],[DeliveryDate]],"d")</f>
        <v>9</v>
      </c>
      <c r="V312" t="str">
        <f t="shared" si="9"/>
        <v>Late</v>
      </c>
    </row>
    <row r="313" spans="2:22" x14ac:dyDescent="0.3">
      <c r="B313" t="str">
        <f t="shared" si="8"/>
        <v>SO-000412</v>
      </c>
      <c r="C313" t="s">
        <v>19</v>
      </c>
      <c r="D313" t="s">
        <v>20</v>
      </c>
      <c r="E313" s="1">
        <v>43200</v>
      </c>
      <c r="F313" s="1">
        <v>43289</v>
      </c>
      <c r="G313" s="1">
        <v>43303</v>
      </c>
      <c r="H313" s="1">
        <v>43312</v>
      </c>
      <c r="I313" t="s">
        <v>18</v>
      </c>
      <c r="J313">
        <v>19</v>
      </c>
      <c r="K313">
        <v>36</v>
      </c>
      <c r="L313">
        <v>153</v>
      </c>
      <c r="M313">
        <v>31</v>
      </c>
      <c r="N313">
        <v>5</v>
      </c>
      <c r="O313">
        <v>0.08</v>
      </c>
      <c r="P313">
        <v>851.24</v>
      </c>
      <c r="Q313">
        <v>1105.5</v>
      </c>
      <c r="R313">
        <f>Table1[[#This Row],[OrderQuantity]]*Table1[[#This Row],[UnitPrice]]</f>
        <v>5527.5</v>
      </c>
      <c r="S313">
        <f>Table1[[#This Row],[OrderQuantity]]*Table1[[#This Row],[UnitCost]]</f>
        <v>4256.2</v>
      </c>
      <c r="T313">
        <f>Table1[[#This Row],[OrderQuantity]]*Table1[[#This Row],[UnitPrice]]*(1-Table1[[#This Row],[DiscountApplied]]) - (Table1[[#This Row],[OrderQuantity]]*Table1[[#This Row],[UnitCost]])</f>
        <v>829.10000000000036</v>
      </c>
      <c r="U313">
        <f>DATEDIF(Table1[[#This Row],[ShipDate]],Table1[[#This Row],[DeliveryDate]],"d")</f>
        <v>9</v>
      </c>
      <c r="V313" t="str">
        <f t="shared" si="9"/>
        <v>Late</v>
      </c>
    </row>
    <row r="314" spans="2:22" x14ac:dyDescent="0.3">
      <c r="B314" t="str">
        <f t="shared" si="8"/>
        <v>SO-000413</v>
      </c>
      <c r="C314" t="s">
        <v>19</v>
      </c>
      <c r="D314" t="s">
        <v>24</v>
      </c>
      <c r="E314" s="1">
        <v>43200</v>
      </c>
      <c r="F314" s="1">
        <v>43289</v>
      </c>
      <c r="G314" s="1">
        <v>43305</v>
      </c>
      <c r="H314" s="1">
        <v>43309</v>
      </c>
      <c r="I314" t="s">
        <v>18</v>
      </c>
      <c r="J314">
        <v>12</v>
      </c>
      <c r="K314">
        <v>16</v>
      </c>
      <c r="L314">
        <v>46</v>
      </c>
      <c r="M314">
        <v>32</v>
      </c>
      <c r="N314">
        <v>7</v>
      </c>
      <c r="O314">
        <v>0.05</v>
      </c>
      <c r="P314">
        <v>1398.16</v>
      </c>
      <c r="Q314">
        <v>1889.4</v>
      </c>
      <c r="R314">
        <f>Table1[[#This Row],[OrderQuantity]]*Table1[[#This Row],[UnitPrice]]</f>
        <v>13225.800000000001</v>
      </c>
      <c r="S314">
        <f>Table1[[#This Row],[OrderQuantity]]*Table1[[#This Row],[UnitCost]]</f>
        <v>9787.1200000000008</v>
      </c>
      <c r="T314">
        <f>Table1[[#This Row],[OrderQuantity]]*Table1[[#This Row],[UnitPrice]]*(1-Table1[[#This Row],[DiscountApplied]]) - (Table1[[#This Row],[OrderQuantity]]*Table1[[#This Row],[UnitCost]])</f>
        <v>2777.3899999999994</v>
      </c>
      <c r="U314">
        <f>DATEDIF(Table1[[#This Row],[ShipDate]],Table1[[#This Row],[DeliveryDate]],"d")</f>
        <v>4</v>
      </c>
      <c r="V314" t="str">
        <f t="shared" si="9"/>
        <v>On Time</v>
      </c>
    </row>
    <row r="315" spans="2:22" x14ac:dyDescent="0.3">
      <c r="B315" t="str">
        <f t="shared" si="8"/>
        <v>SO-000414</v>
      </c>
      <c r="C315" t="s">
        <v>19</v>
      </c>
      <c r="D315" t="s">
        <v>25</v>
      </c>
      <c r="E315" s="1">
        <v>43200</v>
      </c>
      <c r="F315" s="1">
        <v>43289</v>
      </c>
      <c r="G315" s="1">
        <v>43312</v>
      </c>
      <c r="H315" s="1">
        <v>43313</v>
      </c>
      <c r="I315" t="s">
        <v>18</v>
      </c>
      <c r="J315">
        <v>15</v>
      </c>
      <c r="K315">
        <v>40</v>
      </c>
      <c r="L315">
        <v>351</v>
      </c>
      <c r="M315">
        <v>4</v>
      </c>
      <c r="N315">
        <v>7</v>
      </c>
      <c r="O315">
        <v>0.08</v>
      </c>
      <c r="P315">
        <v>661.96</v>
      </c>
      <c r="Q315">
        <v>1018.4</v>
      </c>
      <c r="R315">
        <f>Table1[[#This Row],[OrderQuantity]]*Table1[[#This Row],[UnitPrice]]</f>
        <v>7128.8</v>
      </c>
      <c r="S315">
        <f>Table1[[#This Row],[OrderQuantity]]*Table1[[#This Row],[UnitCost]]</f>
        <v>4633.72</v>
      </c>
      <c r="T315">
        <f>Table1[[#This Row],[OrderQuantity]]*Table1[[#This Row],[UnitPrice]]*(1-Table1[[#This Row],[DiscountApplied]]) - (Table1[[#This Row],[OrderQuantity]]*Table1[[#This Row],[UnitCost]])</f>
        <v>1924.7759999999998</v>
      </c>
      <c r="U315">
        <f>DATEDIF(Table1[[#This Row],[ShipDate]],Table1[[#This Row],[DeliveryDate]],"d")</f>
        <v>1</v>
      </c>
      <c r="V315" t="str">
        <f t="shared" si="9"/>
        <v>On Time</v>
      </c>
    </row>
    <row r="316" spans="2:22" x14ac:dyDescent="0.3">
      <c r="B316" t="str">
        <f t="shared" si="8"/>
        <v>SO-000415</v>
      </c>
      <c r="C316" t="s">
        <v>16</v>
      </c>
      <c r="D316" t="s">
        <v>23</v>
      </c>
      <c r="E316" s="1">
        <v>43200</v>
      </c>
      <c r="F316" s="1">
        <v>43289</v>
      </c>
      <c r="G316" s="1">
        <v>43302</v>
      </c>
      <c r="H316" s="1">
        <v>43303</v>
      </c>
      <c r="I316" t="s">
        <v>18</v>
      </c>
      <c r="J316">
        <v>3</v>
      </c>
      <c r="K316">
        <v>8</v>
      </c>
      <c r="L316">
        <v>293</v>
      </c>
      <c r="M316">
        <v>40</v>
      </c>
      <c r="N316">
        <v>5</v>
      </c>
      <c r="O316">
        <v>0.05</v>
      </c>
      <c r="P316">
        <v>2822.11</v>
      </c>
      <c r="Q316">
        <v>3865.9</v>
      </c>
      <c r="R316">
        <f>Table1[[#This Row],[OrderQuantity]]*Table1[[#This Row],[UnitPrice]]</f>
        <v>19329.5</v>
      </c>
      <c r="S316">
        <f>Table1[[#This Row],[OrderQuantity]]*Table1[[#This Row],[UnitCost]]</f>
        <v>14110.550000000001</v>
      </c>
      <c r="T316">
        <f>Table1[[#This Row],[OrderQuantity]]*Table1[[#This Row],[UnitPrice]]*(1-Table1[[#This Row],[DiscountApplied]]) - (Table1[[#This Row],[OrderQuantity]]*Table1[[#This Row],[UnitCost]])</f>
        <v>4252.4749999999967</v>
      </c>
      <c r="U316">
        <f>DATEDIF(Table1[[#This Row],[ShipDate]],Table1[[#This Row],[DeliveryDate]],"d")</f>
        <v>1</v>
      </c>
      <c r="V316" t="str">
        <f t="shared" si="9"/>
        <v>On Time</v>
      </c>
    </row>
    <row r="317" spans="2:22" x14ac:dyDescent="0.3">
      <c r="B317" t="str">
        <f t="shared" si="8"/>
        <v>SO-000416</v>
      </c>
      <c r="C317" t="s">
        <v>22</v>
      </c>
      <c r="D317" t="s">
        <v>17</v>
      </c>
      <c r="E317" s="1">
        <v>43200</v>
      </c>
      <c r="F317" s="1">
        <v>43289</v>
      </c>
      <c r="G317" s="1">
        <v>43291</v>
      </c>
      <c r="H317" s="1">
        <v>43296</v>
      </c>
      <c r="I317" t="s">
        <v>18</v>
      </c>
      <c r="J317">
        <v>28</v>
      </c>
      <c r="K317">
        <v>30</v>
      </c>
      <c r="L317">
        <v>256</v>
      </c>
      <c r="M317">
        <v>13</v>
      </c>
      <c r="N317">
        <v>7</v>
      </c>
      <c r="O317">
        <v>0.1</v>
      </c>
      <c r="P317">
        <v>449.24</v>
      </c>
      <c r="Q317">
        <v>998.3</v>
      </c>
      <c r="R317">
        <f>Table1[[#This Row],[OrderQuantity]]*Table1[[#This Row],[UnitPrice]]</f>
        <v>6988.0999999999995</v>
      </c>
      <c r="S317">
        <f>Table1[[#This Row],[OrderQuantity]]*Table1[[#This Row],[UnitCost]]</f>
        <v>3144.6800000000003</v>
      </c>
      <c r="T317">
        <f>Table1[[#This Row],[OrderQuantity]]*Table1[[#This Row],[UnitPrice]]*(1-Table1[[#This Row],[DiscountApplied]]) - (Table1[[#This Row],[OrderQuantity]]*Table1[[#This Row],[UnitCost]])</f>
        <v>3144.6099999999997</v>
      </c>
      <c r="U317">
        <f>DATEDIF(Table1[[#This Row],[ShipDate]],Table1[[#This Row],[DeliveryDate]],"d")</f>
        <v>5</v>
      </c>
      <c r="V317" t="str">
        <f t="shared" si="9"/>
        <v>On Time</v>
      </c>
    </row>
    <row r="318" spans="2:22" x14ac:dyDescent="0.3">
      <c r="B318" t="str">
        <f t="shared" si="8"/>
        <v>SO-000417</v>
      </c>
      <c r="C318" t="s">
        <v>19</v>
      </c>
      <c r="D318" t="s">
        <v>20</v>
      </c>
      <c r="E318" s="1">
        <v>43200</v>
      </c>
      <c r="F318" s="1">
        <v>43289</v>
      </c>
      <c r="G318" s="1">
        <v>43311</v>
      </c>
      <c r="H318" s="1">
        <v>43317</v>
      </c>
      <c r="I318" t="s">
        <v>18</v>
      </c>
      <c r="J318">
        <v>18</v>
      </c>
      <c r="K318">
        <v>48</v>
      </c>
      <c r="L318">
        <v>148</v>
      </c>
      <c r="M318">
        <v>31</v>
      </c>
      <c r="N318">
        <v>2</v>
      </c>
      <c r="O318">
        <v>0.08</v>
      </c>
      <c r="P318">
        <v>127.3</v>
      </c>
      <c r="Q318">
        <v>254.6</v>
      </c>
      <c r="R318">
        <f>Table1[[#This Row],[OrderQuantity]]*Table1[[#This Row],[UnitPrice]]</f>
        <v>509.2</v>
      </c>
      <c r="S318">
        <f>Table1[[#This Row],[OrderQuantity]]*Table1[[#This Row],[UnitCost]]</f>
        <v>254.6</v>
      </c>
      <c r="T318">
        <f>Table1[[#This Row],[OrderQuantity]]*Table1[[#This Row],[UnitPrice]]*(1-Table1[[#This Row],[DiscountApplied]]) - (Table1[[#This Row],[OrderQuantity]]*Table1[[#This Row],[UnitCost]])</f>
        <v>213.864</v>
      </c>
      <c r="U318">
        <f>DATEDIF(Table1[[#This Row],[ShipDate]],Table1[[#This Row],[DeliveryDate]],"d")</f>
        <v>6</v>
      </c>
      <c r="V318" t="str">
        <f t="shared" si="9"/>
        <v>On Time</v>
      </c>
    </row>
    <row r="319" spans="2:22" x14ac:dyDescent="0.3">
      <c r="B319" t="str">
        <f t="shared" si="8"/>
        <v>SO-000418</v>
      </c>
      <c r="C319" t="s">
        <v>19</v>
      </c>
      <c r="D319" t="s">
        <v>24</v>
      </c>
      <c r="E319" s="1">
        <v>43200</v>
      </c>
      <c r="F319" s="1">
        <v>43289</v>
      </c>
      <c r="G319" s="1">
        <v>43314</v>
      </c>
      <c r="H319" s="1">
        <v>43317</v>
      </c>
      <c r="I319" t="s">
        <v>18</v>
      </c>
      <c r="J319">
        <v>13</v>
      </c>
      <c r="K319">
        <v>13</v>
      </c>
      <c r="L319">
        <v>6</v>
      </c>
      <c r="M319">
        <v>38</v>
      </c>
      <c r="N319">
        <v>5</v>
      </c>
      <c r="O319">
        <v>0.4</v>
      </c>
      <c r="P319">
        <v>316.58</v>
      </c>
      <c r="Q319">
        <v>703.5</v>
      </c>
      <c r="R319">
        <f>Table1[[#This Row],[OrderQuantity]]*Table1[[#This Row],[UnitPrice]]</f>
        <v>3517.5</v>
      </c>
      <c r="S319">
        <f>Table1[[#This Row],[OrderQuantity]]*Table1[[#This Row],[UnitCost]]</f>
        <v>1582.8999999999999</v>
      </c>
      <c r="T319">
        <f>Table1[[#This Row],[OrderQuantity]]*Table1[[#This Row],[UnitPrice]]*(1-Table1[[#This Row],[DiscountApplied]]) - (Table1[[#This Row],[OrderQuantity]]*Table1[[#This Row],[UnitCost]])</f>
        <v>527.60000000000014</v>
      </c>
      <c r="U319">
        <f>DATEDIF(Table1[[#This Row],[ShipDate]],Table1[[#This Row],[DeliveryDate]],"d")</f>
        <v>3</v>
      </c>
      <c r="V319" t="str">
        <f t="shared" si="9"/>
        <v>On Time</v>
      </c>
    </row>
    <row r="320" spans="2:22" x14ac:dyDescent="0.3">
      <c r="B320" t="str">
        <f t="shared" si="8"/>
        <v>SO-000419</v>
      </c>
      <c r="C320" t="s">
        <v>21</v>
      </c>
      <c r="D320" t="s">
        <v>26</v>
      </c>
      <c r="E320" s="1">
        <v>43200</v>
      </c>
      <c r="F320" s="1">
        <v>43289</v>
      </c>
      <c r="G320" s="1">
        <v>43316</v>
      </c>
      <c r="H320" s="1">
        <v>43325</v>
      </c>
      <c r="I320" t="s">
        <v>18</v>
      </c>
      <c r="J320">
        <v>23</v>
      </c>
      <c r="K320">
        <v>47</v>
      </c>
      <c r="L320">
        <v>62</v>
      </c>
      <c r="M320">
        <v>1</v>
      </c>
      <c r="N320">
        <v>6</v>
      </c>
      <c r="O320">
        <v>0.05</v>
      </c>
      <c r="P320">
        <v>546.04999999999995</v>
      </c>
      <c r="Q320">
        <v>1092.0999999999999</v>
      </c>
      <c r="R320">
        <f>Table1[[#This Row],[OrderQuantity]]*Table1[[#This Row],[UnitPrice]]</f>
        <v>6552.5999999999995</v>
      </c>
      <c r="S320">
        <f>Table1[[#This Row],[OrderQuantity]]*Table1[[#This Row],[UnitCost]]</f>
        <v>3276.2999999999997</v>
      </c>
      <c r="T320">
        <f>Table1[[#This Row],[OrderQuantity]]*Table1[[#This Row],[UnitPrice]]*(1-Table1[[#This Row],[DiscountApplied]]) - (Table1[[#This Row],[OrderQuantity]]*Table1[[#This Row],[UnitCost]])</f>
        <v>2948.6699999999996</v>
      </c>
      <c r="U320">
        <f>DATEDIF(Table1[[#This Row],[ShipDate]],Table1[[#This Row],[DeliveryDate]],"d")</f>
        <v>9</v>
      </c>
      <c r="V320" t="str">
        <f t="shared" si="9"/>
        <v>Late</v>
      </c>
    </row>
    <row r="321" spans="2:22" x14ac:dyDescent="0.3">
      <c r="B321" t="str">
        <f t="shared" si="8"/>
        <v>SO-000420</v>
      </c>
      <c r="C321" t="s">
        <v>19</v>
      </c>
      <c r="D321" t="s">
        <v>26</v>
      </c>
      <c r="E321" s="1">
        <v>43200</v>
      </c>
      <c r="F321" s="1">
        <v>43289</v>
      </c>
      <c r="G321" s="1">
        <v>43308</v>
      </c>
      <c r="H321" s="1">
        <v>43316</v>
      </c>
      <c r="I321" t="s">
        <v>18</v>
      </c>
      <c r="J321">
        <v>16</v>
      </c>
      <c r="K321">
        <v>6</v>
      </c>
      <c r="L321">
        <v>61</v>
      </c>
      <c r="M321">
        <v>3</v>
      </c>
      <c r="N321">
        <v>4</v>
      </c>
      <c r="O321">
        <v>0.05</v>
      </c>
      <c r="P321">
        <v>560.79</v>
      </c>
      <c r="Q321">
        <v>1038.5</v>
      </c>
      <c r="R321">
        <f>Table1[[#This Row],[OrderQuantity]]*Table1[[#This Row],[UnitPrice]]</f>
        <v>4154</v>
      </c>
      <c r="S321">
        <f>Table1[[#This Row],[OrderQuantity]]*Table1[[#This Row],[UnitCost]]</f>
        <v>2243.16</v>
      </c>
      <c r="T321">
        <f>Table1[[#This Row],[OrderQuantity]]*Table1[[#This Row],[UnitPrice]]*(1-Table1[[#This Row],[DiscountApplied]]) - (Table1[[#This Row],[OrderQuantity]]*Table1[[#This Row],[UnitCost]])</f>
        <v>1703.1399999999999</v>
      </c>
      <c r="U321">
        <f>DATEDIF(Table1[[#This Row],[ShipDate]],Table1[[#This Row],[DeliveryDate]],"d")</f>
        <v>8</v>
      </c>
      <c r="V321" t="str">
        <f t="shared" si="9"/>
        <v>Late</v>
      </c>
    </row>
    <row r="322" spans="2:22" x14ac:dyDescent="0.3">
      <c r="B322" t="str">
        <f t="shared" ref="B322:B385" si="10">"SO-" &amp; TEXT(ROW(B322)+99,"000000")</f>
        <v>SO-000421</v>
      </c>
      <c r="C322" t="s">
        <v>16</v>
      </c>
      <c r="D322" t="s">
        <v>20</v>
      </c>
      <c r="E322" s="1">
        <v>43200</v>
      </c>
      <c r="F322" s="1">
        <v>43289</v>
      </c>
      <c r="G322" s="1">
        <v>43313</v>
      </c>
      <c r="H322" s="1">
        <v>43317</v>
      </c>
      <c r="I322" t="s">
        <v>18</v>
      </c>
      <c r="J322">
        <v>3</v>
      </c>
      <c r="K322">
        <v>50</v>
      </c>
      <c r="L322">
        <v>188</v>
      </c>
      <c r="M322">
        <v>37</v>
      </c>
      <c r="N322">
        <v>4</v>
      </c>
      <c r="O322">
        <v>0.15</v>
      </c>
      <c r="P322">
        <v>1894.89</v>
      </c>
      <c r="Q322">
        <v>2398.6</v>
      </c>
      <c r="R322">
        <f>Table1[[#This Row],[OrderQuantity]]*Table1[[#This Row],[UnitPrice]]</f>
        <v>9594.4</v>
      </c>
      <c r="S322">
        <f>Table1[[#This Row],[OrderQuantity]]*Table1[[#This Row],[UnitCost]]</f>
        <v>7579.56</v>
      </c>
      <c r="T322">
        <f>Table1[[#This Row],[OrderQuantity]]*Table1[[#This Row],[UnitPrice]]*(1-Table1[[#This Row],[DiscountApplied]]) - (Table1[[#This Row],[OrderQuantity]]*Table1[[#This Row],[UnitCost]])</f>
        <v>575.67999999999938</v>
      </c>
      <c r="U322">
        <f>DATEDIF(Table1[[#This Row],[ShipDate]],Table1[[#This Row],[DeliveryDate]],"d")</f>
        <v>4</v>
      </c>
      <c r="V322" t="str">
        <f t="shared" ref="V322:V385" si="11">IF(U322&gt;7,"Late","On Time")</f>
        <v>On Time</v>
      </c>
    </row>
    <row r="323" spans="2:22" x14ac:dyDescent="0.3">
      <c r="B323" t="str">
        <f t="shared" si="10"/>
        <v>SO-000422</v>
      </c>
      <c r="C323" t="s">
        <v>22</v>
      </c>
      <c r="D323" t="s">
        <v>20</v>
      </c>
      <c r="E323" s="1">
        <v>43200</v>
      </c>
      <c r="F323" s="1">
        <v>43290</v>
      </c>
      <c r="G323" s="1">
        <v>43293</v>
      </c>
      <c r="H323" s="1">
        <v>43295</v>
      </c>
      <c r="I323" t="s">
        <v>18</v>
      </c>
      <c r="J323">
        <v>28</v>
      </c>
      <c r="K323">
        <v>32</v>
      </c>
      <c r="L323">
        <v>150</v>
      </c>
      <c r="M323">
        <v>7</v>
      </c>
      <c r="N323">
        <v>4</v>
      </c>
      <c r="O323">
        <v>0.05</v>
      </c>
      <c r="P323">
        <v>368.1</v>
      </c>
      <c r="Q323">
        <v>897.8</v>
      </c>
      <c r="R323">
        <f>Table1[[#This Row],[OrderQuantity]]*Table1[[#This Row],[UnitPrice]]</f>
        <v>3591.2</v>
      </c>
      <c r="S323">
        <f>Table1[[#This Row],[OrderQuantity]]*Table1[[#This Row],[UnitCost]]</f>
        <v>1472.4</v>
      </c>
      <c r="T323">
        <f>Table1[[#This Row],[OrderQuantity]]*Table1[[#This Row],[UnitPrice]]*(1-Table1[[#This Row],[DiscountApplied]]) - (Table1[[#This Row],[OrderQuantity]]*Table1[[#This Row],[UnitCost]])</f>
        <v>1939.2399999999998</v>
      </c>
      <c r="U323">
        <f>DATEDIF(Table1[[#This Row],[ShipDate]],Table1[[#This Row],[DeliveryDate]],"d")</f>
        <v>2</v>
      </c>
      <c r="V323" t="str">
        <f t="shared" si="11"/>
        <v>On Time</v>
      </c>
    </row>
    <row r="324" spans="2:22" x14ac:dyDescent="0.3">
      <c r="B324" t="str">
        <f t="shared" si="10"/>
        <v>SO-000423</v>
      </c>
      <c r="C324" t="s">
        <v>21</v>
      </c>
      <c r="D324" t="s">
        <v>24</v>
      </c>
      <c r="E324" s="1">
        <v>43200</v>
      </c>
      <c r="F324" s="1">
        <v>43290</v>
      </c>
      <c r="G324" s="1">
        <v>43310</v>
      </c>
      <c r="H324" s="1">
        <v>43318</v>
      </c>
      <c r="I324" t="s">
        <v>18</v>
      </c>
      <c r="J324">
        <v>25</v>
      </c>
      <c r="K324">
        <v>30</v>
      </c>
      <c r="L324">
        <v>39</v>
      </c>
      <c r="M324">
        <v>46</v>
      </c>
      <c r="N324">
        <v>7</v>
      </c>
      <c r="O324">
        <v>0.15</v>
      </c>
      <c r="P324">
        <v>3179.69</v>
      </c>
      <c r="Q324">
        <v>5212.6000000000004</v>
      </c>
      <c r="R324">
        <f>Table1[[#This Row],[OrderQuantity]]*Table1[[#This Row],[UnitPrice]]</f>
        <v>36488.200000000004</v>
      </c>
      <c r="S324">
        <f>Table1[[#This Row],[OrderQuantity]]*Table1[[#This Row],[UnitCost]]</f>
        <v>22257.83</v>
      </c>
      <c r="T324">
        <f>Table1[[#This Row],[OrderQuantity]]*Table1[[#This Row],[UnitPrice]]*(1-Table1[[#This Row],[DiscountApplied]]) - (Table1[[#This Row],[OrderQuantity]]*Table1[[#This Row],[UnitCost]])</f>
        <v>8757.14</v>
      </c>
      <c r="U324">
        <f>DATEDIF(Table1[[#This Row],[ShipDate]],Table1[[#This Row],[DeliveryDate]],"d")</f>
        <v>8</v>
      </c>
      <c r="V324" t="str">
        <f t="shared" si="11"/>
        <v>Late</v>
      </c>
    </row>
    <row r="325" spans="2:22" x14ac:dyDescent="0.3">
      <c r="B325" t="str">
        <f t="shared" si="10"/>
        <v>SO-000424</v>
      </c>
      <c r="C325" t="s">
        <v>19</v>
      </c>
      <c r="D325" t="s">
        <v>20</v>
      </c>
      <c r="E325" s="1">
        <v>43200</v>
      </c>
      <c r="F325" s="1">
        <v>43290</v>
      </c>
      <c r="G325" s="1">
        <v>43294</v>
      </c>
      <c r="H325" s="1">
        <v>43301</v>
      </c>
      <c r="I325" t="s">
        <v>18</v>
      </c>
      <c r="J325">
        <v>15</v>
      </c>
      <c r="K325">
        <v>46</v>
      </c>
      <c r="L325">
        <v>102</v>
      </c>
      <c r="M325">
        <v>22</v>
      </c>
      <c r="N325">
        <v>3</v>
      </c>
      <c r="O325">
        <v>0.05</v>
      </c>
      <c r="P325">
        <v>206.23</v>
      </c>
      <c r="Q325">
        <v>254.6</v>
      </c>
      <c r="R325">
        <f>Table1[[#This Row],[OrderQuantity]]*Table1[[#This Row],[UnitPrice]]</f>
        <v>763.8</v>
      </c>
      <c r="S325">
        <f>Table1[[#This Row],[OrderQuantity]]*Table1[[#This Row],[UnitCost]]</f>
        <v>618.68999999999994</v>
      </c>
      <c r="T325">
        <f>Table1[[#This Row],[OrderQuantity]]*Table1[[#This Row],[UnitPrice]]*(1-Table1[[#This Row],[DiscountApplied]]) - (Table1[[#This Row],[OrderQuantity]]*Table1[[#This Row],[UnitCost]])</f>
        <v>106.91999999999996</v>
      </c>
      <c r="U325">
        <f>DATEDIF(Table1[[#This Row],[ShipDate]],Table1[[#This Row],[DeliveryDate]],"d")</f>
        <v>7</v>
      </c>
      <c r="V325" t="str">
        <f t="shared" si="11"/>
        <v>On Time</v>
      </c>
    </row>
    <row r="326" spans="2:22" x14ac:dyDescent="0.3">
      <c r="B326" t="str">
        <f t="shared" si="10"/>
        <v>SO-000425</v>
      </c>
      <c r="C326" t="s">
        <v>16</v>
      </c>
      <c r="D326" t="s">
        <v>17</v>
      </c>
      <c r="E326" s="1">
        <v>43200</v>
      </c>
      <c r="F326" s="1">
        <v>43290</v>
      </c>
      <c r="G326" s="1">
        <v>43312</v>
      </c>
      <c r="H326" s="1">
        <v>43316</v>
      </c>
      <c r="I326" t="s">
        <v>18</v>
      </c>
      <c r="J326">
        <v>3</v>
      </c>
      <c r="K326">
        <v>29</v>
      </c>
      <c r="L326">
        <v>236</v>
      </c>
      <c r="M326">
        <v>3</v>
      </c>
      <c r="N326">
        <v>4</v>
      </c>
      <c r="O326">
        <v>0.08</v>
      </c>
      <c r="P326">
        <v>2120.15</v>
      </c>
      <c r="Q326">
        <v>3926.2</v>
      </c>
      <c r="R326">
        <f>Table1[[#This Row],[OrderQuantity]]*Table1[[#This Row],[UnitPrice]]</f>
        <v>15704.8</v>
      </c>
      <c r="S326">
        <f>Table1[[#This Row],[OrderQuantity]]*Table1[[#This Row],[UnitCost]]</f>
        <v>8480.6</v>
      </c>
      <c r="T326">
        <f>Table1[[#This Row],[OrderQuantity]]*Table1[[#This Row],[UnitPrice]]*(1-Table1[[#This Row],[DiscountApplied]]) - (Table1[[#This Row],[OrderQuantity]]*Table1[[#This Row],[UnitCost]])</f>
        <v>5967.8159999999989</v>
      </c>
      <c r="U326">
        <f>DATEDIF(Table1[[#This Row],[ShipDate]],Table1[[#This Row],[DeliveryDate]],"d")</f>
        <v>4</v>
      </c>
      <c r="V326" t="str">
        <f t="shared" si="11"/>
        <v>On Time</v>
      </c>
    </row>
    <row r="327" spans="2:22" x14ac:dyDescent="0.3">
      <c r="B327" t="str">
        <f t="shared" si="10"/>
        <v>SO-000426</v>
      </c>
      <c r="C327" t="s">
        <v>19</v>
      </c>
      <c r="D327" t="s">
        <v>23</v>
      </c>
      <c r="E327" s="1">
        <v>43200</v>
      </c>
      <c r="F327" s="1">
        <v>43290</v>
      </c>
      <c r="G327" s="1">
        <v>43308</v>
      </c>
      <c r="H327" s="1">
        <v>43317</v>
      </c>
      <c r="I327" t="s">
        <v>18</v>
      </c>
      <c r="J327">
        <v>17</v>
      </c>
      <c r="K327">
        <v>13</v>
      </c>
      <c r="L327">
        <v>312</v>
      </c>
      <c r="M327">
        <v>12</v>
      </c>
      <c r="N327">
        <v>8</v>
      </c>
      <c r="O327">
        <v>0.1</v>
      </c>
      <c r="P327">
        <v>582.9</v>
      </c>
      <c r="Q327">
        <v>1165.8</v>
      </c>
      <c r="R327">
        <f>Table1[[#This Row],[OrderQuantity]]*Table1[[#This Row],[UnitPrice]]</f>
        <v>9326.4</v>
      </c>
      <c r="S327">
        <f>Table1[[#This Row],[OrderQuantity]]*Table1[[#This Row],[UnitCost]]</f>
        <v>4663.2</v>
      </c>
      <c r="T327">
        <f>Table1[[#This Row],[OrderQuantity]]*Table1[[#This Row],[UnitPrice]]*(1-Table1[[#This Row],[DiscountApplied]]) - (Table1[[#This Row],[OrderQuantity]]*Table1[[#This Row],[UnitCost]])</f>
        <v>3730.5600000000004</v>
      </c>
      <c r="U327">
        <f>DATEDIF(Table1[[#This Row],[ShipDate]],Table1[[#This Row],[DeliveryDate]],"d")</f>
        <v>9</v>
      </c>
      <c r="V327" t="str">
        <f t="shared" si="11"/>
        <v>Late</v>
      </c>
    </row>
    <row r="328" spans="2:22" x14ac:dyDescent="0.3">
      <c r="B328" t="str">
        <f t="shared" si="10"/>
        <v>SO-000427</v>
      </c>
      <c r="C328" t="s">
        <v>16</v>
      </c>
      <c r="D328" t="s">
        <v>20</v>
      </c>
      <c r="E328" s="1">
        <v>43200</v>
      </c>
      <c r="F328" s="1">
        <v>43290</v>
      </c>
      <c r="G328" s="1">
        <v>43314</v>
      </c>
      <c r="H328" s="1">
        <v>43319</v>
      </c>
      <c r="I328" t="s">
        <v>18</v>
      </c>
      <c r="J328">
        <v>7</v>
      </c>
      <c r="K328">
        <v>44</v>
      </c>
      <c r="L328">
        <v>183</v>
      </c>
      <c r="M328">
        <v>6</v>
      </c>
      <c r="N328">
        <v>1</v>
      </c>
      <c r="O328">
        <v>0.15</v>
      </c>
      <c r="P328">
        <v>2354.11</v>
      </c>
      <c r="Q328">
        <v>3859.2</v>
      </c>
      <c r="R328">
        <f>Table1[[#This Row],[OrderQuantity]]*Table1[[#This Row],[UnitPrice]]</f>
        <v>3859.2</v>
      </c>
      <c r="S328">
        <f>Table1[[#This Row],[OrderQuantity]]*Table1[[#This Row],[UnitCost]]</f>
        <v>2354.11</v>
      </c>
      <c r="T328">
        <f>Table1[[#This Row],[OrderQuantity]]*Table1[[#This Row],[UnitPrice]]*(1-Table1[[#This Row],[DiscountApplied]]) - (Table1[[#This Row],[OrderQuantity]]*Table1[[#This Row],[UnitCost]])</f>
        <v>926.20999999999958</v>
      </c>
      <c r="U328">
        <f>DATEDIF(Table1[[#This Row],[ShipDate]],Table1[[#This Row],[DeliveryDate]],"d")</f>
        <v>5</v>
      </c>
      <c r="V328" t="str">
        <f t="shared" si="11"/>
        <v>On Time</v>
      </c>
    </row>
    <row r="329" spans="2:22" x14ac:dyDescent="0.3">
      <c r="B329" t="str">
        <f t="shared" si="10"/>
        <v>SO-000428</v>
      </c>
      <c r="C329" t="s">
        <v>16</v>
      </c>
      <c r="D329" t="s">
        <v>26</v>
      </c>
      <c r="E329" s="1">
        <v>43200</v>
      </c>
      <c r="F329" s="1">
        <v>43290</v>
      </c>
      <c r="G329" s="1">
        <v>43310</v>
      </c>
      <c r="H329" s="1">
        <v>43312</v>
      </c>
      <c r="I329" t="s">
        <v>18</v>
      </c>
      <c r="J329">
        <v>3</v>
      </c>
      <c r="K329">
        <v>4</v>
      </c>
      <c r="L329">
        <v>69</v>
      </c>
      <c r="M329">
        <v>41</v>
      </c>
      <c r="N329">
        <v>6</v>
      </c>
      <c r="O329">
        <v>0.05</v>
      </c>
      <c r="P329">
        <v>100.5</v>
      </c>
      <c r="Q329">
        <v>167.5</v>
      </c>
      <c r="R329">
        <f>Table1[[#This Row],[OrderQuantity]]*Table1[[#This Row],[UnitPrice]]</f>
        <v>1005</v>
      </c>
      <c r="S329">
        <f>Table1[[#This Row],[OrderQuantity]]*Table1[[#This Row],[UnitCost]]</f>
        <v>603</v>
      </c>
      <c r="T329">
        <f>Table1[[#This Row],[OrderQuantity]]*Table1[[#This Row],[UnitPrice]]*(1-Table1[[#This Row],[DiscountApplied]]) - (Table1[[#This Row],[OrderQuantity]]*Table1[[#This Row],[UnitCost]])</f>
        <v>351.75</v>
      </c>
      <c r="U329">
        <f>DATEDIF(Table1[[#This Row],[ShipDate]],Table1[[#This Row],[DeliveryDate]],"d")</f>
        <v>2</v>
      </c>
      <c r="V329" t="str">
        <f t="shared" si="11"/>
        <v>On Time</v>
      </c>
    </row>
    <row r="330" spans="2:22" x14ac:dyDescent="0.3">
      <c r="B330" t="str">
        <f t="shared" si="10"/>
        <v>SO-000429</v>
      </c>
      <c r="C330" t="s">
        <v>21</v>
      </c>
      <c r="D330" t="s">
        <v>25</v>
      </c>
      <c r="E330" s="1">
        <v>43200</v>
      </c>
      <c r="F330" s="1">
        <v>43290</v>
      </c>
      <c r="G330" s="1">
        <v>43296</v>
      </c>
      <c r="H330" s="1">
        <v>43298</v>
      </c>
      <c r="I330" t="s">
        <v>18</v>
      </c>
      <c r="J330">
        <v>21</v>
      </c>
      <c r="K330">
        <v>22</v>
      </c>
      <c r="L330">
        <v>330</v>
      </c>
      <c r="M330">
        <v>24</v>
      </c>
      <c r="N330">
        <v>8</v>
      </c>
      <c r="O330">
        <v>0.05</v>
      </c>
      <c r="P330">
        <v>891.3</v>
      </c>
      <c r="Q330">
        <v>1681.7</v>
      </c>
      <c r="R330">
        <f>Table1[[#This Row],[OrderQuantity]]*Table1[[#This Row],[UnitPrice]]</f>
        <v>13453.6</v>
      </c>
      <c r="S330">
        <f>Table1[[#This Row],[OrderQuantity]]*Table1[[#This Row],[UnitCost]]</f>
        <v>7130.4</v>
      </c>
      <c r="T330">
        <f>Table1[[#This Row],[OrderQuantity]]*Table1[[#This Row],[UnitPrice]]*(1-Table1[[#This Row],[DiscountApplied]]) - (Table1[[#This Row],[OrderQuantity]]*Table1[[#This Row],[UnitCost]])</f>
        <v>5650.52</v>
      </c>
      <c r="U330">
        <f>DATEDIF(Table1[[#This Row],[ShipDate]],Table1[[#This Row],[DeliveryDate]],"d")</f>
        <v>2</v>
      </c>
      <c r="V330" t="str">
        <f t="shared" si="11"/>
        <v>On Time</v>
      </c>
    </row>
    <row r="331" spans="2:22" x14ac:dyDescent="0.3">
      <c r="B331" t="str">
        <f t="shared" si="10"/>
        <v>SO-000430</v>
      </c>
      <c r="C331" t="s">
        <v>21</v>
      </c>
      <c r="D331" t="s">
        <v>20</v>
      </c>
      <c r="E331" s="1">
        <v>43200</v>
      </c>
      <c r="F331" s="1">
        <v>43290</v>
      </c>
      <c r="G331" s="1">
        <v>43318</v>
      </c>
      <c r="H331" s="1">
        <v>43319</v>
      </c>
      <c r="I331" t="s">
        <v>18</v>
      </c>
      <c r="J331">
        <v>22</v>
      </c>
      <c r="K331">
        <v>38</v>
      </c>
      <c r="L331">
        <v>137</v>
      </c>
      <c r="M331">
        <v>3</v>
      </c>
      <c r="N331">
        <v>8</v>
      </c>
      <c r="O331">
        <v>0.05</v>
      </c>
      <c r="P331">
        <v>665.71</v>
      </c>
      <c r="Q331">
        <v>924.6</v>
      </c>
      <c r="R331">
        <f>Table1[[#This Row],[OrderQuantity]]*Table1[[#This Row],[UnitPrice]]</f>
        <v>7396.8</v>
      </c>
      <c r="S331">
        <f>Table1[[#This Row],[OrderQuantity]]*Table1[[#This Row],[UnitCost]]</f>
        <v>5325.68</v>
      </c>
      <c r="T331">
        <f>Table1[[#This Row],[OrderQuantity]]*Table1[[#This Row],[UnitPrice]]*(1-Table1[[#This Row],[DiscountApplied]]) - (Table1[[#This Row],[OrderQuantity]]*Table1[[#This Row],[UnitCost]])</f>
        <v>1701.2799999999997</v>
      </c>
      <c r="U331">
        <f>DATEDIF(Table1[[#This Row],[ShipDate]],Table1[[#This Row],[DeliveryDate]],"d")</f>
        <v>1</v>
      </c>
      <c r="V331" t="str">
        <f t="shared" si="11"/>
        <v>On Time</v>
      </c>
    </row>
    <row r="332" spans="2:22" x14ac:dyDescent="0.3">
      <c r="B332" t="str">
        <f t="shared" si="10"/>
        <v>SO-000431</v>
      </c>
      <c r="C332" t="s">
        <v>21</v>
      </c>
      <c r="D332" t="s">
        <v>20</v>
      </c>
      <c r="E332" s="1">
        <v>43200</v>
      </c>
      <c r="F332" s="1">
        <v>43290</v>
      </c>
      <c r="G332" s="1">
        <v>43304</v>
      </c>
      <c r="H332" s="1">
        <v>43314</v>
      </c>
      <c r="I332" t="s">
        <v>18</v>
      </c>
      <c r="J332">
        <v>23</v>
      </c>
      <c r="K332">
        <v>13</v>
      </c>
      <c r="L332">
        <v>119</v>
      </c>
      <c r="M332">
        <v>21</v>
      </c>
      <c r="N332">
        <v>6</v>
      </c>
      <c r="O332">
        <v>0.1</v>
      </c>
      <c r="P332">
        <v>3371.44</v>
      </c>
      <c r="Q332">
        <v>3966.4</v>
      </c>
      <c r="R332">
        <f>Table1[[#This Row],[OrderQuantity]]*Table1[[#This Row],[UnitPrice]]</f>
        <v>23798.400000000001</v>
      </c>
      <c r="S332">
        <f>Table1[[#This Row],[OrderQuantity]]*Table1[[#This Row],[UnitCost]]</f>
        <v>20228.64</v>
      </c>
      <c r="T332">
        <f>Table1[[#This Row],[OrderQuantity]]*Table1[[#This Row],[UnitPrice]]*(1-Table1[[#This Row],[DiscountApplied]]) - (Table1[[#This Row],[OrderQuantity]]*Table1[[#This Row],[UnitCost]])</f>
        <v>1189.9200000000019</v>
      </c>
      <c r="U332">
        <f>DATEDIF(Table1[[#This Row],[ShipDate]],Table1[[#This Row],[DeliveryDate]],"d")</f>
        <v>10</v>
      </c>
      <c r="V332" t="str">
        <f t="shared" si="11"/>
        <v>Late</v>
      </c>
    </row>
    <row r="333" spans="2:22" x14ac:dyDescent="0.3">
      <c r="B333" t="str">
        <f t="shared" si="10"/>
        <v>SO-000432</v>
      </c>
      <c r="C333" t="s">
        <v>19</v>
      </c>
      <c r="D333" t="s">
        <v>23</v>
      </c>
      <c r="E333" s="1">
        <v>43200</v>
      </c>
      <c r="F333" s="1">
        <v>43290</v>
      </c>
      <c r="G333" s="1">
        <v>43308</v>
      </c>
      <c r="H333" s="1">
        <v>43313</v>
      </c>
      <c r="I333" t="s">
        <v>18</v>
      </c>
      <c r="J333">
        <v>15</v>
      </c>
      <c r="K333">
        <v>19</v>
      </c>
      <c r="L333">
        <v>283</v>
      </c>
      <c r="M333">
        <v>43</v>
      </c>
      <c r="N333">
        <v>7</v>
      </c>
      <c r="O333">
        <v>0.1</v>
      </c>
      <c r="P333">
        <v>450.24</v>
      </c>
      <c r="Q333">
        <v>938</v>
      </c>
      <c r="R333">
        <f>Table1[[#This Row],[OrderQuantity]]*Table1[[#This Row],[UnitPrice]]</f>
        <v>6566</v>
      </c>
      <c r="S333">
        <f>Table1[[#This Row],[OrderQuantity]]*Table1[[#This Row],[UnitCost]]</f>
        <v>3151.6800000000003</v>
      </c>
      <c r="T333">
        <f>Table1[[#This Row],[OrderQuantity]]*Table1[[#This Row],[UnitPrice]]*(1-Table1[[#This Row],[DiscountApplied]]) - (Table1[[#This Row],[OrderQuantity]]*Table1[[#This Row],[UnitCost]])</f>
        <v>2757.7200000000003</v>
      </c>
      <c r="U333">
        <f>DATEDIF(Table1[[#This Row],[ShipDate]],Table1[[#This Row],[DeliveryDate]],"d")</f>
        <v>5</v>
      </c>
      <c r="V333" t="str">
        <f t="shared" si="11"/>
        <v>On Time</v>
      </c>
    </row>
    <row r="334" spans="2:22" x14ac:dyDescent="0.3">
      <c r="B334" t="str">
        <f t="shared" si="10"/>
        <v>SO-000433</v>
      </c>
      <c r="C334" t="s">
        <v>16</v>
      </c>
      <c r="D334" t="s">
        <v>26</v>
      </c>
      <c r="E334" s="1">
        <v>43200</v>
      </c>
      <c r="F334" s="1">
        <v>43291</v>
      </c>
      <c r="G334" s="1">
        <v>43313</v>
      </c>
      <c r="H334" s="1">
        <v>43314</v>
      </c>
      <c r="I334" t="s">
        <v>18</v>
      </c>
      <c r="J334">
        <v>7</v>
      </c>
      <c r="K334">
        <v>20</v>
      </c>
      <c r="L334">
        <v>81</v>
      </c>
      <c r="M334">
        <v>30</v>
      </c>
      <c r="N334">
        <v>6</v>
      </c>
      <c r="O334">
        <v>0.2</v>
      </c>
      <c r="P334">
        <v>1090.76</v>
      </c>
      <c r="Q334">
        <v>1983.2</v>
      </c>
      <c r="R334">
        <f>Table1[[#This Row],[OrderQuantity]]*Table1[[#This Row],[UnitPrice]]</f>
        <v>11899.2</v>
      </c>
      <c r="S334">
        <f>Table1[[#This Row],[OrderQuantity]]*Table1[[#This Row],[UnitCost]]</f>
        <v>6544.5599999999995</v>
      </c>
      <c r="T334">
        <f>Table1[[#This Row],[OrderQuantity]]*Table1[[#This Row],[UnitPrice]]*(1-Table1[[#This Row],[DiscountApplied]]) - (Table1[[#This Row],[OrderQuantity]]*Table1[[#This Row],[UnitCost]])</f>
        <v>2974.8000000000011</v>
      </c>
      <c r="U334">
        <f>DATEDIF(Table1[[#This Row],[ShipDate]],Table1[[#This Row],[DeliveryDate]],"d")</f>
        <v>1</v>
      </c>
      <c r="V334" t="str">
        <f t="shared" si="11"/>
        <v>On Time</v>
      </c>
    </row>
    <row r="335" spans="2:22" x14ac:dyDescent="0.3">
      <c r="B335" t="str">
        <f t="shared" si="10"/>
        <v>SO-000434</v>
      </c>
      <c r="C335" t="s">
        <v>16</v>
      </c>
      <c r="D335" t="s">
        <v>20</v>
      </c>
      <c r="E335" s="1">
        <v>43200</v>
      </c>
      <c r="F335" s="1">
        <v>43291</v>
      </c>
      <c r="G335" s="1">
        <v>43302</v>
      </c>
      <c r="H335" s="1">
        <v>43312</v>
      </c>
      <c r="I335" t="s">
        <v>18</v>
      </c>
      <c r="J335">
        <v>10</v>
      </c>
      <c r="K335">
        <v>27</v>
      </c>
      <c r="L335">
        <v>165</v>
      </c>
      <c r="M335">
        <v>7</v>
      </c>
      <c r="N335">
        <v>7</v>
      </c>
      <c r="O335">
        <v>0.08</v>
      </c>
      <c r="P335">
        <v>2094.8200000000002</v>
      </c>
      <c r="Q335">
        <v>2586.1999999999998</v>
      </c>
      <c r="R335">
        <f>Table1[[#This Row],[OrderQuantity]]*Table1[[#This Row],[UnitPrice]]</f>
        <v>18103.399999999998</v>
      </c>
      <c r="S335">
        <f>Table1[[#This Row],[OrderQuantity]]*Table1[[#This Row],[UnitCost]]</f>
        <v>14663.740000000002</v>
      </c>
      <c r="T335">
        <f>Table1[[#This Row],[OrderQuantity]]*Table1[[#This Row],[UnitPrice]]*(1-Table1[[#This Row],[DiscountApplied]]) - (Table1[[#This Row],[OrderQuantity]]*Table1[[#This Row],[UnitCost]])</f>
        <v>1991.3879999999954</v>
      </c>
      <c r="U335">
        <f>DATEDIF(Table1[[#This Row],[ShipDate]],Table1[[#This Row],[DeliveryDate]],"d")</f>
        <v>10</v>
      </c>
      <c r="V335" t="str">
        <f t="shared" si="11"/>
        <v>Late</v>
      </c>
    </row>
    <row r="336" spans="2:22" x14ac:dyDescent="0.3">
      <c r="B336" t="str">
        <f t="shared" si="10"/>
        <v>SO-000435</v>
      </c>
      <c r="C336" t="s">
        <v>16</v>
      </c>
      <c r="D336" t="s">
        <v>26</v>
      </c>
      <c r="E336" s="1">
        <v>43200</v>
      </c>
      <c r="F336" s="1">
        <v>43292</v>
      </c>
      <c r="G336" s="1">
        <v>43306</v>
      </c>
      <c r="H336" s="1">
        <v>43314</v>
      </c>
      <c r="I336" t="s">
        <v>18</v>
      </c>
      <c r="J336">
        <v>7</v>
      </c>
      <c r="K336">
        <v>14</v>
      </c>
      <c r="L336">
        <v>87</v>
      </c>
      <c r="M336">
        <v>2</v>
      </c>
      <c r="N336">
        <v>3</v>
      </c>
      <c r="O336">
        <v>0.05</v>
      </c>
      <c r="P336">
        <v>2051.4699999999998</v>
      </c>
      <c r="Q336">
        <v>3061.9</v>
      </c>
      <c r="R336">
        <f>Table1[[#This Row],[OrderQuantity]]*Table1[[#This Row],[UnitPrice]]</f>
        <v>9185.7000000000007</v>
      </c>
      <c r="S336">
        <f>Table1[[#This Row],[OrderQuantity]]*Table1[[#This Row],[UnitCost]]</f>
        <v>6154.41</v>
      </c>
      <c r="T336">
        <f>Table1[[#This Row],[OrderQuantity]]*Table1[[#This Row],[UnitPrice]]*(1-Table1[[#This Row],[DiscountApplied]]) - (Table1[[#This Row],[OrderQuantity]]*Table1[[#This Row],[UnitCost]])</f>
        <v>2572.005000000001</v>
      </c>
      <c r="U336">
        <f>DATEDIF(Table1[[#This Row],[ShipDate]],Table1[[#This Row],[DeliveryDate]],"d")</f>
        <v>8</v>
      </c>
      <c r="V336" t="str">
        <f t="shared" si="11"/>
        <v>Late</v>
      </c>
    </row>
    <row r="337" spans="2:22" x14ac:dyDescent="0.3">
      <c r="B337" t="str">
        <f t="shared" si="10"/>
        <v>SO-000436</v>
      </c>
      <c r="C337" t="s">
        <v>22</v>
      </c>
      <c r="D337" t="s">
        <v>23</v>
      </c>
      <c r="E337" s="1">
        <v>43200</v>
      </c>
      <c r="F337" s="1">
        <v>43292</v>
      </c>
      <c r="G337" s="1">
        <v>43305</v>
      </c>
      <c r="H337" s="1">
        <v>43312</v>
      </c>
      <c r="I337" t="s">
        <v>18</v>
      </c>
      <c r="J337">
        <v>28</v>
      </c>
      <c r="K337">
        <v>30</v>
      </c>
      <c r="L337">
        <v>323</v>
      </c>
      <c r="M337">
        <v>39</v>
      </c>
      <c r="N337">
        <v>1</v>
      </c>
      <c r="O337">
        <v>0.2</v>
      </c>
      <c r="P337">
        <v>452.32</v>
      </c>
      <c r="Q337">
        <v>1051.9000000000001</v>
      </c>
      <c r="R337">
        <f>Table1[[#This Row],[OrderQuantity]]*Table1[[#This Row],[UnitPrice]]</f>
        <v>1051.9000000000001</v>
      </c>
      <c r="S337">
        <f>Table1[[#This Row],[OrderQuantity]]*Table1[[#This Row],[UnitCost]]</f>
        <v>452.32</v>
      </c>
      <c r="T337">
        <f>Table1[[#This Row],[OrderQuantity]]*Table1[[#This Row],[UnitPrice]]*(1-Table1[[#This Row],[DiscountApplied]]) - (Table1[[#This Row],[OrderQuantity]]*Table1[[#This Row],[UnitCost]])</f>
        <v>389.2000000000001</v>
      </c>
      <c r="U337">
        <f>DATEDIF(Table1[[#This Row],[ShipDate]],Table1[[#This Row],[DeliveryDate]],"d")</f>
        <v>7</v>
      </c>
      <c r="V337" t="str">
        <f t="shared" si="11"/>
        <v>On Time</v>
      </c>
    </row>
    <row r="338" spans="2:22" x14ac:dyDescent="0.3">
      <c r="B338" t="str">
        <f t="shared" si="10"/>
        <v>SO-000437</v>
      </c>
      <c r="C338" t="s">
        <v>21</v>
      </c>
      <c r="D338" t="s">
        <v>17</v>
      </c>
      <c r="E338" s="1">
        <v>43200</v>
      </c>
      <c r="F338" s="1">
        <v>43292</v>
      </c>
      <c r="G338" s="1">
        <v>43297</v>
      </c>
      <c r="H338" s="1">
        <v>43303</v>
      </c>
      <c r="I338" t="s">
        <v>18</v>
      </c>
      <c r="J338">
        <v>21</v>
      </c>
      <c r="K338">
        <v>11</v>
      </c>
      <c r="L338">
        <v>225</v>
      </c>
      <c r="M338">
        <v>2</v>
      </c>
      <c r="N338">
        <v>8</v>
      </c>
      <c r="O338">
        <v>0.15</v>
      </c>
      <c r="P338">
        <v>104.52</v>
      </c>
      <c r="Q338">
        <v>261.3</v>
      </c>
      <c r="R338">
        <f>Table1[[#This Row],[OrderQuantity]]*Table1[[#This Row],[UnitPrice]]</f>
        <v>2090.4</v>
      </c>
      <c r="S338">
        <f>Table1[[#This Row],[OrderQuantity]]*Table1[[#This Row],[UnitCost]]</f>
        <v>836.16</v>
      </c>
      <c r="T338">
        <f>Table1[[#This Row],[OrderQuantity]]*Table1[[#This Row],[UnitPrice]]*(1-Table1[[#This Row],[DiscountApplied]]) - (Table1[[#This Row],[OrderQuantity]]*Table1[[#This Row],[UnitCost]])</f>
        <v>940.68</v>
      </c>
      <c r="U338">
        <f>DATEDIF(Table1[[#This Row],[ShipDate]],Table1[[#This Row],[DeliveryDate]],"d")</f>
        <v>6</v>
      </c>
      <c r="V338" t="str">
        <f t="shared" si="11"/>
        <v>On Time</v>
      </c>
    </row>
    <row r="339" spans="2:22" x14ac:dyDescent="0.3">
      <c r="B339" t="str">
        <f t="shared" si="10"/>
        <v>SO-000438</v>
      </c>
      <c r="C339" t="s">
        <v>16</v>
      </c>
      <c r="D339" t="s">
        <v>20</v>
      </c>
      <c r="E339" s="1">
        <v>43200</v>
      </c>
      <c r="F339" s="1">
        <v>43292</v>
      </c>
      <c r="G339" s="1">
        <v>43308</v>
      </c>
      <c r="H339" s="1">
        <v>43313</v>
      </c>
      <c r="I339" t="s">
        <v>18</v>
      </c>
      <c r="J339">
        <v>11</v>
      </c>
      <c r="K339">
        <v>4</v>
      </c>
      <c r="L339">
        <v>138</v>
      </c>
      <c r="M339">
        <v>37</v>
      </c>
      <c r="N339">
        <v>6</v>
      </c>
      <c r="O339">
        <v>0.05</v>
      </c>
      <c r="P339">
        <v>3071.95</v>
      </c>
      <c r="Q339">
        <v>6143.9</v>
      </c>
      <c r="R339">
        <f>Table1[[#This Row],[OrderQuantity]]*Table1[[#This Row],[UnitPrice]]</f>
        <v>36863.399999999994</v>
      </c>
      <c r="S339">
        <f>Table1[[#This Row],[OrderQuantity]]*Table1[[#This Row],[UnitCost]]</f>
        <v>18431.699999999997</v>
      </c>
      <c r="T339">
        <f>Table1[[#This Row],[OrderQuantity]]*Table1[[#This Row],[UnitPrice]]*(1-Table1[[#This Row],[DiscountApplied]]) - (Table1[[#This Row],[OrderQuantity]]*Table1[[#This Row],[UnitCost]])</f>
        <v>16588.53</v>
      </c>
      <c r="U339">
        <f>DATEDIF(Table1[[#This Row],[ShipDate]],Table1[[#This Row],[DeliveryDate]],"d")</f>
        <v>5</v>
      </c>
      <c r="V339" t="str">
        <f t="shared" si="11"/>
        <v>On Time</v>
      </c>
    </row>
    <row r="340" spans="2:22" x14ac:dyDescent="0.3">
      <c r="B340" t="str">
        <f t="shared" si="10"/>
        <v>SO-000439</v>
      </c>
      <c r="C340" t="s">
        <v>21</v>
      </c>
      <c r="D340" t="s">
        <v>20</v>
      </c>
      <c r="E340" s="1">
        <v>43200</v>
      </c>
      <c r="F340" s="1">
        <v>43292</v>
      </c>
      <c r="G340" s="1">
        <v>43312</v>
      </c>
      <c r="H340" s="1">
        <v>43315</v>
      </c>
      <c r="I340" t="s">
        <v>18</v>
      </c>
      <c r="J340">
        <v>20</v>
      </c>
      <c r="K340">
        <v>45</v>
      </c>
      <c r="L340">
        <v>143</v>
      </c>
      <c r="M340">
        <v>43</v>
      </c>
      <c r="N340">
        <v>7</v>
      </c>
      <c r="O340">
        <v>0.2</v>
      </c>
      <c r="P340">
        <v>1928.39</v>
      </c>
      <c r="Q340">
        <v>2472.3000000000002</v>
      </c>
      <c r="R340">
        <f>Table1[[#This Row],[OrderQuantity]]*Table1[[#This Row],[UnitPrice]]</f>
        <v>17306.100000000002</v>
      </c>
      <c r="S340">
        <f>Table1[[#This Row],[OrderQuantity]]*Table1[[#This Row],[UnitCost]]</f>
        <v>13498.730000000001</v>
      </c>
      <c r="T340">
        <f>Table1[[#This Row],[OrderQuantity]]*Table1[[#This Row],[UnitPrice]]*(1-Table1[[#This Row],[DiscountApplied]]) - (Table1[[#This Row],[OrderQuantity]]*Table1[[#This Row],[UnitCost]])</f>
        <v>346.15000000000146</v>
      </c>
      <c r="U340">
        <f>DATEDIF(Table1[[#This Row],[ShipDate]],Table1[[#This Row],[DeliveryDate]],"d")</f>
        <v>3</v>
      </c>
      <c r="V340" t="str">
        <f t="shared" si="11"/>
        <v>On Time</v>
      </c>
    </row>
    <row r="341" spans="2:22" x14ac:dyDescent="0.3">
      <c r="B341" t="str">
        <f t="shared" si="10"/>
        <v>SO-000440</v>
      </c>
      <c r="C341" t="s">
        <v>16</v>
      </c>
      <c r="D341" t="s">
        <v>23</v>
      </c>
      <c r="E341" s="1">
        <v>43200</v>
      </c>
      <c r="F341" s="1">
        <v>43292</v>
      </c>
      <c r="G341" s="1">
        <v>43307</v>
      </c>
      <c r="H341" s="1">
        <v>43308</v>
      </c>
      <c r="I341" t="s">
        <v>18</v>
      </c>
      <c r="J341">
        <v>2</v>
      </c>
      <c r="K341">
        <v>6</v>
      </c>
      <c r="L341">
        <v>316</v>
      </c>
      <c r="M341">
        <v>9</v>
      </c>
      <c r="N341">
        <v>3</v>
      </c>
      <c r="O341">
        <v>0.08</v>
      </c>
      <c r="P341">
        <v>3075.23</v>
      </c>
      <c r="Q341">
        <v>3892.7</v>
      </c>
      <c r="R341">
        <f>Table1[[#This Row],[OrderQuantity]]*Table1[[#This Row],[UnitPrice]]</f>
        <v>11678.099999999999</v>
      </c>
      <c r="S341">
        <f>Table1[[#This Row],[OrderQuantity]]*Table1[[#This Row],[UnitCost]]</f>
        <v>9225.69</v>
      </c>
      <c r="T341">
        <f>Table1[[#This Row],[OrderQuantity]]*Table1[[#This Row],[UnitPrice]]*(1-Table1[[#This Row],[DiscountApplied]]) - (Table1[[#This Row],[OrderQuantity]]*Table1[[#This Row],[UnitCost]])</f>
        <v>1518.1619999999984</v>
      </c>
      <c r="U341">
        <f>DATEDIF(Table1[[#This Row],[ShipDate]],Table1[[#This Row],[DeliveryDate]],"d")</f>
        <v>1</v>
      </c>
      <c r="V341" t="str">
        <f t="shared" si="11"/>
        <v>On Time</v>
      </c>
    </row>
    <row r="342" spans="2:22" x14ac:dyDescent="0.3">
      <c r="B342" t="str">
        <f t="shared" si="10"/>
        <v>SO-000441</v>
      </c>
      <c r="C342" t="s">
        <v>16</v>
      </c>
      <c r="D342" t="s">
        <v>17</v>
      </c>
      <c r="E342" s="1">
        <v>43200</v>
      </c>
      <c r="F342" s="1">
        <v>43292</v>
      </c>
      <c r="G342" s="1">
        <v>43317</v>
      </c>
      <c r="H342" s="1">
        <v>43323</v>
      </c>
      <c r="I342" t="s">
        <v>18</v>
      </c>
      <c r="J342">
        <v>11</v>
      </c>
      <c r="K342">
        <v>33</v>
      </c>
      <c r="L342">
        <v>216</v>
      </c>
      <c r="M342">
        <v>14</v>
      </c>
      <c r="N342">
        <v>1</v>
      </c>
      <c r="O342">
        <v>0.05</v>
      </c>
      <c r="P342">
        <v>492.05</v>
      </c>
      <c r="Q342">
        <v>964.8</v>
      </c>
      <c r="R342">
        <f>Table1[[#This Row],[OrderQuantity]]*Table1[[#This Row],[UnitPrice]]</f>
        <v>964.8</v>
      </c>
      <c r="S342">
        <f>Table1[[#This Row],[OrderQuantity]]*Table1[[#This Row],[UnitCost]]</f>
        <v>492.05</v>
      </c>
      <c r="T342">
        <f>Table1[[#This Row],[OrderQuantity]]*Table1[[#This Row],[UnitPrice]]*(1-Table1[[#This Row],[DiscountApplied]]) - (Table1[[#This Row],[OrderQuantity]]*Table1[[#This Row],[UnitCost]])</f>
        <v>424.50999999999993</v>
      </c>
      <c r="U342">
        <f>DATEDIF(Table1[[#This Row],[ShipDate]],Table1[[#This Row],[DeliveryDate]],"d")</f>
        <v>6</v>
      </c>
      <c r="V342" t="str">
        <f t="shared" si="11"/>
        <v>On Time</v>
      </c>
    </row>
    <row r="343" spans="2:22" x14ac:dyDescent="0.3">
      <c r="B343" t="str">
        <f t="shared" si="10"/>
        <v>SO-000442</v>
      </c>
      <c r="C343" t="s">
        <v>16</v>
      </c>
      <c r="D343" t="s">
        <v>25</v>
      </c>
      <c r="E343" s="1">
        <v>43200</v>
      </c>
      <c r="F343" s="1">
        <v>43292</v>
      </c>
      <c r="G343" s="1">
        <v>43311</v>
      </c>
      <c r="H343" s="1">
        <v>43317</v>
      </c>
      <c r="I343" t="s">
        <v>18</v>
      </c>
      <c r="J343">
        <v>2</v>
      </c>
      <c r="K343">
        <v>46</v>
      </c>
      <c r="L343">
        <v>342</v>
      </c>
      <c r="M343">
        <v>12</v>
      </c>
      <c r="N343">
        <v>8</v>
      </c>
      <c r="O343">
        <v>0.2</v>
      </c>
      <c r="P343">
        <v>3104.24</v>
      </c>
      <c r="Q343">
        <v>3832.4</v>
      </c>
      <c r="R343">
        <f>Table1[[#This Row],[OrderQuantity]]*Table1[[#This Row],[UnitPrice]]</f>
        <v>30659.200000000001</v>
      </c>
      <c r="S343">
        <f>Table1[[#This Row],[OrderQuantity]]*Table1[[#This Row],[UnitCost]]</f>
        <v>24833.919999999998</v>
      </c>
      <c r="T343">
        <f>Table1[[#This Row],[OrderQuantity]]*Table1[[#This Row],[UnitPrice]]*(1-Table1[[#This Row],[DiscountApplied]]) - (Table1[[#This Row],[OrderQuantity]]*Table1[[#This Row],[UnitCost]])</f>
        <v>-306.55999999999767</v>
      </c>
      <c r="U343">
        <f>DATEDIF(Table1[[#This Row],[ShipDate]],Table1[[#This Row],[DeliveryDate]],"d")</f>
        <v>6</v>
      </c>
      <c r="V343" t="str">
        <f t="shared" si="11"/>
        <v>On Time</v>
      </c>
    </row>
    <row r="344" spans="2:22" x14ac:dyDescent="0.3">
      <c r="B344" t="str">
        <f t="shared" si="10"/>
        <v>SO-000443</v>
      </c>
      <c r="C344" t="s">
        <v>16</v>
      </c>
      <c r="D344" t="s">
        <v>20</v>
      </c>
      <c r="E344" s="1">
        <v>43200</v>
      </c>
      <c r="F344" s="1">
        <v>43292</v>
      </c>
      <c r="G344" s="1">
        <v>43306</v>
      </c>
      <c r="H344" s="1">
        <v>43314</v>
      </c>
      <c r="I344" t="s">
        <v>18</v>
      </c>
      <c r="J344">
        <v>2</v>
      </c>
      <c r="K344">
        <v>12</v>
      </c>
      <c r="L344">
        <v>190</v>
      </c>
      <c r="M344">
        <v>45</v>
      </c>
      <c r="N344">
        <v>7</v>
      </c>
      <c r="O344">
        <v>0.2</v>
      </c>
      <c r="P344">
        <v>781.49</v>
      </c>
      <c r="Q344">
        <v>964.8</v>
      </c>
      <c r="R344">
        <f>Table1[[#This Row],[OrderQuantity]]*Table1[[#This Row],[UnitPrice]]</f>
        <v>6753.5999999999995</v>
      </c>
      <c r="S344">
        <f>Table1[[#This Row],[OrderQuantity]]*Table1[[#This Row],[UnitCost]]</f>
        <v>5470.43</v>
      </c>
      <c r="T344">
        <f>Table1[[#This Row],[OrderQuantity]]*Table1[[#This Row],[UnitPrice]]*(1-Table1[[#This Row],[DiscountApplied]]) - (Table1[[#This Row],[OrderQuantity]]*Table1[[#This Row],[UnitCost]])</f>
        <v>-67.550000000000182</v>
      </c>
      <c r="U344">
        <f>DATEDIF(Table1[[#This Row],[ShipDate]],Table1[[#This Row],[DeliveryDate]],"d")</f>
        <v>8</v>
      </c>
      <c r="V344" t="str">
        <f t="shared" si="11"/>
        <v>Late</v>
      </c>
    </row>
    <row r="345" spans="2:22" x14ac:dyDescent="0.3">
      <c r="B345" t="str">
        <f t="shared" si="10"/>
        <v>SO-000444</v>
      </c>
      <c r="C345" t="s">
        <v>16</v>
      </c>
      <c r="D345" t="s">
        <v>20</v>
      </c>
      <c r="E345" s="1">
        <v>43200</v>
      </c>
      <c r="F345" s="1">
        <v>43292</v>
      </c>
      <c r="G345" s="1">
        <v>43305</v>
      </c>
      <c r="H345" s="1">
        <v>43310</v>
      </c>
      <c r="I345" t="s">
        <v>18</v>
      </c>
      <c r="J345">
        <v>6</v>
      </c>
      <c r="K345">
        <v>48</v>
      </c>
      <c r="L345">
        <v>122</v>
      </c>
      <c r="M345">
        <v>40</v>
      </c>
      <c r="N345">
        <v>1</v>
      </c>
      <c r="O345">
        <v>0.05</v>
      </c>
      <c r="P345">
        <v>794.42</v>
      </c>
      <c r="Q345">
        <v>1118.9000000000001</v>
      </c>
      <c r="R345">
        <f>Table1[[#This Row],[OrderQuantity]]*Table1[[#This Row],[UnitPrice]]</f>
        <v>1118.9000000000001</v>
      </c>
      <c r="S345">
        <f>Table1[[#This Row],[OrderQuantity]]*Table1[[#This Row],[UnitCost]]</f>
        <v>794.42</v>
      </c>
      <c r="T345">
        <f>Table1[[#This Row],[OrderQuantity]]*Table1[[#This Row],[UnitPrice]]*(1-Table1[[#This Row],[DiscountApplied]]) - (Table1[[#This Row],[OrderQuantity]]*Table1[[#This Row],[UnitCost]])</f>
        <v>268.53499999999997</v>
      </c>
      <c r="U345">
        <f>DATEDIF(Table1[[#This Row],[ShipDate]],Table1[[#This Row],[DeliveryDate]],"d")</f>
        <v>5</v>
      </c>
      <c r="V345" t="str">
        <f t="shared" si="11"/>
        <v>On Time</v>
      </c>
    </row>
    <row r="346" spans="2:22" x14ac:dyDescent="0.3">
      <c r="B346" t="str">
        <f t="shared" si="10"/>
        <v>SO-000445</v>
      </c>
      <c r="C346" t="s">
        <v>19</v>
      </c>
      <c r="D346" t="s">
        <v>23</v>
      </c>
      <c r="E346" s="1">
        <v>43200</v>
      </c>
      <c r="F346" s="1">
        <v>43292</v>
      </c>
      <c r="G346" s="1">
        <v>43312</v>
      </c>
      <c r="H346" s="1">
        <v>43318</v>
      </c>
      <c r="I346" t="s">
        <v>18</v>
      </c>
      <c r="J346">
        <v>16</v>
      </c>
      <c r="K346">
        <v>43</v>
      </c>
      <c r="L346">
        <v>319</v>
      </c>
      <c r="M346">
        <v>6</v>
      </c>
      <c r="N346">
        <v>8</v>
      </c>
      <c r="O346">
        <v>0.05</v>
      </c>
      <c r="P346">
        <v>74.17</v>
      </c>
      <c r="Q346">
        <v>180.9</v>
      </c>
      <c r="R346">
        <f>Table1[[#This Row],[OrderQuantity]]*Table1[[#This Row],[UnitPrice]]</f>
        <v>1447.2</v>
      </c>
      <c r="S346">
        <f>Table1[[#This Row],[OrderQuantity]]*Table1[[#This Row],[UnitCost]]</f>
        <v>593.36</v>
      </c>
      <c r="T346">
        <f>Table1[[#This Row],[OrderQuantity]]*Table1[[#This Row],[UnitPrice]]*(1-Table1[[#This Row],[DiscountApplied]]) - (Table1[[#This Row],[OrderQuantity]]*Table1[[#This Row],[UnitCost]])</f>
        <v>781.4799999999999</v>
      </c>
      <c r="U346">
        <f>DATEDIF(Table1[[#This Row],[ShipDate]],Table1[[#This Row],[DeliveryDate]],"d")</f>
        <v>6</v>
      </c>
      <c r="V346" t="str">
        <f t="shared" si="11"/>
        <v>On Time</v>
      </c>
    </row>
    <row r="347" spans="2:22" x14ac:dyDescent="0.3">
      <c r="B347" t="str">
        <f t="shared" si="10"/>
        <v>SO-000446</v>
      </c>
      <c r="C347" t="s">
        <v>21</v>
      </c>
      <c r="D347" t="s">
        <v>20</v>
      </c>
      <c r="E347" s="1">
        <v>43200</v>
      </c>
      <c r="F347" s="1">
        <v>43292</v>
      </c>
      <c r="G347" s="1">
        <v>43319</v>
      </c>
      <c r="H347" s="1">
        <v>43320</v>
      </c>
      <c r="I347" t="s">
        <v>18</v>
      </c>
      <c r="J347">
        <v>22</v>
      </c>
      <c r="K347">
        <v>23</v>
      </c>
      <c r="L347">
        <v>96</v>
      </c>
      <c r="M347">
        <v>24</v>
      </c>
      <c r="N347">
        <v>7</v>
      </c>
      <c r="O347">
        <v>0.05</v>
      </c>
      <c r="P347">
        <v>346.12</v>
      </c>
      <c r="Q347">
        <v>844.2</v>
      </c>
      <c r="R347">
        <f>Table1[[#This Row],[OrderQuantity]]*Table1[[#This Row],[UnitPrice]]</f>
        <v>5909.4000000000005</v>
      </c>
      <c r="S347">
        <f>Table1[[#This Row],[OrderQuantity]]*Table1[[#This Row],[UnitCost]]</f>
        <v>2422.84</v>
      </c>
      <c r="T347">
        <f>Table1[[#This Row],[OrderQuantity]]*Table1[[#This Row],[UnitPrice]]*(1-Table1[[#This Row],[DiscountApplied]]) - (Table1[[#This Row],[OrderQuantity]]*Table1[[#This Row],[UnitCost]])</f>
        <v>3191.09</v>
      </c>
      <c r="U347">
        <f>DATEDIF(Table1[[#This Row],[ShipDate]],Table1[[#This Row],[DeliveryDate]],"d")</f>
        <v>1</v>
      </c>
      <c r="V347" t="str">
        <f t="shared" si="11"/>
        <v>On Time</v>
      </c>
    </row>
    <row r="348" spans="2:22" x14ac:dyDescent="0.3">
      <c r="B348" t="str">
        <f t="shared" si="10"/>
        <v>SO-000447</v>
      </c>
      <c r="C348" t="s">
        <v>16</v>
      </c>
      <c r="D348" t="s">
        <v>20</v>
      </c>
      <c r="E348" s="1">
        <v>43200</v>
      </c>
      <c r="F348" s="1">
        <v>43292</v>
      </c>
      <c r="G348" s="1">
        <v>43315</v>
      </c>
      <c r="H348" s="1">
        <v>43318</v>
      </c>
      <c r="I348" t="s">
        <v>18</v>
      </c>
      <c r="J348">
        <v>7</v>
      </c>
      <c r="K348">
        <v>25</v>
      </c>
      <c r="L348">
        <v>96</v>
      </c>
      <c r="M348">
        <v>11</v>
      </c>
      <c r="N348">
        <v>7</v>
      </c>
      <c r="O348">
        <v>0.2</v>
      </c>
      <c r="P348">
        <v>1780.26</v>
      </c>
      <c r="Q348">
        <v>3490.7</v>
      </c>
      <c r="R348">
        <f>Table1[[#This Row],[OrderQuantity]]*Table1[[#This Row],[UnitPrice]]</f>
        <v>24434.899999999998</v>
      </c>
      <c r="S348">
        <f>Table1[[#This Row],[OrderQuantity]]*Table1[[#This Row],[UnitCost]]</f>
        <v>12461.82</v>
      </c>
      <c r="T348">
        <f>Table1[[#This Row],[OrderQuantity]]*Table1[[#This Row],[UnitPrice]]*(1-Table1[[#This Row],[DiscountApplied]]) - (Table1[[#This Row],[OrderQuantity]]*Table1[[#This Row],[UnitCost]])</f>
        <v>7086.0999999999985</v>
      </c>
      <c r="U348">
        <f>DATEDIF(Table1[[#This Row],[ShipDate]],Table1[[#This Row],[DeliveryDate]],"d")</f>
        <v>3</v>
      </c>
      <c r="V348" t="str">
        <f t="shared" si="11"/>
        <v>On Time</v>
      </c>
    </row>
    <row r="349" spans="2:22" x14ac:dyDescent="0.3">
      <c r="B349" t="str">
        <f t="shared" si="10"/>
        <v>SO-000448</v>
      </c>
      <c r="C349" t="s">
        <v>19</v>
      </c>
      <c r="D349" t="s">
        <v>26</v>
      </c>
      <c r="E349" s="1">
        <v>43200</v>
      </c>
      <c r="F349" s="1">
        <v>43293</v>
      </c>
      <c r="G349" s="1">
        <v>43320</v>
      </c>
      <c r="H349" s="1">
        <v>43323</v>
      </c>
      <c r="I349" t="s">
        <v>18</v>
      </c>
      <c r="J349">
        <v>20</v>
      </c>
      <c r="K349">
        <v>39</v>
      </c>
      <c r="L349">
        <v>66</v>
      </c>
      <c r="M349">
        <v>9</v>
      </c>
      <c r="N349">
        <v>5</v>
      </c>
      <c r="O349">
        <v>0.2</v>
      </c>
      <c r="P349">
        <v>778.54</v>
      </c>
      <c r="Q349">
        <v>1112.2</v>
      </c>
      <c r="R349">
        <f>Table1[[#This Row],[OrderQuantity]]*Table1[[#This Row],[UnitPrice]]</f>
        <v>5561</v>
      </c>
      <c r="S349">
        <f>Table1[[#This Row],[OrderQuantity]]*Table1[[#This Row],[UnitCost]]</f>
        <v>3892.7</v>
      </c>
      <c r="T349">
        <f>Table1[[#This Row],[OrderQuantity]]*Table1[[#This Row],[UnitPrice]]*(1-Table1[[#This Row],[DiscountApplied]]) - (Table1[[#This Row],[OrderQuantity]]*Table1[[#This Row],[UnitCost]])</f>
        <v>556.10000000000036</v>
      </c>
      <c r="U349">
        <f>DATEDIF(Table1[[#This Row],[ShipDate]],Table1[[#This Row],[DeliveryDate]],"d")</f>
        <v>3</v>
      </c>
      <c r="V349" t="str">
        <f t="shared" si="11"/>
        <v>On Time</v>
      </c>
    </row>
    <row r="350" spans="2:22" x14ac:dyDescent="0.3">
      <c r="B350" t="str">
        <f t="shared" si="10"/>
        <v>SO-000449</v>
      </c>
      <c r="C350" t="s">
        <v>16</v>
      </c>
      <c r="D350" t="s">
        <v>20</v>
      </c>
      <c r="E350" s="1">
        <v>43200</v>
      </c>
      <c r="F350" s="1">
        <v>43293</v>
      </c>
      <c r="G350" s="1">
        <v>43320</v>
      </c>
      <c r="H350" s="1">
        <v>43327</v>
      </c>
      <c r="I350" t="s">
        <v>18</v>
      </c>
      <c r="J350">
        <v>11</v>
      </c>
      <c r="K350">
        <v>42</v>
      </c>
      <c r="L350">
        <v>128</v>
      </c>
      <c r="M350">
        <v>37</v>
      </c>
      <c r="N350">
        <v>1</v>
      </c>
      <c r="O350">
        <v>0.05</v>
      </c>
      <c r="P350">
        <v>568.16</v>
      </c>
      <c r="Q350">
        <v>1072</v>
      </c>
      <c r="R350">
        <f>Table1[[#This Row],[OrderQuantity]]*Table1[[#This Row],[UnitPrice]]</f>
        <v>1072</v>
      </c>
      <c r="S350">
        <f>Table1[[#This Row],[OrderQuantity]]*Table1[[#This Row],[UnitCost]]</f>
        <v>568.16</v>
      </c>
      <c r="T350">
        <f>Table1[[#This Row],[OrderQuantity]]*Table1[[#This Row],[UnitPrice]]*(1-Table1[[#This Row],[DiscountApplied]]) - (Table1[[#This Row],[OrderQuantity]]*Table1[[#This Row],[UnitCost]])</f>
        <v>450.24</v>
      </c>
      <c r="U350">
        <f>DATEDIF(Table1[[#This Row],[ShipDate]],Table1[[#This Row],[DeliveryDate]],"d")</f>
        <v>7</v>
      </c>
      <c r="V350" t="str">
        <f t="shared" si="11"/>
        <v>On Time</v>
      </c>
    </row>
    <row r="351" spans="2:22" x14ac:dyDescent="0.3">
      <c r="B351" t="str">
        <f t="shared" si="10"/>
        <v>SO-000450</v>
      </c>
      <c r="C351" t="s">
        <v>21</v>
      </c>
      <c r="D351" t="s">
        <v>24</v>
      </c>
      <c r="E351" s="1">
        <v>43200</v>
      </c>
      <c r="F351" s="1">
        <v>43293</v>
      </c>
      <c r="G351" s="1">
        <v>43310</v>
      </c>
      <c r="H351" s="1">
        <v>43316</v>
      </c>
      <c r="I351" t="s">
        <v>18</v>
      </c>
      <c r="J351">
        <v>24</v>
      </c>
      <c r="K351">
        <v>20</v>
      </c>
      <c r="L351">
        <v>1</v>
      </c>
      <c r="M351">
        <v>41</v>
      </c>
      <c r="N351">
        <v>3</v>
      </c>
      <c r="O351">
        <v>0.08</v>
      </c>
      <c r="P351">
        <v>906.11</v>
      </c>
      <c r="Q351">
        <v>1078.7</v>
      </c>
      <c r="R351">
        <f>Table1[[#This Row],[OrderQuantity]]*Table1[[#This Row],[UnitPrice]]</f>
        <v>3236.1000000000004</v>
      </c>
      <c r="S351">
        <f>Table1[[#This Row],[OrderQuantity]]*Table1[[#This Row],[UnitCost]]</f>
        <v>2718.33</v>
      </c>
      <c r="T351">
        <f>Table1[[#This Row],[OrderQuantity]]*Table1[[#This Row],[UnitPrice]]*(1-Table1[[#This Row],[DiscountApplied]]) - (Table1[[#This Row],[OrderQuantity]]*Table1[[#This Row],[UnitCost]])</f>
        <v>258.88200000000052</v>
      </c>
      <c r="U351">
        <f>DATEDIF(Table1[[#This Row],[ShipDate]],Table1[[#This Row],[DeliveryDate]],"d")</f>
        <v>6</v>
      </c>
      <c r="V351" t="str">
        <f t="shared" si="11"/>
        <v>On Time</v>
      </c>
    </row>
    <row r="352" spans="2:22" x14ac:dyDescent="0.3">
      <c r="B352" t="str">
        <f t="shared" si="10"/>
        <v>SO-000451</v>
      </c>
      <c r="C352" t="s">
        <v>22</v>
      </c>
      <c r="D352" t="s">
        <v>23</v>
      </c>
      <c r="E352" s="1">
        <v>43200</v>
      </c>
      <c r="F352" s="1">
        <v>43293</v>
      </c>
      <c r="G352" s="1">
        <v>43307</v>
      </c>
      <c r="H352" s="1">
        <v>43313</v>
      </c>
      <c r="I352" t="s">
        <v>18</v>
      </c>
      <c r="J352">
        <v>26</v>
      </c>
      <c r="K352">
        <v>10</v>
      </c>
      <c r="L352">
        <v>273</v>
      </c>
      <c r="M352">
        <v>25</v>
      </c>
      <c r="N352">
        <v>7</v>
      </c>
      <c r="O352">
        <v>0.08</v>
      </c>
      <c r="P352">
        <v>3857.93</v>
      </c>
      <c r="Q352">
        <v>5433.7</v>
      </c>
      <c r="R352">
        <f>Table1[[#This Row],[OrderQuantity]]*Table1[[#This Row],[UnitPrice]]</f>
        <v>38035.9</v>
      </c>
      <c r="S352">
        <f>Table1[[#This Row],[OrderQuantity]]*Table1[[#This Row],[UnitCost]]</f>
        <v>27005.51</v>
      </c>
      <c r="T352">
        <f>Table1[[#This Row],[OrderQuantity]]*Table1[[#This Row],[UnitPrice]]*(1-Table1[[#This Row],[DiscountApplied]]) - (Table1[[#This Row],[OrderQuantity]]*Table1[[#This Row],[UnitCost]])</f>
        <v>7987.5180000000073</v>
      </c>
      <c r="U352">
        <f>DATEDIF(Table1[[#This Row],[ShipDate]],Table1[[#This Row],[DeliveryDate]],"d")</f>
        <v>6</v>
      </c>
      <c r="V352" t="str">
        <f t="shared" si="11"/>
        <v>On Time</v>
      </c>
    </row>
    <row r="353" spans="2:22" x14ac:dyDescent="0.3">
      <c r="B353" t="str">
        <f t="shared" si="10"/>
        <v>SO-000452</v>
      </c>
      <c r="C353" t="s">
        <v>19</v>
      </c>
      <c r="D353" t="s">
        <v>23</v>
      </c>
      <c r="E353" s="1">
        <v>43200</v>
      </c>
      <c r="F353" s="1">
        <v>43293</v>
      </c>
      <c r="G353" s="1">
        <v>43295</v>
      </c>
      <c r="H353" s="1">
        <v>43299</v>
      </c>
      <c r="I353" t="s">
        <v>18</v>
      </c>
      <c r="J353">
        <v>16</v>
      </c>
      <c r="K353">
        <v>17</v>
      </c>
      <c r="L353">
        <v>309</v>
      </c>
      <c r="M353">
        <v>24</v>
      </c>
      <c r="N353">
        <v>8</v>
      </c>
      <c r="O353">
        <v>0.05</v>
      </c>
      <c r="P353">
        <v>3163.94</v>
      </c>
      <c r="Q353">
        <v>3906.1</v>
      </c>
      <c r="R353">
        <f>Table1[[#This Row],[OrderQuantity]]*Table1[[#This Row],[UnitPrice]]</f>
        <v>31248.799999999999</v>
      </c>
      <c r="S353">
        <f>Table1[[#This Row],[OrderQuantity]]*Table1[[#This Row],[UnitCost]]</f>
        <v>25311.52</v>
      </c>
      <c r="T353">
        <f>Table1[[#This Row],[OrderQuantity]]*Table1[[#This Row],[UnitPrice]]*(1-Table1[[#This Row],[DiscountApplied]]) - (Table1[[#This Row],[OrderQuantity]]*Table1[[#This Row],[UnitCost]])</f>
        <v>4374.8399999999965</v>
      </c>
      <c r="U353">
        <f>DATEDIF(Table1[[#This Row],[ShipDate]],Table1[[#This Row],[DeliveryDate]],"d")</f>
        <v>4</v>
      </c>
      <c r="V353" t="str">
        <f t="shared" si="11"/>
        <v>On Time</v>
      </c>
    </row>
    <row r="354" spans="2:22" x14ac:dyDescent="0.3">
      <c r="B354" t="str">
        <f t="shared" si="10"/>
        <v>SO-000453</v>
      </c>
      <c r="C354" t="s">
        <v>19</v>
      </c>
      <c r="D354" t="s">
        <v>20</v>
      </c>
      <c r="E354" s="1">
        <v>43200</v>
      </c>
      <c r="F354" s="1">
        <v>43293</v>
      </c>
      <c r="G354" s="1">
        <v>43301</v>
      </c>
      <c r="H354" s="1">
        <v>43306</v>
      </c>
      <c r="I354" t="s">
        <v>18</v>
      </c>
      <c r="J354">
        <v>13</v>
      </c>
      <c r="K354">
        <v>21</v>
      </c>
      <c r="L354">
        <v>103</v>
      </c>
      <c r="M354">
        <v>30</v>
      </c>
      <c r="N354">
        <v>4</v>
      </c>
      <c r="O354">
        <v>0.15</v>
      </c>
      <c r="P354">
        <v>2090.0700000000002</v>
      </c>
      <c r="Q354">
        <v>2458.9</v>
      </c>
      <c r="R354">
        <f>Table1[[#This Row],[OrderQuantity]]*Table1[[#This Row],[UnitPrice]]</f>
        <v>9835.6</v>
      </c>
      <c r="S354">
        <f>Table1[[#This Row],[OrderQuantity]]*Table1[[#This Row],[UnitCost]]</f>
        <v>8360.2800000000007</v>
      </c>
      <c r="T354">
        <f>Table1[[#This Row],[OrderQuantity]]*Table1[[#This Row],[UnitPrice]]*(1-Table1[[#This Row],[DiscountApplied]]) - (Table1[[#This Row],[OrderQuantity]]*Table1[[#This Row],[UnitCost]])</f>
        <v>-2.0000000000436557E-2</v>
      </c>
      <c r="U354">
        <f>DATEDIF(Table1[[#This Row],[ShipDate]],Table1[[#This Row],[DeliveryDate]],"d")</f>
        <v>5</v>
      </c>
      <c r="V354" t="str">
        <f t="shared" si="11"/>
        <v>On Time</v>
      </c>
    </row>
    <row r="355" spans="2:22" x14ac:dyDescent="0.3">
      <c r="B355" t="str">
        <f t="shared" si="10"/>
        <v>SO-000454</v>
      </c>
      <c r="C355" t="s">
        <v>21</v>
      </c>
      <c r="D355" t="s">
        <v>17</v>
      </c>
      <c r="E355" s="1">
        <v>43200</v>
      </c>
      <c r="F355" s="1">
        <v>43293</v>
      </c>
      <c r="G355" s="1">
        <v>43311</v>
      </c>
      <c r="H355" s="1">
        <v>43313</v>
      </c>
      <c r="I355" t="s">
        <v>18</v>
      </c>
      <c r="J355">
        <v>24</v>
      </c>
      <c r="K355">
        <v>8</v>
      </c>
      <c r="L355">
        <v>258</v>
      </c>
      <c r="M355">
        <v>10</v>
      </c>
      <c r="N355">
        <v>3</v>
      </c>
      <c r="O355">
        <v>0.08</v>
      </c>
      <c r="P355">
        <v>856.39</v>
      </c>
      <c r="Q355">
        <v>1112.2</v>
      </c>
      <c r="R355">
        <f>Table1[[#This Row],[OrderQuantity]]*Table1[[#This Row],[UnitPrice]]</f>
        <v>3336.6000000000004</v>
      </c>
      <c r="S355">
        <f>Table1[[#This Row],[OrderQuantity]]*Table1[[#This Row],[UnitCost]]</f>
        <v>2569.17</v>
      </c>
      <c r="T355">
        <f>Table1[[#This Row],[OrderQuantity]]*Table1[[#This Row],[UnitPrice]]*(1-Table1[[#This Row],[DiscountApplied]]) - (Table1[[#This Row],[OrderQuantity]]*Table1[[#This Row],[UnitCost]])</f>
        <v>500.50200000000041</v>
      </c>
      <c r="U355">
        <f>DATEDIF(Table1[[#This Row],[ShipDate]],Table1[[#This Row],[DeliveryDate]],"d")</f>
        <v>2</v>
      </c>
      <c r="V355" t="str">
        <f t="shared" si="11"/>
        <v>On Time</v>
      </c>
    </row>
    <row r="356" spans="2:22" x14ac:dyDescent="0.3">
      <c r="B356" t="str">
        <f t="shared" si="10"/>
        <v>SO-000455</v>
      </c>
      <c r="C356" t="s">
        <v>16</v>
      </c>
      <c r="D356" t="s">
        <v>20</v>
      </c>
      <c r="E356" s="1">
        <v>43200</v>
      </c>
      <c r="F356" s="1">
        <v>43293</v>
      </c>
      <c r="G356" s="1">
        <v>43297</v>
      </c>
      <c r="H356" s="1">
        <v>43298</v>
      </c>
      <c r="I356" t="s">
        <v>18</v>
      </c>
      <c r="J356">
        <v>10</v>
      </c>
      <c r="K356">
        <v>31</v>
      </c>
      <c r="L356">
        <v>149</v>
      </c>
      <c r="M356">
        <v>47</v>
      </c>
      <c r="N356">
        <v>4</v>
      </c>
      <c r="O356">
        <v>0.05</v>
      </c>
      <c r="P356">
        <v>745.71</v>
      </c>
      <c r="Q356">
        <v>1065.3</v>
      </c>
      <c r="R356">
        <f>Table1[[#This Row],[OrderQuantity]]*Table1[[#This Row],[UnitPrice]]</f>
        <v>4261.2</v>
      </c>
      <c r="S356">
        <f>Table1[[#This Row],[OrderQuantity]]*Table1[[#This Row],[UnitCost]]</f>
        <v>2982.84</v>
      </c>
      <c r="T356">
        <f>Table1[[#This Row],[OrderQuantity]]*Table1[[#This Row],[UnitPrice]]*(1-Table1[[#This Row],[DiscountApplied]]) - (Table1[[#This Row],[OrderQuantity]]*Table1[[#This Row],[UnitCost]])</f>
        <v>1065.2999999999993</v>
      </c>
      <c r="U356">
        <f>DATEDIF(Table1[[#This Row],[ShipDate]],Table1[[#This Row],[DeliveryDate]],"d")</f>
        <v>1</v>
      </c>
      <c r="V356" t="str">
        <f t="shared" si="11"/>
        <v>On Time</v>
      </c>
    </row>
    <row r="357" spans="2:22" x14ac:dyDescent="0.3">
      <c r="B357" t="str">
        <f t="shared" si="10"/>
        <v>SO-000456</v>
      </c>
      <c r="C357" t="s">
        <v>16</v>
      </c>
      <c r="D357" t="s">
        <v>23</v>
      </c>
      <c r="E357" s="1">
        <v>43200</v>
      </c>
      <c r="F357" s="1">
        <v>43293</v>
      </c>
      <c r="G357" s="1">
        <v>43305</v>
      </c>
      <c r="H357" s="1">
        <v>43311</v>
      </c>
      <c r="I357" t="s">
        <v>18</v>
      </c>
      <c r="J357">
        <v>1</v>
      </c>
      <c r="K357">
        <v>5</v>
      </c>
      <c r="L357">
        <v>298</v>
      </c>
      <c r="M357">
        <v>35</v>
      </c>
      <c r="N357">
        <v>6</v>
      </c>
      <c r="O357">
        <v>0.08</v>
      </c>
      <c r="P357">
        <v>1359.7</v>
      </c>
      <c r="Q357">
        <v>1862.6</v>
      </c>
      <c r="R357">
        <f>Table1[[#This Row],[OrderQuantity]]*Table1[[#This Row],[UnitPrice]]</f>
        <v>11175.599999999999</v>
      </c>
      <c r="S357">
        <f>Table1[[#This Row],[OrderQuantity]]*Table1[[#This Row],[UnitCost]]</f>
        <v>8158.2000000000007</v>
      </c>
      <c r="T357">
        <f>Table1[[#This Row],[OrderQuantity]]*Table1[[#This Row],[UnitPrice]]*(1-Table1[[#This Row],[DiscountApplied]]) - (Table1[[#This Row],[OrderQuantity]]*Table1[[#This Row],[UnitCost]])</f>
        <v>2123.351999999999</v>
      </c>
      <c r="U357">
        <f>DATEDIF(Table1[[#This Row],[ShipDate]],Table1[[#This Row],[DeliveryDate]],"d")</f>
        <v>6</v>
      </c>
      <c r="V357" t="str">
        <f t="shared" si="11"/>
        <v>On Time</v>
      </c>
    </row>
    <row r="358" spans="2:22" x14ac:dyDescent="0.3">
      <c r="B358" t="str">
        <f t="shared" si="10"/>
        <v>SO-000457</v>
      </c>
      <c r="C358" t="s">
        <v>22</v>
      </c>
      <c r="D358" t="s">
        <v>23</v>
      </c>
      <c r="E358" s="1">
        <v>43200</v>
      </c>
      <c r="F358" s="1">
        <v>43293</v>
      </c>
      <c r="G358" s="1">
        <v>43312</v>
      </c>
      <c r="H358" s="1">
        <v>43316</v>
      </c>
      <c r="I358" t="s">
        <v>18</v>
      </c>
      <c r="J358">
        <v>27</v>
      </c>
      <c r="K358">
        <v>11</v>
      </c>
      <c r="L358">
        <v>273</v>
      </c>
      <c r="M358">
        <v>7</v>
      </c>
      <c r="N358">
        <v>7</v>
      </c>
      <c r="O358">
        <v>0.2</v>
      </c>
      <c r="P358">
        <v>1184.56</v>
      </c>
      <c r="Q358">
        <v>1822.4</v>
      </c>
      <c r="R358">
        <f>Table1[[#This Row],[OrderQuantity]]*Table1[[#This Row],[UnitPrice]]</f>
        <v>12756.800000000001</v>
      </c>
      <c r="S358">
        <f>Table1[[#This Row],[OrderQuantity]]*Table1[[#This Row],[UnitCost]]</f>
        <v>8291.92</v>
      </c>
      <c r="T358">
        <f>Table1[[#This Row],[OrderQuantity]]*Table1[[#This Row],[UnitPrice]]*(1-Table1[[#This Row],[DiscountApplied]]) - (Table1[[#This Row],[OrderQuantity]]*Table1[[#This Row],[UnitCost]])</f>
        <v>1913.5200000000023</v>
      </c>
      <c r="U358">
        <f>DATEDIF(Table1[[#This Row],[ShipDate]],Table1[[#This Row],[DeliveryDate]],"d")</f>
        <v>4</v>
      </c>
      <c r="V358" t="str">
        <f t="shared" si="11"/>
        <v>On Time</v>
      </c>
    </row>
    <row r="359" spans="2:22" x14ac:dyDescent="0.3">
      <c r="B359" t="str">
        <f t="shared" si="10"/>
        <v>SO-000458</v>
      </c>
      <c r="C359" t="s">
        <v>22</v>
      </c>
      <c r="D359" t="s">
        <v>20</v>
      </c>
      <c r="E359" s="1">
        <v>43200</v>
      </c>
      <c r="F359" s="1">
        <v>43293</v>
      </c>
      <c r="G359" s="1">
        <v>43302</v>
      </c>
      <c r="H359" s="1">
        <v>43310</v>
      </c>
      <c r="I359" t="s">
        <v>18</v>
      </c>
      <c r="J359">
        <v>26</v>
      </c>
      <c r="K359">
        <v>35</v>
      </c>
      <c r="L359">
        <v>161</v>
      </c>
      <c r="M359">
        <v>12</v>
      </c>
      <c r="N359">
        <v>7</v>
      </c>
      <c r="O359">
        <v>0.05</v>
      </c>
      <c r="P359">
        <v>575.26</v>
      </c>
      <c r="Q359">
        <v>1065.3</v>
      </c>
      <c r="R359">
        <f>Table1[[#This Row],[OrderQuantity]]*Table1[[#This Row],[UnitPrice]]</f>
        <v>7457.0999999999995</v>
      </c>
      <c r="S359">
        <f>Table1[[#This Row],[OrderQuantity]]*Table1[[#This Row],[UnitCost]]</f>
        <v>4026.8199999999997</v>
      </c>
      <c r="T359">
        <f>Table1[[#This Row],[OrderQuantity]]*Table1[[#This Row],[UnitPrice]]*(1-Table1[[#This Row],[DiscountApplied]]) - (Table1[[#This Row],[OrderQuantity]]*Table1[[#This Row],[UnitCost]])</f>
        <v>3057.4249999999993</v>
      </c>
      <c r="U359">
        <f>DATEDIF(Table1[[#This Row],[ShipDate]],Table1[[#This Row],[DeliveryDate]],"d")</f>
        <v>8</v>
      </c>
      <c r="V359" t="str">
        <f t="shared" si="11"/>
        <v>Late</v>
      </c>
    </row>
    <row r="360" spans="2:22" x14ac:dyDescent="0.3">
      <c r="B360" t="str">
        <f t="shared" si="10"/>
        <v>SO-000459</v>
      </c>
      <c r="C360" t="s">
        <v>19</v>
      </c>
      <c r="D360" t="s">
        <v>24</v>
      </c>
      <c r="E360" s="1">
        <v>43200</v>
      </c>
      <c r="F360" s="1">
        <v>43293</v>
      </c>
      <c r="G360" s="1">
        <v>43305</v>
      </c>
      <c r="H360" s="1">
        <v>43312</v>
      </c>
      <c r="I360" t="s">
        <v>18</v>
      </c>
      <c r="J360">
        <v>17</v>
      </c>
      <c r="K360">
        <v>26</v>
      </c>
      <c r="L360">
        <v>29</v>
      </c>
      <c r="M360">
        <v>16</v>
      </c>
      <c r="N360">
        <v>3</v>
      </c>
      <c r="O360">
        <v>0.05</v>
      </c>
      <c r="P360">
        <v>4289.41</v>
      </c>
      <c r="Q360">
        <v>5875.9</v>
      </c>
      <c r="R360">
        <f>Table1[[#This Row],[OrderQuantity]]*Table1[[#This Row],[UnitPrice]]</f>
        <v>17627.699999999997</v>
      </c>
      <c r="S360">
        <f>Table1[[#This Row],[OrderQuantity]]*Table1[[#This Row],[UnitCost]]</f>
        <v>12868.23</v>
      </c>
      <c r="T360">
        <f>Table1[[#This Row],[OrderQuantity]]*Table1[[#This Row],[UnitPrice]]*(1-Table1[[#This Row],[DiscountApplied]]) - (Table1[[#This Row],[OrderQuantity]]*Table1[[#This Row],[UnitCost]])</f>
        <v>3878.0849999999955</v>
      </c>
      <c r="U360">
        <f>DATEDIF(Table1[[#This Row],[ShipDate]],Table1[[#This Row],[DeliveryDate]],"d")</f>
        <v>7</v>
      </c>
      <c r="V360" t="str">
        <f t="shared" si="11"/>
        <v>On Time</v>
      </c>
    </row>
    <row r="361" spans="2:22" x14ac:dyDescent="0.3">
      <c r="B361" t="str">
        <f t="shared" si="10"/>
        <v>SO-000460</v>
      </c>
      <c r="C361" t="s">
        <v>16</v>
      </c>
      <c r="D361" t="s">
        <v>20</v>
      </c>
      <c r="E361" s="1">
        <v>43200</v>
      </c>
      <c r="F361" s="1">
        <v>43293</v>
      </c>
      <c r="G361" s="1">
        <v>43313</v>
      </c>
      <c r="H361" s="1">
        <v>43318</v>
      </c>
      <c r="I361" t="s">
        <v>18</v>
      </c>
      <c r="J361">
        <v>1</v>
      </c>
      <c r="K361">
        <v>10</v>
      </c>
      <c r="L361">
        <v>151</v>
      </c>
      <c r="M361">
        <v>22</v>
      </c>
      <c r="N361">
        <v>3</v>
      </c>
      <c r="O361">
        <v>0.08</v>
      </c>
      <c r="P361">
        <v>708.73</v>
      </c>
      <c r="Q361">
        <v>1728.6</v>
      </c>
      <c r="R361">
        <f>Table1[[#This Row],[OrderQuantity]]*Table1[[#This Row],[UnitPrice]]</f>
        <v>5185.7999999999993</v>
      </c>
      <c r="S361">
        <f>Table1[[#This Row],[OrderQuantity]]*Table1[[#This Row],[UnitCost]]</f>
        <v>2126.19</v>
      </c>
      <c r="T361">
        <f>Table1[[#This Row],[OrderQuantity]]*Table1[[#This Row],[UnitPrice]]*(1-Table1[[#This Row],[DiscountApplied]]) - (Table1[[#This Row],[OrderQuantity]]*Table1[[#This Row],[UnitCost]])</f>
        <v>2644.7459999999996</v>
      </c>
      <c r="U361">
        <f>DATEDIF(Table1[[#This Row],[ShipDate]],Table1[[#This Row],[DeliveryDate]],"d")</f>
        <v>5</v>
      </c>
      <c r="V361" t="str">
        <f t="shared" si="11"/>
        <v>On Time</v>
      </c>
    </row>
    <row r="362" spans="2:22" x14ac:dyDescent="0.3">
      <c r="B362" t="str">
        <f t="shared" si="10"/>
        <v>SO-000461</v>
      </c>
      <c r="C362" t="s">
        <v>21</v>
      </c>
      <c r="D362" t="s">
        <v>20</v>
      </c>
      <c r="E362" s="1">
        <v>43200</v>
      </c>
      <c r="F362" s="1">
        <v>43294</v>
      </c>
      <c r="G362" s="1">
        <v>43299</v>
      </c>
      <c r="H362" s="1">
        <v>43306</v>
      </c>
      <c r="I362" t="s">
        <v>18</v>
      </c>
      <c r="J362">
        <v>24</v>
      </c>
      <c r="K362">
        <v>50</v>
      </c>
      <c r="L362">
        <v>125</v>
      </c>
      <c r="M362">
        <v>45</v>
      </c>
      <c r="N362">
        <v>4</v>
      </c>
      <c r="O362">
        <v>0.05</v>
      </c>
      <c r="P362">
        <v>2452.7399999999998</v>
      </c>
      <c r="Q362">
        <v>3832.4</v>
      </c>
      <c r="R362">
        <f>Table1[[#This Row],[OrderQuantity]]*Table1[[#This Row],[UnitPrice]]</f>
        <v>15329.6</v>
      </c>
      <c r="S362">
        <f>Table1[[#This Row],[OrderQuantity]]*Table1[[#This Row],[UnitCost]]</f>
        <v>9810.9599999999991</v>
      </c>
      <c r="T362">
        <f>Table1[[#This Row],[OrderQuantity]]*Table1[[#This Row],[UnitPrice]]*(1-Table1[[#This Row],[DiscountApplied]]) - (Table1[[#This Row],[OrderQuantity]]*Table1[[#This Row],[UnitCost]])</f>
        <v>4752.16</v>
      </c>
      <c r="U362">
        <f>DATEDIF(Table1[[#This Row],[ShipDate]],Table1[[#This Row],[DeliveryDate]],"d")</f>
        <v>7</v>
      </c>
      <c r="V362" t="str">
        <f t="shared" si="11"/>
        <v>On Time</v>
      </c>
    </row>
    <row r="363" spans="2:22" x14ac:dyDescent="0.3">
      <c r="B363" t="str">
        <f t="shared" si="10"/>
        <v>SO-000462</v>
      </c>
      <c r="C363" t="s">
        <v>21</v>
      </c>
      <c r="D363" t="s">
        <v>23</v>
      </c>
      <c r="E363" s="1">
        <v>43200</v>
      </c>
      <c r="F363" s="1">
        <v>43294</v>
      </c>
      <c r="G363" s="1">
        <v>43322</v>
      </c>
      <c r="H363" s="1">
        <v>43329</v>
      </c>
      <c r="I363" t="s">
        <v>18</v>
      </c>
      <c r="J363">
        <v>22</v>
      </c>
      <c r="K363">
        <v>24</v>
      </c>
      <c r="L363">
        <v>261</v>
      </c>
      <c r="M363">
        <v>7</v>
      </c>
      <c r="N363">
        <v>1</v>
      </c>
      <c r="O363">
        <v>0.05</v>
      </c>
      <c r="P363">
        <v>861.08</v>
      </c>
      <c r="Q363">
        <v>1025.0999999999999</v>
      </c>
      <c r="R363">
        <f>Table1[[#This Row],[OrderQuantity]]*Table1[[#This Row],[UnitPrice]]</f>
        <v>1025.0999999999999</v>
      </c>
      <c r="S363">
        <f>Table1[[#This Row],[OrderQuantity]]*Table1[[#This Row],[UnitCost]]</f>
        <v>861.08</v>
      </c>
      <c r="T363">
        <f>Table1[[#This Row],[OrderQuantity]]*Table1[[#This Row],[UnitPrice]]*(1-Table1[[#This Row],[DiscountApplied]]) - (Table1[[#This Row],[OrderQuantity]]*Table1[[#This Row],[UnitCost]])</f>
        <v>112.76499999999987</v>
      </c>
      <c r="U363">
        <f>DATEDIF(Table1[[#This Row],[ShipDate]],Table1[[#This Row],[DeliveryDate]],"d")</f>
        <v>7</v>
      </c>
      <c r="V363" t="str">
        <f t="shared" si="11"/>
        <v>On Time</v>
      </c>
    </row>
    <row r="364" spans="2:22" x14ac:dyDescent="0.3">
      <c r="B364" t="str">
        <f t="shared" si="10"/>
        <v>SO-000463</v>
      </c>
      <c r="C364" t="s">
        <v>21</v>
      </c>
      <c r="D364" t="s">
        <v>20</v>
      </c>
      <c r="E364" s="1">
        <v>43200</v>
      </c>
      <c r="F364" s="1">
        <v>43294</v>
      </c>
      <c r="G364" s="1">
        <v>43314</v>
      </c>
      <c r="H364" s="1">
        <v>43324</v>
      </c>
      <c r="I364" t="s">
        <v>18</v>
      </c>
      <c r="J364">
        <v>24</v>
      </c>
      <c r="K364">
        <v>1</v>
      </c>
      <c r="L364">
        <v>115</v>
      </c>
      <c r="M364">
        <v>45</v>
      </c>
      <c r="N364">
        <v>4</v>
      </c>
      <c r="O364">
        <v>0.05</v>
      </c>
      <c r="P364">
        <v>944.16</v>
      </c>
      <c r="Q364">
        <v>1815.7</v>
      </c>
      <c r="R364">
        <f>Table1[[#This Row],[OrderQuantity]]*Table1[[#This Row],[UnitPrice]]</f>
        <v>7262.8</v>
      </c>
      <c r="S364">
        <f>Table1[[#This Row],[OrderQuantity]]*Table1[[#This Row],[UnitCost]]</f>
        <v>3776.64</v>
      </c>
      <c r="T364">
        <f>Table1[[#This Row],[OrderQuantity]]*Table1[[#This Row],[UnitPrice]]*(1-Table1[[#This Row],[DiscountApplied]]) - (Table1[[#This Row],[OrderQuantity]]*Table1[[#This Row],[UnitCost]])</f>
        <v>3123.02</v>
      </c>
      <c r="U364">
        <f>DATEDIF(Table1[[#This Row],[ShipDate]],Table1[[#This Row],[DeliveryDate]],"d")</f>
        <v>10</v>
      </c>
      <c r="V364" t="str">
        <f t="shared" si="11"/>
        <v>Late</v>
      </c>
    </row>
    <row r="365" spans="2:22" x14ac:dyDescent="0.3">
      <c r="B365" t="str">
        <f t="shared" si="10"/>
        <v>SO-000464</v>
      </c>
      <c r="C365" t="s">
        <v>16</v>
      </c>
      <c r="D365" t="s">
        <v>23</v>
      </c>
      <c r="E365" s="1">
        <v>43200</v>
      </c>
      <c r="F365" s="1">
        <v>43294</v>
      </c>
      <c r="G365" s="1">
        <v>43303</v>
      </c>
      <c r="H365" s="1">
        <v>43306</v>
      </c>
      <c r="I365" t="s">
        <v>18</v>
      </c>
      <c r="J365">
        <v>4</v>
      </c>
      <c r="K365">
        <v>22</v>
      </c>
      <c r="L365">
        <v>294</v>
      </c>
      <c r="M365">
        <v>1</v>
      </c>
      <c r="N365">
        <v>2</v>
      </c>
      <c r="O365">
        <v>0.08</v>
      </c>
      <c r="P365">
        <v>1689.2</v>
      </c>
      <c r="Q365">
        <v>3839.1</v>
      </c>
      <c r="R365">
        <f>Table1[[#This Row],[OrderQuantity]]*Table1[[#This Row],[UnitPrice]]</f>
        <v>7678.2</v>
      </c>
      <c r="S365">
        <f>Table1[[#This Row],[OrderQuantity]]*Table1[[#This Row],[UnitCost]]</f>
        <v>3378.4</v>
      </c>
      <c r="T365">
        <f>Table1[[#This Row],[OrderQuantity]]*Table1[[#This Row],[UnitPrice]]*(1-Table1[[#This Row],[DiscountApplied]]) - (Table1[[#This Row],[OrderQuantity]]*Table1[[#This Row],[UnitCost]])</f>
        <v>3685.5440000000003</v>
      </c>
      <c r="U365">
        <f>DATEDIF(Table1[[#This Row],[ShipDate]],Table1[[#This Row],[DeliveryDate]],"d")</f>
        <v>3</v>
      </c>
      <c r="V365" t="str">
        <f t="shared" si="11"/>
        <v>On Time</v>
      </c>
    </row>
    <row r="366" spans="2:22" x14ac:dyDescent="0.3">
      <c r="B366" t="str">
        <f t="shared" si="10"/>
        <v>SO-000465</v>
      </c>
      <c r="C366" t="s">
        <v>16</v>
      </c>
      <c r="D366" t="s">
        <v>24</v>
      </c>
      <c r="E366" s="1">
        <v>43200</v>
      </c>
      <c r="F366" s="1">
        <v>43294</v>
      </c>
      <c r="G366" s="1">
        <v>43296</v>
      </c>
      <c r="H366" s="1">
        <v>43304</v>
      </c>
      <c r="I366" t="s">
        <v>18</v>
      </c>
      <c r="J366">
        <v>10</v>
      </c>
      <c r="K366">
        <v>15</v>
      </c>
      <c r="L366">
        <v>56</v>
      </c>
      <c r="M366">
        <v>14</v>
      </c>
      <c r="N366">
        <v>1</v>
      </c>
      <c r="O366">
        <v>0.05</v>
      </c>
      <c r="P366">
        <v>1430.99</v>
      </c>
      <c r="Q366">
        <v>2425.4</v>
      </c>
      <c r="R366">
        <f>Table1[[#This Row],[OrderQuantity]]*Table1[[#This Row],[UnitPrice]]</f>
        <v>2425.4</v>
      </c>
      <c r="S366">
        <f>Table1[[#This Row],[OrderQuantity]]*Table1[[#This Row],[UnitCost]]</f>
        <v>1430.99</v>
      </c>
      <c r="T366">
        <f>Table1[[#This Row],[OrderQuantity]]*Table1[[#This Row],[UnitPrice]]*(1-Table1[[#This Row],[DiscountApplied]]) - (Table1[[#This Row],[OrderQuantity]]*Table1[[#This Row],[UnitCost]])</f>
        <v>873.1400000000001</v>
      </c>
      <c r="U366">
        <f>DATEDIF(Table1[[#This Row],[ShipDate]],Table1[[#This Row],[DeliveryDate]],"d")</f>
        <v>8</v>
      </c>
      <c r="V366" t="str">
        <f t="shared" si="11"/>
        <v>Late</v>
      </c>
    </row>
    <row r="367" spans="2:22" x14ac:dyDescent="0.3">
      <c r="B367" t="str">
        <f t="shared" si="10"/>
        <v>SO-000466</v>
      </c>
      <c r="C367" t="s">
        <v>16</v>
      </c>
      <c r="D367" t="s">
        <v>17</v>
      </c>
      <c r="E367" s="1">
        <v>43200</v>
      </c>
      <c r="F367" s="1">
        <v>43294</v>
      </c>
      <c r="G367" s="1">
        <v>43297</v>
      </c>
      <c r="H367" s="1">
        <v>43303</v>
      </c>
      <c r="I367" t="s">
        <v>18</v>
      </c>
      <c r="J367">
        <v>6</v>
      </c>
      <c r="K367">
        <v>38</v>
      </c>
      <c r="L367">
        <v>218</v>
      </c>
      <c r="M367">
        <v>13</v>
      </c>
      <c r="N367">
        <v>6</v>
      </c>
      <c r="O367">
        <v>0.15</v>
      </c>
      <c r="P367">
        <v>1971.61</v>
      </c>
      <c r="Q367">
        <v>3865.9</v>
      </c>
      <c r="R367">
        <f>Table1[[#This Row],[OrderQuantity]]*Table1[[#This Row],[UnitPrice]]</f>
        <v>23195.4</v>
      </c>
      <c r="S367">
        <f>Table1[[#This Row],[OrderQuantity]]*Table1[[#This Row],[UnitCost]]</f>
        <v>11829.66</v>
      </c>
      <c r="T367">
        <f>Table1[[#This Row],[OrderQuantity]]*Table1[[#This Row],[UnitPrice]]*(1-Table1[[#This Row],[DiscountApplied]]) - (Table1[[#This Row],[OrderQuantity]]*Table1[[#This Row],[UnitCost]])</f>
        <v>7886.43</v>
      </c>
      <c r="U367">
        <f>DATEDIF(Table1[[#This Row],[ShipDate]],Table1[[#This Row],[DeliveryDate]],"d")</f>
        <v>6</v>
      </c>
      <c r="V367" t="str">
        <f t="shared" si="11"/>
        <v>On Time</v>
      </c>
    </row>
    <row r="368" spans="2:22" x14ac:dyDescent="0.3">
      <c r="B368" t="str">
        <f t="shared" si="10"/>
        <v>SO-000467</v>
      </c>
      <c r="C368" t="s">
        <v>16</v>
      </c>
      <c r="D368" t="s">
        <v>25</v>
      </c>
      <c r="E368" s="1">
        <v>43200</v>
      </c>
      <c r="F368" s="1">
        <v>43294</v>
      </c>
      <c r="G368" s="1">
        <v>43315</v>
      </c>
      <c r="H368" s="1">
        <v>43319</v>
      </c>
      <c r="I368" t="s">
        <v>18</v>
      </c>
      <c r="J368">
        <v>2</v>
      </c>
      <c r="K368">
        <v>45</v>
      </c>
      <c r="L368">
        <v>351</v>
      </c>
      <c r="M368">
        <v>23</v>
      </c>
      <c r="N368">
        <v>2</v>
      </c>
      <c r="O368">
        <v>0.08</v>
      </c>
      <c r="P368">
        <v>1857.24</v>
      </c>
      <c r="Q368">
        <v>2653.2</v>
      </c>
      <c r="R368">
        <f>Table1[[#This Row],[OrderQuantity]]*Table1[[#This Row],[UnitPrice]]</f>
        <v>5306.4</v>
      </c>
      <c r="S368">
        <f>Table1[[#This Row],[OrderQuantity]]*Table1[[#This Row],[UnitCost]]</f>
        <v>3714.48</v>
      </c>
      <c r="T368">
        <f>Table1[[#This Row],[OrderQuantity]]*Table1[[#This Row],[UnitPrice]]*(1-Table1[[#This Row],[DiscountApplied]]) - (Table1[[#This Row],[OrderQuantity]]*Table1[[#This Row],[UnitCost]])</f>
        <v>1167.4079999999999</v>
      </c>
      <c r="U368">
        <f>DATEDIF(Table1[[#This Row],[ShipDate]],Table1[[#This Row],[DeliveryDate]],"d")</f>
        <v>4</v>
      </c>
      <c r="V368" t="str">
        <f t="shared" si="11"/>
        <v>On Time</v>
      </c>
    </row>
    <row r="369" spans="2:22" x14ac:dyDescent="0.3">
      <c r="B369" t="str">
        <f t="shared" si="10"/>
        <v>SO-000468</v>
      </c>
      <c r="C369" t="s">
        <v>19</v>
      </c>
      <c r="D369" t="s">
        <v>20</v>
      </c>
      <c r="E369" s="1">
        <v>43200</v>
      </c>
      <c r="F369" s="1">
        <v>43294</v>
      </c>
      <c r="G369" s="1">
        <v>43308</v>
      </c>
      <c r="H369" s="1">
        <v>43315</v>
      </c>
      <c r="I369" t="s">
        <v>18</v>
      </c>
      <c r="J369">
        <v>13</v>
      </c>
      <c r="K369">
        <v>42</v>
      </c>
      <c r="L369">
        <v>90</v>
      </c>
      <c r="M369">
        <v>3</v>
      </c>
      <c r="N369">
        <v>2</v>
      </c>
      <c r="O369">
        <v>0.15</v>
      </c>
      <c r="P369">
        <v>594.96</v>
      </c>
      <c r="Q369">
        <v>991.6</v>
      </c>
      <c r="R369">
        <f>Table1[[#This Row],[OrderQuantity]]*Table1[[#This Row],[UnitPrice]]</f>
        <v>1983.2</v>
      </c>
      <c r="S369">
        <f>Table1[[#This Row],[OrderQuantity]]*Table1[[#This Row],[UnitCost]]</f>
        <v>1189.92</v>
      </c>
      <c r="T369">
        <f>Table1[[#This Row],[OrderQuantity]]*Table1[[#This Row],[UnitPrice]]*(1-Table1[[#This Row],[DiscountApplied]]) - (Table1[[#This Row],[OrderQuantity]]*Table1[[#This Row],[UnitCost]])</f>
        <v>495.79999999999995</v>
      </c>
      <c r="U369">
        <f>DATEDIF(Table1[[#This Row],[ShipDate]],Table1[[#This Row],[DeliveryDate]],"d")</f>
        <v>7</v>
      </c>
      <c r="V369" t="str">
        <f t="shared" si="11"/>
        <v>On Time</v>
      </c>
    </row>
    <row r="370" spans="2:22" x14ac:dyDescent="0.3">
      <c r="B370" t="str">
        <f t="shared" si="10"/>
        <v>SO-000469</v>
      </c>
      <c r="C370" t="s">
        <v>21</v>
      </c>
      <c r="D370" t="s">
        <v>25</v>
      </c>
      <c r="E370" s="1">
        <v>43200</v>
      </c>
      <c r="F370" s="1">
        <v>43294</v>
      </c>
      <c r="G370" s="1">
        <v>43302</v>
      </c>
      <c r="H370" s="1">
        <v>43306</v>
      </c>
      <c r="I370" t="s">
        <v>18</v>
      </c>
      <c r="J370">
        <v>23</v>
      </c>
      <c r="K370">
        <v>9</v>
      </c>
      <c r="L370">
        <v>345</v>
      </c>
      <c r="M370">
        <v>28</v>
      </c>
      <c r="N370">
        <v>5</v>
      </c>
      <c r="O370">
        <v>0.1</v>
      </c>
      <c r="P370">
        <v>2060.25</v>
      </c>
      <c r="Q370">
        <v>2512.5</v>
      </c>
      <c r="R370">
        <f>Table1[[#This Row],[OrderQuantity]]*Table1[[#This Row],[UnitPrice]]</f>
        <v>12562.5</v>
      </c>
      <c r="S370">
        <f>Table1[[#This Row],[OrderQuantity]]*Table1[[#This Row],[UnitCost]]</f>
        <v>10301.25</v>
      </c>
      <c r="T370">
        <f>Table1[[#This Row],[OrderQuantity]]*Table1[[#This Row],[UnitPrice]]*(1-Table1[[#This Row],[DiscountApplied]]) - (Table1[[#This Row],[OrderQuantity]]*Table1[[#This Row],[UnitCost]])</f>
        <v>1005</v>
      </c>
      <c r="U370">
        <f>DATEDIF(Table1[[#This Row],[ShipDate]],Table1[[#This Row],[DeliveryDate]],"d")</f>
        <v>4</v>
      </c>
      <c r="V370" t="str">
        <f t="shared" si="11"/>
        <v>On Time</v>
      </c>
    </row>
    <row r="371" spans="2:22" x14ac:dyDescent="0.3">
      <c r="B371" t="str">
        <f t="shared" si="10"/>
        <v>SO-000470</v>
      </c>
      <c r="C371" t="s">
        <v>21</v>
      </c>
      <c r="D371" t="s">
        <v>24</v>
      </c>
      <c r="E371" s="1">
        <v>43200</v>
      </c>
      <c r="F371" s="1">
        <v>43295</v>
      </c>
      <c r="G371" s="1">
        <v>43319</v>
      </c>
      <c r="H371" s="1">
        <v>43329</v>
      </c>
      <c r="I371" t="s">
        <v>18</v>
      </c>
      <c r="J371">
        <v>20</v>
      </c>
      <c r="K371">
        <v>6</v>
      </c>
      <c r="L371">
        <v>42</v>
      </c>
      <c r="M371">
        <v>16</v>
      </c>
      <c r="N371">
        <v>6</v>
      </c>
      <c r="O371">
        <v>0.1</v>
      </c>
      <c r="P371">
        <v>1332.63</v>
      </c>
      <c r="Q371">
        <v>2613</v>
      </c>
      <c r="R371">
        <f>Table1[[#This Row],[OrderQuantity]]*Table1[[#This Row],[UnitPrice]]</f>
        <v>15678</v>
      </c>
      <c r="S371">
        <f>Table1[[#This Row],[OrderQuantity]]*Table1[[#This Row],[UnitCost]]</f>
        <v>7995.7800000000007</v>
      </c>
      <c r="T371">
        <f>Table1[[#This Row],[OrderQuantity]]*Table1[[#This Row],[UnitPrice]]*(1-Table1[[#This Row],[DiscountApplied]]) - (Table1[[#This Row],[OrderQuantity]]*Table1[[#This Row],[UnitCost]])</f>
        <v>6114.42</v>
      </c>
      <c r="U371">
        <f>DATEDIF(Table1[[#This Row],[ShipDate]],Table1[[#This Row],[DeliveryDate]],"d")</f>
        <v>10</v>
      </c>
      <c r="V371" t="str">
        <f t="shared" si="11"/>
        <v>Late</v>
      </c>
    </row>
    <row r="372" spans="2:22" x14ac:dyDescent="0.3">
      <c r="B372" t="str">
        <f t="shared" si="10"/>
        <v>SO-000471</v>
      </c>
      <c r="C372" t="s">
        <v>21</v>
      </c>
      <c r="D372" t="s">
        <v>25</v>
      </c>
      <c r="E372" s="1">
        <v>43200</v>
      </c>
      <c r="F372" s="1">
        <v>43295</v>
      </c>
      <c r="G372" s="1">
        <v>43320</v>
      </c>
      <c r="H372" s="1">
        <v>43323</v>
      </c>
      <c r="I372" t="s">
        <v>18</v>
      </c>
      <c r="J372">
        <v>25</v>
      </c>
      <c r="K372">
        <v>1</v>
      </c>
      <c r="L372">
        <v>362</v>
      </c>
      <c r="M372">
        <v>27</v>
      </c>
      <c r="N372">
        <v>5</v>
      </c>
      <c r="O372">
        <v>0.15</v>
      </c>
      <c r="P372">
        <v>3375.86</v>
      </c>
      <c r="Q372">
        <v>5721.8</v>
      </c>
      <c r="R372">
        <f>Table1[[#This Row],[OrderQuantity]]*Table1[[#This Row],[UnitPrice]]</f>
        <v>28609</v>
      </c>
      <c r="S372">
        <f>Table1[[#This Row],[OrderQuantity]]*Table1[[#This Row],[UnitCost]]</f>
        <v>16879.3</v>
      </c>
      <c r="T372">
        <f>Table1[[#This Row],[OrderQuantity]]*Table1[[#This Row],[UnitPrice]]*(1-Table1[[#This Row],[DiscountApplied]]) - (Table1[[#This Row],[OrderQuantity]]*Table1[[#This Row],[UnitCost]])</f>
        <v>7438.3499999999985</v>
      </c>
      <c r="U372">
        <f>DATEDIF(Table1[[#This Row],[ShipDate]],Table1[[#This Row],[DeliveryDate]],"d")</f>
        <v>3</v>
      </c>
      <c r="V372" t="str">
        <f t="shared" si="11"/>
        <v>On Time</v>
      </c>
    </row>
    <row r="373" spans="2:22" x14ac:dyDescent="0.3">
      <c r="B373" t="str">
        <f t="shared" si="10"/>
        <v>SO-000472</v>
      </c>
      <c r="C373" t="s">
        <v>16</v>
      </c>
      <c r="D373" t="s">
        <v>17</v>
      </c>
      <c r="E373" s="1">
        <v>43200</v>
      </c>
      <c r="F373" s="1">
        <v>43295</v>
      </c>
      <c r="G373" s="1">
        <v>43298</v>
      </c>
      <c r="H373" s="1">
        <v>43305</v>
      </c>
      <c r="I373" t="s">
        <v>18</v>
      </c>
      <c r="J373">
        <v>4</v>
      </c>
      <c r="K373">
        <v>8</v>
      </c>
      <c r="L373">
        <v>233</v>
      </c>
      <c r="M373">
        <v>7</v>
      </c>
      <c r="N373">
        <v>2</v>
      </c>
      <c r="O373">
        <v>0.08</v>
      </c>
      <c r="P373">
        <v>831.34</v>
      </c>
      <c r="Q373">
        <v>1768.8</v>
      </c>
      <c r="R373">
        <f>Table1[[#This Row],[OrderQuantity]]*Table1[[#This Row],[UnitPrice]]</f>
        <v>3537.6</v>
      </c>
      <c r="S373">
        <f>Table1[[#This Row],[OrderQuantity]]*Table1[[#This Row],[UnitCost]]</f>
        <v>1662.68</v>
      </c>
      <c r="T373">
        <f>Table1[[#This Row],[OrderQuantity]]*Table1[[#This Row],[UnitPrice]]*(1-Table1[[#This Row],[DiscountApplied]]) - (Table1[[#This Row],[OrderQuantity]]*Table1[[#This Row],[UnitCost]])</f>
        <v>1591.912</v>
      </c>
      <c r="U373">
        <f>DATEDIF(Table1[[#This Row],[ShipDate]],Table1[[#This Row],[DeliveryDate]],"d")</f>
        <v>7</v>
      </c>
      <c r="V373" t="str">
        <f t="shared" si="11"/>
        <v>On Time</v>
      </c>
    </row>
    <row r="374" spans="2:22" x14ac:dyDescent="0.3">
      <c r="B374" t="str">
        <f t="shared" si="10"/>
        <v>SO-000473</v>
      </c>
      <c r="C374" t="s">
        <v>19</v>
      </c>
      <c r="D374" t="s">
        <v>17</v>
      </c>
      <c r="E374" s="1">
        <v>43200</v>
      </c>
      <c r="F374" s="1">
        <v>43295</v>
      </c>
      <c r="G374" s="1">
        <v>43312</v>
      </c>
      <c r="H374" s="1">
        <v>43316</v>
      </c>
      <c r="I374" t="s">
        <v>18</v>
      </c>
      <c r="J374">
        <v>20</v>
      </c>
      <c r="K374">
        <v>19</v>
      </c>
      <c r="L374">
        <v>220</v>
      </c>
      <c r="M374">
        <v>21</v>
      </c>
      <c r="N374">
        <v>5</v>
      </c>
      <c r="O374">
        <v>0.1</v>
      </c>
      <c r="P374">
        <v>1251.02</v>
      </c>
      <c r="Q374">
        <v>2606.3000000000002</v>
      </c>
      <c r="R374">
        <f>Table1[[#This Row],[OrderQuantity]]*Table1[[#This Row],[UnitPrice]]</f>
        <v>13031.5</v>
      </c>
      <c r="S374">
        <f>Table1[[#This Row],[OrderQuantity]]*Table1[[#This Row],[UnitCost]]</f>
        <v>6255.1</v>
      </c>
      <c r="T374">
        <f>Table1[[#This Row],[OrderQuantity]]*Table1[[#This Row],[UnitPrice]]*(1-Table1[[#This Row],[DiscountApplied]]) - (Table1[[#This Row],[OrderQuantity]]*Table1[[#This Row],[UnitCost]])</f>
        <v>5473.25</v>
      </c>
      <c r="U374">
        <f>DATEDIF(Table1[[#This Row],[ShipDate]],Table1[[#This Row],[DeliveryDate]],"d")</f>
        <v>4</v>
      </c>
      <c r="V374" t="str">
        <f t="shared" si="11"/>
        <v>On Time</v>
      </c>
    </row>
    <row r="375" spans="2:22" x14ac:dyDescent="0.3">
      <c r="B375" t="str">
        <f t="shared" si="10"/>
        <v>SO-000474</v>
      </c>
      <c r="C375" t="s">
        <v>19</v>
      </c>
      <c r="D375" t="s">
        <v>25</v>
      </c>
      <c r="E375" s="1">
        <v>43200</v>
      </c>
      <c r="F375" s="1">
        <v>43295</v>
      </c>
      <c r="G375" s="1">
        <v>43303</v>
      </c>
      <c r="H375" s="1">
        <v>43309</v>
      </c>
      <c r="I375" t="s">
        <v>18</v>
      </c>
      <c r="J375">
        <v>18</v>
      </c>
      <c r="K375">
        <v>10</v>
      </c>
      <c r="L375">
        <v>332</v>
      </c>
      <c r="M375">
        <v>34</v>
      </c>
      <c r="N375">
        <v>8</v>
      </c>
      <c r="O375">
        <v>0.1</v>
      </c>
      <c r="P375">
        <v>1569.41</v>
      </c>
      <c r="Q375">
        <v>2452.1999999999998</v>
      </c>
      <c r="R375">
        <f>Table1[[#This Row],[OrderQuantity]]*Table1[[#This Row],[UnitPrice]]</f>
        <v>19617.599999999999</v>
      </c>
      <c r="S375">
        <f>Table1[[#This Row],[OrderQuantity]]*Table1[[#This Row],[UnitCost]]</f>
        <v>12555.28</v>
      </c>
      <c r="T375">
        <f>Table1[[#This Row],[OrderQuantity]]*Table1[[#This Row],[UnitPrice]]*(1-Table1[[#This Row],[DiscountApplied]]) - (Table1[[#This Row],[OrderQuantity]]*Table1[[#This Row],[UnitCost]])</f>
        <v>5100.5599999999995</v>
      </c>
      <c r="U375">
        <f>DATEDIF(Table1[[#This Row],[ShipDate]],Table1[[#This Row],[DeliveryDate]],"d")</f>
        <v>6</v>
      </c>
      <c r="V375" t="str">
        <f t="shared" si="11"/>
        <v>On Time</v>
      </c>
    </row>
    <row r="376" spans="2:22" x14ac:dyDescent="0.3">
      <c r="B376" t="str">
        <f t="shared" si="10"/>
        <v>SO-000475</v>
      </c>
      <c r="C376" t="s">
        <v>21</v>
      </c>
      <c r="D376" t="s">
        <v>17</v>
      </c>
      <c r="E376" s="1">
        <v>43200</v>
      </c>
      <c r="F376" s="1">
        <v>43295</v>
      </c>
      <c r="G376" s="1">
        <v>43298</v>
      </c>
      <c r="H376" s="1">
        <v>43304</v>
      </c>
      <c r="I376" t="s">
        <v>18</v>
      </c>
      <c r="J376">
        <v>21</v>
      </c>
      <c r="K376">
        <v>49</v>
      </c>
      <c r="L376">
        <v>211</v>
      </c>
      <c r="M376">
        <v>44</v>
      </c>
      <c r="N376">
        <v>1</v>
      </c>
      <c r="O376">
        <v>0.05</v>
      </c>
      <c r="P376">
        <v>694.66</v>
      </c>
      <c r="Q376">
        <v>964.8</v>
      </c>
      <c r="R376">
        <f>Table1[[#This Row],[OrderQuantity]]*Table1[[#This Row],[UnitPrice]]</f>
        <v>964.8</v>
      </c>
      <c r="S376">
        <f>Table1[[#This Row],[OrderQuantity]]*Table1[[#This Row],[UnitCost]]</f>
        <v>694.66</v>
      </c>
      <c r="T376">
        <f>Table1[[#This Row],[OrderQuantity]]*Table1[[#This Row],[UnitPrice]]*(1-Table1[[#This Row],[DiscountApplied]]) - (Table1[[#This Row],[OrderQuantity]]*Table1[[#This Row],[UnitCost]])</f>
        <v>221.89999999999998</v>
      </c>
      <c r="U376">
        <f>DATEDIF(Table1[[#This Row],[ShipDate]],Table1[[#This Row],[DeliveryDate]],"d")</f>
        <v>6</v>
      </c>
      <c r="V376" t="str">
        <f t="shared" si="11"/>
        <v>On Time</v>
      </c>
    </row>
    <row r="377" spans="2:22" x14ac:dyDescent="0.3">
      <c r="B377" t="str">
        <f t="shared" si="10"/>
        <v>SO-000476</v>
      </c>
      <c r="C377" t="s">
        <v>21</v>
      </c>
      <c r="D377" t="s">
        <v>20</v>
      </c>
      <c r="E377" s="1">
        <v>43200</v>
      </c>
      <c r="F377" s="1">
        <v>43296</v>
      </c>
      <c r="G377" s="1">
        <v>43315</v>
      </c>
      <c r="H377" s="1">
        <v>43322</v>
      </c>
      <c r="I377" t="s">
        <v>18</v>
      </c>
      <c r="J377">
        <v>24</v>
      </c>
      <c r="K377">
        <v>44</v>
      </c>
      <c r="L377">
        <v>90</v>
      </c>
      <c r="M377">
        <v>38</v>
      </c>
      <c r="N377">
        <v>5</v>
      </c>
      <c r="O377">
        <v>0.05</v>
      </c>
      <c r="P377">
        <v>562.79999999999995</v>
      </c>
      <c r="Q377">
        <v>1125.5999999999999</v>
      </c>
      <c r="R377">
        <f>Table1[[#This Row],[OrderQuantity]]*Table1[[#This Row],[UnitPrice]]</f>
        <v>5628</v>
      </c>
      <c r="S377">
        <f>Table1[[#This Row],[OrderQuantity]]*Table1[[#This Row],[UnitCost]]</f>
        <v>2814</v>
      </c>
      <c r="T377">
        <f>Table1[[#This Row],[OrderQuantity]]*Table1[[#This Row],[UnitPrice]]*(1-Table1[[#This Row],[DiscountApplied]]) - (Table1[[#This Row],[OrderQuantity]]*Table1[[#This Row],[UnitCost]])</f>
        <v>2532.5999999999995</v>
      </c>
      <c r="U377">
        <f>DATEDIF(Table1[[#This Row],[ShipDate]],Table1[[#This Row],[DeliveryDate]],"d")</f>
        <v>7</v>
      </c>
      <c r="V377" t="str">
        <f t="shared" si="11"/>
        <v>On Time</v>
      </c>
    </row>
    <row r="378" spans="2:22" x14ac:dyDescent="0.3">
      <c r="B378" t="str">
        <f t="shared" si="10"/>
        <v>SO-000477</v>
      </c>
      <c r="C378" t="s">
        <v>21</v>
      </c>
      <c r="D378" t="s">
        <v>23</v>
      </c>
      <c r="E378" s="1">
        <v>43200</v>
      </c>
      <c r="F378" s="1">
        <v>43296</v>
      </c>
      <c r="G378" s="1">
        <v>43319</v>
      </c>
      <c r="H378" s="1">
        <v>43321</v>
      </c>
      <c r="I378" t="s">
        <v>18</v>
      </c>
      <c r="J378">
        <v>21</v>
      </c>
      <c r="K378">
        <v>30</v>
      </c>
      <c r="L378">
        <v>316</v>
      </c>
      <c r="M378">
        <v>30</v>
      </c>
      <c r="N378">
        <v>5</v>
      </c>
      <c r="O378">
        <v>0.05</v>
      </c>
      <c r="P378">
        <v>548.86</v>
      </c>
      <c r="Q378">
        <v>857.6</v>
      </c>
      <c r="R378">
        <f>Table1[[#This Row],[OrderQuantity]]*Table1[[#This Row],[UnitPrice]]</f>
        <v>4288</v>
      </c>
      <c r="S378">
        <f>Table1[[#This Row],[OrderQuantity]]*Table1[[#This Row],[UnitCost]]</f>
        <v>2744.3</v>
      </c>
      <c r="T378">
        <f>Table1[[#This Row],[OrderQuantity]]*Table1[[#This Row],[UnitPrice]]*(1-Table1[[#This Row],[DiscountApplied]]) - (Table1[[#This Row],[OrderQuantity]]*Table1[[#This Row],[UnitCost]])</f>
        <v>1329.2999999999997</v>
      </c>
      <c r="U378">
        <f>DATEDIF(Table1[[#This Row],[ShipDate]],Table1[[#This Row],[DeliveryDate]],"d")</f>
        <v>2</v>
      </c>
      <c r="V378" t="str">
        <f t="shared" si="11"/>
        <v>On Time</v>
      </c>
    </row>
    <row r="379" spans="2:22" x14ac:dyDescent="0.3">
      <c r="B379" t="str">
        <f t="shared" si="10"/>
        <v>SO-000478</v>
      </c>
      <c r="C379" t="s">
        <v>16</v>
      </c>
      <c r="D379" t="s">
        <v>24</v>
      </c>
      <c r="E379" s="1">
        <v>43200</v>
      </c>
      <c r="F379" s="1">
        <v>43296</v>
      </c>
      <c r="G379" s="1">
        <v>43300</v>
      </c>
      <c r="H379" s="1">
        <v>43301</v>
      </c>
      <c r="I379" t="s">
        <v>18</v>
      </c>
      <c r="J379">
        <v>5</v>
      </c>
      <c r="K379">
        <v>37</v>
      </c>
      <c r="L379">
        <v>28</v>
      </c>
      <c r="M379">
        <v>2</v>
      </c>
      <c r="N379">
        <v>7</v>
      </c>
      <c r="O379">
        <v>0.08</v>
      </c>
      <c r="P379">
        <v>1796.81</v>
      </c>
      <c r="Q379">
        <v>3906.1</v>
      </c>
      <c r="R379">
        <f>Table1[[#This Row],[OrderQuantity]]*Table1[[#This Row],[UnitPrice]]</f>
        <v>27342.7</v>
      </c>
      <c r="S379">
        <f>Table1[[#This Row],[OrderQuantity]]*Table1[[#This Row],[UnitCost]]</f>
        <v>12577.67</v>
      </c>
      <c r="T379">
        <f>Table1[[#This Row],[OrderQuantity]]*Table1[[#This Row],[UnitPrice]]*(1-Table1[[#This Row],[DiscountApplied]]) - (Table1[[#This Row],[OrderQuantity]]*Table1[[#This Row],[UnitCost]])</f>
        <v>12577.614000000003</v>
      </c>
      <c r="U379">
        <f>DATEDIF(Table1[[#This Row],[ShipDate]],Table1[[#This Row],[DeliveryDate]],"d")</f>
        <v>1</v>
      </c>
      <c r="V379" t="str">
        <f t="shared" si="11"/>
        <v>On Time</v>
      </c>
    </row>
    <row r="380" spans="2:22" x14ac:dyDescent="0.3">
      <c r="B380" t="str">
        <f t="shared" si="10"/>
        <v>SO-000479</v>
      </c>
      <c r="C380" t="s">
        <v>16</v>
      </c>
      <c r="D380" t="s">
        <v>20</v>
      </c>
      <c r="E380" s="1">
        <v>43200</v>
      </c>
      <c r="F380" s="1">
        <v>43296</v>
      </c>
      <c r="G380" s="1">
        <v>43300</v>
      </c>
      <c r="H380" s="1">
        <v>43304</v>
      </c>
      <c r="I380" t="s">
        <v>18</v>
      </c>
      <c r="J380">
        <v>10</v>
      </c>
      <c r="K380">
        <v>8</v>
      </c>
      <c r="L380">
        <v>162</v>
      </c>
      <c r="M380">
        <v>25</v>
      </c>
      <c r="N380">
        <v>5</v>
      </c>
      <c r="O380">
        <v>0.15</v>
      </c>
      <c r="P380">
        <v>506.99</v>
      </c>
      <c r="Q380">
        <v>1078.7</v>
      </c>
      <c r="R380">
        <f>Table1[[#This Row],[OrderQuantity]]*Table1[[#This Row],[UnitPrice]]</f>
        <v>5393.5</v>
      </c>
      <c r="S380">
        <f>Table1[[#This Row],[OrderQuantity]]*Table1[[#This Row],[UnitCost]]</f>
        <v>2534.9499999999998</v>
      </c>
      <c r="T380">
        <f>Table1[[#This Row],[OrderQuantity]]*Table1[[#This Row],[UnitPrice]]*(1-Table1[[#This Row],[DiscountApplied]]) - (Table1[[#This Row],[OrderQuantity]]*Table1[[#This Row],[UnitCost]])</f>
        <v>2049.5249999999996</v>
      </c>
      <c r="U380">
        <f>DATEDIF(Table1[[#This Row],[ShipDate]],Table1[[#This Row],[DeliveryDate]],"d")</f>
        <v>4</v>
      </c>
      <c r="V380" t="str">
        <f t="shared" si="11"/>
        <v>On Time</v>
      </c>
    </row>
    <row r="381" spans="2:22" x14ac:dyDescent="0.3">
      <c r="B381" t="str">
        <f t="shared" si="10"/>
        <v>SO-000480</v>
      </c>
      <c r="C381" t="s">
        <v>19</v>
      </c>
      <c r="D381" t="s">
        <v>23</v>
      </c>
      <c r="E381" s="1">
        <v>43200</v>
      </c>
      <c r="F381" s="1">
        <v>43296</v>
      </c>
      <c r="G381" s="1">
        <v>43322</v>
      </c>
      <c r="H381" s="1">
        <v>43325</v>
      </c>
      <c r="I381" t="s">
        <v>18</v>
      </c>
      <c r="J381">
        <v>18</v>
      </c>
      <c r="K381">
        <v>13</v>
      </c>
      <c r="L381">
        <v>279</v>
      </c>
      <c r="M381">
        <v>29</v>
      </c>
      <c r="N381">
        <v>1</v>
      </c>
      <c r="O381">
        <v>0.4</v>
      </c>
      <c r="P381">
        <v>1264.69</v>
      </c>
      <c r="Q381">
        <v>2432.1</v>
      </c>
      <c r="R381">
        <f>Table1[[#This Row],[OrderQuantity]]*Table1[[#This Row],[UnitPrice]]</f>
        <v>2432.1</v>
      </c>
      <c r="S381">
        <f>Table1[[#This Row],[OrderQuantity]]*Table1[[#This Row],[UnitCost]]</f>
        <v>1264.69</v>
      </c>
      <c r="T381">
        <f>Table1[[#This Row],[OrderQuantity]]*Table1[[#This Row],[UnitPrice]]*(1-Table1[[#This Row],[DiscountApplied]]) - (Table1[[#This Row],[OrderQuantity]]*Table1[[#This Row],[UnitCost]])</f>
        <v>194.56999999999994</v>
      </c>
      <c r="U381">
        <f>DATEDIF(Table1[[#This Row],[ShipDate]],Table1[[#This Row],[DeliveryDate]],"d")</f>
        <v>3</v>
      </c>
      <c r="V381" t="str">
        <f t="shared" si="11"/>
        <v>On Time</v>
      </c>
    </row>
    <row r="382" spans="2:22" x14ac:dyDescent="0.3">
      <c r="B382" t="str">
        <f t="shared" si="10"/>
        <v>SO-000481</v>
      </c>
      <c r="C382" t="s">
        <v>19</v>
      </c>
      <c r="D382" t="s">
        <v>20</v>
      </c>
      <c r="E382" s="1">
        <v>43200</v>
      </c>
      <c r="F382" s="1">
        <v>43296</v>
      </c>
      <c r="G382" s="1">
        <v>43315</v>
      </c>
      <c r="H382" s="1">
        <v>43324</v>
      </c>
      <c r="I382" t="s">
        <v>18</v>
      </c>
      <c r="J382">
        <v>18</v>
      </c>
      <c r="K382">
        <v>2</v>
      </c>
      <c r="L382">
        <v>91</v>
      </c>
      <c r="M382">
        <v>30</v>
      </c>
      <c r="N382">
        <v>8</v>
      </c>
      <c r="O382">
        <v>0.05</v>
      </c>
      <c r="P382">
        <v>536.54</v>
      </c>
      <c r="Q382">
        <v>958.1</v>
      </c>
      <c r="R382">
        <f>Table1[[#This Row],[OrderQuantity]]*Table1[[#This Row],[UnitPrice]]</f>
        <v>7664.8</v>
      </c>
      <c r="S382">
        <f>Table1[[#This Row],[OrderQuantity]]*Table1[[#This Row],[UnitCost]]</f>
        <v>4292.32</v>
      </c>
      <c r="T382">
        <f>Table1[[#This Row],[OrderQuantity]]*Table1[[#This Row],[UnitPrice]]*(1-Table1[[#This Row],[DiscountApplied]]) - (Table1[[#This Row],[OrderQuantity]]*Table1[[#This Row],[UnitCost]])</f>
        <v>2989.24</v>
      </c>
      <c r="U382">
        <f>DATEDIF(Table1[[#This Row],[ShipDate]],Table1[[#This Row],[DeliveryDate]],"d")</f>
        <v>9</v>
      </c>
      <c r="V382" t="str">
        <f t="shared" si="11"/>
        <v>Late</v>
      </c>
    </row>
    <row r="383" spans="2:22" x14ac:dyDescent="0.3">
      <c r="B383" t="str">
        <f t="shared" si="10"/>
        <v>SO-000482</v>
      </c>
      <c r="C383" t="s">
        <v>22</v>
      </c>
      <c r="D383" t="s">
        <v>20</v>
      </c>
      <c r="E383" s="1">
        <v>43200</v>
      </c>
      <c r="F383" s="1">
        <v>43297</v>
      </c>
      <c r="G383" s="1">
        <v>43311</v>
      </c>
      <c r="H383" s="1">
        <v>43319</v>
      </c>
      <c r="I383" t="s">
        <v>18</v>
      </c>
      <c r="J383">
        <v>25</v>
      </c>
      <c r="K383">
        <v>42</v>
      </c>
      <c r="L383">
        <v>139</v>
      </c>
      <c r="M383">
        <v>45</v>
      </c>
      <c r="N383">
        <v>8</v>
      </c>
      <c r="O383">
        <v>0.05</v>
      </c>
      <c r="P383">
        <v>726.01</v>
      </c>
      <c r="Q383">
        <v>864.3</v>
      </c>
      <c r="R383">
        <f>Table1[[#This Row],[OrderQuantity]]*Table1[[#This Row],[UnitPrice]]</f>
        <v>6914.4</v>
      </c>
      <c r="S383">
        <f>Table1[[#This Row],[OrderQuantity]]*Table1[[#This Row],[UnitCost]]</f>
        <v>5808.08</v>
      </c>
      <c r="T383">
        <f>Table1[[#This Row],[OrderQuantity]]*Table1[[#This Row],[UnitPrice]]*(1-Table1[[#This Row],[DiscountApplied]]) - (Table1[[#This Row],[OrderQuantity]]*Table1[[#This Row],[UnitCost]])</f>
        <v>760.59999999999945</v>
      </c>
      <c r="U383">
        <f>DATEDIF(Table1[[#This Row],[ShipDate]],Table1[[#This Row],[DeliveryDate]],"d")</f>
        <v>8</v>
      </c>
      <c r="V383" t="str">
        <f t="shared" si="11"/>
        <v>Late</v>
      </c>
    </row>
    <row r="384" spans="2:22" x14ac:dyDescent="0.3">
      <c r="B384" t="str">
        <f t="shared" si="10"/>
        <v>SO-000483</v>
      </c>
      <c r="C384" t="s">
        <v>16</v>
      </c>
      <c r="D384" t="s">
        <v>20</v>
      </c>
      <c r="E384" s="1">
        <v>43200</v>
      </c>
      <c r="F384" s="1">
        <v>43297</v>
      </c>
      <c r="G384" s="1">
        <v>43308</v>
      </c>
      <c r="H384" s="1">
        <v>43317</v>
      </c>
      <c r="I384" t="s">
        <v>18</v>
      </c>
      <c r="J384">
        <v>7</v>
      </c>
      <c r="K384">
        <v>40</v>
      </c>
      <c r="L384">
        <v>146</v>
      </c>
      <c r="M384">
        <v>8</v>
      </c>
      <c r="N384">
        <v>2</v>
      </c>
      <c r="O384">
        <v>0.05</v>
      </c>
      <c r="P384">
        <v>700.08</v>
      </c>
      <c r="Q384">
        <v>864.3</v>
      </c>
      <c r="R384">
        <f>Table1[[#This Row],[OrderQuantity]]*Table1[[#This Row],[UnitPrice]]</f>
        <v>1728.6</v>
      </c>
      <c r="S384">
        <f>Table1[[#This Row],[OrderQuantity]]*Table1[[#This Row],[UnitCost]]</f>
        <v>1400.16</v>
      </c>
      <c r="T384">
        <f>Table1[[#This Row],[OrderQuantity]]*Table1[[#This Row],[UnitPrice]]*(1-Table1[[#This Row],[DiscountApplied]]) - (Table1[[#This Row],[OrderQuantity]]*Table1[[#This Row],[UnitCost]])</f>
        <v>242.00999999999976</v>
      </c>
      <c r="U384">
        <f>DATEDIF(Table1[[#This Row],[ShipDate]],Table1[[#This Row],[DeliveryDate]],"d")</f>
        <v>9</v>
      </c>
      <c r="V384" t="str">
        <f t="shared" si="11"/>
        <v>Late</v>
      </c>
    </row>
    <row r="385" spans="2:22" x14ac:dyDescent="0.3">
      <c r="B385" t="str">
        <f t="shared" si="10"/>
        <v>SO-000484</v>
      </c>
      <c r="C385" t="s">
        <v>16</v>
      </c>
      <c r="D385" t="s">
        <v>20</v>
      </c>
      <c r="E385" s="1">
        <v>43200</v>
      </c>
      <c r="F385" s="1">
        <v>43297</v>
      </c>
      <c r="G385" s="1">
        <v>43310</v>
      </c>
      <c r="H385" s="1">
        <v>43317</v>
      </c>
      <c r="I385" t="s">
        <v>18</v>
      </c>
      <c r="J385">
        <v>1</v>
      </c>
      <c r="K385">
        <v>40</v>
      </c>
      <c r="L385">
        <v>194</v>
      </c>
      <c r="M385">
        <v>36</v>
      </c>
      <c r="N385">
        <v>6</v>
      </c>
      <c r="O385">
        <v>0.08</v>
      </c>
      <c r="P385">
        <v>579.22</v>
      </c>
      <c r="Q385">
        <v>891.1</v>
      </c>
      <c r="R385">
        <f>Table1[[#This Row],[OrderQuantity]]*Table1[[#This Row],[UnitPrice]]</f>
        <v>5346.6</v>
      </c>
      <c r="S385">
        <f>Table1[[#This Row],[OrderQuantity]]*Table1[[#This Row],[UnitCost]]</f>
        <v>3475.32</v>
      </c>
      <c r="T385">
        <f>Table1[[#This Row],[OrderQuantity]]*Table1[[#This Row],[UnitPrice]]*(1-Table1[[#This Row],[DiscountApplied]]) - (Table1[[#This Row],[OrderQuantity]]*Table1[[#This Row],[UnitCost]])</f>
        <v>1443.5520000000001</v>
      </c>
      <c r="U385">
        <f>DATEDIF(Table1[[#This Row],[ShipDate]],Table1[[#This Row],[DeliveryDate]],"d")</f>
        <v>7</v>
      </c>
      <c r="V385" t="str">
        <f t="shared" si="11"/>
        <v>On Time</v>
      </c>
    </row>
    <row r="386" spans="2:22" x14ac:dyDescent="0.3">
      <c r="B386" t="str">
        <f t="shared" ref="B386:B449" si="12">"SO-" &amp; TEXT(ROW(B386)+99,"000000")</f>
        <v>SO-000485</v>
      </c>
      <c r="C386" t="s">
        <v>19</v>
      </c>
      <c r="D386" t="s">
        <v>20</v>
      </c>
      <c r="E386" s="1">
        <v>43200</v>
      </c>
      <c r="F386" s="1">
        <v>43297</v>
      </c>
      <c r="G386" s="1">
        <v>43324</v>
      </c>
      <c r="H386" s="1">
        <v>43327</v>
      </c>
      <c r="I386" t="s">
        <v>18</v>
      </c>
      <c r="J386">
        <v>18</v>
      </c>
      <c r="K386">
        <v>17</v>
      </c>
      <c r="L386">
        <v>100</v>
      </c>
      <c r="M386">
        <v>10</v>
      </c>
      <c r="N386">
        <v>5</v>
      </c>
      <c r="O386">
        <v>0.2</v>
      </c>
      <c r="P386">
        <v>2069.5</v>
      </c>
      <c r="Q386">
        <v>3979.8</v>
      </c>
      <c r="R386">
        <f>Table1[[#This Row],[OrderQuantity]]*Table1[[#This Row],[UnitPrice]]</f>
        <v>19899</v>
      </c>
      <c r="S386">
        <f>Table1[[#This Row],[OrderQuantity]]*Table1[[#This Row],[UnitCost]]</f>
        <v>10347.5</v>
      </c>
      <c r="T386">
        <f>Table1[[#This Row],[OrderQuantity]]*Table1[[#This Row],[UnitPrice]]*(1-Table1[[#This Row],[DiscountApplied]]) - (Table1[[#This Row],[OrderQuantity]]*Table1[[#This Row],[UnitCost]])</f>
        <v>5571.7000000000007</v>
      </c>
      <c r="U386">
        <f>DATEDIF(Table1[[#This Row],[ShipDate]],Table1[[#This Row],[DeliveryDate]],"d")</f>
        <v>3</v>
      </c>
      <c r="V386" t="str">
        <f t="shared" ref="V386:V449" si="13">IF(U386&gt;7,"Late","On Time")</f>
        <v>On Time</v>
      </c>
    </row>
    <row r="387" spans="2:22" x14ac:dyDescent="0.3">
      <c r="B387" t="str">
        <f t="shared" si="12"/>
        <v>SO-000486</v>
      </c>
      <c r="C387" t="s">
        <v>19</v>
      </c>
      <c r="D387" t="s">
        <v>17</v>
      </c>
      <c r="E387" s="1">
        <v>43200</v>
      </c>
      <c r="F387" s="1">
        <v>43297</v>
      </c>
      <c r="G387" s="1">
        <v>43302</v>
      </c>
      <c r="H387" s="1">
        <v>43306</v>
      </c>
      <c r="I387" t="s">
        <v>18</v>
      </c>
      <c r="J387">
        <v>15</v>
      </c>
      <c r="K387">
        <v>23</v>
      </c>
      <c r="L387">
        <v>214</v>
      </c>
      <c r="M387">
        <v>14</v>
      </c>
      <c r="N387">
        <v>5</v>
      </c>
      <c r="O387">
        <v>0.1</v>
      </c>
      <c r="P387">
        <v>469</v>
      </c>
      <c r="Q387">
        <v>837.5</v>
      </c>
      <c r="R387">
        <f>Table1[[#This Row],[OrderQuantity]]*Table1[[#This Row],[UnitPrice]]</f>
        <v>4187.5</v>
      </c>
      <c r="S387">
        <f>Table1[[#This Row],[OrderQuantity]]*Table1[[#This Row],[UnitCost]]</f>
        <v>2345</v>
      </c>
      <c r="T387">
        <f>Table1[[#This Row],[OrderQuantity]]*Table1[[#This Row],[UnitPrice]]*(1-Table1[[#This Row],[DiscountApplied]]) - (Table1[[#This Row],[OrderQuantity]]*Table1[[#This Row],[UnitCost]])</f>
        <v>1423.75</v>
      </c>
      <c r="U387">
        <f>DATEDIF(Table1[[#This Row],[ShipDate]],Table1[[#This Row],[DeliveryDate]],"d")</f>
        <v>4</v>
      </c>
      <c r="V387" t="str">
        <f t="shared" si="13"/>
        <v>On Time</v>
      </c>
    </row>
    <row r="388" spans="2:22" x14ac:dyDescent="0.3">
      <c r="B388" t="str">
        <f t="shared" si="12"/>
        <v>SO-000487</v>
      </c>
      <c r="C388" t="s">
        <v>19</v>
      </c>
      <c r="D388" t="s">
        <v>26</v>
      </c>
      <c r="E388" s="1">
        <v>43200</v>
      </c>
      <c r="F388" s="1">
        <v>43297</v>
      </c>
      <c r="G388" s="1">
        <v>43318</v>
      </c>
      <c r="H388" s="1">
        <v>43324</v>
      </c>
      <c r="I388" t="s">
        <v>18</v>
      </c>
      <c r="J388">
        <v>18</v>
      </c>
      <c r="K388">
        <v>28</v>
      </c>
      <c r="L388">
        <v>77</v>
      </c>
      <c r="M388">
        <v>10</v>
      </c>
      <c r="N388">
        <v>2</v>
      </c>
      <c r="O388">
        <v>0.05</v>
      </c>
      <c r="P388">
        <v>1738.65</v>
      </c>
      <c r="Q388">
        <v>2318.1999999999998</v>
      </c>
      <c r="R388">
        <f>Table1[[#This Row],[OrderQuantity]]*Table1[[#This Row],[UnitPrice]]</f>
        <v>4636.3999999999996</v>
      </c>
      <c r="S388">
        <f>Table1[[#This Row],[OrderQuantity]]*Table1[[#This Row],[UnitCost]]</f>
        <v>3477.3</v>
      </c>
      <c r="T388">
        <f>Table1[[#This Row],[OrderQuantity]]*Table1[[#This Row],[UnitPrice]]*(1-Table1[[#This Row],[DiscountApplied]]) - (Table1[[#This Row],[OrderQuantity]]*Table1[[#This Row],[UnitCost]])</f>
        <v>927.27999999999884</v>
      </c>
      <c r="U388">
        <f>DATEDIF(Table1[[#This Row],[ShipDate]],Table1[[#This Row],[DeliveryDate]],"d")</f>
        <v>6</v>
      </c>
      <c r="V388" t="str">
        <f t="shared" si="13"/>
        <v>On Time</v>
      </c>
    </row>
    <row r="389" spans="2:22" x14ac:dyDescent="0.3">
      <c r="B389" t="str">
        <f t="shared" si="12"/>
        <v>SO-000488</v>
      </c>
      <c r="C389" t="s">
        <v>16</v>
      </c>
      <c r="D389" t="s">
        <v>24</v>
      </c>
      <c r="E389" s="1">
        <v>43200</v>
      </c>
      <c r="F389" s="1">
        <v>43297</v>
      </c>
      <c r="G389" s="1">
        <v>43325</v>
      </c>
      <c r="H389" s="1">
        <v>43329</v>
      </c>
      <c r="I389" t="s">
        <v>18</v>
      </c>
      <c r="J389">
        <v>9</v>
      </c>
      <c r="K389">
        <v>41</v>
      </c>
      <c r="L389">
        <v>29</v>
      </c>
      <c r="M389">
        <v>35</v>
      </c>
      <c r="N389">
        <v>6</v>
      </c>
      <c r="O389">
        <v>0.05</v>
      </c>
      <c r="P389">
        <v>801.86</v>
      </c>
      <c r="Q389">
        <v>1822.4</v>
      </c>
      <c r="R389">
        <f>Table1[[#This Row],[OrderQuantity]]*Table1[[#This Row],[UnitPrice]]</f>
        <v>10934.400000000001</v>
      </c>
      <c r="S389">
        <f>Table1[[#This Row],[OrderQuantity]]*Table1[[#This Row],[UnitCost]]</f>
        <v>4811.16</v>
      </c>
      <c r="T389">
        <f>Table1[[#This Row],[OrderQuantity]]*Table1[[#This Row],[UnitPrice]]*(1-Table1[[#This Row],[DiscountApplied]]) - (Table1[[#This Row],[OrderQuantity]]*Table1[[#This Row],[UnitCost]])</f>
        <v>5576.52</v>
      </c>
      <c r="U389">
        <f>DATEDIF(Table1[[#This Row],[ShipDate]],Table1[[#This Row],[DeliveryDate]],"d")</f>
        <v>4</v>
      </c>
      <c r="V389" t="str">
        <f t="shared" si="13"/>
        <v>On Time</v>
      </c>
    </row>
    <row r="390" spans="2:22" x14ac:dyDescent="0.3">
      <c r="B390" t="str">
        <f t="shared" si="12"/>
        <v>SO-000489</v>
      </c>
      <c r="C390" t="s">
        <v>21</v>
      </c>
      <c r="D390" t="s">
        <v>25</v>
      </c>
      <c r="E390" s="1">
        <v>43200</v>
      </c>
      <c r="F390" s="1">
        <v>43297</v>
      </c>
      <c r="G390" s="1">
        <v>43325</v>
      </c>
      <c r="H390" s="1">
        <v>43333</v>
      </c>
      <c r="I390" t="s">
        <v>18</v>
      </c>
      <c r="J390">
        <v>21</v>
      </c>
      <c r="K390">
        <v>29</v>
      </c>
      <c r="L390">
        <v>329</v>
      </c>
      <c r="M390">
        <v>13</v>
      </c>
      <c r="N390">
        <v>4</v>
      </c>
      <c r="O390">
        <v>0.15</v>
      </c>
      <c r="P390">
        <v>664.51</v>
      </c>
      <c r="Q390">
        <v>1165.8</v>
      </c>
      <c r="R390">
        <f>Table1[[#This Row],[OrderQuantity]]*Table1[[#This Row],[UnitPrice]]</f>
        <v>4663.2</v>
      </c>
      <c r="S390">
        <f>Table1[[#This Row],[OrderQuantity]]*Table1[[#This Row],[UnitCost]]</f>
        <v>2658.04</v>
      </c>
      <c r="T390">
        <f>Table1[[#This Row],[OrderQuantity]]*Table1[[#This Row],[UnitPrice]]*(1-Table1[[#This Row],[DiscountApplied]]) - (Table1[[#This Row],[OrderQuantity]]*Table1[[#This Row],[UnitCost]])</f>
        <v>1305.6799999999998</v>
      </c>
      <c r="U390">
        <f>DATEDIF(Table1[[#This Row],[ShipDate]],Table1[[#This Row],[DeliveryDate]],"d")</f>
        <v>8</v>
      </c>
      <c r="V390" t="str">
        <f t="shared" si="13"/>
        <v>Late</v>
      </c>
    </row>
    <row r="391" spans="2:22" x14ac:dyDescent="0.3">
      <c r="B391" t="str">
        <f t="shared" si="12"/>
        <v>SO-000490</v>
      </c>
      <c r="C391" t="s">
        <v>21</v>
      </c>
      <c r="D391" t="s">
        <v>24</v>
      </c>
      <c r="E391" s="1">
        <v>43200</v>
      </c>
      <c r="F391" s="1">
        <v>43297</v>
      </c>
      <c r="G391" s="1">
        <v>43299</v>
      </c>
      <c r="H391" s="1">
        <v>43307</v>
      </c>
      <c r="I391" t="s">
        <v>18</v>
      </c>
      <c r="J391">
        <v>22</v>
      </c>
      <c r="K391">
        <v>11</v>
      </c>
      <c r="L391">
        <v>41</v>
      </c>
      <c r="M391">
        <v>16</v>
      </c>
      <c r="N391">
        <v>7</v>
      </c>
      <c r="O391">
        <v>0.05</v>
      </c>
      <c r="P391">
        <v>187.6</v>
      </c>
      <c r="Q391">
        <v>234.5</v>
      </c>
      <c r="R391">
        <f>Table1[[#This Row],[OrderQuantity]]*Table1[[#This Row],[UnitPrice]]</f>
        <v>1641.5</v>
      </c>
      <c r="S391">
        <f>Table1[[#This Row],[OrderQuantity]]*Table1[[#This Row],[UnitCost]]</f>
        <v>1313.2</v>
      </c>
      <c r="T391">
        <f>Table1[[#This Row],[OrderQuantity]]*Table1[[#This Row],[UnitPrice]]*(1-Table1[[#This Row],[DiscountApplied]]) - (Table1[[#This Row],[OrderQuantity]]*Table1[[#This Row],[UnitCost]])</f>
        <v>246.22499999999991</v>
      </c>
      <c r="U391">
        <f>DATEDIF(Table1[[#This Row],[ShipDate]],Table1[[#This Row],[DeliveryDate]],"d")</f>
        <v>8</v>
      </c>
      <c r="V391" t="str">
        <f t="shared" si="13"/>
        <v>Late</v>
      </c>
    </row>
    <row r="392" spans="2:22" x14ac:dyDescent="0.3">
      <c r="B392" t="str">
        <f t="shared" si="12"/>
        <v>SO-000491</v>
      </c>
      <c r="C392" t="s">
        <v>19</v>
      </c>
      <c r="D392" t="s">
        <v>17</v>
      </c>
      <c r="E392" s="1">
        <v>43200</v>
      </c>
      <c r="F392" s="1">
        <v>43298</v>
      </c>
      <c r="G392" s="1">
        <v>43301</v>
      </c>
      <c r="H392" s="1">
        <v>43303</v>
      </c>
      <c r="I392" t="s">
        <v>18</v>
      </c>
      <c r="J392">
        <v>19</v>
      </c>
      <c r="K392">
        <v>11</v>
      </c>
      <c r="L392">
        <v>240</v>
      </c>
      <c r="M392">
        <v>28</v>
      </c>
      <c r="N392">
        <v>5</v>
      </c>
      <c r="O392">
        <v>0.4</v>
      </c>
      <c r="P392">
        <v>1912.72</v>
      </c>
      <c r="Q392">
        <v>2452.1999999999998</v>
      </c>
      <c r="R392">
        <f>Table1[[#This Row],[OrderQuantity]]*Table1[[#This Row],[UnitPrice]]</f>
        <v>12261</v>
      </c>
      <c r="S392">
        <f>Table1[[#This Row],[OrderQuantity]]*Table1[[#This Row],[UnitCost]]</f>
        <v>9563.6</v>
      </c>
      <c r="T392">
        <f>Table1[[#This Row],[OrderQuantity]]*Table1[[#This Row],[UnitPrice]]*(1-Table1[[#This Row],[DiscountApplied]]) - (Table1[[#This Row],[OrderQuantity]]*Table1[[#This Row],[UnitCost]])</f>
        <v>-2207.0000000000009</v>
      </c>
      <c r="U392">
        <f>DATEDIF(Table1[[#This Row],[ShipDate]],Table1[[#This Row],[DeliveryDate]],"d")</f>
        <v>2</v>
      </c>
      <c r="V392" t="str">
        <f t="shared" si="13"/>
        <v>On Time</v>
      </c>
    </row>
    <row r="393" spans="2:22" x14ac:dyDescent="0.3">
      <c r="B393" t="str">
        <f t="shared" si="12"/>
        <v>SO-000492</v>
      </c>
      <c r="C393" t="s">
        <v>16</v>
      </c>
      <c r="D393" t="s">
        <v>25</v>
      </c>
      <c r="E393" s="1">
        <v>43200</v>
      </c>
      <c r="F393" s="1">
        <v>43298</v>
      </c>
      <c r="G393" s="1">
        <v>43307</v>
      </c>
      <c r="H393" s="1">
        <v>43310</v>
      </c>
      <c r="I393" t="s">
        <v>18</v>
      </c>
      <c r="J393">
        <v>4</v>
      </c>
      <c r="K393">
        <v>19</v>
      </c>
      <c r="L393">
        <v>331</v>
      </c>
      <c r="M393">
        <v>11</v>
      </c>
      <c r="N393">
        <v>8</v>
      </c>
      <c r="O393">
        <v>0.05</v>
      </c>
      <c r="P393">
        <v>133.26</v>
      </c>
      <c r="Q393">
        <v>261.3</v>
      </c>
      <c r="R393">
        <f>Table1[[#This Row],[OrderQuantity]]*Table1[[#This Row],[UnitPrice]]</f>
        <v>2090.4</v>
      </c>
      <c r="S393">
        <f>Table1[[#This Row],[OrderQuantity]]*Table1[[#This Row],[UnitCost]]</f>
        <v>1066.08</v>
      </c>
      <c r="T393">
        <f>Table1[[#This Row],[OrderQuantity]]*Table1[[#This Row],[UnitPrice]]*(1-Table1[[#This Row],[DiscountApplied]]) - (Table1[[#This Row],[OrderQuantity]]*Table1[[#This Row],[UnitCost]])</f>
        <v>919.8</v>
      </c>
      <c r="U393">
        <f>DATEDIF(Table1[[#This Row],[ShipDate]],Table1[[#This Row],[DeliveryDate]],"d")</f>
        <v>3</v>
      </c>
      <c r="V393" t="str">
        <f t="shared" si="13"/>
        <v>On Time</v>
      </c>
    </row>
    <row r="394" spans="2:22" x14ac:dyDescent="0.3">
      <c r="B394" t="str">
        <f t="shared" si="12"/>
        <v>SO-000493</v>
      </c>
      <c r="C394" t="s">
        <v>21</v>
      </c>
      <c r="D394" t="s">
        <v>26</v>
      </c>
      <c r="E394" s="1">
        <v>43200</v>
      </c>
      <c r="F394" s="1">
        <v>43298</v>
      </c>
      <c r="G394" s="1">
        <v>43322</v>
      </c>
      <c r="H394" s="1">
        <v>43332</v>
      </c>
      <c r="I394" t="s">
        <v>18</v>
      </c>
      <c r="J394">
        <v>21</v>
      </c>
      <c r="K394">
        <v>29</v>
      </c>
      <c r="L394">
        <v>85</v>
      </c>
      <c r="M394">
        <v>4</v>
      </c>
      <c r="N394">
        <v>4</v>
      </c>
      <c r="O394">
        <v>0.1</v>
      </c>
      <c r="P394">
        <v>453.99</v>
      </c>
      <c r="Q394">
        <v>1031.8</v>
      </c>
      <c r="R394">
        <f>Table1[[#This Row],[OrderQuantity]]*Table1[[#This Row],[UnitPrice]]</f>
        <v>4127.2</v>
      </c>
      <c r="S394">
        <f>Table1[[#This Row],[OrderQuantity]]*Table1[[#This Row],[UnitCost]]</f>
        <v>1815.96</v>
      </c>
      <c r="T394">
        <f>Table1[[#This Row],[OrderQuantity]]*Table1[[#This Row],[UnitPrice]]*(1-Table1[[#This Row],[DiscountApplied]]) - (Table1[[#This Row],[OrderQuantity]]*Table1[[#This Row],[UnitCost]])</f>
        <v>1898.52</v>
      </c>
      <c r="U394">
        <f>DATEDIF(Table1[[#This Row],[ShipDate]],Table1[[#This Row],[DeliveryDate]],"d")</f>
        <v>10</v>
      </c>
      <c r="V394" t="str">
        <f t="shared" si="13"/>
        <v>Late</v>
      </c>
    </row>
    <row r="395" spans="2:22" x14ac:dyDescent="0.3">
      <c r="B395" t="str">
        <f t="shared" si="12"/>
        <v>SO-000494</v>
      </c>
      <c r="C395" t="s">
        <v>19</v>
      </c>
      <c r="D395" t="s">
        <v>25</v>
      </c>
      <c r="E395" s="1">
        <v>43200</v>
      </c>
      <c r="F395" s="1">
        <v>43298</v>
      </c>
      <c r="G395" s="1">
        <v>43306</v>
      </c>
      <c r="H395" s="1">
        <v>43313</v>
      </c>
      <c r="I395" t="s">
        <v>18</v>
      </c>
      <c r="J395">
        <v>17</v>
      </c>
      <c r="K395">
        <v>18</v>
      </c>
      <c r="L395">
        <v>349</v>
      </c>
      <c r="M395">
        <v>20</v>
      </c>
      <c r="N395">
        <v>3</v>
      </c>
      <c r="O395">
        <v>0.1</v>
      </c>
      <c r="P395">
        <v>1849.2</v>
      </c>
      <c r="Q395">
        <v>3082</v>
      </c>
      <c r="R395">
        <f>Table1[[#This Row],[OrderQuantity]]*Table1[[#This Row],[UnitPrice]]</f>
        <v>9246</v>
      </c>
      <c r="S395">
        <f>Table1[[#This Row],[OrderQuantity]]*Table1[[#This Row],[UnitCost]]</f>
        <v>5547.6</v>
      </c>
      <c r="T395">
        <f>Table1[[#This Row],[OrderQuantity]]*Table1[[#This Row],[UnitPrice]]*(1-Table1[[#This Row],[DiscountApplied]]) - (Table1[[#This Row],[OrderQuantity]]*Table1[[#This Row],[UnitCost]])</f>
        <v>2773.7999999999993</v>
      </c>
      <c r="U395">
        <f>DATEDIF(Table1[[#This Row],[ShipDate]],Table1[[#This Row],[DeliveryDate]],"d")</f>
        <v>7</v>
      </c>
      <c r="V395" t="str">
        <f t="shared" si="13"/>
        <v>On Time</v>
      </c>
    </row>
    <row r="396" spans="2:22" x14ac:dyDescent="0.3">
      <c r="B396" t="str">
        <f t="shared" si="12"/>
        <v>SO-000495</v>
      </c>
      <c r="C396" t="s">
        <v>21</v>
      </c>
      <c r="D396" t="s">
        <v>23</v>
      </c>
      <c r="E396" s="1">
        <v>43200</v>
      </c>
      <c r="F396" s="1">
        <v>43298</v>
      </c>
      <c r="G396" s="1">
        <v>43325</v>
      </c>
      <c r="H396" s="1">
        <v>43328</v>
      </c>
      <c r="I396" t="s">
        <v>18</v>
      </c>
      <c r="J396">
        <v>22</v>
      </c>
      <c r="K396">
        <v>27</v>
      </c>
      <c r="L396">
        <v>311</v>
      </c>
      <c r="M396">
        <v>8</v>
      </c>
      <c r="N396">
        <v>3</v>
      </c>
      <c r="O396">
        <v>0.05</v>
      </c>
      <c r="P396">
        <v>3138.55</v>
      </c>
      <c r="Q396">
        <v>6405.2</v>
      </c>
      <c r="R396">
        <f>Table1[[#This Row],[OrderQuantity]]*Table1[[#This Row],[UnitPrice]]</f>
        <v>19215.599999999999</v>
      </c>
      <c r="S396">
        <f>Table1[[#This Row],[OrderQuantity]]*Table1[[#This Row],[UnitCost]]</f>
        <v>9415.6500000000015</v>
      </c>
      <c r="T396">
        <f>Table1[[#This Row],[OrderQuantity]]*Table1[[#This Row],[UnitPrice]]*(1-Table1[[#This Row],[DiscountApplied]]) - (Table1[[#This Row],[OrderQuantity]]*Table1[[#This Row],[UnitCost]])</f>
        <v>8839.1699999999946</v>
      </c>
      <c r="U396">
        <f>DATEDIF(Table1[[#This Row],[ShipDate]],Table1[[#This Row],[DeliveryDate]],"d")</f>
        <v>3</v>
      </c>
      <c r="V396" t="str">
        <f t="shared" si="13"/>
        <v>On Time</v>
      </c>
    </row>
    <row r="397" spans="2:22" x14ac:dyDescent="0.3">
      <c r="B397" t="str">
        <f t="shared" si="12"/>
        <v>SO-000496</v>
      </c>
      <c r="C397" t="s">
        <v>16</v>
      </c>
      <c r="D397" t="s">
        <v>20</v>
      </c>
      <c r="E397" s="1">
        <v>43200</v>
      </c>
      <c r="F397" s="1">
        <v>43298</v>
      </c>
      <c r="G397" s="1">
        <v>43324</v>
      </c>
      <c r="H397" s="1">
        <v>43334</v>
      </c>
      <c r="I397" t="s">
        <v>18</v>
      </c>
      <c r="J397">
        <v>9</v>
      </c>
      <c r="K397">
        <v>22</v>
      </c>
      <c r="L397">
        <v>162</v>
      </c>
      <c r="M397">
        <v>16</v>
      </c>
      <c r="N397">
        <v>6</v>
      </c>
      <c r="O397">
        <v>0.05</v>
      </c>
      <c r="P397">
        <v>947.65</v>
      </c>
      <c r="Q397">
        <v>1822.4</v>
      </c>
      <c r="R397">
        <f>Table1[[#This Row],[OrderQuantity]]*Table1[[#This Row],[UnitPrice]]</f>
        <v>10934.400000000001</v>
      </c>
      <c r="S397">
        <f>Table1[[#This Row],[OrderQuantity]]*Table1[[#This Row],[UnitCost]]</f>
        <v>5685.9</v>
      </c>
      <c r="T397">
        <f>Table1[[#This Row],[OrderQuantity]]*Table1[[#This Row],[UnitPrice]]*(1-Table1[[#This Row],[DiscountApplied]]) - (Table1[[#This Row],[OrderQuantity]]*Table1[[#This Row],[UnitCost]])</f>
        <v>4701.7800000000007</v>
      </c>
      <c r="U397">
        <f>DATEDIF(Table1[[#This Row],[ShipDate]],Table1[[#This Row],[DeliveryDate]],"d")</f>
        <v>10</v>
      </c>
      <c r="V397" t="str">
        <f t="shared" si="13"/>
        <v>Late</v>
      </c>
    </row>
    <row r="398" spans="2:22" x14ac:dyDescent="0.3">
      <c r="B398" t="str">
        <f t="shared" si="12"/>
        <v>SO-000497</v>
      </c>
      <c r="C398" t="s">
        <v>22</v>
      </c>
      <c r="D398" t="s">
        <v>20</v>
      </c>
      <c r="E398" s="1">
        <v>43200</v>
      </c>
      <c r="F398" s="1">
        <v>43298</v>
      </c>
      <c r="G398" s="1">
        <v>43317</v>
      </c>
      <c r="H398" s="1">
        <v>43323</v>
      </c>
      <c r="I398" t="s">
        <v>18</v>
      </c>
      <c r="J398">
        <v>28</v>
      </c>
      <c r="K398">
        <v>29</v>
      </c>
      <c r="L398">
        <v>181</v>
      </c>
      <c r="M398">
        <v>27</v>
      </c>
      <c r="N398">
        <v>8</v>
      </c>
      <c r="O398">
        <v>0.05</v>
      </c>
      <c r="P398">
        <v>1062.1500000000001</v>
      </c>
      <c r="Q398">
        <v>1279.7</v>
      </c>
      <c r="R398">
        <f>Table1[[#This Row],[OrderQuantity]]*Table1[[#This Row],[UnitPrice]]</f>
        <v>10237.6</v>
      </c>
      <c r="S398">
        <f>Table1[[#This Row],[OrderQuantity]]*Table1[[#This Row],[UnitCost]]</f>
        <v>8497.2000000000007</v>
      </c>
      <c r="T398">
        <f>Table1[[#This Row],[OrderQuantity]]*Table1[[#This Row],[UnitPrice]]*(1-Table1[[#This Row],[DiscountApplied]]) - (Table1[[#This Row],[OrderQuantity]]*Table1[[#This Row],[UnitCost]])</f>
        <v>1228.5199999999986</v>
      </c>
      <c r="U398">
        <f>DATEDIF(Table1[[#This Row],[ShipDate]],Table1[[#This Row],[DeliveryDate]],"d")</f>
        <v>6</v>
      </c>
      <c r="V398" t="str">
        <f t="shared" si="13"/>
        <v>On Time</v>
      </c>
    </row>
    <row r="399" spans="2:22" x14ac:dyDescent="0.3">
      <c r="B399" t="str">
        <f t="shared" si="12"/>
        <v>SO-000498</v>
      </c>
      <c r="C399" t="s">
        <v>19</v>
      </c>
      <c r="D399" t="s">
        <v>23</v>
      </c>
      <c r="E399" s="1">
        <v>43200</v>
      </c>
      <c r="F399" s="1">
        <v>43298</v>
      </c>
      <c r="G399" s="1">
        <v>43306</v>
      </c>
      <c r="H399" s="1">
        <v>43311</v>
      </c>
      <c r="I399" t="s">
        <v>18</v>
      </c>
      <c r="J399">
        <v>19</v>
      </c>
      <c r="K399">
        <v>3</v>
      </c>
      <c r="L399">
        <v>283</v>
      </c>
      <c r="M399">
        <v>36</v>
      </c>
      <c r="N399">
        <v>1</v>
      </c>
      <c r="O399">
        <v>0.2</v>
      </c>
      <c r="P399">
        <v>2635.04</v>
      </c>
      <c r="Q399">
        <v>3932.9</v>
      </c>
      <c r="R399">
        <f>Table1[[#This Row],[OrderQuantity]]*Table1[[#This Row],[UnitPrice]]</f>
        <v>3932.9</v>
      </c>
      <c r="S399">
        <f>Table1[[#This Row],[OrderQuantity]]*Table1[[#This Row],[UnitCost]]</f>
        <v>2635.04</v>
      </c>
      <c r="T399">
        <f>Table1[[#This Row],[OrderQuantity]]*Table1[[#This Row],[UnitPrice]]*(1-Table1[[#This Row],[DiscountApplied]]) - (Table1[[#This Row],[OrderQuantity]]*Table1[[#This Row],[UnitCost]])</f>
        <v>511.2800000000002</v>
      </c>
      <c r="U399">
        <f>DATEDIF(Table1[[#This Row],[ShipDate]],Table1[[#This Row],[DeliveryDate]],"d")</f>
        <v>5</v>
      </c>
      <c r="V399" t="str">
        <f t="shared" si="13"/>
        <v>On Time</v>
      </c>
    </row>
    <row r="400" spans="2:22" x14ac:dyDescent="0.3">
      <c r="B400" t="str">
        <f t="shared" si="12"/>
        <v>SO-000499</v>
      </c>
      <c r="C400" t="s">
        <v>16</v>
      </c>
      <c r="D400" t="s">
        <v>23</v>
      </c>
      <c r="E400" s="1">
        <v>43200</v>
      </c>
      <c r="F400" s="1">
        <v>43298</v>
      </c>
      <c r="G400" s="1">
        <v>43324</v>
      </c>
      <c r="H400" s="1">
        <v>43333</v>
      </c>
      <c r="I400" t="s">
        <v>18</v>
      </c>
      <c r="J400">
        <v>7</v>
      </c>
      <c r="K400">
        <v>28</v>
      </c>
      <c r="L400">
        <v>307</v>
      </c>
      <c r="M400">
        <v>4</v>
      </c>
      <c r="N400">
        <v>3</v>
      </c>
      <c r="O400">
        <v>0.15</v>
      </c>
      <c r="P400">
        <v>80.400000000000006</v>
      </c>
      <c r="Q400">
        <v>201</v>
      </c>
      <c r="R400">
        <f>Table1[[#This Row],[OrderQuantity]]*Table1[[#This Row],[UnitPrice]]</f>
        <v>603</v>
      </c>
      <c r="S400">
        <f>Table1[[#This Row],[OrderQuantity]]*Table1[[#This Row],[UnitCost]]</f>
        <v>241.20000000000002</v>
      </c>
      <c r="T400">
        <f>Table1[[#This Row],[OrderQuantity]]*Table1[[#This Row],[UnitPrice]]*(1-Table1[[#This Row],[DiscountApplied]]) - (Table1[[#This Row],[OrderQuantity]]*Table1[[#This Row],[UnitCost]])</f>
        <v>271.34999999999991</v>
      </c>
      <c r="U400">
        <f>DATEDIF(Table1[[#This Row],[ShipDate]],Table1[[#This Row],[DeliveryDate]],"d")</f>
        <v>9</v>
      </c>
      <c r="V400" t="str">
        <f t="shared" si="13"/>
        <v>Late</v>
      </c>
    </row>
    <row r="401" spans="2:22" x14ac:dyDescent="0.3">
      <c r="B401" t="str">
        <f t="shared" si="12"/>
        <v>SO-000500</v>
      </c>
      <c r="C401" t="s">
        <v>22</v>
      </c>
      <c r="D401" t="s">
        <v>20</v>
      </c>
      <c r="E401" s="1">
        <v>43200</v>
      </c>
      <c r="F401" s="1">
        <v>43298</v>
      </c>
      <c r="G401" s="1">
        <v>43324</v>
      </c>
      <c r="H401" s="1">
        <v>43329</v>
      </c>
      <c r="I401" t="s">
        <v>18</v>
      </c>
      <c r="J401">
        <v>27</v>
      </c>
      <c r="K401">
        <v>11</v>
      </c>
      <c r="L401">
        <v>141</v>
      </c>
      <c r="M401">
        <v>4</v>
      </c>
      <c r="N401">
        <v>1</v>
      </c>
      <c r="O401">
        <v>0.1</v>
      </c>
      <c r="P401">
        <v>2131</v>
      </c>
      <c r="Q401">
        <v>3946.3</v>
      </c>
      <c r="R401">
        <f>Table1[[#This Row],[OrderQuantity]]*Table1[[#This Row],[UnitPrice]]</f>
        <v>3946.3</v>
      </c>
      <c r="S401">
        <f>Table1[[#This Row],[OrderQuantity]]*Table1[[#This Row],[UnitCost]]</f>
        <v>2131</v>
      </c>
      <c r="T401">
        <f>Table1[[#This Row],[OrderQuantity]]*Table1[[#This Row],[UnitPrice]]*(1-Table1[[#This Row],[DiscountApplied]]) - (Table1[[#This Row],[OrderQuantity]]*Table1[[#This Row],[UnitCost]])</f>
        <v>1420.67</v>
      </c>
      <c r="U401">
        <f>DATEDIF(Table1[[#This Row],[ShipDate]],Table1[[#This Row],[DeliveryDate]],"d")</f>
        <v>5</v>
      </c>
      <c r="V401" t="str">
        <f t="shared" si="13"/>
        <v>On Time</v>
      </c>
    </row>
    <row r="402" spans="2:22" x14ac:dyDescent="0.3">
      <c r="B402" t="str">
        <f t="shared" si="12"/>
        <v>SO-000501</v>
      </c>
      <c r="C402" t="s">
        <v>22</v>
      </c>
      <c r="D402" t="s">
        <v>26</v>
      </c>
      <c r="E402" s="1">
        <v>43200</v>
      </c>
      <c r="F402" s="1">
        <v>43299</v>
      </c>
      <c r="G402" s="1">
        <v>43311</v>
      </c>
      <c r="H402" s="1">
        <v>43314</v>
      </c>
      <c r="I402" t="s">
        <v>18</v>
      </c>
      <c r="J402">
        <v>28</v>
      </c>
      <c r="K402">
        <v>49</v>
      </c>
      <c r="L402">
        <v>72</v>
      </c>
      <c r="M402">
        <v>2</v>
      </c>
      <c r="N402">
        <v>7</v>
      </c>
      <c r="O402">
        <v>0.2</v>
      </c>
      <c r="P402">
        <v>1317.56</v>
      </c>
      <c r="Q402">
        <v>1909.5</v>
      </c>
      <c r="R402">
        <f>Table1[[#This Row],[OrderQuantity]]*Table1[[#This Row],[UnitPrice]]</f>
        <v>13366.5</v>
      </c>
      <c r="S402">
        <f>Table1[[#This Row],[OrderQuantity]]*Table1[[#This Row],[UnitCost]]</f>
        <v>9222.92</v>
      </c>
      <c r="T402">
        <f>Table1[[#This Row],[OrderQuantity]]*Table1[[#This Row],[UnitPrice]]*(1-Table1[[#This Row],[DiscountApplied]]) - (Table1[[#This Row],[OrderQuantity]]*Table1[[#This Row],[UnitCost]])</f>
        <v>1470.2800000000007</v>
      </c>
      <c r="U402">
        <f>DATEDIF(Table1[[#This Row],[ShipDate]],Table1[[#This Row],[DeliveryDate]],"d")</f>
        <v>3</v>
      </c>
      <c r="V402" t="str">
        <f t="shared" si="13"/>
        <v>On Time</v>
      </c>
    </row>
    <row r="403" spans="2:22" x14ac:dyDescent="0.3">
      <c r="B403" t="str">
        <f t="shared" si="12"/>
        <v>SO-000502</v>
      </c>
      <c r="C403" t="s">
        <v>16</v>
      </c>
      <c r="D403" t="s">
        <v>20</v>
      </c>
      <c r="E403" s="1">
        <v>43200</v>
      </c>
      <c r="F403" s="1">
        <v>43299</v>
      </c>
      <c r="G403" s="1">
        <v>43313</v>
      </c>
      <c r="H403" s="1">
        <v>43323</v>
      </c>
      <c r="I403" t="s">
        <v>18</v>
      </c>
      <c r="J403">
        <v>2</v>
      </c>
      <c r="K403">
        <v>47</v>
      </c>
      <c r="L403">
        <v>120</v>
      </c>
      <c r="M403">
        <v>23</v>
      </c>
      <c r="N403">
        <v>7</v>
      </c>
      <c r="O403">
        <v>0.2</v>
      </c>
      <c r="P403">
        <v>1109.52</v>
      </c>
      <c r="Q403">
        <v>2412</v>
      </c>
      <c r="R403">
        <f>Table1[[#This Row],[OrderQuantity]]*Table1[[#This Row],[UnitPrice]]</f>
        <v>16884</v>
      </c>
      <c r="S403">
        <f>Table1[[#This Row],[OrderQuantity]]*Table1[[#This Row],[UnitCost]]</f>
        <v>7766.6399999999994</v>
      </c>
      <c r="T403">
        <f>Table1[[#This Row],[OrderQuantity]]*Table1[[#This Row],[UnitPrice]]*(1-Table1[[#This Row],[DiscountApplied]]) - (Table1[[#This Row],[OrderQuantity]]*Table1[[#This Row],[UnitCost]])</f>
        <v>5740.5600000000013</v>
      </c>
      <c r="U403">
        <f>DATEDIF(Table1[[#This Row],[ShipDate]],Table1[[#This Row],[DeliveryDate]],"d")</f>
        <v>10</v>
      </c>
      <c r="V403" t="str">
        <f t="shared" si="13"/>
        <v>Late</v>
      </c>
    </row>
    <row r="404" spans="2:22" x14ac:dyDescent="0.3">
      <c r="B404" t="str">
        <f t="shared" si="12"/>
        <v>SO-000503</v>
      </c>
      <c r="C404" t="s">
        <v>16</v>
      </c>
      <c r="D404" t="s">
        <v>20</v>
      </c>
      <c r="E404" s="1">
        <v>43200</v>
      </c>
      <c r="F404" s="1">
        <v>43299</v>
      </c>
      <c r="G404" s="1">
        <v>43318</v>
      </c>
      <c r="H404" s="1">
        <v>43323</v>
      </c>
      <c r="I404" t="s">
        <v>18</v>
      </c>
      <c r="J404">
        <v>7</v>
      </c>
      <c r="K404">
        <v>50</v>
      </c>
      <c r="L404">
        <v>152</v>
      </c>
      <c r="M404">
        <v>32</v>
      </c>
      <c r="N404">
        <v>6</v>
      </c>
      <c r="O404">
        <v>0.05</v>
      </c>
      <c r="P404">
        <v>675.36</v>
      </c>
      <c r="Q404">
        <v>964.8</v>
      </c>
      <c r="R404">
        <f>Table1[[#This Row],[OrderQuantity]]*Table1[[#This Row],[UnitPrice]]</f>
        <v>5788.7999999999993</v>
      </c>
      <c r="S404">
        <f>Table1[[#This Row],[OrderQuantity]]*Table1[[#This Row],[UnitCost]]</f>
        <v>4052.16</v>
      </c>
      <c r="T404">
        <f>Table1[[#This Row],[OrderQuantity]]*Table1[[#This Row],[UnitPrice]]*(1-Table1[[#This Row],[DiscountApplied]]) - (Table1[[#This Row],[OrderQuantity]]*Table1[[#This Row],[UnitCost]])</f>
        <v>1447.1999999999989</v>
      </c>
      <c r="U404">
        <f>DATEDIF(Table1[[#This Row],[ShipDate]],Table1[[#This Row],[DeliveryDate]],"d")</f>
        <v>5</v>
      </c>
      <c r="V404" t="str">
        <f t="shared" si="13"/>
        <v>On Time</v>
      </c>
    </row>
    <row r="405" spans="2:22" x14ac:dyDescent="0.3">
      <c r="B405" t="str">
        <f t="shared" si="12"/>
        <v>SO-000504</v>
      </c>
      <c r="C405" t="s">
        <v>21</v>
      </c>
      <c r="D405" t="s">
        <v>24</v>
      </c>
      <c r="E405" s="1">
        <v>43200</v>
      </c>
      <c r="F405" s="1">
        <v>43299</v>
      </c>
      <c r="G405" s="1">
        <v>43324</v>
      </c>
      <c r="H405" s="1">
        <v>43328</v>
      </c>
      <c r="I405" t="s">
        <v>18</v>
      </c>
      <c r="J405">
        <v>22</v>
      </c>
      <c r="K405">
        <v>42</v>
      </c>
      <c r="L405">
        <v>57</v>
      </c>
      <c r="M405">
        <v>3</v>
      </c>
      <c r="N405">
        <v>5</v>
      </c>
      <c r="O405">
        <v>0.08</v>
      </c>
      <c r="P405">
        <v>1457.52</v>
      </c>
      <c r="Q405">
        <v>1996.6</v>
      </c>
      <c r="R405">
        <f>Table1[[#This Row],[OrderQuantity]]*Table1[[#This Row],[UnitPrice]]</f>
        <v>9983</v>
      </c>
      <c r="S405">
        <f>Table1[[#This Row],[OrderQuantity]]*Table1[[#This Row],[UnitCost]]</f>
        <v>7287.6</v>
      </c>
      <c r="T405">
        <f>Table1[[#This Row],[OrderQuantity]]*Table1[[#This Row],[UnitPrice]]*(1-Table1[[#This Row],[DiscountApplied]]) - (Table1[[#This Row],[OrderQuantity]]*Table1[[#This Row],[UnitCost]])</f>
        <v>1896.7600000000002</v>
      </c>
      <c r="U405">
        <f>DATEDIF(Table1[[#This Row],[ShipDate]],Table1[[#This Row],[DeliveryDate]],"d")</f>
        <v>4</v>
      </c>
      <c r="V405" t="str">
        <f t="shared" si="13"/>
        <v>On Time</v>
      </c>
    </row>
    <row r="406" spans="2:22" x14ac:dyDescent="0.3">
      <c r="B406" t="str">
        <f t="shared" si="12"/>
        <v>SO-000505</v>
      </c>
      <c r="C406" t="s">
        <v>19</v>
      </c>
      <c r="D406" t="s">
        <v>17</v>
      </c>
      <c r="E406" s="1">
        <v>43200</v>
      </c>
      <c r="F406" s="1">
        <v>43299</v>
      </c>
      <c r="G406" s="1">
        <v>43313</v>
      </c>
      <c r="H406" s="1">
        <v>43317</v>
      </c>
      <c r="I406" t="s">
        <v>18</v>
      </c>
      <c r="J406">
        <v>12</v>
      </c>
      <c r="K406">
        <v>21</v>
      </c>
      <c r="L406">
        <v>228</v>
      </c>
      <c r="M406">
        <v>1</v>
      </c>
      <c r="N406">
        <v>7</v>
      </c>
      <c r="O406">
        <v>0.15</v>
      </c>
      <c r="P406">
        <v>700.28</v>
      </c>
      <c r="Q406">
        <v>1045.2</v>
      </c>
      <c r="R406">
        <f>Table1[[#This Row],[OrderQuantity]]*Table1[[#This Row],[UnitPrice]]</f>
        <v>7316.4000000000005</v>
      </c>
      <c r="S406">
        <f>Table1[[#This Row],[OrderQuantity]]*Table1[[#This Row],[UnitCost]]</f>
        <v>4901.96</v>
      </c>
      <c r="T406">
        <f>Table1[[#This Row],[OrderQuantity]]*Table1[[#This Row],[UnitPrice]]*(1-Table1[[#This Row],[DiscountApplied]]) - (Table1[[#This Row],[OrderQuantity]]*Table1[[#This Row],[UnitCost]])</f>
        <v>1316.9800000000005</v>
      </c>
      <c r="U406">
        <f>DATEDIF(Table1[[#This Row],[ShipDate]],Table1[[#This Row],[DeliveryDate]],"d")</f>
        <v>4</v>
      </c>
      <c r="V406" t="str">
        <f t="shared" si="13"/>
        <v>On Time</v>
      </c>
    </row>
    <row r="407" spans="2:22" x14ac:dyDescent="0.3">
      <c r="B407" t="str">
        <f t="shared" si="12"/>
        <v>SO-000506</v>
      </c>
      <c r="C407" t="s">
        <v>16</v>
      </c>
      <c r="D407" t="s">
        <v>24</v>
      </c>
      <c r="E407" s="1">
        <v>43200</v>
      </c>
      <c r="F407" s="1">
        <v>43299</v>
      </c>
      <c r="G407" s="1">
        <v>43325</v>
      </c>
      <c r="H407" s="1">
        <v>43333</v>
      </c>
      <c r="I407" t="s">
        <v>18</v>
      </c>
      <c r="J407">
        <v>6</v>
      </c>
      <c r="K407">
        <v>41</v>
      </c>
      <c r="L407">
        <v>37</v>
      </c>
      <c r="M407">
        <v>4</v>
      </c>
      <c r="N407">
        <v>1</v>
      </c>
      <c r="O407">
        <v>0.2</v>
      </c>
      <c r="P407">
        <v>3219.82</v>
      </c>
      <c r="Q407">
        <v>3879.3</v>
      </c>
      <c r="R407">
        <f>Table1[[#This Row],[OrderQuantity]]*Table1[[#This Row],[UnitPrice]]</f>
        <v>3879.3</v>
      </c>
      <c r="S407">
        <f>Table1[[#This Row],[OrderQuantity]]*Table1[[#This Row],[UnitCost]]</f>
        <v>3219.82</v>
      </c>
      <c r="T407">
        <f>Table1[[#This Row],[OrderQuantity]]*Table1[[#This Row],[UnitPrice]]*(1-Table1[[#This Row],[DiscountApplied]]) - (Table1[[#This Row],[OrderQuantity]]*Table1[[#This Row],[UnitCost]])</f>
        <v>-116.37999999999965</v>
      </c>
      <c r="U407">
        <f>DATEDIF(Table1[[#This Row],[ShipDate]],Table1[[#This Row],[DeliveryDate]],"d")</f>
        <v>8</v>
      </c>
      <c r="V407" t="str">
        <f t="shared" si="13"/>
        <v>Late</v>
      </c>
    </row>
    <row r="408" spans="2:22" x14ac:dyDescent="0.3">
      <c r="B408" t="str">
        <f t="shared" si="12"/>
        <v>SO-000507</v>
      </c>
      <c r="C408" t="s">
        <v>21</v>
      </c>
      <c r="D408" t="s">
        <v>26</v>
      </c>
      <c r="E408" s="1">
        <v>43200</v>
      </c>
      <c r="F408" s="1">
        <v>43299</v>
      </c>
      <c r="G408" s="1">
        <v>43312</v>
      </c>
      <c r="H408" s="1">
        <v>43318</v>
      </c>
      <c r="I408" t="s">
        <v>18</v>
      </c>
      <c r="J408">
        <v>22</v>
      </c>
      <c r="K408">
        <v>50</v>
      </c>
      <c r="L408">
        <v>76</v>
      </c>
      <c r="M408">
        <v>21</v>
      </c>
      <c r="N408">
        <v>6</v>
      </c>
      <c r="O408">
        <v>0.08</v>
      </c>
      <c r="P408">
        <v>3466.31</v>
      </c>
      <c r="Q408">
        <v>5976.4</v>
      </c>
      <c r="R408">
        <f>Table1[[#This Row],[OrderQuantity]]*Table1[[#This Row],[UnitPrice]]</f>
        <v>35858.399999999994</v>
      </c>
      <c r="S408">
        <f>Table1[[#This Row],[OrderQuantity]]*Table1[[#This Row],[UnitCost]]</f>
        <v>20797.86</v>
      </c>
      <c r="T408">
        <f>Table1[[#This Row],[OrderQuantity]]*Table1[[#This Row],[UnitPrice]]*(1-Table1[[#This Row],[DiscountApplied]]) - (Table1[[#This Row],[OrderQuantity]]*Table1[[#This Row],[UnitCost]])</f>
        <v>12191.867999999995</v>
      </c>
      <c r="U408">
        <f>DATEDIF(Table1[[#This Row],[ShipDate]],Table1[[#This Row],[DeliveryDate]],"d")</f>
        <v>6</v>
      </c>
      <c r="V408" t="str">
        <f t="shared" si="13"/>
        <v>On Time</v>
      </c>
    </row>
    <row r="409" spans="2:22" x14ac:dyDescent="0.3">
      <c r="B409" t="str">
        <f t="shared" si="12"/>
        <v>SO-000508</v>
      </c>
      <c r="C409" t="s">
        <v>19</v>
      </c>
      <c r="D409" t="s">
        <v>17</v>
      </c>
      <c r="E409" s="1">
        <v>43200</v>
      </c>
      <c r="F409" s="1">
        <v>43299</v>
      </c>
      <c r="G409" s="1">
        <v>43323</v>
      </c>
      <c r="H409" s="1">
        <v>43329</v>
      </c>
      <c r="I409" t="s">
        <v>18</v>
      </c>
      <c r="J409">
        <v>19</v>
      </c>
      <c r="K409">
        <v>13</v>
      </c>
      <c r="L409">
        <v>255</v>
      </c>
      <c r="M409">
        <v>18</v>
      </c>
      <c r="N409">
        <v>1</v>
      </c>
      <c r="O409">
        <v>0.05</v>
      </c>
      <c r="P409">
        <v>1264.42</v>
      </c>
      <c r="Q409">
        <v>2257.9</v>
      </c>
      <c r="R409">
        <f>Table1[[#This Row],[OrderQuantity]]*Table1[[#This Row],[UnitPrice]]</f>
        <v>2257.9</v>
      </c>
      <c r="S409">
        <f>Table1[[#This Row],[OrderQuantity]]*Table1[[#This Row],[UnitCost]]</f>
        <v>1264.42</v>
      </c>
      <c r="T409">
        <f>Table1[[#This Row],[OrderQuantity]]*Table1[[#This Row],[UnitPrice]]*(1-Table1[[#This Row],[DiscountApplied]]) - (Table1[[#This Row],[OrderQuantity]]*Table1[[#This Row],[UnitCost]])</f>
        <v>880.58500000000004</v>
      </c>
      <c r="U409">
        <f>DATEDIF(Table1[[#This Row],[ShipDate]],Table1[[#This Row],[DeliveryDate]],"d")</f>
        <v>6</v>
      </c>
      <c r="V409" t="str">
        <f t="shared" si="13"/>
        <v>On Time</v>
      </c>
    </row>
    <row r="410" spans="2:22" x14ac:dyDescent="0.3">
      <c r="B410" t="str">
        <f t="shared" si="12"/>
        <v>SO-000509</v>
      </c>
      <c r="C410" t="s">
        <v>19</v>
      </c>
      <c r="D410" t="s">
        <v>20</v>
      </c>
      <c r="E410" s="1">
        <v>43200</v>
      </c>
      <c r="F410" s="1">
        <v>43300</v>
      </c>
      <c r="G410" s="1">
        <v>43322</v>
      </c>
      <c r="H410" s="1">
        <v>43330</v>
      </c>
      <c r="I410" t="s">
        <v>18</v>
      </c>
      <c r="J410">
        <v>15</v>
      </c>
      <c r="K410">
        <v>9</v>
      </c>
      <c r="L410">
        <v>186</v>
      </c>
      <c r="M410">
        <v>22</v>
      </c>
      <c r="N410">
        <v>4</v>
      </c>
      <c r="O410">
        <v>0.05</v>
      </c>
      <c r="P410">
        <v>154.37</v>
      </c>
      <c r="Q410">
        <v>241.2</v>
      </c>
      <c r="R410">
        <f>Table1[[#This Row],[OrderQuantity]]*Table1[[#This Row],[UnitPrice]]</f>
        <v>964.8</v>
      </c>
      <c r="S410">
        <f>Table1[[#This Row],[OrderQuantity]]*Table1[[#This Row],[UnitCost]]</f>
        <v>617.48</v>
      </c>
      <c r="T410">
        <f>Table1[[#This Row],[OrderQuantity]]*Table1[[#This Row],[UnitPrice]]*(1-Table1[[#This Row],[DiscountApplied]]) - (Table1[[#This Row],[OrderQuantity]]*Table1[[#This Row],[UnitCost]])</f>
        <v>299.07999999999993</v>
      </c>
      <c r="U410">
        <f>DATEDIF(Table1[[#This Row],[ShipDate]],Table1[[#This Row],[DeliveryDate]],"d")</f>
        <v>8</v>
      </c>
      <c r="V410" t="str">
        <f t="shared" si="13"/>
        <v>Late</v>
      </c>
    </row>
    <row r="411" spans="2:22" x14ac:dyDescent="0.3">
      <c r="B411" t="str">
        <f t="shared" si="12"/>
        <v>SO-000510</v>
      </c>
      <c r="C411" t="s">
        <v>16</v>
      </c>
      <c r="D411" t="s">
        <v>26</v>
      </c>
      <c r="E411" s="1">
        <v>43200</v>
      </c>
      <c r="F411" s="1">
        <v>43300</v>
      </c>
      <c r="G411" s="1">
        <v>43318</v>
      </c>
      <c r="H411" s="1">
        <v>43320</v>
      </c>
      <c r="I411" t="s">
        <v>18</v>
      </c>
      <c r="J411">
        <v>1</v>
      </c>
      <c r="K411">
        <v>35</v>
      </c>
      <c r="L411">
        <v>68</v>
      </c>
      <c r="M411">
        <v>40</v>
      </c>
      <c r="N411">
        <v>8</v>
      </c>
      <c r="O411">
        <v>0.08</v>
      </c>
      <c r="P411">
        <v>793.28</v>
      </c>
      <c r="Q411">
        <v>1983.2</v>
      </c>
      <c r="R411">
        <f>Table1[[#This Row],[OrderQuantity]]*Table1[[#This Row],[UnitPrice]]</f>
        <v>15865.6</v>
      </c>
      <c r="S411">
        <f>Table1[[#This Row],[OrderQuantity]]*Table1[[#This Row],[UnitCost]]</f>
        <v>6346.24</v>
      </c>
      <c r="T411">
        <f>Table1[[#This Row],[OrderQuantity]]*Table1[[#This Row],[UnitPrice]]*(1-Table1[[#This Row],[DiscountApplied]]) - (Table1[[#This Row],[OrderQuantity]]*Table1[[#This Row],[UnitCost]])</f>
        <v>8250.112000000001</v>
      </c>
      <c r="U411">
        <f>DATEDIF(Table1[[#This Row],[ShipDate]],Table1[[#This Row],[DeliveryDate]],"d")</f>
        <v>2</v>
      </c>
      <c r="V411" t="str">
        <f t="shared" si="13"/>
        <v>On Time</v>
      </c>
    </row>
    <row r="412" spans="2:22" x14ac:dyDescent="0.3">
      <c r="B412" t="str">
        <f t="shared" si="12"/>
        <v>SO-000511</v>
      </c>
      <c r="C412" t="s">
        <v>16</v>
      </c>
      <c r="D412" t="s">
        <v>25</v>
      </c>
      <c r="E412" s="1">
        <v>43200</v>
      </c>
      <c r="F412" s="1">
        <v>43300</v>
      </c>
      <c r="G412" s="1">
        <v>43318</v>
      </c>
      <c r="H412" s="1">
        <v>43323</v>
      </c>
      <c r="I412" t="s">
        <v>18</v>
      </c>
      <c r="J412">
        <v>8</v>
      </c>
      <c r="K412">
        <v>1</v>
      </c>
      <c r="L412">
        <v>364</v>
      </c>
      <c r="M412">
        <v>13</v>
      </c>
      <c r="N412">
        <v>1</v>
      </c>
      <c r="O412">
        <v>0.05</v>
      </c>
      <c r="P412">
        <v>3331.58</v>
      </c>
      <c r="Q412">
        <v>3919.5</v>
      </c>
      <c r="R412">
        <f>Table1[[#This Row],[OrderQuantity]]*Table1[[#This Row],[UnitPrice]]</f>
        <v>3919.5</v>
      </c>
      <c r="S412">
        <f>Table1[[#This Row],[OrderQuantity]]*Table1[[#This Row],[UnitCost]]</f>
        <v>3331.58</v>
      </c>
      <c r="T412">
        <f>Table1[[#This Row],[OrderQuantity]]*Table1[[#This Row],[UnitPrice]]*(1-Table1[[#This Row],[DiscountApplied]]) - (Table1[[#This Row],[OrderQuantity]]*Table1[[#This Row],[UnitCost]])</f>
        <v>391.94499999999971</v>
      </c>
      <c r="U412">
        <f>DATEDIF(Table1[[#This Row],[ShipDate]],Table1[[#This Row],[DeliveryDate]],"d")</f>
        <v>5</v>
      </c>
      <c r="V412" t="str">
        <f t="shared" si="13"/>
        <v>On Time</v>
      </c>
    </row>
    <row r="413" spans="2:22" x14ac:dyDescent="0.3">
      <c r="B413" t="str">
        <f t="shared" si="12"/>
        <v>SO-000512</v>
      </c>
      <c r="C413" t="s">
        <v>19</v>
      </c>
      <c r="D413" t="s">
        <v>20</v>
      </c>
      <c r="E413" s="1">
        <v>43200</v>
      </c>
      <c r="F413" s="1">
        <v>43300</v>
      </c>
      <c r="G413" s="1">
        <v>43308</v>
      </c>
      <c r="H413" s="1">
        <v>43316</v>
      </c>
      <c r="I413" t="s">
        <v>18</v>
      </c>
      <c r="J413">
        <v>13</v>
      </c>
      <c r="K413">
        <v>17</v>
      </c>
      <c r="L413">
        <v>174</v>
      </c>
      <c r="M413">
        <v>44</v>
      </c>
      <c r="N413">
        <v>7</v>
      </c>
      <c r="O413">
        <v>0.1</v>
      </c>
      <c r="P413">
        <v>135.07</v>
      </c>
      <c r="Q413">
        <v>241.2</v>
      </c>
      <c r="R413">
        <f>Table1[[#This Row],[OrderQuantity]]*Table1[[#This Row],[UnitPrice]]</f>
        <v>1688.3999999999999</v>
      </c>
      <c r="S413">
        <f>Table1[[#This Row],[OrderQuantity]]*Table1[[#This Row],[UnitCost]]</f>
        <v>945.49</v>
      </c>
      <c r="T413">
        <f>Table1[[#This Row],[OrderQuantity]]*Table1[[#This Row],[UnitPrice]]*(1-Table1[[#This Row],[DiscountApplied]]) - (Table1[[#This Row],[OrderQuantity]]*Table1[[#This Row],[UnitCost]])</f>
        <v>574.06999999999994</v>
      </c>
      <c r="U413">
        <f>DATEDIF(Table1[[#This Row],[ShipDate]],Table1[[#This Row],[DeliveryDate]],"d")</f>
        <v>8</v>
      </c>
      <c r="V413" t="str">
        <f t="shared" si="13"/>
        <v>Late</v>
      </c>
    </row>
    <row r="414" spans="2:22" x14ac:dyDescent="0.3">
      <c r="B414" t="str">
        <f t="shared" si="12"/>
        <v>SO-000513</v>
      </c>
      <c r="C414" t="s">
        <v>19</v>
      </c>
      <c r="D414" t="s">
        <v>24</v>
      </c>
      <c r="E414" s="1">
        <v>43200</v>
      </c>
      <c r="F414" s="1">
        <v>43300</v>
      </c>
      <c r="G414" s="1">
        <v>43326</v>
      </c>
      <c r="H414" s="1">
        <v>43334</v>
      </c>
      <c r="I414" t="s">
        <v>18</v>
      </c>
      <c r="J414">
        <v>13</v>
      </c>
      <c r="K414">
        <v>35</v>
      </c>
      <c r="L414">
        <v>2</v>
      </c>
      <c r="M414">
        <v>1</v>
      </c>
      <c r="N414">
        <v>4</v>
      </c>
      <c r="O414">
        <v>0.08</v>
      </c>
      <c r="P414">
        <v>2012.61</v>
      </c>
      <c r="Q414">
        <v>3946.3</v>
      </c>
      <c r="R414">
        <f>Table1[[#This Row],[OrderQuantity]]*Table1[[#This Row],[UnitPrice]]</f>
        <v>15785.2</v>
      </c>
      <c r="S414">
        <f>Table1[[#This Row],[OrderQuantity]]*Table1[[#This Row],[UnitCost]]</f>
        <v>8050.44</v>
      </c>
      <c r="T414">
        <f>Table1[[#This Row],[OrderQuantity]]*Table1[[#This Row],[UnitPrice]]*(1-Table1[[#This Row],[DiscountApplied]]) - (Table1[[#This Row],[OrderQuantity]]*Table1[[#This Row],[UnitCost]])</f>
        <v>6471.9440000000022</v>
      </c>
      <c r="U414">
        <f>DATEDIF(Table1[[#This Row],[ShipDate]],Table1[[#This Row],[DeliveryDate]],"d")</f>
        <v>8</v>
      </c>
      <c r="V414" t="str">
        <f t="shared" si="13"/>
        <v>Late</v>
      </c>
    </row>
    <row r="415" spans="2:22" x14ac:dyDescent="0.3">
      <c r="B415" t="str">
        <f t="shared" si="12"/>
        <v>SO-000514</v>
      </c>
      <c r="C415" t="s">
        <v>19</v>
      </c>
      <c r="D415" t="s">
        <v>20</v>
      </c>
      <c r="E415" s="1">
        <v>43200</v>
      </c>
      <c r="F415" s="1">
        <v>43300</v>
      </c>
      <c r="G415" s="1">
        <v>43315</v>
      </c>
      <c r="H415" s="1">
        <v>43324</v>
      </c>
      <c r="I415" t="s">
        <v>18</v>
      </c>
      <c r="J415">
        <v>15</v>
      </c>
      <c r="K415">
        <v>6</v>
      </c>
      <c r="L415">
        <v>157</v>
      </c>
      <c r="M415">
        <v>35</v>
      </c>
      <c r="N415">
        <v>3</v>
      </c>
      <c r="O415">
        <v>0.05</v>
      </c>
      <c r="P415">
        <v>3054.13</v>
      </c>
      <c r="Q415">
        <v>3966.4</v>
      </c>
      <c r="R415">
        <f>Table1[[#This Row],[OrderQuantity]]*Table1[[#This Row],[UnitPrice]]</f>
        <v>11899.2</v>
      </c>
      <c r="S415">
        <f>Table1[[#This Row],[OrderQuantity]]*Table1[[#This Row],[UnitCost]]</f>
        <v>9162.39</v>
      </c>
      <c r="T415">
        <f>Table1[[#This Row],[OrderQuantity]]*Table1[[#This Row],[UnitPrice]]*(1-Table1[[#This Row],[DiscountApplied]]) - (Table1[[#This Row],[OrderQuantity]]*Table1[[#This Row],[UnitCost]])</f>
        <v>2141.8500000000004</v>
      </c>
      <c r="U415">
        <f>DATEDIF(Table1[[#This Row],[ShipDate]],Table1[[#This Row],[DeliveryDate]],"d")</f>
        <v>9</v>
      </c>
      <c r="V415" t="str">
        <f t="shared" si="13"/>
        <v>Late</v>
      </c>
    </row>
    <row r="416" spans="2:22" x14ac:dyDescent="0.3">
      <c r="B416" t="str">
        <f t="shared" si="12"/>
        <v>SO-000515</v>
      </c>
      <c r="C416" t="s">
        <v>16</v>
      </c>
      <c r="D416" t="s">
        <v>20</v>
      </c>
      <c r="E416" s="1">
        <v>43200</v>
      </c>
      <c r="F416" s="1">
        <v>43300</v>
      </c>
      <c r="G416" s="1">
        <v>43305</v>
      </c>
      <c r="H416" s="1">
        <v>43315</v>
      </c>
      <c r="I416" t="s">
        <v>18</v>
      </c>
      <c r="J416">
        <v>3</v>
      </c>
      <c r="K416">
        <v>6</v>
      </c>
      <c r="L416">
        <v>106</v>
      </c>
      <c r="M416">
        <v>46</v>
      </c>
      <c r="N416">
        <v>5</v>
      </c>
      <c r="O416">
        <v>0.1</v>
      </c>
      <c r="P416">
        <v>1463.28</v>
      </c>
      <c r="Q416">
        <v>1829.1</v>
      </c>
      <c r="R416">
        <f>Table1[[#This Row],[OrderQuantity]]*Table1[[#This Row],[UnitPrice]]</f>
        <v>9145.5</v>
      </c>
      <c r="S416">
        <f>Table1[[#This Row],[OrderQuantity]]*Table1[[#This Row],[UnitCost]]</f>
        <v>7316.4</v>
      </c>
      <c r="T416">
        <f>Table1[[#This Row],[OrderQuantity]]*Table1[[#This Row],[UnitPrice]]*(1-Table1[[#This Row],[DiscountApplied]]) - (Table1[[#This Row],[OrderQuantity]]*Table1[[#This Row],[UnitCost]])</f>
        <v>914.55000000000109</v>
      </c>
      <c r="U416">
        <f>DATEDIF(Table1[[#This Row],[ShipDate]],Table1[[#This Row],[DeliveryDate]],"d")</f>
        <v>10</v>
      </c>
      <c r="V416" t="str">
        <f t="shared" si="13"/>
        <v>Late</v>
      </c>
    </row>
    <row r="417" spans="2:22" x14ac:dyDescent="0.3">
      <c r="B417" t="str">
        <f t="shared" si="12"/>
        <v>SO-000516</v>
      </c>
      <c r="C417" t="s">
        <v>16</v>
      </c>
      <c r="D417" t="s">
        <v>23</v>
      </c>
      <c r="E417" s="1">
        <v>43200</v>
      </c>
      <c r="F417" s="1">
        <v>43300</v>
      </c>
      <c r="G417" s="1">
        <v>43314</v>
      </c>
      <c r="H417" s="1">
        <v>43322</v>
      </c>
      <c r="I417" t="s">
        <v>18</v>
      </c>
      <c r="J417">
        <v>4</v>
      </c>
      <c r="K417">
        <v>15</v>
      </c>
      <c r="L417">
        <v>277</v>
      </c>
      <c r="M417">
        <v>37</v>
      </c>
      <c r="N417">
        <v>6</v>
      </c>
      <c r="O417">
        <v>0.08</v>
      </c>
      <c r="P417">
        <v>1230.1199999999999</v>
      </c>
      <c r="Q417">
        <v>2733.6</v>
      </c>
      <c r="R417">
        <f>Table1[[#This Row],[OrderQuantity]]*Table1[[#This Row],[UnitPrice]]</f>
        <v>16401.599999999999</v>
      </c>
      <c r="S417">
        <f>Table1[[#This Row],[OrderQuantity]]*Table1[[#This Row],[UnitCost]]</f>
        <v>7380.7199999999993</v>
      </c>
      <c r="T417">
        <f>Table1[[#This Row],[OrderQuantity]]*Table1[[#This Row],[UnitPrice]]*(1-Table1[[#This Row],[DiscountApplied]]) - (Table1[[#This Row],[OrderQuantity]]*Table1[[#This Row],[UnitCost]])</f>
        <v>7708.7520000000004</v>
      </c>
      <c r="U417">
        <f>DATEDIF(Table1[[#This Row],[ShipDate]],Table1[[#This Row],[DeliveryDate]],"d")</f>
        <v>8</v>
      </c>
      <c r="V417" t="str">
        <f t="shared" si="13"/>
        <v>Late</v>
      </c>
    </row>
    <row r="418" spans="2:22" x14ac:dyDescent="0.3">
      <c r="B418" t="str">
        <f t="shared" si="12"/>
        <v>SO-000517</v>
      </c>
      <c r="C418" t="s">
        <v>16</v>
      </c>
      <c r="D418" t="s">
        <v>23</v>
      </c>
      <c r="E418" s="1">
        <v>43200</v>
      </c>
      <c r="F418" s="1">
        <v>43300</v>
      </c>
      <c r="G418" s="1">
        <v>43303</v>
      </c>
      <c r="H418" s="1">
        <v>43312</v>
      </c>
      <c r="I418" t="s">
        <v>18</v>
      </c>
      <c r="J418">
        <v>5</v>
      </c>
      <c r="K418">
        <v>20</v>
      </c>
      <c r="L418">
        <v>328</v>
      </c>
      <c r="M418">
        <v>39</v>
      </c>
      <c r="N418">
        <v>8</v>
      </c>
      <c r="O418">
        <v>0.08</v>
      </c>
      <c r="P418">
        <v>717.57</v>
      </c>
      <c r="Q418">
        <v>844.2</v>
      </c>
      <c r="R418">
        <f>Table1[[#This Row],[OrderQuantity]]*Table1[[#This Row],[UnitPrice]]</f>
        <v>6753.6</v>
      </c>
      <c r="S418">
        <f>Table1[[#This Row],[OrderQuantity]]*Table1[[#This Row],[UnitCost]]</f>
        <v>5740.56</v>
      </c>
      <c r="T418">
        <f>Table1[[#This Row],[OrderQuantity]]*Table1[[#This Row],[UnitPrice]]*(1-Table1[[#This Row],[DiscountApplied]]) - (Table1[[#This Row],[OrderQuantity]]*Table1[[#This Row],[UnitCost]])</f>
        <v>472.75200000000041</v>
      </c>
      <c r="U418">
        <f>DATEDIF(Table1[[#This Row],[ShipDate]],Table1[[#This Row],[DeliveryDate]],"d")</f>
        <v>9</v>
      </c>
      <c r="V418" t="str">
        <f t="shared" si="13"/>
        <v>Late</v>
      </c>
    </row>
    <row r="419" spans="2:22" x14ac:dyDescent="0.3">
      <c r="B419" t="str">
        <f t="shared" si="12"/>
        <v>SO-000518</v>
      </c>
      <c r="C419" t="s">
        <v>16</v>
      </c>
      <c r="D419" t="s">
        <v>23</v>
      </c>
      <c r="E419" s="1">
        <v>43200</v>
      </c>
      <c r="F419" s="1">
        <v>43301</v>
      </c>
      <c r="G419" s="1">
        <v>43329</v>
      </c>
      <c r="H419" s="1">
        <v>43330</v>
      </c>
      <c r="I419" t="s">
        <v>18</v>
      </c>
      <c r="J419">
        <v>12</v>
      </c>
      <c r="K419">
        <v>28</v>
      </c>
      <c r="L419">
        <v>302</v>
      </c>
      <c r="M419">
        <v>27</v>
      </c>
      <c r="N419">
        <v>4</v>
      </c>
      <c r="O419">
        <v>0.05</v>
      </c>
      <c r="P419">
        <v>4922.49</v>
      </c>
      <c r="Q419">
        <v>6231</v>
      </c>
      <c r="R419">
        <f>Table1[[#This Row],[OrderQuantity]]*Table1[[#This Row],[UnitPrice]]</f>
        <v>24924</v>
      </c>
      <c r="S419">
        <f>Table1[[#This Row],[OrderQuantity]]*Table1[[#This Row],[UnitCost]]</f>
        <v>19689.96</v>
      </c>
      <c r="T419">
        <f>Table1[[#This Row],[OrderQuantity]]*Table1[[#This Row],[UnitPrice]]*(1-Table1[[#This Row],[DiscountApplied]]) - (Table1[[#This Row],[OrderQuantity]]*Table1[[#This Row],[UnitCost]])</f>
        <v>3987.84</v>
      </c>
      <c r="U419">
        <f>DATEDIF(Table1[[#This Row],[ShipDate]],Table1[[#This Row],[DeliveryDate]],"d")</f>
        <v>1</v>
      </c>
      <c r="V419" t="str">
        <f t="shared" si="13"/>
        <v>On Time</v>
      </c>
    </row>
    <row r="420" spans="2:22" x14ac:dyDescent="0.3">
      <c r="B420" t="str">
        <f t="shared" si="12"/>
        <v>SO-000519</v>
      </c>
      <c r="C420" t="s">
        <v>19</v>
      </c>
      <c r="D420" t="s">
        <v>26</v>
      </c>
      <c r="E420" s="1">
        <v>43200</v>
      </c>
      <c r="F420" s="1">
        <v>43301</v>
      </c>
      <c r="G420" s="1">
        <v>43323</v>
      </c>
      <c r="H420" s="1">
        <v>43332</v>
      </c>
      <c r="I420" t="s">
        <v>18</v>
      </c>
      <c r="J420">
        <v>15</v>
      </c>
      <c r="K420">
        <v>16</v>
      </c>
      <c r="L420">
        <v>65</v>
      </c>
      <c r="M420">
        <v>5</v>
      </c>
      <c r="N420">
        <v>3</v>
      </c>
      <c r="O420">
        <v>0.05</v>
      </c>
      <c r="P420">
        <v>614.32000000000005</v>
      </c>
      <c r="Q420">
        <v>1159.0999999999999</v>
      </c>
      <c r="R420">
        <f>Table1[[#This Row],[OrderQuantity]]*Table1[[#This Row],[UnitPrice]]</f>
        <v>3477.2999999999997</v>
      </c>
      <c r="S420">
        <f>Table1[[#This Row],[OrderQuantity]]*Table1[[#This Row],[UnitCost]]</f>
        <v>1842.96</v>
      </c>
      <c r="T420">
        <f>Table1[[#This Row],[OrderQuantity]]*Table1[[#This Row],[UnitPrice]]*(1-Table1[[#This Row],[DiscountApplied]]) - (Table1[[#This Row],[OrderQuantity]]*Table1[[#This Row],[UnitCost]])</f>
        <v>1460.4749999999995</v>
      </c>
      <c r="U420">
        <f>DATEDIF(Table1[[#This Row],[ShipDate]],Table1[[#This Row],[DeliveryDate]],"d")</f>
        <v>9</v>
      </c>
      <c r="V420" t="str">
        <f t="shared" si="13"/>
        <v>Late</v>
      </c>
    </row>
    <row r="421" spans="2:22" x14ac:dyDescent="0.3">
      <c r="B421" t="str">
        <f t="shared" si="12"/>
        <v>SO-000520</v>
      </c>
      <c r="C421" t="s">
        <v>16</v>
      </c>
      <c r="D421" t="s">
        <v>24</v>
      </c>
      <c r="E421" s="1">
        <v>43200</v>
      </c>
      <c r="F421" s="1">
        <v>43301</v>
      </c>
      <c r="G421" s="1">
        <v>43311</v>
      </c>
      <c r="H421" s="1">
        <v>43320</v>
      </c>
      <c r="I421" t="s">
        <v>18</v>
      </c>
      <c r="J421">
        <v>1</v>
      </c>
      <c r="K421">
        <v>15</v>
      </c>
      <c r="L421">
        <v>40</v>
      </c>
      <c r="M421">
        <v>42</v>
      </c>
      <c r="N421">
        <v>1</v>
      </c>
      <c r="O421">
        <v>0.15</v>
      </c>
      <c r="P421">
        <v>2379.84</v>
      </c>
      <c r="Q421">
        <v>3966.4</v>
      </c>
      <c r="R421">
        <f>Table1[[#This Row],[OrderQuantity]]*Table1[[#This Row],[UnitPrice]]</f>
        <v>3966.4</v>
      </c>
      <c r="S421">
        <f>Table1[[#This Row],[OrderQuantity]]*Table1[[#This Row],[UnitCost]]</f>
        <v>2379.84</v>
      </c>
      <c r="T421">
        <f>Table1[[#This Row],[OrderQuantity]]*Table1[[#This Row],[UnitPrice]]*(1-Table1[[#This Row],[DiscountApplied]]) - (Table1[[#This Row],[OrderQuantity]]*Table1[[#This Row],[UnitCost]])</f>
        <v>991.59999999999991</v>
      </c>
      <c r="U421">
        <f>DATEDIF(Table1[[#This Row],[ShipDate]],Table1[[#This Row],[DeliveryDate]],"d")</f>
        <v>9</v>
      </c>
      <c r="V421" t="str">
        <f t="shared" si="13"/>
        <v>Late</v>
      </c>
    </row>
    <row r="422" spans="2:22" x14ac:dyDescent="0.3">
      <c r="B422" t="str">
        <f t="shared" si="12"/>
        <v>SO-000521</v>
      </c>
      <c r="C422" t="s">
        <v>19</v>
      </c>
      <c r="D422" t="s">
        <v>24</v>
      </c>
      <c r="E422" s="1">
        <v>43200</v>
      </c>
      <c r="F422" s="1">
        <v>43301</v>
      </c>
      <c r="G422" s="1">
        <v>43325</v>
      </c>
      <c r="H422" s="1">
        <v>43334</v>
      </c>
      <c r="I422" t="s">
        <v>18</v>
      </c>
      <c r="J422">
        <v>13</v>
      </c>
      <c r="K422">
        <v>41</v>
      </c>
      <c r="L422">
        <v>4</v>
      </c>
      <c r="M422">
        <v>12</v>
      </c>
      <c r="N422">
        <v>4</v>
      </c>
      <c r="O422">
        <v>0.1</v>
      </c>
      <c r="P422">
        <v>740.69</v>
      </c>
      <c r="Q422">
        <v>1105.5</v>
      </c>
      <c r="R422">
        <f>Table1[[#This Row],[OrderQuantity]]*Table1[[#This Row],[UnitPrice]]</f>
        <v>4422</v>
      </c>
      <c r="S422">
        <f>Table1[[#This Row],[OrderQuantity]]*Table1[[#This Row],[UnitCost]]</f>
        <v>2962.76</v>
      </c>
      <c r="T422">
        <f>Table1[[#This Row],[OrderQuantity]]*Table1[[#This Row],[UnitPrice]]*(1-Table1[[#This Row],[DiscountApplied]]) - (Table1[[#This Row],[OrderQuantity]]*Table1[[#This Row],[UnitCost]])</f>
        <v>1017.04</v>
      </c>
      <c r="U422">
        <f>DATEDIF(Table1[[#This Row],[ShipDate]],Table1[[#This Row],[DeliveryDate]],"d")</f>
        <v>9</v>
      </c>
      <c r="V422" t="str">
        <f t="shared" si="13"/>
        <v>Late</v>
      </c>
    </row>
    <row r="423" spans="2:22" x14ac:dyDescent="0.3">
      <c r="B423" t="str">
        <f t="shared" si="12"/>
        <v>SO-000522</v>
      </c>
      <c r="C423" t="s">
        <v>16</v>
      </c>
      <c r="D423" t="s">
        <v>24</v>
      </c>
      <c r="E423" s="1">
        <v>43200</v>
      </c>
      <c r="F423" s="1">
        <v>43301</v>
      </c>
      <c r="G423" s="1">
        <v>43306</v>
      </c>
      <c r="H423" s="1">
        <v>43311</v>
      </c>
      <c r="I423" t="s">
        <v>18</v>
      </c>
      <c r="J423">
        <v>1</v>
      </c>
      <c r="K423">
        <v>16</v>
      </c>
      <c r="L423">
        <v>56</v>
      </c>
      <c r="M423">
        <v>8</v>
      </c>
      <c r="N423">
        <v>5</v>
      </c>
      <c r="O423">
        <v>0.05</v>
      </c>
      <c r="P423">
        <v>731.64</v>
      </c>
      <c r="Q423">
        <v>1125.5999999999999</v>
      </c>
      <c r="R423">
        <f>Table1[[#This Row],[OrderQuantity]]*Table1[[#This Row],[UnitPrice]]</f>
        <v>5628</v>
      </c>
      <c r="S423">
        <f>Table1[[#This Row],[OrderQuantity]]*Table1[[#This Row],[UnitCost]]</f>
        <v>3658.2</v>
      </c>
      <c r="T423">
        <f>Table1[[#This Row],[OrderQuantity]]*Table1[[#This Row],[UnitPrice]]*(1-Table1[[#This Row],[DiscountApplied]]) - (Table1[[#This Row],[OrderQuantity]]*Table1[[#This Row],[UnitCost]])</f>
        <v>1688.3999999999996</v>
      </c>
      <c r="U423">
        <f>DATEDIF(Table1[[#This Row],[ShipDate]],Table1[[#This Row],[DeliveryDate]],"d")</f>
        <v>5</v>
      </c>
      <c r="V423" t="str">
        <f t="shared" si="13"/>
        <v>On Time</v>
      </c>
    </row>
    <row r="424" spans="2:22" x14ac:dyDescent="0.3">
      <c r="B424" t="str">
        <f t="shared" si="12"/>
        <v>SO-000523</v>
      </c>
      <c r="C424" t="s">
        <v>21</v>
      </c>
      <c r="D424" t="s">
        <v>20</v>
      </c>
      <c r="E424" s="1">
        <v>43200</v>
      </c>
      <c r="F424" s="1">
        <v>43301</v>
      </c>
      <c r="G424" s="1">
        <v>43309</v>
      </c>
      <c r="H424" s="1">
        <v>43312</v>
      </c>
      <c r="I424" t="s">
        <v>18</v>
      </c>
      <c r="J424">
        <v>20</v>
      </c>
      <c r="K424">
        <v>19</v>
      </c>
      <c r="L424">
        <v>139</v>
      </c>
      <c r="M424">
        <v>42</v>
      </c>
      <c r="N424">
        <v>5</v>
      </c>
      <c r="O424">
        <v>0.15</v>
      </c>
      <c r="P424">
        <v>709.26</v>
      </c>
      <c r="Q424">
        <v>897.8</v>
      </c>
      <c r="R424">
        <f>Table1[[#This Row],[OrderQuantity]]*Table1[[#This Row],[UnitPrice]]</f>
        <v>4489</v>
      </c>
      <c r="S424">
        <f>Table1[[#This Row],[OrderQuantity]]*Table1[[#This Row],[UnitCost]]</f>
        <v>3546.3</v>
      </c>
      <c r="T424">
        <f>Table1[[#This Row],[OrderQuantity]]*Table1[[#This Row],[UnitPrice]]*(1-Table1[[#This Row],[DiscountApplied]]) - (Table1[[#This Row],[OrderQuantity]]*Table1[[#This Row],[UnitCost]])</f>
        <v>269.34999999999991</v>
      </c>
      <c r="U424">
        <f>DATEDIF(Table1[[#This Row],[ShipDate]],Table1[[#This Row],[DeliveryDate]],"d")</f>
        <v>3</v>
      </c>
      <c r="V424" t="str">
        <f t="shared" si="13"/>
        <v>On Time</v>
      </c>
    </row>
    <row r="425" spans="2:22" x14ac:dyDescent="0.3">
      <c r="B425" t="str">
        <f t="shared" si="12"/>
        <v>SO-000524</v>
      </c>
      <c r="C425" t="s">
        <v>19</v>
      </c>
      <c r="D425" t="s">
        <v>26</v>
      </c>
      <c r="E425" s="1">
        <v>43200</v>
      </c>
      <c r="F425" s="1">
        <v>43301</v>
      </c>
      <c r="G425" s="1">
        <v>43315</v>
      </c>
      <c r="H425" s="1">
        <v>43321</v>
      </c>
      <c r="I425" t="s">
        <v>18</v>
      </c>
      <c r="J425">
        <v>14</v>
      </c>
      <c r="K425">
        <v>21</v>
      </c>
      <c r="L425">
        <v>70</v>
      </c>
      <c r="M425">
        <v>5</v>
      </c>
      <c r="N425">
        <v>5</v>
      </c>
      <c r="O425">
        <v>0.2</v>
      </c>
      <c r="P425">
        <v>83.08</v>
      </c>
      <c r="Q425">
        <v>207.7</v>
      </c>
      <c r="R425">
        <f>Table1[[#This Row],[OrderQuantity]]*Table1[[#This Row],[UnitPrice]]</f>
        <v>1038.5</v>
      </c>
      <c r="S425">
        <f>Table1[[#This Row],[OrderQuantity]]*Table1[[#This Row],[UnitCost]]</f>
        <v>415.4</v>
      </c>
      <c r="T425">
        <f>Table1[[#This Row],[OrderQuantity]]*Table1[[#This Row],[UnitPrice]]*(1-Table1[[#This Row],[DiscountApplied]]) - (Table1[[#This Row],[OrderQuantity]]*Table1[[#This Row],[UnitCost]])</f>
        <v>415.40000000000009</v>
      </c>
      <c r="U425">
        <f>DATEDIF(Table1[[#This Row],[ShipDate]],Table1[[#This Row],[DeliveryDate]],"d")</f>
        <v>6</v>
      </c>
      <c r="V425" t="str">
        <f t="shared" si="13"/>
        <v>On Time</v>
      </c>
    </row>
    <row r="426" spans="2:22" x14ac:dyDescent="0.3">
      <c r="B426" t="str">
        <f t="shared" si="12"/>
        <v>SO-000525</v>
      </c>
      <c r="C426" t="s">
        <v>16</v>
      </c>
      <c r="D426" t="s">
        <v>25</v>
      </c>
      <c r="E426" s="1">
        <v>43200</v>
      </c>
      <c r="F426" s="1">
        <v>43301</v>
      </c>
      <c r="G426" s="1">
        <v>43323</v>
      </c>
      <c r="H426" s="1">
        <v>43329</v>
      </c>
      <c r="I426" t="s">
        <v>18</v>
      </c>
      <c r="J426">
        <v>1</v>
      </c>
      <c r="K426">
        <v>43</v>
      </c>
      <c r="L426">
        <v>360</v>
      </c>
      <c r="M426">
        <v>8</v>
      </c>
      <c r="N426">
        <v>5</v>
      </c>
      <c r="O426">
        <v>0.15</v>
      </c>
      <c r="P426">
        <v>2138.2399999999998</v>
      </c>
      <c r="Q426">
        <v>3959.7</v>
      </c>
      <c r="R426">
        <f>Table1[[#This Row],[OrderQuantity]]*Table1[[#This Row],[UnitPrice]]</f>
        <v>19798.5</v>
      </c>
      <c r="S426">
        <f>Table1[[#This Row],[OrderQuantity]]*Table1[[#This Row],[UnitCost]]</f>
        <v>10691.199999999999</v>
      </c>
      <c r="T426">
        <f>Table1[[#This Row],[OrderQuantity]]*Table1[[#This Row],[UnitPrice]]*(1-Table1[[#This Row],[DiscountApplied]]) - (Table1[[#This Row],[OrderQuantity]]*Table1[[#This Row],[UnitCost]])</f>
        <v>6137.5249999999996</v>
      </c>
      <c r="U426">
        <f>DATEDIF(Table1[[#This Row],[ShipDate]],Table1[[#This Row],[DeliveryDate]],"d")</f>
        <v>6</v>
      </c>
      <c r="V426" t="str">
        <f t="shared" si="13"/>
        <v>On Time</v>
      </c>
    </row>
    <row r="427" spans="2:22" x14ac:dyDescent="0.3">
      <c r="B427" t="str">
        <f t="shared" si="12"/>
        <v>SO-000526</v>
      </c>
      <c r="C427" t="s">
        <v>19</v>
      </c>
      <c r="D427" t="s">
        <v>23</v>
      </c>
      <c r="E427" s="1">
        <v>43200</v>
      </c>
      <c r="F427" s="1">
        <v>43302</v>
      </c>
      <c r="G427" s="1">
        <v>43312</v>
      </c>
      <c r="H427" s="1">
        <v>43316</v>
      </c>
      <c r="I427" t="s">
        <v>18</v>
      </c>
      <c r="J427">
        <v>17</v>
      </c>
      <c r="K427">
        <v>21</v>
      </c>
      <c r="L427">
        <v>321</v>
      </c>
      <c r="M427">
        <v>2</v>
      </c>
      <c r="N427">
        <v>7</v>
      </c>
      <c r="O427">
        <v>0.08</v>
      </c>
      <c r="P427">
        <v>912.81</v>
      </c>
      <c r="Q427">
        <v>1755.4</v>
      </c>
      <c r="R427">
        <f>Table1[[#This Row],[OrderQuantity]]*Table1[[#This Row],[UnitPrice]]</f>
        <v>12287.800000000001</v>
      </c>
      <c r="S427">
        <f>Table1[[#This Row],[OrderQuantity]]*Table1[[#This Row],[UnitCost]]</f>
        <v>6389.67</v>
      </c>
      <c r="T427">
        <f>Table1[[#This Row],[OrderQuantity]]*Table1[[#This Row],[UnitPrice]]*(1-Table1[[#This Row],[DiscountApplied]]) - (Table1[[#This Row],[OrderQuantity]]*Table1[[#This Row],[UnitCost]])</f>
        <v>4915.1060000000016</v>
      </c>
      <c r="U427">
        <f>DATEDIF(Table1[[#This Row],[ShipDate]],Table1[[#This Row],[DeliveryDate]],"d")</f>
        <v>4</v>
      </c>
      <c r="V427" t="str">
        <f t="shared" si="13"/>
        <v>On Time</v>
      </c>
    </row>
    <row r="428" spans="2:22" x14ac:dyDescent="0.3">
      <c r="B428" t="str">
        <f t="shared" si="12"/>
        <v>SO-000527</v>
      </c>
      <c r="C428" t="s">
        <v>16</v>
      </c>
      <c r="D428" t="s">
        <v>17</v>
      </c>
      <c r="E428" s="1">
        <v>43200</v>
      </c>
      <c r="F428" s="1">
        <v>43302</v>
      </c>
      <c r="G428" s="1">
        <v>43323</v>
      </c>
      <c r="H428" s="1">
        <v>43324</v>
      </c>
      <c r="I428" t="s">
        <v>18</v>
      </c>
      <c r="J428">
        <v>10</v>
      </c>
      <c r="K428">
        <v>37</v>
      </c>
      <c r="L428">
        <v>214</v>
      </c>
      <c r="M428">
        <v>27</v>
      </c>
      <c r="N428">
        <v>3</v>
      </c>
      <c r="O428">
        <v>0.2</v>
      </c>
      <c r="P428">
        <v>1650.88</v>
      </c>
      <c r="Q428">
        <v>3001.6</v>
      </c>
      <c r="R428">
        <f>Table1[[#This Row],[OrderQuantity]]*Table1[[#This Row],[UnitPrice]]</f>
        <v>9004.7999999999993</v>
      </c>
      <c r="S428">
        <f>Table1[[#This Row],[OrderQuantity]]*Table1[[#This Row],[UnitCost]]</f>
        <v>4952.6400000000003</v>
      </c>
      <c r="T428">
        <f>Table1[[#This Row],[OrderQuantity]]*Table1[[#This Row],[UnitPrice]]*(1-Table1[[#This Row],[DiscountApplied]]) - (Table1[[#This Row],[OrderQuantity]]*Table1[[#This Row],[UnitCost]])</f>
        <v>2251.1999999999998</v>
      </c>
      <c r="U428">
        <f>DATEDIF(Table1[[#This Row],[ShipDate]],Table1[[#This Row],[DeliveryDate]],"d")</f>
        <v>1</v>
      </c>
      <c r="V428" t="str">
        <f t="shared" si="13"/>
        <v>On Time</v>
      </c>
    </row>
    <row r="429" spans="2:22" x14ac:dyDescent="0.3">
      <c r="B429" t="str">
        <f t="shared" si="12"/>
        <v>SO-000528</v>
      </c>
      <c r="C429" t="s">
        <v>19</v>
      </c>
      <c r="D429" t="s">
        <v>23</v>
      </c>
      <c r="E429" s="1">
        <v>43200</v>
      </c>
      <c r="F429" s="1">
        <v>43302</v>
      </c>
      <c r="G429" s="1">
        <v>43316</v>
      </c>
      <c r="H429" s="1">
        <v>43320</v>
      </c>
      <c r="I429" t="s">
        <v>18</v>
      </c>
      <c r="J429">
        <v>20</v>
      </c>
      <c r="K429">
        <v>33</v>
      </c>
      <c r="L429">
        <v>268</v>
      </c>
      <c r="M429">
        <v>13</v>
      </c>
      <c r="N429">
        <v>6</v>
      </c>
      <c r="O429">
        <v>0.4</v>
      </c>
      <c r="P429">
        <v>464.31</v>
      </c>
      <c r="Q429">
        <v>1031.8</v>
      </c>
      <c r="R429">
        <f>Table1[[#This Row],[OrderQuantity]]*Table1[[#This Row],[UnitPrice]]</f>
        <v>6190.7999999999993</v>
      </c>
      <c r="S429">
        <f>Table1[[#This Row],[OrderQuantity]]*Table1[[#This Row],[UnitCost]]</f>
        <v>2785.86</v>
      </c>
      <c r="T429">
        <f>Table1[[#This Row],[OrderQuantity]]*Table1[[#This Row],[UnitPrice]]*(1-Table1[[#This Row],[DiscountApplied]]) - (Table1[[#This Row],[OrderQuantity]]*Table1[[#This Row],[UnitCost]])</f>
        <v>928.61999999999944</v>
      </c>
      <c r="U429">
        <f>DATEDIF(Table1[[#This Row],[ShipDate]],Table1[[#This Row],[DeliveryDate]],"d")</f>
        <v>4</v>
      </c>
      <c r="V429" t="str">
        <f t="shared" si="13"/>
        <v>On Time</v>
      </c>
    </row>
    <row r="430" spans="2:22" x14ac:dyDescent="0.3">
      <c r="B430" t="str">
        <f t="shared" si="12"/>
        <v>SO-000529</v>
      </c>
      <c r="C430" t="s">
        <v>16</v>
      </c>
      <c r="D430" t="s">
        <v>24</v>
      </c>
      <c r="E430" s="1">
        <v>43200</v>
      </c>
      <c r="F430" s="1">
        <v>43302</v>
      </c>
      <c r="G430" s="1">
        <v>43329</v>
      </c>
      <c r="H430" s="1">
        <v>43330</v>
      </c>
      <c r="I430" t="s">
        <v>18</v>
      </c>
      <c r="J430">
        <v>7</v>
      </c>
      <c r="K430">
        <v>21</v>
      </c>
      <c r="L430">
        <v>54</v>
      </c>
      <c r="M430">
        <v>12</v>
      </c>
      <c r="N430">
        <v>4</v>
      </c>
      <c r="O430">
        <v>0.1</v>
      </c>
      <c r="P430">
        <v>2776.48</v>
      </c>
      <c r="Q430">
        <v>3966.4</v>
      </c>
      <c r="R430">
        <f>Table1[[#This Row],[OrderQuantity]]*Table1[[#This Row],[UnitPrice]]</f>
        <v>15865.6</v>
      </c>
      <c r="S430">
        <f>Table1[[#This Row],[OrderQuantity]]*Table1[[#This Row],[UnitCost]]</f>
        <v>11105.92</v>
      </c>
      <c r="T430">
        <f>Table1[[#This Row],[OrderQuantity]]*Table1[[#This Row],[UnitPrice]]*(1-Table1[[#This Row],[DiscountApplied]]) - (Table1[[#This Row],[OrderQuantity]]*Table1[[#This Row],[UnitCost]])</f>
        <v>3173.1200000000008</v>
      </c>
      <c r="U430">
        <f>DATEDIF(Table1[[#This Row],[ShipDate]],Table1[[#This Row],[DeliveryDate]],"d")</f>
        <v>1</v>
      </c>
      <c r="V430" t="str">
        <f t="shared" si="13"/>
        <v>On Time</v>
      </c>
    </row>
    <row r="431" spans="2:22" x14ac:dyDescent="0.3">
      <c r="B431" t="str">
        <f t="shared" si="12"/>
        <v>SO-000530</v>
      </c>
      <c r="C431" t="s">
        <v>19</v>
      </c>
      <c r="D431" t="s">
        <v>20</v>
      </c>
      <c r="E431" s="1">
        <v>43200</v>
      </c>
      <c r="F431" s="1">
        <v>43302</v>
      </c>
      <c r="G431" s="1">
        <v>43318</v>
      </c>
      <c r="H431" s="1">
        <v>43319</v>
      </c>
      <c r="I431" t="s">
        <v>18</v>
      </c>
      <c r="J431">
        <v>19</v>
      </c>
      <c r="K431">
        <v>48</v>
      </c>
      <c r="L431">
        <v>95</v>
      </c>
      <c r="M431">
        <v>12</v>
      </c>
      <c r="N431">
        <v>5</v>
      </c>
      <c r="O431">
        <v>0.1</v>
      </c>
      <c r="P431">
        <v>1126.74</v>
      </c>
      <c r="Q431">
        <v>1681.7</v>
      </c>
      <c r="R431">
        <f>Table1[[#This Row],[OrderQuantity]]*Table1[[#This Row],[UnitPrice]]</f>
        <v>8408.5</v>
      </c>
      <c r="S431">
        <f>Table1[[#This Row],[OrderQuantity]]*Table1[[#This Row],[UnitCost]]</f>
        <v>5633.7</v>
      </c>
      <c r="T431">
        <f>Table1[[#This Row],[OrderQuantity]]*Table1[[#This Row],[UnitPrice]]*(1-Table1[[#This Row],[DiscountApplied]]) - (Table1[[#This Row],[OrderQuantity]]*Table1[[#This Row],[UnitCost]])</f>
        <v>1933.9500000000007</v>
      </c>
      <c r="U431">
        <f>DATEDIF(Table1[[#This Row],[ShipDate]],Table1[[#This Row],[DeliveryDate]],"d")</f>
        <v>1</v>
      </c>
      <c r="V431" t="str">
        <f t="shared" si="13"/>
        <v>On Time</v>
      </c>
    </row>
    <row r="432" spans="2:22" x14ac:dyDescent="0.3">
      <c r="B432" t="str">
        <f t="shared" si="12"/>
        <v>SO-000531</v>
      </c>
      <c r="C432" t="s">
        <v>16</v>
      </c>
      <c r="D432" t="s">
        <v>24</v>
      </c>
      <c r="E432" s="1">
        <v>43200</v>
      </c>
      <c r="F432" s="1">
        <v>43302</v>
      </c>
      <c r="G432" s="1">
        <v>43325</v>
      </c>
      <c r="H432" s="1">
        <v>43330</v>
      </c>
      <c r="I432" t="s">
        <v>18</v>
      </c>
      <c r="J432">
        <v>4</v>
      </c>
      <c r="K432">
        <v>33</v>
      </c>
      <c r="L432">
        <v>11</v>
      </c>
      <c r="M432">
        <v>41</v>
      </c>
      <c r="N432">
        <v>1</v>
      </c>
      <c r="O432">
        <v>0.05</v>
      </c>
      <c r="P432">
        <v>809.03</v>
      </c>
      <c r="Q432">
        <v>1172.5</v>
      </c>
      <c r="R432">
        <f>Table1[[#This Row],[OrderQuantity]]*Table1[[#This Row],[UnitPrice]]</f>
        <v>1172.5</v>
      </c>
      <c r="S432">
        <f>Table1[[#This Row],[OrderQuantity]]*Table1[[#This Row],[UnitCost]]</f>
        <v>809.03</v>
      </c>
      <c r="T432">
        <f>Table1[[#This Row],[OrderQuantity]]*Table1[[#This Row],[UnitPrice]]*(1-Table1[[#This Row],[DiscountApplied]]) - (Table1[[#This Row],[OrderQuantity]]*Table1[[#This Row],[UnitCost]])</f>
        <v>304.84500000000003</v>
      </c>
      <c r="U432">
        <f>DATEDIF(Table1[[#This Row],[ShipDate]],Table1[[#This Row],[DeliveryDate]],"d")</f>
        <v>5</v>
      </c>
      <c r="V432" t="str">
        <f t="shared" si="13"/>
        <v>On Time</v>
      </c>
    </row>
    <row r="433" spans="2:22" x14ac:dyDescent="0.3">
      <c r="B433" t="str">
        <f t="shared" si="12"/>
        <v>SO-000532</v>
      </c>
      <c r="C433" t="s">
        <v>19</v>
      </c>
      <c r="D433" t="s">
        <v>23</v>
      </c>
      <c r="E433" s="1">
        <v>43200</v>
      </c>
      <c r="F433" s="1">
        <v>43302</v>
      </c>
      <c r="G433" s="1">
        <v>43328</v>
      </c>
      <c r="H433" s="1">
        <v>43331</v>
      </c>
      <c r="I433" t="s">
        <v>18</v>
      </c>
      <c r="J433">
        <v>19</v>
      </c>
      <c r="K433">
        <v>26</v>
      </c>
      <c r="L433">
        <v>304</v>
      </c>
      <c r="M433">
        <v>38</v>
      </c>
      <c r="N433">
        <v>7</v>
      </c>
      <c r="O433">
        <v>0.15</v>
      </c>
      <c r="P433">
        <v>473.15</v>
      </c>
      <c r="Q433">
        <v>716.9</v>
      </c>
      <c r="R433">
        <f>Table1[[#This Row],[OrderQuantity]]*Table1[[#This Row],[UnitPrice]]</f>
        <v>5018.3</v>
      </c>
      <c r="S433">
        <f>Table1[[#This Row],[OrderQuantity]]*Table1[[#This Row],[UnitCost]]</f>
        <v>3312.0499999999997</v>
      </c>
      <c r="T433">
        <f>Table1[[#This Row],[OrderQuantity]]*Table1[[#This Row],[UnitPrice]]*(1-Table1[[#This Row],[DiscountApplied]]) - (Table1[[#This Row],[OrderQuantity]]*Table1[[#This Row],[UnitCost]])</f>
        <v>953.50500000000056</v>
      </c>
      <c r="U433">
        <f>DATEDIF(Table1[[#This Row],[ShipDate]],Table1[[#This Row],[DeliveryDate]],"d")</f>
        <v>3</v>
      </c>
      <c r="V433" t="str">
        <f t="shared" si="13"/>
        <v>On Time</v>
      </c>
    </row>
    <row r="434" spans="2:22" x14ac:dyDescent="0.3">
      <c r="B434" t="str">
        <f t="shared" si="12"/>
        <v>SO-000533</v>
      </c>
      <c r="C434" t="s">
        <v>21</v>
      </c>
      <c r="D434" t="s">
        <v>23</v>
      </c>
      <c r="E434" s="1">
        <v>43200</v>
      </c>
      <c r="F434" s="1">
        <v>43302</v>
      </c>
      <c r="G434" s="1">
        <v>43306</v>
      </c>
      <c r="H434" s="1">
        <v>43307</v>
      </c>
      <c r="I434" t="s">
        <v>18</v>
      </c>
      <c r="J434">
        <v>22</v>
      </c>
      <c r="K434">
        <v>12</v>
      </c>
      <c r="L434">
        <v>288</v>
      </c>
      <c r="M434">
        <v>30</v>
      </c>
      <c r="N434">
        <v>7</v>
      </c>
      <c r="O434">
        <v>0.08</v>
      </c>
      <c r="P434">
        <v>3879.3</v>
      </c>
      <c r="Q434">
        <v>6465.5</v>
      </c>
      <c r="R434">
        <f>Table1[[#This Row],[OrderQuantity]]*Table1[[#This Row],[UnitPrice]]</f>
        <v>45258.5</v>
      </c>
      <c r="S434">
        <f>Table1[[#This Row],[OrderQuantity]]*Table1[[#This Row],[UnitCost]]</f>
        <v>27155.100000000002</v>
      </c>
      <c r="T434">
        <f>Table1[[#This Row],[OrderQuantity]]*Table1[[#This Row],[UnitPrice]]*(1-Table1[[#This Row],[DiscountApplied]]) - (Table1[[#This Row],[OrderQuantity]]*Table1[[#This Row],[UnitCost]])</f>
        <v>14482.719999999998</v>
      </c>
      <c r="U434">
        <f>DATEDIF(Table1[[#This Row],[ShipDate]],Table1[[#This Row],[DeliveryDate]],"d")</f>
        <v>1</v>
      </c>
      <c r="V434" t="str">
        <f t="shared" si="13"/>
        <v>On Time</v>
      </c>
    </row>
    <row r="435" spans="2:22" x14ac:dyDescent="0.3">
      <c r="B435" t="str">
        <f t="shared" si="12"/>
        <v>SO-000534</v>
      </c>
      <c r="C435" t="s">
        <v>21</v>
      </c>
      <c r="D435" t="s">
        <v>23</v>
      </c>
      <c r="E435" s="1">
        <v>43200</v>
      </c>
      <c r="F435" s="1">
        <v>43302</v>
      </c>
      <c r="G435" s="1">
        <v>43320</v>
      </c>
      <c r="H435" s="1">
        <v>43324</v>
      </c>
      <c r="I435" t="s">
        <v>18</v>
      </c>
      <c r="J435">
        <v>24</v>
      </c>
      <c r="K435">
        <v>30</v>
      </c>
      <c r="L435">
        <v>291</v>
      </c>
      <c r="M435">
        <v>20</v>
      </c>
      <c r="N435">
        <v>1</v>
      </c>
      <c r="O435">
        <v>0.08</v>
      </c>
      <c r="P435">
        <v>101.3</v>
      </c>
      <c r="Q435">
        <v>241.2</v>
      </c>
      <c r="R435">
        <f>Table1[[#This Row],[OrderQuantity]]*Table1[[#This Row],[UnitPrice]]</f>
        <v>241.2</v>
      </c>
      <c r="S435">
        <f>Table1[[#This Row],[OrderQuantity]]*Table1[[#This Row],[UnitCost]]</f>
        <v>101.3</v>
      </c>
      <c r="T435">
        <f>Table1[[#This Row],[OrderQuantity]]*Table1[[#This Row],[UnitPrice]]*(1-Table1[[#This Row],[DiscountApplied]]) - (Table1[[#This Row],[OrderQuantity]]*Table1[[#This Row],[UnitCost]])</f>
        <v>120.604</v>
      </c>
      <c r="U435">
        <f>DATEDIF(Table1[[#This Row],[ShipDate]],Table1[[#This Row],[DeliveryDate]],"d")</f>
        <v>4</v>
      </c>
      <c r="V435" t="str">
        <f t="shared" si="13"/>
        <v>On Time</v>
      </c>
    </row>
    <row r="436" spans="2:22" x14ac:dyDescent="0.3">
      <c r="B436" t="str">
        <f t="shared" si="12"/>
        <v>SO-000535</v>
      </c>
      <c r="C436" t="s">
        <v>19</v>
      </c>
      <c r="D436" t="s">
        <v>20</v>
      </c>
      <c r="E436" s="1">
        <v>43200</v>
      </c>
      <c r="F436" s="1">
        <v>43302</v>
      </c>
      <c r="G436" s="1">
        <v>43308</v>
      </c>
      <c r="H436" s="1">
        <v>43312</v>
      </c>
      <c r="I436" t="s">
        <v>18</v>
      </c>
      <c r="J436">
        <v>17</v>
      </c>
      <c r="K436">
        <v>38</v>
      </c>
      <c r="L436">
        <v>123</v>
      </c>
      <c r="M436">
        <v>36</v>
      </c>
      <c r="N436">
        <v>1</v>
      </c>
      <c r="O436">
        <v>0.05</v>
      </c>
      <c r="P436">
        <v>849.02</v>
      </c>
      <c r="Q436">
        <v>1929.6</v>
      </c>
      <c r="R436">
        <f>Table1[[#This Row],[OrderQuantity]]*Table1[[#This Row],[UnitPrice]]</f>
        <v>1929.6</v>
      </c>
      <c r="S436">
        <f>Table1[[#This Row],[OrderQuantity]]*Table1[[#This Row],[UnitCost]]</f>
        <v>849.02</v>
      </c>
      <c r="T436">
        <f>Table1[[#This Row],[OrderQuantity]]*Table1[[#This Row],[UnitPrice]]*(1-Table1[[#This Row],[DiscountApplied]]) - (Table1[[#This Row],[OrderQuantity]]*Table1[[#This Row],[UnitCost]])</f>
        <v>984.09999999999991</v>
      </c>
      <c r="U436">
        <f>DATEDIF(Table1[[#This Row],[ShipDate]],Table1[[#This Row],[DeliveryDate]],"d")</f>
        <v>4</v>
      </c>
      <c r="V436" t="str">
        <f t="shared" si="13"/>
        <v>On Time</v>
      </c>
    </row>
    <row r="437" spans="2:22" x14ac:dyDescent="0.3">
      <c r="B437" t="str">
        <f t="shared" si="12"/>
        <v>SO-000536</v>
      </c>
      <c r="C437" t="s">
        <v>21</v>
      </c>
      <c r="D437" t="s">
        <v>20</v>
      </c>
      <c r="E437" s="1">
        <v>43200</v>
      </c>
      <c r="F437" s="1">
        <v>43302</v>
      </c>
      <c r="G437" s="1">
        <v>43310</v>
      </c>
      <c r="H437" s="1">
        <v>43320</v>
      </c>
      <c r="I437" t="s">
        <v>18</v>
      </c>
      <c r="J437">
        <v>20</v>
      </c>
      <c r="K437">
        <v>23</v>
      </c>
      <c r="L437">
        <v>166</v>
      </c>
      <c r="M437">
        <v>14</v>
      </c>
      <c r="N437">
        <v>8</v>
      </c>
      <c r="O437">
        <v>0.1</v>
      </c>
      <c r="P437">
        <v>3280.99</v>
      </c>
      <c r="Q437">
        <v>3953</v>
      </c>
      <c r="R437">
        <f>Table1[[#This Row],[OrderQuantity]]*Table1[[#This Row],[UnitPrice]]</f>
        <v>31624</v>
      </c>
      <c r="S437">
        <f>Table1[[#This Row],[OrderQuantity]]*Table1[[#This Row],[UnitCost]]</f>
        <v>26247.919999999998</v>
      </c>
      <c r="T437">
        <f>Table1[[#This Row],[OrderQuantity]]*Table1[[#This Row],[UnitPrice]]*(1-Table1[[#This Row],[DiscountApplied]]) - (Table1[[#This Row],[OrderQuantity]]*Table1[[#This Row],[UnitCost]])</f>
        <v>2213.6800000000039</v>
      </c>
      <c r="U437">
        <f>DATEDIF(Table1[[#This Row],[ShipDate]],Table1[[#This Row],[DeliveryDate]],"d")</f>
        <v>10</v>
      </c>
      <c r="V437" t="str">
        <f t="shared" si="13"/>
        <v>Late</v>
      </c>
    </row>
    <row r="438" spans="2:22" x14ac:dyDescent="0.3">
      <c r="B438" t="str">
        <f t="shared" si="12"/>
        <v>SO-000537</v>
      </c>
      <c r="C438" t="s">
        <v>19</v>
      </c>
      <c r="D438" t="s">
        <v>17</v>
      </c>
      <c r="E438" s="1">
        <v>43200</v>
      </c>
      <c r="F438" s="1">
        <v>43303</v>
      </c>
      <c r="G438" s="1">
        <v>43319</v>
      </c>
      <c r="H438" s="1">
        <v>43329</v>
      </c>
      <c r="I438" t="s">
        <v>18</v>
      </c>
      <c r="J438">
        <v>18</v>
      </c>
      <c r="K438">
        <v>46</v>
      </c>
      <c r="L438">
        <v>204</v>
      </c>
      <c r="M438">
        <v>40</v>
      </c>
      <c r="N438">
        <v>2</v>
      </c>
      <c r="O438">
        <v>0.05</v>
      </c>
      <c r="P438">
        <v>1320.97</v>
      </c>
      <c r="Q438">
        <v>2492.4</v>
      </c>
      <c r="R438">
        <f>Table1[[#This Row],[OrderQuantity]]*Table1[[#This Row],[UnitPrice]]</f>
        <v>4984.8</v>
      </c>
      <c r="S438">
        <f>Table1[[#This Row],[OrderQuantity]]*Table1[[#This Row],[UnitCost]]</f>
        <v>2641.94</v>
      </c>
      <c r="T438">
        <f>Table1[[#This Row],[OrderQuantity]]*Table1[[#This Row],[UnitPrice]]*(1-Table1[[#This Row],[DiscountApplied]]) - (Table1[[#This Row],[OrderQuantity]]*Table1[[#This Row],[UnitCost]])</f>
        <v>2093.6200000000003</v>
      </c>
      <c r="U438">
        <f>DATEDIF(Table1[[#This Row],[ShipDate]],Table1[[#This Row],[DeliveryDate]],"d")</f>
        <v>10</v>
      </c>
      <c r="V438" t="str">
        <f t="shared" si="13"/>
        <v>Late</v>
      </c>
    </row>
    <row r="439" spans="2:22" x14ac:dyDescent="0.3">
      <c r="B439" t="str">
        <f t="shared" si="12"/>
        <v>SO-000538</v>
      </c>
      <c r="C439" t="s">
        <v>19</v>
      </c>
      <c r="D439" t="s">
        <v>23</v>
      </c>
      <c r="E439" s="1">
        <v>43200</v>
      </c>
      <c r="F439" s="1">
        <v>43303</v>
      </c>
      <c r="G439" s="1">
        <v>43325</v>
      </c>
      <c r="H439" s="1">
        <v>43327</v>
      </c>
      <c r="I439" t="s">
        <v>18</v>
      </c>
      <c r="J439">
        <v>18</v>
      </c>
      <c r="K439">
        <v>15</v>
      </c>
      <c r="L439">
        <v>295</v>
      </c>
      <c r="M439">
        <v>1</v>
      </c>
      <c r="N439">
        <v>7</v>
      </c>
      <c r="O439">
        <v>0.08</v>
      </c>
      <c r="P439">
        <v>185.72</v>
      </c>
      <c r="Q439">
        <v>241.2</v>
      </c>
      <c r="R439">
        <f>Table1[[#This Row],[OrderQuantity]]*Table1[[#This Row],[UnitPrice]]</f>
        <v>1688.3999999999999</v>
      </c>
      <c r="S439">
        <f>Table1[[#This Row],[OrderQuantity]]*Table1[[#This Row],[UnitCost]]</f>
        <v>1300.04</v>
      </c>
      <c r="T439">
        <f>Table1[[#This Row],[OrderQuantity]]*Table1[[#This Row],[UnitPrice]]*(1-Table1[[#This Row],[DiscountApplied]]) - (Table1[[#This Row],[OrderQuantity]]*Table1[[#This Row],[UnitCost]])</f>
        <v>253.28800000000001</v>
      </c>
      <c r="U439">
        <f>DATEDIF(Table1[[#This Row],[ShipDate]],Table1[[#This Row],[DeliveryDate]],"d")</f>
        <v>2</v>
      </c>
      <c r="V439" t="str">
        <f t="shared" si="13"/>
        <v>On Time</v>
      </c>
    </row>
    <row r="440" spans="2:22" x14ac:dyDescent="0.3">
      <c r="B440" t="str">
        <f t="shared" si="12"/>
        <v>SO-000539</v>
      </c>
      <c r="C440" t="s">
        <v>16</v>
      </c>
      <c r="D440" t="s">
        <v>17</v>
      </c>
      <c r="E440" s="1">
        <v>43200</v>
      </c>
      <c r="F440" s="1">
        <v>43303</v>
      </c>
      <c r="G440" s="1">
        <v>43319</v>
      </c>
      <c r="H440" s="1">
        <v>43324</v>
      </c>
      <c r="I440" t="s">
        <v>18</v>
      </c>
      <c r="J440">
        <v>12</v>
      </c>
      <c r="K440">
        <v>34</v>
      </c>
      <c r="L440">
        <v>207</v>
      </c>
      <c r="M440">
        <v>26</v>
      </c>
      <c r="N440">
        <v>5</v>
      </c>
      <c r="O440">
        <v>0.05</v>
      </c>
      <c r="P440">
        <v>380.56</v>
      </c>
      <c r="Q440">
        <v>951.4</v>
      </c>
      <c r="R440">
        <f>Table1[[#This Row],[OrderQuantity]]*Table1[[#This Row],[UnitPrice]]</f>
        <v>4757</v>
      </c>
      <c r="S440">
        <f>Table1[[#This Row],[OrderQuantity]]*Table1[[#This Row],[UnitCost]]</f>
        <v>1902.8</v>
      </c>
      <c r="T440">
        <f>Table1[[#This Row],[OrderQuantity]]*Table1[[#This Row],[UnitPrice]]*(1-Table1[[#This Row],[DiscountApplied]]) - (Table1[[#This Row],[OrderQuantity]]*Table1[[#This Row],[UnitCost]])</f>
        <v>2616.3499999999995</v>
      </c>
      <c r="U440">
        <f>DATEDIF(Table1[[#This Row],[ShipDate]],Table1[[#This Row],[DeliveryDate]],"d")</f>
        <v>5</v>
      </c>
      <c r="V440" t="str">
        <f t="shared" si="13"/>
        <v>On Time</v>
      </c>
    </row>
    <row r="441" spans="2:22" x14ac:dyDescent="0.3">
      <c r="B441" t="str">
        <f t="shared" si="12"/>
        <v>SO-000540</v>
      </c>
      <c r="C441" t="s">
        <v>21</v>
      </c>
      <c r="D441" t="s">
        <v>26</v>
      </c>
      <c r="E441" s="1">
        <v>43200</v>
      </c>
      <c r="F441" s="1">
        <v>43303</v>
      </c>
      <c r="G441" s="1">
        <v>43305</v>
      </c>
      <c r="H441" s="1">
        <v>43311</v>
      </c>
      <c r="I441" t="s">
        <v>18</v>
      </c>
      <c r="J441">
        <v>25</v>
      </c>
      <c r="K441">
        <v>45</v>
      </c>
      <c r="L441">
        <v>75</v>
      </c>
      <c r="M441">
        <v>24</v>
      </c>
      <c r="N441">
        <v>4</v>
      </c>
      <c r="O441">
        <v>0.2</v>
      </c>
      <c r="P441">
        <v>5284.96</v>
      </c>
      <c r="Q441">
        <v>6217.6</v>
      </c>
      <c r="R441">
        <f>Table1[[#This Row],[OrderQuantity]]*Table1[[#This Row],[UnitPrice]]</f>
        <v>24870.400000000001</v>
      </c>
      <c r="S441">
        <f>Table1[[#This Row],[OrderQuantity]]*Table1[[#This Row],[UnitCost]]</f>
        <v>21139.84</v>
      </c>
      <c r="T441">
        <f>Table1[[#This Row],[OrderQuantity]]*Table1[[#This Row],[UnitPrice]]*(1-Table1[[#This Row],[DiscountApplied]]) - (Table1[[#This Row],[OrderQuantity]]*Table1[[#This Row],[UnitCost]])</f>
        <v>-1243.5199999999968</v>
      </c>
      <c r="U441">
        <f>DATEDIF(Table1[[#This Row],[ShipDate]],Table1[[#This Row],[DeliveryDate]],"d")</f>
        <v>6</v>
      </c>
      <c r="V441" t="str">
        <f t="shared" si="13"/>
        <v>On Time</v>
      </c>
    </row>
    <row r="442" spans="2:22" x14ac:dyDescent="0.3">
      <c r="B442" t="str">
        <f t="shared" si="12"/>
        <v>SO-000541</v>
      </c>
      <c r="C442" t="s">
        <v>16</v>
      </c>
      <c r="D442" t="s">
        <v>26</v>
      </c>
      <c r="E442" s="1">
        <v>43200</v>
      </c>
      <c r="F442" s="1">
        <v>43303</v>
      </c>
      <c r="G442" s="1">
        <v>43322</v>
      </c>
      <c r="H442" s="1">
        <v>43328</v>
      </c>
      <c r="I442" t="s">
        <v>18</v>
      </c>
      <c r="J442">
        <v>12</v>
      </c>
      <c r="K442">
        <v>15</v>
      </c>
      <c r="L442">
        <v>77</v>
      </c>
      <c r="M442">
        <v>42</v>
      </c>
      <c r="N442">
        <v>6</v>
      </c>
      <c r="O442">
        <v>0.08</v>
      </c>
      <c r="P442">
        <v>1246.4000000000001</v>
      </c>
      <c r="Q442">
        <v>2351.6999999999998</v>
      </c>
      <c r="R442">
        <f>Table1[[#This Row],[OrderQuantity]]*Table1[[#This Row],[UnitPrice]]</f>
        <v>14110.199999999999</v>
      </c>
      <c r="S442">
        <f>Table1[[#This Row],[OrderQuantity]]*Table1[[#This Row],[UnitCost]]</f>
        <v>7478.4000000000005</v>
      </c>
      <c r="T442">
        <f>Table1[[#This Row],[OrderQuantity]]*Table1[[#This Row],[UnitPrice]]*(1-Table1[[#This Row],[DiscountApplied]]) - (Table1[[#This Row],[OrderQuantity]]*Table1[[#This Row],[UnitCost]])</f>
        <v>5502.9839999999995</v>
      </c>
      <c r="U442">
        <f>DATEDIF(Table1[[#This Row],[ShipDate]],Table1[[#This Row],[DeliveryDate]],"d")</f>
        <v>6</v>
      </c>
      <c r="V442" t="str">
        <f t="shared" si="13"/>
        <v>On Time</v>
      </c>
    </row>
    <row r="443" spans="2:22" x14ac:dyDescent="0.3">
      <c r="B443" t="str">
        <f t="shared" si="12"/>
        <v>SO-000542</v>
      </c>
      <c r="C443" t="s">
        <v>21</v>
      </c>
      <c r="D443" t="s">
        <v>20</v>
      </c>
      <c r="E443" s="1">
        <v>43200</v>
      </c>
      <c r="F443" s="1">
        <v>43303</v>
      </c>
      <c r="G443" s="1">
        <v>43314</v>
      </c>
      <c r="H443" s="1">
        <v>43317</v>
      </c>
      <c r="I443" t="s">
        <v>18</v>
      </c>
      <c r="J443">
        <v>22</v>
      </c>
      <c r="K443">
        <v>19</v>
      </c>
      <c r="L443">
        <v>134</v>
      </c>
      <c r="M443">
        <v>3</v>
      </c>
      <c r="N443">
        <v>6</v>
      </c>
      <c r="O443">
        <v>0.1</v>
      </c>
      <c r="P443">
        <v>871.87</v>
      </c>
      <c r="Q443">
        <v>1132.3</v>
      </c>
      <c r="R443">
        <f>Table1[[#This Row],[OrderQuantity]]*Table1[[#This Row],[UnitPrice]]</f>
        <v>6793.7999999999993</v>
      </c>
      <c r="S443">
        <f>Table1[[#This Row],[OrderQuantity]]*Table1[[#This Row],[UnitCost]]</f>
        <v>5231.22</v>
      </c>
      <c r="T443">
        <f>Table1[[#This Row],[OrderQuantity]]*Table1[[#This Row],[UnitPrice]]*(1-Table1[[#This Row],[DiscountApplied]]) - (Table1[[#This Row],[OrderQuantity]]*Table1[[#This Row],[UnitCost]])</f>
        <v>883.19999999999891</v>
      </c>
      <c r="U443">
        <f>DATEDIF(Table1[[#This Row],[ShipDate]],Table1[[#This Row],[DeliveryDate]],"d")</f>
        <v>3</v>
      </c>
      <c r="V443" t="str">
        <f t="shared" si="13"/>
        <v>On Time</v>
      </c>
    </row>
    <row r="444" spans="2:22" x14ac:dyDescent="0.3">
      <c r="B444" t="str">
        <f t="shared" si="12"/>
        <v>SO-000543</v>
      </c>
      <c r="C444" t="s">
        <v>21</v>
      </c>
      <c r="D444" t="s">
        <v>17</v>
      </c>
      <c r="E444" s="1">
        <v>43200</v>
      </c>
      <c r="F444" s="1">
        <v>43303</v>
      </c>
      <c r="G444" s="1">
        <v>43315</v>
      </c>
      <c r="H444" s="1">
        <v>43324</v>
      </c>
      <c r="I444" t="s">
        <v>18</v>
      </c>
      <c r="J444">
        <v>21</v>
      </c>
      <c r="K444">
        <v>1</v>
      </c>
      <c r="L444">
        <v>211</v>
      </c>
      <c r="M444">
        <v>47</v>
      </c>
      <c r="N444">
        <v>3</v>
      </c>
      <c r="O444">
        <v>0.1</v>
      </c>
      <c r="P444">
        <v>607.22</v>
      </c>
      <c r="Q444">
        <v>1145.7</v>
      </c>
      <c r="R444">
        <f>Table1[[#This Row],[OrderQuantity]]*Table1[[#This Row],[UnitPrice]]</f>
        <v>3437.1000000000004</v>
      </c>
      <c r="S444">
        <f>Table1[[#This Row],[OrderQuantity]]*Table1[[#This Row],[UnitCost]]</f>
        <v>1821.66</v>
      </c>
      <c r="T444">
        <f>Table1[[#This Row],[OrderQuantity]]*Table1[[#This Row],[UnitPrice]]*(1-Table1[[#This Row],[DiscountApplied]]) - (Table1[[#This Row],[OrderQuantity]]*Table1[[#This Row],[UnitCost]])</f>
        <v>1271.7300000000002</v>
      </c>
      <c r="U444">
        <f>DATEDIF(Table1[[#This Row],[ShipDate]],Table1[[#This Row],[DeliveryDate]],"d")</f>
        <v>9</v>
      </c>
      <c r="V444" t="str">
        <f t="shared" si="13"/>
        <v>Late</v>
      </c>
    </row>
    <row r="445" spans="2:22" x14ac:dyDescent="0.3">
      <c r="B445" t="str">
        <f t="shared" si="12"/>
        <v>SO-000544</v>
      </c>
      <c r="C445" t="s">
        <v>21</v>
      </c>
      <c r="D445" t="s">
        <v>20</v>
      </c>
      <c r="E445" s="1">
        <v>43200</v>
      </c>
      <c r="F445" s="1">
        <v>43303</v>
      </c>
      <c r="G445" s="1">
        <v>43322</v>
      </c>
      <c r="H445" s="1">
        <v>43325</v>
      </c>
      <c r="I445" t="s">
        <v>18</v>
      </c>
      <c r="J445">
        <v>24</v>
      </c>
      <c r="K445">
        <v>15</v>
      </c>
      <c r="L445">
        <v>127</v>
      </c>
      <c r="M445">
        <v>27</v>
      </c>
      <c r="N445">
        <v>3</v>
      </c>
      <c r="O445">
        <v>0.08</v>
      </c>
      <c r="P445">
        <v>2048.86</v>
      </c>
      <c r="Q445">
        <v>3725.2</v>
      </c>
      <c r="R445">
        <f>Table1[[#This Row],[OrderQuantity]]*Table1[[#This Row],[UnitPrice]]</f>
        <v>11175.599999999999</v>
      </c>
      <c r="S445">
        <f>Table1[[#This Row],[OrderQuantity]]*Table1[[#This Row],[UnitCost]]</f>
        <v>6146.58</v>
      </c>
      <c r="T445">
        <f>Table1[[#This Row],[OrderQuantity]]*Table1[[#This Row],[UnitPrice]]*(1-Table1[[#This Row],[DiscountApplied]]) - (Table1[[#This Row],[OrderQuantity]]*Table1[[#This Row],[UnitCost]])</f>
        <v>4134.9719999999998</v>
      </c>
      <c r="U445">
        <f>DATEDIF(Table1[[#This Row],[ShipDate]],Table1[[#This Row],[DeliveryDate]],"d")</f>
        <v>3</v>
      </c>
      <c r="V445" t="str">
        <f t="shared" si="13"/>
        <v>On Time</v>
      </c>
    </row>
    <row r="446" spans="2:22" x14ac:dyDescent="0.3">
      <c r="B446" t="str">
        <f t="shared" si="12"/>
        <v>SO-000545</v>
      </c>
      <c r="C446" t="s">
        <v>21</v>
      </c>
      <c r="D446" t="s">
        <v>20</v>
      </c>
      <c r="E446" s="1">
        <v>43200</v>
      </c>
      <c r="F446" s="1">
        <v>43303</v>
      </c>
      <c r="G446" s="1">
        <v>43307</v>
      </c>
      <c r="H446" s="1">
        <v>43317</v>
      </c>
      <c r="I446" t="s">
        <v>18</v>
      </c>
      <c r="J446">
        <v>24</v>
      </c>
      <c r="K446">
        <v>50</v>
      </c>
      <c r="L446">
        <v>194</v>
      </c>
      <c r="M446">
        <v>33</v>
      </c>
      <c r="N446">
        <v>7</v>
      </c>
      <c r="O446">
        <v>0.05</v>
      </c>
      <c r="P446">
        <v>689.63</v>
      </c>
      <c r="Q446">
        <v>944.7</v>
      </c>
      <c r="R446">
        <f>Table1[[#This Row],[OrderQuantity]]*Table1[[#This Row],[UnitPrice]]</f>
        <v>6612.9000000000005</v>
      </c>
      <c r="S446">
        <f>Table1[[#This Row],[OrderQuantity]]*Table1[[#This Row],[UnitCost]]</f>
        <v>4827.41</v>
      </c>
      <c r="T446">
        <f>Table1[[#This Row],[OrderQuantity]]*Table1[[#This Row],[UnitPrice]]*(1-Table1[[#This Row],[DiscountApplied]]) - (Table1[[#This Row],[OrderQuantity]]*Table1[[#This Row],[UnitCost]])</f>
        <v>1454.8450000000003</v>
      </c>
      <c r="U446">
        <f>DATEDIF(Table1[[#This Row],[ShipDate]],Table1[[#This Row],[DeliveryDate]],"d")</f>
        <v>10</v>
      </c>
      <c r="V446" t="str">
        <f t="shared" si="13"/>
        <v>Late</v>
      </c>
    </row>
    <row r="447" spans="2:22" x14ac:dyDescent="0.3">
      <c r="B447" t="str">
        <f t="shared" si="12"/>
        <v>SO-000546</v>
      </c>
      <c r="C447" t="s">
        <v>19</v>
      </c>
      <c r="D447" t="s">
        <v>20</v>
      </c>
      <c r="E447" s="1">
        <v>43200</v>
      </c>
      <c r="F447" s="1">
        <v>43303</v>
      </c>
      <c r="G447" s="1">
        <v>43326</v>
      </c>
      <c r="H447" s="1">
        <v>43334</v>
      </c>
      <c r="I447" t="s">
        <v>18</v>
      </c>
      <c r="J447">
        <v>18</v>
      </c>
      <c r="K447">
        <v>39</v>
      </c>
      <c r="L447">
        <v>157</v>
      </c>
      <c r="M447">
        <v>42</v>
      </c>
      <c r="N447">
        <v>3</v>
      </c>
      <c r="O447">
        <v>0.08</v>
      </c>
      <c r="P447">
        <v>560.91999999999996</v>
      </c>
      <c r="Q447">
        <v>1219.4000000000001</v>
      </c>
      <c r="R447">
        <f>Table1[[#This Row],[OrderQuantity]]*Table1[[#This Row],[UnitPrice]]</f>
        <v>3658.2000000000003</v>
      </c>
      <c r="S447">
        <f>Table1[[#This Row],[OrderQuantity]]*Table1[[#This Row],[UnitCost]]</f>
        <v>1682.7599999999998</v>
      </c>
      <c r="T447">
        <f>Table1[[#This Row],[OrderQuantity]]*Table1[[#This Row],[UnitPrice]]*(1-Table1[[#This Row],[DiscountApplied]]) - (Table1[[#This Row],[OrderQuantity]]*Table1[[#This Row],[UnitCost]])</f>
        <v>1682.7840000000006</v>
      </c>
      <c r="U447">
        <f>DATEDIF(Table1[[#This Row],[ShipDate]],Table1[[#This Row],[DeliveryDate]],"d")</f>
        <v>8</v>
      </c>
      <c r="V447" t="str">
        <f t="shared" si="13"/>
        <v>Late</v>
      </c>
    </row>
    <row r="448" spans="2:22" x14ac:dyDescent="0.3">
      <c r="B448" t="str">
        <f t="shared" si="12"/>
        <v>SO-000547</v>
      </c>
      <c r="C448" t="s">
        <v>21</v>
      </c>
      <c r="D448" t="s">
        <v>17</v>
      </c>
      <c r="E448" s="1">
        <v>43200</v>
      </c>
      <c r="F448" s="1">
        <v>43303</v>
      </c>
      <c r="G448" s="1">
        <v>43327</v>
      </c>
      <c r="H448" s="1">
        <v>43332</v>
      </c>
      <c r="I448" t="s">
        <v>18</v>
      </c>
      <c r="J448">
        <v>23</v>
      </c>
      <c r="K448">
        <v>30</v>
      </c>
      <c r="L448">
        <v>211</v>
      </c>
      <c r="M448">
        <v>47</v>
      </c>
      <c r="N448">
        <v>4</v>
      </c>
      <c r="O448">
        <v>0.08</v>
      </c>
      <c r="P448">
        <v>736.33</v>
      </c>
      <c r="Q448">
        <v>1051.9000000000001</v>
      </c>
      <c r="R448">
        <f>Table1[[#This Row],[OrderQuantity]]*Table1[[#This Row],[UnitPrice]]</f>
        <v>4207.6000000000004</v>
      </c>
      <c r="S448">
        <f>Table1[[#This Row],[OrderQuantity]]*Table1[[#This Row],[UnitCost]]</f>
        <v>2945.32</v>
      </c>
      <c r="T448">
        <f>Table1[[#This Row],[OrderQuantity]]*Table1[[#This Row],[UnitPrice]]*(1-Table1[[#This Row],[DiscountApplied]]) - (Table1[[#This Row],[OrderQuantity]]*Table1[[#This Row],[UnitCost]])</f>
        <v>925.67200000000048</v>
      </c>
      <c r="U448">
        <f>DATEDIF(Table1[[#This Row],[ShipDate]],Table1[[#This Row],[DeliveryDate]],"d")</f>
        <v>5</v>
      </c>
      <c r="V448" t="str">
        <f t="shared" si="13"/>
        <v>On Time</v>
      </c>
    </row>
    <row r="449" spans="2:22" x14ac:dyDescent="0.3">
      <c r="B449" t="str">
        <f t="shared" si="12"/>
        <v>SO-000548</v>
      </c>
      <c r="C449" t="s">
        <v>16</v>
      </c>
      <c r="D449" t="s">
        <v>24</v>
      </c>
      <c r="E449" s="1">
        <v>43200</v>
      </c>
      <c r="F449" s="1">
        <v>43303</v>
      </c>
      <c r="G449" s="1">
        <v>43312</v>
      </c>
      <c r="H449" s="1">
        <v>43314</v>
      </c>
      <c r="I449" t="s">
        <v>18</v>
      </c>
      <c r="J449">
        <v>1</v>
      </c>
      <c r="K449">
        <v>31</v>
      </c>
      <c r="L449">
        <v>19</v>
      </c>
      <c r="M449">
        <v>20</v>
      </c>
      <c r="N449">
        <v>2</v>
      </c>
      <c r="O449">
        <v>0.08</v>
      </c>
      <c r="P449">
        <v>135.01</v>
      </c>
      <c r="Q449">
        <v>207.7</v>
      </c>
      <c r="R449">
        <f>Table1[[#This Row],[OrderQuantity]]*Table1[[#This Row],[UnitPrice]]</f>
        <v>415.4</v>
      </c>
      <c r="S449">
        <f>Table1[[#This Row],[OrderQuantity]]*Table1[[#This Row],[UnitCost]]</f>
        <v>270.02</v>
      </c>
      <c r="T449">
        <f>Table1[[#This Row],[OrderQuantity]]*Table1[[#This Row],[UnitPrice]]*(1-Table1[[#This Row],[DiscountApplied]]) - (Table1[[#This Row],[OrderQuantity]]*Table1[[#This Row],[UnitCost]])</f>
        <v>112.14800000000002</v>
      </c>
      <c r="U449">
        <f>DATEDIF(Table1[[#This Row],[ShipDate]],Table1[[#This Row],[DeliveryDate]],"d")</f>
        <v>2</v>
      </c>
      <c r="V449" t="str">
        <f t="shared" si="13"/>
        <v>On Time</v>
      </c>
    </row>
    <row r="450" spans="2:22" x14ac:dyDescent="0.3">
      <c r="B450" t="str">
        <f t="shared" ref="B450:B513" si="14">"SO-" &amp; TEXT(ROW(B450)+99,"000000")</f>
        <v>SO-000549</v>
      </c>
      <c r="C450" t="s">
        <v>19</v>
      </c>
      <c r="D450" t="s">
        <v>20</v>
      </c>
      <c r="E450" s="1">
        <v>43200</v>
      </c>
      <c r="F450" s="1">
        <v>43303</v>
      </c>
      <c r="G450" s="1">
        <v>43327</v>
      </c>
      <c r="H450" s="1">
        <v>43334</v>
      </c>
      <c r="I450" t="s">
        <v>18</v>
      </c>
      <c r="J450">
        <v>17</v>
      </c>
      <c r="K450">
        <v>14</v>
      </c>
      <c r="L450">
        <v>201</v>
      </c>
      <c r="M450">
        <v>35</v>
      </c>
      <c r="N450">
        <v>4</v>
      </c>
      <c r="O450">
        <v>0.05</v>
      </c>
      <c r="P450">
        <v>1098.93</v>
      </c>
      <c r="Q450">
        <v>1862.6</v>
      </c>
      <c r="R450">
        <f>Table1[[#This Row],[OrderQuantity]]*Table1[[#This Row],[UnitPrice]]</f>
        <v>7450.4</v>
      </c>
      <c r="S450">
        <f>Table1[[#This Row],[OrderQuantity]]*Table1[[#This Row],[UnitCost]]</f>
        <v>4395.72</v>
      </c>
      <c r="T450">
        <f>Table1[[#This Row],[OrderQuantity]]*Table1[[#This Row],[UnitPrice]]*(1-Table1[[#This Row],[DiscountApplied]]) - (Table1[[#This Row],[OrderQuantity]]*Table1[[#This Row],[UnitCost]])</f>
        <v>2682.1599999999989</v>
      </c>
      <c r="U450">
        <f>DATEDIF(Table1[[#This Row],[ShipDate]],Table1[[#This Row],[DeliveryDate]],"d")</f>
        <v>7</v>
      </c>
      <c r="V450" t="str">
        <f t="shared" ref="V450:V513" si="15">IF(U450&gt;7,"Late","On Time")</f>
        <v>On Time</v>
      </c>
    </row>
    <row r="451" spans="2:22" x14ac:dyDescent="0.3">
      <c r="B451" t="str">
        <f t="shared" si="14"/>
        <v>SO-000550</v>
      </c>
      <c r="C451" t="s">
        <v>22</v>
      </c>
      <c r="D451" t="s">
        <v>26</v>
      </c>
      <c r="E451" s="1">
        <v>43200</v>
      </c>
      <c r="F451" s="1">
        <v>43303</v>
      </c>
      <c r="G451" s="1">
        <v>43323</v>
      </c>
      <c r="H451" s="1">
        <v>43327</v>
      </c>
      <c r="I451" t="s">
        <v>18</v>
      </c>
      <c r="J451">
        <v>26</v>
      </c>
      <c r="K451">
        <v>26</v>
      </c>
      <c r="L451">
        <v>76</v>
      </c>
      <c r="M451">
        <v>8</v>
      </c>
      <c r="N451">
        <v>3</v>
      </c>
      <c r="O451">
        <v>0.1</v>
      </c>
      <c r="P451">
        <v>1152.53</v>
      </c>
      <c r="Q451">
        <v>1889.4</v>
      </c>
      <c r="R451">
        <f>Table1[[#This Row],[OrderQuantity]]*Table1[[#This Row],[UnitPrice]]</f>
        <v>5668.2000000000007</v>
      </c>
      <c r="S451">
        <f>Table1[[#This Row],[OrderQuantity]]*Table1[[#This Row],[UnitCost]]</f>
        <v>3457.59</v>
      </c>
      <c r="T451">
        <f>Table1[[#This Row],[OrderQuantity]]*Table1[[#This Row],[UnitPrice]]*(1-Table1[[#This Row],[DiscountApplied]]) - (Table1[[#This Row],[OrderQuantity]]*Table1[[#This Row],[UnitCost]])</f>
        <v>1643.7900000000009</v>
      </c>
      <c r="U451">
        <f>DATEDIF(Table1[[#This Row],[ShipDate]],Table1[[#This Row],[DeliveryDate]],"d")</f>
        <v>4</v>
      </c>
      <c r="V451" t="str">
        <f t="shared" si="15"/>
        <v>On Time</v>
      </c>
    </row>
    <row r="452" spans="2:22" x14ac:dyDescent="0.3">
      <c r="B452" t="str">
        <f t="shared" si="14"/>
        <v>SO-000551</v>
      </c>
      <c r="C452" t="s">
        <v>21</v>
      </c>
      <c r="D452" t="s">
        <v>25</v>
      </c>
      <c r="E452" s="1">
        <v>43200</v>
      </c>
      <c r="F452" s="1">
        <v>43303</v>
      </c>
      <c r="G452" s="1">
        <v>43325</v>
      </c>
      <c r="H452" s="1">
        <v>43330</v>
      </c>
      <c r="I452" t="s">
        <v>18</v>
      </c>
      <c r="J452">
        <v>22</v>
      </c>
      <c r="K452">
        <v>40</v>
      </c>
      <c r="L452">
        <v>354</v>
      </c>
      <c r="M452">
        <v>12</v>
      </c>
      <c r="N452">
        <v>8</v>
      </c>
      <c r="O452">
        <v>0.15</v>
      </c>
      <c r="P452">
        <v>2016.43</v>
      </c>
      <c r="Q452">
        <v>2653.2</v>
      </c>
      <c r="R452">
        <f>Table1[[#This Row],[OrderQuantity]]*Table1[[#This Row],[UnitPrice]]</f>
        <v>21225.599999999999</v>
      </c>
      <c r="S452">
        <f>Table1[[#This Row],[OrderQuantity]]*Table1[[#This Row],[UnitCost]]</f>
        <v>16131.44</v>
      </c>
      <c r="T452">
        <f>Table1[[#This Row],[OrderQuantity]]*Table1[[#This Row],[UnitPrice]]*(1-Table1[[#This Row],[DiscountApplied]]) - (Table1[[#This Row],[OrderQuantity]]*Table1[[#This Row],[UnitCost]])</f>
        <v>1910.3199999999979</v>
      </c>
      <c r="U452">
        <f>DATEDIF(Table1[[#This Row],[ShipDate]],Table1[[#This Row],[DeliveryDate]],"d")</f>
        <v>5</v>
      </c>
      <c r="V452" t="str">
        <f t="shared" si="15"/>
        <v>On Time</v>
      </c>
    </row>
    <row r="453" spans="2:22" x14ac:dyDescent="0.3">
      <c r="B453" t="str">
        <f t="shared" si="14"/>
        <v>SO-000552</v>
      </c>
      <c r="C453" t="s">
        <v>21</v>
      </c>
      <c r="D453" t="s">
        <v>25</v>
      </c>
      <c r="E453" s="1">
        <v>43200</v>
      </c>
      <c r="F453" s="1">
        <v>43303</v>
      </c>
      <c r="G453" s="1">
        <v>43315</v>
      </c>
      <c r="H453" s="1">
        <v>43318</v>
      </c>
      <c r="I453" t="s">
        <v>18</v>
      </c>
      <c r="J453">
        <v>24</v>
      </c>
      <c r="K453">
        <v>43</v>
      </c>
      <c r="L453">
        <v>343</v>
      </c>
      <c r="M453">
        <v>27</v>
      </c>
      <c r="N453">
        <v>2</v>
      </c>
      <c r="O453">
        <v>0.08</v>
      </c>
      <c r="P453">
        <v>1818.38</v>
      </c>
      <c r="Q453">
        <v>3953</v>
      </c>
      <c r="R453">
        <f>Table1[[#This Row],[OrderQuantity]]*Table1[[#This Row],[UnitPrice]]</f>
        <v>7906</v>
      </c>
      <c r="S453">
        <f>Table1[[#This Row],[OrderQuantity]]*Table1[[#This Row],[UnitCost]]</f>
        <v>3636.76</v>
      </c>
      <c r="T453">
        <f>Table1[[#This Row],[OrderQuantity]]*Table1[[#This Row],[UnitPrice]]*(1-Table1[[#This Row],[DiscountApplied]]) - (Table1[[#This Row],[OrderQuantity]]*Table1[[#This Row],[UnitCost]])</f>
        <v>3636.76</v>
      </c>
      <c r="U453">
        <f>DATEDIF(Table1[[#This Row],[ShipDate]],Table1[[#This Row],[DeliveryDate]],"d")</f>
        <v>3</v>
      </c>
      <c r="V453" t="str">
        <f t="shared" si="15"/>
        <v>On Time</v>
      </c>
    </row>
    <row r="454" spans="2:22" x14ac:dyDescent="0.3">
      <c r="B454" t="str">
        <f t="shared" si="14"/>
        <v>SO-000553</v>
      </c>
      <c r="C454" t="s">
        <v>16</v>
      </c>
      <c r="D454" t="s">
        <v>25</v>
      </c>
      <c r="E454" s="1">
        <v>43200</v>
      </c>
      <c r="F454" s="1">
        <v>43303</v>
      </c>
      <c r="G454" s="1">
        <v>43320</v>
      </c>
      <c r="H454" s="1">
        <v>43326</v>
      </c>
      <c r="I454" t="s">
        <v>18</v>
      </c>
      <c r="J454">
        <v>4</v>
      </c>
      <c r="K454">
        <v>5</v>
      </c>
      <c r="L454">
        <v>365</v>
      </c>
      <c r="M454">
        <v>41</v>
      </c>
      <c r="N454">
        <v>3</v>
      </c>
      <c r="O454">
        <v>0.05</v>
      </c>
      <c r="P454">
        <v>191.35</v>
      </c>
      <c r="Q454">
        <v>227.8</v>
      </c>
      <c r="R454">
        <f>Table1[[#This Row],[OrderQuantity]]*Table1[[#This Row],[UnitPrice]]</f>
        <v>683.40000000000009</v>
      </c>
      <c r="S454">
        <f>Table1[[#This Row],[OrderQuantity]]*Table1[[#This Row],[UnitCost]]</f>
        <v>574.04999999999995</v>
      </c>
      <c r="T454">
        <f>Table1[[#This Row],[OrderQuantity]]*Table1[[#This Row],[UnitPrice]]*(1-Table1[[#This Row],[DiscountApplied]]) - (Table1[[#This Row],[OrderQuantity]]*Table1[[#This Row],[UnitCost]])</f>
        <v>75.180000000000064</v>
      </c>
      <c r="U454">
        <f>DATEDIF(Table1[[#This Row],[ShipDate]],Table1[[#This Row],[DeliveryDate]],"d")</f>
        <v>6</v>
      </c>
      <c r="V454" t="str">
        <f t="shared" si="15"/>
        <v>On Time</v>
      </c>
    </row>
    <row r="455" spans="2:22" x14ac:dyDescent="0.3">
      <c r="B455" t="str">
        <f t="shared" si="14"/>
        <v>SO-000554</v>
      </c>
      <c r="C455" t="s">
        <v>19</v>
      </c>
      <c r="D455" t="s">
        <v>23</v>
      </c>
      <c r="E455" s="1">
        <v>43200</v>
      </c>
      <c r="F455" s="1">
        <v>43304</v>
      </c>
      <c r="G455" s="1">
        <v>43312</v>
      </c>
      <c r="H455" s="1">
        <v>43320</v>
      </c>
      <c r="I455" t="s">
        <v>18</v>
      </c>
      <c r="J455">
        <v>17</v>
      </c>
      <c r="K455">
        <v>28</v>
      </c>
      <c r="L455">
        <v>309</v>
      </c>
      <c r="M455">
        <v>17</v>
      </c>
      <c r="N455">
        <v>1</v>
      </c>
      <c r="O455">
        <v>0.2</v>
      </c>
      <c r="P455">
        <v>1551.72</v>
      </c>
      <c r="Q455">
        <v>3879.3</v>
      </c>
      <c r="R455">
        <f>Table1[[#This Row],[OrderQuantity]]*Table1[[#This Row],[UnitPrice]]</f>
        <v>3879.3</v>
      </c>
      <c r="S455">
        <f>Table1[[#This Row],[OrderQuantity]]*Table1[[#This Row],[UnitCost]]</f>
        <v>1551.72</v>
      </c>
      <c r="T455">
        <f>Table1[[#This Row],[OrderQuantity]]*Table1[[#This Row],[UnitPrice]]*(1-Table1[[#This Row],[DiscountApplied]]) - (Table1[[#This Row],[OrderQuantity]]*Table1[[#This Row],[UnitCost]])</f>
        <v>1551.7200000000005</v>
      </c>
      <c r="U455">
        <f>DATEDIF(Table1[[#This Row],[ShipDate]],Table1[[#This Row],[DeliveryDate]],"d")</f>
        <v>8</v>
      </c>
      <c r="V455" t="str">
        <f t="shared" si="15"/>
        <v>Late</v>
      </c>
    </row>
    <row r="456" spans="2:22" x14ac:dyDescent="0.3">
      <c r="B456" t="str">
        <f t="shared" si="14"/>
        <v>SO-000555</v>
      </c>
      <c r="C456" t="s">
        <v>16</v>
      </c>
      <c r="D456" t="s">
        <v>20</v>
      </c>
      <c r="E456" s="1">
        <v>43200</v>
      </c>
      <c r="F456" s="1">
        <v>43304</v>
      </c>
      <c r="G456" s="1">
        <v>43328</v>
      </c>
      <c r="H456" s="1">
        <v>43334</v>
      </c>
      <c r="I456" t="s">
        <v>18</v>
      </c>
      <c r="J456">
        <v>1</v>
      </c>
      <c r="K456">
        <v>21</v>
      </c>
      <c r="L456">
        <v>151</v>
      </c>
      <c r="M456">
        <v>13</v>
      </c>
      <c r="N456">
        <v>1</v>
      </c>
      <c r="O456">
        <v>0.15</v>
      </c>
      <c r="P456">
        <v>804.8</v>
      </c>
      <c r="Q456">
        <v>1045.2</v>
      </c>
      <c r="R456">
        <f>Table1[[#This Row],[OrderQuantity]]*Table1[[#This Row],[UnitPrice]]</f>
        <v>1045.2</v>
      </c>
      <c r="S456">
        <f>Table1[[#This Row],[OrderQuantity]]*Table1[[#This Row],[UnitCost]]</f>
        <v>804.8</v>
      </c>
      <c r="T456">
        <f>Table1[[#This Row],[OrderQuantity]]*Table1[[#This Row],[UnitPrice]]*(1-Table1[[#This Row],[DiscountApplied]]) - (Table1[[#This Row],[OrderQuantity]]*Table1[[#This Row],[UnitCost]])</f>
        <v>83.62</v>
      </c>
      <c r="U456">
        <f>DATEDIF(Table1[[#This Row],[ShipDate]],Table1[[#This Row],[DeliveryDate]],"d")</f>
        <v>6</v>
      </c>
      <c r="V456" t="str">
        <f t="shared" si="15"/>
        <v>On Time</v>
      </c>
    </row>
    <row r="457" spans="2:22" x14ac:dyDescent="0.3">
      <c r="B457" t="str">
        <f t="shared" si="14"/>
        <v>SO-000556</v>
      </c>
      <c r="C457" t="s">
        <v>16</v>
      </c>
      <c r="D457" t="s">
        <v>23</v>
      </c>
      <c r="E457" s="1">
        <v>43200</v>
      </c>
      <c r="F457" s="1">
        <v>43304</v>
      </c>
      <c r="G457" s="1">
        <v>43330</v>
      </c>
      <c r="H457" s="1">
        <v>43336</v>
      </c>
      <c r="I457" t="s">
        <v>18</v>
      </c>
      <c r="J457">
        <v>9</v>
      </c>
      <c r="K457">
        <v>4</v>
      </c>
      <c r="L457">
        <v>296</v>
      </c>
      <c r="M457">
        <v>46</v>
      </c>
      <c r="N457">
        <v>2</v>
      </c>
      <c r="O457">
        <v>0.1</v>
      </c>
      <c r="P457">
        <v>2535.9499999999998</v>
      </c>
      <c r="Q457">
        <v>5071.8999999999996</v>
      </c>
      <c r="R457">
        <f>Table1[[#This Row],[OrderQuantity]]*Table1[[#This Row],[UnitPrice]]</f>
        <v>10143.799999999999</v>
      </c>
      <c r="S457">
        <f>Table1[[#This Row],[OrderQuantity]]*Table1[[#This Row],[UnitCost]]</f>
        <v>5071.8999999999996</v>
      </c>
      <c r="T457">
        <f>Table1[[#This Row],[OrderQuantity]]*Table1[[#This Row],[UnitPrice]]*(1-Table1[[#This Row],[DiscountApplied]]) - (Table1[[#This Row],[OrderQuantity]]*Table1[[#This Row],[UnitCost]])</f>
        <v>4057.5200000000004</v>
      </c>
      <c r="U457">
        <f>DATEDIF(Table1[[#This Row],[ShipDate]],Table1[[#This Row],[DeliveryDate]],"d")</f>
        <v>6</v>
      </c>
      <c r="V457" t="str">
        <f t="shared" si="15"/>
        <v>On Time</v>
      </c>
    </row>
    <row r="458" spans="2:22" x14ac:dyDescent="0.3">
      <c r="B458" t="str">
        <f t="shared" si="14"/>
        <v>SO-000557</v>
      </c>
      <c r="C458" t="s">
        <v>16</v>
      </c>
      <c r="D458" t="s">
        <v>25</v>
      </c>
      <c r="E458" s="1">
        <v>43200</v>
      </c>
      <c r="F458" s="1">
        <v>43304</v>
      </c>
      <c r="G458" s="1">
        <v>43306</v>
      </c>
      <c r="H458" s="1">
        <v>43309</v>
      </c>
      <c r="I458" t="s">
        <v>18</v>
      </c>
      <c r="J458">
        <v>5</v>
      </c>
      <c r="K458">
        <v>23</v>
      </c>
      <c r="L458">
        <v>364</v>
      </c>
      <c r="M458">
        <v>25</v>
      </c>
      <c r="N458">
        <v>1</v>
      </c>
      <c r="O458">
        <v>0.15</v>
      </c>
      <c r="P458">
        <v>144.72</v>
      </c>
      <c r="Q458">
        <v>241.2</v>
      </c>
      <c r="R458">
        <f>Table1[[#This Row],[OrderQuantity]]*Table1[[#This Row],[UnitPrice]]</f>
        <v>241.2</v>
      </c>
      <c r="S458">
        <f>Table1[[#This Row],[OrderQuantity]]*Table1[[#This Row],[UnitCost]]</f>
        <v>144.72</v>
      </c>
      <c r="T458">
        <f>Table1[[#This Row],[OrderQuantity]]*Table1[[#This Row],[UnitPrice]]*(1-Table1[[#This Row],[DiscountApplied]]) - (Table1[[#This Row],[OrderQuantity]]*Table1[[#This Row],[UnitCost]])</f>
        <v>60.299999999999983</v>
      </c>
      <c r="U458">
        <f>DATEDIF(Table1[[#This Row],[ShipDate]],Table1[[#This Row],[DeliveryDate]],"d")</f>
        <v>3</v>
      </c>
      <c r="V458" t="str">
        <f t="shared" si="15"/>
        <v>On Time</v>
      </c>
    </row>
    <row r="459" spans="2:22" x14ac:dyDescent="0.3">
      <c r="B459" t="str">
        <f t="shared" si="14"/>
        <v>SO-000558</v>
      </c>
      <c r="C459" t="s">
        <v>16</v>
      </c>
      <c r="D459" t="s">
        <v>20</v>
      </c>
      <c r="E459" s="1">
        <v>43200</v>
      </c>
      <c r="F459" s="1">
        <v>43304</v>
      </c>
      <c r="G459" s="1">
        <v>43313</v>
      </c>
      <c r="H459" s="1">
        <v>43319</v>
      </c>
      <c r="I459" t="s">
        <v>18</v>
      </c>
      <c r="J459">
        <v>6</v>
      </c>
      <c r="K459">
        <v>35</v>
      </c>
      <c r="L459">
        <v>95</v>
      </c>
      <c r="M459">
        <v>8</v>
      </c>
      <c r="N459">
        <v>8</v>
      </c>
      <c r="O459">
        <v>0.2</v>
      </c>
      <c r="P459">
        <v>1539.73</v>
      </c>
      <c r="Q459">
        <v>2298.1</v>
      </c>
      <c r="R459">
        <f>Table1[[#This Row],[OrderQuantity]]*Table1[[#This Row],[UnitPrice]]</f>
        <v>18384.8</v>
      </c>
      <c r="S459">
        <f>Table1[[#This Row],[OrderQuantity]]*Table1[[#This Row],[UnitCost]]</f>
        <v>12317.84</v>
      </c>
      <c r="T459">
        <f>Table1[[#This Row],[OrderQuantity]]*Table1[[#This Row],[UnitPrice]]*(1-Table1[[#This Row],[DiscountApplied]]) - (Table1[[#This Row],[OrderQuantity]]*Table1[[#This Row],[UnitCost]])</f>
        <v>2390</v>
      </c>
      <c r="U459">
        <f>DATEDIF(Table1[[#This Row],[ShipDate]],Table1[[#This Row],[DeliveryDate]],"d")</f>
        <v>6</v>
      </c>
      <c r="V459" t="str">
        <f t="shared" si="15"/>
        <v>On Time</v>
      </c>
    </row>
    <row r="460" spans="2:22" x14ac:dyDescent="0.3">
      <c r="B460" t="str">
        <f t="shared" si="14"/>
        <v>SO-000559</v>
      </c>
      <c r="C460" t="s">
        <v>16</v>
      </c>
      <c r="D460" t="s">
        <v>26</v>
      </c>
      <c r="E460" s="1">
        <v>43200</v>
      </c>
      <c r="F460" s="1">
        <v>43304</v>
      </c>
      <c r="G460" s="1">
        <v>43332</v>
      </c>
      <c r="H460" s="1">
        <v>43337</v>
      </c>
      <c r="I460" t="s">
        <v>18</v>
      </c>
      <c r="J460">
        <v>12</v>
      </c>
      <c r="K460">
        <v>25</v>
      </c>
      <c r="L460">
        <v>65</v>
      </c>
      <c r="M460">
        <v>34</v>
      </c>
      <c r="N460">
        <v>7</v>
      </c>
      <c r="O460">
        <v>0.2</v>
      </c>
      <c r="P460">
        <v>1845.98</v>
      </c>
      <c r="Q460">
        <v>3845.8</v>
      </c>
      <c r="R460">
        <f>Table1[[#This Row],[OrderQuantity]]*Table1[[#This Row],[UnitPrice]]</f>
        <v>26920.600000000002</v>
      </c>
      <c r="S460">
        <f>Table1[[#This Row],[OrderQuantity]]*Table1[[#This Row],[UnitCost]]</f>
        <v>12921.86</v>
      </c>
      <c r="T460">
        <f>Table1[[#This Row],[OrderQuantity]]*Table1[[#This Row],[UnitPrice]]*(1-Table1[[#This Row],[DiscountApplied]]) - (Table1[[#This Row],[OrderQuantity]]*Table1[[#This Row],[UnitCost]])</f>
        <v>8614.6200000000026</v>
      </c>
      <c r="U460">
        <f>DATEDIF(Table1[[#This Row],[ShipDate]],Table1[[#This Row],[DeliveryDate]],"d")</f>
        <v>5</v>
      </c>
      <c r="V460" t="str">
        <f t="shared" si="15"/>
        <v>On Time</v>
      </c>
    </row>
    <row r="461" spans="2:22" x14ac:dyDescent="0.3">
      <c r="B461" t="str">
        <f t="shared" si="14"/>
        <v>SO-000560</v>
      </c>
      <c r="C461" t="s">
        <v>22</v>
      </c>
      <c r="D461" t="s">
        <v>17</v>
      </c>
      <c r="E461" s="1">
        <v>43200</v>
      </c>
      <c r="F461" s="1">
        <v>43304</v>
      </c>
      <c r="G461" s="1">
        <v>43329</v>
      </c>
      <c r="H461" s="1">
        <v>43338</v>
      </c>
      <c r="I461" t="s">
        <v>18</v>
      </c>
      <c r="J461">
        <v>28</v>
      </c>
      <c r="K461">
        <v>21</v>
      </c>
      <c r="L461">
        <v>255</v>
      </c>
      <c r="M461">
        <v>11</v>
      </c>
      <c r="N461">
        <v>6</v>
      </c>
      <c r="O461">
        <v>0.08</v>
      </c>
      <c r="P461">
        <v>1042.92</v>
      </c>
      <c r="Q461">
        <v>2425.4</v>
      </c>
      <c r="R461">
        <f>Table1[[#This Row],[OrderQuantity]]*Table1[[#This Row],[UnitPrice]]</f>
        <v>14552.400000000001</v>
      </c>
      <c r="S461">
        <f>Table1[[#This Row],[OrderQuantity]]*Table1[[#This Row],[UnitCost]]</f>
        <v>6257.52</v>
      </c>
      <c r="T461">
        <f>Table1[[#This Row],[OrderQuantity]]*Table1[[#This Row],[UnitPrice]]*(1-Table1[[#This Row],[DiscountApplied]]) - (Table1[[#This Row],[OrderQuantity]]*Table1[[#This Row],[UnitCost]])</f>
        <v>7130.6880000000019</v>
      </c>
      <c r="U461">
        <f>DATEDIF(Table1[[#This Row],[ShipDate]],Table1[[#This Row],[DeliveryDate]],"d")</f>
        <v>9</v>
      </c>
      <c r="V461" t="str">
        <f t="shared" si="15"/>
        <v>Late</v>
      </c>
    </row>
    <row r="462" spans="2:22" x14ac:dyDescent="0.3">
      <c r="B462" t="str">
        <f t="shared" si="14"/>
        <v>SO-000561</v>
      </c>
      <c r="C462" t="s">
        <v>16</v>
      </c>
      <c r="D462" t="s">
        <v>24</v>
      </c>
      <c r="E462" s="1">
        <v>43200</v>
      </c>
      <c r="F462" s="1">
        <v>43305</v>
      </c>
      <c r="G462" s="1">
        <v>43314</v>
      </c>
      <c r="H462" s="1">
        <v>43322</v>
      </c>
      <c r="I462" t="s">
        <v>18</v>
      </c>
      <c r="J462">
        <v>2</v>
      </c>
      <c r="K462">
        <v>48</v>
      </c>
      <c r="L462">
        <v>7</v>
      </c>
      <c r="M462">
        <v>6</v>
      </c>
      <c r="N462">
        <v>8</v>
      </c>
      <c r="O462">
        <v>0.05</v>
      </c>
      <c r="P462">
        <v>663.3</v>
      </c>
      <c r="Q462">
        <v>1206</v>
      </c>
      <c r="R462">
        <f>Table1[[#This Row],[OrderQuantity]]*Table1[[#This Row],[UnitPrice]]</f>
        <v>9648</v>
      </c>
      <c r="S462">
        <f>Table1[[#This Row],[OrderQuantity]]*Table1[[#This Row],[UnitCost]]</f>
        <v>5306.4</v>
      </c>
      <c r="T462">
        <f>Table1[[#This Row],[OrderQuantity]]*Table1[[#This Row],[UnitPrice]]*(1-Table1[[#This Row],[DiscountApplied]]) - (Table1[[#This Row],[OrderQuantity]]*Table1[[#This Row],[UnitCost]])</f>
        <v>3859.2000000000007</v>
      </c>
      <c r="U462">
        <f>DATEDIF(Table1[[#This Row],[ShipDate]],Table1[[#This Row],[DeliveryDate]],"d")</f>
        <v>8</v>
      </c>
      <c r="V462" t="str">
        <f t="shared" si="15"/>
        <v>Late</v>
      </c>
    </row>
    <row r="463" spans="2:22" x14ac:dyDescent="0.3">
      <c r="B463" t="str">
        <f t="shared" si="14"/>
        <v>SO-000562</v>
      </c>
      <c r="C463" t="s">
        <v>16</v>
      </c>
      <c r="D463" t="s">
        <v>20</v>
      </c>
      <c r="E463" s="1">
        <v>43200</v>
      </c>
      <c r="F463" s="1">
        <v>43305</v>
      </c>
      <c r="G463" s="1">
        <v>43329</v>
      </c>
      <c r="H463" s="1">
        <v>43336</v>
      </c>
      <c r="I463" t="s">
        <v>18</v>
      </c>
      <c r="J463">
        <v>3</v>
      </c>
      <c r="K463">
        <v>50</v>
      </c>
      <c r="L463">
        <v>125</v>
      </c>
      <c r="M463">
        <v>21</v>
      </c>
      <c r="N463">
        <v>8</v>
      </c>
      <c r="O463">
        <v>0.08</v>
      </c>
      <c r="P463">
        <v>179.09</v>
      </c>
      <c r="Q463">
        <v>221.1</v>
      </c>
      <c r="R463">
        <f>Table1[[#This Row],[OrderQuantity]]*Table1[[#This Row],[UnitPrice]]</f>
        <v>1768.8</v>
      </c>
      <c r="S463">
        <f>Table1[[#This Row],[OrderQuantity]]*Table1[[#This Row],[UnitCost]]</f>
        <v>1432.72</v>
      </c>
      <c r="T463">
        <f>Table1[[#This Row],[OrderQuantity]]*Table1[[#This Row],[UnitPrice]]*(1-Table1[[#This Row],[DiscountApplied]]) - (Table1[[#This Row],[OrderQuantity]]*Table1[[#This Row],[UnitCost]])</f>
        <v>194.57600000000002</v>
      </c>
      <c r="U463">
        <f>DATEDIF(Table1[[#This Row],[ShipDate]],Table1[[#This Row],[DeliveryDate]],"d")</f>
        <v>7</v>
      </c>
      <c r="V463" t="str">
        <f t="shared" si="15"/>
        <v>On Time</v>
      </c>
    </row>
    <row r="464" spans="2:22" x14ac:dyDescent="0.3">
      <c r="B464" t="str">
        <f t="shared" si="14"/>
        <v>SO-000563</v>
      </c>
      <c r="C464" t="s">
        <v>22</v>
      </c>
      <c r="D464" t="s">
        <v>17</v>
      </c>
      <c r="E464" s="1">
        <v>43200</v>
      </c>
      <c r="F464" s="1">
        <v>43305</v>
      </c>
      <c r="G464" s="1">
        <v>43314</v>
      </c>
      <c r="H464" s="1">
        <v>43324</v>
      </c>
      <c r="I464" t="s">
        <v>18</v>
      </c>
      <c r="J464">
        <v>27</v>
      </c>
      <c r="K464">
        <v>30</v>
      </c>
      <c r="L464">
        <v>255</v>
      </c>
      <c r="M464">
        <v>41</v>
      </c>
      <c r="N464">
        <v>3</v>
      </c>
      <c r="O464">
        <v>0.08</v>
      </c>
      <c r="P464">
        <v>2563.2199999999998</v>
      </c>
      <c r="Q464">
        <v>3825.7</v>
      </c>
      <c r="R464">
        <f>Table1[[#This Row],[OrderQuantity]]*Table1[[#This Row],[UnitPrice]]</f>
        <v>11477.099999999999</v>
      </c>
      <c r="S464">
        <f>Table1[[#This Row],[OrderQuantity]]*Table1[[#This Row],[UnitCost]]</f>
        <v>7689.66</v>
      </c>
      <c r="T464">
        <f>Table1[[#This Row],[OrderQuantity]]*Table1[[#This Row],[UnitPrice]]*(1-Table1[[#This Row],[DiscountApplied]]) - (Table1[[#This Row],[OrderQuantity]]*Table1[[#This Row],[UnitCost]])</f>
        <v>2869.271999999999</v>
      </c>
      <c r="U464">
        <f>DATEDIF(Table1[[#This Row],[ShipDate]],Table1[[#This Row],[DeliveryDate]],"d")</f>
        <v>10</v>
      </c>
      <c r="V464" t="str">
        <f t="shared" si="15"/>
        <v>Late</v>
      </c>
    </row>
    <row r="465" spans="2:22" x14ac:dyDescent="0.3">
      <c r="B465" t="str">
        <f t="shared" si="14"/>
        <v>SO-000564</v>
      </c>
      <c r="C465" t="s">
        <v>21</v>
      </c>
      <c r="D465" t="s">
        <v>24</v>
      </c>
      <c r="E465" s="1">
        <v>43200</v>
      </c>
      <c r="F465" s="1">
        <v>43305</v>
      </c>
      <c r="G465" s="1">
        <v>43322</v>
      </c>
      <c r="H465" s="1">
        <v>43327</v>
      </c>
      <c r="I465" t="s">
        <v>18</v>
      </c>
      <c r="J465">
        <v>22</v>
      </c>
      <c r="K465">
        <v>27</v>
      </c>
      <c r="L465">
        <v>41</v>
      </c>
      <c r="M465">
        <v>6</v>
      </c>
      <c r="N465">
        <v>5</v>
      </c>
      <c r="O465">
        <v>0.08</v>
      </c>
      <c r="P465">
        <v>394.5</v>
      </c>
      <c r="Q465">
        <v>857.6</v>
      </c>
      <c r="R465">
        <f>Table1[[#This Row],[OrderQuantity]]*Table1[[#This Row],[UnitPrice]]</f>
        <v>4288</v>
      </c>
      <c r="S465">
        <f>Table1[[#This Row],[OrderQuantity]]*Table1[[#This Row],[UnitCost]]</f>
        <v>1972.5</v>
      </c>
      <c r="T465">
        <f>Table1[[#This Row],[OrderQuantity]]*Table1[[#This Row],[UnitPrice]]*(1-Table1[[#This Row],[DiscountApplied]]) - (Table1[[#This Row],[OrderQuantity]]*Table1[[#This Row],[UnitCost]])</f>
        <v>1972.46</v>
      </c>
      <c r="U465">
        <f>DATEDIF(Table1[[#This Row],[ShipDate]],Table1[[#This Row],[DeliveryDate]],"d")</f>
        <v>5</v>
      </c>
      <c r="V465" t="str">
        <f t="shared" si="15"/>
        <v>On Time</v>
      </c>
    </row>
    <row r="466" spans="2:22" x14ac:dyDescent="0.3">
      <c r="B466" t="str">
        <f t="shared" si="14"/>
        <v>SO-000565</v>
      </c>
      <c r="C466" t="s">
        <v>19</v>
      </c>
      <c r="D466" t="s">
        <v>24</v>
      </c>
      <c r="E466" s="1">
        <v>43200</v>
      </c>
      <c r="F466" s="1">
        <v>43305</v>
      </c>
      <c r="G466" s="1">
        <v>43308</v>
      </c>
      <c r="H466" s="1">
        <v>43314</v>
      </c>
      <c r="I466" t="s">
        <v>18</v>
      </c>
      <c r="J466">
        <v>20</v>
      </c>
      <c r="K466">
        <v>31</v>
      </c>
      <c r="L466">
        <v>41</v>
      </c>
      <c r="M466">
        <v>32</v>
      </c>
      <c r="N466">
        <v>3</v>
      </c>
      <c r="O466">
        <v>0.08</v>
      </c>
      <c r="P466">
        <v>2563.2199999999998</v>
      </c>
      <c r="Q466">
        <v>3825.7</v>
      </c>
      <c r="R466">
        <f>Table1[[#This Row],[OrderQuantity]]*Table1[[#This Row],[UnitPrice]]</f>
        <v>11477.099999999999</v>
      </c>
      <c r="S466">
        <f>Table1[[#This Row],[OrderQuantity]]*Table1[[#This Row],[UnitCost]]</f>
        <v>7689.66</v>
      </c>
      <c r="T466">
        <f>Table1[[#This Row],[OrderQuantity]]*Table1[[#This Row],[UnitPrice]]*(1-Table1[[#This Row],[DiscountApplied]]) - (Table1[[#This Row],[OrderQuantity]]*Table1[[#This Row],[UnitCost]])</f>
        <v>2869.271999999999</v>
      </c>
      <c r="U466">
        <f>DATEDIF(Table1[[#This Row],[ShipDate]],Table1[[#This Row],[DeliveryDate]],"d")</f>
        <v>6</v>
      </c>
      <c r="V466" t="str">
        <f t="shared" si="15"/>
        <v>On Time</v>
      </c>
    </row>
    <row r="467" spans="2:22" x14ac:dyDescent="0.3">
      <c r="B467" t="str">
        <f t="shared" si="14"/>
        <v>SO-000566</v>
      </c>
      <c r="C467" t="s">
        <v>19</v>
      </c>
      <c r="D467" t="s">
        <v>20</v>
      </c>
      <c r="E467" s="1">
        <v>43200</v>
      </c>
      <c r="F467" s="1">
        <v>43305</v>
      </c>
      <c r="G467" s="1">
        <v>43331</v>
      </c>
      <c r="H467" s="1">
        <v>43339</v>
      </c>
      <c r="I467" t="s">
        <v>18</v>
      </c>
      <c r="J467">
        <v>12</v>
      </c>
      <c r="K467">
        <v>5</v>
      </c>
      <c r="L467">
        <v>107</v>
      </c>
      <c r="M467">
        <v>12</v>
      </c>
      <c r="N467">
        <v>8</v>
      </c>
      <c r="O467">
        <v>0.08</v>
      </c>
      <c r="P467">
        <v>898.47</v>
      </c>
      <c r="Q467">
        <v>1996.6</v>
      </c>
      <c r="R467">
        <f>Table1[[#This Row],[OrderQuantity]]*Table1[[#This Row],[UnitPrice]]</f>
        <v>15972.8</v>
      </c>
      <c r="S467">
        <f>Table1[[#This Row],[OrderQuantity]]*Table1[[#This Row],[UnitCost]]</f>
        <v>7187.76</v>
      </c>
      <c r="T467">
        <f>Table1[[#This Row],[OrderQuantity]]*Table1[[#This Row],[UnitPrice]]*(1-Table1[[#This Row],[DiscountApplied]]) - (Table1[[#This Row],[OrderQuantity]]*Table1[[#This Row],[UnitCost]])</f>
        <v>7507.2160000000003</v>
      </c>
      <c r="U467">
        <f>DATEDIF(Table1[[#This Row],[ShipDate]],Table1[[#This Row],[DeliveryDate]],"d")</f>
        <v>8</v>
      </c>
      <c r="V467" t="str">
        <f t="shared" si="15"/>
        <v>Late</v>
      </c>
    </row>
    <row r="468" spans="2:22" x14ac:dyDescent="0.3">
      <c r="B468" t="str">
        <f t="shared" si="14"/>
        <v>SO-000567</v>
      </c>
      <c r="C468" t="s">
        <v>21</v>
      </c>
      <c r="D468" t="s">
        <v>20</v>
      </c>
      <c r="E468" s="1">
        <v>43200</v>
      </c>
      <c r="F468" s="1">
        <v>43305</v>
      </c>
      <c r="G468" s="1">
        <v>43333</v>
      </c>
      <c r="H468" s="1">
        <v>43338</v>
      </c>
      <c r="I468" t="s">
        <v>18</v>
      </c>
      <c r="J468">
        <v>20</v>
      </c>
      <c r="K468">
        <v>10</v>
      </c>
      <c r="L468">
        <v>147</v>
      </c>
      <c r="M468">
        <v>17</v>
      </c>
      <c r="N468">
        <v>1</v>
      </c>
      <c r="O468">
        <v>0.05</v>
      </c>
      <c r="P468">
        <v>121.94</v>
      </c>
      <c r="Q468">
        <v>234.5</v>
      </c>
      <c r="R468">
        <f>Table1[[#This Row],[OrderQuantity]]*Table1[[#This Row],[UnitPrice]]</f>
        <v>234.5</v>
      </c>
      <c r="S468">
        <f>Table1[[#This Row],[OrderQuantity]]*Table1[[#This Row],[UnitCost]]</f>
        <v>121.94</v>
      </c>
      <c r="T468">
        <f>Table1[[#This Row],[OrderQuantity]]*Table1[[#This Row],[UnitPrice]]*(1-Table1[[#This Row],[DiscountApplied]]) - (Table1[[#This Row],[OrderQuantity]]*Table1[[#This Row],[UnitCost]])</f>
        <v>100.83499999999998</v>
      </c>
      <c r="U468">
        <f>DATEDIF(Table1[[#This Row],[ShipDate]],Table1[[#This Row],[DeliveryDate]],"d")</f>
        <v>5</v>
      </c>
      <c r="V468" t="str">
        <f t="shared" si="15"/>
        <v>On Time</v>
      </c>
    </row>
    <row r="469" spans="2:22" x14ac:dyDescent="0.3">
      <c r="B469" t="str">
        <f t="shared" si="14"/>
        <v>SO-000568</v>
      </c>
      <c r="C469" t="s">
        <v>19</v>
      </c>
      <c r="D469" t="s">
        <v>17</v>
      </c>
      <c r="E469" s="1">
        <v>43200</v>
      </c>
      <c r="F469" s="1">
        <v>43305</v>
      </c>
      <c r="G469" s="1">
        <v>43317</v>
      </c>
      <c r="H469" s="1">
        <v>43327</v>
      </c>
      <c r="I469" t="s">
        <v>18</v>
      </c>
      <c r="J469">
        <v>16</v>
      </c>
      <c r="K469">
        <v>15</v>
      </c>
      <c r="L469">
        <v>206</v>
      </c>
      <c r="M469">
        <v>14</v>
      </c>
      <c r="N469">
        <v>8</v>
      </c>
      <c r="O469">
        <v>0.08</v>
      </c>
      <c r="P469">
        <v>948.05</v>
      </c>
      <c r="Q469">
        <v>1896.1</v>
      </c>
      <c r="R469">
        <f>Table1[[#This Row],[OrderQuantity]]*Table1[[#This Row],[UnitPrice]]</f>
        <v>15168.8</v>
      </c>
      <c r="S469">
        <f>Table1[[#This Row],[OrderQuantity]]*Table1[[#This Row],[UnitCost]]</f>
        <v>7584.4</v>
      </c>
      <c r="T469">
        <f>Table1[[#This Row],[OrderQuantity]]*Table1[[#This Row],[UnitPrice]]*(1-Table1[[#This Row],[DiscountApplied]]) - (Table1[[#This Row],[OrderQuantity]]*Table1[[#This Row],[UnitCost]])</f>
        <v>6370.8960000000006</v>
      </c>
      <c r="U469">
        <f>DATEDIF(Table1[[#This Row],[ShipDate]],Table1[[#This Row],[DeliveryDate]],"d")</f>
        <v>10</v>
      </c>
      <c r="V469" t="str">
        <f t="shared" si="15"/>
        <v>Late</v>
      </c>
    </row>
    <row r="470" spans="2:22" x14ac:dyDescent="0.3">
      <c r="B470" t="str">
        <f t="shared" si="14"/>
        <v>SO-000569</v>
      </c>
      <c r="C470" t="s">
        <v>16</v>
      </c>
      <c r="D470" t="s">
        <v>20</v>
      </c>
      <c r="E470" s="1">
        <v>43200</v>
      </c>
      <c r="F470" s="1">
        <v>43306</v>
      </c>
      <c r="G470" s="1">
        <v>43321</v>
      </c>
      <c r="H470" s="1">
        <v>43331</v>
      </c>
      <c r="I470" t="s">
        <v>18</v>
      </c>
      <c r="J470">
        <v>9</v>
      </c>
      <c r="K470">
        <v>1</v>
      </c>
      <c r="L470">
        <v>115</v>
      </c>
      <c r="M470">
        <v>32</v>
      </c>
      <c r="N470">
        <v>2</v>
      </c>
      <c r="O470">
        <v>0.1</v>
      </c>
      <c r="P470">
        <v>87.23</v>
      </c>
      <c r="Q470">
        <v>207.7</v>
      </c>
      <c r="R470">
        <f>Table1[[#This Row],[OrderQuantity]]*Table1[[#This Row],[UnitPrice]]</f>
        <v>415.4</v>
      </c>
      <c r="S470">
        <f>Table1[[#This Row],[OrderQuantity]]*Table1[[#This Row],[UnitCost]]</f>
        <v>174.46</v>
      </c>
      <c r="T470">
        <f>Table1[[#This Row],[OrderQuantity]]*Table1[[#This Row],[UnitPrice]]*(1-Table1[[#This Row],[DiscountApplied]]) - (Table1[[#This Row],[OrderQuantity]]*Table1[[#This Row],[UnitCost]])</f>
        <v>199.4</v>
      </c>
      <c r="U470">
        <f>DATEDIF(Table1[[#This Row],[ShipDate]],Table1[[#This Row],[DeliveryDate]],"d")</f>
        <v>10</v>
      </c>
      <c r="V470" t="str">
        <f t="shared" si="15"/>
        <v>Late</v>
      </c>
    </row>
    <row r="471" spans="2:22" x14ac:dyDescent="0.3">
      <c r="B471" t="str">
        <f t="shared" si="14"/>
        <v>SO-000570</v>
      </c>
      <c r="C471" t="s">
        <v>21</v>
      </c>
      <c r="D471" t="s">
        <v>20</v>
      </c>
      <c r="E471" s="1">
        <v>43200</v>
      </c>
      <c r="F471" s="1">
        <v>43306</v>
      </c>
      <c r="G471" s="1">
        <v>43313</v>
      </c>
      <c r="H471" s="1">
        <v>43315</v>
      </c>
      <c r="I471" t="s">
        <v>18</v>
      </c>
      <c r="J471">
        <v>24</v>
      </c>
      <c r="K471">
        <v>8</v>
      </c>
      <c r="L471">
        <v>109</v>
      </c>
      <c r="M471">
        <v>8</v>
      </c>
      <c r="N471">
        <v>1</v>
      </c>
      <c r="O471">
        <v>0.08</v>
      </c>
      <c r="P471">
        <v>125.63</v>
      </c>
      <c r="Q471">
        <v>167.5</v>
      </c>
      <c r="R471">
        <f>Table1[[#This Row],[OrderQuantity]]*Table1[[#This Row],[UnitPrice]]</f>
        <v>167.5</v>
      </c>
      <c r="S471">
        <f>Table1[[#This Row],[OrderQuantity]]*Table1[[#This Row],[UnitCost]]</f>
        <v>125.63</v>
      </c>
      <c r="T471">
        <f>Table1[[#This Row],[OrderQuantity]]*Table1[[#This Row],[UnitPrice]]*(1-Table1[[#This Row],[DiscountApplied]]) - (Table1[[#This Row],[OrderQuantity]]*Table1[[#This Row],[UnitCost]])</f>
        <v>28.47</v>
      </c>
      <c r="U471">
        <f>DATEDIF(Table1[[#This Row],[ShipDate]],Table1[[#This Row],[DeliveryDate]],"d")</f>
        <v>2</v>
      </c>
      <c r="V471" t="str">
        <f t="shared" si="15"/>
        <v>On Time</v>
      </c>
    </row>
    <row r="472" spans="2:22" x14ac:dyDescent="0.3">
      <c r="B472" t="str">
        <f t="shared" si="14"/>
        <v>SO-000571</v>
      </c>
      <c r="C472" t="s">
        <v>22</v>
      </c>
      <c r="D472" t="s">
        <v>23</v>
      </c>
      <c r="E472" s="1">
        <v>43200</v>
      </c>
      <c r="F472" s="1">
        <v>43306</v>
      </c>
      <c r="G472" s="1">
        <v>43313</v>
      </c>
      <c r="H472" s="1">
        <v>43316</v>
      </c>
      <c r="I472" t="s">
        <v>18</v>
      </c>
      <c r="J472">
        <v>28</v>
      </c>
      <c r="K472">
        <v>22</v>
      </c>
      <c r="L472">
        <v>297</v>
      </c>
      <c r="M472">
        <v>11</v>
      </c>
      <c r="N472">
        <v>1</v>
      </c>
      <c r="O472">
        <v>0.1</v>
      </c>
      <c r="P472">
        <v>2591.23</v>
      </c>
      <c r="Q472">
        <v>3986.5</v>
      </c>
      <c r="R472">
        <f>Table1[[#This Row],[OrderQuantity]]*Table1[[#This Row],[UnitPrice]]</f>
        <v>3986.5</v>
      </c>
      <c r="S472">
        <f>Table1[[#This Row],[OrderQuantity]]*Table1[[#This Row],[UnitCost]]</f>
        <v>2591.23</v>
      </c>
      <c r="T472">
        <f>Table1[[#This Row],[OrderQuantity]]*Table1[[#This Row],[UnitPrice]]*(1-Table1[[#This Row],[DiscountApplied]]) - (Table1[[#This Row],[OrderQuantity]]*Table1[[#This Row],[UnitCost]])</f>
        <v>996.61999999999989</v>
      </c>
      <c r="U472">
        <f>DATEDIF(Table1[[#This Row],[ShipDate]],Table1[[#This Row],[DeliveryDate]],"d")</f>
        <v>3</v>
      </c>
      <c r="V472" t="str">
        <f t="shared" si="15"/>
        <v>On Time</v>
      </c>
    </row>
    <row r="473" spans="2:22" x14ac:dyDescent="0.3">
      <c r="B473" t="str">
        <f t="shared" si="14"/>
        <v>SO-000572</v>
      </c>
      <c r="C473" t="s">
        <v>19</v>
      </c>
      <c r="D473" t="s">
        <v>20</v>
      </c>
      <c r="E473" s="1">
        <v>43200</v>
      </c>
      <c r="F473" s="1">
        <v>43306</v>
      </c>
      <c r="G473" s="1">
        <v>43324</v>
      </c>
      <c r="H473" s="1">
        <v>43330</v>
      </c>
      <c r="I473" t="s">
        <v>18</v>
      </c>
      <c r="J473">
        <v>18</v>
      </c>
      <c r="K473">
        <v>28</v>
      </c>
      <c r="L473">
        <v>114</v>
      </c>
      <c r="M473">
        <v>4</v>
      </c>
      <c r="N473">
        <v>8</v>
      </c>
      <c r="O473">
        <v>0.4</v>
      </c>
      <c r="P473">
        <v>1018.4</v>
      </c>
      <c r="Q473">
        <v>2546</v>
      </c>
      <c r="R473">
        <f>Table1[[#This Row],[OrderQuantity]]*Table1[[#This Row],[UnitPrice]]</f>
        <v>20368</v>
      </c>
      <c r="S473">
        <f>Table1[[#This Row],[OrderQuantity]]*Table1[[#This Row],[UnitCost]]</f>
        <v>8147.2</v>
      </c>
      <c r="T473">
        <f>Table1[[#This Row],[OrderQuantity]]*Table1[[#This Row],[UnitPrice]]*(1-Table1[[#This Row],[DiscountApplied]]) - (Table1[[#This Row],[OrderQuantity]]*Table1[[#This Row],[UnitCost]])</f>
        <v>4073.5999999999995</v>
      </c>
      <c r="U473">
        <f>DATEDIF(Table1[[#This Row],[ShipDate]],Table1[[#This Row],[DeliveryDate]],"d")</f>
        <v>6</v>
      </c>
      <c r="V473" t="str">
        <f t="shared" si="15"/>
        <v>On Time</v>
      </c>
    </row>
    <row r="474" spans="2:22" x14ac:dyDescent="0.3">
      <c r="B474" t="str">
        <f t="shared" si="14"/>
        <v>SO-000573</v>
      </c>
      <c r="C474" t="s">
        <v>22</v>
      </c>
      <c r="D474" t="s">
        <v>20</v>
      </c>
      <c r="E474" s="1">
        <v>43200</v>
      </c>
      <c r="F474" s="1">
        <v>43306</v>
      </c>
      <c r="G474" s="1">
        <v>43325</v>
      </c>
      <c r="H474" s="1">
        <v>43335</v>
      </c>
      <c r="I474" t="s">
        <v>18</v>
      </c>
      <c r="J474">
        <v>27</v>
      </c>
      <c r="K474">
        <v>28</v>
      </c>
      <c r="L474">
        <v>138</v>
      </c>
      <c r="M474">
        <v>10</v>
      </c>
      <c r="N474">
        <v>1</v>
      </c>
      <c r="O474">
        <v>0.08</v>
      </c>
      <c r="P474">
        <v>380.29</v>
      </c>
      <c r="Q474">
        <v>864.3</v>
      </c>
      <c r="R474">
        <f>Table1[[#This Row],[OrderQuantity]]*Table1[[#This Row],[UnitPrice]]</f>
        <v>864.3</v>
      </c>
      <c r="S474">
        <f>Table1[[#This Row],[OrderQuantity]]*Table1[[#This Row],[UnitCost]]</f>
        <v>380.29</v>
      </c>
      <c r="T474">
        <f>Table1[[#This Row],[OrderQuantity]]*Table1[[#This Row],[UnitPrice]]*(1-Table1[[#This Row],[DiscountApplied]]) - (Table1[[#This Row],[OrderQuantity]]*Table1[[#This Row],[UnitCost]])</f>
        <v>414.86599999999993</v>
      </c>
      <c r="U474">
        <f>DATEDIF(Table1[[#This Row],[ShipDate]],Table1[[#This Row],[DeliveryDate]],"d")</f>
        <v>10</v>
      </c>
      <c r="V474" t="str">
        <f t="shared" si="15"/>
        <v>Late</v>
      </c>
    </row>
    <row r="475" spans="2:22" x14ac:dyDescent="0.3">
      <c r="B475" t="str">
        <f t="shared" si="14"/>
        <v>SO-000574</v>
      </c>
      <c r="C475" t="s">
        <v>21</v>
      </c>
      <c r="D475" t="s">
        <v>20</v>
      </c>
      <c r="E475" s="1">
        <v>43200</v>
      </c>
      <c r="F475" s="1">
        <v>43306</v>
      </c>
      <c r="G475" s="1">
        <v>43334</v>
      </c>
      <c r="H475" s="1">
        <v>43340</v>
      </c>
      <c r="I475" t="s">
        <v>18</v>
      </c>
      <c r="J475">
        <v>23</v>
      </c>
      <c r="K475">
        <v>40</v>
      </c>
      <c r="L475">
        <v>148</v>
      </c>
      <c r="M475">
        <v>41</v>
      </c>
      <c r="N475">
        <v>1</v>
      </c>
      <c r="O475">
        <v>0.05</v>
      </c>
      <c r="P475">
        <v>1350.72</v>
      </c>
      <c r="Q475">
        <v>1876</v>
      </c>
      <c r="R475">
        <f>Table1[[#This Row],[OrderQuantity]]*Table1[[#This Row],[UnitPrice]]</f>
        <v>1876</v>
      </c>
      <c r="S475">
        <f>Table1[[#This Row],[OrderQuantity]]*Table1[[#This Row],[UnitCost]]</f>
        <v>1350.72</v>
      </c>
      <c r="T475">
        <f>Table1[[#This Row],[OrderQuantity]]*Table1[[#This Row],[UnitPrice]]*(1-Table1[[#This Row],[DiscountApplied]]) - (Table1[[#This Row],[OrderQuantity]]*Table1[[#This Row],[UnitCost]])</f>
        <v>431.47999999999979</v>
      </c>
      <c r="U475">
        <f>DATEDIF(Table1[[#This Row],[ShipDate]],Table1[[#This Row],[DeliveryDate]],"d")</f>
        <v>6</v>
      </c>
      <c r="V475" t="str">
        <f t="shared" si="15"/>
        <v>On Time</v>
      </c>
    </row>
    <row r="476" spans="2:22" x14ac:dyDescent="0.3">
      <c r="B476" t="str">
        <f t="shared" si="14"/>
        <v>SO-000575</v>
      </c>
      <c r="C476" t="s">
        <v>19</v>
      </c>
      <c r="D476" t="s">
        <v>23</v>
      </c>
      <c r="E476" s="1">
        <v>43200</v>
      </c>
      <c r="F476" s="1">
        <v>43306</v>
      </c>
      <c r="G476" s="1">
        <v>43313</v>
      </c>
      <c r="H476" s="1">
        <v>43323</v>
      </c>
      <c r="I476" t="s">
        <v>18</v>
      </c>
      <c r="J476">
        <v>16</v>
      </c>
      <c r="K476">
        <v>3</v>
      </c>
      <c r="L476">
        <v>309</v>
      </c>
      <c r="M476">
        <v>11</v>
      </c>
      <c r="N476">
        <v>5</v>
      </c>
      <c r="O476">
        <v>0.08</v>
      </c>
      <c r="P476">
        <v>163.61000000000001</v>
      </c>
      <c r="Q476">
        <v>247.9</v>
      </c>
      <c r="R476">
        <f>Table1[[#This Row],[OrderQuantity]]*Table1[[#This Row],[UnitPrice]]</f>
        <v>1239.5</v>
      </c>
      <c r="S476">
        <f>Table1[[#This Row],[OrderQuantity]]*Table1[[#This Row],[UnitCost]]</f>
        <v>818.05000000000007</v>
      </c>
      <c r="T476">
        <f>Table1[[#This Row],[OrderQuantity]]*Table1[[#This Row],[UnitPrice]]*(1-Table1[[#This Row],[DiscountApplied]]) - (Table1[[#This Row],[OrderQuantity]]*Table1[[#This Row],[UnitCost]])</f>
        <v>322.29000000000008</v>
      </c>
      <c r="U476">
        <f>DATEDIF(Table1[[#This Row],[ShipDate]],Table1[[#This Row],[DeliveryDate]],"d")</f>
        <v>10</v>
      </c>
      <c r="V476" t="str">
        <f t="shared" si="15"/>
        <v>Late</v>
      </c>
    </row>
    <row r="477" spans="2:22" x14ac:dyDescent="0.3">
      <c r="B477" t="str">
        <f t="shared" si="14"/>
        <v>SO-000576</v>
      </c>
      <c r="C477" t="s">
        <v>19</v>
      </c>
      <c r="D477" t="s">
        <v>20</v>
      </c>
      <c r="E477" s="1">
        <v>43200</v>
      </c>
      <c r="F477" s="1">
        <v>43306</v>
      </c>
      <c r="G477" s="1">
        <v>43323</v>
      </c>
      <c r="H477" s="1">
        <v>43327</v>
      </c>
      <c r="I477" t="s">
        <v>18</v>
      </c>
      <c r="J477">
        <v>12</v>
      </c>
      <c r="K477">
        <v>21</v>
      </c>
      <c r="L477">
        <v>151</v>
      </c>
      <c r="M477">
        <v>44</v>
      </c>
      <c r="N477">
        <v>2</v>
      </c>
      <c r="O477">
        <v>0.08</v>
      </c>
      <c r="P477">
        <v>3435.22</v>
      </c>
      <c r="Q477">
        <v>5051.8</v>
      </c>
      <c r="R477">
        <f>Table1[[#This Row],[OrderQuantity]]*Table1[[#This Row],[UnitPrice]]</f>
        <v>10103.6</v>
      </c>
      <c r="S477">
        <f>Table1[[#This Row],[OrderQuantity]]*Table1[[#This Row],[UnitCost]]</f>
        <v>6870.44</v>
      </c>
      <c r="T477">
        <f>Table1[[#This Row],[OrderQuantity]]*Table1[[#This Row],[UnitPrice]]*(1-Table1[[#This Row],[DiscountApplied]]) - (Table1[[#This Row],[OrderQuantity]]*Table1[[#This Row],[UnitCost]])</f>
        <v>2424.8720000000003</v>
      </c>
      <c r="U477">
        <f>DATEDIF(Table1[[#This Row],[ShipDate]],Table1[[#This Row],[DeliveryDate]],"d")</f>
        <v>4</v>
      </c>
      <c r="V477" t="str">
        <f t="shared" si="15"/>
        <v>On Time</v>
      </c>
    </row>
    <row r="478" spans="2:22" x14ac:dyDescent="0.3">
      <c r="B478" t="str">
        <f t="shared" si="14"/>
        <v>SO-000577</v>
      </c>
      <c r="C478" t="s">
        <v>22</v>
      </c>
      <c r="D478" t="s">
        <v>23</v>
      </c>
      <c r="E478" s="1">
        <v>43200</v>
      </c>
      <c r="F478" s="1">
        <v>43306</v>
      </c>
      <c r="G478" s="1">
        <v>43329</v>
      </c>
      <c r="H478" s="1">
        <v>43332</v>
      </c>
      <c r="I478" t="s">
        <v>18</v>
      </c>
      <c r="J478">
        <v>25</v>
      </c>
      <c r="K478">
        <v>3</v>
      </c>
      <c r="L478">
        <v>266</v>
      </c>
      <c r="M478">
        <v>22</v>
      </c>
      <c r="N478">
        <v>4</v>
      </c>
      <c r="O478">
        <v>0.4</v>
      </c>
      <c r="P478">
        <v>667.72</v>
      </c>
      <c r="Q478">
        <v>1011.7</v>
      </c>
      <c r="R478">
        <f>Table1[[#This Row],[OrderQuantity]]*Table1[[#This Row],[UnitPrice]]</f>
        <v>4046.8</v>
      </c>
      <c r="S478">
        <f>Table1[[#This Row],[OrderQuantity]]*Table1[[#This Row],[UnitCost]]</f>
        <v>2670.88</v>
      </c>
      <c r="T478">
        <f>Table1[[#This Row],[OrderQuantity]]*Table1[[#This Row],[UnitPrice]]*(1-Table1[[#This Row],[DiscountApplied]]) - (Table1[[#This Row],[OrderQuantity]]*Table1[[#This Row],[UnitCost]])</f>
        <v>-242.80000000000018</v>
      </c>
      <c r="U478">
        <f>DATEDIF(Table1[[#This Row],[ShipDate]],Table1[[#This Row],[DeliveryDate]],"d")</f>
        <v>3</v>
      </c>
      <c r="V478" t="str">
        <f t="shared" si="15"/>
        <v>On Time</v>
      </c>
    </row>
    <row r="479" spans="2:22" x14ac:dyDescent="0.3">
      <c r="B479" t="str">
        <f t="shared" si="14"/>
        <v>SO-000578</v>
      </c>
      <c r="C479" t="s">
        <v>16</v>
      </c>
      <c r="D479" t="s">
        <v>17</v>
      </c>
      <c r="E479" s="1">
        <v>43200</v>
      </c>
      <c r="F479" s="1">
        <v>43306</v>
      </c>
      <c r="G479" s="1">
        <v>43334</v>
      </c>
      <c r="H479" s="1">
        <v>43337</v>
      </c>
      <c r="I479" t="s">
        <v>18</v>
      </c>
      <c r="J479">
        <v>4</v>
      </c>
      <c r="K479">
        <v>16</v>
      </c>
      <c r="L479">
        <v>242</v>
      </c>
      <c r="M479">
        <v>2</v>
      </c>
      <c r="N479">
        <v>6</v>
      </c>
      <c r="O479">
        <v>0.2</v>
      </c>
      <c r="P479">
        <v>1247.94</v>
      </c>
      <c r="Q479">
        <v>1862.6</v>
      </c>
      <c r="R479">
        <f>Table1[[#This Row],[OrderQuantity]]*Table1[[#This Row],[UnitPrice]]</f>
        <v>11175.599999999999</v>
      </c>
      <c r="S479">
        <f>Table1[[#This Row],[OrderQuantity]]*Table1[[#This Row],[UnitCost]]</f>
        <v>7487.64</v>
      </c>
      <c r="T479">
        <f>Table1[[#This Row],[OrderQuantity]]*Table1[[#This Row],[UnitPrice]]*(1-Table1[[#This Row],[DiscountApplied]]) - (Table1[[#This Row],[OrderQuantity]]*Table1[[#This Row],[UnitCost]])</f>
        <v>1452.8399999999992</v>
      </c>
      <c r="U479">
        <f>DATEDIF(Table1[[#This Row],[ShipDate]],Table1[[#This Row],[DeliveryDate]],"d")</f>
        <v>3</v>
      </c>
      <c r="V479" t="str">
        <f t="shared" si="15"/>
        <v>On Time</v>
      </c>
    </row>
    <row r="480" spans="2:22" x14ac:dyDescent="0.3">
      <c r="B480" t="str">
        <f t="shared" si="14"/>
        <v>SO-000579</v>
      </c>
      <c r="C480" t="s">
        <v>19</v>
      </c>
      <c r="D480" t="s">
        <v>20</v>
      </c>
      <c r="E480" s="1">
        <v>43200</v>
      </c>
      <c r="F480" s="1">
        <v>43306</v>
      </c>
      <c r="G480" s="1">
        <v>43308</v>
      </c>
      <c r="H480" s="1">
        <v>43316</v>
      </c>
      <c r="I480" t="s">
        <v>18</v>
      </c>
      <c r="J480">
        <v>17</v>
      </c>
      <c r="K480">
        <v>31</v>
      </c>
      <c r="L480">
        <v>150</v>
      </c>
      <c r="M480">
        <v>12</v>
      </c>
      <c r="N480">
        <v>6</v>
      </c>
      <c r="O480">
        <v>0.1</v>
      </c>
      <c r="P480">
        <v>660.49</v>
      </c>
      <c r="Q480">
        <v>1246.2</v>
      </c>
      <c r="R480">
        <f>Table1[[#This Row],[OrderQuantity]]*Table1[[#This Row],[UnitPrice]]</f>
        <v>7477.2000000000007</v>
      </c>
      <c r="S480">
        <f>Table1[[#This Row],[OrderQuantity]]*Table1[[#This Row],[UnitCost]]</f>
        <v>3962.94</v>
      </c>
      <c r="T480">
        <f>Table1[[#This Row],[OrderQuantity]]*Table1[[#This Row],[UnitPrice]]*(1-Table1[[#This Row],[DiscountApplied]]) - (Table1[[#This Row],[OrderQuantity]]*Table1[[#This Row],[UnitCost]])</f>
        <v>2766.5400000000004</v>
      </c>
      <c r="U480">
        <f>DATEDIF(Table1[[#This Row],[ShipDate]],Table1[[#This Row],[DeliveryDate]],"d")</f>
        <v>8</v>
      </c>
      <c r="V480" t="str">
        <f t="shared" si="15"/>
        <v>Late</v>
      </c>
    </row>
    <row r="481" spans="2:22" x14ac:dyDescent="0.3">
      <c r="B481" t="str">
        <f t="shared" si="14"/>
        <v>SO-000580</v>
      </c>
      <c r="C481" t="s">
        <v>21</v>
      </c>
      <c r="D481" t="s">
        <v>25</v>
      </c>
      <c r="E481" s="1">
        <v>43200</v>
      </c>
      <c r="F481" s="1">
        <v>43307</v>
      </c>
      <c r="G481" s="1">
        <v>43314</v>
      </c>
      <c r="H481" s="1">
        <v>43318</v>
      </c>
      <c r="I481" t="s">
        <v>18</v>
      </c>
      <c r="J481">
        <v>24</v>
      </c>
      <c r="K481">
        <v>26</v>
      </c>
      <c r="L481">
        <v>349</v>
      </c>
      <c r="M481">
        <v>30</v>
      </c>
      <c r="N481">
        <v>1</v>
      </c>
      <c r="O481">
        <v>0.1</v>
      </c>
      <c r="P481">
        <v>1215.6500000000001</v>
      </c>
      <c r="Q481">
        <v>1688.4</v>
      </c>
      <c r="R481">
        <f>Table1[[#This Row],[OrderQuantity]]*Table1[[#This Row],[UnitPrice]]</f>
        <v>1688.4</v>
      </c>
      <c r="S481">
        <f>Table1[[#This Row],[OrderQuantity]]*Table1[[#This Row],[UnitCost]]</f>
        <v>1215.6500000000001</v>
      </c>
      <c r="T481">
        <f>Table1[[#This Row],[OrderQuantity]]*Table1[[#This Row],[UnitPrice]]*(1-Table1[[#This Row],[DiscountApplied]]) - (Table1[[#This Row],[OrderQuantity]]*Table1[[#This Row],[UnitCost]])</f>
        <v>303.91000000000008</v>
      </c>
      <c r="U481">
        <f>DATEDIF(Table1[[#This Row],[ShipDate]],Table1[[#This Row],[DeliveryDate]],"d")</f>
        <v>4</v>
      </c>
      <c r="V481" t="str">
        <f t="shared" si="15"/>
        <v>On Time</v>
      </c>
    </row>
    <row r="482" spans="2:22" x14ac:dyDescent="0.3">
      <c r="B482" t="str">
        <f t="shared" si="14"/>
        <v>SO-000581</v>
      </c>
      <c r="C482" t="s">
        <v>16</v>
      </c>
      <c r="D482" t="s">
        <v>17</v>
      </c>
      <c r="E482" s="1">
        <v>43200</v>
      </c>
      <c r="F482" s="1">
        <v>43307</v>
      </c>
      <c r="G482" s="1">
        <v>43316</v>
      </c>
      <c r="H482" s="1">
        <v>43323</v>
      </c>
      <c r="I482" t="s">
        <v>18</v>
      </c>
      <c r="J482">
        <v>12</v>
      </c>
      <c r="K482">
        <v>30</v>
      </c>
      <c r="L482">
        <v>237</v>
      </c>
      <c r="M482">
        <v>11</v>
      </c>
      <c r="N482">
        <v>8</v>
      </c>
      <c r="O482">
        <v>0.1</v>
      </c>
      <c r="P482">
        <v>4673.72</v>
      </c>
      <c r="Q482">
        <v>5916.1</v>
      </c>
      <c r="R482">
        <f>Table1[[#This Row],[OrderQuantity]]*Table1[[#This Row],[UnitPrice]]</f>
        <v>47328.800000000003</v>
      </c>
      <c r="S482">
        <f>Table1[[#This Row],[OrderQuantity]]*Table1[[#This Row],[UnitCost]]</f>
        <v>37389.760000000002</v>
      </c>
      <c r="T482">
        <f>Table1[[#This Row],[OrderQuantity]]*Table1[[#This Row],[UnitPrice]]*(1-Table1[[#This Row],[DiscountApplied]]) - (Table1[[#This Row],[OrderQuantity]]*Table1[[#This Row],[UnitCost]])</f>
        <v>5206.1600000000035</v>
      </c>
      <c r="U482">
        <f>DATEDIF(Table1[[#This Row],[ShipDate]],Table1[[#This Row],[DeliveryDate]],"d")</f>
        <v>7</v>
      </c>
      <c r="V482" t="str">
        <f t="shared" si="15"/>
        <v>On Time</v>
      </c>
    </row>
    <row r="483" spans="2:22" x14ac:dyDescent="0.3">
      <c r="B483" t="str">
        <f t="shared" si="14"/>
        <v>SO-000582</v>
      </c>
      <c r="C483" t="s">
        <v>19</v>
      </c>
      <c r="D483" t="s">
        <v>20</v>
      </c>
      <c r="E483" s="1">
        <v>43200</v>
      </c>
      <c r="F483" s="1">
        <v>43307</v>
      </c>
      <c r="G483" s="1">
        <v>43332</v>
      </c>
      <c r="H483" s="1">
        <v>43341</v>
      </c>
      <c r="I483" t="s">
        <v>18</v>
      </c>
      <c r="J483">
        <v>13</v>
      </c>
      <c r="K483">
        <v>17</v>
      </c>
      <c r="L483">
        <v>190</v>
      </c>
      <c r="M483">
        <v>13</v>
      </c>
      <c r="N483">
        <v>3</v>
      </c>
      <c r="O483">
        <v>0.1</v>
      </c>
      <c r="P483">
        <v>2771.39</v>
      </c>
      <c r="Q483">
        <v>5132.2</v>
      </c>
      <c r="R483">
        <f>Table1[[#This Row],[OrderQuantity]]*Table1[[#This Row],[UnitPrice]]</f>
        <v>15396.599999999999</v>
      </c>
      <c r="S483">
        <f>Table1[[#This Row],[OrderQuantity]]*Table1[[#This Row],[UnitCost]]</f>
        <v>8314.17</v>
      </c>
      <c r="T483">
        <f>Table1[[#This Row],[OrderQuantity]]*Table1[[#This Row],[UnitPrice]]*(1-Table1[[#This Row],[DiscountApplied]]) - (Table1[[#This Row],[OrderQuantity]]*Table1[[#This Row],[UnitCost]])</f>
        <v>5542.7699999999986</v>
      </c>
      <c r="U483">
        <f>DATEDIF(Table1[[#This Row],[ShipDate]],Table1[[#This Row],[DeliveryDate]],"d")</f>
        <v>9</v>
      </c>
      <c r="V483" t="str">
        <f t="shared" si="15"/>
        <v>Late</v>
      </c>
    </row>
    <row r="484" spans="2:22" x14ac:dyDescent="0.3">
      <c r="B484" t="str">
        <f t="shared" si="14"/>
        <v>SO-000583</v>
      </c>
      <c r="C484" t="s">
        <v>16</v>
      </c>
      <c r="D484" t="s">
        <v>26</v>
      </c>
      <c r="E484" s="1">
        <v>43200</v>
      </c>
      <c r="F484" s="1">
        <v>43307</v>
      </c>
      <c r="G484" s="1">
        <v>43314</v>
      </c>
      <c r="H484" s="1">
        <v>43315</v>
      </c>
      <c r="I484" t="s">
        <v>18</v>
      </c>
      <c r="J484">
        <v>7</v>
      </c>
      <c r="K484">
        <v>46</v>
      </c>
      <c r="L484">
        <v>82</v>
      </c>
      <c r="M484">
        <v>7</v>
      </c>
      <c r="N484">
        <v>2</v>
      </c>
      <c r="O484">
        <v>0.05</v>
      </c>
      <c r="P484">
        <v>839.18</v>
      </c>
      <c r="Q484">
        <v>1118.9000000000001</v>
      </c>
      <c r="R484">
        <f>Table1[[#This Row],[OrderQuantity]]*Table1[[#This Row],[UnitPrice]]</f>
        <v>2237.8000000000002</v>
      </c>
      <c r="S484">
        <f>Table1[[#This Row],[OrderQuantity]]*Table1[[#This Row],[UnitCost]]</f>
        <v>1678.36</v>
      </c>
      <c r="T484">
        <f>Table1[[#This Row],[OrderQuantity]]*Table1[[#This Row],[UnitPrice]]*(1-Table1[[#This Row],[DiscountApplied]]) - (Table1[[#This Row],[OrderQuantity]]*Table1[[#This Row],[UnitCost]])</f>
        <v>447.54999999999995</v>
      </c>
      <c r="U484">
        <f>DATEDIF(Table1[[#This Row],[ShipDate]],Table1[[#This Row],[DeliveryDate]],"d")</f>
        <v>1</v>
      </c>
      <c r="V484" t="str">
        <f t="shared" si="15"/>
        <v>On Time</v>
      </c>
    </row>
    <row r="485" spans="2:22" x14ac:dyDescent="0.3">
      <c r="B485" t="str">
        <f t="shared" si="14"/>
        <v>SO-000584</v>
      </c>
      <c r="C485" t="s">
        <v>16</v>
      </c>
      <c r="D485" t="s">
        <v>17</v>
      </c>
      <c r="E485" s="1">
        <v>43200</v>
      </c>
      <c r="F485" s="1">
        <v>43307</v>
      </c>
      <c r="G485" s="1">
        <v>43321</v>
      </c>
      <c r="H485" s="1">
        <v>43329</v>
      </c>
      <c r="I485" t="s">
        <v>18</v>
      </c>
      <c r="J485">
        <v>11</v>
      </c>
      <c r="K485">
        <v>39</v>
      </c>
      <c r="L485">
        <v>214</v>
      </c>
      <c r="M485">
        <v>10</v>
      </c>
      <c r="N485">
        <v>6</v>
      </c>
      <c r="O485">
        <v>0.15</v>
      </c>
      <c r="P485">
        <v>3968.28</v>
      </c>
      <c r="Q485">
        <v>5835.7</v>
      </c>
      <c r="R485">
        <f>Table1[[#This Row],[OrderQuantity]]*Table1[[#This Row],[UnitPrice]]</f>
        <v>35014.199999999997</v>
      </c>
      <c r="S485">
        <f>Table1[[#This Row],[OrderQuantity]]*Table1[[#This Row],[UnitCost]]</f>
        <v>23809.68</v>
      </c>
      <c r="T485">
        <f>Table1[[#This Row],[OrderQuantity]]*Table1[[#This Row],[UnitPrice]]*(1-Table1[[#This Row],[DiscountApplied]]) - (Table1[[#This Row],[OrderQuantity]]*Table1[[#This Row],[UnitCost]])</f>
        <v>5952.3899999999958</v>
      </c>
      <c r="U485">
        <f>DATEDIF(Table1[[#This Row],[ShipDate]],Table1[[#This Row],[DeliveryDate]],"d")</f>
        <v>8</v>
      </c>
      <c r="V485" t="str">
        <f t="shared" si="15"/>
        <v>Late</v>
      </c>
    </row>
    <row r="486" spans="2:22" x14ac:dyDescent="0.3">
      <c r="B486" t="str">
        <f t="shared" si="14"/>
        <v>SO-000585</v>
      </c>
      <c r="C486" t="s">
        <v>21</v>
      </c>
      <c r="D486" t="s">
        <v>23</v>
      </c>
      <c r="E486" s="1">
        <v>43200</v>
      </c>
      <c r="F486" s="1">
        <v>43307</v>
      </c>
      <c r="G486" s="1">
        <v>43315</v>
      </c>
      <c r="H486" s="1">
        <v>43317</v>
      </c>
      <c r="I486" t="s">
        <v>18</v>
      </c>
      <c r="J486">
        <v>23</v>
      </c>
      <c r="K486">
        <v>29</v>
      </c>
      <c r="L486">
        <v>275</v>
      </c>
      <c r="M486">
        <v>41</v>
      </c>
      <c r="N486">
        <v>5</v>
      </c>
      <c r="O486">
        <v>0.2</v>
      </c>
      <c r="P486">
        <v>3139.08</v>
      </c>
      <c r="Q486">
        <v>6036.7</v>
      </c>
      <c r="R486">
        <f>Table1[[#This Row],[OrderQuantity]]*Table1[[#This Row],[UnitPrice]]</f>
        <v>30183.5</v>
      </c>
      <c r="S486">
        <f>Table1[[#This Row],[OrderQuantity]]*Table1[[#This Row],[UnitCost]]</f>
        <v>15695.4</v>
      </c>
      <c r="T486">
        <f>Table1[[#This Row],[OrderQuantity]]*Table1[[#This Row],[UnitPrice]]*(1-Table1[[#This Row],[DiscountApplied]]) - (Table1[[#This Row],[OrderQuantity]]*Table1[[#This Row],[UnitCost]])</f>
        <v>8451.4000000000033</v>
      </c>
      <c r="U486">
        <f>DATEDIF(Table1[[#This Row],[ShipDate]],Table1[[#This Row],[DeliveryDate]],"d")</f>
        <v>2</v>
      </c>
      <c r="V486" t="str">
        <f t="shared" si="15"/>
        <v>On Time</v>
      </c>
    </row>
    <row r="487" spans="2:22" x14ac:dyDescent="0.3">
      <c r="B487" t="str">
        <f t="shared" si="14"/>
        <v>SO-000586</v>
      </c>
      <c r="C487" t="s">
        <v>19</v>
      </c>
      <c r="D487" t="s">
        <v>20</v>
      </c>
      <c r="E487" s="1">
        <v>43200</v>
      </c>
      <c r="F487" s="1">
        <v>43307</v>
      </c>
      <c r="G487" s="1">
        <v>43327</v>
      </c>
      <c r="H487" s="1">
        <v>43328</v>
      </c>
      <c r="I487" t="s">
        <v>18</v>
      </c>
      <c r="J487">
        <v>12</v>
      </c>
      <c r="K487">
        <v>22</v>
      </c>
      <c r="L487">
        <v>168</v>
      </c>
      <c r="M487">
        <v>29</v>
      </c>
      <c r="N487">
        <v>7</v>
      </c>
      <c r="O487">
        <v>0.4</v>
      </c>
      <c r="P487">
        <v>825.44</v>
      </c>
      <c r="Q487">
        <v>1031.8</v>
      </c>
      <c r="R487">
        <f>Table1[[#This Row],[OrderQuantity]]*Table1[[#This Row],[UnitPrice]]</f>
        <v>7222.5999999999995</v>
      </c>
      <c r="S487">
        <f>Table1[[#This Row],[OrderQuantity]]*Table1[[#This Row],[UnitCost]]</f>
        <v>5778.08</v>
      </c>
      <c r="T487">
        <f>Table1[[#This Row],[OrderQuantity]]*Table1[[#This Row],[UnitPrice]]*(1-Table1[[#This Row],[DiscountApplied]]) - (Table1[[#This Row],[OrderQuantity]]*Table1[[#This Row],[UnitCost]])</f>
        <v>-1444.5200000000004</v>
      </c>
      <c r="U487">
        <f>DATEDIF(Table1[[#This Row],[ShipDate]],Table1[[#This Row],[DeliveryDate]],"d")</f>
        <v>1</v>
      </c>
      <c r="V487" t="str">
        <f t="shared" si="15"/>
        <v>On Time</v>
      </c>
    </row>
    <row r="488" spans="2:22" x14ac:dyDescent="0.3">
      <c r="B488" t="str">
        <f t="shared" si="14"/>
        <v>SO-000587</v>
      </c>
      <c r="C488" t="s">
        <v>22</v>
      </c>
      <c r="D488" t="s">
        <v>25</v>
      </c>
      <c r="E488" s="1">
        <v>43200</v>
      </c>
      <c r="F488" s="1">
        <v>43307</v>
      </c>
      <c r="G488" s="1">
        <v>43317</v>
      </c>
      <c r="H488" s="1">
        <v>43319</v>
      </c>
      <c r="I488" t="s">
        <v>18</v>
      </c>
      <c r="J488">
        <v>25</v>
      </c>
      <c r="K488">
        <v>37</v>
      </c>
      <c r="L488">
        <v>332</v>
      </c>
      <c r="M488">
        <v>37</v>
      </c>
      <c r="N488">
        <v>5</v>
      </c>
      <c r="O488">
        <v>0.1</v>
      </c>
      <c r="P488">
        <v>4407.66</v>
      </c>
      <c r="Q488">
        <v>5956.3</v>
      </c>
      <c r="R488">
        <f>Table1[[#This Row],[OrderQuantity]]*Table1[[#This Row],[UnitPrice]]</f>
        <v>29781.5</v>
      </c>
      <c r="S488">
        <f>Table1[[#This Row],[OrderQuantity]]*Table1[[#This Row],[UnitCost]]</f>
        <v>22038.3</v>
      </c>
      <c r="T488">
        <f>Table1[[#This Row],[OrderQuantity]]*Table1[[#This Row],[UnitPrice]]*(1-Table1[[#This Row],[DiscountApplied]]) - (Table1[[#This Row],[OrderQuantity]]*Table1[[#This Row],[UnitCost]])</f>
        <v>4765.0500000000029</v>
      </c>
      <c r="U488">
        <f>DATEDIF(Table1[[#This Row],[ShipDate]],Table1[[#This Row],[DeliveryDate]],"d")</f>
        <v>2</v>
      </c>
      <c r="V488" t="str">
        <f t="shared" si="15"/>
        <v>On Time</v>
      </c>
    </row>
    <row r="489" spans="2:22" x14ac:dyDescent="0.3">
      <c r="B489" t="str">
        <f t="shared" si="14"/>
        <v>SO-000588</v>
      </c>
      <c r="C489" t="s">
        <v>21</v>
      </c>
      <c r="D489" t="s">
        <v>20</v>
      </c>
      <c r="E489" s="1">
        <v>43200</v>
      </c>
      <c r="F489" s="1">
        <v>43307</v>
      </c>
      <c r="G489" s="1">
        <v>43333</v>
      </c>
      <c r="H489" s="1">
        <v>43339</v>
      </c>
      <c r="I489" t="s">
        <v>18</v>
      </c>
      <c r="J489">
        <v>22</v>
      </c>
      <c r="K489">
        <v>9</v>
      </c>
      <c r="L489">
        <v>104</v>
      </c>
      <c r="M489">
        <v>35</v>
      </c>
      <c r="N489">
        <v>7</v>
      </c>
      <c r="O489">
        <v>0.2</v>
      </c>
      <c r="P489">
        <v>2989</v>
      </c>
      <c r="Q489">
        <v>3932.9</v>
      </c>
      <c r="R489">
        <f>Table1[[#This Row],[OrderQuantity]]*Table1[[#This Row],[UnitPrice]]</f>
        <v>27530.3</v>
      </c>
      <c r="S489">
        <f>Table1[[#This Row],[OrderQuantity]]*Table1[[#This Row],[UnitCost]]</f>
        <v>20923</v>
      </c>
      <c r="T489">
        <f>Table1[[#This Row],[OrderQuantity]]*Table1[[#This Row],[UnitPrice]]*(1-Table1[[#This Row],[DiscountApplied]]) - (Table1[[#This Row],[OrderQuantity]]*Table1[[#This Row],[UnitCost]])</f>
        <v>1101.2400000000016</v>
      </c>
      <c r="U489">
        <f>DATEDIF(Table1[[#This Row],[ShipDate]],Table1[[#This Row],[DeliveryDate]],"d")</f>
        <v>6</v>
      </c>
      <c r="V489" t="str">
        <f t="shared" si="15"/>
        <v>On Time</v>
      </c>
    </row>
    <row r="490" spans="2:22" x14ac:dyDescent="0.3">
      <c r="B490" t="str">
        <f t="shared" si="14"/>
        <v>SO-000589</v>
      </c>
      <c r="C490" t="s">
        <v>21</v>
      </c>
      <c r="D490" t="s">
        <v>17</v>
      </c>
      <c r="E490" s="1">
        <v>43200</v>
      </c>
      <c r="F490" s="1">
        <v>43307</v>
      </c>
      <c r="G490" s="1">
        <v>43313</v>
      </c>
      <c r="H490" s="1">
        <v>43323</v>
      </c>
      <c r="I490" t="s">
        <v>18</v>
      </c>
      <c r="J490">
        <v>21</v>
      </c>
      <c r="K490">
        <v>3</v>
      </c>
      <c r="L490">
        <v>245</v>
      </c>
      <c r="M490">
        <v>19</v>
      </c>
      <c r="N490">
        <v>5</v>
      </c>
      <c r="O490">
        <v>0.2</v>
      </c>
      <c r="P490">
        <v>4416.9799999999996</v>
      </c>
      <c r="Q490">
        <v>5889.3</v>
      </c>
      <c r="R490">
        <f>Table1[[#This Row],[OrderQuantity]]*Table1[[#This Row],[UnitPrice]]</f>
        <v>29446.5</v>
      </c>
      <c r="S490">
        <f>Table1[[#This Row],[OrderQuantity]]*Table1[[#This Row],[UnitCost]]</f>
        <v>22084.899999999998</v>
      </c>
      <c r="T490">
        <f>Table1[[#This Row],[OrderQuantity]]*Table1[[#This Row],[UnitPrice]]*(1-Table1[[#This Row],[DiscountApplied]]) - (Table1[[#This Row],[OrderQuantity]]*Table1[[#This Row],[UnitCost]])</f>
        <v>1472.3000000000029</v>
      </c>
      <c r="U490">
        <f>DATEDIF(Table1[[#This Row],[ShipDate]],Table1[[#This Row],[DeliveryDate]],"d")</f>
        <v>10</v>
      </c>
      <c r="V490" t="str">
        <f t="shared" si="15"/>
        <v>Late</v>
      </c>
    </row>
    <row r="491" spans="2:22" x14ac:dyDescent="0.3">
      <c r="B491" t="str">
        <f t="shared" si="14"/>
        <v>SO-000590</v>
      </c>
      <c r="C491" t="s">
        <v>21</v>
      </c>
      <c r="D491" t="s">
        <v>23</v>
      </c>
      <c r="E491" s="1">
        <v>43200</v>
      </c>
      <c r="F491" s="1">
        <v>43307</v>
      </c>
      <c r="G491" s="1">
        <v>43313</v>
      </c>
      <c r="H491" s="1">
        <v>43314</v>
      </c>
      <c r="I491" t="s">
        <v>18</v>
      </c>
      <c r="J491">
        <v>23</v>
      </c>
      <c r="K491">
        <v>13</v>
      </c>
      <c r="L491">
        <v>327</v>
      </c>
      <c r="M491">
        <v>45</v>
      </c>
      <c r="N491">
        <v>8</v>
      </c>
      <c r="O491">
        <v>0.08</v>
      </c>
      <c r="P491">
        <v>1647.46</v>
      </c>
      <c r="Q491">
        <v>2458.9</v>
      </c>
      <c r="R491">
        <f>Table1[[#This Row],[OrderQuantity]]*Table1[[#This Row],[UnitPrice]]</f>
        <v>19671.2</v>
      </c>
      <c r="S491">
        <f>Table1[[#This Row],[OrderQuantity]]*Table1[[#This Row],[UnitCost]]</f>
        <v>13179.68</v>
      </c>
      <c r="T491">
        <f>Table1[[#This Row],[OrderQuantity]]*Table1[[#This Row],[UnitPrice]]*(1-Table1[[#This Row],[DiscountApplied]]) - (Table1[[#This Row],[OrderQuantity]]*Table1[[#This Row],[UnitCost]])</f>
        <v>4917.8240000000005</v>
      </c>
      <c r="U491">
        <f>DATEDIF(Table1[[#This Row],[ShipDate]],Table1[[#This Row],[DeliveryDate]],"d")</f>
        <v>1</v>
      </c>
      <c r="V491" t="str">
        <f t="shared" si="15"/>
        <v>On Time</v>
      </c>
    </row>
    <row r="492" spans="2:22" x14ac:dyDescent="0.3">
      <c r="B492" t="str">
        <f t="shared" si="14"/>
        <v>SO-000591</v>
      </c>
      <c r="C492" t="s">
        <v>19</v>
      </c>
      <c r="D492" t="s">
        <v>20</v>
      </c>
      <c r="E492" s="1">
        <v>43200</v>
      </c>
      <c r="F492" s="1">
        <v>43307</v>
      </c>
      <c r="G492" s="1">
        <v>43333</v>
      </c>
      <c r="H492" s="1">
        <v>43337</v>
      </c>
      <c r="I492" t="s">
        <v>18</v>
      </c>
      <c r="J492">
        <v>20</v>
      </c>
      <c r="K492">
        <v>38</v>
      </c>
      <c r="L492">
        <v>104</v>
      </c>
      <c r="M492">
        <v>8</v>
      </c>
      <c r="N492">
        <v>8</v>
      </c>
      <c r="O492">
        <v>0.08</v>
      </c>
      <c r="P492">
        <v>2034.66</v>
      </c>
      <c r="Q492">
        <v>3912.8</v>
      </c>
      <c r="R492">
        <f>Table1[[#This Row],[OrderQuantity]]*Table1[[#This Row],[UnitPrice]]</f>
        <v>31302.400000000001</v>
      </c>
      <c r="S492">
        <f>Table1[[#This Row],[OrderQuantity]]*Table1[[#This Row],[UnitCost]]</f>
        <v>16277.28</v>
      </c>
      <c r="T492">
        <f>Table1[[#This Row],[OrderQuantity]]*Table1[[#This Row],[UnitPrice]]*(1-Table1[[#This Row],[DiscountApplied]]) - (Table1[[#This Row],[OrderQuantity]]*Table1[[#This Row],[UnitCost]])</f>
        <v>12520.928000000002</v>
      </c>
      <c r="U492">
        <f>DATEDIF(Table1[[#This Row],[ShipDate]],Table1[[#This Row],[DeliveryDate]],"d")</f>
        <v>4</v>
      </c>
      <c r="V492" t="str">
        <f t="shared" si="15"/>
        <v>On Time</v>
      </c>
    </row>
    <row r="493" spans="2:22" x14ac:dyDescent="0.3">
      <c r="B493" t="str">
        <f t="shared" si="14"/>
        <v>SO-000592</v>
      </c>
      <c r="C493" t="s">
        <v>21</v>
      </c>
      <c r="D493" t="s">
        <v>20</v>
      </c>
      <c r="E493" s="1">
        <v>43200</v>
      </c>
      <c r="F493" s="1">
        <v>43308</v>
      </c>
      <c r="G493" s="1">
        <v>43329</v>
      </c>
      <c r="H493" s="1">
        <v>43332</v>
      </c>
      <c r="I493" t="s">
        <v>18</v>
      </c>
      <c r="J493">
        <v>23</v>
      </c>
      <c r="K493">
        <v>48</v>
      </c>
      <c r="L493">
        <v>136</v>
      </c>
      <c r="M493">
        <v>29</v>
      </c>
      <c r="N493">
        <v>2</v>
      </c>
      <c r="O493">
        <v>0.08</v>
      </c>
      <c r="P493">
        <v>3570.97</v>
      </c>
      <c r="Q493">
        <v>5668.2</v>
      </c>
      <c r="R493">
        <f>Table1[[#This Row],[OrderQuantity]]*Table1[[#This Row],[UnitPrice]]</f>
        <v>11336.4</v>
      </c>
      <c r="S493">
        <f>Table1[[#This Row],[OrderQuantity]]*Table1[[#This Row],[UnitCost]]</f>
        <v>7141.94</v>
      </c>
      <c r="T493">
        <f>Table1[[#This Row],[OrderQuantity]]*Table1[[#This Row],[UnitPrice]]*(1-Table1[[#This Row],[DiscountApplied]]) - (Table1[[#This Row],[OrderQuantity]]*Table1[[#This Row],[UnitCost]])</f>
        <v>3287.5479999999998</v>
      </c>
      <c r="U493">
        <f>DATEDIF(Table1[[#This Row],[ShipDate]],Table1[[#This Row],[DeliveryDate]],"d")</f>
        <v>3</v>
      </c>
      <c r="V493" t="str">
        <f t="shared" si="15"/>
        <v>On Time</v>
      </c>
    </row>
    <row r="494" spans="2:22" x14ac:dyDescent="0.3">
      <c r="B494" t="str">
        <f t="shared" si="14"/>
        <v>SO-000593</v>
      </c>
      <c r="C494" t="s">
        <v>19</v>
      </c>
      <c r="D494" t="s">
        <v>24</v>
      </c>
      <c r="E494" s="1">
        <v>43200</v>
      </c>
      <c r="F494" s="1">
        <v>43308</v>
      </c>
      <c r="G494" s="1">
        <v>43325</v>
      </c>
      <c r="H494" s="1">
        <v>43331</v>
      </c>
      <c r="I494" t="s">
        <v>18</v>
      </c>
      <c r="J494">
        <v>16</v>
      </c>
      <c r="K494">
        <v>18</v>
      </c>
      <c r="L494">
        <v>6</v>
      </c>
      <c r="M494">
        <v>46</v>
      </c>
      <c r="N494">
        <v>1</v>
      </c>
      <c r="O494">
        <v>0.15</v>
      </c>
      <c r="P494">
        <v>4216.18</v>
      </c>
      <c r="Q494">
        <v>5547.6</v>
      </c>
      <c r="R494">
        <f>Table1[[#This Row],[OrderQuantity]]*Table1[[#This Row],[UnitPrice]]</f>
        <v>5547.6</v>
      </c>
      <c r="S494">
        <f>Table1[[#This Row],[OrderQuantity]]*Table1[[#This Row],[UnitCost]]</f>
        <v>4216.18</v>
      </c>
      <c r="T494">
        <f>Table1[[#This Row],[OrderQuantity]]*Table1[[#This Row],[UnitPrice]]*(1-Table1[[#This Row],[DiscountApplied]]) - (Table1[[#This Row],[OrderQuantity]]*Table1[[#This Row],[UnitCost]])</f>
        <v>499.27999999999975</v>
      </c>
      <c r="U494">
        <f>DATEDIF(Table1[[#This Row],[ShipDate]],Table1[[#This Row],[DeliveryDate]],"d")</f>
        <v>6</v>
      </c>
      <c r="V494" t="str">
        <f t="shared" si="15"/>
        <v>On Time</v>
      </c>
    </row>
    <row r="495" spans="2:22" x14ac:dyDescent="0.3">
      <c r="B495" t="str">
        <f t="shared" si="14"/>
        <v>SO-000594</v>
      </c>
      <c r="C495" t="s">
        <v>21</v>
      </c>
      <c r="D495" t="s">
        <v>20</v>
      </c>
      <c r="E495" s="1">
        <v>43200</v>
      </c>
      <c r="F495" s="1">
        <v>43309</v>
      </c>
      <c r="G495" s="1">
        <v>43313</v>
      </c>
      <c r="H495" s="1">
        <v>43314</v>
      </c>
      <c r="I495" t="s">
        <v>18</v>
      </c>
      <c r="J495">
        <v>25</v>
      </c>
      <c r="K495">
        <v>35</v>
      </c>
      <c r="L495">
        <v>109</v>
      </c>
      <c r="M495">
        <v>45</v>
      </c>
      <c r="N495">
        <v>1</v>
      </c>
      <c r="O495">
        <v>0.15</v>
      </c>
      <c r="P495">
        <v>96.48</v>
      </c>
      <c r="Q495">
        <v>201</v>
      </c>
      <c r="R495">
        <f>Table1[[#This Row],[OrderQuantity]]*Table1[[#This Row],[UnitPrice]]</f>
        <v>201</v>
      </c>
      <c r="S495">
        <f>Table1[[#This Row],[OrderQuantity]]*Table1[[#This Row],[UnitCost]]</f>
        <v>96.48</v>
      </c>
      <c r="T495">
        <f>Table1[[#This Row],[OrderQuantity]]*Table1[[#This Row],[UnitPrice]]*(1-Table1[[#This Row],[DiscountApplied]]) - (Table1[[#This Row],[OrderQuantity]]*Table1[[#This Row],[UnitCost]])</f>
        <v>74.36999999999999</v>
      </c>
      <c r="U495">
        <f>DATEDIF(Table1[[#This Row],[ShipDate]],Table1[[#This Row],[DeliveryDate]],"d")</f>
        <v>1</v>
      </c>
      <c r="V495" t="str">
        <f t="shared" si="15"/>
        <v>On Time</v>
      </c>
    </row>
    <row r="496" spans="2:22" x14ac:dyDescent="0.3">
      <c r="B496" t="str">
        <f t="shared" si="14"/>
        <v>SO-000595</v>
      </c>
      <c r="C496" t="s">
        <v>16</v>
      </c>
      <c r="D496" t="s">
        <v>25</v>
      </c>
      <c r="E496" s="1">
        <v>43200</v>
      </c>
      <c r="F496" s="1">
        <v>43309</v>
      </c>
      <c r="G496" s="1">
        <v>43322</v>
      </c>
      <c r="H496" s="1">
        <v>43328</v>
      </c>
      <c r="I496" t="s">
        <v>18</v>
      </c>
      <c r="J496">
        <v>1</v>
      </c>
      <c r="K496">
        <v>40</v>
      </c>
      <c r="L496">
        <v>362</v>
      </c>
      <c r="M496">
        <v>6</v>
      </c>
      <c r="N496">
        <v>6</v>
      </c>
      <c r="O496">
        <v>0.08</v>
      </c>
      <c r="P496">
        <v>198.32</v>
      </c>
      <c r="Q496">
        <v>247.9</v>
      </c>
      <c r="R496">
        <f>Table1[[#This Row],[OrderQuantity]]*Table1[[#This Row],[UnitPrice]]</f>
        <v>1487.4</v>
      </c>
      <c r="S496">
        <f>Table1[[#This Row],[OrderQuantity]]*Table1[[#This Row],[UnitCost]]</f>
        <v>1189.92</v>
      </c>
      <c r="T496">
        <f>Table1[[#This Row],[OrderQuantity]]*Table1[[#This Row],[UnitPrice]]*(1-Table1[[#This Row],[DiscountApplied]]) - (Table1[[#This Row],[OrderQuantity]]*Table1[[#This Row],[UnitCost]])</f>
        <v>178.48800000000006</v>
      </c>
      <c r="U496">
        <f>DATEDIF(Table1[[#This Row],[ShipDate]],Table1[[#This Row],[DeliveryDate]],"d")</f>
        <v>6</v>
      </c>
      <c r="V496" t="str">
        <f t="shared" si="15"/>
        <v>On Time</v>
      </c>
    </row>
    <row r="497" spans="2:22" x14ac:dyDescent="0.3">
      <c r="B497" t="str">
        <f t="shared" si="14"/>
        <v>SO-000596</v>
      </c>
      <c r="C497" t="s">
        <v>16</v>
      </c>
      <c r="D497" t="s">
        <v>23</v>
      </c>
      <c r="E497" s="1">
        <v>43200</v>
      </c>
      <c r="F497" s="1">
        <v>43309</v>
      </c>
      <c r="G497" s="1">
        <v>43321</v>
      </c>
      <c r="H497" s="1">
        <v>43330</v>
      </c>
      <c r="I497" t="s">
        <v>18</v>
      </c>
      <c r="J497">
        <v>12</v>
      </c>
      <c r="K497">
        <v>2</v>
      </c>
      <c r="L497">
        <v>280</v>
      </c>
      <c r="M497">
        <v>45</v>
      </c>
      <c r="N497">
        <v>1</v>
      </c>
      <c r="O497">
        <v>0.05</v>
      </c>
      <c r="P497">
        <v>3125.95</v>
      </c>
      <c r="Q497">
        <v>3859.2</v>
      </c>
      <c r="R497">
        <f>Table1[[#This Row],[OrderQuantity]]*Table1[[#This Row],[UnitPrice]]</f>
        <v>3859.2</v>
      </c>
      <c r="S497">
        <f>Table1[[#This Row],[OrderQuantity]]*Table1[[#This Row],[UnitCost]]</f>
        <v>3125.95</v>
      </c>
      <c r="T497">
        <f>Table1[[#This Row],[OrderQuantity]]*Table1[[#This Row],[UnitPrice]]*(1-Table1[[#This Row],[DiscountApplied]]) - (Table1[[#This Row],[OrderQuantity]]*Table1[[#This Row],[UnitCost]])</f>
        <v>540.29</v>
      </c>
      <c r="U497">
        <f>DATEDIF(Table1[[#This Row],[ShipDate]],Table1[[#This Row],[DeliveryDate]],"d")</f>
        <v>9</v>
      </c>
      <c r="V497" t="str">
        <f t="shared" si="15"/>
        <v>Late</v>
      </c>
    </row>
    <row r="498" spans="2:22" x14ac:dyDescent="0.3">
      <c r="B498" t="str">
        <f t="shared" si="14"/>
        <v>SO-000597</v>
      </c>
      <c r="C498" t="s">
        <v>16</v>
      </c>
      <c r="D498" t="s">
        <v>17</v>
      </c>
      <c r="E498" s="1">
        <v>43200</v>
      </c>
      <c r="F498" s="1">
        <v>43309</v>
      </c>
      <c r="G498" s="1">
        <v>43328</v>
      </c>
      <c r="H498" s="1">
        <v>43337</v>
      </c>
      <c r="I498" t="s">
        <v>18</v>
      </c>
      <c r="J498">
        <v>8</v>
      </c>
      <c r="K498">
        <v>40</v>
      </c>
      <c r="L498">
        <v>214</v>
      </c>
      <c r="M498">
        <v>21</v>
      </c>
      <c r="N498">
        <v>3</v>
      </c>
      <c r="O498">
        <v>0.05</v>
      </c>
      <c r="P498">
        <v>3127.76</v>
      </c>
      <c r="Q498">
        <v>5487.3</v>
      </c>
      <c r="R498">
        <f>Table1[[#This Row],[OrderQuantity]]*Table1[[#This Row],[UnitPrice]]</f>
        <v>16461.900000000001</v>
      </c>
      <c r="S498">
        <f>Table1[[#This Row],[OrderQuantity]]*Table1[[#This Row],[UnitCost]]</f>
        <v>9383.2800000000007</v>
      </c>
      <c r="T498">
        <f>Table1[[#This Row],[OrderQuantity]]*Table1[[#This Row],[UnitPrice]]*(1-Table1[[#This Row],[DiscountApplied]]) - (Table1[[#This Row],[OrderQuantity]]*Table1[[#This Row],[UnitCost]])</f>
        <v>6255.5249999999996</v>
      </c>
      <c r="U498">
        <f>DATEDIF(Table1[[#This Row],[ShipDate]],Table1[[#This Row],[DeliveryDate]],"d")</f>
        <v>9</v>
      </c>
      <c r="V498" t="str">
        <f t="shared" si="15"/>
        <v>Late</v>
      </c>
    </row>
    <row r="499" spans="2:22" x14ac:dyDescent="0.3">
      <c r="B499" t="str">
        <f t="shared" si="14"/>
        <v>SO-000598</v>
      </c>
      <c r="C499" t="s">
        <v>16</v>
      </c>
      <c r="D499" t="s">
        <v>17</v>
      </c>
      <c r="E499" s="1">
        <v>43200</v>
      </c>
      <c r="F499" s="1">
        <v>43309</v>
      </c>
      <c r="G499" s="1">
        <v>43322</v>
      </c>
      <c r="H499" s="1">
        <v>43323</v>
      </c>
      <c r="I499" t="s">
        <v>18</v>
      </c>
      <c r="J499">
        <v>7</v>
      </c>
      <c r="K499">
        <v>25</v>
      </c>
      <c r="L499">
        <v>223</v>
      </c>
      <c r="M499">
        <v>7</v>
      </c>
      <c r="N499">
        <v>6</v>
      </c>
      <c r="O499">
        <v>0.15</v>
      </c>
      <c r="P499">
        <v>1157.76</v>
      </c>
      <c r="Q499">
        <v>1809</v>
      </c>
      <c r="R499">
        <f>Table1[[#This Row],[OrderQuantity]]*Table1[[#This Row],[UnitPrice]]</f>
        <v>10854</v>
      </c>
      <c r="S499">
        <f>Table1[[#This Row],[OrderQuantity]]*Table1[[#This Row],[UnitCost]]</f>
        <v>6946.5599999999995</v>
      </c>
      <c r="T499">
        <f>Table1[[#This Row],[OrderQuantity]]*Table1[[#This Row],[UnitPrice]]*(1-Table1[[#This Row],[DiscountApplied]]) - (Table1[[#This Row],[OrderQuantity]]*Table1[[#This Row],[UnitCost]])</f>
        <v>2279.34</v>
      </c>
      <c r="U499">
        <f>DATEDIF(Table1[[#This Row],[ShipDate]],Table1[[#This Row],[DeliveryDate]],"d")</f>
        <v>1</v>
      </c>
      <c r="V499" t="str">
        <f t="shared" si="15"/>
        <v>On Time</v>
      </c>
    </row>
    <row r="500" spans="2:22" x14ac:dyDescent="0.3">
      <c r="B500" t="str">
        <f t="shared" si="14"/>
        <v>SO-000599</v>
      </c>
      <c r="C500" t="s">
        <v>16</v>
      </c>
      <c r="D500" t="s">
        <v>20</v>
      </c>
      <c r="E500" s="1">
        <v>43200</v>
      </c>
      <c r="F500" s="1">
        <v>43310</v>
      </c>
      <c r="G500" s="1">
        <v>43328</v>
      </c>
      <c r="H500" s="1">
        <v>43330</v>
      </c>
      <c r="I500" t="s">
        <v>18</v>
      </c>
      <c r="J500">
        <v>12</v>
      </c>
      <c r="K500">
        <v>11</v>
      </c>
      <c r="L500">
        <v>99</v>
      </c>
      <c r="M500">
        <v>46</v>
      </c>
      <c r="N500">
        <v>7</v>
      </c>
      <c r="O500">
        <v>0.4</v>
      </c>
      <c r="P500">
        <v>1731.82</v>
      </c>
      <c r="Q500">
        <v>2405.3000000000002</v>
      </c>
      <c r="R500">
        <f>Table1[[#This Row],[OrderQuantity]]*Table1[[#This Row],[UnitPrice]]</f>
        <v>16837.100000000002</v>
      </c>
      <c r="S500">
        <f>Table1[[#This Row],[OrderQuantity]]*Table1[[#This Row],[UnitCost]]</f>
        <v>12122.74</v>
      </c>
      <c r="T500">
        <f>Table1[[#This Row],[OrderQuantity]]*Table1[[#This Row],[UnitPrice]]*(1-Table1[[#This Row],[DiscountApplied]]) - (Table1[[#This Row],[OrderQuantity]]*Table1[[#This Row],[UnitCost]])</f>
        <v>-2020.4799999999996</v>
      </c>
      <c r="U500">
        <f>DATEDIF(Table1[[#This Row],[ShipDate]],Table1[[#This Row],[DeliveryDate]],"d")</f>
        <v>2</v>
      </c>
      <c r="V500" t="str">
        <f t="shared" si="15"/>
        <v>On Time</v>
      </c>
    </row>
    <row r="501" spans="2:22" x14ac:dyDescent="0.3">
      <c r="B501" t="str">
        <f t="shared" si="14"/>
        <v>SO-000600</v>
      </c>
      <c r="C501" t="s">
        <v>22</v>
      </c>
      <c r="D501" t="s">
        <v>20</v>
      </c>
      <c r="E501" s="1">
        <v>43200</v>
      </c>
      <c r="F501" s="1">
        <v>43310</v>
      </c>
      <c r="G501" s="1">
        <v>43331</v>
      </c>
      <c r="H501" s="1">
        <v>43336</v>
      </c>
      <c r="I501" t="s">
        <v>18</v>
      </c>
      <c r="J501">
        <v>28</v>
      </c>
      <c r="K501">
        <v>31</v>
      </c>
      <c r="L501">
        <v>187</v>
      </c>
      <c r="M501">
        <v>20</v>
      </c>
      <c r="N501">
        <v>1</v>
      </c>
      <c r="O501">
        <v>0.15</v>
      </c>
      <c r="P501">
        <v>672.01</v>
      </c>
      <c r="Q501">
        <v>790.6</v>
      </c>
      <c r="R501">
        <f>Table1[[#This Row],[OrderQuantity]]*Table1[[#This Row],[UnitPrice]]</f>
        <v>790.6</v>
      </c>
      <c r="S501">
        <f>Table1[[#This Row],[OrderQuantity]]*Table1[[#This Row],[UnitCost]]</f>
        <v>672.01</v>
      </c>
      <c r="T501">
        <f>Table1[[#This Row],[OrderQuantity]]*Table1[[#This Row],[UnitPrice]]*(1-Table1[[#This Row],[DiscountApplied]]) - (Table1[[#This Row],[OrderQuantity]]*Table1[[#This Row],[UnitCost]])</f>
        <v>0</v>
      </c>
      <c r="U501">
        <f>DATEDIF(Table1[[#This Row],[ShipDate]],Table1[[#This Row],[DeliveryDate]],"d")</f>
        <v>5</v>
      </c>
      <c r="V501" t="str">
        <f t="shared" si="15"/>
        <v>On Time</v>
      </c>
    </row>
    <row r="502" spans="2:22" x14ac:dyDescent="0.3">
      <c r="B502" t="str">
        <f t="shared" si="14"/>
        <v>SO-000601</v>
      </c>
      <c r="C502" t="s">
        <v>19</v>
      </c>
      <c r="D502" t="s">
        <v>23</v>
      </c>
      <c r="E502" s="1">
        <v>43200</v>
      </c>
      <c r="F502" s="1">
        <v>43310</v>
      </c>
      <c r="G502" s="1">
        <v>43338</v>
      </c>
      <c r="H502" s="1">
        <v>43342</v>
      </c>
      <c r="I502" t="s">
        <v>18</v>
      </c>
      <c r="J502">
        <v>15</v>
      </c>
      <c r="K502">
        <v>46</v>
      </c>
      <c r="L502">
        <v>292</v>
      </c>
      <c r="M502">
        <v>14</v>
      </c>
      <c r="N502">
        <v>2</v>
      </c>
      <c r="O502">
        <v>0.1</v>
      </c>
      <c r="P502">
        <v>2177.77</v>
      </c>
      <c r="Q502">
        <v>3202.6</v>
      </c>
      <c r="R502">
        <f>Table1[[#This Row],[OrderQuantity]]*Table1[[#This Row],[UnitPrice]]</f>
        <v>6405.2</v>
      </c>
      <c r="S502">
        <f>Table1[[#This Row],[OrderQuantity]]*Table1[[#This Row],[UnitCost]]</f>
        <v>4355.54</v>
      </c>
      <c r="T502">
        <f>Table1[[#This Row],[OrderQuantity]]*Table1[[#This Row],[UnitPrice]]*(1-Table1[[#This Row],[DiscountApplied]]) - (Table1[[#This Row],[OrderQuantity]]*Table1[[#This Row],[UnitCost]])</f>
        <v>1409.1400000000003</v>
      </c>
      <c r="U502">
        <f>DATEDIF(Table1[[#This Row],[ShipDate]],Table1[[#This Row],[DeliveryDate]],"d")</f>
        <v>4</v>
      </c>
      <c r="V502" t="str">
        <f t="shared" si="15"/>
        <v>On Time</v>
      </c>
    </row>
    <row r="503" spans="2:22" x14ac:dyDescent="0.3">
      <c r="B503" t="str">
        <f t="shared" si="14"/>
        <v>SO-000602</v>
      </c>
      <c r="C503" t="s">
        <v>21</v>
      </c>
      <c r="D503" t="s">
        <v>23</v>
      </c>
      <c r="E503" s="1">
        <v>43200</v>
      </c>
      <c r="F503" s="1">
        <v>43310</v>
      </c>
      <c r="G503" s="1">
        <v>43338</v>
      </c>
      <c r="H503" s="1">
        <v>43345</v>
      </c>
      <c r="I503" t="s">
        <v>18</v>
      </c>
      <c r="J503">
        <v>21</v>
      </c>
      <c r="K503">
        <v>48</v>
      </c>
      <c r="L503">
        <v>315</v>
      </c>
      <c r="M503">
        <v>8</v>
      </c>
      <c r="N503">
        <v>5</v>
      </c>
      <c r="O503">
        <v>0.2</v>
      </c>
      <c r="P503">
        <v>645.75</v>
      </c>
      <c r="Q503">
        <v>1058.5999999999999</v>
      </c>
      <c r="R503">
        <f>Table1[[#This Row],[OrderQuantity]]*Table1[[#This Row],[UnitPrice]]</f>
        <v>5293</v>
      </c>
      <c r="S503">
        <f>Table1[[#This Row],[OrderQuantity]]*Table1[[#This Row],[UnitCost]]</f>
        <v>3228.75</v>
      </c>
      <c r="T503">
        <f>Table1[[#This Row],[OrderQuantity]]*Table1[[#This Row],[UnitPrice]]*(1-Table1[[#This Row],[DiscountApplied]]) - (Table1[[#This Row],[OrderQuantity]]*Table1[[#This Row],[UnitCost]])</f>
        <v>1005.6500000000005</v>
      </c>
      <c r="U503">
        <f>DATEDIF(Table1[[#This Row],[ShipDate]],Table1[[#This Row],[DeliveryDate]],"d")</f>
        <v>7</v>
      </c>
      <c r="V503" t="str">
        <f t="shared" si="15"/>
        <v>On Time</v>
      </c>
    </row>
    <row r="504" spans="2:22" x14ac:dyDescent="0.3">
      <c r="B504" t="str">
        <f t="shared" si="14"/>
        <v>SO-000603</v>
      </c>
      <c r="C504" t="s">
        <v>21</v>
      </c>
      <c r="D504" t="s">
        <v>24</v>
      </c>
      <c r="E504" s="1">
        <v>43200</v>
      </c>
      <c r="F504" s="1">
        <v>43310</v>
      </c>
      <c r="G504" s="1">
        <v>43338</v>
      </c>
      <c r="H504" s="1">
        <v>43344</v>
      </c>
      <c r="I504" t="s">
        <v>18</v>
      </c>
      <c r="J504">
        <v>20</v>
      </c>
      <c r="K504">
        <v>33</v>
      </c>
      <c r="L504">
        <v>35</v>
      </c>
      <c r="M504">
        <v>26</v>
      </c>
      <c r="N504">
        <v>8</v>
      </c>
      <c r="O504">
        <v>0.4</v>
      </c>
      <c r="P504">
        <v>778.27</v>
      </c>
      <c r="Q504">
        <v>1768.8</v>
      </c>
      <c r="R504">
        <f>Table1[[#This Row],[OrderQuantity]]*Table1[[#This Row],[UnitPrice]]</f>
        <v>14150.4</v>
      </c>
      <c r="S504">
        <f>Table1[[#This Row],[OrderQuantity]]*Table1[[#This Row],[UnitCost]]</f>
        <v>6226.16</v>
      </c>
      <c r="T504">
        <f>Table1[[#This Row],[OrderQuantity]]*Table1[[#This Row],[UnitPrice]]*(1-Table1[[#This Row],[DiscountApplied]]) - (Table1[[#This Row],[OrderQuantity]]*Table1[[#This Row],[UnitCost]])</f>
        <v>2264.08</v>
      </c>
      <c r="U504">
        <f>DATEDIF(Table1[[#This Row],[ShipDate]],Table1[[#This Row],[DeliveryDate]],"d")</f>
        <v>6</v>
      </c>
      <c r="V504" t="str">
        <f t="shared" si="15"/>
        <v>On Time</v>
      </c>
    </row>
    <row r="505" spans="2:22" x14ac:dyDescent="0.3">
      <c r="B505" t="str">
        <f t="shared" si="14"/>
        <v>SO-000604</v>
      </c>
      <c r="C505" t="s">
        <v>16</v>
      </c>
      <c r="D505" t="s">
        <v>20</v>
      </c>
      <c r="E505" s="1">
        <v>43200</v>
      </c>
      <c r="F505" s="1">
        <v>43310</v>
      </c>
      <c r="G505" s="1">
        <v>43337</v>
      </c>
      <c r="H505" s="1">
        <v>43347</v>
      </c>
      <c r="I505" t="s">
        <v>18</v>
      </c>
      <c r="J505">
        <v>2</v>
      </c>
      <c r="K505">
        <v>1</v>
      </c>
      <c r="L505">
        <v>199</v>
      </c>
      <c r="M505">
        <v>2</v>
      </c>
      <c r="N505">
        <v>5</v>
      </c>
      <c r="O505">
        <v>0.1</v>
      </c>
      <c r="P505">
        <v>534.33000000000004</v>
      </c>
      <c r="Q505">
        <v>971.5</v>
      </c>
      <c r="R505">
        <f>Table1[[#This Row],[OrderQuantity]]*Table1[[#This Row],[UnitPrice]]</f>
        <v>4857.5</v>
      </c>
      <c r="S505">
        <f>Table1[[#This Row],[OrderQuantity]]*Table1[[#This Row],[UnitCost]]</f>
        <v>2671.65</v>
      </c>
      <c r="T505">
        <f>Table1[[#This Row],[OrderQuantity]]*Table1[[#This Row],[UnitPrice]]*(1-Table1[[#This Row],[DiscountApplied]]) - (Table1[[#This Row],[OrderQuantity]]*Table1[[#This Row],[UnitCost]])</f>
        <v>1700.1</v>
      </c>
      <c r="U505">
        <f>DATEDIF(Table1[[#This Row],[ShipDate]],Table1[[#This Row],[DeliveryDate]],"d")</f>
        <v>10</v>
      </c>
      <c r="V505" t="str">
        <f t="shared" si="15"/>
        <v>Late</v>
      </c>
    </row>
    <row r="506" spans="2:22" x14ac:dyDescent="0.3">
      <c r="B506" t="str">
        <f t="shared" si="14"/>
        <v>SO-000605</v>
      </c>
      <c r="C506" t="s">
        <v>19</v>
      </c>
      <c r="D506" t="s">
        <v>20</v>
      </c>
      <c r="E506" s="1">
        <v>43200</v>
      </c>
      <c r="F506" s="1">
        <v>43310</v>
      </c>
      <c r="G506" s="1">
        <v>43332</v>
      </c>
      <c r="H506" s="1">
        <v>43336</v>
      </c>
      <c r="I506" t="s">
        <v>18</v>
      </c>
      <c r="J506">
        <v>19</v>
      </c>
      <c r="K506">
        <v>34</v>
      </c>
      <c r="L506">
        <v>153</v>
      </c>
      <c r="M506">
        <v>34</v>
      </c>
      <c r="N506">
        <v>4</v>
      </c>
      <c r="O506">
        <v>0.1</v>
      </c>
      <c r="P506">
        <v>478.38</v>
      </c>
      <c r="Q506">
        <v>938</v>
      </c>
      <c r="R506">
        <f>Table1[[#This Row],[OrderQuantity]]*Table1[[#This Row],[UnitPrice]]</f>
        <v>3752</v>
      </c>
      <c r="S506">
        <f>Table1[[#This Row],[OrderQuantity]]*Table1[[#This Row],[UnitCost]]</f>
        <v>1913.52</v>
      </c>
      <c r="T506">
        <f>Table1[[#This Row],[OrderQuantity]]*Table1[[#This Row],[UnitPrice]]*(1-Table1[[#This Row],[DiscountApplied]]) - (Table1[[#This Row],[OrderQuantity]]*Table1[[#This Row],[UnitCost]])</f>
        <v>1463.2800000000002</v>
      </c>
      <c r="U506">
        <f>DATEDIF(Table1[[#This Row],[ShipDate]],Table1[[#This Row],[DeliveryDate]],"d")</f>
        <v>4</v>
      </c>
      <c r="V506" t="str">
        <f t="shared" si="15"/>
        <v>On Time</v>
      </c>
    </row>
    <row r="507" spans="2:22" x14ac:dyDescent="0.3">
      <c r="B507" t="str">
        <f t="shared" si="14"/>
        <v>SO-000606</v>
      </c>
      <c r="C507" t="s">
        <v>19</v>
      </c>
      <c r="D507" t="s">
        <v>24</v>
      </c>
      <c r="E507" s="1">
        <v>43200</v>
      </c>
      <c r="F507" s="1">
        <v>43310</v>
      </c>
      <c r="G507" s="1">
        <v>43336</v>
      </c>
      <c r="H507" s="1">
        <v>43337</v>
      </c>
      <c r="I507" t="s">
        <v>18</v>
      </c>
      <c r="J507">
        <v>16</v>
      </c>
      <c r="K507">
        <v>49</v>
      </c>
      <c r="L507">
        <v>27</v>
      </c>
      <c r="M507">
        <v>20</v>
      </c>
      <c r="N507">
        <v>5</v>
      </c>
      <c r="O507">
        <v>0.2</v>
      </c>
      <c r="P507">
        <v>756.9</v>
      </c>
      <c r="Q507">
        <v>958.1</v>
      </c>
      <c r="R507">
        <f>Table1[[#This Row],[OrderQuantity]]*Table1[[#This Row],[UnitPrice]]</f>
        <v>4790.5</v>
      </c>
      <c r="S507">
        <f>Table1[[#This Row],[OrderQuantity]]*Table1[[#This Row],[UnitCost]]</f>
        <v>3784.5</v>
      </c>
      <c r="T507">
        <f>Table1[[#This Row],[OrderQuantity]]*Table1[[#This Row],[UnitPrice]]*(1-Table1[[#This Row],[DiscountApplied]]) - (Table1[[#This Row],[OrderQuantity]]*Table1[[#This Row],[UnitCost]])</f>
        <v>47.900000000000091</v>
      </c>
      <c r="U507">
        <f>DATEDIF(Table1[[#This Row],[ShipDate]],Table1[[#This Row],[DeliveryDate]],"d")</f>
        <v>1</v>
      </c>
      <c r="V507" t="str">
        <f t="shared" si="15"/>
        <v>On Time</v>
      </c>
    </row>
    <row r="508" spans="2:22" x14ac:dyDescent="0.3">
      <c r="B508" t="str">
        <f t="shared" si="14"/>
        <v>SO-000607</v>
      </c>
      <c r="C508" t="s">
        <v>19</v>
      </c>
      <c r="D508" t="s">
        <v>20</v>
      </c>
      <c r="E508" s="1">
        <v>43200</v>
      </c>
      <c r="F508" s="1">
        <v>43310</v>
      </c>
      <c r="G508" s="1">
        <v>43323</v>
      </c>
      <c r="H508" s="1">
        <v>43326</v>
      </c>
      <c r="I508" t="s">
        <v>18</v>
      </c>
      <c r="J508">
        <v>15</v>
      </c>
      <c r="K508">
        <v>1</v>
      </c>
      <c r="L508">
        <v>166</v>
      </c>
      <c r="M508">
        <v>23</v>
      </c>
      <c r="N508">
        <v>8</v>
      </c>
      <c r="O508">
        <v>0.05</v>
      </c>
      <c r="P508">
        <v>2111.91</v>
      </c>
      <c r="Q508">
        <v>3705.1</v>
      </c>
      <c r="R508">
        <f>Table1[[#This Row],[OrderQuantity]]*Table1[[#This Row],[UnitPrice]]</f>
        <v>29640.799999999999</v>
      </c>
      <c r="S508">
        <f>Table1[[#This Row],[OrderQuantity]]*Table1[[#This Row],[UnitCost]]</f>
        <v>16895.28</v>
      </c>
      <c r="T508">
        <f>Table1[[#This Row],[OrderQuantity]]*Table1[[#This Row],[UnitPrice]]*(1-Table1[[#This Row],[DiscountApplied]]) - (Table1[[#This Row],[OrderQuantity]]*Table1[[#This Row],[UnitCost]])</f>
        <v>11263.48</v>
      </c>
      <c r="U508">
        <f>DATEDIF(Table1[[#This Row],[ShipDate]],Table1[[#This Row],[DeliveryDate]],"d")</f>
        <v>3</v>
      </c>
      <c r="V508" t="str">
        <f t="shared" si="15"/>
        <v>On Time</v>
      </c>
    </row>
    <row r="509" spans="2:22" x14ac:dyDescent="0.3">
      <c r="B509" t="str">
        <f t="shared" si="14"/>
        <v>SO-000608</v>
      </c>
      <c r="C509" t="s">
        <v>22</v>
      </c>
      <c r="D509" t="s">
        <v>17</v>
      </c>
      <c r="E509" s="1">
        <v>43200</v>
      </c>
      <c r="F509" s="1">
        <v>43311</v>
      </c>
      <c r="G509" s="1">
        <v>43322</v>
      </c>
      <c r="H509" s="1">
        <v>43325</v>
      </c>
      <c r="I509" t="s">
        <v>18</v>
      </c>
      <c r="J509">
        <v>25</v>
      </c>
      <c r="K509">
        <v>48</v>
      </c>
      <c r="L509">
        <v>257</v>
      </c>
      <c r="M509">
        <v>20</v>
      </c>
      <c r="N509">
        <v>8</v>
      </c>
      <c r="O509">
        <v>0.08</v>
      </c>
      <c r="P509">
        <v>686.82</v>
      </c>
      <c r="Q509">
        <v>1025.0999999999999</v>
      </c>
      <c r="R509">
        <f>Table1[[#This Row],[OrderQuantity]]*Table1[[#This Row],[UnitPrice]]</f>
        <v>8200.7999999999993</v>
      </c>
      <c r="S509">
        <f>Table1[[#This Row],[OrderQuantity]]*Table1[[#This Row],[UnitCost]]</f>
        <v>5494.56</v>
      </c>
      <c r="T509">
        <f>Table1[[#This Row],[OrderQuantity]]*Table1[[#This Row],[UnitPrice]]*(1-Table1[[#This Row],[DiscountApplied]]) - (Table1[[#This Row],[OrderQuantity]]*Table1[[#This Row],[UnitCost]])</f>
        <v>2050.1759999999995</v>
      </c>
      <c r="U509">
        <f>DATEDIF(Table1[[#This Row],[ShipDate]],Table1[[#This Row],[DeliveryDate]],"d")</f>
        <v>3</v>
      </c>
      <c r="V509" t="str">
        <f t="shared" si="15"/>
        <v>On Time</v>
      </c>
    </row>
    <row r="510" spans="2:22" x14ac:dyDescent="0.3">
      <c r="B510" t="str">
        <f t="shared" si="14"/>
        <v>SO-000609</v>
      </c>
      <c r="C510" t="s">
        <v>19</v>
      </c>
      <c r="D510" t="s">
        <v>20</v>
      </c>
      <c r="E510" s="1">
        <v>43200</v>
      </c>
      <c r="F510" s="1">
        <v>43311</v>
      </c>
      <c r="G510" s="1">
        <v>43328</v>
      </c>
      <c r="H510" s="1">
        <v>43332</v>
      </c>
      <c r="I510" t="s">
        <v>18</v>
      </c>
      <c r="J510">
        <v>16</v>
      </c>
      <c r="K510">
        <v>4</v>
      </c>
      <c r="L510">
        <v>184</v>
      </c>
      <c r="M510">
        <v>5</v>
      </c>
      <c r="N510">
        <v>7</v>
      </c>
      <c r="O510">
        <v>0.08</v>
      </c>
      <c r="P510">
        <v>1711.31</v>
      </c>
      <c r="Q510">
        <v>2592.9</v>
      </c>
      <c r="R510">
        <f>Table1[[#This Row],[OrderQuantity]]*Table1[[#This Row],[UnitPrice]]</f>
        <v>18150.3</v>
      </c>
      <c r="S510">
        <f>Table1[[#This Row],[OrderQuantity]]*Table1[[#This Row],[UnitCost]]</f>
        <v>11979.17</v>
      </c>
      <c r="T510">
        <f>Table1[[#This Row],[OrderQuantity]]*Table1[[#This Row],[UnitPrice]]*(1-Table1[[#This Row],[DiscountApplied]]) - (Table1[[#This Row],[OrderQuantity]]*Table1[[#This Row],[UnitCost]])</f>
        <v>4719.1060000000016</v>
      </c>
      <c r="U510">
        <f>DATEDIF(Table1[[#This Row],[ShipDate]],Table1[[#This Row],[DeliveryDate]],"d")</f>
        <v>4</v>
      </c>
      <c r="V510" t="str">
        <f t="shared" si="15"/>
        <v>On Time</v>
      </c>
    </row>
    <row r="511" spans="2:22" x14ac:dyDescent="0.3">
      <c r="B511" t="str">
        <f t="shared" si="14"/>
        <v>SO-000610</v>
      </c>
      <c r="C511" t="s">
        <v>22</v>
      </c>
      <c r="D511" t="s">
        <v>20</v>
      </c>
      <c r="E511" s="1">
        <v>43200</v>
      </c>
      <c r="F511" s="1">
        <v>43311</v>
      </c>
      <c r="G511" s="1">
        <v>43338</v>
      </c>
      <c r="H511" s="1">
        <v>43344</v>
      </c>
      <c r="I511" t="s">
        <v>18</v>
      </c>
      <c r="J511">
        <v>25</v>
      </c>
      <c r="K511">
        <v>15</v>
      </c>
      <c r="L511">
        <v>150</v>
      </c>
      <c r="M511">
        <v>39</v>
      </c>
      <c r="N511">
        <v>1</v>
      </c>
      <c r="O511">
        <v>0.15</v>
      </c>
      <c r="P511">
        <v>3054.06</v>
      </c>
      <c r="Q511">
        <v>3865.9</v>
      </c>
      <c r="R511">
        <f>Table1[[#This Row],[OrderQuantity]]*Table1[[#This Row],[UnitPrice]]</f>
        <v>3865.9</v>
      </c>
      <c r="S511">
        <f>Table1[[#This Row],[OrderQuantity]]*Table1[[#This Row],[UnitCost]]</f>
        <v>3054.06</v>
      </c>
      <c r="T511">
        <f>Table1[[#This Row],[OrderQuantity]]*Table1[[#This Row],[UnitPrice]]*(1-Table1[[#This Row],[DiscountApplied]]) - (Table1[[#This Row],[OrderQuantity]]*Table1[[#This Row],[UnitCost]])</f>
        <v>231.95499999999993</v>
      </c>
      <c r="U511">
        <f>DATEDIF(Table1[[#This Row],[ShipDate]],Table1[[#This Row],[DeliveryDate]],"d")</f>
        <v>6</v>
      </c>
      <c r="V511" t="str">
        <f t="shared" si="15"/>
        <v>On Time</v>
      </c>
    </row>
    <row r="512" spans="2:22" x14ac:dyDescent="0.3">
      <c r="B512" t="str">
        <f t="shared" si="14"/>
        <v>SO-000611</v>
      </c>
      <c r="C512" t="s">
        <v>21</v>
      </c>
      <c r="D512" t="s">
        <v>25</v>
      </c>
      <c r="E512" s="1">
        <v>43200</v>
      </c>
      <c r="F512" s="1">
        <v>43311</v>
      </c>
      <c r="G512" s="1">
        <v>43334</v>
      </c>
      <c r="H512" s="1">
        <v>43344</v>
      </c>
      <c r="I512" t="s">
        <v>18</v>
      </c>
      <c r="J512">
        <v>22</v>
      </c>
      <c r="K512">
        <v>30</v>
      </c>
      <c r="L512">
        <v>347</v>
      </c>
      <c r="M512">
        <v>36</v>
      </c>
      <c r="N512">
        <v>8</v>
      </c>
      <c r="O512">
        <v>0.05</v>
      </c>
      <c r="P512">
        <v>4226.03</v>
      </c>
      <c r="Q512">
        <v>5634.7</v>
      </c>
      <c r="R512">
        <f>Table1[[#This Row],[OrderQuantity]]*Table1[[#This Row],[UnitPrice]]</f>
        <v>45077.599999999999</v>
      </c>
      <c r="S512">
        <f>Table1[[#This Row],[OrderQuantity]]*Table1[[#This Row],[UnitCost]]</f>
        <v>33808.239999999998</v>
      </c>
      <c r="T512">
        <f>Table1[[#This Row],[OrderQuantity]]*Table1[[#This Row],[UnitPrice]]*(1-Table1[[#This Row],[DiscountApplied]]) - (Table1[[#This Row],[OrderQuantity]]*Table1[[#This Row],[UnitCost]])</f>
        <v>9015.4799999999959</v>
      </c>
      <c r="U512">
        <f>DATEDIF(Table1[[#This Row],[ShipDate]],Table1[[#This Row],[DeliveryDate]],"d")</f>
        <v>10</v>
      </c>
      <c r="V512" t="str">
        <f t="shared" si="15"/>
        <v>Late</v>
      </c>
    </row>
    <row r="513" spans="2:22" x14ac:dyDescent="0.3">
      <c r="B513" t="str">
        <f t="shared" si="14"/>
        <v>SO-000612</v>
      </c>
      <c r="C513" t="s">
        <v>21</v>
      </c>
      <c r="D513" t="s">
        <v>25</v>
      </c>
      <c r="E513" s="1">
        <v>43200</v>
      </c>
      <c r="F513" s="1">
        <v>43311</v>
      </c>
      <c r="G513" s="1">
        <v>43319</v>
      </c>
      <c r="H513" s="1">
        <v>43322</v>
      </c>
      <c r="I513" t="s">
        <v>18</v>
      </c>
      <c r="J513">
        <v>23</v>
      </c>
      <c r="K513">
        <v>41</v>
      </c>
      <c r="L513">
        <v>362</v>
      </c>
      <c r="M513">
        <v>15</v>
      </c>
      <c r="N513">
        <v>3</v>
      </c>
      <c r="O513">
        <v>0.05</v>
      </c>
      <c r="P513">
        <v>621.76</v>
      </c>
      <c r="Q513">
        <v>971.5</v>
      </c>
      <c r="R513">
        <f>Table1[[#This Row],[OrderQuantity]]*Table1[[#This Row],[UnitPrice]]</f>
        <v>2914.5</v>
      </c>
      <c r="S513">
        <f>Table1[[#This Row],[OrderQuantity]]*Table1[[#This Row],[UnitCost]]</f>
        <v>1865.28</v>
      </c>
      <c r="T513">
        <f>Table1[[#This Row],[OrderQuantity]]*Table1[[#This Row],[UnitPrice]]*(1-Table1[[#This Row],[DiscountApplied]]) - (Table1[[#This Row],[OrderQuantity]]*Table1[[#This Row],[UnitCost]])</f>
        <v>903.49500000000012</v>
      </c>
      <c r="U513">
        <f>DATEDIF(Table1[[#This Row],[ShipDate]],Table1[[#This Row],[DeliveryDate]],"d")</f>
        <v>3</v>
      </c>
      <c r="V513" t="str">
        <f t="shared" si="15"/>
        <v>On Time</v>
      </c>
    </row>
    <row r="514" spans="2:22" x14ac:dyDescent="0.3">
      <c r="B514" t="str">
        <f t="shared" ref="B514:B577" si="16">"SO-" &amp; TEXT(ROW(B514)+99,"000000")</f>
        <v>SO-000613</v>
      </c>
      <c r="C514" t="s">
        <v>16</v>
      </c>
      <c r="D514" t="s">
        <v>17</v>
      </c>
      <c r="E514" s="1">
        <v>43200</v>
      </c>
      <c r="F514" s="1">
        <v>43312</v>
      </c>
      <c r="G514" s="1">
        <v>43336</v>
      </c>
      <c r="H514" s="1">
        <v>43342</v>
      </c>
      <c r="I514" t="s">
        <v>18</v>
      </c>
      <c r="J514">
        <v>5</v>
      </c>
      <c r="K514">
        <v>3</v>
      </c>
      <c r="L514">
        <v>218</v>
      </c>
      <c r="M514">
        <v>28</v>
      </c>
      <c r="N514">
        <v>4</v>
      </c>
      <c r="O514">
        <v>0.15</v>
      </c>
      <c r="P514">
        <v>694.25</v>
      </c>
      <c r="Q514">
        <v>1051.9000000000001</v>
      </c>
      <c r="R514">
        <f>Table1[[#This Row],[OrderQuantity]]*Table1[[#This Row],[UnitPrice]]</f>
        <v>4207.6000000000004</v>
      </c>
      <c r="S514">
        <f>Table1[[#This Row],[OrderQuantity]]*Table1[[#This Row],[UnitCost]]</f>
        <v>2777</v>
      </c>
      <c r="T514">
        <f>Table1[[#This Row],[OrderQuantity]]*Table1[[#This Row],[UnitPrice]]*(1-Table1[[#This Row],[DiscountApplied]]) - (Table1[[#This Row],[OrderQuantity]]*Table1[[#This Row],[UnitCost]])</f>
        <v>799.46</v>
      </c>
      <c r="U514">
        <f>DATEDIF(Table1[[#This Row],[ShipDate]],Table1[[#This Row],[DeliveryDate]],"d")</f>
        <v>6</v>
      </c>
      <c r="V514" t="str">
        <f t="shared" ref="V514:V577" si="17">IF(U514&gt;7,"Late","On Time")</f>
        <v>On Time</v>
      </c>
    </row>
    <row r="515" spans="2:22" x14ac:dyDescent="0.3">
      <c r="B515" t="str">
        <f t="shared" si="16"/>
        <v>SO-000614</v>
      </c>
      <c r="C515" t="s">
        <v>16</v>
      </c>
      <c r="D515" t="s">
        <v>20</v>
      </c>
      <c r="E515" s="1">
        <v>43200</v>
      </c>
      <c r="F515" s="1">
        <v>43312</v>
      </c>
      <c r="G515" s="1">
        <v>43331</v>
      </c>
      <c r="H515" s="1">
        <v>43337</v>
      </c>
      <c r="I515" t="s">
        <v>18</v>
      </c>
      <c r="J515">
        <v>12</v>
      </c>
      <c r="K515">
        <v>3</v>
      </c>
      <c r="L515">
        <v>196</v>
      </c>
      <c r="M515">
        <v>1</v>
      </c>
      <c r="N515">
        <v>7</v>
      </c>
      <c r="O515">
        <v>0.08</v>
      </c>
      <c r="P515">
        <v>683.74</v>
      </c>
      <c r="Q515">
        <v>1051.9000000000001</v>
      </c>
      <c r="R515">
        <f>Table1[[#This Row],[OrderQuantity]]*Table1[[#This Row],[UnitPrice]]</f>
        <v>7363.3000000000011</v>
      </c>
      <c r="S515">
        <f>Table1[[#This Row],[OrderQuantity]]*Table1[[#This Row],[UnitCost]]</f>
        <v>4786.18</v>
      </c>
      <c r="T515">
        <f>Table1[[#This Row],[OrderQuantity]]*Table1[[#This Row],[UnitPrice]]*(1-Table1[[#This Row],[DiscountApplied]]) - (Table1[[#This Row],[OrderQuantity]]*Table1[[#This Row],[UnitCost]])</f>
        <v>1988.0560000000014</v>
      </c>
      <c r="U515">
        <f>DATEDIF(Table1[[#This Row],[ShipDate]],Table1[[#This Row],[DeliveryDate]],"d")</f>
        <v>6</v>
      </c>
      <c r="V515" t="str">
        <f t="shared" si="17"/>
        <v>On Time</v>
      </c>
    </row>
    <row r="516" spans="2:22" x14ac:dyDescent="0.3">
      <c r="B516" t="str">
        <f t="shared" si="16"/>
        <v>SO-000615</v>
      </c>
      <c r="C516" t="s">
        <v>19</v>
      </c>
      <c r="D516" t="s">
        <v>17</v>
      </c>
      <c r="E516" s="1">
        <v>43200</v>
      </c>
      <c r="F516" s="1">
        <v>43312</v>
      </c>
      <c r="G516" s="1">
        <v>43335</v>
      </c>
      <c r="H516" s="1">
        <v>43345</v>
      </c>
      <c r="I516" t="s">
        <v>18</v>
      </c>
      <c r="J516">
        <v>17</v>
      </c>
      <c r="K516">
        <v>29</v>
      </c>
      <c r="L516">
        <v>226</v>
      </c>
      <c r="M516">
        <v>17</v>
      </c>
      <c r="N516">
        <v>2</v>
      </c>
      <c r="O516">
        <v>0.2</v>
      </c>
      <c r="P516">
        <v>854.25</v>
      </c>
      <c r="Q516">
        <v>1139</v>
      </c>
      <c r="R516">
        <f>Table1[[#This Row],[OrderQuantity]]*Table1[[#This Row],[UnitPrice]]</f>
        <v>2278</v>
      </c>
      <c r="S516">
        <f>Table1[[#This Row],[OrderQuantity]]*Table1[[#This Row],[UnitCost]]</f>
        <v>1708.5</v>
      </c>
      <c r="T516">
        <f>Table1[[#This Row],[OrderQuantity]]*Table1[[#This Row],[UnitPrice]]*(1-Table1[[#This Row],[DiscountApplied]]) - (Table1[[#This Row],[OrderQuantity]]*Table1[[#This Row],[UnitCost]])</f>
        <v>113.90000000000009</v>
      </c>
      <c r="U516">
        <f>DATEDIF(Table1[[#This Row],[ShipDate]],Table1[[#This Row],[DeliveryDate]],"d")</f>
        <v>10</v>
      </c>
      <c r="V516" t="str">
        <f t="shared" si="17"/>
        <v>Late</v>
      </c>
    </row>
    <row r="517" spans="2:22" x14ac:dyDescent="0.3">
      <c r="B517" t="str">
        <f t="shared" si="16"/>
        <v>SO-000616</v>
      </c>
      <c r="C517" t="s">
        <v>16</v>
      </c>
      <c r="D517" t="s">
        <v>24</v>
      </c>
      <c r="E517" s="1">
        <v>43200</v>
      </c>
      <c r="F517" s="1">
        <v>43312</v>
      </c>
      <c r="G517" s="1">
        <v>43318</v>
      </c>
      <c r="H517" s="1">
        <v>43326</v>
      </c>
      <c r="I517" t="s">
        <v>18</v>
      </c>
      <c r="J517">
        <v>10</v>
      </c>
      <c r="K517">
        <v>16</v>
      </c>
      <c r="L517">
        <v>33</v>
      </c>
      <c r="M517">
        <v>10</v>
      </c>
      <c r="N517">
        <v>8</v>
      </c>
      <c r="O517">
        <v>0.08</v>
      </c>
      <c r="P517">
        <v>3041.53</v>
      </c>
      <c r="Q517">
        <v>5849.1</v>
      </c>
      <c r="R517">
        <f>Table1[[#This Row],[OrderQuantity]]*Table1[[#This Row],[UnitPrice]]</f>
        <v>46792.800000000003</v>
      </c>
      <c r="S517">
        <f>Table1[[#This Row],[OrderQuantity]]*Table1[[#This Row],[UnitCost]]</f>
        <v>24332.240000000002</v>
      </c>
      <c r="T517">
        <f>Table1[[#This Row],[OrderQuantity]]*Table1[[#This Row],[UnitPrice]]*(1-Table1[[#This Row],[DiscountApplied]]) - (Table1[[#This Row],[OrderQuantity]]*Table1[[#This Row],[UnitCost]])</f>
        <v>18717.136000000002</v>
      </c>
      <c r="U517">
        <f>DATEDIF(Table1[[#This Row],[ShipDate]],Table1[[#This Row],[DeliveryDate]],"d")</f>
        <v>8</v>
      </c>
      <c r="V517" t="str">
        <f t="shared" si="17"/>
        <v>Late</v>
      </c>
    </row>
    <row r="518" spans="2:22" x14ac:dyDescent="0.3">
      <c r="B518" t="str">
        <f t="shared" si="16"/>
        <v>SO-000617</v>
      </c>
      <c r="C518" t="s">
        <v>19</v>
      </c>
      <c r="D518" t="s">
        <v>26</v>
      </c>
      <c r="E518" s="1">
        <v>43200</v>
      </c>
      <c r="F518" s="1">
        <v>43312</v>
      </c>
      <c r="G518" s="1">
        <v>43316</v>
      </c>
      <c r="H518" s="1">
        <v>43323</v>
      </c>
      <c r="I518" t="s">
        <v>18</v>
      </c>
      <c r="J518">
        <v>16</v>
      </c>
      <c r="K518">
        <v>21</v>
      </c>
      <c r="L518">
        <v>68</v>
      </c>
      <c r="M518">
        <v>2</v>
      </c>
      <c r="N518">
        <v>4</v>
      </c>
      <c r="O518">
        <v>0.08</v>
      </c>
      <c r="P518">
        <v>1222.8800000000001</v>
      </c>
      <c r="Q518">
        <v>2264.6</v>
      </c>
      <c r="R518">
        <f>Table1[[#This Row],[OrderQuantity]]*Table1[[#This Row],[UnitPrice]]</f>
        <v>9058.4</v>
      </c>
      <c r="S518">
        <f>Table1[[#This Row],[OrderQuantity]]*Table1[[#This Row],[UnitCost]]</f>
        <v>4891.5200000000004</v>
      </c>
      <c r="T518">
        <f>Table1[[#This Row],[OrderQuantity]]*Table1[[#This Row],[UnitPrice]]*(1-Table1[[#This Row],[DiscountApplied]]) - (Table1[[#This Row],[OrderQuantity]]*Table1[[#This Row],[UnitCost]])</f>
        <v>3442.2079999999987</v>
      </c>
      <c r="U518">
        <f>DATEDIF(Table1[[#This Row],[ShipDate]],Table1[[#This Row],[DeliveryDate]],"d")</f>
        <v>7</v>
      </c>
      <c r="V518" t="str">
        <f t="shared" si="17"/>
        <v>On Time</v>
      </c>
    </row>
    <row r="519" spans="2:22" x14ac:dyDescent="0.3">
      <c r="B519" t="str">
        <f t="shared" si="16"/>
        <v>SO-000618</v>
      </c>
      <c r="C519" t="s">
        <v>16</v>
      </c>
      <c r="D519" t="s">
        <v>20</v>
      </c>
      <c r="E519" s="1">
        <v>43200</v>
      </c>
      <c r="F519" s="1">
        <v>43312</v>
      </c>
      <c r="G519" s="1">
        <v>43330</v>
      </c>
      <c r="H519" s="1">
        <v>43337</v>
      </c>
      <c r="I519" t="s">
        <v>18</v>
      </c>
      <c r="J519">
        <v>11</v>
      </c>
      <c r="K519">
        <v>26</v>
      </c>
      <c r="L519">
        <v>105</v>
      </c>
      <c r="M519">
        <v>26</v>
      </c>
      <c r="N519">
        <v>7</v>
      </c>
      <c r="O519">
        <v>0.08</v>
      </c>
      <c r="P519">
        <v>889.22</v>
      </c>
      <c r="Q519">
        <v>1125.5999999999999</v>
      </c>
      <c r="R519">
        <f>Table1[[#This Row],[OrderQuantity]]*Table1[[#This Row],[UnitPrice]]</f>
        <v>7879.1999999999989</v>
      </c>
      <c r="S519">
        <f>Table1[[#This Row],[OrderQuantity]]*Table1[[#This Row],[UnitCost]]</f>
        <v>6224.54</v>
      </c>
      <c r="T519">
        <f>Table1[[#This Row],[OrderQuantity]]*Table1[[#This Row],[UnitPrice]]*(1-Table1[[#This Row],[DiscountApplied]]) - (Table1[[#This Row],[OrderQuantity]]*Table1[[#This Row],[UnitCost]])</f>
        <v>1024.3239999999996</v>
      </c>
      <c r="U519">
        <f>DATEDIF(Table1[[#This Row],[ShipDate]],Table1[[#This Row],[DeliveryDate]],"d")</f>
        <v>7</v>
      </c>
      <c r="V519" t="str">
        <f t="shared" si="17"/>
        <v>On Time</v>
      </c>
    </row>
    <row r="520" spans="2:22" x14ac:dyDescent="0.3">
      <c r="B520" t="str">
        <f t="shared" si="16"/>
        <v>SO-000619</v>
      </c>
      <c r="C520" t="s">
        <v>19</v>
      </c>
      <c r="D520" t="s">
        <v>24</v>
      </c>
      <c r="E520" s="1">
        <v>43200</v>
      </c>
      <c r="F520" s="1">
        <v>43312</v>
      </c>
      <c r="G520" s="1">
        <v>43323</v>
      </c>
      <c r="H520" s="1">
        <v>43327</v>
      </c>
      <c r="I520" t="s">
        <v>18</v>
      </c>
      <c r="J520">
        <v>17</v>
      </c>
      <c r="K520">
        <v>37</v>
      </c>
      <c r="L520">
        <v>7</v>
      </c>
      <c r="M520">
        <v>20</v>
      </c>
      <c r="N520">
        <v>7</v>
      </c>
      <c r="O520">
        <v>0.05</v>
      </c>
      <c r="P520">
        <v>755.09</v>
      </c>
      <c r="Q520">
        <v>1078.7</v>
      </c>
      <c r="R520">
        <f>Table1[[#This Row],[OrderQuantity]]*Table1[[#This Row],[UnitPrice]]</f>
        <v>7550.9000000000005</v>
      </c>
      <c r="S520">
        <f>Table1[[#This Row],[OrderQuantity]]*Table1[[#This Row],[UnitCost]]</f>
        <v>5285.63</v>
      </c>
      <c r="T520">
        <f>Table1[[#This Row],[OrderQuantity]]*Table1[[#This Row],[UnitPrice]]*(1-Table1[[#This Row],[DiscountApplied]]) - (Table1[[#This Row],[OrderQuantity]]*Table1[[#This Row],[UnitCost]])</f>
        <v>1887.7250000000004</v>
      </c>
      <c r="U520">
        <f>DATEDIF(Table1[[#This Row],[ShipDate]],Table1[[#This Row],[DeliveryDate]],"d")</f>
        <v>4</v>
      </c>
      <c r="V520" t="str">
        <f t="shared" si="17"/>
        <v>On Time</v>
      </c>
    </row>
    <row r="521" spans="2:22" x14ac:dyDescent="0.3">
      <c r="B521" t="str">
        <f t="shared" si="16"/>
        <v>SO-000620</v>
      </c>
      <c r="C521" t="s">
        <v>22</v>
      </c>
      <c r="D521" t="s">
        <v>24</v>
      </c>
      <c r="E521" s="1">
        <v>43200</v>
      </c>
      <c r="F521" s="1">
        <v>43312</v>
      </c>
      <c r="G521" s="1">
        <v>43326</v>
      </c>
      <c r="H521" s="1">
        <v>43334</v>
      </c>
      <c r="I521" t="s">
        <v>18</v>
      </c>
      <c r="J521">
        <v>28</v>
      </c>
      <c r="K521">
        <v>23</v>
      </c>
      <c r="L521">
        <v>57</v>
      </c>
      <c r="M521">
        <v>16</v>
      </c>
      <c r="N521">
        <v>4</v>
      </c>
      <c r="O521">
        <v>0.15</v>
      </c>
      <c r="P521">
        <v>1635.6</v>
      </c>
      <c r="Q521">
        <v>2405.3000000000002</v>
      </c>
      <c r="R521">
        <f>Table1[[#This Row],[OrderQuantity]]*Table1[[#This Row],[UnitPrice]]</f>
        <v>9621.2000000000007</v>
      </c>
      <c r="S521">
        <f>Table1[[#This Row],[OrderQuantity]]*Table1[[#This Row],[UnitCost]]</f>
        <v>6542.4</v>
      </c>
      <c r="T521">
        <f>Table1[[#This Row],[OrderQuantity]]*Table1[[#This Row],[UnitPrice]]*(1-Table1[[#This Row],[DiscountApplied]]) - (Table1[[#This Row],[OrderQuantity]]*Table1[[#This Row],[UnitCost]])</f>
        <v>1635.6200000000008</v>
      </c>
      <c r="U521">
        <f>DATEDIF(Table1[[#This Row],[ShipDate]],Table1[[#This Row],[DeliveryDate]],"d")</f>
        <v>8</v>
      </c>
      <c r="V521" t="str">
        <f t="shared" si="17"/>
        <v>Late</v>
      </c>
    </row>
    <row r="522" spans="2:22" x14ac:dyDescent="0.3">
      <c r="B522" t="str">
        <f t="shared" si="16"/>
        <v>SO-000621</v>
      </c>
      <c r="C522" t="s">
        <v>16</v>
      </c>
      <c r="D522" t="s">
        <v>20</v>
      </c>
      <c r="E522" s="1">
        <v>43200</v>
      </c>
      <c r="F522" s="1">
        <v>43312</v>
      </c>
      <c r="G522" s="1">
        <v>43340</v>
      </c>
      <c r="H522" s="1">
        <v>43347</v>
      </c>
      <c r="I522" t="s">
        <v>18</v>
      </c>
      <c r="J522">
        <v>7</v>
      </c>
      <c r="K522">
        <v>17</v>
      </c>
      <c r="L522">
        <v>155</v>
      </c>
      <c r="M522">
        <v>4</v>
      </c>
      <c r="N522">
        <v>1</v>
      </c>
      <c r="O522">
        <v>0.05</v>
      </c>
      <c r="P522">
        <v>707.52</v>
      </c>
      <c r="Q522">
        <v>1072</v>
      </c>
      <c r="R522">
        <f>Table1[[#This Row],[OrderQuantity]]*Table1[[#This Row],[UnitPrice]]</f>
        <v>1072</v>
      </c>
      <c r="S522">
        <f>Table1[[#This Row],[OrderQuantity]]*Table1[[#This Row],[UnitCost]]</f>
        <v>707.52</v>
      </c>
      <c r="T522">
        <f>Table1[[#This Row],[OrderQuantity]]*Table1[[#This Row],[UnitPrice]]*(1-Table1[[#This Row],[DiscountApplied]]) - (Table1[[#This Row],[OrderQuantity]]*Table1[[#This Row],[UnitCost]])</f>
        <v>310.88</v>
      </c>
      <c r="U522">
        <f>DATEDIF(Table1[[#This Row],[ShipDate]],Table1[[#This Row],[DeliveryDate]],"d")</f>
        <v>7</v>
      </c>
      <c r="V522" t="str">
        <f t="shared" si="17"/>
        <v>On Time</v>
      </c>
    </row>
    <row r="523" spans="2:22" x14ac:dyDescent="0.3">
      <c r="B523" t="str">
        <f t="shared" si="16"/>
        <v>SO-000622</v>
      </c>
      <c r="C523" t="s">
        <v>21</v>
      </c>
      <c r="D523" t="s">
        <v>20</v>
      </c>
      <c r="E523" s="1">
        <v>43200</v>
      </c>
      <c r="F523" s="1">
        <v>43313</v>
      </c>
      <c r="G523" s="1">
        <v>43333</v>
      </c>
      <c r="H523" s="1">
        <v>43334</v>
      </c>
      <c r="I523" t="s">
        <v>18</v>
      </c>
      <c r="J523">
        <v>23</v>
      </c>
      <c r="K523">
        <v>4</v>
      </c>
      <c r="L523">
        <v>202</v>
      </c>
      <c r="M523">
        <v>26</v>
      </c>
      <c r="N523">
        <v>1</v>
      </c>
      <c r="O523">
        <v>0.3</v>
      </c>
      <c r="P523">
        <v>3369.16</v>
      </c>
      <c r="Q523">
        <v>5808.9</v>
      </c>
      <c r="R523">
        <f>Table1[[#This Row],[OrderQuantity]]*Table1[[#This Row],[UnitPrice]]</f>
        <v>5808.9</v>
      </c>
      <c r="S523">
        <f>Table1[[#This Row],[OrderQuantity]]*Table1[[#This Row],[UnitCost]]</f>
        <v>3369.16</v>
      </c>
      <c r="T523">
        <f>Table1[[#This Row],[OrderQuantity]]*Table1[[#This Row],[UnitPrice]]*(1-Table1[[#This Row],[DiscountApplied]]) - (Table1[[#This Row],[OrderQuantity]]*Table1[[#This Row],[UnitCost]])</f>
        <v>697.06999999999971</v>
      </c>
      <c r="U523">
        <f>DATEDIF(Table1[[#This Row],[ShipDate]],Table1[[#This Row],[DeliveryDate]],"d")</f>
        <v>1</v>
      </c>
      <c r="V523" t="str">
        <f t="shared" si="17"/>
        <v>On Time</v>
      </c>
    </row>
    <row r="524" spans="2:22" x14ac:dyDescent="0.3">
      <c r="B524" t="str">
        <f t="shared" si="16"/>
        <v>SO-000623</v>
      </c>
      <c r="C524" t="s">
        <v>16</v>
      </c>
      <c r="D524" t="s">
        <v>17</v>
      </c>
      <c r="E524" s="1">
        <v>43200</v>
      </c>
      <c r="F524" s="1">
        <v>43313</v>
      </c>
      <c r="G524" s="1">
        <v>43332</v>
      </c>
      <c r="H524" s="1">
        <v>43335</v>
      </c>
      <c r="I524" t="s">
        <v>18</v>
      </c>
      <c r="J524">
        <v>1</v>
      </c>
      <c r="K524">
        <v>21</v>
      </c>
      <c r="L524">
        <v>205</v>
      </c>
      <c r="M524">
        <v>19</v>
      </c>
      <c r="N524">
        <v>6</v>
      </c>
      <c r="O524">
        <v>0.2</v>
      </c>
      <c r="P524">
        <v>1845.31</v>
      </c>
      <c r="Q524">
        <v>3926.2</v>
      </c>
      <c r="R524">
        <f>Table1[[#This Row],[OrderQuantity]]*Table1[[#This Row],[UnitPrice]]</f>
        <v>23557.199999999997</v>
      </c>
      <c r="S524">
        <f>Table1[[#This Row],[OrderQuantity]]*Table1[[#This Row],[UnitCost]]</f>
        <v>11071.86</v>
      </c>
      <c r="T524">
        <f>Table1[[#This Row],[OrderQuantity]]*Table1[[#This Row],[UnitPrice]]*(1-Table1[[#This Row],[DiscountApplied]]) - (Table1[[#This Row],[OrderQuantity]]*Table1[[#This Row],[UnitCost]])</f>
        <v>7773.8999999999978</v>
      </c>
      <c r="U524">
        <f>DATEDIF(Table1[[#This Row],[ShipDate]],Table1[[#This Row],[DeliveryDate]],"d")</f>
        <v>3</v>
      </c>
      <c r="V524" t="str">
        <f t="shared" si="17"/>
        <v>On Time</v>
      </c>
    </row>
    <row r="525" spans="2:22" x14ac:dyDescent="0.3">
      <c r="B525" t="str">
        <f t="shared" si="16"/>
        <v>SO-000624</v>
      </c>
      <c r="C525" t="s">
        <v>21</v>
      </c>
      <c r="D525" t="s">
        <v>23</v>
      </c>
      <c r="E525" s="1">
        <v>43200</v>
      </c>
      <c r="F525" s="1">
        <v>43313</v>
      </c>
      <c r="G525" s="1">
        <v>43319</v>
      </c>
      <c r="H525" s="1">
        <v>43327</v>
      </c>
      <c r="I525" t="s">
        <v>18</v>
      </c>
      <c r="J525">
        <v>23</v>
      </c>
      <c r="K525">
        <v>29</v>
      </c>
      <c r="L525">
        <v>287</v>
      </c>
      <c r="M525">
        <v>38</v>
      </c>
      <c r="N525">
        <v>8</v>
      </c>
      <c r="O525">
        <v>0.1</v>
      </c>
      <c r="P525">
        <v>160.80000000000001</v>
      </c>
      <c r="Q525">
        <v>201</v>
      </c>
      <c r="R525">
        <f>Table1[[#This Row],[OrderQuantity]]*Table1[[#This Row],[UnitPrice]]</f>
        <v>1608</v>
      </c>
      <c r="S525">
        <f>Table1[[#This Row],[OrderQuantity]]*Table1[[#This Row],[UnitCost]]</f>
        <v>1286.4000000000001</v>
      </c>
      <c r="T525">
        <f>Table1[[#This Row],[OrderQuantity]]*Table1[[#This Row],[UnitPrice]]*(1-Table1[[#This Row],[DiscountApplied]]) - (Table1[[#This Row],[OrderQuantity]]*Table1[[#This Row],[UnitCost]])</f>
        <v>160.79999999999995</v>
      </c>
      <c r="U525">
        <f>DATEDIF(Table1[[#This Row],[ShipDate]],Table1[[#This Row],[DeliveryDate]],"d")</f>
        <v>8</v>
      </c>
      <c r="V525" t="str">
        <f t="shared" si="17"/>
        <v>Late</v>
      </c>
    </row>
    <row r="526" spans="2:22" x14ac:dyDescent="0.3">
      <c r="B526" t="str">
        <f t="shared" si="16"/>
        <v>SO-000625</v>
      </c>
      <c r="C526" t="s">
        <v>19</v>
      </c>
      <c r="D526" t="s">
        <v>24</v>
      </c>
      <c r="E526" s="1">
        <v>43200</v>
      </c>
      <c r="F526" s="1">
        <v>43313</v>
      </c>
      <c r="G526" s="1">
        <v>43334</v>
      </c>
      <c r="H526" s="1">
        <v>43341</v>
      </c>
      <c r="I526" t="s">
        <v>18</v>
      </c>
      <c r="J526">
        <v>20</v>
      </c>
      <c r="K526">
        <v>39</v>
      </c>
      <c r="L526">
        <v>16</v>
      </c>
      <c r="M526">
        <v>27</v>
      </c>
      <c r="N526">
        <v>1</v>
      </c>
      <c r="O526">
        <v>0.1</v>
      </c>
      <c r="P526">
        <v>1430.85</v>
      </c>
      <c r="Q526">
        <v>1882.7</v>
      </c>
      <c r="R526">
        <f>Table1[[#This Row],[OrderQuantity]]*Table1[[#This Row],[UnitPrice]]</f>
        <v>1882.7</v>
      </c>
      <c r="S526">
        <f>Table1[[#This Row],[OrderQuantity]]*Table1[[#This Row],[UnitCost]]</f>
        <v>1430.85</v>
      </c>
      <c r="T526">
        <f>Table1[[#This Row],[OrderQuantity]]*Table1[[#This Row],[UnitPrice]]*(1-Table1[[#This Row],[DiscountApplied]]) - (Table1[[#This Row],[OrderQuantity]]*Table1[[#This Row],[UnitCost]])</f>
        <v>263.58000000000015</v>
      </c>
      <c r="U526">
        <f>DATEDIF(Table1[[#This Row],[ShipDate]],Table1[[#This Row],[DeliveryDate]],"d")</f>
        <v>7</v>
      </c>
      <c r="V526" t="str">
        <f t="shared" si="17"/>
        <v>On Time</v>
      </c>
    </row>
    <row r="527" spans="2:22" x14ac:dyDescent="0.3">
      <c r="B527" t="str">
        <f t="shared" si="16"/>
        <v>SO-000626</v>
      </c>
      <c r="C527" t="s">
        <v>22</v>
      </c>
      <c r="D527" t="s">
        <v>20</v>
      </c>
      <c r="E527" s="1">
        <v>43200</v>
      </c>
      <c r="F527" s="1">
        <v>43313</v>
      </c>
      <c r="G527" s="1">
        <v>43328</v>
      </c>
      <c r="H527" s="1">
        <v>43336</v>
      </c>
      <c r="I527" t="s">
        <v>18</v>
      </c>
      <c r="J527">
        <v>25</v>
      </c>
      <c r="K527">
        <v>30</v>
      </c>
      <c r="L527">
        <v>149</v>
      </c>
      <c r="M527">
        <v>22</v>
      </c>
      <c r="N527">
        <v>6</v>
      </c>
      <c r="O527">
        <v>0.05</v>
      </c>
      <c r="P527">
        <v>1089.02</v>
      </c>
      <c r="Q527">
        <v>2532.6</v>
      </c>
      <c r="R527">
        <f>Table1[[#This Row],[OrderQuantity]]*Table1[[#This Row],[UnitPrice]]</f>
        <v>15195.599999999999</v>
      </c>
      <c r="S527">
        <f>Table1[[#This Row],[OrderQuantity]]*Table1[[#This Row],[UnitCost]]</f>
        <v>6534.12</v>
      </c>
      <c r="T527">
        <f>Table1[[#This Row],[OrderQuantity]]*Table1[[#This Row],[UnitPrice]]*(1-Table1[[#This Row],[DiscountApplied]]) - (Table1[[#This Row],[OrderQuantity]]*Table1[[#This Row],[UnitCost]])</f>
        <v>7901.699999999998</v>
      </c>
      <c r="U527">
        <f>DATEDIF(Table1[[#This Row],[ShipDate]],Table1[[#This Row],[DeliveryDate]],"d")</f>
        <v>8</v>
      </c>
      <c r="V527" t="str">
        <f t="shared" si="17"/>
        <v>Late</v>
      </c>
    </row>
    <row r="528" spans="2:22" x14ac:dyDescent="0.3">
      <c r="B528" t="str">
        <f t="shared" si="16"/>
        <v>SO-000627</v>
      </c>
      <c r="C528" t="s">
        <v>19</v>
      </c>
      <c r="D528" t="s">
        <v>24</v>
      </c>
      <c r="E528" s="1">
        <v>43200</v>
      </c>
      <c r="F528" s="1">
        <v>43313</v>
      </c>
      <c r="G528" s="1">
        <v>43317</v>
      </c>
      <c r="H528" s="1">
        <v>43325</v>
      </c>
      <c r="I528" t="s">
        <v>18</v>
      </c>
      <c r="J528">
        <v>18</v>
      </c>
      <c r="K528">
        <v>33</v>
      </c>
      <c r="L528">
        <v>22</v>
      </c>
      <c r="M528">
        <v>31</v>
      </c>
      <c r="N528">
        <v>8</v>
      </c>
      <c r="O528">
        <v>0.05</v>
      </c>
      <c r="P528">
        <v>135.01</v>
      </c>
      <c r="Q528">
        <v>207.7</v>
      </c>
      <c r="R528">
        <f>Table1[[#This Row],[OrderQuantity]]*Table1[[#This Row],[UnitPrice]]</f>
        <v>1661.6</v>
      </c>
      <c r="S528">
        <f>Table1[[#This Row],[OrderQuantity]]*Table1[[#This Row],[UnitCost]]</f>
        <v>1080.08</v>
      </c>
      <c r="T528">
        <f>Table1[[#This Row],[OrderQuantity]]*Table1[[#This Row],[UnitPrice]]*(1-Table1[[#This Row],[DiscountApplied]]) - (Table1[[#This Row],[OrderQuantity]]*Table1[[#This Row],[UnitCost]])</f>
        <v>498.43999999999983</v>
      </c>
      <c r="U528">
        <f>DATEDIF(Table1[[#This Row],[ShipDate]],Table1[[#This Row],[DeliveryDate]],"d")</f>
        <v>8</v>
      </c>
      <c r="V528" t="str">
        <f t="shared" si="17"/>
        <v>Late</v>
      </c>
    </row>
    <row r="529" spans="2:22" x14ac:dyDescent="0.3">
      <c r="B529" t="str">
        <f t="shared" si="16"/>
        <v>SO-000628</v>
      </c>
      <c r="C529" t="s">
        <v>19</v>
      </c>
      <c r="D529" t="s">
        <v>20</v>
      </c>
      <c r="E529" s="1">
        <v>43200</v>
      </c>
      <c r="F529" s="1">
        <v>43313</v>
      </c>
      <c r="G529" s="1">
        <v>43336</v>
      </c>
      <c r="H529" s="1">
        <v>43342</v>
      </c>
      <c r="I529" t="s">
        <v>18</v>
      </c>
      <c r="J529">
        <v>20</v>
      </c>
      <c r="K529">
        <v>41</v>
      </c>
      <c r="L529">
        <v>115</v>
      </c>
      <c r="M529">
        <v>10</v>
      </c>
      <c r="N529">
        <v>6</v>
      </c>
      <c r="O529">
        <v>0.2</v>
      </c>
      <c r="P529">
        <v>180.9</v>
      </c>
      <c r="Q529">
        <v>241.2</v>
      </c>
      <c r="R529">
        <f>Table1[[#This Row],[OrderQuantity]]*Table1[[#This Row],[UnitPrice]]</f>
        <v>1447.1999999999998</v>
      </c>
      <c r="S529">
        <f>Table1[[#This Row],[OrderQuantity]]*Table1[[#This Row],[UnitCost]]</f>
        <v>1085.4000000000001</v>
      </c>
      <c r="T529">
        <f>Table1[[#This Row],[OrderQuantity]]*Table1[[#This Row],[UnitPrice]]*(1-Table1[[#This Row],[DiscountApplied]]) - (Table1[[#This Row],[OrderQuantity]]*Table1[[#This Row],[UnitCost]])</f>
        <v>72.3599999999999</v>
      </c>
      <c r="U529">
        <f>DATEDIF(Table1[[#This Row],[ShipDate]],Table1[[#This Row],[DeliveryDate]],"d")</f>
        <v>6</v>
      </c>
      <c r="V529" t="str">
        <f t="shared" si="17"/>
        <v>On Time</v>
      </c>
    </row>
    <row r="530" spans="2:22" x14ac:dyDescent="0.3">
      <c r="B530" t="str">
        <f t="shared" si="16"/>
        <v>SO-000629</v>
      </c>
      <c r="C530" t="s">
        <v>16</v>
      </c>
      <c r="D530" t="s">
        <v>17</v>
      </c>
      <c r="E530" s="1">
        <v>43200</v>
      </c>
      <c r="F530" s="1">
        <v>43313</v>
      </c>
      <c r="G530" s="1">
        <v>43320</v>
      </c>
      <c r="H530" s="1">
        <v>43330</v>
      </c>
      <c r="I530" t="s">
        <v>18</v>
      </c>
      <c r="J530">
        <v>3</v>
      </c>
      <c r="K530">
        <v>21</v>
      </c>
      <c r="L530">
        <v>222</v>
      </c>
      <c r="M530">
        <v>11</v>
      </c>
      <c r="N530">
        <v>6</v>
      </c>
      <c r="O530">
        <v>0.08</v>
      </c>
      <c r="P530">
        <v>507.06</v>
      </c>
      <c r="Q530">
        <v>1152.4000000000001</v>
      </c>
      <c r="R530">
        <f>Table1[[#This Row],[OrderQuantity]]*Table1[[#This Row],[UnitPrice]]</f>
        <v>6914.4000000000005</v>
      </c>
      <c r="S530">
        <f>Table1[[#This Row],[OrderQuantity]]*Table1[[#This Row],[UnitCost]]</f>
        <v>3042.36</v>
      </c>
      <c r="T530">
        <f>Table1[[#This Row],[OrderQuantity]]*Table1[[#This Row],[UnitPrice]]*(1-Table1[[#This Row],[DiscountApplied]]) - (Table1[[#This Row],[OrderQuantity]]*Table1[[#This Row],[UnitCost]])</f>
        <v>3318.8880000000004</v>
      </c>
      <c r="U530">
        <f>DATEDIF(Table1[[#This Row],[ShipDate]],Table1[[#This Row],[DeliveryDate]],"d")</f>
        <v>10</v>
      </c>
      <c r="V530" t="str">
        <f t="shared" si="17"/>
        <v>Late</v>
      </c>
    </row>
    <row r="531" spans="2:22" x14ac:dyDescent="0.3">
      <c r="B531" t="str">
        <f t="shared" si="16"/>
        <v>SO-000630</v>
      </c>
      <c r="C531" t="s">
        <v>21</v>
      </c>
      <c r="D531" t="s">
        <v>20</v>
      </c>
      <c r="E531" s="1">
        <v>43200</v>
      </c>
      <c r="F531" s="1">
        <v>43314</v>
      </c>
      <c r="G531" s="1">
        <v>43333</v>
      </c>
      <c r="H531" s="1">
        <v>43340</v>
      </c>
      <c r="I531" t="s">
        <v>18</v>
      </c>
      <c r="J531">
        <v>20</v>
      </c>
      <c r="K531">
        <v>40</v>
      </c>
      <c r="L531">
        <v>190</v>
      </c>
      <c r="M531">
        <v>14</v>
      </c>
      <c r="N531">
        <v>5</v>
      </c>
      <c r="O531">
        <v>0.3</v>
      </c>
      <c r="P531">
        <v>2288.79</v>
      </c>
      <c r="Q531">
        <v>3879.3</v>
      </c>
      <c r="R531">
        <f>Table1[[#This Row],[OrderQuantity]]*Table1[[#This Row],[UnitPrice]]</f>
        <v>19396.5</v>
      </c>
      <c r="S531">
        <f>Table1[[#This Row],[OrderQuantity]]*Table1[[#This Row],[UnitCost]]</f>
        <v>11443.95</v>
      </c>
      <c r="T531">
        <f>Table1[[#This Row],[OrderQuantity]]*Table1[[#This Row],[UnitPrice]]*(1-Table1[[#This Row],[DiscountApplied]]) - (Table1[[#This Row],[OrderQuantity]]*Table1[[#This Row],[UnitCost]])</f>
        <v>2133.5999999999985</v>
      </c>
      <c r="U531">
        <f>DATEDIF(Table1[[#This Row],[ShipDate]],Table1[[#This Row],[DeliveryDate]],"d")</f>
        <v>7</v>
      </c>
      <c r="V531" t="str">
        <f t="shared" si="17"/>
        <v>On Time</v>
      </c>
    </row>
    <row r="532" spans="2:22" x14ac:dyDescent="0.3">
      <c r="B532" t="str">
        <f t="shared" si="16"/>
        <v>SO-000631</v>
      </c>
      <c r="C532" t="s">
        <v>19</v>
      </c>
      <c r="D532" t="s">
        <v>17</v>
      </c>
      <c r="E532" s="1">
        <v>43200</v>
      </c>
      <c r="F532" s="1">
        <v>43314</v>
      </c>
      <c r="G532" s="1">
        <v>43330</v>
      </c>
      <c r="H532" s="1">
        <v>43334</v>
      </c>
      <c r="I532" t="s">
        <v>18</v>
      </c>
      <c r="J532">
        <v>12</v>
      </c>
      <c r="K532">
        <v>37</v>
      </c>
      <c r="L532">
        <v>219</v>
      </c>
      <c r="M532">
        <v>7</v>
      </c>
      <c r="N532">
        <v>4</v>
      </c>
      <c r="O532">
        <v>0.1</v>
      </c>
      <c r="P532">
        <v>3170.04</v>
      </c>
      <c r="Q532">
        <v>3865.9</v>
      </c>
      <c r="R532">
        <f>Table1[[#This Row],[OrderQuantity]]*Table1[[#This Row],[UnitPrice]]</f>
        <v>15463.6</v>
      </c>
      <c r="S532">
        <f>Table1[[#This Row],[OrderQuantity]]*Table1[[#This Row],[UnitCost]]</f>
        <v>12680.16</v>
      </c>
      <c r="T532">
        <f>Table1[[#This Row],[OrderQuantity]]*Table1[[#This Row],[UnitPrice]]*(1-Table1[[#This Row],[DiscountApplied]]) - (Table1[[#This Row],[OrderQuantity]]*Table1[[#This Row],[UnitCost]])</f>
        <v>1237.08</v>
      </c>
      <c r="U532">
        <f>DATEDIF(Table1[[#This Row],[ShipDate]],Table1[[#This Row],[DeliveryDate]],"d")</f>
        <v>4</v>
      </c>
      <c r="V532" t="str">
        <f t="shared" si="17"/>
        <v>On Time</v>
      </c>
    </row>
    <row r="533" spans="2:22" x14ac:dyDescent="0.3">
      <c r="B533" t="str">
        <f t="shared" si="16"/>
        <v>SO-000632</v>
      </c>
      <c r="C533" t="s">
        <v>19</v>
      </c>
      <c r="D533" t="s">
        <v>20</v>
      </c>
      <c r="E533" s="1">
        <v>43200</v>
      </c>
      <c r="F533" s="1">
        <v>43314</v>
      </c>
      <c r="G533" s="1">
        <v>43338</v>
      </c>
      <c r="H533" s="1">
        <v>43346</v>
      </c>
      <c r="I533" t="s">
        <v>18</v>
      </c>
      <c r="J533">
        <v>19</v>
      </c>
      <c r="K533">
        <v>35</v>
      </c>
      <c r="L533">
        <v>121</v>
      </c>
      <c r="M533">
        <v>6</v>
      </c>
      <c r="N533">
        <v>6</v>
      </c>
      <c r="O533">
        <v>0.08</v>
      </c>
      <c r="P533">
        <v>1248.3399999999999</v>
      </c>
      <c r="Q533">
        <v>1835.8</v>
      </c>
      <c r="R533">
        <f>Table1[[#This Row],[OrderQuantity]]*Table1[[#This Row],[UnitPrice]]</f>
        <v>11014.8</v>
      </c>
      <c r="S533">
        <f>Table1[[#This Row],[OrderQuantity]]*Table1[[#This Row],[UnitCost]]</f>
        <v>7490.0399999999991</v>
      </c>
      <c r="T533">
        <f>Table1[[#This Row],[OrderQuantity]]*Table1[[#This Row],[UnitPrice]]*(1-Table1[[#This Row],[DiscountApplied]]) - (Table1[[#This Row],[OrderQuantity]]*Table1[[#This Row],[UnitCost]])</f>
        <v>2643.5760000000009</v>
      </c>
      <c r="U533">
        <f>DATEDIF(Table1[[#This Row],[ShipDate]],Table1[[#This Row],[DeliveryDate]],"d")</f>
        <v>8</v>
      </c>
      <c r="V533" t="str">
        <f t="shared" si="17"/>
        <v>Late</v>
      </c>
    </row>
    <row r="534" spans="2:22" x14ac:dyDescent="0.3">
      <c r="B534" t="str">
        <f t="shared" si="16"/>
        <v>SO-000633</v>
      </c>
      <c r="C534" t="s">
        <v>16</v>
      </c>
      <c r="D534" t="s">
        <v>25</v>
      </c>
      <c r="E534" s="1">
        <v>43200</v>
      </c>
      <c r="F534" s="1">
        <v>43314</v>
      </c>
      <c r="G534" s="1">
        <v>43332</v>
      </c>
      <c r="H534" s="1">
        <v>43341</v>
      </c>
      <c r="I534" t="s">
        <v>18</v>
      </c>
      <c r="J534">
        <v>8</v>
      </c>
      <c r="K534">
        <v>37</v>
      </c>
      <c r="L534">
        <v>334</v>
      </c>
      <c r="M534">
        <v>23</v>
      </c>
      <c r="N534">
        <v>5</v>
      </c>
      <c r="O534">
        <v>0.15</v>
      </c>
      <c r="P534">
        <v>180.57</v>
      </c>
      <c r="Q534">
        <v>234.5</v>
      </c>
      <c r="R534">
        <f>Table1[[#This Row],[OrderQuantity]]*Table1[[#This Row],[UnitPrice]]</f>
        <v>1172.5</v>
      </c>
      <c r="S534">
        <f>Table1[[#This Row],[OrderQuantity]]*Table1[[#This Row],[UnitCost]]</f>
        <v>902.84999999999991</v>
      </c>
      <c r="T534">
        <f>Table1[[#This Row],[OrderQuantity]]*Table1[[#This Row],[UnitPrice]]*(1-Table1[[#This Row],[DiscountApplied]]) - (Table1[[#This Row],[OrderQuantity]]*Table1[[#This Row],[UnitCost]])</f>
        <v>93.775000000000091</v>
      </c>
      <c r="U534">
        <f>DATEDIF(Table1[[#This Row],[ShipDate]],Table1[[#This Row],[DeliveryDate]],"d")</f>
        <v>9</v>
      </c>
      <c r="V534" t="str">
        <f t="shared" si="17"/>
        <v>Late</v>
      </c>
    </row>
    <row r="535" spans="2:22" x14ac:dyDescent="0.3">
      <c r="B535" t="str">
        <f t="shared" si="16"/>
        <v>SO-000634</v>
      </c>
      <c r="C535" t="s">
        <v>16</v>
      </c>
      <c r="D535" t="s">
        <v>23</v>
      </c>
      <c r="E535" s="1">
        <v>43200</v>
      </c>
      <c r="F535" s="1">
        <v>43314</v>
      </c>
      <c r="G535" s="1">
        <v>43327</v>
      </c>
      <c r="H535" s="1">
        <v>43334</v>
      </c>
      <c r="I535" t="s">
        <v>18</v>
      </c>
      <c r="J535">
        <v>7</v>
      </c>
      <c r="K535">
        <v>10</v>
      </c>
      <c r="L535">
        <v>283</v>
      </c>
      <c r="M535">
        <v>34</v>
      </c>
      <c r="N535">
        <v>2</v>
      </c>
      <c r="O535">
        <v>0.15</v>
      </c>
      <c r="P535">
        <v>507.26</v>
      </c>
      <c r="Q535">
        <v>757.1</v>
      </c>
      <c r="R535">
        <f>Table1[[#This Row],[OrderQuantity]]*Table1[[#This Row],[UnitPrice]]</f>
        <v>1514.2</v>
      </c>
      <c r="S535">
        <f>Table1[[#This Row],[OrderQuantity]]*Table1[[#This Row],[UnitCost]]</f>
        <v>1014.52</v>
      </c>
      <c r="T535">
        <f>Table1[[#This Row],[OrderQuantity]]*Table1[[#This Row],[UnitPrice]]*(1-Table1[[#This Row],[DiscountApplied]]) - (Table1[[#This Row],[OrderQuantity]]*Table1[[#This Row],[UnitCost]])</f>
        <v>272.54999999999995</v>
      </c>
      <c r="U535">
        <f>DATEDIF(Table1[[#This Row],[ShipDate]],Table1[[#This Row],[DeliveryDate]],"d")</f>
        <v>7</v>
      </c>
      <c r="V535" t="str">
        <f t="shared" si="17"/>
        <v>On Time</v>
      </c>
    </row>
    <row r="536" spans="2:22" x14ac:dyDescent="0.3">
      <c r="B536" t="str">
        <f t="shared" si="16"/>
        <v>SO-000635</v>
      </c>
      <c r="C536" t="s">
        <v>22</v>
      </c>
      <c r="D536" t="s">
        <v>17</v>
      </c>
      <c r="E536" s="1">
        <v>43200</v>
      </c>
      <c r="F536" s="1">
        <v>43314</v>
      </c>
      <c r="G536" s="1">
        <v>43332</v>
      </c>
      <c r="H536" s="1">
        <v>43333</v>
      </c>
      <c r="I536" t="s">
        <v>18</v>
      </c>
      <c r="J536">
        <v>26</v>
      </c>
      <c r="K536">
        <v>39</v>
      </c>
      <c r="L536">
        <v>212</v>
      </c>
      <c r="M536">
        <v>25</v>
      </c>
      <c r="N536">
        <v>8</v>
      </c>
      <c r="O536">
        <v>0.05</v>
      </c>
      <c r="P536">
        <v>703.5</v>
      </c>
      <c r="Q536">
        <v>1005</v>
      </c>
      <c r="R536">
        <f>Table1[[#This Row],[OrderQuantity]]*Table1[[#This Row],[UnitPrice]]</f>
        <v>8040</v>
      </c>
      <c r="S536">
        <f>Table1[[#This Row],[OrderQuantity]]*Table1[[#This Row],[UnitCost]]</f>
        <v>5628</v>
      </c>
      <c r="T536">
        <f>Table1[[#This Row],[OrderQuantity]]*Table1[[#This Row],[UnitPrice]]*(1-Table1[[#This Row],[DiscountApplied]]) - (Table1[[#This Row],[OrderQuantity]]*Table1[[#This Row],[UnitCost]])</f>
        <v>2010</v>
      </c>
      <c r="U536">
        <f>DATEDIF(Table1[[#This Row],[ShipDate]],Table1[[#This Row],[DeliveryDate]],"d")</f>
        <v>1</v>
      </c>
      <c r="V536" t="str">
        <f t="shared" si="17"/>
        <v>On Time</v>
      </c>
    </row>
    <row r="537" spans="2:22" x14ac:dyDescent="0.3">
      <c r="B537" t="str">
        <f t="shared" si="16"/>
        <v>SO-000636</v>
      </c>
      <c r="C537" t="s">
        <v>16</v>
      </c>
      <c r="D537" t="s">
        <v>20</v>
      </c>
      <c r="E537" s="1">
        <v>43200</v>
      </c>
      <c r="F537" s="1">
        <v>43315</v>
      </c>
      <c r="G537" s="1">
        <v>43326</v>
      </c>
      <c r="H537" s="1">
        <v>43332</v>
      </c>
      <c r="I537" t="s">
        <v>18</v>
      </c>
      <c r="J537">
        <v>10</v>
      </c>
      <c r="K537">
        <v>4</v>
      </c>
      <c r="L537">
        <v>159</v>
      </c>
      <c r="M537">
        <v>11</v>
      </c>
      <c r="N537">
        <v>2</v>
      </c>
      <c r="O537">
        <v>0.05</v>
      </c>
      <c r="P537">
        <v>5113.4399999999996</v>
      </c>
      <c r="Q537">
        <v>6391.8</v>
      </c>
      <c r="R537">
        <f>Table1[[#This Row],[OrderQuantity]]*Table1[[#This Row],[UnitPrice]]</f>
        <v>12783.6</v>
      </c>
      <c r="S537">
        <f>Table1[[#This Row],[OrderQuantity]]*Table1[[#This Row],[UnitCost]]</f>
        <v>10226.879999999999</v>
      </c>
      <c r="T537">
        <f>Table1[[#This Row],[OrderQuantity]]*Table1[[#This Row],[UnitPrice]]*(1-Table1[[#This Row],[DiscountApplied]]) - (Table1[[#This Row],[OrderQuantity]]*Table1[[#This Row],[UnitCost]])</f>
        <v>1917.5400000000009</v>
      </c>
      <c r="U537">
        <f>DATEDIF(Table1[[#This Row],[ShipDate]],Table1[[#This Row],[DeliveryDate]],"d")</f>
        <v>6</v>
      </c>
      <c r="V537" t="str">
        <f t="shared" si="17"/>
        <v>On Time</v>
      </c>
    </row>
    <row r="538" spans="2:22" x14ac:dyDescent="0.3">
      <c r="B538" t="str">
        <f t="shared" si="16"/>
        <v>SO-000637</v>
      </c>
      <c r="C538" t="s">
        <v>16</v>
      </c>
      <c r="D538" t="s">
        <v>23</v>
      </c>
      <c r="E538" s="1">
        <v>43200</v>
      </c>
      <c r="F538" s="1">
        <v>43315</v>
      </c>
      <c r="G538" s="1">
        <v>43323</v>
      </c>
      <c r="H538" s="1">
        <v>43330</v>
      </c>
      <c r="I538" t="s">
        <v>18</v>
      </c>
      <c r="J538">
        <v>3</v>
      </c>
      <c r="K538">
        <v>13</v>
      </c>
      <c r="L538">
        <v>269</v>
      </c>
      <c r="M538">
        <v>31</v>
      </c>
      <c r="N538">
        <v>8</v>
      </c>
      <c r="O538">
        <v>0.15</v>
      </c>
      <c r="P538">
        <v>1123.52</v>
      </c>
      <c r="Q538">
        <v>2740.3</v>
      </c>
      <c r="R538">
        <f>Table1[[#This Row],[OrderQuantity]]*Table1[[#This Row],[UnitPrice]]</f>
        <v>21922.400000000001</v>
      </c>
      <c r="S538">
        <f>Table1[[#This Row],[OrderQuantity]]*Table1[[#This Row],[UnitCost]]</f>
        <v>8988.16</v>
      </c>
      <c r="T538">
        <f>Table1[[#This Row],[OrderQuantity]]*Table1[[#This Row],[UnitPrice]]*(1-Table1[[#This Row],[DiscountApplied]]) - (Table1[[#This Row],[OrderQuantity]]*Table1[[#This Row],[UnitCost]])</f>
        <v>9645.880000000001</v>
      </c>
      <c r="U538">
        <f>DATEDIF(Table1[[#This Row],[ShipDate]],Table1[[#This Row],[DeliveryDate]],"d")</f>
        <v>7</v>
      </c>
      <c r="V538" t="str">
        <f t="shared" si="17"/>
        <v>On Time</v>
      </c>
    </row>
    <row r="539" spans="2:22" x14ac:dyDescent="0.3">
      <c r="B539" t="str">
        <f t="shared" si="16"/>
        <v>SO-000638</v>
      </c>
      <c r="C539" t="s">
        <v>19</v>
      </c>
      <c r="D539" t="s">
        <v>26</v>
      </c>
      <c r="E539" s="1">
        <v>43200</v>
      </c>
      <c r="F539" s="1">
        <v>43315</v>
      </c>
      <c r="G539" s="1">
        <v>43336</v>
      </c>
      <c r="H539" s="1">
        <v>43338</v>
      </c>
      <c r="I539" t="s">
        <v>18</v>
      </c>
      <c r="J539">
        <v>13</v>
      </c>
      <c r="K539">
        <v>48</v>
      </c>
      <c r="L539">
        <v>60</v>
      </c>
      <c r="M539">
        <v>40</v>
      </c>
      <c r="N539">
        <v>3</v>
      </c>
      <c r="O539">
        <v>0.15</v>
      </c>
      <c r="P539">
        <v>536.27</v>
      </c>
      <c r="Q539">
        <v>924.6</v>
      </c>
      <c r="R539">
        <f>Table1[[#This Row],[OrderQuantity]]*Table1[[#This Row],[UnitPrice]]</f>
        <v>2773.8</v>
      </c>
      <c r="S539">
        <f>Table1[[#This Row],[OrderQuantity]]*Table1[[#This Row],[UnitCost]]</f>
        <v>1608.81</v>
      </c>
      <c r="T539">
        <f>Table1[[#This Row],[OrderQuantity]]*Table1[[#This Row],[UnitPrice]]*(1-Table1[[#This Row],[DiscountApplied]]) - (Table1[[#This Row],[OrderQuantity]]*Table1[[#This Row],[UnitCost]])</f>
        <v>748.92000000000007</v>
      </c>
      <c r="U539">
        <f>DATEDIF(Table1[[#This Row],[ShipDate]],Table1[[#This Row],[DeliveryDate]],"d")</f>
        <v>2</v>
      </c>
      <c r="V539" t="str">
        <f t="shared" si="17"/>
        <v>On Time</v>
      </c>
    </row>
    <row r="540" spans="2:22" x14ac:dyDescent="0.3">
      <c r="B540" t="str">
        <f t="shared" si="16"/>
        <v>SO-000639</v>
      </c>
      <c r="C540" t="s">
        <v>16</v>
      </c>
      <c r="D540" t="s">
        <v>24</v>
      </c>
      <c r="E540" s="1">
        <v>43200</v>
      </c>
      <c r="F540" s="1">
        <v>43315</v>
      </c>
      <c r="G540" s="1">
        <v>43324</v>
      </c>
      <c r="H540" s="1">
        <v>43327</v>
      </c>
      <c r="I540" t="s">
        <v>18</v>
      </c>
      <c r="J540">
        <v>11</v>
      </c>
      <c r="K540">
        <v>41</v>
      </c>
      <c r="L540">
        <v>22</v>
      </c>
      <c r="M540">
        <v>16</v>
      </c>
      <c r="N540">
        <v>5</v>
      </c>
      <c r="O540">
        <v>0.15</v>
      </c>
      <c r="P540">
        <v>505.58</v>
      </c>
      <c r="Q540">
        <v>1031.8</v>
      </c>
      <c r="R540">
        <f>Table1[[#This Row],[OrderQuantity]]*Table1[[#This Row],[UnitPrice]]</f>
        <v>5159</v>
      </c>
      <c r="S540">
        <f>Table1[[#This Row],[OrderQuantity]]*Table1[[#This Row],[UnitCost]]</f>
        <v>2527.9</v>
      </c>
      <c r="T540">
        <f>Table1[[#This Row],[OrderQuantity]]*Table1[[#This Row],[UnitPrice]]*(1-Table1[[#This Row],[DiscountApplied]]) - (Table1[[#This Row],[OrderQuantity]]*Table1[[#This Row],[UnitCost]])</f>
        <v>1857.2499999999995</v>
      </c>
      <c r="U540">
        <f>DATEDIF(Table1[[#This Row],[ShipDate]],Table1[[#This Row],[DeliveryDate]],"d")</f>
        <v>3</v>
      </c>
      <c r="V540" t="str">
        <f t="shared" si="17"/>
        <v>On Time</v>
      </c>
    </row>
    <row r="541" spans="2:22" x14ac:dyDescent="0.3">
      <c r="B541" t="str">
        <f t="shared" si="16"/>
        <v>SO-000640</v>
      </c>
      <c r="C541" t="s">
        <v>21</v>
      </c>
      <c r="D541" t="s">
        <v>20</v>
      </c>
      <c r="E541" s="1">
        <v>43200</v>
      </c>
      <c r="F541" s="1">
        <v>43315</v>
      </c>
      <c r="G541" s="1">
        <v>43332</v>
      </c>
      <c r="H541" s="1">
        <v>43339</v>
      </c>
      <c r="I541" t="s">
        <v>18</v>
      </c>
      <c r="J541">
        <v>25</v>
      </c>
      <c r="K541">
        <v>11</v>
      </c>
      <c r="L541">
        <v>90</v>
      </c>
      <c r="M541">
        <v>21</v>
      </c>
      <c r="N541">
        <v>1</v>
      </c>
      <c r="O541">
        <v>0.2</v>
      </c>
      <c r="P541">
        <v>769.16</v>
      </c>
      <c r="Q541">
        <v>1098.8</v>
      </c>
      <c r="R541">
        <f>Table1[[#This Row],[OrderQuantity]]*Table1[[#This Row],[UnitPrice]]</f>
        <v>1098.8</v>
      </c>
      <c r="S541">
        <f>Table1[[#This Row],[OrderQuantity]]*Table1[[#This Row],[UnitCost]]</f>
        <v>769.16</v>
      </c>
      <c r="T541">
        <f>Table1[[#This Row],[OrderQuantity]]*Table1[[#This Row],[UnitPrice]]*(1-Table1[[#This Row],[DiscountApplied]]) - (Table1[[#This Row],[OrderQuantity]]*Table1[[#This Row],[UnitCost]])</f>
        <v>109.88</v>
      </c>
      <c r="U541">
        <f>DATEDIF(Table1[[#This Row],[ShipDate]],Table1[[#This Row],[DeliveryDate]],"d")</f>
        <v>7</v>
      </c>
      <c r="V541" t="str">
        <f t="shared" si="17"/>
        <v>On Time</v>
      </c>
    </row>
    <row r="542" spans="2:22" x14ac:dyDescent="0.3">
      <c r="B542" t="str">
        <f t="shared" si="16"/>
        <v>SO-000641</v>
      </c>
      <c r="C542" t="s">
        <v>22</v>
      </c>
      <c r="D542" t="s">
        <v>23</v>
      </c>
      <c r="E542" s="1">
        <v>43200</v>
      </c>
      <c r="F542" s="1">
        <v>43315</v>
      </c>
      <c r="G542" s="1">
        <v>43317</v>
      </c>
      <c r="H542" s="1">
        <v>43324</v>
      </c>
      <c r="I542" t="s">
        <v>18</v>
      </c>
      <c r="J542">
        <v>27</v>
      </c>
      <c r="K542">
        <v>10</v>
      </c>
      <c r="L542">
        <v>279</v>
      </c>
      <c r="M542">
        <v>18</v>
      </c>
      <c r="N542">
        <v>3</v>
      </c>
      <c r="O542">
        <v>0.05</v>
      </c>
      <c r="P542">
        <v>713.35</v>
      </c>
      <c r="Q542">
        <v>1132.3</v>
      </c>
      <c r="R542">
        <f>Table1[[#This Row],[OrderQuantity]]*Table1[[#This Row],[UnitPrice]]</f>
        <v>3396.8999999999996</v>
      </c>
      <c r="S542">
        <f>Table1[[#This Row],[OrderQuantity]]*Table1[[#This Row],[UnitCost]]</f>
        <v>2140.0500000000002</v>
      </c>
      <c r="T542">
        <f>Table1[[#This Row],[OrderQuantity]]*Table1[[#This Row],[UnitPrice]]*(1-Table1[[#This Row],[DiscountApplied]]) - (Table1[[#This Row],[OrderQuantity]]*Table1[[#This Row],[UnitCost]])</f>
        <v>1087.0049999999992</v>
      </c>
      <c r="U542">
        <f>DATEDIF(Table1[[#This Row],[ShipDate]],Table1[[#This Row],[DeliveryDate]],"d")</f>
        <v>7</v>
      </c>
      <c r="V542" t="str">
        <f t="shared" si="17"/>
        <v>On Time</v>
      </c>
    </row>
    <row r="543" spans="2:22" x14ac:dyDescent="0.3">
      <c r="B543" t="str">
        <f t="shared" si="16"/>
        <v>SO-000642</v>
      </c>
      <c r="C543" t="s">
        <v>21</v>
      </c>
      <c r="D543" t="s">
        <v>25</v>
      </c>
      <c r="E543" s="1">
        <v>43200</v>
      </c>
      <c r="F543" s="1">
        <v>43315</v>
      </c>
      <c r="G543" s="1">
        <v>43319</v>
      </c>
      <c r="H543" s="1">
        <v>43326</v>
      </c>
      <c r="I543" t="s">
        <v>18</v>
      </c>
      <c r="J543">
        <v>25</v>
      </c>
      <c r="K543">
        <v>12</v>
      </c>
      <c r="L543">
        <v>350</v>
      </c>
      <c r="M543">
        <v>45</v>
      </c>
      <c r="N543">
        <v>3</v>
      </c>
      <c r="O543">
        <v>0.05</v>
      </c>
      <c r="P543">
        <v>1602.64</v>
      </c>
      <c r="Q543">
        <v>2465.6</v>
      </c>
      <c r="R543">
        <f>Table1[[#This Row],[OrderQuantity]]*Table1[[#This Row],[UnitPrice]]</f>
        <v>7396.7999999999993</v>
      </c>
      <c r="S543">
        <f>Table1[[#This Row],[OrderQuantity]]*Table1[[#This Row],[UnitCost]]</f>
        <v>4807.92</v>
      </c>
      <c r="T543">
        <f>Table1[[#This Row],[OrderQuantity]]*Table1[[#This Row],[UnitPrice]]*(1-Table1[[#This Row],[DiscountApplied]]) - (Table1[[#This Row],[OrderQuantity]]*Table1[[#This Row],[UnitCost]])</f>
        <v>2219.0399999999991</v>
      </c>
      <c r="U543">
        <f>DATEDIF(Table1[[#This Row],[ShipDate]],Table1[[#This Row],[DeliveryDate]],"d")</f>
        <v>7</v>
      </c>
      <c r="V543" t="str">
        <f t="shared" si="17"/>
        <v>On Time</v>
      </c>
    </row>
    <row r="544" spans="2:22" x14ac:dyDescent="0.3">
      <c r="B544" t="str">
        <f t="shared" si="16"/>
        <v>SO-000643</v>
      </c>
      <c r="C544" t="s">
        <v>19</v>
      </c>
      <c r="D544" t="s">
        <v>20</v>
      </c>
      <c r="E544" s="1">
        <v>43200</v>
      </c>
      <c r="F544" s="1">
        <v>43315</v>
      </c>
      <c r="G544" s="1">
        <v>43320</v>
      </c>
      <c r="H544" s="1">
        <v>43326</v>
      </c>
      <c r="I544" t="s">
        <v>18</v>
      </c>
      <c r="J544">
        <v>17</v>
      </c>
      <c r="K544">
        <v>47</v>
      </c>
      <c r="L544">
        <v>127</v>
      </c>
      <c r="M544">
        <v>26</v>
      </c>
      <c r="N544">
        <v>6</v>
      </c>
      <c r="O544">
        <v>0.1</v>
      </c>
      <c r="P544">
        <v>462.3</v>
      </c>
      <c r="Q544">
        <v>1005</v>
      </c>
      <c r="R544">
        <f>Table1[[#This Row],[OrderQuantity]]*Table1[[#This Row],[UnitPrice]]</f>
        <v>6030</v>
      </c>
      <c r="S544">
        <f>Table1[[#This Row],[OrderQuantity]]*Table1[[#This Row],[UnitCost]]</f>
        <v>2773.8</v>
      </c>
      <c r="T544">
        <f>Table1[[#This Row],[OrderQuantity]]*Table1[[#This Row],[UnitPrice]]*(1-Table1[[#This Row],[DiscountApplied]]) - (Table1[[#This Row],[OrderQuantity]]*Table1[[#This Row],[UnitCost]])</f>
        <v>2653.2</v>
      </c>
      <c r="U544">
        <f>DATEDIF(Table1[[#This Row],[ShipDate]],Table1[[#This Row],[DeliveryDate]],"d")</f>
        <v>6</v>
      </c>
      <c r="V544" t="str">
        <f t="shared" si="17"/>
        <v>On Time</v>
      </c>
    </row>
    <row r="545" spans="2:22" x14ac:dyDescent="0.3">
      <c r="B545" t="str">
        <f t="shared" si="16"/>
        <v>SO-000644</v>
      </c>
      <c r="C545" t="s">
        <v>16</v>
      </c>
      <c r="D545" t="s">
        <v>17</v>
      </c>
      <c r="E545" s="1">
        <v>43200</v>
      </c>
      <c r="F545" s="1">
        <v>43316</v>
      </c>
      <c r="G545" s="1">
        <v>43329</v>
      </c>
      <c r="H545" s="1">
        <v>43333</v>
      </c>
      <c r="I545" t="s">
        <v>18</v>
      </c>
      <c r="J545">
        <v>1</v>
      </c>
      <c r="K545">
        <v>13</v>
      </c>
      <c r="L545">
        <v>252</v>
      </c>
      <c r="M545">
        <v>17</v>
      </c>
      <c r="N545">
        <v>2</v>
      </c>
      <c r="O545">
        <v>0.1</v>
      </c>
      <c r="P545">
        <v>1021.88</v>
      </c>
      <c r="Q545">
        <v>1246.2</v>
      </c>
      <c r="R545">
        <f>Table1[[#This Row],[OrderQuantity]]*Table1[[#This Row],[UnitPrice]]</f>
        <v>2492.4</v>
      </c>
      <c r="S545">
        <f>Table1[[#This Row],[OrderQuantity]]*Table1[[#This Row],[UnitCost]]</f>
        <v>2043.76</v>
      </c>
      <c r="T545">
        <f>Table1[[#This Row],[OrderQuantity]]*Table1[[#This Row],[UnitPrice]]*(1-Table1[[#This Row],[DiscountApplied]]) - (Table1[[#This Row],[OrderQuantity]]*Table1[[#This Row],[UnitCost]])</f>
        <v>199.40000000000032</v>
      </c>
      <c r="U545">
        <f>DATEDIF(Table1[[#This Row],[ShipDate]],Table1[[#This Row],[DeliveryDate]],"d")</f>
        <v>4</v>
      </c>
      <c r="V545" t="str">
        <f t="shared" si="17"/>
        <v>On Time</v>
      </c>
    </row>
    <row r="546" spans="2:22" x14ac:dyDescent="0.3">
      <c r="B546" t="str">
        <f t="shared" si="16"/>
        <v>SO-000645</v>
      </c>
      <c r="C546" t="s">
        <v>16</v>
      </c>
      <c r="D546" t="s">
        <v>23</v>
      </c>
      <c r="E546" s="1">
        <v>43200</v>
      </c>
      <c r="F546" s="1">
        <v>43316</v>
      </c>
      <c r="G546" s="1">
        <v>43339</v>
      </c>
      <c r="H546" s="1">
        <v>43345</v>
      </c>
      <c r="I546" t="s">
        <v>18</v>
      </c>
      <c r="J546">
        <v>11</v>
      </c>
      <c r="K546">
        <v>13</v>
      </c>
      <c r="L546">
        <v>291</v>
      </c>
      <c r="M546">
        <v>5</v>
      </c>
      <c r="N546">
        <v>6</v>
      </c>
      <c r="O546">
        <v>0.3</v>
      </c>
      <c r="P546">
        <v>809.83</v>
      </c>
      <c r="Q546">
        <v>1025.0999999999999</v>
      </c>
      <c r="R546">
        <f>Table1[[#This Row],[OrderQuantity]]*Table1[[#This Row],[UnitPrice]]</f>
        <v>6150.5999999999995</v>
      </c>
      <c r="S546">
        <f>Table1[[#This Row],[OrderQuantity]]*Table1[[#This Row],[UnitCost]]</f>
        <v>4858.9800000000005</v>
      </c>
      <c r="T546">
        <f>Table1[[#This Row],[OrderQuantity]]*Table1[[#This Row],[UnitPrice]]*(1-Table1[[#This Row],[DiscountApplied]]) - (Table1[[#This Row],[OrderQuantity]]*Table1[[#This Row],[UnitCost]])</f>
        <v>-553.56000000000131</v>
      </c>
      <c r="U546">
        <f>DATEDIF(Table1[[#This Row],[ShipDate]],Table1[[#This Row],[DeliveryDate]],"d")</f>
        <v>6</v>
      </c>
      <c r="V546" t="str">
        <f t="shared" si="17"/>
        <v>On Time</v>
      </c>
    </row>
    <row r="547" spans="2:22" x14ac:dyDescent="0.3">
      <c r="B547" t="str">
        <f t="shared" si="16"/>
        <v>SO-000646</v>
      </c>
      <c r="C547" t="s">
        <v>16</v>
      </c>
      <c r="D547" t="s">
        <v>24</v>
      </c>
      <c r="E547" s="1">
        <v>43200</v>
      </c>
      <c r="F547" s="1">
        <v>43316</v>
      </c>
      <c r="G547" s="1">
        <v>43328</v>
      </c>
      <c r="H547" s="1">
        <v>43331</v>
      </c>
      <c r="I547" t="s">
        <v>18</v>
      </c>
      <c r="J547">
        <v>7</v>
      </c>
      <c r="K547">
        <v>36</v>
      </c>
      <c r="L547">
        <v>14</v>
      </c>
      <c r="M547">
        <v>28</v>
      </c>
      <c r="N547">
        <v>1</v>
      </c>
      <c r="O547">
        <v>0.2</v>
      </c>
      <c r="P547">
        <v>1084.5999999999999</v>
      </c>
      <c r="Q547">
        <v>1902.8</v>
      </c>
      <c r="R547">
        <f>Table1[[#This Row],[OrderQuantity]]*Table1[[#This Row],[UnitPrice]]</f>
        <v>1902.8</v>
      </c>
      <c r="S547">
        <f>Table1[[#This Row],[OrderQuantity]]*Table1[[#This Row],[UnitCost]]</f>
        <v>1084.5999999999999</v>
      </c>
      <c r="T547">
        <f>Table1[[#This Row],[OrderQuantity]]*Table1[[#This Row],[UnitPrice]]*(1-Table1[[#This Row],[DiscountApplied]]) - (Table1[[#This Row],[OrderQuantity]]*Table1[[#This Row],[UnitCost]])</f>
        <v>437.6400000000001</v>
      </c>
      <c r="U547">
        <f>DATEDIF(Table1[[#This Row],[ShipDate]],Table1[[#This Row],[DeliveryDate]],"d")</f>
        <v>3</v>
      </c>
      <c r="V547" t="str">
        <f t="shared" si="17"/>
        <v>On Time</v>
      </c>
    </row>
    <row r="548" spans="2:22" x14ac:dyDescent="0.3">
      <c r="B548" t="str">
        <f t="shared" si="16"/>
        <v>SO-000647</v>
      </c>
      <c r="C548" t="s">
        <v>21</v>
      </c>
      <c r="D548" t="s">
        <v>23</v>
      </c>
      <c r="E548" s="1">
        <v>43200</v>
      </c>
      <c r="F548" s="1">
        <v>43316</v>
      </c>
      <c r="G548" s="1">
        <v>43340</v>
      </c>
      <c r="H548" s="1">
        <v>43348</v>
      </c>
      <c r="I548" t="s">
        <v>18</v>
      </c>
      <c r="J548">
        <v>21</v>
      </c>
      <c r="K548">
        <v>34</v>
      </c>
      <c r="L548">
        <v>292</v>
      </c>
      <c r="M548">
        <v>19</v>
      </c>
      <c r="N548">
        <v>2</v>
      </c>
      <c r="O548">
        <v>0.05</v>
      </c>
      <c r="P548">
        <v>2056.23</v>
      </c>
      <c r="Q548">
        <v>3738.6</v>
      </c>
      <c r="R548">
        <f>Table1[[#This Row],[OrderQuantity]]*Table1[[#This Row],[UnitPrice]]</f>
        <v>7477.2</v>
      </c>
      <c r="S548">
        <f>Table1[[#This Row],[OrderQuantity]]*Table1[[#This Row],[UnitCost]]</f>
        <v>4112.46</v>
      </c>
      <c r="T548">
        <f>Table1[[#This Row],[OrderQuantity]]*Table1[[#This Row],[UnitPrice]]*(1-Table1[[#This Row],[DiscountApplied]]) - (Table1[[#This Row],[OrderQuantity]]*Table1[[#This Row],[UnitCost]])</f>
        <v>2990.8799999999992</v>
      </c>
      <c r="U548">
        <f>DATEDIF(Table1[[#This Row],[ShipDate]],Table1[[#This Row],[DeliveryDate]],"d")</f>
        <v>8</v>
      </c>
      <c r="V548" t="str">
        <f t="shared" si="17"/>
        <v>Late</v>
      </c>
    </row>
    <row r="549" spans="2:22" x14ac:dyDescent="0.3">
      <c r="B549" t="str">
        <f t="shared" si="16"/>
        <v>SO-000648</v>
      </c>
      <c r="C549" t="s">
        <v>16</v>
      </c>
      <c r="D549" t="s">
        <v>20</v>
      </c>
      <c r="E549" s="1">
        <v>43200</v>
      </c>
      <c r="F549" s="1">
        <v>43316</v>
      </c>
      <c r="G549" s="1">
        <v>43327</v>
      </c>
      <c r="H549" s="1">
        <v>43333</v>
      </c>
      <c r="I549" t="s">
        <v>18</v>
      </c>
      <c r="J549">
        <v>11</v>
      </c>
      <c r="K549">
        <v>39</v>
      </c>
      <c r="L549">
        <v>178</v>
      </c>
      <c r="M549">
        <v>46</v>
      </c>
      <c r="N549">
        <v>6</v>
      </c>
      <c r="O549">
        <v>0.08</v>
      </c>
      <c r="P549">
        <v>1237.8900000000001</v>
      </c>
      <c r="Q549">
        <v>1996.6</v>
      </c>
      <c r="R549">
        <f>Table1[[#This Row],[OrderQuantity]]*Table1[[#This Row],[UnitPrice]]</f>
        <v>11979.599999999999</v>
      </c>
      <c r="S549">
        <f>Table1[[#This Row],[OrderQuantity]]*Table1[[#This Row],[UnitCost]]</f>
        <v>7427.34</v>
      </c>
      <c r="T549">
        <f>Table1[[#This Row],[OrderQuantity]]*Table1[[#This Row],[UnitPrice]]*(1-Table1[[#This Row],[DiscountApplied]]) - (Table1[[#This Row],[OrderQuantity]]*Table1[[#This Row],[UnitCost]])</f>
        <v>3593.8919999999998</v>
      </c>
      <c r="U549">
        <f>DATEDIF(Table1[[#This Row],[ShipDate]],Table1[[#This Row],[DeliveryDate]],"d")</f>
        <v>6</v>
      </c>
      <c r="V549" t="str">
        <f t="shared" si="17"/>
        <v>On Time</v>
      </c>
    </row>
    <row r="550" spans="2:22" x14ac:dyDescent="0.3">
      <c r="B550" t="str">
        <f t="shared" si="16"/>
        <v>SO-000649</v>
      </c>
      <c r="C550" t="s">
        <v>16</v>
      </c>
      <c r="D550" t="s">
        <v>26</v>
      </c>
      <c r="E550" s="1">
        <v>43200</v>
      </c>
      <c r="F550" s="1">
        <v>43316</v>
      </c>
      <c r="G550" s="1">
        <v>43318</v>
      </c>
      <c r="H550" s="1">
        <v>43325</v>
      </c>
      <c r="I550" t="s">
        <v>18</v>
      </c>
      <c r="J550">
        <v>10</v>
      </c>
      <c r="K550">
        <v>38</v>
      </c>
      <c r="L550">
        <v>76</v>
      </c>
      <c r="M550">
        <v>9</v>
      </c>
      <c r="N550">
        <v>3</v>
      </c>
      <c r="O550">
        <v>0.15</v>
      </c>
      <c r="P550">
        <v>1818.65</v>
      </c>
      <c r="Q550">
        <v>2331.6</v>
      </c>
      <c r="R550">
        <f>Table1[[#This Row],[OrderQuantity]]*Table1[[#This Row],[UnitPrice]]</f>
        <v>6994.7999999999993</v>
      </c>
      <c r="S550">
        <f>Table1[[#This Row],[OrderQuantity]]*Table1[[#This Row],[UnitCost]]</f>
        <v>5455.9500000000007</v>
      </c>
      <c r="T550">
        <f>Table1[[#This Row],[OrderQuantity]]*Table1[[#This Row],[UnitPrice]]*(1-Table1[[#This Row],[DiscountApplied]]) - (Table1[[#This Row],[OrderQuantity]]*Table1[[#This Row],[UnitCost]])</f>
        <v>489.62999999999829</v>
      </c>
      <c r="U550">
        <f>DATEDIF(Table1[[#This Row],[ShipDate]],Table1[[#This Row],[DeliveryDate]],"d")</f>
        <v>7</v>
      </c>
      <c r="V550" t="str">
        <f t="shared" si="17"/>
        <v>On Time</v>
      </c>
    </row>
    <row r="551" spans="2:22" x14ac:dyDescent="0.3">
      <c r="B551" t="str">
        <f t="shared" si="16"/>
        <v>SO-000650</v>
      </c>
      <c r="C551" t="s">
        <v>16</v>
      </c>
      <c r="D551" t="s">
        <v>17</v>
      </c>
      <c r="E551" s="1">
        <v>43200</v>
      </c>
      <c r="F551" s="1">
        <v>43316</v>
      </c>
      <c r="G551" s="1">
        <v>43328</v>
      </c>
      <c r="H551" s="1">
        <v>43336</v>
      </c>
      <c r="I551" t="s">
        <v>18</v>
      </c>
      <c r="J551">
        <v>11</v>
      </c>
      <c r="K551">
        <v>16</v>
      </c>
      <c r="L551">
        <v>221</v>
      </c>
      <c r="M551">
        <v>41</v>
      </c>
      <c r="N551">
        <v>6</v>
      </c>
      <c r="O551">
        <v>0.1</v>
      </c>
      <c r="P551">
        <v>701.16</v>
      </c>
      <c r="Q551">
        <v>1078.7</v>
      </c>
      <c r="R551">
        <f>Table1[[#This Row],[OrderQuantity]]*Table1[[#This Row],[UnitPrice]]</f>
        <v>6472.2000000000007</v>
      </c>
      <c r="S551">
        <f>Table1[[#This Row],[OrderQuantity]]*Table1[[#This Row],[UnitCost]]</f>
        <v>4206.96</v>
      </c>
      <c r="T551">
        <f>Table1[[#This Row],[OrderQuantity]]*Table1[[#This Row],[UnitPrice]]*(1-Table1[[#This Row],[DiscountApplied]]) - (Table1[[#This Row],[OrderQuantity]]*Table1[[#This Row],[UnitCost]])</f>
        <v>1618.0200000000004</v>
      </c>
      <c r="U551">
        <f>DATEDIF(Table1[[#This Row],[ShipDate]],Table1[[#This Row],[DeliveryDate]],"d")</f>
        <v>8</v>
      </c>
      <c r="V551" t="str">
        <f t="shared" si="17"/>
        <v>Late</v>
      </c>
    </row>
    <row r="552" spans="2:22" x14ac:dyDescent="0.3">
      <c r="B552" t="str">
        <f t="shared" si="16"/>
        <v>SO-000651</v>
      </c>
      <c r="C552" t="s">
        <v>16</v>
      </c>
      <c r="D552" t="s">
        <v>25</v>
      </c>
      <c r="E552" s="1">
        <v>43200</v>
      </c>
      <c r="F552" s="1">
        <v>43316</v>
      </c>
      <c r="G552" s="1">
        <v>43343</v>
      </c>
      <c r="H552" s="1">
        <v>43351</v>
      </c>
      <c r="I552" t="s">
        <v>18</v>
      </c>
      <c r="J552">
        <v>11</v>
      </c>
      <c r="K552">
        <v>42</v>
      </c>
      <c r="L552">
        <v>334</v>
      </c>
      <c r="M552">
        <v>11</v>
      </c>
      <c r="N552">
        <v>4</v>
      </c>
      <c r="O552">
        <v>0.15</v>
      </c>
      <c r="P552">
        <v>1216.45</v>
      </c>
      <c r="Q552">
        <v>1788.9</v>
      </c>
      <c r="R552">
        <f>Table1[[#This Row],[OrderQuantity]]*Table1[[#This Row],[UnitPrice]]</f>
        <v>7155.6</v>
      </c>
      <c r="S552">
        <f>Table1[[#This Row],[OrderQuantity]]*Table1[[#This Row],[UnitCost]]</f>
        <v>4865.8</v>
      </c>
      <c r="T552">
        <f>Table1[[#This Row],[OrderQuantity]]*Table1[[#This Row],[UnitPrice]]*(1-Table1[[#This Row],[DiscountApplied]]) - (Table1[[#This Row],[OrderQuantity]]*Table1[[#This Row],[UnitCost]])</f>
        <v>1216.46</v>
      </c>
      <c r="U552">
        <f>DATEDIF(Table1[[#This Row],[ShipDate]],Table1[[#This Row],[DeliveryDate]],"d")</f>
        <v>8</v>
      </c>
      <c r="V552" t="str">
        <f t="shared" si="17"/>
        <v>Late</v>
      </c>
    </row>
    <row r="553" spans="2:22" x14ac:dyDescent="0.3">
      <c r="B553" t="str">
        <f t="shared" si="16"/>
        <v>SO-000652</v>
      </c>
      <c r="C553" t="s">
        <v>16</v>
      </c>
      <c r="D553" t="s">
        <v>25</v>
      </c>
      <c r="E553" s="1">
        <v>43200</v>
      </c>
      <c r="F553" s="1">
        <v>43316</v>
      </c>
      <c r="G553" s="1">
        <v>43325</v>
      </c>
      <c r="H553" s="1">
        <v>43329</v>
      </c>
      <c r="I553" t="s">
        <v>18</v>
      </c>
      <c r="J553">
        <v>4</v>
      </c>
      <c r="K553">
        <v>36</v>
      </c>
      <c r="L553">
        <v>347</v>
      </c>
      <c r="M553">
        <v>30</v>
      </c>
      <c r="N553">
        <v>3</v>
      </c>
      <c r="O553">
        <v>0.1</v>
      </c>
      <c r="P553">
        <v>161.6</v>
      </c>
      <c r="Q553">
        <v>241.2</v>
      </c>
      <c r="R553">
        <f>Table1[[#This Row],[OrderQuantity]]*Table1[[#This Row],[UnitPrice]]</f>
        <v>723.59999999999991</v>
      </c>
      <c r="S553">
        <f>Table1[[#This Row],[OrderQuantity]]*Table1[[#This Row],[UnitCost]]</f>
        <v>484.79999999999995</v>
      </c>
      <c r="T553">
        <f>Table1[[#This Row],[OrderQuantity]]*Table1[[#This Row],[UnitPrice]]*(1-Table1[[#This Row],[DiscountApplied]]) - (Table1[[#This Row],[OrderQuantity]]*Table1[[#This Row],[UnitCost]])</f>
        <v>166.43999999999994</v>
      </c>
      <c r="U553">
        <f>DATEDIF(Table1[[#This Row],[ShipDate]],Table1[[#This Row],[DeliveryDate]],"d")</f>
        <v>4</v>
      </c>
      <c r="V553" t="str">
        <f t="shared" si="17"/>
        <v>On Time</v>
      </c>
    </row>
    <row r="554" spans="2:22" x14ac:dyDescent="0.3">
      <c r="B554" t="str">
        <f t="shared" si="16"/>
        <v>SO-000653</v>
      </c>
      <c r="C554" t="s">
        <v>16</v>
      </c>
      <c r="D554" t="s">
        <v>17</v>
      </c>
      <c r="E554" s="1">
        <v>43200</v>
      </c>
      <c r="F554" s="1">
        <v>43316</v>
      </c>
      <c r="G554" s="1">
        <v>43323</v>
      </c>
      <c r="H554" s="1">
        <v>43332</v>
      </c>
      <c r="I554" t="s">
        <v>18</v>
      </c>
      <c r="J554">
        <v>7</v>
      </c>
      <c r="K554">
        <v>45</v>
      </c>
      <c r="L554">
        <v>240</v>
      </c>
      <c r="M554">
        <v>41</v>
      </c>
      <c r="N554">
        <v>5</v>
      </c>
      <c r="O554">
        <v>0.1</v>
      </c>
      <c r="P554">
        <v>533.19000000000005</v>
      </c>
      <c r="Q554">
        <v>1159.0999999999999</v>
      </c>
      <c r="R554">
        <f>Table1[[#This Row],[OrderQuantity]]*Table1[[#This Row],[UnitPrice]]</f>
        <v>5795.5</v>
      </c>
      <c r="S554">
        <f>Table1[[#This Row],[OrderQuantity]]*Table1[[#This Row],[UnitCost]]</f>
        <v>2665.9500000000003</v>
      </c>
      <c r="T554">
        <f>Table1[[#This Row],[OrderQuantity]]*Table1[[#This Row],[UnitPrice]]*(1-Table1[[#This Row],[DiscountApplied]]) - (Table1[[#This Row],[OrderQuantity]]*Table1[[#This Row],[UnitCost]])</f>
        <v>2549.9999999999995</v>
      </c>
      <c r="U554">
        <f>DATEDIF(Table1[[#This Row],[ShipDate]],Table1[[#This Row],[DeliveryDate]],"d")</f>
        <v>9</v>
      </c>
      <c r="V554" t="str">
        <f t="shared" si="17"/>
        <v>Late</v>
      </c>
    </row>
    <row r="555" spans="2:22" x14ac:dyDescent="0.3">
      <c r="B555" t="str">
        <f t="shared" si="16"/>
        <v>SO-000654</v>
      </c>
      <c r="C555" t="s">
        <v>19</v>
      </c>
      <c r="D555" t="s">
        <v>24</v>
      </c>
      <c r="E555" s="1">
        <v>43200</v>
      </c>
      <c r="F555" s="1">
        <v>43316</v>
      </c>
      <c r="G555" s="1">
        <v>43341</v>
      </c>
      <c r="H555" s="1">
        <v>43342</v>
      </c>
      <c r="I555" t="s">
        <v>18</v>
      </c>
      <c r="J555">
        <v>18</v>
      </c>
      <c r="K555">
        <v>12</v>
      </c>
      <c r="L555">
        <v>6</v>
      </c>
      <c r="M555">
        <v>5</v>
      </c>
      <c r="N555">
        <v>7</v>
      </c>
      <c r="O555">
        <v>0.1</v>
      </c>
      <c r="P555">
        <v>515.42999999999995</v>
      </c>
      <c r="Q555">
        <v>1051.9000000000001</v>
      </c>
      <c r="R555">
        <f>Table1[[#This Row],[OrderQuantity]]*Table1[[#This Row],[UnitPrice]]</f>
        <v>7363.3000000000011</v>
      </c>
      <c r="S555">
        <f>Table1[[#This Row],[OrderQuantity]]*Table1[[#This Row],[UnitCost]]</f>
        <v>3608.0099999999998</v>
      </c>
      <c r="T555">
        <f>Table1[[#This Row],[OrderQuantity]]*Table1[[#This Row],[UnitPrice]]*(1-Table1[[#This Row],[DiscountApplied]]) - (Table1[[#This Row],[OrderQuantity]]*Table1[[#This Row],[UnitCost]])</f>
        <v>3018.9600000000014</v>
      </c>
      <c r="U555">
        <f>DATEDIF(Table1[[#This Row],[ShipDate]],Table1[[#This Row],[DeliveryDate]],"d")</f>
        <v>1</v>
      </c>
      <c r="V555" t="str">
        <f t="shared" si="17"/>
        <v>On Time</v>
      </c>
    </row>
    <row r="556" spans="2:22" x14ac:dyDescent="0.3">
      <c r="B556" t="str">
        <f t="shared" si="16"/>
        <v>SO-000655</v>
      </c>
      <c r="C556" t="s">
        <v>16</v>
      </c>
      <c r="D556" t="s">
        <v>17</v>
      </c>
      <c r="E556" s="1">
        <v>43200</v>
      </c>
      <c r="F556" s="1">
        <v>43316</v>
      </c>
      <c r="G556" s="1">
        <v>43334</v>
      </c>
      <c r="H556" s="1">
        <v>43342</v>
      </c>
      <c r="I556" t="s">
        <v>18</v>
      </c>
      <c r="J556">
        <v>4</v>
      </c>
      <c r="K556">
        <v>18</v>
      </c>
      <c r="L556">
        <v>243</v>
      </c>
      <c r="M556">
        <v>46</v>
      </c>
      <c r="N556">
        <v>3</v>
      </c>
      <c r="O556">
        <v>0.15</v>
      </c>
      <c r="P556">
        <v>3343.03</v>
      </c>
      <c r="Q556">
        <v>5969.7</v>
      </c>
      <c r="R556">
        <f>Table1[[#This Row],[OrderQuantity]]*Table1[[#This Row],[UnitPrice]]</f>
        <v>17909.099999999999</v>
      </c>
      <c r="S556">
        <f>Table1[[#This Row],[OrderQuantity]]*Table1[[#This Row],[UnitCost]]</f>
        <v>10029.09</v>
      </c>
      <c r="T556">
        <f>Table1[[#This Row],[OrderQuantity]]*Table1[[#This Row],[UnitPrice]]*(1-Table1[[#This Row],[DiscountApplied]]) - (Table1[[#This Row],[OrderQuantity]]*Table1[[#This Row],[UnitCost]])</f>
        <v>5193.6449999999986</v>
      </c>
      <c r="U556">
        <f>DATEDIF(Table1[[#This Row],[ShipDate]],Table1[[#This Row],[DeliveryDate]],"d")</f>
        <v>8</v>
      </c>
      <c r="V556" t="str">
        <f t="shared" si="17"/>
        <v>Late</v>
      </c>
    </row>
    <row r="557" spans="2:22" x14ac:dyDescent="0.3">
      <c r="B557" t="str">
        <f t="shared" si="16"/>
        <v>SO-000656</v>
      </c>
      <c r="C557" t="s">
        <v>19</v>
      </c>
      <c r="D557" t="s">
        <v>25</v>
      </c>
      <c r="E557" s="1">
        <v>43200</v>
      </c>
      <c r="F557" s="1">
        <v>43316</v>
      </c>
      <c r="G557" s="1">
        <v>43319</v>
      </c>
      <c r="H557" s="1">
        <v>43320</v>
      </c>
      <c r="I557" t="s">
        <v>18</v>
      </c>
      <c r="J557">
        <v>19</v>
      </c>
      <c r="K557">
        <v>28</v>
      </c>
      <c r="L557">
        <v>355</v>
      </c>
      <c r="M557">
        <v>12</v>
      </c>
      <c r="N557">
        <v>3</v>
      </c>
      <c r="O557">
        <v>0.3</v>
      </c>
      <c r="P557">
        <v>2508.48</v>
      </c>
      <c r="Q557">
        <v>3919.5</v>
      </c>
      <c r="R557">
        <f>Table1[[#This Row],[OrderQuantity]]*Table1[[#This Row],[UnitPrice]]</f>
        <v>11758.5</v>
      </c>
      <c r="S557">
        <f>Table1[[#This Row],[OrderQuantity]]*Table1[[#This Row],[UnitCost]]</f>
        <v>7525.4400000000005</v>
      </c>
      <c r="T557">
        <f>Table1[[#This Row],[OrderQuantity]]*Table1[[#This Row],[UnitPrice]]*(1-Table1[[#This Row],[DiscountApplied]]) - (Table1[[#This Row],[OrderQuantity]]*Table1[[#This Row],[UnitCost]])</f>
        <v>705.5099999999984</v>
      </c>
      <c r="U557">
        <f>DATEDIF(Table1[[#This Row],[ShipDate]],Table1[[#This Row],[DeliveryDate]],"d")</f>
        <v>1</v>
      </c>
      <c r="V557" t="str">
        <f t="shared" si="17"/>
        <v>On Time</v>
      </c>
    </row>
    <row r="558" spans="2:22" x14ac:dyDescent="0.3">
      <c r="B558" t="str">
        <f t="shared" si="16"/>
        <v>SO-000657</v>
      </c>
      <c r="C558" t="s">
        <v>19</v>
      </c>
      <c r="D558" t="s">
        <v>24</v>
      </c>
      <c r="E558" s="1">
        <v>43200</v>
      </c>
      <c r="F558" s="1">
        <v>43316</v>
      </c>
      <c r="G558" s="1">
        <v>43328</v>
      </c>
      <c r="H558" s="1">
        <v>43338</v>
      </c>
      <c r="I558" t="s">
        <v>18</v>
      </c>
      <c r="J558">
        <v>16</v>
      </c>
      <c r="K558">
        <v>18</v>
      </c>
      <c r="L558">
        <v>4</v>
      </c>
      <c r="M558">
        <v>34</v>
      </c>
      <c r="N558">
        <v>4</v>
      </c>
      <c r="O558">
        <v>0.15</v>
      </c>
      <c r="P558">
        <v>492.32</v>
      </c>
      <c r="Q558">
        <v>1118.9000000000001</v>
      </c>
      <c r="R558">
        <f>Table1[[#This Row],[OrderQuantity]]*Table1[[#This Row],[UnitPrice]]</f>
        <v>4475.6000000000004</v>
      </c>
      <c r="S558">
        <f>Table1[[#This Row],[OrderQuantity]]*Table1[[#This Row],[UnitCost]]</f>
        <v>1969.28</v>
      </c>
      <c r="T558">
        <f>Table1[[#This Row],[OrderQuantity]]*Table1[[#This Row],[UnitPrice]]*(1-Table1[[#This Row],[DiscountApplied]]) - (Table1[[#This Row],[OrderQuantity]]*Table1[[#This Row],[UnitCost]])</f>
        <v>1834.9800000000002</v>
      </c>
      <c r="U558">
        <f>DATEDIF(Table1[[#This Row],[ShipDate]],Table1[[#This Row],[DeliveryDate]],"d")</f>
        <v>10</v>
      </c>
      <c r="V558" t="str">
        <f t="shared" si="17"/>
        <v>Late</v>
      </c>
    </row>
    <row r="559" spans="2:22" x14ac:dyDescent="0.3">
      <c r="B559" t="str">
        <f t="shared" si="16"/>
        <v>SO-000658</v>
      </c>
      <c r="C559" t="s">
        <v>16</v>
      </c>
      <c r="D559" t="s">
        <v>25</v>
      </c>
      <c r="E559" s="1">
        <v>43200</v>
      </c>
      <c r="F559" s="1">
        <v>43316</v>
      </c>
      <c r="G559" s="1">
        <v>43331</v>
      </c>
      <c r="H559" s="1">
        <v>43334</v>
      </c>
      <c r="I559" t="s">
        <v>18</v>
      </c>
      <c r="J559">
        <v>2</v>
      </c>
      <c r="K559">
        <v>11</v>
      </c>
      <c r="L559">
        <v>350</v>
      </c>
      <c r="M559">
        <v>30</v>
      </c>
      <c r="N559">
        <v>5</v>
      </c>
      <c r="O559">
        <v>0.05</v>
      </c>
      <c r="P559">
        <v>570.64</v>
      </c>
      <c r="Q559">
        <v>1118.9000000000001</v>
      </c>
      <c r="R559">
        <f>Table1[[#This Row],[OrderQuantity]]*Table1[[#This Row],[UnitPrice]]</f>
        <v>5594.5</v>
      </c>
      <c r="S559">
        <f>Table1[[#This Row],[OrderQuantity]]*Table1[[#This Row],[UnitCost]]</f>
        <v>2853.2</v>
      </c>
      <c r="T559">
        <f>Table1[[#This Row],[OrderQuantity]]*Table1[[#This Row],[UnitPrice]]*(1-Table1[[#This Row],[DiscountApplied]]) - (Table1[[#This Row],[OrderQuantity]]*Table1[[#This Row],[UnitCost]])</f>
        <v>2461.5749999999998</v>
      </c>
      <c r="U559">
        <f>DATEDIF(Table1[[#This Row],[ShipDate]],Table1[[#This Row],[DeliveryDate]],"d")</f>
        <v>3</v>
      </c>
      <c r="V559" t="str">
        <f t="shared" si="17"/>
        <v>On Time</v>
      </c>
    </row>
    <row r="560" spans="2:22" x14ac:dyDescent="0.3">
      <c r="B560" t="str">
        <f t="shared" si="16"/>
        <v>SO-000659</v>
      </c>
      <c r="C560" t="s">
        <v>16</v>
      </c>
      <c r="D560" t="s">
        <v>24</v>
      </c>
      <c r="E560" s="1">
        <v>43200</v>
      </c>
      <c r="F560" s="1">
        <v>43316</v>
      </c>
      <c r="G560" s="1">
        <v>43328</v>
      </c>
      <c r="H560" s="1">
        <v>43334</v>
      </c>
      <c r="I560" t="s">
        <v>18</v>
      </c>
      <c r="J560">
        <v>1</v>
      </c>
      <c r="K560">
        <v>29</v>
      </c>
      <c r="L560">
        <v>28</v>
      </c>
      <c r="M560">
        <v>23</v>
      </c>
      <c r="N560">
        <v>4</v>
      </c>
      <c r="O560">
        <v>0.1</v>
      </c>
      <c r="P560">
        <v>3744.63</v>
      </c>
      <c r="Q560">
        <v>5427</v>
      </c>
      <c r="R560">
        <f>Table1[[#This Row],[OrderQuantity]]*Table1[[#This Row],[UnitPrice]]</f>
        <v>21708</v>
      </c>
      <c r="S560">
        <f>Table1[[#This Row],[OrderQuantity]]*Table1[[#This Row],[UnitCost]]</f>
        <v>14978.52</v>
      </c>
      <c r="T560">
        <f>Table1[[#This Row],[OrderQuantity]]*Table1[[#This Row],[UnitPrice]]*(1-Table1[[#This Row],[DiscountApplied]]) - (Table1[[#This Row],[OrderQuantity]]*Table1[[#This Row],[UnitCost]])</f>
        <v>4558.68</v>
      </c>
      <c r="U560">
        <f>DATEDIF(Table1[[#This Row],[ShipDate]],Table1[[#This Row],[DeliveryDate]],"d")</f>
        <v>6</v>
      </c>
      <c r="V560" t="str">
        <f t="shared" si="17"/>
        <v>On Time</v>
      </c>
    </row>
    <row r="561" spans="2:22" x14ac:dyDescent="0.3">
      <c r="B561" t="str">
        <f t="shared" si="16"/>
        <v>SO-000660</v>
      </c>
      <c r="C561" t="s">
        <v>21</v>
      </c>
      <c r="D561" t="s">
        <v>20</v>
      </c>
      <c r="E561" s="1">
        <v>43200</v>
      </c>
      <c r="F561" s="1">
        <v>43316</v>
      </c>
      <c r="G561" s="1">
        <v>43321</v>
      </c>
      <c r="H561" s="1">
        <v>43325</v>
      </c>
      <c r="I561" t="s">
        <v>18</v>
      </c>
      <c r="J561">
        <v>24</v>
      </c>
      <c r="K561">
        <v>32</v>
      </c>
      <c r="L561">
        <v>108</v>
      </c>
      <c r="M561">
        <v>36</v>
      </c>
      <c r="N561">
        <v>2</v>
      </c>
      <c r="O561">
        <v>0.05</v>
      </c>
      <c r="P561">
        <v>2570.39</v>
      </c>
      <c r="Q561">
        <v>3725.2</v>
      </c>
      <c r="R561">
        <f>Table1[[#This Row],[OrderQuantity]]*Table1[[#This Row],[UnitPrice]]</f>
        <v>7450.4</v>
      </c>
      <c r="S561">
        <f>Table1[[#This Row],[OrderQuantity]]*Table1[[#This Row],[UnitCost]]</f>
        <v>5140.78</v>
      </c>
      <c r="T561">
        <f>Table1[[#This Row],[OrderQuantity]]*Table1[[#This Row],[UnitPrice]]*(1-Table1[[#This Row],[DiscountApplied]]) - (Table1[[#This Row],[OrderQuantity]]*Table1[[#This Row],[UnitCost]])</f>
        <v>1937.0999999999995</v>
      </c>
      <c r="U561">
        <f>DATEDIF(Table1[[#This Row],[ShipDate]],Table1[[#This Row],[DeliveryDate]],"d")</f>
        <v>4</v>
      </c>
      <c r="V561" t="str">
        <f t="shared" si="17"/>
        <v>On Time</v>
      </c>
    </row>
    <row r="562" spans="2:22" x14ac:dyDescent="0.3">
      <c r="B562" t="str">
        <f t="shared" si="16"/>
        <v>SO-000661</v>
      </c>
      <c r="C562" t="s">
        <v>19</v>
      </c>
      <c r="D562" t="s">
        <v>17</v>
      </c>
      <c r="E562" s="1">
        <v>43200</v>
      </c>
      <c r="F562" s="1">
        <v>43316</v>
      </c>
      <c r="G562" s="1">
        <v>43329</v>
      </c>
      <c r="H562" s="1">
        <v>43334</v>
      </c>
      <c r="I562" t="s">
        <v>18</v>
      </c>
      <c r="J562">
        <v>18</v>
      </c>
      <c r="K562">
        <v>7</v>
      </c>
      <c r="L562">
        <v>214</v>
      </c>
      <c r="M562">
        <v>14</v>
      </c>
      <c r="N562">
        <v>3</v>
      </c>
      <c r="O562">
        <v>0.05</v>
      </c>
      <c r="P562">
        <v>75.040000000000006</v>
      </c>
      <c r="Q562">
        <v>187.6</v>
      </c>
      <c r="R562">
        <f>Table1[[#This Row],[OrderQuantity]]*Table1[[#This Row],[UnitPrice]]</f>
        <v>562.79999999999995</v>
      </c>
      <c r="S562">
        <f>Table1[[#This Row],[OrderQuantity]]*Table1[[#This Row],[UnitCost]]</f>
        <v>225.12</v>
      </c>
      <c r="T562">
        <f>Table1[[#This Row],[OrderQuantity]]*Table1[[#This Row],[UnitPrice]]*(1-Table1[[#This Row],[DiscountApplied]]) - (Table1[[#This Row],[OrderQuantity]]*Table1[[#This Row],[UnitCost]])</f>
        <v>309.53999999999996</v>
      </c>
      <c r="U562">
        <f>DATEDIF(Table1[[#This Row],[ShipDate]],Table1[[#This Row],[DeliveryDate]],"d")</f>
        <v>5</v>
      </c>
      <c r="V562" t="str">
        <f t="shared" si="17"/>
        <v>On Time</v>
      </c>
    </row>
    <row r="563" spans="2:22" x14ac:dyDescent="0.3">
      <c r="B563" t="str">
        <f t="shared" si="16"/>
        <v>SO-000662</v>
      </c>
      <c r="C563" t="s">
        <v>16</v>
      </c>
      <c r="D563" t="s">
        <v>23</v>
      </c>
      <c r="E563" s="1">
        <v>43200</v>
      </c>
      <c r="F563" s="1">
        <v>43316</v>
      </c>
      <c r="G563" s="1">
        <v>43343</v>
      </c>
      <c r="H563" s="1">
        <v>43349</v>
      </c>
      <c r="I563" t="s">
        <v>18</v>
      </c>
      <c r="J563">
        <v>7</v>
      </c>
      <c r="K563">
        <v>4</v>
      </c>
      <c r="L563">
        <v>297</v>
      </c>
      <c r="M563">
        <v>38</v>
      </c>
      <c r="N563">
        <v>7</v>
      </c>
      <c r="O563">
        <v>0.08</v>
      </c>
      <c r="P563">
        <v>3359.92</v>
      </c>
      <c r="Q563">
        <v>3999.9</v>
      </c>
      <c r="R563">
        <f>Table1[[#This Row],[OrderQuantity]]*Table1[[#This Row],[UnitPrice]]</f>
        <v>27999.3</v>
      </c>
      <c r="S563">
        <f>Table1[[#This Row],[OrderQuantity]]*Table1[[#This Row],[UnitCost]]</f>
        <v>23519.440000000002</v>
      </c>
      <c r="T563">
        <f>Table1[[#This Row],[OrderQuantity]]*Table1[[#This Row],[UnitPrice]]*(1-Table1[[#This Row],[DiscountApplied]]) - (Table1[[#This Row],[OrderQuantity]]*Table1[[#This Row],[UnitCost]])</f>
        <v>2239.9159999999974</v>
      </c>
      <c r="U563">
        <f>DATEDIF(Table1[[#This Row],[ShipDate]],Table1[[#This Row],[DeliveryDate]],"d")</f>
        <v>6</v>
      </c>
      <c r="V563" t="str">
        <f t="shared" si="17"/>
        <v>On Time</v>
      </c>
    </row>
    <row r="564" spans="2:22" x14ac:dyDescent="0.3">
      <c r="B564" t="str">
        <f t="shared" si="16"/>
        <v>SO-000663</v>
      </c>
      <c r="C564" t="s">
        <v>19</v>
      </c>
      <c r="D564" t="s">
        <v>24</v>
      </c>
      <c r="E564" s="1">
        <v>43200</v>
      </c>
      <c r="F564" s="1">
        <v>43316</v>
      </c>
      <c r="G564" s="1">
        <v>43331</v>
      </c>
      <c r="H564" s="1">
        <v>43333</v>
      </c>
      <c r="I564" t="s">
        <v>18</v>
      </c>
      <c r="J564">
        <v>17</v>
      </c>
      <c r="K564">
        <v>32</v>
      </c>
      <c r="L564">
        <v>15</v>
      </c>
      <c r="M564">
        <v>20</v>
      </c>
      <c r="N564">
        <v>1</v>
      </c>
      <c r="O564">
        <v>0.15</v>
      </c>
      <c r="P564">
        <v>592.62</v>
      </c>
      <c r="Q564">
        <v>971.5</v>
      </c>
      <c r="R564">
        <f>Table1[[#This Row],[OrderQuantity]]*Table1[[#This Row],[UnitPrice]]</f>
        <v>971.5</v>
      </c>
      <c r="S564">
        <f>Table1[[#This Row],[OrderQuantity]]*Table1[[#This Row],[UnitCost]]</f>
        <v>592.62</v>
      </c>
      <c r="T564">
        <f>Table1[[#This Row],[OrderQuantity]]*Table1[[#This Row],[UnitPrice]]*(1-Table1[[#This Row],[DiscountApplied]]) - (Table1[[#This Row],[OrderQuantity]]*Table1[[#This Row],[UnitCost]])</f>
        <v>233.15499999999997</v>
      </c>
      <c r="U564">
        <f>DATEDIF(Table1[[#This Row],[ShipDate]],Table1[[#This Row],[DeliveryDate]],"d")</f>
        <v>2</v>
      </c>
      <c r="V564" t="str">
        <f t="shared" si="17"/>
        <v>On Time</v>
      </c>
    </row>
    <row r="565" spans="2:22" x14ac:dyDescent="0.3">
      <c r="B565" t="str">
        <f t="shared" si="16"/>
        <v>SO-000664</v>
      </c>
      <c r="C565" t="s">
        <v>16</v>
      </c>
      <c r="D565" t="s">
        <v>24</v>
      </c>
      <c r="E565" s="1">
        <v>43200</v>
      </c>
      <c r="F565" s="1">
        <v>43316</v>
      </c>
      <c r="G565" s="1">
        <v>43324</v>
      </c>
      <c r="H565" s="1">
        <v>43332</v>
      </c>
      <c r="I565" t="s">
        <v>18</v>
      </c>
      <c r="J565">
        <v>6</v>
      </c>
      <c r="K565">
        <v>42</v>
      </c>
      <c r="L565">
        <v>21</v>
      </c>
      <c r="M565">
        <v>37</v>
      </c>
      <c r="N565">
        <v>5</v>
      </c>
      <c r="O565">
        <v>0.08</v>
      </c>
      <c r="P565">
        <v>727.29</v>
      </c>
      <c r="Q565">
        <v>1118.9000000000001</v>
      </c>
      <c r="R565">
        <f>Table1[[#This Row],[OrderQuantity]]*Table1[[#This Row],[UnitPrice]]</f>
        <v>5594.5</v>
      </c>
      <c r="S565">
        <f>Table1[[#This Row],[OrderQuantity]]*Table1[[#This Row],[UnitCost]]</f>
        <v>3636.45</v>
      </c>
      <c r="T565">
        <f>Table1[[#This Row],[OrderQuantity]]*Table1[[#This Row],[UnitPrice]]*(1-Table1[[#This Row],[DiscountApplied]]) - (Table1[[#This Row],[OrderQuantity]]*Table1[[#This Row],[UnitCost]])</f>
        <v>1510.4900000000007</v>
      </c>
      <c r="U565">
        <f>DATEDIF(Table1[[#This Row],[ShipDate]],Table1[[#This Row],[DeliveryDate]],"d")</f>
        <v>8</v>
      </c>
      <c r="V565" t="str">
        <f t="shared" si="17"/>
        <v>Late</v>
      </c>
    </row>
    <row r="566" spans="2:22" x14ac:dyDescent="0.3">
      <c r="B566" t="str">
        <f t="shared" si="16"/>
        <v>SO-000665</v>
      </c>
      <c r="C566" t="s">
        <v>19</v>
      </c>
      <c r="D566" t="s">
        <v>17</v>
      </c>
      <c r="E566" s="1">
        <v>43200</v>
      </c>
      <c r="F566" s="1">
        <v>43317</v>
      </c>
      <c r="G566" s="1">
        <v>43335</v>
      </c>
      <c r="H566" s="1">
        <v>43339</v>
      </c>
      <c r="I566" t="s">
        <v>18</v>
      </c>
      <c r="J566">
        <v>18</v>
      </c>
      <c r="K566">
        <v>33</v>
      </c>
      <c r="L566">
        <v>208</v>
      </c>
      <c r="M566">
        <v>2</v>
      </c>
      <c r="N566">
        <v>6</v>
      </c>
      <c r="O566">
        <v>0.4</v>
      </c>
      <c r="P566">
        <v>501.29</v>
      </c>
      <c r="Q566">
        <v>864.3</v>
      </c>
      <c r="R566">
        <f>Table1[[#This Row],[OrderQuantity]]*Table1[[#This Row],[UnitPrice]]</f>
        <v>5185.7999999999993</v>
      </c>
      <c r="S566">
        <f>Table1[[#This Row],[OrderQuantity]]*Table1[[#This Row],[UnitCost]]</f>
        <v>3007.7400000000002</v>
      </c>
      <c r="T566">
        <f>Table1[[#This Row],[OrderQuantity]]*Table1[[#This Row],[UnitPrice]]*(1-Table1[[#This Row],[DiscountApplied]]) - (Table1[[#This Row],[OrderQuantity]]*Table1[[#This Row],[UnitCost]])</f>
        <v>103.73999999999933</v>
      </c>
      <c r="U566">
        <f>DATEDIF(Table1[[#This Row],[ShipDate]],Table1[[#This Row],[DeliveryDate]],"d")</f>
        <v>4</v>
      </c>
      <c r="V566" t="str">
        <f t="shared" si="17"/>
        <v>On Time</v>
      </c>
    </row>
    <row r="567" spans="2:22" x14ac:dyDescent="0.3">
      <c r="B567" t="str">
        <f t="shared" si="16"/>
        <v>SO-000666</v>
      </c>
      <c r="C567" t="s">
        <v>16</v>
      </c>
      <c r="D567" t="s">
        <v>20</v>
      </c>
      <c r="E567" s="1">
        <v>43200</v>
      </c>
      <c r="F567" s="1">
        <v>43317</v>
      </c>
      <c r="G567" s="1">
        <v>43334</v>
      </c>
      <c r="H567" s="1">
        <v>43337</v>
      </c>
      <c r="I567" t="s">
        <v>18</v>
      </c>
      <c r="J567">
        <v>7</v>
      </c>
      <c r="K567">
        <v>22</v>
      </c>
      <c r="L567">
        <v>116</v>
      </c>
      <c r="M567">
        <v>22</v>
      </c>
      <c r="N567">
        <v>6</v>
      </c>
      <c r="O567">
        <v>0.05</v>
      </c>
      <c r="P567">
        <v>4394.3999999999996</v>
      </c>
      <c r="Q567">
        <v>5782.1</v>
      </c>
      <c r="R567">
        <f>Table1[[#This Row],[OrderQuantity]]*Table1[[#This Row],[UnitPrice]]</f>
        <v>34692.600000000006</v>
      </c>
      <c r="S567">
        <f>Table1[[#This Row],[OrderQuantity]]*Table1[[#This Row],[UnitCost]]</f>
        <v>26366.399999999998</v>
      </c>
      <c r="T567">
        <f>Table1[[#This Row],[OrderQuantity]]*Table1[[#This Row],[UnitPrice]]*(1-Table1[[#This Row],[DiscountApplied]]) - (Table1[[#This Row],[OrderQuantity]]*Table1[[#This Row],[UnitCost]])</f>
        <v>6591.5700000000033</v>
      </c>
      <c r="U567">
        <f>DATEDIF(Table1[[#This Row],[ShipDate]],Table1[[#This Row],[DeliveryDate]],"d")</f>
        <v>3</v>
      </c>
      <c r="V567" t="str">
        <f t="shared" si="17"/>
        <v>On Time</v>
      </c>
    </row>
    <row r="568" spans="2:22" x14ac:dyDescent="0.3">
      <c r="B568" t="str">
        <f t="shared" si="16"/>
        <v>SO-000667</v>
      </c>
      <c r="C568" t="s">
        <v>21</v>
      </c>
      <c r="D568" t="s">
        <v>20</v>
      </c>
      <c r="E568" s="1">
        <v>43200</v>
      </c>
      <c r="F568" s="1">
        <v>43317</v>
      </c>
      <c r="G568" s="1">
        <v>43339</v>
      </c>
      <c r="H568" s="1">
        <v>43348</v>
      </c>
      <c r="I568" t="s">
        <v>18</v>
      </c>
      <c r="J568">
        <v>25</v>
      </c>
      <c r="K568">
        <v>10</v>
      </c>
      <c r="L568">
        <v>152</v>
      </c>
      <c r="M568">
        <v>9</v>
      </c>
      <c r="N568">
        <v>5</v>
      </c>
      <c r="O568">
        <v>0.05</v>
      </c>
      <c r="P568">
        <v>461.3</v>
      </c>
      <c r="Q568">
        <v>904.5</v>
      </c>
      <c r="R568">
        <f>Table1[[#This Row],[OrderQuantity]]*Table1[[#This Row],[UnitPrice]]</f>
        <v>4522.5</v>
      </c>
      <c r="S568">
        <f>Table1[[#This Row],[OrderQuantity]]*Table1[[#This Row],[UnitCost]]</f>
        <v>2306.5</v>
      </c>
      <c r="T568">
        <f>Table1[[#This Row],[OrderQuantity]]*Table1[[#This Row],[UnitPrice]]*(1-Table1[[#This Row],[DiscountApplied]]) - (Table1[[#This Row],[OrderQuantity]]*Table1[[#This Row],[UnitCost]])</f>
        <v>1989.875</v>
      </c>
      <c r="U568">
        <f>DATEDIF(Table1[[#This Row],[ShipDate]],Table1[[#This Row],[DeliveryDate]],"d")</f>
        <v>9</v>
      </c>
      <c r="V568" t="str">
        <f t="shared" si="17"/>
        <v>Late</v>
      </c>
    </row>
    <row r="569" spans="2:22" x14ac:dyDescent="0.3">
      <c r="B569" t="str">
        <f t="shared" si="16"/>
        <v>SO-000668</v>
      </c>
      <c r="C569" t="s">
        <v>19</v>
      </c>
      <c r="D569" t="s">
        <v>20</v>
      </c>
      <c r="E569" s="1">
        <v>43200</v>
      </c>
      <c r="F569" s="1">
        <v>43317</v>
      </c>
      <c r="G569" s="1">
        <v>43327</v>
      </c>
      <c r="H569" s="1">
        <v>43335</v>
      </c>
      <c r="I569" t="s">
        <v>18</v>
      </c>
      <c r="J569">
        <v>18</v>
      </c>
      <c r="K569">
        <v>25</v>
      </c>
      <c r="L569">
        <v>188</v>
      </c>
      <c r="M569">
        <v>29</v>
      </c>
      <c r="N569">
        <v>8</v>
      </c>
      <c r="O569">
        <v>0.15</v>
      </c>
      <c r="P569">
        <v>158.66</v>
      </c>
      <c r="Q569">
        <v>247.9</v>
      </c>
      <c r="R569">
        <f>Table1[[#This Row],[OrderQuantity]]*Table1[[#This Row],[UnitPrice]]</f>
        <v>1983.2</v>
      </c>
      <c r="S569">
        <f>Table1[[#This Row],[OrderQuantity]]*Table1[[#This Row],[UnitCost]]</f>
        <v>1269.28</v>
      </c>
      <c r="T569">
        <f>Table1[[#This Row],[OrderQuantity]]*Table1[[#This Row],[UnitPrice]]*(1-Table1[[#This Row],[DiscountApplied]]) - (Table1[[#This Row],[OrderQuantity]]*Table1[[#This Row],[UnitCost]])</f>
        <v>416.44000000000005</v>
      </c>
      <c r="U569">
        <f>DATEDIF(Table1[[#This Row],[ShipDate]],Table1[[#This Row],[DeliveryDate]],"d")</f>
        <v>8</v>
      </c>
      <c r="V569" t="str">
        <f t="shared" si="17"/>
        <v>Late</v>
      </c>
    </row>
    <row r="570" spans="2:22" x14ac:dyDescent="0.3">
      <c r="B570" t="str">
        <f t="shared" si="16"/>
        <v>SO-000669</v>
      </c>
      <c r="C570" t="s">
        <v>21</v>
      </c>
      <c r="D570" t="s">
        <v>23</v>
      </c>
      <c r="E570" s="1">
        <v>43200</v>
      </c>
      <c r="F570" s="1">
        <v>43317</v>
      </c>
      <c r="G570" s="1">
        <v>43330</v>
      </c>
      <c r="H570" s="1">
        <v>43338</v>
      </c>
      <c r="I570" t="s">
        <v>18</v>
      </c>
      <c r="J570">
        <v>22</v>
      </c>
      <c r="K570">
        <v>49</v>
      </c>
      <c r="L570">
        <v>270</v>
      </c>
      <c r="M570">
        <v>16</v>
      </c>
      <c r="N570">
        <v>2</v>
      </c>
      <c r="O570">
        <v>0.15</v>
      </c>
      <c r="P570">
        <v>1213.04</v>
      </c>
      <c r="Q570">
        <v>1708.5</v>
      </c>
      <c r="R570">
        <f>Table1[[#This Row],[OrderQuantity]]*Table1[[#This Row],[UnitPrice]]</f>
        <v>3417</v>
      </c>
      <c r="S570">
        <f>Table1[[#This Row],[OrderQuantity]]*Table1[[#This Row],[UnitCost]]</f>
        <v>2426.08</v>
      </c>
      <c r="T570">
        <f>Table1[[#This Row],[OrderQuantity]]*Table1[[#This Row],[UnitPrice]]*(1-Table1[[#This Row],[DiscountApplied]]) - (Table1[[#This Row],[OrderQuantity]]*Table1[[#This Row],[UnitCost]])</f>
        <v>478.36999999999989</v>
      </c>
      <c r="U570">
        <f>DATEDIF(Table1[[#This Row],[ShipDate]],Table1[[#This Row],[DeliveryDate]],"d")</f>
        <v>8</v>
      </c>
      <c r="V570" t="str">
        <f t="shared" si="17"/>
        <v>Late</v>
      </c>
    </row>
    <row r="571" spans="2:22" x14ac:dyDescent="0.3">
      <c r="B571" t="str">
        <f t="shared" si="16"/>
        <v>SO-000670</v>
      </c>
      <c r="C571" t="s">
        <v>21</v>
      </c>
      <c r="D571" t="s">
        <v>20</v>
      </c>
      <c r="E571" s="1">
        <v>43200</v>
      </c>
      <c r="F571" s="1">
        <v>43317</v>
      </c>
      <c r="G571" s="1">
        <v>43332</v>
      </c>
      <c r="H571" s="1">
        <v>43340</v>
      </c>
      <c r="I571" t="s">
        <v>18</v>
      </c>
      <c r="J571">
        <v>24</v>
      </c>
      <c r="K571">
        <v>39</v>
      </c>
      <c r="L571">
        <v>166</v>
      </c>
      <c r="M571">
        <v>16</v>
      </c>
      <c r="N571">
        <v>6</v>
      </c>
      <c r="O571">
        <v>0.05</v>
      </c>
      <c r="P571">
        <v>702.03</v>
      </c>
      <c r="Q571">
        <v>1132.3</v>
      </c>
      <c r="R571">
        <f>Table1[[#This Row],[OrderQuantity]]*Table1[[#This Row],[UnitPrice]]</f>
        <v>6793.7999999999993</v>
      </c>
      <c r="S571">
        <f>Table1[[#This Row],[OrderQuantity]]*Table1[[#This Row],[UnitCost]]</f>
        <v>4212.18</v>
      </c>
      <c r="T571">
        <f>Table1[[#This Row],[OrderQuantity]]*Table1[[#This Row],[UnitPrice]]*(1-Table1[[#This Row],[DiscountApplied]]) - (Table1[[#This Row],[OrderQuantity]]*Table1[[#This Row],[UnitCost]])</f>
        <v>2241.9299999999985</v>
      </c>
      <c r="U571">
        <f>DATEDIF(Table1[[#This Row],[ShipDate]],Table1[[#This Row],[DeliveryDate]],"d")</f>
        <v>8</v>
      </c>
      <c r="V571" t="str">
        <f t="shared" si="17"/>
        <v>Late</v>
      </c>
    </row>
    <row r="572" spans="2:22" x14ac:dyDescent="0.3">
      <c r="B572" t="str">
        <f t="shared" si="16"/>
        <v>SO-000671</v>
      </c>
      <c r="C572" t="s">
        <v>22</v>
      </c>
      <c r="D572" t="s">
        <v>20</v>
      </c>
      <c r="E572" s="1">
        <v>43200</v>
      </c>
      <c r="F572" s="1">
        <v>43317</v>
      </c>
      <c r="G572" s="1">
        <v>43331</v>
      </c>
      <c r="H572" s="1">
        <v>43340</v>
      </c>
      <c r="I572" t="s">
        <v>18</v>
      </c>
      <c r="J572">
        <v>27</v>
      </c>
      <c r="K572">
        <v>20</v>
      </c>
      <c r="L572">
        <v>119</v>
      </c>
      <c r="M572">
        <v>13</v>
      </c>
      <c r="N572">
        <v>6</v>
      </c>
      <c r="O572">
        <v>0.05</v>
      </c>
      <c r="P572">
        <v>1225.0999999999999</v>
      </c>
      <c r="Q572">
        <v>1775.5</v>
      </c>
      <c r="R572">
        <f>Table1[[#This Row],[OrderQuantity]]*Table1[[#This Row],[UnitPrice]]</f>
        <v>10653</v>
      </c>
      <c r="S572">
        <f>Table1[[#This Row],[OrderQuantity]]*Table1[[#This Row],[UnitCost]]</f>
        <v>7350.5999999999995</v>
      </c>
      <c r="T572">
        <f>Table1[[#This Row],[OrderQuantity]]*Table1[[#This Row],[UnitPrice]]*(1-Table1[[#This Row],[DiscountApplied]]) - (Table1[[#This Row],[OrderQuantity]]*Table1[[#This Row],[UnitCost]])</f>
        <v>2769.7500000000009</v>
      </c>
      <c r="U572">
        <f>DATEDIF(Table1[[#This Row],[ShipDate]],Table1[[#This Row],[DeliveryDate]],"d")</f>
        <v>9</v>
      </c>
      <c r="V572" t="str">
        <f t="shared" si="17"/>
        <v>Late</v>
      </c>
    </row>
    <row r="573" spans="2:22" x14ac:dyDescent="0.3">
      <c r="B573" t="str">
        <f t="shared" si="16"/>
        <v>SO-000672</v>
      </c>
      <c r="C573" t="s">
        <v>16</v>
      </c>
      <c r="D573" t="s">
        <v>24</v>
      </c>
      <c r="E573" s="1">
        <v>43200</v>
      </c>
      <c r="F573" s="1">
        <v>43317</v>
      </c>
      <c r="G573" s="1">
        <v>43330</v>
      </c>
      <c r="H573" s="1">
        <v>43333</v>
      </c>
      <c r="I573" t="s">
        <v>18</v>
      </c>
      <c r="J573">
        <v>1</v>
      </c>
      <c r="K573">
        <v>25</v>
      </c>
      <c r="L573">
        <v>28</v>
      </c>
      <c r="M573">
        <v>20</v>
      </c>
      <c r="N573">
        <v>8</v>
      </c>
      <c r="O573">
        <v>0.2</v>
      </c>
      <c r="P573">
        <v>970.43</v>
      </c>
      <c r="Q573">
        <v>1902.8</v>
      </c>
      <c r="R573">
        <f>Table1[[#This Row],[OrderQuantity]]*Table1[[#This Row],[UnitPrice]]</f>
        <v>15222.4</v>
      </c>
      <c r="S573">
        <f>Table1[[#This Row],[OrderQuantity]]*Table1[[#This Row],[UnitCost]]</f>
        <v>7763.44</v>
      </c>
      <c r="T573">
        <f>Table1[[#This Row],[OrderQuantity]]*Table1[[#This Row],[UnitPrice]]*(1-Table1[[#This Row],[DiscountApplied]]) - (Table1[[#This Row],[OrderQuantity]]*Table1[[#This Row],[UnitCost]])</f>
        <v>4414.4800000000005</v>
      </c>
      <c r="U573">
        <f>DATEDIF(Table1[[#This Row],[ShipDate]],Table1[[#This Row],[DeliveryDate]],"d")</f>
        <v>3</v>
      </c>
      <c r="V573" t="str">
        <f t="shared" si="17"/>
        <v>On Time</v>
      </c>
    </row>
    <row r="574" spans="2:22" x14ac:dyDescent="0.3">
      <c r="B574" t="str">
        <f t="shared" si="16"/>
        <v>SO-000673</v>
      </c>
      <c r="C574" t="s">
        <v>16</v>
      </c>
      <c r="D574" t="s">
        <v>20</v>
      </c>
      <c r="E574" s="1">
        <v>43200</v>
      </c>
      <c r="F574" s="1">
        <v>43318</v>
      </c>
      <c r="G574" s="1">
        <v>43342</v>
      </c>
      <c r="H574" s="1">
        <v>43345</v>
      </c>
      <c r="I574" t="s">
        <v>18</v>
      </c>
      <c r="J574">
        <v>1</v>
      </c>
      <c r="K574">
        <v>28</v>
      </c>
      <c r="L574">
        <v>151</v>
      </c>
      <c r="M574">
        <v>3</v>
      </c>
      <c r="N574">
        <v>3</v>
      </c>
      <c r="O574">
        <v>0.1</v>
      </c>
      <c r="P574">
        <v>2802.61</v>
      </c>
      <c r="Q574">
        <v>5963</v>
      </c>
      <c r="R574">
        <f>Table1[[#This Row],[OrderQuantity]]*Table1[[#This Row],[UnitPrice]]</f>
        <v>17889</v>
      </c>
      <c r="S574">
        <f>Table1[[#This Row],[OrderQuantity]]*Table1[[#This Row],[UnitCost]]</f>
        <v>8407.83</v>
      </c>
      <c r="T574">
        <f>Table1[[#This Row],[OrderQuantity]]*Table1[[#This Row],[UnitPrice]]*(1-Table1[[#This Row],[DiscountApplied]]) - (Table1[[#This Row],[OrderQuantity]]*Table1[[#This Row],[UnitCost]])</f>
        <v>7692.27</v>
      </c>
      <c r="U574">
        <f>DATEDIF(Table1[[#This Row],[ShipDate]],Table1[[#This Row],[DeliveryDate]],"d")</f>
        <v>3</v>
      </c>
      <c r="V574" t="str">
        <f t="shared" si="17"/>
        <v>On Time</v>
      </c>
    </row>
    <row r="575" spans="2:22" x14ac:dyDescent="0.3">
      <c r="B575" t="str">
        <f t="shared" si="16"/>
        <v>SO-000674</v>
      </c>
      <c r="C575" t="s">
        <v>22</v>
      </c>
      <c r="D575" t="s">
        <v>17</v>
      </c>
      <c r="E575" s="1">
        <v>43200</v>
      </c>
      <c r="F575" s="1">
        <v>43318</v>
      </c>
      <c r="G575" s="1">
        <v>43321</v>
      </c>
      <c r="H575" s="1">
        <v>43326</v>
      </c>
      <c r="I575" t="s">
        <v>18</v>
      </c>
      <c r="J575">
        <v>27</v>
      </c>
      <c r="K575">
        <v>34</v>
      </c>
      <c r="L575">
        <v>211</v>
      </c>
      <c r="M575">
        <v>3</v>
      </c>
      <c r="N575">
        <v>3</v>
      </c>
      <c r="O575">
        <v>0.1</v>
      </c>
      <c r="P575">
        <v>2176.16</v>
      </c>
      <c r="Q575">
        <v>3886</v>
      </c>
      <c r="R575">
        <f>Table1[[#This Row],[OrderQuantity]]*Table1[[#This Row],[UnitPrice]]</f>
        <v>11658</v>
      </c>
      <c r="S575">
        <f>Table1[[#This Row],[OrderQuantity]]*Table1[[#This Row],[UnitCost]]</f>
        <v>6528.48</v>
      </c>
      <c r="T575">
        <f>Table1[[#This Row],[OrderQuantity]]*Table1[[#This Row],[UnitPrice]]*(1-Table1[[#This Row],[DiscountApplied]]) - (Table1[[#This Row],[OrderQuantity]]*Table1[[#This Row],[UnitCost]])</f>
        <v>3963.7200000000012</v>
      </c>
      <c r="U575">
        <f>DATEDIF(Table1[[#This Row],[ShipDate]],Table1[[#This Row],[DeliveryDate]],"d")</f>
        <v>5</v>
      </c>
      <c r="V575" t="str">
        <f t="shared" si="17"/>
        <v>On Time</v>
      </c>
    </row>
    <row r="576" spans="2:22" x14ac:dyDescent="0.3">
      <c r="B576" t="str">
        <f t="shared" si="16"/>
        <v>SO-000675</v>
      </c>
      <c r="C576" t="s">
        <v>16</v>
      </c>
      <c r="D576" t="s">
        <v>23</v>
      </c>
      <c r="E576" s="1">
        <v>43200</v>
      </c>
      <c r="F576" s="1">
        <v>43318</v>
      </c>
      <c r="G576" s="1">
        <v>43329</v>
      </c>
      <c r="H576" s="1">
        <v>43331</v>
      </c>
      <c r="I576" t="s">
        <v>18</v>
      </c>
      <c r="J576">
        <v>11</v>
      </c>
      <c r="K576">
        <v>2</v>
      </c>
      <c r="L576">
        <v>281</v>
      </c>
      <c r="M576">
        <v>33</v>
      </c>
      <c r="N576">
        <v>6</v>
      </c>
      <c r="O576">
        <v>0.08</v>
      </c>
      <c r="P576">
        <v>635.16</v>
      </c>
      <c r="Q576">
        <v>1058.5999999999999</v>
      </c>
      <c r="R576">
        <f>Table1[[#This Row],[OrderQuantity]]*Table1[[#This Row],[UnitPrice]]</f>
        <v>6351.5999999999995</v>
      </c>
      <c r="S576">
        <f>Table1[[#This Row],[OrderQuantity]]*Table1[[#This Row],[UnitCost]]</f>
        <v>3810.96</v>
      </c>
      <c r="T576">
        <f>Table1[[#This Row],[OrderQuantity]]*Table1[[#This Row],[UnitPrice]]*(1-Table1[[#This Row],[DiscountApplied]]) - (Table1[[#This Row],[OrderQuantity]]*Table1[[#This Row],[UnitCost]])</f>
        <v>2032.5119999999997</v>
      </c>
      <c r="U576">
        <f>DATEDIF(Table1[[#This Row],[ShipDate]],Table1[[#This Row],[DeliveryDate]],"d")</f>
        <v>2</v>
      </c>
      <c r="V576" t="str">
        <f t="shared" si="17"/>
        <v>On Time</v>
      </c>
    </row>
    <row r="577" spans="2:22" x14ac:dyDescent="0.3">
      <c r="B577" t="str">
        <f t="shared" si="16"/>
        <v>SO-000676</v>
      </c>
      <c r="C577" t="s">
        <v>19</v>
      </c>
      <c r="D577" t="s">
        <v>17</v>
      </c>
      <c r="E577" s="1">
        <v>43200</v>
      </c>
      <c r="F577" s="1">
        <v>43318</v>
      </c>
      <c r="G577" s="1">
        <v>43328</v>
      </c>
      <c r="H577" s="1">
        <v>43330</v>
      </c>
      <c r="I577" t="s">
        <v>18</v>
      </c>
      <c r="J577">
        <v>18</v>
      </c>
      <c r="K577">
        <v>33</v>
      </c>
      <c r="L577">
        <v>214</v>
      </c>
      <c r="M577">
        <v>32</v>
      </c>
      <c r="N577">
        <v>4</v>
      </c>
      <c r="O577">
        <v>0.05</v>
      </c>
      <c r="P577">
        <v>4419.8599999999997</v>
      </c>
      <c r="Q577">
        <v>5815.6</v>
      </c>
      <c r="R577">
        <f>Table1[[#This Row],[OrderQuantity]]*Table1[[#This Row],[UnitPrice]]</f>
        <v>23262.400000000001</v>
      </c>
      <c r="S577">
        <f>Table1[[#This Row],[OrderQuantity]]*Table1[[#This Row],[UnitCost]]</f>
        <v>17679.439999999999</v>
      </c>
      <c r="T577">
        <f>Table1[[#This Row],[OrderQuantity]]*Table1[[#This Row],[UnitPrice]]*(1-Table1[[#This Row],[DiscountApplied]]) - (Table1[[#This Row],[OrderQuantity]]*Table1[[#This Row],[UnitCost]])</f>
        <v>4419.84</v>
      </c>
      <c r="U577">
        <f>DATEDIF(Table1[[#This Row],[ShipDate]],Table1[[#This Row],[DeliveryDate]],"d")</f>
        <v>2</v>
      </c>
      <c r="V577" t="str">
        <f t="shared" si="17"/>
        <v>On Time</v>
      </c>
    </row>
    <row r="578" spans="2:22" x14ac:dyDescent="0.3">
      <c r="B578" t="str">
        <f t="shared" ref="B578:B641" si="18">"SO-" &amp; TEXT(ROW(B578)+99,"000000")</f>
        <v>SO-000677</v>
      </c>
      <c r="C578" t="s">
        <v>19</v>
      </c>
      <c r="D578" t="s">
        <v>17</v>
      </c>
      <c r="E578" s="1">
        <v>43200</v>
      </c>
      <c r="F578" s="1">
        <v>43318</v>
      </c>
      <c r="G578" s="1">
        <v>43330</v>
      </c>
      <c r="H578" s="1">
        <v>43334</v>
      </c>
      <c r="I578" t="s">
        <v>18</v>
      </c>
      <c r="J578">
        <v>18</v>
      </c>
      <c r="K578">
        <v>45</v>
      </c>
      <c r="L578">
        <v>240</v>
      </c>
      <c r="M578">
        <v>3</v>
      </c>
      <c r="N578">
        <v>6</v>
      </c>
      <c r="O578">
        <v>0.05</v>
      </c>
      <c r="P578">
        <v>4496.7700000000004</v>
      </c>
      <c r="Q578">
        <v>5353.3</v>
      </c>
      <c r="R578">
        <f>Table1[[#This Row],[OrderQuantity]]*Table1[[#This Row],[UnitPrice]]</f>
        <v>32119.800000000003</v>
      </c>
      <c r="S578">
        <f>Table1[[#This Row],[OrderQuantity]]*Table1[[#This Row],[UnitCost]]</f>
        <v>26980.620000000003</v>
      </c>
      <c r="T578">
        <f>Table1[[#This Row],[OrderQuantity]]*Table1[[#This Row],[UnitPrice]]*(1-Table1[[#This Row],[DiscountApplied]]) - (Table1[[#This Row],[OrderQuantity]]*Table1[[#This Row],[UnitCost]])</f>
        <v>3533.1899999999987</v>
      </c>
      <c r="U578">
        <f>DATEDIF(Table1[[#This Row],[ShipDate]],Table1[[#This Row],[DeliveryDate]],"d")</f>
        <v>4</v>
      </c>
      <c r="V578" t="str">
        <f t="shared" ref="V578:V641" si="19">IF(U578&gt;7,"Late","On Time")</f>
        <v>On Time</v>
      </c>
    </row>
    <row r="579" spans="2:22" x14ac:dyDescent="0.3">
      <c r="B579" t="str">
        <f t="shared" si="18"/>
        <v>SO-000678</v>
      </c>
      <c r="C579" t="s">
        <v>16</v>
      </c>
      <c r="D579" t="s">
        <v>23</v>
      </c>
      <c r="E579" s="1">
        <v>43200</v>
      </c>
      <c r="F579" s="1">
        <v>43318</v>
      </c>
      <c r="G579" s="1">
        <v>43336</v>
      </c>
      <c r="H579" s="1">
        <v>43339</v>
      </c>
      <c r="I579" t="s">
        <v>18</v>
      </c>
      <c r="J579">
        <v>8</v>
      </c>
      <c r="K579">
        <v>18</v>
      </c>
      <c r="L579">
        <v>297</v>
      </c>
      <c r="M579">
        <v>5</v>
      </c>
      <c r="N579">
        <v>4</v>
      </c>
      <c r="O579">
        <v>0.08</v>
      </c>
      <c r="P579">
        <v>4565.51</v>
      </c>
      <c r="Q579">
        <v>5567.7</v>
      </c>
      <c r="R579">
        <f>Table1[[#This Row],[OrderQuantity]]*Table1[[#This Row],[UnitPrice]]</f>
        <v>22270.799999999999</v>
      </c>
      <c r="S579">
        <f>Table1[[#This Row],[OrderQuantity]]*Table1[[#This Row],[UnitCost]]</f>
        <v>18262.04</v>
      </c>
      <c r="T579">
        <f>Table1[[#This Row],[OrderQuantity]]*Table1[[#This Row],[UnitPrice]]*(1-Table1[[#This Row],[DiscountApplied]]) - (Table1[[#This Row],[OrderQuantity]]*Table1[[#This Row],[UnitCost]])</f>
        <v>2227.0959999999977</v>
      </c>
      <c r="U579">
        <f>DATEDIF(Table1[[#This Row],[ShipDate]],Table1[[#This Row],[DeliveryDate]],"d")</f>
        <v>3</v>
      </c>
      <c r="V579" t="str">
        <f t="shared" si="19"/>
        <v>On Time</v>
      </c>
    </row>
    <row r="580" spans="2:22" x14ac:dyDescent="0.3">
      <c r="B580" t="str">
        <f t="shared" si="18"/>
        <v>SO-000679</v>
      </c>
      <c r="C580" t="s">
        <v>16</v>
      </c>
      <c r="D580" t="s">
        <v>20</v>
      </c>
      <c r="E580" s="1">
        <v>43200</v>
      </c>
      <c r="F580" s="1">
        <v>43319</v>
      </c>
      <c r="G580" s="1">
        <v>43335</v>
      </c>
      <c r="H580" s="1">
        <v>43339</v>
      </c>
      <c r="I580" t="s">
        <v>18</v>
      </c>
      <c r="J580">
        <v>10</v>
      </c>
      <c r="K580">
        <v>6</v>
      </c>
      <c r="L580">
        <v>153</v>
      </c>
      <c r="M580">
        <v>37</v>
      </c>
      <c r="N580">
        <v>3</v>
      </c>
      <c r="O580">
        <v>0.1</v>
      </c>
      <c r="P580">
        <v>2135.63</v>
      </c>
      <c r="Q580">
        <v>2512.5</v>
      </c>
      <c r="R580">
        <f>Table1[[#This Row],[OrderQuantity]]*Table1[[#This Row],[UnitPrice]]</f>
        <v>7537.5</v>
      </c>
      <c r="S580">
        <f>Table1[[#This Row],[OrderQuantity]]*Table1[[#This Row],[UnitCost]]</f>
        <v>6406.89</v>
      </c>
      <c r="T580">
        <f>Table1[[#This Row],[OrderQuantity]]*Table1[[#This Row],[UnitPrice]]*(1-Table1[[#This Row],[DiscountApplied]]) - (Table1[[#This Row],[OrderQuantity]]*Table1[[#This Row],[UnitCost]])</f>
        <v>376.85999999999967</v>
      </c>
      <c r="U580">
        <f>DATEDIF(Table1[[#This Row],[ShipDate]],Table1[[#This Row],[DeliveryDate]],"d")</f>
        <v>4</v>
      </c>
      <c r="V580" t="str">
        <f t="shared" si="19"/>
        <v>On Time</v>
      </c>
    </row>
    <row r="581" spans="2:22" x14ac:dyDescent="0.3">
      <c r="B581" t="str">
        <f t="shared" si="18"/>
        <v>SO-000680</v>
      </c>
      <c r="C581" t="s">
        <v>16</v>
      </c>
      <c r="D581" t="s">
        <v>23</v>
      </c>
      <c r="E581" s="1">
        <v>43200</v>
      </c>
      <c r="F581" s="1">
        <v>43319</v>
      </c>
      <c r="G581" s="1">
        <v>43326</v>
      </c>
      <c r="H581" s="1">
        <v>43329</v>
      </c>
      <c r="I581" t="s">
        <v>18</v>
      </c>
      <c r="J581">
        <v>4</v>
      </c>
      <c r="K581">
        <v>22</v>
      </c>
      <c r="L581">
        <v>293</v>
      </c>
      <c r="M581">
        <v>42</v>
      </c>
      <c r="N581">
        <v>3</v>
      </c>
      <c r="O581">
        <v>0.08</v>
      </c>
      <c r="P581">
        <v>1227.6400000000001</v>
      </c>
      <c r="Q581">
        <v>1681.7</v>
      </c>
      <c r="R581">
        <f>Table1[[#This Row],[OrderQuantity]]*Table1[[#This Row],[UnitPrice]]</f>
        <v>5045.1000000000004</v>
      </c>
      <c r="S581">
        <f>Table1[[#This Row],[OrderQuantity]]*Table1[[#This Row],[UnitCost]]</f>
        <v>3682.92</v>
      </c>
      <c r="T581">
        <f>Table1[[#This Row],[OrderQuantity]]*Table1[[#This Row],[UnitPrice]]*(1-Table1[[#This Row],[DiscountApplied]]) - (Table1[[#This Row],[OrderQuantity]]*Table1[[#This Row],[UnitCost]])</f>
        <v>958.57200000000012</v>
      </c>
      <c r="U581">
        <f>DATEDIF(Table1[[#This Row],[ShipDate]],Table1[[#This Row],[DeliveryDate]],"d")</f>
        <v>3</v>
      </c>
      <c r="V581" t="str">
        <f t="shared" si="19"/>
        <v>On Time</v>
      </c>
    </row>
    <row r="582" spans="2:22" x14ac:dyDescent="0.3">
      <c r="B582" t="str">
        <f t="shared" si="18"/>
        <v>SO-000681</v>
      </c>
      <c r="C582" t="s">
        <v>16</v>
      </c>
      <c r="D582" t="s">
        <v>23</v>
      </c>
      <c r="E582" s="1">
        <v>43200</v>
      </c>
      <c r="F582" s="1">
        <v>43319</v>
      </c>
      <c r="G582" s="1">
        <v>43330</v>
      </c>
      <c r="H582" s="1">
        <v>43340</v>
      </c>
      <c r="I582" t="s">
        <v>18</v>
      </c>
      <c r="J582">
        <v>7</v>
      </c>
      <c r="K582">
        <v>39</v>
      </c>
      <c r="L582">
        <v>265</v>
      </c>
      <c r="M582">
        <v>4</v>
      </c>
      <c r="N582">
        <v>7</v>
      </c>
      <c r="O582">
        <v>0.05</v>
      </c>
      <c r="P582">
        <v>136.01</v>
      </c>
      <c r="Q582">
        <v>194.3</v>
      </c>
      <c r="R582">
        <f>Table1[[#This Row],[OrderQuantity]]*Table1[[#This Row],[UnitPrice]]</f>
        <v>1360.1000000000001</v>
      </c>
      <c r="S582">
        <f>Table1[[#This Row],[OrderQuantity]]*Table1[[#This Row],[UnitCost]]</f>
        <v>952.06999999999994</v>
      </c>
      <c r="T582">
        <f>Table1[[#This Row],[OrderQuantity]]*Table1[[#This Row],[UnitPrice]]*(1-Table1[[#This Row],[DiscountApplied]]) - (Table1[[#This Row],[OrderQuantity]]*Table1[[#This Row],[UnitCost]])</f>
        <v>340.02500000000009</v>
      </c>
      <c r="U582">
        <f>DATEDIF(Table1[[#This Row],[ShipDate]],Table1[[#This Row],[DeliveryDate]],"d")</f>
        <v>10</v>
      </c>
      <c r="V582" t="str">
        <f t="shared" si="19"/>
        <v>Late</v>
      </c>
    </row>
    <row r="583" spans="2:22" x14ac:dyDescent="0.3">
      <c r="B583" t="str">
        <f t="shared" si="18"/>
        <v>SO-000682</v>
      </c>
      <c r="C583" t="s">
        <v>16</v>
      </c>
      <c r="D583" t="s">
        <v>17</v>
      </c>
      <c r="E583" s="1">
        <v>43200</v>
      </c>
      <c r="F583" s="1">
        <v>43319</v>
      </c>
      <c r="G583" s="1">
        <v>43330</v>
      </c>
      <c r="H583" s="1">
        <v>43335</v>
      </c>
      <c r="I583" t="s">
        <v>18</v>
      </c>
      <c r="J583">
        <v>10</v>
      </c>
      <c r="K583">
        <v>18</v>
      </c>
      <c r="L583">
        <v>255</v>
      </c>
      <c r="M583">
        <v>9</v>
      </c>
      <c r="N583">
        <v>4</v>
      </c>
      <c r="O583">
        <v>0.05</v>
      </c>
      <c r="P583">
        <v>1683.71</v>
      </c>
      <c r="Q583">
        <v>2405.3000000000002</v>
      </c>
      <c r="R583">
        <f>Table1[[#This Row],[OrderQuantity]]*Table1[[#This Row],[UnitPrice]]</f>
        <v>9621.2000000000007</v>
      </c>
      <c r="S583">
        <f>Table1[[#This Row],[OrderQuantity]]*Table1[[#This Row],[UnitCost]]</f>
        <v>6734.84</v>
      </c>
      <c r="T583">
        <f>Table1[[#This Row],[OrderQuantity]]*Table1[[#This Row],[UnitPrice]]*(1-Table1[[#This Row],[DiscountApplied]]) - (Table1[[#This Row],[OrderQuantity]]*Table1[[#This Row],[UnitCost]])</f>
        <v>2405.2999999999993</v>
      </c>
      <c r="U583">
        <f>DATEDIF(Table1[[#This Row],[ShipDate]],Table1[[#This Row],[DeliveryDate]],"d")</f>
        <v>5</v>
      </c>
      <c r="V583" t="str">
        <f t="shared" si="19"/>
        <v>On Time</v>
      </c>
    </row>
    <row r="584" spans="2:22" x14ac:dyDescent="0.3">
      <c r="B584" t="str">
        <f t="shared" si="18"/>
        <v>SO-000683</v>
      </c>
      <c r="C584" t="s">
        <v>19</v>
      </c>
      <c r="D584" t="s">
        <v>23</v>
      </c>
      <c r="E584" s="1">
        <v>43200</v>
      </c>
      <c r="F584" s="1">
        <v>43319</v>
      </c>
      <c r="G584" s="1">
        <v>43327</v>
      </c>
      <c r="H584" s="1">
        <v>43333</v>
      </c>
      <c r="I584" t="s">
        <v>18</v>
      </c>
      <c r="J584">
        <v>16</v>
      </c>
      <c r="K584">
        <v>21</v>
      </c>
      <c r="L584">
        <v>269</v>
      </c>
      <c r="M584">
        <v>13</v>
      </c>
      <c r="N584">
        <v>1</v>
      </c>
      <c r="O584">
        <v>0.2</v>
      </c>
      <c r="P584">
        <v>706.18</v>
      </c>
      <c r="Q584">
        <v>1038.5</v>
      </c>
      <c r="R584">
        <f>Table1[[#This Row],[OrderQuantity]]*Table1[[#This Row],[UnitPrice]]</f>
        <v>1038.5</v>
      </c>
      <c r="S584">
        <f>Table1[[#This Row],[OrderQuantity]]*Table1[[#This Row],[UnitCost]]</f>
        <v>706.18</v>
      </c>
      <c r="T584">
        <f>Table1[[#This Row],[OrderQuantity]]*Table1[[#This Row],[UnitPrice]]*(1-Table1[[#This Row],[DiscountApplied]]) - (Table1[[#This Row],[OrderQuantity]]*Table1[[#This Row],[UnitCost]])</f>
        <v>124.62000000000012</v>
      </c>
      <c r="U584">
        <f>DATEDIF(Table1[[#This Row],[ShipDate]],Table1[[#This Row],[DeliveryDate]],"d")</f>
        <v>6</v>
      </c>
      <c r="V584" t="str">
        <f t="shared" si="19"/>
        <v>On Time</v>
      </c>
    </row>
    <row r="585" spans="2:22" x14ac:dyDescent="0.3">
      <c r="B585" t="str">
        <f t="shared" si="18"/>
        <v>SO-000684</v>
      </c>
      <c r="C585" t="s">
        <v>16</v>
      </c>
      <c r="D585" t="s">
        <v>26</v>
      </c>
      <c r="E585" s="1">
        <v>43200</v>
      </c>
      <c r="F585" s="1">
        <v>43319</v>
      </c>
      <c r="G585" s="1">
        <v>43331</v>
      </c>
      <c r="H585" s="1">
        <v>43335</v>
      </c>
      <c r="I585" t="s">
        <v>18</v>
      </c>
      <c r="J585">
        <v>10</v>
      </c>
      <c r="K585">
        <v>38</v>
      </c>
      <c r="L585">
        <v>71</v>
      </c>
      <c r="M585">
        <v>27</v>
      </c>
      <c r="N585">
        <v>3</v>
      </c>
      <c r="O585">
        <v>0.2</v>
      </c>
      <c r="P585">
        <v>591.74</v>
      </c>
      <c r="Q585">
        <v>857.6</v>
      </c>
      <c r="R585">
        <f>Table1[[#This Row],[OrderQuantity]]*Table1[[#This Row],[UnitPrice]]</f>
        <v>2572.8000000000002</v>
      </c>
      <c r="S585">
        <f>Table1[[#This Row],[OrderQuantity]]*Table1[[#This Row],[UnitCost]]</f>
        <v>1775.22</v>
      </c>
      <c r="T585">
        <f>Table1[[#This Row],[OrderQuantity]]*Table1[[#This Row],[UnitPrice]]*(1-Table1[[#This Row],[DiscountApplied]]) - (Table1[[#This Row],[OrderQuantity]]*Table1[[#This Row],[UnitCost]])</f>
        <v>283.02000000000021</v>
      </c>
      <c r="U585">
        <f>DATEDIF(Table1[[#This Row],[ShipDate]],Table1[[#This Row],[DeliveryDate]],"d")</f>
        <v>4</v>
      </c>
      <c r="V585" t="str">
        <f t="shared" si="19"/>
        <v>On Time</v>
      </c>
    </row>
    <row r="586" spans="2:22" x14ac:dyDescent="0.3">
      <c r="B586" t="str">
        <f t="shared" si="18"/>
        <v>SO-000685</v>
      </c>
      <c r="C586" t="s">
        <v>16</v>
      </c>
      <c r="D586" t="s">
        <v>23</v>
      </c>
      <c r="E586" s="1">
        <v>43200</v>
      </c>
      <c r="F586" s="1">
        <v>43319</v>
      </c>
      <c r="G586" s="1">
        <v>43336</v>
      </c>
      <c r="H586" s="1">
        <v>43346</v>
      </c>
      <c r="I586" t="s">
        <v>18</v>
      </c>
      <c r="J586">
        <v>7</v>
      </c>
      <c r="K586">
        <v>22</v>
      </c>
      <c r="L586">
        <v>284</v>
      </c>
      <c r="M586">
        <v>1</v>
      </c>
      <c r="N586">
        <v>8</v>
      </c>
      <c r="O586">
        <v>0.1</v>
      </c>
      <c r="P586">
        <v>1354.81</v>
      </c>
      <c r="Q586">
        <v>1855.9</v>
      </c>
      <c r="R586">
        <f>Table1[[#This Row],[OrderQuantity]]*Table1[[#This Row],[UnitPrice]]</f>
        <v>14847.2</v>
      </c>
      <c r="S586">
        <f>Table1[[#This Row],[OrderQuantity]]*Table1[[#This Row],[UnitCost]]</f>
        <v>10838.48</v>
      </c>
      <c r="T586">
        <f>Table1[[#This Row],[OrderQuantity]]*Table1[[#This Row],[UnitPrice]]*(1-Table1[[#This Row],[DiscountApplied]]) - (Table1[[#This Row],[OrderQuantity]]*Table1[[#This Row],[UnitCost]])</f>
        <v>2524.0000000000018</v>
      </c>
      <c r="U586">
        <f>DATEDIF(Table1[[#This Row],[ShipDate]],Table1[[#This Row],[DeliveryDate]],"d")</f>
        <v>10</v>
      </c>
      <c r="V586" t="str">
        <f t="shared" si="19"/>
        <v>Late</v>
      </c>
    </row>
    <row r="587" spans="2:22" x14ac:dyDescent="0.3">
      <c r="B587" t="str">
        <f t="shared" si="18"/>
        <v>SO-000686</v>
      </c>
      <c r="C587" t="s">
        <v>19</v>
      </c>
      <c r="D587" t="s">
        <v>24</v>
      </c>
      <c r="E587" s="1">
        <v>43200</v>
      </c>
      <c r="F587" s="1">
        <v>43319</v>
      </c>
      <c r="G587" s="1">
        <v>43328</v>
      </c>
      <c r="H587" s="1">
        <v>43336</v>
      </c>
      <c r="I587" t="s">
        <v>18</v>
      </c>
      <c r="J587">
        <v>20</v>
      </c>
      <c r="K587">
        <v>36</v>
      </c>
      <c r="L587">
        <v>26</v>
      </c>
      <c r="M587">
        <v>38</v>
      </c>
      <c r="N587">
        <v>2</v>
      </c>
      <c r="O587">
        <v>0.05</v>
      </c>
      <c r="P587">
        <v>2585.8000000000002</v>
      </c>
      <c r="Q587">
        <v>5621.3</v>
      </c>
      <c r="R587">
        <f>Table1[[#This Row],[OrderQuantity]]*Table1[[#This Row],[UnitPrice]]</f>
        <v>11242.6</v>
      </c>
      <c r="S587">
        <f>Table1[[#This Row],[OrderQuantity]]*Table1[[#This Row],[UnitCost]]</f>
        <v>5171.6000000000004</v>
      </c>
      <c r="T587">
        <f>Table1[[#This Row],[OrderQuantity]]*Table1[[#This Row],[UnitPrice]]*(1-Table1[[#This Row],[DiscountApplied]]) - (Table1[[#This Row],[OrderQuantity]]*Table1[[#This Row],[UnitCost]])</f>
        <v>5508.869999999999</v>
      </c>
      <c r="U587">
        <f>DATEDIF(Table1[[#This Row],[ShipDate]],Table1[[#This Row],[DeliveryDate]],"d")</f>
        <v>8</v>
      </c>
      <c r="V587" t="str">
        <f t="shared" si="19"/>
        <v>Late</v>
      </c>
    </row>
    <row r="588" spans="2:22" x14ac:dyDescent="0.3">
      <c r="B588" t="str">
        <f t="shared" si="18"/>
        <v>SO-000687</v>
      </c>
      <c r="C588" t="s">
        <v>21</v>
      </c>
      <c r="D588" t="s">
        <v>20</v>
      </c>
      <c r="E588" s="1">
        <v>43200</v>
      </c>
      <c r="F588" s="1">
        <v>43319</v>
      </c>
      <c r="G588" s="1">
        <v>43340</v>
      </c>
      <c r="H588" s="1">
        <v>43349</v>
      </c>
      <c r="I588" t="s">
        <v>18</v>
      </c>
      <c r="J588">
        <v>23</v>
      </c>
      <c r="K588">
        <v>26</v>
      </c>
      <c r="L588">
        <v>92</v>
      </c>
      <c r="M588">
        <v>20</v>
      </c>
      <c r="N588">
        <v>8</v>
      </c>
      <c r="O588">
        <v>0.1</v>
      </c>
      <c r="P588">
        <v>649.23</v>
      </c>
      <c r="Q588">
        <v>1139</v>
      </c>
      <c r="R588">
        <f>Table1[[#This Row],[OrderQuantity]]*Table1[[#This Row],[UnitPrice]]</f>
        <v>9112</v>
      </c>
      <c r="S588">
        <f>Table1[[#This Row],[OrderQuantity]]*Table1[[#This Row],[UnitCost]]</f>
        <v>5193.84</v>
      </c>
      <c r="T588">
        <f>Table1[[#This Row],[OrderQuantity]]*Table1[[#This Row],[UnitPrice]]*(1-Table1[[#This Row],[DiscountApplied]]) - (Table1[[#This Row],[OrderQuantity]]*Table1[[#This Row],[UnitCost]])</f>
        <v>3006.9600000000009</v>
      </c>
      <c r="U588">
        <f>DATEDIF(Table1[[#This Row],[ShipDate]],Table1[[#This Row],[DeliveryDate]],"d")</f>
        <v>9</v>
      </c>
      <c r="V588" t="str">
        <f t="shared" si="19"/>
        <v>Late</v>
      </c>
    </row>
    <row r="589" spans="2:22" x14ac:dyDescent="0.3">
      <c r="B589" t="str">
        <f t="shared" si="18"/>
        <v>SO-000688</v>
      </c>
      <c r="C589" t="s">
        <v>16</v>
      </c>
      <c r="D589" t="s">
        <v>25</v>
      </c>
      <c r="E589" s="1">
        <v>43200</v>
      </c>
      <c r="F589" s="1">
        <v>43320</v>
      </c>
      <c r="G589" s="1">
        <v>43326</v>
      </c>
      <c r="H589" s="1">
        <v>43327</v>
      </c>
      <c r="I589" t="s">
        <v>18</v>
      </c>
      <c r="J589">
        <v>1</v>
      </c>
      <c r="K589">
        <v>9</v>
      </c>
      <c r="L589">
        <v>349</v>
      </c>
      <c r="M589">
        <v>17</v>
      </c>
      <c r="N589">
        <v>7</v>
      </c>
      <c r="O589">
        <v>0.05</v>
      </c>
      <c r="P589">
        <v>1834.33</v>
      </c>
      <c r="Q589">
        <v>2264.6</v>
      </c>
      <c r="R589">
        <f>Table1[[#This Row],[OrderQuantity]]*Table1[[#This Row],[UnitPrice]]</f>
        <v>15852.199999999999</v>
      </c>
      <c r="S589">
        <f>Table1[[#This Row],[OrderQuantity]]*Table1[[#This Row],[UnitCost]]</f>
        <v>12840.31</v>
      </c>
      <c r="T589">
        <f>Table1[[#This Row],[OrderQuantity]]*Table1[[#This Row],[UnitPrice]]*(1-Table1[[#This Row],[DiscountApplied]]) - (Table1[[#This Row],[OrderQuantity]]*Table1[[#This Row],[UnitCost]])</f>
        <v>2219.2799999999988</v>
      </c>
      <c r="U589">
        <f>DATEDIF(Table1[[#This Row],[ShipDate]],Table1[[#This Row],[DeliveryDate]],"d")</f>
        <v>1</v>
      </c>
      <c r="V589" t="str">
        <f t="shared" si="19"/>
        <v>On Time</v>
      </c>
    </row>
    <row r="590" spans="2:22" x14ac:dyDescent="0.3">
      <c r="B590" t="str">
        <f t="shared" si="18"/>
        <v>SO-000689</v>
      </c>
      <c r="C590" t="s">
        <v>16</v>
      </c>
      <c r="D590" t="s">
        <v>23</v>
      </c>
      <c r="E590" s="1">
        <v>43200</v>
      </c>
      <c r="F590" s="1">
        <v>43320</v>
      </c>
      <c r="G590" s="1">
        <v>43328</v>
      </c>
      <c r="H590" s="1">
        <v>43329</v>
      </c>
      <c r="I590" t="s">
        <v>18</v>
      </c>
      <c r="J590">
        <v>4</v>
      </c>
      <c r="K590">
        <v>14</v>
      </c>
      <c r="L590">
        <v>301</v>
      </c>
      <c r="M590">
        <v>8</v>
      </c>
      <c r="N590">
        <v>4</v>
      </c>
      <c r="O590">
        <v>0.1</v>
      </c>
      <c r="P590">
        <v>566.02</v>
      </c>
      <c r="Q590">
        <v>884.4</v>
      </c>
      <c r="R590">
        <f>Table1[[#This Row],[OrderQuantity]]*Table1[[#This Row],[UnitPrice]]</f>
        <v>3537.6</v>
      </c>
      <c r="S590">
        <f>Table1[[#This Row],[OrderQuantity]]*Table1[[#This Row],[UnitCost]]</f>
        <v>2264.08</v>
      </c>
      <c r="T590">
        <f>Table1[[#This Row],[OrderQuantity]]*Table1[[#This Row],[UnitPrice]]*(1-Table1[[#This Row],[DiscountApplied]]) - (Table1[[#This Row],[OrderQuantity]]*Table1[[#This Row],[UnitCost]])</f>
        <v>919.76000000000022</v>
      </c>
      <c r="U590">
        <f>DATEDIF(Table1[[#This Row],[ShipDate]],Table1[[#This Row],[DeliveryDate]],"d")</f>
        <v>1</v>
      </c>
      <c r="V590" t="str">
        <f t="shared" si="19"/>
        <v>On Time</v>
      </c>
    </row>
    <row r="591" spans="2:22" x14ac:dyDescent="0.3">
      <c r="B591" t="str">
        <f t="shared" si="18"/>
        <v>SO-000690</v>
      </c>
      <c r="C591" t="s">
        <v>16</v>
      </c>
      <c r="D591" t="s">
        <v>26</v>
      </c>
      <c r="E591" s="1">
        <v>43200</v>
      </c>
      <c r="F591" s="1">
        <v>43320</v>
      </c>
      <c r="G591" s="1">
        <v>43333</v>
      </c>
      <c r="H591" s="1">
        <v>43343</v>
      </c>
      <c r="I591" t="s">
        <v>18</v>
      </c>
      <c r="J591">
        <v>8</v>
      </c>
      <c r="K591">
        <v>5</v>
      </c>
      <c r="L591">
        <v>81</v>
      </c>
      <c r="M591">
        <v>4</v>
      </c>
      <c r="N591">
        <v>5</v>
      </c>
      <c r="O591">
        <v>0.08</v>
      </c>
      <c r="P591">
        <v>382.7</v>
      </c>
      <c r="Q591">
        <v>683.4</v>
      </c>
      <c r="R591">
        <f>Table1[[#This Row],[OrderQuantity]]*Table1[[#This Row],[UnitPrice]]</f>
        <v>3417</v>
      </c>
      <c r="S591">
        <f>Table1[[#This Row],[OrderQuantity]]*Table1[[#This Row],[UnitCost]]</f>
        <v>1913.5</v>
      </c>
      <c r="T591">
        <f>Table1[[#This Row],[OrderQuantity]]*Table1[[#This Row],[UnitPrice]]*(1-Table1[[#This Row],[DiscountApplied]]) - (Table1[[#This Row],[OrderQuantity]]*Table1[[#This Row],[UnitCost]])</f>
        <v>1230.1400000000003</v>
      </c>
      <c r="U591">
        <f>DATEDIF(Table1[[#This Row],[ShipDate]],Table1[[#This Row],[DeliveryDate]],"d")</f>
        <v>10</v>
      </c>
      <c r="V591" t="str">
        <f t="shared" si="19"/>
        <v>Late</v>
      </c>
    </row>
    <row r="592" spans="2:22" x14ac:dyDescent="0.3">
      <c r="B592" t="str">
        <f t="shared" si="18"/>
        <v>SO-000691</v>
      </c>
      <c r="C592" t="s">
        <v>19</v>
      </c>
      <c r="D592" t="s">
        <v>26</v>
      </c>
      <c r="E592" s="1">
        <v>43200</v>
      </c>
      <c r="F592" s="1">
        <v>43320</v>
      </c>
      <c r="G592" s="1">
        <v>43348</v>
      </c>
      <c r="H592" s="1">
        <v>43350</v>
      </c>
      <c r="I592" t="s">
        <v>18</v>
      </c>
      <c r="J592">
        <v>15</v>
      </c>
      <c r="K592">
        <v>49</v>
      </c>
      <c r="L592">
        <v>68</v>
      </c>
      <c r="M592">
        <v>32</v>
      </c>
      <c r="N592">
        <v>1</v>
      </c>
      <c r="O592">
        <v>0.08</v>
      </c>
      <c r="P592">
        <v>481.8</v>
      </c>
      <c r="Q592">
        <v>1025.0999999999999</v>
      </c>
      <c r="R592">
        <f>Table1[[#This Row],[OrderQuantity]]*Table1[[#This Row],[UnitPrice]]</f>
        <v>1025.0999999999999</v>
      </c>
      <c r="S592">
        <f>Table1[[#This Row],[OrderQuantity]]*Table1[[#This Row],[UnitCost]]</f>
        <v>481.8</v>
      </c>
      <c r="T592">
        <f>Table1[[#This Row],[OrderQuantity]]*Table1[[#This Row],[UnitPrice]]*(1-Table1[[#This Row],[DiscountApplied]]) - (Table1[[#This Row],[OrderQuantity]]*Table1[[#This Row],[UnitCost]])</f>
        <v>461.29199999999997</v>
      </c>
      <c r="U592">
        <f>DATEDIF(Table1[[#This Row],[ShipDate]],Table1[[#This Row],[DeliveryDate]],"d")</f>
        <v>2</v>
      </c>
      <c r="V592" t="str">
        <f t="shared" si="19"/>
        <v>On Time</v>
      </c>
    </row>
    <row r="593" spans="2:22" x14ac:dyDescent="0.3">
      <c r="B593" t="str">
        <f t="shared" si="18"/>
        <v>SO-000692</v>
      </c>
      <c r="C593" t="s">
        <v>22</v>
      </c>
      <c r="D593" t="s">
        <v>20</v>
      </c>
      <c r="E593" s="1">
        <v>43200</v>
      </c>
      <c r="F593" s="1">
        <v>43320</v>
      </c>
      <c r="G593" s="1">
        <v>43323</v>
      </c>
      <c r="H593" s="1">
        <v>43333</v>
      </c>
      <c r="I593" t="s">
        <v>18</v>
      </c>
      <c r="J593">
        <v>28</v>
      </c>
      <c r="K593">
        <v>15</v>
      </c>
      <c r="L593">
        <v>87</v>
      </c>
      <c r="M593">
        <v>27</v>
      </c>
      <c r="N593">
        <v>7</v>
      </c>
      <c r="O593">
        <v>0.4</v>
      </c>
      <c r="P593">
        <v>2276.46</v>
      </c>
      <c r="Q593">
        <v>3731.9</v>
      </c>
      <c r="R593">
        <f>Table1[[#This Row],[OrderQuantity]]*Table1[[#This Row],[UnitPrice]]</f>
        <v>26123.3</v>
      </c>
      <c r="S593">
        <f>Table1[[#This Row],[OrderQuantity]]*Table1[[#This Row],[UnitCost]]</f>
        <v>15935.220000000001</v>
      </c>
      <c r="T593">
        <f>Table1[[#This Row],[OrderQuantity]]*Table1[[#This Row],[UnitPrice]]*(1-Table1[[#This Row],[DiscountApplied]]) - (Table1[[#This Row],[OrderQuantity]]*Table1[[#This Row],[UnitCost]])</f>
        <v>-261.2400000000016</v>
      </c>
      <c r="U593">
        <f>DATEDIF(Table1[[#This Row],[ShipDate]],Table1[[#This Row],[DeliveryDate]],"d")</f>
        <v>10</v>
      </c>
      <c r="V593" t="str">
        <f t="shared" si="19"/>
        <v>Late</v>
      </c>
    </row>
    <row r="594" spans="2:22" x14ac:dyDescent="0.3">
      <c r="B594" t="str">
        <f t="shared" si="18"/>
        <v>SO-000693</v>
      </c>
      <c r="C594" t="s">
        <v>19</v>
      </c>
      <c r="D594" t="s">
        <v>25</v>
      </c>
      <c r="E594" s="1">
        <v>43200</v>
      </c>
      <c r="F594" s="1">
        <v>43320</v>
      </c>
      <c r="G594" s="1">
        <v>43326</v>
      </c>
      <c r="H594" s="1">
        <v>43330</v>
      </c>
      <c r="I594" t="s">
        <v>18</v>
      </c>
      <c r="J594">
        <v>12</v>
      </c>
      <c r="K594">
        <v>31</v>
      </c>
      <c r="L594">
        <v>340</v>
      </c>
      <c r="M594">
        <v>44</v>
      </c>
      <c r="N594">
        <v>2</v>
      </c>
      <c r="O594">
        <v>0.1</v>
      </c>
      <c r="P594">
        <v>3229.27</v>
      </c>
      <c r="Q594">
        <v>5567.7</v>
      </c>
      <c r="R594">
        <f>Table1[[#This Row],[OrderQuantity]]*Table1[[#This Row],[UnitPrice]]</f>
        <v>11135.4</v>
      </c>
      <c r="S594">
        <f>Table1[[#This Row],[OrderQuantity]]*Table1[[#This Row],[UnitCost]]</f>
        <v>6458.54</v>
      </c>
      <c r="T594">
        <f>Table1[[#This Row],[OrderQuantity]]*Table1[[#This Row],[UnitPrice]]*(1-Table1[[#This Row],[DiscountApplied]]) - (Table1[[#This Row],[OrderQuantity]]*Table1[[#This Row],[UnitCost]])</f>
        <v>3563.3200000000006</v>
      </c>
      <c r="U594">
        <f>DATEDIF(Table1[[#This Row],[ShipDate]],Table1[[#This Row],[DeliveryDate]],"d")</f>
        <v>4</v>
      </c>
      <c r="V594" t="str">
        <f t="shared" si="19"/>
        <v>On Time</v>
      </c>
    </row>
    <row r="595" spans="2:22" x14ac:dyDescent="0.3">
      <c r="B595" t="str">
        <f t="shared" si="18"/>
        <v>SO-000694</v>
      </c>
      <c r="C595" t="s">
        <v>16</v>
      </c>
      <c r="D595" t="s">
        <v>20</v>
      </c>
      <c r="E595" s="1">
        <v>43200</v>
      </c>
      <c r="F595" s="1">
        <v>43320</v>
      </c>
      <c r="G595" s="1">
        <v>43337</v>
      </c>
      <c r="H595" s="1">
        <v>43345</v>
      </c>
      <c r="I595" t="s">
        <v>18</v>
      </c>
      <c r="J595">
        <v>5</v>
      </c>
      <c r="K595">
        <v>16</v>
      </c>
      <c r="L595">
        <v>95</v>
      </c>
      <c r="M595">
        <v>41</v>
      </c>
      <c r="N595">
        <v>6</v>
      </c>
      <c r="O595">
        <v>0.1</v>
      </c>
      <c r="P595">
        <v>525.54999999999995</v>
      </c>
      <c r="Q595">
        <v>991.6</v>
      </c>
      <c r="R595">
        <f>Table1[[#This Row],[OrderQuantity]]*Table1[[#This Row],[UnitPrice]]</f>
        <v>5949.6</v>
      </c>
      <c r="S595">
        <f>Table1[[#This Row],[OrderQuantity]]*Table1[[#This Row],[UnitCost]]</f>
        <v>3153.2999999999997</v>
      </c>
      <c r="T595">
        <f>Table1[[#This Row],[OrderQuantity]]*Table1[[#This Row],[UnitPrice]]*(1-Table1[[#This Row],[DiscountApplied]]) - (Table1[[#This Row],[OrderQuantity]]*Table1[[#This Row],[UnitCost]])</f>
        <v>2201.3400000000006</v>
      </c>
      <c r="U595">
        <f>DATEDIF(Table1[[#This Row],[ShipDate]],Table1[[#This Row],[DeliveryDate]],"d")</f>
        <v>8</v>
      </c>
      <c r="V595" t="str">
        <f t="shared" si="19"/>
        <v>Late</v>
      </c>
    </row>
    <row r="596" spans="2:22" x14ac:dyDescent="0.3">
      <c r="B596" t="str">
        <f t="shared" si="18"/>
        <v>SO-000695</v>
      </c>
      <c r="C596" t="s">
        <v>19</v>
      </c>
      <c r="D596" t="s">
        <v>20</v>
      </c>
      <c r="E596" s="1">
        <v>43200</v>
      </c>
      <c r="F596" s="1">
        <v>43320</v>
      </c>
      <c r="G596" s="1">
        <v>43329</v>
      </c>
      <c r="H596" s="1">
        <v>43339</v>
      </c>
      <c r="I596" t="s">
        <v>18</v>
      </c>
      <c r="J596">
        <v>18</v>
      </c>
      <c r="K596">
        <v>43</v>
      </c>
      <c r="L596">
        <v>94</v>
      </c>
      <c r="M596">
        <v>15</v>
      </c>
      <c r="N596">
        <v>8</v>
      </c>
      <c r="O596">
        <v>0.1</v>
      </c>
      <c r="P596">
        <v>3043.48</v>
      </c>
      <c r="Q596">
        <v>3852.5</v>
      </c>
      <c r="R596">
        <f>Table1[[#This Row],[OrderQuantity]]*Table1[[#This Row],[UnitPrice]]</f>
        <v>30820</v>
      </c>
      <c r="S596">
        <f>Table1[[#This Row],[OrderQuantity]]*Table1[[#This Row],[UnitCost]]</f>
        <v>24347.84</v>
      </c>
      <c r="T596">
        <f>Table1[[#This Row],[OrderQuantity]]*Table1[[#This Row],[UnitPrice]]*(1-Table1[[#This Row],[DiscountApplied]]) - (Table1[[#This Row],[OrderQuantity]]*Table1[[#This Row],[UnitCost]])</f>
        <v>3390.16</v>
      </c>
      <c r="U596">
        <f>DATEDIF(Table1[[#This Row],[ShipDate]],Table1[[#This Row],[DeliveryDate]],"d")</f>
        <v>10</v>
      </c>
      <c r="V596" t="str">
        <f t="shared" si="19"/>
        <v>Late</v>
      </c>
    </row>
    <row r="597" spans="2:22" x14ac:dyDescent="0.3">
      <c r="B597" t="str">
        <f t="shared" si="18"/>
        <v>SO-000696</v>
      </c>
      <c r="C597" t="s">
        <v>16</v>
      </c>
      <c r="D597" t="s">
        <v>23</v>
      </c>
      <c r="E597" s="1">
        <v>43200</v>
      </c>
      <c r="F597" s="1">
        <v>43320</v>
      </c>
      <c r="G597" s="1">
        <v>43340</v>
      </c>
      <c r="H597" s="1">
        <v>43345</v>
      </c>
      <c r="I597" t="s">
        <v>18</v>
      </c>
      <c r="J597">
        <v>9</v>
      </c>
      <c r="K597">
        <v>16</v>
      </c>
      <c r="L597">
        <v>263</v>
      </c>
      <c r="M597">
        <v>39</v>
      </c>
      <c r="N597">
        <v>1</v>
      </c>
      <c r="O597">
        <v>0.05</v>
      </c>
      <c r="P597">
        <v>1835.87</v>
      </c>
      <c r="Q597">
        <v>3906.1</v>
      </c>
      <c r="R597">
        <f>Table1[[#This Row],[OrderQuantity]]*Table1[[#This Row],[UnitPrice]]</f>
        <v>3906.1</v>
      </c>
      <c r="S597">
        <f>Table1[[#This Row],[OrderQuantity]]*Table1[[#This Row],[UnitCost]]</f>
        <v>1835.87</v>
      </c>
      <c r="T597">
        <f>Table1[[#This Row],[OrderQuantity]]*Table1[[#This Row],[UnitPrice]]*(1-Table1[[#This Row],[DiscountApplied]]) - (Table1[[#This Row],[OrderQuantity]]*Table1[[#This Row],[UnitCost]])</f>
        <v>1874.9249999999997</v>
      </c>
      <c r="U597">
        <f>DATEDIF(Table1[[#This Row],[ShipDate]],Table1[[#This Row],[DeliveryDate]],"d")</f>
        <v>5</v>
      </c>
      <c r="V597" t="str">
        <f t="shared" si="19"/>
        <v>On Time</v>
      </c>
    </row>
    <row r="598" spans="2:22" x14ac:dyDescent="0.3">
      <c r="B598" t="str">
        <f t="shared" si="18"/>
        <v>SO-000697</v>
      </c>
      <c r="C598" t="s">
        <v>19</v>
      </c>
      <c r="D598" t="s">
        <v>17</v>
      </c>
      <c r="E598" s="1">
        <v>43200</v>
      </c>
      <c r="F598" s="1">
        <v>43320</v>
      </c>
      <c r="G598" s="1">
        <v>43322</v>
      </c>
      <c r="H598" s="1">
        <v>43329</v>
      </c>
      <c r="I598" t="s">
        <v>18</v>
      </c>
      <c r="J598">
        <v>16</v>
      </c>
      <c r="K598">
        <v>40</v>
      </c>
      <c r="L598">
        <v>245</v>
      </c>
      <c r="M598">
        <v>34</v>
      </c>
      <c r="N598">
        <v>1</v>
      </c>
      <c r="O598">
        <v>0.15</v>
      </c>
      <c r="P598">
        <v>2354.65</v>
      </c>
      <c r="Q598">
        <v>5118.8</v>
      </c>
      <c r="R598">
        <f>Table1[[#This Row],[OrderQuantity]]*Table1[[#This Row],[UnitPrice]]</f>
        <v>5118.8</v>
      </c>
      <c r="S598">
        <f>Table1[[#This Row],[OrderQuantity]]*Table1[[#This Row],[UnitCost]]</f>
        <v>2354.65</v>
      </c>
      <c r="T598">
        <f>Table1[[#This Row],[OrderQuantity]]*Table1[[#This Row],[UnitPrice]]*(1-Table1[[#This Row],[DiscountApplied]]) - (Table1[[#This Row],[OrderQuantity]]*Table1[[#This Row],[UnitCost]])</f>
        <v>1996.3300000000004</v>
      </c>
      <c r="U598">
        <f>DATEDIF(Table1[[#This Row],[ShipDate]],Table1[[#This Row],[DeliveryDate]],"d")</f>
        <v>7</v>
      </c>
      <c r="V598" t="str">
        <f t="shared" si="19"/>
        <v>On Time</v>
      </c>
    </row>
    <row r="599" spans="2:22" x14ac:dyDescent="0.3">
      <c r="B599" t="str">
        <f t="shared" si="18"/>
        <v>SO-000698</v>
      </c>
      <c r="C599" t="s">
        <v>19</v>
      </c>
      <c r="D599" t="s">
        <v>23</v>
      </c>
      <c r="E599" s="1">
        <v>43200</v>
      </c>
      <c r="F599" s="1">
        <v>43320</v>
      </c>
      <c r="G599" s="1">
        <v>43344</v>
      </c>
      <c r="H599" s="1">
        <v>43347</v>
      </c>
      <c r="I599" t="s">
        <v>18</v>
      </c>
      <c r="J599">
        <v>18</v>
      </c>
      <c r="K599">
        <v>9</v>
      </c>
      <c r="L599">
        <v>284</v>
      </c>
      <c r="M599">
        <v>2</v>
      </c>
      <c r="N599">
        <v>7</v>
      </c>
      <c r="O599">
        <v>0.05</v>
      </c>
      <c r="P599">
        <v>4404.3100000000004</v>
      </c>
      <c r="Q599">
        <v>6117.1</v>
      </c>
      <c r="R599">
        <f>Table1[[#This Row],[OrderQuantity]]*Table1[[#This Row],[UnitPrice]]</f>
        <v>42819.700000000004</v>
      </c>
      <c r="S599">
        <f>Table1[[#This Row],[OrderQuantity]]*Table1[[#This Row],[UnitCost]]</f>
        <v>30830.170000000002</v>
      </c>
      <c r="T599">
        <f>Table1[[#This Row],[OrderQuantity]]*Table1[[#This Row],[UnitPrice]]*(1-Table1[[#This Row],[DiscountApplied]]) - (Table1[[#This Row],[OrderQuantity]]*Table1[[#This Row],[UnitCost]])</f>
        <v>9848.5450000000019</v>
      </c>
      <c r="U599">
        <f>DATEDIF(Table1[[#This Row],[ShipDate]],Table1[[#This Row],[DeliveryDate]],"d")</f>
        <v>3</v>
      </c>
      <c r="V599" t="str">
        <f t="shared" si="19"/>
        <v>On Time</v>
      </c>
    </row>
    <row r="600" spans="2:22" x14ac:dyDescent="0.3">
      <c r="B600" t="str">
        <f t="shared" si="18"/>
        <v>SO-000699</v>
      </c>
      <c r="C600" t="s">
        <v>21</v>
      </c>
      <c r="D600" t="s">
        <v>23</v>
      </c>
      <c r="E600" s="1">
        <v>43200</v>
      </c>
      <c r="F600" s="1">
        <v>43320</v>
      </c>
      <c r="G600" s="1">
        <v>43334</v>
      </c>
      <c r="H600" s="1">
        <v>43340</v>
      </c>
      <c r="I600" t="s">
        <v>18</v>
      </c>
      <c r="J600">
        <v>25</v>
      </c>
      <c r="K600">
        <v>16</v>
      </c>
      <c r="L600">
        <v>279</v>
      </c>
      <c r="M600">
        <v>28</v>
      </c>
      <c r="N600">
        <v>6</v>
      </c>
      <c r="O600">
        <v>0.1</v>
      </c>
      <c r="P600">
        <v>850.83</v>
      </c>
      <c r="Q600">
        <v>1025.0999999999999</v>
      </c>
      <c r="R600">
        <f>Table1[[#This Row],[OrderQuantity]]*Table1[[#This Row],[UnitPrice]]</f>
        <v>6150.5999999999995</v>
      </c>
      <c r="S600">
        <f>Table1[[#This Row],[OrderQuantity]]*Table1[[#This Row],[UnitCost]]</f>
        <v>5104.9800000000005</v>
      </c>
      <c r="T600">
        <f>Table1[[#This Row],[OrderQuantity]]*Table1[[#This Row],[UnitPrice]]*(1-Table1[[#This Row],[DiscountApplied]]) - (Table1[[#This Row],[OrderQuantity]]*Table1[[#This Row],[UnitCost]])</f>
        <v>430.55999999999949</v>
      </c>
      <c r="U600">
        <f>DATEDIF(Table1[[#This Row],[ShipDate]],Table1[[#This Row],[DeliveryDate]],"d")</f>
        <v>6</v>
      </c>
      <c r="V600" t="str">
        <f t="shared" si="19"/>
        <v>On Time</v>
      </c>
    </row>
    <row r="601" spans="2:22" x14ac:dyDescent="0.3">
      <c r="B601" t="str">
        <f t="shared" si="18"/>
        <v>SO-000700</v>
      </c>
      <c r="C601" t="s">
        <v>16</v>
      </c>
      <c r="D601" t="s">
        <v>20</v>
      </c>
      <c r="E601" s="1">
        <v>43200</v>
      </c>
      <c r="F601" s="1">
        <v>43320</v>
      </c>
      <c r="G601" s="1">
        <v>43322</v>
      </c>
      <c r="H601" s="1">
        <v>43327</v>
      </c>
      <c r="I601" t="s">
        <v>18</v>
      </c>
      <c r="J601">
        <v>2</v>
      </c>
      <c r="K601">
        <v>4</v>
      </c>
      <c r="L601">
        <v>114</v>
      </c>
      <c r="M601">
        <v>4</v>
      </c>
      <c r="N601">
        <v>7</v>
      </c>
      <c r="O601">
        <v>0.15</v>
      </c>
      <c r="P601">
        <v>462.9</v>
      </c>
      <c r="Q601">
        <v>944.7</v>
      </c>
      <c r="R601">
        <f>Table1[[#This Row],[OrderQuantity]]*Table1[[#This Row],[UnitPrice]]</f>
        <v>6612.9000000000005</v>
      </c>
      <c r="S601">
        <f>Table1[[#This Row],[OrderQuantity]]*Table1[[#This Row],[UnitCost]]</f>
        <v>3240.2999999999997</v>
      </c>
      <c r="T601">
        <f>Table1[[#This Row],[OrderQuantity]]*Table1[[#This Row],[UnitPrice]]*(1-Table1[[#This Row],[DiscountApplied]]) - (Table1[[#This Row],[OrderQuantity]]*Table1[[#This Row],[UnitCost]])</f>
        <v>2380.6650000000004</v>
      </c>
      <c r="U601">
        <f>DATEDIF(Table1[[#This Row],[ShipDate]],Table1[[#This Row],[DeliveryDate]],"d")</f>
        <v>5</v>
      </c>
      <c r="V601" t="str">
        <f t="shared" si="19"/>
        <v>On Time</v>
      </c>
    </row>
    <row r="602" spans="2:22" x14ac:dyDescent="0.3">
      <c r="B602" t="str">
        <f t="shared" si="18"/>
        <v>SO-000701</v>
      </c>
      <c r="C602" t="s">
        <v>16</v>
      </c>
      <c r="D602" t="s">
        <v>23</v>
      </c>
      <c r="E602" s="1">
        <v>43200</v>
      </c>
      <c r="F602" s="1">
        <v>43321</v>
      </c>
      <c r="G602" s="1">
        <v>43326</v>
      </c>
      <c r="H602" s="1">
        <v>43331</v>
      </c>
      <c r="I602" t="s">
        <v>18</v>
      </c>
      <c r="J602">
        <v>7</v>
      </c>
      <c r="K602">
        <v>25</v>
      </c>
      <c r="L602">
        <v>303</v>
      </c>
      <c r="M602">
        <v>2</v>
      </c>
      <c r="N602">
        <v>3</v>
      </c>
      <c r="O602">
        <v>0.2</v>
      </c>
      <c r="P602">
        <v>656.06</v>
      </c>
      <c r="Q602">
        <v>1025.0999999999999</v>
      </c>
      <c r="R602">
        <f>Table1[[#This Row],[OrderQuantity]]*Table1[[#This Row],[UnitPrice]]</f>
        <v>3075.2999999999997</v>
      </c>
      <c r="S602">
        <f>Table1[[#This Row],[OrderQuantity]]*Table1[[#This Row],[UnitCost]]</f>
        <v>1968.1799999999998</v>
      </c>
      <c r="T602">
        <f>Table1[[#This Row],[OrderQuantity]]*Table1[[#This Row],[UnitPrice]]*(1-Table1[[#This Row],[DiscountApplied]]) - (Table1[[#This Row],[OrderQuantity]]*Table1[[#This Row],[UnitCost]])</f>
        <v>492.05999999999995</v>
      </c>
      <c r="U602">
        <f>DATEDIF(Table1[[#This Row],[ShipDate]],Table1[[#This Row],[DeliveryDate]],"d")</f>
        <v>5</v>
      </c>
      <c r="V602" t="str">
        <f t="shared" si="19"/>
        <v>On Time</v>
      </c>
    </row>
    <row r="603" spans="2:22" x14ac:dyDescent="0.3">
      <c r="B603" t="str">
        <f t="shared" si="18"/>
        <v>SO-000702</v>
      </c>
      <c r="C603" t="s">
        <v>16</v>
      </c>
      <c r="D603" t="s">
        <v>23</v>
      </c>
      <c r="E603" s="1">
        <v>43200</v>
      </c>
      <c r="F603" s="1">
        <v>43321</v>
      </c>
      <c r="G603" s="1">
        <v>43332</v>
      </c>
      <c r="H603" s="1">
        <v>43333</v>
      </c>
      <c r="I603" t="s">
        <v>18</v>
      </c>
      <c r="J603">
        <v>5</v>
      </c>
      <c r="K603">
        <v>23</v>
      </c>
      <c r="L603">
        <v>264</v>
      </c>
      <c r="M603">
        <v>2</v>
      </c>
      <c r="N603">
        <v>8</v>
      </c>
      <c r="O603">
        <v>0.1</v>
      </c>
      <c r="P603">
        <v>2045.38</v>
      </c>
      <c r="Q603">
        <v>3859.2</v>
      </c>
      <c r="R603">
        <f>Table1[[#This Row],[OrderQuantity]]*Table1[[#This Row],[UnitPrice]]</f>
        <v>30873.599999999999</v>
      </c>
      <c r="S603">
        <f>Table1[[#This Row],[OrderQuantity]]*Table1[[#This Row],[UnitCost]]</f>
        <v>16363.04</v>
      </c>
      <c r="T603">
        <f>Table1[[#This Row],[OrderQuantity]]*Table1[[#This Row],[UnitPrice]]*(1-Table1[[#This Row],[DiscountApplied]]) - (Table1[[#This Row],[OrderQuantity]]*Table1[[#This Row],[UnitCost]])</f>
        <v>11423.199999999997</v>
      </c>
      <c r="U603">
        <f>DATEDIF(Table1[[#This Row],[ShipDate]],Table1[[#This Row],[DeliveryDate]],"d")</f>
        <v>1</v>
      </c>
      <c r="V603" t="str">
        <f t="shared" si="19"/>
        <v>On Time</v>
      </c>
    </row>
    <row r="604" spans="2:22" x14ac:dyDescent="0.3">
      <c r="B604" t="str">
        <f t="shared" si="18"/>
        <v>SO-000703</v>
      </c>
      <c r="C604" t="s">
        <v>22</v>
      </c>
      <c r="D604" t="s">
        <v>25</v>
      </c>
      <c r="E604" s="1">
        <v>43200</v>
      </c>
      <c r="F604" s="1">
        <v>43321</v>
      </c>
      <c r="G604" s="1">
        <v>43327</v>
      </c>
      <c r="H604" s="1">
        <v>43337</v>
      </c>
      <c r="I604" t="s">
        <v>18</v>
      </c>
      <c r="J604">
        <v>27</v>
      </c>
      <c r="K604">
        <v>30</v>
      </c>
      <c r="L604">
        <v>329</v>
      </c>
      <c r="M604">
        <v>40</v>
      </c>
      <c r="N604">
        <v>4</v>
      </c>
      <c r="O604">
        <v>0.1</v>
      </c>
      <c r="P604">
        <v>91.32</v>
      </c>
      <c r="Q604">
        <v>194.3</v>
      </c>
      <c r="R604">
        <f>Table1[[#This Row],[OrderQuantity]]*Table1[[#This Row],[UnitPrice]]</f>
        <v>777.2</v>
      </c>
      <c r="S604">
        <f>Table1[[#This Row],[OrderQuantity]]*Table1[[#This Row],[UnitCost]]</f>
        <v>365.28</v>
      </c>
      <c r="T604">
        <f>Table1[[#This Row],[OrderQuantity]]*Table1[[#This Row],[UnitPrice]]*(1-Table1[[#This Row],[DiscountApplied]]) - (Table1[[#This Row],[OrderQuantity]]*Table1[[#This Row],[UnitCost]])</f>
        <v>334.20000000000005</v>
      </c>
      <c r="U604">
        <f>DATEDIF(Table1[[#This Row],[ShipDate]],Table1[[#This Row],[DeliveryDate]],"d")</f>
        <v>10</v>
      </c>
      <c r="V604" t="str">
        <f t="shared" si="19"/>
        <v>Late</v>
      </c>
    </row>
    <row r="605" spans="2:22" x14ac:dyDescent="0.3">
      <c r="B605" t="str">
        <f t="shared" si="18"/>
        <v>SO-000704</v>
      </c>
      <c r="C605" t="s">
        <v>16</v>
      </c>
      <c r="D605" t="s">
        <v>26</v>
      </c>
      <c r="E605" s="1">
        <v>43200</v>
      </c>
      <c r="F605" s="1">
        <v>43321</v>
      </c>
      <c r="G605" s="1">
        <v>43348</v>
      </c>
      <c r="H605" s="1">
        <v>43351</v>
      </c>
      <c r="I605" t="s">
        <v>18</v>
      </c>
      <c r="J605">
        <v>1</v>
      </c>
      <c r="K605">
        <v>2</v>
      </c>
      <c r="L605">
        <v>82</v>
      </c>
      <c r="M605">
        <v>35</v>
      </c>
      <c r="N605">
        <v>4</v>
      </c>
      <c r="O605">
        <v>0.05</v>
      </c>
      <c r="P605">
        <v>4638.08</v>
      </c>
      <c r="Q605">
        <v>6184.1</v>
      </c>
      <c r="R605">
        <f>Table1[[#This Row],[OrderQuantity]]*Table1[[#This Row],[UnitPrice]]</f>
        <v>24736.400000000001</v>
      </c>
      <c r="S605">
        <f>Table1[[#This Row],[OrderQuantity]]*Table1[[#This Row],[UnitCost]]</f>
        <v>18552.32</v>
      </c>
      <c r="T605">
        <f>Table1[[#This Row],[OrderQuantity]]*Table1[[#This Row],[UnitPrice]]*(1-Table1[[#This Row],[DiscountApplied]]) - (Table1[[#This Row],[OrderQuantity]]*Table1[[#This Row],[UnitCost]])</f>
        <v>4947.260000000002</v>
      </c>
      <c r="U605">
        <f>DATEDIF(Table1[[#This Row],[ShipDate]],Table1[[#This Row],[DeliveryDate]],"d")</f>
        <v>3</v>
      </c>
      <c r="V605" t="str">
        <f t="shared" si="19"/>
        <v>On Time</v>
      </c>
    </row>
    <row r="606" spans="2:22" x14ac:dyDescent="0.3">
      <c r="B606" t="str">
        <f t="shared" si="18"/>
        <v>SO-000705</v>
      </c>
      <c r="C606" t="s">
        <v>21</v>
      </c>
      <c r="D606" t="s">
        <v>20</v>
      </c>
      <c r="E606" s="1">
        <v>43200</v>
      </c>
      <c r="F606" s="1">
        <v>43321</v>
      </c>
      <c r="G606" s="1">
        <v>43327</v>
      </c>
      <c r="H606" s="1">
        <v>43337</v>
      </c>
      <c r="I606" t="s">
        <v>18</v>
      </c>
      <c r="J606">
        <v>24</v>
      </c>
      <c r="K606">
        <v>16</v>
      </c>
      <c r="L606">
        <v>131</v>
      </c>
      <c r="M606">
        <v>46</v>
      </c>
      <c r="N606">
        <v>3</v>
      </c>
      <c r="O606">
        <v>0.2</v>
      </c>
      <c r="P606">
        <v>916.16</v>
      </c>
      <c r="Q606">
        <v>1728.6</v>
      </c>
      <c r="R606">
        <f>Table1[[#This Row],[OrderQuantity]]*Table1[[#This Row],[UnitPrice]]</f>
        <v>5185.7999999999993</v>
      </c>
      <c r="S606">
        <f>Table1[[#This Row],[OrderQuantity]]*Table1[[#This Row],[UnitCost]]</f>
        <v>2748.48</v>
      </c>
      <c r="T606">
        <f>Table1[[#This Row],[OrderQuantity]]*Table1[[#This Row],[UnitPrice]]*(1-Table1[[#This Row],[DiscountApplied]]) - (Table1[[#This Row],[OrderQuantity]]*Table1[[#This Row],[UnitCost]])</f>
        <v>1400.1599999999994</v>
      </c>
      <c r="U606">
        <f>DATEDIF(Table1[[#This Row],[ShipDate]],Table1[[#This Row],[DeliveryDate]],"d")</f>
        <v>10</v>
      </c>
      <c r="V606" t="str">
        <f t="shared" si="19"/>
        <v>Late</v>
      </c>
    </row>
    <row r="607" spans="2:22" x14ac:dyDescent="0.3">
      <c r="B607" t="str">
        <f t="shared" si="18"/>
        <v>SO-000706</v>
      </c>
      <c r="C607" t="s">
        <v>16</v>
      </c>
      <c r="D607" t="s">
        <v>17</v>
      </c>
      <c r="E607" s="1">
        <v>43200</v>
      </c>
      <c r="F607" s="1">
        <v>43321</v>
      </c>
      <c r="G607" s="1">
        <v>43349</v>
      </c>
      <c r="H607" s="1">
        <v>43350</v>
      </c>
      <c r="I607" t="s">
        <v>18</v>
      </c>
      <c r="J607">
        <v>1</v>
      </c>
      <c r="K607">
        <v>7</v>
      </c>
      <c r="L607">
        <v>204</v>
      </c>
      <c r="M607">
        <v>37</v>
      </c>
      <c r="N607">
        <v>6</v>
      </c>
      <c r="O607">
        <v>0.1</v>
      </c>
      <c r="P607">
        <v>772.98</v>
      </c>
      <c r="Q607">
        <v>931.3</v>
      </c>
      <c r="R607">
        <f>Table1[[#This Row],[OrderQuantity]]*Table1[[#This Row],[UnitPrice]]</f>
        <v>5587.7999999999993</v>
      </c>
      <c r="S607">
        <f>Table1[[#This Row],[OrderQuantity]]*Table1[[#This Row],[UnitCost]]</f>
        <v>4637.88</v>
      </c>
      <c r="T607">
        <f>Table1[[#This Row],[OrderQuantity]]*Table1[[#This Row],[UnitPrice]]*(1-Table1[[#This Row],[DiscountApplied]]) - (Table1[[#This Row],[OrderQuantity]]*Table1[[#This Row],[UnitCost]])</f>
        <v>391.13999999999942</v>
      </c>
      <c r="U607">
        <f>DATEDIF(Table1[[#This Row],[ShipDate]],Table1[[#This Row],[DeliveryDate]],"d")</f>
        <v>1</v>
      </c>
      <c r="V607" t="str">
        <f t="shared" si="19"/>
        <v>On Time</v>
      </c>
    </row>
    <row r="608" spans="2:22" x14ac:dyDescent="0.3">
      <c r="B608" t="str">
        <f t="shared" si="18"/>
        <v>SO-000707</v>
      </c>
      <c r="C608" t="s">
        <v>16</v>
      </c>
      <c r="D608" t="s">
        <v>20</v>
      </c>
      <c r="E608" s="1">
        <v>43200</v>
      </c>
      <c r="F608" s="1">
        <v>43321</v>
      </c>
      <c r="G608" s="1">
        <v>43340</v>
      </c>
      <c r="H608" s="1">
        <v>43342</v>
      </c>
      <c r="I608" t="s">
        <v>18</v>
      </c>
      <c r="J608">
        <v>12</v>
      </c>
      <c r="K608">
        <v>17</v>
      </c>
      <c r="L608">
        <v>131</v>
      </c>
      <c r="M608">
        <v>8</v>
      </c>
      <c r="N608">
        <v>6</v>
      </c>
      <c r="O608">
        <v>0.3</v>
      </c>
      <c r="P608">
        <v>2797.92</v>
      </c>
      <c r="Q608">
        <v>3886</v>
      </c>
      <c r="R608">
        <f>Table1[[#This Row],[OrderQuantity]]*Table1[[#This Row],[UnitPrice]]</f>
        <v>23316</v>
      </c>
      <c r="S608">
        <f>Table1[[#This Row],[OrderQuantity]]*Table1[[#This Row],[UnitCost]]</f>
        <v>16787.52</v>
      </c>
      <c r="T608">
        <f>Table1[[#This Row],[OrderQuantity]]*Table1[[#This Row],[UnitPrice]]*(1-Table1[[#This Row],[DiscountApplied]]) - (Table1[[#This Row],[OrderQuantity]]*Table1[[#This Row],[UnitCost]])</f>
        <v>-466.32000000000153</v>
      </c>
      <c r="U608">
        <f>DATEDIF(Table1[[#This Row],[ShipDate]],Table1[[#This Row],[DeliveryDate]],"d")</f>
        <v>2</v>
      </c>
      <c r="V608" t="str">
        <f t="shared" si="19"/>
        <v>On Time</v>
      </c>
    </row>
    <row r="609" spans="2:22" x14ac:dyDescent="0.3">
      <c r="B609" t="str">
        <f t="shared" si="18"/>
        <v>SO-000708</v>
      </c>
      <c r="C609" t="s">
        <v>21</v>
      </c>
      <c r="D609" t="s">
        <v>26</v>
      </c>
      <c r="E609" s="1">
        <v>43200</v>
      </c>
      <c r="F609" s="1">
        <v>43321</v>
      </c>
      <c r="G609" s="1">
        <v>43337</v>
      </c>
      <c r="H609" s="1">
        <v>43339</v>
      </c>
      <c r="I609" t="s">
        <v>18</v>
      </c>
      <c r="J609">
        <v>23</v>
      </c>
      <c r="K609">
        <v>39</v>
      </c>
      <c r="L609">
        <v>75</v>
      </c>
      <c r="M609">
        <v>8</v>
      </c>
      <c r="N609">
        <v>3</v>
      </c>
      <c r="O609">
        <v>0.4</v>
      </c>
      <c r="P609">
        <v>96.15</v>
      </c>
      <c r="Q609">
        <v>234.5</v>
      </c>
      <c r="R609">
        <f>Table1[[#This Row],[OrderQuantity]]*Table1[[#This Row],[UnitPrice]]</f>
        <v>703.5</v>
      </c>
      <c r="S609">
        <f>Table1[[#This Row],[OrderQuantity]]*Table1[[#This Row],[UnitCost]]</f>
        <v>288.45000000000005</v>
      </c>
      <c r="T609">
        <f>Table1[[#This Row],[OrderQuantity]]*Table1[[#This Row],[UnitPrice]]*(1-Table1[[#This Row],[DiscountApplied]]) - (Table1[[#This Row],[OrderQuantity]]*Table1[[#This Row],[UnitCost]])</f>
        <v>133.64999999999992</v>
      </c>
      <c r="U609">
        <f>DATEDIF(Table1[[#This Row],[ShipDate]],Table1[[#This Row],[DeliveryDate]],"d")</f>
        <v>2</v>
      </c>
      <c r="V609" t="str">
        <f t="shared" si="19"/>
        <v>On Time</v>
      </c>
    </row>
    <row r="610" spans="2:22" x14ac:dyDescent="0.3">
      <c r="B610" t="str">
        <f t="shared" si="18"/>
        <v>SO-000709</v>
      </c>
      <c r="C610" t="s">
        <v>16</v>
      </c>
      <c r="D610" t="s">
        <v>17</v>
      </c>
      <c r="E610" s="1">
        <v>43200</v>
      </c>
      <c r="F610" s="1">
        <v>43321</v>
      </c>
      <c r="G610" s="1">
        <v>43343</v>
      </c>
      <c r="H610" s="1">
        <v>43349</v>
      </c>
      <c r="I610" t="s">
        <v>18</v>
      </c>
      <c r="J610">
        <v>11</v>
      </c>
      <c r="K610">
        <v>32</v>
      </c>
      <c r="L610">
        <v>213</v>
      </c>
      <c r="M610">
        <v>33</v>
      </c>
      <c r="N610">
        <v>3</v>
      </c>
      <c r="O610">
        <v>0.08</v>
      </c>
      <c r="P610">
        <v>1989.9</v>
      </c>
      <c r="Q610">
        <v>3979.8</v>
      </c>
      <c r="R610">
        <f>Table1[[#This Row],[OrderQuantity]]*Table1[[#This Row],[UnitPrice]]</f>
        <v>11939.400000000001</v>
      </c>
      <c r="S610">
        <f>Table1[[#This Row],[OrderQuantity]]*Table1[[#This Row],[UnitCost]]</f>
        <v>5969.7000000000007</v>
      </c>
      <c r="T610">
        <f>Table1[[#This Row],[OrderQuantity]]*Table1[[#This Row],[UnitPrice]]*(1-Table1[[#This Row],[DiscountApplied]]) - (Table1[[#This Row],[OrderQuantity]]*Table1[[#This Row],[UnitCost]])</f>
        <v>5014.5480000000007</v>
      </c>
      <c r="U610">
        <f>DATEDIF(Table1[[#This Row],[ShipDate]],Table1[[#This Row],[DeliveryDate]],"d")</f>
        <v>6</v>
      </c>
      <c r="V610" t="str">
        <f t="shared" si="19"/>
        <v>On Time</v>
      </c>
    </row>
    <row r="611" spans="2:22" x14ac:dyDescent="0.3">
      <c r="B611" t="str">
        <f t="shared" si="18"/>
        <v>SO-000710</v>
      </c>
      <c r="C611" t="s">
        <v>22</v>
      </c>
      <c r="D611" t="s">
        <v>17</v>
      </c>
      <c r="E611" s="1">
        <v>43200</v>
      </c>
      <c r="F611" s="1">
        <v>43322</v>
      </c>
      <c r="G611" s="1">
        <v>43336</v>
      </c>
      <c r="H611" s="1">
        <v>43344</v>
      </c>
      <c r="I611" t="s">
        <v>18</v>
      </c>
      <c r="J611">
        <v>28</v>
      </c>
      <c r="K611">
        <v>49</v>
      </c>
      <c r="L611">
        <v>232</v>
      </c>
      <c r="M611">
        <v>35</v>
      </c>
      <c r="N611">
        <v>1</v>
      </c>
      <c r="O611">
        <v>0.08</v>
      </c>
      <c r="P611">
        <v>1846.19</v>
      </c>
      <c r="Q611">
        <v>3356.7</v>
      </c>
      <c r="R611">
        <f>Table1[[#This Row],[OrderQuantity]]*Table1[[#This Row],[UnitPrice]]</f>
        <v>3356.7</v>
      </c>
      <c r="S611">
        <f>Table1[[#This Row],[OrderQuantity]]*Table1[[#This Row],[UnitCost]]</f>
        <v>1846.19</v>
      </c>
      <c r="T611">
        <f>Table1[[#This Row],[OrderQuantity]]*Table1[[#This Row],[UnitPrice]]*(1-Table1[[#This Row],[DiscountApplied]]) - (Table1[[#This Row],[OrderQuantity]]*Table1[[#This Row],[UnitCost]])</f>
        <v>1241.9739999999997</v>
      </c>
      <c r="U611">
        <f>DATEDIF(Table1[[#This Row],[ShipDate]],Table1[[#This Row],[DeliveryDate]],"d")</f>
        <v>8</v>
      </c>
      <c r="V611" t="str">
        <f t="shared" si="19"/>
        <v>Late</v>
      </c>
    </row>
    <row r="612" spans="2:22" x14ac:dyDescent="0.3">
      <c r="B612" t="str">
        <f t="shared" si="18"/>
        <v>SO-000711</v>
      </c>
      <c r="C612" t="s">
        <v>16</v>
      </c>
      <c r="D612" t="s">
        <v>24</v>
      </c>
      <c r="E612" s="1">
        <v>43200</v>
      </c>
      <c r="F612" s="1">
        <v>43322</v>
      </c>
      <c r="G612" s="1">
        <v>43324</v>
      </c>
      <c r="H612" s="1">
        <v>43334</v>
      </c>
      <c r="I612" t="s">
        <v>18</v>
      </c>
      <c r="J612">
        <v>8</v>
      </c>
      <c r="K612">
        <v>42</v>
      </c>
      <c r="L612">
        <v>52</v>
      </c>
      <c r="M612">
        <v>4</v>
      </c>
      <c r="N612">
        <v>6</v>
      </c>
      <c r="O612">
        <v>0.1</v>
      </c>
      <c r="P612">
        <v>1309.98</v>
      </c>
      <c r="Q612">
        <v>2519.1999999999998</v>
      </c>
      <c r="R612">
        <f>Table1[[#This Row],[OrderQuantity]]*Table1[[#This Row],[UnitPrice]]</f>
        <v>15115.199999999999</v>
      </c>
      <c r="S612">
        <f>Table1[[#This Row],[OrderQuantity]]*Table1[[#This Row],[UnitCost]]</f>
        <v>7859.88</v>
      </c>
      <c r="T612">
        <f>Table1[[#This Row],[OrderQuantity]]*Table1[[#This Row],[UnitPrice]]*(1-Table1[[#This Row],[DiscountApplied]]) - (Table1[[#This Row],[OrderQuantity]]*Table1[[#This Row],[UnitCost]])</f>
        <v>5743.7999999999984</v>
      </c>
      <c r="U612">
        <f>DATEDIF(Table1[[#This Row],[ShipDate]],Table1[[#This Row],[DeliveryDate]],"d")</f>
        <v>10</v>
      </c>
      <c r="V612" t="str">
        <f t="shared" si="19"/>
        <v>Late</v>
      </c>
    </row>
    <row r="613" spans="2:22" x14ac:dyDescent="0.3">
      <c r="B613" t="str">
        <f t="shared" si="18"/>
        <v>SO-000712</v>
      </c>
      <c r="C613" t="s">
        <v>16</v>
      </c>
      <c r="D613" t="s">
        <v>24</v>
      </c>
      <c r="E613" s="1">
        <v>43200</v>
      </c>
      <c r="F613" s="1">
        <v>43322</v>
      </c>
      <c r="G613" s="1">
        <v>43335</v>
      </c>
      <c r="H613" s="1">
        <v>43345</v>
      </c>
      <c r="I613" t="s">
        <v>18</v>
      </c>
      <c r="J613">
        <v>7</v>
      </c>
      <c r="K613">
        <v>28</v>
      </c>
      <c r="L613">
        <v>23</v>
      </c>
      <c r="M613">
        <v>19</v>
      </c>
      <c r="N613">
        <v>3</v>
      </c>
      <c r="O613">
        <v>0.05</v>
      </c>
      <c r="P613">
        <v>460.63</v>
      </c>
      <c r="Q613">
        <v>837.5</v>
      </c>
      <c r="R613">
        <f>Table1[[#This Row],[OrderQuantity]]*Table1[[#This Row],[UnitPrice]]</f>
        <v>2512.5</v>
      </c>
      <c r="S613">
        <f>Table1[[#This Row],[OrderQuantity]]*Table1[[#This Row],[UnitCost]]</f>
        <v>1381.8899999999999</v>
      </c>
      <c r="T613">
        <f>Table1[[#This Row],[OrderQuantity]]*Table1[[#This Row],[UnitPrice]]*(1-Table1[[#This Row],[DiscountApplied]]) - (Table1[[#This Row],[OrderQuantity]]*Table1[[#This Row],[UnitCost]])</f>
        <v>1004.9850000000001</v>
      </c>
      <c r="U613">
        <f>DATEDIF(Table1[[#This Row],[ShipDate]],Table1[[#This Row],[DeliveryDate]],"d")</f>
        <v>10</v>
      </c>
      <c r="V613" t="str">
        <f t="shared" si="19"/>
        <v>Late</v>
      </c>
    </row>
    <row r="614" spans="2:22" x14ac:dyDescent="0.3">
      <c r="B614" t="str">
        <f t="shared" si="18"/>
        <v>SO-000713</v>
      </c>
      <c r="C614" t="s">
        <v>16</v>
      </c>
      <c r="D614" t="s">
        <v>17</v>
      </c>
      <c r="E614" s="1">
        <v>43200</v>
      </c>
      <c r="F614" s="1">
        <v>43322</v>
      </c>
      <c r="G614" s="1">
        <v>43350</v>
      </c>
      <c r="H614" s="1">
        <v>43354</v>
      </c>
      <c r="I614" t="s">
        <v>18</v>
      </c>
      <c r="J614">
        <v>7</v>
      </c>
      <c r="K614">
        <v>31</v>
      </c>
      <c r="L614">
        <v>233</v>
      </c>
      <c r="M614">
        <v>24</v>
      </c>
      <c r="N614">
        <v>2</v>
      </c>
      <c r="O614">
        <v>0.1</v>
      </c>
      <c r="P614">
        <v>2552.0300000000002</v>
      </c>
      <c r="Q614">
        <v>3926.2</v>
      </c>
      <c r="R614">
        <f>Table1[[#This Row],[OrderQuantity]]*Table1[[#This Row],[UnitPrice]]</f>
        <v>7852.4</v>
      </c>
      <c r="S614">
        <f>Table1[[#This Row],[OrderQuantity]]*Table1[[#This Row],[UnitCost]]</f>
        <v>5104.0600000000004</v>
      </c>
      <c r="T614">
        <f>Table1[[#This Row],[OrderQuantity]]*Table1[[#This Row],[UnitPrice]]*(1-Table1[[#This Row],[DiscountApplied]]) - (Table1[[#This Row],[OrderQuantity]]*Table1[[#This Row],[UnitCost]])</f>
        <v>1963.0999999999995</v>
      </c>
      <c r="U614">
        <f>DATEDIF(Table1[[#This Row],[ShipDate]],Table1[[#This Row],[DeliveryDate]],"d")</f>
        <v>4</v>
      </c>
      <c r="V614" t="str">
        <f t="shared" si="19"/>
        <v>On Time</v>
      </c>
    </row>
    <row r="615" spans="2:22" x14ac:dyDescent="0.3">
      <c r="B615" t="str">
        <f t="shared" si="18"/>
        <v>SO-000714</v>
      </c>
      <c r="C615" t="s">
        <v>16</v>
      </c>
      <c r="D615" t="s">
        <v>23</v>
      </c>
      <c r="E615" s="1">
        <v>43200</v>
      </c>
      <c r="F615" s="1">
        <v>43322</v>
      </c>
      <c r="G615" s="1">
        <v>43343</v>
      </c>
      <c r="H615" s="1">
        <v>43352</v>
      </c>
      <c r="I615" t="s">
        <v>18</v>
      </c>
      <c r="J615">
        <v>5</v>
      </c>
      <c r="K615">
        <v>10</v>
      </c>
      <c r="L615">
        <v>308</v>
      </c>
      <c r="M615">
        <v>9</v>
      </c>
      <c r="N615">
        <v>5</v>
      </c>
      <c r="O615">
        <v>0.05</v>
      </c>
      <c r="P615">
        <v>4797.87</v>
      </c>
      <c r="Q615">
        <v>6231</v>
      </c>
      <c r="R615">
        <f>Table1[[#This Row],[OrderQuantity]]*Table1[[#This Row],[UnitPrice]]</f>
        <v>31155</v>
      </c>
      <c r="S615">
        <f>Table1[[#This Row],[OrderQuantity]]*Table1[[#This Row],[UnitCost]]</f>
        <v>23989.35</v>
      </c>
      <c r="T615">
        <f>Table1[[#This Row],[OrderQuantity]]*Table1[[#This Row],[UnitPrice]]*(1-Table1[[#This Row],[DiscountApplied]]) - (Table1[[#This Row],[OrderQuantity]]*Table1[[#This Row],[UnitCost]])</f>
        <v>5607.9000000000015</v>
      </c>
      <c r="U615">
        <f>DATEDIF(Table1[[#This Row],[ShipDate]],Table1[[#This Row],[DeliveryDate]],"d")</f>
        <v>9</v>
      </c>
      <c r="V615" t="str">
        <f t="shared" si="19"/>
        <v>Late</v>
      </c>
    </row>
    <row r="616" spans="2:22" x14ac:dyDescent="0.3">
      <c r="B616" t="str">
        <f t="shared" si="18"/>
        <v>SO-000715</v>
      </c>
      <c r="C616" t="s">
        <v>19</v>
      </c>
      <c r="D616" t="s">
        <v>17</v>
      </c>
      <c r="E616" s="1">
        <v>43200</v>
      </c>
      <c r="F616" s="1">
        <v>43322</v>
      </c>
      <c r="G616" s="1">
        <v>43329</v>
      </c>
      <c r="H616" s="1">
        <v>43339</v>
      </c>
      <c r="I616" t="s">
        <v>18</v>
      </c>
      <c r="J616">
        <v>12</v>
      </c>
      <c r="K616">
        <v>46</v>
      </c>
      <c r="L616">
        <v>236</v>
      </c>
      <c r="M616">
        <v>25</v>
      </c>
      <c r="N616">
        <v>4</v>
      </c>
      <c r="O616">
        <v>0.08</v>
      </c>
      <c r="P616">
        <v>2871.02</v>
      </c>
      <c r="Q616">
        <v>3932.9</v>
      </c>
      <c r="R616">
        <f>Table1[[#This Row],[OrderQuantity]]*Table1[[#This Row],[UnitPrice]]</f>
        <v>15731.6</v>
      </c>
      <c r="S616">
        <f>Table1[[#This Row],[OrderQuantity]]*Table1[[#This Row],[UnitCost]]</f>
        <v>11484.08</v>
      </c>
      <c r="T616">
        <f>Table1[[#This Row],[OrderQuantity]]*Table1[[#This Row],[UnitPrice]]*(1-Table1[[#This Row],[DiscountApplied]]) - (Table1[[#This Row],[OrderQuantity]]*Table1[[#This Row],[UnitCost]])</f>
        <v>2988.9920000000002</v>
      </c>
      <c r="U616">
        <f>DATEDIF(Table1[[#This Row],[ShipDate]],Table1[[#This Row],[DeliveryDate]],"d")</f>
        <v>10</v>
      </c>
      <c r="V616" t="str">
        <f t="shared" si="19"/>
        <v>Late</v>
      </c>
    </row>
    <row r="617" spans="2:22" x14ac:dyDescent="0.3">
      <c r="B617" t="str">
        <f t="shared" si="18"/>
        <v>SO-000716</v>
      </c>
      <c r="C617" t="s">
        <v>21</v>
      </c>
      <c r="D617" t="s">
        <v>20</v>
      </c>
      <c r="E617" s="1">
        <v>43200</v>
      </c>
      <c r="F617" s="1">
        <v>43322</v>
      </c>
      <c r="G617" s="1">
        <v>43345</v>
      </c>
      <c r="H617" s="1">
        <v>43353</v>
      </c>
      <c r="I617" t="s">
        <v>18</v>
      </c>
      <c r="J617">
        <v>23</v>
      </c>
      <c r="K617">
        <v>16</v>
      </c>
      <c r="L617">
        <v>156</v>
      </c>
      <c r="M617">
        <v>1</v>
      </c>
      <c r="N617">
        <v>4</v>
      </c>
      <c r="O617">
        <v>0.08</v>
      </c>
      <c r="P617">
        <v>2816.14</v>
      </c>
      <c r="Q617">
        <v>3966.4</v>
      </c>
      <c r="R617">
        <f>Table1[[#This Row],[OrderQuantity]]*Table1[[#This Row],[UnitPrice]]</f>
        <v>15865.6</v>
      </c>
      <c r="S617">
        <f>Table1[[#This Row],[OrderQuantity]]*Table1[[#This Row],[UnitCost]]</f>
        <v>11264.56</v>
      </c>
      <c r="T617">
        <f>Table1[[#This Row],[OrderQuantity]]*Table1[[#This Row],[UnitPrice]]*(1-Table1[[#This Row],[DiscountApplied]]) - (Table1[[#This Row],[OrderQuantity]]*Table1[[#This Row],[UnitCost]])</f>
        <v>3331.7920000000013</v>
      </c>
      <c r="U617">
        <f>DATEDIF(Table1[[#This Row],[ShipDate]],Table1[[#This Row],[DeliveryDate]],"d")</f>
        <v>8</v>
      </c>
      <c r="V617" t="str">
        <f t="shared" si="19"/>
        <v>Late</v>
      </c>
    </row>
    <row r="618" spans="2:22" x14ac:dyDescent="0.3">
      <c r="B618" t="str">
        <f t="shared" si="18"/>
        <v>SO-000717</v>
      </c>
      <c r="C618" t="s">
        <v>21</v>
      </c>
      <c r="D618" t="s">
        <v>26</v>
      </c>
      <c r="E618" s="1">
        <v>43200</v>
      </c>
      <c r="F618" s="1">
        <v>43322</v>
      </c>
      <c r="G618" s="1">
        <v>43329</v>
      </c>
      <c r="H618" s="1">
        <v>43330</v>
      </c>
      <c r="I618" t="s">
        <v>18</v>
      </c>
      <c r="J618">
        <v>22</v>
      </c>
      <c r="K618">
        <v>31</v>
      </c>
      <c r="L618">
        <v>69</v>
      </c>
      <c r="M618">
        <v>39</v>
      </c>
      <c r="N618">
        <v>1</v>
      </c>
      <c r="O618">
        <v>0.08</v>
      </c>
      <c r="P618">
        <v>1581.07</v>
      </c>
      <c r="Q618">
        <v>2291.4</v>
      </c>
      <c r="R618">
        <f>Table1[[#This Row],[OrderQuantity]]*Table1[[#This Row],[UnitPrice]]</f>
        <v>2291.4</v>
      </c>
      <c r="S618">
        <f>Table1[[#This Row],[OrderQuantity]]*Table1[[#This Row],[UnitCost]]</f>
        <v>1581.07</v>
      </c>
      <c r="T618">
        <f>Table1[[#This Row],[OrderQuantity]]*Table1[[#This Row],[UnitPrice]]*(1-Table1[[#This Row],[DiscountApplied]]) - (Table1[[#This Row],[OrderQuantity]]*Table1[[#This Row],[UnitCost]])</f>
        <v>527.01800000000026</v>
      </c>
      <c r="U618">
        <f>DATEDIF(Table1[[#This Row],[ShipDate]],Table1[[#This Row],[DeliveryDate]],"d")</f>
        <v>1</v>
      </c>
      <c r="V618" t="str">
        <f t="shared" si="19"/>
        <v>On Time</v>
      </c>
    </row>
    <row r="619" spans="2:22" x14ac:dyDescent="0.3">
      <c r="B619" t="str">
        <f t="shared" si="18"/>
        <v>SO-000718</v>
      </c>
      <c r="C619" t="s">
        <v>16</v>
      </c>
      <c r="D619" t="s">
        <v>20</v>
      </c>
      <c r="E619" s="1">
        <v>43200</v>
      </c>
      <c r="F619" s="1">
        <v>43322</v>
      </c>
      <c r="G619" s="1">
        <v>43329</v>
      </c>
      <c r="H619" s="1">
        <v>43337</v>
      </c>
      <c r="I619" t="s">
        <v>18</v>
      </c>
      <c r="J619">
        <v>11</v>
      </c>
      <c r="K619">
        <v>30</v>
      </c>
      <c r="L619">
        <v>182</v>
      </c>
      <c r="M619">
        <v>37</v>
      </c>
      <c r="N619">
        <v>5</v>
      </c>
      <c r="O619">
        <v>0.4</v>
      </c>
      <c r="P619">
        <v>2059.85</v>
      </c>
      <c r="Q619">
        <v>3678.3</v>
      </c>
      <c r="R619">
        <f>Table1[[#This Row],[OrderQuantity]]*Table1[[#This Row],[UnitPrice]]</f>
        <v>18391.5</v>
      </c>
      <c r="S619">
        <f>Table1[[#This Row],[OrderQuantity]]*Table1[[#This Row],[UnitCost]]</f>
        <v>10299.25</v>
      </c>
      <c r="T619">
        <f>Table1[[#This Row],[OrderQuantity]]*Table1[[#This Row],[UnitPrice]]*(1-Table1[[#This Row],[DiscountApplied]]) - (Table1[[#This Row],[OrderQuantity]]*Table1[[#This Row],[UnitCost]])</f>
        <v>735.64999999999964</v>
      </c>
      <c r="U619">
        <f>DATEDIF(Table1[[#This Row],[ShipDate]],Table1[[#This Row],[DeliveryDate]],"d")</f>
        <v>8</v>
      </c>
      <c r="V619" t="str">
        <f t="shared" si="19"/>
        <v>Late</v>
      </c>
    </row>
    <row r="620" spans="2:22" x14ac:dyDescent="0.3">
      <c r="B620" t="str">
        <f t="shared" si="18"/>
        <v>SO-000719</v>
      </c>
      <c r="C620" t="s">
        <v>21</v>
      </c>
      <c r="D620" t="s">
        <v>25</v>
      </c>
      <c r="E620" s="1">
        <v>43200</v>
      </c>
      <c r="F620" s="1">
        <v>43323</v>
      </c>
      <c r="G620" s="1">
        <v>43346</v>
      </c>
      <c r="H620" s="1">
        <v>43356</v>
      </c>
      <c r="I620" t="s">
        <v>18</v>
      </c>
      <c r="J620">
        <v>25</v>
      </c>
      <c r="K620">
        <v>39</v>
      </c>
      <c r="L620">
        <v>358</v>
      </c>
      <c r="M620">
        <v>13</v>
      </c>
      <c r="N620">
        <v>7</v>
      </c>
      <c r="O620">
        <v>0.08</v>
      </c>
      <c r="P620">
        <v>3039.92</v>
      </c>
      <c r="Q620">
        <v>3999.9</v>
      </c>
      <c r="R620">
        <f>Table1[[#This Row],[OrderQuantity]]*Table1[[#This Row],[UnitPrice]]</f>
        <v>27999.3</v>
      </c>
      <c r="S620">
        <f>Table1[[#This Row],[OrderQuantity]]*Table1[[#This Row],[UnitCost]]</f>
        <v>21279.440000000002</v>
      </c>
      <c r="T620">
        <f>Table1[[#This Row],[OrderQuantity]]*Table1[[#This Row],[UnitPrice]]*(1-Table1[[#This Row],[DiscountApplied]]) - (Table1[[#This Row],[OrderQuantity]]*Table1[[#This Row],[UnitCost]])</f>
        <v>4479.9159999999974</v>
      </c>
      <c r="U620">
        <f>DATEDIF(Table1[[#This Row],[ShipDate]],Table1[[#This Row],[DeliveryDate]],"d")</f>
        <v>10</v>
      </c>
      <c r="V620" t="str">
        <f t="shared" si="19"/>
        <v>Late</v>
      </c>
    </row>
    <row r="621" spans="2:22" x14ac:dyDescent="0.3">
      <c r="B621" t="str">
        <f t="shared" si="18"/>
        <v>SO-000720</v>
      </c>
      <c r="C621" t="s">
        <v>19</v>
      </c>
      <c r="D621" t="s">
        <v>23</v>
      </c>
      <c r="E621" s="1">
        <v>43200</v>
      </c>
      <c r="F621" s="1">
        <v>43323</v>
      </c>
      <c r="G621" s="1">
        <v>43335</v>
      </c>
      <c r="H621" s="1">
        <v>43344</v>
      </c>
      <c r="I621" t="s">
        <v>18</v>
      </c>
      <c r="J621">
        <v>16</v>
      </c>
      <c r="K621">
        <v>36</v>
      </c>
      <c r="L621">
        <v>283</v>
      </c>
      <c r="M621">
        <v>23</v>
      </c>
      <c r="N621">
        <v>8</v>
      </c>
      <c r="O621">
        <v>0.15</v>
      </c>
      <c r="P621">
        <v>575.13</v>
      </c>
      <c r="Q621">
        <v>991.6</v>
      </c>
      <c r="R621">
        <f>Table1[[#This Row],[OrderQuantity]]*Table1[[#This Row],[UnitPrice]]</f>
        <v>7932.8</v>
      </c>
      <c r="S621">
        <f>Table1[[#This Row],[OrderQuantity]]*Table1[[#This Row],[UnitCost]]</f>
        <v>4601.04</v>
      </c>
      <c r="T621">
        <f>Table1[[#This Row],[OrderQuantity]]*Table1[[#This Row],[UnitPrice]]*(1-Table1[[#This Row],[DiscountApplied]]) - (Table1[[#This Row],[OrderQuantity]]*Table1[[#This Row],[UnitCost]])</f>
        <v>2141.84</v>
      </c>
      <c r="U621">
        <f>DATEDIF(Table1[[#This Row],[ShipDate]],Table1[[#This Row],[DeliveryDate]],"d")</f>
        <v>9</v>
      </c>
      <c r="V621" t="str">
        <f t="shared" si="19"/>
        <v>Late</v>
      </c>
    </row>
    <row r="622" spans="2:22" x14ac:dyDescent="0.3">
      <c r="B622" t="str">
        <f t="shared" si="18"/>
        <v>SO-000721</v>
      </c>
      <c r="C622" t="s">
        <v>19</v>
      </c>
      <c r="D622" t="s">
        <v>20</v>
      </c>
      <c r="E622" s="1">
        <v>43200</v>
      </c>
      <c r="F622" s="1">
        <v>43323</v>
      </c>
      <c r="G622" s="1">
        <v>43332</v>
      </c>
      <c r="H622" s="1">
        <v>43337</v>
      </c>
      <c r="I622" t="s">
        <v>18</v>
      </c>
      <c r="J622">
        <v>14</v>
      </c>
      <c r="K622">
        <v>35</v>
      </c>
      <c r="L622">
        <v>140</v>
      </c>
      <c r="M622">
        <v>34</v>
      </c>
      <c r="N622">
        <v>6</v>
      </c>
      <c r="O622">
        <v>0.2</v>
      </c>
      <c r="P622">
        <v>4248.74</v>
      </c>
      <c r="Q622">
        <v>5447.1</v>
      </c>
      <c r="R622">
        <f>Table1[[#This Row],[OrderQuantity]]*Table1[[#This Row],[UnitPrice]]</f>
        <v>32682.600000000002</v>
      </c>
      <c r="S622">
        <f>Table1[[#This Row],[OrderQuantity]]*Table1[[#This Row],[UnitCost]]</f>
        <v>25492.44</v>
      </c>
      <c r="T622">
        <f>Table1[[#This Row],[OrderQuantity]]*Table1[[#This Row],[UnitPrice]]*(1-Table1[[#This Row],[DiscountApplied]]) - (Table1[[#This Row],[OrderQuantity]]*Table1[[#This Row],[UnitCost]])</f>
        <v>653.64000000000306</v>
      </c>
      <c r="U622">
        <f>DATEDIF(Table1[[#This Row],[ShipDate]],Table1[[#This Row],[DeliveryDate]],"d")</f>
        <v>5</v>
      </c>
      <c r="V622" t="str">
        <f t="shared" si="19"/>
        <v>On Time</v>
      </c>
    </row>
    <row r="623" spans="2:22" x14ac:dyDescent="0.3">
      <c r="B623" t="str">
        <f t="shared" si="18"/>
        <v>SO-000722</v>
      </c>
      <c r="C623" t="s">
        <v>19</v>
      </c>
      <c r="D623" t="s">
        <v>20</v>
      </c>
      <c r="E623" s="1">
        <v>43200</v>
      </c>
      <c r="F623" s="1">
        <v>43323</v>
      </c>
      <c r="G623" s="1">
        <v>43347</v>
      </c>
      <c r="H623" s="1">
        <v>43350</v>
      </c>
      <c r="I623" t="s">
        <v>18</v>
      </c>
      <c r="J623">
        <v>13</v>
      </c>
      <c r="K623">
        <v>39</v>
      </c>
      <c r="L623">
        <v>178</v>
      </c>
      <c r="M623">
        <v>24</v>
      </c>
      <c r="N623">
        <v>3</v>
      </c>
      <c r="O623">
        <v>0.08</v>
      </c>
      <c r="P623">
        <v>1054.45</v>
      </c>
      <c r="Q623">
        <v>2452.1999999999998</v>
      </c>
      <c r="R623">
        <f>Table1[[#This Row],[OrderQuantity]]*Table1[[#This Row],[UnitPrice]]</f>
        <v>7356.5999999999995</v>
      </c>
      <c r="S623">
        <f>Table1[[#This Row],[OrderQuantity]]*Table1[[#This Row],[UnitCost]]</f>
        <v>3163.3500000000004</v>
      </c>
      <c r="T623">
        <f>Table1[[#This Row],[OrderQuantity]]*Table1[[#This Row],[UnitPrice]]*(1-Table1[[#This Row],[DiscountApplied]]) - (Table1[[#This Row],[OrderQuantity]]*Table1[[#This Row],[UnitCost]])</f>
        <v>3604.7219999999998</v>
      </c>
      <c r="U623">
        <f>DATEDIF(Table1[[#This Row],[ShipDate]],Table1[[#This Row],[DeliveryDate]],"d")</f>
        <v>3</v>
      </c>
      <c r="V623" t="str">
        <f t="shared" si="19"/>
        <v>On Time</v>
      </c>
    </row>
    <row r="624" spans="2:22" x14ac:dyDescent="0.3">
      <c r="B624" t="str">
        <f t="shared" si="18"/>
        <v>SO-000723</v>
      </c>
      <c r="C624" t="s">
        <v>16</v>
      </c>
      <c r="D624" t="s">
        <v>20</v>
      </c>
      <c r="E624" s="1">
        <v>43200</v>
      </c>
      <c r="F624" s="1">
        <v>43323</v>
      </c>
      <c r="G624" s="1">
        <v>43344</v>
      </c>
      <c r="H624" s="1">
        <v>43350</v>
      </c>
      <c r="I624" t="s">
        <v>18</v>
      </c>
      <c r="J624">
        <v>10</v>
      </c>
      <c r="K624">
        <v>13</v>
      </c>
      <c r="L624">
        <v>201</v>
      </c>
      <c r="M624">
        <v>11</v>
      </c>
      <c r="N624">
        <v>4</v>
      </c>
      <c r="O624">
        <v>0.15</v>
      </c>
      <c r="P624">
        <v>469.2</v>
      </c>
      <c r="Q624">
        <v>998.3</v>
      </c>
      <c r="R624">
        <f>Table1[[#This Row],[OrderQuantity]]*Table1[[#This Row],[UnitPrice]]</f>
        <v>3993.2</v>
      </c>
      <c r="S624">
        <f>Table1[[#This Row],[OrderQuantity]]*Table1[[#This Row],[UnitCost]]</f>
        <v>1876.8</v>
      </c>
      <c r="T624">
        <f>Table1[[#This Row],[OrderQuantity]]*Table1[[#This Row],[UnitPrice]]*(1-Table1[[#This Row],[DiscountApplied]]) - (Table1[[#This Row],[OrderQuantity]]*Table1[[#This Row],[UnitCost]])</f>
        <v>1517.4199999999998</v>
      </c>
      <c r="U624">
        <f>DATEDIF(Table1[[#This Row],[ShipDate]],Table1[[#This Row],[DeliveryDate]],"d")</f>
        <v>6</v>
      </c>
      <c r="V624" t="str">
        <f t="shared" si="19"/>
        <v>On Time</v>
      </c>
    </row>
    <row r="625" spans="2:22" x14ac:dyDescent="0.3">
      <c r="B625" t="str">
        <f t="shared" si="18"/>
        <v>SO-000724</v>
      </c>
      <c r="C625" t="s">
        <v>16</v>
      </c>
      <c r="D625" t="s">
        <v>17</v>
      </c>
      <c r="E625" s="1">
        <v>43200</v>
      </c>
      <c r="F625" s="1">
        <v>43323</v>
      </c>
      <c r="G625" s="1">
        <v>43340</v>
      </c>
      <c r="H625" s="1">
        <v>43344</v>
      </c>
      <c r="I625" t="s">
        <v>18</v>
      </c>
      <c r="J625">
        <v>8</v>
      </c>
      <c r="K625">
        <v>28</v>
      </c>
      <c r="L625">
        <v>248</v>
      </c>
      <c r="M625">
        <v>23</v>
      </c>
      <c r="N625">
        <v>4</v>
      </c>
      <c r="O625">
        <v>0.2</v>
      </c>
      <c r="P625">
        <v>577.80999999999995</v>
      </c>
      <c r="Q625">
        <v>1313.2</v>
      </c>
      <c r="R625">
        <f>Table1[[#This Row],[OrderQuantity]]*Table1[[#This Row],[UnitPrice]]</f>
        <v>5252.8</v>
      </c>
      <c r="S625">
        <f>Table1[[#This Row],[OrderQuantity]]*Table1[[#This Row],[UnitCost]]</f>
        <v>2311.2399999999998</v>
      </c>
      <c r="T625">
        <f>Table1[[#This Row],[OrderQuantity]]*Table1[[#This Row],[UnitPrice]]*(1-Table1[[#This Row],[DiscountApplied]]) - (Table1[[#This Row],[OrderQuantity]]*Table1[[#This Row],[UnitCost]])</f>
        <v>1891.0000000000009</v>
      </c>
      <c r="U625">
        <f>DATEDIF(Table1[[#This Row],[ShipDate]],Table1[[#This Row],[DeliveryDate]],"d")</f>
        <v>4</v>
      </c>
      <c r="V625" t="str">
        <f t="shared" si="19"/>
        <v>On Time</v>
      </c>
    </row>
    <row r="626" spans="2:22" x14ac:dyDescent="0.3">
      <c r="B626" t="str">
        <f t="shared" si="18"/>
        <v>SO-000725</v>
      </c>
      <c r="C626" t="s">
        <v>16</v>
      </c>
      <c r="D626" t="s">
        <v>24</v>
      </c>
      <c r="E626" s="1">
        <v>43200</v>
      </c>
      <c r="F626" s="1">
        <v>43323</v>
      </c>
      <c r="G626" s="1">
        <v>43340</v>
      </c>
      <c r="H626" s="1">
        <v>43347</v>
      </c>
      <c r="I626" t="s">
        <v>18</v>
      </c>
      <c r="J626">
        <v>1</v>
      </c>
      <c r="K626">
        <v>26</v>
      </c>
      <c r="L626">
        <v>15</v>
      </c>
      <c r="M626">
        <v>20</v>
      </c>
      <c r="N626">
        <v>1</v>
      </c>
      <c r="O626">
        <v>0.1</v>
      </c>
      <c r="P626">
        <v>1658.25</v>
      </c>
      <c r="Q626">
        <v>2512.5</v>
      </c>
      <c r="R626">
        <f>Table1[[#This Row],[OrderQuantity]]*Table1[[#This Row],[UnitPrice]]</f>
        <v>2512.5</v>
      </c>
      <c r="S626">
        <f>Table1[[#This Row],[OrderQuantity]]*Table1[[#This Row],[UnitCost]]</f>
        <v>1658.25</v>
      </c>
      <c r="T626">
        <f>Table1[[#This Row],[OrderQuantity]]*Table1[[#This Row],[UnitPrice]]*(1-Table1[[#This Row],[DiscountApplied]]) - (Table1[[#This Row],[OrderQuantity]]*Table1[[#This Row],[UnitCost]])</f>
        <v>603</v>
      </c>
      <c r="U626">
        <f>DATEDIF(Table1[[#This Row],[ShipDate]],Table1[[#This Row],[DeliveryDate]],"d")</f>
        <v>7</v>
      </c>
      <c r="V626" t="str">
        <f t="shared" si="19"/>
        <v>On Time</v>
      </c>
    </row>
    <row r="627" spans="2:22" x14ac:dyDescent="0.3">
      <c r="B627" t="str">
        <f t="shared" si="18"/>
        <v>SO-000726</v>
      </c>
      <c r="C627" t="s">
        <v>22</v>
      </c>
      <c r="D627" t="s">
        <v>17</v>
      </c>
      <c r="E627" s="1">
        <v>43200</v>
      </c>
      <c r="F627" s="1">
        <v>43324</v>
      </c>
      <c r="G627" s="1">
        <v>43351</v>
      </c>
      <c r="H627" s="1">
        <v>43355</v>
      </c>
      <c r="I627" t="s">
        <v>18</v>
      </c>
      <c r="J627">
        <v>28</v>
      </c>
      <c r="K627">
        <v>29</v>
      </c>
      <c r="L627">
        <v>238</v>
      </c>
      <c r="M627">
        <v>30</v>
      </c>
      <c r="N627">
        <v>6</v>
      </c>
      <c r="O627">
        <v>0.05</v>
      </c>
      <c r="P627">
        <v>3528.76</v>
      </c>
      <c r="Q627">
        <v>5346.6</v>
      </c>
      <c r="R627">
        <f>Table1[[#This Row],[OrderQuantity]]*Table1[[#This Row],[UnitPrice]]</f>
        <v>32079.600000000002</v>
      </c>
      <c r="S627">
        <f>Table1[[#This Row],[OrderQuantity]]*Table1[[#This Row],[UnitCost]]</f>
        <v>21172.560000000001</v>
      </c>
      <c r="T627">
        <f>Table1[[#This Row],[OrderQuantity]]*Table1[[#This Row],[UnitPrice]]*(1-Table1[[#This Row],[DiscountApplied]]) - (Table1[[#This Row],[OrderQuantity]]*Table1[[#This Row],[UnitCost]])</f>
        <v>9303.0599999999977</v>
      </c>
      <c r="U627">
        <f>DATEDIF(Table1[[#This Row],[ShipDate]],Table1[[#This Row],[DeliveryDate]],"d")</f>
        <v>4</v>
      </c>
      <c r="V627" t="str">
        <f t="shared" si="19"/>
        <v>On Time</v>
      </c>
    </row>
    <row r="628" spans="2:22" x14ac:dyDescent="0.3">
      <c r="B628" t="str">
        <f t="shared" si="18"/>
        <v>SO-000727</v>
      </c>
      <c r="C628" t="s">
        <v>16</v>
      </c>
      <c r="D628" t="s">
        <v>25</v>
      </c>
      <c r="E628" s="1">
        <v>43200</v>
      </c>
      <c r="F628" s="1">
        <v>43324</v>
      </c>
      <c r="G628" s="1">
        <v>43338</v>
      </c>
      <c r="H628" s="1">
        <v>43346</v>
      </c>
      <c r="I628" t="s">
        <v>18</v>
      </c>
      <c r="J628">
        <v>11</v>
      </c>
      <c r="K628">
        <v>15</v>
      </c>
      <c r="L628">
        <v>331</v>
      </c>
      <c r="M628">
        <v>18</v>
      </c>
      <c r="N628">
        <v>2</v>
      </c>
      <c r="O628">
        <v>0.1</v>
      </c>
      <c r="P628">
        <v>2496.42</v>
      </c>
      <c r="Q628">
        <v>3618</v>
      </c>
      <c r="R628">
        <f>Table1[[#This Row],[OrderQuantity]]*Table1[[#This Row],[UnitPrice]]</f>
        <v>7236</v>
      </c>
      <c r="S628">
        <f>Table1[[#This Row],[OrderQuantity]]*Table1[[#This Row],[UnitCost]]</f>
        <v>4992.84</v>
      </c>
      <c r="T628">
        <f>Table1[[#This Row],[OrderQuantity]]*Table1[[#This Row],[UnitPrice]]*(1-Table1[[#This Row],[DiscountApplied]]) - (Table1[[#This Row],[OrderQuantity]]*Table1[[#This Row],[UnitCost]])</f>
        <v>1519.5600000000004</v>
      </c>
      <c r="U628">
        <f>DATEDIF(Table1[[#This Row],[ShipDate]],Table1[[#This Row],[DeliveryDate]],"d")</f>
        <v>8</v>
      </c>
      <c r="V628" t="str">
        <f t="shared" si="19"/>
        <v>Late</v>
      </c>
    </row>
    <row r="629" spans="2:22" x14ac:dyDescent="0.3">
      <c r="B629" t="str">
        <f t="shared" si="18"/>
        <v>SO-000728</v>
      </c>
      <c r="C629" t="s">
        <v>19</v>
      </c>
      <c r="D629" t="s">
        <v>20</v>
      </c>
      <c r="E629" s="1">
        <v>43200</v>
      </c>
      <c r="F629" s="1">
        <v>43324</v>
      </c>
      <c r="G629" s="1">
        <v>43335</v>
      </c>
      <c r="H629" s="1">
        <v>43341</v>
      </c>
      <c r="I629" t="s">
        <v>18</v>
      </c>
      <c r="J629">
        <v>17</v>
      </c>
      <c r="K629">
        <v>21</v>
      </c>
      <c r="L629">
        <v>125</v>
      </c>
      <c r="M629">
        <v>30</v>
      </c>
      <c r="N629">
        <v>7</v>
      </c>
      <c r="O629">
        <v>0.08</v>
      </c>
      <c r="P629">
        <v>1500.8</v>
      </c>
      <c r="Q629">
        <v>1876</v>
      </c>
      <c r="R629">
        <f>Table1[[#This Row],[OrderQuantity]]*Table1[[#This Row],[UnitPrice]]</f>
        <v>13132</v>
      </c>
      <c r="S629">
        <f>Table1[[#This Row],[OrderQuantity]]*Table1[[#This Row],[UnitCost]]</f>
        <v>10505.6</v>
      </c>
      <c r="T629">
        <f>Table1[[#This Row],[OrderQuantity]]*Table1[[#This Row],[UnitPrice]]*(1-Table1[[#This Row],[DiscountApplied]]) - (Table1[[#This Row],[OrderQuantity]]*Table1[[#This Row],[UnitCost]])</f>
        <v>1575.8400000000001</v>
      </c>
      <c r="U629">
        <f>DATEDIF(Table1[[#This Row],[ShipDate]],Table1[[#This Row],[DeliveryDate]],"d")</f>
        <v>6</v>
      </c>
      <c r="V629" t="str">
        <f t="shared" si="19"/>
        <v>On Time</v>
      </c>
    </row>
    <row r="630" spans="2:22" x14ac:dyDescent="0.3">
      <c r="B630" t="str">
        <f t="shared" si="18"/>
        <v>SO-000729</v>
      </c>
      <c r="C630" t="s">
        <v>16</v>
      </c>
      <c r="D630" t="s">
        <v>24</v>
      </c>
      <c r="E630" s="1">
        <v>43200</v>
      </c>
      <c r="F630" s="1">
        <v>43324</v>
      </c>
      <c r="G630" s="1">
        <v>43341</v>
      </c>
      <c r="H630" s="1">
        <v>43342</v>
      </c>
      <c r="I630" t="s">
        <v>18</v>
      </c>
      <c r="J630">
        <v>5</v>
      </c>
      <c r="K630">
        <v>18</v>
      </c>
      <c r="L630">
        <v>44</v>
      </c>
      <c r="M630">
        <v>15</v>
      </c>
      <c r="N630">
        <v>1</v>
      </c>
      <c r="O630">
        <v>0.1</v>
      </c>
      <c r="P630">
        <v>201.13</v>
      </c>
      <c r="Q630">
        <v>254.6</v>
      </c>
      <c r="R630">
        <f>Table1[[#This Row],[OrderQuantity]]*Table1[[#This Row],[UnitPrice]]</f>
        <v>254.6</v>
      </c>
      <c r="S630">
        <f>Table1[[#This Row],[OrderQuantity]]*Table1[[#This Row],[UnitCost]]</f>
        <v>201.13</v>
      </c>
      <c r="T630">
        <f>Table1[[#This Row],[OrderQuantity]]*Table1[[#This Row],[UnitPrice]]*(1-Table1[[#This Row],[DiscountApplied]]) - (Table1[[#This Row],[OrderQuantity]]*Table1[[#This Row],[UnitCost]])</f>
        <v>28.009999999999991</v>
      </c>
      <c r="U630">
        <f>DATEDIF(Table1[[#This Row],[ShipDate]],Table1[[#This Row],[DeliveryDate]],"d")</f>
        <v>1</v>
      </c>
      <c r="V630" t="str">
        <f t="shared" si="19"/>
        <v>On Time</v>
      </c>
    </row>
    <row r="631" spans="2:22" x14ac:dyDescent="0.3">
      <c r="B631" t="str">
        <f t="shared" si="18"/>
        <v>SO-000730</v>
      </c>
      <c r="C631" t="s">
        <v>16</v>
      </c>
      <c r="D631" t="s">
        <v>20</v>
      </c>
      <c r="E631" s="1">
        <v>43200</v>
      </c>
      <c r="F631" s="1">
        <v>43324</v>
      </c>
      <c r="G631" s="1">
        <v>43330</v>
      </c>
      <c r="H631" s="1">
        <v>43335</v>
      </c>
      <c r="I631" t="s">
        <v>18</v>
      </c>
      <c r="J631">
        <v>10</v>
      </c>
      <c r="K631">
        <v>49</v>
      </c>
      <c r="L631">
        <v>157</v>
      </c>
      <c r="M631">
        <v>5</v>
      </c>
      <c r="N631">
        <v>3</v>
      </c>
      <c r="O631">
        <v>0.15</v>
      </c>
      <c r="P631">
        <v>1530.28</v>
      </c>
      <c r="Q631">
        <v>3825.7</v>
      </c>
      <c r="R631">
        <f>Table1[[#This Row],[OrderQuantity]]*Table1[[#This Row],[UnitPrice]]</f>
        <v>11477.099999999999</v>
      </c>
      <c r="S631">
        <f>Table1[[#This Row],[OrderQuantity]]*Table1[[#This Row],[UnitCost]]</f>
        <v>4590.84</v>
      </c>
      <c r="T631">
        <f>Table1[[#This Row],[OrderQuantity]]*Table1[[#This Row],[UnitPrice]]*(1-Table1[[#This Row],[DiscountApplied]]) - (Table1[[#This Row],[OrderQuantity]]*Table1[[#This Row],[UnitCost]])</f>
        <v>5164.6949999999979</v>
      </c>
      <c r="U631">
        <f>DATEDIF(Table1[[#This Row],[ShipDate]],Table1[[#This Row],[DeliveryDate]],"d")</f>
        <v>5</v>
      </c>
      <c r="V631" t="str">
        <f t="shared" si="19"/>
        <v>On Time</v>
      </c>
    </row>
    <row r="632" spans="2:22" x14ac:dyDescent="0.3">
      <c r="B632" t="str">
        <f t="shared" si="18"/>
        <v>SO-000731</v>
      </c>
      <c r="C632" t="s">
        <v>16</v>
      </c>
      <c r="D632" t="s">
        <v>23</v>
      </c>
      <c r="E632" s="1">
        <v>43200</v>
      </c>
      <c r="F632" s="1">
        <v>43324</v>
      </c>
      <c r="G632" s="1">
        <v>43350</v>
      </c>
      <c r="H632" s="1">
        <v>43357</v>
      </c>
      <c r="I632" t="s">
        <v>18</v>
      </c>
      <c r="J632">
        <v>5</v>
      </c>
      <c r="K632">
        <v>26</v>
      </c>
      <c r="L632">
        <v>284</v>
      </c>
      <c r="M632">
        <v>35</v>
      </c>
      <c r="N632">
        <v>6</v>
      </c>
      <c r="O632">
        <v>0.15</v>
      </c>
      <c r="P632">
        <v>1620.86</v>
      </c>
      <c r="Q632">
        <v>2251.1999999999998</v>
      </c>
      <c r="R632">
        <f>Table1[[#This Row],[OrderQuantity]]*Table1[[#This Row],[UnitPrice]]</f>
        <v>13507.199999999999</v>
      </c>
      <c r="S632">
        <f>Table1[[#This Row],[OrderQuantity]]*Table1[[#This Row],[UnitCost]]</f>
        <v>9725.16</v>
      </c>
      <c r="T632">
        <f>Table1[[#This Row],[OrderQuantity]]*Table1[[#This Row],[UnitPrice]]*(1-Table1[[#This Row],[DiscountApplied]]) - (Table1[[#This Row],[OrderQuantity]]*Table1[[#This Row],[UnitCost]])</f>
        <v>1755.9599999999991</v>
      </c>
      <c r="U632">
        <f>DATEDIF(Table1[[#This Row],[ShipDate]],Table1[[#This Row],[DeliveryDate]],"d")</f>
        <v>7</v>
      </c>
      <c r="V632" t="str">
        <f t="shared" si="19"/>
        <v>On Time</v>
      </c>
    </row>
    <row r="633" spans="2:22" x14ac:dyDescent="0.3">
      <c r="B633" t="str">
        <f t="shared" si="18"/>
        <v>SO-000732</v>
      </c>
      <c r="C633" t="s">
        <v>21</v>
      </c>
      <c r="D633" t="s">
        <v>20</v>
      </c>
      <c r="E633" s="1">
        <v>43200</v>
      </c>
      <c r="F633" s="1">
        <v>43324</v>
      </c>
      <c r="G633" s="1">
        <v>43347</v>
      </c>
      <c r="H633" s="1">
        <v>43350</v>
      </c>
      <c r="I633" t="s">
        <v>18</v>
      </c>
      <c r="J633">
        <v>23</v>
      </c>
      <c r="K633">
        <v>30</v>
      </c>
      <c r="L633">
        <v>132</v>
      </c>
      <c r="M633">
        <v>25</v>
      </c>
      <c r="N633">
        <v>8</v>
      </c>
      <c r="O633">
        <v>0.08</v>
      </c>
      <c r="P633">
        <v>3090.24</v>
      </c>
      <c r="Q633">
        <v>4013.3</v>
      </c>
      <c r="R633">
        <f>Table1[[#This Row],[OrderQuantity]]*Table1[[#This Row],[UnitPrice]]</f>
        <v>32106.400000000001</v>
      </c>
      <c r="S633">
        <f>Table1[[#This Row],[OrderQuantity]]*Table1[[#This Row],[UnitCost]]</f>
        <v>24721.919999999998</v>
      </c>
      <c r="T633">
        <f>Table1[[#This Row],[OrderQuantity]]*Table1[[#This Row],[UnitPrice]]*(1-Table1[[#This Row],[DiscountApplied]]) - (Table1[[#This Row],[OrderQuantity]]*Table1[[#This Row],[UnitCost]])</f>
        <v>4815.9680000000044</v>
      </c>
      <c r="U633">
        <f>DATEDIF(Table1[[#This Row],[ShipDate]],Table1[[#This Row],[DeliveryDate]],"d")</f>
        <v>3</v>
      </c>
      <c r="V633" t="str">
        <f t="shared" si="19"/>
        <v>On Time</v>
      </c>
    </row>
    <row r="634" spans="2:22" x14ac:dyDescent="0.3">
      <c r="B634" t="str">
        <f t="shared" si="18"/>
        <v>SO-000733</v>
      </c>
      <c r="C634" t="s">
        <v>22</v>
      </c>
      <c r="D634" t="s">
        <v>20</v>
      </c>
      <c r="E634" s="1">
        <v>43200</v>
      </c>
      <c r="F634" s="1">
        <v>43324</v>
      </c>
      <c r="G634" s="1">
        <v>43351</v>
      </c>
      <c r="H634" s="1">
        <v>43355</v>
      </c>
      <c r="I634" t="s">
        <v>18</v>
      </c>
      <c r="J634">
        <v>28</v>
      </c>
      <c r="K634">
        <v>24</v>
      </c>
      <c r="L634">
        <v>152</v>
      </c>
      <c r="M634">
        <v>2</v>
      </c>
      <c r="N634">
        <v>1</v>
      </c>
      <c r="O634">
        <v>0.05</v>
      </c>
      <c r="P634">
        <v>836.16</v>
      </c>
      <c r="Q634">
        <v>1072</v>
      </c>
      <c r="R634">
        <f>Table1[[#This Row],[OrderQuantity]]*Table1[[#This Row],[UnitPrice]]</f>
        <v>1072</v>
      </c>
      <c r="S634">
        <f>Table1[[#This Row],[OrderQuantity]]*Table1[[#This Row],[UnitCost]]</f>
        <v>836.16</v>
      </c>
      <c r="T634">
        <f>Table1[[#This Row],[OrderQuantity]]*Table1[[#This Row],[UnitPrice]]*(1-Table1[[#This Row],[DiscountApplied]]) - (Table1[[#This Row],[OrderQuantity]]*Table1[[#This Row],[UnitCost]])</f>
        <v>182.24</v>
      </c>
      <c r="U634">
        <f>DATEDIF(Table1[[#This Row],[ShipDate]],Table1[[#This Row],[DeliveryDate]],"d")</f>
        <v>4</v>
      </c>
      <c r="V634" t="str">
        <f t="shared" si="19"/>
        <v>On Time</v>
      </c>
    </row>
    <row r="635" spans="2:22" x14ac:dyDescent="0.3">
      <c r="B635" t="str">
        <f t="shared" si="18"/>
        <v>SO-000734</v>
      </c>
      <c r="C635" t="s">
        <v>21</v>
      </c>
      <c r="D635" t="s">
        <v>23</v>
      </c>
      <c r="E635" s="1">
        <v>43200</v>
      </c>
      <c r="F635" s="1">
        <v>43325</v>
      </c>
      <c r="G635" s="1">
        <v>43337</v>
      </c>
      <c r="H635" s="1">
        <v>43345</v>
      </c>
      <c r="I635" t="s">
        <v>18</v>
      </c>
      <c r="J635">
        <v>23</v>
      </c>
      <c r="K635">
        <v>2</v>
      </c>
      <c r="L635">
        <v>275</v>
      </c>
      <c r="M635">
        <v>4</v>
      </c>
      <c r="N635">
        <v>3</v>
      </c>
      <c r="O635">
        <v>0.15</v>
      </c>
      <c r="P635">
        <v>2090.0700000000002</v>
      </c>
      <c r="Q635">
        <v>2458.9</v>
      </c>
      <c r="R635">
        <f>Table1[[#This Row],[OrderQuantity]]*Table1[[#This Row],[UnitPrice]]</f>
        <v>7376.7000000000007</v>
      </c>
      <c r="S635">
        <f>Table1[[#This Row],[OrderQuantity]]*Table1[[#This Row],[UnitCost]]</f>
        <v>6270.2100000000009</v>
      </c>
      <c r="T635">
        <f>Table1[[#This Row],[OrderQuantity]]*Table1[[#This Row],[UnitPrice]]*(1-Table1[[#This Row],[DiscountApplied]]) - (Table1[[#This Row],[OrderQuantity]]*Table1[[#This Row],[UnitCost]])</f>
        <v>-1.5000000000327418E-2</v>
      </c>
      <c r="U635">
        <f>DATEDIF(Table1[[#This Row],[ShipDate]],Table1[[#This Row],[DeliveryDate]],"d")</f>
        <v>8</v>
      </c>
      <c r="V635" t="str">
        <f t="shared" si="19"/>
        <v>Late</v>
      </c>
    </row>
    <row r="636" spans="2:22" x14ac:dyDescent="0.3">
      <c r="B636" t="str">
        <f t="shared" si="18"/>
        <v>SO-000735</v>
      </c>
      <c r="C636" t="s">
        <v>16</v>
      </c>
      <c r="D636" t="s">
        <v>20</v>
      </c>
      <c r="E636" s="1">
        <v>43200</v>
      </c>
      <c r="F636" s="1">
        <v>43325</v>
      </c>
      <c r="G636" s="1">
        <v>43350</v>
      </c>
      <c r="H636" s="1">
        <v>43356</v>
      </c>
      <c r="I636" t="s">
        <v>18</v>
      </c>
      <c r="J636">
        <v>7</v>
      </c>
      <c r="K636">
        <v>19</v>
      </c>
      <c r="L636">
        <v>161</v>
      </c>
      <c r="M636">
        <v>28</v>
      </c>
      <c r="N636">
        <v>8</v>
      </c>
      <c r="O636">
        <v>0.08</v>
      </c>
      <c r="P636">
        <v>1013.04</v>
      </c>
      <c r="Q636">
        <v>1809</v>
      </c>
      <c r="R636">
        <f>Table1[[#This Row],[OrderQuantity]]*Table1[[#This Row],[UnitPrice]]</f>
        <v>14472</v>
      </c>
      <c r="S636">
        <f>Table1[[#This Row],[OrderQuantity]]*Table1[[#This Row],[UnitCost]]</f>
        <v>8104.32</v>
      </c>
      <c r="T636">
        <f>Table1[[#This Row],[OrderQuantity]]*Table1[[#This Row],[UnitPrice]]*(1-Table1[[#This Row],[DiscountApplied]]) - (Table1[[#This Row],[OrderQuantity]]*Table1[[#This Row],[UnitCost]])</f>
        <v>5209.92</v>
      </c>
      <c r="U636">
        <f>DATEDIF(Table1[[#This Row],[ShipDate]],Table1[[#This Row],[DeliveryDate]],"d")</f>
        <v>6</v>
      </c>
      <c r="V636" t="str">
        <f t="shared" si="19"/>
        <v>On Time</v>
      </c>
    </row>
    <row r="637" spans="2:22" x14ac:dyDescent="0.3">
      <c r="B637" t="str">
        <f t="shared" si="18"/>
        <v>SO-000736</v>
      </c>
      <c r="C637" t="s">
        <v>19</v>
      </c>
      <c r="D637" t="s">
        <v>23</v>
      </c>
      <c r="E637" s="1">
        <v>43200</v>
      </c>
      <c r="F637" s="1">
        <v>43325</v>
      </c>
      <c r="G637" s="1">
        <v>43347</v>
      </c>
      <c r="H637" s="1">
        <v>43351</v>
      </c>
      <c r="I637" t="s">
        <v>18</v>
      </c>
      <c r="J637">
        <v>14</v>
      </c>
      <c r="K637">
        <v>7</v>
      </c>
      <c r="L637">
        <v>265</v>
      </c>
      <c r="M637">
        <v>38</v>
      </c>
      <c r="N637">
        <v>7</v>
      </c>
      <c r="O637">
        <v>0.05</v>
      </c>
      <c r="P637">
        <v>1158.1600000000001</v>
      </c>
      <c r="Q637">
        <v>1728.6</v>
      </c>
      <c r="R637">
        <f>Table1[[#This Row],[OrderQuantity]]*Table1[[#This Row],[UnitPrice]]</f>
        <v>12100.199999999999</v>
      </c>
      <c r="S637">
        <f>Table1[[#This Row],[OrderQuantity]]*Table1[[#This Row],[UnitCost]]</f>
        <v>8107.1200000000008</v>
      </c>
      <c r="T637">
        <f>Table1[[#This Row],[OrderQuantity]]*Table1[[#This Row],[UnitPrice]]*(1-Table1[[#This Row],[DiscountApplied]]) - (Table1[[#This Row],[OrderQuantity]]*Table1[[#This Row],[UnitCost]])</f>
        <v>3388.0699999999979</v>
      </c>
      <c r="U637">
        <f>DATEDIF(Table1[[#This Row],[ShipDate]],Table1[[#This Row],[DeliveryDate]],"d")</f>
        <v>4</v>
      </c>
      <c r="V637" t="str">
        <f t="shared" si="19"/>
        <v>On Time</v>
      </c>
    </row>
    <row r="638" spans="2:22" x14ac:dyDescent="0.3">
      <c r="B638" t="str">
        <f t="shared" si="18"/>
        <v>SO-000737</v>
      </c>
      <c r="C638" t="s">
        <v>19</v>
      </c>
      <c r="D638" t="s">
        <v>20</v>
      </c>
      <c r="E638" s="1">
        <v>43200</v>
      </c>
      <c r="F638" s="1">
        <v>43325</v>
      </c>
      <c r="G638" s="1">
        <v>43341</v>
      </c>
      <c r="H638" s="1">
        <v>43347</v>
      </c>
      <c r="I638" t="s">
        <v>18</v>
      </c>
      <c r="J638">
        <v>13</v>
      </c>
      <c r="K638">
        <v>33</v>
      </c>
      <c r="L638">
        <v>186</v>
      </c>
      <c r="M638">
        <v>41</v>
      </c>
      <c r="N638">
        <v>6</v>
      </c>
      <c r="O638">
        <v>0.08</v>
      </c>
      <c r="P638">
        <v>2677.32</v>
      </c>
      <c r="Q638">
        <v>3718.5</v>
      </c>
      <c r="R638">
        <f>Table1[[#This Row],[OrderQuantity]]*Table1[[#This Row],[UnitPrice]]</f>
        <v>22311</v>
      </c>
      <c r="S638">
        <f>Table1[[#This Row],[OrderQuantity]]*Table1[[#This Row],[UnitCost]]</f>
        <v>16063.920000000002</v>
      </c>
      <c r="T638">
        <f>Table1[[#This Row],[OrderQuantity]]*Table1[[#This Row],[UnitPrice]]*(1-Table1[[#This Row],[DiscountApplied]]) - (Table1[[#This Row],[OrderQuantity]]*Table1[[#This Row],[UnitCost]])</f>
        <v>4462.2000000000007</v>
      </c>
      <c r="U638">
        <f>DATEDIF(Table1[[#This Row],[ShipDate]],Table1[[#This Row],[DeliveryDate]],"d")</f>
        <v>6</v>
      </c>
      <c r="V638" t="str">
        <f t="shared" si="19"/>
        <v>On Time</v>
      </c>
    </row>
    <row r="639" spans="2:22" x14ac:dyDescent="0.3">
      <c r="B639" t="str">
        <f t="shared" si="18"/>
        <v>SO-000738</v>
      </c>
      <c r="C639" t="s">
        <v>16</v>
      </c>
      <c r="D639" t="s">
        <v>26</v>
      </c>
      <c r="E639" s="1">
        <v>43200</v>
      </c>
      <c r="F639" s="1">
        <v>43325</v>
      </c>
      <c r="G639" s="1">
        <v>43347</v>
      </c>
      <c r="H639" s="1">
        <v>43356</v>
      </c>
      <c r="I639" t="s">
        <v>18</v>
      </c>
      <c r="J639">
        <v>1</v>
      </c>
      <c r="K639">
        <v>8</v>
      </c>
      <c r="L639">
        <v>64</v>
      </c>
      <c r="M639">
        <v>38</v>
      </c>
      <c r="N639">
        <v>3</v>
      </c>
      <c r="O639">
        <v>0.05</v>
      </c>
      <c r="P639">
        <v>150.15</v>
      </c>
      <c r="Q639">
        <v>180.9</v>
      </c>
      <c r="R639">
        <f>Table1[[#This Row],[OrderQuantity]]*Table1[[#This Row],[UnitPrice]]</f>
        <v>542.70000000000005</v>
      </c>
      <c r="S639">
        <f>Table1[[#This Row],[OrderQuantity]]*Table1[[#This Row],[UnitCost]]</f>
        <v>450.45000000000005</v>
      </c>
      <c r="T639">
        <f>Table1[[#This Row],[OrderQuantity]]*Table1[[#This Row],[UnitPrice]]*(1-Table1[[#This Row],[DiscountApplied]]) - (Table1[[#This Row],[OrderQuantity]]*Table1[[#This Row],[UnitCost]])</f>
        <v>65.115000000000009</v>
      </c>
      <c r="U639">
        <f>DATEDIF(Table1[[#This Row],[ShipDate]],Table1[[#This Row],[DeliveryDate]],"d")</f>
        <v>9</v>
      </c>
      <c r="V639" t="str">
        <f t="shared" si="19"/>
        <v>Late</v>
      </c>
    </row>
    <row r="640" spans="2:22" x14ac:dyDescent="0.3">
      <c r="B640" t="str">
        <f t="shared" si="18"/>
        <v>SO-000739</v>
      </c>
      <c r="C640" t="s">
        <v>22</v>
      </c>
      <c r="D640" t="s">
        <v>20</v>
      </c>
      <c r="E640" s="1">
        <v>43200</v>
      </c>
      <c r="F640" s="1">
        <v>43325</v>
      </c>
      <c r="G640" s="1">
        <v>43327</v>
      </c>
      <c r="H640" s="1">
        <v>43331</v>
      </c>
      <c r="I640" t="s">
        <v>18</v>
      </c>
      <c r="J640">
        <v>26</v>
      </c>
      <c r="K640">
        <v>10</v>
      </c>
      <c r="L640">
        <v>103</v>
      </c>
      <c r="M640">
        <v>3</v>
      </c>
      <c r="N640">
        <v>1</v>
      </c>
      <c r="O640">
        <v>0.08</v>
      </c>
      <c r="P640">
        <v>3269.87</v>
      </c>
      <c r="Q640">
        <v>3939.6</v>
      </c>
      <c r="R640">
        <f>Table1[[#This Row],[OrderQuantity]]*Table1[[#This Row],[UnitPrice]]</f>
        <v>3939.6</v>
      </c>
      <c r="S640">
        <f>Table1[[#This Row],[OrderQuantity]]*Table1[[#This Row],[UnitCost]]</f>
        <v>3269.87</v>
      </c>
      <c r="T640">
        <f>Table1[[#This Row],[OrderQuantity]]*Table1[[#This Row],[UnitPrice]]*(1-Table1[[#This Row],[DiscountApplied]]) - (Table1[[#This Row],[OrderQuantity]]*Table1[[#This Row],[UnitCost]])</f>
        <v>354.56200000000035</v>
      </c>
      <c r="U640">
        <f>DATEDIF(Table1[[#This Row],[ShipDate]],Table1[[#This Row],[DeliveryDate]],"d")</f>
        <v>4</v>
      </c>
      <c r="V640" t="str">
        <f t="shared" si="19"/>
        <v>On Time</v>
      </c>
    </row>
    <row r="641" spans="2:22" x14ac:dyDescent="0.3">
      <c r="B641" t="str">
        <f t="shared" si="18"/>
        <v>SO-000740</v>
      </c>
      <c r="C641" t="s">
        <v>21</v>
      </c>
      <c r="D641" t="s">
        <v>24</v>
      </c>
      <c r="E641" s="1">
        <v>43200</v>
      </c>
      <c r="F641" s="1">
        <v>43325</v>
      </c>
      <c r="G641" s="1">
        <v>43332</v>
      </c>
      <c r="H641" s="1">
        <v>43335</v>
      </c>
      <c r="I641" t="s">
        <v>18</v>
      </c>
      <c r="J641">
        <v>21</v>
      </c>
      <c r="K641">
        <v>19</v>
      </c>
      <c r="L641">
        <v>33</v>
      </c>
      <c r="M641">
        <v>35</v>
      </c>
      <c r="N641">
        <v>6</v>
      </c>
      <c r="O641">
        <v>0.08</v>
      </c>
      <c r="P641">
        <v>1196.3499999999999</v>
      </c>
      <c r="Q641">
        <v>1869.3</v>
      </c>
      <c r="R641">
        <f>Table1[[#This Row],[OrderQuantity]]*Table1[[#This Row],[UnitPrice]]</f>
        <v>11215.8</v>
      </c>
      <c r="S641">
        <f>Table1[[#This Row],[OrderQuantity]]*Table1[[#This Row],[UnitCost]]</f>
        <v>7178.0999999999995</v>
      </c>
      <c r="T641">
        <f>Table1[[#This Row],[OrderQuantity]]*Table1[[#This Row],[UnitPrice]]*(1-Table1[[#This Row],[DiscountApplied]]) - (Table1[[#This Row],[OrderQuantity]]*Table1[[#This Row],[UnitCost]])</f>
        <v>3140.4360000000006</v>
      </c>
      <c r="U641">
        <f>DATEDIF(Table1[[#This Row],[ShipDate]],Table1[[#This Row],[DeliveryDate]],"d")</f>
        <v>3</v>
      </c>
      <c r="V641" t="str">
        <f t="shared" si="19"/>
        <v>On Time</v>
      </c>
    </row>
    <row r="642" spans="2:22" x14ac:dyDescent="0.3">
      <c r="B642" t="str">
        <f t="shared" ref="B642:B705" si="20">"SO-" &amp; TEXT(ROW(B642)+99,"000000")</f>
        <v>SO-000741</v>
      </c>
      <c r="C642" t="s">
        <v>16</v>
      </c>
      <c r="D642" t="s">
        <v>25</v>
      </c>
      <c r="E642" s="1">
        <v>43200</v>
      </c>
      <c r="F642" s="1">
        <v>43325</v>
      </c>
      <c r="G642" s="1">
        <v>43344</v>
      </c>
      <c r="H642" s="1">
        <v>43352</v>
      </c>
      <c r="I642" t="s">
        <v>18</v>
      </c>
      <c r="J642">
        <v>6</v>
      </c>
      <c r="K642">
        <v>5</v>
      </c>
      <c r="L642">
        <v>360</v>
      </c>
      <c r="M642">
        <v>17</v>
      </c>
      <c r="N642">
        <v>5</v>
      </c>
      <c r="O642">
        <v>0.05</v>
      </c>
      <c r="P642">
        <v>691.44</v>
      </c>
      <c r="Q642">
        <v>864.3</v>
      </c>
      <c r="R642">
        <f>Table1[[#This Row],[OrderQuantity]]*Table1[[#This Row],[UnitPrice]]</f>
        <v>4321.5</v>
      </c>
      <c r="S642">
        <f>Table1[[#This Row],[OrderQuantity]]*Table1[[#This Row],[UnitCost]]</f>
        <v>3457.2000000000003</v>
      </c>
      <c r="T642">
        <f>Table1[[#This Row],[OrderQuantity]]*Table1[[#This Row],[UnitPrice]]*(1-Table1[[#This Row],[DiscountApplied]]) - (Table1[[#This Row],[OrderQuantity]]*Table1[[#This Row],[UnitCost]])</f>
        <v>648.22499999999991</v>
      </c>
      <c r="U642">
        <f>DATEDIF(Table1[[#This Row],[ShipDate]],Table1[[#This Row],[DeliveryDate]],"d")</f>
        <v>8</v>
      </c>
      <c r="V642" t="str">
        <f t="shared" ref="V642:V705" si="21">IF(U642&gt;7,"Late","On Time")</f>
        <v>Late</v>
      </c>
    </row>
    <row r="643" spans="2:22" x14ac:dyDescent="0.3">
      <c r="B643" t="str">
        <f t="shared" si="20"/>
        <v>SO-000742</v>
      </c>
      <c r="C643" t="s">
        <v>21</v>
      </c>
      <c r="D643" t="s">
        <v>20</v>
      </c>
      <c r="E643" s="1">
        <v>43200</v>
      </c>
      <c r="F643" s="1">
        <v>43325</v>
      </c>
      <c r="G643" s="1">
        <v>43348</v>
      </c>
      <c r="H643" s="1">
        <v>43356</v>
      </c>
      <c r="I643" t="s">
        <v>18</v>
      </c>
      <c r="J643">
        <v>21</v>
      </c>
      <c r="K643">
        <v>31</v>
      </c>
      <c r="L643">
        <v>105</v>
      </c>
      <c r="M643">
        <v>32</v>
      </c>
      <c r="N643">
        <v>3</v>
      </c>
      <c r="O643">
        <v>0.1</v>
      </c>
      <c r="P643">
        <v>835.09</v>
      </c>
      <c r="Q643">
        <v>1098.8</v>
      </c>
      <c r="R643">
        <f>Table1[[#This Row],[OrderQuantity]]*Table1[[#This Row],[UnitPrice]]</f>
        <v>3296.3999999999996</v>
      </c>
      <c r="S643">
        <f>Table1[[#This Row],[OrderQuantity]]*Table1[[#This Row],[UnitCost]]</f>
        <v>2505.27</v>
      </c>
      <c r="T643">
        <f>Table1[[#This Row],[OrderQuantity]]*Table1[[#This Row],[UnitPrice]]*(1-Table1[[#This Row],[DiscountApplied]]) - (Table1[[#This Row],[OrderQuantity]]*Table1[[#This Row],[UnitCost]])</f>
        <v>461.48999999999978</v>
      </c>
      <c r="U643">
        <f>DATEDIF(Table1[[#This Row],[ShipDate]],Table1[[#This Row],[DeliveryDate]],"d")</f>
        <v>8</v>
      </c>
      <c r="V643" t="str">
        <f t="shared" si="21"/>
        <v>Late</v>
      </c>
    </row>
    <row r="644" spans="2:22" x14ac:dyDescent="0.3">
      <c r="B644" t="str">
        <f t="shared" si="20"/>
        <v>SO-000743</v>
      </c>
      <c r="C644" t="s">
        <v>16</v>
      </c>
      <c r="D644" t="s">
        <v>17</v>
      </c>
      <c r="E644" s="1">
        <v>43200</v>
      </c>
      <c r="F644" s="1">
        <v>43325</v>
      </c>
      <c r="G644" s="1">
        <v>43329</v>
      </c>
      <c r="H644" s="1">
        <v>43337</v>
      </c>
      <c r="I644" t="s">
        <v>18</v>
      </c>
      <c r="J644">
        <v>8</v>
      </c>
      <c r="K644">
        <v>36</v>
      </c>
      <c r="L644">
        <v>227</v>
      </c>
      <c r="M644">
        <v>37</v>
      </c>
      <c r="N644">
        <v>4</v>
      </c>
      <c r="O644">
        <v>0.08</v>
      </c>
      <c r="P644">
        <v>2730.52</v>
      </c>
      <c r="Q644">
        <v>3845.8</v>
      </c>
      <c r="R644">
        <f>Table1[[#This Row],[OrderQuantity]]*Table1[[#This Row],[UnitPrice]]</f>
        <v>15383.2</v>
      </c>
      <c r="S644">
        <f>Table1[[#This Row],[OrderQuantity]]*Table1[[#This Row],[UnitCost]]</f>
        <v>10922.08</v>
      </c>
      <c r="T644">
        <f>Table1[[#This Row],[OrderQuantity]]*Table1[[#This Row],[UnitPrice]]*(1-Table1[[#This Row],[DiscountApplied]]) - (Table1[[#This Row],[OrderQuantity]]*Table1[[#This Row],[UnitCost]])</f>
        <v>3230.4640000000018</v>
      </c>
      <c r="U644">
        <f>DATEDIF(Table1[[#This Row],[ShipDate]],Table1[[#This Row],[DeliveryDate]],"d")</f>
        <v>8</v>
      </c>
      <c r="V644" t="str">
        <f t="shared" si="21"/>
        <v>Late</v>
      </c>
    </row>
    <row r="645" spans="2:22" x14ac:dyDescent="0.3">
      <c r="B645" t="str">
        <f t="shared" si="20"/>
        <v>SO-000744</v>
      </c>
      <c r="C645" t="s">
        <v>16</v>
      </c>
      <c r="D645" t="s">
        <v>20</v>
      </c>
      <c r="E645" s="1">
        <v>43200</v>
      </c>
      <c r="F645" s="1">
        <v>43325</v>
      </c>
      <c r="G645" s="1">
        <v>43350</v>
      </c>
      <c r="H645" s="1">
        <v>43356</v>
      </c>
      <c r="I645" t="s">
        <v>18</v>
      </c>
      <c r="J645">
        <v>11</v>
      </c>
      <c r="K645">
        <v>22</v>
      </c>
      <c r="L645">
        <v>113</v>
      </c>
      <c r="M645">
        <v>41</v>
      </c>
      <c r="N645">
        <v>3</v>
      </c>
      <c r="O645">
        <v>0.08</v>
      </c>
      <c r="P645">
        <v>3882.11</v>
      </c>
      <c r="Q645">
        <v>5246.1</v>
      </c>
      <c r="R645">
        <f>Table1[[#This Row],[OrderQuantity]]*Table1[[#This Row],[UnitPrice]]</f>
        <v>15738.300000000001</v>
      </c>
      <c r="S645">
        <f>Table1[[#This Row],[OrderQuantity]]*Table1[[#This Row],[UnitCost]]</f>
        <v>11646.33</v>
      </c>
      <c r="T645">
        <f>Table1[[#This Row],[OrderQuantity]]*Table1[[#This Row],[UnitPrice]]*(1-Table1[[#This Row],[DiscountApplied]]) - (Table1[[#This Row],[OrderQuantity]]*Table1[[#This Row],[UnitCost]])</f>
        <v>2832.9060000000009</v>
      </c>
      <c r="U645">
        <f>DATEDIF(Table1[[#This Row],[ShipDate]],Table1[[#This Row],[DeliveryDate]],"d")</f>
        <v>6</v>
      </c>
      <c r="V645" t="str">
        <f t="shared" si="21"/>
        <v>On Time</v>
      </c>
    </row>
    <row r="646" spans="2:22" x14ac:dyDescent="0.3">
      <c r="B646" t="str">
        <f t="shared" si="20"/>
        <v>SO-000745</v>
      </c>
      <c r="C646" t="s">
        <v>19</v>
      </c>
      <c r="D646" t="s">
        <v>23</v>
      </c>
      <c r="E646" s="1">
        <v>43200</v>
      </c>
      <c r="F646" s="1">
        <v>43325</v>
      </c>
      <c r="G646" s="1">
        <v>43348</v>
      </c>
      <c r="H646" s="1">
        <v>43352</v>
      </c>
      <c r="I646" t="s">
        <v>18</v>
      </c>
      <c r="J646">
        <v>13</v>
      </c>
      <c r="K646">
        <v>22</v>
      </c>
      <c r="L646">
        <v>313</v>
      </c>
      <c r="M646">
        <v>11</v>
      </c>
      <c r="N646">
        <v>8</v>
      </c>
      <c r="O646">
        <v>0.1</v>
      </c>
      <c r="P646">
        <v>404.81</v>
      </c>
      <c r="Q646">
        <v>763.8</v>
      </c>
      <c r="R646">
        <f>Table1[[#This Row],[OrderQuantity]]*Table1[[#This Row],[UnitPrice]]</f>
        <v>6110.4</v>
      </c>
      <c r="S646">
        <f>Table1[[#This Row],[OrderQuantity]]*Table1[[#This Row],[UnitCost]]</f>
        <v>3238.48</v>
      </c>
      <c r="T646">
        <f>Table1[[#This Row],[OrderQuantity]]*Table1[[#This Row],[UnitPrice]]*(1-Table1[[#This Row],[DiscountApplied]]) - (Table1[[#This Row],[OrderQuantity]]*Table1[[#This Row],[UnitCost]])</f>
        <v>2260.8799999999997</v>
      </c>
      <c r="U646">
        <f>DATEDIF(Table1[[#This Row],[ShipDate]],Table1[[#This Row],[DeliveryDate]],"d")</f>
        <v>4</v>
      </c>
      <c r="V646" t="str">
        <f t="shared" si="21"/>
        <v>On Time</v>
      </c>
    </row>
    <row r="647" spans="2:22" x14ac:dyDescent="0.3">
      <c r="B647" t="str">
        <f t="shared" si="20"/>
        <v>SO-000746</v>
      </c>
      <c r="C647" t="s">
        <v>21</v>
      </c>
      <c r="D647" t="s">
        <v>20</v>
      </c>
      <c r="E647" s="1">
        <v>43200</v>
      </c>
      <c r="F647" s="1">
        <v>43326</v>
      </c>
      <c r="G647" s="1">
        <v>43340</v>
      </c>
      <c r="H647" s="1">
        <v>43350</v>
      </c>
      <c r="I647" t="s">
        <v>18</v>
      </c>
      <c r="J647">
        <v>22</v>
      </c>
      <c r="K647">
        <v>17</v>
      </c>
      <c r="L647">
        <v>118</v>
      </c>
      <c r="M647">
        <v>24</v>
      </c>
      <c r="N647">
        <v>1</v>
      </c>
      <c r="O647">
        <v>0.4</v>
      </c>
      <c r="P647">
        <v>2673.3</v>
      </c>
      <c r="Q647">
        <v>3819</v>
      </c>
      <c r="R647">
        <f>Table1[[#This Row],[OrderQuantity]]*Table1[[#This Row],[UnitPrice]]</f>
        <v>3819</v>
      </c>
      <c r="S647">
        <f>Table1[[#This Row],[OrderQuantity]]*Table1[[#This Row],[UnitCost]]</f>
        <v>2673.3</v>
      </c>
      <c r="T647">
        <f>Table1[[#This Row],[OrderQuantity]]*Table1[[#This Row],[UnitPrice]]*(1-Table1[[#This Row],[DiscountApplied]]) - (Table1[[#This Row],[OrderQuantity]]*Table1[[#This Row],[UnitCost]])</f>
        <v>-381.90000000000009</v>
      </c>
      <c r="U647">
        <f>DATEDIF(Table1[[#This Row],[ShipDate]],Table1[[#This Row],[DeliveryDate]],"d")</f>
        <v>10</v>
      </c>
      <c r="V647" t="str">
        <f t="shared" si="21"/>
        <v>Late</v>
      </c>
    </row>
    <row r="648" spans="2:22" x14ac:dyDescent="0.3">
      <c r="B648" t="str">
        <f t="shared" si="20"/>
        <v>SO-000747</v>
      </c>
      <c r="C648" t="s">
        <v>16</v>
      </c>
      <c r="D648" t="s">
        <v>23</v>
      </c>
      <c r="E648" s="1">
        <v>43200</v>
      </c>
      <c r="F648" s="1">
        <v>43326</v>
      </c>
      <c r="G648" s="1">
        <v>43336</v>
      </c>
      <c r="H648" s="1">
        <v>43345</v>
      </c>
      <c r="I648" t="s">
        <v>18</v>
      </c>
      <c r="J648">
        <v>7</v>
      </c>
      <c r="K648">
        <v>36</v>
      </c>
      <c r="L648">
        <v>292</v>
      </c>
      <c r="M648">
        <v>4</v>
      </c>
      <c r="N648">
        <v>2</v>
      </c>
      <c r="O648">
        <v>0.15</v>
      </c>
      <c r="P648">
        <v>2013.08</v>
      </c>
      <c r="Q648">
        <v>2425.4</v>
      </c>
      <c r="R648">
        <f>Table1[[#This Row],[OrderQuantity]]*Table1[[#This Row],[UnitPrice]]</f>
        <v>4850.8</v>
      </c>
      <c r="S648">
        <f>Table1[[#This Row],[OrderQuantity]]*Table1[[#This Row],[UnitCost]]</f>
        <v>4026.16</v>
      </c>
      <c r="T648">
        <f>Table1[[#This Row],[OrderQuantity]]*Table1[[#This Row],[UnitPrice]]*(1-Table1[[#This Row],[DiscountApplied]]) - (Table1[[#This Row],[OrderQuantity]]*Table1[[#This Row],[UnitCost]])</f>
        <v>97.020000000000437</v>
      </c>
      <c r="U648">
        <f>DATEDIF(Table1[[#This Row],[ShipDate]],Table1[[#This Row],[DeliveryDate]],"d")</f>
        <v>9</v>
      </c>
      <c r="V648" t="str">
        <f t="shared" si="21"/>
        <v>Late</v>
      </c>
    </row>
    <row r="649" spans="2:22" x14ac:dyDescent="0.3">
      <c r="B649" t="str">
        <f t="shared" si="20"/>
        <v>SO-000748</v>
      </c>
      <c r="C649" t="s">
        <v>19</v>
      </c>
      <c r="D649" t="s">
        <v>26</v>
      </c>
      <c r="E649" s="1">
        <v>43200</v>
      </c>
      <c r="F649" s="1">
        <v>43326</v>
      </c>
      <c r="G649" s="1">
        <v>43342</v>
      </c>
      <c r="H649" s="1">
        <v>43346</v>
      </c>
      <c r="I649" t="s">
        <v>18</v>
      </c>
      <c r="J649">
        <v>18</v>
      </c>
      <c r="K649">
        <v>11</v>
      </c>
      <c r="L649">
        <v>65</v>
      </c>
      <c r="M649">
        <v>44</v>
      </c>
      <c r="N649">
        <v>6</v>
      </c>
      <c r="O649">
        <v>0.05</v>
      </c>
      <c r="P649">
        <v>884.33</v>
      </c>
      <c r="Q649">
        <v>1319.9</v>
      </c>
      <c r="R649">
        <f>Table1[[#This Row],[OrderQuantity]]*Table1[[#This Row],[UnitPrice]]</f>
        <v>7919.4000000000005</v>
      </c>
      <c r="S649">
        <f>Table1[[#This Row],[OrderQuantity]]*Table1[[#This Row],[UnitCost]]</f>
        <v>5305.9800000000005</v>
      </c>
      <c r="T649">
        <f>Table1[[#This Row],[OrderQuantity]]*Table1[[#This Row],[UnitPrice]]*(1-Table1[[#This Row],[DiscountApplied]]) - (Table1[[#This Row],[OrderQuantity]]*Table1[[#This Row],[UnitCost]])</f>
        <v>2217.4499999999998</v>
      </c>
      <c r="U649">
        <f>DATEDIF(Table1[[#This Row],[ShipDate]],Table1[[#This Row],[DeliveryDate]],"d")</f>
        <v>4</v>
      </c>
      <c r="V649" t="str">
        <f t="shared" si="21"/>
        <v>On Time</v>
      </c>
    </row>
    <row r="650" spans="2:22" x14ac:dyDescent="0.3">
      <c r="B650" t="str">
        <f t="shared" si="20"/>
        <v>SO-000749</v>
      </c>
      <c r="C650" t="s">
        <v>16</v>
      </c>
      <c r="D650" t="s">
        <v>20</v>
      </c>
      <c r="E650" s="1">
        <v>43200</v>
      </c>
      <c r="F650" s="1">
        <v>43326</v>
      </c>
      <c r="G650" s="1">
        <v>43349</v>
      </c>
      <c r="H650" s="1">
        <v>43354</v>
      </c>
      <c r="I650" t="s">
        <v>18</v>
      </c>
      <c r="J650">
        <v>11</v>
      </c>
      <c r="K650">
        <v>3</v>
      </c>
      <c r="L650">
        <v>111</v>
      </c>
      <c r="M650">
        <v>27</v>
      </c>
      <c r="N650">
        <v>6</v>
      </c>
      <c r="O650">
        <v>0.15</v>
      </c>
      <c r="P650">
        <v>529.03</v>
      </c>
      <c r="Q650">
        <v>1125.5999999999999</v>
      </c>
      <c r="R650">
        <f>Table1[[#This Row],[OrderQuantity]]*Table1[[#This Row],[UnitPrice]]</f>
        <v>6753.5999999999995</v>
      </c>
      <c r="S650">
        <f>Table1[[#This Row],[OrderQuantity]]*Table1[[#This Row],[UnitCost]]</f>
        <v>3174.18</v>
      </c>
      <c r="T650">
        <f>Table1[[#This Row],[OrderQuantity]]*Table1[[#This Row],[UnitPrice]]*(1-Table1[[#This Row],[DiscountApplied]]) - (Table1[[#This Row],[OrderQuantity]]*Table1[[#This Row],[UnitCost]])</f>
        <v>2566.3799999999997</v>
      </c>
      <c r="U650">
        <f>DATEDIF(Table1[[#This Row],[ShipDate]],Table1[[#This Row],[DeliveryDate]],"d")</f>
        <v>5</v>
      </c>
      <c r="V650" t="str">
        <f t="shared" si="21"/>
        <v>On Time</v>
      </c>
    </row>
    <row r="651" spans="2:22" x14ac:dyDescent="0.3">
      <c r="B651" t="str">
        <f t="shared" si="20"/>
        <v>SO-000750</v>
      </c>
      <c r="C651" t="s">
        <v>16</v>
      </c>
      <c r="D651" t="s">
        <v>24</v>
      </c>
      <c r="E651" s="1">
        <v>43200</v>
      </c>
      <c r="F651" s="1">
        <v>43326</v>
      </c>
      <c r="G651" s="1">
        <v>43348</v>
      </c>
      <c r="H651" s="1">
        <v>43352</v>
      </c>
      <c r="I651" t="s">
        <v>18</v>
      </c>
      <c r="J651">
        <v>3</v>
      </c>
      <c r="K651">
        <v>45</v>
      </c>
      <c r="L651">
        <v>27</v>
      </c>
      <c r="M651">
        <v>10</v>
      </c>
      <c r="N651">
        <v>3</v>
      </c>
      <c r="O651">
        <v>0.1</v>
      </c>
      <c r="P651">
        <v>2590.42</v>
      </c>
      <c r="Q651">
        <v>6318.1</v>
      </c>
      <c r="R651">
        <f>Table1[[#This Row],[OrderQuantity]]*Table1[[#This Row],[UnitPrice]]</f>
        <v>18954.300000000003</v>
      </c>
      <c r="S651">
        <f>Table1[[#This Row],[OrderQuantity]]*Table1[[#This Row],[UnitCost]]</f>
        <v>7771.26</v>
      </c>
      <c r="T651">
        <f>Table1[[#This Row],[OrderQuantity]]*Table1[[#This Row],[UnitPrice]]*(1-Table1[[#This Row],[DiscountApplied]]) - (Table1[[#This Row],[OrderQuantity]]*Table1[[#This Row],[UnitCost]])</f>
        <v>9287.6100000000024</v>
      </c>
      <c r="U651">
        <f>DATEDIF(Table1[[#This Row],[ShipDate]],Table1[[#This Row],[DeliveryDate]],"d")</f>
        <v>4</v>
      </c>
      <c r="V651" t="str">
        <f t="shared" si="21"/>
        <v>On Time</v>
      </c>
    </row>
    <row r="652" spans="2:22" x14ac:dyDescent="0.3">
      <c r="B652" t="str">
        <f t="shared" si="20"/>
        <v>SO-000751</v>
      </c>
      <c r="C652" t="s">
        <v>16</v>
      </c>
      <c r="D652" t="s">
        <v>20</v>
      </c>
      <c r="E652" s="1">
        <v>43200</v>
      </c>
      <c r="F652" s="1">
        <v>43326</v>
      </c>
      <c r="G652" s="1">
        <v>43350</v>
      </c>
      <c r="H652" s="1">
        <v>43351</v>
      </c>
      <c r="I652" t="s">
        <v>18</v>
      </c>
      <c r="J652">
        <v>2</v>
      </c>
      <c r="K652">
        <v>3</v>
      </c>
      <c r="L652">
        <v>182</v>
      </c>
      <c r="M652">
        <v>2</v>
      </c>
      <c r="N652">
        <v>8</v>
      </c>
      <c r="O652">
        <v>0.05</v>
      </c>
      <c r="P652">
        <v>1459.26</v>
      </c>
      <c r="Q652">
        <v>3242.8</v>
      </c>
      <c r="R652">
        <f>Table1[[#This Row],[OrderQuantity]]*Table1[[#This Row],[UnitPrice]]</f>
        <v>25942.400000000001</v>
      </c>
      <c r="S652">
        <f>Table1[[#This Row],[OrderQuantity]]*Table1[[#This Row],[UnitCost]]</f>
        <v>11674.08</v>
      </c>
      <c r="T652">
        <f>Table1[[#This Row],[OrderQuantity]]*Table1[[#This Row],[UnitPrice]]*(1-Table1[[#This Row],[DiscountApplied]]) - (Table1[[#This Row],[OrderQuantity]]*Table1[[#This Row],[UnitCost]])</f>
        <v>12971.199999999999</v>
      </c>
      <c r="U652">
        <f>DATEDIF(Table1[[#This Row],[ShipDate]],Table1[[#This Row],[DeliveryDate]],"d")</f>
        <v>1</v>
      </c>
      <c r="V652" t="str">
        <f t="shared" si="21"/>
        <v>On Time</v>
      </c>
    </row>
    <row r="653" spans="2:22" x14ac:dyDescent="0.3">
      <c r="B653" t="str">
        <f t="shared" si="20"/>
        <v>SO-000752</v>
      </c>
      <c r="C653" t="s">
        <v>22</v>
      </c>
      <c r="D653" t="s">
        <v>20</v>
      </c>
      <c r="E653" s="1">
        <v>43200</v>
      </c>
      <c r="F653" s="1">
        <v>43326</v>
      </c>
      <c r="G653" s="1">
        <v>43343</v>
      </c>
      <c r="H653" s="1">
        <v>43351</v>
      </c>
      <c r="I653" t="s">
        <v>18</v>
      </c>
      <c r="J653">
        <v>26</v>
      </c>
      <c r="K653">
        <v>23</v>
      </c>
      <c r="L653">
        <v>167</v>
      </c>
      <c r="M653">
        <v>5</v>
      </c>
      <c r="N653">
        <v>4</v>
      </c>
      <c r="O653">
        <v>0.15</v>
      </c>
      <c r="P653">
        <v>1142.42</v>
      </c>
      <c r="Q653">
        <v>1936.3</v>
      </c>
      <c r="R653">
        <f>Table1[[#This Row],[OrderQuantity]]*Table1[[#This Row],[UnitPrice]]</f>
        <v>7745.2</v>
      </c>
      <c r="S653">
        <f>Table1[[#This Row],[OrderQuantity]]*Table1[[#This Row],[UnitCost]]</f>
        <v>4569.68</v>
      </c>
      <c r="T653">
        <f>Table1[[#This Row],[OrderQuantity]]*Table1[[#This Row],[UnitPrice]]*(1-Table1[[#This Row],[DiscountApplied]]) - (Table1[[#This Row],[OrderQuantity]]*Table1[[#This Row],[UnitCost]])</f>
        <v>2013.7399999999998</v>
      </c>
      <c r="U653">
        <f>DATEDIF(Table1[[#This Row],[ShipDate]],Table1[[#This Row],[DeliveryDate]],"d")</f>
        <v>8</v>
      </c>
      <c r="V653" t="str">
        <f t="shared" si="21"/>
        <v>Late</v>
      </c>
    </row>
    <row r="654" spans="2:22" x14ac:dyDescent="0.3">
      <c r="B654" t="str">
        <f t="shared" si="20"/>
        <v>SO-000753</v>
      </c>
      <c r="C654" t="s">
        <v>19</v>
      </c>
      <c r="D654" t="s">
        <v>17</v>
      </c>
      <c r="E654" s="1">
        <v>43200</v>
      </c>
      <c r="F654" s="1">
        <v>43326</v>
      </c>
      <c r="G654" s="1">
        <v>43352</v>
      </c>
      <c r="H654" s="1">
        <v>43355</v>
      </c>
      <c r="I654" t="s">
        <v>18</v>
      </c>
      <c r="J654">
        <v>17</v>
      </c>
      <c r="K654">
        <v>37</v>
      </c>
      <c r="L654">
        <v>220</v>
      </c>
      <c r="M654">
        <v>7</v>
      </c>
      <c r="N654">
        <v>4</v>
      </c>
      <c r="O654">
        <v>0.05</v>
      </c>
      <c r="P654">
        <v>3038.65</v>
      </c>
      <c r="Q654">
        <v>3946.3</v>
      </c>
      <c r="R654">
        <f>Table1[[#This Row],[OrderQuantity]]*Table1[[#This Row],[UnitPrice]]</f>
        <v>15785.2</v>
      </c>
      <c r="S654">
        <f>Table1[[#This Row],[OrderQuantity]]*Table1[[#This Row],[UnitCost]]</f>
        <v>12154.6</v>
      </c>
      <c r="T654">
        <f>Table1[[#This Row],[OrderQuantity]]*Table1[[#This Row],[UnitPrice]]*(1-Table1[[#This Row],[DiscountApplied]]) - (Table1[[#This Row],[OrderQuantity]]*Table1[[#This Row],[UnitCost]])</f>
        <v>2841.34</v>
      </c>
      <c r="U654">
        <f>DATEDIF(Table1[[#This Row],[ShipDate]],Table1[[#This Row],[DeliveryDate]],"d")</f>
        <v>3</v>
      </c>
      <c r="V654" t="str">
        <f t="shared" si="21"/>
        <v>On Time</v>
      </c>
    </row>
    <row r="655" spans="2:22" x14ac:dyDescent="0.3">
      <c r="B655" t="str">
        <f t="shared" si="20"/>
        <v>SO-000754</v>
      </c>
      <c r="C655" t="s">
        <v>19</v>
      </c>
      <c r="D655" t="s">
        <v>24</v>
      </c>
      <c r="E655" s="1">
        <v>43200</v>
      </c>
      <c r="F655" s="1">
        <v>43326</v>
      </c>
      <c r="G655" s="1">
        <v>43334</v>
      </c>
      <c r="H655" s="1">
        <v>43344</v>
      </c>
      <c r="I655" t="s">
        <v>18</v>
      </c>
      <c r="J655">
        <v>14</v>
      </c>
      <c r="K655">
        <v>38</v>
      </c>
      <c r="L655">
        <v>12</v>
      </c>
      <c r="M655">
        <v>26</v>
      </c>
      <c r="N655">
        <v>6</v>
      </c>
      <c r="O655">
        <v>0.08</v>
      </c>
      <c r="P655">
        <v>442.27</v>
      </c>
      <c r="Q655">
        <v>1078.7</v>
      </c>
      <c r="R655">
        <f>Table1[[#This Row],[OrderQuantity]]*Table1[[#This Row],[UnitPrice]]</f>
        <v>6472.2000000000007</v>
      </c>
      <c r="S655">
        <f>Table1[[#This Row],[OrderQuantity]]*Table1[[#This Row],[UnitCost]]</f>
        <v>2653.62</v>
      </c>
      <c r="T655">
        <f>Table1[[#This Row],[OrderQuantity]]*Table1[[#This Row],[UnitPrice]]*(1-Table1[[#This Row],[DiscountApplied]]) - (Table1[[#This Row],[OrderQuantity]]*Table1[[#This Row],[UnitCost]])</f>
        <v>3300.804000000001</v>
      </c>
      <c r="U655">
        <f>DATEDIF(Table1[[#This Row],[ShipDate]],Table1[[#This Row],[DeliveryDate]],"d")</f>
        <v>10</v>
      </c>
      <c r="V655" t="str">
        <f t="shared" si="21"/>
        <v>Late</v>
      </c>
    </row>
    <row r="656" spans="2:22" x14ac:dyDescent="0.3">
      <c r="B656" t="str">
        <f t="shared" si="20"/>
        <v>SO-000755</v>
      </c>
      <c r="C656" t="s">
        <v>21</v>
      </c>
      <c r="D656" t="s">
        <v>20</v>
      </c>
      <c r="E656" s="1">
        <v>43200</v>
      </c>
      <c r="F656" s="1">
        <v>43327</v>
      </c>
      <c r="G656" s="1">
        <v>43332</v>
      </c>
      <c r="H656" s="1">
        <v>43336</v>
      </c>
      <c r="I656" t="s">
        <v>18</v>
      </c>
      <c r="J656">
        <v>24</v>
      </c>
      <c r="K656">
        <v>42</v>
      </c>
      <c r="L656">
        <v>117</v>
      </c>
      <c r="M656">
        <v>8</v>
      </c>
      <c r="N656">
        <v>3</v>
      </c>
      <c r="O656">
        <v>0.08</v>
      </c>
      <c r="P656">
        <v>3967.34</v>
      </c>
      <c r="Q656">
        <v>5587.8</v>
      </c>
      <c r="R656">
        <f>Table1[[#This Row],[OrderQuantity]]*Table1[[#This Row],[UnitPrice]]</f>
        <v>16763.400000000001</v>
      </c>
      <c r="S656">
        <f>Table1[[#This Row],[OrderQuantity]]*Table1[[#This Row],[UnitCost]]</f>
        <v>11902.02</v>
      </c>
      <c r="T656">
        <f>Table1[[#This Row],[OrderQuantity]]*Table1[[#This Row],[UnitPrice]]*(1-Table1[[#This Row],[DiscountApplied]]) - (Table1[[#This Row],[OrderQuantity]]*Table1[[#This Row],[UnitCost]])</f>
        <v>3520.3080000000009</v>
      </c>
      <c r="U656">
        <f>DATEDIF(Table1[[#This Row],[ShipDate]],Table1[[#This Row],[DeliveryDate]],"d")</f>
        <v>4</v>
      </c>
      <c r="V656" t="str">
        <f t="shared" si="21"/>
        <v>On Time</v>
      </c>
    </row>
    <row r="657" spans="2:22" x14ac:dyDescent="0.3">
      <c r="B657" t="str">
        <f t="shared" si="20"/>
        <v>SO-000756</v>
      </c>
      <c r="C657" t="s">
        <v>21</v>
      </c>
      <c r="D657" t="s">
        <v>24</v>
      </c>
      <c r="E657" s="1">
        <v>43200</v>
      </c>
      <c r="F657" s="1">
        <v>43327</v>
      </c>
      <c r="G657" s="1">
        <v>43353</v>
      </c>
      <c r="H657" s="1">
        <v>43359</v>
      </c>
      <c r="I657" t="s">
        <v>18</v>
      </c>
      <c r="J657">
        <v>25</v>
      </c>
      <c r="K657">
        <v>11</v>
      </c>
      <c r="L657">
        <v>50</v>
      </c>
      <c r="M657">
        <v>21</v>
      </c>
      <c r="N657">
        <v>1</v>
      </c>
      <c r="O657">
        <v>0.4</v>
      </c>
      <c r="P657">
        <v>1896.37</v>
      </c>
      <c r="Q657">
        <v>3108.8</v>
      </c>
      <c r="R657">
        <f>Table1[[#This Row],[OrderQuantity]]*Table1[[#This Row],[UnitPrice]]</f>
        <v>3108.8</v>
      </c>
      <c r="S657">
        <f>Table1[[#This Row],[OrderQuantity]]*Table1[[#This Row],[UnitCost]]</f>
        <v>1896.37</v>
      </c>
      <c r="T657">
        <f>Table1[[#This Row],[OrderQuantity]]*Table1[[#This Row],[UnitPrice]]*(1-Table1[[#This Row],[DiscountApplied]]) - (Table1[[#This Row],[OrderQuantity]]*Table1[[#This Row],[UnitCost]])</f>
        <v>-31.089999999999918</v>
      </c>
      <c r="U657">
        <f>DATEDIF(Table1[[#This Row],[ShipDate]],Table1[[#This Row],[DeliveryDate]],"d")</f>
        <v>6</v>
      </c>
      <c r="V657" t="str">
        <f t="shared" si="21"/>
        <v>On Time</v>
      </c>
    </row>
    <row r="658" spans="2:22" x14ac:dyDescent="0.3">
      <c r="B658" t="str">
        <f t="shared" si="20"/>
        <v>SO-000757</v>
      </c>
      <c r="C658" t="s">
        <v>22</v>
      </c>
      <c r="D658" t="s">
        <v>20</v>
      </c>
      <c r="E658" s="1">
        <v>43200</v>
      </c>
      <c r="F658" s="1">
        <v>43327</v>
      </c>
      <c r="G658" s="1">
        <v>43340</v>
      </c>
      <c r="H658" s="1">
        <v>43348</v>
      </c>
      <c r="I658" t="s">
        <v>18</v>
      </c>
      <c r="J658">
        <v>27</v>
      </c>
      <c r="K658">
        <v>24</v>
      </c>
      <c r="L658">
        <v>120</v>
      </c>
      <c r="M658">
        <v>2</v>
      </c>
      <c r="N658">
        <v>1</v>
      </c>
      <c r="O658">
        <v>0.05</v>
      </c>
      <c r="P658">
        <v>661.96</v>
      </c>
      <c r="Q658">
        <v>871</v>
      </c>
      <c r="R658">
        <f>Table1[[#This Row],[OrderQuantity]]*Table1[[#This Row],[UnitPrice]]</f>
        <v>871</v>
      </c>
      <c r="S658">
        <f>Table1[[#This Row],[OrderQuantity]]*Table1[[#This Row],[UnitCost]]</f>
        <v>661.96</v>
      </c>
      <c r="T658">
        <f>Table1[[#This Row],[OrderQuantity]]*Table1[[#This Row],[UnitPrice]]*(1-Table1[[#This Row],[DiscountApplied]]) - (Table1[[#This Row],[OrderQuantity]]*Table1[[#This Row],[UnitCost]])</f>
        <v>165.4899999999999</v>
      </c>
      <c r="U658">
        <f>DATEDIF(Table1[[#This Row],[ShipDate]],Table1[[#This Row],[DeliveryDate]],"d")</f>
        <v>8</v>
      </c>
      <c r="V658" t="str">
        <f t="shared" si="21"/>
        <v>Late</v>
      </c>
    </row>
    <row r="659" spans="2:22" x14ac:dyDescent="0.3">
      <c r="B659" t="str">
        <f t="shared" si="20"/>
        <v>SO-000758</v>
      </c>
      <c r="C659" t="s">
        <v>16</v>
      </c>
      <c r="D659" t="s">
        <v>23</v>
      </c>
      <c r="E659" s="1">
        <v>43200</v>
      </c>
      <c r="F659" s="1">
        <v>43327</v>
      </c>
      <c r="G659" s="1">
        <v>43340</v>
      </c>
      <c r="H659" s="1">
        <v>43347</v>
      </c>
      <c r="I659" t="s">
        <v>18</v>
      </c>
      <c r="J659">
        <v>2</v>
      </c>
      <c r="K659">
        <v>44</v>
      </c>
      <c r="L659">
        <v>279</v>
      </c>
      <c r="M659">
        <v>12</v>
      </c>
      <c r="N659">
        <v>7</v>
      </c>
      <c r="O659">
        <v>0.1</v>
      </c>
      <c r="P659">
        <v>1543.35</v>
      </c>
      <c r="Q659">
        <v>1815.7</v>
      </c>
      <c r="R659">
        <f>Table1[[#This Row],[OrderQuantity]]*Table1[[#This Row],[UnitPrice]]</f>
        <v>12709.9</v>
      </c>
      <c r="S659">
        <f>Table1[[#This Row],[OrderQuantity]]*Table1[[#This Row],[UnitCost]]</f>
        <v>10803.449999999999</v>
      </c>
      <c r="T659">
        <f>Table1[[#This Row],[OrderQuantity]]*Table1[[#This Row],[UnitPrice]]*(1-Table1[[#This Row],[DiscountApplied]]) - (Table1[[#This Row],[OrderQuantity]]*Table1[[#This Row],[UnitCost]])</f>
        <v>635.46000000000095</v>
      </c>
      <c r="U659">
        <f>DATEDIF(Table1[[#This Row],[ShipDate]],Table1[[#This Row],[DeliveryDate]],"d")</f>
        <v>7</v>
      </c>
      <c r="V659" t="str">
        <f t="shared" si="21"/>
        <v>On Time</v>
      </c>
    </row>
    <row r="660" spans="2:22" x14ac:dyDescent="0.3">
      <c r="B660" t="str">
        <f t="shared" si="20"/>
        <v>SO-000759</v>
      </c>
      <c r="C660" t="s">
        <v>19</v>
      </c>
      <c r="D660" t="s">
        <v>17</v>
      </c>
      <c r="E660" s="1">
        <v>43200</v>
      </c>
      <c r="F660" s="1">
        <v>43327</v>
      </c>
      <c r="G660" s="1">
        <v>43347</v>
      </c>
      <c r="H660" s="1">
        <v>43352</v>
      </c>
      <c r="I660" t="s">
        <v>18</v>
      </c>
      <c r="J660">
        <v>16</v>
      </c>
      <c r="K660">
        <v>42</v>
      </c>
      <c r="L660">
        <v>231</v>
      </c>
      <c r="M660">
        <v>6</v>
      </c>
      <c r="N660">
        <v>7</v>
      </c>
      <c r="O660">
        <v>0.08</v>
      </c>
      <c r="P660">
        <v>541.70000000000005</v>
      </c>
      <c r="Q660">
        <v>984.9</v>
      </c>
      <c r="R660">
        <f>Table1[[#This Row],[OrderQuantity]]*Table1[[#This Row],[UnitPrice]]</f>
        <v>6894.3</v>
      </c>
      <c r="S660">
        <f>Table1[[#This Row],[OrderQuantity]]*Table1[[#This Row],[UnitCost]]</f>
        <v>3791.9000000000005</v>
      </c>
      <c r="T660">
        <f>Table1[[#This Row],[OrderQuantity]]*Table1[[#This Row],[UnitPrice]]*(1-Table1[[#This Row],[DiscountApplied]]) - (Table1[[#This Row],[OrderQuantity]]*Table1[[#This Row],[UnitCost]])</f>
        <v>2550.8559999999998</v>
      </c>
      <c r="U660">
        <f>DATEDIF(Table1[[#This Row],[ShipDate]],Table1[[#This Row],[DeliveryDate]],"d")</f>
        <v>5</v>
      </c>
      <c r="V660" t="str">
        <f t="shared" si="21"/>
        <v>On Time</v>
      </c>
    </row>
    <row r="661" spans="2:22" x14ac:dyDescent="0.3">
      <c r="B661" t="str">
        <f t="shared" si="20"/>
        <v>SO-000760</v>
      </c>
      <c r="C661" t="s">
        <v>21</v>
      </c>
      <c r="D661" t="s">
        <v>25</v>
      </c>
      <c r="E661" s="1">
        <v>43200</v>
      </c>
      <c r="F661" s="1">
        <v>43327</v>
      </c>
      <c r="G661" s="1">
        <v>43355</v>
      </c>
      <c r="H661" s="1">
        <v>43361</v>
      </c>
      <c r="I661" t="s">
        <v>18</v>
      </c>
      <c r="J661">
        <v>22</v>
      </c>
      <c r="K661">
        <v>21</v>
      </c>
      <c r="L661">
        <v>354</v>
      </c>
      <c r="M661">
        <v>30</v>
      </c>
      <c r="N661">
        <v>3</v>
      </c>
      <c r="O661">
        <v>0.08</v>
      </c>
      <c r="P661">
        <v>1727.53</v>
      </c>
      <c r="Q661">
        <v>3926.2</v>
      </c>
      <c r="R661">
        <f>Table1[[#This Row],[OrderQuantity]]*Table1[[#This Row],[UnitPrice]]</f>
        <v>11778.599999999999</v>
      </c>
      <c r="S661">
        <f>Table1[[#This Row],[OrderQuantity]]*Table1[[#This Row],[UnitCost]]</f>
        <v>5182.59</v>
      </c>
      <c r="T661">
        <f>Table1[[#This Row],[OrderQuantity]]*Table1[[#This Row],[UnitPrice]]*(1-Table1[[#This Row],[DiscountApplied]]) - (Table1[[#This Row],[OrderQuantity]]*Table1[[#This Row],[UnitCost]])</f>
        <v>5653.7219999999998</v>
      </c>
      <c r="U661">
        <f>DATEDIF(Table1[[#This Row],[ShipDate]],Table1[[#This Row],[DeliveryDate]],"d")</f>
        <v>6</v>
      </c>
      <c r="V661" t="str">
        <f t="shared" si="21"/>
        <v>On Time</v>
      </c>
    </row>
    <row r="662" spans="2:22" x14ac:dyDescent="0.3">
      <c r="B662" t="str">
        <f t="shared" si="20"/>
        <v>SO-000761</v>
      </c>
      <c r="C662" t="s">
        <v>19</v>
      </c>
      <c r="D662" t="s">
        <v>23</v>
      </c>
      <c r="E662" s="1">
        <v>43200</v>
      </c>
      <c r="F662" s="1">
        <v>43328</v>
      </c>
      <c r="G662" s="1">
        <v>43356</v>
      </c>
      <c r="H662" s="1">
        <v>43357</v>
      </c>
      <c r="I662" t="s">
        <v>18</v>
      </c>
      <c r="J662">
        <v>13</v>
      </c>
      <c r="K662">
        <v>24</v>
      </c>
      <c r="L662">
        <v>304</v>
      </c>
      <c r="M662">
        <v>29</v>
      </c>
      <c r="N662">
        <v>1</v>
      </c>
      <c r="O662">
        <v>0.08</v>
      </c>
      <c r="P662">
        <v>126.63</v>
      </c>
      <c r="Q662">
        <v>234.5</v>
      </c>
      <c r="R662">
        <f>Table1[[#This Row],[OrderQuantity]]*Table1[[#This Row],[UnitPrice]]</f>
        <v>234.5</v>
      </c>
      <c r="S662">
        <f>Table1[[#This Row],[OrderQuantity]]*Table1[[#This Row],[UnitCost]]</f>
        <v>126.63</v>
      </c>
      <c r="T662">
        <f>Table1[[#This Row],[OrderQuantity]]*Table1[[#This Row],[UnitPrice]]*(1-Table1[[#This Row],[DiscountApplied]]) - (Table1[[#This Row],[OrderQuantity]]*Table1[[#This Row],[UnitCost]])</f>
        <v>89.110000000000014</v>
      </c>
      <c r="U662">
        <f>DATEDIF(Table1[[#This Row],[ShipDate]],Table1[[#This Row],[DeliveryDate]],"d")</f>
        <v>1</v>
      </c>
      <c r="V662" t="str">
        <f t="shared" si="21"/>
        <v>On Time</v>
      </c>
    </row>
    <row r="663" spans="2:22" x14ac:dyDescent="0.3">
      <c r="B663" t="str">
        <f t="shared" si="20"/>
        <v>SO-000762</v>
      </c>
      <c r="C663" t="s">
        <v>16</v>
      </c>
      <c r="D663" t="s">
        <v>17</v>
      </c>
      <c r="E663" s="1">
        <v>43200</v>
      </c>
      <c r="F663" s="1">
        <v>43328</v>
      </c>
      <c r="G663" s="1">
        <v>43354</v>
      </c>
      <c r="H663" s="1">
        <v>43360</v>
      </c>
      <c r="I663" t="s">
        <v>18</v>
      </c>
      <c r="J663">
        <v>8</v>
      </c>
      <c r="K663">
        <v>18</v>
      </c>
      <c r="L663">
        <v>204</v>
      </c>
      <c r="M663">
        <v>16</v>
      </c>
      <c r="N663">
        <v>8</v>
      </c>
      <c r="O663">
        <v>0.2</v>
      </c>
      <c r="P663">
        <v>1429.51</v>
      </c>
      <c r="Q663">
        <v>2552.6999999999998</v>
      </c>
      <c r="R663">
        <f>Table1[[#This Row],[OrderQuantity]]*Table1[[#This Row],[UnitPrice]]</f>
        <v>20421.599999999999</v>
      </c>
      <c r="S663">
        <f>Table1[[#This Row],[OrderQuantity]]*Table1[[#This Row],[UnitCost]]</f>
        <v>11436.08</v>
      </c>
      <c r="T663">
        <f>Table1[[#This Row],[OrderQuantity]]*Table1[[#This Row],[UnitPrice]]*(1-Table1[[#This Row],[DiscountApplied]]) - (Table1[[#This Row],[OrderQuantity]]*Table1[[#This Row],[UnitCost]])</f>
        <v>4901.1999999999989</v>
      </c>
      <c r="U663">
        <f>DATEDIF(Table1[[#This Row],[ShipDate]],Table1[[#This Row],[DeliveryDate]],"d")</f>
        <v>6</v>
      </c>
      <c r="V663" t="str">
        <f t="shared" si="21"/>
        <v>On Time</v>
      </c>
    </row>
    <row r="664" spans="2:22" x14ac:dyDescent="0.3">
      <c r="B664" t="str">
        <f t="shared" si="20"/>
        <v>SO-000763</v>
      </c>
      <c r="C664" t="s">
        <v>16</v>
      </c>
      <c r="D664" t="s">
        <v>17</v>
      </c>
      <c r="E664" s="1">
        <v>43200</v>
      </c>
      <c r="F664" s="1">
        <v>43328</v>
      </c>
      <c r="G664" s="1">
        <v>43335</v>
      </c>
      <c r="H664" s="1">
        <v>43342</v>
      </c>
      <c r="I664" t="s">
        <v>18</v>
      </c>
      <c r="J664">
        <v>2</v>
      </c>
      <c r="K664">
        <v>13</v>
      </c>
      <c r="L664">
        <v>223</v>
      </c>
      <c r="M664">
        <v>32</v>
      </c>
      <c r="N664">
        <v>4</v>
      </c>
      <c r="O664">
        <v>0.05</v>
      </c>
      <c r="P664">
        <v>591.74</v>
      </c>
      <c r="Q664">
        <v>857.6</v>
      </c>
      <c r="R664">
        <f>Table1[[#This Row],[OrderQuantity]]*Table1[[#This Row],[UnitPrice]]</f>
        <v>3430.4</v>
      </c>
      <c r="S664">
        <f>Table1[[#This Row],[OrderQuantity]]*Table1[[#This Row],[UnitCost]]</f>
        <v>2366.96</v>
      </c>
      <c r="T664">
        <f>Table1[[#This Row],[OrderQuantity]]*Table1[[#This Row],[UnitPrice]]*(1-Table1[[#This Row],[DiscountApplied]]) - (Table1[[#This Row],[OrderQuantity]]*Table1[[#This Row],[UnitCost]])</f>
        <v>891.92000000000007</v>
      </c>
      <c r="U664">
        <f>DATEDIF(Table1[[#This Row],[ShipDate]],Table1[[#This Row],[DeliveryDate]],"d")</f>
        <v>7</v>
      </c>
      <c r="V664" t="str">
        <f t="shared" si="21"/>
        <v>On Time</v>
      </c>
    </row>
    <row r="665" spans="2:22" x14ac:dyDescent="0.3">
      <c r="B665" t="str">
        <f t="shared" si="20"/>
        <v>SO-000764</v>
      </c>
      <c r="C665" t="s">
        <v>16</v>
      </c>
      <c r="D665" t="s">
        <v>26</v>
      </c>
      <c r="E665" s="1">
        <v>43200</v>
      </c>
      <c r="F665" s="1">
        <v>43328</v>
      </c>
      <c r="G665" s="1">
        <v>43341</v>
      </c>
      <c r="H665" s="1">
        <v>43350</v>
      </c>
      <c r="I665" t="s">
        <v>18</v>
      </c>
      <c r="J665">
        <v>1</v>
      </c>
      <c r="K665">
        <v>41</v>
      </c>
      <c r="L665">
        <v>70</v>
      </c>
      <c r="M665">
        <v>40</v>
      </c>
      <c r="N665">
        <v>3</v>
      </c>
      <c r="O665">
        <v>0.05</v>
      </c>
      <c r="P665">
        <v>553.96</v>
      </c>
      <c r="Q665">
        <v>1065.3</v>
      </c>
      <c r="R665">
        <f>Table1[[#This Row],[OrderQuantity]]*Table1[[#This Row],[UnitPrice]]</f>
        <v>3195.8999999999996</v>
      </c>
      <c r="S665">
        <f>Table1[[#This Row],[OrderQuantity]]*Table1[[#This Row],[UnitCost]]</f>
        <v>1661.88</v>
      </c>
      <c r="T665">
        <f>Table1[[#This Row],[OrderQuantity]]*Table1[[#This Row],[UnitPrice]]*(1-Table1[[#This Row],[DiscountApplied]]) - (Table1[[#This Row],[OrderQuantity]]*Table1[[#This Row],[UnitCost]])</f>
        <v>1374.2249999999995</v>
      </c>
      <c r="U665">
        <f>DATEDIF(Table1[[#This Row],[ShipDate]],Table1[[#This Row],[DeliveryDate]],"d")</f>
        <v>9</v>
      </c>
      <c r="V665" t="str">
        <f t="shared" si="21"/>
        <v>Late</v>
      </c>
    </row>
    <row r="666" spans="2:22" x14ac:dyDescent="0.3">
      <c r="B666" t="str">
        <f t="shared" si="20"/>
        <v>SO-000765</v>
      </c>
      <c r="C666" t="s">
        <v>19</v>
      </c>
      <c r="D666" t="s">
        <v>25</v>
      </c>
      <c r="E666" s="1">
        <v>43200</v>
      </c>
      <c r="F666" s="1">
        <v>43328</v>
      </c>
      <c r="G666" s="1">
        <v>43354</v>
      </c>
      <c r="H666" s="1">
        <v>43363</v>
      </c>
      <c r="I666" t="s">
        <v>18</v>
      </c>
      <c r="J666">
        <v>17</v>
      </c>
      <c r="K666">
        <v>28</v>
      </c>
      <c r="L666">
        <v>332</v>
      </c>
      <c r="M666">
        <v>29</v>
      </c>
      <c r="N666">
        <v>4</v>
      </c>
      <c r="O666">
        <v>0.2</v>
      </c>
      <c r="P666">
        <v>1581.2</v>
      </c>
      <c r="Q666">
        <v>1976.5</v>
      </c>
      <c r="R666">
        <f>Table1[[#This Row],[OrderQuantity]]*Table1[[#This Row],[UnitPrice]]</f>
        <v>7906</v>
      </c>
      <c r="S666">
        <f>Table1[[#This Row],[OrderQuantity]]*Table1[[#This Row],[UnitCost]]</f>
        <v>6324.8</v>
      </c>
      <c r="T666">
        <f>Table1[[#This Row],[OrderQuantity]]*Table1[[#This Row],[UnitPrice]]*(1-Table1[[#This Row],[DiscountApplied]]) - (Table1[[#This Row],[OrderQuantity]]*Table1[[#This Row],[UnitCost]])</f>
        <v>0</v>
      </c>
      <c r="U666">
        <f>DATEDIF(Table1[[#This Row],[ShipDate]],Table1[[#This Row],[DeliveryDate]],"d")</f>
        <v>9</v>
      </c>
      <c r="V666" t="str">
        <f t="shared" si="21"/>
        <v>Late</v>
      </c>
    </row>
    <row r="667" spans="2:22" x14ac:dyDescent="0.3">
      <c r="B667" t="str">
        <f t="shared" si="20"/>
        <v>SO-000766</v>
      </c>
      <c r="C667" t="s">
        <v>16</v>
      </c>
      <c r="D667" t="s">
        <v>20</v>
      </c>
      <c r="E667" s="1">
        <v>43200</v>
      </c>
      <c r="F667" s="1">
        <v>43328</v>
      </c>
      <c r="G667" s="1">
        <v>43354</v>
      </c>
      <c r="H667" s="1">
        <v>43361</v>
      </c>
      <c r="I667" t="s">
        <v>18</v>
      </c>
      <c r="J667">
        <v>6</v>
      </c>
      <c r="K667">
        <v>27</v>
      </c>
      <c r="L667">
        <v>117</v>
      </c>
      <c r="M667">
        <v>31</v>
      </c>
      <c r="N667">
        <v>2</v>
      </c>
      <c r="O667">
        <v>0.3</v>
      </c>
      <c r="P667">
        <v>2725.76</v>
      </c>
      <c r="Q667">
        <v>3839.1</v>
      </c>
      <c r="R667">
        <f>Table1[[#This Row],[OrderQuantity]]*Table1[[#This Row],[UnitPrice]]</f>
        <v>7678.2</v>
      </c>
      <c r="S667">
        <f>Table1[[#This Row],[OrderQuantity]]*Table1[[#This Row],[UnitCost]]</f>
        <v>5451.52</v>
      </c>
      <c r="T667">
        <f>Table1[[#This Row],[OrderQuantity]]*Table1[[#This Row],[UnitPrice]]*(1-Table1[[#This Row],[DiscountApplied]]) - (Table1[[#This Row],[OrderQuantity]]*Table1[[#This Row],[UnitCost]])</f>
        <v>-76.780000000000655</v>
      </c>
      <c r="U667">
        <f>DATEDIF(Table1[[#This Row],[ShipDate]],Table1[[#This Row],[DeliveryDate]],"d")</f>
        <v>7</v>
      </c>
      <c r="V667" t="str">
        <f t="shared" si="21"/>
        <v>On Time</v>
      </c>
    </row>
    <row r="668" spans="2:22" x14ac:dyDescent="0.3">
      <c r="B668" t="str">
        <f t="shared" si="20"/>
        <v>SO-000767</v>
      </c>
      <c r="C668" t="s">
        <v>19</v>
      </c>
      <c r="D668" t="s">
        <v>17</v>
      </c>
      <c r="E668" s="1">
        <v>43200</v>
      </c>
      <c r="F668" s="1">
        <v>43328</v>
      </c>
      <c r="G668" s="1">
        <v>43353</v>
      </c>
      <c r="H668" s="1">
        <v>43354</v>
      </c>
      <c r="I668" t="s">
        <v>18</v>
      </c>
      <c r="J668">
        <v>16</v>
      </c>
      <c r="K668">
        <v>32</v>
      </c>
      <c r="L668">
        <v>221</v>
      </c>
      <c r="M668">
        <v>2</v>
      </c>
      <c r="N668">
        <v>3</v>
      </c>
      <c r="O668">
        <v>0.05</v>
      </c>
      <c r="P668">
        <v>2807.57</v>
      </c>
      <c r="Q668">
        <v>3899.4</v>
      </c>
      <c r="R668">
        <f>Table1[[#This Row],[OrderQuantity]]*Table1[[#This Row],[UnitPrice]]</f>
        <v>11698.2</v>
      </c>
      <c r="S668">
        <f>Table1[[#This Row],[OrderQuantity]]*Table1[[#This Row],[UnitCost]]</f>
        <v>8422.7100000000009</v>
      </c>
      <c r="T668">
        <f>Table1[[#This Row],[OrderQuantity]]*Table1[[#This Row],[UnitPrice]]*(1-Table1[[#This Row],[DiscountApplied]]) - (Table1[[#This Row],[OrderQuantity]]*Table1[[#This Row],[UnitCost]])</f>
        <v>2690.58</v>
      </c>
      <c r="U668">
        <f>DATEDIF(Table1[[#This Row],[ShipDate]],Table1[[#This Row],[DeliveryDate]],"d")</f>
        <v>1</v>
      </c>
      <c r="V668" t="str">
        <f t="shared" si="21"/>
        <v>On Time</v>
      </c>
    </row>
    <row r="669" spans="2:22" x14ac:dyDescent="0.3">
      <c r="B669" t="str">
        <f t="shared" si="20"/>
        <v>SO-000768</v>
      </c>
      <c r="C669" t="s">
        <v>16</v>
      </c>
      <c r="D669" t="s">
        <v>17</v>
      </c>
      <c r="E669" s="1">
        <v>43200</v>
      </c>
      <c r="F669" s="1">
        <v>43328</v>
      </c>
      <c r="G669" s="1">
        <v>43347</v>
      </c>
      <c r="H669" s="1">
        <v>43351</v>
      </c>
      <c r="I669" t="s">
        <v>18</v>
      </c>
      <c r="J669">
        <v>4</v>
      </c>
      <c r="K669">
        <v>5</v>
      </c>
      <c r="L669">
        <v>220</v>
      </c>
      <c r="M669">
        <v>2</v>
      </c>
      <c r="N669">
        <v>6</v>
      </c>
      <c r="O669">
        <v>0.05</v>
      </c>
      <c r="P669">
        <v>85.02</v>
      </c>
      <c r="Q669">
        <v>180.9</v>
      </c>
      <c r="R669">
        <f>Table1[[#This Row],[OrderQuantity]]*Table1[[#This Row],[UnitPrice]]</f>
        <v>1085.4000000000001</v>
      </c>
      <c r="S669">
        <f>Table1[[#This Row],[OrderQuantity]]*Table1[[#This Row],[UnitCost]]</f>
        <v>510.12</v>
      </c>
      <c r="T669">
        <f>Table1[[#This Row],[OrderQuantity]]*Table1[[#This Row],[UnitPrice]]*(1-Table1[[#This Row],[DiscountApplied]]) - (Table1[[#This Row],[OrderQuantity]]*Table1[[#This Row],[UnitCost]])</f>
        <v>521.0100000000001</v>
      </c>
      <c r="U669">
        <f>DATEDIF(Table1[[#This Row],[ShipDate]],Table1[[#This Row],[DeliveryDate]],"d")</f>
        <v>4</v>
      </c>
      <c r="V669" t="str">
        <f t="shared" si="21"/>
        <v>On Time</v>
      </c>
    </row>
    <row r="670" spans="2:22" x14ac:dyDescent="0.3">
      <c r="B670" t="str">
        <f t="shared" si="20"/>
        <v>SO-000769</v>
      </c>
      <c r="C670" t="s">
        <v>22</v>
      </c>
      <c r="D670" t="s">
        <v>23</v>
      </c>
      <c r="E670" s="1">
        <v>43200</v>
      </c>
      <c r="F670" s="1">
        <v>43328</v>
      </c>
      <c r="G670" s="1">
        <v>43351</v>
      </c>
      <c r="H670" s="1">
        <v>43354</v>
      </c>
      <c r="I670" t="s">
        <v>18</v>
      </c>
      <c r="J670">
        <v>25</v>
      </c>
      <c r="K670">
        <v>36</v>
      </c>
      <c r="L670">
        <v>282</v>
      </c>
      <c r="M670">
        <v>25</v>
      </c>
      <c r="N670">
        <v>6</v>
      </c>
      <c r="O670">
        <v>0.15</v>
      </c>
      <c r="P670">
        <v>588.53</v>
      </c>
      <c r="Q670">
        <v>1226.0999999999999</v>
      </c>
      <c r="R670">
        <f>Table1[[#This Row],[OrderQuantity]]*Table1[[#This Row],[UnitPrice]]</f>
        <v>7356.5999999999995</v>
      </c>
      <c r="S670">
        <f>Table1[[#This Row],[OrderQuantity]]*Table1[[#This Row],[UnitCost]]</f>
        <v>3531.18</v>
      </c>
      <c r="T670">
        <f>Table1[[#This Row],[OrderQuantity]]*Table1[[#This Row],[UnitPrice]]*(1-Table1[[#This Row],[DiscountApplied]]) - (Table1[[#This Row],[OrderQuantity]]*Table1[[#This Row],[UnitCost]])</f>
        <v>2721.93</v>
      </c>
      <c r="U670">
        <f>DATEDIF(Table1[[#This Row],[ShipDate]],Table1[[#This Row],[DeliveryDate]],"d")</f>
        <v>3</v>
      </c>
      <c r="V670" t="str">
        <f t="shared" si="21"/>
        <v>On Time</v>
      </c>
    </row>
    <row r="671" spans="2:22" x14ac:dyDescent="0.3">
      <c r="B671" t="str">
        <f t="shared" si="20"/>
        <v>SO-000770</v>
      </c>
      <c r="C671" t="s">
        <v>21</v>
      </c>
      <c r="D671" t="s">
        <v>23</v>
      </c>
      <c r="E671" s="1">
        <v>43200</v>
      </c>
      <c r="F671" s="1">
        <v>43328</v>
      </c>
      <c r="G671" s="1">
        <v>43346</v>
      </c>
      <c r="H671" s="1">
        <v>43348</v>
      </c>
      <c r="I671" t="s">
        <v>18</v>
      </c>
      <c r="J671">
        <v>24</v>
      </c>
      <c r="K671">
        <v>13</v>
      </c>
      <c r="L671">
        <v>263</v>
      </c>
      <c r="M671">
        <v>37</v>
      </c>
      <c r="N671">
        <v>8</v>
      </c>
      <c r="O671">
        <v>0.05</v>
      </c>
      <c r="P671">
        <v>313.56</v>
      </c>
      <c r="Q671">
        <v>783.9</v>
      </c>
      <c r="R671">
        <f>Table1[[#This Row],[OrderQuantity]]*Table1[[#This Row],[UnitPrice]]</f>
        <v>6271.2</v>
      </c>
      <c r="S671">
        <f>Table1[[#This Row],[OrderQuantity]]*Table1[[#This Row],[UnitCost]]</f>
        <v>2508.48</v>
      </c>
      <c r="T671">
        <f>Table1[[#This Row],[OrderQuantity]]*Table1[[#This Row],[UnitPrice]]*(1-Table1[[#This Row],[DiscountApplied]]) - (Table1[[#This Row],[OrderQuantity]]*Table1[[#This Row],[UnitCost]])</f>
        <v>3449.1599999999994</v>
      </c>
      <c r="U671">
        <f>DATEDIF(Table1[[#This Row],[ShipDate]],Table1[[#This Row],[DeliveryDate]],"d")</f>
        <v>2</v>
      </c>
      <c r="V671" t="str">
        <f t="shared" si="21"/>
        <v>On Time</v>
      </c>
    </row>
    <row r="672" spans="2:22" x14ac:dyDescent="0.3">
      <c r="B672" t="str">
        <f t="shared" si="20"/>
        <v>SO-000771</v>
      </c>
      <c r="C672" t="s">
        <v>16</v>
      </c>
      <c r="D672" t="s">
        <v>17</v>
      </c>
      <c r="E672" s="1">
        <v>43200</v>
      </c>
      <c r="F672" s="1">
        <v>43329</v>
      </c>
      <c r="G672" s="1">
        <v>43351</v>
      </c>
      <c r="H672" s="1">
        <v>43355</v>
      </c>
      <c r="I672" t="s">
        <v>18</v>
      </c>
      <c r="J672">
        <v>7</v>
      </c>
      <c r="K672">
        <v>3</v>
      </c>
      <c r="L672">
        <v>253</v>
      </c>
      <c r="M672">
        <v>16</v>
      </c>
      <c r="N672">
        <v>7</v>
      </c>
      <c r="O672">
        <v>0.15</v>
      </c>
      <c r="P672">
        <v>489.1</v>
      </c>
      <c r="Q672">
        <v>978.2</v>
      </c>
      <c r="R672">
        <f>Table1[[#This Row],[OrderQuantity]]*Table1[[#This Row],[UnitPrice]]</f>
        <v>6847.4000000000005</v>
      </c>
      <c r="S672">
        <f>Table1[[#This Row],[OrderQuantity]]*Table1[[#This Row],[UnitCost]]</f>
        <v>3423.7000000000003</v>
      </c>
      <c r="T672">
        <f>Table1[[#This Row],[OrderQuantity]]*Table1[[#This Row],[UnitPrice]]*(1-Table1[[#This Row],[DiscountApplied]]) - (Table1[[#This Row],[OrderQuantity]]*Table1[[#This Row],[UnitCost]])</f>
        <v>2396.5899999999997</v>
      </c>
      <c r="U672">
        <f>DATEDIF(Table1[[#This Row],[ShipDate]],Table1[[#This Row],[DeliveryDate]],"d")</f>
        <v>4</v>
      </c>
      <c r="V672" t="str">
        <f t="shared" si="21"/>
        <v>On Time</v>
      </c>
    </row>
    <row r="673" spans="2:22" x14ac:dyDescent="0.3">
      <c r="B673" t="str">
        <f t="shared" si="20"/>
        <v>SO-000772</v>
      </c>
      <c r="C673" t="s">
        <v>19</v>
      </c>
      <c r="D673" t="s">
        <v>23</v>
      </c>
      <c r="E673" s="1">
        <v>43200</v>
      </c>
      <c r="F673" s="1">
        <v>43329</v>
      </c>
      <c r="G673" s="1">
        <v>43348</v>
      </c>
      <c r="H673" s="1">
        <v>43356</v>
      </c>
      <c r="I673" t="s">
        <v>18</v>
      </c>
      <c r="J673">
        <v>16</v>
      </c>
      <c r="K673">
        <v>14</v>
      </c>
      <c r="L673">
        <v>280</v>
      </c>
      <c r="M673">
        <v>15</v>
      </c>
      <c r="N673">
        <v>6</v>
      </c>
      <c r="O673">
        <v>0.15</v>
      </c>
      <c r="P673">
        <v>1616.24</v>
      </c>
      <c r="Q673">
        <v>3169.1</v>
      </c>
      <c r="R673">
        <f>Table1[[#This Row],[OrderQuantity]]*Table1[[#This Row],[UnitPrice]]</f>
        <v>19014.599999999999</v>
      </c>
      <c r="S673">
        <f>Table1[[#This Row],[OrderQuantity]]*Table1[[#This Row],[UnitCost]]</f>
        <v>9697.44</v>
      </c>
      <c r="T673">
        <f>Table1[[#This Row],[OrderQuantity]]*Table1[[#This Row],[UnitPrice]]*(1-Table1[[#This Row],[DiscountApplied]]) - (Table1[[#This Row],[OrderQuantity]]*Table1[[#This Row],[UnitCost]])</f>
        <v>6464.9699999999975</v>
      </c>
      <c r="U673">
        <f>DATEDIF(Table1[[#This Row],[ShipDate]],Table1[[#This Row],[DeliveryDate]],"d")</f>
        <v>8</v>
      </c>
      <c r="V673" t="str">
        <f t="shared" si="21"/>
        <v>Late</v>
      </c>
    </row>
    <row r="674" spans="2:22" x14ac:dyDescent="0.3">
      <c r="B674" t="str">
        <f t="shared" si="20"/>
        <v>SO-000773</v>
      </c>
      <c r="C674" t="s">
        <v>19</v>
      </c>
      <c r="D674" t="s">
        <v>20</v>
      </c>
      <c r="E674" s="1">
        <v>43200</v>
      </c>
      <c r="F674" s="1">
        <v>43329</v>
      </c>
      <c r="G674" s="1">
        <v>43352</v>
      </c>
      <c r="H674" s="1">
        <v>43362</v>
      </c>
      <c r="I674" t="s">
        <v>18</v>
      </c>
      <c r="J674">
        <v>18</v>
      </c>
      <c r="K674">
        <v>49</v>
      </c>
      <c r="L674">
        <v>95</v>
      </c>
      <c r="M674">
        <v>13</v>
      </c>
      <c r="N674">
        <v>2</v>
      </c>
      <c r="O674">
        <v>0.1</v>
      </c>
      <c r="P674">
        <v>1497.05</v>
      </c>
      <c r="Q674">
        <v>3055.2</v>
      </c>
      <c r="R674">
        <f>Table1[[#This Row],[OrderQuantity]]*Table1[[#This Row],[UnitPrice]]</f>
        <v>6110.4</v>
      </c>
      <c r="S674">
        <f>Table1[[#This Row],[OrderQuantity]]*Table1[[#This Row],[UnitCost]]</f>
        <v>2994.1</v>
      </c>
      <c r="T674">
        <f>Table1[[#This Row],[OrderQuantity]]*Table1[[#This Row],[UnitPrice]]*(1-Table1[[#This Row],[DiscountApplied]]) - (Table1[[#This Row],[OrderQuantity]]*Table1[[#This Row],[UnitCost]])</f>
        <v>2505.2599999999998</v>
      </c>
      <c r="U674">
        <f>DATEDIF(Table1[[#This Row],[ShipDate]],Table1[[#This Row],[DeliveryDate]],"d")</f>
        <v>10</v>
      </c>
      <c r="V674" t="str">
        <f t="shared" si="21"/>
        <v>Late</v>
      </c>
    </row>
    <row r="675" spans="2:22" x14ac:dyDescent="0.3">
      <c r="B675" t="str">
        <f t="shared" si="20"/>
        <v>SO-000774</v>
      </c>
      <c r="C675" t="s">
        <v>22</v>
      </c>
      <c r="D675" t="s">
        <v>20</v>
      </c>
      <c r="E675" s="1">
        <v>43200</v>
      </c>
      <c r="F675" s="1">
        <v>43329</v>
      </c>
      <c r="G675" s="1">
        <v>43355</v>
      </c>
      <c r="H675" s="1">
        <v>43363</v>
      </c>
      <c r="I675" t="s">
        <v>18</v>
      </c>
      <c r="J675">
        <v>28</v>
      </c>
      <c r="K675">
        <v>17</v>
      </c>
      <c r="L675">
        <v>202</v>
      </c>
      <c r="M675">
        <v>1</v>
      </c>
      <c r="N675">
        <v>4</v>
      </c>
      <c r="O675">
        <v>0.1</v>
      </c>
      <c r="P675">
        <v>1563.78</v>
      </c>
      <c r="Q675">
        <v>2606.3000000000002</v>
      </c>
      <c r="R675">
        <f>Table1[[#This Row],[OrderQuantity]]*Table1[[#This Row],[UnitPrice]]</f>
        <v>10425.200000000001</v>
      </c>
      <c r="S675">
        <f>Table1[[#This Row],[OrderQuantity]]*Table1[[#This Row],[UnitCost]]</f>
        <v>6255.12</v>
      </c>
      <c r="T675">
        <f>Table1[[#This Row],[OrderQuantity]]*Table1[[#This Row],[UnitPrice]]*(1-Table1[[#This Row],[DiscountApplied]]) - (Table1[[#This Row],[OrderQuantity]]*Table1[[#This Row],[UnitCost]])</f>
        <v>3127.5600000000004</v>
      </c>
      <c r="U675">
        <f>DATEDIF(Table1[[#This Row],[ShipDate]],Table1[[#This Row],[DeliveryDate]],"d")</f>
        <v>8</v>
      </c>
      <c r="V675" t="str">
        <f t="shared" si="21"/>
        <v>Late</v>
      </c>
    </row>
    <row r="676" spans="2:22" x14ac:dyDescent="0.3">
      <c r="B676" t="str">
        <f t="shared" si="20"/>
        <v>SO-000775</v>
      </c>
      <c r="C676" t="s">
        <v>16</v>
      </c>
      <c r="D676" t="s">
        <v>20</v>
      </c>
      <c r="E676" s="1">
        <v>43200</v>
      </c>
      <c r="F676" s="1">
        <v>43329</v>
      </c>
      <c r="G676" s="1">
        <v>43346</v>
      </c>
      <c r="H676" s="1">
        <v>43355</v>
      </c>
      <c r="I676" t="s">
        <v>18</v>
      </c>
      <c r="J676">
        <v>4</v>
      </c>
      <c r="K676">
        <v>33</v>
      </c>
      <c r="L676">
        <v>187</v>
      </c>
      <c r="M676">
        <v>21</v>
      </c>
      <c r="N676">
        <v>7</v>
      </c>
      <c r="O676">
        <v>0.08</v>
      </c>
      <c r="P676">
        <v>794.35</v>
      </c>
      <c r="Q676">
        <v>1045.2</v>
      </c>
      <c r="R676">
        <f>Table1[[#This Row],[OrderQuantity]]*Table1[[#This Row],[UnitPrice]]</f>
        <v>7316.4000000000005</v>
      </c>
      <c r="S676">
        <f>Table1[[#This Row],[OrderQuantity]]*Table1[[#This Row],[UnitCost]]</f>
        <v>5560.45</v>
      </c>
      <c r="T676">
        <f>Table1[[#This Row],[OrderQuantity]]*Table1[[#This Row],[UnitPrice]]*(1-Table1[[#This Row],[DiscountApplied]]) - (Table1[[#This Row],[OrderQuantity]]*Table1[[#This Row],[UnitCost]])</f>
        <v>1170.6380000000008</v>
      </c>
      <c r="U676">
        <f>DATEDIF(Table1[[#This Row],[ShipDate]],Table1[[#This Row],[DeliveryDate]],"d")</f>
        <v>9</v>
      </c>
      <c r="V676" t="str">
        <f t="shared" si="21"/>
        <v>Late</v>
      </c>
    </row>
    <row r="677" spans="2:22" x14ac:dyDescent="0.3">
      <c r="B677" t="str">
        <f t="shared" si="20"/>
        <v>SO-000776</v>
      </c>
      <c r="C677" t="s">
        <v>16</v>
      </c>
      <c r="D677" t="s">
        <v>17</v>
      </c>
      <c r="E677" s="1">
        <v>43200</v>
      </c>
      <c r="F677" s="1">
        <v>43329</v>
      </c>
      <c r="G677" s="1">
        <v>43337</v>
      </c>
      <c r="H677" s="1">
        <v>43346</v>
      </c>
      <c r="I677" t="s">
        <v>18</v>
      </c>
      <c r="J677">
        <v>6</v>
      </c>
      <c r="K677">
        <v>19</v>
      </c>
      <c r="L677">
        <v>208</v>
      </c>
      <c r="M677">
        <v>35</v>
      </c>
      <c r="N677">
        <v>8</v>
      </c>
      <c r="O677">
        <v>0.3</v>
      </c>
      <c r="P677">
        <v>1069.32</v>
      </c>
      <c r="Q677">
        <v>1909.5</v>
      </c>
      <c r="R677">
        <f>Table1[[#This Row],[OrderQuantity]]*Table1[[#This Row],[UnitPrice]]</f>
        <v>15276</v>
      </c>
      <c r="S677">
        <f>Table1[[#This Row],[OrderQuantity]]*Table1[[#This Row],[UnitCost]]</f>
        <v>8554.56</v>
      </c>
      <c r="T677">
        <f>Table1[[#This Row],[OrderQuantity]]*Table1[[#This Row],[UnitPrice]]*(1-Table1[[#This Row],[DiscountApplied]]) - (Table1[[#This Row],[OrderQuantity]]*Table1[[#This Row],[UnitCost]])</f>
        <v>2138.6399999999994</v>
      </c>
      <c r="U677">
        <f>DATEDIF(Table1[[#This Row],[ShipDate]],Table1[[#This Row],[DeliveryDate]],"d")</f>
        <v>9</v>
      </c>
      <c r="V677" t="str">
        <f t="shared" si="21"/>
        <v>Late</v>
      </c>
    </row>
    <row r="678" spans="2:22" x14ac:dyDescent="0.3">
      <c r="B678" t="str">
        <f t="shared" si="20"/>
        <v>SO-000777</v>
      </c>
      <c r="C678" t="s">
        <v>21</v>
      </c>
      <c r="D678" t="s">
        <v>20</v>
      </c>
      <c r="E678" s="1">
        <v>43200</v>
      </c>
      <c r="F678" s="1">
        <v>43329</v>
      </c>
      <c r="G678" s="1">
        <v>43357</v>
      </c>
      <c r="H678" s="1">
        <v>43367</v>
      </c>
      <c r="I678" t="s">
        <v>18</v>
      </c>
      <c r="J678">
        <v>23</v>
      </c>
      <c r="K678">
        <v>19</v>
      </c>
      <c r="L678">
        <v>104</v>
      </c>
      <c r="M678">
        <v>3</v>
      </c>
      <c r="N678">
        <v>3</v>
      </c>
      <c r="O678">
        <v>0.15</v>
      </c>
      <c r="P678">
        <v>689.43</v>
      </c>
      <c r="Q678">
        <v>984.9</v>
      </c>
      <c r="R678">
        <f>Table1[[#This Row],[OrderQuantity]]*Table1[[#This Row],[UnitPrice]]</f>
        <v>2954.7</v>
      </c>
      <c r="S678">
        <f>Table1[[#This Row],[OrderQuantity]]*Table1[[#This Row],[UnitCost]]</f>
        <v>2068.29</v>
      </c>
      <c r="T678">
        <f>Table1[[#This Row],[OrderQuantity]]*Table1[[#This Row],[UnitPrice]]*(1-Table1[[#This Row],[DiscountApplied]]) - (Table1[[#This Row],[OrderQuantity]]*Table1[[#This Row],[UnitCost]])</f>
        <v>443.20499999999993</v>
      </c>
      <c r="U678">
        <f>DATEDIF(Table1[[#This Row],[ShipDate]],Table1[[#This Row],[DeliveryDate]],"d")</f>
        <v>10</v>
      </c>
      <c r="V678" t="str">
        <f t="shared" si="21"/>
        <v>Late</v>
      </c>
    </row>
    <row r="679" spans="2:22" x14ac:dyDescent="0.3">
      <c r="B679" t="str">
        <f t="shared" si="20"/>
        <v>SO-000778</v>
      </c>
      <c r="C679" t="s">
        <v>16</v>
      </c>
      <c r="D679" t="s">
        <v>20</v>
      </c>
      <c r="E679" s="1">
        <v>43200</v>
      </c>
      <c r="F679" s="1">
        <v>43329</v>
      </c>
      <c r="G679" s="1">
        <v>43352</v>
      </c>
      <c r="H679" s="1">
        <v>43355</v>
      </c>
      <c r="I679" t="s">
        <v>18</v>
      </c>
      <c r="J679">
        <v>1</v>
      </c>
      <c r="K679">
        <v>17</v>
      </c>
      <c r="L679">
        <v>153</v>
      </c>
      <c r="M679">
        <v>38</v>
      </c>
      <c r="N679">
        <v>6</v>
      </c>
      <c r="O679">
        <v>0.08</v>
      </c>
      <c r="P679">
        <v>944.3</v>
      </c>
      <c r="Q679">
        <v>1165.8</v>
      </c>
      <c r="R679">
        <f>Table1[[#This Row],[OrderQuantity]]*Table1[[#This Row],[UnitPrice]]</f>
        <v>6994.7999999999993</v>
      </c>
      <c r="S679">
        <f>Table1[[#This Row],[OrderQuantity]]*Table1[[#This Row],[UnitCost]]</f>
        <v>5665.7999999999993</v>
      </c>
      <c r="T679">
        <f>Table1[[#This Row],[OrderQuantity]]*Table1[[#This Row],[UnitPrice]]*(1-Table1[[#This Row],[DiscountApplied]]) - (Table1[[#This Row],[OrderQuantity]]*Table1[[#This Row],[UnitCost]])</f>
        <v>769.41600000000017</v>
      </c>
      <c r="U679">
        <f>DATEDIF(Table1[[#This Row],[ShipDate]],Table1[[#This Row],[DeliveryDate]],"d")</f>
        <v>3</v>
      </c>
      <c r="V679" t="str">
        <f t="shared" si="21"/>
        <v>On Time</v>
      </c>
    </row>
    <row r="680" spans="2:22" x14ac:dyDescent="0.3">
      <c r="B680" t="str">
        <f t="shared" si="20"/>
        <v>SO-000779</v>
      </c>
      <c r="C680" t="s">
        <v>16</v>
      </c>
      <c r="D680" t="s">
        <v>20</v>
      </c>
      <c r="E680" s="1">
        <v>43200</v>
      </c>
      <c r="F680" s="1">
        <v>43329</v>
      </c>
      <c r="G680" s="1">
        <v>43342</v>
      </c>
      <c r="H680" s="1">
        <v>43344</v>
      </c>
      <c r="I680" t="s">
        <v>18</v>
      </c>
      <c r="J680">
        <v>8</v>
      </c>
      <c r="K680">
        <v>11</v>
      </c>
      <c r="L680">
        <v>129</v>
      </c>
      <c r="M680">
        <v>43</v>
      </c>
      <c r="N680">
        <v>7</v>
      </c>
      <c r="O680">
        <v>0.05</v>
      </c>
      <c r="P680">
        <v>944.3</v>
      </c>
      <c r="Q680">
        <v>1748.7</v>
      </c>
      <c r="R680">
        <f>Table1[[#This Row],[OrderQuantity]]*Table1[[#This Row],[UnitPrice]]</f>
        <v>12240.9</v>
      </c>
      <c r="S680">
        <f>Table1[[#This Row],[OrderQuantity]]*Table1[[#This Row],[UnitCost]]</f>
        <v>6610.0999999999995</v>
      </c>
      <c r="T680">
        <f>Table1[[#This Row],[OrderQuantity]]*Table1[[#This Row],[UnitPrice]]*(1-Table1[[#This Row],[DiscountApplied]]) - (Table1[[#This Row],[OrderQuantity]]*Table1[[#This Row],[UnitCost]])</f>
        <v>5018.7550000000001</v>
      </c>
      <c r="U680">
        <f>DATEDIF(Table1[[#This Row],[ShipDate]],Table1[[#This Row],[DeliveryDate]],"d")</f>
        <v>2</v>
      </c>
      <c r="V680" t="str">
        <f t="shared" si="21"/>
        <v>On Time</v>
      </c>
    </row>
    <row r="681" spans="2:22" x14ac:dyDescent="0.3">
      <c r="B681" t="str">
        <f t="shared" si="20"/>
        <v>SO-000780</v>
      </c>
      <c r="C681" t="s">
        <v>16</v>
      </c>
      <c r="D681" t="s">
        <v>25</v>
      </c>
      <c r="E681" s="1">
        <v>43200</v>
      </c>
      <c r="F681" s="1">
        <v>43329</v>
      </c>
      <c r="G681" s="1">
        <v>43333</v>
      </c>
      <c r="H681" s="1">
        <v>43337</v>
      </c>
      <c r="I681" t="s">
        <v>18</v>
      </c>
      <c r="J681">
        <v>1</v>
      </c>
      <c r="K681">
        <v>11</v>
      </c>
      <c r="L681">
        <v>357</v>
      </c>
      <c r="M681">
        <v>8</v>
      </c>
      <c r="N681">
        <v>3</v>
      </c>
      <c r="O681">
        <v>0.1</v>
      </c>
      <c r="P681">
        <v>2024.07</v>
      </c>
      <c r="Q681">
        <v>3819</v>
      </c>
      <c r="R681">
        <f>Table1[[#This Row],[OrderQuantity]]*Table1[[#This Row],[UnitPrice]]</f>
        <v>11457</v>
      </c>
      <c r="S681">
        <f>Table1[[#This Row],[OrderQuantity]]*Table1[[#This Row],[UnitCost]]</f>
        <v>6072.21</v>
      </c>
      <c r="T681">
        <f>Table1[[#This Row],[OrderQuantity]]*Table1[[#This Row],[UnitPrice]]*(1-Table1[[#This Row],[DiscountApplied]]) - (Table1[[#This Row],[OrderQuantity]]*Table1[[#This Row],[UnitCost]])</f>
        <v>4239.0900000000011</v>
      </c>
      <c r="U681">
        <f>DATEDIF(Table1[[#This Row],[ShipDate]],Table1[[#This Row],[DeliveryDate]],"d")</f>
        <v>4</v>
      </c>
      <c r="V681" t="str">
        <f t="shared" si="21"/>
        <v>On Time</v>
      </c>
    </row>
    <row r="682" spans="2:22" x14ac:dyDescent="0.3">
      <c r="B682" t="str">
        <f t="shared" si="20"/>
        <v>SO-000781</v>
      </c>
      <c r="C682" t="s">
        <v>19</v>
      </c>
      <c r="D682" t="s">
        <v>20</v>
      </c>
      <c r="E682" s="1">
        <v>43200</v>
      </c>
      <c r="F682" s="1">
        <v>43329</v>
      </c>
      <c r="G682" s="1">
        <v>43338</v>
      </c>
      <c r="H682" s="1">
        <v>43340</v>
      </c>
      <c r="I682" t="s">
        <v>18</v>
      </c>
      <c r="J682">
        <v>17</v>
      </c>
      <c r="K682">
        <v>22</v>
      </c>
      <c r="L682">
        <v>191</v>
      </c>
      <c r="M682">
        <v>26</v>
      </c>
      <c r="N682">
        <v>1</v>
      </c>
      <c r="O682">
        <v>0.05</v>
      </c>
      <c r="P682">
        <v>744.71</v>
      </c>
      <c r="Q682">
        <v>1145.7</v>
      </c>
      <c r="R682">
        <f>Table1[[#This Row],[OrderQuantity]]*Table1[[#This Row],[UnitPrice]]</f>
        <v>1145.7</v>
      </c>
      <c r="S682">
        <f>Table1[[#This Row],[OrderQuantity]]*Table1[[#This Row],[UnitCost]]</f>
        <v>744.71</v>
      </c>
      <c r="T682">
        <f>Table1[[#This Row],[OrderQuantity]]*Table1[[#This Row],[UnitPrice]]*(1-Table1[[#This Row],[DiscountApplied]]) - (Table1[[#This Row],[OrderQuantity]]*Table1[[#This Row],[UnitCost]])</f>
        <v>343.70499999999993</v>
      </c>
      <c r="U682">
        <f>DATEDIF(Table1[[#This Row],[ShipDate]],Table1[[#This Row],[DeliveryDate]],"d")</f>
        <v>2</v>
      </c>
      <c r="V682" t="str">
        <f t="shared" si="21"/>
        <v>On Time</v>
      </c>
    </row>
    <row r="683" spans="2:22" x14ac:dyDescent="0.3">
      <c r="B683" t="str">
        <f t="shared" si="20"/>
        <v>SO-000782</v>
      </c>
      <c r="C683" t="s">
        <v>16</v>
      </c>
      <c r="D683" t="s">
        <v>17</v>
      </c>
      <c r="E683" s="1">
        <v>43200</v>
      </c>
      <c r="F683" s="1">
        <v>43329</v>
      </c>
      <c r="G683" s="1">
        <v>43336</v>
      </c>
      <c r="H683" s="1">
        <v>43341</v>
      </c>
      <c r="I683" t="s">
        <v>18</v>
      </c>
      <c r="J683">
        <v>8</v>
      </c>
      <c r="K683">
        <v>31</v>
      </c>
      <c r="L683">
        <v>214</v>
      </c>
      <c r="M683">
        <v>10</v>
      </c>
      <c r="N683">
        <v>5</v>
      </c>
      <c r="O683">
        <v>0.15</v>
      </c>
      <c r="P683">
        <v>1968.19</v>
      </c>
      <c r="Q683">
        <v>3644.8</v>
      </c>
      <c r="R683">
        <f>Table1[[#This Row],[OrderQuantity]]*Table1[[#This Row],[UnitPrice]]</f>
        <v>18224</v>
      </c>
      <c r="S683">
        <f>Table1[[#This Row],[OrderQuantity]]*Table1[[#This Row],[UnitCost]]</f>
        <v>9840.9500000000007</v>
      </c>
      <c r="T683">
        <f>Table1[[#This Row],[OrderQuantity]]*Table1[[#This Row],[UnitPrice]]*(1-Table1[[#This Row],[DiscountApplied]]) - (Table1[[#This Row],[OrderQuantity]]*Table1[[#This Row],[UnitCost]])</f>
        <v>5649.4499999999989</v>
      </c>
      <c r="U683">
        <f>DATEDIF(Table1[[#This Row],[ShipDate]],Table1[[#This Row],[DeliveryDate]],"d")</f>
        <v>5</v>
      </c>
      <c r="V683" t="str">
        <f t="shared" si="21"/>
        <v>On Time</v>
      </c>
    </row>
    <row r="684" spans="2:22" x14ac:dyDescent="0.3">
      <c r="B684" t="str">
        <f t="shared" si="20"/>
        <v>SO-000783</v>
      </c>
      <c r="C684" t="s">
        <v>16</v>
      </c>
      <c r="D684" t="s">
        <v>20</v>
      </c>
      <c r="E684" s="1">
        <v>43200</v>
      </c>
      <c r="F684" s="1">
        <v>43329</v>
      </c>
      <c r="G684" s="1">
        <v>43342</v>
      </c>
      <c r="H684" s="1">
        <v>43352</v>
      </c>
      <c r="I684" t="s">
        <v>18</v>
      </c>
      <c r="J684">
        <v>6</v>
      </c>
      <c r="K684">
        <v>13</v>
      </c>
      <c r="L684">
        <v>171</v>
      </c>
      <c r="M684">
        <v>13</v>
      </c>
      <c r="N684">
        <v>5</v>
      </c>
      <c r="O684">
        <v>0.1</v>
      </c>
      <c r="P684">
        <v>3092.72</v>
      </c>
      <c r="Q684">
        <v>3865.9</v>
      </c>
      <c r="R684">
        <f>Table1[[#This Row],[OrderQuantity]]*Table1[[#This Row],[UnitPrice]]</f>
        <v>19329.5</v>
      </c>
      <c r="S684">
        <f>Table1[[#This Row],[OrderQuantity]]*Table1[[#This Row],[UnitCost]]</f>
        <v>15463.599999999999</v>
      </c>
      <c r="T684">
        <f>Table1[[#This Row],[OrderQuantity]]*Table1[[#This Row],[UnitPrice]]*(1-Table1[[#This Row],[DiscountApplied]]) - (Table1[[#This Row],[OrderQuantity]]*Table1[[#This Row],[UnitCost]])</f>
        <v>1932.9500000000007</v>
      </c>
      <c r="U684">
        <f>DATEDIF(Table1[[#This Row],[ShipDate]],Table1[[#This Row],[DeliveryDate]],"d")</f>
        <v>10</v>
      </c>
      <c r="V684" t="str">
        <f t="shared" si="21"/>
        <v>Late</v>
      </c>
    </row>
    <row r="685" spans="2:22" x14ac:dyDescent="0.3">
      <c r="B685" t="str">
        <f t="shared" si="20"/>
        <v>SO-000784</v>
      </c>
      <c r="C685" t="s">
        <v>21</v>
      </c>
      <c r="D685" t="s">
        <v>24</v>
      </c>
      <c r="E685" s="1">
        <v>43200</v>
      </c>
      <c r="F685" s="1">
        <v>43329</v>
      </c>
      <c r="G685" s="1">
        <v>43354</v>
      </c>
      <c r="H685" s="1">
        <v>43364</v>
      </c>
      <c r="I685" t="s">
        <v>18</v>
      </c>
      <c r="J685">
        <v>21</v>
      </c>
      <c r="K685">
        <v>35</v>
      </c>
      <c r="L685">
        <v>12</v>
      </c>
      <c r="M685">
        <v>26</v>
      </c>
      <c r="N685">
        <v>6</v>
      </c>
      <c r="O685">
        <v>0.05</v>
      </c>
      <c r="P685">
        <v>110.75</v>
      </c>
      <c r="Q685">
        <v>194.3</v>
      </c>
      <c r="R685">
        <f>Table1[[#This Row],[OrderQuantity]]*Table1[[#This Row],[UnitPrice]]</f>
        <v>1165.8000000000002</v>
      </c>
      <c r="S685">
        <f>Table1[[#This Row],[OrderQuantity]]*Table1[[#This Row],[UnitCost]]</f>
        <v>664.5</v>
      </c>
      <c r="T685">
        <f>Table1[[#This Row],[OrderQuantity]]*Table1[[#This Row],[UnitPrice]]*(1-Table1[[#This Row],[DiscountApplied]]) - (Table1[[#This Row],[OrderQuantity]]*Table1[[#This Row],[UnitCost]])</f>
        <v>443.01000000000022</v>
      </c>
      <c r="U685">
        <f>DATEDIF(Table1[[#This Row],[ShipDate]],Table1[[#This Row],[DeliveryDate]],"d")</f>
        <v>10</v>
      </c>
      <c r="V685" t="str">
        <f t="shared" si="21"/>
        <v>Late</v>
      </c>
    </row>
    <row r="686" spans="2:22" x14ac:dyDescent="0.3">
      <c r="B686" t="str">
        <f t="shared" si="20"/>
        <v>SO-000785</v>
      </c>
      <c r="C686" t="s">
        <v>19</v>
      </c>
      <c r="D686" t="s">
        <v>20</v>
      </c>
      <c r="E686" s="1">
        <v>43200</v>
      </c>
      <c r="F686" s="1">
        <v>43330</v>
      </c>
      <c r="G686" s="1">
        <v>43349</v>
      </c>
      <c r="H686" s="1">
        <v>43350</v>
      </c>
      <c r="I686" t="s">
        <v>18</v>
      </c>
      <c r="J686">
        <v>16</v>
      </c>
      <c r="K686">
        <v>30</v>
      </c>
      <c r="L686">
        <v>139</v>
      </c>
      <c r="M686">
        <v>11</v>
      </c>
      <c r="N686">
        <v>2</v>
      </c>
      <c r="O686">
        <v>0.08</v>
      </c>
      <c r="P686">
        <v>1681.7</v>
      </c>
      <c r="Q686">
        <v>3363.4</v>
      </c>
      <c r="R686">
        <f>Table1[[#This Row],[OrderQuantity]]*Table1[[#This Row],[UnitPrice]]</f>
        <v>6726.8</v>
      </c>
      <c r="S686">
        <f>Table1[[#This Row],[OrderQuantity]]*Table1[[#This Row],[UnitCost]]</f>
        <v>3363.4</v>
      </c>
      <c r="T686">
        <f>Table1[[#This Row],[OrderQuantity]]*Table1[[#This Row],[UnitPrice]]*(1-Table1[[#This Row],[DiscountApplied]]) - (Table1[[#This Row],[OrderQuantity]]*Table1[[#This Row],[UnitCost]])</f>
        <v>2825.2560000000008</v>
      </c>
      <c r="U686">
        <f>DATEDIF(Table1[[#This Row],[ShipDate]],Table1[[#This Row],[DeliveryDate]],"d")</f>
        <v>1</v>
      </c>
      <c r="V686" t="str">
        <f t="shared" si="21"/>
        <v>On Time</v>
      </c>
    </row>
    <row r="687" spans="2:22" x14ac:dyDescent="0.3">
      <c r="B687" t="str">
        <f t="shared" si="20"/>
        <v>SO-000786</v>
      </c>
      <c r="C687" t="s">
        <v>16</v>
      </c>
      <c r="D687" t="s">
        <v>24</v>
      </c>
      <c r="E687" s="1">
        <v>43200</v>
      </c>
      <c r="F687" s="1">
        <v>43330</v>
      </c>
      <c r="G687" s="1">
        <v>43342</v>
      </c>
      <c r="H687" s="1">
        <v>43348</v>
      </c>
      <c r="I687" t="s">
        <v>18</v>
      </c>
      <c r="J687">
        <v>9</v>
      </c>
      <c r="K687">
        <v>31</v>
      </c>
      <c r="L687">
        <v>51</v>
      </c>
      <c r="M687">
        <v>40</v>
      </c>
      <c r="N687">
        <v>5</v>
      </c>
      <c r="O687">
        <v>0.08</v>
      </c>
      <c r="P687">
        <v>2406.64</v>
      </c>
      <c r="Q687">
        <v>3008.3</v>
      </c>
      <c r="R687">
        <f>Table1[[#This Row],[OrderQuantity]]*Table1[[#This Row],[UnitPrice]]</f>
        <v>15041.5</v>
      </c>
      <c r="S687">
        <f>Table1[[#This Row],[OrderQuantity]]*Table1[[#This Row],[UnitCost]]</f>
        <v>12033.199999999999</v>
      </c>
      <c r="T687">
        <f>Table1[[#This Row],[OrderQuantity]]*Table1[[#This Row],[UnitPrice]]*(1-Table1[[#This Row],[DiscountApplied]]) - (Table1[[#This Row],[OrderQuantity]]*Table1[[#This Row],[UnitCost]])</f>
        <v>1804.9800000000014</v>
      </c>
      <c r="U687">
        <f>DATEDIF(Table1[[#This Row],[ShipDate]],Table1[[#This Row],[DeliveryDate]],"d")</f>
        <v>6</v>
      </c>
      <c r="V687" t="str">
        <f t="shared" si="21"/>
        <v>On Time</v>
      </c>
    </row>
    <row r="688" spans="2:22" x14ac:dyDescent="0.3">
      <c r="B688" t="str">
        <f t="shared" si="20"/>
        <v>SO-000787</v>
      </c>
      <c r="C688" t="s">
        <v>16</v>
      </c>
      <c r="D688" t="s">
        <v>17</v>
      </c>
      <c r="E688" s="1">
        <v>43200</v>
      </c>
      <c r="F688" s="1">
        <v>43330</v>
      </c>
      <c r="G688" s="1">
        <v>43352</v>
      </c>
      <c r="H688" s="1">
        <v>43354</v>
      </c>
      <c r="I688" t="s">
        <v>18</v>
      </c>
      <c r="J688">
        <v>8</v>
      </c>
      <c r="K688">
        <v>4</v>
      </c>
      <c r="L688">
        <v>241</v>
      </c>
      <c r="M688">
        <v>27</v>
      </c>
      <c r="N688">
        <v>1</v>
      </c>
      <c r="O688">
        <v>0.08</v>
      </c>
      <c r="P688">
        <v>2230.3000000000002</v>
      </c>
      <c r="Q688">
        <v>3055.2</v>
      </c>
      <c r="R688">
        <f>Table1[[#This Row],[OrderQuantity]]*Table1[[#This Row],[UnitPrice]]</f>
        <v>3055.2</v>
      </c>
      <c r="S688">
        <f>Table1[[#This Row],[OrderQuantity]]*Table1[[#This Row],[UnitCost]]</f>
        <v>2230.3000000000002</v>
      </c>
      <c r="T688">
        <f>Table1[[#This Row],[OrderQuantity]]*Table1[[#This Row],[UnitPrice]]*(1-Table1[[#This Row],[DiscountApplied]]) - (Table1[[#This Row],[OrderQuantity]]*Table1[[#This Row],[UnitCost]])</f>
        <v>580.48399999999992</v>
      </c>
      <c r="U688">
        <f>DATEDIF(Table1[[#This Row],[ShipDate]],Table1[[#This Row],[DeliveryDate]],"d")</f>
        <v>2</v>
      </c>
      <c r="V688" t="str">
        <f t="shared" si="21"/>
        <v>On Time</v>
      </c>
    </row>
    <row r="689" spans="2:22" x14ac:dyDescent="0.3">
      <c r="B689" t="str">
        <f t="shared" si="20"/>
        <v>SO-000788</v>
      </c>
      <c r="C689" t="s">
        <v>22</v>
      </c>
      <c r="D689" t="s">
        <v>24</v>
      </c>
      <c r="E689" s="1">
        <v>43200</v>
      </c>
      <c r="F689" s="1">
        <v>43330</v>
      </c>
      <c r="G689" s="1">
        <v>43340</v>
      </c>
      <c r="H689" s="1">
        <v>43345</v>
      </c>
      <c r="I689" t="s">
        <v>18</v>
      </c>
      <c r="J689">
        <v>26</v>
      </c>
      <c r="K689">
        <v>3</v>
      </c>
      <c r="L689">
        <v>57</v>
      </c>
      <c r="M689">
        <v>17</v>
      </c>
      <c r="N689">
        <v>8</v>
      </c>
      <c r="O689">
        <v>0.1</v>
      </c>
      <c r="P689">
        <v>629.4</v>
      </c>
      <c r="Q689">
        <v>1031.8</v>
      </c>
      <c r="R689">
        <f>Table1[[#This Row],[OrderQuantity]]*Table1[[#This Row],[UnitPrice]]</f>
        <v>8254.4</v>
      </c>
      <c r="S689">
        <f>Table1[[#This Row],[OrderQuantity]]*Table1[[#This Row],[UnitCost]]</f>
        <v>5035.2</v>
      </c>
      <c r="T689">
        <f>Table1[[#This Row],[OrderQuantity]]*Table1[[#This Row],[UnitPrice]]*(1-Table1[[#This Row],[DiscountApplied]]) - (Table1[[#This Row],[OrderQuantity]]*Table1[[#This Row],[UnitCost]])</f>
        <v>2393.7600000000002</v>
      </c>
      <c r="U689">
        <f>DATEDIF(Table1[[#This Row],[ShipDate]],Table1[[#This Row],[DeliveryDate]],"d")</f>
        <v>5</v>
      </c>
      <c r="V689" t="str">
        <f t="shared" si="21"/>
        <v>On Time</v>
      </c>
    </row>
    <row r="690" spans="2:22" x14ac:dyDescent="0.3">
      <c r="B690" t="str">
        <f t="shared" si="20"/>
        <v>SO-000789</v>
      </c>
      <c r="C690" t="s">
        <v>21</v>
      </c>
      <c r="D690" t="s">
        <v>26</v>
      </c>
      <c r="E690" s="1">
        <v>43200</v>
      </c>
      <c r="F690" s="1">
        <v>43330</v>
      </c>
      <c r="G690" s="1">
        <v>43346</v>
      </c>
      <c r="H690" s="1">
        <v>43351</v>
      </c>
      <c r="I690" t="s">
        <v>18</v>
      </c>
      <c r="J690">
        <v>21</v>
      </c>
      <c r="K690">
        <v>8</v>
      </c>
      <c r="L690">
        <v>73</v>
      </c>
      <c r="M690">
        <v>3</v>
      </c>
      <c r="N690">
        <v>7</v>
      </c>
      <c r="O690">
        <v>0.05</v>
      </c>
      <c r="P690">
        <v>2127.38</v>
      </c>
      <c r="Q690">
        <v>3939.6</v>
      </c>
      <c r="R690">
        <f>Table1[[#This Row],[OrderQuantity]]*Table1[[#This Row],[UnitPrice]]</f>
        <v>27577.200000000001</v>
      </c>
      <c r="S690">
        <f>Table1[[#This Row],[OrderQuantity]]*Table1[[#This Row],[UnitCost]]</f>
        <v>14891.66</v>
      </c>
      <c r="T690">
        <f>Table1[[#This Row],[OrderQuantity]]*Table1[[#This Row],[UnitPrice]]*(1-Table1[[#This Row],[DiscountApplied]]) - (Table1[[#This Row],[OrderQuantity]]*Table1[[#This Row],[UnitCost]])</f>
        <v>11306.68</v>
      </c>
      <c r="U690">
        <f>DATEDIF(Table1[[#This Row],[ShipDate]],Table1[[#This Row],[DeliveryDate]],"d")</f>
        <v>5</v>
      </c>
      <c r="V690" t="str">
        <f t="shared" si="21"/>
        <v>On Time</v>
      </c>
    </row>
    <row r="691" spans="2:22" x14ac:dyDescent="0.3">
      <c r="B691" t="str">
        <f t="shared" si="20"/>
        <v>SO-000790</v>
      </c>
      <c r="C691" t="s">
        <v>21</v>
      </c>
      <c r="D691" t="s">
        <v>20</v>
      </c>
      <c r="E691" s="1">
        <v>43200</v>
      </c>
      <c r="F691" s="1">
        <v>43330</v>
      </c>
      <c r="G691" s="1">
        <v>43343</v>
      </c>
      <c r="H691" s="1">
        <v>43352</v>
      </c>
      <c r="I691" t="s">
        <v>18</v>
      </c>
      <c r="J691">
        <v>23</v>
      </c>
      <c r="K691">
        <v>13</v>
      </c>
      <c r="L691">
        <v>138</v>
      </c>
      <c r="M691">
        <v>41</v>
      </c>
      <c r="N691">
        <v>4</v>
      </c>
      <c r="O691">
        <v>0.08</v>
      </c>
      <c r="P691">
        <v>2720.2</v>
      </c>
      <c r="Q691">
        <v>3886</v>
      </c>
      <c r="R691">
        <f>Table1[[#This Row],[OrderQuantity]]*Table1[[#This Row],[UnitPrice]]</f>
        <v>15544</v>
      </c>
      <c r="S691">
        <f>Table1[[#This Row],[OrderQuantity]]*Table1[[#This Row],[UnitCost]]</f>
        <v>10880.8</v>
      </c>
      <c r="T691">
        <f>Table1[[#This Row],[OrderQuantity]]*Table1[[#This Row],[UnitPrice]]*(1-Table1[[#This Row],[DiscountApplied]]) - (Table1[[#This Row],[OrderQuantity]]*Table1[[#This Row],[UnitCost]])</f>
        <v>3419.6800000000021</v>
      </c>
      <c r="U691">
        <f>DATEDIF(Table1[[#This Row],[ShipDate]],Table1[[#This Row],[DeliveryDate]],"d")</f>
        <v>9</v>
      </c>
      <c r="V691" t="str">
        <f t="shared" si="21"/>
        <v>Late</v>
      </c>
    </row>
    <row r="692" spans="2:22" x14ac:dyDescent="0.3">
      <c r="B692" t="str">
        <f t="shared" si="20"/>
        <v>SO-000791</v>
      </c>
      <c r="C692" t="s">
        <v>16</v>
      </c>
      <c r="D692" t="s">
        <v>24</v>
      </c>
      <c r="E692" s="1">
        <v>43200</v>
      </c>
      <c r="F692" s="1">
        <v>43330</v>
      </c>
      <c r="G692" s="1">
        <v>43347</v>
      </c>
      <c r="H692" s="1">
        <v>43350</v>
      </c>
      <c r="I692" t="s">
        <v>18</v>
      </c>
      <c r="J692">
        <v>1</v>
      </c>
      <c r="K692">
        <v>20</v>
      </c>
      <c r="L692">
        <v>36</v>
      </c>
      <c r="M692">
        <v>4</v>
      </c>
      <c r="N692">
        <v>2</v>
      </c>
      <c r="O692">
        <v>0.05</v>
      </c>
      <c r="P692">
        <v>1896.37</v>
      </c>
      <c r="Q692">
        <v>3108.8</v>
      </c>
      <c r="R692">
        <f>Table1[[#This Row],[OrderQuantity]]*Table1[[#This Row],[UnitPrice]]</f>
        <v>6217.6</v>
      </c>
      <c r="S692">
        <f>Table1[[#This Row],[OrderQuantity]]*Table1[[#This Row],[UnitCost]]</f>
        <v>3792.74</v>
      </c>
      <c r="T692">
        <f>Table1[[#This Row],[OrderQuantity]]*Table1[[#This Row],[UnitPrice]]*(1-Table1[[#This Row],[DiscountApplied]]) - (Table1[[#This Row],[OrderQuantity]]*Table1[[#This Row],[UnitCost]])</f>
        <v>2113.9800000000005</v>
      </c>
      <c r="U692">
        <f>DATEDIF(Table1[[#This Row],[ShipDate]],Table1[[#This Row],[DeliveryDate]],"d")</f>
        <v>3</v>
      </c>
      <c r="V692" t="str">
        <f t="shared" si="21"/>
        <v>On Time</v>
      </c>
    </row>
    <row r="693" spans="2:22" x14ac:dyDescent="0.3">
      <c r="B693" t="str">
        <f t="shared" si="20"/>
        <v>SO-000792</v>
      </c>
      <c r="C693" t="s">
        <v>19</v>
      </c>
      <c r="D693" t="s">
        <v>17</v>
      </c>
      <c r="E693" s="1">
        <v>43200</v>
      </c>
      <c r="F693" s="1">
        <v>43330</v>
      </c>
      <c r="G693" s="1">
        <v>43358</v>
      </c>
      <c r="H693" s="1">
        <v>43364</v>
      </c>
      <c r="I693" t="s">
        <v>18</v>
      </c>
      <c r="J693">
        <v>12</v>
      </c>
      <c r="K693">
        <v>30</v>
      </c>
      <c r="L693">
        <v>226</v>
      </c>
      <c r="M693">
        <v>11</v>
      </c>
      <c r="N693">
        <v>1</v>
      </c>
      <c r="O693">
        <v>0.08</v>
      </c>
      <c r="P693">
        <v>505.85</v>
      </c>
      <c r="Q693">
        <v>1011.7</v>
      </c>
      <c r="R693">
        <f>Table1[[#This Row],[OrderQuantity]]*Table1[[#This Row],[UnitPrice]]</f>
        <v>1011.7</v>
      </c>
      <c r="S693">
        <f>Table1[[#This Row],[OrderQuantity]]*Table1[[#This Row],[UnitCost]]</f>
        <v>505.85</v>
      </c>
      <c r="T693">
        <f>Table1[[#This Row],[OrderQuantity]]*Table1[[#This Row],[UnitPrice]]*(1-Table1[[#This Row],[DiscountApplied]]) - (Table1[[#This Row],[OrderQuantity]]*Table1[[#This Row],[UnitCost]])</f>
        <v>424.9140000000001</v>
      </c>
      <c r="U693">
        <f>DATEDIF(Table1[[#This Row],[ShipDate]],Table1[[#This Row],[DeliveryDate]],"d")</f>
        <v>6</v>
      </c>
      <c r="V693" t="str">
        <f t="shared" si="21"/>
        <v>On Time</v>
      </c>
    </row>
    <row r="694" spans="2:22" x14ac:dyDescent="0.3">
      <c r="B694" t="str">
        <f t="shared" si="20"/>
        <v>SO-000793</v>
      </c>
      <c r="C694" t="s">
        <v>19</v>
      </c>
      <c r="D694" t="s">
        <v>17</v>
      </c>
      <c r="E694" s="1">
        <v>43200</v>
      </c>
      <c r="F694" s="1">
        <v>43330</v>
      </c>
      <c r="G694" s="1">
        <v>43358</v>
      </c>
      <c r="H694" s="1">
        <v>43366</v>
      </c>
      <c r="I694" t="s">
        <v>18</v>
      </c>
      <c r="J694">
        <v>12</v>
      </c>
      <c r="K694">
        <v>15</v>
      </c>
      <c r="L694">
        <v>258</v>
      </c>
      <c r="M694">
        <v>19</v>
      </c>
      <c r="N694">
        <v>5</v>
      </c>
      <c r="O694">
        <v>0.3</v>
      </c>
      <c r="P694">
        <v>1327.4</v>
      </c>
      <c r="Q694">
        <v>2552.6999999999998</v>
      </c>
      <c r="R694">
        <f>Table1[[#This Row],[OrderQuantity]]*Table1[[#This Row],[UnitPrice]]</f>
        <v>12763.5</v>
      </c>
      <c r="S694">
        <f>Table1[[#This Row],[OrderQuantity]]*Table1[[#This Row],[UnitCost]]</f>
        <v>6637</v>
      </c>
      <c r="T694">
        <f>Table1[[#This Row],[OrderQuantity]]*Table1[[#This Row],[UnitPrice]]*(1-Table1[[#This Row],[DiscountApplied]]) - (Table1[[#This Row],[OrderQuantity]]*Table1[[#This Row],[UnitCost]])</f>
        <v>2297.4499999999989</v>
      </c>
      <c r="U694">
        <f>DATEDIF(Table1[[#This Row],[ShipDate]],Table1[[#This Row],[DeliveryDate]],"d")</f>
        <v>8</v>
      </c>
      <c r="V694" t="str">
        <f t="shared" si="21"/>
        <v>Late</v>
      </c>
    </row>
    <row r="695" spans="2:22" x14ac:dyDescent="0.3">
      <c r="B695" t="str">
        <f t="shared" si="20"/>
        <v>SO-000794</v>
      </c>
      <c r="C695" t="s">
        <v>16</v>
      </c>
      <c r="D695" t="s">
        <v>20</v>
      </c>
      <c r="E695" s="1">
        <v>43200</v>
      </c>
      <c r="F695" s="1">
        <v>43330</v>
      </c>
      <c r="G695" s="1">
        <v>43357</v>
      </c>
      <c r="H695" s="1">
        <v>43360</v>
      </c>
      <c r="I695" t="s">
        <v>18</v>
      </c>
      <c r="J695">
        <v>10</v>
      </c>
      <c r="K695">
        <v>42</v>
      </c>
      <c r="L695">
        <v>162</v>
      </c>
      <c r="M695">
        <v>17</v>
      </c>
      <c r="N695">
        <v>5</v>
      </c>
      <c r="O695">
        <v>0.1</v>
      </c>
      <c r="P695">
        <v>954.75</v>
      </c>
      <c r="Q695">
        <v>1675</v>
      </c>
      <c r="R695">
        <f>Table1[[#This Row],[OrderQuantity]]*Table1[[#This Row],[UnitPrice]]</f>
        <v>8375</v>
      </c>
      <c r="S695">
        <f>Table1[[#This Row],[OrderQuantity]]*Table1[[#This Row],[UnitCost]]</f>
        <v>4773.75</v>
      </c>
      <c r="T695">
        <f>Table1[[#This Row],[OrderQuantity]]*Table1[[#This Row],[UnitPrice]]*(1-Table1[[#This Row],[DiscountApplied]]) - (Table1[[#This Row],[OrderQuantity]]*Table1[[#This Row],[UnitCost]])</f>
        <v>2763.75</v>
      </c>
      <c r="U695">
        <f>DATEDIF(Table1[[#This Row],[ShipDate]],Table1[[#This Row],[DeliveryDate]],"d")</f>
        <v>3</v>
      </c>
      <c r="V695" t="str">
        <f t="shared" si="21"/>
        <v>On Time</v>
      </c>
    </row>
    <row r="696" spans="2:22" x14ac:dyDescent="0.3">
      <c r="B696" t="str">
        <f t="shared" si="20"/>
        <v>SO-000795</v>
      </c>
      <c r="C696" t="s">
        <v>21</v>
      </c>
      <c r="D696" t="s">
        <v>20</v>
      </c>
      <c r="E696" s="1">
        <v>43200</v>
      </c>
      <c r="F696" s="1">
        <v>43331</v>
      </c>
      <c r="G696" s="1">
        <v>43351</v>
      </c>
      <c r="H696" s="1">
        <v>43353</v>
      </c>
      <c r="I696" t="s">
        <v>18</v>
      </c>
      <c r="J696">
        <v>24</v>
      </c>
      <c r="K696">
        <v>45</v>
      </c>
      <c r="L696">
        <v>155</v>
      </c>
      <c r="M696">
        <v>20</v>
      </c>
      <c r="N696">
        <v>5</v>
      </c>
      <c r="O696">
        <v>0.05</v>
      </c>
      <c r="P696">
        <v>831.47</v>
      </c>
      <c r="Q696">
        <v>1139</v>
      </c>
      <c r="R696">
        <f>Table1[[#This Row],[OrderQuantity]]*Table1[[#This Row],[UnitPrice]]</f>
        <v>5695</v>
      </c>
      <c r="S696">
        <f>Table1[[#This Row],[OrderQuantity]]*Table1[[#This Row],[UnitCost]]</f>
        <v>4157.3500000000004</v>
      </c>
      <c r="T696">
        <f>Table1[[#This Row],[OrderQuantity]]*Table1[[#This Row],[UnitPrice]]*(1-Table1[[#This Row],[DiscountApplied]]) - (Table1[[#This Row],[OrderQuantity]]*Table1[[#This Row],[UnitCost]])</f>
        <v>1252.8999999999996</v>
      </c>
      <c r="U696">
        <f>DATEDIF(Table1[[#This Row],[ShipDate]],Table1[[#This Row],[DeliveryDate]],"d")</f>
        <v>2</v>
      </c>
      <c r="V696" t="str">
        <f t="shared" si="21"/>
        <v>On Time</v>
      </c>
    </row>
    <row r="697" spans="2:22" x14ac:dyDescent="0.3">
      <c r="B697" t="str">
        <f t="shared" si="20"/>
        <v>SO-000796</v>
      </c>
      <c r="C697" t="s">
        <v>22</v>
      </c>
      <c r="D697" t="s">
        <v>20</v>
      </c>
      <c r="E697" s="1">
        <v>43200</v>
      </c>
      <c r="F697" s="1">
        <v>43331</v>
      </c>
      <c r="G697" s="1">
        <v>43338</v>
      </c>
      <c r="H697" s="1">
        <v>43343</v>
      </c>
      <c r="I697" t="s">
        <v>18</v>
      </c>
      <c r="J697">
        <v>25</v>
      </c>
      <c r="K697">
        <v>27</v>
      </c>
      <c r="L697">
        <v>124</v>
      </c>
      <c r="M697">
        <v>46</v>
      </c>
      <c r="N697">
        <v>7</v>
      </c>
      <c r="O697">
        <v>0.4</v>
      </c>
      <c r="P697">
        <v>3802.92</v>
      </c>
      <c r="Q697">
        <v>6338.2</v>
      </c>
      <c r="R697">
        <f>Table1[[#This Row],[OrderQuantity]]*Table1[[#This Row],[UnitPrice]]</f>
        <v>44367.4</v>
      </c>
      <c r="S697">
        <f>Table1[[#This Row],[OrderQuantity]]*Table1[[#This Row],[UnitCost]]</f>
        <v>26620.440000000002</v>
      </c>
      <c r="T697">
        <f>Table1[[#This Row],[OrderQuantity]]*Table1[[#This Row],[UnitPrice]]*(1-Table1[[#This Row],[DiscountApplied]]) - (Table1[[#This Row],[OrderQuantity]]*Table1[[#This Row],[UnitCost]])</f>
        <v>0</v>
      </c>
      <c r="U697">
        <f>DATEDIF(Table1[[#This Row],[ShipDate]],Table1[[#This Row],[DeliveryDate]],"d")</f>
        <v>5</v>
      </c>
      <c r="V697" t="str">
        <f t="shared" si="21"/>
        <v>On Time</v>
      </c>
    </row>
    <row r="698" spans="2:22" x14ac:dyDescent="0.3">
      <c r="B698" t="str">
        <f t="shared" si="20"/>
        <v>SO-000797</v>
      </c>
      <c r="C698" t="s">
        <v>19</v>
      </c>
      <c r="D698" t="s">
        <v>17</v>
      </c>
      <c r="E698" s="1">
        <v>43200</v>
      </c>
      <c r="F698" s="1">
        <v>43331</v>
      </c>
      <c r="G698" s="1">
        <v>43340</v>
      </c>
      <c r="H698" s="1">
        <v>43350</v>
      </c>
      <c r="I698" t="s">
        <v>18</v>
      </c>
      <c r="J698">
        <v>16</v>
      </c>
      <c r="K698">
        <v>20</v>
      </c>
      <c r="L698">
        <v>258</v>
      </c>
      <c r="M698">
        <v>2</v>
      </c>
      <c r="N698">
        <v>3</v>
      </c>
      <c r="O698">
        <v>0.05</v>
      </c>
      <c r="P698">
        <v>1874.12</v>
      </c>
      <c r="Q698">
        <v>2231.1</v>
      </c>
      <c r="R698">
        <f>Table1[[#This Row],[OrderQuantity]]*Table1[[#This Row],[UnitPrice]]</f>
        <v>6693.2999999999993</v>
      </c>
      <c r="S698">
        <f>Table1[[#This Row],[OrderQuantity]]*Table1[[#This Row],[UnitCost]]</f>
        <v>5622.36</v>
      </c>
      <c r="T698">
        <f>Table1[[#This Row],[OrderQuantity]]*Table1[[#This Row],[UnitPrice]]*(1-Table1[[#This Row],[DiscountApplied]]) - (Table1[[#This Row],[OrderQuantity]]*Table1[[#This Row],[UnitCost]])</f>
        <v>736.27499999999964</v>
      </c>
      <c r="U698">
        <f>DATEDIF(Table1[[#This Row],[ShipDate]],Table1[[#This Row],[DeliveryDate]],"d")</f>
        <v>10</v>
      </c>
      <c r="V698" t="str">
        <f t="shared" si="21"/>
        <v>Late</v>
      </c>
    </row>
    <row r="699" spans="2:22" x14ac:dyDescent="0.3">
      <c r="B699" t="str">
        <f t="shared" si="20"/>
        <v>SO-000798</v>
      </c>
      <c r="C699" t="s">
        <v>21</v>
      </c>
      <c r="D699" t="s">
        <v>26</v>
      </c>
      <c r="E699" s="1">
        <v>43200</v>
      </c>
      <c r="F699" s="1">
        <v>43331</v>
      </c>
      <c r="G699" s="1">
        <v>43348</v>
      </c>
      <c r="H699" s="1">
        <v>43351</v>
      </c>
      <c r="I699" t="s">
        <v>18</v>
      </c>
      <c r="J699">
        <v>21</v>
      </c>
      <c r="K699">
        <v>1</v>
      </c>
      <c r="L699">
        <v>79</v>
      </c>
      <c r="M699">
        <v>42</v>
      </c>
      <c r="N699">
        <v>6</v>
      </c>
      <c r="O699">
        <v>0.2</v>
      </c>
      <c r="P699">
        <v>1525.59</v>
      </c>
      <c r="Q699">
        <v>2311.5</v>
      </c>
      <c r="R699">
        <f>Table1[[#This Row],[OrderQuantity]]*Table1[[#This Row],[UnitPrice]]</f>
        <v>13869</v>
      </c>
      <c r="S699">
        <f>Table1[[#This Row],[OrderQuantity]]*Table1[[#This Row],[UnitCost]]</f>
        <v>9153.5399999999991</v>
      </c>
      <c r="T699">
        <f>Table1[[#This Row],[OrderQuantity]]*Table1[[#This Row],[UnitPrice]]*(1-Table1[[#This Row],[DiscountApplied]]) - (Table1[[#This Row],[OrderQuantity]]*Table1[[#This Row],[UnitCost]])</f>
        <v>1941.6600000000017</v>
      </c>
      <c r="U699">
        <f>DATEDIF(Table1[[#This Row],[ShipDate]],Table1[[#This Row],[DeliveryDate]],"d")</f>
        <v>3</v>
      </c>
      <c r="V699" t="str">
        <f t="shared" si="21"/>
        <v>On Time</v>
      </c>
    </row>
    <row r="700" spans="2:22" x14ac:dyDescent="0.3">
      <c r="B700" t="str">
        <f t="shared" si="20"/>
        <v>SO-000799</v>
      </c>
      <c r="C700" t="s">
        <v>19</v>
      </c>
      <c r="D700" t="s">
        <v>24</v>
      </c>
      <c r="E700" s="1">
        <v>43200</v>
      </c>
      <c r="F700" s="1">
        <v>43331</v>
      </c>
      <c r="G700" s="1">
        <v>43352</v>
      </c>
      <c r="H700" s="1">
        <v>43355</v>
      </c>
      <c r="I700" t="s">
        <v>18</v>
      </c>
      <c r="J700">
        <v>19</v>
      </c>
      <c r="K700">
        <v>13</v>
      </c>
      <c r="L700">
        <v>17</v>
      </c>
      <c r="M700">
        <v>33</v>
      </c>
      <c r="N700">
        <v>7</v>
      </c>
      <c r="O700">
        <v>0.05</v>
      </c>
      <c r="P700">
        <v>2835.98</v>
      </c>
      <c r="Q700">
        <v>3832.4</v>
      </c>
      <c r="R700">
        <f>Table1[[#This Row],[OrderQuantity]]*Table1[[#This Row],[UnitPrice]]</f>
        <v>26826.799999999999</v>
      </c>
      <c r="S700">
        <f>Table1[[#This Row],[OrderQuantity]]*Table1[[#This Row],[UnitCost]]</f>
        <v>19851.86</v>
      </c>
      <c r="T700">
        <f>Table1[[#This Row],[OrderQuantity]]*Table1[[#This Row],[UnitPrice]]*(1-Table1[[#This Row],[DiscountApplied]]) - (Table1[[#This Row],[OrderQuantity]]*Table1[[#This Row],[UnitCost]])</f>
        <v>5633.5999999999985</v>
      </c>
      <c r="U700">
        <f>DATEDIF(Table1[[#This Row],[ShipDate]],Table1[[#This Row],[DeliveryDate]],"d")</f>
        <v>3</v>
      </c>
      <c r="V700" t="str">
        <f t="shared" si="21"/>
        <v>On Time</v>
      </c>
    </row>
    <row r="701" spans="2:22" x14ac:dyDescent="0.3">
      <c r="B701" t="str">
        <f t="shared" si="20"/>
        <v>SO-000800</v>
      </c>
      <c r="C701" t="s">
        <v>19</v>
      </c>
      <c r="D701" t="s">
        <v>23</v>
      </c>
      <c r="E701" s="1">
        <v>43200</v>
      </c>
      <c r="F701" s="1">
        <v>43331</v>
      </c>
      <c r="G701" s="1">
        <v>43349</v>
      </c>
      <c r="H701" s="1">
        <v>43355</v>
      </c>
      <c r="I701" t="s">
        <v>18</v>
      </c>
      <c r="J701">
        <v>16</v>
      </c>
      <c r="K701">
        <v>9</v>
      </c>
      <c r="L701">
        <v>326</v>
      </c>
      <c r="M701">
        <v>39</v>
      </c>
      <c r="N701">
        <v>6</v>
      </c>
      <c r="O701">
        <v>0.1</v>
      </c>
      <c r="P701">
        <v>793.95</v>
      </c>
      <c r="Q701">
        <v>1005</v>
      </c>
      <c r="R701">
        <f>Table1[[#This Row],[OrderQuantity]]*Table1[[#This Row],[UnitPrice]]</f>
        <v>6030</v>
      </c>
      <c r="S701">
        <f>Table1[[#This Row],[OrderQuantity]]*Table1[[#This Row],[UnitCost]]</f>
        <v>4763.7000000000007</v>
      </c>
      <c r="T701">
        <f>Table1[[#This Row],[OrderQuantity]]*Table1[[#This Row],[UnitPrice]]*(1-Table1[[#This Row],[DiscountApplied]]) - (Table1[[#This Row],[OrderQuantity]]*Table1[[#This Row],[UnitCost]])</f>
        <v>663.29999999999927</v>
      </c>
      <c r="U701">
        <f>DATEDIF(Table1[[#This Row],[ShipDate]],Table1[[#This Row],[DeliveryDate]],"d")</f>
        <v>6</v>
      </c>
      <c r="V701" t="str">
        <f t="shared" si="21"/>
        <v>On Time</v>
      </c>
    </row>
    <row r="702" spans="2:22" x14ac:dyDescent="0.3">
      <c r="B702" t="str">
        <f t="shared" si="20"/>
        <v>SO-000801</v>
      </c>
      <c r="C702" t="s">
        <v>16</v>
      </c>
      <c r="D702" t="s">
        <v>24</v>
      </c>
      <c r="E702" s="1">
        <v>43200</v>
      </c>
      <c r="F702" s="1">
        <v>43331</v>
      </c>
      <c r="G702" s="1">
        <v>43336</v>
      </c>
      <c r="H702" s="1">
        <v>43343</v>
      </c>
      <c r="I702" t="s">
        <v>18</v>
      </c>
      <c r="J702">
        <v>5</v>
      </c>
      <c r="K702">
        <v>33</v>
      </c>
      <c r="L702">
        <v>16</v>
      </c>
      <c r="M702">
        <v>34</v>
      </c>
      <c r="N702">
        <v>8</v>
      </c>
      <c r="O702">
        <v>0.15</v>
      </c>
      <c r="P702">
        <v>671.14</v>
      </c>
      <c r="Q702">
        <v>1065.3</v>
      </c>
      <c r="R702">
        <f>Table1[[#This Row],[OrderQuantity]]*Table1[[#This Row],[UnitPrice]]</f>
        <v>8522.4</v>
      </c>
      <c r="S702">
        <f>Table1[[#This Row],[OrderQuantity]]*Table1[[#This Row],[UnitCost]]</f>
        <v>5369.12</v>
      </c>
      <c r="T702">
        <f>Table1[[#This Row],[OrderQuantity]]*Table1[[#This Row],[UnitPrice]]*(1-Table1[[#This Row],[DiscountApplied]]) - (Table1[[#This Row],[OrderQuantity]]*Table1[[#This Row],[UnitCost]])</f>
        <v>1874.9199999999992</v>
      </c>
      <c r="U702">
        <f>DATEDIF(Table1[[#This Row],[ShipDate]],Table1[[#This Row],[DeliveryDate]],"d")</f>
        <v>7</v>
      </c>
      <c r="V702" t="str">
        <f t="shared" si="21"/>
        <v>On Time</v>
      </c>
    </row>
    <row r="703" spans="2:22" x14ac:dyDescent="0.3">
      <c r="B703" t="str">
        <f t="shared" si="20"/>
        <v>SO-000802</v>
      </c>
      <c r="C703" t="s">
        <v>16</v>
      </c>
      <c r="D703" t="s">
        <v>20</v>
      </c>
      <c r="E703" s="1">
        <v>43200</v>
      </c>
      <c r="F703" s="1">
        <v>43331</v>
      </c>
      <c r="G703" s="1">
        <v>43349</v>
      </c>
      <c r="H703" s="1">
        <v>43358</v>
      </c>
      <c r="I703" t="s">
        <v>18</v>
      </c>
      <c r="J703">
        <v>11</v>
      </c>
      <c r="K703">
        <v>50</v>
      </c>
      <c r="L703">
        <v>169</v>
      </c>
      <c r="M703">
        <v>16</v>
      </c>
      <c r="N703">
        <v>3</v>
      </c>
      <c r="O703">
        <v>0.1</v>
      </c>
      <c r="P703">
        <v>1454.84</v>
      </c>
      <c r="Q703">
        <v>1889.4</v>
      </c>
      <c r="R703">
        <f>Table1[[#This Row],[OrderQuantity]]*Table1[[#This Row],[UnitPrice]]</f>
        <v>5668.2000000000007</v>
      </c>
      <c r="S703">
        <f>Table1[[#This Row],[OrderQuantity]]*Table1[[#This Row],[UnitCost]]</f>
        <v>4364.5199999999995</v>
      </c>
      <c r="T703">
        <f>Table1[[#This Row],[OrderQuantity]]*Table1[[#This Row],[UnitPrice]]*(1-Table1[[#This Row],[DiscountApplied]]) - (Table1[[#This Row],[OrderQuantity]]*Table1[[#This Row],[UnitCost]])</f>
        <v>736.86000000000149</v>
      </c>
      <c r="U703">
        <f>DATEDIF(Table1[[#This Row],[ShipDate]],Table1[[#This Row],[DeliveryDate]],"d")</f>
        <v>9</v>
      </c>
      <c r="V703" t="str">
        <f t="shared" si="21"/>
        <v>Late</v>
      </c>
    </row>
    <row r="704" spans="2:22" x14ac:dyDescent="0.3">
      <c r="B704" t="str">
        <f t="shared" si="20"/>
        <v>SO-000803</v>
      </c>
      <c r="C704" t="s">
        <v>19</v>
      </c>
      <c r="D704" t="s">
        <v>23</v>
      </c>
      <c r="E704" s="1">
        <v>43200</v>
      </c>
      <c r="F704" s="1">
        <v>43332</v>
      </c>
      <c r="G704" s="1">
        <v>43357</v>
      </c>
      <c r="H704" s="1">
        <v>43365</v>
      </c>
      <c r="I704" t="s">
        <v>18</v>
      </c>
      <c r="J704">
        <v>17</v>
      </c>
      <c r="K704">
        <v>16</v>
      </c>
      <c r="L704">
        <v>272</v>
      </c>
      <c r="M704">
        <v>4</v>
      </c>
      <c r="N704">
        <v>4</v>
      </c>
      <c r="O704">
        <v>0.1</v>
      </c>
      <c r="P704">
        <v>108.88</v>
      </c>
      <c r="Q704">
        <v>167.5</v>
      </c>
      <c r="R704">
        <f>Table1[[#This Row],[OrderQuantity]]*Table1[[#This Row],[UnitPrice]]</f>
        <v>670</v>
      </c>
      <c r="S704">
        <f>Table1[[#This Row],[OrderQuantity]]*Table1[[#This Row],[UnitCost]]</f>
        <v>435.52</v>
      </c>
      <c r="T704">
        <f>Table1[[#This Row],[OrderQuantity]]*Table1[[#This Row],[UnitPrice]]*(1-Table1[[#This Row],[DiscountApplied]]) - (Table1[[#This Row],[OrderQuantity]]*Table1[[#This Row],[UnitCost]])</f>
        <v>167.48000000000002</v>
      </c>
      <c r="U704">
        <f>DATEDIF(Table1[[#This Row],[ShipDate]],Table1[[#This Row],[DeliveryDate]],"d")</f>
        <v>8</v>
      </c>
      <c r="V704" t="str">
        <f t="shared" si="21"/>
        <v>Late</v>
      </c>
    </row>
    <row r="705" spans="2:22" x14ac:dyDescent="0.3">
      <c r="B705" t="str">
        <f t="shared" si="20"/>
        <v>SO-000804</v>
      </c>
      <c r="C705" t="s">
        <v>16</v>
      </c>
      <c r="D705" t="s">
        <v>23</v>
      </c>
      <c r="E705" s="1">
        <v>43200</v>
      </c>
      <c r="F705" s="1">
        <v>43332</v>
      </c>
      <c r="G705" s="1">
        <v>43346</v>
      </c>
      <c r="H705" s="1">
        <v>43353</v>
      </c>
      <c r="I705" t="s">
        <v>18</v>
      </c>
      <c r="J705">
        <v>11</v>
      </c>
      <c r="K705">
        <v>13</v>
      </c>
      <c r="L705">
        <v>278</v>
      </c>
      <c r="M705">
        <v>37</v>
      </c>
      <c r="N705">
        <v>3</v>
      </c>
      <c r="O705">
        <v>0.08</v>
      </c>
      <c r="P705">
        <v>2472.3000000000002</v>
      </c>
      <c r="Q705">
        <v>6030</v>
      </c>
      <c r="R705">
        <f>Table1[[#This Row],[OrderQuantity]]*Table1[[#This Row],[UnitPrice]]</f>
        <v>18090</v>
      </c>
      <c r="S705">
        <f>Table1[[#This Row],[OrderQuantity]]*Table1[[#This Row],[UnitCost]]</f>
        <v>7416.9000000000005</v>
      </c>
      <c r="T705">
        <f>Table1[[#This Row],[OrderQuantity]]*Table1[[#This Row],[UnitPrice]]*(1-Table1[[#This Row],[DiscountApplied]]) - (Table1[[#This Row],[OrderQuantity]]*Table1[[#This Row],[UnitCost]])</f>
        <v>9225.8999999999978</v>
      </c>
      <c r="U705">
        <f>DATEDIF(Table1[[#This Row],[ShipDate]],Table1[[#This Row],[DeliveryDate]],"d")</f>
        <v>7</v>
      </c>
      <c r="V705" t="str">
        <f t="shared" si="21"/>
        <v>On Time</v>
      </c>
    </row>
    <row r="706" spans="2:22" x14ac:dyDescent="0.3">
      <c r="B706" t="str">
        <f t="shared" ref="B706:B769" si="22">"SO-" &amp; TEXT(ROW(B706)+99,"000000")</f>
        <v>SO-000805</v>
      </c>
      <c r="C706" t="s">
        <v>16</v>
      </c>
      <c r="D706" t="s">
        <v>23</v>
      </c>
      <c r="E706" s="1">
        <v>43200</v>
      </c>
      <c r="F706" s="1">
        <v>43332</v>
      </c>
      <c r="G706" s="1">
        <v>43360</v>
      </c>
      <c r="H706" s="1">
        <v>43369</v>
      </c>
      <c r="I706" t="s">
        <v>18</v>
      </c>
      <c r="J706">
        <v>5</v>
      </c>
      <c r="K706">
        <v>44</v>
      </c>
      <c r="L706">
        <v>302</v>
      </c>
      <c r="M706">
        <v>35</v>
      </c>
      <c r="N706">
        <v>2</v>
      </c>
      <c r="O706">
        <v>0.1</v>
      </c>
      <c r="P706">
        <v>527.63</v>
      </c>
      <c r="Q706">
        <v>837.5</v>
      </c>
      <c r="R706">
        <f>Table1[[#This Row],[OrderQuantity]]*Table1[[#This Row],[UnitPrice]]</f>
        <v>1675</v>
      </c>
      <c r="S706">
        <f>Table1[[#This Row],[OrderQuantity]]*Table1[[#This Row],[UnitCost]]</f>
        <v>1055.26</v>
      </c>
      <c r="T706">
        <f>Table1[[#This Row],[OrderQuantity]]*Table1[[#This Row],[UnitPrice]]*(1-Table1[[#This Row],[DiscountApplied]]) - (Table1[[#This Row],[OrderQuantity]]*Table1[[#This Row],[UnitCost]])</f>
        <v>452.24</v>
      </c>
      <c r="U706">
        <f>DATEDIF(Table1[[#This Row],[ShipDate]],Table1[[#This Row],[DeliveryDate]],"d")</f>
        <v>9</v>
      </c>
      <c r="V706" t="str">
        <f t="shared" ref="V706:V769" si="23">IF(U706&gt;7,"Late","On Time")</f>
        <v>Late</v>
      </c>
    </row>
    <row r="707" spans="2:22" x14ac:dyDescent="0.3">
      <c r="B707" t="str">
        <f t="shared" si="22"/>
        <v>SO-000806</v>
      </c>
      <c r="C707" t="s">
        <v>16</v>
      </c>
      <c r="D707" t="s">
        <v>26</v>
      </c>
      <c r="E707" s="1">
        <v>43200</v>
      </c>
      <c r="F707" s="1">
        <v>43332</v>
      </c>
      <c r="G707" s="1">
        <v>43345</v>
      </c>
      <c r="H707" s="1">
        <v>43355</v>
      </c>
      <c r="I707" t="s">
        <v>18</v>
      </c>
      <c r="J707">
        <v>3</v>
      </c>
      <c r="K707">
        <v>7</v>
      </c>
      <c r="L707">
        <v>77</v>
      </c>
      <c r="M707">
        <v>45</v>
      </c>
      <c r="N707">
        <v>6</v>
      </c>
      <c r="O707">
        <v>0.1</v>
      </c>
      <c r="P707">
        <v>1051.5</v>
      </c>
      <c r="Q707">
        <v>1782.2</v>
      </c>
      <c r="R707">
        <f>Table1[[#This Row],[OrderQuantity]]*Table1[[#This Row],[UnitPrice]]</f>
        <v>10693.2</v>
      </c>
      <c r="S707">
        <f>Table1[[#This Row],[OrderQuantity]]*Table1[[#This Row],[UnitCost]]</f>
        <v>6309</v>
      </c>
      <c r="T707">
        <f>Table1[[#This Row],[OrderQuantity]]*Table1[[#This Row],[UnitPrice]]*(1-Table1[[#This Row],[DiscountApplied]]) - (Table1[[#This Row],[OrderQuantity]]*Table1[[#This Row],[UnitCost]])</f>
        <v>3314.880000000001</v>
      </c>
      <c r="U707">
        <f>DATEDIF(Table1[[#This Row],[ShipDate]],Table1[[#This Row],[DeliveryDate]],"d")</f>
        <v>10</v>
      </c>
      <c r="V707" t="str">
        <f t="shared" si="23"/>
        <v>Late</v>
      </c>
    </row>
    <row r="708" spans="2:22" x14ac:dyDescent="0.3">
      <c r="B708" t="str">
        <f t="shared" si="22"/>
        <v>SO-000807</v>
      </c>
      <c r="C708" t="s">
        <v>19</v>
      </c>
      <c r="D708" t="s">
        <v>20</v>
      </c>
      <c r="E708" s="1">
        <v>43200</v>
      </c>
      <c r="F708" s="1">
        <v>43332</v>
      </c>
      <c r="G708" s="1">
        <v>43353</v>
      </c>
      <c r="H708" s="1">
        <v>43359</v>
      </c>
      <c r="I708" t="s">
        <v>18</v>
      </c>
      <c r="J708">
        <v>17</v>
      </c>
      <c r="K708">
        <v>29</v>
      </c>
      <c r="L708">
        <v>173</v>
      </c>
      <c r="M708">
        <v>29</v>
      </c>
      <c r="N708">
        <v>8</v>
      </c>
      <c r="O708">
        <v>0.08</v>
      </c>
      <c r="P708">
        <v>439.25</v>
      </c>
      <c r="Q708">
        <v>998.3</v>
      </c>
      <c r="R708">
        <f>Table1[[#This Row],[OrderQuantity]]*Table1[[#This Row],[UnitPrice]]</f>
        <v>7986.4</v>
      </c>
      <c r="S708">
        <f>Table1[[#This Row],[OrderQuantity]]*Table1[[#This Row],[UnitCost]]</f>
        <v>3514</v>
      </c>
      <c r="T708">
        <f>Table1[[#This Row],[OrderQuantity]]*Table1[[#This Row],[UnitPrice]]*(1-Table1[[#This Row],[DiscountApplied]]) - (Table1[[#This Row],[OrderQuantity]]*Table1[[#This Row],[UnitCost]])</f>
        <v>3833.4880000000003</v>
      </c>
      <c r="U708">
        <f>DATEDIF(Table1[[#This Row],[ShipDate]],Table1[[#This Row],[DeliveryDate]],"d")</f>
        <v>6</v>
      </c>
      <c r="V708" t="str">
        <f t="shared" si="23"/>
        <v>On Time</v>
      </c>
    </row>
    <row r="709" spans="2:22" x14ac:dyDescent="0.3">
      <c r="B709" t="str">
        <f t="shared" si="22"/>
        <v>SO-000808</v>
      </c>
      <c r="C709" t="s">
        <v>16</v>
      </c>
      <c r="D709" t="s">
        <v>23</v>
      </c>
      <c r="E709" s="1">
        <v>43200</v>
      </c>
      <c r="F709" s="1">
        <v>43332</v>
      </c>
      <c r="G709" s="1">
        <v>43352</v>
      </c>
      <c r="H709" s="1">
        <v>43355</v>
      </c>
      <c r="I709" t="s">
        <v>18</v>
      </c>
      <c r="J709">
        <v>11</v>
      </c>
      <c r="K709">
        <v>31</v>
      </c>
      <c r="L709">
        <v>319</v>
      </c>
      <c r="M709">
        <v>19</v>
      </c>
      <c r="N709">
        <v>4</v>
      </c>
      <c r="O709">
        <v>0.15</v>
      </c>
      <c r="P709">
        <v>2679.93</v>
      </c>
      <c r="Q709">
        <v>3999.9</v>
      </c>
      <c r="R709">
        <f>Table1[[#This Row],[OrderQuantity]]*Table1[[#This Row],[UnitPrice]]</f>
        <v>15999.6</v>
      </c>
      <c r="S709">
        <f>Table1[[#This Row],[OrderQuantity]]*Table1[[#This Row],[UnitCost]]</f>
        <v>10719.72</v>
      </c>
      <c r="T709">
        <f>Table1[[#This Row],[OrderQuantity]]*Table1[[#This Row],[UnitPrice]]*(1-Table1[[#This Row],[DiscountApplied]]) - (Table1[[#This Row],[OrderQuantity]]*Table1[[#This Row],[UnitCost]])</f>
        <v>2879.9400000000005</v>
      </c>
      <c r="U709">
        <f>DATEDIF(Table1[[#This Row],[ShipDate]],Table1[[#This Row],[DeliveryDate]],"d")</f>
        <v>3</v>
      </c>
      <c r="V709" t="str">
        <f t="shared" si="23"/>
        <v>On Time</v>
      </c>
    </row>
    <row r="710" spans="2:22" x14ac:dyDescent="0.3">
      <c r="B710" t="str">
        <f t="shared" si="22"/>
        <v>SO-000809</v>
      </c>
      <c r="C710" t="s">
        <v>19</v>
      </c>
      <c r="D710" t="s">
        <v>23</v>
      </c>
      <c r="E710" s="1">
        <v>43200</v>
      </c>
      <c r="F710" s="1">
        <v>43333</v>
      </c>
      <c r="G710" s="1">
        <v>43355</v>
      </c>
      <c r="H710" s="1">
        <v>43356</v>
      </c>
      <c r="I710" t="s">
        <v>18</v>
      </c>
      <c r="J710">
        <v>12</v>
      </c>
      <c r="K710">
        <v>31</v>
      </c>
      <c r="L710">
        <v>305</v>
      </c>
      <c r="M710">
        <v>35</v>
      </c>
      <c r="N710">
        <v>8</v>
      </c>
      <c r="O710">
        <v>0.15</v>
      </c>
      <c r="P710">
        <v>1118.7</v>
      </c>
      <c r="Q710">
        <v>1896.1</v>
      </c>
      <c r="R710">
        <f>Table1[[#This Row],[OrderQuantity]]*Table1[[#This Row],[UnitPrice]]</f>
        <v>15168.8</v>
      </c>
      <c r="S710">
        <f>Table1[[#This Row],[OrderQuantity]]*Table1[[#This Row],[UnitCost]]</f>
        <v>8949.6</v>
      </c>
      <c r="T710">
        <f>Table1[[#This Row],[OrderQuantity]]*Table1[[#This Row],[UnitPrice]]*(1-Table1[[#This Row],[DiscountApplied]]) - (Table1[[#This Row],[OrderQuantity]]*Table1[[#This Row],[UnitCost]])</f>
        <v>3943.8799999999992</v>
      </c>
      <c r="U710">
        <f>DATEDIF(Table1[[#This Row],[ShipDate]],Table1[[#This Row],[DeliveryDate]],"d")</f>
        <v>1</v>
      </c>
      <c r="V710" t="str">
        <f t="shared" si="23"/>
        <v>On Time</v>
      </c>
    </row>
    <row r="711" spans="2:22" x14ac:dyDescent="0.3">
      <c r="B711" t="str">
        <f t="shared" si="22"/>
        <v>SO-000810</v>
      </c>
      <c r="C711" t="s">
        <v>21</v>
      </c>
      <c r="D711" t="s">
        <v>20</v>
      </c>
      <c r="E711" s="1">
        <v>43200</v>
      </c>
      <c r="F711" s="1">
        <v>43333</v>
      </c>
      <c r="G711" s="1">
        <v>43358</v>
      </c>
      <c r="H711" s="1">
        <v>43368</v>
      </c>
      <c r="I711" t="s">
        <v>18</v>
      </c>
      <c r="J711">
        <v>24</v>
      </c>
      <c r="K711">
        <v>35</v>
      </c>
      <c r="L711">
        <v>151</v>
      </c>
      <c r="M711">
        <v>35</v>
      </c>
      <c r="N711">
        <v>2</v>
      </c>
      <c r="O711">
        <v>0.08</v>
      </c>
      <c r="P711">
        <v>477.71</v>
      </c>
      <c r="Q711">
        <v>1038.5</v>
      </c>
      <c r="R711">
        <f>Table1[[#This Row],[OrderQuantity]]*Table1[[#This Row],[UnitPrice]]</f>
        <v>2077</v>
      </c>
      <c r="S711">
        <f>Table1[[#This Row],[OrderQuantity]]*Table1[[#This Row],[UnitCost]]</f>
        <v>955.42</v>
      </c>
      <c r="T711">
        <f>Table1[[#This Row],[OrderQuantity]]*Table1[[#This Row],[UnitPrice]]*(1-Table1[[#This Row],[DiscountApplied]]) - (Table1[[#This Row],[OrderQuantity]]*Table1[[#This Row],[UnitCost]])</f>
        <v>955.42000000000019</v>
      </c>
      <c r="U711">
        <f>DATEDIF(Table1[[#This Row],[ShipDate]],Table1[[#This Row],[DeliveryDate]],"d")</f>
        <v>10</v>
      </c>
      <c r="V711" t="str">
        <f t="shared" si="23"/>
        <v>Late</v>
      </c>
    </row>
    <row r="712" spans="2:22" x14ac:dyDescent="0.3">
      <c r="B712" t="str">
        <f t="shared" si="22"/>
        <v>SO-000811</v>
      </c>
      <c r="C712" t="s">
        <v>21</v>
      </c>
      <c r="D712" t="s">
        <v>20</v>
      </c>
      <c r="E712" s="1">
        <v>43200</v>
      </c>
      <c r="F712" s="1">
        <v>43333</v>
      </c>
      <c r="G712" s="1">
        <v>43342</v>
      </c>
      <c r="H712" s="1">
        <v>43343</v>
      </c>
      <c r="I712" t="s">
        <v>18</v>
      </c>
      <c r="J712">
        <v>24</v>
      </c>
      <c r="K712">
        <v>43</v>
      </c>
      <c r="L712">
        <v>170</v>
      </c>
      <c r="M712">
        <v>4</v>
      </c>
      <c r="N712">
        <v>2</v>
      </c>
      <c r="O712">
        <v>0.05</v>
      </c>
      <c r="P712">
        <v>3071.28</v>
      </c>
      <c r="Q712">
        <v>3839.1</v>
      </c>
      <c r="R712">
        <f>Table1[[#This Row],[OrderQuantity]]*Table1[[#This Row],[UnitPrice]]</f>
        <v>7678.2</v>
      </c>
      <c r="S712">
        <f>Table1[[#This Row],[OrderQuantity]]*Table1[[#This Row],[UnitCost]]</f>
        <v>6142.56</v>
      </c>
      <c r="T712">
        <f>Table1[[#This Row],[OrderQuantity]]*Table1[[#This Row],[UnitPrice]]*(1-Table1[[#This Row],[DiscountApplied]]) - (Table1[[#This Row],[OrderQuantity]]*Table1[[#This Row],[UnitCost]])</f>
        <v>1151.7299999999987</v>
      </c>
      <c r="U712">
        <f>DATEDIF(Table1[[#This Row],[ShipDate]],Table1[[#This Row],[DeliveryDate]],"d")</f>
        <v>1</v>
      </c>
      <c r="V712" t="str">
        <f t="shared" si="23"/>
        <v>On Time</v>
      </c>
    </row>
    <row r="713" spans="2:22" x14ac:dyDescent="0.3">
      <c r="B713" t="str">
        <f t="shared" si="22"/>
        <v>SO-000812</v>
      </c>
      <c r="C713" t="s">
        <v>16</v>
      </c>
      <c r="D713" t="s">
        <v>20</v>
      </c>
      <c r="E713" s="1">
        <v>43200</v>
      </c>
      <c r="F713" s="1">
        <v>43333</v>
      </c>
      <c r="G713" s="1">
        <v>43354</v>
      </c>
      <c r="H713" s="1">
        <v>43364</v>
      </c>
      <c r="I713" t="s">
        <v>18</v>
      </c>
      <c r="J713">
        <v>4</v>
      </c>
      <c r="K713">
        <v>5</v>
      </c>
      <c r="L713">
        <v>129</v>
      </c>
      <c r="M713">
        <v>31</v>
      </c>
      <c r="N713">
        <v>1</v>
      </c>
      <c r="O713">
        <v>0.1</v>
      </c>
      <c r="P713">
        <v>535.46</v>
      </c>
      <c r="Q713">
        <v>743.7</v>
      </c>
      <c r="R713">
        <f>Table1[[#This Row],[OrderQuantity]]*Table1[[#This Row],[UnitPrice]]</f>
        <v>743.7</v>
      </c>
      <c r="S713">
        <f>Table1[[#This Row],[OrderQuantity]]*Table1[[#This Row],[UnitCost]]</f>
        <v>535.46</v>
      </c>
      <c r="T713">
        <f>Table1[[#This Row],[OrderQuantity]]*Table1[[#This Row],[UnitPrice]]*(1-Table1[[#This Row],[DiscountApplied]]) - (Table1[[#This Row],[OrderQuantity]]*Table1[[#This Row],[UnitCost]])</f>
        <v>133.87</v>
      </c>
      <c r="U713">
        <f>DATEDIF(Table1[[#This Row],[ShipDate]],Table1[[#This Row],[DeliveryDate]],"d")</f>
        <v>10</v>
      </c>
      <c r="V713" t="str">
        <f t="shared" si="23"/>
        <v>Late</v>
      </c>
    </row>
    <row r="714" spans="2:22" x14ac:dyDescent="0.3">
      <c r="B714" t="str">
        <f t="shared" si="22"/>
        <v>SO-000813</v>
      </c>
      <c r="C714" t="s">
        <v>22</v>
      </c>
      <c r="D714" t="s">
        <v>20</v>
      </c>
      <c r="E714" s="1">
        <v>43200</v>
      </c>
      <c r="F714" s="1">
        <v>43333</v>
      </c>
      <c r="G714" s="1">
        <v>43352</v>
      </c>
      <c r="H714" s="1">
        <v>43362</v>
      </c>
      <c r="I714" t="s">
        <v>18</v>
      </c>
      <c r="J714">
        <v>26</v>
      </c>
      <c r="K714">
        <v>20</v>
      </c>
      <c r="L714">
        <v>92</v>
      </c>
      <c r="M714">
        <v>47</v>
      </c>
      <c r="N714">
        <v>6</v>
      </c>
      <c r="O714">
        <v>0.15</v>
      </c>
      <c r="P714">
        <v>1100.48</v>
      </c>
      <c r="Q714">
        <v>2445.5</v>
      </c>
      <c r="R714">
        <f>Table1[[#This Row],[OrderQuantity]]*Table1[[#This Row],[UnitPrice]]</f>
        <v>14673</v>
      </c>
      <c r="S714">
        <f>Table1[[#This Row],[OrderQuantity]]*Table1[[#This Row],[UnitCost]]</f>
        <v>6602.88</v>
      </c>
      <c r="T714">
        <f>Table1[[#This Row],[OrderQuantity]]*Table1[[#This Row],[UnitPrice]]*(1-Table1[[#This Row],[DiscountApplied]]) - (Table1[[#This Row],[OrderQuantity]]*Table1[[#This Row],[UnitCost]])</f>
        <v>5869.1699999999992</v>
      </c>
      <c r="U714">
        <f>DATEDIF(Table1[[#This Row],[ShipDate]],Table1[[#This Row],[DeliveryDate]],"d")</f>
        <v>10</v>
      </c>
      <c r="V714" t="str">
        <f t="shared" si="23"/>
        <v>Late</v>
      </c>
    </row>
    <row r="715" spans="2:22" x14ac:dyDescent="0.3">
      <c r="B715" t="str">
        <f t="shared" si="22"/>
        <v>SO-000814</v>
      </c>
      <c r="C715" t="s">
        <v>16</v>
      </c>
      <c r="D715" t="s">
        <v>23</v>
      </c>
      <c r="E715" s="1">
        <v>43200</v>
      </c>
      <c r="F715" s="1">
        <v>43333</v>
      </c>
      <c r="G715" s="1">
        <v>43348</v>
      </c>
      <c r="H715" s="1">
        <v>43351</v>
      </c>
      <c r="I715" t="s">
        <v>18</v>
      </c>
      <c r="J715">
        <v>8</v>
      </c>
      <c r="K715">
        <v>42</v>
      </c>
      <c r="L715">
        <v>297</v>
      </c>
      <c r="M715">
        <v>46</v>
      </c>
      <c r="N715">
        <v>7</v>
      </c>
      <c r="O715">
        <v>0.2</v>
      </c>
      <c r="P715">
        <v>1463.28</v>
      </c>
      <c r="Q715">
        <v>2613</v>
      </c>
      <c r="R715">
        <f>Table1[[#This Row],[OrderQuantity]]*Table1[[#This Row],[UnitPrice]]</f>
        <v>18291</v>
      </c>
      <c r="S715">
        <f>Table1[[#This Row],[OrderQuantity]]*Table1[[#This Row],[UnitCost]]</f>
        <v>10242.959999999999</v>
      </c>
      <c r="T715">
        <f>Table1[[#This Row],[OrderQuantity]]*Table1[[#This Row],[UnitPrice]]*(1-Table1[[#This Row],[DiscountApplied]]) - (Table1[[#This Row],[OrderQuantity]]*Table1[[#This Row],[UnitCost]])</f>
        <v>4389.840000000002</v>
      </c>
      <c r="U715">
        <f>DATEDIF(Table1[[#This Row],[ShipDate]],Table1[[#This Row],[DeliveryDate]],"d")</f>
        <v>3</v>
      </c>
      <c r="V715" t="str">
        <f t="shared" si="23"/>
        <v>On Time</v>
      </c>
    </row>
    <row r="716" spans="2:22" x14ac:dyDescent="0.3">
      <c r="B716" t="str">
        <f t="shared" si="22"/>
        <v>SO-000815</v>
      </c>
      <c r="C716" t="s">
        <v>16</v>
      </c>
      <c r="D716" t="s">
        <v>20</v>
      </c>
      <c r="E716" s="1">
        <v>43200</v>
      </c>
      <c r="F716" s="1">
        <v>43333</v>
      </c>
      <c r="G716" s="1">
        <v>43335</v>
      </c>
      <c r="H716" s="1">
        <v>43343</v>
      </c>
      <c r="I716" t="s">
        <v>18</v>
      </c>
      <c r="J716">
        <v>1</v>
      </c>
      <c r="K716">
        <v>14</v>
      </c>
      <c r="L716">
        <v>200</v>
      </c>
      <c r="M716">
        <v>24</v>
      </c>
      <c r="N716">
        <v>8</v>
      </c>
      <c r="O716">
        <v>0.1</v>
      </c>
      <c r="P716">
        <v>127.57</v>
      </c>
      <c r="Q716">
        <v>187.6</v>
      </c>
      <c r="R716">
        <f>Table1[[#This Row],[OrderQuantity]]*Table1[[#This Row],[UnitPrice]]</f>
        <v>1500.8</v>
      </c>
      <c r="S716">
        <f>Table1[[#This Row],[OrderQuantity]]*Table1[[#This Row],[UnitCost]]</f>
        <v>1020.56</v>
      </c>
      <c r="T716">
        <f>Table1[[#This Row],[OrderQuantity]]*Table1[[#This Row],[UnitPrice]]*(1-Table1[[#This Row],[DiscountApplied]]) - (Table1[[#This Row],[OrderQuantity]]*Table1[[#This Row],[UnitCost]])</f>
        <v>330.16000000000008</v>
      </c>
      <c r="U716">
        <f>DATEDIF(Table1[[#This Row],[ShipDate]],Table1[[#This Row],[DeliveryDate]],"d")</f>
        <v>8</v>
      </c>
      <c r="V716" t="str">
        <f t="shared" si="23"/>
        <v>Late</v>
      </c>
    </row>
    <row r="717" spans="2:22" x14ac:dyDescent="0.3">
      <c r="B717" t="str">
        <f t="shared" si="22"/>
        <v>SO-000816</v>
      </c>
      <c r="C717" t="s">
        <v>19</v>
      </c>
      <c r="D717" t="s">
        <v>20</v>
      </c>
      <c r="E717" s="1">
        <v>43200</v>
      </c>
      <c r="F717" s="1">
        <v>43333</v>
      </c>
      <c r="G717" s="1">
        <v>43356</v>
      </c>
      <c r="H717" s="1">
        <v>43360</v>
      </c>
      <c r="I717" t="s">
        <v>18</v>
      </c>
      <c r="J717">
        <v>20</v>
      </c>
      <c r="K717">
        <v>34</v>
      </c>
      <c r="L717">
        <v>198</v>
      </c>
      <c r="M717">
        <v>14</v>
      </c>
      <c r="N717">
        <v>2</v>
      </c>
      <c r="O717">
        <v>0.05</v>
      </c>
      <c r="P717">
        <v>3845.8</v>
      </c>
      <c r="Q717">
        <v>5494</v>
      </c>
      <c r="R717">
        <f>Table1[[#This Row],[OrderQuantity]]*Table1[[#This Row],[UnitPrice]]</f>
        <v>10988</v>
      </c>
      <c r="S717">
        <f>Table1[[#This Row],[OrderQuantity]]*Table1[[#This Row],[UnitCost]]</f>
        <v>7691.6</v>
      </c>
      <c r="T717">
        <f>Table1[[#This Row],[OrderQuantity]]*Table1[[#This Row],[UnitPrice]]*(1-Table1[[#This Row],[DiscountApplied]]) - (Table1[[#This Row],[OrderQuantity]]*Table1[[#This Row],[UnitCost]])</f>
        <v>2747</v>
      </c>
      <c r="U717">
        <f>DATEDIF(Table1[[#This Row],[ShipDate]],Table1[[#This Row],[DeliveryDate]],"d")</f>
        <v>4</v>
      </c>
      <c r="V717" t="str">
        <f t="shared" si="23"/>
        <v>On Time</v>
      </c>
    </row>
    <row r="718" spans="2:22" x14ac:dyDescent="0.3">
      <c r="B718" t="str">
        <f t="shared" si="22"/>
        <v>SO-000817</v>
      </c>
      <c r="C718" t="s">
        <v>16</v>
      </c>
      <c r="D718" t="s">
        <v>17</v>
      </c>
      <c r="E718" s="1">
        <v>43200</v>
      </c>
      <c r="F718" s="1">
        <v>43333</v>
      </c>
      <c r="G718" s="1">
        <v>43361</v>
      </c>
      <c r="H718" s="1">
        <v>43364</v>
      </c>
      <c r="I718" t="s">
        <v>18</v>
      </c>
      <c r="J718">
        <v>11</v>
      </c>
      <c r="K718">
        <v>20</v>
      </c>
      <c r="L718">
        <v>230</v>
      </c>
      <c r="M718">
        <v>36</v>
      </c>
      <c r="N718">
        <v>2</v>
      </c>
      <c r="O718">
        <v>0.2</v>
      </c>
      <c r="P718">
        <v>4625.68</v>
      </c>
      <c r="Q718">
        <v>5782.1</v>
      </c>
      <c r="R718">
        <f>Table1[[#This Row],[OrderQuantity]]*Table1[[#This Row],[UnitPrice]]</f>
        <v>11564.2</v>
      </c>
      <c r="S718">
        <f>Table1[[#This Row],[OrderQuantity]]*Table1[[#This Row],[UnitCost]]</f>
        <v>9251.36</v>
      </c>
      <c r="T718">
        <f>Table1[[#This Row],[OrderQuantity]]*Table1[[#This Row],[UnitPrice]]*(1-Table1[[#This Row],[DiscountApplied]]) - (Table1[[#This Row],[OrderQuantity]]*Table1[[#This Row],[UnitCost]])</f>
        <v>0</v>
      </c>
      <c r="U718">
        <f>DATEDIF(Table1[[#This Row],[ShipDate]],Table1[[#This Row],[DeliveryDate]],"d")</f>
        <v>3</v>
      </c>
      <c r="V718" t="str">
        <f t="shared" si="23"/>
        <v>On Time</v>
      </c>
    </row>
    <row r="719" spans="2:22" x14ac:dyDescent="0.3">
      <c r="B719" t="str">
        <f t="shared" si="22"/>
        <v>SO-000818</v>
      </c>
      <c r="C719" t="s">
        <v>21</v>
      </c>
      <c r="D719" t="s">
        <v>24</v>
      </c>
      <c r="E719" s="1">
        <v>43200</v>
      </c>
      <c r="F719" s="1">
        <v>43333</v>
      </c>
      <c r="G719" s="1">
        <v>43339</v>
      </c>
      <c r="H719" s="1">
        <v>43341</v>
      </c>
      <c r="I719" t="s">
        <v>18</v>
      </c>
      <c r="J719">
        <v>23</v>
      </c>
      <c r="K719">
        <v>42</v>
      </c>
      <c r="L719">
        <v>33</v>
      </c>
      <c r="M719">
        <v>4</v>
      </c>
      <c r="N719">
        <v>5</v>
      </c>
      <c r="O719">
        <v>0.08</v>
      </c>
      <c r="P719">
        <v>2052.48</v>
      </c>
      <c r="Q719">
        <v>3872.6</v>
      </c>
      <c r="R719">
        <f>Table1[[#This Row],[OrderQuantity]]*Table1[[#This Row],[UnitPrice]]</f>
        <v>19363</v>
      </c>
      <c r="S719">
        <f>Table1[[#This Row],[OrderQuantity]]*Table1[[#This Row],[UnitCost]]</f>
        <v>10262.4</v>
      </c>
      <c r="T719">
        <f>Table1[[#This Row],[OrderQuantity]]*Table1[[#This Row],[UnitPrice]]*(1-Table1[[#This Row],[DiscountApplied]]) - (Table1[[#This Row],[OrderQuantity]]*Table1[[#This Row],[UnitCost]])</f>
        <v>7551.5599999999995</v>
      </c>
      <c r="U719">
        <f>DATEDIF(Table1[[#This Row],[ShipDate]],Table1[[#This Row],[DeliveryDate]],"d")</f>
        <v>2</v>
      </c>
      <c r="V719" t="str">
        <f t="shared" si="23"/>
        <v>On Time</v>
      </c>
    </row>
    <row r="720" spans="2:22" x14ac:dyDescent="0.3">
      <c r="B720" t="str">
        <f t="shared" si="22"/>
        <v>SO-000819</v>
      </c>
      <c r="C720" t="s">
        <v>22</v>
      </c>
      <c r="D720" t="s">
        <v>23</v>
      </c>
      <c r="E720" s="1">
        <v>43200</v>
      </c>
      <c r="F720" s="1">
        <v>43334</v>
      </c>
      <c r="G720" s="1">
        <v>43352</v>
      </c>
      <c r="H720" s="1">
        <v>43357</v>
      </c>
      <c r="I720" t="s">
        <v>18</v>
      </c>
      <c r="J720">
        <v>26</v>
      </c>
      <c r="K720">
        <v>22</v>
      </c>
      <c r="L720">
        <v>261</v>
      </c>
      <c r="M720">
        <v>20</v>
      </c>
      <c r="N720">
        <v>5</v>
      </c>
      <c r="O720">
        <v>0.08</v>
      </c>
      <c r="P720">
        <v>3544.97</v>
      </c>
      <c r="Q720">
        <v>6445.4</v>
      </c>
      <c r="R720">
        <f>Table1[[#This Row],[OrderQuantity]]*Table1[[#This Row],[UnitPrice]]</f>
        <v>32227</v>
      </c>
      <c r="S720">
        <f>Table1[[#This Row],[OrderQuantity]]*Table1[[#This Row],[UnitCost]]</f>
        <v>17724.849999999999</v>
      </c>
      <c r="T720">
        <f>Table1[[#This Row],[OrderQuantity]]*Table1[[#This Row],[UnitPrice]]*(1-Table1[[#This Row],[DiscountApplied]]) - (Table1[[#This Row],[OrderQuantity]]*Table1[[#This Row],[UnitCost]])</f>
        <v>11923.990000000002</v>
      </c>
      <c r="U720">
        <f>DATEDIF(Table1[[#This Row],[ShipDate]],Table1[[#This Row],[DeliveryDate]],"d")</f>
        <v>5</v>
      </c>
      <c r="V720" t="str">
        <f t="shared" si="23"/>
        <v>On Time</v>
      </c>
    </row>
    <row r="721" spans="2:22" x14ac:dyDescent="0.3">
      <c r="B721" t="str">
        <f t="shared" si="22"/>
        <v>SO-000820</v>
      </c>
      <c r="C721" t="s">
        <v>19</v>
      </c>
      <c r="D721" t="s">
        <v>20</v>
      </c>
      <c r="E721" s="1">
        <v>43300</v>
      </c>
      <c r="F721" s="1">
        <v>43334</v>
      </c>
      <c r="G721" s="1">
        <v>43361</v>
      </c>
      <c r="H721" s="1">
        <v>43368</v>
      </c>
      <c r="I721" t="s">
        <v>18</v>
      </c>
      <c r="J721">
        <v>17</v>
      </c>
      <c r="K721">
        <v>42</v>
      </c>
      <c r="L721">
        <v>95</v>
      </c>
      <c r="M721">
        <v>6</v>
      </c>
      <c r="N721">
        <v>7</v>
      </c>
      <c r="O721">
        <v>0.05</v>
      </c>
      <c r="P721">
        <v>93.4</v>
      </c>
      <c r="Q721">
        <v>227.8</v>
      </c>
      <c r="R721">
        <f>Table1[[#This Row],[OrderQuantity]]*Table1[[#This Row],[UnitPrice]]</f>
        <v>1594.6000000000001</v>
      </c>
      <c r="S721">
        <f>Table1[[#This Row],[OrderQuantity]]*Table1[[#This Row],[UnitCost]]</f>
        <v>653.80000000000007</v>
      </c>
      <c r="T721">
        <f>Table1[[#This Row],[OrderQuantity]]*Table1[[#This Row],[UnitPrice]]*(1-Table1[[#This Row],[DiscountApplied]]) - (Table1[[#This Row],[OrderQuantity]]*Table1[[#This Row],[UnitCost]])</f>
        <v>861.07</v>
      </c>
      <c r="U721">
        <f>DATEDIF(Table1[[#This Row],[ShipDate]],Table1[[#This Row],[DeliveryDate]],"d")</f>
        <v>7</v>
      </c>
      <c r="V721" t="str">
        <f t="shared" si="23"/>
        <v>On Time</v>
      </c>
    </row>
    <row r="722" spans="2:22" x14ac:dyDescent="0.3">
      <c r="B722" t="str">
        <f t="shared" si="22"/>
        <v>SO-000821</v>
      </c>
      <c r="C722" t="s">
        <v>22</v>
      </c>
      <c r="D722" t="s">
        <v>24</v>
      </c>
      <c r="E722" s="1">
        <v>43200</v>
      </c>
      <c r="F722" s="1">
        <v>43334</v>
      </c>
      <c r="G722" s="1">
        <v>43343</v>
      </c>
      <c r="H722" s="1">
        <v>43344</v>
      </c>
      <c r="I722" t="s">
        <v>18</v>
      </c>
      <c r="J722">
        <v>26</v>
      </c>
      <c r="K722">
        <v>11</v>
      </c>
      <c r="L722">
        <v>22</v>
      </c>
      <c r="M722">
        <v>38</v>
      </c>
      <c r="N722">
        <v>5</v>
      </c>
      <c r="O722">
        <v>0.15</v>
      </c>
      <c r="P722">
        <v>151.22</v>
      </c>
      <c r="Q722">
        <v>247.9</v>
      </c>
      <c r="R722">
        <f>Table1[[#This Row],[OrderQuantity]]*Table1[[#This Row],[UnitPrice]]</f>
        <v>1239.5</v>
      </c>
      <c r="S722">
        <f>Table1[[#This Row],[OrderQuantity]]*Table1[[#This Row],[UnitCost]]</f>
        <v>756.1</v>
      </c>
      <c r="T722">
        <f>Table1[[#This Row],[OrderQuantity]]*Table1[[#This Row],[UnitPrice]]*(1-Table1[[#This Row],[DiscountApplied]]) - (Table1[[#This Row],[OrderQuantity]]*Table1[[#This Row],[UnitCost]])</f>
        <v>297.47500000000002</v>
      </c>
      <c r="U722">
        <f>DATEDIF(Table1[[#This Row],[ShipDate]],Table1[[#This Row],[DeliveryDate]],"d")</f>
        <v>1</v>
      </c>
      <c r="V722" t="str">
        <f t="shared" si="23"/>
        <v>On Time</v>
      </c>
    </row>
    <row r="723" spans="2:22" x14ac:dyDescent="0.3">
      <c r="B723" t="str">
        <f t="shared" si="22"/>
        <v>SO-000822</v>
      </c>
      <c r="C723" t="s">
        <v>19</v>
      </c>
      <c r="D723" t="s">
        <v>20</v>
      </c>
      <c r="E723" s="1">
        <v>43200</v>
      </c>
      <c r="F723" s="1">
        <v>43334</v>
      </c>
      <c r="G723" s="1">
        <v>43337</v>
      </c>
      <c r="H723" s="1">
        <v>43346</v>
      </c>
      <c r="I723" t="s">
        <v>18</v>
      </c>
      <c r="J723">
        <v>18</v>
      </c>
      <c r="K723">
        <v>37</v>
      </c>
      <c r="L723">
        <v>102</v>
      </c>
      <c r="M723">
        <v>31</v>
      </c>
      <c r="N723">
        <v>8</v>
      </c>
      <c r="O723">
        <v>0.08</v>
      </c>
      <c r="P723">
        <v>763.53</v>
      </c>
      <c r="Q723">
        <v>1031.8</v>
      </c>
      <c r="R723">
        <f>Table1[[#This Row],[OrderQuantity]]*Table1[[#This Row],[UnitPrice]]</f>
        <v>8254.4</v>
      </c>
      <c r="S723">
        <f>Table1[[#This Row],[OrderQuantity]]*Table1[[#This Row],[UnitCost]]</f>
        <v>6108.24</v>
      </c>
      <c r="T723">
        <f>Table1[[#This Row],[OrderQuantity]]*Table1[[#This Row],[UnitPrice]]*(1-Table1[[#This Row],[DiscountApplied]]) - (Table1[[#This Row],[OrderQuantity]]*Table1[[#This Row],[UnitCost]])</f>
        <v>1485.808</v>
      </c>
      <c r="U723">
        <f>DATEDIF(Table1[[#This Row],[ShipDate]],Table1[[#This Row],[DeliveryDate]],"d")</f>
        <v>9</v>
      </c>
      <c r="V723" t="str">
        <f t="shared" si="23"/>
        <v>Late</v>
      </c>
    </row>
    <row r="724" spans="2:22" x14ac:dyDescent="0.3">
      <c r="B724" t="str">
        <f t="shared" si="22"/>
        <v>SO-000823</v>
      </c>
      <c r="C724" t="s">
        <v>19</v>
      </c>
      <c r="D724" t="s">
        <v>25</v>
      </c>
      <c r="E724" s="1">
        <v>43300</v>
      </c>
      <c r="F724" s="1">
        <v>43334</v>
      </c>
      <c r="G724" s="1">
        <v>43336</v>
      </c>
      <c r="H724" s="1">
        <v>43342</v>
      </c>
      <c r="I724" t="s">
        <v>18</v>
      </c>
      <c r="J724">
        <v>14</v>
      </c>
      <c r="K724">
        <v>45</v>
      </c>
      <c r="L724">
        <v>353</v>
      </c>
      <c r="M724">
        <v>38</v>
      </c>
      <c r="N724">
        <v>3</v>
      </c>
      <c r="O724">
        <v>0.05</v>
      </c>
      <c r="P724">
        <v>1499.33</v>
      </c>
      <c r="Q724">
        <v>2237.8000000000002</v>
      </c>
      <c r="R724">
        <f>Table1[[#This Row],[OrderQuantity]]*Table1[[#This Row],[UnitPrice]]</f>
        <v>6713.4000000000005</v>
      </c>
      <c r="S724">
        <f>Table1[[#This Row],[OrderQuantity]]*Table1[[#This Row],[UnitCost]]</f>
        <v>4497.99</v>
      </c>
      <c r="T724">
        <f>Table1[[#This Row],[OrderQuantity]]*Table1[[#This Row],[UnitPrice]]*(1-Table1[[#This Row],[DiscountApplied]]) - (Table1[[#This Row],[OrderQuantity]]*Table1[[#This Row],[UnitCost]])</f>
        <v>1879.7400000000007</v>
      </c>
      <c r="U724">
        <f>DATEDIF(Table1[[#This Row],[ShipDate]],Table1[[#This Row],[DeliveryDate]],"d")</f>
        <v>6</v>
      </c>
      <c r="V724" t="str">
        <f t="shared" si="23"/>
        <v>On Time</v>
      </c>
    </row>
    <row r="725" spans="2:22" x14ac:dyDescent="0.3">
      <c r="B725" t="str">
        <f t="shared" si="22"/>
        <v>SO-000824</v>
      </c>
      <c r="C725" t="s">
        <v>16</v>
      </c>
      <c r="D725" t="s">
        <v>20</v>
      </c>
      <c r="E725" s="1">
        <v>43200</v>
      </c>
      <c r="F725" s="1">
        <v>43334</v>
      </c>
      <c r="G725" s="1">
        <v>43355</v>
      </c>
      <c r="H725" s="1">
        <v>43358</v>
      </c>
      <c r="I725" t="s">
        <v>18</v>
      </c>
      <c r="J725">
        <v>8</v>
      </c>
      <c r="K725">
        <v>11</v>
      </c>
      <c r="L725">
        <v>121</v>
      </c>
      <c r="M725">
        <v>38</v>
      </c>
      <c r="N725">
        <v>5</v>
      </c>
      <c r="O725">
        <v>0.1</v>
      </c>
      <c r="P725">
        <v>825.44</v>
      </c>
      <c r="Q725">
        <v>1179.2</v>
      </c>
      <c r="R725">
        <f>Table1[[#This Row],[OrderQuantity]]*Table1[[#This Row],[UnitPrice]]</f>
        <v>5896</v>
      </c>
      <c r="S725">
        <f>Table1[[#This Row],[OrderQuantity]]*Table1[[#This Row],[UnitCost]]</f>
        <v>4127.2000000000007</v>
      </c>
      <c r="T725">
        <f>Table1[[#This Row],[OrderQuantity]]*Table1[[#This Row],[UnitPrice]]*(1-Table1[[#This Row],[DiscountApplied]]) - (Table1[[#This Row],[OrderQuantity]]*Table1[[#This Row],[UnitCost]])</f>
        <v>1179.1999999999998</v>
      </c>
      <c r="U725">
        <f>DATEDIF(Table1[[#This Row],[ShipDate]],Table1[[#This Row],[DeliveryDate]],"d")</f>
        <v>3</v>
      </c>
      <c r="V725" t="str">
        <f t="shared" si="23"/>
        <v>On Time</v>
      </c>
    </row>
    <row r="726" spans="2:22" x14ac:dyDescent="0.3">
      <c r="B726" t="str">
        <f t="shared" si="22"/>
        <v>SO-000825</v>
      </c>
      <c r="C726" t="s">
        <v>16</v>
      </c>
      <c r="D726" t="s">
        <v>17</v>
      </c>
      <c r="E726" s="1">
        <v>43200</v>
      </c>
      <c r="F726" s="1">
        <v>43334</v>
      </c>
      <c r="G726" s="1">
        <v>43349</v>
      </c>
      <c r="H726" s="1">
        <v>43350</v>
      </c>
      <c r="I726" t="s">
        <v>18</v>
      </c>
      <c r="J726">
        <v>5</v>
      </c>
      <c r="K726">
        <v>50</v>
      </c>
      <c r="L726">
        <v>238</v>
      </c>
      <c r="M726">
        <v>21</v>
      </c>
      <c r="N726">
        <v>7</v>
      </c>
      <c r="O726">
        <v>0.08</v>
      </c>
      <c r="P726">
        <v>1546.03</v>
      </c>
      <c r="Q726">
        <v>2378.5</v>
      </c>
      <c r="R726">
        <f>Table1[[#This Row],[OrderQuantity]]*Table1[[#This Row],[UnitPrice]]</f>
        <v>16649.5</v>
      </c>
      <c r="S726">
        <f>Table1[[#This Row],[OrderQuantity]]*Table1[[#This Row],[UnitCost]]</f>
        <v>10822.21</v>
      </c>
      <c r="T726">
        <f>Table1[[#This Row],[OrderQuantity]]*Table1[[#This Row],[UnitPrice]]*(1-Table1[[#This Row],[DiscountApplied]]) - (Table1[[#This Row],[OrderQuantity]]*Table1[[#This Row],[UnitCost]])</f>
        <v>4495.3300000000017</v>
      </c>
      <c r="U726">
        <f>DATEDIF(Table1[[#This Row],[ShipDate]],Table1[[#This Row],[DeliveryDate]],"d")</f>
        <v>1</v>
      </c>
      <c r="V726" t="str">
        <f t="shared" si="23"/>
        <v>On Time</v>
      </c>
    </row>
    <row r="727" spans="2:22" x14ac:dyDescent="0.3">
      <c r="B727" t="str">
        <f t="shared" si="22"/>
        <v>SO-000826</v>
      </c>
      <c r="C727" t="s">
        <v>19</v>
      </c>
      <c r="D727" t="s">
        <v>20</v>
      </c>
      <c r="E727" s="1">
        <v>43200</v>
      </c>
      <c r="F727" s="1">
        <v>43334</v>
      </c>
      <c r="G727" s="1">
        <v>43357</v>
      </c>
      <c r="H727" s="1">
        <v>43358</v>
      </c>
      <c r="I727" t="s">
        <v>18</v>
      </c>
      <c r="J727">
        <v>12</v>
      </c>
      <c r="K727">
        <v>49</v>
      </c>
      <c r="L727">
        <v>134</v>
      </c>
      <c r="M727">
        <v>41</v>
      </c>
      <c r="N727">
        <v>1</v>
      </c>
      <c r="O727">
        <v>0.05</v>
      </c>
      <c r="P727">
        <v>768.83</v>
      </c>
      <c r="Q727">
        <v>1025.0999999999999</v>
      </c>
      <c r="R727">
        <f>Table1[[#This Row],[OrderQuantity]]*Table1[[#This Row],[UnitPrice]]</f>
        <v>1025.0999999999999</v>
      </c>
      <c r="S727">
        <f>Table1[[#This Row],[OrderQuantity]]*Table1[[#This Row],[UnitCost]]</f>
        <v>768.83</v>
      </c>
      <c r="T727">
        <f>Table1[[#This Row],[OrderQuantity]]*Table1[[#This Row],[UnitPrice]]*(1-Table1[[#This Row],[DiscountApplied]]) - (Table1[[#This Row],[OrderQuantity]]*Table1[[#This Row],[UnitCost]])</f>
        <v>205.01499999999987</v>
      </c>
      <c r="U727">
        <f>DATEDIF(Table1[[#This Row],[ShipDate]],Table1[[#This Row],[DeliveryDate]],"d")</f>
        <v>1</v>
      </c>
      <c r="V727" t="str">
        <f t="shared" si="23"/>
        <v>On Time</v>
      </c>
    </row>
    <row r="728" spans="2:22" x14ac:dyDescent="0.3">
      <c r="B728" t="str">
        <f t="shared" si="22"/>
        <v>SO-000827</v>
      </c>
      <c r="C728" t="s">
        <v>21</v>
      </c>
      <c r="D728" t="s">
        <v>20</v>
      </c>
      <c r="E728" s="1">
        <v>43200</v>
      </c>
      <c r="F728" s="1">
        <v>43334</v>
      </c>
      <c r="G728" s="1">
        <v>43336</v>
      </c>
      <c r="H728" s="1">
        <v>43346</v>
      </c>
      <c r="I728" t="s">
        <v>18</v>
      </c>
      <c r="J728">
        <v>21</v>
      </c>
      <c r="K728">
        <v>44</v>
      </c>
      <c r="L728">
        <v>136</v>
      </c>
      <c r="M728">
        <v>2</v>
      </c>
      <c r="N728">
        <v>6</v>
      </c>
      <c r="O728">
        <v>0.05</v>
      </c>
      <c r="P728">
        <v>720.92</v>
      </c>
      <c r="Q728">
        <v>1802.3</v>
      </c>
      <c r="R728">
        <f>Table1[[#This Row],[OrderQuantity]]*Table1[[#This Row],[UnitPrice]]</f>
        <v>10813.8</v>
      </c>
      <c r="S728">
        <f>Table1[[#This Row],[OrderQuantity]]*Table1[[#This Row],[UnitCost]]</f>
        <v>4325.5199999999995</v>
      </c>
      <c r="T728">
        <f>Table1[[#This Row],[OrderQuantity]]*Table1[[#This Row],[UnitPrice]]*(1-Table1[[#This Row],[DiscountApplied]]) - (Table1[[#This Row],[OrderQuantity]]*Table1[[#This Row],[UnitCost]])</f>
        <v>5947.5899999999992</v>
      </c>
      <c r="U728">
        <f>DATEDIF(Table1[[#This Row],[ShipDate]],Table1[[#This Row],[DeliveryDate]],"d")</f>
        <v>10</v>
      </c>
      <c r="V728" t="str">
        <f t="shared" si="23"/>
        <v>Late</v>
      </c>
    </row>
    <row r="729" spans="2:22" x14ac:dyDescent="0.3">
      <c r="B729" t="str">
        <f t="shared" si="22"/>
        <v>SO-000828</v>
      </c>
      <c r="C729" t="s">
        <v>19</v>
      </c>
      <c r="D729" t="s">
        <v>20</v>
      </c>
      <c r="E729" s="1">
        <v>43200</v>
      </c>
      <c r="F729" s="1">
        <v>43334</v>
      </c>
      <c r="G729" s="1">
        <v>43342</v>
      </c>
      <c r="H729" s="1">
        <v>43348</v>
      </c>
      <c r="I729" t="s">
        <v>18</v>
      </c>
      <c r="J729">
        <v>15</v>
      </c>
      <c r="K729">
        <v>27</v>
      </c>
      <c r="L729">
        <v>120</v>
      </c>
      <c r="M729">
        <v>39</v>
      </c>
      <c r="N729">
        <v>6</v>
      </c>
      <c r="O729">
        <v>0.08</v>
      </c>
      <c r="P729">
        <v>1015.59</v>
      </c>
      <c r="Q729">
        <v>1916.2</v>
      </c>
      <c r="R729">
        <f>Table1[[#This Row],[OrderQuantity]]*Table1[[#This Row],[UnitPrice]]</f>
        <v>11497.2</v>
      </c>
      <c r="S729">
        <f>Table1[[#This Row],[OrderQuantity]]*Table1[[#This Row],[UnitCost]]</f>
        <v>6093.54</v>
      </c>
      <c r="T729">
        <f>Table1[[#This Row],[OrderQuantity]]*Table1[[#This Row],[UnitPrice]]*(1-Table1[[#This Row],[DiscountApplied]]) - (Table1[[#This Row],[OrderQuantity]]*Table1[[#This Row],[UnitCost]])</f>
        <v>4483.8840000000009</v>
      </c>
      <c r="U729">
        <f>DATEDIF(Table1[[#This Row],[ShipDate]],Table1[[#This Row],[DeliveryDate]],"d")</f>
        <v>6</v>
      </c>
      <c r="V729" t="str">
        <f t="shared" si="23"/>
        <v>On Time</v>
      </c>
    </row>
    <row r="730" spans="2:22" x14ac:dyDescent="0.3">
      <c r="B730" t="str">
        <f t="shared" si="22"/>
        <v>SO-000829</v>
      </c>
      <c r="C730" t="s">
        <v>16</v>
      </c>
      <c r="D730" t="s">
        <v>26</v>
      </c>
      <c r="E730" s="1">
        <v>43200</v>
      </c>
      <c r="F730" s="1">
        <v>43335</v>
      </c>
      <c r="G730" s="1">
        <v>43353</v>
      </c>
      <c r="H730" s="1">
        <v>43360</v>
      </c>
      <c r="I730" t="s">
        <v>18</v>
      </c>
      <c r="J730">
        <v>12</v>
      </c>
      <c r="K730">
        <v>33</v>
      </c>
      <c r="L730">
        <v>79</v>
      </c>
      <c r="M730">
        <v>29</v>
      </c>
      <c r="N730">
        <v>6</v>
      </c>
      <c r="O730">
        <v>0.2</v>
      </c>
      <c r="P730">
        <v>1661.94</v>
      </c>
      <c r="Q730">
        <v>3021.7</v>
      </c>
      <c r="R730">
        <f>Table1[[#This Row],[OrderQuantity]]*Table1[[#This Row],[UnitPrice]]</f>
        <v>18130.199999999997</v>
      </c>
      <c r="S730">
        <f>Table1[[#This Row],[OrderQuantity]]*Table1[[#This Row],[UnitCost]]</f>
        <v>9971.64</v>
      </c>
      <c r="T730">
        <f>Table1[[#This Row],[OrderQuantity]]*Table1[[#This Row],[UnitPrice]]*(1-Table1[[#This Row],[DiscountApplied]]) - (Table1[[#This Row],[OrderQuantity]]*Table1[[#This Row],[UnitCost]])</f>
        <v>4532.5199999999986</v>
      </c>
      <c r="U730">
        <f>DATEDIF(Table1[[#This Row],[ShipDate]],Table1[[#This Row],[DeliveryDate]],"d")</f>
        <v>7</v>
      </c>
      <c r="V730" t="str">
        <f t="shared" si="23"/>
        <v>On Time</v>
      </c>
    </row>
    <row r="731" spans="2:22" x14ac:dyDescent="0.3">
      <c r="B731" t="str">
        <f t="shared" si="22"/>
        <v>SO-000830</v>
      </c>
      <c r="C731" t="s">
        <v>21</v>
      </c>
      <c r="D731" t="s">
        <v>26</v>
      </c>
      <c r="E731" s="1">
        <v>43200</v>
      </c>
      <c r="F731" s="1">
        <v>43335</v>
      </c>
      <c r="G731" s="1">
        <v>43363</v>
      </c>
      <c r="H731" s="1">
        <v>43371</v>
      </c>
      <c r="I731" t="s">
        <v>18</v>
      </c>
      <c r="J731">
        <v>23</v>
      </c>
      <c r="K731">
        <v>23</v>
      </c>
      <c r="L731">
        <v>78</v>
      </c>
      <c r="M731">
        <v>46</v>
      </c>
      <c r="N731">
        <v>3</v>
      </c>
      <c r="O731">
        <v>0.4</v>
      </c>
      <c r="P731">
        <v>1710.91</v>
      </c>
      <c r="Q731">
        <v>2251.1999999999998</v>
      </c>
      <c r="R731">
        <f>Table1[[#This Row],[OrderQuantity]]*Table1[[#This Row],[UnitPrice]]</f>
        <v>6753.5999999999995</v>
      </c>
      <c r="S731">
        <f>Table1[[#This Row],[OrderQuantity]]*Table1[[#This Row],[UnitCost]]</f>
        <v>5132.7300000000005</v>
      </c>
      <c r="T731">
        <f>Table1[[#This Row],[OrderQuantity]]*Table1[[#This Row],[UnitPrice]]*(1-Table1[[#This Row],[DiscountApplied]]) - (Table1[[#This Row],[OrderQuantity]]*Table1[[#This Row],[UnitCost]])</f>
        <v>-1080.5700000000011</v>
      </c>
      <c r="U731">
        <f>DATEDIF(Table1[[#This Row],[ShipDate]],Table1[[#This Row],[DeliveryDate]],"d")</f>
        <v>8</v>
      </c>
      <c r="V731" t="str">
        <f t="shared" si="23"/>
        <v>Late</v>
      </c>
    </row>
    <row r="732" spans="2:22" x14ac:dyDescent="0.3">
      <c r="B732" t="str">
        <f t="shared" si="22"/>
        <v>SO-000831</v>
      </c>
      <c r="C732" t="s">
        <v>16</v>
      </c>
      <c r="D732" t="s">
        <v>20</v>
      </c>
      <c r="E732" s="1">
        <v>43200</v>
      </c>
      <c r="F732" s="1">
        <v>43335</v>
      </c>
      <c r="G732" s="1">
        <v>43350</v>
      </c>
      <c r="H732" s="1">
        <v>43351</v>
      </c>
      <c r="I732" t="s">
        <v>18</v>
      </c>
      <c r="J732">
        <v>12</v>
      </c>
      <c r="K732">
        <v>8</v>
      </c>
      <c r="L732">
        <v>156</v>
      </c>
      <c r="M732">
        <v>6</v>
      </c>
      <c r="N732">
        <v>4</v>
      </c>
      <c r="O732">
        <v>0.08</v>
      </c>
      <c r="P732">
        <v>1074.08</v>
      </c>
      <c r="Q732">
        <v>2619.6999999999998</v>
      </c>
      <c r="R732">
        <f>Table1[[#This Row],[OrderQuantity]]*Table1[[#This Row],[UnitPrice]]</f>
        <v>10478.799999999999</v>
      </c>
      <c r="S732">
        <f>Table1[[#This Row],[OrderQuantity]]*Table1[[#This Row],[UnitCost]]</f>
        <v>4296.32</v>
      </c>
      <c r="T732">
        <f>Table1[[#This Row],[OrderQuantity]]*Table1[[#This Row],[UnitPrice]]*(1-Table1[[#This Row],[DiscountApplied]]) - (Table1[[#This Row],[OrderQuantity]]*Table1[[#This Row],[UnitCost]])</f>
        <v>5344.1759999999995</v>
      </c>
      <c r="U732">
        <f>DATEDIF(Table1[[#This Row],[ShipDate]],Table1[[#This Row],[DeliveryDate]],"d")</f>
        <v>1</v>
      </c>
      <c r="V732" t="str">
        <f t="shared" si="23"/>
        <v>On Time</v>
      </c>
    </row>
    <row r="733" spans="2:22" x14ac:dyDescent="0.3">
      <c r="B733" t="str">
        <f t="shared" si="22"/>
        <v>SO-000832</v>
      </c>
      <c r="C733" t="s">
        <v>19</v>
      </c>
      <c r="D733" t="s">
        <v>17</v>
      </c>
      <c r="E733" s="1">
        <v>43200</v>
      </c>
      <c r="F733" s="1">
        <v>43335</v>
      </c>
      <c r="G733" s="1">
        <v>43338</v>
      </c>
      <c r="H733" s="1">
        <v>43342</v>
      </c>
      <c r="I733" t="s">
        <v>18</v>
      </c>
      <c r="J733">
        <v>13</v>
      </c>
      <c r="K733">
        <v>33</v>
      </c>
      <c r="L733">
        <v>227</v>
      </c>
      <c r="M733">
        <v>29</v>
      </c>
      <c r="N733">
        <v>2</v>
      </c>
      <c r="O733">
        <v>0.08</v>
      </c>
      <c r="P733">
        <v>884.4</v>
      </c>
      <c r="Q733">
        <v>2010</v>
      </c>
      <c r="R733">
        <f>Table1[[#This Row],[OrderQuantity]]*Table1[[#This Row],[UnitPrice]]</f>
        <v>4020</v>
      </c>
      <c r="S733">
        <f>Table1[[#This Row],[OrderQuantity]]*Table1[[#This Row],[UnitCost]]</f>
        <v>1768.8</v>
      </c>
      <c r="T733">
        <f>Table1[[#This Row],[OrderQuantity]]*Table1[[#This Row],[UnitPrice]]*(1-Table1[[#This Row],[DiscountApplied]]) - (Table1[[#This Row],[OrderQuantity]]*Table1[[#This Row],[UnitCost]])</f>
        <v>1929.6000000000001</v>
      </c>
      <c r="U733">
        <f>DATEDIF(Table1[[#This Row],[ShipDate]],Table1[[#This Row],[DeliveryDate]],"d")</f>
        <v>4</v>
      </c>
      <c r="V733" t="str">
        <f t="shared" si="23"/>
        <v>On Time</v>
      </c>
    </row>
    <row r="734" spans="2:22" x14ac:dyDescent="0.3">
      <c r="B734" t="str">
        <f t="shared" si="22"/>
        <v>SO-000833</v>
      </c>
      <c r="C734" t="s">
        <v>16</v>
      </c>
      <c r="D734" t="s">
        <v>20</v>
      </c>
      <c r="E734" s="1">
        <v>43200</v>
      </c>
      <c r="F734" s="1">
        <v>43335</v>
      </c>
      <c r="G734" s="1">
        <v>43337</v>
      </c>
      <c r="H734" s="1">
        <v>43342</v>
      </c>
      <c r="I734" t="s">
        <v>18</v>
      </c>
      <c r="J734">
        <v>8</v>
      </c>
      <c r="K734">
        <v>31</v>
      </c>
      <c r="L734">
        <v>89</v>
      </c>
      <c r="M734">
        <v>13</v>
      </c>
      <c r="N734">
        <v>6</v>
      </c>
      <c r="O734">
        <v>0.4</v>
      </c>
      <c r="P734">
        <v>687.42</v>
      </c>
      <c r="Q734">
        <v>1145.7</v>
      </c>
      <c r="R734">
        <f>Table1[[#This Row],[OrderQuantity]]*Table1[[#This Row],[UnitPrice]]</f>
        <v>6874.2000000000007</v>
      </c>
      <c r="S734">
        <f>Table1[[#This Row],[OrderQuantity]]*Table1[[#This Row],[UnitCost]]</f>
        <v>4124.5199999999995</v>
      </c>
      <c r="T734">
        <f>Table1[[#This Row],[OrderQuantity]]*Table1[[#This Row],[UnitPrice]]*(1-Table1[[#This Row],[DiscountApplied]]) - (Table1[[#This Row],[OrderQuantity]]*Table1[[#This Row],[UnitCost]])</f>
        <v>0</v>
      </c>
      <c r="U734">
        <f>DATEDIF(Table1[[#This Row],[ShipDate]],Table1[[#This Row],[DeliveryDate]],"d")</f>
        <v>5</v>
      </c>
      <c r="V734" t="str">
        <f t="shared" si="23"/>
        <v>On Time</v>
      </c>
    </row>
    <row r="735" spans="2:22" x14ac:dyDescent="0.3">
      <c r="B735" t="str">
        <f t="shared" si="22"/>
        <v>SO-000834</v>
      </c>
      <c r="C735" t="s">
        <v>19</v>
      </c>
      <c r="D735" t="s">
        <v>17</v>
      </c>
      <c r="E735" s="1">
        <v>43200</v>
      </c>
      <c r="F735" s="1">
        <v>43335</v>
      </c>
      <c r="G735" s="1">
        <v>43360</v>
      </c>
      <c r="H735" s="1">
        <v>43364</v>
      </c>
      <c r="I735" t="s">
        <v>18</v>
      </c>
      <c r="J735">
        <v>16</v>
      </c>
      <c r="K735">
        <v>43</v>
      </c>
      <c r="L735">
        <v>252</v>
      </c>
      <c r="M735">
        <v>7</v>
      </c>
      <c r="N735">
        <v>3</v>
      </c>
      <c r="O735">
        <v>0.15</v>
      </c>
      <c r="P735">
        <v>1447.2</v>
      </c>
      <c r="Q735">
        <v>3618</v>
      </c>
      <c r="R735">
        <f>Table1[[#This Row],[OrderQuantity]]*Table1[[#This Row],[UnitPrice]]</f>
        <v>10854</v>
      </c>
      <c r="S735">
        <f>Table1[[#This Row],[OrderQuantity]]*Table1[[#This Row],[UnitCost]]</f>
        <v>4341.6000000000004</v>
      </c>
      <c r="T735">
        <f>Table1[[#This Row],[OrderQuantity]]*Table1[[#This Row],[UnitPrice]]*(1-Table1[[#This Row],[DiscountApplied]]) - (Table1[[#This Row],[OrderQuantity]]*Table1[[#This Row],[UnitCost]])</f>
        <v>4884.2999999999993</v>
      </c>
      <c r="U735">
        <f>DATEDIF(Table1[[#This Row],[ShipDate]],Table1[[#This Row],[DeliveryDate]],"d")</f>
        <v>4</v>
      </c>
      <c r="V735" t="str">
        <f t="shared" si="23"/>
        <v>On Time</v>
      </c>
    </row>
    <row r="736" spans="2:22" x14ac:dyDescent="0.3">
      <c r="B736" t="str">
        <f t="shared" si="22"/>
        <v>SO-000835</v>
      </c>
      <c r="C736" t="s">
        <v>16</v>
      </c>
      <c r="D736" t="s">
        <v>17</v>
      </c>
      <c r="E736" s="1">
        <v>43200</v>
      </c>
      <c r="F736" s="1">
        <v>43335</v>
      </c>
      <c r="G736" s="1">
        <v>43351</v>
      </c>
      <c r="H736" s="1">
        <v>43357</v>
      </c>
      <c r="I736" t="s">
        <v>18</v>
      </c>
      <c r="J736">
        <v>9</v>
      </c>
      <c r="K736">
        <v>19</v>
      </c>
      <c r="L736">
        <v>217</v>
      </c>
      <c r="M736">
        <v>15</v>
      </c>
      <c r="N736">
        <v>5</v>
      </c>
      <c r="O736">
        <v>0.05</v>
      </c>
      <c r="P736">
        <v>2982.84</v>
      </c>
      <c r="Q736">
        <v>3551</v>
      </c>
      <c r="R736">
        <f>Table1[[#This Row],[OrderQuantity]]*Table1[[#This Row],[UnitPrice]]</f>
        <v>17755</v>
      </c>
      <c r="S736">
        <f>Table1[[#This Row],[OrderQuantity]]*Table1[[#This Row],[UnitCost]]</f>
        <v>14914.2</v>
      </c>
      <c r="T736">
        <f>Table1[[#This Row],[OrderQuantity]]*Table1[[#This Row],[UnitPrice]]*(1-Table1[[#This Row],[DiscountApplied]]) - (Table1[[#This Row],[OrderQuantity]]*Table1[[#This Row],[UnitCost]])</f>
        <v>1953.0499999999993</v>
      </c>
      <c r="U736">
        <f>DATEDIF(Table1[[#This Row],[ShipDate]],Table1[[#This Row],[DeliveryDate]],"d")</f>
        <v>6</v>
      </c>
      <c r="V736" t="str">
        <f t="shared" si="23"/>
        <v>On Time</v>
      </c>
    </row>
    <row r="737" spans="2:22" x14ac:dyDescent="0.3">
      <c r="B737" t="str">
        <f t="shared" si="22"/>
        <v>SO-000836</v>
      </c>
      <c r="C737" t="s">
        <v>19</v>
      </c>
      <c r="D737" t="s">
        <v>17</v>
      </c>
      <c r="E737" s="1">
        <v>43200</v>
      </c>
      <c r="F737" s="1">
        <v>43335</v>
      </c>
      <c r="G737" s="1">
        <v>43337</v>
      </c>
      <c r="H737" s="1">
        <v>43346</v>
      </c>
      <c r="I737" t="s">
        <v>18</v>
      </c>
      <c r="J737">
        <v>13</v>
      </c>
      <c r="K737">
        <v>3</v>
      </c>
      <c r="L737">
        <v>222</v>
      </c>
      <c r="M737">
        <v>3</v>
      </c>
      <c r="N737">
        <v>5</v>
      </c>
      <c r="O737">
        <v>0.08</v>
      </c>
      <c r="P737">
        <v>736.87</v>
      </c>
      <c r="Q737">
        <v>944.7</v>
      </c>
      <c r="R737">
        <f>Table1[[#This Row],[OrderQuantity]]*Table1[[#This Row],[UnitPrice]]</f>
        <v>4723.5</v>
      </c>
      <c r="S737">
        <f>Table1[[#This Row],[OrderQuantity]]*Table1[[#This Row],[UnitCost]]</f>
        <v>3684.35</v>
      </c>
      <c r="T737">
        <f>Table1[[#This Row],[OrderQuantity]]*Table1[[#This Row],[UnitPrice]]*(1-Table1[[#This Row],[DiscountApplied]]) - (Table1[[#This Row],[OrderQuantity]]*Table1[[#This Row],[UnitCost]])</f>
        <v>661.27</v>
      </c>
      <c r="U737">
        <f>DATEDIF(Table1[[#This Row],[ShipDate]],Table1[[#This Row],[DeliveryDate]],"d")</f>
        <v>9</v>
      </c>
      <c r="V737" t="str">
        <f t="shared" si="23"/>
        <v>Late</v>
      </c>
    </row>
    <row r="738" spans="2:22" x14ac:dyDescent="0.3">
      <c r="B738" t="str">
        <f t="shared" si="22"/>
        <v>SO-000837</v>
      </c>
      <c r="C738" t="s">
        <v>16</v>
      </c>
      <c r="D738" t="s">
        <v>24</v>
      </c>
      <c r="E738" s="1">
        <v>43200</v>
      </c>
      <c r="F738" s="1">
        <v>43335</v>
      </c>
      <c r="G738" s="1">
        <v>43346</v>
      </c>
      <c r="H738" s="1">
        <v>43352</v>
      </c>
      <c r="I738" t="s">
        <v>18</v>
      </c>
      <c r="J738">
        <v>11</v>
      </c>
      <c r="K738">
        <v>26</v>
      </c>
      <c r="L738">
        <v>29</v>
      </c>
      <c r="M738">
        <v>2</v>
      </c>
      <c r="N738">
        <v>4</v>
      </c>
      <c r="O738">
        <v>0.08</v>
      </c>
      <c r="P738">
        <v>74.91</v>
      </c>
      <c r="Q738">
        <v>174.2</v>
      </c>
      <c r="R738">
        <f>Table1[[#This Row],[OrderQuantity]]*Table1[[#This Row],[UnitPrice]]</f>
        <v>696.8</v>
      </c>
      <c r="S738">
        <f>Table1[[#This Row],[OrderQuantity]]*Table1[[#This Row],[UnitCost]]</f>
        <v>299.64</v>
      </c>
      <c r="T738">
        <f>Table1[[#This Row],[OrderQuantity]]*Table1[[#This Row],[UnitPrice]]*(1-Table1[[#This Row],[DiscountApplied]]) - (Table1[[#This Row],[OrderQuantity]]*Table1[[#This Row],[UnitCost]])</f>
        <v>341.41600000000005</v>
      </c>
      <c r="U738">
        <f>DATEDIF(Table1[[#This Row],[ShipDate]],Table1[[#This Row],[DeliveryDate]],"d")</f>
        <v>6</v>
      </c>
      <c r="V738" t="str">
        <f t="shared" si="23"/>
        <v>On Time</v>
      </c>
    </row>
    <row r="739" spans="2:22" x14ac:dyDescent="0.3">
      <c r="B739" t="str">
        <f t="shared" si="22"/>
        <v>SO-000838</v>
      </c>
      <c r="C739" t="s">
        <v>19</v>
      </c>
      <c r="D739" t="s">
        <v>24</v>
      </c>
      <c r="E739" s="1">
        <v>43200</v>
      </c>
      <c r="F739" s="1">
        <v>43335</v>
      </c>
      <c r="G739" s="1">
        <v>43359</v>
      </c>
      <c r="H739" s="1">
        <v>43368</v>
      </c>
      <c r="I739" t="s">
        <v>18</v>
      </c>
      <c r="J739">
        <v>13</v>
      </c>
      <c r="K739">
        <v>3</v>
      </c>
      <c r="L739">
        <v>17</v>
      </c>
      <c r="M739">
        <v>30</v>
      </c>
      <c r="N739">
        <v>4</v>
      </c>
      <c r="O739">
        <v>0.08</v>
      </c>
      <c r="P739">
        <v>1465.29</v>
      </c>
      <c r="Q739">
        <v>1809</v>
      </c>
      <c r="R739">
        <f>Table1[[#This Row],[OrderQuantity]]*Table1[[#This Row],[UnitPrice]]</f>
        <v>7236</v>
      </c>
      <c r="S739">
        <f>Table1[[#This Row],[OrderQuantity]]*Table1[[#This Row],[UnitCost]]</f>
        <v>5861.16</v>
      </c>
      <c r="T739">
        <f>Table1[[#This Row],[OrderQuantity]]*Table1[[#This Row],[UnitPrice]]*(1-Table1[[#This Row],[DiscountApplied]]) - (Table1[[#This Row],[OrderQuantity]]*Table1[[#This Row],[UnitCost]])</f>
        <v>795.96</v>
      </c>
      <c r="U739">
        <f>DATEDIF(Table1[[#This Row],[ShipDate]],Table1[[#This Row],[DeliveryDate]],"d")</f>
        <v>9</v>
      </c>
      <c r="V739" t="str">
        <f t="shared" si="23"/>
        <v>Late</v>
      </c>
    </row>
    <row r="740" spans="2:22" x14ac:dyDescent="0.3">
      <c r="B740" t="str">
        <f t="shared" si="22"/>
        <v>SO-000839</v>
      </c>
      <c r="C740" t="s">
        <v>19</v>
      </c>
      <c r="D740" t="s">
        <v>24</v>
      </c>
      <c r="E740" s="1">
        <v>43200</v>
      </c>
      <c r="F740" s="1">
        <v>43336</v>
      </c>
      <c r="G740" s="1">
        <v>43344</v>
      </c>
      <c r="H740" s="1">
        <v>43346</v>
      </c>
      <c r="I740" t="s">
        <v>18</v>
      </c>
      <c r="J740">
        <v>14</v>
      </c>
      <c r="K740">
        <v>19</v>
      </c>
      <c r="L740">
        <v>57</v>
      </c>
      <c r="M740">
        <v>36</v>
      </c>
      <c r="N740">
        <v>8</v>
      </c>
      <c r="O740">
        <v>0.05</v>
      </c>
      <c r="P740">
        <v>1876.8</v>
      </c>
      <c r="Q740">
        <v>3993.2</v>
      </c>
      <c r="R740">
        <f>Table1[[#This Row],[OrderQuantity]]*Table1[[#This Row],[UnitPrice]]</f>
        <v>31945.599999999999</v>
      </c>
      <c r="S740">
        <f>Table1[[#This Row],[OrderQuantity]]*Table1[[#This Row],[UnitCost]]</f>
        <v>15014.4</v>
      </c>
      <c r="T740">
        <f>Table1[[#This Row],[OrderQuantity]]*Table1[[#This Row],[UnitPrice]]*(1-Table1[[#This Row],[DiscountApplied]]) - (Table1[[#This Row],[OrderQuantity]]*Table1[[#This Row],[UnitCost]])</f>
        <v>15333.919999999996</v>
      </c>
      <c r="U740">
        <f>DATEDIF(Table1[[#This Row],[ShipDate]],Table1[[#This Row],[DeliveryDate]],"d")</f>
        <v>2</v>
      </c>
      <c r="V740" t="str">
        <f t="shared" si="23"/>
        <v>On Time</v>
      </c>
    </row>
    <row r="741" spans="2:22" x14ac:dyDescent="0.3">
      <c r="B741" t="str">
        <f t="shared" si="22"/>
        <v>SO-000840</v>
      </c>
      <c r="C741" t="s">
        <v>19</v>
      </c>
      <c r="D741" t="s">
        <v>20</v>
      </c>
      <c r="E741" s="1">
        <v>43200</v>
      </c>
      <c r="F741" s="1">
        <v>43336</v>
      </c>
      <c r="G741" s="1">
        <v>43362</v>
      </c>
      <c r="H741" s="1">
        <v>43372</v>
      </c>
      <c r="I741" t="s">
        <v>18</v>
      </c>
      <c r="J741">
        <v>16</v>
      </c>
      <c r="K741">
        <v>23</v>
      </c>
      <c r="L741">
        <v>91</v>
      </c>
      <c r="M741">
        <v>12</v>
      </c>
      <c r="N741">
        <v>6</v>
      </c>
      <c r="O741">
        <v>0.08</v>
      </c>
      <c r="P741">
        <v>793.95</v>
      </c>
      <c r="Q741">
        <v>1005</v>
      </c>
      <c r="R741">
        <f>Table1[[#This Row],[OrderQuantity]]*Table1[[#This Row],[UnitPrice]]</f>
        <v>6030</v>
      </c>
      <c r="S741">
        <f>Table1[[#This Row],[OrderQuantity]]*Table1[[#This Row],[UnitCost]]</f>
        <v>4763.7000000000007</v>
      </c>
      <c r="T741">
        <f>Table1[[#This Row],[OrderQuantity]]*Table1[[#This Row],[UnitPrice]]*(1-Table1[[#This Row],[DiscountApplied]]) - (Table1[[#This Row],[OrderQuantity]]*Table1[[#This Row],[UnitCost]])</f>
        <v>783.89999999999964</v>
      </c>
      <c r="U741">
        <f>DATEDIF(Table1[[#This Row],[ShipDate]],Table1[[#This Row],[DeliveryDate]],"d")</f>
        <v>10</v>
      </c>
      <c r="V741" t="str">
        <f t="shared" si="23"/>
        <v>Late</v>
      </c>
    </row>
    <row r="742" spans="2:22" x14ac:dyDescent="0.3">
      <c r="B742" t="str">
        <f t="shared" si="22"/>
        <v>SO-000841</v>
      </c>
      <c r="C742" t="s">
        <v>16</v>
      </c>
      <c r="D742" t="s">
        <v>20</v>
      </c>
      <c r="E742" s="1">
        <v>43300</v>
      </c>
      <c r="F742" s="1">
        <v>43336</v>
      </c>
      <c r="G742" s="1">
        <v>43340</v>
      </c>
      <c r="H742" s="1">
        <v>43346</v>
      </c>
      <c r="I742" t="s">
        <v>18</v>
      </c>
      <c r="J742">
        <v>8</v>
      </c>
      <c r="K742">
        <v>15</v>
      </c>
      <c r="L742">
        <v>147</v>
      </c>
      <c r="M742">
        <v>4</v>
      </c>
      <c r="N742">
        <v>8</v>
      </c>
      <c r="O742">
        <v>0.08</v>
      </c>
      <c r="P742">
        <v>2176.83</v>
      </c>
      <c r="Q742">
        <v>3819</v>
      </c>
      <c r="R742">
        <f>Table1[[#This Row],[OrderQuantity]]*Table1[[#This Row],[UnitPrice]]</f>
        <v>30552</v>
      </c>
      <c r="S742">
        <f>Table1[[#This Row],[OrderQuantity]]*Table1[[#This Row],[UnitCost]]</f>
        <v>17414.64</v>
      </c>
      <c r="T742">
        <f>Table1[[#This Row],[OrderQuantity]]*Table1[[#This Row],[UnitPrice]]*(1-Table1[[#This Row],[DiscountApplied]]) - (Table1[[#This Row],[OrderQuantity]]*Table1[[#This Row],[UnitCost]])</f>
        <v>10693.2</v>
      </c>
      <c r="U742">
        <f>DATEDIF(Table1[[#This Row],[ShipDate]],Table1[[#This Row],[DeliveryDate]],"d")</f>
        <v>6</v>
      </c>
      <c r="V742" t="str">
        <f t="shared" si="23"/>
        <v>On Time</v>
      </c>
    </row>
    <row r="743" spans="2:22" x14ac:dyDescent="0.3">
      <c r="B743" t="str">
        <f t="shared" si="22"/>
        <v>SO-000842</v>
      </c>
      <c r="C743" t="s">
        <v>16</v>
      </c>
      <c r="D743" t="s">
        <v>17</v>
      </c>
      <c r="E743" s="1">
        <v>43200</v>
      </c>
      <c r="F743" s="1">
        <v>43336</v>
      </c>
      <c r="G743" s="1">
        <v>43355</v>
      </c>
      <c r="H743" s="1">
        <v>43359</v>
      </c>
      <c r="I743" t="s">
        <v>18</v>
      </c>
      <c r="J743">
        <v>5</v>
      </c>
      <c r="K743">
        <v>49</v>
      </c>
      <c r="L743">
        <v>215</v>
      </c>
      <c r="M743">
        <v>46</v>
      </c>
      <c r="N743">
        <v>2</v>
      </c>
      <c r="O743">
        <v>0.05</v>
      </c>
      <c r="P743">
        <v>968.02</v>
      </c>
      <c r="Q743">
        <v>2251.1999999999998</v>
      </c>
      <c r="R743">
        <f>Table1[[#This Row],[OrderQuantity]]*Table1[[#This Row],[UnitPrice]]</f>
        <v>4502.3999999999996</v>
      </c>
      <c r="S743">
        <f>Table1[[#This Row],[OrderQuantity]]*Table1[[#This Row],[UnitCost]]</f>
        <v>1936.04</v>
      </c>
      <c r="T743">
        <f>Table1[[#This Row],[OrderQuantity]]*Table1[[#This Row],[UnitPrice]]*(1-Table1[[#This Row],[DiscountApplied]]) - (Table1[[#This Row],[OrderQuantity]]*Table1[[#This Row],[UnitCost]])</f>
        <v>2341.2399999999998</v>
      </c>
      <c r="U743">
        <f>DATEDIF(Table1[[#This Row],[ShipDate]],Table1[[#This Row],[DeliveryDate]],"d")</f>
        <v>4</v>
      </c>
      <c r="V743" t="str">
        <f t="shared" si="23"/>
        <v>On Time</v>
      </c>
    </row>
    <row r="744" spans="2:22" x14ac:dyDescent="0.3">
      <c r="B744" t="str">
        <f t="shared" si="22"/>
        <v>SO-000843</v>
      </c>
      <c r="C744" t="s">
        <v>16</v>
      </c>
      <c r="D744" t="s">
        <v>20</v>
      </c>
      <c r="E744" s="1">
        <v>43200</v>
      </c>
      <c r="F744" s="1">
        <v>43336</v>
      </c>
      <c r="G744" s="1">
        <v>43340</v>
      </c>
      <c r="H744" s="1">
        <v>43347</v>
      </c>
      <c r="I744" t="s">
        <v>18</v>
      </c>
      <c r="J744">
        <v>6</v>
      </c>
      <c r="K744">
        <v>1</v>
      </c>
      <c r="L744">
        <v>106</v>
      </c>
      <c r="M744">
        <v>30</v>
      </c>
      <c r="N744">
        <v>8</v>
      </c>
      <c r="O744">
        <v>0.05</v>
      </c>
      <c r="P744">
        <v>665.71</v>
      </c>
      <c r="Q744">
        <v>964.8</v>
      </c>
      <c r="R744">
        <f>Table1[[#This Row],[OrderQuantity]]*Table1[[#This Row],[UnitPrice]]</f>
        <v>7718.4</v>
      </c>
      <c r="S744">
        <f>Table1[[#This Row],[OrderQuantity]]*Table1[[#This Row],[UnitCost]]</f>
        <v>5325.68</v>
      </c>
      <c r="T744">
        <f>Table1[[#This Row],[OrderQuantity]]*Table1[[#This Row],[UnitPrice]]*(1-Table1[[#This Row],[DiscountApplied]]) - (Table1[[#This Row],[OrderQuantity]]*Table1[[#This Row],[UnitCost]])</f>
        <v>2006.7999999999993</v>
      </c>
      <c r="U744">
        <f>DATEDIF(Table1[[#This Row],[ShipDate]],Table1[[#This Row],[DeliveryDate]],"d")</f>
        <v>7</v>
      </c>
      <c r="V744" t="str">
        <f t="shared" si="23"/>
        <v>On Time</v>
      </c>
    </row>
    <row r="745" spans="2:22" x14ac:dyDescent="0.3">
      <c r="B745" t="str">
        <f t="shared" si="22"/>
        <v>SO-000844</v>
      </c>
      <c r="C745" t="s">
        <v>16</v>
      </c>
      <c r="D745" t="s">
        <v>23</v>
      </c>
      <c r="E745" s="1">
        <v>43200</v>
      </c>
      <c r="F745" s="1">
        <v>43336</v>
      </c>
      <c r="G745" s="1">
        <v>43340</v>
      </c>
      <c r="H745" s="1">
        <v>43348</v>
      </c>
      <c r="I745" t="s">
        <v>18</v>
      </c>
      <c r="J745">
        <v>3</v>
      </c>
      <c r="K745">
        <v>33</v>
      </c>
      <c r="L745">
        <v>307</v>
      </c>
      <c r="M745">
        <v>15</v>
      </c>
      <c r="N745">
        <v>2</v>
      </c>
      <c r="O745">
        <v>0.05</v>
      </c>
      <c r="P745">
        <v>733.25</v>
      </c>
      <c r="Q745">
        <v>1018.4</v>
      </c>
      <c r="R745">
        <f>Table1[[#This Row],[OrderQuantity]]*Table1[[#This Row],[UnitPrice]]</f>
        <v>2036.8</v>
      </c>
      <c r="S745">
        <f>Table1[[#This Row],[OrderQuantity]]*Table1[[#This Row],[UnitCost]]</f>
        <v>1466.5</v>
      </c>
      <c r="T745">
        <f>Table1[[#This Row],[OrderQuantity]]*Table1[[#This Row],[UnitPrice]]*(1-Table1[[#This Row],[DiscountApplied]]) - (Table1[[#This Row],[OrderQuantity]]*Table1[[#This Row],[UnitCost]])</f>
        <v>468.45999999999981</v>
      </c>
      <c r="U745">
        <f>DATEDIF(Table1[[#This Row],[ShipDate]],Table1[[#This Row],[DeliveryDate]],"d")</f>
        <v>8</v>
      </c>
      <c r="V745" t="str">
        <f t="shared" si="23"/>
        <v>Late</v>
      </c>
    </row>
    <row r="746" spans="2:22" x14ac:dyDescent="0.3">
      <c r="B746" t="str">
        <f t="shared" si="22"/>
        <v>SO-000845</v>
      </c>
      <c r="C746" t="s">
        <v>22</v>
      </c>
      <c r="D746" t="s">
        <v>25</v>
      </c>
      <c r="E746" s="1">
        <v>43200</v>
      </c>
      <c r="F746" s="1">
        <v>43337</v>
      </c>
      <c r="G746" s="1">
        <v>43347</v>
      </c>
      <c r="H746" s="1">
        <v>43356</v>
      </c>
      <c r="I746" t="s">
        <v>18</v>
      </c>
      <c r="J746">
        <v>27</v>
      </c>
      <c r="K746">
        <v>31</v>
      </c>
      <c r="L746">
        <v>330</v>
      </c>
      <c r="M746">
        <v>12</v>
      </c>
      <c r="N746">
        <v>7</v>
      </c>
      <c r="O746">
        <v>0.08</v>
      </c>
      <c r="P746">
        <v>117.59</v>
      </c>
      <c r="Q746">
        <v>261.3</v>
      </c>
      <c r="R746">
        <f>Table1[[#This Row],[OrderQuantity]]*Table1[[#This Row],[UnitPrice]]</f>
        <v>1829.1000000000001</v>
      </c>
      <c r="S746">
        <f>Table1[[#This Row],[OrderQuantity]]*Table1[[#This Row],[UnitCost]]</f>
        <v>823.13</v>
      </c>
      <c r="T746">
        <f>Table1[[#This Row],[OrderQuantity]]*Table1[[#This Row],[UnitPrice]]*(1-Table1[[#This Row],[DiscountApplied]]) - (Table1[[#This Row],[OrderQuantity]]*Table1[[#This Row],[UnitCost]])</f>
        <v>859.64200000000017</v>
      </c>
      <c r="U746">
        <f>DATEDIF(Table1[[#This Row],[ShipDate]],Table1[[#This Row],[DeliveryDate]],"d")</f>
        <v>9</v>
      </c>
      <c r="V746" t="str">
        <f t="shared" si="23"/>
        <v>Late</v>
      </c>
    </row>
    <row r="747" spans="2:22" x14ac:dyDescent="0.3">
      <c r="B747" t="str">
        <f t="shared" si="22"/>
        <v>SO-000846</v>
      </c>
      <c r="C747" t="s">
        <v>19</v>
      </c>
      <c r="D747" t="s">
        <v>20</v>
      </c>
      <c r="E747" s="1">
        <v>43200</v>
      </c>
      <c r="F747" s="1">
        <v>43337</v>
      </c>
      <c r="G747" s="1">
        <v>43356</v>
      </c>
      <c r="H747" s="1">
        <v>43359</v>
      </c>
      <c r="I747" t="s">
        <v>18</v>
      </c>
      <c r="J747">
        <v>15</v>
      </c>
      <c r="K747">
        <v>27</v>
      </c>
      <c r="L747">
        <v>194</v>
      </c>
      <c r="M747">
        <v>31</v>
      </c>
      <c r="N747">
        <v>1</v>
      </c>
      <c r="O747">
        <v>0.08</v>
      </c>
      <c r="P747">
        <v>1530.48</v>
      </c>
      <c r="Q747">
        <v>2887.7</v>
      </c>
      <c r="R747">
        <f>Table1[[#This Row],[OrderQuantity]]*Table1[[#This Row],[UnitPrice]]</f>
        <v>2887.7</v>
      </c>
      <c r="S747">
        <f>Table1[[#This Row],[OrderQuantity]]*Table1[[#This Row],[UnitCost]]</f>
        <v>1530.48</v>
      </c>
      <c r="T747">
        <f>Table1[[#This Row],[OrderQuantity]]*Table1[[#This Row],[UnitPrice]]*(1-Table1[[#This Row],[DiscountApplied]]) - (Table1[[#This Row],[OrderQuantity]]*Table1[[#This Row],[UnitCost]])</f>
        <v>1126.2039999999997</v>
      </c>
      <c r="U747">
        <f>DATEDIF(Table1[[#This Row],[ShipDate]],Table1[[#This Row],[DeliveryDate]],"d")</f>
        <v>3</v>
      </c>
      <c r="V747" t="str">
        <f t="shared" si="23"/>
        <v>On Time</v>
      </c>
    </row>
    <row r="748" spans="2:22" x14ac:dyDescent="0.3">
      <c r="B748" t="str">
        <f t="shared" si="22"/>
        <v>SO-000847</v>
      </c>
      <c r="C748" t="s">
        <v>16</v>
      </c>
      <c r="D748" t="s">
        <v>20</v>
      </c>
      <c r="E748" s="1">
        <v>43200</v>
      </c>
      <c r="F748" s="1">
        <v>43337</v>
      </c>
      <c r="G748" s="1">
        <v>43357</v>
      </c>
      <c r="H748" s="1">
        <v>43365</v>
      </c>
      <c r="I748" t="s">
        <v>18</v>
      </c>
      <c r="J748">
        <v>10</v>
      </c>
      <c r="K748">
        <v>2</v>
      </c>
      <c r="L748">
        <v>143</v>
      </c>
      <c r="M748">
        <v>12</v>
      </c>
      <c r="N748">
        <v>1</v>
      </c>
      <c r="O748">
        <v>0.1</v>
      </c>
      <c r="P748">
        <v>857.06</v>
      </c>
      <c r="Q748">
        <v>1098.8</v>
      </c>
      <c r="R748">
        <f>Table1[[#This Row],[OrderQuantity]]*Table1[[#This Row],[UnitPrice]]</f>
        <v>1098.8</v>
      </c>
      <c r="S748">
        <f>Table1[[#This Row],[OrderQuantity]]*Table1[[#This Row],[UnitCost]]</f>
        <v>857.06</v>
      </c>
      <c r="T748">
        <f>Table1[[#This Row],[OrderQuantity]]*Table1[[#This Row],[UnitPrice]]*(1-Table1[[#This Row],[DiscountApplied]]) - (Table1[[#This Row],[OrderQuantity]]*Table1[[#This Row],[UnitCost]])</f>
        <v>131.86000000000001</v>
      </c>
      <c r="U748">
        <f>DATEDIF(Table1[[#This Row],[ShipDate]],Table1[[#This Row],[DeliveryDate]],"d")</f>
        <v>8</v>
      </c>
      <c r="V748" t="str">
        <f t="shared" si="23"/>
        <v>Late</v>
      </c>
    </row>
    <row r="749" spans="2:22" x14ac:dyDescent="0.3">
      <c r="B749" t="str">
        <f t="shared" si="22"/>
        <v>SO-000848</v>
      </c>
      <c r="C749" t="s">
        <v>19</v>
      </c>
      <c r="D749" t="s">
        <v>24</v>
      </c>
      <c r="E749" s="1">
        <v>43200</v>
      </c>
      <c r="F749" s="1">
        <v>43337</v>
      </c>
      <c r="G749" s="1">
        <v>43348</v>
      </c>
      <c r="H749" s="1">
        <v>43349</v>
      </c>
      <c r="I749" t="s">
        <v>18</v>
      </c>
      <c r="J749">
        <v>12</v>
      </c>
      <c r="K749">
        <v>36</v>
      </c>
      <c r="L749">
        <v>1</v>
      </c>
      <c r="M749">
        <v>33</v>
      </c>
      <c r="N749">
        <v>5</v>
      </c>
      <c r="O749">
        <v>0.05</v>
      </c>
      <c r="P749">
        <v>1596.74</v>
      </c>
      <c r="Q749">
        <v>2217.6999999999998</v>
      </c>
      <c r="R749">
        <f>Table1[[#This Row],[OrderQuantity]]*Table1[[#This Row],[UnitPrice]]</f>
        <v>11088.5</v>
      </c>
      <c r="S749">
        <f>Table1[[#This Row],[OrderQuantity]]*Table1[[#This Row],[UnitCost]]</f>
        <v>7983.7</v>
      </c>
      <c r="T749">
        <f>Table1[[#This Row],[OrderQuantity]]*Table1[[#This Row],[UnitPrice]]*(1-Table1[[#This Row],[DiscountApplied]]) - (Table1[[#This Row],[OrderQuantity]]*Table1[[#This Row],[UnitCost]])</f>
        <v>2550.3749999999991</v>
      </c>
      <c r="U749">
        <f>DATEDIF(Table1[[#This Row],[ShipDate]],Table1[[#This Row],[DeliveryDate]],"d")</f>
        <v>1</v>
      </c>
      <c r="V749" t="str">
        <f t="shared" si="23"/>
        <v>On Time</v>
      </c>
    </row>
    <row r="750" spans="2:22" x14ac:dyDescent="0.3">
      <c r="B750" t="str">
        <f t="shared" si="22"/>
        <v>SO-000849</v>
      </c>
      <c r="C750" t="s">
        <v>16</v>
      </c>
      <c r="D750" t="s">
        <v>20</v>
      </c>
      <c r="E750" s="1">
        <v>43200</v>
      </c>
      <c r="F750" s="1">
        <v>43337</v>
      </c>
      <c r="G750" s="1">
        <v>43342</v>
      </c>
      <c r="H750" s="1">
        <v>43349</v>
      </c>
      <c r="I750" t="s">
        <v>18</v>
      </c>
      <c r="J750">
        <v>3</v>
      </c>
      <c r="K750">
        <v>16</v>
      </c>
      <c r="L750">
        <v>93</v>
      </c>
      <c r="M750">
        <v>24</v>
      </c>
      <c r="N750">
        <v>1</v>
      </c>
      <c r="O750">
        <v>0.08</v>
      </c>
      <c r="P750">
        <v>165.49</v>
      </c>
      <c r="Q750">
        <v>254.6</v>
      </c>
      <c r="R750">
        <f>Table1[[#This Row],[OrderQuantity]]*Table1[[#This Row],[UnitPrice]]</f>
        <v>254.6</v>
      </c>
      <c r="S750">
        <f>Table1[[#This Row],[OrderQuantity]]*Table1[[#This Row],[UnitCost]]</f>
        <v>165.49</v>
      </c>
      <c r="T750">
        <f>Table1[[#This Row],[OrderQuantity]]*Table1[[#This Row],[UnitPrice]]*(1-Table1[[#This Row],[DiscountApplied]]) - (Table1[[#This Row],[OrderQuantity]]*Table1[[#This Row],[UnitCost]])</f>
        <v>68.74199999999999</v>
      </c>
      <c r="U750">
        <f>DATEDIF(Table1[[#This Row],[ShipDate]],Table1[[#This Row],[DeliveryDate]],"d")</f>
        <v>7</v>
      </c>
      <c r="V750" t="str">
        <f t="shared" si="23"/>
        <v>On Time</v>
      </c>
    </row>
    <row r="751" spans="2:22" x14ac:dyDescent="0.3">
      <c r="B751" t="str">
        <f t="shared" si="22"/>
        <v>SO-000850</v>
      </c>
      <c r="C751" t="s">
        <v>22</v>
      </c>
      <c r="D751" t="s">
        <v>26</v>
      </c>
      <c r="E751" s="1">
        <v>43200</v>
      </c>
      <c r="F751" s="1">
        <v>43337</v>
      </c>
      <c r="G751" s="1">
        <v>43350</v>
      </c>
      <c r="H751" s="1">
        <v>43351</v>
      </c>
      <c r="I751" t="s">
        <v>18</v>
      </c>
      <c r="J751">
        <v>25</v>
      </c>
      <c r="K751">
        <v>50</v>
      </c>
      <c r="L751">
        <v>60</v>
      </c>
      <c r="M751">
        <v>42</v>
      </c>
      <c r="N751">
        <v>4</v>
      </c>
      <c r="O751">
        <v>0.08</v>
      </c>
      <c r="P751">
        <v>2018.64</v>
      </c>
      <c r="Q751">
        <v>2432.1</v>
      </c>
      <c r="R751">
        <f>Table1[[#This Row],[OrderQuantity]]*Table1[[#This Row],[UnitPrice]]</f>
        <v>9728.4</v>
      </c>
      <c r="S751">
        <f>Table1[[#This Row],[OrderQuantity]]*Table1[[#This Row],[UnitCost]]</f>
        <v>8074.56</v>
      </c>
      <c r="T751">
        <f>Table1[[#This Row],[OrderQuantity]]*Table1[[#This Row],[UnitPrice]]*(1-Table1[[#This Row],[DiscountApplied]]) - (Table1[[#This Row],[OrderQuantity]]*Table1[[#This Row],[UnitCost]])</f>
        <v>875.56800000000021</v>
      </c>
      <c r="U751">
        <f>DATEDIF(Table1[[#This Row],[ShipDate]],Table1[[#This Row],[DeliveryDate]],"d")</f>
        <v>1</v>
      </c>
      <c r="V751" t="str">
        <f t="shared" si="23"/>
        <v>On Time</v>
      </c>
    </row>
    <row r="752" spans="2:22" x14ac:dyDescent="0.3">
      <c r="B752" t="str">
        <f t="shared" si="22"/>
        <v>SO-000851</v>
      </c>
      <c r="C752" t="s">
        <v>16</v>
      </c>
      <c r="D752" t="s">
        <v>17</v>
      </c>
      <c r="E752" s="1">
        <v>43200</v>
      </c>
      <c r="F752" s="1">
        <v>43337</v>
      </c>
      <c r="G752" s="1">
        <v>43341</v>
      </c>
      <c r="H752" s="1">
        <v>43342</v>
      </c>
      <c r="I752" t="s">
        <v>18</v>
      </c>
      <c r="J752">
        <v>2</v>
      </c>
      <c r="K752">
        <v>15</v>
      </c>
      <c r="L752">
        <v>237</v>
      </c>
      <c r="M752">
        <v>37</v>
      </c>
      <c r="N752">
        <v>4</v>
      </c>
      <c r="O752">
        <v>0.08</v>
      </c>
      <c r="P752">
        <v>1624.42</v>
      </c>
      <c r="Q752">
        <v>2499.1</v>
      </c>
      <c r="R752">
        <f>Table1[[#This Row],[OrderQuantity]]*Table1[[#This Row],[UnitPrice]]</f>
        <v>9996.4</v>
      </c>
      <c r="S752">
        <f>Table1[[#This Row],[OrderQuantity]]*Table1[[#This Row],[UnitCost]]</f>
        <v>6497.68</v>
      </c>
      <c r="T752">
        <f>Table1[[#This Row],[OrderQuantity]]*Table1[[#This Row],[UnitPrice]]*(1-Table1[[#This Row],[DiscountApplied]]) - (Table1[[#This Row],[OrderQuantity]]*Table1[[#This Row],[UnitCost]])</f>
        <v>2699.0079999999998</v>
      </c>
      <c r="U752">
        <f>DATEDIF(Table1[[#This Row],[ShipDate]],Table1[[#This Row],[DeliveryDate]],"d")</f>
        <v>1</v>
      </c>
      <c r="V752" t="str">
        <f t="shared" si="23"/>
        <v>On Time</v>
      </c>
    </row>
    <row r="753" spans="2:22" x14ac:dyDescent="0.3">
      <c r="B753" t="str">
        <f t="shared" si="22"/>
        <v>SO-000852</v>
      </c>
      <c r="C753" t="s">
        <v>16</v>
      </c>
      <c r="D753" t="s">
        <v>25</v>
      </c>
      <c r="E753" s="1">
        <v>43200</v>
      </c>
      <c r="F753" s="1">
        <v>43337</v>
      </c>
      <c r="G753" s="1">
        <v>43344</v>
      </c>
      <c r="H753" s="1">
        <v>43353</v>
      </c>
      <c r="I753" t="s">
        <v>18</v>
      </c>
      <c r="J753">
        <v>2</v>
      </c>
      <c r="K753">
        <v>19</v>
      </c>
      <c r="L753">
        <v>361</v>
      </c>
      <c r="M753">
        <v>30</v>
      </c>
      <c r="N753">
        <v>8</v>
      </c>
      <c r="O753">
        <v>0.15</v>
      </c>
      <c r="P753">
        <v>1497.05</v>
      </c>
      <c r="Q753">
        <v>3564.4</v>
      </c>
      <c r="R753">
        <f>Table1[[#This Row],[OrderQuantity]]*Table1[[#This Row],[UnitPrice]]</f>
        <v>28515.200000000001</v>
      </c>
      <c r="S753">
        <f>Table1[[#This Row],[OrderQuantity]]*Table1[[#This Row],[UnitCost]]</f>
        <v>11976.4</v>
      </c>
      <c r="T753">
        <f>Table1[[#This Row],[OrderQuantity]]*Table1[[#This Row],[UnitPrice]]*(1-Table1[[#This Row],[DiscountApplied]]) - (Table1[[#This Row],[OrderQuantity]]*Table1[[#This Row],[UnitCost]])</f>
        <v>12261.519999999999</v>
      </c>
      <c r="U753">
        <f>DATEDIF(Table1[[#This Row],[ShipDate]],Table1[[#This Row],[DeliveryDate]],"d")</f>
        <v>9</v>
      </c>
      <c r="V753" t="str">
        <f t="shared" si="23"/>
        <v>Late</v>
      </c>
    </row>
    <row r="754" spans="2:22" x14ac:dyDescent="0.3">
      <c r="B754" t="str">
        <f t="shared" si="22"/>
        <v>SO-000853</v>
      </c>
      <c r="C754" t="s">
        <v>16</v>
      </c>
      <c r="D754" t="s">
        <v>20</v>
      </c>
      <c r="E754" s="1">
        <v>43200</v>
      </c>
      <c r="F754" s="1">
        <v>43337</v>
      </c>
      <c r="G754" s="1">
        <v>43352</v>
      </c>
      <c r="H754" s="1">
        <v>43357</v>
      </c>
      <c r="I754" t="s">
        <v>18</v>
      </c>
      <c r="J754">
        <v>1</v>
      </c>
      <c r="K754">
        <v>17</v>
      </c>
      <c r="L754">
        <v>115</v>
      </c>
      <c r="M754">
        <v>24</v>
      </c>
      <c r="N754">
        <v>8</v>
      </c>
      <c r="O754">
        <v>0.08</v>
      </c>
      <c r="P754">
        <v>1595.54</v>
      </c>
      <c r="Q754">
        <v>2532.6</v>
      </c>
      <c r="R754">
        <f>Table1[[#This Row],[OrderQuantity]]*Table1[[#This Row],[UnitPrice]]</f>
        <v>20260.8</v>
      </c>
      <c r="S754">
        <f>Table1[[#This Row],[OrderQuantity]]*Table1[[#This Row],[UnitCost]]</f>
        <v>12764.32</v>
      </c>
      <c r="T754">
        <f>Table1[[#This Row],[OrderQuantity]]*Table1[[#This Row],[UnitPrice]]*(1-Table1[[#This Row],[DiscountApplied]]) - (Table1[[#This Row],[OrderQuantity]]*Table1[[#This Row],[UnitCost]])</f>
        <v>5875.6160000000018</v>
      </c>
      <c r="U754">
        <f>DATEDIF(Table1[[#This Row],[ShipDate]],Table1[[#This Row],[DeliveryDate]],"d")</f>
        <v>5</v>
      </c>
      <c r="V754" t="str">
        <f t="shared" si="23"/>
        <v>On Time</v>
      </c>
    </row>
    <row r="755" spans="2:22" x14ac:dyDescent="0.3">
      <c r="B755" t="str">
        <f t="shared" si="22"/>
        <v>SO-000854</v>
      </c>
      <c r="C755" t="s">
        <v>22</v>
      </c>
      <c r="D755" t="s">
        <v>20</v>
      </c>
      <c r="E755" s="1">
        <v>43200</v>
      </c>
      <c r="F755" s="1">
        <v>43338</v>
      </c>
      <c r="G755" s="1">
        <v>43366</v>
      </c>
      <c r="H755" s="1">
        <v>43372</v>
      </c>
      <c r="I755" t="s">
        <v>18</v>
      </c>
      <c r="J755">
        <v>26</v>
      </c>
      <c r="K755">
        <v>18</v>
      </c>
      <c r="L755">
        <v>89</v>
      </c>
      <c r="M755">
        <v>37</v>
      </c>
      <c r="N755">
        <v>5</v>
      </c>
      <c r="O755">
        <v>0.1</v>
      </c>
      <c r="P755">
        <v>1043.5899999999999</v>
      </c>
      <c r="Q755">
        <v>1768.8</v>
      </c>
      <c r="R755">
        <f>Table1[[#This Row],[OrderQuantity]]*Table1[[#This Row],[UnitPrice]]</f>
        <v>8844</v>
      </c>
      <c r="S755">
        <f>Table1[[#This Row],[OrderQuantity]]*Table1[[#This Row],[UnitCost]]</f>
        <v>5217.95</v>
      </c>
      <c r="T755">
        <f>Table1[[#This Row],[OrderQuantity]]*Table1[[#This Row],[UnitPrice]]*(1-Table1[[#This Row],[DiscountApplied]]) - (Table1[[#This Row],[OrderQuantity]]*Table1[[#This Row],[UnitCost]])</f>
        <v>2741.6500000000005</v>
      </c>
      <c r="U755">
        <f>DATEDIF(Table1[[#This Row],[ShipDate]],Table1[[#This Row],[DeliveryDate]],"d")</f>
        <v>6</v>
      </c>
      <c r="V755" t="str">
        <f t="shared" si="23"/>
        <v>On Time</v>
      </c>
    </row>
    <row r="756" spans="2:22" x14ac:dyDescent="0.3">
      <c r="B756" t="str">
        <f t="shared" si="22"/>
        <v>SO-000855</v>
      </c>
      <c r="C756" t="s">
        <v>21</v>
      </c>
      <c r="D756" t="s">
        <v>23</v>
      </c>
      <c r="E756" s="1">
        <v>43200</v>
      </c>
      <c r="F756" s="1">
        <v>43338</v>
      </c>
      <c r="G756" s="1">
        <v>43360</v>
      </c>
      <c r="H756" s="1">
        <v>43370</v>
      </c>
      <c r="I756" t="s">
        <v>18</v>
      </c>
      <c r="J756">
        <v>22</v>
      </c>
      <c r="K756">
        <v>12</v>
      </c>
      <c r="L756">
        <v>323</v>
      </c>
      <c r="M756">
        <v>38</v>
      </c>
      <c r="N756">
        <v>4</v>
      </c>
      <c r="O756">
        <v>0.05</v>
      </c>
      <c r="P756">
        <v>1222.75</v>
      </c>
      <c r="Q756">
        <v>2445.5</v>
      </c>
      <c r="R756">
        <f>Table1[[#This Row],[OrderQuantity]]*Table1[[#This Row],[UnitPrice]]</f>
        <v>9782</v>
      </c>
      <c r="S756">
        <f>Table1[[#This Row],[OrderQuantity]]*Table1[[#This Row],[UnitCost]]</f>
        <v>4891</v>
      </c>
      <c r="T756">
        <f>Table1[[#This Row],[OrderQuantity]]*Table1[[#This Row],[UnitPrice]]*(1-Table1[[#This Row],[DiscountApplied]]) - (Table1[[#This Row],[OrderQuantity]]*Table1[[#This Row],[UnitCost]])</f>
        <v>4401.8999999999996</v>
      </c>
      <c r="U756">
        <f>DATEDIF(Table1[[#This Row],[ShipDate]],Table1[[#This Row],[DeliveryDate]],"d")</f>
        <v>10</v>
      </c>
      <c r="V756" t="str">
        <f t="shared" si="23"/>
        <v>Late</v>
      </c>
    </row>
    <row r="757" spans="2:22" x14ac:dyDescent="0.3">
      <c r="B757" t="str">
        <f t="shared" si="22"/>
        <v>SO-000856</v>
      </c>
      <c r="C757" t="s">
        <v>22</v>
      </c>
      <c r="D757" t="s">
        <v>24</v>
      </c>
      <c r="E757" s="1">
        <v>43300</v>
      </c>
      <c r="F757" s="1">
        <v>43338</v>
      </c>
      <c r="G757" s="1">
        <v>43344</v>
      </c>
      <c r="H757" s="1">
        <v>43351</v>
      </c>
      <c r="I757" t="s">
        <v>18</v>
      </c>
      <c r="J757">
        <v>27</v>
      </c>
      <c r="K757">
        <v>30</v>
      </c>
      <c r="L757">
        <v>48</v>
      </c>
      <c r="M757">
        <v>37</v>
      </c>
      <c r="N757">
        <v>4</v>
      </c>
      <c r="O757">
        <v>0.08</v>
      </c>
      <c r="P757">
        <v>4567.5200000000004</v>
      </c>
      <c r="Q757">
        <v>5855.8</v>
      </c>
      <c r="R757">
        <f>Table1[[#This Row],[OrderQuantity]]*Table1[[#This Row],[UnitPrice]]</f>
        <v>23423.200000000001</v>
      </c>
      <c r="S757">
        <f>Table1[[#This Row],[OrderQuantity]]*Table1[[#This Row],[UnitCost]]</f>
        <v>18270.080000000002</v>
      </c>
      <c r="T757">
        <f>Table1[[#This Row],[OrderQuantity]]*Table1[[#This Row],[UnitPrice]]*(1-Table1[[#This Row],[DiscountApplied]]) - (Table1[[#This Row],[OrderQuantity]]*Table1[[#This Row],[UnitCost]])</f>
        <v>3279.2639999999992</v>
      </c>
      <c r="U757">
        <f>DATEDIF(Table1[[#This Row],[ShipDate]],Table1[[#This Row],[DeliveryDate]],"d")</f>
        <v>7</v>
      </c>
      <c r="V757" t="str">
        <f t="shared" si="23"/>
        <v>On Time</v>
      </c>
    </row>
    <row r="758" spans="2:22" x14ac:dyDescent="0.3">
      <c r="B758" t="str">
        <f t="shared" si="22"/>
        <v>SO-000857</v>
      </c>
      <c r="C758" t="s">
        <v>19</v>
      </c>
      <c r="D758" t="s">
        <v>17</v>
      </c>
      <c r="E758" s="1">
        <v>43200</v>
      </c>
      <c r="F758" s="1">
        <v>43338</v>
      </c>
      <c r="G758" s="1">
        <v>43356</v>
      </c>
      <c r="H758" s="1">
        <v>43361</v>
      </c>
      <c r="I758" t="s">
        <v>18</v>
      </c>
      <c r="J758">
        <v>19</v>
      </c>
      <c r="K758">
        <v>36</v>
      </c>
      <c r="L758">
        <v>210</v>
      </c>
      <c r="M758">
        <v>24</v>
      </c>
      <c r="N758">
        <v>3</v>
      </c>
      <c r="O758">
        <v>0.3</v>
      </c>
      <c r="P758">
        <v>3223.64</v>
      </c>
      <c r="Q758">
        <v>3979.8</v>
      </c>
      <c r="R758">
        <f>Table1[[#This Row],[OrderQuantity]]*Table1[[#This Row],[UnitPrice]]</f>
        <v>11939.400000000001</v>
      </c>
      <c r="S758">
        <f>Table1[[#This Row],[OrderQuantity]]*Table1[[#This Row],[UnitCost]]</f>
        <v>9670.92</v>
      </c>
      <c r="T758">
        <f>Table1[[#This Row],[OrderQuantity]]*Table1[[#This Row],[UnitPrice]]*(1-Table1[[#This Row],[DiscountApplied]]) - (Table1[[#This Row],[OrderQuantity]]*Table1[[#This Row],[UnitCost]])</f>
        <v>-1313.3400000000001</v>
      </c>
      <c r="U758">
        <f>DATEDIF(Table1[[#This Row],[ShipDate]],Table1[[#This Row],[DeliveryDate]],"d")</f>
        <v>5</v>
      </c>
      <c r="V758" t="str">
        <f t="shared" si="23"/>
        <v>On Time</v>
      </c>
    </row>
    <row r="759" spans="2:22" x14ac:dyDescent="0.3">
      <c r="B759" t="str">
        <f t="shared" si="22"/>
        <v>SO-000858</v>
      </c>
      <c r="C759" t="s">
        <v>19</v>
      </c>
      <c r="D759" t="s">
        <v>17</v>
      </c>
      <c r="E759" s="1">
        <v>43200</v>
      </c>
      <c r="F759" s="1">
        <v>43338</v>
      </c>
      <c r="G759" s="1">
        <v>43346</v>
      </c>
      <c r="H759" s="1">
        <v>43350</v>
      </c>
      <c r="I759" t="s">
        <v>18</v>
      </c>
      <c r="J759">
        <v>13</v>
      </c>
      <c r="K759">
        <v>14</v>
      </c>
      <c r="L759">
        <v>223</v>
      </c>
      <c r="M759">
        <v>24</v>
      </c>
      <c r="N759">
        <v>8</v>
      </c>
      <c r="O759">
        <v>0.05</v>
      </c>
      <c r="P759">
        <v>443.81</v>
      </c>
      <c r="Q759">
        <v>964.8</v>
      </c>
      <c r="R759">
        <f>Table1[[#This Row],[OrderQuantity]]*Table1[[#This Row],[UnitPrice]]</f>
        <v>7718.4</v>
      </c>
      <c r="S759">
        <f>Table1[[#This Row],[OrderQuantity]]*Table1[[#This Row],[UnitCost]]</f>
        <v>3550.48</v>
      </c>
      <c r="T759">
        <f>Table1[[#This Row],[OrderQuantity]]*Table1[[#This Row],[UnitPrice]]*(1-Table1[[#This Row],[DiscountApplied]]) - (Table1[[#This Row],[OrderQuantity]]*Table1[[#This Row],[UnitCost]])</f>
        <v>3781.9999999999995</v>
      </c>
      <c r="U759">
        <f>DATEDIF(Table1[[#This Row],[ShipDate]],Table1[[#This Row],[DeliveryDate]],"d")</f>
        <v>4</v>
      </c>
      <c r="V759" t="str">
        <f t="shared" si="23"/>
        <v>On Time</v>
      </c>
    </row>
    <row r="760" spans="2:22" x14ac:dyDescent="0.3">
      <c r="B760" t="str">
        <f t="shared" si="22"/>
        <v>SO-000859</v>
      </c>
      <c r="C760" t="s">
        <v>16</v>
      </c>
      <c r="D760" t="s">
        <v>17</v>
      </c>
      <c r="E760" s="1">
        <v>43200</v>
      </c>
      <c r="F760" s="1">
        <v>43339</v>
      </c>
      <c r="G760" s="1">
        <v>43341</v>
      </c>
      <c r="H760" s="1">
        <v>43342</v>
      </c>
      <c r="I760" t="s">
        <v>18</v>
      </c>
      <c r="J760">
        <v>4</v>
      </c>
      <c r="K760">
        <v>29</v>
      </c>
      <c r="L760">
        <v>224</v>
      </c>
      <c r="M760">
        <v>24</v>
      </c>
      <c r="N760">
        <v>3</v>
      </c>
      <c r="O760">
        <v>0.08</v>
      </c>
      <c r="P760">
        <v>158.66</v>
      </c>
      <c r="Q760">
        <v>247.9</v>
      </c>
      <c r="R760">
        <f>Table1[[#This Row],[OrderQuantity]]*Table1[[#This Row],[UnitPrice]]</f>
        <v>743.7</v>
      </c>
      <c r="S760">
        <f>Table1[[#This Row],[OrderQuantity]]*Table1[[#This Row],[UnitCost]]</f>
        <v>475.98</v>
      </c>
      <c r="T760">
        <f>Table1[[#This Row],[OrderQuantity]]*Table1[[#This Row],[UnitPrice]]*(1-Table1[[#This Row],[DiscountApplied]]) - (Table1[[#This Row],[OrderQuantity]]*Table1[[#This Row],[UnitCost]])</f>
        <v>208.22400000000005</v>
      </c>
      <c r="U760">
        <f>DATEDIF(Table1[[#This Row],[ShipDate]],Table1[[#This Row],[DeliveryDate]],"d")</f>
        <v>1</v>
      </c>
      <c r="V760" t="str">
        <f t="shared" si="23"/>
        <v>On Time</v>
      </c>
    </row>
    <row r="761" spans="2:22" x14ac:dyDescent="0.3">
      <c r="B761" t="str">
        <f t="shared" si="22"/>
        <v>SO-000860</v>
      </c>
      <c r="C761" t="s">
        <v>16</v>
      </c>
      <c r="D761" t="s">
        <v>17</v>
      </c>
      <c r="E761" s="1">
        <v>43200</v>
      </c>
      <c r="F761" s="1">
        <v>43339</v>
      </c>
      <c r="G761" s="1">
        <v>43342</v>
      </c>
      <c r="H761" s="1">
        <v>43345</v>
      </c>
      <c r="I761" t="s">
        <v>18</v>
      </c>
      <c r="J761">
        <v>3</v>
      </c>
      <c r="K761">
        <v>29</v>
      </c>
      <c r="L761">
        <v>255</v>
      </c>
      <c r="M761">
        <v>13</v>
      </c>
      <c r="N761">
        <v>7</v>
      </c>
      <c r="O761">
        <v>0.1</v>
      </c>
      <c r="P761">
        <v>2264.33</v>
      </c>
      <c r="Q761">
        <v>3189.2</v>
      </c>
      <c r="R761">
        <f>Table1[[#This Row],[OrderQuantity]]*Table1[[#This Row],[UnitPrice]]</f>
        <v>22324.399999999998</v>
      </c>
      <c r="S761">
        <f>Table1[[#This Row],[OrderQuantity]]*Table1[[#This Row],[UnitCost]]</f>
        <v>15850.31</v>
      </c>
      <c r="T761">
        <f>Table1[[#This Row],[OrderQuantity]]*Table1[[#This Row],[UnitPrice]]*(1-Table1[[#This Row],[DiscountApplied]]) - (Table1[[#This Row],[OrderQuantity]]*Table1[[#This Row],[UnitCost]])</f>
        <v>4241.6499999999996</v>
      </c>
      <c r="U761">
        <f>DATEDIF(Table1[[#This Row],[ShipDate]],Table1[[#This Row],[DeliveryDate]],"d")</f>
        <v>3</v>
      </c>
      <c r="V761" t="str">
        <f t="shared" si="23"/>
        <v>On Time</v>
      </c>
    </row>
    <row r="762" spans="2:22" x14ac:dyDescent="0.3">
      <c r="B762" t="str">
        <f t="shared" si="22"/>
        <v>SO-000861</v>
      </c>
      <c r="C762" t="s">
        <v>19</v>
      </c>
      <c r="D762" t="s">
        <v>23</v>
      </c>
      <c r="E762" s="1">
        <v>43200</v>
      </c>
      <c r="F762" s="1">
        <v>43339</v>
      </c>
      <c r="G762" s="1">
        <v>43363</v>
      </c>
      <c r="H762" s="1">
        <v>43372</v>
      </c>
      <c r="I762" t="s">
        <v>18</v>
      </c>
      <c r="J762">
        <v>20</v>
      </c>
      <c r="K762">
        <v>50</v>
      </c>
      <c r="L762">
        <v>312</v>
      </c>
      <c r="M762">
        <v>28</v>
      </c>
      <c r="N762">
        <v>3</v>
      </c>
      <c r="O762">
        <v>0.1</v>
      </c>
      <c r="P762">
        <v>2830.15</v>
      </c>
      <c r="Q762">
        <v>5339.9</v>
      </c>
      <c r="R762">
        <f>Table1[[#This Row],[OrderQuantity]]*Table1[[#This Row],[UnitPrice]]</f>
        <v>16019.699999999999</v>
      </c>
      <c r="S762">
        <f>Table1[[#This Row],[OrderQuantity]]*Table1[[#This Row],[UnitCost]]</f>
        <v>8490.4500000000007</v>
      </c>
      <c r="T762">
        <f>Table1[[#This Row],[OrderQuantity]]*Table1[[#This Row],[UnitPrice]]*(1-Table1[[#This Row],[DiscountApplied]]) - (Table1[[#This Row],[OrderQuantity]]*Table1[[#This Row],[UnitCost]])</f>
        <v>5927.2799999999988</v>
      </c>
      <c r="U762">
        <f>DATEDIF(Table1[[#This Row],[ShipDate]],Table1[[#This Row],[DeliveryDate]],"d")</f>
        <v>9</v>
      </c>
      <c r="V762" t="str">
        <f t="shared" si="23"/>
        <v>Late</v>
      </c>
    </row>
    <row r="763" spans="2:22" x14ac:dyDescent="0.3">
      <c r="B763" t="str">
        <f t="shared" si="22"/>
        <v>SO-000862</v>
      </c>
      <c r="C763" t="s">
        <v>21</v>
      </c>
      <c r="D763" t="s">
        <v>24</v>
      </c>
      <c r="E763" s="1">
        <v>43200</v>
      </c>
      <c r="F763" s="1">
        <v>43339</v>
      </c>
      <c r="G763" s="1">
        <v>43358</v>
      </c>
      <c r="H763" s="1">
        <v>43365</v>
      </c>
      <c r="I763" t="s">
        <v>18</v>
      </c>
      <c r="J763">
        <v>24</v>
      </c>
      <c r="K763">
        <v>47</v>
      </c>
      <c r="L763">
        <v>36</v>
      </c>
      <c r="M763">
        <v>2</v>
      </c>
      <c r="N763">
        <v>2</v>
      </c>
      <c r="O763">
        <v>0.15</v>
      </c>
      <c r="P763">
        <v>717.57</v>
      </c>
      <c r="Q763">
        <v>1139</v>
      </c>
      <c r="R763">
        <f>Table1[[#This Row],[OrderQuantity]]*Table1[[#This Row],[UnitPrice]]</f>
        <v>2278</v>
      </c>
      <c r="S763">
        <f>Table1[[#This Row],[OrderQuantity]]*Table1[[#This Row],[UnitCost]]</f>
        <v>1435.14</v>
      </c>
      <c r="T763">
        <f>Table1[[#This Row],[OrderQuantity]]*Table1[[#This Row],[UnitPrice]]*(1-Table1[[#This Row],[DiscountApplied]]) - (Table1[[#This Row],[OrderQuantity]]*Table1[[#This Row],[UnitCost]])</f>
        <v>501.15999999999985</v>
      </c>
      <c r="U763">
        <f>DATEDIF(Table1[[#This Row],[ShipDate]],Table1[[#This Row],[DeliveryDate]],"d")</f>
        <v>7</v>
      </c>
      <c r="V763" t="str">
        <f t="shared" si="23"/>
        <v>On Time</v>
      </c>
    </row>
    <row r="764" spans="2:22" x14ac:dyDescent="0.3">
      <c r="B764" t="str">
        <f t="shared" si="22"/>
        <v>SO-000863</v>
      </c>
      <c r="C764" t="s">
        <v>19</v>
      </c>
      <c r="D764" t="s">
        <v>20</v>
      </c>
      <c r="E764" s="1">
        <v>43200</v>
      </c>
      <c r="F764" s="1">
        <v>43339</v>
      </c>
      <c r="G764" s="1">
        <v>43348</v>
      </c>
      <c r="H764" s="1">
        <v>43357</v>
      </c>
      <c r="I764" t="s">
        <v>18</v>
      </c>
      <c r="J764">
        <v>15</v>
      </c>
      <c r="K764">
        <v>13</v>
      </c>
      <c r="L764">
        <v>145</v>
      </c>
      <c r="M764">
        <v>40</v>
      </c>
      <c r="N764">
        <v>5</v>
      </c>
      <c r="O764">
        <v>0.05</v>
      </c>
      <c r="P764">
        <v>91.39</v>
      </c>
      <c r="Q764">
        <v>207.7</v>
      </c>
      <c r="R764">
        <f>Table1[[#This Row],[OrderQuantity]]*Table1[[#This Row],[UnitPrice]]</f>
        <v>1038.5</v>
      </c>
      <c r="S764">
        <f>Table1[[#This Row],[OrderQuantity]]*Table1[[#This Row],[UnitCost]]</f>
        <v>456.95</v>
      </c>
      <c r="T764">
        <f>Table1[[#This Row],[OrderQuantity]]*Table1[[#This Row],[UnitPrice]]*(1-Table1[[#This Row],[DiscountApplied]]) - (Table1[[#This Row],[OrderQuantity]]*Table1[[#This Row],[UnitCost]])</f>
        <v>529.625</v>
      </c>
      <c r="U764">
        <f>DATEDIF(Table1[[#This Row],[ShipDate]],Table1[[#This Row],[DeliveryDate]],"d")</f>
        <v>9</v>
      </c>
      <c r="V764" t="str">
        <f t="shared" si="23"/>
        <v>Late</v>
      </c>
    </row>
    <row r="765" spans="2:22" x14ac:dyDescent="0.3">
      <c r="B765" t="str">
        <f t="shared" si="22"/>
        <v>SO-000864</v>
      </c>
      <c r="C765" t="s">
        <v>19</v>
      </c>
      <c r="D765" t="s">
        <v>23</v>
      </c>
      <c r="E765" s="1">
        <v>43300</v>
      </c>
      <c r="F765" s="1">
        <v>43339</v>
      </c>
      <c r="G765" s="1">
        <v>43348</v>
      </c>
      <c r="H765" s="1">
        <v>43357</v>
      </c>
      <c r="I765" t="s">
        <v>18</v>
      </c>
      <c r="J765">
        <v>13</v>
      </c>
      <c r="K765">
        <v>41</v>
      </c>
      <c r="L765">
        <v>302</v>
      </c>
      <c r="M765">
        <v>36</v>
      </c>
      <c r="N765">
        <v>6</v>
      </c>
      <c r="O765">
        <v>0.08</v>
      </c>
      <c r="P765">
        <v>1242.8499999999999</v>
      </c>
      <c r="Q765">
        <v>2345</v>
      </c>
      <c r="R765">
        <f>Table1[[#This Row],[OrderQuantity]]*Table1[[#This Row],[UnitPrice]]</f>
        <v>14070</v>
      </c>
      <c r="S765">
        <f>Table1[[#This Row],[OrderQuantity]]*Table1[[#This Row],[UnitCost]]</f>
        <v>7457.0999999999995</v>
      </c>
      <c r="T765">
        <f>Table1[[#This Row],[OrderQuantity]]*Table1[[#This Row],[UnitPrice]]*(1-Table1[[#This Row],[DiscountApplied]]) - (Table1[[#This Row],[OrderQuantity]]*Table1[[#This Row],[UnitCost]])</f>
        <v>5487.300000000002</v>
      </c>
      <c r="U765">
        <f>DATEDIF(Table1[[#This Row],[ShipDate]],Table1[[#This Row],[DeliveryDate]],"d")</f>
        <v>9</v>
      </c>
      <c r="V765" t="str">
        <f t="shared" si="23"/>
        <v>Late</v>
      </c>
    </row>
    <row r="766" spans="2:22" x14ac:dyDescent="0.3">
      <c r="B766" t="str">
        <f t="shared" si="22"/>
        <v>SO-000865</v>
      </c>
      <c r="C766" t="s">
        <v>16</v>
      </c>
      <c r="D766" t="s">
        <v>20</v>
      </c>
      <c r="E766" s="1">
        <v>43200</v>
      </c>
      <c r="F766" s="1">
        <v>43339</v>
      </c>
      <c r="G766" s="1">
        <v>43342</v>
      </c>
      <c r="H766" s="1">
        <v>43345</v>
      </c>
      <c r="I766" t="s">
        <v>18</v>
      </c>
      <c r="J766">
        <v>9</v>
      </c>
      <c r="K766">
        <v>39</v>
      </c>
      <c r="L766">
        <v>99</v>
      </c>
      <c r="M766">
        <v>44</v>
      </c>
      <c r="N766">
        <v>4</v>
      </c>
      <c r="O766">
        <v>0.05</v>
      </c>
      <c r="P766">
        <v>1824.08</v>
      </c>
      <c r="Q766">
        <v>2432.1</v>
      </c>
      <c r="R766">
        <f>Table1[[#This Row],[OrderQuantity]]*Table1[[#This Row],[UnitPrice]]</f>
        <v>9728.4</v>
      </c>
      <c r="S766">
        <f>Table1[[#This Row],[OrderQuantity]]*Table1[[#This Row],[UnitCost]]</f>
        <v>7296.32</v>
      </c>
      <c r="T766">
        <f>Table1[[#This Row],[OrderQuantity]]*Table1[[#This Row],[UnitPrice]]*(1-Table1[[#This Row],[DiscountApplied]]) - (Table1[[#This Row],[OrderQuantity]]*Table1[[#This Row],[UnitCost]])</f>
        <v>1945.6599999999999</v>
      </c>
      <c r="U766">
        <f>DATEDIF(Table1[[#This Row],[ShipDate]],Table1[[#This Row],[DeliveryDate]],"d")</f>
        <v>3</v>
      </c>
      <c r="V766" t="str">
        <f t="shared" si="23"/>
        <v>On Time</v>
      </c>
    </row>
    <row r="767" spans="2:22" x14ac:dyDescent="0.3">
      <c r="B767" t="str">
        <f t="shared" si="22"/>
        <v>SO-000866</v>
      </c>
      <c r="C767" t="s">
        <v>16</v>
      </c>
      <c r="D767" t="s">
        <v>17</v>
      </c>
      <c r="E767" s="1">
        <v>43200</v>
      </c>
      <c r="F767" s="1">
        <v>43339</v>
      </c>
      <c r="G767" s="1">
        <v>43362</v>
      </c>
      <c r="H767" s="1">
        <v>43370</v>
      </c>
      <c r="I767" t="s">
        <v>18</v>
      </c>
      <c r="J767">
        <v>8</v>
      </c>
      <c r="K767">
        <v>21</v>
      </c>
      <c r="L767">
        <v>249</v>
      </c>
      <c r="M767">
        <v>42</v>
      </c>
      <c r="N767">
        <v>6</v>
      </c>
      <c r="O767">
        <v>0.08</v>
      </c>
      <c r="P767">
        <v>578.34</v>
      </c>
      <c r="Q767">
        <v>1112.2</v>
      </c>
      <c r="R767">
        <f>Table1[[#This Row],[OrderQuantity]]*Table1[[#This Row],[UnitPrice]]</f>
        <v>6673.2000000000007</v>
      </c>
      <c r="S767">
        <f>Table1[[#This Row],[OrderQuantity]]*Table1[[#This Row],[UnitCost]]</f>
        <v>3470.04</v>
      </c>
      <c r="T767">
        <f>Table1[[#This Row],[OrderQuantity]]*Table1[[#This Row],[UnitPrice]]*(1-Table1[[#This Row],[DiscountApplied]]) - (Table1[[#This Row],[OrderQuantity]]*Table1[[#This Row],[UnitCost]])</f>
        <v>2669.304000000001</v>
      </c>
      <c r="U767">
        <f>DATEDIF(Table1[[#This Row],[ShipDate]],Table1[[#This Row],[DeliveryDate]],"d")</f>
        <v>8</v>
      </c>
      <c r="V767" t="str">
        <f t="shared" si="23"/>
        <v>Late</v>
      </c>
    </row>
    <row r="768" spans="2:22" x14ac:dyDescent="0.3">
      <c r="B768" t="str">
        <f t="shared" si="22"/>
        <v>SO-000867</v>
      </c>
      <c r="C768" t="s">
        <v>19</v>
      </c>
      <c r="D768" t="s">
        <v>20</v>
      </c>
      <c r="E768" s="1">
        <v>43200</v>
      </c>
      <c r="F768" s="1">
        <v>43339</v>
      </c>
      <c r="G768" s="1">
        <v>43348</v>
      </c>
      <c r="H768" s="1">
        <v>43350</v>
      </c>
      <c r="I768" t="s">
        <v>18</v>
      </c>
      <c r="J768">
        <v>19</v>
      </c>
      <c r="K768">
        <v>32</v>
      </c>
      <c r="L768">
        <v>146</v>
      </c>
      <c r="M768">
        <v>3</v>
      </c>
      <c r="N768">
        <v>7</v>
      </c>
      <c r="O768">
        <v>0.08</v>
      </c>
      <c r="P768">
        <v>670.27</v>
      </c>
      <c r="Q768">
        <v>1098.8</v>
      </c>
      <c r="R768">
        <f>Table1[[#This Row],[OrderQuantity]]*Table1[[#This Row],[UnitPrice]]</f>
        <v>7691.5999999999995</v>
      </c>
      <c r="S768">
        <f>Table1[[#This Row],[OrderQuantity]]*Table1[[#This Row],[UnitCost]]</f>
        <v>4691.8899999999994</v>
      </c>
      <c r="T768">
        <f>Table1[[#This Row],[OrderQuantity]]*Table1[[#This Row],[UnitPrice]]*(1-Table1[[#This Row],[DiscountApplied]]) - (Table1[[#This Row],[OrderQuantity]]*Table1[[#This Row],[UnitCost]])</f>
        <v>2384.3820000000005</v>
      </c>
      <c r="U768">
        <f>DATEDIF(Table1[[#This Row],[ShipDate]],Table1[[#This Row],[DeliveryDate]],"d")</f>
        <v>2</v>
      </c>
      <c r="V768" t="str">
        <f t="shared" si="23"/>
        <v>On Time</v>
      </c>
    </row>
    <row r="769" spans="2:22" x14ac:dyDescent="0.3">
      <c r="B769" t="str">
        <f t="shared" si="22"/>
        <v>SO-000868</v>
      </c>
      <c r="C769" t="s">
        <v>21</v>
      </c>
      <c r="D769" t="s">
        <v>23</v>
      </c>
      <c r="E769" s="1">
        <v>43200</v>
      </c>
      <c r="F769" s="1">
        <v>43339</v>
      </c>
      <c r="G769" s="1">
        <v>43345</v>
      </c>
      <c r="H769" s="1">
        <v>43355</v>
      </c>
      <c r="I769" t="s">
        <v>18</v>
      </c>
      <c r="J769">
        <v>24</v>
      </c>
      <c r="K769">
        <v>25</v>
      </c>
      <c r="L769">
        <v>307</v>
      </c>
      <c r="M769">
        <v>3</v>
      </c>
      <c r="N769">
        <v>5</v>
      </c>
      <c r="O769">
        <v>0.05</v>
      </c>
      <c r="P769">
        <v>741.82</v>
      </c>
      <c r="Q769">
        <v>1159.0999999999999</v>
      </c>
      <c r="R769">
        <f>Table1[[#This Row],[OrderQuantity]]*Table1[[#This Row],[UnitPrice]]</f>
        <v>5795.5</v>
      </c>
      <c r="S769">
        <f>Table1[[#This Row],[OrderQuantity]]*Table1[[#This Row],[UnitCost]]</f>
        <v>3709.1000000000004</v>
      </c>
      <c r="T769">
        <f>Table1[[#This Row],[OrderQuantity]]*Table1[[#This Row],[UnitPrice]]*(1-Table1[[#This Row],[DiscountApplied]]) - (Table1[[#This Row],[OrderQuantity]]*Table1[[#This Row],[UnitCost]])</f>
        <v>1796.6249999999991</v>
      </c>
      <c r="U769">
        <f>DATEDIF(Table1[[#This Row],[ShipDate]],Table1[[#This Row],[DeliveryDate]],"d")</f>
        <v>10</v>
      </c>
      <c r="V769" t="str">
        <f t="shared" si="23"/>
        <v>Late</v>
      </c>
    </row>
    <row r="770" spans="2:22" x14ac:dyDescent="0.3">
      <c r="B770" t="str">
        <f t="shared" ref="B770:B833" si="24">"SO-" &amp; TEXT(ROW(B770)+99,"000000")</f>
        <v>SO-000869</v>
      </c>
      <c r="C770" t="s">
        <v>21</v>
      </c>
      <c r="D770" t="s">
        <v>20</v>
      </c>
      <c r="E770" s="1">
        <v>43200</v>
      </c>
      <c r="F770" s="1">
        <v>43339</v>
      </c>
      <c r="G770" s="1">
        <v>43362</v>
      </c>
      <c r="H770" s="1">
        <v>43367</v>
      </c>
      <c r="I770" t="s">
        <v>18</v>
      </c>
      <c r="J770">
        <v>21</v>
      </c>
      <c r="K770">
        <v>25</v>
      </c>
      <c r="L770">
        <v>159</v>
      </c>
      <c r="M770">
        <v>22</v>
      </c>
      <c r="N770">
        <v>8</v>
      </c>
      <c r="O770">
        <v>0.05</v>
      </c>
      <c r="P770">
        <v>1253.3</v>
      </c>
      <c r="Q770">
        <v>2666.6</v>
      </c>
      <c r="R770">
        <f>Table1[[#This Row],[OrderQuantity]]*Table1[[#This Row],[UnitPrice]]</f>
        <v>21332.799999999999</v>
      </c>
      <c r="S770">
        <f>Table1[[#This Row],[OrderQuantity]]*Table1[[#This Row],[UnitCost]]</f>
        <v>10026.4</v>
      </c>
      <c r="T770">
        <f>Table1[[#This Row],[OrderQuantity]]*Table1[[#This Row],[UnitPrice]]*(1-Table1[[#This Row],[DiscountApplied]]) - (Table1[[#This Row],[OrderQuantity]]*Table1[[#This Row],[UnitCost]])</f>
        <v>10239.76</v>
      </c>
      <c r="U770">
        <f>DATEDIF(Table1[[#This Row],[ShipDate]],Table1[[#This Row],[DeliveryDate]],"d")</f>
        <v>5</v>
      </c>
      <c r="V770" t="str">
        <f t="shared" ref="V770:V833" si="25">IF(U770&gt;7,"Late","On Time")</f>
        <v>On Time</v>
      </c>
    </row>
    <row r="771" spans="2:22" x14ac:dyDescent="0.3">
      <c r="B771" t="str">
        <f t="shared" si="24"/>
        <v>SO-000870</v>
      </c>
      <c r="C771" t="s">
        <v>19</v>
      </c>
      <c r="D771" t="s">
        <v>23</v>
      </c>
      <c r="E771" s="1">
        <v>43200</v>
      </c>
      <c r="F771" s="1">
        <v>43339</v>
      </c>
      <c r="G771" s="1">
        <v>43366</v>
      </c>
      <c r="H771" s="1">
        <v>43376</v>
      </c>
      <c r="I771" t="s">
        <v>18</v>
      </c>
      <c r="J771">
        <v>15</v>
      </c>
      <c r="K771">
        <v>7</v>
      </c>
      <c r="L771">
        <v>307</v>
      </c>
      <c r="M771">
        <v>10</v>
      </c>
      <c r="N771">
        <v>8</v>
      </c>
      <c r="O771">
        <v>0.08</v>
      </c>
      <c r="P771">
        <v>1190.32</v>
      </c>
      <c r="Q771">
        <v>2834.1</v>
      </c>
      <c r="R771">
        <f>Table1[[#This Row],[OrderQuantity]]*Table1[[#This Row],[UnitPrice]]</f>
        <v>22672.799999999999</v>
      </c>
      <c r="S771">
        <f>Table1[[#This Row],[OrderQuantity]]*Table1[[#This Row],[UnitCost]]</f>
        <v>9522.56</v>
      </c>
      <c r="T771">
        <f>Table1[[#This Row],[OrderQuantity]]*Table1[[#This Row],[UnitPrice]]*(1-Table1[[#This Row],[DiscountApplied]]) - (Table1[[#This Row],[OrderQuantity]]*Table1[[#This Row],[UnitCost]])</f>
        <v>11336.415999999999</v>
      </c>
      <c r="U771">
        <f>DATEDIF(Table1[[#This Row],[ShipDate]],Table1[[#This Row],[DeliveryDate]],"d")</f>
        <v>10</v>
      </c>
      <c r="V771" t="str">
        <f t="shared" si="25"/>
        <v>Late</v>
      </c>
    </row>
    <row r="772" spans="2:22" x14ac:dyDescent="0.3">
      <c r="B772" t="str">
        <f t="shared" si="24"/>
        <v>SO-000871</v>
      </c>
      <c r="C772" t="s">
        <v>19</v>
      </c>
      <c r="D772" t="s">
        <v>26</v>
      </c>
      <c r="E772" s="1">
        <v>43200</v>
      </c>
      <c r="F772" s="1">
        <v>43339</v>
      </c>
      <c r="G772" s="1">
        <v>43364</v>
      </c>
      <c r="H772" s="1">
        <v>43373</v>
      </c>
      <c r="I772" t="s">
        <v>18</v>
      </c>
      <c r="J772">
        <v>17</v>
      </c>
      <c r="K772">
        <v>49</v>
      </c>
      <c r="L772">
        <v>81</v>
      </c>
      <c r="M772">
        <v>23</v>
      </c>
      <c r="N772">
        <v>8</v>
      </c>
      <c r="O772">
        <v>0.15</v>
      </c>
      <c r="P772">
        <v>2450.86</v>
      </c>
      <c r="Q772">
        <v>3953</v>
      </c>
      <c r="R772">
        <f>Table1[[#This Row],[OrderQuantity]]*Table1[[#This Row],[UnitPrice]]</f>
        <v>31624</v>
      </c>
      <c r="S772">
        <f>Table1[[#This Row],[OrderQuantity]]*Table1[[#This Row],[UnitCost]]</f>
        <v>19606.88</v>
      </c>
      <c r="T772">
        <f>Table1[[#This Row],[OrderQuantity]]*Table1[[#This Row],[UnitPrice]]*(1-Table1[[#This Row],[DiscountApplied]]) - (Table1[[#This Row],[OrderQuantity]]*Table1[[#This Row],[UnitCost]])</f>
        <v>7273.5199999999968</v>
      </c>
      <c r="U772">
        <f>DATEDIF(Table1[[#This Row],[ShipDate]],Table1[[#This Row],[DeliveryDate]],"d")</f>
        <v>9</v>
      </c>
      <c r="V772" t="str">
        <f t="shared" si="25"/>
        <v>Late</v>
      </c>
    </row>
    <row r="773" spans="2:22" x14ac:dyDescent="0.3">
      <c r="B773" t="str">
        <f t="shared" si="24"/>
        <v>SO-000872</v>
      </c>
      <c r="C773" t="s">
        <v>16</v>
      </c>
      <c r="D773" t="s">
        <v>23</v>
      </c>
      <c r="E773" s="1">
        <v>43200</v>
      </c>
      <c r="F773" s="1">
        <v>43339</v>
      </c>
      <c r="G773" s="1">
        <v>43350</v>
      </c>
      <c r="H773" s="1">
        <v>43353</v>
      </c>
      <c r="I773" t="s">
        <v>18</v>
      </c>
      <c r="J773">
        <v>11</v>
      </c>
      <c r="K773">
        <v>9</v>
      </c>
      <c r="L773">
        <v>269</v>
      </c>
      <c r="M773">
        <v>34</v>
      </c>
      <c r="N773">
        <v>8</v>
      </c>
      <c r="O773">
        <v>0.15</v>
      </c>
      <c r="P773">
        <v>1127.74</v>
      </c>
      <c r="Q773">
        <v>1762.1</v>
      </c>
      <c r="R773">
        <f>Table1[[#This Row],[OrderQuantity]]*Table1[[#This Row],[UnitPrice]]</f>
        <v>14096.8</v>
      </c>
      <c r="S773">
        <f>Table1[[#This Row],[OrderQuantity]]*Table1[[#This Row],[UnitCost]]</f>
        <v>9021.92</v>
      </c>
      <c r="T773">
        <f>Table1[[#This Row],[OrderQuantity]]*Table1[[#This Row],[UnitPrice]]*(1-Table1[[#This Row],[DiscountApplied]]) - (Table1[[#This Row],[OrderQuantity]]*Table1[[#This Row],[UnitCost]])</f>
        <v>2960.3599999999988</v>
      </c>
      <c r="U773">
        <f>DATEDIF(Table1[[#This Row],[ShipDate]],Table1[[#This Row],[DeliveryDate]],"d")</f>
        <v>3</v>
      </c>
      <c r="V773" t="str">
        <f t="shared" si="25"/>
        <v>On Time</v>
      </c>
    </row>
    <row r="774" spans="2:22" x14ac:dyDescent="0.3">
      <c r="B774" t="str">
        <f t="shared" si="24"/>
        <v>SO-000873</v>
      </c>
      <c r="C774" t="s">
        <v>19</v>
      </c>
      <c r="D774" t="s">
        <v>25</v>
      </c>
      <c r="E774" s="1">
        <v>43200</v>
      </c>
      <c r="F774" s="1">
        <v>43340</v>
      </c>
      <c r="G774" s="1">
        <v>43354</v>
      </c>
      <c r="H774" s="1">
        <v>43355</v>
      </c>
      <c r="I774" t="s">
        <v>18</v>
      </c>
      <c r="J774">
        <v>12</v>
      </c>
      <c r="K774">
        <v>30</v>
      </c>
      <c r="L774">
        <v>330</v>
      </c>
      <c r="M774">
        <v>40</v>
      </c>
      <c r="N774">
        <v>1</v>
      </c>
      <c r="O774">
        <v>0.05</v>
      </c>
      <c r="P774">
        <v>1400.17</v>
      </c>
      <c r="Q774">
        <v>2592.9</v>
      </c>
      <c r="R774">
        <f>Table1[[#This Row],[OrderQuantity]]*Table1[[#This Row],[UnitPrice]]</f>
        <v>2592.9</v>
      </c>
      <c r="S774">
        <f>Table1[[#This Row],[OrderQuantity]]*Table1[[#This Row],[UnitCost]]</f>
        <v>1400.17</v>
      </c>
      <c r="T774">
        <f>Table1[[#This Row],[OrderQuantity]]*Table1[[#This Row],[UnitPrice]]*(1-Table1[[#This Row],[DiscountApplied]]) - (Table1[[#This Row],[OrderQuantity]]*Table1[[#This Row],[UnitCost]])</f>
        <v>1063.085</v>
      </c>
      <c r="U774">
        <f>DATEDIF(Table1[[#This Row],[ShipDate]],Table1[[#This Row],[DeliveryDate]],"d")</f>
        <v>1</v>
      </c>
      <c r="V774" t="str">
        <f t="shared" si="25"/>
        <v>On Time</v>
      </c>
    </row>
    <row r="775" spans="2:22" x14ac:dyDescent="0.3">
      <c r="B775" t="str">
        <f t="shared" si="24"/>
        <v>SO-000874</v>
      </c>
      <c r="C775" t="s">
        <v>22</v>
      </c>
      <c r="D775" t="s">
        <v>26</v>
      </c>
      <c r="E775" s="1">
        <v>43200</v>
      </c>
      <c r="F775" s="1">
        <v>43340</v>
      </c>
      <c r="G775" s="1">
        <v>43359</v>
      </c>
      <c r="H775" s="1">
        <v>43362</v>
      </c>
      <c r="I775" t="s">
        <v>18</v>
      </c>
      <c r="J775">
        <v>25</v>
      </c>
      <c r="K775">
        <v>35</v>
      </c>
      <c r="L775">
        <v>80</v>
      </c>
      <c r="M775">
        <v>8</v>
      </c>
      <c r="N775">
        <v>6</v>
      </c>
      <c r="O775">
        <v>0.08</v>
      </c>
      <c r="P775">
        <v>1378.19</v>
      </c>
      <c r="Q775">
        <v>2505.8000000000002</v>
      </c>
      <c r="R775">
        <f>Table1[[#This Row],[OrderQuantity]]*Table1[[#This Row],[UnitPrice]]</f>
        <v>15034.800000000001</v>
      </c>
      <c r="S775">
        <f>Table1[[#This Row],[OrderQuantity]]*Table1[[#This Row],[UnitCost]]</f>
        <v>8269.14</v>
      </c>
      <c r="T775">
        <f>Table1[[#This Row],[OrderQuantity]]*Table1[[#This Row],[UnitPrice]]*(1-Table1[[#This Row],[DiscountApplied]]) - (Table1[[#This Row],[OrderQuantity]]*Table1[[#This Row],[UnitCost]])</f>
        <v>5562.876000000002</v>
      </c>
      <c r="U775">
        <f>DATEDIF(Table1[[#This Row],[ShipDate]],Table1[[#This Row],[DeliveryDate]],"d")</f>
        <v>3</v>
      </c>
      <c r="V775" t="str">
        <f t="shared" si="25"/>
        <v>On Time</v>
      </c>
    </row>
    <row r="776" spans="2:22" x14ac:dyDescent="0.3">
      <c r="B776" t="str">
        <f t="shared" si="24"/>
        <v>SO-000875</v>
      </c>
      <c r="C776" t="s">
        <v>19</v>
      </c>
      <c r="D776" t="s">
        <v>25</v>
      </c>
      <c r="E776" s="1">
        <v>43200</v>
      </c>
      <c r="F776" s="1">
        <v>43340</v>
      </c>
      <c r="G776" s="1">
        <v>43365</v>
      </c>
      <c r="H776" s="1">
        <v>43375</v>
      </c>
      <c r="I776" t="s">
        <v>18</v>
      </c>
      <c r="J776">
        <v>18</v>
      </c>
      <c r="K776">
        <v>6</v>
      </c>
      <c r="L776">
        <v>361</v>
      </c>
      <c r="M776">
        <v>27</v>
      </c>
      <c r="N776">
        <v>5</v>
      </c>
      <c r="O776">
        <v>0.05</v>
      </c>
      <c r="P776">
        <v>137.94999999999999</v>
      </c>
      <c r="Q776">
        <v>194.3</v>
      </c>
      <c r="R776">
        <f>Table1[[#This Row],[OrderQuantity]]*Table1[[#This Row],[UnitPrice]]</f>
        <v>971.5</v>
      </c>
      <c r="S776">
        <f>Table1[[#This Row],[OrderQuantity]]*Table1[[#This Row],[UnitCost]]</f>
        <v>689.75</v>
      </c>
      <c r="T776">
        <f>Table1[[#This Row],[OrderQuantity]]*Table1[[#This Row],[UnitPrice]]*(1-Table1[[#This Row],[DiscountApplied]]) - (Table1[[#This Row],[OrderQuantity]]*Table1[[#This Row],[UnitCost]])</f>
        <v>233.17499999999995</v>
      </c>
      <c r="U776">
        <f>DATEDIF(Table1[[#This Row],[ShipDate]],Table1[[#This Row],[DeliveryDate]],"d")</f>
        <v>10</v>
      </c>
      <c r="V776" t="str">
        <f t="shared" si="25"/>
        <v>Late</v>
      </c>
    </row>
    <row r="777" spans="2:22" x14ac:dyDescent="0.3">
      <c r="B777" t="str">
        <f t="shared" si="24"/>
        <v>SO-000876</v>
      </c>
      <c r="C777" t="s">
        <v>16</v>
      </c>
      <c r="D777" t="s">
        <v>25</v>
      </c>
      <c r="E777" s="1">
        <v>43200</v>
      </c>
      <c r="F777" s="1">
        <v>43340</v>
      </c>
      <c r="G777" s="1">
        <v>43359</v>
      </c>
      <c r="H777" s="1">
        <v>43362</v>
      </c>
      <c r="I777" t="s">
        <v>18</v>
      </c>
      <c r="J777">
        <v>3</v>
      </c>
      <c r="K777">
        <v>33</v>
      </c>
      <c r="L777">
        <v>355</v>
      </c>
      <c r="M777">
        <v>1</v>
      </c>
      <c r="N777">
        <v>6</v>
      </c>
      <c r="O777">
        <v>0.2</v>
      </c>
      <c r="P777">
        <v>2852.93</v>
      </c>
      <c r="Q777">
        <v>5822.3</v>
      </c>
      <c r="R777">
        <f>Table1[[#This Row],[OrderQuantity]]*Table1[[#This Row],[UnitPrice]]</f>
        <v>34933.800000000003</v>
      </c>
      <c r="S777">
        <f>Table1[[#This Row],[OrderQuantity]]*Table1[[#This Row],[UnitCost]]</f>
        <v>17117.579999999998</v>
      </c>
      <c r="T777">
        <f>Table1[[#This Row],[OrderQuantity]]*Table1[[#This Row],[UnitPrice]]*(1-Table1[[#This Row],[DiscountApplied]]) - (Table1[[#This Row],[OrderQuantity]]*Table1[[#This Row],[UnitCost]])</f>
        <v>10829.460000000006</v>
      </c>
      <c r="U777">
        <f>DATEDIF(Table1[[#This Row],[ShipDate]],Table1[[#This Row],[DeliveryDate]],"d")</f>
        <v>3</v>
      </c>
      <c r="V777" t="str">
        <f t="shared" si="25"/>
        <v>On Time</v>
      </c>
    </row>
    <row r="778" spans="2:22" x14ac:dyDescent="0.3">
      <c r="B778" t="str">
        <f t="shared" si="24"/>
        <v>SO-000877</v>
      </c>
      <c r="C778" t="s">
        <v>16</v>
      </c>
      <c r="D778" t="s">
        <v>23</v>
      </c>
      <c r="E778" s="1">
        <v>43200</v>
      </c>
      <c r="F778" s="1">
        <v>43341</v>
      </c>
      <c r="G778" s="1">
        <v>43344</v>
      </c>
      <c r="H778" s="1">
        <v>43353</v>
      </c>
      <c r="I778" t="s">
        <v>18</v>
      </c>
      <c r="J778">
        <v>5</v>
      </c>
      <c r="K778">
        <v>37</v>
      </c>
      <c r="L778">
        <v>320</v>
      </c>
      <c r="M778">
        <v>26</v>
      </c>
      <c r="N778">
        <v>2</v>
      </c>
      <c r="O778">
        <v>0.1</v>
      </c>
      <c r="P778">
        <v>1434.4</v>
      </c>
      <c r="Q778">
        <v>1815.7</v>
      </c>
      <c r="R778">
        <f>Table1[[#This Row],[OrderQuantity]]*Table1[[#This Row],[UnitPrice]]</f>
        <v>3631.4</v>
      </c>
      <c r="S778">
        <f>Table1[[#This Row],[OrderQuantity]]*Table1[[#This Row],[UnitCost]]</f>
        <v>2868.8</v>
      </c>
      <c r="T778">
        <f>Table1[[#This Row],[OrderQuantity]]*Table1[[#This Row],[UnitPrice]]*(1-Table1[[#This Row],[DiscountApplied]]) - (Table1[[#This Row],[OrderQuantity]]*Table1[[#This Row],[UnitCost]])</f>
        <v>399.46000000000004</v>
      </c>
      <c r="U778">
        <f>DATEDIF(Table1[[#This Row],[ShipDate]],Table1[[#This Row],[DeliveryDate]],"d")</f>
        <v>9</v>
      </c>
      <c r="V778" t="str">
        <f t="shared" si="25"/>
        <v>Late</v>
      </c>
    </row>
    <row r="779" spans="2:22" x14ac:dyDescent="0.3">
      <c r="B779" t="str">
        <f t="shared" si="24"/>
        <v>SO-000878</v>
      </c>
      <c r="C779" t="s">
        <v>19</v>
      </c>
      <c r="D779" t="s">
        <v>20</v>
      </c>
      <c r="E779" s="1">
        <v>43200</v>
      </c>
      <c r="F779" s="1">
        <v>43341</v>
      </c>
      <c r="G779" s="1">
        <v>43355</v>
      </c>
      <c r="H779" s="1">
        <v>43357</v>
      </c>
      <c r="I779" t="s">
        <v>18</v>
      </c>
      <c r="J779">
        <v>13</v>
      </c>
      <c r="K779">
        <v>40</v>
      </c>
      <c r="L779">
        <v>192</v>
      </c>
      <c r="M779">
        <v>18</v>
      </c>
      <c r="N779">
        <v>8</v>
      </c>
      <c r="O779">
        <v>0.4</v>
      </c>
      <c r="P779">
        <v>2148.36</v>
      </c>
      <c r="Q779">
        <v>3906.1</v>
      </c>
      <c r="R779">
        <f>Table1[[#This Row],[OrderQuantity]]*Table1[[#This Row],[UnitPrice]]</f>
        <v>31248.799999999999</v>
      </c>
      <c r="S779">
        <f>Table1[[#This Row],[OrderQuantity]]*Table1[[#This Row],[UnitCost]]</f>
        <v>17186.88</v>
      </c>
      <c r="T779">
        <f>Table1[[#This Row],[OrderQuantity]]*Table1[[#This Row],[UnitPrice]]*(1-Table1[[#This Row],[DiscountApplied]]) - (Table1[[#This Row],[OrderQuantity]]*Table1[[#This Row],[UnitCost]])</f>
        <v>1562.3999999999978</v>
      </c>
      <c r="U779">
        <f>DATEDIF(Table1[[#This Row],[ShipDate]],Table1[[#This Row],[DeliveryDate]],"d")</f>
        <v>2</v>
      </c>
      <c r="V779" t="str">
        <f t="shared" si="25"/>
        <v>On Time</v>
      </c>
    </row>
    <row r="780" spans="2:22" x14ac:dyDescent="0.3">
      <c r="B780" t="str">
        <f t="shared" si="24"/>
        <v>SO-000879</v>
      </c>
      <c r="C780" t="s">
        <v>22</v>
      </c>
      <c r="D780" t="s">
        <v>17</v>
      </c>
      <c r="E780" s="1">
        <v>43200</v>
      </c>
      <c r="F780" s="1">
        <v>43341</v>
      </c>
      <c r="G780" s="1">
        <v>43350</v>
      </c>
      <c r="H780" s="1">
        <v>43356</v>
      </c>
      <c r="I780" t="s">
        <v>18</v>
      </c>
      <c r="J780">
        <v>26</v>
      </c>
      <c r="K780">
        <v>22</v>
      </c>
      <c r="L780">
        <v>239</v>
      </c>
      <c r="M780">
        <v>3</v>
      </c>
      <c r="N780">
        <v>1</v>
      </c>
      <c r="O780">
        <v>0.1</v>
      </c>
      <c r="P780">
        <v>1766.79</v>
      </c>
      <c r="Q780">
        <v>3926.2</v>
      </c>
      <c r="R780">
        <f>Table1[[#This Row],[OrderQuantity]]*Table1[[#This Row],[UnitPrice]]</f>
        <v>3926.2</v>
      </c>
      <c r="S780">
        <f>Table1[[#This Row],[OrderQuantity]]*Table1[[#This Row],[UnitCost]]</f>
        <v>1766.79</v>
      </c>
      <c r="T780">
        <f>Table1[[#This Row],[OrderQuantity]]*Table1[[#This Row],[UnitPrice]]*(1-Table1[[#This Row],[DiscountApplied]]) - (Table1[[#This Row],[OrderQuantity]]*Table1[[#This Row],[UnitCost]])</f>
        <v>1766.79</v>
      </c>
      <c r="U780">
        <f>DATEDIF(Table1[[#This Row],[ShipDate]],Table1[[#This Row],[DeliveryDate]],"d")</f>
        <v>6</v>
      </c>
      <c r="V780" t="str">
        <f t="shared" si="25"/>
        <v>On Time</v>
      </c>
    </row>
    <row r="781" spans="2:22" x14ac:dyDescent="0.3">
      <c r="B781" t="str">
        <f t="shared" si="24"/>
        <v>SO-000880</v>
      </c>
      <c r="C781" t="s">
        <v>19</v>
      </c>
      <c r="D781" t="s">
        <v>20</v>
      </c>
      <c r="E781" s="1">
        <v>43200</v>
      </c>
      <c r="F781" s="1">
        <v>43341</v>
      </c>
      <c r="G781" s="1">
        <v>43366</v>
      </c>
      <c r="H781" s="1">
        <v>43374</v>
      </c>
      <c r="I781" t="s">
        <v>18</v>
      </c>
      <c r="J781">
        <v>18</v>
      </c>
      <c r="K781">
        <v>5</v>
      </c>
      <c r="L781">
        <v>168</v>
      </c>
      <c r="M781">
        <v>9</v>
      </c>
      <c r="N781">
        <v>2</v>
      </c>
      <c r="O781">
        <v>0.1</v>
      </c>
      <c r="P781">
        <v>4960.28</v>
      </c>
      <c r="Q781">
        <v>6123.8</v>
      </c>
      <c r="R781">
        <f>Table1[[#This Row],[OrderQuantity]]*Table1[[#This Row],[UnitPrice]]</f>
        <v>12247.6</v>
      </c>
      <c r="S781">
        <f>Table1[[#This Row],[OrderQuantity]]*Table1[[#This Row],[UnitCost]]</f>
        <v>9920.56</v>
      </c>
      <c r="T781">
        <f>Table1[[#This Row],[OrderQuantity]]*Table1[[#This Row],[UnitPrice]]*(1-Table1[[#This Row],[DiscountApplied]]) - (Table1[[#This Row],[OrderQuantity]]*Table1[[#This Row],[UnitCost]])</f>
        <v>1102.2800000000007</v>
      </c>
      <c r="U781">
        <f>DATEDIF(Table1[[#This Row],[ShipDate]],Table1[[#This Row],[DeliveryDate]],"d")</f>
        <v>8</v>
      </c>
      <c r="V781" t="str">
        <f t="shared" si="25"/>
        <v>Late</v>
      </c>
    </row>
    <row r="782" spans="2:22" x14ac:dyDescent="0.3">
      <c r="B782" t="str">
        <f t="shared" si="24"/>
        <v>SO-000881</v>
      </c>
      <c r="C782" t="s">
        <v>21</v>
      </c>
      <c r="D782" t="s">
        <v>24</v>
      </c>
      <c r="E782" s="1">
        <v>43200</v>
      </c>
      <c r="F782" s="1">
        <v>43341</v>
      </c>
      <c r="G782" s="1">
        <v>43368</v>
      </c>
      <c r="H782" s="1">
        <v>43373</v>
      </c>
      <c r="I782" t="s">
        <v>18</v>
      </c>
      <c r="J782">
        <v>21</v>
      </c>
      <c r="K782">
        <v>25</v>
      </c>
      <c r="L782">
        <v>58</v>
      </c>
      <c r="M782">
        <v>12</v>
      </c>
      <c r="N782">
        <v>1</v>
      </c>
      <c r="O782">
        <v>0.15</v>
      </c>
      <c r="P782">
        <v>962.46</v>
      </c>
      <c r="Q782">
        <v>1132.3</v>
      </c>
      <c r="R782">
        <f>Table1[[#This Row],[OrderQuantity]]*Table1[[#This Row],[UnitPrice]]</f>
        <v>1132.3</v>
      </c>
      <c r="S782">
        <f>Table1[[#This Row],[OrderQuantity]]*Table1[[#This Row],[UnitCost]]</f>
        <v>962.46</v>
      </c>
      <c r="T782">
        <f>Table1[[#This Row],[OrderQuantity]]*Table1[[#This Row],[UnitPrice]]*(1-Table1[[#This Row],[DiscountApplied]]) - (Table1[[#This Row],[OrderQuantity]]*Table1[[#This Row],[UnitCost]])</f>
        <v>-5.0000000001091394E-3</v>
      </c>
      <c r="U782">
        <f>DATEDIF(Table1[[#This Row],[ShipDate]],Table1[[#This Row],[DeliveryDate]],"d")</f>
        <v>5</v>
      </c>
      <c r="V782" t="str">
        <f t="shared" si="25"/>
        <v>On Time</v>
      </c>
    </row>
    <row r="783" spans="2:22" x14ac:dyDescent="0.3">
      <c r="B783" t="str">
        <f t="shared" si="24"/>
        <v>SO-000882</v>
      </c>
      <c r="C783" t="s">
        <v>19</v>
      </c>
      <c r="D783" t="s">
        <v>17</v>
      </c>
      <c r="E783" s="1">
        <v>43300</v>
      </c>
      <c r="F783" s="1">
        <v>43341</v>
      </c>
      <c r="G783" s="1">
        <v>43354</v>
      </c>
      <c r="H783" s="1">
        <v>43359</v>
      </c>
      <c r="I783" t="s">
        <v>18</v>
      </c>
      <c r="J783">
        <v>14</v>
      </c>
      <c r="K783">
        <v>29</v>
      </c>
      <c r="L783">
        <v>237</v>
      </c>
      <c r="M783">
        <v>45</v>
      </c>
      <c r="N783">
        <v>2</v>
      </c>
      <c r="O783">
        <v>0.1</v>
      </c>
      <c r="P783">
        <v>2315.52</v>
      </c>
      <c r="Q783">
        <v>3859.2</v>
      </c>
      <c r="R783">
        <f>Table1[[#This Row],[OrderQuantity]]*Table1[[#This Row],[UnitPrice]]</f>
        <v>7718.4</v>
      </c>
      <c r="S783">
        <f>Table1[[#This Row],[OrderQuantity]]*Table1[[#This Row],[UnitCost]]</f>
        <v>4631.04</v>
      </c>
      <c r="T783">
        <f>Table1[[#This Row],[OrderQuantity]]*Table1[[#This Row],[UnitPrice]]*(1-Table1[[#This Row],[DiscountApplied]]) - (Table1[[#This Row],[OrderQuantity]]*Table1[[#This Row],[UnitCost]])</f>
        <v>2315.5199999999995</v>
      </c>
      <c r="U783">
        <f>DATEDIF(Table1[[#This Row],[ShipDate]],Table1[[#This Row],[DeliveryDate]],"d")</f>
        <v>5</v>
      </c>
      <c r="V783" t="str">
        <f t="shared" si="25"/>
        <v>On Time</v>
      </c>
    </row>
    <row r="784" spans="2:22" x14ac:dyDescent="0.3">
      <c r="B784" t="str">
        <f t="shared" si="24"/>
        <v>SO-000883</v>
      </c>
      <c r="C784" t="s">
        <v>22</v>
      </c>
      <c r="D784" t="s">
        <v>17</v>
      </c>
      <c r="E784" s="1">
        <v>43200</v>
      </c>
      <c r="F784" s="1">
        <v>43341</v>
      </c>
      <c r="G784" s="1">
        <v>43351</v>
      </c>
      <c r="H784" s="1">
        <v>43354</v>
      </c>
      <c r="I784" t="s">
        <v>18</v>
      </c>
      <c r="J784">
        <v>27</v>
      </c>
      <c r="K784">
        <v>3</v>
      </c>
      <c r="L784">
        <v>225</v>
      </c>
      <c r="M784">
        <v>31</v>
      </c>
      <c r="N784">
        <v>3</v>
      </c>
      <c r="O784">
        <v>0.08</v>
      </c>
      <c r="P784">
        <v>454.46</v>
      </c>
      <c r="Q784">
        <v>797.3</v>
      </c>
      <c r="R784">
        <f>Table1[[#This Row],[OrderQuantity]]*Table1[[#This Row],[UnitPrice]]</f>
        <v>2391.8999999999996</v>
      </c>
      <c r="S784">
        <f>Table1[[#This Row],[OrderQuantity]]*Table1[[#This Row],[UnitCost]]</f>
        <v>1363.3799999999999</v>
      </c>
      <c r="T784">
        <f>Table1[[#This Row],[OrderQuantity]]*Table1[[#This Row],[UnitPrice]]*(1-Table1[[#This Row],[DiscountApplied]]) - (Table1[[#This Row],[OrderQuantity]]*Table1[[#This Row],[UnitCost]])</f>
        <v>837.16799999999989</v>
      </c>
      <c r="U784">
        <f>DATEDIF(Table1[[#This Row],[ShipDate]],Table1[[#This Row],[DeliveryDate]],"d")</f>
        <v>3</v>
      </c>
      <c r="V784" t="str">
        <f t="shared" si="25"/>
        <v>On Time</v>
      </c>
    </row>
    <row r="785" spans="2:22" x14ac:dyDescent="0.3">
      <c r="B785" t="str">
        <f t="shared" si="24"/>
        <v>SO-000884</v>
      </c>
      <c r="C785" t="s">
        <v>19</v>
      </c>
      <c r="D785" t="s">
        <v>23</v>
      </c>
      <c r="E785" s="1">
        <v>43300</v>
      </c>
      <c r="F785" s="1">
        <v>43341</v>
      </c>
      <c r="G785" s="1">
        <v>43352</v>
      </c>
      <c r="H785" s="1">
        <v>43356</v>
      </c>
      <c r="I785" t="s">
        <v>18</v>
      </c>
      <c r="J785">
        <v>13</v>
      </c>
      <c r="K785">
        <v>21</v>
      </c>
      <c r="L785">
        <v>314</v>
      </c>
      <c r="M785">
        <v>39</v>
      </c>
      <c r="N785">
        <v>3</v>
      </c>
      <c r="O785">
        <v>0.15</v>
      </c>
      <c r="P785">
        <v>3174.26</v>
      </c>
      <c r="Q785">
        <v>5380.1</v>
      </c>
      <c r="R785">
        <f>Table1[[#This Row],[OrderQuantity]]*Table1[[#This Row],[UnitPrice]]</f>
        <v>16140.300000000001</v>
      </c>
      <c r="S785">
        <f>Table1[[#This Row],[OrderQuantity]]*Table1[[#This Row],[UnitCost]]</f>
        <v>9522.7800000000007</v>
      </c>
      <c r="T785">
        <f>Table1[[#This Row],[OrderQuantity]]*Table1[[#This Row],[UnitPrice]]*(1-Table1[[#This Row],[DiscountApplied]]) - (Table1[[#This Row],[OrderQuantity]]*Table1[[#This Row],[UnitCost]])</f>
        <v>4196.4750000000004</v>
      </c>
      <c r="U785">
        <f>DATEDIF(Table1[[#This Row],[ShipDate]],Table1[[#This Row],[DeliveryDate]],"d")</f>
        <v>4</v>
      </c>
      <c r="V785" t="str">
        <f t="shared" si="25"/>
        <v>On Time</v>
      </c>
    </row>
    <row r="786" spans="2:22" x14ac:dyDescent="0.3">
      <c r="B786" t="str">
        <f t="shared" si="24"/>
        <v>SO-000885</v>
      </c>
      <c r="C786" t="s">
        <v>19</v>
      </c>
      <c r="D786" t="s">
        <v>20</v>
      </c>
      <c r="E786" s="1">
        <v>43200</v>
      </c>
      <c r="F786" s="1">
        <v>43342</v>
      </c>
      <c r="G786" s="1">
        <v>43346</v>
      </c>
      <c r="H786" s="1">
        <v>43352</v>
      </c>
      <c r="I786" t="s">
        <v>18</v>
      </c>
      <c r="J786">
        <v>17</v>
      </c>
      <c r="K786">
        <v>6</v>
      </c>
      <c r="L786">
        <v>135</v>
      </c>
      <c r="M786">
        <v>22</v>
      </c>
      <c r="N786">
        <v>8</v>
      </c>
      <c r="O786">
        <v>0.05</v>
      </c>
      <c r="P786">
        <v>2870.28</v>
      </c>
      <c r="Q786">
        <v>3986.5</v>
      </c>
      <c r="R786">
        <f>Table1[[#This Row],[OrderQuantity]]*Table1[[#This Row],[UnitPrice]]</f>
        <v>31892</v>
      </c>
      <c r="S786">
        <f>Table1[[#This Row],[OrderQuantity]]*Table1[[#This Row],[UnitCost]]</f>
        <v>22962.240000000002</v>
      </c>
      <c r="T786">
        <f>Table1[[#This Row],[OrderQuantity]]*Table1[[#This Row],[UnitPrice]]*(1-Table1[[#This Row],[DiscountApplied]]) - (Table1[[#This Row],[OrderQuantity]]*Table1[[#This Row],[UnitCost]])</f>
        <v>7335.1599999999962</v>
      </c>
      <c r="U786">
        <f>DATEDIF(Table1[[#This Row],[ShipDate]],Table1[[#This Row],[DeliveryDate]],"d")</f>
        <v>6</v>
      </c>
      <c r="V786" t="str">
        <f t="shared" si="25"/>
        <v>On Time</v>
      </c>
    </row>
    <row r="787" spans="2:22" x14ac:dyDescent="0.3">
      <c r="B787" t="str">
        <f t="shared" si="24"/>
        <v>SO-000886</v>
      </c>
      <c r="C787" t="s">
        <v>16</v>
      </c>
      <c r="D787" t="s">
        <v>24</v>
      </c>
      <c r="E787" s="1">
        <v>43300</v>
      </c>
      <c r="F787" s="1">
        <v>43342</v>
      </c>
      <c r="G787" s="1">
        <v>43358</v>
      </c>
      <c r="H787" s="1">
        <v>43360</v>
      </c>
      <c r="I787" t="s">
        <v>18</v>
      </c>
      <c r="J787">
        <v>3</v>
      </c>
      <c r="K787">
        <v>8</v>
      </c>
      <c r="L787">
        <v>20</v>
      </c>
      <c r="M787">
        <v>17</v>
      </c>
      <c r="N787">
        <v>5</v>
      </c>
      <c r="O787">
        <v>0.2</v>
      </c>
      <c r="P787">
        <v>951.13</v>
      </c>
      <c r="Q787">
        <v>1219.4000000000001</v>
      </c>
      <c r="R787">
        <f>Table1[[#This Row],[OrderQuantity]]*Table1[[#This Row],[UnitPrice]]</f>
        <v>6097</v>
      </c>
      <c r="S787">
        <f>Table1[[#This Row],[OrderQuantity]]*Table1[[#This Row],[UnitCost]]</f>
        <v>4755.6499999999996</v>
      </c>
      <c r="T787">
        <f>Table1[[#This Row],[OrderQuantity]]*Table1[[#This Row],[UnitPrice]]*(1-Table1[[#This Row],[DiscountApplied]]) - (Table1[[#This Row],[OrderQuantity]]*Table1[[#This Row],[UnitCost]])</f>
        <v>121.95000000000073</v>
      </c>
      <c r="U787">
        <f>DATEDIF(Table1[[#This Row],[ShipDate]],Table1[[#This Row],[DeliveryDate]],"d")</f>
        <v>2</v>
      </c>
      <c r="V787" t="str">
        <f t="shared" si="25"/>
        <v>On Time</v>
      </c>
    </row>
    <row r="788" spans="2:22" x14ac:dyDescent="0.3">
      <c r="B788" t="str">
        <f t="shared" si="24"/>
        <v>SO-000887</v>
      </c>
      <c r="C788" t="s">
        <v>19</v>
      </c>
      <c r="D788" t="s">
        <v>20</v>
      </c>
      <c r="E788" s="1">
        <v>43200</v>
      </c>
      <c r="F788" s="1">
        <v>43342</v>
      </c>
      <c r="G788" s="1">
        <v>43353</v>
      </c>
      <c r="H788" s="1">
        <v>43358</v>
      </c>
      <c r="I788" t="s">
        <v>18</v>
      </c>
      <c r="J788">
        <v>18</v>
      </c>
      <c r="K788">
        <v>16</v>
      </c>
      <c r="L788">
        <v>186</v>
      </c>
      <c r="M788">
        <v>29</v>
      </c>
      <c r="N788">
        <v>6</v>
      </c>
      <c r="O788">
        <v>0.05</v>
      </c>
      <c r="P788">
        <v>1345.36</v>
      </c>
      <c r="Q788">
        <v>1681.7</v>
      </c>
      <c r="R788">
        <f>Table1[[#This Row],[OrderQuantity]]*Table1[[#This Row],[UnitPrice]]</f>
        <v>10090.200000000001</v>
      </c>
      <c r="S788">
        <f>Table1[[#This Row],[OrderQuantity]]*Table1[[#This Row],[UnitCost]]</f>
        <v>8072.16</v>
      </c>
      <c r="T788">
        <f>Table1[[#This Row],[OrderQuantity]]*Table1[[#This Row],[UnitPrice]]*(1-Table1[[#This Row],[DiscountApplied]]) - (Table1[[#This Row],[OrderQuantity]]*Table1[[#This Row],[UnitCost]])</f>
        <v>1513.5300000000007</v>
      </c>
      <c r="U788">
        <f>DATEDIF(Table1[[#This Row],[ShipDate]],Table1[[#This Row],[DeliveryDate]],"d")</f>
        <v>5</v>
      </c>
      <c r="V788" t="str">
        <f t="shared" si="25"/>
        <v>On Time</v>
      </c>
    </row>
    <row r="789" spans="2:22" x14ac:dyDescent="0.3">
      <c r="B789" t="str">
        <f t="shared" si="24"/>
        <v>SO-000888</v>
      </c>
      <c r="C789" t="s">
        <v>16</v>
      </c>
      <c r="D789" t="s">
        <v>24</v>
      </c>
      <c r="E789" s="1">
        <v>43200</v>
      </c>
      <c r="F789" s="1">
        <v>43342</v>
      </c>
      <c r="G789" s="1">
        <v>43370</v>
      </c>
      <c r="H789" s="1">
        <v>43372</v>
      </c>
      <c r="I789" t="s">
        <v>18</v>
      </c>
      <c r="J789">
        <v>3</v>
      </c>
      <c r="K789">
        <v>50</v>
      </c>
      <c r="L789">
        <v>21</v>
      </c>
      <c r="M789">
        <v>28</v>
      </c>
      <c r="N789">
        <v>2</v>
      </c>
      <c r="O789">
        <v>0.05</v>
      </c>
      <c r="P789">
        <v>80.13</v>
      </c>
      <c r="Q789">
        <v>174.2</v>
      </c>
      <c r="R789">
        <f>Table1[[#This Row],[OrderQuantity]]*Table1[[#This Row],[UnitPrice]]</f>
        <v>348.4</v>
      </c>
      <c r="S789">
        <f>Table1[[#This Row],[OrderQuantity]]*Table1[[#This Row],[UnitCost]]</f>
        <v>160.26</v>
      </c>
      <c r="T789">
        <f>Table1[[#This Row],[OrderQuantity]]*Table1[[#This Row],[UnitPrice]]*(1-Table1[[#This Row],[DiscountApplied]]) - (Table1[[#This Row],[OrderQuantity]]*Table1[[#This Row],[UnitCost]])</f>
        <v>170.71999999999997</v>
      </c>
      <c r="U789">
        <f>DATEDIF(Table1[[#This Row],[ShipDate]],Table1[[#This Row],[DeliveryDate]],"d")</f>
        <v>2</v>
      </c>
      <c r="V789" t="str">
        <f t="shared" si="25"/>
        <v>On Time</v>
      </c>
    </row>
    <row r="790" spans="2:22" x14ac:dyDescent="0.3">
      <c r="B790" t="str">
        <f t="shared" si="24"/>
        <v>SO-000889</v>
      </c>
      <c r="C790" t="s">
        <v>22</v>
      </c>
      <c r="D790" t="s">
        <v>20</v>
      </c>
      <c r="E790" s="1">
        <v>43200</v>
      </c>
      <c r="F790" s="1">
        <v>43342</v>
      </c>
      <c r="G790" s="1">
        <v>43353</v>
      </c>
      <c r="H790" s="1">
        <v>43361</v>
      </c>
      <c r="I790" t="s">
        <v>18</v>
      </c>
      <c r="J790">
        <v>27</v>
      </c>
      <c r="K790">
        <v>31</v>
      </c>
      <c r="L790">
        <v>138</v>
      </c>
      <c r="M790">
        <v>20</v>
      </c>
      <c r="N790">
        <v>4</v>
      </c>
      <c r="O790">
        <v>0.2</v>
      </c>
      <c r="P790">
        <v>1739.66</v>
      </c>
      <c r="Q790">
        <v>3865.9</v>
      </c>
      <c r="R790">
        <f>Table1[[#This Row],[OrderQuantity]]*Table1[[#This Row],[UnitPrice]]</f>
        <v>15463.6</v>
      </c>
      <c r="S790">
        <f>Table1[[#This Row],[OrderQuantity]]*Table1[[#This Row],[UnitCost]]</f>
        <v>6958.64</v>
      </c>
      <c r="T790">
        <f>Table1[[#This Row],[OrderQuantity]]*Table1[[#This Row],[UnitPrice]]*(1-Table1[[#This Row],[DiscountApplied]]) - (Table1[[#This Row],[OrderQuantity]]*Table1[[#This Row],[UnitCost]])</f>
        <v>5412.2400000000007</v>
      </c>
      <c r="U790">
        <f>DATEDIF(Table1[[#This Row],[ShipDate]],Table1[[#This Row],[DeliveryDate]],"d")</f>
        <v>8</v>
      </c>
      <c r="V790" t="str">
        <f t="shared" si="25"/>
        <v>Late</v>
      </c>
    </row>
    <row r="791" spans="2:22" x14ac:dyDescent="0.3">
      <c r="B791" t="str">
        <f t="shared" si="24"/>
        <v>SO-000890</v>
      </c>
      <c r="C791" t="s">
        <v>16</v>
      </c>
      <c r="D791" t="s">
        <v>20</v>
      </c>
      <c r="E791" s="1">
        <v>43300</v>
      </c>
      <c r="F791" s="1">
        <v>43342</v>
      </c>
      <c r="G791" s="1">
        <v>43357</v>
      </c>
      <c r="H791" s="1">
        <v>43367</v>
      </c>
      <c r="I791" t="s">
        <v>18</v>
      </c>
      <c r="J791">
        <v>10</v>
      </c>
      <c r="K791">
        <v>14</v>
      </c>
      <c r="L791">
        <v>166</v>
      </c>
      <c r="M791">
        <v>43</v>
      </c>
      <c r="N791">
        <v>2</v>
      </c>
      <c r="O791">
        <v>0.05</v>
      </c>
      <c r="P791">
        <v>2514.7800000000002</v>
      </c>
      <c r="Q791">
        <v>5132.2</v>
      </c>
      <c r="R791">
        <f>Table1[[#This Row],[OrderQuantity]]*Table1[[#This Row],[UnitPrice]]</f>
        <v>10264.4</v>
      </c>
      <c r="S791">
        <f>Table1[[#This Row],[OrderQuantity]]*Table1[[#This Row],[UnitCost]]</f>
        <v>5029.5600000000004</v>
      </c>
      <c r="T791">
        <f>Table1[[#This Row],[OrderQuantity]]*Table1[[#This Row],[UnitPrice]]*(1-Table1[[#This Row],[DiscountApplied]]) - (Table1[[#This Row],[OrderQuantity]]*Table1[[#This Row],[UnitCost]])</f>
        <v>4721.6199999999981</v>
      </c>
      <c r="U791">
        <f>DATEDIF(Table1[[#This Row],[ShipDate]],Table1[[#This Row],[DeliveryDate]],"d")</f>
        <v>10</v>
      </c>
      <c r="V791" t="str">
        <f t="shared" si="25"/>
        <v>Late</v>
      </c>
    </row>
    <row r="792" spans="2:22" x14ac:dyDescent="0.3">
      <c r="B792" t="str">
        <f t="shared" si="24"/>
        <v>SO-000891</v>
      </c>
      <c r="C792" t="s">
        <v>16</v>
      </c>
      <c r="D792" t="s">
        <v>20</v>
      </c>
      <c r="E792" s="1">
        <v>43300</v>
      </c>
      <c r="F792" s="1">
        <v>43342</v>
      </c>
      <c r="G792" s="1">
        <v>43346</v>
      </c>
      <c r="H792" s="1">
        <v>43350</v>
      </c>
      <c r="I792" t="s">
        <v>18</v>
      </c>
      <c r="J792">
        <v>6</v>
      </c>
      <c r="K792">
        <v>21</v>
      </c>
      <c r="L792">
        <v>110</v>
      </c>
      <c r="M792">
        <v>43</v>
      </c>
      <c r="N792">
        <v>3</v>
      </c>
      <c r="O792">
        <v>0.1</v>
      </c>
      <c r="P792">
        <v>987.71</v>
      </c>
      <c r="Q792">
        <v>1829.1</v>
      </c>
      <c r="R792">
        <f>Table1[[#This Row],[OrderQuantity]]*Table1[[#This Row],[UnitPrice]]</f>
        <v>5487.2999999999993</v>
      </c>
      <c r="S792">
        <f>Table1[[#This Row],[OrderQuantity]]*Table1[[#This Row],[UnitCost]]</f>
        <v>2963.13</v>
      </c>
      <c r="T792">
        <f>Table1[[#This Row],[OrderQuantity]]*Table1[[#This Row],[UnitPrice]]*(1-Table1[[#This Row],[DiscountApplied]]) - (Table1[[#This Row],[OrderQuantity]]*Table1[[#This Row],[UnitCost]])</f>
        <v>1975.4399999999996</v>
      </c>
      <c r="U792">
        <f>DATEDIF(Table1[[#This Row],[ShipDate]],Table1[[#This Row],[DeliveryDate]],"d")</f>
        <v>4</v>
      </c>
      <c r="V792" t="str">
        <f t="shared" si="25"/>
        <v>On Time</v>
      </c>
    </row>
    <row r="793" spans="2:22" x14ac:dyDescent="0.3">
      <c r="B793" t="str">
        <f t="shared" si="24"/>
        <v>SO-000892</v>
      </c>
      <c r="C793" t="s">
        <v>21</v>
      </c>
      <c r="D793" t="s">
        <v>25</v>
      </c>
      <c r="E793" s="1">
        <v>43300</v>
      </c>
      <c r="F793" s="1">
        <v>43342</v>
      </c>
      <c r="G793" s="1">
        <v>43344</v>
      </c>
      <c r="H793" s="1">
        <v>43347</v>
      </c>
      <c r="I793" t="s">
        <v>18</v>
      </c>
      <c r="J793">
        <v>22</v>
      </c>
      <c r="K793">
        <v>24</v>
      </c>
      <c r="L793">
        <v>356</v>
      </c>
      <c r="M793">
        <v>11</v>
      </c>
      <c r="N793">
        <v>3</v>
      </c>
      <c r="O793">
        <v>0.2</v>
      </c>
      <c r="P793">
        <v>2023.94</v>
      </c>
      <c r="Q793">
        <v>3162.4</v>
      </c>
      <c r="R793">
        <f>Table1[[#This Row],[OrderQuantity]]*Table1[[#This Row],[UnitPrice]]</f>
        <v>9487.2000000000007</v>
      </c>
      <c r="S793">
        <f>Table1[[#This Row],[OrderQuantity]]*Table1[[#This Row],[UnitCost]]</f>
        <v>6071.82</v>
      </c>
      <c r="T793">
        <f>Table1[[#This Row],[OrderQuantity]]*Table1[[#This Row],[UnitPrice]]*(1-Table1[[#This Row],[DiscountApplied]]) - (Table1[[#This Row],[OrderQuantity]]*Table1[[#This Row],[UnitCost]])</f>
        <v>1517.9400000000014</v>
      </c>
      <c r="U793">
        <f>DATEDIF(Table1[[#This Row],[ShipDate]],Table1[[#This Row],[DeliveryDate]],"d")</f>
        <v>3</v>
      </c>
      <c r="V793" t="str">
        <f t="shared" si="25"/>
        <v>On Time</v>
      </c>
    </row>
    <row r="794" spans="2:22" x14ac:dyDescent="0.3">
      <c r="B794" t="str">
        <f t="shared" si="24"/>
        <v>SO-000893</v>
      </c>
      <c r="C794" t="s">
        <v>22</v>
      </c>
      <c r="D794" t="s">
        <v>24</v>
      </c>
      <c r="E794" s="1">
        <v>43300</v>
      </c>
      <c r="F794" s="1">
        <v>43342</v>
      </c>
      <c r="G794" s="1">
        <v>43353</v>
      </c>
      <c r="H794" s="1">
        <v>43356</v>
      </c>
      <c r="I794" t="s">
        <v>18</v>
      </c>
      <c r="J794">
        <v>27</v>
      </c>
      <c r="K794">
        <v>4</v>
      </c>
      <c r="L794">
        <v>5</v>
      </c>
      <c r="M794">
        <v>14</v>
      </c>
      <c r="N794">
        <v>2</v>
      </c>
      <c r="O794">
        <v>0.08</v>
      </c>
      <c r="P794">
        <v>2746.67</v>
      </c>
      <c r="Q794">
        <v>6103.7</v>
      </c>
      <c r="R794">
        <f>Table1[[#This Row],[OrderQuantity]]*Table1[[#This Row],[UnitPrice]]</f>
        <v>12207.4</v>
      </c>
      <c r="S794">
        <f>Table1[[#This Row],[OrderQuantity]]*Table1[[#This Row],[UnitCost]]</f>
        <v>5493.34</v>
      </c>
      <c r="T794">
        <f>Table1[[#This Row],[OrderQuantity]]*Table1[[#This Row],[UnitPrice]]*(1-Table1[[#This Row],[DiscountApplied]]) - (Table1[[#This Row],[OrderQuantity]]*Table1[[#This Row],[UnitCost]])</f>
        <v>5737.4680000000008</v>
      </c>
      <c r="U794">
        <f>DATEDIF(Table1[[#This Row],[ShipDate]],Table1[[#This Row],[DeliveryDate]],"d")</f>
        <v>3</v>
      </c>
      <c r="V794" t="str">
        <f t="shared" si="25"/>
        <v>On Time</v>
      </c>
    </row>
    <row r="795" spans="2:22" x14ac:dyDescent="0.3">
      <c r="B795" t="str">
        <f t="shared" si="24"/>
        <v>SO-000894</v>
      </c>
      <c r="C795" t="s">
        <v>16</v>
      </c>
      <c r="D795" t="s">
        <v>17</v>
      </c>
      <c r="E795" s="1">
        <v>43300</v>
      </c>
      <c r="F795" s="1">
        <v>43342</v>
      </c>
      <c r="G795" s="1">
        <v>43351</v>
      </c>
      <c r="H795" s="1">
        <v>43359</v>
      </c>
      <c r="I795" t="s">
        <v>18</v>
      </c>
      <c r="J795">
        <v>8</v>
      </c>
      <c r="K795">
        <v>23</v>
      </c>
      <c r="L795">
        <v>239</v>
      </c>
      <c r="M795">
        <v>11</v>
      </c>
      <c r="N795">
        <v>6</v>
      </c>
      <c r="O795">
        <v>0.3</v>
      </c>
      <c r="P795">
        <v>600.32000000000005</v>
      </c>
      <c r="Q795">
        <v>750.4</v>
      </c>
      <c r="R795">
        <f>Table1[[#This Row],[OrderQuantity]]*Table1[[#This Row],[UnitPrice]]</f>
        <v>4502.3999999999996</v>
      </c>
      <c r="S795">
        <f>Table1[[#This Row],[OrderQuantity]]*Table1[[#This Row],[UnitCost]]</f>
        <v>3601.92</v>
      </c>
      <c r="T795">
        <f>Table1[[#This Row],[OrderQuantity]]*Table1[[#This Row],[UnitPrice]]*(1-Table1[[#This Row],[DiscountApplied]]) - (Table1[[#This Row],[OrderQuantity]]*Table1[[#This Row],[UnitCost]])</f>
        <v>-450.24000000000069</v>
      </c>
      <c r="U795">
        <f>DATEDIF(Table1[[#This Row],[ShipDate]],Table1[[#This Row],[DeliveryDate]],"d")</f>
        <v>8</v>
      </c>
      <c r="V795" t="str">
        <f t="shared" si="25"/>
        <v>Late</v>
      </c>
    </row>
    <row r="796" spans="2:22" x14ac:dyDescent="0.3">
      <c r="B796" t="str">
        <f t="shared" si="24"/>
        <v>SO-000895</v>
      </c>
      <c r="C796" t="s">
        <v>21</v>
      </c>
      <c r="D796" t="s">
        <v>17</v>
      </c>
      <c r="E796" s="1">
        <v>43200</v>
      </c>
      <c r="F796" s="1">
        <v>43343</v>
      </c>
      <c r="G796" s="1">
        <v>43360</v>
      </c>
      <c r="H796" s="1">
        <v>43362</v>
      </c>
      <c r="I796" t="s">
        <v>18</v>
      </c>
      <c r="J796">
        <v>22</v>
      </c>
      <c r="K796">
        <v>22</v>
      </c>
      <c r="L796">
        <v>226</v>
      </c>
      <c r="M796">
        <v>18</v>
      </c>
      <c r="N796">
        <v>2</v>
      </c>
      <c r="O796">
        <v>0.05</v>
      </c>
      <c r="P796">
        <v>100.5</v>
      </c>
      <c r="Q796">
        <v>167.5</v>
      </c>
      <c r="R796">
        <f>Table1[[#This Row],[OrderQuantity]]*Table1[[#This Row],[UnitPrice]]</f>
        <v>335</v>
      </c>
      <c r="S796">
        <f>Table1[[#This Row],[OrderQuantity]]*Table1[[#This Row],[UnitCost]]</f>
        <v>201</v>
      </c>
      <c r="T796">
        <f>Table1[[#This Row],[OrderQuantity]]*Table1[[#This Row],[UnitPrice]]*(1-Table1[[#This Row],[DiscountApplied]]) - (Table1[[#This Row],[OrderQuantity]]*Table1[[#This Row],[UnitCost]])</f>
        <v>117.25</v>
      </c>
      <c r="U796">
        <f>DATEDIF(Table1[[#This Row],[ShipDate]],Table1[[#This Row],[DeliveryDate]],"d")</f>
        <v>2</v>
      </c>
      <c r="V796" t="str">
        <f t="shared" si="25"/>
        <v>On Time</v>
      </c>
    </row>
    <row r="797" spans="2:22" x14ac:dyDescent="0.3">
      <c r="B797" t="str">
        <f t="shared" si="24"/>
        <v>SO-000896</v>
      </c>
      <c r="C797" t="s">
        <v>16</v>
      </c>
      <c r="D797" t="s">
        <v>20</v>
      </c>
      <c r="E797" s="1">
        <v>43200</v>
      </c>
      <c r="F797" s="1">
        <v>43343</v>
      </c>
      <c r="G797" s="1">
        <v>43359</v>
      </c>
      <c r="H797" s="1">
        <v>43366</v>
      </c>
      <c r="I797" t="s">
        <v>18</v>
      </c>
      <c r="J797">
        <v>7</v>
      </c>
      <c r="K797">
        <v>48</v>
      </c>
      <c r="L797">
        <v>196</v>
      </c>
      <c r="M797">
        <v>33</v>
      </c>
      <c r="N797">
        <v>8</v>
      </c>
      <c r="O797">
        <v>0.08</v>
      </c>
      <c r="P797">
        <v>2069.5</v>
      </c>
      <c r="Q797">
        <v>2653.2</v>
      </c>
      <c r="R797">
        <f>Table1[[#This Row],[OrderQuantity]]*Table1[[#This Row],[UnitPrice]]</f>
        <v>21225.599999999999</v>
      </c>
      <c r="S797">
        <f>Table1[[#This Row],[OrderQuantity]]*Table1[[#This Row],[UnitCost]]</f>
        <v>16556</v>
      </c>
      <c r="T797">
        <f>Table1[[#This Row],[OrderQuantity]]*Table1[[#This Row],[UnitPrice]]*(1-Table1[[#This Row],[DiscountApplied]]) - (Table1[[#This Row],[OrderQuantity]]*Table1[[#This Row],[UnitCost]])</f>
        <v>2971.5519999999997</v>
      </c>
      <c r="U797">
        <f>DATEDIF(Table1[[#This Row],[ShipDate]],Table1[[#This Row],[DeliveryDate]],"d")</f>
        <v>7</v>
      </c>
      <c r="V797" t="str">
        <f t="shared" si="25"/>
        <v>On Time</v>
      </c>
    </row>
    <row r="798" spans="2:22" x14ac:dyDescent="0.3">
      <c r="B798" t="str">
        <f t="shared" si="24"/>
        <v>SO-000897</v>
      </c>
      <c r="C798" t="s">
        <v>16</v>
      </c>
      <c r="D798" t="s">
        <v>24</v>
      </c>
      <c r="E798" s="1">
        <v>43200</v>
      </c>
      <c r="F798" s="1">
        <v>43343</v>
      </c>
      <c r="G798" s="1">
        <v>43371</v>
      </c>
      <c r="H798" s="1">
        <v>43376</v>
      </c>
      <c r="I798" t="s">
        <v>18</v>
      </c>
      <c r="J798">
        <v>9</v>
      </c>
      <c r="K798">
        <v>14</v>
      </c>
      <c r="L798">
        <v>11</v>
      </c>
      <c r="M798">
        <v>22</v>
      </c>
      <c r="N798">
        <v>4</v>
      </c>
      <c r="O798">
        <v>0.15</v>
      </c>
      <c r="P798">
        <v>1594.4</v>
      </c>
      <c r="Q798">
        <v>3008.3</v>
      </c>
      <c r="R798">
        <f>Table1[[#This Row],[OrderQuantity]]*Table1[[#This Row],[UnitPrice]]</f>
        <v>12033.2</v>
      </c>
      <c r="S798">
        <f>Table1[[#This Row],[OrderQuantity]]*Table1[[#This Row],[UnitCost]]</f>
        <v>6377.6</v>
      </c>
      <c r="T798">
        <f>Table1[[#This Row],[OrderQuantity]]*Table1[[#This Row],[UnitPrice]]*(1-Table1[[#This Row],[DiscountApplied]]) - (Table1[[#This Row],[OrderQuantity]]*Table1[[#This Row],[UnitCost]])</f>
        <v>3850.6200000000008</v>
      </c>
      <c r="U798">
        <f>DATEDIF(Table1[[#This Row],[ShipDate]],Table1[[#This Row],[DeliveryDate]],"d")</f>
        <v>5</v>
      </c>
      <c r="V798" t="str">
        <f t="shared" si="25"/>
        <v>On Time</v>
      </c>
    </row>
    <row r="799" spans="2:22" x14ac:dyDescent="0.3">
      <c r="B799" t="str">
        <f t="shared" si="24"/>
        <v>SO-000898</v>
      </c>
      <c r="C799" t="s">
        <v>19</v>
      </c>
      <c r="D799" t="s">
        <v>23</v>
      </c>
      <c r="E799" s="1">
        <v>43200</v>
      </c>
      <c r="F799" s="1">
        <v>43343</v>
      </c>
      <c r="G799" s="1">
        <v>43362</v>
      </c>
      <c r="H799" s="1">
        <v>43366</v>
      </c>
      <c r="I799" t="s">
        <v>18</v>
      </c>
      <c r="J799">
        <v>13</v>
      </c>
      <c r="K799">
        <v>9</v>
      </c>
      <c r="L799">
        <v>264</v>
      </c>
      <c r="M799">
        <v>9</v>
      </c>
      <c r="N799">
        <v>2</v>
      </c>
      <c r="O799">
        <v>0.1</v>
      </c>
      <c r="P799">
        <v>338.15</v>
      </c>
      <c r="Q799">
        <v>690.1</v>
      </c>
      <c r="R799">
        <f>Table1[[#This Row],[OrderQuantity]]*Table1[[#This Row],[UnitPrice]]</f>
        <v>1380.2</v>
      </c>
      <c r="S799">
        <f>Table1[[#This Row],[OrderQuantity]]*Table1[[#This Row],[UnitCost]]</f>
        <v>676.3</v>
      </c>
      <c r="T799">
        <f>Table1[[#This Row],[OrderQuantity]]*Table1[[#This Row],[UnitPrice]]*(1-Table1[[#This Row],[DiscountApplied]]) - (Table1[[#This Row],[OrderQuantity]]*Table1[[#This Row],[UnitCost]])</f>
        <v>565.88000000000011</v>
      </c>
      <c r="U799">
        <f>DATEDIF(Table1[[#This Row],[ShipDate]],Table1[[#This Row],[DeliveryDate]],"d")</f>
        <v>4</v>
      </c>
      <c r="V799" t="str">
        <f t="shared" si="25"/>
        <v>On Time</v>
      </c>
    </row>
    <row r="800" spans="2:22" x14ac:dyDescent="0.3">
      <c r="B800" t="str">
        <f t="shared" si="24"/>
        <v>SO-000899</v>
      </c>
      <c r="C800" t="s">
        <v>22</v>
      </c>
      <c r="D800" t="s">
        <v>20</v>
      </c>
      <c r="E800" s="1">
        <v>43200</v>
      </c>
      <c r="F800" s="1">
        <v>43343</v>
      </c>
      <c r="G800" s="1">
        <v>43359</v>
      </c>
      <c r="H800" s="1">
        <v>43361</v>
      </c>
      <c r="I800" t="s">
        <v>18</v>
      </c>
      <c r="J800">
        <v>27</v>
      </c>
      <c r="K800">
        <v>26</v>
      </c>
      <c r="L800">
        <v>116</v>
      </c>
      <c r="M800">
        <v>16</v>
      </c>
      <c r="N800">
        <v>8</v>
      </c>
      <c r="O800">
        <v>0.15</v>
      </c>
      <c r="P800">
        <v>474.63</v>
      </c>
      <c r="Q800">
        <v>1031.8</v>
      </c>
      <c r="R800">
        <f>Table1[[#This Row],[OrderQuantity]]*Table1[[#This Row],[UnitPrice]]</f>
        <v>8254.4</v>
      </c>
      <c r="S800">
        <f>Table1[[#This Row],[OrderQuantity]]*Table1[[#This Row],[UnitCost]]</f>
        <v>3797.04</v>
      </c>
      <c r="T800">
        <f>Table1[[#This Row],[OrderQuantity]]*Table1[[#This Row],[UnitPrice]]*(1-Table1[[#This Row],[DiscountApplied]]) - (Table1[[#This Row],[OrderQuantity]]*Table1[[#This Row],[UnitCost]])</f>
        <v>3219.2</v>
      </c>
      <c r="U800">
        <f>DATEDIF(Table1[[#This Row],[ShipDate]],Table1[[#This Row],[DeliveryDate]],"d")</f>
        <v>2</v>
      </c>
      <c r="V800" t="str">
        <f t="shared" si="25"/>
        <v>On Time</v>
      </c>
    </row>
    <row r="801" spans="2:22" x14ac:dyDescent="0.3">
      <c r="B801" t="str">
        <f t="shared" si="24"/>
        <v>SO-000900</v>
      </c>
      <c r="C801" t="s">
        <v>21</v>
      </c>
      <c r="D801" t="s">
        <v>25</v>
      </c>
      <c r="E801" s="1">
        <v>43200</v>
      </c>
      <c r="F801" s="1">
        <v>43343</v>
      </c>
      <c r="G801" s="1">
        <v>43346</v>
      </c>
      <c r="H801" s="1">
        <v>43354</v>
      </c>
      <c r="I801" t="s">
        <v>18</v>
      </c>
      <c r="J801">
        <v>21</v>
      </c>
      <c r="K801">
        <v>18</v>
      </c>
      <c r="L801">
        <v>361</v>
      </c>
      <c r="M801">
        <v>31</v>
      </c>
      <c r="N801">
        <v>3</v>
      </c>
      <c r="O801">
        <v>0.3</v>
      </c>
      <c r="P801">
        <v>371.45</v>
      </c>
      <c r="Q801">
        <v>884.4</v>
      </c>
      <c r="R801">
        <f>Table1[[#This Row],[OrderQuantity]]*Table1[[#This Row],[UnitPrice]]</f>
        <v>2653.2</v>
      </c>
      <c r="S801">
        <f>Table1[[#This Row],[OrderQuantity]]*Table1[[#This Row],[UnitCost]]</f>
        <v>1114.3499999999999</v>
      </c>
      <c r="T801">
        <f>Table1[[#This Row],[OrderQuantity]]*Table1[[#This Row],[UnitPrice]]*(1-Table1[[#This Row],[DiscountApplied]]) - (Table1[[#This Row],[OrderQuantity]]*Table1[[#This Row],[UnitCost]])</f>
        <v>742.88999999999987</v>
      </c>
      <c r="U801">
        <f>DATEDIF(Table1[[#This Row],[ShipDate]],Table1[[#This Row],[DeliveryDate]],"d")</f>
        <v>8</v>
      </c>
      <c r="V801" t="str">
        <f t="shared" si="25"/>
        <v>Late</v>
      </c>
    </row>
    <row r="802" spans="2:22" x14ac:dyDescent="0.3">
      <c r="B802" t="str">
        <f t="shared" si="24"/>
        <v>SO-000901</v>
      </c>
      <c r="C802" t="s">
        <v>21</v>
      </c>
      <c r="D802" t="s">
        <v>20</v>
      </c>
      <c r="E802" s="1">
        <v>43200</v>
      </c>
      <c r="F802" s="1">
        <v>43344</v>
      </c>
      <c r="G802" s="1">
        <v>43370</v>
      </c>
      <c r="H802" s="1">
        <v>43376</v>
      </c>
      <c r="I802" t="s">
        <v>18</v>
      </c>
      <c r="J802">
        <v>25</v>
      </c>
      <c r="K802">
        <v>26</v>
      </c>
      <c r="L802">
        <v>107</v>
      </c>
      <c r="M802">
        <v>13</v>
      </c>
      <c r="N802">
        <v>4</v>
      </c>
      <c r="O802">
        <v>0.05</v>
      </c>
      <c r="P802">
        <v>469.94</v>
      </c>
      <c r="Q802">
        <v>1118.9000000000001</v>
      </c>
      <c r="R802">
        <f>Table1[[#This Row],[OrderQuantity]]*Table1[[#This Row],[UnitPrice]]</f>
        <v>4475.6000000000004</v>
      </c>
      <c r="S802">
        <f>Table1[[#This Row],[OrderQuantity]]*Table1[[#This Row],[UnitCost]]</f>
        <v>1879.76</v>
      </c>
      <c r="T802">
        <f>Table1[[#This Row],[OrderQuantity]]*Table1[[#This Row],[UnitPrice]]*(1-Table1[[#This Row],[DiscountApplied]]) - (Table1[[#This Row],[OrderQuantity]]*Table1[[#This Row],[UnitCost]])</f>
        <v>2372.0599999999995</v>
      </c>
      <c r="U802">
        <f>DATEDIF(Table1[[#This Row],[ShipDate]],Table1[[#This Row],[DeliveryDate]],"d")</f>
        <v>6</v>
      </c>
      <c r="V802" t="str">
        <f t="shared" si="25"/>
        <v>On Time</v>
      </c>
    </row>
    <row r="803" spans="2:22" x14ac:dyDescent="0.3">
      <c r="B803" t="str">
        <f t="shared" si="24"/>
        <v>SO-000902</v>
      </c>
      <c r="C803" t="s">
        <v>19</v>
      </c>
      <c r="D803" t="s">
        <v>20</v>
      </c>
      <c r="E803" s="1">
        <v>43200</v>
      </c>
      <c r="F803" s="1">
        <v>43344</v>
      </c>
      <c r="G803" s="1">
        <v>43371</v>
      </c>
      <c r="H803" s="1">
        <v>43381</v>
      </c>
      <c r="I803" t="s">
        <v>18</v>
      </c>
      <c r="J803">
        <v>19</v>
      </c>
      <c r="K803">
        <v>20</v>
      </c>
      <c r="L803">
        <v>134</v>
      </c>
      <c r="M803">
        <v>41</v>
      </c>
      <c r="N803">
        <v>4</v>
      </c>
      <c r="O803">
        <v>0.05</v>
      </c>
      <c r="P803">
        <v>958.7</v>
      </c>
      <c r="Q803">
        <v>2338.3000000000002</v>
      </c>
      <c r="R803">
        <f>Table1[[#This Row],[OrderQuantity]]*Table1[[#This Row],[UnitPrice]]</f>
        <v>9353.2000000000007</v>
      </c>
      <c r="S803">
        <f>Table1[[#This Row],[OrderQuantity]]*Table1[[#This Row],[UnitCost]]</f>
        <v>3834.8</v>
      </c>
      <c r="T803">
        <f>Table1[[#This Row],[OrderQuantity]]*Table1[[#This Row],[UnitPrice]]*(1-Table1[[#This Row],[DiscountApplied]]) - (Table1[[#This Row],[OrderQuantity]]*Table1[[#This Row],[UnitCost]])</f>
        <v>5050.7400000000007</v>
      </c>
      <c r="U803">
        <f>DATEDIF(Table1[[#This Row],[ShipDate]],Table1[[#This Row],[DeliveryDate]],"d")</f>
        <v>10</v>
      </c>
      <c r="V803" t="str">
        <f t="shared" si="25"/>
        <v>Late</v>
      </c>
    </row>
    <row r="804" spans="2:22" x14ac:dyDescent="0.3">
      <c r="B804" t="str">
        <f t="shared" si="24"/>
        <v>SO-000903</v>
      </c>
      <c r="C804" t="s">
        <v>19</v>
      </c>
      <c r="D804" t="s">
        <v>20</v>
      </c>
      <c r="E804" s="1">
        <v>43200</v>
      </c>
      <c r="F804" s="1">
        <v>43344</v>
      </c>
      <c r="G804" s="1">
        <v>43360</v>
      </c>
      <c r="H804" s="1">
        <v>43367</v>
      </c>
      <c r="I804" t="s">
        <v>18</v>
      </c>
      <c r="J804">
        <v>20</v>
      </c>
      <c r="K804">
        <v>13</v>
      </c>
      <c r="L804">
        <v>119</v>
      </c>
      <c r="M804">
        <v>13</v>
      </c>
      <c r="N804">
        <v>2</v>
      </c>
      <c r="O804">
        <v>0.05</v>
      </c>
      <c r="P804">
        <v>551.28</v>
      </c>
      <c r="Q804">
        <v>810.7</v>
      </c>
      <c r="R804">
        <f>Table1[[#This Row],[OrderQuantity]]*Table1[[#This Row],[UnitPrice]]</f>
        <v>1621.4</v>
      </c>
      <c r="S804">
        <f>Table1[[#This Row],[OrderQuantity]]*Table1[[#This Row],[UnitCost]]</f>
        <v>1102.56</v>
      </c>
      <c r="T804">
        <f>Table1[[#This Row],[OrderQuantity]]*Table1[[#This Row],[UnitPrice]]*(1-Table1[[#This Row],[DiscountApplied]]) - (Table1[[#This Row],[OrderQuantity]]*Table1[[#This Row],[UnitCost]])</f>
        <v>437.77</v>
      </c>
      <c r="U804">
        <f>DATEDIF(Table1[[#This Row],[ShipDate]],Table1[[#This Row],[DeliveryDate]],"d")</f>
        <v>7</v>
      </c>
      <c r="V804" t="str">
        <f t="shared" si="25"/>
        <v>On Time</v>
      </c>
    </row>
    <row r="805" spans="2:22" x14ac:dyDescent="0.3">
      <c r="B805" t="str">
        <f t="shared" si="24"/>
        <v>SO-000904</v>
      </c>
      <c r="C805" t="s">
        <v>19</v>
      </c>
      <c r="D805" t="s">
        <v>20</v>
      </c>
      <c r="E805" s="1">
        <v>43200</v>
      </c>
      <c r="F805" s="1">
        <v>43344</v>
      </c>
      <c r="G805" s="1">
        <v>43355</v>
      </c>
      <c r="H805" s="1">
        <v>43359</v>
      </c>
      <c r="I805" t="s">
        <v>18</v>
      </c>
      <c r="J805">
        <v>15</v>
      </c>
      <c r="K805">
        <v>4</v>
      </c>
      <c r="L805">
        <v>130</v>
      </c>
      <c r="M805">
        <v>9</v>
      </c>
      <c r="N805">
        <v>7</v>
      </c>
      <c r="O805">
        <v>0.1</v>
      </c>
      <c r="P805">
        <v>1651.82</v>
      </c>
      <c r="Q805">
        <v>3932.9</v>
      </c>
      <c r="R805">
        <f>Table1[[#This Row],[OrderQuantity]]*Table1[[#This Row],[UnitPrice]]</f>
        <v>27530.3</v>
      </c>
      <c r="S805">
        <f>Table1[[#This Row],[OrderQuantity]]*Table1[[#This Row],[UnitCost]]</f>
        <v>11562.74</v>
      </c>
      <c r="T805">
        <f>Table1[[#This Row],[OrderQuantity]]*Table1[[#This Row],[UnitPrice]]*(1-Table1[[#This Row],[DiscountApplied]]) - (Table1[[#This Row],[OrderQuantity]]*Table1[[#This Row],[UnitCost]])</f>
        <v>13214.53</v>
      </c>
      <c r="U805">
        <f>DATEDIF(Table1[[#This Row],[ShipDate]],Table1[[#This Row],[DeliveryDate]],"d")</f>
        <v>4</v>
      </c>
      <c r="V805" t="str">
        <f t="shared" si="25"/>
        <v>On Time</v>
      </c>
    </row>
    <row r="806" spans="2:22" x14ac:dyDescent="0.3">
      <c r="B806" t="str">
        <f t="shared" si="24"/>
        <v>SO-000905</v>
      </c>
      <c r="C806" t="s">
        <v>21</v>
      </c>
      <c r="D806" t="s">
        <v>26</v>
      </c>
      <c r="E806" s="1">
        <v>43200</v>
      </c>
      <c r="F806" s="1">
        <v>43344</v>
      </c>
      <c r="G806" s="1">
        <v>43354</v>
      </c>
      <c r="H806" s="1">
        <v>43355</v>
      </c>
      <c r="I806" t="s">
        <v>18</v>
      </c>
      <c r="J806">
        <v>25</v>
      </c>
      <c r="K806">
        <v>33</v>
      </c>
      <c r="L806">
        <v>87</v>
      </c>
      <c r="M806">
        <v>39</v>
      </c>
      <c r="N806">
        <v>4</v>
      </c>
      <c r="O806">
        <v>0.1</v>
      </c>
      <c r="P806">
        <v>337.68</v>
      </c>
      <c r="Q806">
        <v>844.2</v>
      </c>
      <c r="R806">
        <f>Table1[[#This Row],[OrderQuantity]]*Table1[[#This Row],[UnitPrice]]</f>
        <v>3376.8</v>
      </c>
      <c r="S806">
        <f>Table1[[#This Row],[OrderQuantity]]*Table1[[#This Row],[UnitCost]]</f>
        <v>1350.72</v>
      </c>
      <c r="T806">
        <f>Table1[[#This Row],[OrderQuantity]]*Table1[[#This Row],[UnitPrice]]*(1-Table1[[#This Row],[DiscountApplied]]) - (Table1[[#This Row],[OrderQuantity]]*Table1[[#This Row],[UnitCost]])</f>
        <v>1688.4000000000003</v>
      </c>
      <c r="U806">
        <f>DATEDIF(Table1[[#This Row],[ShipDate]],Table1[[#This Row],[DeliveryDate]],"d")</f>
        <v>1</v>
      </c>
      <c r="V806" t="str">
        <f t="shared" si="25"/>
        <v>On Time</v>
      </c>
    </row>
    <row r="807" spans="2:22" x14ac:dyDescent="0.3">
      <c r="B807" t="str">
        <f t="shared" si="24"/>
        <v>SO-000906</v>
      </c>
      <c r="C807" t="s">
        <v>22</v>
      </c>
      <c r="D807" t="s">
        <v>17</v>
      </c>
      <c r="E807" s="1">
        <v>43200</v>
      </c>
      <c r="F807" s="1">
        <v>43344</v>
      </c>
      <c r="G807" s="1">
        <v>43354</v>
      </c>
      <c r="H807" s="1">
        <v>43358</v>
      </c>
      <c r="I807" t="s">
        <v>18</v>
      </c>
      <c r="J807">
        <v>26</v>
      </c>
      <c r="K807">
        <v>19</v>
      </c>
      <c r="L807">
        <v>218</v>
      </c>
      <c r="M807">
        <v>45</v>
      </c>
      <c r="N807">
        <v>4</v>
      </c>
      <c r="O807">
        <v>0.1</v>
      </c>
      <c r="P807">
        <v>119.39</v>
      </c>
      <c r="Q807">
        <v>180.9</v>
      </c>
      <c r="R807">
        <f>Table1[[#This Row],[OrderQuantity]]*Table1[[#This Row],[UnitPrice]]</f>
        <v>723.6</v>
      </c>
      <c r="S807">
        <f>Table1[[#This Row],[OrderQuantity]]*Table1[[#This Row],[UnitCost]]</f>
        <v>477.56</v>
      </c>
      <c r="T807">
        <f>Table1[[#This Row],[OrderQuantity]]*Table1[[#This Row],[UnitPrice]]*(1-Table1[[#This Row],[DiscountApplied]]) - (Table1[[#This Row],[OrderQuantity]]*Table1[[#This Row],[UnitCost]])</f>
        <v>173.68</v>
      </c>
      <c r="U807">
        <f>DATEDIF(Table1[[#This Row],[ShipDate]],Table1[[#This Row],[DeliveryDate]],"d")</f>
        <v>4</v>
      </c>
      <c r="V807" t="str">
        <f t="shared" si="25"/>
        <v>On Time</v>
      </c>
    </row>
    <row r="808" spans="2:22" x14ac:dyDescent="0.3">
      <c r="B808" t="str">
        <f t="shared" si="24"/>
        <v>SO-000907</v>
      </c>
      <c r="C808" t="s">
        <v>19</v>
      </c>
      <c r="D808" t="s">
        <v>17</v>
      </c>
      <c r="E808" s="1">
        <v>43200</v>
      </c>
      <c r="F808" s="1">
        <v>43344</v>
      </c>
      <c r="G808" s="1">
        <v>43355</v>
      </c>
      <c r="H808" s="1">
        <v>43359</v>
      </c>
      <c r="I808" t="s">
        <v>18</v>
      </c>
      <c r="J808">
        <v>13</v>
      </c>
      <c r="K808">
        <v>28</v>
      </c>
      <c r="L808">
        <v>258</v>
      </c>
      <c r="M808">
        <v>44</v>
      </c>
      <c r="N808">
        <v>7</v>
      </c>
      <c r="O808">
        <v>0.08</v>
      </c>
      <c r="P808">
        <v>1986.68</v>
      </c>
      <c r="Q808">
        <v>2365.1</v>
      </c>
      <c r="R808">
        <f>Table1[[#This Row],[OrderQuantity]]*Table1[[#This Row],[UnitPrice]]</f>
        <v>16555.7</v>
      </c>
      <c r="S808">
        <f>Table1[[#This Row],[OrderQuantity]]*Table1[[#This Row],[UnitCost]]</f>
        <v>13906.76</v>
      </c>
      <c r="T808">
        <f>Table1[[#This Row],[OrderQuantity]]*Table1[[#This Row],[UnitPrice]]*(1-Table1[[#This Row],[DiscountApplied]]) - (Table1[[#This Row],[OrderQuantity]]*Table1[[#This Row],[UnitCost]])</f>
        <v>1324.4840000000004</v>
      </c>
      <c r="U808">
        <f>DATEDIF(Table1[[#This Row],[ShipDate]],Table1[[#This Row],[DeliveryDate]],"d")</f>
        <v>4</v>
      </c>
      <c r="V808" t="str">
        <f t="shared" si="25"/>
        <v>On Time</v>
      </c>
    </row>
    <row r="809" spans="2:22" x14ac:dyDescent="0.3">
      <c r="B809" t="str">
        <f t="shared" si="24"/>
        <v>SO-000908</v>
      </c>
      <c r="C809" t="s">
        <v>16</v>
      </c>
      <c r="D809" t="s">
        <v>20</v>
      </c>
      <c r="E809" s="1">
        <v>43200</v>
      </c>
      <c r="F809" s="1">
        <v>43344</v>
      </c>
      <c r="G809" s="1">
        <v>43358</v>
      </c>
      <c r="H809" s="1">
        <v>43359</v>
      </c>
      <c r="I809" t="s">
        <v>18</v>
      </c>
      <c r="J809">
        <v>7</v>
      </c>
      <c r="K809">
        <v>45</v>
      </c>
      <c r="L809">
        <v>99</v>
      </c>
      <c r="M809">
        <v>34</v>
      </c>
      <c r="N809">
        <v>4</v>
      </c>
      <c r="O809">
        <v>0.1</v>
      </c>
      <c r="P809">
        <v>1084.8599999999999</v>
      </c>
      <c r="Q809">
        <v>2358.4</v>
      </c>
      <c r="R809">
        <f>Table1[[#This Row],[OrderQuantity]]*Table1[[#This Row],[UnitPrice]]</f>
        <v>9433.6</v>
      </c>
      <c r="S809">
        <f>Table1[[#This Row],[OrderQuantity]]*Table1[[#This Row],[UnitCost]]</f>
        <v>4339.4399999999996</v>
      </c>
      <c r="T809">
        <f>Table1[[#This Row],[OrderQuantity]]*Table1[[#This Row],[UnitPrice]]*(1-Table1[[#This Row],[DiscountApplied]]) - (Table1[[#This Row],[OrderQuantity]]*Table1[[#This Row],[UnitCost]])</f>
        <v>4150.8</v>
      </c>
      <c r="U809">
        <f>DATEDIF(Table1[[#This Row],[ShipDate]],Table1[[#This Row],[DeliveryDate]],"d")</f>
        <v>1</v>
      </c>
      <c r="V809" t="str">
        <f t="shared" si="25"/>
        <v>On Time</v>
      </c>
    </row>
    <row r="810" spans="2:22" x14ac:dyDescent="0.3">
      <c r="B810" t="str">
        <f t="shared" si="24"/>
        <v>SO-000909</v>
      </c>
      <c r="C810" t="s">
        <v>16</v>
      </c>
      <c r="D810" t="s">
        <v>17</v>
      </c>
      <c r="E810" s="1">
        <v>43300</v>
      </c>
      <c r="F810" s="1">
        <v>43345</v>
      </c>
      <c r="G810" s="1">
        <v>43371</v>
      </c>
      <c r="H810" s="1">
        <v>43379</v>
      </c>
      <c r="I810" t="s">
        <v>18</v>
      </c>
      <c r="J810">
        <v>3</v>
      </c>
      <c r="K810">
        <v>22</v>
      </c>
      <c r="L810">
        <v>212</v>
      </c>
      <c r="M810">
        <v>10</v>
      </c>
      <c r="N810">
        <v>7</v>
      </c>
      <c r="O810">
        <v>0.08</v>
      </c>
      <c r="P810">
        <v>1171.6300000000001</v>
      </c>
      <c r="Q810">
        <v>1748.7</v>
      </c>
      <c r="R810">
        <f>Table1[[#This Row],[OrderQuantity]]*Table1[[#This Row],[UnitPrice]]</f>
        <v>12240.9</v>
      </c>
      <c r="S810">
        <f>Table1[[#This Row],[OrderQuantity]]*Table1[[#This Row],[UnitCost]]</f>
        <v>8201.41</v>
      </c>
      <c r="T810">
        <f>Table1[[#This Row],[OrderQuantity]]*Table1[[#This Row],[UnitPrice]]*(1-Table1[[#This Row],[DiscountApplied]]) - (Table1[[#This Row],[OrderQuantity]]*Table1[[#This Row],[UnitCost]])</f>
        <v>3060.2180000000008</v>
      </c>
      <c r="U810">
        <f>DATEDIF(Table1[[#This Row],[ShipDate]],Table1[[#This Row],[DeliveryDate]],"d")</f>
        <v>8</v>
      </c>
      <c r="V810" t="str">
        <f t="shared" si="25"/>
        <v>Late</v>
      </c>
    </row>
    <row r="811" spans="2:22" x14ac:dyDescent="0.3">
      <c r="B811" t="str">
        <f t="shared" si="24"/>
        <v>SO-000910</v>
      </c>
      <c r="C811" t="s">
        <v>19</v>
      </c>
      <c r="D811" t="s">
        <v>17</v>
      </c>
      <c r="E811" s="1">
        <v>43300</v>
      </c>
      <c r="F811" s="1">
        <v>43345</v>
      </c>
      <c r="G811" s="1">
        <v>43352</v>
      </c>
      <c r="H811" s="1">
        <v>43362</v>
      </c>
      <c r="I811" t="s">
        <v>18</v>
      </c>
      <c r="J811">
        <v>13</v>
      </c>
      <c r="K811">
        <v>30</v>
      </c>
      <c r="L811">
        <v>212</v>
      </c>
      <c r="M811">
        <v>17</v>
      </c>
      <c r="N811">
        <v>3</v>
      </c>
      <c r="O811">
        <v>0.05</v>
      </c>
      <c r="P811">
        <v>1202.78</v>
      </c>
      <c r="Q811">
        <v>1822.4</v>
      </c>
      <c r="R811">
        <f>Table1[[#This Row],[OrderQuantity]]*Table1[[#This Row],[UnitPrice]]</f>
        <v>5467.2000000000007</v>
      </c>
      <c r="S811">
        <f>Table1[[#This Row],[OrderQuantity]]*Table1[[#This Row],[UnitCost]]</f>
        <v>3608.34</v>
      </c>
      <c r="T811">
        <f>Table1[[#This Row],[OrderQuantity]]*Table1[[#This Row],[UnitPrice]]*(1-Table1[[#This Row],[DiscountApplied]]) - (Table1[[#This Row],[OrderQuantity]]*Table1[[#This Row],[UnitCost]])</f>
        <v>1585.5</v>
      </c>
      <c r="U811">
        <f>DATEDIF(Table1[[#This Row],[ShipDate]],Table1[[#This Row],[DeliveryDate]],"d")</f>
        <v>10</v>
      </c>
      <c r="V811" t="str">
        <f t="shared" si="25"/>
        <v>Late</v>
      </c>
    </row>
    <row r="812" spans="2:22" x14ac:dyDescent="0.3">
      <c r="B812" t="str">
        <f t="shared" si="24"/>
        <v>SO-000911</v>
      </c>
      <c r="C812" t="s">
        <v>19</v>
      </c>
      <c r="D812" t="s">
        <v>25</v>
      </c>
      <c r="E812" s="1">
        <v>43200</v>
      </c>
      <c r="F812" s="1">
        <v>43345</v>
      </c>
      <c r="G812" s="1">
        <v>43371</v>
      </c>
      <c r="H812" s="1">
        <v>43380</v>
      </c>
      <c r="I812" t="s">
        <v>18</v>
      </c>
      <c r="J812">
        <v>16</v>
      </c>
      <c r="K812">
        <v>20</v>
      </c>
      <c r="L812">
        <v>364</v>
      </c>
      <c r="M812">
        <v>22</v>
      </c>
      <c r="N812">
        <v>3</v>
      </c>
      <c r="O812">
        <v>0.08</v>
      </c>
      <c r="P812">
        <v>684</v>
      </c>
      <c r="Q812">
        <v>824.1</v>
      </c>
      <c r="R812">
        <f>Table1[[#This Row],[OrderQuantity]]*Table1[[#This Row],[UnitPrice]]</f>
        <v>2472.3000000000002</v>
      </c>
      <c r="S812">
        <f>Table1[[#This Row],[OrderQuantity]]*Table1[[#This Row],[UnitCost]]</f>
        <v>2052</v>
      </c>
      <c r="T812">
        <f>Table1[[#This Row],[OrderQuantity]]*Table1[[#This Row],[UnitPrice]]*(1-Table1[[#This Row],[DiscountApplied]]) - (Table1[[#This Row],[OrderQuantity]]*Table1[[#This Row],[UnitCost]])</f>
        <v>222.51600000000008</v>
      </c>
      <c r="U812">
        <f>DATEDIF(Table1[[#This Row],[ShipDate]],Table1[[#This Row],[DeliveryDate]],"d")</f>
        <v>9</v>
      </c>
      <c r="V812" t="str">
        <f t="shared" si="25"/>
        <v>Late</v>
      </c>
    </row>
    <row r="813" spans="2:22" x14ac:dyDescent="0.3">
      <c r="B813" t="str">
        <f t="shared" si="24"/>
        <v>SO-000912</v>
      </c>
      <c r="C813" t="s">
        <v>22</v>
      </c>
      <c r="D813" t="s">
        <v>25</v>
      </c>
      <c r="E813" s="1">
        <v>43200</v>
      </c>
      <c r="F813" s="1">
        <v>43345</v>
      </c>
      <c r="G813" s="1">
        <v>43357</v>
      </c>
      <c r="H813" s="1">
        <v>43360</v>
      </c>
      <c r="I813" t="s">
        <v>18</v>
      </c>
      <c r="J813">
        <v>26</v>
      </c>
      <c r="K813">
        <v>3</v>
      </c>
      <c r="L813">
        <v>342</v>
      </c>
      <c r="M813">
        <v>8</v>
      </c>
      <c r="N813">
        <v>7</v>
      </c>
      <c r="O813">
        <v>0.08</v>
      </c>
      <c r="P813">
        <v>1317.89</v>
      </c>
      <c r="Q813">
        <v>1882.7</v>
      </c>
      <c r="R813">
        <f>Table1[[#This Row],[OrderQuantity]]*Table1[[#This Row],[UnitPrice]]</f>
        <v>13178.9</v>
      </c>
      <c r="S813">
        <f>Table1[[#This Row],[OrderQuantity]]*Table1[[#This Row],[UnitCost]]</f>
        <v>9225.2300000000014</v>
      </c>
      <c r="T813">
        <f>Table1[[#This Row],[OrderQuantity]]*Table1[[#This Row],[UnitPrice]]*(1-Table1[[#This Row],[DiscountApplied]]) - (Table1[[#This Row],[OrderQuantity]]*Table1[[#This Row],[UnitCost]])</f>
        <v>2899.3579999999984</v>
      </c>
      <c r="U813">
        <f>DATEDIF(Table1[[#This Row],[ShipDate]],Table1[[#This Row],[DeliveryDate]],"d")</f>
        <v>3</v>
      </c>
      <c r="V813" t="str">
        <f t="shared" si="25"/>
        <v>On Time</v>
      </c>
    </row>
    <row r="814" spans="2:22" x14ac:dyDescent="0.3">
      <c r="B814" t="str">
        <f t="shared" si="24"/>
        <v>SO-000913</v>
      </c>
      <c r="C814" t="s">
        <v>16</v>
      </c>
      <c r="D814" t="s">
        <v>20</v>
      </c>
      <c r="E814" s="1">
        <v>43200</v>
      </c>
      <c r="F814" s="1">
        <v>43345</v>
      </c>
      <c r="G814" s="1">
        <v>43351</v>
      </c>
      <c r="H814" s="1">
        <v>43352</v>
      </c>
      <c r="I814" t="s">
        <v>18</v>
      </c>
      <c r="J814">
        <v>9</v>
      </c>
      <c r="K814">
        <v>6</v>
      </c>
      <c r="L814">
        <v>92</v>
      </c>
      <c r="M814">
        <v>37</v>
      </c>
      <c r="N814">
        <v>5</v>
      </c>
      <c r="O814">
        <v>0.08</v>
      </c>
      <c r="P814">
        <v>1565.79</v>
      </c>
      <c r="Q814">
        <v>3819</v>
      </c>
      <c r="R814">
        <f>Table1[[#This Row],[OrderQuantity]]*Table1[[#This Row],[UnitPrice]]</f>
        <v>19095</v>
      </c>
      <c r="S814">
        <f>Table1[[#This Row],[OrderQuantity]]*Table1[[#This Row],[UnitCost]]</f>
        <v>7828.95</v>
      </c>
      <c r="T814">
        <f>Table1[[#This Row],[OrderQuantity]]*Table1[[#This Row],[UnitPrice]]*(1-Table1[[#This Row],[DiscountApplied]]) - (Table1[[#This Row],[OrderQuantity]]*Table1[[#This Row],[UnitCost]])</f>
        <v>9738.4500000000007</v>
      </c>
      <c r="U814">
        <f>DATEDIF(Table1[[#This Row],[ShipDate]],Table1[[#This Row],[DeliveryDate]],"d")</f>
        <v>1</v>
      </c>
      <c r="V814" t="str">
        <f t="shared" si="25"/>
        <v>On Time</v>
      </c>
    </row>
    <row r="815" spans="2:22" x14ac:dyDescent="0.3">
      <c r="B815" t="str">
        <f t="shared" si="24"/>
        <v>SO-000914</v>
      </c>
      <c r="C815" t="s">
        <v>19</v>
      </c>
      <c r="D815" t="s">
        <v>23</v>
      </c>
      <c r="E815" s="1">
        <v>43200</v>
      </c>
      <c r="F815" s="1">
        <v>43345</v>
      </c>
      <c r="G815" s="1">
        <v>43361</v>
      </c>
      <c r="H815" s="1">
        <v>43368</v>
      </c>
      <c r="I815" t="s">
        <v>18</v>
      </c>
      <c r="J815">
        <v>13</v>
      </c>
      <c r="K815">
        <v>8</v>
      </c>
      <c r="L815">
        <v>298</v>
      </c>
      <c r="M815">
        <v>43</v>
      </c>
      <c r="N815">
        <v>4</v>
      </c>
      <c r="O815">
        <v>0.05</v>
      </c>
      <c r="P815">
        <v>672.95</v>
      </c>
      <c r="Q815">
        <v>1085.4000000000001</v>
      </c>
      <c r="R815">
        <f>Table1[[#This Row],[OrderQuantity]]*Table1[[#This Row],[UnitPrice]]</f>
        <v>4341.6000000000004</v>
      </c>
      <c r="S815">
        <f>Table1[[#This Row],[OrderQuantity]]*Table1[[#This Row],[UnitCost]]</f>
        <v>2691.8</v>
      </c>
      <c r="T815">
        <f>Table1[[#This Row],[OrderQuantity]]*Table1[[#This Row],[UnitPrice]]*(1-Table1[[#This Row],[DiscountApplied]]) - (Table1[[#This Row],[OrderQuantity]]*Table1[[#This Row],[UnitCost]])</f>
        <v>1432.7200000000003</v>
      </c>
      <c r="U815">
        <f>DATEDIF(Table1[[#This Row],[ShipDate]],Table1[[#This Row],[DeliveryDate]],"d")</f>
        <v>7</v>
      </c>
      <c r="V815" t="str">
        <f t="shared" si="25"/>
        <v>On Time</v>
      </c>
    </row>
    <row r="816" spans="2:22" x14ac:dyDescent="0.3">
      <c r="B816" t="str">
        <f t="shared" si="24"/>
        <v>SO-000915</v>
      </c>
      <c r="C816" t="s">
        <v>22</v>
      </c>
      <c r="D816" t="s">
        <v>23</v>
      </c>
      <c r="E816" s="1">
        <v>43200</v>
      </c>
      <c r="F816" s="1">
        <v>43345</v>
      </c>
      <c r="G816" s="1">
        <v>43372</v>
      </c>
      <c r="H816" s="1">
        <v>43373</v>
      </c>
      <c r="I816" t="s">
        <v>18</v>
      </c>
      <c r="J816">
        <v>26</v>
      </c>
      <c r="K816">
        <v>8</v>
      </c>
      <c r="L816">
        <v>283</v>
      </c>
      <c r="M816">
        <v>5</v>
      </c>
      <c r="N816">
        <v>8</v>
      </c>
      <c r="O816">
        <v>0.08</v>
      </c>
      <c r="P816">
        <v>857.6</v>
      </c>
      <c r="Q816">
        <v>1072</v>
      </c>
      <c r="R816">
        <f>Table1[[#This Row],[OrderQuantity]]*Table1[[#This Row],[UnitPrice]]</f>
        <v>8576</v>
      </c>
      <c r="S816">
        <f>Table1[[#This Row],[OrderQuantity]]*Table1[[#This Row],[UnitCost]]</f>
        <v>6860.8</v>
      </c>
      <c r="T816">
        <f>Table1[[#This Row],[OrderQuantity]]*Table1[[#This Row],[UnitPrice]]*(1-Table1[[#This Row],[DiscountApplied]]) - (Table1[[#This Row],[OrderQuantity]]*Table1[[#This Row],[UnitCost]])</f>
        <v>1029.1199999999999</v>
      </c>
      <c r="U816">
        <f>DATEDIF(Table1[[#This Row],[ShipDate]],Table1[[#This Row],[DeliveryDate]],"d")</f>
        <v>1</v>
      </c>
      <c r="V816" t="str">
        <f t="shared" si="25"/>
        <v>On Time</v>
      </c>
    </row>
    <row r="817" spans="2:22" x14ac:dyDescent="0.3">
      <c r="B817" t="str">
        <f t="shared" si="24"/>
        <v>SO-000916</v>
      </c>
      <c r="C817" t="s">
        <v>22</v>
      </c>
      <c r="D817" t="s">
        <v>20</v>
      </c>
      <c r="E817" s="1">
        <v>43200</v>
      </c>
      <c r="F817" s="1">
        <v>43345</v>
      </c>
      <c r="G817" s="1">
        <v>43363</v>
      </c>
      <c r="H817" s="1">
        <v>43366</v>
      </c>
      <c r="I817" t="s">
        <v>18</v>
      </c>
      <c r="J817">
        <v>26</v>
      </c>
      <c r="K817">
        <v>39</v>
      </c>
      <c r="L817">
        <v>150</v>
      </c>
      <c r="M817">
        <v>27</v>
      </c>
      <c r="N817">
        <v>8</v>
      </c>
      <c r="O817">
        <v>0.08</v>
      </c>
      <c r="P817">
        <v>441.8</v>
      </c>
      <c r="Q817">
        <v>1051.9000000000001</v>
      </c>
      <c r="R817">
        <f>Table1[[#This Row],[OrderQuantity]]*Table1[[#This Row],[UnitPrice]]</f>
        <v>8415.2000000000007</v>
      </c>
      <c r="S817">
        <f>Table1[[#This Row],[OrderQuantity]]*Table1[[#This Row],[UnitCost]]</f>
        <v>3534.4</v>
      </c>
      <c r="T817">
        <f>Table1[[#This Row],[OrderQuantity]]*Table1[[#This Row],[UnitPrice]]*(1-Table1[[#This Row],[DiscountApplied]]) - (Table1[[#This Row],[OrderQuantity]]*Table1[[#This Row],[UnitCost]])</f>
        <v>4207.5840000000007</v>
      </c>
      <c r="U817">
        <f>DATEDIF(Table1[[#This Row],[ShipDate]],Table1[[#This Row],[DeliveryDate]],"d")</f>
        <v>3</v>
      </c>
      <c r="V817" t="str">
        <f t="shared" si="25"/>
        <v>On Time</v>
      </c>
    </row>
    <row r="818" spans="2:22" x14ac:dyDescent="0.3">
      <c r="B818" t="str">
        <f t="shared" si="24"/>
        <v>SO-000917</v>
      </c>
      <c r="C818" t="s">
        <v>16</v>
      </c>
      <c r="D818" t="s">
        <v>17</v>
      </c>
      <c r="E818" s="1">
        <v>43200</v>
      </c>
      <c r="F818" s="1">
        <v>43346</v>
      </c>
      <c r="G818" s="1">
        <v>43359</v>
      </c>
      <c r="H818" s="1">
        <v>43367</v>
      </c>
      <c r="I818" t="s">
        <v>18</v>
      </c>
      <c r="J818">
        <v>4</v>
      </c>
      <c r="K818">
        <v>14</v>
      </c>
      <c r="L818">
        <v>232</v>
      </c>
      <c r="M818">
        <v>45</v>
      </c>
      <c r="N818">
        <v>4</v>
      </c>
      <c r="O818">
        <v>0.05</v>
      </c>
      <c r="P818">
        <v>584.30999999999995</v>
      </c>
      <c r="Q818">
        <v>1025.0999999999999</v>
      </c>
      <c r="R818">
        <f>Table1[[#This Row],[OrderQuantity]]*Table1[[#This Row],[UnitPrice]]</f>
        <v>4100.3999999999996</v>
      </c>
      <c r="S818">
        <f>Table1[[#This Row],[OrderQuantity]]*Table1[[#This Row],[UnitCost]]</f>
        <v>2337.2399999999998</v>
      </c>
      <c r="T818">
        <f>Table1[[#This Row],[OrderQuantity]]*Table1[[#This Row],[UnitPrice]]*(1-Table1[[#This Row],[DiscountApplied]]) - (Table1[[#This Row],[OrderQuantity]]*Table1[[#This Row],[UnitCost]])</f>
        <v>1558.1399999999999</v>
      </c>
      <c r="U818">
        <f>DATEDIF(Table1[[#This Row],[ShipDate]],Table1[[#This Row],[DeliveryDate]],"d")</f>
        <v>8</v>
      </c>
      <c r="V818" t="str">
        <f t="shared" si="25"/>
        <v>Late</v>
      </c>
    </row>
    <row r="819" spans="2:22" x14ac:dyDescent="0.3">
      <c r="B819" t="str">
        <f t="shared" si="24"/>
        <v>SO-000918</v>
      </c>
      <c r="C819" t="s">
        <v>19</v>
      </c>
      <c r="D819" t="s">
        <v>20</v>
      </c>
      <c r="E819" s="1">
        <v>43200</v>
      </c>
      <c r="F819" s="1">
        <v>43346</v>
      </c>
      <c r="G819" s="1">
        <v>43374</v>
      </c>
      <c r="H819" s="1">
        <v>43381</v>
      </c>
      <c r="I819" t="s">
        <v>18</v>
      </c>
      <c r="J819">
        <v>16</v>
      </c>
      <c r="K819">
        <v>7</v>
      </c>
      <c r="L819">
        <v>182</v>
      </c>
      <c r="M819">
        <v>28</v>
      </c>
      <c r="N819">
        <v>2</v>
      </c>
      <c r="O819">
        <v>0.15</v>
      </c>
      <c r="P819">
        <v>1026.31</v>
      </c>
      <c r="Q819">
        <v>2231.1</v>
      </c>
      <c r="R819">
        <f>Table1[[#This Row],[OrderQuantity]]*Table1[[#This Row],[UnitPrice]]</f>
        <v>4462.2</v>
      </c>
      <c r="S819">
        <f>Table1[[#This Row],[OrderQuantity]]*Table1[[#This Row],[UnitCost]]</f>
        <v>2052.62</v>
      </c>
      <c r="T819">
        <f>Table1[[#This Row],[OrderQuantity]]*Table1[[#This Row],[UnitPrice]]*(1-Table1[[#This Row],[DiscountApplied]]) - (Table1[[#This Row],[OrderQuantity]]*Table1[[#This Row],[UnitCost]])</f>
        <v>1740.25</v>
      </c>
      <c r="U819">
        <f>DATEDIF(Table1[[#This Row],[ShipDate]],Table1[[#This Row],[DeliveryDate]],"d")</f>
        <v>7</v>
      </c>
      <c r="V819" t="str">
        <f t="shared" si="25"/>
        <v>On Time</v>
      </c>
    </row>
    <row r="820" spans="2:22" x14ac:dyDescent="0.3">
      <c r="B820" t="str">
        <f t="shared" si="24"/>
        <v>SO-000919</v>
      </c>
      <c r="C820" t="s">
        <v>21</v>
      </c>
      <c r="D820" t="s">
        <v>20</v>
      </c>
      <c r="E820" s="1">
        <v>43300</v>
      </c>
      <c r="F820" s="1">
        <v>43346</v>
      </c>
      <c r="G820" s="1">
        <v>43356</v>
      </c>
      <c r="H820" s="1">
        <v>43363</v>
      </c>
      <c r="I820" t="s">
        <v>18</v>
      </c>
      <c r="J820">
        <v>25</v>
      </c>
      <c r="K820">
        <v>3</v>
      </c>
      <c r="L820">
        <v>183</v>
      </c>
      <c r="M820">
        <v>37</v>
      </c>
      <c r="N820">
        <v>2</v>
      </c>
      <c r="O820">
        <v>0.2</v>
      </c>
      <c r="P820">
        <v>117.59</v>
      </c>
      <c r="Q820">
        <v>261.3</v>
      </c>
      <c r="R820">
        <f>Table1[[#This Row],[OrderQuantity]]*Table1[[#This Row],[UnitPrice]]</f>
        <v>522.6</v>
      </c>
      <c r="S820">
        <f>Table1[[#This Row],[OrderQuantity]]*Table1[[#This Row],[UnitCost]]</f>
        <v>235.18</v>
      </c>
      <c r="T820">
        <f>Table1[[#This Row],[OrderQuantity]]*Table1[[#This Row],[UnitPrice]]*(1-Table1[[#This Row],[DiscountApplied]]) - (Table1[[#This Row],[OrderQuantity]]*Table1[[#This Row],[UnitCost]])</f>
        <v>182.90000000000003</v>
      </c>
      <c r="U820">
        <f>DATEDIF(Table1[[#This Row],[ShipDate]],Table1[[#This Row],[DeliveryDate]],"d")</f>
        <v>7</v>
      </c>
      <c r="V820" t="str">
        <f t="shared" si="25"/>
        <v>On Time</v>
      </c>
    </row>
    <row r="821" spans="2:22" x14ac:dyDescent="0.3">
      <c r="B821" t="str">
        <f t="shared" si="24"/>
        <v>SO-000920</v>
      </c>
      <c r="C821" t="s">
        <v>16</v>
      </c>
      <c r="D821" t="s">
        <v>24</v>
      </c>
      <c r="E821" s="1">
        <v>43200</v>
      </c>
      <c r="F821" s="1">
        <v>43347</v>
      </c>
      <c r="G821" s="1">
        <v>43372</v>
      </c>
      <c r="H821" s="1">
        <v>43374</v>
      </c>
      <c r="I821" t="s">
        <v>18</v>
      </c>
      <c r="J821">
        <v>11</v>
      </c>
      <c r="K821">
        <v>35</v>
      </c>
      <c r="L821">
        <v>49</v>
      </c>
      <c r="M821">
        <v>28</v>
      </c>
      <c r="N821">
        <v>3</v>
      </c>
      <c r="O821">
        <v>0.2</v>
      </c>
      <c r="P821">
        <v>2960.33</v>
      </c>
      <c r="Q821">
        <v>3524.2</v>
      </c>
      <c r="R821">
        <f>Table1[[#This Row],[OrderQuantity]]*Table1[[#This Row],[UnitPrice]]</f>
        <v>10572.599999999999</v>
      </c>
      <c r="S821">
        <f>Table1[[#This Row],[OrderQuantity]]*Table1[[#This Row],[UnitCost]]</f>
        <v>8880.99</v>
      </c>
      <c r="T821">
        <f>Table1[[#This Row],[OrderQuantity]]*Table1[[#This Row],[UnitPrice]]*(1-Table1[[#This Row],[DiscountApplied]]) - (Table1[[#This Row],[OrderQuantity]]*Table1[[#This Row],[UnitCost]])</f>
        <v>-422.90999999999985</v>
      </c>
      <c r="U821">
        <f>DATEDIF(Table1[[#This Row],[ShipDate]],Table1[[#This Row],[DeliveryDate]],"d")</f>
        <v>2</v>
      </c>
      <c r="V821" t="str">
        <f t="shared" si="25"/>
        <v>On Time</v>
      </c>
    </row>
    <row r="822" spans="2:22" x14ac:dyDescent="0.3">
      <c r="B822" t="str">
        <f t="shared" si="24"/>
        <v>SO-000921</v>
      </c>
      <c r="C822" t="s">
        <v>16</v>
      </c>
      <c r="D822" t="s">
        <v>25</v>
      </c>
      <c r="E822" s="1">
        <v>43200</v>
      </c>
      <c r="F822" s="1">
        <v>43347</v>
      </c>
      <c r="G822" s="1">
        <v>43366</v>
      </c>
      <c r="H822" s="1">
        <v>43368</v>
      </c>
      <c r="I822" t="s">
        <v>18</v>
      </c>
      <c r="J822">
        <v>3</v>
      </c>
      <c r="K822">
        <v>43</v>
      </c>
      <c r="L822">
        <v>356</v>
      </c>
      <c r="M822">
        <v>44</v>
      </c>
      <c r="N822">
        <v>6</v>
      </c>
      <c r="O822">
        <v>0.3</v>
      </c>
      <c r="P822">
        <v>3207.96</v>
      </c>
      <c r="Q822">
        <v>3819</v>
      </c>
      <c r="R822">
        <f>Table1[[#This Row],[OrderQuantity]]*Table1[[#This Row],[UnitPrice]]</f>
        <v>22914</v>
      </c>
      <c r="S822">
        <f>Table1[[#This Row],[OrderQuantity]]*Table1[[#This Row],[UnitCost]]</f>
        <v>19247.760000000002</v>
      </c>
      <c r="T822">
        <f>Table1[[#This Row],[OrderQuantity]]*Table1[[#This Row],[UnitPrice]]*(1-Table1[[#This Row],[DiscountApplied]]) - (Table1[[#This Row],[OrderQuantity]]*Table1[[#This Row],[UnitCost]])</f>
        <v>-3207.9600000000028</v>
      </c>
      <c r="U822">
        <f>DATEDIF(Table1[[#This Row],[ShipDate]],Table1[[#This Row],[DeliveryDate]],"d")</f>
        <v>2</v>
      </c>
      <c r="V822" t="str">
        <f t="shared" si="25"/>
        <v>On Time</v>
      </c>
    </row>
    <row r="823" spans="2:22" x14ac:dyDescent="0.3">
      <c r="B823" t="str">
        <f t="shared" si="24"/>
        <v>SO-000922</v>
      </c>
      <c r="C823" t="s">
        <v>22</v>
      </c>
      <c r="D823" t="s">
        <v>26</v>
      </c>
      <c r="E823" s="1">
        <v>43300</v>
      </c>
      <c r="F823" s="1">
        <v>43347</v>
      </c>
      <c r="G823" s="1">
        <v>43370</v>
      </c>
      <c r="H823" s="1">
        <v>43380</v>
      </c>
      <c r="I823" t="s">
        <v>18</v>
      </c>
      <c r="J823">
        <v>27</v>
      </c>
      <c r="K823">
        <v>26</v>
      </c>
      <c r="L823">
        <v>66</v>
      </c>
      <c r="M823">
        <v>36</v>
      </c>
      <c r="N823">
        <v>5</v>
      </c>
      <c r="O823">
        <v>0.15</v>
      </c>
      <c r="P823">
        <v>2560.34</v>
      </c>
      <c r="Q823">
        <v>3879.3</v>
      </c>
      <c r="R823">
        <f>Table1[[#This Row],[OrderQuantity]]*Table1[[#This Row],[UnitPrice]]</f>
        <v>19396.5</v>
      </c>
      <c r="S823">
        <f>Table1[[#This Row],[OrderQuantity]]*Table1[[#This Row],[UnitCost]]</f>
        <v>12801.7</v>
      </c>
      <c r="T823">
        <f>Table1[[#This Row],[OrderQuantity]]*Table1[[#This Row],[UnitPrice]]*(1-Table1[[#This Row],[DiscountApplied]]) - (Table1[[#This Row],[OrderQuantity]]*Table1[[#This Row],[UnitCost]])</f>
        <v>3685.3249999999971</v>
      </c>
      <c r="U823">
        <f>DATEDIF(Table1[[#This Row],[ShipDate]],Table1[[#This Row],[DeliveryDate]],"d")</f>
        <v>10</v>
      </c>
      <c r="V823" t="str">
        <f t="shared" si="25"/>
        <v>Late</v>
      </c>
    </row>
    <row r="824" spans="2:22" x14ac:dyDescent="0.3">
      <c r="B824" t="str">
        <f t="shared" si="24"/>
        <v>SO-000923</v>
      </c>
      <c r="C824" t="s">
        <v>16</v>
      </c>
      <c r="D824" t="s">
        <v>17</v>
      </c>
      <c r="E824" s="1">
        <v>43200</v>
      </c>
      <c r="F824" s="1">
        <v>43347</v>
      </c>
      <c r="G824" s="1">
        <v>43350</v>
      </c>
      <c r="H824" s="1">
        <v>43355</v>
      </c>
      <c r="I824" t="s">
        <v>18</v>
      </c>
      <c r="J824">
        <v>8</v>
      </c>
      <c r="K824">
        <v>41</v>
      </c>
      <c r="L824">
        <v>217</v>
      </c>
      <c r="M824">
        <v>12</v>
      </c>
      <c r="N824">
        <v>3</v>
      </c>
      <c r="O824">
        <v>0.2</v>
      </c>
      <c r="P824">
        <v>132.12</v>
      </c>
      <c r="Q824">
        <v>227.8</v>
      </c>
      <c r="R824">
        <f>Table1[[#This Row],[OrderQuantity]]*Table1[[#This Row],[UnitPrice]]</f>
        <v>683.40000000000009</v>
      </c>
      <c r="S824">
        <f>Table1[[#This Row],[OrderQuantity]]*Table1[[#This Row],[UnitCost]]</f>
        <v>396.36</v>
      </c>
      <c r="T824">
        <f>Table1[[#This Row],[OrderQuantity]]*Table1[[#This Row],[UnitPrice]]*(1-Table1[[#This Row],[DiscountApplied]]) - (Table1[[#This Row],[OrderQuantity]]*Table1[[#This Row],[UnitCost]])</f>
        <v>150.36000000000013</v>
      </c>
      <c r="U824">
        <f>DATEDIF(Table1[[#This Row],[ShipDate]],Table1[[#This Row],[DeliveryDate]],"d")</f>
        <v>5</v>
      </c>
      <c r="V824" t="str">
        <f t="shared" si="25"/>
        <v>On Time</v>
      </c>
    </row>
    <row r="825" spans="2:22" x14ac:dyDescent="0.3">
      <c r="B825" t="str">
        <f t="shared" si="24"/>
        <v>SO-000924</v>
      </c>
      <c r="C825" t="s">
        <v>19</v>
      </c>
      <c r="D825" t="s">
        <v>17</v>
      </c>
      <c r="E825" s="1">
        <v>43200</v>
      </c>
      <c r="F825" s="1">
        <v>43347</v>
      </c>
      <c r="G825" s="1">
        <v>43361</v>
      </c>
      <c r="H825" s="1">
        <v>43365</v>
      </c>
      <c r="I825" t="s">
        <v>18</v>
      </c>
      <c r="J825">
        <v>20</v>
      </c>
      <c r="K825">
        <v>50</v>
      </c>
      <c r="L825">
        <v>251</v>
      </c>
      <c r="M825">
        <v>29</v>
      </c>
      <c r="N825">
        <v>2</v>
      </c>
      <c r="O825">
        <v>0.1</v>
      </c>
      <c r="P825">
        <v>847.82</v>
      </c>
      <c r="Q825">
        <v>1145.7</v>
      </c>
      <c r="R825">
        <f>Table1[[#This Row],[OrderQuantity]]*Table1[[#This Row],[UnitPrice]]</f>
        <v>2291.4</v>
      </c>
      <c r="S825">
        <f>Table1[[#This Row],[OrderQuantity]]*Table1[[#This Row],[UnitCost]]</f>
        <v>1695.64</v>
      </c>
      <c r="T825">
        <f>Table1[[#This Row],[OrderQuantity]]*Table1[[#This Row],[UnitPrice]]*(1-Table1[[#This Row],[DiscountApplied]]) - (Table1[[#This Row],[OrderQuantity]]*Table1[[#This Row],[UnitCost]])</f>
        <v>366.62000000000012</v>
      </c>
      <c r="U825">
        <f>DATEDIF(Table1[[#This Row],[ShipDate]],Table1[[#This Row],[DeliveryDate]],"d")</f>
        <v>4</v>
      </c>
      <c r="V825" t="str">
        <f t="shared" si="25"/>
        <v>On Time</v>
      </c>
    </row>
    <row r="826" spans="2:22" x14ac:dyDescent="0.3">
      <c r="B826" t="str">
        <f t="shared" si="24"/>
        <v>SO-000925</v>
      </c>
      <c r="C826" t="s">
        <v>21</v>
      </c>
      <c r="D826" t="s">
        <v>24</v>
      </c>
      <c r="E826" s="1">
        <v>43300</v>
      </c>
      <c r="F826" s="1">
        <v>43347</v>
      </c>
      <c r="G826" s="1">
        <v>43353</v>
      </c>
      <c r="H826" s="1">
        <v>43362</v>
      </c>
      <c r="I826" t="s">
        <v>18</v>
      </c>
      <c r="J826">
        <v>20</v>
      </c>
      <c r="K826">
        <v>27</v>
      </c>
      <c r="L826">
        <v>41</v>
      </c>
      <c r="M826">
        <v>46</v>
      </c>
      <c r="N826">
        <v>2</v>
      </c>
      <c r="O826">
        <v>0.05</v>
      </c>
      <c r="P826">
        <v>1134.98</v>
      </c>
      <c r="Q826">
        <v>2579.5</v>
      </c>
      <c r="R826">
        <f>Table1[[#This Row],[OrderQuantity]]*Table1[[#This Row],[UnitPrice]]</f>
        <v>5159</v>
      </c>
      <c r="S826">
        <f>Table1[[#This Row],[OrderQuantity]]*Table1[[#This Row],[UnitCost]]</f>
        <v>2269.96</v>
      </c>
      <c r="T826">
        <f>Table1[[#This Row],[OrderQuantity]]*Table1[[#This Row],[UnitPrice]]*(1-Table1[[#This Row],[DiscountApplied]]) - (Table1[[#This Row],[OrderQuantity]]*Table1[[#This Row],[UnitCost]])</f>
        <v>2631.09</v>
      </c>
      <c r="U826">
        <f>DATEDIF(Table1[[#This Row],[ShipDate]],Table1[[#This Row],[DeliveryDate]],"d")</f>
        <v>9</v>
      </c>
      <c r="V826" t="str">
        <f t="shared" si="25"/>
        <v>Late</v>
      </c>
    </row>
    <row r="827" spans="2:22" x14ac:dyDescent="0.3">
      <c r="B827" t="str">
        <f t="shared" si="24"/>
        <v>SO-000926</v>
      </c>
      <c r="C827" t="s">
        <v>19</v>
      </c>
      <c r="D827" t="s">
        <v>17</v>
      </c>
      <c r="E827" s="1">
        <v>43200</v>
      </c>
      <c r="F827" s="1">
        <v>43347</v>
      </c>
      <c r="G827" s="1">
        <v>43374</v>
      </c>
      <c r="H827" s="1">
        <v>43376</v>
      </c>
      <c r="I827" t="s">
        <v>18</v>
      </c>
      <c r="J827">
        <v>13</v>
      </c>
      <c r="K827">
        <v>4</v>
      </c>
      <c r="L827">
        <v>239</v>
      </c>
      <c r="M827">
        <v>35</v>
      </c>
      <c r="N827">
        <v>8</v>
      </c>
      <c r="O827">
        <v>0.2</v>
      </c>
      <c r="P827">
        <v>464.31</v>
      </c>
      <c r="Q827">
        <v>1105.5</v>
      </c>
      <c r="R827">
        <f>Table1[[#This Row],[OrderQuantity]]*Table1[[#This Row],[UnitPrice]]</f>
        <v>8844</v>
      </c>
      <c r="S827">
        <f>Table1[[#This Row],[OrderQuantity]]*Table1[[#This Row],[UnitCost]]</f>
        <v>3714.48</v>
      </c>
      <c r="T827">
        <f>Table1[[#This Row],[OrderQuantity]]*Table1[[#This Row],[UnitPrice]]*(1-Table1[[#This Row],[DiscountApplied]]) - (Table1[[#This Row],[OrderQuantity]]*Table1[[#This Row],[UnitCost]])</f>
        <v>3360.7200000000007</v>
      </c>
      <c r="U827">
        <f>DATEDIF(Table1[[#This Row],[ShipDate]],Table1[[#This Row],[DeliveryDate]],"d")</f>
        <v>2</v>
      </c>
      <c r="V827" t="str">
        <f t="shared" si="25"/>
        <v>On Time</v>
      </c>
    </row>
    <row r="828" spans="2:22" x14ac:dyDescent="0.3">
      <c r="B828" t="str">
        <f t="shared" si="24"/>
        <v>SO-000927</v>
      </c>
      <c r="C828" t="s">
        <v>22</v>
      </c>
      <c r="D828" t="s">
        <v>23</v>
      </c>
      <c r="E828" s="1">
        <v>43200</v>
      </c>
      <c r="F828" s="1">
        <v>43347</v>
      </c>
      <c r="G828" s="1">
        <v>43360</v>
      </c>
      <c r="H828" s="1">
        <v>43367</v>
      </c>
      <c r="I828" t="s">
        <v>18</v>
      </c>
      <c r="J828">
        <v>28</v>
      </c>
      <c r="K828">
        <v>32</v>
      </c>
      <c r="L828">
        <v>271</v>
      </c>
      <c r="M828">
        <v>13</v>
      </c>
      <c r="N828">
        <v>4</v>
      </c>
      <c r="O828">
        <v>0.4</v>
      </c>
      <c r="P828">
        <v>1215.8499999999999</v>
      </c>
      <c r="Q828">
        <v>1762.1</v>
      </c>
      <c r="R828">
        <f>Table1[[#This Row],[OrderQuantity]]*Table1[[#This Row],[UnitPrice]]</f>
        <v>7048.4</v>
      </c>
      <c r="S828">
        <f>Table1[[#This Row],[OrderQuantity]]*Table1[[#This Row],[UnitCost]]</f>
        <v>4863.3999999999996</v>
      </c>
      <c r="T828">
        <f>Table1[[#This Row],[OrderQuantity]]*Table1[[#This Row],[UnitPrice]]*(1-Table1[[#This Row],[DiscountApplied]]) - (Table1[[#This Row],[OrderQuantity]]*Table1[[#This Row],[UnitCost]])</f>
        <v>-634.35999999999967</v>
      </c>
      <c r="U828">
        <f>DATEDIF(Table1[[#This Row],[ShipDate]],Table1[[#This Row],[DeliveryDate]],"d")</f>
        <v>7</v>
      </c>
      <c r="V828" t="str">
        <f t="shared" si="25"/>
        <v>On Time</v>
      </c>
    </row>
    <row r="829" spans="2:22" x14ac:dyDescent="0.3">
      <c r="B829" t="str">
        <f t="shared" si="24"/>
        <v>SO-000928</v>
      </c>
      <c r="C829" t="s">
        <v>19</v>
      </c>
      <c r="D829" t="s">
        <v>23</v>
      </c>
      <c r="E829" s="1">
        <v>43300</v>
      </c>
      <c r="F829" s="1">
        <v>43347</v>
      </c>
      <c r="G829" s="1">
        <v>43371</v>
      </c>
      <c r="H829" s="1">
        <v>43372</v>
      </c>
      <c r="I829" t="s">
        <v>18</v>
      </c>
      <c r="J829">
        <v>13</v>
      </c>
      <c r="K829">
        <v>17</v>
      </c>
      <c r="L829">
        <v>287</v>
      </c>
      <c r="M829">
        <v>39</v>
      </c>
      <c r="N829">
        <v>3</v>
      </c>
      <c r="O829">
        <v>0.2</v>
      </c>
      <c r="P829">
        <v>935.25</v>
      </c>
      <c r="Q829">
        <v>1989.9</v>
      </c>
      <c r="R829">
        <f>Table1[[#This Row],[OrderQuantity]]*Table1[[#This Row],[UnitPrice]]</f>
        <v>5969.7000000000007</v>
      </c>
      <c r="S829">
        <f>Table1[[#This Row],[OrderQuantity]]*Table1[[#This Row],[UnitCost]]</f>
        <v>2805.75</v>
      </c>
      <c r="T829">
        <f>Table1[[#This Row],[OrderQuantity]]*Table1[[#This Row],[UnitPrice]]*(1-Table1[[#This Row],[DiscountApplied]]) - (Table1[[#This Row],[OrderQuantity]]*Table1[[#This Row],[UnitCost]])</f>
        <v>1970.0100000000011</v>
      </c>
      <c r="U829">
        <f>DATEDIF(Table1[[#This Row],[ShipDate]],Table1[[#This Row],[DeliveryDate]],"d")</f>
        <v>1</v>
      </c>
      <c r="V829" t="str">
        <f t="shared" si="25"/>
        <v>On Time</v>
      </c>
    </row>
    <row r="830" spans="2:22" x14ac:dyDescent="0.3">
      <c r="B830" t="str">
        <f t="shared" si="24"/>
        <v>SO-000929</v>
      </c>
      <c r="C830" t="s">
        <v>16</v>
      </c>
      <c r="D830" t="s">
        <v>20</v>
      </c>
      <c r="E830" s="1">
        <v>43200</v>
      </c>
      <c r="F830" s="1">
        <v>43348</v>
      </c>
      <c r="G830" s="1">
        <v>43369</v>
      </c>
      <c r="H830" s="1">
        <v>43377</v>
      </c>
      <c r="I830" t="s">
        <v>18</v>
      </c>
      <c r="J830">
        <v>7</v>
      </c>
      <c r="K830">
        <v>14</v>
      </c>
      <c r="L830">
        <v>159</v>
      </c>
      <c r="M830">
        <v>33</v>
      </c>
      <c r="N830">
        <v>3</v>
      </c>
      <c r="O830">
        <v>0.1</v>
      </c>
      <c r="P830">
        <v>198.59</v>
      </c>
      <c r="Q830">
        <v>261.3</v>
      </c>
      <c r="R830">
        <f>Table1[[#This Row],[OrderQuantity]]*Table1[[#This Row],[UnitPrice]]</f>
        <v>783.90000000000009</v>
      </c>
      <c r="S830">
        <f>Table1[[#This Row],[OrderQuantity]]*Table1[[#This Row],[UnitCost]]</f>
        <v>595.77</v>
      </c>
      <c r="T830">
        <f>Table1[[#This Row],[OrderQuantity]]*Table1[[#This Row],[UnitPrice]]*(1-Table1[[#This Row],[DiscountApplied]]) - (Table1[[#This Row],[OrderQuantity]]*Table1[[#This Row],[UnitCost]])</f>
        <v>109.74000000000012</v>
      </c>
      <c r="U830">
        <f>DATEDIF(Table1[[#This Row],[ShipDate]],Table1[[#This Row],[DeliveryDate]],"d")</f>
        <v>8</v>
      </c>
      <c r="V830" t="str">
        <f t="shared" si="25"/>
        <v>Late</v>
      </c>
    </row>
    <row r="831" spans="2:22" x14ac:dyDescent="0.3">
      <c r="B831" t="str">
        <f t="shared" si="24"/>
        <v>SO-000930</v>
      </c>
      <c r="C831" t="s">
        <v>22</v>
      </c>
      <c r="D831" t="s">
        <v>24</v>
      </c>
      <c r="E831" s="1">
        <v>43200</v>
      </c>
      <c r="F831" s="1">
        <v>43348</v>
      </c>
      <c r="G831" s="1">
        <v>43350</v>
      </c>
      <c r="H831" s="1">
        <v>43355</v>
      </c>
      <c r="I831" t="s">
        <v>18</v>
      </c>
      <c r="J831">
        <v>27</v>
      </c>
      <c r="K831">
        <v>35</v>
      </c>
      <c r="L831">
        <v>31</v>
      </c>
      <c r="M831">
        <v>34</v>
      </c>
      <c r="N831">
        <v>6</v>
      </c>
      <c r="O831">
        <v>0.1</v>
      </c>
      <c r="P831">
        <v>675.36</v>
      </c>
      <c r="Q831">
        <v>1072</v>
      </c>
      <c r="R831">
        <f>Table1[[#This Row],[OrderQuantity]]*Table1[[#This Row],[UnitPrice]]</f>
        <v>6432</v>
      </c>
      <c r="S831">
        <f>Table1[[#This Row],[OrderQuantity]]*Table1[[#This Row],[UnitCost]]</f>
        <v>4052.16</v>
      </c>
      <c r="T831">
        <f>Table1[[#This Row],[OrderQuantity]]*Table1[[#This Row],[UnitPrice]]*(1-Table1[[#This Row],[DiscountApplied]]) - (Table1[[#This Row],[OrderQuantity]]*Table1[[#This Row],[UnitCost]])</f>
        <v>1736.6400000000003</v>
      </c>
      <c r="U831">
        <f>DATEDIF(Table1[[#This Row],[ShipDate]],Table1[[#This Row],[DeliveryDate]],"d")</f>
        <v>5</v>
      </c>
      <c r="V831" t="str">
        <f t="shared" si="25"/>
        <v>On Time</v>
      </c>
    </row>
    <row r="832" spans="2:22" x14ac:dyDescent="0.3">
      <c r="B832" t="str">
        <f t="shared" si="24"/>
        <v>SO-000931</v>
      </c>
      <c r="C832" t="s">
        <v>16</v>
      </c>
      <c r="D832" t="s">
        <v>20</v>
      </c>
      <c r="E832" s="1">
        <v>43200</v>
      </c>
      <c r="F832" s="1">
        <v>43348</v>
      </c>
      <c r="G832" s="1">
        <v>43376</v>
      </c>
      <c r="H832" s="1">
        <v>43377</v>
      </c>
      <c r="I832" t="s">
        <v>18</v>
      </c>
      <c r="J832">
        <v>12</v>
      </c>
      <c r="K832">
        <v>21</v>
      </c>
      <c r="L832">
        <v>184</v>
      </c>
      <c r="M832">
        <v>9</v>
      </c>
      <c r="N832">
        <v>5</v>
      </c>
      <c r="O832">
        <v>0.08</v>
      </c>
      <c r="P832">
        <v>899.81</v>
      </c>
      <c r="Q832">
        <v>1058.5999999999999</v>
      </c>
      <c r="R832">
        <f>Table1[[#This Row],[OrderQuantity]]*Table1[[#This Row],[UnitPrice]]</f>
        <v>5293</v>
      </c>
      <c r="S832">
        <f>Table1[[#This Row],[OrderQuantity]]*Table1[[#This Row],[UnitCost]]</f>
        <v>4499.0499999999993</v>
      </c>
      <c r="T832">
        <f>Table1[[#This Row],[OrderQuantity]]*Table1[[#This Row],[UnitPrice]]*(1-Table1[[#This Row],[DiscountApplied]]) - (Table1[[#This Row],[OrderQuantity]]*Table1[[#This Row],[UnitCost]])</f>
        <v>370.51000000000113</v>
      </c>
      <c r="U832">
        <f>DATEDIF(Table1[[#This Row],[ShipDate]],Table1[[#This Row],[DeliveryDate]],"d")</f>
        <v>1</v>
      </c>
      <c r="V832" t="str">
        <f t="shared" si="25"/>
        <v>On Time</v>
      </c>
    </row>
    <row r="833" spans="2:22" x14ac:dyDescent="0.3">
      <c r="B833" t="str">
        <f t="shared" si="24"/>
        <v>SO-000932</v>
      </c>
      <c r="C833" t="s">
        <v>16</v>
      </c>
      <c r="D833" t="s">
        <v>17</v>
      </c>
      <c r="E833" s="1">
        <v>43300</v>
      </c>
      <c r="F833" s="1">
        <v>43348</v>
      </c>
      <c r="G833" s="1">
        <v>43374</v>
      </c>
      <c r="H833" s="1">
        <v>43375</v>
      </c>
      <c r="I833" t="s">
        <v>18</v>
      </c>
      <c r="J833">
        <v>9</v>
      </c>
      <c r="K833">
        <v>20</v>
      </c>
      <c r="L833">
        <v>211</v>
      </c>
      <c r="M833">
        <v>37</v>
      </c>
      <c r="N833">
        <v>7</v>
      </c>
      <c r="O833">
        <v>0.05</v>
      </c>
      <c r="P833">
        <v>131.38999999999999</v>
      </c>
      <c r="Q833">
        <v>247.9</v>
      </c>
      <c r="R833">
        <f>Table1[[#This Row],[OrderQuantity]]*Table1[[#This Row],[UnitPrice]]</f>
        <v>1735.3</v>
      </c>
      <c r="S833">
        <f>Table1[[#This Row],[OrderQuantity]]*Table1[[#This Row],[UnitCost]]</f>
        <v>919.7299999999999</v>
      </c>
      <c r="T833">
        <f>Table1[[#This Row],[OrderQuantity]]*Table1[[#This Row],[UnitPrice]]*(1-Table1[[#This Row],[DiscountApplied]]) - (Table1[[#This Row],[OrderQuantity]]*Table1[[#This Row],[UnitCost]])</f>
        <v>728.80499999999995</v>
      </c>
      <c r="U833">
        <f>DATEDIF(Table1[[#This Row],[ShipDate]],Table1[[#This Row],[DeliveryDate]],"d")</f>
        <v>1</v>
      </c>
      <c r="V833" t="str">
        <f t="shared" si="25"/>
        <v>On Time</v>
      </c>
    </row>
    <row r="834" spans="2:22" x14ac:dyDescent="0.3">
      <c r="B834" t="str">
        <f t="shared" ref="B834:B897" si="26">"SO-" &amp; TEXT(ROW(B834)+99,"000000")</f>
        <v>SO-000933</v>
      </c>
      <c r="C834" t="s">
        <v>16</v>
      </c>
      <c r="D834" t="s">
        <v>24</v>
      </c>
      <c r="E834" s="1">
        <v>43300</v>
      </c>
      <c r="F834" s="1">
        <v>43348</v>
      </c>
      <c r="G834" s="1">
        <v>43376</v>
      </c>
      <c r="H834" s="1">
        <v>43383</v>
      </c>
      <c r="I834" t="s">
        <v>18</v>
      </c>
      <c r="J834">
        <v>7</v>
      </c>
      <c r="K834">
        <v>11</v>
      </c>
      <c r="L834">
        <v>22</v>
      </c>
      <c r="M834">
        <v>37</v>
      </c>
      <c r="N834">
        <v>8</v>
      </c>
      <c r="O834">
        <v>0.1</v>
      </c>
      <c r="P834">
        <v>1117.1600000000001</v>
      </c>
      <c r="Q834">
        <v>2659.9</v>
      </c>
      <c r="R834">
        <f>Table1[[#This Row],[OrderQuantity]]*Table1[[#This Row],[UnitPrice]]</f>
        <v>21279.200000000001</v>
      </c>
      <c r="S834">
        <f>Table1[[#This Row],[OrderQuantity]]*Table1[[#This Row],[UnitCost]]</f>
        <v>8937.2800000000007</v>
      </c>
      <c r="T834">
        <f>Table1[[#This Row],[OrderQuantity]]*Table1[[#This Row],[UnitPrice]]*(1-Table1[[#This Row],[DiscountApplied]]) - (Table1[[#This Row],[OrderQuantity]]*Table1[[#This Row],[UnitCost]])</f>
        <v>10214.000000000002</v>
      </c>
      <c r="U834">
        <f>DATEDIF(Table1[[#This Row],[ShipDate]],Table1[[#This Row],[DeliveryDate]],"d")</f>
        <v>7</v>
      </c>
      <c r="V834" t="str">
        <f t="shared" ref="V834:V897" si="27">IF(U834&gt;7,"Late","On Time")</f>
        <v>On Time</v>
      </c>
    </row>
    <row r="835" spans="2:22" x14ac:dyDescent="0.3">
      <c r="B835" t="str">
        <f t="shared" si="26"/>
        <v>SO-000934</v>
      </c>
      <c r="C835" t="s">
        <v>16</v>
      </c>
      <c r="D835" t="s">
        <v>20</v>
      </c>
      <c r="E835" s="1">
        <v>43200</v>
      </c>
      <c r="F835" s="1">
        <v>43348</v>
      </c>
      <c r="G835" s="1">
        <v>43373</v>
      </c>
      <c r="H835" s="1">
        <v>43382</v>
      </c>
      <c r="I835" t="s">
        <v>18</v>
      </c>
      <c r="J835">
        <v>9</v>
      </c>
      <c r="K835">
        <v>44</v>
      </c>
      <c r="L835">
        <v>152</v>
      </c>
      <c r="M835">
        <v>34</v>
      </c>
      <c r="N835">
        <v>3</v>
      </c>
      <c r="O835">
        <v>0.05</v>
      </c>
      <c r="P835">
        <v>866.71</v>
      </c>
      <c r="Q835">
        <v>1031.8</v>
      </c>
      <c r="R835">
        <f>Table1[[#This Row],[OrderQuantity]]*Table1[[#This Row],[UnitPrice]]</f>
        <v>3095.3999999999996</v>
      </c>
      <c r="S835">
        <f>Table1[[#This Row],[OrderQuantity]]*Table1[[#This Row],[UnitCost]]</f>
        <v>2600.13</v>
      </c>
      <c r="T835">
        <f>Table1[[#This Row],[OrderQuantity]]*Table1[[#This Row],[UnitPrice]]*(1-Table1[[#This Row],[DiscountApplied]]) - (Table1[[#This Row],[OrderQuantity]]*Table1[[#This Row],[UnitCost]])</f>
        <v>340.49999999999955</v>
      </c>
      <c r="U835">
        <f>DATEDIF(Table1[[#This Row],[ShipDate]],Table1[[#This Row],[DeliveryDate]],"d")</f>
        <v>9</v>
      </c>
      <c r="V835" t="str">
        <f t="shared" si="27"/>
        <v>Late</v>
      </c>
    </row>
    <row r="836" spans="2:22" x14ac:dyDescent="0.3">
      <c r="B836" t="str">
        <f t="shared" si="26"/>
        <v>SO-000935</v>
      </c>
      <c r="C836" t="s">
        <v>19</v>
      </c>
      <c r="D836" t="s">
        <v>24</v>
      </c>
      <c r="E836" s="1">
        <v>43200</v>
      </c>
      <c r="F836" s="1">
        <v>43348</v>
      </c>
      <c r="G836" s="1">
        <v>43356</v>
      </c>
      <c r="H836" s="1">
        <v>43363</v>
      </c>
      <c r="I836" t="s">
        <v>18</v>
      </c>
      <c r="J836">
        <v>15</v>
      </c>
      <c r="K836">
        <v>8</v>
      </c>
      <c r="L836">
        <v>44</v>
      </c>
      <c r="M836">
        <v>32</v>
      </c>
      <c r="N836">
        <v>7</v>
      </c>
      <c r="O836">
        <v>0.15</v>
      </c>
      <c r="P836">
        <v>1120.24</v>
      </c>
      <c r="Q836">
        <v>2546</v>
      </c>
      <c r="R836">
        <f>Table1[[#This Row],[OrderQuantity]]*Table1[[#This Row],[UnitPrice]]</f>
        <v>17822</v>
      </c>
      <c r="S836">
        <f>Table1[[#This Row],[OrderQuantity]]*Table1[[#This Row],[UnitCost]]</f>
        <v>7841.68</v>
      </c>
      <c r="T836">
        <f>Table1[[#This Row],[OrderQuantity]]*Table1[[#This Row],[UnitPrice]]*(1-Table1[[#This Row],[DiscountApplied]]) - (Table1[[#This Row],[OrderQuantity]]*Table1[[#This Row],[UnitCost]])</f>
        <v>7307.0199999999986</v>
      </c>
      <c r="U836">
        <f>DATEDIF(Table1[[#This Row],[ShipDate]],Table1[[#This Row],[DeliveryDate]],"d")</f>
        <v>7</v>
      </c>
      <c r="V836" t="str">
        <f t="shared" si="27"/>
        <v>On Time</v>
      </c>
    </row>
    <row r="837" spans="2:22" x14ac:dyDescent="0.3">
      <c r="B837" t="str">
        <f t="shared" si="26"/>
        <v>SO-000936</v>
      </c>
      <c r="C837" t="s">
        <v>19</v>
      </c>
      <c r="D837" t="s">
        <v>24</v>
      </c>
      <c r="E837" s="1">
        <v>43300</v>
      </c>
      <c r="F837" s="1">
        <v>43348</v>
      </c>
      <c r="G837" s="1">
        <v>43364</v>
      </c>
      <c r="H837" s="1">
        <v>43366</v>
      </c>
      <c r="I837" t="s">
        <v>18</v>
      </c>
      <c r="J837">
        <v>18</v>
      </c>
      <c r="K837">
        <v>21</v>
      </c>
      <c r="L837">
        <v>54</v>
      </c>
      <c r="M837">
        <v>4</v>
      </c>
      <c r="N837">
        <v>7</v>
      </c>
      <c r="O837">
        <v>0.1</v>
      </c>
      <c r="P837">
        <v>660.35</v>
      </c>
      <c r="Q837">
        <v>857.6</v>
      </c>
      <c r="R837">
        <f>Table1[[#This Row],[OrderQuantity]]*Table1[[#This Row],[UnitPrice]]</f>
        <v>6003.2</v>
      </c>
      <c r="S837">
        <f>Table1[[#This Row],[OrderQuantity]]*Table1[[#This Row],[UnitCost]]</f>
        <v>4622.45</v>
      </c>
      <c r="T837">
        <f>Table1[[#This Row],[OrderQuantity]]*Table1[[#This Row],[UnitPrice]]*(1-Table1[[#This Row],[DiscountApplied]]) - (Table1[[#This Row],[OrderQuantity]]*Table1[[#This Row],[UnitCost]])</f>
        <v>780.43000000000029</v>
      </c>
      <c r="U837">
        <f>DATEDIF(Table1[[#This Row],[ShipDate]],Table1[[#This Row],[DeliveryDate]],"d")</f>
        <v>2</v>
      </c>
      <c r="V837" t="str">
        <f t="shared" si="27"/>
        <v>On Time</v>
      </c>
    </row>
    <row r="838" spans="2:22" x14ac:dyDescent="0.3">
      <c r="B838" t="str">
        <f t="shared" si="26"/>
        <v>SO-000937</v>
      </c>
      <c r="C838" t="s">
        <v>19</v>
      </c>
      <c r="D838" t="s">
        <v>20</v>
      </c>
      <c r="E838" s="1">
        <v>43200</v>
      </c>
      <c r="F838" s="1">
        <v>43349</v>
      </c>
      <c r="G838" s="1">
        <v>43364</v>
      </c>
      <c r="H838" s="1">
        <v>43371</v>
      </c>
      <c r="I838" t="s">
        <v>18</v>
      </c>
      <c r="J838">
        <v>20</v>
      </c>
      <c r="K838">
        <v>31</v>
      </c>
      <c r="L838">
        <v>116</v>
      </c>
      <c r="M838">
        <v>39</v>
      </c>
      <c r="N838">
        <v>5</v>
      </c>
      <c r="O838">
        <v>0.1</v>
      </c>
      <c r="P838">
        <v>1973.15</v>
      </c>
      <c r="Q838">
        <v>3946.3</v>
      </c>
      <c r="R838">
        <f>Table1[[#This Row],[OrderQuantity]]*Table1[[#This Row],[UnitPrice]]</f>
        <v>19731.5</v>
      </c>
      <c r="S838">
        <f>Table1[[#This Row],[OrderQuantity]]*Table1[[#This Row],[UnitCost]]</f>
        <v>9865.75</v>
      </c>
      <c r="T838">
        <f>Table1[[#This Row],[OrderQuantity]]*Table1[[#This Row],[UnitPrice]]*(1-Table1[[#This Row],[DiscountApplied]]) - (Table1[[#This Row],[OrderQuantity]]*Table1[[#This Row],[UnitCost]])</f>
        <v>7892.6000000000022</v>
      </c>
      <c r="U838">
        <f>DATEDIF(Table1[[#This Row],[ShipDate]],Table1[[#This Row],[DeliveryDate]],"d")</f>
        <v>7</v>
      </c>
      <c r="V838" t="str">
        <f t="shared" si="27"/>
        <v>On Time</v>
      </c>
    </row>
    <row r="839" spans="2:22" x14ac:dyDescent="0.3">
      <c r="B839" t="str">
        <f t="shared" si="26"/>
        <v>SO-000938</v>
      </c>
      <c r="C839" t="s">
        <v>16</v>
      </c>
      <c r="D839" t="s">
        <v>25</v>
      </c>
      <c r="E839" s="1">
        <v>43200</v>
      </c>
      <c r="F839" s="1">
        <v>43349</v>
      </c>
      <c r="G839" s="1">
        <v>43375</v>
      </c>
      <c r="H839" s="1">
        <v>43383</v>
      </c>
      <c r="I839" t="s">
        <v>18</v>
      </c>
      <c r="J839">
        <v>4</v>
      </c>
      <c r="K839">
        <v>28</v>
      </c>
      <c r="L839">
        <v>364</v>
      </c>
      <c r="M839">
        <v>1</v>
      </c>
      <c r="N839">
        <v>2</v>
      </c>
      <c r="O839">
        <v>0.08</v>
      </c>
      <c r="P839">
        <v>2484.09</v>
      </c>
      <c r="Q839">
        <v>4006.6</v>
      </c>
      <c r="R839">
        <f>Table1[[#This Row],[OrderQuantity]]*Table1[[#This Row],[UnitPrice]]</f>
        <v>8013.2</v>
      </c>
      <c r="S839">
        <f>Table1[[#This Row],[OrderQuantity]]*Table1[[#This Row],[UnitCost]]</f>
        <v>4968.18</v>
      </c>
      <c r="T839">
        <f>Table1[[#This Row],[OrderQuantity]]*Table1[[#This Row],[UnitPrice]]*(1-Table1[[#This Row],[DiscountApplied]]) - (Table1[[#This Row],[OrderQuantity]]*Table1[[#This Row],[UnitCost]])</f>
        <v>2403.9639999999999</v>
      </c>
      <c r="U839">
        <f>DATEDIF(Table1[[#This Row],[ShipDate]],Table1[[#This Row],[DeliveryDate]],"d")</f>
        <v>8</v>
      </c>
      <c r="V839" t="str">
        <f t="shared" si="27"/>
        <v>Late</v>
      </c>
    </row>
    <row r="840" spans="2:22" x14ac:dyDescent="0.3">
      <c r="B840" t="str">
        <f t="shared" si="26"/>
        <v>SO-000939</v>
      </c>
      <c r="C840" t="s">
        <v>21</v>
      </c>
      <c r="D840" t="s">
        <v>17</v>
      </c>
      <c r="E840" s="1">
        <v>43200</v>
      </c>
      <c r="F840" s="1">
        <v>43349</v>
      </c>
      <c r="G840" s="1">
        <v>43376</v>
      </c>
      <c r="H840" s="1">
        <v>43383</v>
      </c>
      <c r="I840" t="s">
        <v>18</v>
      </c>
      <c r="J840">
        <v>25</v>
      </c>
      <c r="K840">
        <v>37</v>
      </c>
      <c r="L840">
        <v>222</v>
      </c>
      <c r="M840">
        <v>35</v>
      </c>
      <c r="N840">
        <v>4</v>
      </c>
      <c r="O840">
        <v>0.08</v>
      </c>
      <c r="P840">
        <v>758.64</v>
      </c>
      <c r="Q840">
        <v>1132.3</v>
      </c>
      <c r="R840">
        <f>Table1[[#This Row],[OrderQuantity]]*Table1[[#This Row],[UnitPrice]]</f>
        <v>4529.2</v>
      </c>
      <c r="S840">
        <f>Table1[[#This Row],[OrderQuantity]]*Table1[[#This Row],[UnitCost]]</f>
        <v>3034.56</v>
      </c>
      <c r="T840">
        <f>Table1[[#This Row],[OrderQuantity]]*Table1[[#This Row],[UnitPrice]]*(1-Table1[[#This Row],[DiscountApplied]]) - (Table1[[#This Row],[OrderQuantity]]*Table1[[#This Row],[UnitCost]])</f>
        <v>1132.3039999999996</v>
      </c>
      <c r="U840">
        <f>DATEDIF(Table1[[#This Row],[ShipDate]],Table1[[#This Row],[DeliveryDate]],"d")</f>
        <v>7</v>
      </c>
      <c r="V840" t="str">
        <f t="shared" si="27"/>
        <v>On Time</v>
      </c>
    </row>
    <row r="841" spans="2:22" x14ac:dyDescent="0.3">
      <c r="B841" t="str">
        <f t="shared" si="26"/>
        <v>SO-000940</v>
      </c>
      <c r="C841" t="s">
        <v>21</v>
      </c>
      <c r="D841" t="s">
        <v>20</v>
      </c>
      <c r="E841" s="1">
        <v>43200</v>
      </c>
      <c r="F841" s="1">
        <v>43349</v>
      </c>
      <c r="G841" s="1">
        <v>43357</v>
      </c>
      <c r="H841" s="1">
        <v>43363</v>
      </c>
      <c r="I841" t="s">
        <v>18</v>
      </c>
      <c r="J841">
        <v>20</v>
      </c>
      <c r="K841">
        <v>7</v>
      </c>
      <c r="L841">
        <v>101</v>
      </c>
      <c r="M841">
        <v>13</v>
      </c>
      <c r="N841">
        <v>6</v>
      </c>
      <c r="O841">
        <v>0.05</v>
      </c>
      <c r="P841">
        <v>511.75</v>
      </c>
      <c r="Q841">
        <v>897.8</v>
      </c>
      <c r="R841">
        <f>Table1[[#This Row],[OrderQuantity]]*Table1[[#This Row],[UnitPrice]]</f>
        <v>5386.7999999999993</v>
      </c>
      <c r="S841">
        <f>Table1[[#This Row],[OrderQuantity]]*Table1[[#This Row],[UnitCost]]</f>
        <v>3070.5</v>
      </c>
      <c r="T841">
        <f>Table1[[#This Row],[OrderQuantity]]*Table1[[#This Row],[UnitPrice]]*(1-Table1[[#This Row],[DiscountApplied]]) - (Table1[[#This Row],[OrderQuantity]]*Table1[[#This Row],[UnitCost]])</f>
        <v>2046.9599999999991</v>
      </c>
      <c r="U841">
        <f>DATEDIF(Table1[[#This Row],[ShipDate]],Table1[[#This Row],[DeliveryDate]],"d")</f>
        <v>6</v>
      </c>
      <c r="V841" t="str">
        <f t="shared" si="27"/>
        <v>On Time</v>
      </c>
    </row>
    <row r="842" spans="2:22" x14ac:dyDescent="0.3">
      <c r="B842" t="str">
        <f t="shared" si="26"/>
        <v>SO-000941</v>
      </c>
      <c r="C842" t="s">
        <v>16</v>
      </c>
      <c r="D842" t="s">
        <v>20</v>
      </c>
      <c r="E842" s="1">
        <v>43300</v>
      </c>
      <c r="F842" s="1">
        <v>43349</v>
      </c>
      <c r="G842" s="1">
        <v>43366</v>
      </c>
      <c r="H842" s="1">
        <v>43368</v>
      </c>
      <c r="I842" t="s">
        <v>18</v>
      </c>
      <c r="J842">
        <v>8</v>
      </c>
      <c r="K842">
        <v>17</v>
      </c>
      <c r="L842">
        <v>153</v>
      </c>
      <c r="M842">
        <v>23</v>
      </c>
      <c r="N842">
        <v>4</v>
      </c>
      <c r="O842">
        <v>0.2</v>
      </c>
      <c r="P842">
        <v>2678.93</v>
      </c>
      <c r="Q842">
        <v>3939.6</v>
      </c>
      <c r="R842">
        <f>Table1[[#This Row],[OrderQuantity]]*Table1[[#This Row],[UnitPrice]]</f>
        <v>15758.4</v>
      </c>
      <c r="S842">
        <f>Table1[[#This Row],[OrderQuantity]]*Table1[[#This Row],[UnitCost]]</f>
        <v>10715.72</v>
      </c>
      <c r="T842">
        <f>Table1[[#This Row],[OrderQuantity]]*Table1[[#This Row],[UnitPrice]]*(1-Table1[[#This Row],[DiscountApplied]]) - (Table1[[#This Row],[OrderQuantity]]*Table1[[#This Row],[UnitCost]])</f>
        <v>1891.0000000000018</v>
      </c>
      <c r="U842">
        <f>DATEDIF(Table1[[#This Row],[ShipDate]],Table1[[#This Row],[DeliveryDate]],"d")</f>
        <v>2</v>
      </c>
      <c r="V842" t="str">
        <f t="shared" si="27"/>
        <v>On Time</v>
      </c>
    </row>
    <row r="843" spans="2:22" x14ac:dyDescent="0.3">
      <c r="B843" t="str">
        <f t="shared" si="26"/>
        <v>SO-000942</v>
      </c>
      <c r="C843" t="s">
        <v>22</v>
      </c>
      <c r="D843" t="s">
        <v>20</v>
      </c>
      <c r="E843" s="1">
        <v>43300</v>
      </c>
      <c r="F843" s="1">
        <v>43349</v>
      </c>
      <c r="G843" s="1">
        <v>43358</v>
      </c>
      <c r="H843" s="1">
        <v>43367</v>
      </c>
      <c r="I843" t="s">
        <v>18</v>
      </c>
      <c r="J843">
        <v>26</v>
      </c>
      <c r="K843">
        <v>1</v>
      </c>
      <c r="L843">
        <v>173</v>
      </c>
      <c r="M843">
        <v>32</v>
      </c>
      <c r="N843">
        <v>7</v>
      </c>
      <c r="O843">
        <v>0.05</v>
      </c>
      <c r="P843">
        <v>515.9</v>
      </c>
      <c r="Q843">
        <v>1031.8</v>
      </c>
      <c r="R843">
        <f>Table1[[#This Row],[OrderQuantity]]*Table1[[#This Row],[UnitPrice]]</f>
        <v>7222.5999999999995</v>
      </c>
      <c r="S843">
        <f>Table1[[#This Row],[OrderQuantity]]*Table1[[#This Row],[UnitCost]]</f>
        <v>3611.2999999999997</v>
      </c>
      <c r="T843">
        <f>Table1[[#This Row],[OrderQuantity]]*Table1[[#This Row],[UnitPrice]]*(1-Table1[[#This Row],[DiscountApplied]]) - (Table1[[#This Row],[OrderQuantity]]*Table1[[#This Row],[UnitCost]])</f>
        <v>3250.1699999999996</v>
      </c>
      <c r="U843">
        <f>DATEDIF(Table1[[#This Row],[ShipDate]],Table1[[#This Row],[DeliveryDate]],"d")</f>
        <v>9</v>
      </c>
      <c r="V843" t="str">
        <f t="shared" si="27"/>
        <v>Late</v>
      </c>
    </row>
    <row r="844" spans="2:22" x14ac:dyDescent="0.3">
      <c r="B844" t="str">
        <f t="shared" si="26"/>
        <v>SO-000943</v>
      </c>
      <c r="C844" t="s">
        <v>16</v>
      </c>
      <c r="D844" t="s">
        <v>24</v>
      </c>
      <c r="E844" s="1">
        <v>43300</v>
      </c>
      <c r="F844" s="1">
        <v>43349</v>
      </c>
      <c r="G844" s="1">
        <v>43375</v>
      </c>
      <c r="H844" s="1">
        <v>43380</v>
      </c>
      <c r="I844" t="s">
        <v>18</v>
      </c>
      <c r="J844">
        <v>1</v>
      </c>
      <c r="K844">
        <v>40</v>
      </c>
      <c r="L844">
        <v>24</v>
      </c>
      <c r="M844">
        <v>46</v>
      </c>
      <c r="N844">
        <v>7</v>
      </c>
      <c r="O844">
        <v>0.05</v>
      </c>
      <c r="P844">
        <v>4938.37</v>
      </c>
      <c r="Q844">
        <v>6251.1</v>
      </c>
      <c r="R844">
        <f>Table1[[#This Row],[OrderQuantity]]*Table1[[#This Row],[UnitPrice]]</f>
        <v>43757.700000000004</v>
      </c>
      <c r="S844">
        <f>Table1[[#This Row],[OrderQuantity]]*Table1[[#This Row],[UnitCost]]</f>
        <v>34568.589999999997</v>
      </c>
      <c r="T844">
        <f>Table1[[#This Row],[OrderQuantity]]*Table1[[#This Row],[UnitPrice]]*(1-Table1[[#This Row],[DiscountApplied]]) - (Table1[[#This Row],[OrderQuantity]]*Table1[[#This Row],[UnitCost]])</f>
        <v>7001.2250000000058</v>
      </c>
      <c r="U844">
        <f>DATEDIF(Table1[[#This Row],[ShipDate]],Table1[[#This Row],[DeliveryDate]],"d")</f>
        <v>5</v>
      </c>
      <c r="V844" t="str">
        <f t="shared" si="27"/>
        <v>On Time</v>
      </c>
    </row>
    <row r="845" spans="2:22" x14ac:dyDescent="0.3">
      <c r="B845" t="str">
        <f t="shared" si="26"/>
        <v>SO-000944</v>
      </c>
      <c r="C845" t="s">
        <v>22</v>
      </c>
      <c r="D845" t="s">
        <v>20</v>
      </c>
      <c r="E845" s="1">
        <v>43300</v>
      </c>
      <c r="F845" s="1">
        <v>43349</v>
      </c>
      <c r="G845" s="1">
        <v>43372</v>
      </c>
      <c r="H845" s="1">
        <v>43381</v>
      </c>
      <c r="I845" t="s">
        <v>18</v>
      </c>
      <c r="J845">
        <v>27</v>
      </c>
      <c r="K845">
        <v>47</v>
      </c>
      <c r="L845">
        <v>169</v>
      </c>
      <c r="M845">
        <v>3</v>
      </c>
      <c r="N845">
        <v>7</v>
      </c>
      <c r="O845">
        <v>0.05</v>
      </c>
      <c r="P845">
        <v>2176.83</v>
      </c>
      <c r="Q845">
        <v>3819</v>
      </c>
      <c r="R845">
        <f>Table1[[#This Row],[OrderQuantity]]*Table1[[#This Row],[UnitPrice]]</f>
        <v>26733</v>
      </c>
      <c r="S845">
        <f>Table1[[#This Row],[OrderQuantity]]*Table1[[#This Row],[UnitCost]]</f>
        <v>15237.81</v>
      </c>
      <c r="T845">
        <f>Table1[[#This Row],[OrderQuantity]]*Table1[[#This Row],[UnitPrice]]*(1-Table1[[#This Row],[DiscountApplied]]) - (Table1[[#This Row],[OrderQuantity]]*Table1[[#This Row],[UnitCost]])</f>
        <v>10158.539999999999</v>
      </c>
      <c r="U845">
        <f>DATEDIF(Table1[[#This Row],[ShipDate]],Table1[[#This Row],[DeliveryDate]],"d")</f>
        <v>9</v>
      </c>
      <c r="V845" t="str">
        <f t="shared" si="27"/>
        <v>Late</v>
      </c>
    </row>
    <row r="846" spans="2:22" x14ac:dyDescent="0.3">
      <c r="B846" t="str">
        <f t="shared" si="26"/>
        <v>SO-000945</v>
      </c>
      <c r="C846" t="s">
        <v>21</v>
      </c>
      <c r="D846" t="s">
        <v>20</v>
      </c>
      <c r="E846" s="1">
        <v>43200</v>
      </c>
      <c r="F846" s="1">
        <v>43349</v>
      </c>
      <c r="G846" s="1">
        <v>43360</v>
      </c>
      <c r="H846" s="1">
        <v>43370</v>
      </c>
      <c r="I846" t="s">
        <v>18</v>
      </c>
      <c r="J846">
        <v>24</v>
      </c>
      <c r="K846">
        <v>15</v>
      </c>
      <c r="L846">
        <v>161</v>
      </c>
      <c r="M846">
        <v>42</v>
      </c>
      <c r="N846">
        <v>1</v>
      </c>
      <c r="O846">
        <v>0.05</v>
      </c>
      <c r="P846">
        <v>3233.55</v>
      </c>
      <c r="Q846">
        <v>5480.6</v>
      </c>
      <c r="R846">
        <f>Table1[[#This Row],[OrderQuantity]]*Table1[[#This Row],[UnitPrice]]</f>
        <v>5480.6</v>
      </c>
      <c r="S846">
        <f>Table1[[#This Row],[OrderQuantity]]*Table1[[#This Row],[UnitCost]]</f>
        <v>3233.55</v>
      </c>
      <c r="T846">
        <f>Table1[[#This Row],[OrderQuantity]]*Table1[[#This Row],[UnitPrice]]*(1-Table1[[#This Row],[DiscountApplied]]) - (Table1[[#This Row],[OrderQuantity]]*Table1[[#This Row],[UnitCost]])</f>
        <v>1973.0199999999995</v>
      </c>
      <c r="U846">
        <f>DATEDIF(Table1[[#This Row],[ShipDate]],Table1[[#This Row],[DeliveryDate]],"d")</f>
        <v>10</v>
      </c>
      <c r="V846" t="str">
        <f t="shared" si="27"/>
        <v>Late</v>
      </c>
    </row>
    <row r="847" spans="2:22" x14ac:dyDescent="0.3">
      <c r="B847" t="str">
        <f t="shared" si="26"/>
        <v>SO-000946</v>
      </c>
      <c r="C847" t="s">
        <v>21</v>
      </c>
      <c r="D847" t="s">
        <v>25</v>
      </c>
      <c r="E847" s="1">
        <v>43200</v>
      </c>
      <c r="F847" s="1">
        <v>43350</v>
      </c>
      <c r="G847" s="1">
        <v>43370</v>
      </c>
      <c r="H847" s="1">
        <v>43377</v>
      </c>
      <c r="I847" t="s">
        <v>18</v>
      </c>
      <c r="J847">
        <v>21</v>
      </c>
      <c r="K847">
        <v>12</v>
      </c>
      <c r="L847">
        <v>347</v>
      </c>
      <c r="M847">
        <v>20</v>
      </c>
      <c r="N847">
        <v>8</v>
      </c>
      <c r="O847">
        <v>0.08</v>
      </c>
      <c r="P847">
        <v>752.54</v>
      </c>
      <c r="Q847">
        <v>1045.2</v>
      </c>
      <c r="R847">
        <f>Table1[[#This Row],[OrderQuantity]]*Table1[[#This Row],[UnitPrice]]</f>
        <v>8361.6</v>
      </c>
      <c r="S847">
        <f>Table1[[#This Row],[OrderQuantity]]*Table1[[#This Row],[UnitCost]]</f>
        <v>6020.32</v>
      </c>
      <c r="T847">
        <f>Table1[[#This Row],[OrderQuantity]]*Table1[[#This Row],[UnitPrice]]*(1-Table1[[#This Row],[DiscountApplied]]) - (Table1[[#This Row],[OrderQuantity]]*Table1[[#This Row],[UnitCost]])</f>
        <v>1672.3520000000008</v>
      </c>
      <c r="U847">
        <f>DATEDIF(Table1[[#This Row],[ShipDate]],Table1[[#This Row],[DeliveryDate]],"d")</f>
        <v>7</v>
      </c>
      <c r="V847" t="str">
        <f t="shared" si="27"/>
        <v>On Time</v>
      </c>
    </row>
    <row r="848" spans="2:22" x14ac:dyDescent="0.3">
      <c r="B848" t="str">
        <f t="shared" si="26"/>
        <v>SO-000947</v>
      </c>
      <c r="C848" t="s">
        <v>16</v>
      </c>
      <c r="D848" t="s">
        <v>20</v>
      </c>
      <c r="E848" s="1">
        <v>43300</v>
      </c>
      <c r="F848" s="1">
        <v>43350</v>
      </c>
      <c r="G848" s="1">
        <v>43362</v>
      </c>
      <c r="H848" s="1">
        <v>43363</v>
      </c>
      <c r="I848" t="s">
        <v>18</v>
      </c>
      <c r="J848">
        <v>6</v>
      </c>
      <c r="K848">
        <v>48</v>
      </c>
      <c r="L848">
        <v>101</v>
      </c>
      <c r="M848">
        <v>6</v>
      </c>
      <c r="N848">
        <v>7</v>
      </c>
      <c r="O848">
        <v>0.4</v>
      </c>
      <c r="P848">
        <v>988.18</v>
      </c>
      <c r="Q848">
        <v>2298.1</v>
      </c>
      <c r="R848">
        <f>Table1[[#This Row],[OrderQuantity]]*Table1[[#This Row],[UnitPrice]]</f>
        <v>16086.699999999999</v>
      </c>
      <c r="S848">
        <f>Table1[[#This Row],[OrderQuantity]]*Table1[[#This Row],[UnitCost]]</f>
        <v>6917.2599999999993</v>
      </c>
      <c r="T848">
        <f>Table1[[#This Row],[OrderQuantity]]*Table1[[#This Row],[UnitPrice]]*(1-Table1[[#This Row],[DiscountApplied]]) - (Table1[[#This Row],[OrderQuantity]]*Table1[[#This Row],[UnitCost]])</f>
        <v>2734.7599999999993</v>
      </c>
      <c r="U848">
        <f>DATEDIF(Table1[[#This Row],[ShipDate]],Table1[[#This Row],[DeliveryDate]],"d")</f>
        <v>1</v>
      </c>
      <c r="V848" t="str">
        <f t="shared" si="27"/>
        <v>On Time</v>
      </c>
    </row>
    <row r="849" spans="2:22" x14ac:dyDescent="0.3">
      <c r="B849" t="str">
        <f t="shared" si="26"/>
        <v>SO-000948</v>
      </c>
      <c r="C849" t="s">
        <v>19</v>
      </c>
      <c r="D849" t="s">
        <v>26</v>
      </c>
      <c r="E849" s="1">
        <v>43300</v>
      </c>
      <c r="F849" s="1">
        <v>43350</v>
      </c>
      <c r="G849" s="1">
        <v>43369</v>
      </c>
      <c r="H849" s="1">
        <v>43370</v>
      </c>
      <c r="I849" t="s">
        <v>18</v>
      </c>
      <c r="J849">
        <v>18</v>
      </c>
      <c r="K849">
        <v>10</v>
      </c>
      <c r="L849">
        <v>64</v>
      </c>
      <c r="M849">
        <v>38</v>
      </c>
      <c r="N849">
        <v>7</v>
      </c>
      <c r="O849">
        <v>0.05</v>
      </c>
      <c r="P849">
        <v>730.43</v>
      </c>
      <c r="Q849">
        <v>924.6</v>
      </c>
      <c r="R849">
        <f>Table1[[#This Row],[OrderQuantity]]*Table1[[#This Row],[UnitPrice]]</f>
        <v>6472.2</v>
      </c>
      <c r="S849">
        <f>Table1[[#This Row],[OrderQuantity]]*Table1[[#This Row],[UnitCost]]</f>
        <v>5113.0099999999993</v>
      </c>
      <c r="T849">
        <f>Table1[[#This Row],[OrderQuantity]]*Table1[[#This Row],[UnitPrice]]*(1-Table1[[#This Row],[DiscountApplied]]) - (Table1[[#This Row],[OrderQuantity]]*Table1[[#This Row],[UnitCost]])</f>
        <v>1035.58</v>
      </c>
      <c r="U849">
        <f>DATEDIF(Table1[[#This Row],[ShipDate]],Table1[[#This Row],[DeliveryDate]],"d")</f>
        <v>1</v>
      </c>
      <c r="V849" t="str">
        <f t="shared" si="27"/>
        <v>On Time</v>
      </c>
    </row>
    <row r="850" spans="2:22" x14ac:dyDescent="0.3">
      <c r="B850" t="str">
        <f t="shared" si="26"/>
        <v>SO-000949</v>
      </c>
      <c r="C850" t="s">
        <v>16</v>
      </c>
      <c r="D850" t="s">
        <v>20</v>
      </c>
      <c r="E850" s="1">
        <v>43200</v>
      </c>
      <c r="F850" s="1">
        <v>43350</v>
      </c>
      <c r="G850" s="1">
        <v>43357</v>
      </c>
      <c r="H850" s="1">
        <v>43358</v>
      </c>
      <c r="I850" t="s">
        <v>18</v>
      </c>
      <c r="J850">
        <v>6</v>
      </c>
      <c r="K850">
        <v>21</v>
      </c>
      <c r="L850">
        <v>186</v>
      </c>
      <c r="M850">
        <v>13</v>
      </c>
      <c r="N850">
        <v>3</v>
      </c>
      <c r="O850">
        <v>0.1</v>
      </c>
      <c r="P850">
        <v>2231.1</v>
      </c>
      <c r="Q850">
        <v>2974.8</v>
      </c>
      <c r="R850">
        <f>Table1[[#This Row],[OrderQuantity]]*Table1[[#This Row],[UnitPrice]]</f>
        <v>8924.4000000000015</v>
      </c>
      <c r="S850">
        <f>Table1[[#This Row],[OrderQuantity]]*Table1[[#This Row],[UnitCost]]</f>
        <v>6693.2999999999993</v>
      </c>
      <c r="T850">
        <f>Table1[[#This Row],[OrderQuantity]]*Table1[[#This Row],[UnitPrice]]*(1-Table1[[#This Row],[DiscountApplied]]) - (Table1[[#This Row],[OrderQuantity]]*Table1[[#This Row],[UnitCost]])</f>
        <v>1338.6600000000026</v>
      </c>
      <c r="U850">
        <f>DATEDIF(Table1[[#This Row],[ShipDate]],Table1[[#This Row],[DeliveryDate]],"d")</f>
        <v>1</v>
      </c>
      <c r="V850" t="str">
        <f t="shared" si="27"/>
        <v>On Time</v>
      </c>
    </row>
    <row r="851" spans="2:22" x14ac:dyDescent="0.3">
      <c r="B851" t="str">
        <f t="shared" si="26"/>
        <v>SO-000950</v>
      </c>
      <c r="C851" t="s">
        <v>21</v>
      </c>
      <c r="D851" t="s">
        <v>20</v>
      </c>
      <c r="E851" s="1">
        <v>43200</v>
      </c>
      <c r="F851" s="1">
        <v>43350</v>
      </c>
      <c r="G851" s="1">
        <v>43362</v>
      </c>
      <c r="H851" s="1">
        <v>43370</v>
      </c>
      <c r="I851" t="s">
        <v>18</v>
      </c>
      <c r="J851">
        <v>21</v>
      </c>
      <c r="K851">
        <v>19</v>
      </c>
      <c r="L851">
        <v>127</v>
      </c>
      <c r="M851">
        <v>29</v>
      </c>
      <c r="N851">
        <v>6</v>
      </c>
      <c r="O851">
        <v>0.1</v>
      </c>
      <c r="P851">
        <v>515.1</v>
      </c>
      <c r="Q851">
        <v>830.8</v>
      </c>
      <c r="R851">
        <f>Table1[[#This Row],[OrderQuantity]]*Table1[[#This Row],[UnitPrice]]</f>
        <v>4984.7999999999993</v>
      </c>
      <c r="S851">
        <f>Table1[[#This Row],[OrderQuantity]]*Table1[[#This Row],[UnitCost]]</f>
        <v>3090.6000000000004</v>
      </c>
      <c r="T851">
        <f>Table1[[#This Row],[OrderQuantity]]*Table1[[#This Row],[UnitPrice]]*(1-Table1[[#This Row],[DiscountApplied]]) - (Table1[[#This Row],[OrderQuantity]]*Table1[[#This Row],[UnitCost]])</f>
        <v>1395.7199999999993</v>
      </c>
      <c r="U851">
        <f>DATEDIF(Table1[[#This Row],[ShipDate]],Table1[[#This Row],[DeliveryDate]],"d")</f>
        <v>8</v>
      </c>
      <c r="V851" t="str">
        <f t="shared" si="27"/>
        <v>Late</v>
      </c>
    </row>
    <row r="852" spans="2:22" x14ac:dyDescent="0.3">
      <c r="B852" t="str">
        <f t="shared" si="26"/>
        <v>SO-000951</v>
      </c>
      <c r="C852" t="s">
        <v>16</v>
      </c>
      <c r="D852" t="s">
        <v>20</v>
      </c>
      <c r="E852" s="1">
        <v>43200</v>
      </c>
      <c r="F852" s="1">
        <v>43350</v>
      </c>
      <c r="G852" s="1">
        <v>43360</v>
      </c>
      <c r="H852" s="1">
        <v>43362</v>
      </c>
      <c r="I852" t="s">
        <v>18</v>
      </c>
      <c r="J852">
        <v>8</v>
      </c>
      <c r="K852">
        <v>17</v>
      </c>
      <c r="L852">
        <v>189</v>
      </c>
      <c r="M852">
        <v>39</v>
      </c>
      <c r="N852">
        <v>2</v>
      </c>
      <c r="O852">
        <v>0.1</v>
      </c>
      <c r="P852">
        <v>641.66</v>
      </c>
      <c r="Q852">
        <v>1051.9000000000001</v>
      </c>
      <c r="R852">
        <f>Table1[[#This Row],[OrderQuantity]]*Table1[[#This Row],[UnitPrice]]</f>
        <v>2103.8000000000002</v>
      </c>
      <c r="S852">
        <f>Table1[[#This Row],[OrderQuantity]]*Table1[[#This Row],[UnitCost]]</f>
        <v>1283.32</v>
      </c>
      <c r="T852">
        <f>Table1[[#This Row],[OrderQuantity]]*Table1[[#This Row],[UnitPrice]]*(1-Table1[[#This Row],[DiscountApplied]]) - (Table1[[#This Row],[OrderQuantity]]*Table1[[#This Row],[UnitCost]])</f>
        <v>610.10000000000036</v>
      </c>
      <c r="U852">
        <f>DATEDIF(Table1[[#This Row],[ShipDate]],Table1[[#This Row],[DeliveryDate]],"d")</f>
        <v>2</v>
      </c>
      <c r="V852" t="str">
        <f t="shared" si="27"/>
        <v>On Time</v>
      </c>
    </row>
    <row r="853" spans="2:22" x14ac:dyDescent="0.3">
      <c r="B853" t="str">
        <f t="shared" si="26"/>
        <v>SO-000952</v>
      </c>
      <c r="C853" t="s">
        <v>19</v>
      </c>
      <c r="D853" t="s">
        <v>20</v>
      </c>
      <c r="E853" s="1">
        <v>43300</v>
      </c>
      <c r="F853" s="1">
        <v>43350</v>
      </c>
      <c r="G853" s="1">
        <v>43365</v>
      </c>
      <c r="H853" s="1">
        <v>43373</v>
      </c>
      <c r="I853" t="s">
        <v>18</v>
      </c>
      <c r="J853">
        <v>13</v>
      </c>
      <c r="K853">
        <v>49</v>
      </c>
      <c r="L853">
        <v>146</v>
      </c>
      <c r="M853">
        <v>11</v>
      </c>
      <c r="N853">
        <v>4</v>
      </c>
      <c r="O853">
        <v>0.2</v>
      </c>
      <c r="P853">
        <v>763.53</v>
      </c>
      <c r="Q853">
        <v>1031.8</v>
      </c>
      <c r="R853">
        <f>Table1[[#This Row],[OrderQuantity]]*Table1[[#This Row],[UnitPrice]]</f>
        <v>4127.2</v>
      </c>
      <c r="S853">
        <f>Table1[[#This Row],[OrderQuantity]]*Table1[[#This Row],[UnitCost]]</f>
        <v>3054.12</v>
      </c>
      <c r="T853">
        <f>Table1[[#This Row],[OrderQuantity]]*Table1[[#This Row],[UnitPrice]]*(1-Table1[[#This Row],[DiscountApplied]]) - (Table1[[#This Row],[OrderQuantity]]*Table1[[#This Row],[UnitCost]])</f>
        <v>247.64000000000033</v>
      </c>
      <c r="U853">
        <f>DATEDIF(Table1[[#This Row],[ShipDate]],Table1[[#This Row],[DeliveryDate]],"d")</f>
        <v>8</v>
      </c>
      <c r="V853" t="str">
        <f t="shared" si="27"/>
        <v>Late</v>
      </c>
    </row>
    <row r="854" spans="2:22" x14ac:dyDescent="0.3">
      <c r="B854" t="str">
        <f t="shared" si="26"/>
        <v>SO-000953</v>
      </c>
      <c r="C854" t="s">
        <v>16</v>
      </c>
      <c r="D854" t="s">
        <v>20</v>
      </c>
      <c r="E854" s="1">
        <v>43300</v>
      </c>
      <c r="F854" s="1">
        <v>43350</v>
      </c>
      <c r="G854" s="1">
        <v>43358</v>
      </c>
      <c r="H854" s="1">
        <v>43363</v>
      </c>
      <c r="I854" t="s">
        <v>18</v>
      </c>
      <c r="J854">
        <v>3</v>
      </c>
      <c r="K854">
        <v>29</v>
      </c>
      <c r="L854">
        <v>96</v>
      </c>
      <c r="M854">
        <v>39</v>
      </c>
      <c r="N854">
        <v>3</v>
      </c>
      <c r="O854">
        <v>0.2</v>
      </c>
      <c r="P854">
        <v>905.51</v>
      </c>
      <c r="Q854">
        <v>1775.5</v>
      </c>
      <c r="R854">
        <f>Table1[[#This Row],[OrderQuantity]]*Table1[[#This Row],[UnitPrice]]</f>
        <v>5326.5</v>
      </c>
      <c r="S854">
        <f>Table1[[#This Row],[OrderQuantity]]*Table1[[#This Row],[UnitCost]]</f>
        <v>2716.5299999999997</v>
      </c>
      <c r="T854">
        <f>Table1[[#This Row],[OrderQuantity]]*Table1[[#This Row],[UnitPrice]]*(1-Table1[[#This Row],[DiscountApplied]]) - (Table1[[#This Row],[OrderQuantity]]*Table1[[#This Row],[UnitCost]])</f>
        <v>1544.67</v>
      </c>
      <c r="U854">
        <f>DATEDIF(Table1[[#This Row],[ShipDate]],Table1[[#This Row],[DeliveryDate]],"d")</f>
        <v>5</v>
      </c>
      <c r="V854" t="str">
        <f t="shared" si="27"/>
        <v>On Time</v>
      </c>
    </row>
    <row r="855" spans="2:22" x14ac:dyDescent="0.3">
      <c r="B855" t="str">
        <f t="shared" si="26"/>
        <v>SO-000954</v>
      </c>
      <c r="C855" t="s">
        <v>16</v>
      </c>
      <c r="D855" t="s">
        <v>24</v>
      </c>
      <c r="E855" s="1">
        <v>43300</v>
      </c>
      <c r="F855" s="1">
        <v>43351</v>
      </c>
      <c r="G855" s="1">
        <v>43373</v>
      </c>
      <c r="H855" s="1">
        <v>43375</v>
      </c>
      <c r="I855" t="s">
        <v>18</v>
      </c>
      <c r="J855">
        <v>7</v>
      </c>
      <c r="K855">
        <v>27</v>
      </c>
      <c r="L855">
        <v>25</v>
      </c>
      <c r="M855">
        <v>33</v>
      </c>
      <c r="N855">
        <v>7</v>
      </c>
      <c r="O855">
        <v>0.05</v>
      </c>
      <c r="P855">
        <v>1465.29</v>
      </c>
      <c r="Q855">
        <v>1809</v>
      </c>
      <c r="R855">
        <f>Table1[[#This Row],[OrderQuantity]]*Table1[[#This Row],[UnitPrice]]</f>
        <v>12663</v>
      </c>
      <c r="S855">
        <f>Table1[[#This Row],[OrderQuantity]]*Table1[[#This Row],[UnitCost]]</f>
        <v>10257.029999999999</v>
      </c>
      <c r="T855">
        <f>Table1[[#This Row],[OrderQuantity]]*Table1[[#This Row],[UnitPrice]]*(1-Table1[[#This Row],[DiscountApplied]]) - (Table1[[#This Row],[OrderQuantity]]*Table1[[#This Row],[UnitCost]])</f>
        <v>1772.8199999999997</v>
      </c>
      <c r="U855">
        <f>DATEDIF(Table1[[#This Row],[ShipDate]],Table1[[#This Row],[DeliveryDate]],"d")</f>
        <v>2</v>
      </c>
      <c r="V855" t="str">
        <f t="shared" si="27"/>
        <v>On Time</v>
      </c>
    </row>
    <row r="856" spans="2:22" x14ac:dyDescent="0.3">
      <c r="B856" t="str">
        <f t="shared" si="26"/>
        <v>SO-000955</v>
      </c>
      <c r="C856" t="s">
        <v>19</v>
      </c>
      <c r="D856" t="s">
        <v>17</v>
      </c>
      <c r="E856" s="1">
        <v>43200</v>
      </c>
      <c r="F856" s="1">
        <v>43351</v>
      </c>
      <c r="G856" s="1">
        <v>43364</v>
      </c>
      <c r="H856" s="1">
        <v>43368</v>
      </c>
      <c r="I856" t="s">
        <v>18</v>
      </c>
      <c r="J856">
        <v>18</v>
      </c>
      <c r="K856">
        <v>7</v>
      </c>
      <c r="L856">
        <v>236</v>
      </c>
      <c r="M856">
        <v>26</v>
      </c>
      <c r="N856">
        <v>8</v>
      </c>
      <c r="O856">
        <v>0.4</v>
      </c>
      <c r="P856">
        <v>763.8</v>
      </c>
      <c r="Q856">
        <v>1005</v>
      </c>
      <c r="R856">
        <f>Table1[[#This Row],[OrderQuantity]]*Table1[[#This Row],[UnitPrice]]</f>
        <v>8040</v>
      </c>
      <c r="S856">
        <f>Table1[[#This Row],[OrderQuantity]]*Table1[[#This Row],[UnitCost]]</f>
        <v>6110.4</v>
      </c>
      <c r="T856">
        <f>Table1[[#This Row],[OrderQuantity]]*Table1[[#This Row],[UnitPrice]]*(1-Table1[[#This Row],[DiscountApplied]]) - (Table1[[#This Row],[OrderQuantity]]*Table1[[#This Row],[UnitCost]])</f>
        <v>-1286.3999999999996</v>
      </c>
      <c r="U856">
        <f>DATEDIF(Table1[[#This Row],[ShipDate]],Table1[[#This Row],[DeliveryDate]],"d")</f>
        <v>4</v>
      </c>
      <c r="V856" t="str">
        <f t="shared" si="27"/>
        <v>On Time</v>
      </c>
    </row>
    <row r="857" spans="2:22" x14ac:dyDescent="0.3">
      <c r="B857" t="str">
        <f t="shared" si="26"/>
        <v>SO-000956</v>
      </c>
      <c r="C857" t="s">
        <v>16</v>
      </c>
      <c r="D857" t="s">
        <v>20</v>
      </c>
      <c r="E857" s="1">
        <v>43200</v>
      </c>
      <c r="F857" s="1">
        <v>43351</v>
      </c>
      <c r="G857" s="1">
        <v>43361</v>
      </c>
      <c r="H857" s="1">
        <v>43362</v>
      </c>
      <c r="I857" t="s">
        <v>18</v>
      </c>
      <c r="J857">
        <v>1</v>
      </c>
      <c r="K857">
        <v>45</v>
      </c>
      <c r="L857">
        <v>134</v>
      </c>
      <c r="M857">
        <v>15</v>
      </c>
      <c r="N857">
        <v>4</v>
      </c>
      <c r="O857">
        <v>0.2</v>
      </c>
      <c r="P857">
        <v>85.43</v>
      </c>
      <c r="Q857">
        <v>167.5</v>
      </c>
      <c r="R857">
        <f>Table1[[#This Row],[OrderQuantity]]*Table1[[#This Row],[UnitPrice]]</f>
        <v>670</v>
      </c>
      <c r="S857">
        <f>Table1[[#This Row],[OrderQuantity]]*Table1[[#This Row],[UnitCost]]</f>
        <v>341.72</v>
      </c>
      <c r="T857">
        <f>Table1[[#This Row],[OrderQuantity]]*Table1[[#This Row],[UnitPrice]]*(1-Table1[[#This Row],[DiscountApplied]]) - (Table1[[#This Row],[OrderQuantity]]*Table1[[#This Row],[UnitCost]])</f>
        <v>194.27999999999997</v>
      </c>
      <c r="U857">
        <f>DATEDIF(Table1[[#This Row],[ShipDate]],Table1[[#This Row],[DeliveryDate]],"d")</f>
        <v>1</v>
      </c>
      <c r="V857" t="str">
        <f t="shared" si="27"/>
        <v>On Time</v>
      </c>
    </row>
    <row r="858" spans="2:22" x14ac:dyDescent="0.3">
      <c r="B858" t="str">
        <f t="shared" si="26"/>
        <v>SO-000957</v>
      </c>
      <c r="C858" t="s">
        <v>19</v>
      </c>
      <c r="D858" t="s">
        <v>20</v>
      </c>
      <c r="E858" s="1">
        <v>43200</v>
      </c>
      <c r="F858" s="1">
        <v>43351</v>
      </c>
      <c r="G858" s="1">
        <v>43364</v>
      </c>
      <c r="H858" s="1">
        <v>43369</v>
      </c>
      <c r="I858" t="s">
        <v>18</v>
      </c>
      <c r="J858">
        <v>14</v>
      </c>
      <c r="K858">
        <v>2</v>
      </c>
      <c r="L858">
        <v>201</v>
      </c>
      <c r="M858">
        <v>43</v>
      </c>
      <c r="N858">
        <v>2</v>
      </c>
      <c r="O858">
        <v>0.08</v>
      </c>
      <c r="P858">
        <v>681.26</v>
      </c>
      <c r="Q858">
        <v>1098.8</v>
      </c>
      <c r="R858">
        <f>Table1[[#This Row],[OrderQuantity]]*Table1[[#This Row],[UnitPrice]]</f>
        <v>2197.6</v>
      </c>
      <c r="S858">
        <f>Table1[[#This Row],[OrderQuantity]]*Table1[[#This Row],[UnitCost]]</f>
        <v>1362.52</v>
      </c>
      <c r="T858">
        <f>Table1[[#This Row],[OrderQuantity]]*Table1[[#This Row],[UnitPrice]]*(1-Table1[[#This Row],[DiscountApplied]]) - (Table1[[#This Row],[OrderQuantity]]*Table1[[#This Row],[UnitCost]])</f>
        <v>659.27199999999993</v>
      </c>
      <c r="U858">
        <f>DATEDIF(Table1[[#This Row],[ShipDate]],Table1[[#This Row],[DeliveryDate]],"d")</f>
        <v>5</v>
      </c>
      <c r="V858" t="str">
        <f t="shared" si="27"/>
        <v>On Time</v>
      </c>
    </row>
    <row r="859" spans="2:22" x14ac:dyDescent="0.3">
      <c r="B859" t="str">
        <f t="shared" si="26"/>
        <v>SO-000958</v>
      </c>
      <c r="C859" t="s">
        <v>21</v>
      </c>
      <c r="D859" t="s">
        <v>23</v>
      </c>
      <c r="E859" s="1">
        <v>43300</v>
      </c>
      <c r="F859" s="1">
        <v>43351</v>
      </c>
      <c r="G859" s="1">
        <v>43354</v>
      </c>
      <c r="H859" s="1">
        <v>43360</v>
      </c>
      <c r="I859" t="s">
        <v>18</v>
      </c>
      <c r="J859">
        <v>22</v>
      </c>
      <c r="K859">
        <v>40</v>
      </c>
      <c r="L859">
        <v>324</v>
      </c>
      <c r="M859">
        <v>33</v>
      </c>
      <c r="N859">
        <v>4</v>
      </c>
      <c r="O859">
        <v>0.05</v>
      </c>
      <c r="P859">
        <v>91.92</v>
      </c>
      <c r="Q859">
        <v>187.6</v>
      </c>
      <c r="R859">
        <f>Table1[[#This Row],[OrderQuantity]]*Table1[[#This Row],[UnitPrice]]</f>
        <v>750.4</v>
      </c>
      <c r="S859">
        <f>Table1[[#This Row],[OrderQuantity]]*Table1[[#This Row],[UnitCost]]</f>
        <v>367.68</v>
      </c>
      <c r="T859">
        <f>Table1[[#This Row],[OrderQuantity]]*Table1[[#This Row],[UnitPrice]]*(1-Table1[[#This Row],[DiscountApplied]]) - (Table1[[#This Row],[OrderQuantity]]*Table1[[#This Row],[UnitCost]])</f>
        <v>345.2</v>
      </c>
      <c r="U859">
        <f>DATEDIF(Table1[[#This Row],[ShipDate]],Table1[[#This Row],[DeliveryDate]],"d")</f>
        <v>6</v>
      </c>
      <c r="V859" t="str">
        <f t="shared" si="27"/>
        <v>On Time</v>
      </c>
    </row>
    <row r="860" spans="2:22" x14ac:dyDescent="0.3">
      <c r="B860" t="str">
        <f t="shared" si="26"/>
        <v>SO-000959</v>
      </c>
      <c r="C860" t="s">
        <v>22</v>
      </c>
      <c r="D860" t="s">
        <v>20</v>
      </c>
      <c r="E860" s="1">
        <v>43300</v>
      </c>
      <c r="F860" s="1">
        <v>43351</v>
      </c>
      <c r="G860" s="1">
        <v>43360</v>
      </c>
      <c r="H860" s="1">
        <v>43370</v>
      </c>
      <c r="I860" t="s">
        <v>18</v>
      </c>
      <c r="J860">
        <v>26</v>
      </c>
      <c r="K860">
        <v>36</v>
      </c>
      <c r="L860">
        <v>156</v>
      </c>
      <c r="M860">
        <v>2</v>
      </c>
      <c r="N860">
        <v>6</v>
      </c>
      <c r="O860">
        <v>0.05</v>
      </c>
      <c r="P860">
        <v>511.34</v>
      </c>
      <c r="Q860">
        <v>1065.3</v>
      </c>
      <c r="R860">
        <f>Table1[[#This Row],[OrderQuantity]]*Table1[[#This Row],[UnitPrice]]</f>
        <v>6391.7999999999993</v>
      </c>
      <c r="S860">
        <f>Table1[[#This Row],[OrderQuantity]]*Table1[[#This Row],[UnitCost]]</f>
        <v>3068.04</v>
      </c>
      <c r="T860">
        <f>Table1[[#This Row],[OrderQuantity]]*Table1[[#This Row],[UnitPrice]]*(1-Table1[[#This Row],[DiscountApplied]]) - (Table1[[#This Row],[OrderQuantity]]*Table1[[#This Row],[UnitCost]])</f>
        <v>3004.1699999999992</v>
      </c>
      <c r="U860">
        <f>DATEDIF(Table1[[#This Row],[ShipDate]],Table1[[#This Row],[DeliveryDate]],"d")</f>
        <v>10</v>
      </c>
      <c r="V860" t="str">
        <f t="shared" si="27"/>
        <v>Late</v>
      </c>
    </row>
    <row r="861" spans="2:22" x14ac:dyDescent="0.3">
      <c r="B861" t="str">
        <f t="shared" si="26"/>
        <v>SO-000960</v>
      </c>
      <c r="C861" t="s">
        <v>21</v>
      </c>
      <c r="D861" t="s">
        <v>17</v>
      </c>
      <c r="E861" s="1">
        <v>43200</v>
      </c>
      <c r="F861" s="1">
        <v>43351</v>
      </c>
      <c r="G861" s="1">
        <v>43377</v>
      </c>
      <c r="H861" s="1">
        <v>43384</v>
      </c>
      <c r="I861" t="s">
        <v>18</v>
      </c>
      <c r="J861">
        <v>21</v>
      </c>
      <c r="K861">
        <v>13</v>
      </c>
      <c r="L861">
        <v>219</v>
      </c>
      <c r="M861">
        <v>26</v>
      </c>
      <c r="N861">
        <v>3</v>
      </c>
      <c r="O861">
        <v>0.2</v>
      </c>
      <c r="P861">
        <v>813.65</v>
      </c>
      <c r="Q861">
        <v>1179.2</v>
      </c>
      <c r="R861">
        <f>Table1[[#This Row],[OrderQuantity]]*Table1[[#This Row],[UnitPrice]]</f>
        <v>3537.6000000000004</v>
      </c>
      <c r="S861">
        <f>Table1[[#This Row],[OrderQuantity]]*Table1[[#This Row],[UnitCost]]</f>
        <v>2440.9499999999998</v>
      </c>
      <c r="T861">
        <f>Table1[[#This Row],[OrderQuantity]]*Table1[[#This Row],[UnitPrice]]*(1-Table1[[#This Row],[DiscountApplied]]) - (Table1[[#This Row],[OrderQuantity]]*Table1[[#This Row],[UnitCost]])</f>
        <v>389.13000000000056</v>
      </c>
      <c r="U861">
        <f>DATEDIF(Table1[[#This Row],[ShipDate]],Table1[[#This Row],[DeliveryDate]],"d")</f>
        <v>7</v>
      </c>
      <c r="V861" t="str">
        <f t="shared" si="27"/>
        <v>On Time</v>
      </c>
    </row>
    <row r="862" spans="2:22" x14ac:dyDescent="0.3">
      <c r="B862" t="str">
        <f t="shared" si="26"/>
        <v>SO-000961</v>
      </c>
      <c r="C862" t="s">
        <v>16</v>
      </c>
      <c r="D862" t="s">
        <v>20</v>
      </c>
      <c r="E862" s="1">
        <v>43300</v>
      </c>
      <c r="F862" s="1">
        <v>43352</v>
      </c>
      <c r="G862" s="1">
        <v>43358</v>
      </c>
      <c r="H862" s="1">
        <v>43363</v>
      </c>
      <c r="I862" t="s">
        <v>18</v>
      </c>
      <c r="J862">
        <v>5</v>
      </c>
      <c r="K862">
        <v>48</v>
      </c>
      <c r="L862">
        <v>140</v>
      </c>
      <c r="M862">
        <v>18</v>
      </c>
      <c r="N862">
        <v>4</v>
      </c>
      <c r="O862">
        <v>0.08</v>
      </c>
      <c r="P862">
        <v>418.08</v>
      </c>
      <c r="Q862">
        <v>1045.2</v>
      </c>
      <c r="R862">
        <f>Table1[[#This Row],[OrderQuantity]]*Table1[[#This Row],[UnitPrice]]</f>
        <v>4180.8</v>
      </c>
      <c r="S862">
        <f>Table1[[#This Row],[OrderQuantity]]*Table1[[#This Row],[UnitCost]]</f>
        <v>1672.32</v>
      </c>
      <c r="T862">
        <f>Table1[[#This Row],[OrderQuantity]]*Table1[[#This Row],[UnitPrice]]*(1-Table1[[#This Row],[DiscountApplied]]) - (Table1[[#This Row],[OrderQuantity]]*Table1[[#This Row],[UnitCost]])</f>
        <v>2174.0160000000005</v>
      </c>
      <c r="U862">
        <f>DATEDIF(Table1[[#This Row],[ShipDate]],Table1[[#This Row],[DeliveryDate]],"d")</f>
        <v>5</v>
      </c>
      <c r="V862" t="str">
        <f t="shared" si="27"/>
        <v>On Time</v>
      </c>
    </row>
    <row r="863" spans="2:22" x14ac:dyDescent="0.3">
      <c r="B863" t="str">
        <f t="shared" si="26"/>
        <v>SO-000962</v>
      </c>
      <c r="C863" t="s">
        <v>21</v>
      </c>
      <c r="D863" t="s">
        <v>24</v>
      </c>
      <c r="E863" s="1">
        <v>43200</v>
      </c>
      <c r="F863" s="1">
        <v>43352</v>
      </c>
      <c r="G863" s="1">
        <v>43379</v>
      </c>
      <c r="H863" s="1">
        <v>43384</v>
      </c>
      <c r="I863" t="s">
        <v>18</v>
      </c>
      <c r="J863">
        <v>21</v>
      </c>
      <c r="K863">
        <v>24</v>
      </c>
      <c r="L863">
        <v>22</v>
      </c>
      <c r="M863">
        <v>6</v>
      </c>
      <c r="N863">
        <v>7</v>
      </c>
      <c r="O863">
        <v>0.05</v>
      </c>
      <c r="P863">
        <v>644.88</v>
      </c>
      <c r="Q863">
        <v>837.5</v>
      </c>
      <c r="R863">
        <f>Table1[[#This Row],[OrderQuantity]]*Table1[[#This Row],[UnitPrice]]</f>
        <v>5862.5</v>
      </c>
      <c r="S863">
        <f>Table1[[#This Row],[OrderQuantity]]*Table1[[#This Row],[UnitCost]]</f>
        <v>4514.16</v>
      </c>
      <c r="T863">
        <f>Table1[[#This Row],[OrderQuantity]]*Table1[[#This Row],[UnitPrice]]*(1-Table1[[#This Row],[DiscountApplied]]) - (Table1[[#This Row],[OrderQuantity]]*Table1[[#This Row],[UnitCost]])</f>
        <v>1055.2150000000001</v>
      </c>
      <c r="U863">
        <f>DATEDIF(Table1[[#This Row],[ShipDate]],Table1[[#This Row],[DeliveryDate]],"d")</f>
        <v>5</v>
      </c>
      <c r="V863" t="str">
        <f t="shared" si="27"/>
        <v>On Time</v>
      </c>
    </row>
    <row r="864" spans="2:22" x14ac:dyDescent="0.3">
      <c r="B864" t="str">
        <f t="shared" si="26"/>
        <v>SO-000963</v>
      </c>
      <c r="C864" t="s">
        <v>16</v>
      </c>
      <c r="D864" t="s">
        <v>24</v>
      </c>
      <c r="E864" s="1">
        <v>43200</v>
      </c>
      <c r="F864" s="1">
        <v>43352</v>
      </c>
      <c r="G864" s="1">
        <v>43376</v>
      </c>
      <c r="H864" s="1">
        <v>43377</v>
      </c>
      <c r="I864" t="s">
        <v>18</v>
      </c>
      <c r="J864">
        <v>10</v>
      </c>
      <c r="K864">
        <v>37</v>
      </c>
      <c r="L864">
        <v>41</v>
      </c>
      <c r="M864">
        <v>31</v>
      </c>
      <c r="N864">
        <v>4</v>
      </c>
      <c r="O864">
        <v>0.08</v>
      </c>
      <c r="P864">
        <v>480.73</v>
      </c>
      <c r="Q864">
        <v>1172.5</v>
      </c>
      <c r="R864">
        <f>Table1[[#This Row],[OrderQuantity]]*Table1[[#This Row],[UnitPrice]]</f>
        <v>4690</v>
      </c>
      <c r="S864">
        <f>Table1[[#This Row],[OrderQuantity]]*Table1[[#This Row],[UnitCost]]</f>
        <v>1922.92</v>
      </c>
      <c r="T864">
        <f>Table1[[#This Row],[OrderQuantity]]*Table1[[#This Row],[UnitPrice]]*(1-Table1[[#This Row],[DiscountApplied]]) - (Table1[[#This Row],[OrderQuantity]]*Table1[[#This Row],[UnitCost]])</f>
        <v>2391.88</v>
      </c>
      <c r="U864">
        <f>DATEDIF(Table1[[#This Row],[ShipDate]],Table1[[#This Row],[DeliveryDate]],"d")</f>
        <v>1</v>
      </c>
      <c r="V864" t="str">
        <f t="shared" si="27"/>
        <v>On Time</v>
      </c>
    </row>
    <row r="865" spans="2:22" x14ac:dyDescent="0.3">
      <c r="B865" t="str">
        <f t="shared" si="26"/>
        <v>SO-000964</v>
      </c>
      <c r="C865" t="s">
        <v>21</v>
      </c>
      <c r="D865" t="s">
        <v>24</v>
      </c>
      <c r="E865" s="1">
        <v>43200</v>
      </c>
      <c r="F865" s="1">
        <v>43352</v>
      </c>
      <c r="G865" s="1">
        <v>43361</v>
      </c>
      <c r="H865" s="1">
        <v>43367</v>
      </c>
      <c r="I865" t="s">
        <v>18</v>
      </c>
      <c r="J865">
        <v>21</v>
      </c>
      <c r="K865">
        <v>20</v>
      </c>
      <c r="L865">
        <v>54</v>
      </c>
      <c r="M865">
        <v>17</v>
      </c>
      <c r="N865">
        <v>1</v>
      </c>
      <c r="O865">
        <v>0.15</v>
      </c>
      <c r="P865">
        <v>123.28</v>
      </c>
      <c r="Q865">
        <v>268</v>
      </c>
      <c r="R865">
        <f>Table1[[#This Row],[OrderQuantity]]*Table1[[#This Row],[UnitPrice]]</f>
        <v>268</v>
      </c>
      <c r="S865">
        <f>Table1[[#This Row],[OrderQuantity]]*Table1[[#This Row],[UnitCost]]</f>
        <v>123.28</v>
      </c>
      <c r="T865">
        <f>Table1[[#This Row],[OrderQuantity]]*Table1[[#This Row],[UnitPrice]]*(1-Table1[[#This Row],[DiscountApplied]]) - (Table1[[#This Row],[OrderQuantity]]*Table1[[#This Row],[UnitCost]])</f>
        <v>104.51999999999998</v>
      </c>
      <c r="U865">
        <f>DATEDIF(Table1[[#This Row],[ShipDate]],Table1[[#This Row],[DeliveryDate]],"d")</f>
        <v>6</v>
      </c>
      <c r="V865" t="str">
        <f t="shared" si="27"/>
        <v>On Time</v>
      </c>
    </row>
    <row r="866" spans="2:22" x14ac:dyDescent="0.3">
      <c r="B866" t="str">
        <f t="shared" si="26"/>
        <v>SO-000965</v>
      </c>
      <c r="C866" t="s">
        <v>16</v>
      </c>
      <c r="D866" t="s">
        <v>24</v>
      </c>
      <c r="E866" s="1">
        <v>43200</v>
      </c>
      <c r="F866" s="1">
        <v>43352</v>
      </c>
      <c r="G866" s="1">
        <v>43367</v>
      </c>
      <c r="H866" s="1">
        <v>43368</v>
      </c>
      <c r="I866" t="s">
        <v>18</v>
      </c>
      <c r="J866">
        <v>11</v>
      </c>
      <c r="K866">
        <v>12</v>
      </c>
      <c r="L866">
        <v>54</v>
      </c>
      <c r="M866">
        <v>11</v>
      </c>
      <c r="N866">
        <v>3</v>
      </c>
      <c r="O866">
        <v>0.08</v>
      </c>
      <c r="P866">
        <v>640.39</v>
      </c>
      <c r="Q866">
        <v>1085.4000000000001</v>
      </c>
      <c r="R866">
        <f>Table1[[#This Row],[OrderQuantity]]*Table1[[#This Row],[UnitPrice]]</f>
        <v>3256.2000000000003</v>
      </c>
      <c r="S866">
        <f>Table1[[#This Row],[OrderQuantity]]*Table1[[#This Row],[UnitCost]]</f>
        <v>1921.17</v>
      </c>
      <c r="T866">
        <f>Table1[[#This Row],[OrderQuantity]]*Table1[[#This Row],[UnitPrice]]*(1-Table1[[#This Row],[DiscountApplied]]) - (Table1[[#This Row],[OrderQuantity]]*Table1[[#This Row],[UnitCost]])</f>
        <v>1074.5340000000001</v>
      </c>
      <c r="U866">
        <f>DATEDIF(Table1[[#This Row],[ShipDate]],Table1[[#This Row],[DeliveryDate]],"d")</f>
        <v>1</v>
      </c>
      <c r="V866" t="str">
        <f t="shared" si="27"/>
        <v>On Time</v>
      </c>
    </row>
    <row r="867" spans="2:22" x14ac:dyDescent="0.3">
      <c r="B867" t="str">
        <f t="shared" si="26"/>
        <v>SO-000966</v>
      </c>
      <c r="C867" t="s">
        <v>21</v>
      </c>
      <c r="D867" t="s">
        <v>23</v>
      </c>
      <c r="E867" s="1">
        <v>43200</v>
      </c>
      <c r="F867" s="1">
        <v>43352</v>
      </c>
      <c r="G867" s="1">
        <v>43375</v>
      </c>
      <c r="H867" s="1">
        <v>43383</v>
      </c>
      <c r="I867" t="s">
        <v>18</v>
      </c>
      <c r="J867">
        <v>25</v>
      </c>
      <c r="K867">
        <v>31</v>
      </c>
      <c r="L867">
        <v>279</v>
      </c>
      <c r="M867">
        <v>44</v>
      </c>
      <c r="N867">
        <v>6</v>
      </c>
      <c r="O867">
        <v>0.05</v>
      </c>
      <c r="P867">
        <v>1246.2</v>
      </c>
      <c r="Q867">
        <v>3115.5</v>
      </c>
      <c r="R867">
        <f>Table1[[#This Row],[OrderQuantity]]*Table1[[#This Row],[UnitPrice]]</f>
        <v>18693</v>
      </c>
      <c r="S867">
        <f>Table1[[#This Row],[OrderQuantity]]*Table1[[#This Row],[UnitCost]]</f>
        <v>7477.2000000000007</v>
      </c>
      <c r="T867">
        <f>Table1[[#This Row],[OrderQuantity]]*Table1[[#This Row],[UnitPrice]]*(1-Table1[[#This Row],[DiscountApplied]]) - (Table1[[#This Row],[OrderQuantity]]*Table1[[#This Row],[UnitCost]])</f>
        <v>10281.149999999998</v>
      </c>
      <c r="U867">
        <f>DATEDIF(Table1[[#This Row],[ShipDate]],Table1[[#This Row],[DeliveryDate]],"d")</f>
        <v>8</v>
      </c>
      <c r="V867" t="str">
        <f t="shared" si="27"/>
        <v>Late</v>
      </c>
    </row>
    <row r="868" spans="2:22" x14ac:dyDescent="0.3">
      <c r="B868" t="str">
        <f t="shared" si="26"/>
        <v>SO-000967</v>
      </c>
      <c r="C868" t="s">
        <v>22</v>
      </c>
      <c r="D868" t="s">
        <v>20</v>
      </c>
      <c r="E868" s="1">
        <v>43200</v>
      </c>
      <c r="F868" s="1">
        <v>43353</v>
      </c>
      <c r="G868" s="1">
        <v>43372</v>
      </c>
      <c r="H868" s="1">
        <v>43375</v>
      </c>
      <c r="I868" t="s">
        <v>18</v>
      </c>
      <c r="J868">
        <v>26</v>
      </c>
      <c r="K868">
        <v>28</v>
      </c>
      <c r="L868">
        <v>98</v>
      </c>
      <c r="M868">
        <v>11</v>
      </c>
      <c r="N868">
        <v>8</v>
      </c>
      <c r="O868">
        <v>0.05</v>
      </c>
      <c r="P868">
        <v>1447.2</v>
      </c>
      <c r="Q868">
        <v>2412</v>
      </c>
      <c r="R868">
        <f>Table1[[#This Row],[OrderQuantity]]*Table1[[#This Row],[UnitPrice]]</f>
        <v>19296</v>
      </c>
      <c r="S868">
        <f>Table1[[#This Row],[OrderQuantity]]*Table1[[#This Row],[UnitCost]]</f>
        <v>11577.6</v>
      </c>
      <c r="T868">
        <f>Table1[[#This Row],[OrderQuantity]]*Table1[[#This Row],[UnitPrice]]*(1-Table1[[#This Row],[DiscountApplied]]) - (Table1[[#This Row],[OrderQuantity]]*Table1[[#This Row],[UnitCost]])</f>
        <v>6753.6</v>
      </c>
      <c r="U868">
        <f>DATEDIF(Table1[[#This Row],[ShipDate]],Table1[[#This Row],[DeliveryDate]],"d")</f>
        <v>3</v>
      </c>
      <c r="V868" t="str">
        <f t="shared" si="27"/>
        <v>On Time</v>
      </c>
    </row>
    <row r="869" spans="2:22" x14ac:dyDescent="0.3">
      <c r="B869" t="str">
        <f t="shared" si="26"/>
        <v>SO-000968</v>
      </c>
      <c r="C869" t="s">
        <v>16</v>
      </c>
      <c r="D869" t="s">
        <v>24</v>
      </c>
      <c r="E869" s="1">
        <v>43300</v>
      </c>
      <c r="F869" s="1">
        <v>43353</v>
      </c>
      <c r="G869" s="1">
        <v>43366</v>
      </c>
      <c r="H869" s="1">
        <v>43372</v>
      </c>
      <c r="I869" t="s">
        <v>18</v>
      </c>
      <c r="J869">
        <v>10</v>
      </c>
      <c r="K869">
        <v>24</v>
      </c>
      <c r="L869">
        <v>51</v>
      </c>
      <c r="M869">
        <v>38</v>
      </c>
      <c r="N869">
        <v>5</v>
      </c>
      <c r="O869">
        <v>0.15</v>
      </c>
      <c r="P869">
        <v>1923.84</v>
      </c>
      <c r="Q869">
        <v>3926.2</v>
      </c>
      <c r="R869">
        <f>Table1[[#This Row],[OrderQuantity]]*Table1[[#This Row],[UnitPrice]]</f>
        <v>19631</v>
      </c>
      <c r="S869">
        <f>Table1[[#This Row],[OrderQuantity]]*Table1[[#This Row],[UnitCost]]</f>
        <v>9619.1999999999989</v>
      </c>
      <c r="T869">
        <f>Table1[[#This Row],[OrderQuantity]]*Table1[[#This Row],[UnitPrice]]*(1-Table1[[#This Row],[DiscountApplied]]) - (Table1[[#This Row],[OrderQuantity]]*Table1[[#This Row],[UnitCost]])</f>
        <v>7067.15</v>
      </c>
      <c r="U869">
        <f>DATEDIF(Table1[[#This Row],[ShipDate]],Table1[[#This Row],[DeliveryDate]],"d")</f>
        <v>6</v>
      </c>
      <c r="V869" t="str">
        <f t="shared" si="27"/>
        <v>On Time</v>
      </c>
    </row>
    <row r="870" spans="2:22" x14ac:dyDescent="0.3">
      <c r="B870" t="str">
        <f t="shared" si="26"/>
        <v>SO-000969</v>
      </c>
      <c r="C870" t="s">
        <v>21</v>
      </c>
      <c r="D870" t="s">
        <v>24</v>
      </c>
      <c r="E870" s="1">
        <v>43300</v>
      </c>
      <c r="F870" s="1">
        <v>43353</v>
      </c>
      <c r="G870" s="1">
        <v>43364</v>
      </c>
      <c r="H870" s="1">
        <v>43373</v>
      </c>
      <c r="I870" t="s">
        <v>18</v>
      </c>
      <c r="J870">
        <v>25</v>
      </c>
      <c r="K870">
        <v>33</v>
      </c>
      <c r="L870">
        <v>16</v>
      </c>
      <c r="M870">
        <v>27</v>
      </c>
      <c r="N870">
        <v>7</v>
      </c>
      <c r="O870">
        <v>0.2</v>
      </c>
      <c r="P870">
        <v>1713.53</v>
      </c>
      <c r="Q870">
        <v>2284.6999999999998</v>
      </c>
      <c r="R870">
        <f>Table1[[#This Row],[OrderQuantity]]*Table1[[#This Row],[UnitPrice]]</f>
        <v>15992.899999999998</v>
      </c>
      <c r="S870">
        <f>Table1[[#This Row],[OrderQuantity]]*Table1[[#This Row],[UnitCost]]</f>
        <v>11994.71</v>
      </c>
      <c r="T870">
        <f>Table1[[#This Row],[OrderQuantity]]*Table1[[#This Row],[UnitPrice]]*(1-Table1[[#This Row],[DiscountApplied]]) - (Table1[[#This Row],[OrderQuantity]]*Table1[[#This Row],[UnitCost]])</f>
        <v>799.61000000000058</v>
      </c>
      <c r="U870">
        <f>DATEDIF(Table1[[#This Row],[ShipDate]],Table1[[#This Row],[DeliveryDate]],"d")</f>
        <v>9</v>
      </c>
      <c r="V870" t="str">
        <f t="shared" si="27"/>
        <v>Late</v>
      </c>
    </row>
    <row r="871" spans="2:22" x14ac:dyDescent="0.3">
      <c r="B871" t="str">
        <f t="shared" si="26"/>
        <v>SO-000970</v>
      </c>
      <c r="C871" t="s">
        <v>19</v>
      </c>
      <c r="D871" t="s">
        <v>17</v>
      </c>
      <c r="E871" s="1">
        <v>43300</v>
      </c>
      <c r="F871" s="1">
        <v>43353</v>
      </c>
      <c r="G871" s="1">
        <v>43378</v>
      </c>
      <c r="H871" s="1">
        <v>43379</v>
      </c>
      <c r="I871" t="s">
        <v>18</v>
      </c>
      <c r="J871">
        <v>13</v>
      </c>
      <c r="K871">
        <v>39</v>
      </c>
      <c r="L871">
        <v>255</v>
      </c>
      <c r="M871">
        <v>47</v>
      </c>
      <c r="N871">
        <v>5</v>
      </c>
      <c r="O871">
        <v>0.05</v>
      </c>
      <c r="P871">
        <v>556.57000000000005</v>
      </c>
      <c r="Q871">
        <v>783.9</v>
      </c>
      <c r="R871">
        <f>Table1[[#This Row],[OrderQuantity]]*Table1[[#This Row],[UnitPrice]]</f>
        <v>3919.5</v>
      </c>
      <c r="S871">
        <f>Table1[[#This Row],[OrderQuantity]]*Table1[[#This Row],[UnitCost]]</f>
        <v>2782.8500000000004</v>
      </c>
      <c r="T871">
        <f>Table1[[#This Row],[OrderQuantity]]*Table1[[#This Row],[UnitPrice]]*(1-Table1[[#This Row],[DiscountApplied]]) - (Table1[[#This Row],[OrderQuantity]]*Table1[[#This Row],[UnitCost]])</f>
        <v>940.67499999999927</v>
      </c>
      <c r="U871">
        <f>DATEDIF(Table1[[#This Row],[ShipDate]],Table1[[#This Row],[DeliveryDate]],"d")</f>
        <v>1</v>
      </c>
      <c r="V871" t="str">
        <f t="shared" si="27"/>
        <v>On Time</v>
      </c>
    </row>
    <row r="872" spans="2:22" x14ac:dyDescent="0.3">
      <c r="B872" t="str">
        <f t="shared" si="26"/>
        <v>SO-000971</v>
      </c>
      <c r="C872" t="s">
        <v>16</v>
      </c>
      <c r="D872" t="s">
        <v>23</v>
      </c>
      <c r="E872" s="1">
        <v>43300</v>
      </c>
      <c r="F872" s="1">
        <v>43353</v>
      </c>
      <c r="G872" s="1">
        <v>43355</v>
      </c>
      <c r="H872" s="1">
        <v>43357</v>
      </c>
      <c r="I872" t="s">
        <v>18</v>
      </c>
      <c r="J872">
        <v>7</v>
      </c>
      <c r="K872">
        <v>4</v>
      </c>
      <c r="L872">
        <v>310</v>
      </c>
      <c r="M872">
        <v>3</v>
      </c>
      <c r="N872">
        <v>8</v>
      </c>
      <c r="O872">
        <v>0.08</v>
      </c>
      <c r="P872">
        <v>557.44000000000005</v>
      </c>
      <c r="Q872">
        <v>871</v>
      </c>
      <c r="R872">
        <f>Table1[[#This Row],[OrderQuantity]]*Table1[[#This Row],[UnitPrice]]</f>
        <v>6968</v>
      </c>
      <c r="S872">
        <f>Table1[[#This Row],[OrderQuantity]]*Table1[[#This Row],[UnitCost]]</f>
        <v>4459.5200000000004</v>
      </c>
      <c r="T872">
        <f>Table1[[#This Row],[OrderQuantity]]*Table1[[#This Row],[UnitPrice]]*(1-Table1[[#This Row],[DiscountApplied]]) - (Table1[[#This Row],[OrderQuantity]]*Table1[[#This Row],[UnitCost]])</f>
        <v>1951.04</v>
      </c>
      <c r="U872">
        <f>DATEDIF(Table1[[#This Row],[ShipDate]],Table1[[#This Row],[DeliveryDate]],"d")</f>
        <v>2</v>
      </c>
      <c r="V872" t="str">
        <f t="shared" si="27"/>
        <v>On Time</v>
      </c>
    </row>
    <row r="873" spans="2:22" x14ac:dyDescent="0.3">
      <c r="B873" t="str">
        <f t="shared" si="26"/>
        <v>SO-000972</v>
      </c>
      <c r="C873" t="s">
        <v>19</v>
      </c>
      <c r="D873" t="s">
        <v>20</v>
      </c>
      <c r="E873" s="1">
        <v>43300</v>
      </c>
      <c r="F873" s="1">
        <v>43353</v>
      </c>
      <c r="G873" s="1">
        <v>43377</v>
      </c>
      <c r="H873" s="1">
        <v>43384</v>
      </c>
      <c r="I873" t="s">
        <v>18</v>
      </c>
      <c r="J873">
        <v>20</v>
      </c>
      <c r="K873">
        <v>8</v>
      </c>
      <c r="L873">
        <v>190</v>
      </c>
      <c r="M873">
        <v>29</v>
      </c>
      <c r="N873">
        <v>3</v>
      </c>
      <c r="O873">
        <v>0.05</v>
      </c>
      <c r="P873">
        <v>831</v>
      </c>
      <c r="Q873">
        <v>1051.9000000000001</v>
      </c>
      <c r="R873">
        <f>Table1[[#This Row],[OrderQuantity]]*Table1[[#This Row],[UnitPrice]]</f>
        <v>3155.7000000000003</v>
      </c>
      <c r="S873">
        <f>Table1[[#This Row],[OrderQuantity]]*Table1[[#This Row],[UnitCost]]</f>
        <v>2493</v>
      </c>
      <c r="T873">
        <f>Table1[[#This Row],[OrderQuantity]]*Table1[[#This Row],[UnitPrice]]*(1-Table1[[#This Row],[DiscountApplied]]) - (Table1[[#This Row],[OrderQuantity]]*Table1[[#This Row],[UnitCost]])</f>
        <v>504.91499999999996</v>
      </c>
      <c r="U873">
        <f>DATEDIF(Table1[[#This Row],[ShipDate]],Table1[[#This Row],[DeliveryDate]],"d")</f>
        <v>7</v>
      </c>
      <c r="V873" t="str">
        <f t="shared" si="27"/>
        <v>On Time</v>
      </c>
    </row>
    <row r="874" spans="2:22" x14ac:dyDescent="0.3">
      <c r="B874" t="str">
        <f t="shared" si="26"/>
        <v>SO-000973</v>
      </c>
      <c r="C874" t="s">
        <v>16</v>
      </c>
      <c r="D874" t="s">
        <v>23</v>
      </c>
      <c r="E874" s="1">
        <v>43200</v>
      </c>
      <c r="F874" s="1">
        <v>43353</v>
      </c>
      <c r="G874" s="1">
        <v>43367</v>
      </c>
      <c r="H874" s="1">
        <v>43368</v>
      </c>
      <c r="I874" t="s">
        <v>18</v>
      </c>
      <c r="J874">
        <v>8</v>
      </c>
      <c r="K874">
        <v>6</v>
      </c>
      <c r="L874">
        <v>294</v>
      </c>
      <c r="M874">
        <v>31</v>
      </c>
      <c r="N874">
        <v>1</v>
      </c>
      <c r="O874">
        <v>0.05</v>
      </c>
      <c r="P874">
        <v>609.70000000000005</v>
      </c>
      <c r="Q874">
        <v>1219.4000000000001</v>
      </c>
      <c r="R874">
        <f>Table1[[#This Row],[OrderQuantity]]*Table1[[#This Row],[UnitPrice]]</f>
        <v>1219.4000000000001</v>
      </c>
      <c r="S874">
        <f>Table1[[#This Row],[OrderQuantity]]*Table1[[#This Row],[UnitCost]]</f>
        <v>609.70000000000005</v>
      </c>
      <c r="T874">
        <f>Table1[[#This Row],[OrderQuantity]]*Table1[[#This Row],[UnitPrice]]*(1-Table1[[#This Row],[DiscountApplied]]) - (Table1[[#This Row],[OrderQuantity]]*Table1[[#This Row],[UnitCost]])</f>
        <v>548.73</v>
      </c>
      <c r="U874">
        <f>DATEDIF(Table1[[#This Row],[ShipDate]],Table1[[#This Row],[DeliveryDate]],"d")</f>
        <v>1</v>
      </c>
      <c r="V874" t="str">
        <f t="shared" si="27"/>
        <v>On Time</v>
      </c>
    </row>
    <row r="875" spans="2:22" x14ac:dyDescent="0.3">
      <c r="B875" t="str">
        <f t="shared" si="26"/>
        <v>SO-000974</v>
      </c>
      <c r="C875" t="s">
        <v>16</v>
      </c>
      <c r="D875" t="s">
        <v>25</v>
      </c>
      <c r="E875" s="1">
        <v>43200</v>
      </c>
      <c r="F875" s="1">
        <v>43353</v>
      </c>
      <c r="G875" s="1">
        <v>43364</v>
      </c>
      <c r="H875" s="1">
        <v>43374</v>
      </c>
      <c r="I875" t="s">
        <v>18</v>
      </c>
      <c r="J875">
        <v>7</v>
      </c>
      <c r="K875">
        <v>3</v>
      </c>
      <c r="L875">
        <v>361</v>
      </c>
      <c r="M875">
        <v>26</v>
      </c>
      <c r="N875">
        <v>5</v>
      </c>
      <c r="O875">
        <v>0.2</v>
      </c>
      <c r="P875">
        <v>509.07</v>
      </c>
      <c r="Q875">
        <v>877.7</v>
      </c>
      <c r="R875">
        <f>Table1[[#This Row],[OrderQuantity]]*Table1[[#This Row],[UnitPrice]]</f>
        <v>4388.5</v>
      </c>
      <c r="S875">
        <f>Table1[[#This Row],[OrderQuantity]]*Table1[[#This Row],[UnitCost]]</f>
        <v>2545.35</v>
      </c>
      <c r="T875">
        <f>Table1[[#This Row],[OrderQuantity]]*Table1[[#This Row],[UnitPrice]]*(1-Table1[[#This Row],[DiscountApplied]]) - (Table1[[#This Row],[OrderQuantity]]*Table1[[#This Row],[UnitCost]])</f>
        <v>965.45000000000027</v>
      </c>
      <c r="U875">
        <f>DATEDIF(Table1[[#This Row],[ShipDate]],Table1[[#This Row],[DeliveryDate]],"d")</f>
        <v>10</v>
      </c>
      <c r="V875" t="str">
        <f t="shared" si="27"/>
        <v>Late</v>
      </c>
    </row>
    <row r="876" spans="2:22" x14ac:dyDescent="0.3">
      <c r="B876" t="str">
        <f t="shared" si="26"/>
        <v>SO-000975</v>
      </c>
      <c r="C876" t="s">
        <v>16</v>
      </c>
      <c r="D876" t="s">
        <v>20</v>
      </c>
      <c r="E876" s="1">
        <v>43300</v>
      </c>
      <c r="F876" s="1">
        <v>43353</v>
      </c>
      <c r="G876" s="1">
        <v>43359</v>
      </c>
      <c r="H876" s="1">
        <v>43360</v>
      </c>
      <c r="I876" t="s">
        <v>18</v>
      </c>
      <c r="J876">
        <v>3</v>
      </c>
      <c r="K876">
        <v>28</v>
      </c>
      <c r="L876">
        <v>193</v>
      </c>
      <c r="M876">
        <v>7</v>
      </c>
      <c r="N876">
        <v>6</v>
      </c>
      <c r="O876">
        <v>0.1</v>
      </c>
      <c r="P876">
        <v>151.55000000000001</v>
      </c>
      <c r="Q876">
        <v>261.3</v>
      </c>
      <c r="R876">
        <f>Table1[[#This Row],[OrderQuantity]]*Table1[[#This Row],[UnitPrice]]</f>
        <v>1567.8000000000002</v>
      </c>
      <c r="S876">
        <f>Table1[[#This Row],[OrderQuantity]]*Table1[[#This Row],[UnitCost]]</f>
        <v>909.30000000000007</v>
      </c>
      <c r="T876">
        <f>Table1[[#This Row],[OrderQuantity]]*Table1[[#This Row],[UnitPrice]]*(1-Table1[[#This Row],[DiscountApplied]]) - (Table1[[#This Row],[OrderQuantity]]*Table1[[#This Row],[UnitCost]])</f>
        <v>501.72000000000014</v>
      </c>
      <c r="U876">
        <f>DATEDIF(Table1[[#This Row],[ShipDate]],Table1[[#This Row],[DeliveryDate]],"d")</f>
        <v>1</v>
      </c>
      <c r="V876" t="str">
        <f t="shared" si="27"/>
        <v>On Time</v>
      </c>
    </row>
    <row r="877" spans="2:22" x14ac:dyDescent="0.3">
      <c r="B877" t="str">
        <f t="shared" si="26"/>
        <v>SO-000976</v>
      </c>
      <c r="C877" t="s">
        <v>16</v>
      </c>
      <c r="D877" t="s">
        <v>24</v>
      </c>
      <c r="E877" s="1">
        <v>43200</v>
      </c>
      <c r="F877" s="1">
        <v>43354</v>
      </c>
      <c r="G877" s="1">
        <v>43358</v>
      </c>
      <c r="H877" s="1">
        <v>43362</v>
      </c>
      <c r="I877" t="s">
        <v>18</v>
      </c>
      <c r="J877">
        <v>11</v>
      </c>
      <c r="K877">
        <v>48</v>
      </c>
      <c r="L877">
        <v>25</v>
      </c>
      <c r="M877">
        <v>11</v>
      </c>
      <c r="N877">
        <v>7</v>
      </c>
      <c r="O877">
        <v>0.15</v>
      </c>
      <c r="P877">
        <v>3155.16</v>
      </c>
      <c r="Q877">
        <v>5172.3999999999996</v>
      </c>
      <c r="R877">
        <f>Table1[[#This Row],[OrderQuantity]]*Table1[[#This Row],[UnitPrice]]</f>
        <v>36206.799999999996</v>
      </c>
      <c r="S877">
        <f>Table1[[#This Row],[OrderQuantity]]*Table1[[#This Row],[UnitCost]]</f>
        <v>22086.12</v>
      </c>
      <c r="T877">
        <f>Table1[[#This Row],[OrderQuantity]]*Table1[[#This Row],[UnitPrice]]*(1-Table1[[#This Row],[DiscountApplied]]) - (Table1[[#This Row],[OrderQuantity]]*Table1[[#This Row],[UnitCost]])</f>
        <v>8689.6599999999962</v>
      </c>
      <c r="U877">
        <f>DATEDIF(Table1[[#This Row],[ShipDate]],Table1[[#This Row],[DeliveryDate]],"d")</f>
        <v>4</v>
      </c>
      <c r="V877" t="str">
        <f t="shared" si="27"/>
        <v>On Time</v>
      </c>
    </row>
    <row r="878" spans="2:22" x14ac:dyDescent="0.3">
      <c r="B878" t="str">
        <f t="shared" si="26"/>
        <v>SO-000977</v>
      </c>
      <c r="C878" t="s">
        <v>19</v>
      </c>
      <c r="D878" t="s">
        <v>17</v>
      </c>
      <c r="E878" s="1">
        <v>43300</v>
      </c>
      <c r="F878" s="1">
        <v>43354</v>
      </c>
      <c r="G878" s="1">
        <v>43382</v>
      </c>
      <c r="H878" s="1">
        <v>43392</v>
      </c>
      <c r="I878" t="s">
        <v>18</v>
      </c>
      <c r="J878">
        <v>12</v>
      </c>
      <c r="K878">
        <v>12</v>
      </c>
      <c r="L878">
        <v>230</v>
      </c>
      <c r="M878">
        <v>16</v>
      </c>
      <c r="N878">
        <v>1</v>
      </c>
      <c r="O878">
        <v>0.1</v>
      </c>
      <c r="P878">
        <v>1835</v>
      </c>
      <c r="Q878">
        <v>2237.8000000000002</v>
      </c>
      <c r="R878">
        <f>Table1[[#This Row],[OrderQuantity]]*Table1[[#This Row],[UnitPrice]]</f>
        <v>2237.8000000000002</v>
      </c>
      <c r="S878">
        <f>Table1[[#This Row],[OrderQuantity]]*Table1[[#This Row],[UnitCost]]</f>
        <v>1835</v>
      </c>
      <c r="T878">
        <f>Table1[[#This Row],[OrderQuantity]]*Table1[[#This Row],[UnitPrice]]*(1-Table1[[#This Row],[DiscountApplied]]) - (Table1[[#This Row],[OrderQuantity]]*Table1[[#This Row],[UnitCost]])</f>
        <v>179.02000000000021</v>
      </c>
      <c r="U878">
        <f>DATEDIF(Table1[[#This Row],[ShipDate]],Table1[[#This Row],[DeliveryDate]],"d")</f>
        <v>10</v>
      </c>
      <c r="V878" t="str">
        <f t="shared" si="27"/>
        <v>Late</v>
      </c>
    </row>
    <row r="879" spans="2:22" x14ac:dyDescent="0.3">
      <c r="B879" t="str">
        <f t="shared" si="26"/>
        <v>SO-000978</v>
      </c>
      <c r="C879" t="s">
        <v>16</v>
      </c>
      <c r="D879" t="s">
        <v>20</v>
      </c>
      <c r="E879" s="1">
        <v>43300</v>
      </c>
      <c r="F879" s="1">
        <v>43354</v>
      </c>
      <c r="G879" s="1">
        <v>43382</v>
      </c>
      <c r="H879" s="1">
        <v>43385</v>
      </c>
      <c r="I879" t="s">
        <v>18</v>
      </c>
      <c r="J879">
        <v>6</v>
      </c>
      <c r="K879">
        <v>18</v>
      </c>
      <c r="L879">
        <v>121</v>
      </c>
      <c r="M879">
        <v>7</v>
      </c>
      <c r="N879">
        <v>5</v>
      </c>
      <c r="O879">
        <v>0.05</v>
      </c>
      <c r="P879">
        <v>135.68</v>
      </c>
      <c r="Q879">
        <v>180.9</v>
      </c>
      <c r="R879">
        <f>Table1[[#This Row],[OrderQuantity]]*Table1[[#This Row],[UnitPrice]]</f>
        <v>904.5</v>
      </c>
      <c r="S879">
        <f>Table1[[#This Row],[OrderQuantity]]*Table1[[#This Row],[UnitCost]]</f>
        <v>678.40000000000009</v>
      </c>
      <c r="T879">
        <f>Table1[[#This Row],[OrderQuantity]]*Table1[[#This Row],[UnitPrice]]*(1-Table1[[#This Row],[DiscountApplied]]) - (Table1[[#This Row],[OrderQuantity]]*Table1[[#This Row],[UnitCost]])</f>
        <v>180.87499999999989</v>
      </c>
      <c r="U879">
        <f>DATEDIF(Table1[[#This Row],[ShipDate]],Table1[[#This Row],[DeliveryDate]],"d")</f>
        <v>3</v>
      </c>
      <c r="V879" t="str">
        <f t="shared" si="27"/>
        <v>On Time</v>
      </c>
    </row>
    <row r="880" spans="2:22" x14ac:dyDescent="0.3">
      <c r="B880" t="str">
        <f t="shared" si="26"/>
        <v>SO-000979</v>
      </c>
      <c r="C880" t="s">
        <v>16</v>
      </c>
      <c r="D880" t="s">
        <v>20</v>
      </c>
      <c r="E880" s="1">
        <v>43200</v>
      </c>
      <c r="F880" s="1">
        <v>43354</v>
      </c>
      <c r="G880" s="1">
        <v>43379</v>
      </c>
      <c r="H880" s="1">
        <v>43383</v>
      </c>
      <c r="I880" t="s">
        <v>18</v>
      </c>
      <c r="J880">
        <v>4</v>
      </c>
      <c r="K880">
        <v>45</v>
      </c>
      <c r="L880">
        <v>103</v>
      </c>
      <c r="M880">
        <v>37</v>
      </c>
      <c r="N880">
        <v>6</v>
      </c>
      <c r="O880">
        <v>0.08</v>
      </c>
      <c r="P880">
        <v>1594.6</v>
      </c>
      <c r="Q880">
        <v>1876</v>
      </c>
      <c r="R880">
        <f>Table1[[#This Row],[OrderQuantity]]*Table1[[#This Row],[UnitPrice]]</f>
        <v>11256</v>
      </c>
      <c r="S880">
        <f>Table1[[#This Row],[OrderQuantity]]*Table1[[#This Row],[UnitCost]]</f>
        <v>9567.5999999999985</v>
      </c>
      <c r="T880">
        <f>Table1[[#This Row],[OrderQuantity]]*Table1[[#This Row],[UnitPrice]]*(1-Table1[[#This Row],[DiscountApplied]]) - (Table1[[#This Row],[OrderQuantity]]*Table1[[#This Row],[UnitCost]])</f>
        <v>787.92000000000189</v>
      </c>
      <c r="U880">
        <f>DATEDIF(Table1[[#This Row],[ShipDate]],Table1[[#This Row],[DeliveryDate]],"d")</f>
        <v>4</v>
      </c>
      <c r="V880" t="str">
        <f t="shared" si="27"/>
        <v>On Time</v>
      </c>
    </row>
    <row r="881" spans="2:22" x14ac:dyDescent="0.3">
      <c r="B881" t="str">
        <f t="shared" si="26"/>
        <v>SO-000980</v>
      </c>
      <c r="C881" t="s">
        <v>21</v>
      </c>
      <c r="D881" t="s">
        <v>17</v>
      </c>
      <c r="E881" s="1">
        <v>43300</v>
      </c>
      <c r="F881" s="1">
        <v>43354</v>
      </c>
      <c r="G881" s="1">
        <v>43364</v>
      </c>
      <c r="H881" s="1">
        <v>43366</v>
      </c>
      <c r="I881" t="s">
        <v>18</v>
      </c>
      <c r="J881">
        <v>21</v>
      </c>
      <c r="K881">
        <v>25</v>
      </c>
      <c r="L881">
        <v>251</v>
      </c>
      <c r="M881">
        <v>20</v>
      </c>
      <c r="N881">
        <v>8</v>
      </c>
      <c r="O881">
        <v>0.2</v>
      </c>
      <c r="P881">
        <v>4303.54</v>
      </c>
      <c r="Q881">
        <v>5815.6</v>
      </c>
      <c r="R881">
        <f>Table1[[#This Row],[OrderQuantity]]*Table1[[#This Row],[UnitPrice]]</f>
        <v>46524.800000000003</v>
      </c>
      <c r="S881">
        <f>Table1[[#This Row],[OrderQuantity]]*Table1[[#This Row],[UnitCost]]</f>
        <v>34428.32</v>
      </c>
      <c r="T881">
        <f>Table1[[#This Row],[OrderQuantity]]*Table1[[#This Row],[UnitPrice]]*(1-Table1[[#This Row],[DiscountApplied]]) - (Table1[[#This Row],[OrderQuantity]]*Table1[[#This Row],[UnitCost]])</f>
        <v>2791.5200000000041</v>
      </c>
      <c r="U881">
        <f>DATEDIF(Table1[[#This Row],[ShipDate]],Table1[[#This Row],[DeliveryDate]],"d")</f>
        <v>2</v>
      </c>
      <c r="V881" t="str">
        <f t="shared" si="27"/>
        <v>On Time</v>
      </c>
    </row>
    <row r="882" spans="2:22" x14ac:dyDescent="0.3">
      <c r="B882" t="str">
        <f t="shared" si="26"/>
        <v>SO-000981</v>
      </c>
      <c r="C882" t="s">
        <v>16</v>
      </c>
      <c r="D882" t="s">
        <v>20</v>
      </c>
      <c r="E882" s="1">
        <v>43200</v>
      </c>
      <c r="F882" s="1">
        <v>43354</v>
      </c>
      <c r="G882" s="1">
        <v>43378</v>
      </c>
      <c r="H882" s="1">
        <v>43388</v>
      </c>
      <c r="I882" t="s">
        <v>18</v>
      </c>
      <c r="J882">
        <v>9</v>
      </c>
      <c r="K882">
        <v>12</v>
      </c>
      <c r="L882">
        <v>148</v>
      </c>
      <c r="M882">
        <v>33</v>
      </c>
      <c r="N882">
        <v>6</v>
      </c>
      <c r="O882">
        <v>0.1</v>
      </c>
      <c r="P882">
        <v>903.76</v>
      </c>
      <c r="Q882">
        <v>1922.9</v>
      </c>
      <c r="R882">
        <f>Table1[[#This Row],[OrderQuantity]]*Table1[[#This Row],[UnitPrice]]</f>
        <v>11537.400000000001</v>
      </c>
      <c r="S882">
        <f>Table1[[#This Row],[OrderQuantity]]*Table1[[#This Row],[UnitCost]]</f>
        <v>5422.5599999999995</v>
      </c>
      <c r="T882">
        <f>Table1[[#This Row],[OrderQuantity]]*Table1[[#This Row],[UnitPrice]]*(1-Table1[[#This Row],[DiscountApplied]]) - (Table1[[#This Row],[OrderQuantity]]*Table1[[#This Row],[UnitCost]])</f>
        <v>4961.1000000000022</v>
      </c>
      <c r="U882">
        <f>DATEDIF(Table1[[#This Row],[ShipDate]],Table1[[#This Row],[DeliveryDate]],"d")</f>
        <v>10</v>
      </c>
      <c r="V882" t="str">
        <f t="shared" si="27"/>
        <v>Late</v>
      </c>
    </row>
    <row r="883" spans="2:22" x14ac:dyDescent="0.3">
      <c r="B883" t="str">
        <f t="shared" si="26"/>
        <v>SO-000982</v>
      </c>
      <c r="C883" t="s">
        <v>16</v>
      </c>
      <c r="D883" t="s">
        <v>20</v>
      </c>
      <c r="E883" s="1">
        <v>43200</v>
      </c>
      <c r="F883" s="1">
        <v>43354</v>
      </c>
      <c r="G883" s="1">
        <v>43362</v>
      </c>
      <c r="H883" s="1">
        <v>43370</v>
      </c>
      <c r="I883" t="s">
        <v>18</v>
      </c>
      <c r="J883">
        <v>1</v>
      </c>
      <c r="K883">
        <v>43</v>
      </c>
      <c r="L883">
        <v>142</v>
      </c>
      <c r="M883">
        <v>27</v>
      </c>
      <c r="N883">
        <v>5</v>
      </c>
      <c r="O883">
        <v>0.05</v>
      </c>
      <c r="P883">
        <v>441.8</v>
      </c>
      <c r="Q883">
        <v>1051.9000000000001</v>
      </c>
      <c r="R883">
        <f>Table1[[#This Row],[OrderQuantity]]*Table1[[#This Row],[UnitPrice]]</f>
        <v>5259.5</v>
      </c>
      <c r="S883">
        <f>Table1[[#This Row],[OrderQuantity]]*Table1[[#This Row],[UnitCost]]</f>
        <v>2209</v>
      </c>
      <c r="T883">
        <f>Table1[[#This Row],[OrderQuantity]]*Table1[[#This Row],[UnitPrice]]*(1-Table1[[#This Row],[DiscountApplied]]) - (Table1[[#This Row],[OrderQuantity]]*Table1[[#This Row],[UnitCost]])</f>
        <v>2787.5249999999996</v>
      </c>
      <c r="U883">
        <f>DATEDIF(Table1[[#This Row],[ShipDate]],Table1[[#This Row],[DeliveryDate]],"d")</f>
        <v>8</v>
      </c>
      <c r="V883" t="str">
        <f t="shared" si="27"/>
        <v>Late</v>
      </c>
    </row>
    <row r="884" spans="2:22" x14ac:dyDescent="0.3">
      <c r="B884" t="str">
        <f t="shared" si="26"/>
        <v>SO-000983</v>
      </c>
      <c r="C884" t="s">
        <v>19</v>
      </c>
      <c r="D884" t="s">
        <v>26</v>
      </c>
      <c r="E884" s="1">
        <v>43300</v>
      </c>
      <c r="F884" s="1">
        <v>43354</v>
      </c>
      <c r="G884" s="1">
        <v>43359</v>
      </c>
      <c r="H884" s="1">
        <v>43367</v>
      </c>
      <c r="I884" t="s">
        <v>18</v>
      </c>
      <c r="J884">
        <v>17</v>
      </c>
      <c r="K884">
        <v>4</v>
      </c>
      <c r="L884">
        <v>76</v>
      </c>
      <c r="M884">
        <v>12</v>
      </c>
      <c r="N884">
        <v>7</v>
      </c>
      <c r="O884">
        <v>0.2</v>
      </c>
      <c r="P884">
        <v>3597.9</v>
      </c>
      <c r="Q884">
        <v>5996.5</v>
      </c>
      <c r="R884">
        <f>Table1[[#This Row],[OrderQuantity]]*Table1[[#This Row],[UnitPrice]]</f>
        <v>41975.5</v>
      </c>
      <c r="S884">
        <f>Table1[[#This Row],[OrderQuantity]]*Table1[[#This Row],[UnitCost]]</f>
        <v>25185.3</v>
      </c>
      <c r="T884">
        <f>Table1[[#This Row],[OrderQuantity]]*Table1[[#This Row],[UnitPrice]]*(1-Table1[[#This Row],[DiscountApplied]]) - (Table1[[#This Row],[OrderQuantity]]*Table1[[#This Row],[UnitCost]])</f>
        <v>8395.1000000000022</v>
      </c>
      <c r="U884">
        <f>DATEDIF(Table1[[#This Row],[ShipDate]],Table1[[#This Row],[DeliveryDate]],"d")</f>
        <v>8</v>
      </c>
      <c r="V884" t="str">
        <f t="shared" si="27"/>
        <v>Late</v>
      </c>
    </row>
    <row r="885" spans="2:22" x14ac:dyDescent="0.3">
      <c r="B885" t="str">
        <f t="shared" si="26"/>
        <v>SO-000984</v>
      </c>
      <c r="C885" t="s">
        <v>22</v>
      </c>
      <c r="D885" t="s">
        <v>23</v>
      </c>
      <c r="E885" s="1">
        <v>43200</v>
      </c>
      <c r="F885" s="1">
        <v>43354</v>
      </c>
      <c r="G885" s="1">
        <v>43363</v>
      </c>
      <c r="H885" s="1">
        <v>43368</v>
      </c>
      <c r="I885" t="s">
        <v>18</v>
      </c>
      <c r="J885">
        <v>28</v>
      </c>
      <c r="K885">
        <v>7</v>
      </c>
      <c r="L885">
        <v>322</v>
      </c>
      <c r="M885">
        <v>42</v>
      </c>
      <c r="N885">
        <v>8</v>
      </c>
      <c r="O885">
        <v>0.2</v>
      </c>
      <c r="P885">
        <v>926.28</v>
      </c>
      <c r="Q885">
        <v>1172.5</v>
      </c>
      <c r="R885">
        <f>Table1[[#This Row],[OrderQuantity]]*Table1[[#This Row],[UnitPrice]]</f>
        <v>9380</v>
      </c>
      <c r="S885">
        <f>Table1[[#This Row],[OrderQuantity]]*Table1[[#This Row],[UnitCost]]</f>
        <v>7410.24</v>
      </c>
      <c r="T885">
        <f>Table1[[#This Row],[OrderQuantity]]*Table1[[#This Row],[UnitPrice]]*(1-Table1[[#This Row],[DiscountApplied]]) - (Table1[[#This Row],[OrderQuantity]]*Table1[[#This Row],[UnitCost]])</f>
        <v>93.760000000000218</v>
      </c>
      <c r="U885">
        <f>DATEDIF(Table1[[#This Row],[ShipDate]],Table1[[#This Row],[DeliveryDate]],"d")</f>
        <v>5</v>
      </c>
      <c r="V885" t="str">
        <f t="shared" si="27"/>
        <v>On Time</v>
      </c>
    </row>
    <row r="886" spans="2:22" x14ac:dyDescent="0.3">
      <c r="B886" t="str">
        <f t="shared" si="26"/>
        <v>SO-000985</v>
      </c>
      <c r="C886" t="s">
        <v>22</v>
      </c>
      <c r="D886" t="s">
        <v>24</v>
      </c>
      <c r="E886" s="1">
        <v>43200</v>
      </c>
      <c r="F886" s="1">
        <v>43354</v>
      </c>
      <c r="G886" s="1">
        <v>43365</v>
      </c>
      <c r="H886" s="1">
        <v>43368</v>
      </c>
      <c r="I886" t="s">
        <v>18</v>
      </c>
      <c r="J886">
        <v>28</v>
      </c>
      <c r="K886">
        <v>49</v>
      </c>
      <c r="L886">
        <v>56</v>
      </c>
      <c r="M886">
        <v>42</v>
      </c>
      <c r="N886">
        <v>8</v>
      </c>
      <c r="O886">
        <v>0.05</v>
      </c>
      <c r="P886">
        <v>153.69999999999999</v>
      </c>
      <c r="Q886">
        <v>207.7</v>
      </c>
      <c r="R886">
        <f>Table1[[#This Row],[OrderQuantity]]*Table1[[#This Row],[UnitPrice]]</f>
        <v>1661.6</v>
      </c>
      <c r="S886">
        <f>Table1[[#This Row],[OrderQuantity]]*Table1[[#This Row],[UnitCost]]</f>
        <v>1229.5999999999999</v>
      </c>
      <c r="T886">
        <f>Table1[[#This Row],[OrderQuantity]]*Table1[[#This Row],[UnitPrice]]*(1-Table1[[#This Row],[DiscountApplied]]) - (Table1[[#This Row],[OrderQuantity]]*Table1[[#This Row],[UnitCost]])</f>
        <v>348.91999999999985</v>
      </c>
      <c r="U886">
        <f>DATEDIF(Table1[[#This Row],[ShipDate]],Table1[[#This Row],[DeliveryDate]],"d")</f>
        <v>3</v>
      </c>
      <c r="V886" t="str">
        <f t="shared" si="27"/>
        <v>On Time</v>
      </c>
    </row>
    <row r="887" spans="2:22" x14ac:dyDescent="0.3">
      <c r="B887" t="str">
        <f t="shared" si="26"/>
        <v>SO-000986</v>
      </c>
      <c r="C887" t="s">
        <v>16</v>
      </c>
      <c r="D887" t="s">
        <v>20</v>
      </c>
      <c r="E887" s="1">
        <v>43300</v>
      </c>
      <c r="F887" s="1">
        <v>43354</v>
      </c>
      <c r="G887" s="1">
        <v>43375</v>
      </c>
      <c r="H887" s="1">
        <v>43379</v>
      </c>
      <c r="I887" t="s">
        <v>18</v>
      </c>
      <c r="J887">
        <v>3</v>
      </c>
      <c r="K887">
        <v>42</v>
      </c>
      <c r="L887">
        <v>148</v>
      </c>
      <c r="M887">
        <v>18</v>
      </c>
      <c r="N887">
        <v>6</v>
      </c>
      <c r="O887">
        <v>0.1</v>
      </c>
      <c r="P887">
        <v>868.32</v>
      </c>
      <c r="Q887">
        <v>1085.4000000000001</v>
      </c>
      <c r="R887">
        <f>Table1[[#This Row],[OrderQuantity]]*Table1[[#This Row],[UnitPrice]]</f>
        <v>6512.4000000000005</v>
      </c>
      <c r="S887">
        <f>Table1[[#This Row],[OrderQuantity]]*Table1[[#This Row],[UnitCost]]</f>
        <v>5209.92</v>
      </c>
      <c r="T887">
        <f>Table1[[#This Row],[OrderQuantity]]*Table1[[#This Row],[UnitPrice]]*(1-Table1[[#This Row],[DiscountApplied]]) - (Table1[[#This Row],[OrderQuantity]]*Table1[[#This Row],[UnitCost]])</f>
        <v>651.24000000000069</v>
      </c>
      <c r="U887">
        <f>DATEDIF(Table1[[#This Row],[ShipDate]],Table1[[#This Row],[DeliveryDate]],"d")</f>
        <v>4</v>
      </c>
      <c r="V887" t="str">
        <f t="shared" si="27"/>
        <v>On Time</v>
      </c>
    </row>
    <row r="888" spans="2:22" x14ac:dyDescent="0.3">
      <c r="B888" t="str">
        <f t="shared" si="26"/>
        <v>SO-000987</v>
      </c>
      <c r="C888" t="s">
        <v>19</v>
      </c>
      <c r="D888" t="s">
        <v>17</v>
      </c>
      <c r="E888" s="1">
        <v>43200</v>
      </c>
      <c r="F888" s="1">
        <v>43354</v>
      </c>
      <c r="G888" s="1">
        <v>43381</v>
      </c>
      <c r="H888" s="1">
        <v>43388</v>
      </c>
      <c r="I888" t="s">
        <v>18</v>
      </c>
      <c r="J888">
        <v>16</v>
      </c>
      <c r="K888">
        <v>42</v>
      </c>
      <c r="L888">
        <v>224</v>
      </c>
      <c r="M888">
        <v>41</v>
      </c>
      <c r="N888">
        <v>7</v>
      </c>
      <c r="O888">
        <v>0.2</v>
      </c>
      <c r="P888">
        <v>627.12</v>
      </c>
      <c r="Q888">
        <v>964.8</v>
      </c>
      <c r="R888">
        <f>Table1[[#This Row],[OrderQuantity]]*Table1[[#This Row],[UnitPrice]]</f>
        <v>6753.5999999999995</v>
      </c>
      <c r="S888">
        <f>Table1[[#This Row],[OrderQuantity]]*Table1[[#This Row],[UnitCost]]</f>
        <v>4389.84</v>
      </c>
      <c r="T888">
        <f>Table1[[#This Row],[OrderQuantity]]*Table1[[#This Row],[UnitPrice]]*(1-Table1[[#This Row],[DiscountApplied]]) - (Table1[[#This Row],[OrderQuantity]]*Table1[[#This Row],[UnitCost]])</f>
        <v>1013.04</v>
      </c>
      <c r="U888">
        <f>DATEDIF(Table1[[#This Row],[ShipDate]],Table1[[#This Row],[DeliveryDate]],"d")</f>
        <v>7</v>
      </c>
      <c r="V888" t="str">
        <f t="shared" si="27"/>
        <v>On Time</v>
      </c>
    </row>
    <row r="889" spans="2:22" x14ac:dyDescent="0.3">
      <c r="B889" t="str">
        <f t="shared" si="26"/>
        <v>SO-000988</v>
      </c>
      <c r="C889" t="s">
        <v>22</v>
      </c>
      <c r="D889" t="s">
        <v>20</v>
      </c>
      <c r="E889" s="1">
        <v>43300</v>
      </c>
      <c r="F889" s="1">
        <v>43354</v>
      </c>
      <c r="G889" s="1">
        <v>43373</v>
      </c>
      <c r="H889" s="1">
        <v>43377</v>
      </c>
      <c r="I889" t="s">
        <v>18</v>
      </c>
      <c r="J889">
        <v>27</v>
      </c>
      <c r="K889">
        <v>50</v>
      </c>
      <c r="L889">
        <v>202</v>
      </c>
      <c r="M889">
        <v>12</v>
      </c>
      <c r="N889">
        <v>2</v>
      </c>
      <c r="O889">
        <v>0.05</v>
      </c>
      <c r="P889">
        <v>3142.57</v>
      </c>
      <c r="Q889">
        <v>3832.4</v>
      </c>
      <c r="R889">
        <f>Table1[[#This Row],[OrderQuantity]]*Table1[[#This Row],[UnitPrice]]</f>
        <v>7664.8</v>
      </c>
      <c r="S889">
        <f>Table1[[#This Row],[OrderQuantity]]*Table1[[#This Row],[UnitCost]]</f>
        <v>6285.14</v>
      </c>
      <c r="T889">
        <f>Table1[[#This Row],[OrderQuantity]]*Table1[[#This Row],[UnitPrice]]*(1-Table1[[#This Row],[DiscountApplied]]) - (Table1[[#This Row],[OrderQuantity]]*Table1[[#This Row],[UnitCost]])</f>
        <v>996.41999999999916</v>
      </c>
      <c r="U889">
        <f>DATEDIF(Table1[[#This Row],[ShipDate]],Table1[[#This Row],[DeliveryDate]],"d")</f>
        <v>4</v>
      </c>
      <c r="V889" t="str">
        <f t="shared" si="27"/>
        <v>On Time</v>
      </c>
    </row>
    <row r="890" spans="2:22" x14ac:dyDescent="0.3">
      <c r="B890" t="str">
        <f t="shared" si="26"/>
        <v>SO-000989</v>
      </c>
      <c r="C890" t="s">
        <v>21</v>
      </c>
      <c r="D890" t="s">
        <v>23</v>
      </c>
      <c r="E890" s="1">
        <v>43200</v>
      </c>
      <c r="F890" s="1">
        <v>43355</v>
      </c>
      <c r="G890" s="1">
        <v>43364</v>
      </c>
      <c r="H890" s="1">
        <v>43370</v>
      </c>
      <c r="I890" t="s">
        <v>18</v>
      </c>
      <c r="J890">
        <v>23</v>
      </c>
      <c r="K890">
        <v>12</v>
      </c>
      <c r="L890">
        <v>268</v>
      </c>
      <c r="M890">
        <v>19</v>
      </c>
      <c r="N890">
        <v>2</v>
      </c>
      <c r="O890">
        <v>0.3</v>
      </c>
      <c r="P890">
        <v>754.15</v>
      </c>
      <c r="Q890">
        <v>1125.5999999999999</v>
      </c>
      <c r="R890">
        <f>Table1[[#This Row],[OrderQuantity]]*Table1[[#This Row],[UnitPrice]]</f>
        <v>2251.1999999999998</v>
      </c>
      <c r="S890">
        <f>Table1[[#This Row],[OrderQuantity]]*Table1[[#This Row],[UnitCost]]</f>
        <v>1508.3</v>
      </c>
      <c r="T890">
        <f>Table1[[#This Row],[OrderQuantity]]*Table1[[#This Row],[UnitPrice]]*(1-Table1[[#This Row],[DiscountApplied]]) - (Table1[[#This Row],[OrderQuantity]]*Table1[[#This Row],[UnitCost]])</f>
        <v>67.539999999999736</v>
      </c>
      <c r="U890">
        <f>DATEDIF(Table1[[#This Row],[ShipDate]],Table1[[#This Row],[DeliveryDate]],"d")</f>
        <v>6</v>
      </c>
      <c r="V890" t="str">
        <f t="shared" si="27"/>
        <v>On Time</v>
      </c>
    </row>
    <row r="891" spans="2:22" x14ac:dyDescent="0.3">
      <c r="B891" t="str">
        <f t="shared" si="26"/>
        <v>SO-000990</v>
      </c>
      <c r="C891" t="s">
        <v>21</v>
      </c>
      <c r="D891" t="s">
        <v>24</v>
      </c>
      <c r="E891" s="1">
        <v>43200</v>
      </c>
      <c r="F891" s="1">
        <v>43355</v>
      </c>
      <c r="G891" s="1">
        <v>43377</v>
      </c>
      <c r="H891" s="1">
        <v>43381</v>
      </c>
      <c r="I891" t="s">
        <v>18</v>
      </c>
      <c r="J891">
        <v>21</v>
      </c>
      <c r="K891">
        <v>34</v>
      </c>
      <c r="L891">
        <v>46</v>
      </c>
      <c r="M891">
        <v>13</v>
      </c>
      <c r="N891">
        <v>2</v>
      </c>
      <c r="O891">
        <v>0.05</v>
      </c>
      <c r="P891">
        <v>649.83000000000004</v>
      </c>
      <c r="Q891">
        <v>1065.3</v>
      </c>
      <c r="R891">
        <f>Table1[[#This Row],[OrderQuantity]]*Table1[[#This Row],[UnitPrice]]</f>
        <v>2130.6</v>
      </c>
      <c r="S891">
        <f>Table1[[#This Row],[OrderQuantity]]*Table1[[#This Row],[UnitCost]]</f>
        <v>1299.6600000000001</v>
      </c>
      <c r="T891">
        <f>Table1[[#This Row],[OrderQuantity]]*Table1[[#This Row],[UnitPrice]]*(1-Table1[[#This Row],[DiscountApplied]]) - (Table1[[#This Row],[OrderQuantity]]*Table1[[#This Row],[UnitCost]])</f>
        <v>724.40999999999963</v>
      </c>
      <c r="U891">
        <f>DATEDIF(Table1[[#This Row],[ShipDate]],Table1[[#This Row],[DeliveryDate]],"d")</f>
        <v>4</v>
      </c>
      <c r="V891" t="str">
        <f t="shared" si="27"/>
        <v>On Time</v>
      </c>
    </row>
    <row r="892" spans="2:22" x14ac:dyDescent="0.3">
      <c r="B892" t="str">
        <f t="shared" si="26"/>
        <v>SO-000991</v>
      </c>
      <c r="C892" t="s">
        <v>16</v>
      </c>
      <c r="D892" t="s">
        <v>20</v>
      </c>
      <c r="E892" s="1">
        <v>43200</v>
      </c>
      <c r="F892" s="1">
        <v>43355</v>
      </c>
      <c r="G892" s="1">
        <v>43357</v>
      </c>
      <c r="H892" s="1">
        <v>43367</v>
      </c>
      <c r="I892" t="s">
        <v>18</v>
      </c>
      <c r="J892">
        <v>9</v>
      </c>
      <c r="K892">
        <v>32</v>
      </c>
      <c r="L892">
        <v>120</v>
      </c>
      <c r="M892">
        <v>11</v>
      </c>
      <c r="N892">
        <v>7</v>
      </c>
      <c r="O892">
        <v>0.3</v>
      </c>
      <c r="P892">
        <v>4214.3</v>
      </c>
      <c r="Q892">
        <v>6197.5</v>
      </c>
      <c r="R892">
        <f>Table1[[#This Row],[OrderQuantity]]*Table1[[#This Row],[UnitPrice]]</f>
        <v>43382.5</v>
      </c>
      <c r="S892">
        <f>Table1[[#This Row],[OrderQuantity]]*Table1[[#This Row],[UnitCost]]</f>
        <v>29500.100000000002</v>
      </c>
      <c r="T892">
        <f>Table1[[#This Row],[OrderQuantity]]*Table1[[#This Row],[UnitPrice]]*(1-Table1[[#This Row],[DiscountApplied]]) - (Table1[[#This Row],[OrderQuantity]]*Table1[[#This Row],[UnitCost]])</f>
        <v>867.64999999999418</v>
      </c>
      <c r="U892">
        <f>DATEDIF(Table1[[#This Row],[ShipDate]],Table1[[#This Row],[DeliveryDate]],"d")</f>
        <v>10</v>
      </c>
      <c r="V892" t="str">
        <f t="shared" si="27"/>
        <v>Late</v>
      </c>
    </row>
    <row r="893" spans="2:22" x14ac:dyDescent="0.3">
      <c r="B893" t="str">
        <f t="shared" si="26"/>
        <v>SO-000992</v>
      </c>
      <c r="C893" t="s">
        <v>21</v>
      </c>
      <c r="D893" t="s">
        <v>24</v>
      </c>
      <c r="E893" s="1">
        <v>43200</v>
      </c>
      <c r="F893" s="1">
        <v>43355</v>
      </c>
      <c r="G893" s="1">
        <v>43367</v>
      </c>
      <c r="H893" s="1">
        <v>43370</v>
      </c>
      <c r="I893" t="s">
        <v>18</v>
      </c>
      <c r="J893">
        <v>22</v>
      </c>
      <c r="K893">
        <v>49</v>
      </c>
      <c r="L893">
        <v>3</v>
      </c>
      <c r="M893">
        <v>13</v>
      </c>
      <c r="N893">
        <v>6</v>
      </c>
      <c r="O893">
        <v>0.05</v>
      </c>
      <c r="P893">
        <v>2778.09</v>
      </c>
      <c r="Q893">
        <v>3912.8</v>
      </c>
      <c r="R893">
        <f>Table1[[#This Row],[OrderQuantity]]*Table1[[#This Row],[UnitPrice]]</f>
        <v>23476.800000000003</v>
      </c>
      <c r="S893">
        <f>Table1[[#This Row],[OrderQuantity]]*Table1[[#This Row],[UnitCost]]</f>
        <v>16668.54</v>
      </c>
      <c r="T893">
        <f>Table1[[#This Row],[OrderQuantity]]*Table1[[#This Row],[UnitPrice]]*(1-Table1[[#This Row],[DiscountApplied]]) - (Table1[[#This Row],[OrderQuantity]]*Table1[[#This Row],[UnitCost]])</f>
        <v>5634.4200000000019</v>
      </c>
      <c r="U893">
        <f>DATEDIF(Table1[[#This Row],[ShipDate]],Table1[[#This Row],[DeliveryDate]],"d")</f>
        <v>3</v>
      </c>
      <c r="V893" t="str">
        <f t="shared" si="27"/>
        <v>On Time</v>
      </c>
    </row>
    <row r="894" spans="2:22" x14ac:dyDescent="0.3">
      <c r="B894" t="str">
        <f t="shared" si="26"/>
        <v>SO-000993</v>
      </c>
      <c r="C894" t="s">
        <v>16</v>
      </c>
      <c r="D894" t="s">
        <v>23</v>
      </c>
      <c r="E894" s="1">
        <v>43200</v>
      </c>
      <c r="F894" s="1">
        <v>43355</v>
      </c>
      <c r="G894" s="1">
        <v>43379</v>
      </c>
      <c r="H894" s="1">
        <v>43388</v>
      </c>
      <c r="I894" t="s">
        <v>18</v>
      </c>
      <c r="J894">
        <v>4</v>
      </c>
      <c r="K894">
        <v>22</v>
      </c>
      <c r="L894">
        <v>288</v>
      </c>
      <c r="M894">
        <v>14</v>
      </c>
      <c r="N894">
        <v>1</v>
      </c>
      <c r="O894">
        <v>0.1</v>
      </c>
      <c r="P894">
        <v>185.93</v>
      </c>
      <c r="Q894">
        <v>247.9</v>
      </c>
      <c r="R894">
        <f>Table1[[#This Row],[OrderQuantity]]*Table1[[#This Row],[UnitPrice]]</f>
        <v>247.9</v>
      </c>
      <c r="S894">
        <f>Table1[[#This Row],[OrderQuantity]]*Table1[[#This Row],[UnitCost]]</f>
        <v>185.93</v>
      </c>
      <c r="T894">
        <f>Table1[[#This Row],[OrderQuantity]]*Table1[[#This Row],[UnitPrice]]*(1-Table1[[#This Row],[DiscountApplied]]) - (Table1[[#This Row],[OrderQuantity]]*Table1[[#This Row],[UnitCost]])</f>
        <v>37.180000000000007</v>
      </c>
      <c r="U894">
        <f>DATEDIF(Table1[[#This Row],[ShipDate]],Table1[[#This Row],[DeliveryDate]],"d")</f>
        <v>9</v>
      </c>
      <c r="V894" t="str">
        <f t="shared" si="27"/>
        <v>Late</v>
      </c>
    </row>
    <row r="895" spans="2:22" x14ac:dyDescent="0.3">
      <c r="B895" t="str">
        <f t="shared" si="26"/>
        <v>SO-000994</v>
      </c>
      <c r="C895" t="s">
        <v>19</v>
      </c>
      <c r="D895" t="s">
        <v>25</v>
      </c>
      <c r="E895" s="1">
        <v>43300</v>
      </c>
      <c r="F895" s="1">
        <v>43355</v>
      </c>
      <c r="G895" s="1">
        <v>43376</v>
      </c>
      <c r="H895" s="1">
        <v>43380</v>
      </c>
      <c r="I895" t="s">
        <v>18</v>
      </c>
      <c r="J895">
        <v>19</v>
      </c>
      <c r="K895">
        <v>3</v>
      </c>
      <c r="L895">
        <v>339</v>
      </c>
      <c r="M895">
        <v>3</v>
      </c>
      <c r="N895">
        <v>3</v>
      </c>
      <c r="O895">
        <v>0.08</v>
      </c>
      <c r="P895">
        <v>789.26</v>
      </c>
      <c r="Q895">
        <v>1038.5</v>
      </c>
      <c r="R895">
        <f>Table1[[#This Row],[OrderQuantity]]*Table1[[#This Row],[UnitPrice]]</f>
        <v>3115.5</v>
      </c>
      <c r="S895">
        <f>Table1[[#This Row],[OrderQuantity]]*Table1[[#This Row],[UnitCost]]</f>
        <v>2367.7799999999997</v>
      </c>
      <c r="T895">
        <f>Table1[[#This Row],[OrderQuantity]]*Table1[[#This Row],[UnitPrice]]*(1-Table1[[#This Row],[DiscountApplied]]) - (Table1[[#This Row],[OrderQuantity]]*Table1[[#This Row],[UnitCost]])</f>
        <v>498.48000000000047</v>
      </c>
      <c r="U895">
        <f>DATEDIF(Table1[[#This Row],[ShipDate]],Table1[[#This Row],[DeliveryDate]],"d")</f>
        <v>4</v>
      </c>
      <c r="V895" t="str">
        <f t="shared" si="27"/>
        <v>On Time</v>
      </c>
    </row>
    <row r="896" spans="2:22" x14ac:dyDescent="0.3">
      <c r="B896" t="str">
        <f t="shared" si="26"/>
        <v>SO-000995</v>
      </c>
      <c r="C896" t="s">
        <v>16</v>
      </c>
      <c r="D896" t="s">
        <v>20</v>
      </c>
      <c r="E896" s="1">
        <v>43300</v>
      </c>
      <c r="F896" s="1">
        <v>43355</v>
      </c>
      <c r="G896" s="1">
        <v>43360</v>
      </c>
      <c r="H896" s="1">
        <v>43365</v>
      </c>
      <c r="I896" t="s">
        <v>18</v>
      </c>
      <c r="J896">
        <v>2</v>
      </c>
      <c r="K896">
        <v>44</v>
      </c>
      <c r="L896">
        <v>110</v>
      </c>
      <c r="M896">
        <v>36</v>
      </c>
      <c r="N896">
        <v>8</v>
      </c>
      <c r="O896">
        <v>0.1</v>
      </c>
      <c r="P896">
        <v>604.34</v>
      </c>
      <c r="Q896">
        <v>1098.8</v>
      </c>
      <c r="R896">
        <f>Table1[[#This Row],[OrderQuantity]]*Table1[[#This Row],[UnitPrice]]</f>
        <v>8790.4</v>
      </c>
      <c r="S896">
        <f>Table1[[#This Row],[OrderQuantity]]*Table1[[#This Row],[UnitCost]]</f>
        <v>4834.72</v>
      </c>
      <c r="T896">
        <f>Table1[[#This Row],[OrderQuantity]]*Table1[[#This Row],[UnitPrice]]*(1-Table1[[#This Row],[DiscountApplied]]) - (Table1[[#This Row],[OrderQuantity]]*Table1[[#This Row],[UnitCost]])</f>
        <v>3076.6399999999994</v>
      </c>
      <c r="U896">
        <f>DATEDIF(Table1[[#This Row],[ShipDate]],Table1[[#This Row],[DeliveryDate]],"d")</f>
        <v>5</v>
      </c>
      <c r="V896" t="str">
        <f t="shared" si="27"/>
        <v>On Time</v>
      </c>
    </row>
    <row r="897" spans="2:22" x14ac:dyDescent="0.3">
      <c r="B897" t="str">
        <f t="shared" si="26"/>
        <v>SO-000996</v>
      </c>
      <c r="C897" t="s">
        <v>16</v>
      </c>
      <c r="D897" t="s">
        <v>26</v>
      </c>
      <c r="E897" s="1">
        <v>43300</v>
      </c>
      <c r="F897" s="1">
        <v>43355</v>
      </c>
      <c r="G897" s="1">
        <v>43357</v>
      </c>
      <c r="H897" s="1">
        <v>43367</v>
      </c>
      <c r="I897" t="s">
        <v>18</v>
      </c>
      <c r="J897">
        <v>3</v>
      </c>
      <c r="K897">
        <v>9</v>
      </c>
      <c r="L897">
        <v>83</v>
      </c>
      <c r="M897">
        <v>12</v>
      </c>
      <c r="N897">
        <v>1</v>
      </c>
      <c r="O897">
        <v>0.08</v>
      </c>
      <c r="P897">
        <v>814.72</v>
      </c>
      <c r="Q897">
        <v>1273</v>
      </c>
      <c r="R897">
        <f>Table1[[#This Row],[OrderQuantity]]*Table1[[#This Row],[UnitPrice]]</f>
        <v>1273</v>
      </c>
      <c r="S897">
        <f>Table1[[#This Row],[OrderQuantity]]*Table1[[#This Row],[UnitCost]]</f>
        <v>814.72</v>
      </c>
      <c r="T897">
        <f>Table1[[#This Row],[OrderQuantity]]*Table1[[#This Row],[UnitPrice]]*(1-Table1[[#This Row],[DiscountApplied]]) - (Table1[[#This Row],[OrderQuantity]]*Table1[[#This Row],[UnitCost]])</f>
        <v>356.44000000000005</v>
      </c>
      <c r="U897">
        <f>DATEDIF(Table1[[#This Row],[ShipDate]],Table1[[#This Row],[DeliveryDate]],"d")</f>
        <v>10</v>
      </c>
      <c r="V897" t="str">
        <f t="shared" si="27"/>
        <v>Late</v>
      </c>
    </row>
    <row r="898" spans="2:22" x14ac:dyDescent="0.3">
      <c r="B898" t="str">
        <f t="shared" ref="B898:B961" si="28">"SO-" &amp; TEXT(ROW(B898)+99,"000000")</f>
        <v>SO-000997</v>
      </c>
      <c r="C898" t="s">
        <v>21</v>
      </c>
      <c r="D898" t="s">
        <v>25</v>
      </c>
      <c r="E898" s="1">
        <v>43200</v>
      </c>
      <c r="F898" s="1">
        <v>43355</v>
      </c>
      <c r="G898" s="1">
        <v>43357</v>
      </c>
      <c r="H898" s="1">
        <v>43361</v>
      </c>
      <c r="I898" t="s">
        <v>18</v>
      </c>
      <c r="J898">
        <v>24</v>
      </c>
      <c r="K898">
        <v>13</v>
      </c>
      <c r="L898">
        <v>350</v>
      </c>
      <c r="M898">
        <v>44</v>
      </c>
      <c r="N898">
        <v>5</v>
      </c>
      <c r="O898">
        <v>0.15</v>
      </c>
      <c r="P898">
        <v>160.80000000000001</v>
      </c>
      <c r="Q898">
        <v>268</v>
      </c>
      <c r="R898">
        <f>Table1[[#This Row],[OrderQuantity]]*Table1[[#This Row],[UnitPrice]]</f>
        <v>1340</v>
      </c>
      <c r="S898">
        <f>Table1[[#This Row],[OrderQuantity]]*Table1[[#This Row],[UnitCost]]</f>
        <v>804</v>
      </c>
      <c r="T898">
        <f>Table1[[#This Row],[OrderQuantity]]*Table1[[#This Row],[UnitPrice]]*(1-Table1[[#This Row],[DiscountApplied]]) - (Table1[[#This Row],[OrderQuantity]]*Table1[[#This Row],[UnitCost]])</f>
        <v>335</v>
      </c>
      <c r="U898">
        <f>DATEDIF(Table1[[#This Row],[ShipDate]],Table1[[#This Row],[DeliveryDate]],"d")</f>
        <v>4</v>
      </c>
      <c r="V898" t="str">
        <f t="shared" ref="V898:V961" si="29">IF(U898&gt;7,"Late","On Time")</f>
        <v>On Time</v>
      </c>
    </row>
    <row r="899" spans="2:22" x14ac:dyDescent="0.3">
      <c r="B899" t="str">
        <f t="shared" si="28"/>
        <v>SO-000998</v>
      </c>
      <c r="C899" t="s">
        <v>21</v>
      </c>
      <c r="D899" t="s">
        <v>26</v>
      </c>
      <c r="E899" s="1">
        <v>43200</v>
      </c>
      <c r="F899" s="1">
        <v>43356</v>
      </c>
      <c r="G899" s="1">
        <v>43363</v>
      </c>
      <c r="H899" s="1">
        <v>43368</v>
      </c>
      <c r="I899" t="s">
        <v>18</v>
      </c>
      <c r="J899">
        <v>21</v>
      </c>
      <c r="K899">
        <v>31</v>
      </c>
      <c r="L899">
        <v>70</v>
      </c>
      <c r="M899">
        <v>32</v>
      </c>
      <c r="N899">
        <v>8</v>
      </c>
      <c r="O899">
        <v>0.08</v>
      </c>
      <c r="P899">
        <v>2157.4</v>
      </c>
      <c r="Q899">
        <v>3852.5</v>
      </c>
      <c r="R899">
        <f>Table1[[#This Row],[OrderQuantity]]*Table1[[#This Row],[UnitPrice]]</f>
        <v>30820</v>
      </c>
      <c r="S899">
        <f>Table1[[#This Row],[OrderQuantity]]*Table1[[#This Row],[UnitCost]]</f>
        <v>17259.2</v>
      </c>
      <c r="T899">
        <f>Table1[[#This Row],[OrderQuantity]]*Table1[[#This Row],[UnitPrice]]*(1-Table1[[#This Row],[DiscountApplied]]) - (Table1[[#This Row],[OrderQuantity]]*Table1[[#This Row],[UnitCost]])</f>
        <v>11095.2</v>
      </c>
      <c r="U899">
        <f>DATEDIF(Table1[[#This Row],[ShipDate]],Table1[[#This Row],[DeliveryDate]],"d")</f>
        <v>5</v>
      </c>
      <c r="V899" t="str">
        <f t="shared" si="29"/>
        <v>On Time</v>
      </c>
    </row>
    <row r="900" spans="2:22" x14ac:dyDescent="0.3">
      <c r="B900" t="str">
        <f t="shared" si="28"/>
        <v>SO-000999</v>
      </c>
      <c r="C900" t="s">
        <v>19</v>
      </c>
      <c r="D900" t="s">
        <v>20</v>
      </c>
      <c r="E900" s="1">
        <v>43300</v>
      </c>
      <c r="F900" s="1">
        <v>43356</v>
      </c>
      <c r="G900" s="1">
        <v>43376</v>
      </c>
      <c r="H900" s="1">
        <v>43385</v>
      </c>
      <c r="I900" t="s">
        <v>18</v>
      </c>
      <c r="J900">
        <v>18</v>
      </c>
      <c r="K900">
        <v>19</v>
      </c>
      <c r="L900">
        <v>154</v>
      </c>
      <c r="M900">
        <v>22</v>
      </c>
      <c r="N900">
        <v>7</v>
      </c>
      <c r="O900">
        <v>0.2</v>
      </c>
      <c r="P900">
        <v>900.48</v>
      </c>
      <c r="Q900">
        <v>1876</v>
      </c>
      <c r="R900">
        <f>Table1[[#This Row],[OrderQuantity]]*Table1[[#This Row],[UnitPrice]]</f>
        <v>13132</v>
      </c>
      <c r="S900">
        <f>Table1[[#This Row],[OrderQuantity]]*Table1[[#This Row],[UnitCost]]</f>
        <v>6303.3600000000006</v>
      </c>
      <c r="T900">
        <f>Table1[[#This Row],[OrderQuantity]]*Table1[[#This Row],[UnitPrice]]*(1-Table1[[#This Row],[DiscountApplied]]) - (Table1[[#This Row],[OrderQuantity]]*Table1[[#This Row],[UnitCost]])</f>
        <v>4202.24</v>
      </c>
      <c r="U900">
        <f>DATEDIF(Table1[[#This Row],[ShipDate]],Table1[[#This Row],[DeliveryDate]],"d")</f>
        <v>9</v>
      </c>
      <c r="V900" t="str">
        <f t="shared" si="29"/>
        <v>Late</v>
      </c>
    </row>
    <row r="901" spans="2:22" x14ac:dyDescent="0.3">
      <c r="B901" t="str">
        <f t="shared" si="28"/>
        <v>SO-001000</v>
      </c>
      <c r="C901" t="s">
        <v>16</v>
      </c>
      <c r="D901" t="s">
        <v>20</v>
      </c>
      <c r="E901" s="1">
        <v>43300</v>
      </c>
      <c r="F901" s="1">
        <v>43356</v>
      </c>
      <c r="G901" s="1">
        <v>43376</v>
      </c>
      <c r="H901" s="1">
        <v>43382</v>
      </c>
      <c r="I901" t="s">
        <v>18</v>
      </c>
      <c r="J901">
        <v>10</v>
      </c>
      <c r="K901">
        <v>27</v>
      </c>
      <c r="L901">
        <v>134</v>
      </c>
      <c r="M901">
        <v>36</v>
      </c>
      <c r="N901">
        <v>5</v>
      </c>
      <c r="O901">
        <v>0.15</v>
      </c>
      <c r="P901">
        <v>887.62</v>
      </c>
      <c r="Q901">
        <v>1286.4000000000001</v>
      </c>
      <c r="R901">
        <f>Table1[[#This Row],[OrderQuantity]]*Table1[[#This Row],[UnitPrice]]</f>
        <v>6432</v>
      </c>
      <c r="S901">
        <f>Table1[[#This Row],[OrderQuantity]]*Table1[[#This Row],[UnitCost]]</f>
        <v>4438.1000000000004</v>
      </c>
      <c r="T901">
        <f>Table1[[#This Row],[OrderQuantity]]*Table1[[#This Row],[UnitPrice]]*(1-Table1[[#This Row],[DiscountApplied]]) - (Table1[[#This Row],[OrderQuantity]]*Table1[[#This Row],[UnitCost]])</f>
        <v>1029.0999999999995</v>
      </c>
      <c r="U901">
        <f>DATEDIF(Table1[[#This Row],[ShipDate]],Table1[[#This Row],[DeliveryDate]],"d")</f>
        <v>6</v>
      </c>
      <c r="V901" t="str">
        <f t="shared" si="29"/>
        <v>On Time</v>
      </c>
    </row>
    <row r="902" spans="2:22" x14ac:dyDescent="0.3">
      <c r="B902" t="str">
        <f t="shared" si="28"/>
        <v>SO-001001</v>
      </c>
      <c r="C902" t="s">
        <v>19</v>
      </c>
      <c r="D902" t="s">
        <v>20</v>
      </c>
      <c r="E902" s="1">
        <v>43200</v>
      </c>
      <c r="F902" s="1">
        <v>43356</v>
      </c>
      <c r="G902" s="1">
        <v>43365</v>
      </c>
      <c r="H902" s="1">
        <v>43375</v>
      </c>
      <c r="I902" t="s">
        <v>18</v>
      </c>
      <c r="J902">
        <v>14</v>
      </c>
      <c r="K902">
        <v>46</v>
      </c>
      <c r="L902">
        <v>120</v>
      </c>
      <c r="M902">
        <v>42</v>
      </c>
      <c r="N902">
        <v>6</v>
      </c>
      <c r="O902">
        <v>0.2</v>
      </c>
      <c r="P902">
        <v>101.04</v>
      </c>
      <c r="Q902">
        <v>174.2</v>
      </c>
      <c r="R902">
        <f>Table1[[#This Row],[OrderQuantity]]*Table1[[#This Row],[UnitPrice]]</f>
        <v>1045.1999999999998</v>
      </c>
      <c r="S902">
        <f>Table1[[#This Row],[OrderQuantity]]*Table1[[#This Row],[UnitCost]]</f>
        <v>606.24</v>
      </c>
      <c r="T902">
        <f>Table1[[#This Row],[OrderQuantity]]*Table1[[#This Row],[UnitPrice]]*(1-Table1[[#This Row],[DiscountApplied]]) - (Table1[[#This Row],[OrderQuantity]]*Table1[[#This Row],[UnitCost]])</f>
        <v>229.91999999999985</v>
      </c>
      <c r="U902">
        <f>DATEDIF(Table1[[#This Row],[ShipDate]],Table1[[#This Row],[DeliveryDate]],"d")</f>
        <v>10</v>
      </c>
      <c r="V902" t="str">
        <f t="shared" si="29"/>
        <v>Late</v>
      </c>
    </row>
    <row r="903" spans="2:22" x14ac:dyDescent="0.3">
      <c r="B903" t="str">
        <f t="shared" si="28"/>
        <v>SO-001002</v>
      </c>
      <c r="C903" t="s">
        <v>21</v>
      </c>
      <c r="D903" t="s">
        <v>25</v>
      </c>
      <c r="E903" s="1">
        <v>43200</v>
      </c>
      <c r="F903" s="1">
        <v>43356</v>
      </c>
      <c r="G903" s="1">
        <v>43367</v>
      </c>
      <c r="H903" s="1">
        <v>43373</v>
      </c>
      <c r="I903" t="s">
        <v>18</v>
      </c>
      <c r="J903">
        <v>22</v>
      </c>
      <c r="K903">
        <v>28</v>
      </c>
      <c r="L903">
        <v>360</v>
      </c>
      <c r="M903">
        <v>26</v>
      </c>
      <c r="N903">
        <v>6</v>
      </c>
      <c r="O903">
        <v>0.15</v>
      </c>
      <c r="P903">
        <v>4102.41</v>
      </c>
      <c r="Q903">
        <v>5259.5</v>
      </c>
      <c r="R903">
        <f>Table1[[#This Row],[OrderQuantity]]*Table1[[#This Row],[UnitPrice]]</f>
        <v>31557</v>
      </c>
      <c r="S903">
        <f>Table1[[#This Row],[OrderQuantity]]*Table1[[#This Row],[UnitCost]]</f>
        <v>24614.46</v>
      </c>
      <c r="T903">
        <f>Table1[[#This Row],[OrderQuantity]]*Table1[[#This Row],[UnitPrice]]*(1-Table1[[#This Row],[DiscountApplied]]) - (Table1[[#This Row],[OrderQuantity]]*Table1[[#This Row],[UnitCost]])</f>
        <v>2208.9900000000016</v>
      </c>
      <c r="U903">
        <f>DATEDIF(Table1[[#This Row],[ShipDate]],Table1[[#This Row],[DeliveryDate]],"d")</f>
        <v>6</v>
      </c>
      <c r="V903" t="str">
        <f t="shared" si="29"/>
        <v>On Time</v>
      </c>
    </row>
    <row r="904" spans="2:22" x14ac:dyDescent="0.3">
      <c r="B904" t="str">
        <f t="shared" si="28"/>
        <v>SO-001003</v>
      </c>
      <c r="C904" t="s">
        <v>21</v>
      </c>
      <c r="D904" t="s">
        <v>17</v>
      </c>
      <c r="E904" s="1">
        <v>43200</v>
      </c>
      <c r="F904" s="1">
        <v>43356</v>
      </c>
      <c r="G904" s="1">
        <v>43375</v>
      </c>
      <c r="H904" s="1">
        <v>43381</v>
      </c>
      <c r="I904" t="s">
        <v>18</v>
      </c>
      <c r="J904">
        <v>22</v>
      </c>
      <c r="K904">
        <v>48</v>
      </c>
      <c r="L904">
        <v>213</v>
      </c>
      <c r="M904">
        <v>42</v>
      </c>
      <c r="N904">
        <v>1</v>
      </c>
      <c r="O904">
        <v>0.4</v>
      </c>
      <c r="P904">
        <v>5144.8</v>
      </c>
      <c r="Q904">
        <v>6512.4</v>
      </c>
      <c r="R904">
        <f>Table1[[#This Row],[OrderQuantity]]*Table1[[#This Row],[UnitPrice]]</f>
        <v>6512.4</v>
      </c>
      <c r="S904">
        <f>Table1[[#This Row],[OrderQuantity]]*Table1[[#This Row],[UnitCost]]</f>
        <v>5144.8</v>
      </c>
      <c r="T904">
        <f>Table1[[#This Row],[OrderQuantity]]*Table1[[#This Row],[UnitPrice]]*(1-Table1[[#This Row],[DiscountApplied]]) - (Table1[[#This Row],[OrderQuantity]]*Table1[[#This Row],[UnitCost]])</f>
        <v>-1237.3600000000006</v>
      </c>
      <c r="U904">
        <f>DATEDIF(Table1[[#This Row],[ShipDate]],Table1[[#This Row],[DeliveryDate]],"d")</f>
        <v>6</v>
      </c>
      <c r="V904" t="str">
        <f t="shared" si="29"/>
        <v>On Time</v>
      </c>
    </row>
    <row r="905" spans="2:22" x14ac:dyDescent="0.3">
      <c r="B905" t="str">
        <f t="shared" si="28"/>
        <v>SO-001004</v>
      </c>
      <c r="C905" t="s">
        <v>16</v>
      </c>
      <c r="D905" t="s">
        <v>20</v>
      </c>
      <c r="E905" s="1">
        <v>43200</v>
      </c>
      <c r="F905" s="1">
        <v>43356</v>
      </c>
      <c r="G905" s="1">
        <v>43362</v>
      </c>
      <c r="H905" s="1">
        <v>43368</v>
      </c>
      <c r="I905" t="s">
        <v>18</v>
      </c>
      <c r="J905">
        <v>9</v>
      </c>
      <c r="K905">
        <v>39</v>
      </c>
      <c r="L905">
        <v>194</v>
      </c>
      <c r="M905">
        <v>30</v>
      </c>
      <c r="N905">
        <v>3</v>
      </c>
      <c r="O905">
        <v>0.08</v>
      </c>
      <c r="P905">
        <v>1021.08</v>
      </c>
      <c r="Q905">
        <v>1701.8</v>
      </c>
      <c r="R905">
        <f>Table1[[#This Row],[OrderQuantity]]*Table1[[#This Row],[UnitPrice]]</f>
        <v>5105.3999999999996</v>
      </c>
      <c r="S905">
        <f>Table1[[#This Row],[OrderQuantity]]*Table1[[#This Row],[UnitCost]]</f>
        <v>3063.2400000000002</v>
      </c>
      <c r="T905">
        <f>Table1[[#This Row],[OrderQuantity]]*Table1[[#This Row],[UnitPrice]]*(1-Table1[[#This Row],[DiscountApplied]]) - (Table1[[#This Row],[OrderQuantity]]*Table1[[#This Row],[UnitCost]])</f>
        <v>1633.7279999999996</v>
      </c>
      <c r="U905">
        <f>DATEDIF(Table1[[#This Row],[ShipDate]],Table1[[#This Row],[DeliveryDate]],"d")</f>
        <v>6</v>
      </c>
      <c r="V905" t="str">
        <f t="shared" si="29"/>
        <v>On Time</v>
      </c>
    </row>
    <row r="906" spans="2:22" x14ac:dyDescent="0.3">
      <c r="B906" t="str">
        <f t="shared" si="28"/>
        <v>SO-001005</v>
      </c>
      <c r="C906" t="s">
        <v>19</v>
      </c>
      <c r="D906" t="s">
        <v>24</v>
      </c>
      <c r="E906" s="1">
        <v>43300</v>
      </c>
      <c r="F906" s="1">
        <v>43356</v>
      </c>
      <c r="G906" s="1">
        <v>43384</v>
      </c>
      <c r="H906" s="1">
        <v>43388</v>
      </c>
      <c r="I906" t="s">
        <v>18</v>
      </c>
      <c r="J906">
        <v>17</v>
      </c>
      <c r="K906">
        <v>21</v>
      </c>
      <c r="L906">
        <v>50</v>
      </c>
      <c r="M906">
        <v>1</v>
      </c>
      <c r="N906">
        <v>5</v>
      </c>
      <c r="O906">
        <v>0.1</v>
      </c>
      <c r="P906">
        <v>2682.68</v>
      </c>
      <c r="Q906">
        <v>3832.4</v>
      </c>
      <c r="R906">
        <f>Table1[[#This Row],[OrderQuantity]]*Table1[[#This Row],[UnitPrice]]</f>
        <v>19162</v>
      </c>
      <c r="S906">
        <f>Table1[[#This Row],[OrderQuantity]]*Table1[[#This Row],[UnitCost]]</f>
        <v>13413.4</v>
      </c>
      <c r="T906">
        <f>Table1[[#This Row],[OrderQuantity]]*Table1[[#This Row],[UnitPrice]]*(1-Table1[[#This Row],[DiscountApplied]]) - (Table1[[#This Row],[OrderQuantity]]*Table1[[#This Row],[UnitCost]])</f>
        <v>3832.3999999999996</v>
      </c>
      <c r="U906">
        <f>DATEDIF(Table1[[#This Row],[ShipDate]],Table1[[#This Row],[DeliveryDate]],"d")</f>
        <v>4</v>
      </c>
      <c r="V906" t="str">
        <f t="shared" si="29"/>
        <v>On Time</v>
      </c>
    </row>
    <row r="907" spans="2:22" x14ac:dyDescent="0.3">
      <c r="B907" t="str">
        <f t="shared" si="28"/>
        <v>SO-001006</v>
      </c>
      <c r="C907" t="s">
        <v>21</v>
      </c>
      <c r="D907" t="s">
        <v>25</v>
      </c>
      <c r="E907" s="1">
        <v>43200</v>
      </c>
      <c r="F907" s="1">
        <v>43356</v>
      </c>
      <c r="G907" s="1">
        <v>43360</v>
      </c>
      <c r="H907" s="1">
        <v>43363</v>
      </c>
      <c r="I907" t="s">
        <v>18</v>
      </c>
      <c r="J907">
        <v>25</v>
      </c>
      <c r="K907">
        <v>38</v>
      </c>
      <c r="L907">
        <v>330</v>
      </c>
      <c r="M907">
        <v>6</v>
      </c>
      <c r="N907">
        <v>7</v>
      </c>
      <c r="O907">
        <v>0.15</v>
      </c>
      <c r="P907">
        <v>923.26</v>
      </c>
      <c r="Q907">
        <v>1775.5</v>
      </c>
      <c r="R907">
        <f>Table1[[#This Row],[OrderQuantity]]*Table1[[#This Row],[UnitPrice]]</f>
        <v>12428.5</v>
      </c>
      <c r="S907">
        <f>Table1[[#This Row],[OrderQuantity]]*Table1[[#This Row],[UnitCost]]</f>
        <v>6462.82</v>
      </c>
      <c r="T907">
        <f>Table1[[#This Row],[OrderQuantity]]*Table1[[#This Row],[UnitPrice]]*(1-Table1[[#This Row],[DiscountApplied]]) - (Table1[[#This Row],[OrderQuantity]]*Table1[[#This Row],[UnitCost]])</f>
        <v>4101.4050000000007</v>
      </c>
      <c r="U907">
        <f>DATEDIF(Table1[[#This Row],[ShipDate]],Table1[[#This Row],[DeliveryDate]],"d")</f>
        <v>3</v>
      </c>
      <c r="V907" t="str">
        <f t="shared" si="29"/>
        <v>On Time</v>
      </c>
    </row>
    <row r="908" spans="2:22" x14ac:dyDescent="0.3">
      <c r="B908" t="str">
        <f t="shared" si="28"/>
        <v>SO-001007</v>
      </c>
      <c r="C908" t="s">
        <v>19</v>
      </c>
      <c r="D908" t="s">
        <v>24</v>
      </c>
      <c r="E908" s="1">
        <v>43200</v>
      </c>
      <c r="F908" s="1">
        <v>43356</v>
      </c>
      <c r="G908" s="1">
        <v>43384</v>
      </c>
      <c r="H908" s="1">
        <v>43386</v>
      </c>
      <c r="I908" t="s">
        <v>18</v>
      </c>
      <c r="J908">
        <v>16</v>
      </c>
      <c r="K908">
        <v>29</v>
      </c>
      <c r="L908">
        <v>12</v>
      </c>
      <c r="M908">
        <v>23</v>
      </c>
      <c r="N908">
        <v>2</v>
      </c>
      <c r="O908">
        <v>0.15</v>
      </c>
      <c r="P908">
        <v>865.31</v>
      </c>
      <c r="Q908">
        <v>1922.9</v>
      </c>
      <c r="R908">
        <f>Table1[[#This Row],[OrderQuantity]]*Table1[[#This Row],[UnitPrice]]</f>
        <v>3845.8</v>
      </c>
      <c r="S908">
        <f>Table1[[#This Row],[OrderQuantity]]*Table1[[#This Row],[UnitCost]]</f>
        <v>1730.62</v>
      </c>
      <c r="T908">
        <f>Table1[[#This Row],[OrderQuantity]]*Table1[[#This Row],[UnitPrice]]*(1-Table1[[#This Row],[DiscountApplied]]) - (Table1[[#This Row],[OrderQuantity]]*Table1[[#This Row],[UnitCost]])</f>
        <v>1538.3100000000004</v>
      </c>
      <c r="U908">
        <f>DATEDIF(Table1[[#This Row],[ShipDate]],Table1[[#This Row],[DeliveryDate]],"d")</f>
        <v>2</v>
      </c>
      <c r="V908" t="str">
        <f t="shared" si="29"/>
        <v>On Time</v>
      </c>
    </row>
    <row r="909" spans="2:22" x14ac:dyDescent="0.3">
      <c r="B909" t="str">
        <f t="shared" si="28"/>
        <v>SO-001008</v>
      </c>
      <c r="C909" t="s">
        <v>22</v>
      </c>
      <c r="D909" t="s">
        <v>23</v>
      </c>
      <c r="E909" s="1">
        <v>43300</v>
      </c>
      <c r="F909" s="1">
        <v>43356</v>
      </c>
      <c r="G909" s="1">
        <v>43383</v>
      </c>
      <c r="H909" s="1">
        <v>43392</v>
      </c>
      <c r="I909" t="s">
        <v>18</v>
      </c>
      <c r="J909">
        <v>26</v>
      </c>
      <c r="K909">
        <v>23</v>
      </c>
      <c r="L909">
        <v>291</v>
      </c>
      <c r="M909">
        <v>5</v>
      </c>
      <c r="N909">
        <v>3</v>
      </c>
      <c r="O909">
        <v>0.05</v>
      </c>
      <c r="P909">
        <v>490.11</v>
      </c>
      <c r="Q909">
        <v>891.1</v>
      </c>
      <c r="R909">
        <f>Table1[[#This Row],[OrderQuantity]]*Table1[[#This Row],[UnitPrice]]</f>
        <v>2673.3</v>
      </c>
      <c r="S909">
        <f>Table1[[#This Row],[OrderQuantity]]*Table1[[#This Row],[UnitCost]]</f>
        <v>1470.33</v>
      </c>
      <c r="T909">
        <f>Table1[[#This Row],[OrderQuantity]]*Table1[[#This Row],[UnitPrice]]*(1-Table1[[#This Row],[DiscountApplied]]) - (Table1[[#This Row],[OrderQuantity]]*Table1[[#This Row],[UnitCost]])</f>
        <v>1069.3050000000003</v>
      </c>
      <c r="U909">
        <f>DATEDIF(Table1[[#This Row],[ShipDate]],Table1[[#This Row],[DeliveryDate]],"d")</f>
        <v>9</v>
      </c>
      <c r="V909" t="str">
        <f t="shared" si="29"/>
        <v>Late</v>
      </c>
    </row>
    <row r="910" spans="2:22" x14ac:dyDescent="0.3">
      <c r="B910" t="str">
        <f t="shared" si="28"/>
        <v>SO-001009</v>
      </c>
      <c r="C910" t="s">
        <v>16</v>
      </c>
      <c r="D910" t="s">
        <v>23</v>
      </c>
      <c r="E910" s="1">
        <v>43200</v>
      </c>
      <c r="F910" s="1">
        <v>43357</v>
      </c>
      <c r="G910" s="1">
        <v>43363</v>
      </c>
      <c r="H910" s="1">
        <v>43371</v>
      </c>
      <c r="I910" t="s">
        <v>18</v>
      </c>
      <c r="J910">
        <v>2</v>
      </c>
      <c r="K910">
        <v>3</v>
      </c>
      <c r="L910">
        <v>264</v>
      </c>
      <c r="M910">
        <v>43</v>
      </c>
      <c r="N910">
        <v>7</v>
      </c>
      <c r="O910">
        <v>0.08</v>
      </c>
      <c r="P910">
        <v>1875.13</v>
      </c>
      <c r="Q910">
        <v>3289.7</v>
      </c>
      <c r="R910">
        <f>Table1[[#This Row],[OrderQuantity]]*Table1[[#This Row],[UnitPrice]]</f>
        <v>23027.899999999998</v>
      </c>
      <c r="S910">
        <f>Table1[[#This Row],[OrderQuantity]]*Table1[[#This Row],[UnitCost]]</f>
        <v>13125.91</v>
      </c>
      <c r="T910">
        <f>Table1[[#This Row],[OrderQuantity]]*Table1[[#This Row],[UnitPrice]]*(1-Table1[[#This Row],[DiscountApplied]]) - (Table1[[#This Row],[OrderQuantity]]*Table1[[#This Row],[UnitCost]])</f>
        <v>8059.757999999998</v>
      </c>
      <c r="U910">
        <f>DATEDIF(Table1[[#This Row],[ShipDate]],Table1[[#This Row],[DeliveryDate]],"d")</f>
        <v>8</v>
      </c>
      <c r="V910" t="str">
        <f t="shared" si="29"/>
        <v>Late</v>
      </c>
    </row>
    <row r="911" spans="2:22" x14ac:dyDescent="0.3">
      <c r="B911" t="str">
        <f t="shared" si="28"/>
        <v>SO-001010</v>
      </c>
      <c r="C911" t="s">
        <v>21</v>
      </c>
      <c r="D911" t="s">
        <v>20</v>
      </c>
      <c r="E911" s="1">
        <v>43300</v>
      </c>
      <c r="F911" s="1">
        <v>43357</v>
      </c>
      <c r="G911" s="1">
        <v>43367</v>
      </c>
      <c r="H911" s="1">
        <v>43376</v>
      </c>
      <c r="I911" t="s">
        <v>18</v>
      </c>
      <c r="J911">
        <v>24</v>
      </c>
      <c r="K911">
        <v>2</v>
      </c>
      <c r="L911">
        <v>90</v>
      </c>
      <c r="M911">
        <v>34</v>
      </c>
      <c r="N911">
        <v>1</v>
      </c>
      <c r="O911">
        <v>0.05</v>
      </c>
      <c r="P911">
        <v>593.29</v>
      </c>
      <c r="Q911">
        <v>1078.7</v>
      </c>
      <c r="R911">
        <f>Table1[[#This Row],[OrderQuantity]]*Table1[[#This Row],[UnitPrice]]</f>
        <v>1078.7</v>
      </c>
      <c r="S911">
        <f>Table1[[#This Row],[OrderQuantity]]*Table1[[#This Row],[UnitCost]]</f>
        <v>593.29</v>
      </c>
      <c r="T911">
        <f>Table1[[#This Row],[OrderQuantity]]*Table1[[#This Row],[UnitPrice]]*(1-Table1[[#This Row],[DiscountApplied]]) - (Table1[[#This Row],[OrderQuantity]]*Table1[[#This Row],[UnitCost]])</f>
        <v>431.47500000000014</v>
      </c>
      <c r="U911">
        <f>DATEDIF(Table1[[#This Row],[ShipDate]],Table1[[#This Row],[DeliveryDate]],"d")</f>
        <v>9</v>
      </c>
      <c r="V911" t="str">
        <f t="shared" si="29"/>
        <v>Late</v>
      </c>
    </row>
    <row r="912" spans="2:22" x14ac:dyDescent="0.3">
      <c r="B912" t="str">
        <f t="shared" si="28"/>
        <v>SO-001011</v>
      </c>
      <c r="C912" t="s">
        <v>22</v>
      </c>
      <c r="D912" t="s">
        <v>25</v>
      </c>
      <c r="E912" s="1">
        <v>43300</v>
      </c>
      <c r="F912" s="1">
        <v>43357</v>
      </c>
      <c r="G912" s="1">
        <v>43376</v>
      </c>
      <c r="H912" s="1">
        <v>43378</v>
      </c>
      <c r="I912" t="s">
        <v>18</v>
      </c>
      <c r="J912">
        <v>26</v>
      </c>
      <c r="K912">
        <v>19</v>
      </c>
      <c r="L912">
        <v>346</v>
      </c>
      <c r="M912">
        <v>5</v>
      </c>
      <c r="N912">
        <v>2</v>
      </c>
      <c r="O912">
        <v>0.05</v>
      </c>
      <c r="P912">
        <v>2720.2</v>
      </c>
      <c r="Q912">
        <v>3886</v>
      </c>
      <c r="R912">
        <f>Table1[[#This Row],[OrderQuantity]]*Table1[[#This Row],[UnitPrice]]</f>
        <v>7772</v>
      </c>
      <c r="S912">
        <f>Table1[[#This Row],[OrderQuantity]]*Table1[[#This Row],[UnitCost]]</f>
        <v>5440.4</v>
      </c>
      <c r="T912">
        <f>Table1[[#This Row],[OrderQuantity]]*Table1[[#This Row],[UnitPrice]]*(1-Table1[[#This Row],[DiscountApplied]]) - (Table1[[#This Row],[OrderQuantity]]*Table1[[#This Row],[UnitCost]])</f>
        <v>1943</v>
      </c>
      <c r="U912">
        <f>DATEDIF(Table1[[#This Row],[ShipDate]],Table1[[#This Row],[DeliveryDate]],"d")</f>
        <v>2</v>
      </c>
      <c r="V912" t="str">
        <f t="shared" si="29"/>
        <v>On Time</v>
      </c>
    </row>
    <row r="913" spans="2:22" x14ac:dyDescent="0.3">
      <c r="B913" t="str">
        <f t="shared" si="28"/>
        <v>SO-001012</v>
      </c>
      <c r="C913" t="s">
        <v>19</v>
      </c>
      <c r="D913" t="s">
        <v>20</v>
      </c>
      <c r="E913" s="1">
        <v>43300</v>
      </c>
      <c r="F913" s="1">
        <v>43357</v>
      </c>
      <c r="G913" s="1">
        <v>43383</v>
      </c>
      <c r="H913" s="1">
        <v>43391</v>
      </c>
      <c r="I913" t="s">
        <v>18</v>
      </c>
      <c r="J913">
        <v>12</v>
      </c>
      <c r="K913">
        <v>21</v>
      </c>
      <c r="L913">
        <v>172</v>
      </c>
      <c r="M913">
        <v>15</v>
      </c>
      <c r="N913">
        <v>4</v>
      </c>
      <c r="O913">
        <v>0.05</v>
      </c>
      <c r="P913">
        <v>1143.56</v>
      </c>
      <c r="Q913">
        <v>1681.7</v>
      </c>
      <c r="R913">
        <f>Table1[[#This Row],[OrderQuantity]]*Table1[[#This Row],[UnitPrice]]</f>
        <v>6726.8</v>
      </c>
      <c r="S913">
        <f>Table1[[#This Row],[OrderQuantity]]*Table1[[#This Row],[UnitCost]]</f>
        <v>4574.24</v>
      </c>
      <c r="T913">
        <f>Table1[[#This Row],[OrderQuantity]]*Table1[[#This Row],[UnitPrice]]*(1-Table1[[#This Row],[DiscountApplied]]) - (Table1[[#This Row],[OrderQuantity]]*Table1[[#This Row],[UnitCost]])</f>
        <v>1816.2200000000003</v>
      </c>
      <c r="U913">
        <f>DATEDIF(Table1[[#This Row],[ShipDate]],Table1[[#This Row],[DeliveryDate]],"d")</f>
        <v>8</v>
      </c>
      <c r="V913" t="str">
        <f t="shared" si="29"/>
        <v>Late</v>
      </c>
    </row>
    <row r="914" spans="2:22" x14ac:dyDescent="0.3">
      <c r="B914" t="str">
        <f t="shared" si="28"/>
        <v>SO-001013</v>
      </c>
      <c r="C914" t="s">
        <v>22</v>
      </c>
      <c r="D914" t="s">
        <v>23</v>
      </c>
      <c r="E914" s="1">
        <v>43200</v>
      </c>
      <c r="F914" s="1">
        <v>43357</v>
      </c>
      <c r="G914" s="1">
        <v>43379</v>
      </c>
      <c r="H914" s="1">
        <v>43386</v>
      </c>
      <c r="I914" t="s">
        <v>18</v>
      </c>
      <c r="J914">
        <v>28</v>
      </c>
      <c r="K914">
        <v>19</v>
      </c>
      <c r="L914">
        <v>266</v>
      </c>
      <c r="M914">
        <v>23</v>
      </c>
      <c r="N914">
        <v>2</v>
      </c>
      <c r="O914">
        <v>0.08</v>
      </c>
      <c r="P914">
        <v>852.24</v>
      </c>
      <c r="Q914">
        <v>1065.3</v>
      </c>
      <c r="R914">
        <f>Table1[[#This Row],[OrderQuantity]]*Table1[[#This Row],[UnitPrice]]</f>
        <v>2130.6</v>
      </c>
      <c r="S914">
        <f>Table1[[#This Row],[OrderQuantity]]*Table1[[#This Row],[UnitCost]]</f>
        <v>1704.48</v>
      </c>
      <c r="T914">
        <f>Table1[[#This Row],[OrderQuantity]]*Table1[[#This Row],[UnitPrice]]*(1-Table1[[#This Row],[DiscountApplied]]) - (Table1[[#This Row],[OrderQuantity]]*Table1[[#This Row],[UnitCost]])</f>
        <v>255.67200000000003</v>
      </c>
      <c r="U914">
        <f>DATEDIF(Table1[[#This Row],[ShipDate]],Table1[[#This Row],[DeliveryDate]],"d")</f>
        <v>7</v>
      </c>
      <c r="V914" t="str">
        <f t="shared" si="29"/>
        <v>On Time</v>
      </c>
    </row>
    <row r="915" spans="2:22" x14ac:dyDescent="0.3">
      <c r="B915" t="str">
        <f t="shared" si="28"/>
        <v>SO-001014</v>
      </c>
      <c r="C915" t="s">
        <v>21</v>
      </c>
      <c r="D915" t="s">
        <v>20</v>
      </c>
      <c r="E915" s="1">
        <v>43200</v>
      </c>
      <c r="F915" s="1">
        <v>43357</v>
      </c>
      <c r="G915" s="1">
        <v>43382</v>
      </c>
      <c r="H915" s="1">
        <v>43392</v>
      </c>
      <c r="I915" t="s">
        <v>18</v>
      </c>
      <c r="J915">
        <v>23</v>
      </c>
      <c r="K915">
        <v>32</v>
      </c>
      <c r="L915">
        <v>146</v>
      </c>
      <c r="M915">
        <v>30</v>
      </c>
      <c r="N915">
        <v>7</v>
      </c>
      <c r="O915">
        <v>0.2</v>
      </c>
      <c r="P915">
        <v>3286.75</v>
      </c>
      <c r="Q915">
        <v>3912.8</v>
      </c>
      <c r="R915">
        <f>Table1[[#This Row],[OrderQuantity]]*Table1[[#This Row],[UnitPrice]]</f>
        <v>27389.600000000002</v>
      </c>
      <c r="S915">
        <f>Table1[[#This Row],[OrderQuantity]]*Table1[[#This Row],[UnitCost]]</f>
        <v>23007.25</v>
      </c>
      <c r="T915">
        <f>Table1[[#This Row],[OrderQuantity]]*Table1[[#This Row],[UnitPrice]]*(1-Table1[[#This Row],[DiscountApplied]]) - (Table1[[#This Row],[OrderQuantity]]*Table1[[#This Row],[UnitCost]])</f>
        <v>-1095.5699999999961</v>
      </c>
      <c r="U915">
        <f>DATEDIF(Table1[[#This Row],[ShipDate]],Table1[[#This Row],[DeliveryDate]],"d")</f>
        <v>10</v>
      </c>
      <c r="V915" t="str">
        <f t="shared" si="29"/>
        <v>Late</v>
      </c>
    </row>
    <row r="916" spans="2:22" x14ac:dyDescent="0.3">
      <c r="B916" t="str">
        <f t="shared" si="28"/>
        <v>SO-001015</v>
      </c>
      <c r="C916" t="s">
        <v>19</v>
      </c>
      <c r="D916" t="s">
        <v>26</v>
      </c>
      <c r="E916" s="1">
        <v>43300</v>
      </c>
      <c r="F916" s="1">
        <v>43357</v>
      </c>
      <c r="G916" s="1">
        <v>43360</v>
      </c>
      <c r="H916" s="1">
        <v>43364</v>
      </c>
      <c r="I916" t="s">
        <v>18</v>
      </c>
      <c r="J916">
        <v>18</v>
      </c>
      <c r="K916">
        <v>9</v>
      </c>
      <c r="L916">
        <v>86</v>
      </c>
      <c r="M916">
        <v>30</v>
      </c>
      <c r="N916">
        <v>2</v>
      </c>
      <c r="O916">
        <v>0.3</v>
      </c>
      <c r="P916">
        <v>2520.54</v>
      </c>
      <c r="Q916">
        <v>3819</v>
      </c>
      <c r="R916">
        <f>Table1[[#This Row],[OrderQuantity]]*Table1[[#This Row],[UnitPrice]]</f>
        <v>7638</v>
      </c>
      <c r="S916">
        <f>Table1[[#This Row],[OrderQuantity]]*Table1[[#This Row],[UnitCost]]</f>
        <v>5041.08</v>
      </c>
      <c r="T916">
        <f>Table1[[#This Row],[OrderQuantity]]*Table1[[#This Row],[UnitPrice]]*(1-Table1[[#This Row],[DiscountApplied]]) - (Table1[[#This Row],[OrderQuantity]]*Table1[[#This Row],[UnitCost]])</f>
        <v>305.51999999999953</v>
      </c>
      <c r="U916">
        <f>DATEDIF(Table1[[#This Row],[ShipDate]],Table1[[#This Row],[DeliveryDate]],"d")</f>
        <v>4</v>
      </c>
      <c r="V916" t="str">
        <f t="shared" si="29"/>
        <v>On Time</v>
      </c>
    </row>
    <row r="917" spans="2:22" x14ac:dyDescent="0.3">
      <c r="B917" t="str">
        <f t="shared" si="28"/>
        <v>SO-001016</v>
      </c>
      <c r="C917" t="s">
        <v>19</v>
      </c>
      <c r="D917" t="s">
        <v>17</v>
      </c>
      <c r="E917" s="1">
        <v>43300</v>
      </c>
      <c r="F917" s="1">
        <v>43357</v>
      </c>
      <c r="G917" s="1">
        <v>43370</v>
      </c>
      <c r="H917" s="1">
        <v>43372</v>
      </c>
      <c r="I917" t="s">
        <v>18</v>
      </c>
      <c r="J917">
        <v>18</v>
      </c>
      <c r="K917">
        <v>22</v>
      </c>
      <c r="L917">
        <v>222</v>
      </c>
      <c r="M917">
        <v>46</v>
      </c>
      <c r="N917">
        <v>5</v>
      </c>
      <c r="O917">
        <v>0.08</v>
      </c>
      <c r="P917">
        <v>758.57</v>
      </c>
      <c r="Q917">
        <v>1025.0999999999999</v>
      </c>
      <c r="R917">
        <f>Table1[[#This Row],[OrderQuantity]]*Table1[[#This Row],[UnitPrice]]</f>
        <v>5125.5</v>
      </c>
      <c r="S917">
        <f>Table1[[#This Row],[OrderQuantity]]*Table1[[#This Row],[UnitCost]]</f>
        <v>3792.8500000000004</v>
      </c>
      <c r="T917">
        <f>Table1[[#This Row],[OrderQuantity]]*Table1[[#This Row],[UnitPrice]]*(1-Table1[[#This Row],[DiscountApplied]]) - (Table1[[#This Row],[OrderQuantity]]*Table1[[#This Row],[UnitCost]])</f>
        <v>922.60999999999967</v>
      </c>
      <c r="U917">
        <f>DATEDIF(Table1[[#This Row],[ShipDate]],Table1[[#This Row],[DeliveryDate]],"d")</f>
        <v>2</v>
      </c>
      <c r="V917" t="str">
        <f t="shared" si="29"/>
        <v>On Time</v>
      </c>
    </row>
    <row r="918" spans="2:22" x14ac:dyDescent="0.3">
      <c r="B918" t="str">
        <f t="shared" si="28"/>
        <v>SO-001017</v>
      </c>
      <c r="C918" t="s">
        <v>21</v>
      </c>
      <c r="D918" t="s">
        <v>20</v>
      </c>
      <c r="E918" s="1">
        <v>43200</v>
      </c>
      <c r="F918" s="1">
        <v>43357</v>
      </c>
      <c r="G918" s="1">
        <v>43377</v>
      </c>
      <c r="H918" s="1">
        <v>43379</v>
      </c>
      <c r="I918" t="s">
        <v>18</v>
      </c>
      <c r="J918">
        <v>22</v>
      </c>
      <c r="K918">
        <v>8</v>
      </c>
      <c r="L918">
        <v>203</v>
      </c>
      <c r="M918">
        <v>43</v>
      </c>
      <c r="N918">
        <v>6</v>
      </c>
      <c r="O918">
        <v>0.15</v>
      </c>
      <c r="P918">
        <v>1601.3</v>
      </c>
      <c r="Q918">
        <v>3202.6</v>
      </c>
      <c r="R918">
        <f>Table1[[#This Row],[OrderQuantity]]*Table1[[#This Row],[UnitPrice]]</f>
        <v>19215.599999999999</v>
      </c>
      <c r="S918">
        <f>Table1[[#This Row],[OrderQuantity]]*Table1[[#This Row],[UnitCost]]</f>
        <v>9607.7999999999993</v>
      </c>
      <c r="T918">
        <f>Table1[[#This Row],[OrderQuantity]]*Table1[[#This Row],[UnitPrice]]*(1-Table1[[#This Row],[DiscountApplied]]) - (Table1[[#This Row],[OrderQuantity]]*Table1[[#This Row],[UnitCost]])</f>
        <v>6725.4599999999991</v>
      </c>
      <c r="U918">
        <f>DATEDIF(Table1[[#This Row],[ShipDate]],Table1[[#This Row],[DeliveryDate]],"d")</f>
        <v>2</v>
      </c>
      <c r="V918" t="str">
        <f t="shared" si="29"/>
        <v>On Time</v>
      </c>
    </row>
    <row r="919" spans="2:22" x14ac:dyDescent="0.3">
      <c r="B919" t="str">
        <f t="shared" si="28"/>
        <v>SO-001018</v>
      </c>
      <c r="C919" t="s">
        <v>16</v>
      </c>
      <c r="D919" t="s">
        <v>20</v>
      </c>
      <c r="E919" s="1">
        <v>43300</v>
      </c>
      <c r="F919" s="1">
        <v>43357</v>
      </c>
      <c r="G919" s="1">
        <v>43374</v>
      </c>
      <c r="H919" s="1">
        <v>43379</v>
      </c>
      <c r="I919" t="s">
        <v>18</v>
      </c>
      <c r="J919">
        <v>11</v>
      </c>
      <c r="K919">
        <v>49</v>
      </c>
      <c r="L919">
        <v>170</v>
      </c>
      <c r="M919">
        <v>22</v>
      </c>
      <c r="N919">
        <v>1</v>
      </c>
      <c r="O919">
        <v>0.1</v>
      </c>
      <c r="P919">
        <v>2440.94</v>
      </c>
      <c r="Q919">
        <v>5306.4</v>
      </c>
      <c r="R919">
        <f>Table1[[#This Row],[OrderQuantity]]*Table1[[#This Row],[UnitPrice]]</f>
        <v>5306.4</v>
      </c>
      <c r="S919">
        <f>Table1[[#This Row],[OrderQuantity]]*Table1[[#This Row],[UnitCost]]</f>
        <v>2440.94</v>
      </c>
      <c r="T919">
        <f>Table1[[#This Row],[OrderQuantity]]*Table1[[#This Row],[UnitPrice]]*(1-Table1[[#This Row],[DiscountApplied]]) - (Table1[[#This Row],[OrderQuantity]]*Table1[[#This Row],[UnitCost]])</f>
        <v>2334.8200000000002</v>
      </c>
      <c r="U919">
        <f>DATEDIF(Table1[[#This Row],[ShipDate]],Table1[[#This Row],[DeliveryDate]],"d")</f>
        <v>5</v>
      </c>
      <c r="V919" t="str">
        <f t="shared" si="29"/>
        <v>On Time</v>
      </c>
    </row>
    <row r="920" spans="2:22" x14ac:dyDescent="0.3">
      <c r="B920" t="str">
        <f t="shared" si="28"/>
        <v>SO-001019</v>
      </c>
      <c r="C920" t="s">
        <v>16</v>
      </c>
      <c r="D920" t="s">
        <v>17</v>
      </c>
      <c r="E920" s="1">
        <v>43300</v>
      </c>
      <c r="F920" s="1">
        <v>43357</v>
      </c>
      <c r="G920" s="1">
        <v>43369</v>
      </c>
      <c r="H920" s="1">
        <v>43374</v>
      </c>
      <c r="I920" t="s">
        <v>18</v>
      </c>
      <c r="J920">
        <v>9</v>
      </c>
      <c r="K920">
        <v>14</v>
      </c>
      <c r="L920">
        <v>239</v>
      </c>
      <c r="M920">
        <v>11</v>
      </c>
      <c r="N920">
        <v>5</v>
      </c>
      <c r="O920">
        <v>0.08</v>
      </c>
      <c r="P920">
        <v>1331.42</v>
      </c>
      <c r="Q920">
        <v>1849.2</v>
      </c>
      <c r="R920">
        <f>Table1[[#This Row],[OrderQuantity]]*Table1[[#This Row],[UnitPrice]]</f>
        <v>9246</v>
      </c>
      <c r="S920">
        <f>Table1[[#This Row],[OrderQuantity]]*Table1[[#This Row],[UnitCost]]</f>
        <v>6657.1</v>
      </c>
      <c r="T920">
        <f>Table1[[#This Row],[OrderQuantity]]*Table1[[#This Row],[UnitPrice]]*(1-Table1[[#This Row],[DiscountApplied]]) - (Table1[[#This Row],[OrderQuantity]]*Table1[[#This Row],[UnitCost]])</f>
        <v>1849.2199999999993</v>
      </c>
      <c r="U920">
        <f>DATEDIF(Table1[[#This Row],[ShipDate]],Table1[[#This Row],[DeliveryDate]],"d")</f>
        <v>5</v>
      </c>
      <c r="V920" t="str">
        <f t="shared" si="29"/>
        <v>On Time</v>
      </c>
    </row>
    <row r="921" spans="2:22" x14ac:dyDescent="0.3">
      <c r="B921" t="str">
        <f t="shared" si="28"/>
        <v>SO-001020</v>
      </c>
      <c r="C921" t="s">
        <v>19</v>
      </c>
      <c r="D921" t="s">
        <v>23</v>
      </c>
      <c r="E921" s="1">
        <v>43300</v>
      </c>
      <c r="F921" s="1">
        <v>43357</v>
      </c>
      <c r="G921" s="1">
        <v>43364</v>
      </c>
      <c r="H921" s="1">
        <v>43373</v>
      </c>
      <c r="I921" t="s">
        <v>18</v>
      </c>
      <c r="J921">
        <v>16</v>
      </c>
      <c r="K921">
        <v>3</v>
      </c>
      <c r="L921">
        <v>282</v>
      </c>
      <c r="M921">
        <v>16</v>
      </c>
      <c r="N921">
        <v>3</v>
      </c>
      <c r="O921">
        <v>0.1</v>
      </c>
      <c r="P921">
        <v>137.94999999999999</v>
      </c>
      <c r="Q921">
        <v>194.3</v>
      </c>
      <c r="R921">
        <f>Table1[[#This Row],[OrderQuantity]]*Table1[[#This Row],[UnitPrice]]</f>
        <v>582.90000000000009</v>
      </c>
      <c r="S921">
        <f>Table1[[#This Row],[OrderQuantity]]*Table1[[#This Row],[UnitCost]]</f>
        <v>413.84999999999997</v>
      </c>
      <c r="T921">
        <f>Table1[[#This Row],[OrderQuantity]]*Table1[[#This Row],[UnitPrice]]*(1-Table1[[#This Row],[DiscountApplied]]) - (Table1[[#This Row],[OrderQuantity]]*Table1[[#This Row],[UnitCost]])</f>
        <v>110.76000000000016</v>
      </c>
      <c r="U921">
        <f>DATEDIF(Table1[[#This Row],[ShipDate]],Table1[[#This Row],[DeliveryDate]],"d")</f>
        <v>9</v>
      </c>
      <c r="V921" t="str">
        <f t="shared" si="29"/>
        <v>Late</v>
      </c>
    </row>
    <row r="922" spans="2:22" x14ac:dyDescent="0.3">
      <c r="B922" t="str">
        <f t="shared" si="28"/>
        <v>SO-001021</v>
      </c>
      <c r="C922" t="s">
        <v>16</v>
      </c>
      <c r="D922" t="s">
        <v>24</v>
      </c>
      <c r="E922" s="1">
        <v>43200</v>
      </c>
      <c r="F922" s="1">
        <v>43357</v>
      </c>
      <c r="G922" s="1">
        <v>43363</v>
      </c>
      <c r="H922" s="1">
        <v>43372</v>
      </c>
      <c r="I922" t="s">
        <v>18</v>
      </c>
      <c r="J922">
        <v>7</v>
      </c>
      <c r="K922">
        <v>41</v>
      </c>
      <c r="L922">
        <v>24</v>
      </c>
      <c r="M922">
        <v>34</v>
      </c>
      <c r="N922">
        <v>8</v>
      </c>
      <c r="O922">
        <v>0.05</v>
      </c>
      <c r="P922">
        <v>757.37</v>
      </c>
      <c r="Q922">
        <v>1051.9000000000001</v>
      </c>
      <c r="R922">
        <f>Table1[[#This Row],[OrderQuantity]]*Table1[[#This Row],[UnitPrice]]</f>
        <v>8415.2000000000007</v>
      </c>
      <c r="S922">
        <f>Table1[[#This Row],[OrderQuantity]]*Table1[[#This Row],[UnitCost]]</f>
        <v>6058.96</v>
      </c>
      <c r="T922">
        <f>Table1[[#This Row],[OrderQuantity]]*Table1[[#This Row],[UnitPrice]]*(1-Table1[[#This Row],[DiscountApplied]]) - (Table1[[#This Row],[OrderQuantity]]*Table1[[#This Row],[UnitCost]])</f>
        <v>1935.4800000000005</v>
      </c>
      <c r="U922">
        <f>DATEDIF(Table1[[#This Row],[ShipDate]],Table1[[#This Row],[DeliveryDate]],"d")</f>
        <v>9</v>
      </c>
      <c r="V922" t="str">
        <f t="shared" si="29"/>
        <v>Late</v>
      </c>
    </row>
    <row r="923" spans="2:22" x14ac:dyDescent="0.3">
      <c r="B923" t="str">
        <f t="shared" si="28"/>
        <v>SO-001022</v>
      </c>
      <c r="C923" t="s">
        <v>19</v>
      </c>
      <c r="D923" t="s">
        <v>24</v>
      </c>
      <c r="E923" s="1">
        <v>43300</v>
      </c>
      <c r="F923" s="1">
        <v>43357</v>
      </c>
      <c r="G923" s="1">
        <v>43366</v>
      </c>
      <c r="H923" s="1">
        <v>43367</v>
      </c>
      <c r="I923" t="s">
        <v>18</v>
      </c>
      <c r="J923">
        <v>18</v>
      </c>
      <c r="K923">
        <v>36</v>
      </c>
      <c r="L923">
        <v>58</v>
      </c>
      <c r="M923">
        <v>29</v>
      </c>
      <c r="N923">
        <v>7</v>
      </c>
      <c r="O923">
        <v>0.1</v>
      </c>
      <c r="P923">
        <v>1537.65</v>
      </c>
      <c r="Q923">
        <v>1809</v>
      </c>
      <c r="R923">
        <f>Table1[[#This Row],[OrderQuantity]]*Table1[[#This Row],[UnitPrice]]</f>
        <v>12663</v>
      </c>
      <c r="S923">
        <f>Table1[[#This Row],[OrderQuantity]]*Table1[[#This Row],[UnitCost]]</f>
        <v>10763.550000000001</v>
      </c>
      <c r="T923">
        <f>Table1[[#This Row],[OrderQuantity]]*Table1[[#This Row],[UnitPrice]]*(1-Table1[[#This Row],[DiscountApplied]]) - (Table1[[#This Row],[OrderQuantity]]*Table1[[#This Row],[UnitCost]])</f>
        <v>633.14999999999964</v>
      </c>
      <c r="U923">
        <f>DATEDIF(Table1[[#This Row],[ShipDate]],Table1[[#This Row],[DeliveryDate]],"d")</f>
        <v>1</v>
      </c>
      <c r="V923" t="str">
        <f t="shared" si="29"/>
        <v>On Time</v>
      </c>
    </row>
    <row r="924" spans="2:22" x14ac:dyDescent="0.3">
      <c r="B924" t="str">
        <f t="shared" si="28"/>
        <v>SO-001023</v>
      </c>
      <c r="C924" t="s">
        <v>16</v>
      </c>
      <c r="D924" t="s">
        <v>24</v>
      </c>
      <c r="E924" s="1">
        <v>43200</v>
      </c>
      <c r="F924" s="1">
        <v>43358</v>
      </c>
      <c r="G924" s="1">
        <v>43377</v>
      </c>
      <c r="H924" s="1">
        <v>43382</v>
      </c>
      <c r="I924" t="s">
        <v>18</v>
      </c>
      <c r="J924">
        <v>1</v>
      </c>
      <c r="K924">
        <v>13</v>
      </c>
      <c r="L924">
        <v>37</v>
      </c>
      <c r="M924">
        <v>18</v>
      </c>
      <c r="N924">
        <v>2</v>
      </c>
      <c r="O924">
        <v>0.15</v>
      </c>
      <c r="P924">
        <v>130.78</v>
      </c>
      <c r="Q924">
        <v>214.4</v>
      </c>
      <c r="R924">
        <f>Table1[[#This Row],[OrderQuantity]]*Table1[[#This Row],[UnitPrice]]</f>
        <v>428.8</v>
      </c>
      <c r="S924">
        <f>Table1[[#This Row],[OrderQuantity]]*Table1[[#This Row],[UnitCost]]</f>
        <v>261.56</v>
      </c>
      <c r="T924">
        <f>Table1[[#This Row],[OrderQuantity]]*Table1[[#This Row],[UnitPrice]]*(1-Table1[[#This Row],[DiscountApplied]]) - (Table1[[#This Row],[OrderQuantity]]*Table1[[#This Row],[UnitCost]])</f>
        <v>102.92000000000002</v>
      </c>
      <c r="U924">
        <f>DATEDIF(Table1[[#This Row],[ShipDate]],Table1[[#This Row],[DeliveryDate]],"d")</f>
        <v>5</v>
      </c>
      <c r="V924" t="str">
        <f t="shared" si="29"/>
        <v>On Time</v>
      </c>
    </row>
    <row r="925" spans="2:22" x14ac:dyDescent="0.3">
      <c r="B925" t="str">
        <f t="shared" si="28"/>
        <v>SO-001024</v>
      </c>
      <c r="C925" t="s">
        <v>16</v>
      </c>
      <c r="D925" t="s">
        <v>24</v>
      </c>
      <c r="E925" s="1">
        <v>43300</v>
      </c>
      <c r="F925" s="1">
        <v>43358</v>
      </c>
      <c r="G925" s="1">
        <v>43360</v>
      </c>
      <c r="H925" s="1">
        <v>43364</v>
      </c>
      <c r="I925" t="s">
        <v>18</v>
      </c>
      <c r="J925">
        <v>6</v>
      </c>
      <c r="K925">
        <v>40</v>
      </c>
      <c r="L925">
        <v>19</v>
      </c>
      <c r="M925">
        <v>20</v>
      </c>
      <c r="N925">
        <v>6</v>
      </c>
      <c r="O925">
        <v>0.08</v>
      </c>
      <c r="P925">
        <v>2577.56</v>
      </c>
      <c r="Q925">
        <v>3530.9</v>
      </c>
      <c r="R925">
        <f>Table1[[#This Row],[OrderQuantity]]*Table1[[#This Row],[UnitPrice]]</f>
        <v>21185.4</v>
      </c>
      <c r="S925">
        <f>Table1[[#This Row],[OrderQuantity]]*Table1[[#This Row],[UnitCost]]</f>
        <v>15465.36</v>
      </c>
      <c r="T925">
        <f>Table1[[#This Row],[OrderQuantity]]*Table1[[#This Row],[UnitPrice]]*(1-Table1[[#This Row],[DiscountApplied]]) - (Table1[[#This Row],[OrderQuantity]]*Table1[[#This Row],[UnitCost]])</f>
        <v>4025.2080000000024</v>
      </c>
      <c r="U925">
        <f>DATEDIF(Table1[[#This Row],[ShipDate]],Table1[[#This Row],[DeliveryDate]],"d")</f>
        <v>4</v>
      </c>
      <c r="V925" t="str">
        <f t="shared" si="29"/>
        <v>On Time</v>
      </c>
    </row>
    <row r="926" spans="2:22" x14ac:dyDescent="0.3">
      <c r="B926" t="str">
        <f t="shared" si="28"/>
        <v>SO-001025</v>
      </c>
      <c r="C926" t="s">
        <v>16</v>
      </c>
      <c r="D926" t="s">
        <v>20</v>
      </c>
      <c r="E926" s="1">
        <v>43200</v>
      </c>
      <c r="F926" s="1">
        <v>43358</v>
      </c>
      <c r="G926" s="1">
        <v>43364</v>
      </c>
      <c r="H926" s="1">
        <v>43371</v>
      </c>
      <c r="I926" t="s">
        <v>18</v>
      </c>
      <c r="J926">
        <v>5</v>
      </c>
      <c r="K926">
        <v>44</v>
      </c>
      <c r="L926">
        <v>201</v>
      </c>
      <c r="M926">
        <v>10</v>
      </c>
      <c r="N926">
        <v>6</v>
      </c>
      <c r="O926">
        <v>0.4</v>
      </c>
      <c r="P926">
        <v>810.03</v>
      </c>
      <c r="Q926">
        <v>1038.5</v>
      </c>
      <c r="R926">
        <f>Table1[[#This Row],[OrderQuantity]]*Table1[[#This Row],[UnitPrice]]</f>
        <v>6231</v>
      </c>
      <c r="S926">
        <f>Table1[[#This Row],[OrderQuantity]]*Table1[[#This Row],[UnitCost]]</f>
        <v>4860.18</v>
      </c>
      <c r="T926">
        <f>Table1[[#This Row],[OrderQuantity]]*Table1[[#This Row],[UnitPrice]]*(1-Table1[[#This Row],[DiscountApplied]]) - (Table1[[#This Row],[OrderQuantity]]*Table1[[#This Row],[UnitCost]])</f>
        <v>-1121.5800000000004</v>
      </c>
      <c r="U926">
        <f>DATEDIF(Table1[[#This Row],[ShipDate]],Table1[[#This Row],[DeliveryDate]],"d")</f>
        <v>7</v>
      </c>
      <c r="V926" t="str">
        <f t="shared" si="29"/>
        <v>On Time</v>
      </c>
    </row>
    <row r="927" spans="2:22" x14ac:dyDescent="0.3">
      <c r="B927" t="str">
        <f t="shared" si="28"/>
        <v>SO-001026</v>
      </c>
      <c r="C927" t="s">
        <v>19</v>
      </c>
      <c r="D927" t="s">
        <v>25</v>
      </c>
      <c r="E927" s="1">
        <v>43300</v>
      </c>
      <c r="F927" s="1">
        <v>43358</v>
      </c>
      <c r="G927" s="1">
        <v>43374</v>
      </c>
      <c r="H927" s="1">
        <v>43382</v>
      </c>
      <c r="I927" t="s">
        <v>18</v>
      </c>
      <c r="J927">
        <v>19</v>
      </c>
      <c r="K927">
        <v>50</v>
      </c>
      <c r="L927">
        <v>352</v>
      </c>
      <c r="M927">
        <v>9</v>
      </c>
      <c r="N927">
        <v>2</v>
      </c>
      <c r="O927">
        <v>0.08</v>
      </c>
      <c r="P927">
        <v>1561.77</v>
      </c>
      <c r="Q927">
        <v>3470.6</v>
      </c>
      <c r="R927">
        <f>Table1[[#This Row],[OrderQuantity]]*Table1[[#This Row],[UnitPrice]]</f>
        <v>6941.2</v>
      </c>
      <c r="S927">
        <f>Table1[[#This Row],[OrderQuantity]]*Table1[[#This Row],[UnitCost]]</f>
        <v>3123.54</v>
      </c>
      <c r="T927">
        <f>Table1[[#This Row],[OrderQuantity]]*Table1[[#This Row],[UnitPrice]]*(1-Table1[[#This Row],[DiscountApplied]]) - (Table1[[#This Row],[OrderQuantity]]*Table1[[#This Row],[UnitCost]])</f>
        <v>3262.3640000000005</v>
      </c>
      <c r="U927">
        <f>DATEDIF(Table1[[#This Row],[ShipDate]],Table1[[#This Row],[DeliveryDate]],"d")</f>
        <v>8</v>
      </c>
      <c r="V927" t="str">
        <f t="shared" si="29"/>
        <v>Late</v>
      </c>
    </row>
    <row r="928" spans="2:22" x14ac:dyDescent="0.3">
      <c r="B928" t="str">
        <f t="shared" si="28"/>
        <v>SO-001027</v>
      </c>
      <c r="C928" t="s">
        <v>21</v>
      </c>
      <c r="D928" t="s">
        <v>26</v>
      </c>
      <c r="E928" s="1">
        <v>43300</v>
      </c>
      <c r="F928" s="1">
        <v>43358</v>
      </c>
      <c r="G928" s="1">
        <v>43362</v>
      </c>
      <c r="H928" s="1">
        <v>43370</v>
      </c>
      <c r="I928" t="s">
        <v>18</v>
      </c>
      <c r="J928">
        <v>23</v>
      </c>
      <c r="K928">
        <v>14</v>
      </c>
      <c r="L928">
        <v>83</v>
      </c>
      <c r="M928">
        <v>25</v>
      </c>
      <c r="N928">
        <v>1</v>
      </c>
      <c r="O928">
        <v>0.15</v>
      </c>
      <c r="P928">
        <v>2154.52</v>
      </c>
      <c r="Q928">
        <v>2659.9</v>
      </c>
      <c r="R928">
        <f>Table1[[#This Row],[OrderQuantity]]*Table1[[#This Row],[UnitPrice]]</f>
        <v>2659.9</v>
      </c>
      <c r="S928">
        <f>Table1[[#This Row],[OrderQuantity]]*Table1[[#This Row],[UnitCost]]</f>
        <v>2154.52</v>
      </c>
      <c r="T928">
        <f>Table1[[#This Row],[OrderQuantity]]*Table1[[#This Row],[UnitPrice]]*(1-Table1[[#This Row],[DiscountApplied]]) - (Table1[[#This Row],[OrderQuantity]]*Table1[[#This Row],[UnitCost]])</f>
        <v>106.39499999999998</v>
      </c>
      <c r="U928">
        <f>DATEDIF(Table1[[#This Row],[ShipDate]],Table1[[#This Row],[DeliveryDate]],"d")</f>
        <v>8</v>
      </c>
      <c r="V928" t="str">
        <f t="shared" si="29"/>
        <v>Late</v>
      </c>
    </row>
    <row r="929" spans="2:22" x14ac:dyDescent="0.3">
      <c r="B929" t="str">
        <f t="shared" si="28"/>
        <v>SO-001028</v>
      </c>
      <c r="C929" t="s">
        <v>19</v>
      </c>
      <c r="D929" t="s">
        <v>20</v>
      </c>
      <c r="E929" s="1">
        <v>43200</v>
      </c>
      <c r="F929" s="1">
        <v>43358</v>
      </c>
      <c r="G929" s="1">
        <v>43385</v>
      </c>
      <c r="H929" s="1">
        <v>43394</v>
      </c>
      <c r="I929" t="s">
        <v>18</v>
      </c>
      <c r="J929">
        <v>17</v>
      </c>
      <c r="K929">
        <v>24</v>
      </c>
      <c r="L929">
        <v>128</v>
      </c>
      <c r="M929">
        <v>18</v>
      </c>
      <c r="N929">
        <v>8</v>
      </c>
      <c r="O929">
        <v>0.05</v>
      </c>
      <c r="P929">
        <v>637.77</v>
      </c>
      <c r="Q929">
        <v>1118.9000000000001</v>
      </c>
      <c r="R929">
        <f>Table1[[#This Row],[OrderQuantity]]*Table1[[#This Row],[UnitPrice]]</f>
        <v>8951.2000000000007</v>
      </c>
      <c r="S929">
        <f>Table1[[#This Row],[OrderQuantity]]*Table1[[#This Row],[UnitCost]]</f>
        <v>5102.16</v>
      </c>
      <c r="T929">
        <f>Table1[[#This Row],[OrderQuantity]]*Table1[[#This Row],[UnitPrice]]*(1-Table1[[#This Row],[DiscountApplied]]) - (Table1[[#This Row],[OrderQuantity]]*Table1[[#This Row],[UnitCost]])</f>
        <v>3401.4799999999996</v>
      </c>
      <c r="U929">
        <f>DATEDIF(Table1[[#This Row],[ShipDate]],Table1[[#This Row],[DeliveryDate]],"d")</f>
        <v>9</v>
      </c>
      <c r="V929" t="str">
        <f t="shared" si="29"/>
        <v>Late</v>
      </c>
    </row>
    <row r="930" spans="2:22" x14ac:dyDescent="0.3">
      <c r="B930" t="str">
        <f t="shared" si="28"/>
        <v>SO-001029</v>
      </c>
      <c r="C930" t="s">
        <v>16</v>
      </c>
      <c r="D930" t="s">
        <v>23</v>
      </c>
      <c r="E930" s="1">
        <v>43200</v>
      </c>
      <c r="F930" s="1">
        <v>43358</v>
      </c>
      <c r="G930" s="1">
        <v>43375</v>
      </c>
      <c r="H930" s="1">
        <v>43380</v>
      </c>
      <c r="I930" t="s">
        <v>18</v>
      </c>
      <c r="J930">
        <v>4</v>
      </c>
      <c r="K930">
        <v>46</v>
      </c>
      <c r="L930">
        <v>327</v>
      </c>
      <c r="M930">
        <v>7</v>
      </c>
      <c r="N930">
        <v>4</v>
      </c>
      <c r="O930">
        <v>0.4</v>
      </c>
      <c r="P930">
        <v>2257.77</v>
      </c>
      <c r="Q930">
        <v>3892.7</v>
      </c>
      <c r="R930">
        <f>Table1[[#This Row],[OrderQuantity]]*Table1[[#This Row],[UnitPrice]]</f>
        <v>15570.8</v>
      </c>
      <c r="S930">
        <f>Table1[[#This Row],[OrderQuantity]]*Table1[[#This Row],[UnitCost]]</f>
        <v>9031.08</v>
      </c>
      <c r="T930">
        <f>Table1[[#This Row],[OrderQuantity]]*Table1[[#This Row],[UnitPrice]]*(1-Table1[[#This Row],[DiscountApplied]]) - (Table1[[#This Row],[OrderQuantity]]*Table1[[#This Row],[UnitCost]])</f>
        <v>311.39999999999964</v>
      </c>
      <c r="U930">
        <f>DATEDIF(Table1[[#This Row],[ShipDate]],Table1[[#This Row],[DeliveryDate]],"d")</f>
        <v>5</v>
      </c>
      <c r="V930" t="str">
        <f t="shared" si="29"/>
        <v>On Time</v>
      </c>
    </row>
    <row r="931" spans="2:22" x14ac:dyDescent="0.3">
      <c r="B931" t="str">
        <f t="shared" si="28"/>
        <v>SO-001030</v>
      </c>
      <c r="C931" t="s">
        <v>16</v>
      </c>
      <c r="D931" t="s">
        <v>20</v>
      </c>
      <c r="E931" s="1">
        <v>43300</v>
      </c>
      <c r="F931" s="1">
        <v>43358</v>
      </c>
      <c r="G931" s="1">
        <v>43377</v>
      </c>
      <c r="H931" s="1">
        <v>43384</v>
      </c>
      <c r="I931" t="s">
        <v>18</v>
      </c>
      <c r="J931">
        <v>9</v>
      </c>
      <c r="K931">
        <v>47</v>
      </c>
      <c r="L931">
        <v>177</v>
      </c>
      <c r="M931">
        <v>5</v>
      </c>
      <c r="N931">
        <v>3</v>
      </c>
      <c r="O931">
        <v>0.08</v>
      </c>
      <c r="P931">
        <v>921.52</v>
      </c>
      <c r="Q931">
        <v>2003.3</v>
      </c>
      <c r="R931">
        <f>Table1[[#This Row],[OrderQuantity]]*Table1[[#This Row],[UnitPrice]]</f>
        <v>6009.9</v>
      </c>
      <c r="S931">
        <f>Table1[[#This Row],[OrderQuantity]]*Table1[[#This Row],[UnitCost]]</f>
        <v>2764.56</v>
      </c>
      <c r="T931">
        <f>Table1[[#This Row],[OrderQuantity]]*Table1[[#This Row],[UnitPrice]]*(1-Table1[[#This Row],[DiscountApplied]]) - (Table1[[#This Row],[OrderQuantity]]*Table1[[#This Row],[UnitCost]])</f>
        <v>2764.5480000000002</v>
      </c>
      <c r="U931">
        <f>DATEDIF(Table1[[#This Row],[ShipDate]],Table1[[#This Row],[DeliveryDate]],"d")</f>
        <v>7</v>
      </c>
      <c r="V931" t="str">
        <f t="shared" si="29"/>
        <v>On Time</v>
      </c>
    </row>
    <row r="932" spans="2:22" x14ac:dyDescent="0.3">
      <c r="B932" t="str">
        <f t="shared" si="28"/>
        <v>SO-001031</v>
      </c>
      <c r="C932" t="s">
        <v>19</v>
      </c>
      <c r="D932" t="s">
        <v>26</v>
      </c>
      <c r="E932" s="1">
        <v>43300</v>
      </c>
      <c r="F932" s="1">
        <v>43358</v>
      </c>
      <c r="G932" s="1">
        <v>43366</v>
      </c>
      <c r="H932" s="1">
        <v>43371</v>
      </c>
      <c r="I932" t="s">
        <v>18</v>
      </c>
      <c r="J932">
        <v>12</v>
      </c>
      <c r="K932">
        <v>26</v>
      </c>
      <c r="L932">
        <v>86</v>
      </c>
      <c r="M932">
        <v>42</v>
      </c>
      <c r="N932">
        <v>4</v>
      </c>
      <c r="O932">
        <v>0.05</v>
      </c>
      <c r="P932">
        <v>788.66</v>
      </c>
      <c r="Q932">
        <v>998.3</v>
      </c>
      <c r="R932">
        <f>Table1[[#This Row],[OrderQuantity]]*Table1[[#This Row],[UnitPrice]]</f>
        <v>3993.2</v>
      </c>
      <c r="S932">
        <f>Table1[[#This Row],[OrderQuantity]]*Table1[[#This Row],[UnitCost]]</f>
        <v>3154.64</v>
      </c>
      <c r="T932">
        <f>Table1[[#This Row],[OrderQuantity]]*Table1[[#This Row],[UnitPrice]]*(1-Table1[[#This Row],[DiscountApplied]]) - (Table1[[#This Row],[OrderQuantity]]*Table1[[#This Row],[UnitCost]])</f>
        <v>638.89999999999964</v>
      </c>
      <c r="U932">
        <f>DATEDIF(Table1[[#This Row],[ShipDate]],Table1[[#This Row],[DeliveryDate]],"d")</f>
        <v>5</v>
      </c>
      <c r="V932" t="str">
        <f t="shared" si="29"/>
        <v>On Time</v>
      </c>
    </row>
    <row r="933" spans="2:22" x14ac:dyDescent="0.3">
      <c r="B933" t="str">
        <f t="shared" si="28"/>
        <v>SO-001032</v>
      </c>
      <c r="C933" t="s">
        <v>16</v>
      </c>
      <c r="D933" t="s">
        <v>23</v>
      </c>
      <c r="E933" s="1">
        <v>43300</v>
      </c>
      <c r="F933" s="1">
        <v>43359</v>
      </c>
      <c r="G933" s="1">
        <v>43378</v>
      </c>
      <c r="H933" s="1">
        <v>43386</v>
      </c>
      <c r="I933" t="s">
        <v>18</v>
      </c>
      <c r="J933">
        <v>9</v>
      </c>
      <c r="K933">
        <v>45</v>
      </c>
      <c r="L933">
        <v>312</v>
      </c>
      <c r="M933">
        <v>17</v>
      </c>
      <c r="N933">
        <v>3</v>
      </c>
      <c r="O933">
        <v>0.05</v>
      </c>
      <c r="P933">
        <v>1654.9</v>
      </c>
      <c r="Q933">
        <v>2546</v>
      </c>
      <c r="R933">
        <f>Table1[[#This Row],[OrderQuantity]]*Table1[[#This Row],[UnitPrice]]</f>
        <v>7638</v>
      </c>
      <c r="S933">
        <f>Table1[[#This Row],[OrderQuantity]]*Table1[[#This Row],[UnitCost]]</f>
        <v>4964.7000000000007</v>
      </c>
      <c r="T933">
        <f>Table1[[#This Row],[OrderQuantity]]*Table1[[#This Row],[UnitPrice]]*(1-Table1[[#This Row],[DiscountApplied]]) - (Table1[[#This Row],[OrderQuantity]]*Table1[[#This Row],[UnitCost]])</f>
        <v>2291.3999999999987</v>
      </c>
      <c r="U933">
        <f>DATEDIF(Table1[[#This Row],[ShipDate]],Table1[[#This Row],[DeliveryDate]],"d")</f>
        <v>8</v>
      </c>
      <c r="V933" t="str">
        <f t="shared" si="29"/>
        <v>Late</v>
      </c>
    </row>
    <row r="934" spans="2:22" x14ac:dyDescent="0.3">
      <c r="B934" t="str">
        <f t="shared" si="28"/>
        <v>SO-001033</v>
      </c>
      <c r="C934" t="s">
        <v>19</v>
      </c>
      <c r="D934" t="s">
        <v>24</v>
      </c>
      <c r="E934" s="1">
        <v>43300</v>
      </c>
      <c r="F934" s="1">
        <v>43359</v>
      </c>
      <c r="G934" s="1">
        <v>43361</v>
      </c>
      <c r="H934" s="1">
        <v>43366</v>
      </c>
      <c r="I934" t="s">
        <v>18</v>
      </c>
      <c r="J934">
        <v>15</v>
      </c>
      <c r="K934">
        <v>29</v>
      </c>
      <c r="L934">
        <v>26</v>
      </c>
      <c r="M934">
        <v>26</v>
      </c>
      <c r="N934">
        <v>5</v>
      </c>
      <c r="O934">
        <v>0.08</v>
      </c>
      <c r="P934">
        <v>2093.21</v>
      </c>
      <c r="Q934">
        <v>2552.6999999999998</v>
      </c>
      <c r="R934">
        <f>Table1[[#This Row],[OrderQuantity]]*Table1[[#This Row],[UnitPrice]]</f>
        <v>12763.5</v>
      </c>
      <c r="S934">
        <f>Table1[[#This Row],[OrderQuantity]]*Table1[[#This Row],[UnitCost]]</f>
        <v>10466.049999999999</v>
      </c>
      <c r="T934">
        <f>Table1[[#This Row],[OrderQuantity]]*Table1[[#This Row],[UnitPrice]]*(1-Table1[[#This Row],[DiscountApplied]]) - (Table1[[#This Row],[OrderQuantity]]*Table1[[#This Row],[UnitCost]])</f>
        <v>1276.3700000000008</v>
      </c>
      <c r="U934">
        <f>DATEDIF(Table1[[#This Row],[ShipDate]],Table1[[#This Row],[DeliveryDate]],"d")</f>
        <v>5</v>
      </c>
      <c r="V934" t="str">
        <f t="shared" si="29"/>
        <v>On Time</v>
      </c>
    </row>
    <row r="935" spans="2:22" x14ac:dyDescent="0.3">
      <c r="B935" t="str">
        <f t="shared" si="28"/>
        <v>SO-001034</v>
      </c>
      <c r="C935" t="s">
        <v>16</v>
      </c>
      <c r="D935" t="s">
        <v>24</v>
      </c>
      <c r="E935" s="1">
        <v>43300</v>
      </c>
      <c r="F935" s="1">
        <v>43359</v>
      </c>
      <c r="G935" s="1">
        <v>43367</v>
      </c>
      <c r="H935" s="1">
        <v>43371</v>
      </c>
      <c r="I935" t="s">
        <v>18</v>
      </c>
      <c r="J935">
        <v>1</v>
      </c>
      <c r="K935">
        <v>22</v>
      </c>
      <c r="L935">
        <v>49</v>
      </c>
      <c r="M935">
        <v>16</v>
      </c>
      <c r="N935">
        <v>8</v>
      </c>
      <c r="O935">
        <v>0.05</v>
      </c>
      <c r="P935">
        <v>2610.59</v>
      </c>
      <c r="Q935">
        <v>3839.1</v>
      </c>
      <c r="R935">
        <f>Table1[[#This Row],[OrderQuantity]]*Table1[[#This Row],[UnitPrice]]</f>
        <v>30712.799999999999</v>
      </c>
      <c r="S935">
        <f>Table1[[#This Row],[OrderQuantity]]*Table1[[#This Row],[UnitCost]]</f>
        <v>20884.72</v>
      </c>
      <c r="T935">
        <f>Table1[[#This Row],[OrderQuantity]]*Table1[[#This Row],[UnitPrice]]*(1-Table1[[#This Row],[DiscountApplied]]) - (Table1[[#This Row],[OrderQuantity]]*Table1[[#This Row],[UnitCost]])</f>
        <v>8292.4399999999951</v>
      </c>
      <c r="U935">
        <f>DATEDIF(Table1[[#This Row],[ShipDate]],Table1[[#This Row],[DeliveryDate]],"d")</f>
        <v>4</v>
      </c>
      <c r="V935" t="str">
        <f t="shared" si="29"/>
        <v>On Time</v>
      </c>
    </row>
    <row r="936" spans="2:22" x14ac:dyDescent="0.3">
      <c r="B936" t="str">
        <f t="shared" si="28"/>
        <v>SO-001035</v>
      </c>
      <c r="C936" t="s">
        <v>21</v>
      </c>
      <c r="D936" t="s">
        <v>25</v>
      </c>
      <c r="E936" s="1">
        <v>43200</v>
      </c>
      <c r="F936" s="1">
        <v>43359</v>
      </c>
      <c r="G936" s="1">
        <v>43368</v>
      </c>
      <c r="H936" s="1">
        <v>43369</v>
      </c>
      <c r="I936" t="s">
        <v>18</v>
      </c>
      <c r="J936">
        <v>23</v>
      </c>
      <c r="K936">
        <v>41</v>
      </c>
      <c r="L936">
        <v>354</v>
      </c>
      <c r="M936">
        <v>13</v>
      </c>
      <c r="N936">
        <v>4</v>
      </c>
      <c r="O936">
        <v>0.05</v>
      </c>
      <c r="P936">
        <v>4071.52</v>
      </c>
      <c r="Q936">
        <v>6076.9</v>
      </c>
      <c r="R936">
        <f>Table1[[#This Row],[OrderQuantity]]*Table1[[#This Row],[UnitPrice]]</f>
        <v>24307.599999999999</v>
      </c>
      <c r="S936">
        <f>Table1[[#This Row],[OrderQuantity]]*Table1[[#This Row],[UnitCost]]</f>
        <v>16286.08</v>
      </c>
      <c r="T936">
        <f>Table1[[#This Row],[OrderQuantity]]*Table1[[#This Row],[UnitPrice]]*(1-Table1[[#This Row],[DiscountApplied]]) - (Table1[[#This Row],[OrderQuantity]]*Table1[[#This Row],[UnitCost]])</f>
        <v>6806.1399999999976</v>
      </c>
      <c r="U936">
        <f>DATEDIF(Table1[[#This Row],[ShipDate]],Table1[[#This Row],[DeliveryDate]],"d")</f>
        <v>1</v>
      </c>
      <c r="V936" t="str">
        <f t="shared" si="29"/>
        <v>On Time</v>
      </c>
    </row>
    <row r="937" spans="2:22" x14ac:dyDescent="0.3">
      <c r="B937" t="str">
        <f t="shared" si="28"/>
        <v>SO-001036</v>
      </c>
      <c r="C937" t="s">
        <v>21</v>
      </c>
      <c r="D937" t="s">
        <v>23</v>
      </c>
      <c r="E937" s="1">
        <v>43300</v>
      </c>
      <c r="F937" s="1">
        <v>43359</v>
      </c>
      <c r="G937" s="1">
        <v>43384</v>
      </c>
      <c r="H937" s="1">
        <v>43392</v>
      </c>
      <c r="I937" t="s">
        <v>18</v>
      </c>
      <c r="J937">
        <v>20</v>
      </c>
      <c r="K937">
        <v>37</v>
      </c>
      <c r="L937">
        <v>307</v>
      </c>
      <c r="M937">
        <v>12</v>
      </c>
      <c r="N937">
        <v>7</v>
      </c>
      <c r="O937">
        <v>0.2</v>
      </c>
      <c r="P937">
        <v>462.84</v>
      </c>
      <c r="Q937">
        <v>1051.9000000000001</v>
      </c>
      <c r="R937">
        <f>Table1[[#This Row],[OrderQuantity]]*Table1[[#This Row],[UnitPrice]]</f>
        <v>7363.3000000000011</v>
      </c>
      <c r="S937">
        <f>Table1[[#This Row],[OrderQuantity]]*Table1[[#This Row],[UnitCost]]</f>
        <v>3239.8799999999997</v>
      </c>
      <c r="T937">
        <f>Table1[[#This Row],[OrderQuantity]]*Table1[[#This Row],[UnitPrice]]*(1-Table1[[#This Row],[DiscountApplied]]) - (Table1[[#This Row],[OrderQuantity]]*Table1[[#This Row],[UnitCost]])</f>
        <v>2650.7600000000016</v>
      </c>
      <c r="U937">
        <f>DATEDIF(Table1[[#This Row],[ShipDate]],Table1[[#This Row],[DeliveryDate]],"d")</f>
        <v>8</v>
      </c>
      <c r="V937" t="str">
        <f t="shared" si="29"/>
        <v>Late</v>
      </c>
    </row>
    <row r="938" spans="2:22" x14ac:dyDescent="0.3">
      <c r="B938" t="str">
        <f t="shared" si="28"/>
        <v>SO-001037</v>
      </c>
      <c r="C938" t="s">
        <v>21</v>
      </c>
      <c r="D938" t="s">
        <v>23</v>
      </c>
      <c r="E938" s="1">
        <v>43200</v>
      </c>
      <c r="F938" s="1">
        <v>43359</v>
      </c>
      <c r="G938" s="1">
        <v>43386</v>
      </c>
      <c r="H938" s="1">
        <v>43388</v>
      </c>
      <c r="I938" t="s">
        <v>18</v>
      </c>
      <c r="J938">
        <v>21</v>
      </c>
      <c r="K938">
        <v>45</v>
      </c>
      <c r="L938">
        <v>303</v>
      </c>
      <c r="M938">
        <v>41</v>
      </c>
      <c r="N938">
        <v>8</v>
      </c>
      <c r="O938">
        <v>0.08</v>
      </c>
      <c r="P938">
        <v>577.47</v>
      </c>
      <c r="Q938">
        <v>1132.3</v>
      </c>
      <c r="R938">
        <f>Table1[[#This Row],[OrderQuantity]]*Table1[[#This Row],[UnitPrice]]</f>
        <v>9058.4</v>
      </c>
      <c r="S938">
        <f>Table1[[#This Row],[OrderQuantity]]*Table1[[#This Row],[UnitCost]]</f>
        <v>4619.76</v>
      </c>
      <c r="T938">
        <f>Table1[[#This Row],[OrderQuantity]]*Table1[[#This Row],[UnitPrice]]*(1-Table1[[#This Row],[DiscountApplied]]) - (Table1[[#This Row],[OrderQuantity]]*Table1[[#This Row],[UnitCost]])</f>
        <v>3713.9679999999989</v>
      </c>
      <c r="U938">
        <f>DATEDIF(Table1[[#This Row],[ShipDate]],Table1[[#This Row],[DeliveryDate]],"d")</f>
        <v>2</v>
      </c>
      <c r="V938" t="str">
        <f t="shared" si="29"/>
        <v>On Time</v>
      </c>
    </row>
    <row r="939" spans="2:22" x14ac:dyDescent="0.3">
      <c r="B939" t="str">
        <f t="shared" si="28"/>
        <v>SO-001038</v>
      </c>
      <c r="C939" t="s">
        <v>16</v>
      </c>
      <c r="D939" t="s">
        <v>25</v>
      </c>
      <c r="E939" s="1">
        <v>43300</v>
      </c>
      <c r="F939" s="1">
        <v>43360</v>
      </c>
      <c r="G939" s="1">
        <v>43368</v>
      </c>
      <c r="H939" s="1">
        <v>43369</v>
      </c>
      <c r="I939" t="s">
        <v>18</v>
      </c>
      <c r="J939">
        <v>6</v>
      </c>
      <c r="K939">
        <v>8</v>
      </c>
      <c r="L939">
        <v>366</v>
      </c>
      <c r="M939">
        <v>25</v>
      </c>
      <c r="N939">
        <v>8</v>
      </c>
      <c r="O939">
        <v>0.05</v>
      </c>
      <c r="P939">
        <v>1184.56</v>
      </c>
      <c r="Q939">
        <v>2961.4</v>
      </c>
      <c r="R939">
        <f>Table1[[#This Row],[OrderQuantity]]*Table1[[#This Row],[UnitPrice]]</f>
        <v>23691.200000000001</v>
      </c>
      <c r="S939">
        <f>Table1[[#This Row],[OrderQuantity]]*Table1[[#This Row],[UnitCost]]</f>
        <v>9476.48</v>
      </c>
      <c r="T939">
        <f>Table1[[#This Row],[OrderQuantity]]*Table1[[#This Row],[UnitPrice]]*(1-Table1[[#This Row],[DiscountApplied]]) - (Table1[[#This Row],[OrderQuantity]]*Table1[[#This Row],[UnitCost]])</f>
        <v>13030.16</v>
      </c>
      <c r="U939">
        <f>DATEDIF(Table1[[#This Row],[ShipDate]],Table1[[#This Row],[DeliveryDate]],"d")</f>
        <v>1</v>
      </c>
      <c r="V939" t="str">
        <f t="shared" si="29"/>
        <v>On Time</v>
      </c>
    </row>
    <row r="940" spans="2:22" x14ac:dyDescent="0.3">
      <c r="B940" t="str">
        <f t="shared" si="28"/>
        <v>SO-001039</v>
      </c>
      <c r="C940" t="s">
        <v>16</v>
      </c>
      <c r="D940" t="s">
        <v>20</v>
      </c>
      <c r="E940" s="1">
        <v>43200</v>
      </c>
      <c r="F940" s="1">
        <v>43360</v>
      </c>
      <c r="G940" s="1">
        <v>43373</v>
      </c>
      <c r="H940" s="1">
        <v>43379</v>
      </c>
      <c r="I940" t="s">
        <v>18</v>
      </c>
      <c r="J940">
        <v>6</v>
      </c>
      <c r="K940">
        <v>39</v>
      </c>
      <c r="L940">
        <v>88</v>
      </c>
      <c r="M940">
        <v>26</v>
      </c>
      <c r="N940">
        <v>4</v>
      </c>
      <c r="O940">
        <v>0.05</v>
      </c>
      <c r="P940">
        <v>2140.0500000000002</v>
      </c>
      <c r="Q940">
        <v>3396.9</v>
      </c>
      <c r="R940">
        <f>Table1[[#This Row],[OrderQuantity]]*Table1[[#This Row],[UnitPrice]]</f>
        <v>13587.6</v>
      </c>
      <c r="S940">
        <f>Table1[[#This Row],[OrderQuantity]]*Table1[[#This Row],[UnitCost]]</f>
        <v>8560.2000000000007</v>
      </c>
      <c r="T940">
        <f>Table1[[#This Row],[OrderQuantity]]*Table1[[#This Row],[UnitPrice]]*(1-Table1[[#This Row],[DiscountApplied]]) - (Table1[[#This Row],[OrderQuantity]]*Table1[[#This Row],[UnitCost]])</f>
        <v>4348.0199999999986</v>
      </c>
      <c r="U940">
        <f>DATEDIF(Table1[[#This Row],[ShipDate]],Table1[[#This Row],[DeliveryDate]],"d")</f>
        <v>6</v>
      </c>
      <c r="V940" t="str">
        <f t="shared" si="29"/>
        <v>On Time</v>
      </c>
    </row>
    <row r="941" spans="2:22" x14ac:dyDescent="0.3">
      <c r="B941" t="str">
        <f t="shared" si="28"/>
        <v>SO-001040</v>
      </c>
      <c r="C941" t="s">
        <v>16</v>
      </c>
      <c r="D941" t="s">
        <v>17</v>
      </c>
      <c r="E941" s="1">
        <v>43200</v>
      </c>
      <c r="F941" s="1">
        <v>43360</v>
      </c>
      <c r="G941" s="1">
        <v>43364</v>
      </c>
      <c r="H941" s="1">
        <v>43374</v>
      </c>
      <c r="I941" t="s">
        <v>18</v>
      </c>
      <c r="J941">
        <v>5</v>
      </c>
      <c r="K941">
        <v>34</v>
      </c>
      <c r="L941">
        <v>244</v>
      </c>
      <c r="M941">
        <v>5</v>
      </c>
      <c r="N941">
        <v>7</v>
      </c>
      <c r="O941">
        <v>0.2</v>
      </c>
      <c r="P941">
        <v>3322.53</v>
      </c>
      <c r="Q941">
        <v>5728.5</v>
      </c>
      <c r="R941">
        <f>Table1[[#This Row],[OrderQuantity]]*Table1[[#This Row],[UnitPrice]]</f>
        <v>40099.5</v>
      </c>
      <c r="S941">
        <f>Table1[[#This Row],[OrderQuantity]]*Table1[[#This Row],[UnitCost]]</f>
        <v>23257.710000000003</v>
      </c>
      <c r="T941">
        <f>Table1[[#This Row],[OrderQuantity]]*Table1[[#This Row],[UnitPrice]]*(1-Table1[[#This Row],[DiscountApplied]]) - (Table1[[#This Row],[OrderQuantity]]*Table1[[#This Row],[UnitCost]])</f>
        <v>8821.89</v>
      </c>
      <c r="U941">
        <f>DATEDIF(Table1[[#This Row],[ShipDate]],Table1[[#This Row],[DeliveryDate]],"d")</f>
        <v>10</v>
      </c>
      <c r="V941" t="str">
        <f t="shared" si="29"/>
        <v>Late</v>
      </c>
    </row>
    <row r="942" spans="2:22" x14ac:dyDescent="0.3">
      <c r="B942" t="str">
        <f t="shared" si="28"/>
        <v>SO-001041</v>
      </c>
      <c r="C942" t="s">
        <v>21</v>
      </c>
      <c r="D942" t="s">
        <v>17</v>
      </c>
      <c r="E942" s="1">
        <v>43300</v>
      </c>
      <c r="F942" s="1">
        <v>43360</v>
      </c>
      <c r="G942" s="1">
        <v>43383</v>
      </c>
      <c r="H942" s="1">
        <v>43385</v>
      </c>
      <c r="I942" t="s">
        <v>18</v>
      </c>
      <c r="J942">
        <v>21</v>
      </c>
      <c r="K942">
        <v>46</v>
      </c>
      <c r="L942">
        <v>230</v>
      </c>
      <c r="M942">
        <v>19</v>
      </c>
      <c r="N942">
        <v>6</v>
      </c>
      <c r="O942">
        <v>0.05</v>
      </c>
      <c r="P942">
        <v>1401.37</v>
      </c>
      <c r="Q942">
        <v>2224.4</v>
      </c>
      <c r="R942">
        <f>Table1[[#This Row],[OrderQuantity]]*Table1[[#This Row],[UnitPrice]]</f>
        <v>13346.400000000001</v>
      </c>
      <c r="S942">
        <f>Table1[[#This Row],[OrderQuantity]]*Table1[[#This Row],[UnitCost]]</f>
        <v>8408.2199999999993</v>
      </c>
      <c r="T942">
        <f>Table1[[#This Row],[OrderQuantity]]*Table1[[#This Row],[UnitPrice]]*(1-Table1[[#This Row],[DiscountApplied]]) - (Table1[[#This Row],[OrderQuantity]]*Table1[[#This Row],[UnitCost]])</f>
        <v>4270.8600000000006</v>
      </c>
      <c r="U942">
        <f>DATEDIF(Table1[[#This Row],[ShipDate]],Table1[[#This Row],[DeliveryDate]],"d")</f>
        <v>2</v>
      </c>
      <c r="V942" t="str">
        <f t="shared" si="29"/>
        <v>On Time</v>
      </c>
    </row>
    <row r="943" spans="2:22" x14ac:dyDescent="0.3">
      <c r="B943" t="str">
        <f t="shared" si="28"/>
        <v>SO-001042</v>
      </c>
      <c r="C943" t="s">
        <v>19</v>
      </c>
      <c r="D943" t="s">
        <v>25</v>
      </c>
      <c r="E943" s="1">
        <v>43300</v>
      </c>
      <c r="F943" s="1">
        <v>43360</v>
      </c>
      <c r="G943" s="1">
        <v>43364</v>
      </c>
      <c r="H943" s="1">
        <v>43372</v>
      </c>
      <c r="I943" t="s">
        <v>18</v>
      </c>
      <c r="J943">
        <v>13</v>
      </c>
      <c r="K943">
        <v>42</v>
      </c>
      <c r="L943">
        <v>357</v>
      </c>
      <c r="M943">
        <v>39</v>
      </c>
      <c r="N943">
        <v>3</v>
      </c>
      <c r="O943">
        <v>0.08</v>
      </c>
      <c r="P943">
        <v>1674.33</v>
      </c>
      <c r="Q943">
        <v>3986.5</v>
      </c>
      <c r="R943">
        <f>Table1[[#This Row],[OrderQuantity]]*Table1[[#This Row],[UnitPrice]]</f>
        <v>11959.5</v>
      </c>
      <c r="S943">
        <f>Table1[[#This Row],[OrderQuantity]]*Table1[[#This Row],[UnitCost]]</f>
        <v>5022.99</v>
      </c>
      <c r="T943">
        <f>Table1[[#This Row],[OrderQuantity]]*Table1[[#This Row],[UnitPrice]]*(1-Table1[[#This Row],[DiscountApplied]]) - (Table1[[#This Row],[OrderQuantity]]*Table1[[#This Row],[UnitCost]])</f>
        <v>5979.75</v>
      </c>
      <c r="U943">
        <f>DATEDIF(Table1[[#This Row],[ShipDate]],Table1[[#This Row],[DeliveryDate]],"d")</f>
        <v>8</v>
      </c>
      <c r="V943" t="str">
        <f t="shared" si="29"/>
        <v>Late</v>
      </c>
    </row>
    <row r="944" spans="2:22" x14ac:dyDescent="0.3">
      <c r="B944" t="str">
        <f t="shared" si="28"/>
        <v>SO-001043</v>
      </c>
      <c r="C944" t="s">
        <v>22</v>
      </c>
      <c r="D944" t="s">
        <v>20</v>
      </c>
      <c r="E944" s="1">
        <v>43300</v>
      </c>
      <c r="F944" s="1">
        <v>43360</v>
      </c>
      <c r="G944" s="1">
        <v>43368</v>
      </c>
      <c r="H944" s="1">
        <v>43374</v>
      </c>
      <c r="I944" t="s">
        <v>18</v>
      </c>
      <c r="J944">
        <v>26</v>
      </c>
      <c r="K944">
        <v>39</v>
      </c>
      <c r="L944">
        <v>155</v>
      </c>
      <c r="M944">
        <v>4</v>
      </c>
      <c r="N944">
        <v>8</v>
      </c>
      <c r="O944">
        <v>0.1</v>
      </c>
      <c r="P944">
        <v>2613.54</v>
      </c>
      <c r="Q944">
        <v>5681.6</v>
      </c>
      <c r="R944">
        <f>Table1[[#This Row],[OrderQuantity]]*Table1[[#This Row],[UnitPrice]]</f>
        <v>45452.800000000003</v>
      </c>
      <c r="S944">
        <f>Table1[[#This Row],[OrderQuantity]]*Table1[[#This Row],[UnitCost]]</f>
        <v>20908.32</v>
      </c>
      <c r="T944">
        <f>Table1[[#This Row],[OrderQuantity]]*Table1[[#This Row],[UnitPrice]]*(1-Table1[[#This Row],[DiscountApplied]]) - (Table1[[#This Row],[OrderQuantity]]*Table1[[#This Row],[UnitCost]])</f>
        <v>19999.200000000004</v>
      </c>
      <c r="U944">
        <f>DATEDIF(Table1[[#This Row],[ShipDate]],Table1[[#This Row],[DeliveryDate]],"d")</f>
        <v>6</v>
      </c>
      <c r="V944" t="str">
        <f t="shared" si="29"/>
        <v>On Time</v>
      </c>
    </row>
    <row r="945" spans="2:22" x14ac:dyDescent="0.3">
      <c r="B945" t="str">
        <f t="shared" si="28"/>
        <v>SO-001044</v>
      </c>
      <c r="C945" t="s">
        <v>21</v>
      </c>
      <c r="D945" t="s">
        <v>24</v>
      </c>
      <c r="E945" s="1">
        <v>43200</v>
      </c>
      <c r="F945" s="1">
        <v>43361</v>
      </c>
      <c r="G945" s="1">
        <v>43374</v>
      </c>
      <c r="H945" s="1">
        <v>43381</v>
      </c>
      <c r="I945" t="s">
        <v>18</v>
      </c>
      <c r="J945">
        <v>23</v>
      </c>
      <c r="K945">
        <v>39</v>
      </c>
      <c r="L945">
        <v>21</v>
      </c>
      <c r="M945">
        <v>20</v>
      </c>
      <c r="N945">
        <v>2</v>
      </c>
      <c r="O945">
        <v>0.08</v>
      </c>
      <c r="P945">
        <v>3005.55</v>
      </c>
      <c r="Q945">
        <v>5272.9</v>
      </c>
      <c r="R945">
        <f>Table1[[#This Row],[OrderQuantity]]*Table1[[#This Row],[UnitPrice]]</f>
        <v>10545.8</v>
      </c>
      <c r="S945">
        <f>Table1[[#This Row],[OrderQuantity]]*Table1[[#This Row],[UnitCost]]</f>
        <v>6011.1</v>
      </c>
      <c r="T945">
        <f>Table1[[#This Row],[OrderQuantity]]*Table1[[#This Row],[UnitPrice]]*(1-Table1[[#This Row],[DiscountApplied]]) - (Table1[[#This Row],[OrderQuantity]]*Table1[[#This Row],[UnitCost]])</f>
        <v>3691.0360000000001</v>
      </c>
      <c r="U945">
        <f>DATEDIF(Table1[[#This Row],[ShipDate]],Table1[[#This Row],[DeliveryDate]],"d")</f>
        <v>7</v>
      </c>
      <c r="V945" t="str">
        <f t="shared" si="29"/>
        <v>On Time</v>
      </c>
    </row>
    <row r="946" spans="2:22" x14ac:dyDescent="0.3">
      <c r="B946" t="str">
        <f t="shared" si="28"/>
        <v>SO-001045</v>
      </c>
      <c r="C946" t="s">
        <v>21</v>
      </c>
      <c r="D946" t="s">
        <v>23</v>
      </c>
      <c r="E946" s="1">
        <v>43300</v>
      </c>
      <c r="F946" s="1">
        <v>43361</v>
      </c>
      <c r="G946" s="1">
        <v>43381</v>
      </c>
      <c r="H946" s="1">
        <v>43390</v>
      </c>
      <c r="I946" t="s">
        <v>18</v>
      </c>
      <c r="J946">
        <v>23</v>
      </c>
      <c r="K946">
        <v>24</v>
      </c>
      <c r="L946">
        <v>323</v>
      </c>
      <c r="M946">
        <v>45</v>
      </c>
      <c r="N946">
        <v>8</v>
      </c>
      <c r="O946">
        <v>0.2</v>
      </c>
      <c r="P946">
        <v>529.03</v>
      </c>
      <c r="Q946">
        <v>1125.5999999999999</v>
      </c>
      <c r="R946">
        <f>Table1[[#This Row],[OrderQuantity]]*Table1[[#This Row],[UnitPrice]]</f>
        <v>9004.7999999999993</v>
      </c>
      <c r="S946">
        <f>Table1[[#This Row],[OrderQuantity]]*Table1[[#This Row],[UnitCost]]</f>
        <v>4232.24</v>
      </c>
      <c r="T946">
        <f>Table1[[#This Row],[OrderQuantity]]*Table1[[#This Row],[UnitPrice]]*(1-Table1[[#This Row],[DiscountApplied]]) - (Table1[[#This Row],[OrderQuantity]]*Table1[[#This Row],[UnitCost]])</f>
        <v>2971.6000000000004</v>
      </c>
      <c r="U946">
        <f>DATEDIF(Table1[[#This Row],[ShipDate]],Table1[[#This Row],[DeliveryDate]],"d")</f>
        <v>9</v>
      </c>
      <c r="V946" t="str">
        <f t="shared" si="29"/>
        <v>Late</v>
      </c>
    </row>
    <row r="947" spans="2:22" x14ac:dyDescent="0.3">
      <c r="B947" t="str">
        <f t="shared" si="28"/>
        <v>SO-001046</v>
      </c>
      <c r="C947" t="s">
        <v>19</v>
      </c>
      <c r="D947" t="s">
        <v>26</v>
      </c>
      <c r="E947" s="1">
        <v>43300</v>
      </c>
      <c r="F947" s="1">
        <v>43361</v>
      </c>
      <c r="G947" s="1">
        <v>43383</v>
      </c>
      <c r="H947" s="1">
        <v>43389</v>
      </c>
      <c r="I947" t="s">
        <v>18</v>
      </c>
      <c r="J947">
        <v>15</v>
      </c>
      <c r="K947">
        <v>37</v>
      </c>
      <c r="L947">
        <v>60</v>
      </c>
      <c r="M947">
        <v>46</v>
      </c>
      <c r="N947">
        <v>7</v>
      </c>
      <c r="O947">
        <v>0.05</v>
      </c>
      <c r="P947">
        <v>400.26</v>
      </c>
      <c r="Q947">
        <v>690.1</v>
      </c>
      <c r="R947">
        <f>Table1[[#This Row],[OrderQuantity]]*Table1[[#This Row],[UnitPrice]]</f>
        <v>4830.7</v>
      </c>
      <c r="S947">
        <f>Table1[[#This Row],[OrderQuantity]]*Table1[[#This Row],[UnitCost]]</f>
        <v>2801.8199999999997</v>
      </c>
      <c r="T947">
        <f>Table1[[#This Row],[OrderQuantity]]*Table1[[#This Row],[UnitPrice]]*(1-Table1[[#This Row],[DiscountApplied]]) - (Table1[[#This Row],[OrderQuantity]]*Table1[[#This Row],[UnitCost]])</f>
        <v>1787.3450000000003</v>
      </c>
      <c r="U947">
        <f>DATEDIF(Table1[[#This Row],[ShipDate]],Table1[[#This Row],[DeliveryDate]],"d")</f>
        <v>6</v>
      </c>
      <c r="V947" t="str">
        <f t="shared" si="29"/>
        <v>On Time</v>
      </c>
    </row>
    <row r="948" spans="2:22" x14ac:dyDescent="0.3">
      <c r="B948" t="str">
        <f t="shared" si="28"/>
        <v>SO-001047</v>
      </c>
      <c r="C948" t="s">
        <v>16</v>
      </c>
      <c r="D948" t="s">
        <v>20</v>
      </c>
      <c r="E948" s="1">
        <v>43300</v>
      </c>
      <c r="F948" s="1">
        <v>43361</v>
      </c>
      <c r="G948" s="1">
        <v>43373</v>
      </c>
      <c r="H948" s="1">
        <v>43379</v>
      </c>
      <c r="I948" t="s">
        <v>18</v>
      </c>
      <c r="J948">
        <v>5</v>
      </c>
      <c r="K948">
        <v>29</v>
      </c>
      <c r="L948">
        <v>92</v>
      </c>
      <c r="M948">
        <v>23</v>
      </c>
      <c r="N948">
        <v>3</v>
      </c>
      <c r="O948">
        <v>0.05</v>
      </c>
      <c r="P948">
        <v>1502.14</v>
      </c>
      <c r="Q948">
        <v>2546</v>
      </c>
      <c r="R948">
        <f>Table1[[#This Row],[OrderQuantity]]*Table1[[#This Row],[UnitPrice]]</f>
        <v>7638</v>
      </c>
      <c r="S948">
        <f>Table1[[#This Row],[OrderQuantity]]*Table1[[#This Row],[UnitCost]]</f>
        <v>4506.42</v>
      </c>
      <c r="T948">
        <f>Table1[[#This Row],[OrderQuantity]]*Table1[[#This Row],[UnitPrice]]*(1-Table1[[#This Row],[DiscountApplied]]) - (Table1[[#This Row],[OrderQuantity]]*Table1[[#This Row],[UnitCost]])</f>
        <v>2749.6799999999994</v>
      </c>
      <c r="U948">
        <f>DATEDIF(Table1[[#This Row],[ShipDate]],Table1[[#This Row],[DeliveryDate]],"d")</f>
        <v>6</v>
      </c>
      <c r="V948" t="str">
        <f t="shared" si="29"/>
        <v>On Time</v>
      </c>
    </row>
    <row r="949" spans="2:22" x14ac:dyDescent="0.3">
      <c r="B949" t="str">
        <f t="shared" si="28"/>
        <v>SO-001048</v>
      </c>
      <c r="C949" t="s">
        <v>16</v>
      </c>
      <c r="D949" t="s">
        <v>17</v>
      </c>
      <c r="E949" s="1">
        <v>43300</v>
      </c>
      <c r="F949" s="1">
        <v>43361</v>
      </c>
      <c r="G949" s="1">
        <v>43368</v>
      </c>
      <c r="H949" s="1">
        <v>43377</v>
      </c>
      <c r="I949" t="s">
        <v>18</v>
      </c>
      <c r="J949">
        <v>1</v>
      </c>
      <c r="K949">
        <v>9</v>
      </c>
      <c r="L949">
        <v>224</v>
      </c>
      <c r="M949">
        <v>43</v>
      </c>
      <c r="N949">
        <v>5</v>
      </c>
      <c r="O949">
        <v>0.1</v>
      </c>
      <c r="P949">
        <v>2276.33</v>
      </c>
      <c r="Q949">
        <v>3035.1</v>
      </c>
      <c r="R949">
        <f>Table1[[#This Row],[OrderQuantity]]*Table1[[#This Row],[UnitPrice]]</f>
        <v>15175.5</v>
      </c>
      <c r="S949">
        <f>Table1[[#This Row],[OrderQuantity]]*Table1[[#This Row],[UnitCost]]</f>
        <v>11381.65</v>
      </c>
      <c r="T949">
        <f>Table1[[#This Row],[OrderQuantity]]*Table1[[#This Row],[UnitPrice]]*(1-Table1[[#This Row],[DiscountApplied]]) - (Table1[[#This Row],[OrderQuantity]]*Table1[[#This Row],[UnitCost]])</f>
        <v>2276.3000000000011</v>
      </c>
      <c r="U949">
        <f>DATEDIF(Table1[[#This Row],[ShipDate]],Table1[[#This Row],[DeliveryDate]],"d")</f>
        <v>9</v>
      </c>
      <c r="V949" t="str">
        <f t="shared" si="29"/>
        <v>Late</v>
      </c>
    </row>
    <row r="950" spans="2:22" x14ac:dyDescent="0.3">
      <c r="B950" t="str">
        <f t="shared" si="28"/>
        <v>SO-001049</v>
      </c>
      <c r="C950" t="s">
        <v>19</v>
      </c>
      <c r="D950" t="s">
        <v>20</v>
      </c>
      <c r="E950" s="1">
        <v>43200</v>
      </c>
      <c r="F950" s="1">
        <v>43361</v>
      </c>
      <c r="G950" s="1">
        <v>43372</v>
      </c>
      <c r="H950" s="1">
        <v>43382</v>
      </c>
      <c r="I950" t="s">
        <v>18</v>
      </c>
      <c r="J950">
        <v>16</v>
      </c>
      <c r="K950">
        <v>16</v>
      </c>
      <c r="L950">
        <v>135</v>
      </c>
      <c r="M950">
        <v>31</v>
      </c>
      <c r="N950">
        <v>2</v>
      </c>
      <c r="O950">
        <v>0.05</v>
      </c>
      <c r="P950">
        <v>2444.0300000000002</v>
      </c>
      <c r="Q950">
        <v>4006.6</v>
      </c>
      <c r="R950">
        <f>Table1[[#This Row],[OrderQuantity]]*Table1[[#This Row],[UnitPrice]]</f>
        <v>8013.2</v>
      </c>
      <c r="S950">
        <f>Table1[[#This Row],[OrderQuantity]]*Table1[[#This Row],[UnitCost]]</f>
        <v>4888.0600000000004</v>
      </c>
      <c r="T950">
        <f>Table1[[#This Row],[OrderQuantity]]*Table1[[#This Row],[UnitPrice]]*(1-Table1[[#This Row],[DiscountApplied]]) - (Table1[[#This Row],[OrderQuantity]]*Table1[[#This Row],[UnitCost]])</f>
        <v>2724.4799999999987</v>
      </c>
      <c r="U950">
        <f>DATEDIF(Table1[[#This Row],[ShipDate]],Table1[[#This Row],[DeliveryDate]],"d")</f>
        <v>10</v>
      </c>
      <c r="V950" t="str">
        <f t="shared" si="29"/>
        <v>Late</v>
      </c>
    </row>
    <row r="951" spans="2:22" x14ac:dyDescent="0.3">
      <c r="B951" t="str">
        <f t="shared" si="28"/>
        <v>SO-001050</v>
      </c>
      <c r="C951" t="s">
        <v>16</v>
      </c>
      <c r="D951" t="s">
        <v>20</v>
      </c>
      <c r="E951" s="1">
        <v>43300</v>
      </c>
      <c r="F951" s="1">
        <v>43362</v>
      </c>
      <c r="G951" s="1">
        <v>43365</v>
      </c>
      <c r="H951" s="1">
        <v>43374</v>
      </c>
      <c r="I951" t="s">
        <v>18</v>
      </c>
      <c r="J951">
        <v>3</v>
      </c>
      <c r="K951">
        <v>24</v>
      </c>
      <c r="L951">
        <v>195</v>
      </c>
      <c r="M951">
        <v>29</v>
      </c>
      <c r="N951">
        <v>6</v>
      </c>
      <c r="O951">
        <v>0.1</v>
      </c>
      <c r="P951">
        <v>2179.91</v>
      </c>
      <c r="Q951">
        <v>3892.7</v>
      </c>
      <c r="R951">
        <f>Table1[[#This Row],[OrderQuantity]]*Table1[[#This Row],[UnitPrice]]</f>
        <v>23356.199999999997</v>
      </c>
      <c r="S951">
        <f>Table1[[#This Row],[OrderQuantity]]*Table1[[#This Row],[UnitCost]]</f>
        <v>13079.46</v>
      </c>
      <c r="T951">
        <f>Table1[[#This Row],[OrderQuantity]]*Table1[[#This Row],[UnitPrice]]*(1-Table1[[#This Row],[DiscountApplied]]) - (Table1[[#This Row],[OrderQuantity]]*Table1[[#This Row],[UnitCost]])</f>
        <v>7941.119999999999</v>
      </c>
      <c r="U951">
        <f>DATEDIF(Table1[[#This Row],[ShipDate]],Table1[[#This Row],[DeliveryDate]],"d")</f>
        <v>9</v>
      </c>
      <c r="V951" t="str">
        <f t="shared" si="29"/>
        <v>Late</v>
      </c>
    </row>
    <row r="952" spans="2:22" x14ac:dyDescent="0.3">
      <c r="B952" t="str">
        <f t="shared" si="28"/>
        <v>SO-001051</v>
      </c>
      <c r="C952" t="s">
        <v>16</v>
      </c>
      <c r="D952" t="s">
        <v>25</v>
      </c>
      <c r="E952" s="1">
        <v>43300</v>
      </c>
      <c r="F952" s="1">
        <v>43362</v>
      </c>
      <c r="G952" s="1">
        <v>43378</v>
      </c>
      <c r="H952" s="1">
        <v>43384</v>
      </c>
      <c r="I952" t="s">
        <v>18</v>
      </c>
      <c r="J952">
        <v>6</v>
      </c>
      <c r="K952">
        <v>45</v>
      </c>
      <c r="L952">
        <v>338</v>
      </c>
      <c r="M952">
        <v>30</v>
      </c>
      <c r="N952">
        <v>8</v>
      </c>
      <c r="O952">
        <v>0.1</v>
      </c>
      <c r="P952">
        <v>1334.37</v>
      </c>
      <c r="Q952">
        <v>2566.1</v>
      </c>
      <c r="R952">
        <f>Table1[[#This Row],[OrderQuantity]]*Table1[[#This Row],[UnitPrice]]</f>
        <v>20528.8</v>
      </c>
      <c r="S952">
        <f>Table1[[#This Row],[OrderQuantity]]*Table1[[#This Row],[UnitCost]]</f>
        <v>10674.96</v>
      </c>
      <c r="T952">
        <f>Table1[[#This Row],[OrderQuantity]]*Table1[[#This Row],[UnitPrice]]*(1-Table1[[#This Row],[DiscountApplied]]) - (Table1[[#This Row],[OrderQuantity]]*Table1[[#This Row],[UnitCost]])</f>
        <v>7800.9599999999991</v>
      </c>
      <c r="U952">
        <f>DATEDIF(Table1[[#This Row],[ShipDate]],Table1[[#This Row],[DeliveryDate]],"d")</f>
        <v>6</v>
      </c>
      <c r="V952" t="str">
        <f t="shared" si="29"/>
        <v>On Time</v>
      </c>
    </row>
    <row r="953" spans="2:22" x14ac:dyDescent="0.3">
      <c r="B953" t="str">
        <f t="shared" si="28"/>
        <v>SO-001052</v>
      </c>
      <c r="C953" t="s">
        <v>16</v>
      </c>
      <c r="D953" t="s">
        <v>20</v>
      </c>
      <c r="E953" s="1">
        <v>43300</v>
      </c>
      <c r="F953" s="1">
        <v>43362</v>
      </c>
      <c r="G953" s="1">
        <v>43379</v>
      </c>
      <c r="H953" s="1">
        <v>43380</v>
      </c>
      <c r="I953" t="s">
        <v>18</v>
      </c>
      <c r="J953">
        <v>2</v>
      </c>
      <c r="K953">
        <v>44</v>
      </c>
      <c r="L953">
        <v>201</v>
      </c>
      <c r="M953">
        <v>23</v>
      </c>
      <c r="N953">
        <v>8</v>
      </c>
      <c r="O953">
        <v>0.08</v>
      </c>
      <c r="P953">
        <v>786.65</v>
      </c>
      <c r="Q953">
        <v>1333.3</v>
      </c>
      <c r="R953">
        <f>Table1[[#This Row],[OrderQuantity]]*Table1[[#This Row],[UnitPrice]]</f>
        <v>10666.4</v>
      </c>
      <c r="S953">
        <f>Table1[[#This Row],[OrderQuantity]]*Table1[[#This Row],[UnitCost]]</f>
        <v>6293.2</v>
      </c>
      <c r="T953">
        <f>Table1[[#This Row],[OrderQuantity]]*Table1[[#This Row],[UnitPrice]]*(1-Table1[[#This Row],[DiscountApplied]]) - (Table1[[#This Row],[OrderQuantity]]*Table1[[#This Row],[UnitCost]])</f>
        <v>3519.8879999999999</v>
      </c>
      <c r="U953">
        <f>DATEDIF(Table1[[#This Row],[ShipDate]],Table1[[#This Row],[DeliveryDate]],"d")</f>
        <v>1</v>
      </c>
      <c r="V953" t="str">
        <f t="shared" si="29"/>
        <v>On Time</v>
      </c>
    </row>
    <row r="954" spans="2:22" x14ac:dyDescent="0.3">
      <c r="B954" t="str">
        <f t="shared" si="28"/>
        <v>SO-001053</v>
      </c>
      <c r="C954" t="s">
        <v>16</v>
      </c>
      <c r="D954" t="s">
        <v>25</v>
      </c>
      <c r="E954" s="1">
        <v>43300</v>
      </c>
      <c r="F954" s="1">
        <v>43362</v>
      </c>
      <c r="G954" s="1">
        <v>43364</v>
      </c>
      <c r="H954" s="1">
        <v>43368</v>
      </c>
      <c r="I954" t="s">
        <v>18</v>
      </c>
      <c r="J954">
        <v>8</v>
      </c>
      <c r="K954">
        <v>20</v>
      </c>
      <c r="L954">
        <v>353</v>
      </c>
      <c r="M954">
        <v>7</v>
      </c>
      <c r="N954">
        <v>5</v>
      </c>
      <c r="O954">
        <v>0.05</v>
      </c>
      <c r="P954">
        <v>452.32</v>
      </c>
      <c r="Q954">
        <v>1051.9000000000001</v>
      </c>
      <c r="R954">
        <f>Table1[[#This Row],[OrderQuantity]]*Table1[[#This Row],[UnitPrice]]</f>
        <v>5259.5</v>
      </c>
      <c r="S954">
        <f>Table1[[#This Row],[OrderQuantity]]*Table1[[#This Row],[UnitCost]]</f>
        <v>2261.6</v>
      </c>
      <c r="T954">
        <f>Table1[[#This Row],[OrderQuantity]]*Table1[[#This Row],[UnitPrice]]*(1-Table1[[#This Row],[DiscountApplied]]) - (Table1[[#This Row],[OrderQuantity]]*Table1[[#This Row],[UnitCost]])</f>
        <v>2734.9249999999997</v>
      </c>
      <c r="U954">
        <f>DATEDIF(Table1[[#This Row],[ShipDate]],Table1[[#This Row],[DeliveryDate]],"d")</f>
        <v>4</v>
      </c>
      <c r="V954" t="str">
        <f t="shared" si="29"/>
        <v>On Time</v>
      </c>
    </row>
    <row r="955" spans="2:22" x14ac:dyDescent="0.3">
      <c r="B955" t="str">
        <f t="shared" si="28"/>
        <v>SO-001054</v>
      </c>
      <c r="C955" t="s">
        <v>22</v>
      </c>
      <c r="D955" t="s">
        <v>23</v>
      </c>
      <c r="E955" s="1">
        <v>43300</v>
      </c>
      <c r="F955" s="1">
        <v>43362</v>
      </c>
      <c r="G955" s="1">
        <v>43372</v>
      </c>
      <c r="H955" s="1">
        <v>43382</v>
      </c>
      <c r="I955" t="s">
        <v>18</v>
      </c>
      <c r="J955">
        <v>27</v>
      </c>
      <c r="K955">
        <v>49</v>
      </c>
      <c r="L955">
        <v>281</v>
      </c>
      <c r="M955">
        <v>41</v>
      </c>
      <c r="N955">
        <v>3</v>
      </c>
      <c r="O955">
        <v>0.05</v>
      </c>
      <c r="P955">
        <v>3314.89</v>
      </c>
      <c r="Q955">
        <v>3946.3</v>
      </c>
      <c r="R955">
        <f>Table1[[#This Row],[OrderQuantity]]*Table1[[#This Row],[UnitPrice]]</f>
        <v>11838.900000000001</v>
      </c>
      <c r="S955">
        <f>Table1[[#This Row],[OrderQuantity]]*Table1[[#This Row],[UnitCost]]</f>
        <v>9944.67</v>
      </c>
      <c r="T955">
        <f>Table1[[#This Row],[OrderQuantity]]*Table1[[#This Row],[UnitPrice]]*(1-Table1[[#This Row],[DiscountApplied]]) - (Table1[[#This Row],[OrderQuantity]]*Table1[[#This Row],[UnitCost]])</f>
        <v>1302.2850000000017</v>
      </c>
      <c r="U955">
        <f>DATEDIF(Table1[[#This Row],[ShipDate]],Table1[[#This Row],[DeliveryDate]],"d")</f>
        <v>10</v>
      </c>
      <c r="V955" t="str">
        <f t="shared" si="29"/>
        <v>Late</v>
      </c>
    </row>
    <row r="956" spans="2:22" x14ac:dyDescent="0.3">
      <c r="B956" t="str">
        <f t="shared" si="28"/>
        <v>SO-001055</v>
      </c>
      <c r="C956" t="s">
        <v>21</v>
      </c>
      <c r="D956" t="s">
        <v>20</v>
      </c>
      <c r="E956" s="1">
        <v>43200</v>
      </c>
      <c r="F956" s="1">
        <v>43362</v>
      </c>
      <c r="G956" s="1">
        <v>43377</v>
      </c>
      <c r="H956" s="1">
        <v>43381</v>
      </c>
      <c r="I956" t="s">
        <v>18</v>
      </c>
      <c r="J956">
        <v>23</v>
      </c>
      <c r="K956">
        <v>26</v>
      </c>
      <c r="L956">
        <v>149</v>
      </c>
      <c r="M956">
        <v>47</v>
      </c>
      <c r="N956">
        <v>8</v>
      </c>
      <c r="O956">
        <v>0.05</v>
      </c>
      <c r="P956">
        <v>593.02</v>
      </c>
      <c r="Q956">
        <v>1118.9000000000001</v>
      </c>
      <c r="R956">
        <f>Table1[[#This Row],[OrderQuantity]]*Table1[[#This Row],[UnitPrice]]</f>
        <v>8951.2000000000007</v>
      </c>
      <c r="S956">
        <f>Table1[[#This Row],[OrderQuantity]]*Table1[[#This Row],[UnitCost]]</f>
        <v>4744.16</v>
      </c>
      <c r="T956">
        <f>Table1[[#This Row],[OrderQuantity]]*Table1[[#This Row],[UnitPrice]]*(1-Table1[[#This Row],[DiscountApplied]]) - (Table1[[#This Row],[OrderQuantity]]*Table1[[#This Row],[UnitCost]])</f>
        <v>3759.4799999999996</v>
      </c>
      <c r="U956">
        <f>DATEDIF(Table1[[#This Row],[ShipDate]],Table1[[#This Row],[DeliveryDate]],"d")</f>
        <v>4</v>
      </c>
      <c r="V956" t="str">
        <f t="shared" si="29"/>
        <v>On Time</v>
      </c>
    </row>
    <row r="957" spans="2:22" x14ac:dyDescent="0.3">
      <c r="B957" t="str">
        <f t="shared" si="28"/>
        <v>SO-001056</v>
      </c>
      <c r="C957" t="s">
        <v>19</v>
      </c>
      <c r="D957" t="s">
        <v>23</v>
      </c>
      <c r="E957" s="1">
        <v>43200</v>
      </c>
      <c r="F957" s="1">
        <v>43362</v>
      </c>
      <c r="G957" s="1">
        <v>43380</v>
      </c>
      <c r="H957" s="1">
        <v>43385</v>
      </c>
      <c r="I957" t="s">
        <v>18</v>
      </c>
      <c r="J957">
        <v>19</v>
      </c>
      <c r="K957">
        <v>50</v>
      </c>
      <c r="L957">
        <v>278</v>
      </c>
      <c r="M957">
        <v>18</v>
      </c>
      <c r="N957">
        <v>8</v>
      </c>
      <c r="O957">
        <v>0.08</v>
      </c>
      <c r="P957">
        <v>1325.26</v>
      </c>
      <c r="Q957">
        <v>2881</v>
      </c>
      <c r="R957">
        <f>Table1[[#This Row],[OrderQuantity]]*Table1[[#This Row],[UnitPrice]]</f>
        <v>23048</v>
      </c>
      <c r="S957">
        <f>Table1[[#This Row],[OrderQuantity]]*Table1[[#This Row],[UnitCost]]</f>
        <v>10602.08</v>
      </c>
      <c r="T957">
        <f>Table1[[#This Row],[OrderQuantity]]*Table1[[#This Row],[UnitPrice]]*(1-Table1[[#This Row],[DiscountApplied]]) - (Table1[[#This Row],[OrderQuantity]]*Table1[[#This Row],[UnitCost]])</f>
        <v>10602.08</v>
      </c>
      <c r="U957">
        <f>DATEDIF(Table1[[#This Row],[ShipDate]],Table1[[#This Row],[DeliveryDate]],"d")</f>
        <v>5</v>
      </c>
      <c r="V957" t="str">
        <f t="shared" si="29"/>
        <v>On Time</v>
      </c>
    </row>
    <row r="958" spans="2:22" x14ac:dyDescent="0.3">
      <c r="B958" t="str">
        <f t="shared" si="28"/>
        <v>SO-001057</v>
      </c>
      <c r="C958" t="s">
        <v>16</v>
      </c>
      <c r="D958" t="s">
        <v>17</v>
      </c>
      <c r="E958" s="1">
        <v>43300</v>
      </c>
      <c r="F958" s="1">
        <v>43363</v>
      </c>
      <c r="G958" s="1">
        <v>43369</v>
      </c>
      <c r="H958" s="1">
        <v>43372</v>
      </c>
      <c r="I958" t="s">
        <v>18</v>
      </c>
      <c r="J958">
        <v>8</v>
      </c>
      <c r="K958">
        <v>23</v>
      </c>
      <c r="L958">
        <v>211</v>
      </c>
      <c r="M958">
        <v>45</v>
      </c>
      <c r="N958">
        <v>7</v>
      </c>
      <c r="O958">
        <v>0.05</v>
      </c>
      <c r="P958">
        <v>1890.74</v>
      </c>
      <c r="Q958">
        <v>2224.4</v>
      </c>
      <c r="R958">
        <f>Table1[[#This Row],[OrderQuantity]]*Table1[[#This Row],[UnitPrice]]</f>
        <v>15570.800000000001</v>
      </c>
      <c r="S958">
        <f>Table1[[#This Row],[OrderQuantity]]*Table1[[#This Row],[UnitCost]]</f>
        <v>13235.18</v>
      </c>
      <c r="T958">
        <f>Table1[[#This Row],[OrderQuantity]]*Table1[[#This Row],[UnitPrice]]*(1-Table1[[#This Row],[DiscountApplied]]) - (Table1[[#This Row],[OrderQuantity]]*Table1[[#This Row],[UnitCost]])</f>
        <v>1557.08</v>
      </c>
      <c r="U958">
        <f>DATEDIF(Table1[[#This Row],[ShipDate]],Table1[[#This Row],[DeliveryDate]],"d")</f>
        <v>3</v>
      </c>
      <c r="V958" t="str">
        <f t="shared" si="29"/>
        <v>On Time</v>
      </c>
    </row>
    <row r="959" spans="2:22" x14ac:dyDescent="0.3">
      <c r="B959" t="str">
        <f t="shared" si="28"/>
        <v>SO-001058</v>
      </c>
      <c r="C959" t="s">
        <v>19</v>
      </c>
      <c r="D959" t="s">
        <v>20</v>
      </c>
      <c r="E959" s="1">
        <v>43200</v>
      </c>
      <c r="F959" s="1">
        <v>43363</v>
      </c>
      <c r="G959" s="1">
        <v>43365</v>
      </c>
      <c r="H959" s="1">
        <v>43375</v>
      </c>
      <c r="I959" t="s">
        <v>18</v>
      </c>
      <c r="J959">
        <v>19</v>
      </c>
      <c r="K959">
        <v>39</v>
      </c>
      <c r="L959">
        <v>164</v>
      </c>
      <c r="M959">
        <v>9</v>
      </c>
      <c r="N959">
        <v>1</v>
      </c>
      <c r="O959">
        <v>0.08</v>
      </c>
      <c r="P959">
        <v>586.79</v>
      </c>
      <c r="Q959">
        <v>1011.7</v>
      </c>
      <c r="R959">
        <f>Table1[[#This Row],[OrderQuantity]]*Table1[[#This Row],[UnitPrice]]</f>
        <v>1011.7</v>
      </c>
      <c r="S959">
        <f>Table1[[#This Row],[OrderQuantity]]*Table1[[#This Row],[UnitCost]]</f>
        <v>586.79</v>
      </c>
      <c r="T959">
        <f>Table1[[#This Row],[OrderQuantity]]*Table1[[#This Row],[UnitPrice]]*(1-Table1[[#This Row],[DiscountApplied]]) - (Table1[[#This Row],[OrderQuantity]]*Table1[[#This Row],[UnitCost]])</f>
        <v>343.97400000000016</v>
      </c>
      <c r="U959">
        <f>DATEDIF(Table1[[#This Row],[ShipDate]],Table1[[#This Row],[DeliveryDate]],"d")</f>
        <v>10</v>
      </c>
      <c r="V959" t="str">
        <f t="shared" si="29"/>
        <v>Late</v>
      </c>
    </row>
    <row r="960" spans="2:22" x14ac:dyDescent="0.3">
      <c r="B960" t="str">
        <f t="shared" si="28"/>
        <v>SO-001059</v>
      </c>
      <c r="C960" t="s">
        <v>21</v>
      </c>
      <c r="D960" t="s">
        <v>24</v>
      </c>
      <c r="E960" s="1">
        <v>43200</v>
      </c>
      <c r="F960" s="1">
        <v>43363</v>
      </c>
      <c r="G960" s="1">
        <v>43382</v>
      </c>
      <c r="H960" s="1">
        <v>43385</v>
      </c>
      <c r="I960" t="s">
        <v>18</v>
      </c>
      <c r="J960">
        <v>24</v>
      </c>
      <c r="K960">
        <v>16</v>
      </c>
      <c r="L960">
        <v>17</v>
      </c>
      <c r="M960">
        <v>1</v>
      </c>
      <c r="N960">
        <v>2</v>
      </c>
      <c r="O960">
        <v>0.2</v>
      </c>
      <c r="P960">
        <v>123.95</v>
      </c>
      <c r="Q960">
        <v>167.5</v>
      </c>
      <c r="R960">
        <f>Table1[[#This Row],[OrderQuantity]]*Table1[[#This Row],[UnitPrice]]</f>
        <v>335</v>
      </c>
      <c r="S960">
        <f>Table1[[#This Row],[OrderQuantity]]*Table1[[#This Row],[UnitCost]]</f>
        <v>247.9</v>
      </c>
      <c r="T960">
        <f>Table1[[#This Row],[OrderQuantity]]*Table1[[#This Row],[UnitPrice]]*(1-Table1[[#This Row],[DiscountApplied]]) - (Table1[[#This Row],[OrderQuantity]]*Table1[[#This Row],[UnitCost]])</f>
        <v>20.099999999999994</v>
      </c>
      <c r="U960">
        <f>DATEDIF(Table1[[#This Row],[ShipDate]],Table1[[#This Row],[DeliveryDate]],"d")</f>
        <v>3</v>
      </c>
      <c r="V960" t="str">
        <f t="shared" si="29"/>
        <v>On Time</v>
      </c>
    </row>
    <row r="961" spans="2:22" x14ac:dyDescent="0.3">
      <c r="B961" t="str">
        <f t="shared" si="28"/>
        <v>SO-001060</v>
      </c>
      <c r="C961" t="s">
        <v>16</v>
      </c>
      <c r="D961" t="s">
        <v>24</v>
      </c>
      <c r="E961" s="1">
        <v>43300</v>
      </c>
      <c r="F961" s="1">
        <v>43363</v>
      </c>
      <c r="G961" s="1">
        <v>43377</v>
      </c>
      <c r="H961" s="1">
        <v>43387</v>
      </c>
      <c r="I961" t="s">
        <v>18</v>
      </c>
      <c r="J961">
        <v>12</v>
      </c>
      <c r="K961">
        <v>4</v>
      </c>
      <c r="L961">
        <v>15</v>
      </c>
      <c r="M961">
        <v>32</v>
      </c>
      <c r="N961">
        <v>7</v>
      </c>
      <c r="O961">
        <v>0.05</v>
      </c>
      <c r="P961">
        <v>740.35</v>
      </c>
      <c r="Q961">
        <v>1139</v>
      </c>
      <c r="R961">
        <f>Table1[[#This Row],[OrderQuantity]]*Table1[[#This Row],[UnitPrice]]</f>
        <v>7973</v>
      </c>
      <c r="S961">
        <f>Table1[[#This Row],[OrderQuantity]]*Table1[[#This Row],[UnitCost]]</f>
        <v>5182.45</v>
      </c>
      <c r="T961">
        <f>Table1[[#This Row],[OrderQuantity]]*Table1[[#This Row],[UnitPrice]]*(1-Table1[[#This Row],[DiscountApplied]]) - (Table1[[#This Row],[OrderQuantity]]*Table1[[#This Row],[UnitCost]])</f>
        <v>2391.8999999999996</v>
      </c>
      <c r="U961">
        <f>DATEDIF(Table1[[#This Row],[ShipDate]],Table1[[#This Row],[DeliveryDate]],"d")</f>
        <v>10</v>
      </c>
      <c r="V961" t="str">
        <f t="shared" si="29"/>
        <v>Late</v>
      </c>
    </row>
    <row r="962" spans="2:22" x14ac:dyDescent="0.3">
      <c r="B962" t="str">
        <f t="shared" ref="B962:B1025" si="30">"SO-" &amp; TEXT(ROW(B962)+99,"000000")</f>
        <v>SO-001061</v>
      </c>
      <c r="C962" t="s">
        <v>21</v>
      </c>
      <c r="D962" t="s">
        <v>20</v>
      </c>
      <c r="E962" s="1">
        <v>43200</v>
      </c>
      <c r="F962" s="1">
        <v>43363</v>
      </c>
      <c r="G962" s="1">
        <v>43382</v>
      </c>
      <c r="H962" s="1">
        <v>43387</v>
      </c>
      <c r="I962" t="s">
        <v>18</v>
      </c>
      <c r="J962">
        <v>23</v>
      </c>
      <c r="K962">
        <v>44</v>
      </c>
      <c r="L962">
        <v>134</v>
      </c>
      <c r="M962">
        <v>9</v>
      </c>
      <c r="N962">
        <v>8</v>
      </c>
      <c r="O962">
        <v>0.05</v>
      </c>
      <c r="P962">
        <v>110.55</v>
      </c>
      <c r="Q962">
        <v>167.5</v>
      </c>
      <c r="R962">
        <f>Table1[[#This Row],[OrderQuantity]]*Table1[[#This Row],[UnitPrice]]</f>
        <v>1340</v>
      </c>
      <c r="S962">
        <f>Table1[[#This Row],[OrderQuantity]]*Table1[[#This Row],[UnitCost]]</f>
        <v>884.4</v>
      </c>
      <c r="T962">
        <f>Table1[[#This Row],[OrderQuantity]]*Table1[[#This Row],[UnitPrice]]*(1-Table1[[#This Row],[DiscountApplied]]) - (Table1[[#This Row],[OrderQuantity]]*Table1[[#This Row],[UnitCost]])</f>
        <v>388.6</v>
      </c>
      <c r="U962">
        <f>DATEDIF(Table1[[#This Row],[ShipDate]],Table1[[#This Row],[DeliveryDate]],"d")</f>
        <v>5</v>
      </c>
      <c r="V962" t="str">
        <f t="shared" ref="V962:V1025" si="31">IF(U962&gt;7,"Late","On Time")</f>
        <v>On Time</v>
      </c>
    </row>
    <row r="963" spans="2:22" x14ac:dyDescent="0.3">
      <c r="B963" t="str">
        <f t="shared" si="30"/>
        <v>SO-001062</v>
      </c>
      <c r="C963" t="s">
        <v>16</v>
      </c>
      <c r="D963" t="s">
        <v>20</v>
      </c>
      <c r="E963" s="1">
        <v>43200</v>
      </c>
      <c r="F963" s="1">
        <v>43363</v>
      </c>
      <c r="G963" s="1">
        <v>43387</v>
      </c>
      <c r="H963" s="1">
        <v>43389</v>
      </c>
      <c r="I963" t="s">
        <v>18</v>
      </c>
      <c r="J963">
        <v>1</v>
      </c>
      <c r="K963">
        <v>29</v>
      </c>
      <c r="L963">
        <v>153</v>
      </c>
      <c r="M963">
        <v>18</v>
      </c>
      <c r="N963">
        <v>1</v>
      </c>
      <c r="O963">
        <v>0.05</v>
      </c>
      <c r="P963">
        <v>553.15</v>
      </c>
      <c r="Q963">
        <v>864.3</v>
      </c>
      <c r="R963">
        <f>Table1[[#This Row],[OrderQuantity]]*Table1[[#This Row],[UnitPrice]]</f>
        <v>864.3</v>
      </c>
      <c r="S963">
        <f>Table1[[#This Row],[OrderQuantity]]*Table1[[#This Row],[UnitCost]]</f>
        <v>553.15</v>
      </c>
      <c r="T963">
        <f>Table1[[#This Row],[OrderQuantity]]*Table1[[#This Row],[UnitPrice]]*(1-Table1[[#This Row],[DiscountApplied]]) - (Table1[[#This Row],[OrderQuantity]]*Table1[[#This Row],[UnitCost]])</f>
        <v>267.93499999999995</v>
      </c>
      <c r="U963">
        <f>DATEDIF(Table1[[#This Row],[ShipDate]],Table1[[#This Row],[DeliveryDate]],"d")</f>
        <v>2</v>
      </c>
      <c r="V963" t="str">
        <f t="shared" si="31"/>
        <v>On Time</v>
      </c>
    </row>
    <row r="964" spans="2:22" x14ac:dyDescent="0.3">
      <c r="B964" t="str">
        <f t="shared" si="30"/>
        <v>SO-001063</v>
      </c>
      <c r="C964" t="s">
        <v>16</v>
      </c>
      <c r="D964" t="s">
        <v>20</v>
      </c>
      <c r="E964" s="1">
        <v>43300</v>
      </c>
      <c r="F964" s="1">
        <v>43363</v>
      </c>
      <c r="G964" s="1">
        <v>43378</v>
      </c>
      <c r="H964" s="1">
        <v>43383</v>
      </c>
      <c r="I964" t="s">
        <v>18</v>
      </c>
      <c r="J964">
        <v>4</v>
      </c>
      <c r="K964">
        <v>44</v>
      </c>
      <c r="L964">
        <v>135</v>
      </c>
      <c r="M964">
        <v>2</v>
      </c>
      <c r="N964">
        <v>1</v>
      </c>
      <c r="O964">
        <v>0.05</v>
      </c>
      <c r="P964">
        <v>2477.33</v>
      </c>
      <c r="Q964">
        <v>2914.5</v>
      </c>
      <c r="R964">
        <f>Table1[[#This Row],[OrderQuantity]]*Table1[[#This Row],[UnitPrice]]</f>
        <v>2914.5</v>
      </c>
      <c r="S964">
        <f>Table1[[#This Row],[OrderQuantity]]*Table1[[#This Row],[UnitCost]]</f>
        <v>2477.33</v>
      </c>
      <c r="T964">
        <f>Table1[[#This Row],[OrderQuantity]]*Table1[[#This Row],[UnitPrice]]*(1-Table1[[#This Row],[DiscountApplied]]) - (Table1[[#This Row],[OrderQuantity]]*Table1[[#This Row],[UnitCost]])</f>
        <v>291.44500000000016</v>
      </c>
      <c r="U964">
        <f>DATEDIF(Table1[[#This Row],[ShipDate]],Table1[[#This Row],[DeliveryDate]],"d")</f>
        <v>5</v>
      </c>
      <c r="V964" t="str">
        <f t="shared" si="31"/>
        <v>On Time</v>
      </c>
    </row>
    <row r="965" spans="2:22" x14ac:dyDescent="0.3">
      <c r="B965" t="str">
        <f t="shared" si="30"/>
        <v>SO-001064</v>
      </c>
      <c r="C965" t="s">
        <v>21</v>
      </c>
      <c r="D965" t="s">
        <v>17</v>
      </c>
      <c r="E965" s="1">
        <v>43200</v>
      </c>
      <c r="F965" s="1">
        <v>43364</v>
      </c>
      <c r="G965" s="1">
        <v>43388</v>
      </c>
      <c r="H965" s="1">
        <v>43397</v>
      </c>
      <c r="I965" t="s">
        <v>18</v>
      </c>
      <c r="J965">
        <v>24</v>
      </c>
      <c r="K965">
        <v>41</v>
      </c>
      <c r="L965">
        <v>232</v>
      </c>
      <c r="M965">
        <v>46</v>
      </c>
      <c r="N965">
        <v>3</v>
      </c>
      <c r="O965">
        <v>0.05</v>
      </c>
      <c r="P965">
        <v>2858.22</v>
      </c>
      <c r="Q965">
        <v>5293</v>
      </c>
      <c r="R965">
        <f>Table1[[#This Row],[OrderQuantity]]*Table1[[#This Row],[UnitPrice]]</f>
        <v>15879</v>
      </c>
      <c r="S965">
        <f>Table1[[#This Row],[OrderQuantity]]*Table1[[#This Row],[UnitCost]]</f>
        <v>8574.66</v>
      </c>
      <c r="T965">
        <f>Table1[[#This Row],[OrderQuantity]]*Table1[[#This Row],[UnitPrice]]*(1-Table1[[#This Row],[DiscountApplied]]) - (Table1[[#This Row],[OrderQuantity]]*Table1[[#This Row],[UnitCost]])</f>
        <v>6510.3899999999994</v>
      </c>
      <c r="U965">
        <f>DATEDIF(Table1[[#This Row],[ShipDate]],Table1[[#This Row],[DeliveryDate]],"d")</f>
        <v>9</v>
      </c>
      <c r="V965" t="str">
        <f t="shared" si="31"/>
        <v>Late</v>
      </c>
    </row>
    <row r="966" spans="2:22" x14ac:dyDescent="0.3">
      <c r="B966" t="str">
        <f t="shared" si="30"/>
        <v>SO-001065</v>
      </c>
      <c r="C966" t="s">
        <v>16</v>
      </c>
      <c r="D966" t="s">
        <v>26</v>
      </c>
      <c r="E966" s="1">
        <v>43300</v>
      </c>
      <c r="F966" s="1">
        <v>43364</v>
      </c>
      <c r="G966" s="1">
        <v>43372</v>
      </c>
      <c r="H966" s="1">
        <v>43376</v>
      </c>
      <c r="I966" t="s">
        <v>18</v>
      </c>
      <c r="J966">
        <v>2</v>
      </c>
      <c r="K966">
        <v>39</v>
      </c>
      <c r="L966">
        <v>66</v>
      </c>
      <c r="M966">
        <v>15</v>
      </c>
      <c r="N966">
        <v>6</v>
      </c>
      <c r="O966">
        <v>0.2</v>
      </c>
      <c r="P966">
        <v>406.82</v>
      </c>
      <c r="Q966">
        <v>924.6</v>
      </c>
      <c r="R966">
        <f>Table1[[#This Row],[OrderQuantity]]*Table1[[#This Row],[UnitPrice]]</f>
        <v>5547.6</v>
      </c>
      <c r="S966">
        <f>Table1[[#This Row],[OrderQuantity]]*Table1[[#This Row],[UnitCost]]</f>
        <v>2440.92</v>
      </c>
      <c r="T966">
        <f>Table1[[#This Row],[OrderQuantity]]*Table1[[#This Row],[UnitPrice]]*(1-Table1[[#This Row],[DiscountApplied]]) - (Table1[[#This Row],[OrderQuantity]]*Table1[[#This Row],[UnitCost]])</f>
        <v>1997.1600000000008</v>
      </c>
      <c r="U966">
        <f>DATEDIF(Table1[[#This Row],[ShipDate]],Table1[[#This Row],[DeliveryDate]],"d")</f>
        <v>4</v>
      </c>
      <c r="V966" t="str">
        <f t="shared" si="31"/>
        <v>On Time</v>
      </c>
    </row>
    <row r="967" spans="2:22" x14ac:dyDescent="0.3">
      <c r="B967" t="str">
        <f t="shared" si="30"/>
        <v>SO-001066</v>
      </c>
      <c r="C967" t="s">
        <v>16</v>
      </c>
      <c r="D967" t="s">
        <v>20</v>
      </c>
      <c r="E967" s="1">
        <v>43300</v>
      </c>
      <c r="F967" s="1">
        <v>43364</v>
      </c>
      <c r="G967" s="1">
        <v>43373</v>
      </c>
      <c r="H967" s="1">
        <v>43382</v>
      </c>
      <c r="I967" t="s">
        <v>18</v>
      </c>
      <c r="J967">
        <v>4</v>
      </c>
      <c r="K967">
        <v>47</v>
      </c>
      <c r="L967">
        <v>160</v>
      </c>
      <c r="M967">
        <v>1</v>
      </c>
      <c r="N967">
        <v>4</v>
      </c>
      <c r="O967">
        <v>0.1</v>
      </c>
      <c r="P967">
        <v>619.08000000000004</v>
      </c>
      <c r="Q967">
        <v>884.4</v>
      </c>
      <c r="R967">
        <f>Table1[[#This Row],[OrderQuantity]]*Table1[[#This Row],[UnitPrice]]</f>
        <v>3537.6</v>
      </c>
      <c r="S967">
        <f>Table1[[#This Row],[OrderQuantity]]*Table1[[#This Row],[UnitCost]]</f>
        <v>2476.3200000000002</v>
      </c>
      <c r="T967">
        <f>Table1[[#This Row],[OrderQuantity]]*Table1[[#This Row],[UnitPrice]]*(1-Table1[[#This Row],[DiscountApplied]]) - (Table1[[#This Row],[OrderQuantity]]*Table1[[#This Row],[UnitCost]])</f>
        <v>707.52</v>
      </c>
      <c r="U967">
        <f>DATEDIF(Table1[[#This Row],[ShipDate]],Table1[[#This Row],[DeliveryDate]],"d")</f>
        <v>9</v>
      </c>
      <c r="V967" t="str">
        <f t="shared" si="31"/>
        <v>Late</v>
      </c>
    </row>
    <row r="968" spans="2:22" x14ac:dyDescent="0.3">
      <c r="B968" t="str">
        <f t="shared" si="30"/>
        <v>SO-001067</v>
      </c>
      <c r="C968" t="s">
        <v>19</v>
      </c>
      <c r="D968" t="s">
        <v>24</v>
      </c>
      <c r="E968" s="1">
        <v>43300</v>
      </c>
      <c r="F968" s="1">
        <v>43364</v>
      </c>
      <c r="G968" s="1">
        <v>43368</v>
      </c>
      <c r="H968" s="1">
        <v>43376</v>
      </c>
      <c r="I968" t="s">
        <v>18</v>
      </c>
      <c r="J968">
        <v>18</v>
      </c>
      <c r="K968">
        <v>3</v>
      </c>
      <c r="L968">
        <v>58</v>
      </c>
      <c r="M968">
        <v>11</v>
      </c>
      <c r="N968">
        <v>7</v>
      </c>
      <c r="O968">
        <v>0.4</v>
      </c>
      <c r="P968">
        <v>1819.59</v>
      </c>
      <c r="Q968">
        <v>2458.9</v>
      </c>
      <c r="R968">
        <f>Table1[[#This Row],[OrderQuantity]]*Table1[[#This Row],[UnitPrice]]</f>
        <v>17212.3</v>
      </c>
      <c r="S968">
        <f>Table1[[#This Row],[OrderQuantity]]*Table1[[#This Row],[UnitCost]]</f>
        <v>12737.13</v>
      </c>
      <c r="T968">
        <f>Table1[[#This Row],[OrderQuantity]]*Table1[[#This Row],[UnitPrice]]*(1-Table1[[#This Row],[DiscountApplied]]) - (Table1[[#This Row],[OrderQuantity]]*Table1[[#This Row],[UnitCost]])</f>
        <v>-2409.75</v>
      </c>
      <c r="U968">
        <f>DATEDIF(Table1[[#This Row],[ShipDate]],Table1[[#This Row],[DeliveryDate]],"d")</f>
        <v>8</v>
      </c>
      <c r="V968" t="str">
        <f t="shared" si="31"/>
        <v>Late</v>
      </c>
    </row>
    <row r="969" spans="2:22" x14ac:dyDescent="0.3">
      <c r="B969" t="str">
        <f t="shared" si="30"/>
        <v>SO-001068</v>
      </c>
      <c r="C969" t="s">
        <v>16</v>
      </c>
      <c r="D969" t="s">
        <v>25</v>
      </c>
      <c r="E969" s="1">
        <v>43200</v>
      </c>
      <c r="F969" s="1">
        <v>43364</v>
      </c>
      <c r="G969" s="1">
        <v>43387</v>
      </c>
      <c r="H969" s="1">
        <v>43388</v>
      </c>
      <c r="I969" t="s">
        <v>18</v>
      </c>
      <c r="J969">
        <v>3</v>
      </c>
      <c r="K969">
        <v>42</v>
      </c>
      <c r="L969">
        <v>357</v>
      </c>
      <c r="M969">
        <v>18</v>
      </c>
      <c r="N969">
        <v>8</v>
      </c>
      <c r="O969">
        <v>0.05</v>
      </c>
      <c r="P969">
        <v>656.47</v>
      </c>
      <c r="Q969">
        <v>924.6</v>
      </c>
      <c r="R969">
        <f>Table1[[#This Row],[OrderQuantity]]*Table1[[#This Row],[UnitPrice]]</f>
        <v>7396.8</v>
      </c>
      <c r="S969">
        <f>Table1[[#This Row],[OrderQuantity]]*Table1[[#This Row],[UnitCost]]</f>
        <v>5251.76</v>
      </c>
      <c r="T969">
        <f>Table1[[#This Row],[OrderQuantity]]*Table1[[#This Row],[UnitPrice]]*(1-Table1[[#This Row],[DiscountApplied]]) - (Table1[[#This Row],[OrderQuantity]]*Table1[[#This Row],[UnitCost]])</f>
        <v>1775.1999999999998</v>
      </c>
      <c r="U969">
        <f>DATEDIF(Table1[[#This Row],[ShipDate]],Table1[[#This Row],[DeliveryDate]],"d")</f>
        <v>1</v>
      </c>
      <c r="V969" t="str">
        <f t="shared" si="31"/>
        <v>On Time</v>
      </c>
    </row>
    <row r="970" spans="2:22" x14ac:dyDescent="0.3">
      <c r="B970" t="str">
        <f t="shared" si="30"/>
        <v>SO-001069</v>
      </c>
      <c r="C970" t="s">
        <v>16</v>
      </c>
      <c r="D970" t="s">
        <v>20</v>
      </c>
      <c r="E970" s="1">
        <v>43200</v>
      </c>
      <c r="F970" s="1">
        <v>43364</v>
      </c>
      <c r="G970" s="1">
        <v>43376</v>
      </c>
      <c r="H970" s="1">
        <v>43385</v>
      </c>
      <c r="I970" t="s">
        <v>18</v>
      </c>
      <c r="J970">
        <v>8</v>
      </c>
      <c r="K970">
        <v>12</v>
      </c>
      <c r="L970">
        <v>101</v>
      </c>
      <c r="M970">
        <v>21</v>
      </c>
      <c r="N970">
        <v>8</v>
      </c>
      <c r="O970">
        <v>0.05</v>
      </c>
      <c r="P970">
        <v>3235.9</v>
      </c>
      <c r="Q970">
        <v>6344.9</v>
      </c>
      <c r="R970">
        <f>Table1[[#This Row],[OrderQuantity]]*Table1[[#This Row],[UnitPrice]]</f>
        <v>50759.199999999997</v>
      </c>
      <c r="S970">
        <f>Table1[[#This Row],[OrderQuantity]]*Table1[[#This Row],[UnitCost]]</f>
        <v>25887.200000000001</v>
      </c>
      <c r="T970">
        <f>Table1[[#This Row],[OrderQuantity]]*Table1[[#This Row],[UnitPrice]]*(1-Table1[[#This Row],[DiscountApplied]]) - (Table1[[#This Row],[OrderQuantity]]*Table1[[#This Row],[UnitCost]])</f>
        <v>22334.039999999997</v>
      </c>
      <c r="U970">
        <f>DATEDIF(Table1[[#This Row],[ShipDate]],Table1[[#This Row],[DeliveryDate]],"d")</f>
        <v>9</v>
      </c>
      <c r="V970" t="str">
        <f t="shared" si="31"/>
        <v>Late</v>
      </c>
    </row>
    <row r="971" spans="2:22" x14ac:dyDescent="0.3">
      <c r="B971" t="str">
        <f t="shared" si="30"/>
        <v>SO-001070</v>
      </c>
      <c r="C971" t="s">
        <v>19</v>
      </c>
      <c r="D971" t="s">
        <v>24</v>
      </c>
      <c r="E971" s="1">
        <v>43300</v>
      </c>
      <c r="F971" s="1">
        <v>43364</v>
      </c>
      <c r="G971" s="1">
        <v>43382</v>
      </c>
      <c r="H971" s="1">
        <v>43385</v>
      </c>
      <c r="I971" t="s">
        <v>18</v>
      </c>
      <c r="J971">
        <v>18</v>
      </c>
      <c r="K971">
        <v>14</v>
      </c>
      <c r="L971">
        <v>22</v>
      </c>
      <c r="M971">
        <v>44</v>
      </c>
      <c r="N971">
        <v>2</v>
      </c>
      <c r="O971">
        <v>0.4</v>
      </c>
      <c r="P971">
        <v>2910.35</v>
      </c>
      <c r="Q971">
        <v>3932.9</v>
      </c>
      <c r="R971">
        <f>Table1[[#This Row],[OrderQuantity]]*Table1[[#This Row],[UnitPrice]]</f>
        <v>7865.8</v>
      </c>
      <c r="S971">
        <f>Table1[[#This Row],[OrderQuantity]]*Table1[[#This Row],[UnitCost]]</f>
        <v>5820.7</v>
      </c>
      <c r="T971">
        <f>Table1[[#This Row],[OrderQuantity]]*Table1[[#This Row],[UnitPrice]]*(1-Table1[[#This Row],[DiscountApplied]]) - (Table1[[#This Row],[OrderQuantity]]*Table1[[#This Row],[UnitCost]])</f>
        <v>-1101.2200000000003</v>
      </c>
      <c r="U971">
        <f>DATEDIF(Table1[[#This Row],[ShipDate]],Table1[[#This Row],[DeliveryDate]],"d")</f>
        <v>3</v>
      </c>
      <c r="V971" t="str">
        <f t="shared" si="31"/>
        <v>On Time</v>
      </c>
    </row>
    <row r="972" spans="2:22" x14ac:dyDescent="0.3">
      <c r="B972" t="str">
        <f t="shared" si="30"/>
        <v>SO-001071</v>
      </c>
      <c r="C972" t="s">
        <v>21</v>
      </c>
      <c r="D972" t="s">
        <v>23</v>
      </c>
      <c r="E972" s="1">
        <v>43200</v>
      </c>
      <c r="F972" s="1">
        <v>43365</v>
      </c>
      <c r="G972" s="1">
        <v>43389</v>
      </c>
      <c r="H972" s="1">
        <v>43399</v>
      </c>
      <c r="I972" t="s">
        <v>18</v>
      </c>
      <c r="J972">
        <v>23</v>
      </c>
      <c r="K972">
        <v>3</v>
      </c>
      <c r="L972">
        <v>296</v>
      </c>
      <c r="M972">
        <v>40</v>
      </c>
      <c r="N972">
        <v>5</v>
      </c>
      <c r="O972">
        <v>0.08</v>
      </c>
      <c r="P972">
        <v>500.49</v>
      </c>
      <c r="Q972">
        <v>1112.2</v>
      </c>
      <c r="R972">
        <f>Table1[[#This Row],[OrderQuantity]]*Table1[[#This Row],[UnitPrice]]</f>
        <v>5561</v>
      </c>
      <c r="S972">
        <f>Table1[[#This Row],[OrderQuantity]]*Table1[[#This Row],[UnitCost]]</f>
        <v>2502.4499999999998</v>
      </c>
      <c r="T972">
        <f>Table1[[#This Row],[OrderQuantity]]*Table1[[#This Row],[UnitPrice]]*(1-Table1[[#This Row],[DiscountApplied]]) - (Table1[[#This Row],[OrderQuantity]]*Table1[[#This Row],[UnitCost]])</f>
        <v>2613.67</v>
      </c>
      <c r="U972">
        <f>DATEDIF(Table1[[#This Row],[ShipDate]],Table1[[#This Row],[DeliveryDate]],"d")</f>
        <v>10</v>
      </c>
      <c r="V972" t="str">
        <f t="shared" si="31"/>
        <v>Late</v>
      </c>
    </row>
    <row r="973" spans="2:22" x14ac:dyDescent="0.3">
      <c r="B973" t="str">
        <f t="shared" si="30"/>
        <v>SO-001072</v>
      </c>
      <c r="C973" t="s">
        <v>21</v>
      </c>
      <c r="D973" t="s">
        <v>17</v>
      </c>
      <c r="E973" s="1">
        <v>43300</v>
      </c>
      <c r="F973" s="1">
        <v>43365</v>
      </c>
      <c r="G973" s="1">
        <v>43374</v>
      </c>
      <c r="H973" s="1">
        <v>43376</v>
      </c>
      <c r="I973" t="s">
        <v>18</v>
      </c>
      <c r="J973">
        <v>23</v>
      </c>
      <c r="K973">
        <v>46</v>
      </c>
      <c r="L973">
        <v>261</v>
      </c>
      <c r="M973">
        <v>30</v>
      </c>
      <c r="N973">
        <v>7</v>
      </c>
      <c r="O973">
        <v>0.15</v>
      </c>
      <c r="P973">
        <v>370.85</v>
      </c>
      <c r="Q973">
        <v>904.5</v>
      </c>
      <c r="R973">
        <f>Table1[[#This Row],[OrderQuantity]]*Table1[[#This Row],[UnitPrice]]</f>
        <v>6331.5</v>
      </c>
      <c r="S973">
        <f>Table1[[#This Row],[OrderQuantity]]*Table1[[#This Row],[UnitCost]]</f>
        <v>2595.9500000000003</v>
      </c>
      <c r="T973">
        <f>Table1[[#This Row],[OrderQuantity]]*Table1[[#This Row],[UnitPrice]]*(1-Table1[[#This Row],[DiscountApplied]]) - (Table1[[#This Row],[OrderQuantity]]*Table1[[#This Row],[UnitCost]])</f>
        <v>2785.8249999999994</v>
      </c>
      <c r="U973">
        <f>DATEDIF(Table1[[#This Row],[ShipDate]],Table1[[#This Row],[DeliveryDate]],"d")</f>
        <v>2</v>
      </c>
      <c r="V973" t="str">
        <f t="shared" si="31"/>
        <v>On Time</v>
      </c>
    </row>
    <row r="974" spans="2:22" x14ac:dyDescent="0.3">
      <c r="B974" t="str">
        <f t="shared" si="30"/>
        <v>SO-001073</v>
      </c>
      <c r="C974" t="s">
        <v>19</v>
      </c>
      <c r="D974" t="s">
        <v>20</v>
      </c>
      <c r="E974" s="1">
        <v>43300</v>
      </c>
      <c r="F974" s="1">
        <v>43365</v>
      </c>
      <c r="G974" s="1">
        <v>43379</v>
      </c>
      <c r="H974" s="1">
        <v>43380</v>
      </c>
      <c r="I974" t="s">
        <v>18</v>
      </c>
      <c r="J974">
        <v>15</v>
      </c>
      <c r="K974">
        <v>50</v>
      </c>
      <c r="L974">
        <v>93</v>
      </c>
      <c r="M974">
        <v>28</v>
      </c>
      <c r="N974">
        <v>2</v>
      </c>
      <c r="O974">
        <v>0.08</v>
      </c>
      <c r="P974">
        <v>524.61</v>
      </c>
      <c r="Q974">
        <v>1165.8</v>
      </c>
      <c r="R974">
        <f>Table1[[#This Row],[OrderQuantity]]*Table1[[#This Row],[UnitPrice]]</f>
        <v>2331.6</v>
      </c>
      <c r="S974">
        <f>Table1[[#This Row],[OrderQuantity]]*Table1[[#This Row],[UnitCost]]</f>
        <v>1049.22</v>
      </c>
      <c r="T974">
        <f>Table1[[#This Row],[OrderQuantity]]*Table1[[#This Row],[UnitPrice]]*(1-Table1[[#This Row],[DiscountApplied]]) - (Table1[[#This Row],[OrderQuantity]]*Table1[[#This Row],[UnitCost]])</f>
        <v>1095.8520000000001</v>
      </c>
      <c r="U974">
        <f>DATEDIF(Table1[[#This Row],[ShipDate]],Table1[[#This Row],[DeliveryDate]],"d")</f>
        <v>1</v>
      </c>
      <c r="V974" t="str">
        <f t="shared" si="31"/>
        <v>On Time</v>
      </c>
    </row>
    <row r="975" spans="2:22" x14ac:dyDescent="0.3">
      <c r="B975" t="str">
        <f t="shared" si="30"/>
        <v>SO-001074</v>
      </c>
      <c r="C975" t="s">
        <v>16</v>
      </c>
      <c r="D975" t="s">
        <v>23</v>
      </c>
      <c r="E975" s="1">
        <v>43200</v>
      </c>
      <c r="F975" s="1">
        <v>43365</v>
      </c>
      <c r="G975" s="1">
        <v>43373</v>
      </c>
      <c r="H975" s="1">
        <v>43378</v>
      </c>
      <c r="I975" t="s">
        <v>18</v>
      </c>
      <c r="J975">
        <v>1</v>
      </c>
      <c r="K975">
        <v>14</v>
      </c>
      <c r="L975">
        <v>291</v>
      </c>
      <c r="M975">
        <v>5</v>
      </c>
      <c r="N975">
        <v>7</v>
      </c>
      <c r="O975">
        <v>0.15</v>
      </c>
      <c r="P975">
        <v>116.71</v>
      </c>
      <c r="Q975">
        <v>174.2</v>
      </c>
      <c r="R975">
        <f>Table1[[#This Row],[OrderQuantity]]*Table1[[#This Row],[UnitPrice]]</f>
        <v>1219.3999999999999</v>
      </c>
      <c r="S975">
        <f>Table1[[#This Row],[OrderQuantity]]*Table1[[#This Row],[UnitCost]]</f>
        <v>816.96999999999991</v>
      </c>
      <c r="T975">
        <f>Table1[[#This Row],[OrderQuantity]]*Table1[[#This Row],[UnitPrice]]*(1-Table1[[#This Row],[DiscountApplied]]) - (Table1[[#This Row],[OrderQuantity]]*Table1[[#This Row],[UnitCost]])</f>
        <v>219.51999999999987</v>
      </c>
      <c r="U975">
        <f>DATEDIF(Table1[[#This Row],[ShipDate]],Table1[[#This Row],[DeliveryDate]],"d")</f>
        <v>5</v>
      </c>
      <c r="V975" t="str">
        <f t="shared" si="31"/>
        <v>On Time</v>
      </c>
    </row>
    <row r="976" spans="2:22" x14ac:dyDescent="0.3">
      <c r="B976" t="str">
        <f t="shared" si="30"/>
        <v>SO-001075</v>
      </c>
      <c r="C976" t="s">
        <v>16</v>
      </c>
      <c r="D976" t="s">
        <v>23</v>
      </c>
      <c r="E976" s="1">
        <v>43200</v>
      </c>
      <c r="F976" s="1">
        <v>43365</v>
      </c>
      <c r="G976" s="1">
        <v>43386</v>
      </c>
      <c r="H976" s="1">
        <v>43395</v>
      </c>
      <c r="I976" t="s">
        <v>18</v>
      </c>
      <c r="J976">
        <v>11</v>
      </c>
      <c r="K976">
        <v>27</v>
      </c>
      <c r="L976">
        <v>320</v>
      </c>
      <c r="M976">
        <v>38</v>
      </c>
      <c r="N976">
        <v>6</v>
      </c>
      <c r="O976">
        <v>0.08</v>
      </c>
      <c r="P976">
        <v>1379.53</v>
      </c>
      <c r="Q976">
        <v>2378.5</v>
      </c>
      <c r="R976">
        <f>Table1[[#This Row],[OrderQuantity]]*Table1[[#This Row],[UnitPrice]]</f>
        <v>14271</v>
      </c>
      <c r="S976">
        <f>Table1[[#This Row],[OrderQuantity]]*Table1[[#This Row],[UnitCost]]</f>
        <v>8277.18</v>
      </c>
      <c r="T976">
        <f>Table1[[#This Row],[OrderQuantity]]*Table1[[#This Row],[UnitPrice]]*(1-Table1[[#This Row],[DiscountApplied]]) - (Table1[[#This Row],[OrderQuantity]]*Table1[[#This Row],[UnitCost]])</f>
        <v>4852.1399999999994</v>
      </c>
      <c r="U976">
        <f>DATEDIF(Table1[[#This Row],[ShipDate]],Table1[[#This Row],[DeliveryDate]],"d")</f>
        <v>9</v>
      </c>
      <c r="V976" t="str">
        <f t="shared" si="31"/>
        <v>Late</v>
      </c>
    </row>
    <row r="977" spans="2:22" x14ac:dyDescent="0.3">
      <c r="B977" t="str">
        <f t="shared" si="30"/>
        <v>SO-001076</v>
      </c>
      <c r="C977" t="s">
        <v>16</v>
      </c>
      <c r="D977" t="s">
        <v>25</v>
      </c>
      <c r="E977" s="1">
        <v>43300</v>
      </c>
      <c r="F977" s="1">
        <v>43365</v>
      </c>
      <c r="G977" s="1">
        <v>43371</v>
      </c>
      <c r="H977" s="1">
        <v>43375</v>
      </c>
      <c r="I977" t="s">
        <v>18</v>
      </c>
      <c r="J977">
        <v>2</v>
      </c>
      <c r="K977">
        <v>18</v>
      </c>
      <c r="L977">
        <v>362</v>
      </c>
      <c r="M977">
        <v>29</v>
      </c>
      <c r="N977">
        <v>4</v>
      </c>
      <c r="O977">
        <v>0.1</v>
      </c>
      <c r="P977">
        <v>850.83</v>
      </c>
      <c r="Q977">
        <v>1025.0999999999999</v>
      </c>
      <c r="R977">
        <f>Table1[[#This Row],[OrderQuantity]]*Table1[[#This Row],[UnitPrice]]</f>
        <v>4100.3999999999996</v>
      </c>
      <c r="S977">
        <f>Table1[[#This Row],[OrderQuantity]]*Table1[[#This Row],[UnitCost]]</f>
        <v>3403.32</v>
      </c>
      <c r="T977">
        <f>Table1[[#This Row],[OrderQuantity]]*Table1[[#This Row],[UnitPrice]]*(1-Table1[[#This Row],[DiscountApplied]]) - (Table1[[#This Row],[OrderQuantity]]*Table1[[#This Row],[UnitCost]])</f>
        <v>287.03999999999951</v>
      </c>
      <c r="U977">
        <f>DATEDIF(Table1[[#This Row],[ShipDate]],Table1[[#This Row],[DeliveryDate]],"d")</f>
        <v>4</v>
      </c>
      <c r="V977" t="str">
        <f t="shared" si="31"/>
        <v>On Time</v>
      </c>
    </row>
    <row r="978" spans="2:22" x14ac:dyDescent="0.3">
      <c r="B978" t="str">
        <f t="shared" si="30"/>
        <v>SO-001077</v>
      </c>
      <c r="C978" t="s">
        <v>16</v>
      </c>
      <c r="D978" t="s">
        <v>20</v>
      </c>
      <c r="E978" s="1">
        <v>43300</v>
      </c>
      <c r="F978" s="1">
        <v>43365</v>
      </c>
      <c r="G978" s="1">
        <v>43389</v>
      </c>
      <c r="H978" s="1">
        <v>43394</v>
      </c>
      <c r="I978" t="s">
        <v>18</v>
      </c>
      <c r="J978">
        <v>7</v>
      </c>
      <c r="K978">
        <v>11</v>
      </c>
      <c r="L978">
        <v>100</v>
      </c>
      <c r="M978">
        <v>17</v>
      </c>
      <c r="N978">
        <v>6</v>
      </c>
      <c r="O978">
        <v>0.08</v>
      </c>
      <c r="P978">
        <v>2034.72</v>
      </c>
      <c r="Q978">
        <v>3839.1</v>
      </c>
      <c r="R978">
        <f>Table1[[#This Row],[OrderQuantity]]*Table1[[#This Row],[UnitPrice]]</f>
        <v>23034.6</v>
      </c>
      <c r="S978">
        <f>Table1[[#This Row],[OrderQuantity]]*Table1[[#This Row],[UnitCost]]</f>
        <v>12208.32</v>
      </c>
      <c r="T978">
        <f>Table1[[#This Row],[OrderQuantity]]*Table1[[#This Row],[UnitPrice]]*(1-Table1[[#This Row],[DiscountApplied]]) - (Table1[[#This Row],[OrderQuantity]]*Table1[[#This Row],[UnitCost]])</f>
        <v>8983.5119999999988</v>
      </c>
      <c r="U978">
        <f>DATEDIF(Table1[[#This Row],[ShipDate]],Table1[[#This Row],[DeliveryDate]],"d")</f>
        <v>5</v>
      </c>
      <c r="V978" t="str">
        <f t="shared" si="31"/>
        <v>On Time</v>
      </c>
    </row>
    <row r="979" spans="2:22" x14ac:dyDescent="0.3">
      <c r="B979" t="str">
        <f t="shared" si="30"/>
        <v>SO-001078</v>
      </c>
      <c r="C979" t="s">
        <v>19</v>
      </c>
      <c r="D979" t="s">
        <v>20</v>
      </c>
      <c r="E979" s="1">
        <v>43300</v>
      </c>
      <c r="F979" s="1">
        <v>43365</v>
      </c>
      <c r="G979" s="1">
        <v>43388</v>
      </c>
      <c r="H979" s="1">
        <v>43398</v>
      </c>
      <c r="I979" t="s">
        <v>18</v>
      </c>
      <c r="J979">
        <v>16</v>
      </c>
      <c r="K979">
        <v>11</v>
      </c>
      <c r="L979">
        <v>170</v>
      </c>
      <c r="M979">
        <v>34</v>
      </c>
      <c r="N979">
        <v>8</v>
      </c>
      <c r="O979">
        <v>0.15</v>
      </c>
      <c r="P979">
        <v>650.03</v>
      </c>
      <c r="Q979">
        <v>1031.8</v>
      </c>
      <c r="R979">
        <f>Table1[[#This Row],[OrderQuantity]]*Table1[[#This Row],[UnitPrice]]</f>
        <v>8254.4</v>
      </c>
      <c r="S979">
        <f>Table1[[#This Row],[OrderQuantity]]*Table1[[#This Row],[UnitCost]]</f>
        <v>5200.24</v>
      </c>
      <c r="T979">
        <f>Table1[[#This Row],[OrderQuantity]]*Table1[[#This Row],[UnitPrice]]*(1-Table1[[#This Row],[DiscountApplied]]) - (Table1[[#This Row],[OrderQuantity]]*Table1[[#This Row],[UnitCost]])</f>
        <v>1816</v>
      </c>
      <c r="U979">
        <f>DATEDIF(Table1[[#This Row],[ShipDate]],Table1[[#This Row],[DeliveryDate]],"d")</f>
        <v>10</v>
      </c>
      <c r="V979" t="str">
        <f t="shared" si="31"/>
        <v>Late</v>
      </c>
    </row>
    <row r="980" spans="2:22" x14ac:dyDescent="0.3">
      <c r="B980" t="str">
        <f t="shared" si="30"/>
        <v>SO-001079</v>
      </c>
      <c r="C980" t="s">
        <v>22</v>
      </c>
      <c r="D980" t="s">
        <v>25</v>
      </c>
      <c r="E980" s="1">
        <v>43200</v>
      </c>
      <c r="F980" s="1">
        <v>43365</v>
      </c>
      <c r="G980" s="1">
        <v>43382</v>
      </c>
      <c r="H980" s="1">
        <v>43384</v>
      </c>
      <c r="I980" t="s">
        <v>18</v>
      </c>
      <c r="J980">
        <v>27</v>
      </c>
      <c r="K980">
        <v>7</v>
      </c>
      <c r="L980">
        <v>336</v>
      </c>
      <c r="M980">
        <v>16</v>
      </c>
      <c r="N980">
        <v>6</v>
      </c>
      <c r="O980">
        <v>0.05</v>
      </c>
      <c r="P980">
        <v>623.1</v>
      </c>
      <c r="Q980">
        <v>1005</v>
      </c>
      <c r="R980">
        <f>Table1[[#This Row],[OrderQuantity]]*Table1[[#This Row],[UnitPrice]]</f>
        <v>6030</v>
      </c>
      <c r="S980">
        <f>Table1[[#This Row],[OrderQuantity]]*Table1[[#This Row],[UnitCost]]</f>
        <v>3738.6000000000004</v>
      </c>
      <c r="T980">
        <f>Table1[[#This Row],[OrderQuantity]]*Table1[[#This Row],[UnitPrice]]*(1-Table1[[#This Row],[DiscountApplied]]) - (Table1[[#This Row],[OrderQuantity]]*Table1[[#This Row],[UnitCost]])</f>
        <v>1989.8999999999996</v>
      </c>
      <c r="U980">
        <f>DATEDIF(Table1[[#This Row],[ShipDate]],Table1[[#This Row],[DeliveryDate]],"d")</f>
        <v>2</v>
      </c>
      <c r="V980" t="str">
        <f t="shared" si="31"/>
        <v>On Time</v>
      </c>
    </row>
    <row r="981" spans="2:22" x14ac:dyDescent="0.3">
      <c r="B981" t="str">
        <f t="shared" si="30"/>
        <v>SO-001080</v>
      </c>
      <c r="C981" t="s">
        <v>21</v>
      </c>
      <c r="D981" t="s">
        <v>25</v>
      </c>
      <c r="E981" s="1">
        <v>43300</v>
      </c>
      <c r="F981" s="1">
        <v>43366</v>
      </c>
      <c r="G981" s="1">
        <v>43378</v>
      </c>
      <c r="H981" s="1">
        <v>43386</v>
      </c>
      <c r="I981" t="s">
        <v>18</v>
      </c>
      <c r="J981">
        <v>25</v>
      </c>
      <c r="K981">
        <v>31</v>
      </c>
      <c r="L981">
        <v>339</v>
      </c>
      <c r="M981">
        <v>5</v>
      </c>
      <c r="N981">
        <v>6</v>
      </c>
      <c r="O981">
        <v>0.05</v>
      </c>
      <c r="P981">
        <v>2215.02</v>
      </c>
      <c r="Q981">
        <v>3886</v>
      </c>
      <c r="R981">
        <f>Table1[[#This Row],[OrderQuantity]]*Table1[[#This Row],[UnitPrice]]</f>
        <v>23316</v>
      </c>
      <c r="S981">
        <f>Table1[[#This Row],[OrderQuantity]]*Table1[[#This Row],[UnitCost]]</f>
        <v>13290.119999999999</v>
      </c>
      <c r="T981">
        <f>Table1[[#This Row],[OrderQuantity]]*Table1[[#This Row],[UnitPrice]]*(1-Table1[[#This Row],[DiscountApplied]]) - (Table1[[#This Row],[OrderQuantity]]*Table1[[#This Row],[UnitCost]])</f>
        <v>8860.0800000000017</v>
      </c>
      <c r="U981">
        <f>DATEDIF(Table1[[#This Row],[ShipDate]],Table1[[#This Row],[DeliveryDate]],"d")</f>
        <v>8</v>
      </c>
      <c r="V981" t="str">
        <f t="shared" si="31"/>
        <v>Late</v>
      </c>
    </row>
    <row r="982" spans="2:22" x14ac:dyDescent="0.3">
      <c r="B982" t="str">
        <f t="shared" si="30"/>
        <v>SO-001081</v>
      </c>
      <c r="C982" t="s">
        <v>16</v>
      </c>
      <c r="D982" t="s">
        <v>20</v>
      </c>
      <c r="E982" s="1">
        <v>43300</v>
      </c>
      <c r="F982" s="1">
        <v>43366</v>
      </c>
      <c r="G982" s="1">
        <v>43381</v>
      </c>
      <c r="H982" s="1">
        <v>43386</v>
      </c>
      <c r="I982" t="s">
        <v>18</v>
      </c>
      <c r="J982">
        <v>10</v>
      </c>
      <c r="K982">
        <v>30</v>
      </c>
      <c r="L982">
        <v>184</v>
      </c>
      <c r="M982">
        <v>43</v>
      </c>
      <c r="N982">
        <v>6</v>
      </c>
      <c r="O982">
        <v>0.15</v>
      </c>
      <c r="P982">
        <v>574.05999999999995</v>
      </c>
      <c r="Q982">
        <v>1125.5999999999999</v>
      </c>
      <c r="R982">
        <f>Table1[[#This Row],[OrderQuantity]]*Table1[[#This Row],[UnitPrice]]</f>
        <v>6753.5999999999995</v>
      </c>
      <c r="S982">
        <f>Table1[[#This Row],[OrderQuantity]]*Table1[[#This Row],[UnitCost]]</f>
        <v>3444.3599999999997</v>
      </c>
      <c r="T982">
        <f>Table1[[#This Row],[OrderQuantity]]*Table1[[#This Row],[UnitPrice]]*(1-Table1[[#This Row],[DiscountApplied]]) - (Table1[[#This Row],[OrderQuantity]]*Table1[[#This Row],[UnitCost]])</f>
        <v>2296.1999999999998</v>
      </c>
      <c r="U982">
        <f>DATEDIF(Table1[[#This Row],[ShipDate]],Table1[[#This Row],[DeliveryDate]],"d")</f>
        <v>5</v>
      </c>
      <c r="V982" t="str">
        <f t="shared" si="31"/>
        <v>On Time</v>
      </c>
    </row>
    <row r="983" spans="2:22" x14ac:dyDescent="0.3">
      <c r="B983" t="str">
        <f t="shared" si="30"/>
        <v>SO-001082</v>
      </c>
      <c r="C983" t="s">
        <v>16</v>
      </c>
      <c r="D983" t="s">
        <v>23</v>
      </c>
      <c r="E983" s="1">
        <v>43200</v>
      </c>
      <c r="F983" s="1">
        <v>43366</v>
      </c>
      <c r="G983" s="1">
        <v>43375</v>
      </c>
      <c r="H983" s="1">
        <v>43380</v>
      </c>
      <c r="I983" t="s">
        <v>18</v>
      </c>
      <c r="J983">
        <v>2</v>
      </c>
      <c r="K983">
        <v>43</v>
      </c>
      <c r="L983">
        <v>325</v>
      </c>
      <c r="M983">
        <v>23</v>
      </c>
      <c r="N983">
        <v>2</v>
      </c>
      <c r="O983">
        <v>0.1</v>
      </c>
      <c r="P983">
        <v>1832.72</v>
      </c>
      <c r="Q983">
        <v>3899.4</v>
      </c>
      <c r="R983">
        <f>Table1[[#This Row],[OrderQuantity]]*Table1[[#This Row],[UnitPrice]]</f>
        <v>7798.8</v>
      </c>
      <c r="S983">
        <f>Table1[[#This Row],[OrderQuantity]]*Table1[[#This Row],[UnitCost]]</f>
        <v>3665.44</v>
      </c>
      <c r="T983">
        <f>Table1[[#This Row],[OrderQuantity]]*Table1[[#This Row],[UnitPrice]]*(1-Table1[[#This Row],[DiscountApplied]]) - (Table1[[#This Row],[OrderQuantity]]*Table1[[#This Row],[UnitCost]])</f>
        <v>3353.48</v>
      </c>
      <c r="U983">
        <f>DATEDIF(Table1[[#This Row],[ShipDate]],Table1[[#This Row],[DeliveryDate]],"d")</f>
        <v>5</v>
      </c>
      <c r="V983" t="str">
        <f t="shared" si="31"/>
        <v>On Time</v>
      </c>
    </row>
    <row r="984" spans="2:22" x14ac:dyDescent="0.3">
      <c r="B984" t="str">
        <f t="shared" si="30"/>
        <v>SO-001083</v>
      </c>
      <c r="C984" t="s">
        <v>19</v>
      </c>
      <c r="D984" t="s">
        <v>17</v>
      </c>
      <c r="E984" s="1">
        <v>43300</v>
      </c>
      <c r="F984" s="1">
        <v>43366</v>
      </c>
      <c r="G984" s="1">
        <v>43369</v>
      </c>
      <c r="H984" s="1">
        <v>43370</v>
      </c>
      <c r="I984" t="s">
        <v>18</v>
      </c>
      <c r="J984">
        <v>14</v>
      </c>
      <c r="K984">
        <v>5</v>
      </c>
      <c r="L984">
        <v>211</v>
      </c>
      <c r="M984">
        <v>8</v>
      </c>
      <c r="N984">
        <v>5</v>
      </c>
      <c r="O984">
        <v>0.05</v>
      </c>
      <c r="P984">
        <v>976.53</v>
      </c>
      <c r="Q984">
        <v>1842.5</v>
      </c>
      <c r="R984">
        <f>Table1[[#This Row],[OrderQuantity]]*Table1[[#This Row],[UnitPrice]]</f>
        <v>9212.5</v>
      </c>
      <c r="S984">
        <f>Table1[[#This Row],[OrderQuantity]]*Table1[[#This Row],[UnitCost]]</f>
        <v>4882.6499999999996</v>
      </c>
      <c r="T984">
        <f>Table1[[#This Row],[OrderQuantity]]*Table1[[#This Row],[UnitPrice]]*(1-Table1[[#This Row],[DiscountApplied]]) - (Table1[[#This Row],[OrderQuantity]]*Table1[[#This Row],[UnitCost]])</f>
        <v>3869.2250000000004</v>
      </c>
      <c r="U984">
        <f>DATEDIF(Table1[[#This Row],[ShipDate]],Table1[[#This Row],[DeliveryDate]],"d")</f>
        <v>1</v>
      </c>
      <c r="V984" t="str">
        <f t="shared" si="31"/>
        <v>On Time</v>
      </c>
    </row>
    <row r="985" spans="2:22" x14ac:dyDescent="0.3">
      <c r="B985" t="str">
        <f t="shared" si="30"/>
        <v>SO-001084</v>
      </c>
      <c r="C985" t="s">
        <v>19</v>
      </c>
      <c r="D985" t="s">
        <v>20</v>
      </c>
      <c r="E985" s="1">
        <v>43200</v>
      </c>
      <c r="F985" s="1">
        <v>43366</v>
      </c>
      <c r="G985" s="1">
        <v>43379</v>
      </c>
      <c r="H985" s="1">
        <v>43380</v>
      </c>
      <c r="I985" t="s">
        <v>18</v>
      </c>
      <c r="J985">
        <v>17</v>
      </c>
      <c r="K985">
        <v>11</v>
      </c>
      <c r="L985">
        <v>155</v>
      </c>
      <c r="M985">
        <v>27</v>
      </c>
      <c r="N985">
        <v>2</v>
      </c>
      <c r="O985">
        <v>0.05</v>
      </c>
      <c r="P985">
        <v>86.43</v>
      </c>
      <c r="Q985">
        <v>201</v>
      </c>
      <c r="R985">
        <f>Table1[[#This Row],[OrderQuantity]]*Table1[[#This Row],[UnitPrice]]</f>
        <v>402</v>
      </c>
      <c r="S985">
        <f>Table1[[#This Row],[OrderQuantity]]*Table1[[#This Row],[UnitCost]]</f>
        <v>172.86</v>
      </c>
      <c r="T985">
        <f>Table1[[#This Row],[OrderQuantity]]*Table1[[#This Row],[UnitPrice]]*(1-Table1[[#This Row],[DiscountApplied]]) - (Table1[[#This Row],[OrderQuantity]]*Table1[[#This Row],[UnitCost]])</f>
        <v>209.03999999999996</v>
      </c>
      <c r="U985">
        <f>DATEDIF(Table1[[#This Row],[ShipDate]],Table1[[#This Row],[DeliveryDate]],"d")</f>
        <v>1</v>
      </c>
      <c r="V985" t="str">
        <f t="shared" si="31"/>
        <v>On Time</v>
      </c>
    </row>
    <row r="986" spans="2:22" x14ac:dyDescent="0.3">
      <c r="B986" t="str">
        <f t="shared" si="30"/>
        <v>SO-001085</v>
      </c>
      <c r="C986" t="s">
        <v>19</v>
      </c>
      <c r="D986" t="s">
        <v>23</v>
      </c>
      <c r="E986" s="1">
        <v>43200</v>
      </c>
      <c r="F986" s="1">
        <v>43366</v>
      </c>
      <c r="G986" s="1">
        <v>43390</v>
      </c>
      <c r="H986" s="1">
        <v>43395</v>
      </c>
      <c r="I986" t="s">
        <v>18</v>
      </c>
      <c r="J986">
        <v>13</v>
      </c>
      <c r="K986">
        <v>32</v>
      </c>
      <c r="L986">
        <v>301</v>
      </c>
      <c r="M986">
        <v>45</v>
      </c>
      <c r="N986">
        <v>7</v>
      </c>
      <c r="O986">
        <v>0.05</v>
      </c>
      <c r="P986">
        <v>707.52</v>
      </c>
      <c r="Q986">
        <v>1768.8</v>
      </c>
      <c r="R986">
        <f>Table1[[#This Row],[OrderQuantity]]*Table1[[#This Row],[UnitPrice]]</f>
        <v>12381.6</v>
      </c>
      <c r="S986">
        <f>Table1[[#This Row],[OrderQuantity]]*Table1[[#This Row],[UnitCost]]</f>
        <v>4952.6399999999994</v>
      </c>
      <c r="T986">
        <f>Table1[[#This Row],[OrderQuantity]]*Table1[[#This Row],[UnitPrice]]*(1-Table1[[#This Row],[DiscountApplied]]) - (Table1[[#This Row],[OrderQuantity]]*Table1[[#This Row],[UnitCost]])</f>
        <v>6809.880000000001</v>
      </c>
      <c r="U986">
        <f>DATEDIF(Table1[[#This Row],[ShipDate]],Table1[[#This Row],[DeliveryDate]],"d")</f>
        <v>5</v>
      </c>
      <c r="V986" t="str">
        <f t="shared" si="31"/>
        <v>On Time</v>
      </c>
    </row>
    <row r="987" spans="2:22" x14ac:dyDescent="0.3">
      <c r="B987" t="str">
        <f t="shared" si="30"/>
        <v>SO-001086</v>
      </c>
      <c r="C987" t="s">
        <v>16</v>
      </c>
      <c r="D987" t="s">
        <v>23</v>
      </c>
      <c r="E987" s="1">
        <v>43200</v>
      </c>
      <c r="F987" s="1">
        <v>43366</v>
      </c>
      <c r="G987" s="1">
        <v>43372</v>
      </c>
      <c r="H987" s="1">
        <v>43377</v>
      </c>
      <c r="I987" t="s">
        <v>18</v>
      </c>
      <c r="J987">
        <v>3</v>
      </c>
      <c r="K987">
        <v>24</v>
      </c>
      <c r="L987">
        <v>267</v>
      </c>
      <c r="M987">
        <v>10</v>
      </c>
      <c r="N987">
        <v>1</v>
      </c>
      <c r="O987">
        <v>0.4</v>
      </c>
      <c r="P987">
        <v>3777.8</v>
      </c>
      <c r="Q987">
        <v>5996.5</v>
      </c>
      <c r="R987">
        <f>Table1[[#This Row],[OrderQuantity]]*Table1[[#This Row],[UnitPrice]]</f>
        <v>5996.5</v>
      </c>
      <c r="S987">
        <f>Table1[[#This Row],[OrderQuantity]]*Table1[[#This Row],[UnitCost]]</f>
        <v>3777.8</v>
      </c>
      <c r="T987">
        <f>Table1[[#This Row],[OrderQuantity]]*Table1[[#This Row],[UnitPrice]]*(1-Table1[[#This Row],[DiscountApplied]]) - (Table1[[#This Row],[OrderQuantity]]*Table1[[#This Row],[UnitCost]])</f>
        <v>-179.90000000000009</v>
      </c>
      <c r="U987">
        <f>DATEDIF(Table1[[#This Row],[ShipDate]],Table1[[#This Row],[DeliveryDate]],"d")</f>
        <v>5</v>
      </c>
      <c r="V987" t="str">
        <f t="shared" si="31"/>
        <v>On Time</v>
      </c>
    </row>
    <row r="988" spans="2:22" x14ac:dyDescent="0.3">
      <c r="B988" t="str">
        <f t="shared" si="30"/>
        <v>SO-001087</v>
      </c>
      <c r="C988" t="s">
        <v>19</v>
      </c>
      <c r="D988" t="s">
        <v>25</v>
      </c>
      <c r="E988" s="1">
        <v>43200</v>
      </c>
      <c r="F988" s="1">
        <v>43366</v>
      </c>
      <c r="G988" s="1">
        <v>43385</v>
      </c>
      <c r="H988" s="1">
        <v>43390</v>
      </c>
      <c r="I988" t="s">
        <v>18</v>
      </c>
      <c r="J988">
        <v>13</v>
      </c>
      <c r="K988">
        <v>15</v>
      </c>
      <c r="L988">
        <v>329</v>
      </c>
      <c r="M988">
        <v>29</v>
      </c>
      <c r="N988">
        <v>1</v>
      </c>
      <c r="O988">
        <v>0.08</v>
      </c>
      <c r="P988">
        <v>1667.09</v>
      </c>
      <c r="Q988">
        <v>2525.9</v>
      </c>
      <c r="R988">
        <f>Table1[[#This Row],[OrderQuantity]]*Table1[[#This Row],[UnitPrice]]</f>
        <v>2525.9</v>
      </c>
      <c r="S988">
        <f>Table1[[#This Row],[OrderQuantity]]*Table1[[#This Row],[UnitCost]]</f>
        <v>1667.09</v>
      </c>
      <c r="T988">
        <f>Table1[[#This Row],[OrderQuantity]]*Table1[[#This Row],[UnitPrice]]*(1-Table1[[#This Row],[DiscountApplied]]) - (Table1[[#This Row],[OrderQuantity]]*Table1[[#This Row],[UnitCost]])</f>
        <v>656.73800000000006</v>
      </c>
      <c r="U988">
        <f>DATEDIF(Table1[[#This Row],[ShipDate]],Table1[[#This Row],[DeliveryDate]],"d")</f>
        <v>5</v>
      </c>
      <c r="V988" t="str">
        <f t="shared" si="31"/>
        <v>On Time</v>
      </c>
    </row>
    <row r="989" spans="2:22" x14ac:dyDescent="0.3">
      <c r="B989" t="str">
        <f t="shared" si="30"/>
        <v>SO-001088</v>
      </c>
      <c r="C989" t="s">
        <v>21</v>
      </c>
      <c r="D989" t="s">
        <v>24</v>
      </c>
      <c r="E989" s="1">
        <v>43300</v>
      </c>
      <c r="F989" s="1">
        <v>43366</v>
      </c>
      <c r="G989" s="1">
        <v>43386</v>
      </c>
      <c r="H989" s="1">
        <v>43387</v>
      </c>
      <c r="I989" t="s">
        <v>18</v>
      </c>
      <c r="J989">
        <v>24</v>
      </c>
      <c r="K989">
        <v>42</v>
      </c>
      <c r="L989">
        <v>57</v>
      </c>
      <c r="M989">
        <v>26</v>
      </c>
      <c r="N989">
        <v>1</v>
      </c>
      <c r="O989">
        <v>0.05</v>
      </c>
      <c r="P989">
        <v>562.79999999999995</v>
      </c>
      <c r="Q989">
        <v>1005</v>
      </c>
      <c r="R989">
        <f>Table1[[#This Row],[OrderQuantity]]*Table1[[#This Row],[UnitPrice]]</f>
        <v>1005</v>
      </c>
      <c r="S989">
        <f>Table1[[#This Row],[OrderQuantity]]*Table1[[#This Row],[UnitCost]]</f>
        <v>562.79999999999995</v>
      </c>
      <c r="T989">
        <f>Table1[[#This Row],[OrderQuantity]]*Table1[[#This Row],[UnitPrice]]*(1-Table1[[#This Row],[DiscountApplied]]) - (Table1[[#This Row],[OrderQuantity]]*Table1[[#This Row],[UnitCost]])</f>
        <v>391.95000000000005</v>
      </c>
      <c r="U989">
        <f>DATEDIF(Table1[[#This Row],[ShipDate]],Table1[[#This Row],[DeliveryDate]],"d")</f>
        <v>1</v>
      </c>
      <c r="V989" t="str">
        <f t="shared" si="31"/>
        <v>On Time</v>
      </c>
    </row>
    <row r="990" spans="2:22" x14ac:dyDescent="0.3">
      <c r="B990" t="str">
        <f t="shared" si="30"/>
        <v>SO-001089</v>
      </c>
      <c r="C990" t="s">
        <v>19</v>
      </c>
      <c r="D990" t="s">
        <v>23</v>
      </c>
      <c r="E990" s="1">
        <v>43200</v>
      </c>
      <c r="F990" s="1">
        <v>43366</v>
      </c>
      <c r="G990" s="1">
        <v>43368</v>
      </c>
      <c r="H990" s="1">
        <v>43377</v>
      </c>
      <c r="I990" t="s">
        <v>18</v>
      </c>
      <c r="J990">
        <v>15</v>
      </c>
      <c r="K990">
        <v>16</v>
      </c>
      <c r="L990">
        <v>285</v>
      </c>
      <c r="M990">
        <v>13</v>
      </c>
      <c r="N990">
        <v>5</v>
      </c>
      <c r="O990">
        <v>0.3</v>
      </c>
      <c r="P990">
        <v>377.88</v>
      </c>
      <c r="Q990">
        <v>944.7</v>
      </c>
      <c r="R990">
        <f>Table1[[#This Row],[OrderQuantity]]*Table1[[#This Row],[UnitPrice]]</f>
        <v>4723.5</v>
      </c>
      <c r="S990">
        <f>Table1[[#This Row],[OrderQuantity]]*Table1[[#This Row],[UnitCost]]</f>
        <v>1889.4</v>
      </c>
      <c r="T990">
        <f>Table1[[#This Row],[OrderQuantity]]*Table1[[#This Row],[UnitPrice]]*(1-Table1[[#This Row],[DiscountApplied]]) - (Table1[[#This Row],[OrderQuantity]]*Table1[[#This Row],[UnitCost]])</f>
        <v>1417.0499999999997</v>
      </c>
      <c r="U990">
        <f>DATEDIF(Table1[[#This Row],[ShipDate]],Table1[[#This Row],[DeliveryDate]],"d")</f>
        <v>9</v>
      </c>
      <c r="V990" t="str">
        <f t="shared" si="31"/>
        <v>Late</v>
      </c>
    </row>
    <row r="991" spans="2:22" x14ac:dyDescent="0.3">
      <c r="B991" t="str">
        <f t="shared" si="30"/>
        <v>SO-001090</v>
      </c>
      <c r="C991" t="s">
        <v>19</v>
      </c>
      <c r="D991" t="s">
        <v>17</v>
      </c>
      <c r="E991" s="1">
        <v>43200</v>
      </c>
      <c r="F991" s="1">
        <v>43366</v>
      </c>
      <c r="G991" s="1">
        <v>43374</v>
      </c>
      <c r="H991" s="1">
        <v>43376</v>
      </c>
      <c r="I991" t="s">
        <v>18</v>
      </c>
      <c r="J991">
        <v>15</v>
      </c>
      <c r="K991">
        <v>49</v>
      </c>
      <c r="L991">
        <v>245</v>
      </c>
      <c r="M991">
        <v>32</v>
      </c>
      <c r="N991">
        <v>7</v>
      </c>
      <c r="O991">
        <v>0.3</v>
      </c>
      <c r="P991">
        <v>924.94</v>
      </c>
      <c r="Q991">
        <v>1681.7</v>
      </c>
      <c r="R991">
        <f>Table1[[#This Row],[OrderQuantity]]*Table1[[#This Row],[UnitPrice]]</f>
        <v>11771.9</v>
      </c>
      <c r="S991">
        <f>Table1[[#This Row],[OrderQuantity]]*Table1[[#This Row],[UnitCost]]</f>
        <v>6474.58</v>
      </c>
      <c r="T991">
        <f>Table1[[#This Row],[OrderQuantity]]*Table1[[#This Row],[UnitPrice]]*(1-Table1[[#This Row],[DiscountApplied]]) - (Table1[[#This Row],[OrderQuantity]]*Table1[[#This Row],[UnitCost]])</f>
        <v>1765.75</v>
      </c>
      <c r="U991">
        <f>DATEDIF(Table1[[#This Row],[ShipDate]],Table1[[#This Row],[DeliveryDate]],"d")</f>
        <v>2</v>
      </c>
      <c r="V991" t="str">
        <f t="shared" si="31"/>
        <v>On Time</v>
      </c>
    </row>
    <row r="992" spans="2:22" x14ac:dyDescent="0.3">
      <c r="B992" t="str">
        <f t="shared" si="30"/>
        <v>SO-001091</v>
      </c>
      <c r="C992" t="s">
        <v>19</v>
      </c>
      <c r="D992" t="s">
        <v>25</v>
      </c>
      <c r="E992" s="1">
        <v>43200</v>
      </c>
      <c r="F992" s="1">
        <v>43367</v>
      </c>
      <c r="G992" s="1">
        <v>43375</v>
      </c>
      <c r="H992" s="1">
        <v>43380</v>
      </c>
      <c r="I992" t="s">
        <v>18</v>
      </c>
      <c r="J992">
        <v>14</v>
      </c>
      <c r="K992">
        <v>20</v>
      </c>
      <c r="L992">
        <v>336</v>
      </c>
      <c r="M992">
        <v>10</v>
      </c>
      <c r="N992">
        <v>2</v>
      </c>
      <c r="O992">
        <v>0.2</v>
      </c>
      <c r="P992">
        <v>151.96</v>
      </c>
      <c r="Q992">
        <v>180.9</v>
      </c>
      <c r="R992">
        <f>Table1[[#This Row],[OrderQuantity]]*Table1[[#This Row],[UnitPrice]]</f>
        <v>361.8</v>
      </c>
      <c r="S992">
        <f>Table1[[#This Row],[OrderQuantity]]*Table1[[#This Row],[UnitCost]]</f>
        <v>303.92</v>
      </c>
      <c r="T992">
        <f>Table1[[#This Row],[OrderQuantity]]*Table1[[#This Row],[UnitPrice]]*(1-Table1[[#This Row],[DiscountApplied]]) - (Table1[[#This Row],[OrderQuantity]]*Table1[[#This Row],[UnitCost]])</f>
        <v>-14.480000000000018</v>
      </c>
      <c r="U992">
        <f>DATEDIF(Table1[[#This Row],[ShipDate]],Table1[[#This Row],[DeliveryDate]],"d")</f>
        <v>5</v>
      </c>
      <c r="V992" t="str">
        <f t="shared" si="31"/>
        <v>On Time</v>
      </c>
    </row>
    <row r="993" spans="2:22" x14ac:dyDescent="0.3">
      <c r="B993" t="str">
        <f t="shared" si="30"/>
        <v>SO-001092</v>
      </c>
      <c r="C993" t="s">
        <v>19</v>
      </c>
      <c r="D993" t="s">
        <v>23</v>
      </c>
      <c r="E993" s="1">
        <v>43200</v>
      </c>
      <c r="F993" s="1">
        <v>43367</v>
      </c>
      <c r="G993" s="1">
        <v>43382</v>
      </c>
      <c r="H993" s="1">
        <v>43386</v>
      </c>
      <c r="I993" t="s">
        <v>18</v>
      </c>
      <c r="J993">
        <v>19</v>
      </c>
      <c r="K993">
        <v>40</v>
      </c>
      <c r="L993">
        <v>306</v>
      </c>
      <c r="M993">
        <v>1</v>
      </c>
      <c r="N993">
        <v>4</v>
      </c>
      <c r="O993">
        <v>0.05</v>
      </c>
      <c r="P993">
        <v>1592.72</v>
      </c>
      <c r="Q993">
        <v>1896.1</v>
      </c>
      <c r="R993">
        <f>Table1[[#This Row],[OrderQuantity]]*Table1[[#This Row],[UnitPrice]]</f>
        <v>7584.4</v>
      </c>
      <c r="S993">
        <f>Table1[[#This Row],[OrderQuantity]]*Table1[[#This Row],[UnitCost]]</f>
        <v>6370.88</v>
      </c>
      <c r="T993">
        <f>Table1[[#This Row],[OrderQuantity]]*Table1[[#This Row],[UnitPrice]]*(1-Table1[[#This Row],[DiscountApplied]]) - (Table1[[#This Row],[OrderQuantity]]*Table1[[#This Row],[UnitCost]])</f>
        <v>834.29999999999927</v>
      </c>
      <c r="U993">
        <f>DATEDIF(Table1[[#This Row],[ShipDate]],Table1[[#This Row],[DeliveryDate]],"d")</f>
        <v>4</v>
      </c>
      <c r="V993" t="str">
        <f t="shared" si="31"/>
        <v>On Time</v>
      </c>
    </row>
    <row r="994" spans="2:22" x14ac:dyDescent="0.3">
      <c r="B994" t="str">
        <f t="shared" si="30"/>
        <v>SO-001093</v>
      </c>
      <c r="C994" t="s">
        <v>16</v>
      </c>
      <c r="D994" t="s">
        <v>23</v>
      </c>
      <c r="E994" s="1">
        <v>43300</v>
      </c>
      <c r="F994" s="1">
        <v>43367</v>
      </c>
      <c r="G994" s="1">
        <v>43379</v>
      </c>
      <c r="H994" s="1">
        <v>43384</v>
      </c>
      <c r="I994" t="s">
        <v>18</v>
      </c>
      <c r="J994">
        <v>12</v>
      </c>
      <c r="K994">
        <v>41</v>
      </c>
      <c r="L994">
        <v>286</v>
      </c>
      <c r="M994">
        <v>14</v>
      </c>
      <c r="N994">
        <v>8</v>
      </c>
      <c r="O994">
        <v>0.08</v>
      </c>
      <c r="P994">
        <v>410.04</v>
      </c>
      <c r="Q994">
        <v>804</v>
      </c>
      <c r="R994">
        <f>Table1[[#This Row],[OrderQuantity]]*Table1[[#This Row],[UnitPrice]]</f>
        <v>6432</v>
      </c>
      <c r="S994">
        <f>Table1[[#This Row],[OrderQuantity]]*Table1[[#This Row],[UnitCost]]</f>
        <v>3280.32</v>
      </c>
      <c r="T994">
        <f>Table1[[#This Row],[OrderQuantity]]*Table1[[#This Row],[UnitPrice]]*(1-Table1[[#This Row],[DiscountApplied]]) - (Table1[[#This Row],[OrderQuantity]]*Table1[[#This Row],[UnitCost]])</f>
        <v>2637.1200000000003</v>
      </c>
      <c r="U994">
        <f>DATEDIF(Table1[[#This Row],[ShipDate]],Table1[[#This Row],[DeliveryDate]],"d")</f>
        <v>5</v>
      </c>
      <c r="V994" t="str">
        <f t="shared" si="31"/>
        <v>On Time</v>
      </c>
    </row>
    <row r="995" spans="2:22" x14ac:dyDescent="0.3">
      <c r="B995" t="str">
        <f t="shared" si="30"/>
        <v>SO-001094</v>
      </c>
      <c r="C995" t="s">
        <v>16</v>
      </c>
      <c r="D995" t="s">
        <v>23</v>
      </c>
      <c r="E995" s="1">
        <v>43300</v>
      </c>
      <c r="F995" s="1">
        <v>43367</v>
      </c>
      <c r="G995" s="1">
        <v>43373</v>
      </c>
      <c r="H995" s="1">
        <v>43382</v>
      </c>
      <c r="I995" t="s">
        <v>18</v>
      </c>
      <c r="J995">
        <v>7</v>
      </c>
      <c r="K995">
        <v>31</v>
      </c>
      <c r="L995">
        <v>285</v>
      </c>
      <c r="M995">
        <v>30</v>
      </c>
      <c r="N995">
        <v>5</v>
      </c>
      <c r="O995">
        <v>0.1</v>
      </c>
      <c r="P995">
        <v>778.54</v>
      </c>
      <c r="Q995">
        <v>1112.2</v>
      </c>
      <c r="R995">
        <f>Table1[[#This Row],[OrderQuantity]]*Table1[[#This Row],[UnitPrice]]</f>
        <v>5561</v>
      </c>
      <c r="S995">
        <f>Table1[[#This Row],[OrderQuantity]]*Table1[[#This Row],[UnitCost]]</f>
        <v>3892.7</v>
      </c>
      <c r="T995">
        <f>Table1[[#This Row],[OrderQuantity]]*Table1[[#This Row],[UnitPrice]]*(1-Table1[[#This Row],[DiscountApplied]]) - (Table1[[#This Row],[OrderQuantity]]*Table1[[#This Row],[UnitCost]])</f>
        <v>1112.2000000000007</v>
      </c>
      <c r="U995">
        <f>DATEDIF(Table1[[#This Row],[ShipDate]],Table1[[#This Row],[DeliveryDate]],"d")</f>
        <v>9</v>
      </c>
      <c r="V995" t="str">
        <f t="shared" si="31"/>
        <v>Late</v>
      </c>
    </row>
    <row r="996" spans="2:22" x14ac:dyDescent="0.3">
      <c r="B996" t="str">
        <f t="shared" si="30"/>
        <v>SO-001095</v>
      </c>
      <c r="C996" t="s">
        <v>19</v>
      </c>
      <c r="D996" t="s">
        <v>20</v>
      </c>
      <c r="E996" s="1">
        <v>43200</v>
      </c>
      <c r="F996" s="1">
        <v>43367</v>
      </c>
      <c r="G996" s="1">
        <v>43387</v>
      </c>
      <c r="H996" s="1">
        <v>43396</v>
      </c>
      <c r="I996" t="s">
        <v>18</v>
      </c>
      <c r="J996">
        <v>14</v>
      </c>
      <c r="K996">
        <v>18</v>
      </c>
      <c r="L996">
        <v>174</v>
      </c>
      <c r="M996">
        <v>22</v>
      </c>
      <c r="N996">
        <v>7</v>
      </c>
      <c r="O996">
        <v>0.1</v>
      </c>
      <c r="P996">
        <v>437.18</v>
      </c>
      <c r="Q996">
        <v>971.5</v>
      </c>
      <c r="R996">
        <f>Table1[[#This Row],[OrderQuantity]]*Table1[[#This Row],[UnitPrice]]</f>
        <v>6800.5</v>
      </c>
      <c r="S996">
        <f>Table1[[#This Row],[OrderQuantity]]*Table1[[#This Row],[UnitCost]]</f>
        <v>3060.26</v>
      </c>
      <c r="T996">
        <f>Table1[[#This Row],[OrderQuantity]]*Table1[[#This Row],[UnitPrice]]*(1-Table1[[#This Row],[DiscountApplied]]) - (Table1[[#This Row],[OrderQuantity]]*Table1[[#This Row],[UnitCost]])</f>
        <v>3060.1899999999996</v>
      </c>
      <c r="U996">
        <f>DATEDIF(Table1[[#This Row],[ShipDate]],Table1[[#This Row],[DeliveryDate]],"d")</f>
        <v>9</v>
      </c>
      <c r="V996" t="str">
        <f t="shared" si="31"/>
        <v>Late</v>
      </c>
    </row>
    <row r="997" spans="2:22" x14ac:dyDescent="0.3">
      <c r="B997" t="str">
        <f t="shared" si="30"/>
        <v>SO-001096</v>
      </c>
      <c r="C997" t="s">
        <v>19</v>
      </c>
      <c r="D997" t="s">
        <v>23</v>
      </c>
      <c r="E997" s="1">
        <v>43200</v>
      </c>
      <c r="F997" s="1">
        <v>43367</v>
      </c>
      <c r="G997" s="1">
        <v>43393</v>
      </c>
      <c r="H997" s="1">
        <v>43398</v>
      </c>
      <c r="I997" t="s">
        <v>18</v>
      </c>
      <c r="J997">
        <v>17</v>
      </c>
      <c r="K997">
        <v>30</v>
      </c>
      <c r="L997">
        <v>271</v>
      </c>
      <c r="M997">
        <v>3</v>
      </c>
      <c r="N997">
        <v>2</v>
      </c>
      <c r="O997">
        <v>0.05</v>
      </c>
      <c r="P997">
        <v>1380.74</v>
      </c>
      <c r="Q997">
        <v>2465.6</v>
      </c>
      <c r="R997">
        <f>Table1[[#This Row],[OrderQuantity]]*Table1[[#This Row],[UnitPrice]]</f>
        <v>4931.2</v>
      </c>
      <c r="S997">
        <f>Table1[[#This Row],[OrderQuantity]]*Table1[[#This Row],[UnitCost]]</f>
        <v>2761.48</v>
      </c>
      <c r="T997">
        <f>Table1[[#This Row],[OrderQuantity]]*Table1[[#This Row],[UnitPrice]]*(1-Table1[[#This Row],[DiscountApplied]]) - (Table1[[#This Row],[OrderQuantity]]*Table1[[#This Row],[UnitCost]])</f>
        <v>1923.1599999999994</v>
      </c>
      <c r="U997">
        <f>DATEDIF(Table1[[#This Row],[ShipDate]],Table1[[#This Row],[DeliveryDate]],"d")</f>
        <v>5</v>
      </c>
      <c r="V997" t="str">
        <f t="shared" si="31"/>
        <v>On Time</v>
      </c>
    </row>
    <row r="998" spans="2:22" x14ac:dyDescent="0.3">
      <c r="B998" t="str">
        <f t="shared" si="30"/>
        <v>SO-001097</v>
      </c>
      <c r="C998" t="s">
        <v>16</v>
      </c>
      <c r="D998" t="s">
        <v>17</v>
      </c>
      <c r="E998" s="1">
        <v>43200</v>
      </c>
      <c r="F998" s="1">
        <v>43367</v>
      </c>
      <c r="G998" s="1">
        <v>43369</v>
      </c>
      <c r="H998" s="1">
        <v>43378</v>
      </c>
      <c r="I998" t="s">
        <v>18</v>
      </c>
      <c r="J998">
        <v>2</v>
      </c>
      <c r="K998">
        <v>34</v>
      </c>
      <c r="L998">
        <v>208</v>
      </c>
      <c r="M998">
        <v>47</v>
      </c>
      <c r="N998">
        <v>6</v>
      </c>
      <c r="O998">
        <v>0.05</v>
      </c>
      <c r="P998">
        <v>1915.13</v>
      </c>
      <c r="Q998">
        <v>2659.9</v>
      </c>
      <c r="R998">
        <f>Table1[[#This Row],[OrderQuantity]]*Table1[[#This Row],[UnitPrice]]</f>
        <v>15959.400000000001</v>
      </c>
      <c r="S998">
        <f>Table1[[#This Row],[OrderQuantity]]*Table1[[#This Row],[UnitCost]]</f>
        <v>11490.78</v>
      </c>
      <c r="T998">
        <f>Table1[[#This Row],[OrderQuantity]]*Table1[[#This Row],[UnitPrice]]*(1-Table1[[#This Row],[DiscountApplied]]) - (Table1[[#This Row],[OrderQuantity]]*Table1[[#This Row],[UnitCost]])</f>
        <v>3670.6499999999996</v>
      </c>
      <c r="U998">
        <f>DATEDIF(Table1[[#This Row],[ShipDate]],Table1[[#This Row],[DeliveryDate]],"d")</f>
        <v>9</v>
      </c>
      <c r="V998" t="str">
        <f t="shared" si="31"/>
        <v>Late</v>
      </c>
    </row>
    <row r="999" spans="2:22" x14ac:dyDescent="0.3">
      <c r="B999" t="str">
        <f t="shared" si="30"/>
        <v>SO-001098</v>
      </c>
      <c r="C999" t="s">
        <v>22</v>
      </c>
      <c r="D999" t="s">
        <v>26</v>
      </c>
      <c r="E999" s="1">
        <v>43300</v>
      </c>
      <c r="F999" s="1">
        <v>43368</v>
      </c>
      <c r="G999" s="1">
        <v>43384</v>
      </c>
      <c r="H999" s="1">
        <v>43386</v>
      </c>
      <c r="I999" t="s">
        <v>18</v>
      </c>
      <c r="J999">
        <v>27</v>
      </c>
      <c r="K999">
        <v>30</v>
      </c>
      <c r="L999">
        <v>61</v>
      </c>
      <c r="M999">
        <v>11</v>
      </c>
      <c r="N999">
        <v>7</v>
      </c>
      <c r="O999">
        <v>0.2</v>
      </c>
      <c r="P999">
        <v>1155.75</v>
      </c>
      <c r="Q999">
        <v>1675</v>
      </c>
      <c r="R999">
        <f>Table1[[#This Row],[OrderQuantity]]*Table1[[#This Row],[UnitPrice]]</f>
        <v>11725</v>
      </c>
      <c r="S999">
        <f>Table1[[#This Row],[OrderQuantity]]*Table1[[#This Row],[UnitCost]]</f>
        <v>8090.25</v>
      </c>
      <c r="T999">
        <f>Table1[[#This Row],[OrderQuantity]]*Table1[[#This Row],[UnitPrice]]*(1-Table1[[#This Row],[DiscountApplied]]) - (Table1[[#This Row],[OrderQuantity]]*Table1[[#This Row],[UnitCost]])</f>
        <v>1289.75</v>
      </c>
      <c r="U999">
        <f>DATEDIF(Table1[[#This Row],[ShipDate]],Table1[[#This Row],[DeliveryDate]],"d")</f>
        <v>2</v>
      </c>
      <c r="V999" t="str">
        <f t="shared" si="31"/>
        <v>On Time</v>
      </c>
    </row>
    <row r="1000" spans="2:22" x14ac:dyDescent="0.3">
      <c r="B1000" t="str">
        <f t="shared" si="30"/>
        <v>SO-001099</v>
      </c>
      <c r="C1000" t="s">
        <v>19</v>
      </c>
      <c r="D1000" t="s">
        <v>20</v>
      </c>
      <c r="E1000" s="1">
        <v>43300</v>
      </c>
      <c r="F1000" s="1">
        <v>43368</v>
      </c>
      <c r="G1000" s="1">
        <v>43370</v>
      </c>
      <c r="H1000" s="1">
        <v>43376</v>
      </c>
      <c r="I1000" t="s">
        <v>18</v>
      </c>
      <c r="J1000">
        <v>14</v>
      </c>
      <c r="K1000">
        <v>3</v>
      </c>
      <c r="L1000">
        <v>115</v>
      </c>
      <c r="M1000">
        <v>38</v>
      </c>
      <c r="N1000">
        <v>5</v>
      </c>
      <c r="O1000">
        <v>0.05</v>
      </c>
      <c r="P1000">
        <v>3505.84</v>
      </c>
      <c r="Q1000">
        <v>6150.6</v>
      </c>
      <c r="R1000">
        <f>Table1[[#This Row],[OrderQuantity]]*Table1[[#This Row],[UnitPrice]]</f>
        <v>30753</v>
      </c>
      <c r="S1000">
        <f>Table1[[#This Row],[OrderQuantity]]*Table1[[#This Row],[UnitCost]]</f>
        <v>17529.2</v>
      </c>
      <c r="T1000">
        <f>Table1[[#This Row],[OrderQuantity]]*Table1[[#This Row],[UnitPrice]]*(1-Table1[[#This Row],[DiscountApplied]]) - (Table1[[#This Row],[OrderQuantity]]*Table1[[#This Row],[UnitCost]])</f>
        <v>11686.149999999998</v>
      </c>
      <c r="U1000">
        <f>DATEDIF(Table1[[#This Row],[ShipDate]],Table1[[#This Row],[DeliveryDate]],"d")</f>
        <v>6</v>
      </c>
      <c r="V1000" t="str">
        <f t="shared" si="31"/>
        <v>On Time</v>
      </c>
    </row>
    <row r="1001" spans="2:22" x14ac:dyDescent="0.3">
      <c r="B1001" t="str">
        <f t="shared" si="30"/>
        <v>SO-001100</v>
      </c>
      <c r="C1001" t="s">
        <v>19</v>
      </c>
      <c r="D1001" t="s">
        <v>20</v>
      </c>
      <c r="E1001" s="1">
        <v>43200</v>
      </c>
      <c r="F1001" s="1">
        <v>43368</v>
      </c>
      <c r="G1001" s="1">
        <v>43370</v>
      </c>
      <c r="H1001" s="1">
        <v>43377</v>
      </c>
      <c r="I1001" t="s">
        <v>18</v>
      </c>
      <c r="J1001">
        <v>16</v>
      </c>
      <c r="K1001">
        <v>43</v>
      </c>
      <c r="L1001">
        <v>172</v>
      </c>
      <c r="M1001">
        <v>43</v>
      </c>
      <c r="N1001">
        <v>5</v>
      </c>
      <c r="O1001">
        <v>0.05</v>
      </c>
      <c r="P1001">
        <v>2387.88</v>
      </c>
      <c r="Q1001">
        <v>5306.4</v>
      </c>
      <c r="R1001">
        <f>Table1[[#This Row],[OrderQuantity]]*Table1[[#This Row],[UnitPrice]]</f>
        <v>26532</v>
      </c>
      <c r="S1001">
        <f>Table1[[#This Row],[OrderQuantity]]*Table1[[#This Row],[UnitCost]]</f>
        <v>11939.400000000001</v>
      </c>
      <c r="T1001">
        <f>Table1[[#This Row],[OrderQuantity]]*Table1[[#This Row],[UnitPrice]]*(1-Table1[[#This Row],[DiscountApplied]]) - (Table1[[#This Row],[OrderQuantity]]*Table1[[#This Row],[UnitCost]])</f>
        <v>13265.999999999996</v>
      </c>
      <c r="U1001">
        <f>DATEDIF(Table1[[#This Row],[ShipDate]],Table1[[#This Row],[DeliveryDate]],"d")</f>
        <v>7</v>
      </c>
      <c r="V1001" t="str">
        <f t="shared" si="31"/>
        <v>On Time</v>
      </c>
    </row>
    <row r="1002" spans="2:22" x14ac:dyDescent="0.3">
      <c r="B1002" t="str">
        <f t="shared" si="30"/>
        <v>SO-001101</v>
      </c>
      <c r="C1002" t="s">
        <v>21</v>
      </c>
      <c r="D1002" t="s">
        <v>23</v>
      </c>
      <c r="E1002" s="1">
        <v>43300</v>
      </c>
      <c r="F1002" s="1">
        <v>43368</v>
      </c>
      <c r="G1002" s="1">
        <v>43375</v>
      </c>
      <c r="H1002" s="1">
        <v>43382</v>
      </c>
      <c r="I1002" t="s">
        <v>18</v>
      </c>
      <c r="J1002">
        <v>21</v>
      </c>
      <c r="K1002">
        <v>3</v>
      </c>
      <c r="L1002">
        <v>329</v>
      </c>
      <c r="M1002">
        <v>3</v>
      </c>
      <c r="N1002">
        <v>6</v>
      </c>
      <c r="O1002">
        <v>0.15</v>
      </c>
      <c r="P1002">
        <v>3082.13</v>
      </c>
      <c r="Q1002">
        <v>3758.7</v>
      </c>
      <c r="R1002">
        <f>Table1[[#This Row],[OrderQuantity]]*Table1[[#This Row],[UnitPrice]]</f>
        <v>22552.199999999997</v>
      </c>
      <c r="S1002">
        <f>Table1[[#This Row],[OrderQuantity]]*Table1[[#This Row],[UnitCost]]</f>
        <v>18492.78</v>
      </c>
      <c r="T1002">
        <f>Table1[[#This Row],[OrderQuantity]]*Table1[[#This Row],[UnitPrice]]*(1-Table1[[#This Row],[DiscountApplied]]) - (Table1[[#This Row],[OrderQuantity]]*Table1[[#This Row],[UnitCost]])</f>
        <v>676.58999999999651</v>
      </c>
      <c r="U1002">
        <f>DATEDIF(Table1[[#This Row],[ShipDate]],Table1[[#This Row],[DeliveryDate]],"d")</f>
        <v>7</v>
      </c>
      <c r="V1002" t="str">
        <f t="shared" si="31"/>
        <v>On Time</v>
      </c>
    </row>
    <row r="1003" spans="2:22" x14ac:dyDescent="0.3">
      <c r="B1003" t="str">
        <f t="shared" si="30"/>
        <v>SO-001102</v>
      </c>
      <c r="C1003" t="s">
        <v>19</v>
      </c>
      <c r="D1003" t="s">
        <v>23</v>
      </c>
      <c r="E1003" s="1">
        <v>43200</v>
      </c>
      <c r="F1003" s="1">
        <v>43368</v>
      </c>
      <c r="G1003" s="1">
        <v>43378</v>
      </c>
      <c r="H1003" s="1">
        <v>43383</v>
      </c>
      <c r="I1003" t="s">
        <v>18</v>
      </c>
      <c r="J1003">
        <v>15</v>
      </c>
      <c r="K1003">
        <v>8</v>
      </c>
      <c r="L1003">
        <v>318</v>
      </c>
      <c r="M1003">
        <v>23</v>
      </c>
      <c r="N1003">
        <v>7</v>
      </c>
      <c r="O1003">
        <v>0.08</v>
      </c>
      <c r="P1003">
        <v>1603.98</v>
      </c>
      <c r="Q1003">
        <v>2291.4</v>
      </c>
      <c r="R1003">
        <f>Table1[[#This Row],[OrderQuantity]]*Table1[[#This Row],[UnitPrice]]</f>
        <v>16039.800000000001</v>
      </c>
      <c r="S1003">
        <f>Table1[[#This Row],[OrderQuantity]]*Table1[[#This Row],[UnitCost]]</f>
        <v>11227.86</v>
      </c>
      <c r="T1003">
        <f>Table1[[#This Row],[OrderQuantity]]*Table1[[#This Row],[UnitPrice]]*(1-Table1[[#This Row],[DiscountApplied]]) - (Table1[[#This Row],[OrderQuantity]]*Table1[[#This Row],[UnitCost]])</f>
        <v>3528.7560000000012</v>
      </c>
      <c r="U1003">
        <f>DATEDIF(Table1[[#This Row],[ShipDate]],Table1[[#This Row],[DeliveryDate]],"d")</f>
        <v>5</v>
      </c>
      <c r="V1003" t="str">
        <f t="shared" si="31"/>
        <v>On Time</v>
      </c>
    </row>
    <row r="1004" spans="2:22" x14ac:dyDescent="0.3">
      <c r="B1004" t="str">
        <f t="shared" si="30"/>
        <v>SO-001103</v>
      </c>
      <c r="C1004" t="s">
        <v>16</v>
      </c>
      <c r="D1004" t="s">
        <v>20</v>
      </c>
      <c r="E1004" s="1">
        <v>43200</v>
      </c>
      <c r="F1004" s="1">
        <v>43368</v>
      </c>
      <c r="G1004" s="1">
        <v>43393</v>
      </c>
      <c r="H1004" s="1">
        <v>43401</v>
      </c>
      <c r="I1004" t="s">
        <v>18</v>
      </c>
      <c r="J1004">
        <v>5</v>
      </c>
      <c r="K1004">
        <v>16</v>
      </c>
      <c r="L1004">
        <v>142</v>
      </c>
      <c r="M1004">
        <v>44</v>
      </c>
      <c r="N1004">
        <v>7</v>
      </c>
      <c r="O1004">
        <v>0.08</v>
      </c>
      <c r="P1004">
        <v>3564.13</v>
      </c>
      <c r="Q1004">
        <v>5748.6</v>
      </c>
      <c r="R1004">
        <f>Table1[[#This Row],[OrderQuantity]]*Table1[[#This Row],[UnitPrice]]</f>
        <v>40240.200000000004</v>
      </c>
      <c r="S1004">
        <f>Table1[[#This Row],[OrderQuantity]]*Table1[[#This Row],[UnitCost]]</f>
        <v>24948.91</v>
      </c>
      <c r="T1004">
        <f>Table1[[#This Row],[OrderQuantity]]*Table1[[#This Row],[UnitPrice]]*(1-Table1[[#This Row],[DiscountApplied]]) - (Table1[[#This Row],[OrderQuantity]]*Table1[[#This Row],[UnitCost]])</f>
        <v>12072.074000000004</v>
      </c>
      <c r="U1004">
        <f>DATEDIF(Table1[[#This Row],[ShipDate]],Table1[[#This Row],[DeliveryDate]],"d")</f>
        <v>8</v>
      </c>
      <c r="V1004" t="str">
        <f t="shared" si="31"/>
        <v>Late</v>
      </c>
    </row>
    <row r="1005" spans="2:22" x14ac:dyDescent="0.3">
      <c r="B1005" t="str">
        <f t="shared" si="30"/>
        <v>SO-001104</v>
      </c>
      <c r="C1005" t="s">
        <v>19</v>
      </c>
      <c r="D1005" t="s">
        <v>25</v>
      </c>
      <c r="E1005" s="1">
        <v>43200</v>
      </c>
      <c r="F1005" s="1">
        <v>43368</v>
      </c>
      <c r="G1005" s="1">
        <v>43382</v>
      </c>
      <c r="H1005" s="1">
        <v>43386</v>
      </c>
      <c r="I1005" t="s">
        <v>18</v>
      </c>
      <c r="J1005">
        <v>13</v>
      </c>
      <c r="K1005">
        <v>22</v>
      </c>
      <c r="L1005">
        <v>355</v>
      </c>
      <c r="M1005">
        <v>3</v>
      </c>
      <c r="N1005">
        <v>8</v>
      </c>
      <c r="O1005">
        <v>0.1</v>
      </c>
      <c r="P1005">
        <v>1336.65</v>
      </c>
      <c r="Q1005">
        <v>1909.5</v>
      </c>
      <c r="R1005">
        <f>Table1[[#This Row],[OrderQuantity]]*Table1[[#This Row],[UnitPrice]]</f>
        <v>15276</v>
      </c>
      <c r="S1005">
        <f>Table1[[#This Row],[OrderQuantity]]*Table1[[#This Row],[UnitCost]]</f>
        <v>10693.2</v>
      </c>
      <c r="T1005">
        <f>Table1[[#This Row],[OrderQuantity]]*Table1[[#This Row],[UnitPrice]]*(1-Table1[[#This Row],[DiscountApplied]]) - (Table1[[#This Row],[OrderQuantity]]*Table1[[#This Row],[UnitCost]])</f>
        <v>3055.1999999999989</v>
      </c>
      <c r="U1005">
        <f>DATEDIF(Table1[[#This Row],[ShipDate]],Table1[[#This Row],[DeliveryDate]],"d")</f>
        <v>4</v>
      </c>
      <c r="V1005" t="str">
        <f t="shared" si="31"/>
        <v>On Time</v>
      </c>
    </row>
    <row r="1006" spans="2:22" x14ac:dyDescent="0.3">
      <c r="B1006" t="str">
        <f t="shared" si="30"/>
        <v>SO-001105</v>
      </c>
      <c r="C1006" t="s">
        <v>19</v>
      </c>
      <c r="D1006" t="s">
        <v>20</v>
      </c>
      <c r="E1006" s="1">
        <v>43300</v>
      </c>
      <c r="F1006" s="1">
        <v>43368</v>
      </c>
      <c r="G1006" s="1">
        <v>43378</v>
      </c>
      <c r="H1006" s="1">
        <v>43383</v>
      </c>
      <c r="I1006" t="s">
        <v>18</v>
      </c>
      <c r="J1006">
        <v>13</v>
      </c>
      <c r="K1006">
        <v>22</v>
      </c>
      <c r="L1006">
        <v>185</v>
      </c>
      <c r="M1006">
        <v>11</v>
      </c>
      <c r="N1006">
        <v>7</v>
      </c>
      <c r="O1006">
        <v>0.05</v>
      </c>
      <c r="P1006">
        <v>3308.8</v>
      </c>
      <c r="Q1006">
        <v>3892.7</v>
      </c>
      <c r="R1006">
        <f>Table1[[#This Row],[OrderQuantity]]*Table1[[#This Row],[UnitPrice]]</f>
        <v>27248.899999999998</v>
      </c>
      <c r="S1006">
        <f>Table1[[#This Row],[OrderQuantity]]*Table1[[#This Row],[UnitCost]]</f>
        <v>23161.600000000002</v>
      </c>
      <c r="T1006">
        <f>Table1[[#This Row],[OrderQuantity]]*Table1[[#This Row],[UnitPrice]]*(1-Table1[[#This Row],[DiscountApplied]]) - (Table1[[#This Row],[OrderQuantity]]*Table1[[#This Row],[UnitCost]])</f>
        <v>2724.8549999999959</v>
      </c>
      <c r="U1006">
        <f>DATEDIF(Table1[[#This Row],[ShipDate]],Table1[[#This Row],[DeliveryDate]],"d")</f>
        <v>5</v>
      </c>
      <c r="V1006" t="str">
        <f t="shared" si="31"/>
        <v>On Time</v>
      </c>
    </row>
    <row r="1007" spans="2:22" x14ac:dyDescent="0.3">
      <c r="B1007" t="str">
        <f t="shared" si="30"/>
        <v>SO-001106</v>
      </c>
      <c r="C1007" t="s">
        <v>19</v>
      </c>
      <c r="D1007" t="s">
        <v>25</v>
      </c>
      <c r="E1007" s="1">
        <v>43200</v>
      </c>
      <c r="F1007" s="1">
        <v>43368</v>
      </c>
      <c r="G1007" s="1">
        <v>43385</v>
      </c>
      <c r="H1007" s="1">
        <v>43391</v>
      </c>
      <c r="I1007" t="s">
        <v>18</v>
      </c>
      <c r="J1007">
        <v>12</v>
      </c>
      <c r="K1007">
        <v>43</v>
      </c>
      <c r="L1007">
        <v>362</v>
      </c>
      <c r="M1007">
        <v>11</v>
      </c>
      <c r="N1007">
        <v>6</v>
      </c>
      <c r="O1007">
        <v>0.08</v>
      </c>
      <c r="P1007">
        <v>749.66</v>
      </c>
      <c r="Q1007">
        <v>1118.9000000000001</v>
      </c>
      <c r="R1007">
        <f>Table1[[#This Row],[OrderQuantity]]*Table1[[#This Row],[UnitPrice]]</f>
        <v>6713.4000000000005</v>
      </c>
      <c r="S1007">
        <f>Table1[[#This Row],[OrderQuantity]]*Table1[[#This Row],[UnitCost]]</f>
        <v>4497.96</v>
      </c>
      <c r="T1007">
        <f>Table1[[#This Row],[OrderQuantity]]*Table1[[#This Row],[UnitPrice]]*(1-Table1[[#This Row],[DiscountApplied]]) - (Table1[[#This Row],[OrderQuantity]]*Table1[[#This Row],[UnitCost]])</f>
        <v>1678.3680000000004</v>
      </c>
      <c r="U1007">
        <f>DATEDIF(Table1[[#This Row],[ShipDate]],Table1[[#This Row],[DeliveryDate]],"d")</f>
        <v>6</v>
      </c>
      <c r="V1007" t="str">
        <f t="shared" si="31"/>
        <v>On Time</v>
      </c>
    </row>
    <row r="1008" spans="2:22" x14ac:dyDescent="0.3">
      <c r="B1008" t="str">
        <f t="shared" si="30"/>
        <v>SO-001107</v>
      </c>
      <c r="C1008" t="s">
        <v>19</v>
      </c>
      <c r="D1008" t="s">
        <v>20</v>
      </c>
      <c r="E1008" s="1">
        <v>43200</v>
      </c>
      <c r="F1008" s="1">
        <v>43368</v>
      </c>
      <c r="G1008" s="1">
        <v>43394</v>
      </c>
      <c r="H1008" s="1">
        <v>43403</v>
      </c>
      <c r="I1008" t="s">
        <v>18</v>
      </c>
      <c r="J1008">
        <v>16</v>
      </c>
      <c r="K1008">
        <v>3</v>
      </c>
      <c r="L1008">
        <v>164</v>
      </c>
      <c r="M1008">
        <v>12</v>
      </c>
      <c r="N1008">
        <v>1</v>
      </c>
      <c r="O1008">
        <v>0.08</v>
      </c>
      <c r="P1008">
        <v>2559.94</v>
      </c>
      <c r="Q1008">
        <v>3999.9</v>
      </c>
      <c r="R1008">
        <f>Table1[[#This Row],[OrderQuantity]]*Table1[[#This Row],[UnitPrice]]</f>
        <v>3999.9</v>
      </c>
      <c r="S1008">
        <f>Table1[[#This Row],[OrderQuantity]]*Table1[[#This Row],[UnitCost]]</f>
        <v>2559.94</v>
      </c>
      <c r="T1008">
        <f>Table1[[#This Row],[OrderQuantity]]*Table1[[#This Row],[UnitPrice]]*(1-Table1[[#This Row],[DiscountApplied]]) - (Table1[[#This Row],[OrderQuantity]]*Table1[[#This Row],[UnitCost]])</f>
        <v>1119.9680000000003</v>
      </c>
      <c r="U1008">
        <f>DATEDIF(Table1[[#This Row],[ShipDate]],Table1[[#This Row],[DeliveryDate]],"d")</f>
        <v>9</v>
      </c>
      <c r="V1008" t="str">
        <f t="shared" si="31"/>
        <v>Late</v>
      </c>
    </row>
    <row r="1009" spans="2:22" x14ac:dyDescent="0.3">
      <c r="B1009" t="str">
        <f t="shared" si="30"/>
        <v>SO-001108</v>
      </c>
      <c r="C1009" t="s">
        <v>16</v>
      </c>
      <c r="D1009" t="s">
        <v>23</v>
      </c>
      <c r="E1009" s="1">
        <v>43300</v>
      </c>
      <c r="F1009" s="1">
        <v>43369</v>
      </c>
      <c r="G1009" s="1">
        <v>43379</v>
      </c>
      <c r="H1009" s="1">
        <v>43386</v>
      </c>
      <c r="I1009" t="s">
        <v>18</v>
      </c>
      <c r="J1009">
        <v>10</v>
      </c>
      <c r="K1009">
        <v>45</v>
      </c>
      <c r="L1009">
        <v>286</v>
      </c>
      <c r="M1009">
        <v>39</v>
      </c>
      <c r="N1009">
        <v>2</v>
      </c>
      <c r="O1009">
        <v>0.08</v>
      </c>
      <c r="P1009">
        <v>873.28</v>
      </c>
      <c r="Q1009">
        <v>1782.2</v>
      </c>
      <c r="R1009">
        <f>Table1[[#This Row],[OrderQuantity]]*Table1[[#This Row],[UnitPrice]]</f>
        <v>3564.4</v>
      </c>
      <c r="S1009">
        <f>Table1[[#This Row],[OrderQuantity]]*Table1[[#This Row],[UnitCost]]</f>
        <v>1746.56</v>
      </c>
      <c r="T1009">
        <f>Table1[[#This Row],[OrderQuantity]]*Table1[[#This Row],[UnitPrice]]*(1-Table1[[#This Row],[DiscountApplied]]) - (Table1[[#This Row],[OrderQuantity]]*Table1[[#This Row],[UnitCost]])</f>
        <v>1532.6880000000001</v>
      </c>
      <c r="U1009">
        <f>DATEDIF(Table1[[#This Row],[ShipDate]],Table1[[#This Row],[DeliveryDate]],"d")</f>
        <v>7</v>
      </c>
      <c r="V1009" t="str">
        <f t="shared" si="31"/>
        <v>On Time</v>
      </c>
    </row>
    <row r="1010" spans="2:22" x14ac:dyDescent="0.3">
      <c r="B1010" t="str">
        <f t="shared" si="30"/>
        <v>SO-001109</v>
      </c>
      <c r="C1010" t="s">
        <v>21</v>
      </c>
      <c r="D1010" t="s">
        <v>20</v>
      </c>
      <c r="E1010" s="1">
        <v>43300</v>
      </c>
      <c r="F1010" s="1">
        <v>43369</v>
      </c>
      <c r="G1010" s="1">
        <v>43395</v>
      </c>
      <c r="H1010" s="1">
        <v>43404</v>
      </c>
      <c r="I1010" t="s">
        <v>18</v>
      </c>
      <c r="J1010">
        <v>24</v>
      </c>
      <c r="K1010">
        <v>12</v>
      </c>
      <c r="L1010">
        <v>114</v>
      </c>
      <c r="M1010">
        <v>47</v>
      </c>
      <c r="N1010">
        <v>4</v>
      </c>
      <c r="O1010">
        <v>0.05</v>
      </c>
      <c r="P1010">
        <v>707.52</v>
      </c>
      <c r="Q1010">
        <v>1072</v>
      </c>
      <c r="R1010">
        <f>Table1[[#This Row],[OrderQuantity]]*Table1[[#This Row],[UnitPrice]]</f>
        <v>4288</v>
      </c>
      <c r="S1010">
        <f>Table1[[#This Row],[OrderQuantity]]*Table1[[#This Row],[UnitCost]]</f>
        <v>2830.08</v>
      </c>
      <c r="T1010">
        <f>Table1[[#This Row],[OrderQuantity]]*Table1[[#This Row],[UnitPrice]]*(1-Table1[[#This Row],[DiscountApplied]]) - (Table1[[#This Row],[OrderQuantity]]*Table1[[#This Row],[UnitCost]])</f>
        <v>1243.52</v>
      </c>
      <c r="U1010">
        <f>DATEDIF(Table1[[#This Row],[ShipDate]],Table1[[#This Row],[DeliveryDate]],"d")</f>
        <v>9</v>
      </c>
      <c r="V1010" t="str">
        <f t="shared" si="31"/>
        <v>Late</v>
      </c>
    </row>
    <row r="1011" spans="2:22" x14ac:dyDescent="0.3">
      <c r="B1011" t="str">
        <f t="shared" si="30"/>
        <v>SO-001110</v>
      </c>
      <c r="C1011" t="s">
        <v>16</v>
      </c>
      <c r="D1011" t="s">
        <v>24</v>
      </c>
      <c r="E1011" s="1">
        <v>43200</v>
      </c>
      <c r="F1011" s="1">
        <v>43369</v>
      </c>
      <c r="G1011" s="1">
        <v>43385</v>
      </c>
      <c r="H1011" s="1">
        <v>43392</v>
      </c>
      <c r="I1011" t="s">
        <v>18</v>
      </c>
      <c r="J1011">
        <v>10</v>
      </c>
      <c r="K1011">
        <v>3</v>
      </c>
      <c r="L1011">
        <v>29</v>
      </c>
      <c r="M1011">
        <v>2</v>
      </c>
      <c r="N1011">
        <v>4</v>
      </c>
      <c r="O1011">
        <v>0.4</v>
      </c>
      <c r="P1011">
        <v>559.91999999999996</v>
      </c>
      <c r="Q1011">
        <v>917.9</v>
      </c>
      <c r="R1011">
        <f>Table1[[#This Row],[OrderQuantity]]*Table1[[#This Row],[UnitPrice]]</f>
        <v>3671.6</v>
      </c>
      <c r="S1011">
        <f>Table1[[#This Row],[OrderQuantity]]*Table1[[#This Row],[UnitCost]]</f>
        <v>2239.6799999999998</v>
      </c>
      <c r="T1011">
        <f>Table1[[#This Row],[OrderQuantity]]*Table1[[#This Row],[UnitPrice]]*(1-Table1[[#This Row],[DiscountApplied]]) - (Table1[[#This Row],[OrderQuantity]]*Table1[[#This Row],[UnitCost]])</f>
        <v>-36.7199999999998</v>
      </c>
      <c r="U1011">
        <f>DATEDIF(Table1[[#This Row],[ShipDate]],Table1[[#This Row],[DeliveryDate]],"d")</f>
        <v>7</v>
      </c>
      <c r="V1011" t="str">
        <f t="shared" si="31"/>
        <v>On Time</v>
      </c>
    </row>
    <row r="1012" spans="2:22" x14ac:dyDescent="0.3">
      <c r="B1012" t="str">
        <f t="shared" si="30"/>
        <v>SO-001111</v>
      </c>
      <c r="C1012" t="s">
        <v>21</v>
      </c>
      <c r="D1012" t="s">
        <v>23</v>
      </c>
      <c r="E1012" s="1">
        <v>43200</v>
      </c>
      <c r="F1012" s="1">
        <v>43369</v>
      </c>
      <c r="G1012" s="1">
        <v>43394</v>
      </c>
      <c r="H1012" s="1">
        <v>43404</v>
      </c>
      <c r="I1012" t="s">
        <v>18</v>
      </c>
      <c r="J1012">
        <v>23</v>
      </c>
      <c r="K1012">
        <v>40</v>
      </c>
      <c r="L1012">
        <v>323</v>
      </c>
      <c r="M1012">
        <v>34</v>
      </c>
      <c r="N1012">
        <v>2</v>
      </c>
      <c r="O1012">
        <v>0.08</v>
      </c>
      <c r="P1012">
        <v>2836.51</v>
      </c>
      <c r="Q1012">
        <v>5252.8</v>
      </c>
      <c r="R1012">
        <f>Table1[[#This Row],[OrderQuantity]]*Table1[[#This Row],[UnitPrice]]</f>
        <v>10505.6</v>
      </c>
      <c r="S1012">
        <f>Table1[[#This Row],[OrderQuantity]]*Table1[[#This Row],[UnitCost]]</f>
        <v>5673.02</v>
      </c>
      <c r="T1012">
        <f>Table1[[#This Row],[OrderQuantity]]*Table1[[#This Row],[UnitPrice]]*(1-Table1[[#This Row],[DiscountApplied]]) - (Table1[[#This Row],[OrderQuantity]]*Table1[[#This Row],[UnitCost]])</f>
        <v>3992.1319999999996</v>
      </c>
      <c r="U1012">
        <f>DATEDIF(Table1[[#This Row],[ShipDate]],Table1[[#This Row],[DeliveryDate]],"d")</f>
        <v>10</v>
      </c>
      <c r="V1012" t="str">
        <f t="shared" si="31"/>
        <v>Late</v>
      </c>
    </row>
    <row r="1013" spans="2:22" x14ac:dyDescent="0.3">
      <c r="B1013" t="str">
        <f t="shared" si="30"/>
        <v>SO-001112</v>
      </c>
      <c r="C1013" t="s">
        <v>21</v>
      </c>
      <c r="D1013" t="s">
        <v>17</v>
      </c>
      <c r="E1013" s="1">
        <v>43300</v>
      </c>
      <c r="F1013" s="1">
        <v>43369</v>
      </c>
      <c r="G1013" s="1">
        <v>43377</v>
      </c>
      <c r="H1013" s="1">
        <v>43380</v>
      </c>
      <c r="I1013" t="s">
        <v>18</v>
      </c>
      <c r="J1013">
        <v>22</v>
      </c>
      <c r="K1013">
        <v>2</v>
      </c>
      <c r="L1013">
        <v>213</v>
      </c>
      <c r="M1013">
        <v>44</v>
      </c>
      <c r="N1013">
        <v>4</v>
      </c>
      <c r="O1013">
        <v>0.08</v>
      </c>
      <c r="P1013">
        <v>5399.73</v>
      </c>
      <c r="Q1013">
        <v>6505.7</v>
      </c>
      <c r="R1013">
        <f>Table1[[#This Row],[OrderQuantity]]*Table1[[#This Row],[UnitPrice]]</f>
        <v>26022.799999999999</v>
      </c>
      <c r="S1013">
        <f>Table1[[#This Row],[OrderQuantity]]*Table1[[#This Row],[UnitCost]]</f>
        <v>21598.92</v>
      </c>
      <c r="T1013">
        <f>Table1[[#This Row],[OrderQuantity]]*Table1[[#This Row],[UnitPrice]]*(1-Table1[[#This Row],[DiscountApplied]]) - (Table1[[#This Row],[OrderQuantity]]*Table1[[#This Row],[UnitCost]])</f>
        <v>2342.0560000000005</v>
      </c>
      <c r="U1013">
        <f>DATEDIF(Table1[[#This Row],[ShipDate]],Table1[[#This Row],[DeliveryDate]],"d")</f>
        <v>3</v>
      </c>
      <c r="V1013" t="str">
        <f t="shared" si="31"/>
        <v>On Time</v>
      </c>
    </row>
    <row r="1014" spans="2:22" x14ac:dyDescent="0.3">
      <c r="B1014" t="str">
        <f t="shared" si="30"/>
        <v>SO-001113</v>
      </c>
      <c r="C1014" t="s">
        <v>16</v>
      </c>
      <c r="D1014" t="s">
        <v>23</v>
      </c>
      <c r="E1014" s="1">
        <v>43300</v>
      </c>
      <c r="F1014" s="1">
        <v>43369</v>
      </c>
      <c r="G1014" s="1">
        <v>43372</v>
      </c>
      <c r="H1014" s="1">
        <v>43373</v>
      </c>
      <c r="I1014" t="s">
        <v>18</v>
      </c>
      <c r="J1014">
        <v>4</v>
      </c>
      <c r="K1014">
        <v>7</v>
      </c>
      <c r="L1014">
        <v>317</v>
      </c>
      <c r="M1014">
        <v>21</v>
      </c>
      <c r="N1014">
        <v>6</v>
      </c>
      <c r="O1014">
        <v>0.1</v>
      </c>
      <c r="P1014">
        <v>1932.41</v>
      </c>
      <c r="Q1014">
        <v>3390.2</v>
      </c>
      <c r="R1014">
        <f>Table1[[#This Row],[OrderQuantity]]*Table1[[#This Row],[UnitPrice]]</f>
        <v>20341.199999999997</v>
      </c>
      <c r="S1014">
        <f>Table1[[#This Row],[OrderQuantity]]*Table1[[#This Row],[UnitCost]]</f>
        <v>11594.460000000001</v>
      </c>
      <c r="T1014">
        <f>Table1[[#This Row],[OrderQuantity]]*Table1[[#This Row],[UnitPrice]]*(1-Table1[[#This Row],[DiscountApplied]]) - (Table1[[#This Row],[OrderQuantity]]*Table1[[#This Row],[UnitCost]])</f>
        <v>6712.6199999999972</v>
      </c>
      <c r="U1014">
        <f>DATEDIF(Table1[[#This Row],[ShipDate]],Table1[[#This Row],[DeliveryDate]],"d")</f>
        <v>1</v>
      </c>
      <c r="V1014" t="str">
        <f t="shared" si="31"/>
        <v>On Time</v>
      </c>
    </row>
    <row r="1015" spans="2:22" x14ac:dyDescent="0.3">
      <c r="B1015" t="str">
        <f t="shared" si="30"/>
        <v>SO-001114</v>
      </c>
      <c r="C1015" t="s">
        <v>16</v>
      </c>
      <c r="D1015" t="s">
        <v>23</v>
      </c>
      <c r="E1015" s="1">
        <v>43200</v>
      </c>
      <c r="F1015" s="1">
        <v>43369</v>
      </c>
      <c r="G1015" s="1">
        <v>43391</v>
      </c>
      <c r="H1015" s="1">
        <v>43397</v>
      </c>
      <c r="I1015" t="s">
        <v>18</v>
      </c>
      <c r="J1015">
        <v>6</v>
      </c>
      <c r="K1015">
        <v>34</v>
      </c>
      <c r="L1015">
        <v>298</v>
      </c>
      <c r="M1015">
        <v>34</v>
      </c>
      <c r="N1015">
        <v>5</v>
      </c>
      <c r="O1015">
        <v>0.08</v>
      </c>
      <c r="P1015">
        <v>108.34</v>
      </c>
      <c r="Q1015">
        <v>221.1</v>
      </c>
      <c r="R1015">
        <f>Table1[[#This Row],[OrderQuantity]]*Table1[[#This Row],[UnitPrice]]</f>
        <v>1105.5</v>
      </c>
      <c r="S1015">
        <f>Table1[[#This Row],[OrderQuantity]]*Table1[[#This Row],[UnitCost]]</f>
        <v>541.70000000000005</v>
      </c>
      <c r="T1015">
        <f>Table1[[#This Row],[OrderQuantity]]*Table1[[#This Row],[UnitPrice]]*(1-Table1[[#This Row],[DiscountApplied]]) - (Table1[[#This Row],[OrderQuantity]]*Table1[[#This Row],[UnitCost]])</f>
        <v>475.36</v>
      </c>
      <c r="U1015">
        <f>DATEDIF(Table1[[#This Row],[ShipDate]],Table1[[#This Row],[DeliveryDate]],"d")</f>
        <v>6</v>
      </c>
      <c r="V1015" t="str">
        <f t="shared" si="31"/>
        <v>On Time</v>
      </c>
    </row>
    <row r="1016" spans="2:22" x14ac:dyDescent="0.3">
      <c r="B1016" t="str">
        <f t="shared" si="30"/>
        <v>SO-001115</v>
      </c>
      <c r="C1016" t="s">
        <v>19</v>
      </c>
      <c r="D1016" t="s">
        <v>23</v>
      </c>
      <c r="E1016" s="1">
        <v>43300</v>
      </c>
      <c r="F1016" s="1">
        <v>43369</v>
      </c>
      <c r="G1016" s="1">
        <v>43397</v>
      </c>
      <c r="H1016" s="1">
        <v>43407</v>
      </c>
      <c r="I1016" t="s">
        <v>18</v>
      </c>
      <c r="J1016">
        <v>14</v>
      </c>
      <c r="K1016">
        <v>14</v>
      </c>
      <c r="L1016">
        <v>282</v>
      </c>
      <c r="M1016">
        <v>38</v>
      </c>
      <c r="N1016">
        <v>2</v>
      </c>
      <c r="O1016">
        <v>0.05</v>
      </c>
      <c r="P1016">
        <v>3034.83</v>
      </c>
      <c r="Q1016">
        <v>3993.2</v>
      </c>
      <c r="R1016">
        <f>Table1[[#This Row],[OrderQuantity]]*Table1[[#This Row],[UnitPrice]]</f>
        <v>7986.4</v>
      </c>
      <c r="S1016">
        <f>Table1[[#This Row],[OrderQuantity]]*Table1[[#This Row],[UnitCost]]</f>
        <v>6069.66</v>
      </c>
      <c r="T1016">
        <f>Table1[[#This Row],[OrderQuantity]]*Table1[[#This Row],[UnitPrice]]*(1-Table1[[#This Row],[DiscountApplied]]) - (Table1[[#This Row],[OrderQuantity]]*Table1[[#This Row],[UnitCost]])</f>
        <v>1517.4199999999992</v>
      </c>
      <c r="U1016">
        <f>DATEDIF(Table1[[#This Row],[ShipDate]],Table1[[#This Row],[DeliveryDate]],"d")</f>
        <v>10</v>
      </c>
      <c r="V1016" t="str">
        <f t="shared" si="31"/>
        <v>Late</v>
      </c>
    </row>
    <row r="1017" spans="2:22" x14ac:dyDescent="0.3">
      <c r="B1017" t="str">
        <f t="shared" si="30"/>
        <v>SO-001116</v>
      </c>
      <c r="C1017" t="s">
        <v>16</v>
      </c>
      <c r="D1017" t="s">
        <v>25</v>
      </c>
      <c r="E1017" s="1">
        <v>43300</v>
      </c>
      <c r="F1017" s="1">
        <v>43369</v>
      </c>
      <c r="G1017" s="1">
        <v>43374</v>
      </c>
      <c r="H1017" s="1">
        <v>43379</v>
      </c>
      <c r="I1017" t="s">
        <v>18</v>
      </c>
      <c r="J1017">
        <v>9</v>
      </c>
      <c r="K1017">
        <v>43</v>
      </c>
      <c r="L1017">
        <v>340</v>
      </c>
      <c r="M1017">
        <v>24</v>
      </c>
      <c r="N1017">
        <v>8</v>
      </c>
      <c r="O1017">
        <v>0.4</v>
      </c>
      <c r="P1017">
        <v>1612.29</v>
      </c>
      <c r="Q1017">
        <v>2519.1999999999998</v>
      </c>
      <c r="R1017">
        <f>Table1[[#This Row],[OrderQuantity]]*Table1[[#This Row],[UnitPrice]]</f>
        <v>20153.599999999999</v>
      </c>
      <c r="S1017">
        <f>Table1[[#This Row],[OrderQuantity]]*Table1[[#This Row],[UnitCost]]</f>
        <v>12898.32</v>
      </c>
      <c r="T1017">
        <f>Table1[[#This Row],[OrderQuantity]]*Table1[[#This Row],[UnitPrice]]*(1-Table1[[#This Row],[DiscountApplied]]) - (Table1[[#This Row],[OrderQuantity]]*Table1[[#This Row],[UnitCost]])</f>
        <v>-806.16000000000167</v>
      </c>
      <c r="U1017">
        <f>DATEDIF(Table1[[#This Row],[ShipDate]],Table1[[#This Row],[DeliveryDate]],"d")</f>
        <v>5</v>
      </c>
      <c r="V1017" t="str">
        <f t="shared" si="31"/>
        <v>On Time</v>
      </c>
    </row>
    <row r="1018" spans="2:22" x14ac:dyDescent="0.3">
      <c r="B1018" t="str">
        <f t="shared" si="30"/>
        <v>SO-001117</v>
      </c>
      <c r="C1018" t="s">
        <v>16</v>
      </c>
      <c r="D1018" t="s">
        <v>24</v>
      </c>
      <c r="E1018" s="1">
        <v>43300</v>
      </c>
      <c r="F1018" s="1">
        <v>43370</v>
      </c>
      <c r="G1018" s="1">
        <v>43380</v>
      </c>
      <c r="H1018" s="1">
        <v>43388</v>
      </c>
      <c r="I1018" t="s">
        <v>18</v>
      </c>
      <c r="J1018">
        <v>9</v>
      </c>
      <c r="K1018">
        <v>11</v>
      </c>
      <c r="L1018">
        <v>19</v>
      </c>
      <c r="M1018">
        <v>21</v>
      </c>
      <c r="N1018">
        <v>5</v>
      </c>
      <c r="O1018">
        <v>0.05</v>
      </c>
      <c r="P1018">
        <v>2964.75</v>
      </c>
      <c r="Q1018">
        <v>3953</v>
      </c>
      <c r="R1018">
        <f>Table1[[#This Row],[OrderQuantity]]*Table1[[#This Row],[UnitPrice]]</f>
        <v>19765</v>
      </c>
      <c r="S1018">
        <f>Table1[[#This Row],[OrderQuantity]]*Table1[[#This Row],[UnitCost]]</f>
        <v>14823.75</v>
      </c>
      <c r="T1018">
        <f>Table1[[#This Row],[OrderQuantity]]*Table1[[#This Row],[UnitPrice]]*(1-Table1[[#This Row],[DiscountApplied]]) - (Table1[[#This Row],[OrderQuantity]]*Table1[[#This Row],[UnitCost]])</f>
        <v>3953</v>
      </c>
      <c r="U1018">
        <f>DATEDIF(Table1[[#This Row],[ShipDate]],Table1[[#This Row],[DeliveryDate]],"d")</f>
        <v>8</v>
      </c>
      <c r="V1018" t="str">
        <f t="shared" si="31"/>
        <v>Late</v>
      </c>
    </row>
    <row r="1019" spans="2:22" x14ac:dyDescent="0.3">
      <c r="B1019" t="str">
        <f t="shared" si="30"/>
        <v>SO-001118</v>
      </c>
      <c r="C1019" t="s">
        <v>16</v>
      </c>
      <c r="D1019" t="s">
        <v>23</v>
      </c>
      <c r="E1019" s="1">
        <v>43200</v>
      </c>
      <c r="F1019" s="1">
        <v>43370</v>
      </c>
      <c r="G1019" s="1">
        <v>43382</v>
      </c>
      <c r="H1019" s="1">
        <v>43391</v>
      </c>
      <c r="I1019" t="s">
        <v>18</v>
      </c>
      <c r="J1019">
        <v>12</v>
      </c>
      <c r="K1019">
        <v>12</v>
      </c>
      <c r="L1019">
        <v>303</v>
      </c>
      <c r="M1019">
        <v>37</v>
      </c>
      <c r="N1019">
        <v>3</v>
      </c>
      <c r="O1019">
        <v>0.2</v>
      </c>
      <c r="P1019">
        <v>840.92</v>
      </c>
      <c r="Q1019">
        <v>1092.0999999999999</v>
      </c>
      <c r="R1019">
        <f>Table1[[#This Row],[OrderQuantity]]*Table1[[#This Row],[UnitPrice]]</f>
        <v>3276.2999999999997</v>
      </c>
      <c r="S1019">
        <f>Table1[[#This Row],[OrderQuantity]]*Table1[[#This Row],[UnitCost]]</f>
        <v>2522.7599999999998</v>
      </c>
      <c r="T1019">
        <f>Table1[[#This Row],[OrderQuantity]]*Table1[[#This Row],[UnitPrice]]*(1-Table1[[#This Row],[DiscountApplied]]) - (Table1[[#This Row],[OrderQuantity]]*Table1[[#This Row],[UnitCost]])</f>
        <v>98.2800000000002</v>
      </c>
      <c r="U1019">
        <f>DATEDIF(Table1[[#This Row],[ShipDate]],Table1[[#This Row],[DeliveryDate]],"d")</f>
        <v>9</v>
      </c>
      <c r="V1019" t="str">
        <f t="shared" si="31"/>
        <v>Late</v>
      </c>
    </row>
    <row r="1020" spans="2:22" x14ac:dyDescent="0.3">
      <c r="B1020" t="str">
        <f t="shared" si="30"/>
        <v>SO-001119</v>
      </c>
      <c r="C1020" t="s">
        <v>19</v>
      </c>
      <c r="D1020" t="s">
        <v>26</v>
      </c>
      <c r="E1020" s="1">
        <v>43200</v>
      </c>
      <c r="F1020" s="1">
        <v>43370</v>
      </c>
      <c r="G1020" s="1">
        <v>43378</v>
      </c>
      <c r="H1020" s="1">
        <v>43383</v>
      </c>
      <c r="I1020" t="s">
        <v>18</v>
      </c>
      <c r="J1020">
        <v>20</v>
      </c>
      <c r="K1020">
        <v>26</v>
      </c>
      <c r="L1020">
        <v>84</v>
      </c>
      <c r="M1020">
        <v>36</v>
      </c>
      <c r="N1020">
        <v>7</v>
      </c>
      <c r="O1020">
        <v>0.3</v>
      </c>
      <c r="P1020">
        <v>4726.92</v>
      </c>
      <c r="Q1020">
        <v>5835.7</v>
      </c>
      <c r="R1020">
        <f>Table1[[#This Row],[OrderQuantity]]*Table1[[#This Row],[UnitPrice]]</f>
        <v>40849.9</v>
      </c>
      <c r="S1020">
        <f>Table1[[#This Row],[OrderQuantity]]*Table1[[#This Row],[UnitCost]]</f>
        <v>33088.44</v>
      </c>
      <c r="T1020">
        <f>Table1[[#This Row],[OrderQuantity]]*Table1[[#This Row],[UnitPrice]]*(1-Table1[[#This Row],[DiscountApplied]]) - (Table1[[#This Row],[OrderQuantity]]*Table1[[#This Row],[UnitCost]])</f>
        <v>-4493.510000000002</v>
      </c>
      <c r="U1020">
        <f>DATEDIF(Table1[[#This Row],[ShipDate]],Table1[[#This Row],[DeliveryDate]],"d")</f>
        <v>5</v>
      </c>
      <c r="V1020" t="str">
        <f t="shared" si="31"/>
        <v>On Time</v>
      </c>
    </row>
    <row r="1021" spans="2:22" x14ac:dyDescent="0.3">
      <c r="B1021" t="str">
        <f t="shared" si="30"/>
        <v>SO-001120</v>
      </c>
      <c r="C1021" t="s">
        <v>16</v>
      </c>
      <c r="D1021" t="s">
        <v>20</v>
      </c>
      <c r="E1021" s="1">
        <v>43200</v>
      </c>
      <c r="F1021" s="1">
        <v>43370</v>
      </c>
      <c r="G1021" s="1">
        <v>43392</v>
      </c>
      <c r="H1021" s="1">
        <v>43394</v>
      </c>
      <c r="I1021" t="s">
        <v>18</v>
      </c>
      <c r="J1021">
        <v>12</v>
      </c>
      <c r="K1021">
        <v>31</v>
      </c>
      <c r="L1021">
        <v>101</v>
      </c>
      <c r="M1021">
        <v>17</v>
      </c>
      <c r="N1021">
        <v>5</v>
      </c>
      <c r="O1021">
        <v>0.05</v>
      </c>
      <c r="P1021">
        <v>1276.3499999999999</v>
      </c>
      <c r="Q1021">
        <v>1701.8</v>
      </c>
      <c r="R1021">
        <f>Table1[[#This Row],[OrderQuantity]]*Table1[[#This Row],[UnitPrice]]</f>
        <v>8509</v>
      </c>
      <c r="S1021">
        <f>Table1[[#This Row],[OrderQuantity]]*Table1[[#This Row],[UnitCost]]</f>
        <v>6381.75</v>
      </c>
      <c r="T1021">
        <f>Table1[[#This Row],[OrderQuantity]]*Table1[[#This Row],[UnitPrice]]*(1-Table1[[#This Row],[DiscountApplied]]) - (Table1[[#This Row],[OrderQuantity]]*Table1[[#This Row],[UnitCost]])</f>
        <v>1701.7999999999993</v>
      </c>
      <c r="U1021">
        <f>DATEDIF(Table1[[#This Row],[ShipDate]],Table1[[#This Row],[DeliveryDate]],"d")</f>
        <v>2</v>
      </c>
      <c r="V1021" t="str">
        <f t="shared" si="31"/>
        <v>On Time</v>
      </c>
    </row>
    <row r="1022" spans="2:22" x14ac:dyDescent="0.3">
      <c r="B1022" t="str">
        <f t="shared" si="30"/>
        <v>SO-001121</v>
      </c>
      <c r="C1022" t="s">
        <v>22</v>
      </c>
      <c r="D1022" t="s">
        <v>24</v>
      </c>
      <c r="E1022" s="1">
        <v>43200</v>
      </c>
      <c r="F1022" s="1">
        <v>43370</v>
      </c>
      <c r="G1022" s="1">
        <v>43380</v>
      </c>
      <c r="H1022" s="1">
        <v>43383</v>
      </c>
      <c r="I1022" t="s">
        <v>18</v>
      </c>
      <c r="J1022">
        <v>26</v>
      </c>
      <c r="K1022">
        <v>31</v>
      </c>
      <c r="L1022">
        <v>20</v>
      </c>
      <c r="M1022">
        <v>45</v>
      </c>
      <c r="N1022">
        <v>6</v>
      </c>
      <c r="O1022">
        <v>0.15</v>
      </c>
      <c r="P1022">
        <v>4343.1400000000003</v>
      </c>
      <c r="Q1022">
        <v>6117.1</v>
      </c>
      <c r="R1022">
        <f>Table1[[#This Row],[OrderQuantity]]*Table1[[#This Row],[UnitPrice]]</f>
        <v>36702.600000000006</v>
      </c>
      <c r="S1022">
        <f>Table1[[#This Row],[OrderQuantity]]*Table1[[#This Row],[UnitCost]]</f>
        <v>26058.840000000004</v>
      </c>
      <c r="T1022">
        <f>Table1[[#This Row],[OrderQuantity]]*Table1[[#This Row],[UnitPrice]]*(1-Table1[[#This Row],[DiscountApplied]]) - (Table1[[#This Row],[OrderQuantity]]*Table1[[#This Row],[UnitCost]])</f>
        <v>5138.369999999999</v>
      </c>
      <c r="U1022">
        <f>DATEDIF(Table1[[#This Row],[ShipDate]],Table1[[#This Row],[DeliveryDate]],"d")</f>
        <v>3</v>
      </c>
      <c r="V1022" t="str">
        <f t="shared" si="31"/>
        <v>On Time</v>
      </c>
    </row>
    <row r="1023" spans="2:22" x14ac:dyDescent="0.3">
      <c r="B1023" t="str">
        <f t="shared" si="30"/>
        <v>SO-001122</v>
      </c>
      <c r="C1023" t="s">
        <v>16</v>
      </c>
      <c r="D1023" t="s">
        <v>25</v>
      </c>
      <c r="E1023" s="1">
        <v>43300</v>
      </c>
      <c r="F1023" s="1">
        <v>43370</v>
      </c>
      <c r="G1023" s="1">
        <v>43394</v>
      </c>
      <c r="H1023" s="1">
        <v>43402</v>
      </c>
      <c r="I1023" t="s">
        <v>18</v>
      </c>
      <c r="J1023">
        <v>6</v>
      </c>
      <c r="K1023">
        <v>6</v>
      </c>
      <c r="L1023">
        <v>332</v>
      </c>
      <c r="M1023">
        <v>16</v>
      </c>
      <c r="N1023">
        <v>2</v>
      </c>
      <c r="O1023">
        <v>0.08</v>
      </c>
      <c r="P1023">
        <v>1188.92</v>
      </c>
      <c r="Q1023">
        <v>1829.1</v>
      </c>
      <c r="R1023">
        <f>Table1[[#This Row],[OrderQuantity]]*Table1[[#This Row],[UnitPrice]]</f>
        <v>3658.2</v>
      </c>
      <c r="S1023">
        <f>Table1[[#This Row],[OrderQuantity]]*Table1[[#This Row],[UnitCost]]</f>
        <v>2377.84</v>
      </c>
      <c r="T1023">
        <f>Table1[[#This Row],[OrderQuantity]]*Table1[[#This Row],[UnitPrice]]*(1-Table1[[#This Row],[DiscountApplied]]) - (Table1[[#This Row],[OrderQuantity]]*Table1[[#This Row],[UnitCost]])</f>
        <v>987.70399999999972</v>
      </c>
      <c r="U1023">
        <f>DATEDIF(Table1[[#This Row],[ShipDate]],Table1[[#This Row],[DeliveryDate]],"d")</f>
        <v>8</v>
      </c>
      <c r="V1023" t="str">
        <f t="shared" si="31"/>
        <v>Late</v>
      </c>
    </row>
    <row r="1024" spans="2:22" x14ac:dyDescent="0.3">
      <c r="B1024" t="str">
        <f t="shared" si="30"/>
        <v>SO-001123</v>
      </c>
      <c r="C1024" t="s">
        <v>16</v>
      </c>
      <c r="D1024" t="s">
        <v>25</v>
      </c>
      <c r="E1024" s="1">
        <v>43200</v>
      </c>
      <c r="F1024" s="1">
        <v>43370</v>
      </c>
      <c r="G1024" s="1">
        <v>43373</v>
      </c>
      <c r="H1024" s="1">
        <v>43379</v>
      </c>
      <c r="I1024" t="s">
        <v>18</v>
      </c>
      <c r="J1024">
        <v>2</v>
      </c>
      <c r="K1024">
        <v>48</v>
      </c>
      <c r="L1024">
        <v>363</v>
      </c>
      <c r="M1024">
        <v>9</v>
      </c>
      <c r="N1024">
        <v>5</v>
      </c>
      <c r="O1024">
        <v>0.08</v>
      </c>
      <c r="P1024">
        <v>2477.73</v>
      </c>
      <c r="Q1024">
        <v>3932.9</v>
      </c>
      <c r="R1024">
        <f>Table1[[#This Row],[OrderQuantity]]*Table1[[#This Row],[UnitPrice]]</f>
        <v>19664.5</v>
      </c>
      <c r="S1024">
        <f>Table1[[#This Row],[OrderQuantity]]*Table1[[#This Row],[UnitCost]]</f>
        <v>12388.65</v>
      </c>
      <c r="T1024">
        <f>Table1[[#This Row],[OrderQuantity]]*Table1[[#This Row],[UnitPrice]]*(1-Table1[[#This Row],[DiscountApplied]]) - (Table1[[#This Row],[OrderQuantity]]*Table1[[#This Row],[UnitCost]])</f>
        <v>5702.6900000000005</v>
      </c>
      <c r="U1024">
        <f>DATEDIF(Table1[[#This Row],[ShipDate]],Table1[[#This Row],[DeliveryDate]],"d")</f>
        <v>6</v>
      </c>
      <c r="V1024" t="str">
        <f t="shared" si="31"/>
        <v>On Time</v>
      </c>
    </row>
    <row r="1025" spans="2:22" x14ac:dyDescent="0.3">
      <c r="B1025" t="str">
        <f t="shared" si="30"/>
        <v>SO-001124</v>
      </c>
      <c r="C1025" t="s">
        <v>19</v>
      </c>
      <c r="D1025" t="s">
        <v>20</v>
      </c>
      <c r="E1025" s="1">
        <v>43300</v>
      </c>
      <c r="F1025" s="1">
        <v>43370</v>
      </c>
      <c r="G1025" s="1">
        <v>43374</v>
      </c>
      <c r="H1025" s="1">
        <v>43382</v>
      </c>
      <c r="I1025" t="s">
        <v>18</v>
      </c>
      <c r="J1025">
        <v>15</v>
      </c>
      <c r="K1025">
        <v>20</v>
      </c>
      <c r="L1025">
        <v>97</v>
      </c>
      <c r="M1025">
        <v>15</v>
      </c>
      <c r="N1025">
        <v>2</v>
      </c>
      <c r="O1025">
        <v>0.05</v>
      </c>
      <c r="P1025">
        <v>1101.82</v>
      </c>
      <c r="Q1025">
        <v>1695.1</v>
      </c>
      <c r="R1025">
        <f>Table1[[#This Row],[OrderQuantity]]*Table1[[#This Row],[UnitPrice]]</f>
        <v>3390.2</v>
      </c>
      <c r="S1025">
        <f>Table1[[#This Row],[OrderQuantity]]*Table1[[#This Row],[UnitCost]]</f>
        <v>2203.64</v>
      </c>
      <c r="T1025">
        <f>Table1[[#This Row],[OrderQuantity]]*Table1[[#This Row],[UnitPrice]]*(1-Table1[[#This Row],[DiscountApplied]]) - (Table1[[#This Row],[OrderQuantity]]*Table1[[#This Row],[UnitCost]])</f>
        <v>1017.0499999999997</v>
      </c>
      <c r="U1025">
        <f>DATEDIF(Table1[[#This Row],[ShipDate]],Table1[[#This Row],[DeliveryDate]],"d")</f>
        <v>8</v>
      </c>
      <c r="V1025" t="str">
        <f t="shared" si="31"/>
        <v>Late</v>
      </c>
    </row>
    <row r="1026" spans="2:22" x14ac:dyDescent="0.3">
      <c r="B1026" t="str">
        <f t="shared" ref="B1026:B1089" si="32">"SO-" &amp; TEXT(ROW(B1026)+99,"000000")</f>
        <v>SO-001125</v>
      </c>
      <c r="C1026" t="s">
        <v>19</v>
      </c>
      <c r="D1026" t="s">
        <v>20</v>
      </c>
      <c r="E1026" s="1">
        <v>43300</v>
      </c>
      <c r="F1026" s="1">
        <v>43370</v>
      </c>
      <c r="G1026" s="1">
        <v>43396</v>
      </c>
      <c r="H1026" s="1">
        <v>43401</v>
      </c>
      <c r="I1026" t="s">
        <v>18</v>
      </c>
      <c r="J1026">
        <v>12</v>
      </c>
      <c r="K1026">
        <v>18</v>
      </c>
      <c r="L1026">
        <v>199</v>
      </c>
      <c r="M1026">
        <v>36</v>
      </c>
      <c r="N1026">
        <v>4</v>
      </c>
      <c r="O1026">
        <v>0.2</v>
      </c>
      <c r="P1026">
        <v>130.25</v>
      </c>
      <c r="Q1026">
        <v>180.9</v>
      </c>
      <c r="R1026">
        <f>Table1[[#This Row],[OrderQuantity]]*Table1[[#This Row],[UnitPrice]]</f>
        <v>723.6</v>
      </c>
      <c r="S1026">
        <f>Table1[[#This Row],[OrderQuantity]]*Table1[[#This Row],[UnitCost]]</f>
        <v>521</v>
      </c>
      <c r="T1026">
        <f>Table1[[#This Row],[OrderQuantity]]*Table1[[#This Row],[UnitPrice]]*(1-Table1[[#This Row],[DiscountApplied]]) - (Table1[[#This Row],[OrderQuantity]]*Table1[[#This Row],[UnitCost]])</f>
        <v>57.879999999999995</v>
      </c>
      <c r="U1026">
        <f>DATEDIF(Table1[[#This Row],[ShipDate]],Table1[[#This Row],[DeliveryDate]],"d")</f>
        <v>5</v>
      </c>
      <c r="V1026" t="str">
        <f t="shared" ref="V1026:V1089" si="33">IF(U1026&gt;7,"Late","On Time")</f>
        <v>On Time</v>
      </c>
    </row>
    <row r="1027" spans="2:22" x14ac:dyDescent="0.3">
      <c r="B1027" t="str">
        <f t="shared" si="32"/>
        <v>SO-001126</v>
      </c>
      <c r="C1027" t="s">
        <v>16</v>
      </c>
      <c r="D1027" t="s">
        <v>20</v>
      </c>
      <c r="E1027" s="1">
        <v>43200</v>
      </c>
      <c r="F1027" s="1">
        <v>43371</v>
      </c>
      <c r="G1027" s="1">
        <v>43378</v>
      </c>
      <c r="H1027" s="1">
        <v>43388</v>
      </c>
      <c r="I1027" t="s">
        <v>18</v>
      </c>
      <c r="J1027">
        <v>12</v>
      </c>
      <c r="K1027">
        <v>2</v>
      </c>
      <c r="L1027">
        <v>126</v>
      </c>
      <c r="M1027">
        <v>3</v>
      </c>
      <c r="N1027">
        <v>1</v>
      </c>
      <c r="O1027">
        <v>0.15</v>
      </c>
      <c r="P1027">
        <v>631.94000000000005</v>
      </c>
      <c r="Q1027">
        <v>877.7</v>
      </c>
      <c r="R1027">
        <f>Table1[[#This Row],[OrderQuantity]]*Table1[[#This Row],[UnitPrice]]</f>
        <v>877.7</v>
      </c>
      <c r="S1027">
        <f>Table1[[#This Row],[OrderQuantity]]*Table1[[#This Row],[UnitCost]]</f>
        <v>631.94000000000005</v>
      </c>
      <c r="T1027">
        <f>Table1[[#This Row],[OrderQuantity]]*Table1[[#This Row],[UnitPrice]]*(1-Table1[[#This Row],[DiscountApplied]]) - (Table1[[#This Row],[OrderQuantity]]*Table1[[#This Row],[UnitCost]])</f>
        <v>114.10500000000002</v>
      </c>
      <c r="U1027">
        <f>DATEDIF(Table1[[#This Row],[ShipDate]],Table1[[#This Row],[DeliveryDate]],"d")</f>
        <v>10</v>
      </c>
      <c r="V1027" t="str">
        <f t="shared" si="33"/>
        <v>Late</v>
      </c>
    </row>
    <row r="1028" spans="2:22" x14ac:dyDescent="0.3">
      <c r="B1028" t="str">
        <f t="shared" si="32"/>
        <v>SO-001127</v>
      </c>
      <c r="C1028" t="s">
        <v>16</v>
      </c>
      <c r="D1028" t="s">
        <v>26</v>
      </c>
      <c r="E1028" s="1">
        <v>43200</v>
      </c>
      <c r="F1028" s="1">
        <v>43371</v>
      </c>
      <c r="G1028" s="1">
        <v>43394</v>
      </c>
      <c r="H1028" s="1">
        <v>43400</v>
      </c>
      <c r="I1028" t="s">
        <v>18</v>
      </c>
      <c r="J1028">
        <v>9</v>
      </c>
      <c r="K1028">
        <v>45</v>
      </c>
      <c r="L1028">
        <v>79</v>
      </c>
      <c r="M1028">
        <v>33</v>
      </c>
      <c r="N1028">
        <v>7</v>
      </c>
      <c r="O1028">
        <v>0.15</v>
      </c>
      <c r="P1028">
        <v>1984.88</v>
      </c>
      <c r="Q1028">
        <v>2646.5</v>
      </c>
      <c r="R1028">
        <f>Table1[[#This Row],[OrderQuantity]]*Table1[[#This Row],[UnitPrice]]</f>
        <v>18525.5</v>
      </c>
      <c r="S1028">
        <f>Table1[[#This Row],[OrderQuantity]]*Table1[[#This Row],[UnitCost]]</f>
        <v>13894.16</v>
      </c>
      <c r="T1028">
        <f>Table1[[#This Row],[OrderQuantity]]*Table1[[#This Row],[UnitPrice]]*(1-Table1[[#This Row],[DiscountApplied]]) - (Table1[[#This Row],[OrderQuantity]]*Table1[[#This Row],[UnitCost]])</f>
        <v>1852.5149999999994</v>
      </c>
      <c r="U1028">
        <f>DATEDIF(Table1[[#This Row],[ShipDate]],Table1[[#This Row],[DeliveryDate]],"d")</f>
        <v>6</v>
      </c>
      <c r="V1028" t="str">
        <f t="shared" si="33"/>
        <v>On Time</v>
      </c>
    </row>
    <row r="1029" spans="2:22" x14ac:dyDescent="0.3">
      <c r="B1029" t="str">
        <f t="shared" si="32"/>
        <v>SO-001128</v>
      </c>
      <c r="C1029" t="s">
        <v>16</v>
      </c>
      <c r="D1029" t="s">
        <v>26</v>
      </c>
      <c r="E1029" s="1">
        <v>43200</v>
      </c>
      <c r="F1029" s="1">
        <v>43371</v>
      </c>
      <c r="G1029" s="1">
        <v>43390</v>
      </c>
      <c r="H1029" s="1">
        <v>43396</v>
      </c>
      <c r="I1029" t="s">
        <v>18</v>
      </c>
      <c r="J1029">
        <v>9</v>
      </c>
      <c r="K1029">
        <v>25</v>
      </c>
      <c r="L1029">
        <v>74</v>
      </c>
      <c r="M1029">
        <v>47</v>
      </c>
      <c r="N1029">
        <v>4</v>
      </c>
      <c r="O1029">
        <v>0.05</v>
      </c>
      <c r="P1029">
        <v>2206.85</v>
      </c>
      <c r="Q1029">
        <v>5132.2</v>
      </c>
      <c r="R1029">
        <f>Table1[[#This Row],[OrderQuantity]]*Table1[[#This Row],[UnitPrice]]</f>
        <v>20528.8</v>
      </c>
      <c r="S1029">
        <f>Table1[[#This Row],[OrderQuantity]]*Table1[[#This Row],[UnitCost]]</f>
        <v>8827.4</v>
      </c>
      <c r="T1029">
        <f>Table1[[#This Row],[OrderQuantity]]*Table1[[#This Row],[UnitPrice]]*(1-Table1[[#This Row],[DiscountApplied]]) - (Table1[[#This Row],[OrderQuantity]]*Table1[[#This Row],[UnitCost]])</f>
        <v>10674.959999999997</v>
      </c>
      <c r="U1029">
        <f>DATEDIF(Table1[[#This Row],[ShipDate]],Table1[[#This Row],[DeliveryDate]],"d")</f>
        <v>6</v>
      </c>
      <c r="V1029" t="str">
        <f t="shared" si="33"/>
        <v>On Time</v>
      </c>
    </row>
    <row r="1030" spans="2:22" x14ac:dyDescent="0.3">
      <c r="B1030" t="str">
        <f t="shared" si="32"/>
        <v>SO-001129</v>
      </c>
      <c r="C1030" t="s">
        <v>19</v>
      </c>
      <c r="D1030" t="s">
        <v>24</v>
      </c>
      <c r="E1030" s="1">
        <v>43300</v>
      </c>
      <c r="F1030" s="1">
        <v>43371</v>
      </c>
      <c r="G1030" s="1">
        <v>43396</v>
      </c>
      <c r="H1030" s="1">
        <v>43406</v>
      </c>
      <c r="I1030" t="s">
        <v>18</v>
      </c>
      <c r="J1030">
        <v>18</v>
      </c>
      <c r="K1030">
        <v>21</v>
      </c>
      <c r="L1030">
        <v>48</v>
      </c>
      <c r="M1030">
        <v>17</v>
      </c>
      <c r="N1030">
        <v>8</v>
      </c>
      <c r="O1030">
        <v>0.4</v>
      </c>
      <c r="P1030">
        <v>3271.74</v>
      </c>
      <c r="Q1030">
        <v>5112.1000000000004</v>
      </c>
      <c r="R1030">
        <f>Table1[[#This Row],[OrderQuantity]]*Table1[[#This Row],[UnitPrice]]</f>
        <v>40896.800000000003</v>
      </c>
      <c r="S1030">
        <f>Table1[[#This Row],[OrderQuantity]]*Table1[[#This Row],[UnitCost]]</f>
        <v>26173.919999999998</v>
      </c>
      <c r="T1030">
        <f>Table1[[#This Row],[OrderQuantity]]*Table1[[#This Row],[UnitPrice]]*(1-Table1[[#This Row],[DiscountApplied]]) - (Table1[[#This Row],[OrderQuantity]]*Table1[[#This Row],[UnitCost]])</f>
        <v>-1635.8399999999965</v>
      </c>
      <c r="U1030">
        <f>DATEDIF(Table1[[#This Row],[ShipDate]],Table1[[#This Row],[DeliveryDate]],"d")</f>
        <v>10</v>
      </c>
      <c r="V1030" t="str">
        <f t="shared" si="33"/>
        <v>Late</v>
      </c>
    </row>
    <row r="1031" spans="2:22" x14ac:dyDescent="0.3">
      <c r="B1031" t="str">
        <f t="shared" si="32"/>
        <v>SO-001130</v>
      </c>
      <c r="C1031" t="s">
        <v>16</v>
      </c>
      <c r="D1031" t="s">
        <v>17</v>
      </c>
      <c r="E1031" s="1">
        <v>43300</v>
      </c>
      <c r="F1031" s="1">
        <v>43371</v>
      </c>
      <c r="G1031" s="1">
        <v>43377</v>
      </c>
      <c r="H1031" s="1">
        <v>43384</v>
      </c>
      <c r="I1031" t="s">
        <v>18</v>
      </c>
      <c r="J1031">
        <v>12</v>
      </c>
      <c r="K1031">
        <v>47</v>
      </c>
      <c r="L1031">
        <v>222</v>
      </c>
      <c r="M1031">
        <v>31</v>
      </c>
      <c r="N1031">
        <v>7</v>
      </c>
      <c r="O1031">
        <v>0.05</v>
      </c>
      <c r="P1031">
        <v>522</v>
      </c>
      <c r="Q1031">
        <v>1065.3</v>
      </c>
      <c r="R1031">
        <f>Table1[[#This Row],[OrderQuantity]]*Table1[[#This Row],[UnitPrice]]</f>
        <v>7457.0999999999995</v>
      </c>
      <c r="S1031">
        <f>Table1[[#This Row],[OrderQuantity]]*Table1[[#This Row],[UnitCost]]</f>
        <v>3654</v>
      </c>
      <c r="T1031">
        <f>Table1[[#This Row],[OrderQuantity]]*Table1[[#This Row],[UnitPrice]]*(1-Table1[[#This Row],[DiscountApplied]]) - (Table1[[#This Row],[OrderQuantity]]*Table1[[#This Row],[UnitCost]])</f>
        <v>3430.244999999999</v>
      </c>
      <c r="U1031">
        <f>DATEDIF(Table1[[#This Row],[ShipDate]],Table1[[#This Row],[DeliveryDate]],"d")</f>
        <v>7</v>
      </c>
      <c r="V1031" t="str">
        <f t="shared" si="33"/>
        <v>On Time</v>
      </c>
    </row>
    <row r="1032" spans="2:22" x14ac:dyDescent="0.3">
      <c r="B1032" t="str">
        <f t="shared" si="32"/>
        <v>SO-001131</v>
      </c>
      <c r="C1032" t="s">
        <v>19</v>
      </c>
      <c r="D1032" t="s">
        <v>17</v>
      </c>
      <c r="E1032" s="1">
        <v>43300</v>
      </c>
      <c r="F1032" s="1">
        <v>43371</v>
      </c>
      <c r="G1032" s="1">
        <v>43381</v>
      </c>
      <c r="H1032" s="1">
        <v>43386</v>
      </c>
      <c r="I1032" t="s">
        <v>18</v>
      </c>
      <c r="J1032">
        <v>19</v>
      </c>
      <c r="K1032">
        <v>13</v>
      </c>
      <c r="L1032">
        <v>216</v>
      </c>
      <c r="M1032">
        <v>2</v>
      </c>
      <c r="N1032">
        <v>6</v>
      </c>
      <c r="O1032">
        <v>0.15</v>
      </c>
      <c r="P1032">
        <v>2059.85</v>
      </c>
      <c r="Q1032">
        <v>3269.6</v>
      </c>
      <c r="R1032">
        <f>Table1[[#This Row],[OrderQuantity]]*Table1[[#This Row],[UnitPrice]]</f>
        <v>19617.599999999999</v>
      </c>
      <c r="S1032">
        <f>Table1[[#This Row],[OrderQuantity]]*Table1[[#This Row],[UnitCost]]</f>
        <v>12359.099999999999</v>
      </c>
      <c r="T1032">
        <f>Table1[[#This Row],[OrderQuantity]]*Table1[[#This Row],[UnitPrice]]*(1-Table1[[#This Row],[DiscountApplied]]) - (Table1[[#This Row],[OrderQuantity]]*Table1[[#This Row],[UnitCost]])</f>
        <v>4315.8600000000006</v>
      </c>
      <c r="U1032">
        <f>DATEDIF(Table1[[#This Row],[ShipDate]],Table1[[#This Row],[DeliveryDate]],"d")</f>
        <v>5</v>
      </c>
      <c r="V1032" t="str">
        <f t="shared" si="33"/>
        <v>On Time</v>
      </c>
    </row>
    <row r="1033" spans="2:22" x14ac:dyDescent="0.3">
      <c r="B1033" t="str">
        <f t="shared" si="32"/>
        <v>SO-001132</v>
      </c>
      <c r="C1033" t="s">
        <v>16</v>
      </c>
      <c r="D1033" t="s">
        <v>23</v>
      </c>
      <c r="E1033" s="1">
        <v>43200</v>
      </c>
      <c r="F1033" s="1">
        <v>43371</v>
      </c>
      <c r="G1033" s="1">
        <v>43375</v>
      </c>
      <c r="H1033" s="1">
        <v>43382</v>
      </c>
      <c r="I1033" t="s">
        <v>18</v>
      </c>
      <c r="J1033">
        <v>9</v>
      </c>
      <c r="K1033">
        <v>28</v>
      </c>
      <c r="L1033">
        <v>315</v>
      </c>
      <c r="M1033">
        <v>35</v>
      </c>
      <c r="N1033">
        <v>6</v>
      </c>
      <c r="O1033">
        <v>0.08</v>
      </c>
      <c r="P1033">
        <v>3277.91</v>
      </c>
      <c r="Q1033">
        <v>6070.2</v>
      </c>
      <c r="R1033">
        <f>Table1[[#This Row],[OrderQuantity]]*Table1[[#This Row],[UnitPrice]]</f>
        <v>36421.199999999997</v>
      </c>
      <c r="S1033">
        <f>Table1[[#This Row],[OrderQuantity]]*Table1[[#This Row],[UnitCost]]</f>
        <v>19667.46</v>
      </c>
      <c r="T1033">
        <f>Table1[[#This Row],[OrderQuantity]]*Table1[[#This Row],[UnitPrice]]*(1-Table1[[#This Row],[DiscountApplied]]) - (Table1[[#This Row],[OrderQuantity]]*Table1[[#This Row],[UnitCost]])</f>
        <v>13840.044000000002</v>
      </c>
      <c r="U1033">
        <f>DATEDIF(Table1[[#This Row],[ShipDate]],Table1[[#This Row],[DeliveryDate]],"d")</f>
        <v>7</v>
      </c>
      <c r="V1033" t="str">
        <f t="shared" si="33"/>
        <v>On Time</v>
      </c>
    </row>
    <row r="1034" spans="2:22" x14ac:dyDescent="0.3">
      <c r="B1034" t="str">
        <f t="shared" si="32"/>
        <v>SO-001133</v>
      </c>
      <c r="C1034" t="s">
        <v>19</v>
      </c>
      <c r="D1034" t="s">
        <v>24</v>
      </c>
      <c r="E1034" s="1">
        <v>43300</v>
      </c>
      <c r="F1034" s="1">
        <v>43371</v>
      </c>
      <c r="G1034" s="1">
        <v>43391</v>
      </c>
      <c r="H1034" s="1">
        <v>43396</v>
      </c>
      <c r="I1034" t="s">
        <v>18</v>
      </c>
      <c r="J1034">
        <v>18</v>
      </c>
      <c r="K1034">
        <v>3</v>
      </c>
      <c r="L1034">
        <v>33</v>
      </c>
      <c r="M1034">
        <v>46</v>
      </c>
      <c r="N1034">
        <v>7</v>
      </c>
      <c r="O1034">
        <v>0.2</v>
      </c>
      <c r="P1034">
        <v>857.4</v>
      </c>
      <c r="Q1034">
        <v>1279.7</v>
      </c>
      <c r="R1034">
        <f>Table1[[#This Row],[OrderQuantity]]*Table1[[#This Row],[UnitPrice]]</f>
        <v>8957.9</v>
      </c>
      <c r="S1034">
        <f>Table1[[#This Row],[OrderQuantity]]*Table1[[#This Row],[UnitCost]]</f>
        <v>6001.8</v>
      </c>
      <c r="T1034">
        <f>Table1[[#This Row],[OrderQuantity]]*Table1[[#This Row],[UnitPrice]]*(1-Table1[[#This Row],[DiscountApplied]]) - (Table1[[#This Row],[OrderQuantity]]*Table1[[#This Row],[UnitCost]])</f>
        <v>1164.5199999999995</v>
      </c>
      <c r="U1034">
        <f>DATEDIF(Table1[[#This Row],[ShipDate]],Table1[[#This Row],[DeliveryDate]],"d")</f>
        <v>5</v>
      </c>
      <c r="V1034" t="str">
        <f t="shared" si="33"/>
        <v>On Time</v>
      </c>
    </row>
    <row r="1035" spans="2:22" x14ac:dyDescent="0.3">
      <c r="B1035" t="str">
        <f t="shared" si="32"/>
        <v>SO-001134</v>
      </c>
      <c r="C1035" t="s">
        <v>16</v>
      </c>
      <c r="D1035" t="s">
        <v>26</v>
      </c>
      <c r="E1035" s="1">
        <v>43300</v>
      </c>
      <c r="F1035" s="1">
        <v>43371</v>
      </c>
      <c r="G1035" s="1">
        <v>43380</v>
      </c>
      <c r="H1035" s="1">
        <v>43381</v>
      </c>
      <c r="I1035" t="s">
        <v>18</v>
      </c>
      <c r="J1035">
        <v>11</v>
      </c>
      <c r="K1035">
        <v>41</v>
      </c>
      <c r="L1035">
        <v>74</v>
      </c>
      <c r="M1035">
        <v>18</v>
      </c>
      <c r="N1035">
        <v>1</v>
      </c>
      <c r="O1035">
        <v>0.05</v>
      </c>
      <c r="P1035">
        <v>2449.52</v>
      </c>
      <c r="Q1035">
        <v>3061.9</v>
      </c>
      <c r="R1035">
        <f>Table1[[#This Row],[OrderQuantity]]*Table1[[#This Row],[UnitPrice]]</f>
        <v>3061.9</v>
      </c>
      <c r="S1035">
        <f>Table1[[#This Row],[OrderQuantity]]*Table1[[#This Row],[UnitCost]]</f>
        <v>2449.52</v>
      </c>
      <c r="T1035">
        <f>Table1[[#This Row],[OrderQuantity]]*Table1[[#This Row],[UnitPrice]]*(1-Table1[[#This Row],[DiscountApplied]]) - (Table1[[#This Row],[OrderQuantity]]*Table1[[#This Row],[UnitCost]])</f>
        <v>459.28499999999985</v>
      </c>
      <c r="U1035">
        <f>DATEDIF(Table1[[#This Row],[ShipDate]],Table1[[#This Row],[DeliveryDate]],"d")</f>
        <v>1</v>
      </c>
      <c r="V1035" t="str">
        <f t="shared" si="33"/>
        <v>On Time</v>
      </c>
    </row>
    <row r="1036" spans="2:22" x14ac:dyDescent="0.3">
      <c r="B1036" t="str">
        <f t="shared" si="32"/>
        <v>SO-001135</v>
      </c>
      <c r="C1036" t="s">
        <v>16</v>
      </c>
      <c r="D1036" t="s">
        <v>17</v>
      </c>
      <c r="E1036" s="1">
        <v>43300</v>
      </c>
      <c r="F1036" s="1">
        <v>43371</v>
      </c>
      <c r="G1036" s="1">
        <v>43375</v>
      </c>
      <c r="H1036" s="1">
        <v>43383</v>
      </c>
      <c r="I1036" t="s">
        <v>18</v>
      </c>
      <c r="J1036">
        <v>1</v>
      </c>
      <c r="K1036">
        <v>24</v>
      </c>
      <c r="L1036">
        <v>233</v>
      </c>
      <c r="M1036">
        <v>15</v>
      </c>
      <c r="N1036">
        <v>2</v>
      </c>
      <c r="O1036">
        <v>0.05</v>
      </c>
      <c r="P1036">
        <v>1217.3900000000001</v>
      </c>
      <c r="Q1036">
        <v>2646.5</v>
      </c>
      <c r="R1036">
        <f>Table1[[#This Row],[OrderQuantity]]*Table1[[#This Row],[UnitPrice]]</f>
        <v>5293</v>
      </c>
      <c r="S1036">
        <f>Table1[[#This Row],[OrderQuantity]]*Table1[[#This Row],[UnitCost]]</f>
        <v>2434.7800000000002</v>
      </c>
      <c r="T1036">
        <f>Table1[[#This Row],[OrderQuantity]]*Table1[[#This Row],[UnitPrice]]*(1-Table1[[#This Row],[DiscountApplied]]) - (Table1[[#This Row],[OrderQuantity]]*Table1[[#This Row],[UnitCost]])</f>
        <v>2593.5699999999993</v>
      </c>
      <c r="U1036">
        <f>DATEDIF(Table1[[#This Row],[ShipDate]],Table1[[#This Row],[DeliveryDate]],"d")</f>
        <v>8</v>
      </c>
      <c r="V1036" t="str">
        <f t="shared" si="33"/>
        <v>Late</v>
      </c>
    </row>
    <row r="1037" spans="2:22" x14ac:dyDescent="0.3">
      <c r="B1037" t="str">
        <f t="shared" si="32"/>
        <v>SO-001136</v>
      </c>
      <c r="C1037" t="s">
        <v>21</v>
      </c>
      <c r="D1037" t="s">
        <v>20</v>
      </c>
      <c r="E1037" s="1">
        <v>43200</v>
      </c>
      <c r="F1037" s="1">
        <v>43372</v>
      </c>
      <c r="G1037" s="1">
        <v>43400</v>
      </c>
      <c r="H1037" s="1">
        <v>43404</v>
      </c>
      <c r="I1037" t="s">
        <v>18</v>
      </c>
      <c r="J1037">
        <v>23</v>
      </c>
      <c r="K1037">
        <v>28</v>
      </c>
      <c r="L1037">
        <v>169</v>
      </c>
      <c r="M1037">
        <v>40</v>
      </c>
      <c r="N1037">
        <v>6</v>
      </c>
      <c r="O1037">
        <v>0.08</v>
      </c>
      <c r="P1037">
        <v>3767.54</v>
      </c>
      <c r="Q1037">
        <v>5232.7</v>
      </c>
      <c r="R1037">
        <f>Table1[[#This Row],[OrderQuantity]]*Table1[[#This Row],[UnitPrice]]</f>
        <v>31396.199999999997</v>
      </c>
      <c r="S1037">
        <f>Table1[[#This Row],[OrderQuantity]]*Table1[[#This Row],[UnitCost]]</f>
        <v>22605.239999999998</v>
      </c>
      <c r="T1037">
        <f>Table1[[#This Row],[OrderQuantity]]*Table1[[#This Row],[UnitPrice]]*(1-Table1[[#This Row],[DiscountApplied]]) - (Table1[[#This Row],[OrderQuantity]]*Table1[[#This Row],[UnitCost]])</f>
        <v>6279.2639999999992</v>
      </c>
      <c r="U1037">
        <f>DATEDIF(Table1[[#This Row],[ShipDate]],Table1[[#This Row],[DeliveryDate]],"d")</f>
        <v>4</v>
      </c>
      <c r="V1037" t="str">
        <f t="shared" si="33"/>
        <v>On Time</v>
      </c>
    </row>
    <row r="1038" spans="2:22" x14ac:dyDescent="0.3">
      <c r="B1038" t="str">
        <f t="shared" si="32"/>
        <v>SO-001137</v>
      </c>
      <c r="C1038" t="s">
        <v>19</v>
      </c>
      <c r="D1038" t="s">
        <v>20</v>
      </c>
      <c r="E1038" s="1">
        <v>43200</v>
      </c>
      <c r="F1038" s="1">
        <v>43372</v>
      </c>
      <c r="G1038" s="1">
        <v>43388</v>
      </c>
      <c r="H1038" s="1">
        <v>43392</v>
      </c>
      <c r="I1038" t="s">
        <v>18</v>
      </c>
      <c r="J1038">
        <v>16</v>
      </c>
      <c r="K1038">
        <v>19</v>
      </c>
      <c r="L1038">
        <v>105</v>
      </c>
      <c r="M1038">
        <v>7</v>
      </c>
      <c r="N1038">
        <v>6</v>
      </c>
      <c r="O1038">
        <v>0.15</v>
      </c>
      <c r="P1038">
        <v>3268.93</v>
      </c>
      <c r="Q1038">
        <v>3986.5</v>
      </c>
      <c r="R1038">
        <f>Table1[[#This Row],[OrderQuantity]]*Table1[[#This Row],[UnitPrice]]</f>
        <v>23919</v>
      </c>
      <c r="S1038">
        <f>Table1[[#This Row],[OrderQuantity]]*Table1[[#This Row],[UnitCost]]</f>
        <v>19613.579999999998</v>
      </c>
      <c r="T1038">
        <f>Table1[[#This Row],[OrderQuantity]]*Table1[[#This Row],[UnitPrice]]*(1-Table1[[#This Row],[DiscountApplied]]) - (Table1[[#This Row],[OrderQuantity]]*Table1[[#This Row],[UnitCost]])</f>
        <v>717.56999999999971</v>
      </c>
      <c r="U1038">
        <f>DATEDIF(Table1[[#This Row],[ShipDate]],Table1[[#This Row],[DeliveryDate]],"d")</f>
        <v>4</v>
      </c>
      <c r="V1038" t="str">
        <f t="shared" si="33"/>
        <v>On Time</v>
      </c>
    </row>
    <row r="1039" spans="2:22" x14ac:dyDescent="0.3">
      <c r="B1039" t="str">
        <f t="shared" si="32"/>
        <v>SO-001138</v>
      </c>
      <c r="C1039" t="s">
        <v>19</v>
      </c>
      <c r="D1039" t="s">
        <v>23</v>
      </c>
      <c r="E1039" s="1">
        <v>43300</v>
      </c>
      <c r="F1039" s="1">
        <v>43372</v>
      </c>
      <c r="G1039" s="1">
        <v>43376</v>
      </c>
      <c r="H1039" s="1">
        <v>43381</v>
      </c>
      <c r="I1039" t="s">
        <v>18</v>
      </c>
      <c r="J1039">
        <v>16</v>
      </c>
      <c r="K1039">
        <v>8</v>
      </c>
      <c r="L1039">
        <v>306</v>
      </c>
      <c r="M1039">
        <v>39</v>
      </c>
      <c r="N1039">
        <v>4</v>
      </c>
      <c r="O1039">
        <v>0.1</v>
      </c>
      <c r="P1039">
        <v>178.49</v>
      </c>
      <c r="Q1039">
        <v>247.9</v>
      </c>
      <c r="R1039">
        <f>Table1[[#This Row],[OrderQuantity]]*Table1[[#This Row],[UnitPrice]]</f>
        <v>991.6</v>
      </c>
      <c r="S1039">
        <f>Table1[[#This Row],[OrderQuantity]]*Table1[[#This Row],[UnitCost]]</f>
        <v>713.96</v>
      </c>
      <c r="T1039">
        <f>Table1[[#This Row],[OrderQuantity]]*Table1[[#This Row],[UnitPrice]]*(1-Table1[[#This Row],[DiscountApplied]]) - (Table1[[#This Row],[OrderQuantity]]*Table1[[#This Row],[UnitCost]])</f>
        <v>178.48000000000002</v>
      </c>
      <c r="U1039">
        <f>DATEDIF(Table1[[#This Row],[ShipDate]],Table1[[#This Row],[DeliveryDate]],"d")</f>
        <v>5</v>
      </c>
      <c r="V1039" t="str">
        <f t="shared" si="33"/>
        <v>On Time</v>
      </c>
    </row>
    <row r="1040" spans="2:22" x14ac:dyDescent="0.3">
      <c r="B1040" t="str">
        <f t="shared" si="32"/>
        <v>SO-001139</v>
      </c>
      <c r="C1040" t="s">
        <v>21</v>
      </c>
      <c r="D1040" t="s">
        <v>20</v>
      </c>
      <c r="E1040" s="1">
        <v>43300</v>
      </c>
      <c r="F1040" s="1">
        <v>43372</v>
      </c>
      <c r="G1040" s="1">
        <v>43374</v>
      </c>
      <c r="H1040" s="1">
        <v>43383</v>
      </c>
      <c r="I1040" t="s">
        <v>18</v>
      </c>
      <c r="J1040">
        <v>22</v>
      </c>
      <c r="K1040">
        <v>37</v>
      </c>
      <c r="L1040">
        <v>113</v>
      </c>
      <c r="M1040">
        <v>23</v>
      </c>
      <c r="N1040">
        <v>6</v>
      </c>
      <c r="O1040">
        <v>0.15</v>
      </c>
      <c r="P1040">
        <v>141.5</v>
      </c>
      <c r="Q1040">
        <v>221.1</v>
      </c>
      <c r="R1040">
        <f>Table1[[#This Row],[OrderQuantity]]*Table1[[#This Row],[UnitPrice]]</f>
        <v>1326.6</v>
      </c>
      <c r="S1040">
        <f>Table1[[#This Row],[OrderQuantity]]*Table1[[#This Row],[UnitCost]]</f>
        <v>849</v>
      </c>
      <c r="T1040">
        <f>Table1[[#This Row],[OrderQuantity]]*Table1[[#This Row],[UnitPrice]]*(1-Table1[[#This Row],[DiscountApplied]]) - (Table1[[#This Row],[OrderQuantity]]*Table1[[#This Row],[UnitCost]])</f>
        <v>278.6099999999999</v>
      </c>
      <c r="U1040">
        <f>DATEDIF(Table1[[#This Row],[ShipDate]],Table1[[#This Row],[DeliveryDate]],"d")</f>
        <v>9</v>
      </c>
      <c r="V1040" t="str">
        <f t="shared" si="33"/>
        <v>Late</v>
      </c>
    </row>
    <row r="1041" spans="2:22" x14ac:dyDescent="0.3">
      <c r="B1041" t="str">
        <f t="shared" si="32"/>
        <v>SO-001140</v>
      </c>
      <c r="C1041" t="s">
        <v>21</v>
      </c>
      <c r="D1041" t="s">
        <v>25</v>
      </c>
      <c r="E1041" s="1">
        <v>43200</v>
      </c>
      <c r="F1041" s="1">
        <v>43372</v>
      </c>
      <c r="G1041" s="1">
        <v>43379</v>
      </c>
      <c r="H1041" s="1">
        <v>43387</v>
      </c>
      <c r="I1041" t="s">
        <v>18</v>
      </c>
      <c r="J1041">
        <v>23</v>
      </c>
      <c r="K1041">
        <v>12</v>
      </c>
      <c r="L1041">
        <v>358</v>
      </c>
      <c r="M1041">
        <v>45</v>
      </c>
      <c r="N1041">
        <v>3</v>
      </c>
      <c r="O1041">
        <v>0.1</v>
      </c>
      <c r="P1041">
        <v>492.32</v>
      </c>
      <c r="Q1041">
        <v>1118.9000000000001</v>
      </c>
      <c r="R1041">
        <f>Table1[[#This Row],[OrderQuantity]]*Table1[[#This Row],[UnitPrice]]</f>
        <v>3356.7000000000003</v>
      </c>
      <c r="S1041">
        <f>Table1[[#This Row],[OrderQuantity]]*Table1[[#This Row],[UnitCost]]</f>
        <v>1476.96</v>
      </c>
      <c r="T1041">
        <f>Table1[[#This Row],[OrderQuantity]]*Table1[[#This Row],[UnitPrice]]*(1-Table1[[#This Row],[DiscountApplied]]) - (Table1[[#This Row],[OrderQuantity]]*Table1[[#This Row],[UnitCost]])</f>
        <v>1544.0700000000002</v>
      </c>
      <c r="U1041">
        <f>DATEDIF(Table1[[#This Row],[ShipDate]],Table1[[#This Row],[DeliveryDate]],"d")</f>
        <v>8</v>
      </c>
      <c r="V1041" t="str">
        <f t="shared" si="33"/>
        <v>Late</v>
      </c>
    </row>
    <row r="1042" spans="2:22" x14ac:dyDescent="0.3">
      <c r="B1042" t="str">
        <f t="shared" si="32"/>
        <v>SO-001141</v>
      </c>
      <c r="C1042" t="s">
        <v>16</v>
      </c>
      <c r="D1042" t="s">
        <v>20</v>
      </c>
      <c r="E1042" s="1">
        <v>43200</v>
      </c>
      <c r="F1042" s="1">
        <v>43372</v>
      </c>
      <c r="G1042" s="1">
        <v>43383</v>
      </c>
      <c r="H1042" s="1">
        <v>43393</v>
      </c>
      <c r="I1042" t="s">
        <v>18</v>
      </c>
      <c r="J1042">
        <v>5</v>
      </c>
      <c r="K1042">
        <v>11</v>
      </c>
      <c r="L1042">
        <v>146</v>
      </c>
      <c r="M1042">
        <v>7</v>
      </c>
      <c r="N1042">
        <v>1</v>
      </c>
      <c r="O1042">
        <v>0.05</v>
      </c>
      <c r="P1042">
        <v>2825.52</v>
      </c>
      <c r="Q1042">
        <v>5433.7</v>
      </c>
      <c r="R1042">
        <f>Table1[[#This Row],[OrderQuantity]]*Table1[[#This Row],[UnitPrice]]</f>
        <v>5433.7</v>
      </c>
      <c r="S1042">
        <f>Table1[[#This Row],[OrderQuantity]]*Table1[[#This Row],[UnitCost]]</f>
        <v>2825.52</v>
      </c>
      <c r="T1042">
        <f>Table1[[#This Row],[OrderQuantity]]*Table1[[#This Row],[UnitPrice]]*(1-Table1[[#This Row],[DiscountApplied]]) - (Table1[[#This Row],[OrderQuantity]]*Table1[[#This Row],[UnitCost]])</f>
        <v>2336.4949999999994</v>
      </c>
      <c r="U1042">
        <f>DATEDIF(Table1[[#This Row],[ShipDate]],Table1[[#This Row],[DeliveryDate]],"d")</f>
        <v>10</v>
      </c>
      <c r="V1042" t="str">
        <f t="shared" si="33"/>
        <v>Late</v>
      </c>
    </row>
    <row r="1043" spans="2:22" x14ac:dyDescent="0.3">
      <c r="B1043" t="str">
        <f t="shared" si="32"/>
        <v>SO-001142</v>
      </c>
      <c r="C1043" t="s">
        <v>16</v>
      </c>
      <c r="D1043" t="s">
        <v>23</v>
      </c>
      <c r="E1043" s="1">
        <v>43300</v>
      </c>
      <c r="F1043" s="1">
        <v>43372</v>
      </c>
      <c r="G1043" s="1">
        <v>43400</v>
      </c>
      <c r="H1043" s="1">
        <v>43401</v>
      </c>
      <c r="I1043" t="s">
        <v>18</v>
      </c>
      <c r="J1043">
        <v>7</v>
      </c>
      <c r="K1043">
        <v>17</v>
      </c>
      <c r="L1043">
        <v>291</v>
      </c>
      <c r="M1043">
        <v>4</v>
      </c>
      <c r="N1043">
        <v>5</v>
      </c>
      <c r="O1043">
        <v>0.08</v>
      </c>
      <c r="P1043">
        <v>1756.47</v>
      </c>
      <c r="Q1043">
        <v>3028.4</v>
      </c>
      <c r="R1043">
        <f>Table1[[#This Row],[OrderQuantity]]*Table1[[#This Row],[UnitPrice]]</f>
        <v>15142</v>
      </c>
      <c r="S1043">
        <f>Table1[[#This Row],[OrderQuantity]]*Table1[[#This Row],[UnitCost]]</f>
        <v>8782.35</v>
      </c>
      <c r="T1043">
        <f>Table1[[#This Row],[OrderQuantity]]*Table1[[#This Row],[UnitPrice]]*(1-Table1[[#This Row],[DiscountApplied]]) - (Table1[[#This Row],[OrderQuantity]]*Table1[[#This Row],[UnitCost]])</f>
        <v>5148.2900000000009</v>
      </c>
      <c r="U1043">
        <f>DATEDIF(Table1[[#This Row],[ShipDate]],Table1[[#This Row],[DeliveryDate]],"d")</f>
        <v>1</v>
      </c>
      <c r="V1043" t="str">
        <f t="shared" si="33"/>
        <v>On Time</v>
      </c>
    </row>
    <row r="1044" spans="2:22" x14ac:dyDescent="0.3">
      <c r="B1044" t="str">
        <f t="shared" si="32"/>
        <v>SO-001143</v>
      </c>
      <c r="C1044" t="s">
        <v>19</v>
      </c>
      <c r="D1044" t="s">
        <v>23</v>
      </c>
      <c r="E1044" s="1">
        <v>43200</v>
      </c>
      <c r="F1044" s="1">
        <v>43372</v>
      </c>
      <c r="G1044" s="1">
        <v>43377</v>
      </c>
      <c r="H1044" s="1">
        <v>43387</v>
      </c>
      <c r="I1044" t="s">
        <v>18</v>
      </c>
      <c r="J1044">
        <v>15</v>
      </c>
      <c r="K1044">
        <v>22</v>
      </c>
      <c r="L1044">
        <v>296</v>
      </c>
      <c r="M1044">
        <v>8</v>
      </c>
      <c r="N1044">
        <v>1</v>
      </c>
      <c r="O1044">
        <v>0.15</v>
      </c>
      <c r="P1044">
        <v>2296.69</v>
      </c>
      <c r="Q1044">
        <v>3892.7</v>
      </c>
      <c r="R1044">
        <f>Table1[[#This Row],[OrderQuantity]]*Table1[[#This Row],[UnitPrice]]</f>
        <v>3892.7</v>
      </c>
      <c r="S1044">
        <f>Table1[[#This Row],[OrderQuantity]]*Table1[[#This Row],[UnitCost]]</f>
        <v>2296.69</v>
      </c>
      <c r="T1044">
        <f>Table1[[#This Row],[OrderQuantity]]*Table1[[#This Row],[UnitPrice]]*(1-Table1[[#This Row],[DiscountApplied]]) - (Table1[[#This Row],[OrderQuantity]]*Table1[[#This Row],[UnitCost]])</f>
        <v>1012.1049999999996</v>
      </c>
      <c r="U1044">
        <f>DATEDIF(Table1[[#This Row],[ShipDate]],Table1[[#This Row],[DeliveryDate]],"d")</f>
        <v>10</v>
      </c>
      <c r="V1044" t="str">
        <f t="shared" si="33"/>
        <v>Late</v>
      </c>
    </row>
    <row r="1045" spans="2:22" x14ac:dyDescent="0.3">
      <c r="B1045" t="str">
        <f t="shared" si="32"/>
        <v>SO-001144</v>
      </c>
      <c r="C1045" t="s">
        <v>16</v>
      </c>
      <c r="D1045" t="s">
        <v>17</v>
      </c>
      <c r="E1045" s="1">
        <v>43200</v>
      </c>
      <c r="F1045" s="1">
        <v>43372</v>
      </c>
      <c r="G1045" s="1">
        <v>43382</v>
      </c>
      <c r="H1045" s="1">
        <v>43384</v>
      </c>
      <c r="I1045" t="s">
        <v>18</v>
      </c>
      <c r="J1045">
        <v>12</v>
      </c>
      <c r="K1045">
        <v>38</v>
      </c>
      <c r="L1045">
        <v>224</v>
      </c>
      <c r="M1045">
        <v>39</v>
      </c>
      <c r="N1045">
        <v>3</v>
      </c>
      <c r="O1045">
        <v>0.15</v>
      </c>
      <c r="P1045">
        <v>2089.4</v>
      </c>
      <c r="Q1045">
        <v>2579.5</v>
      </c>
      <c r="R1045">
        <f>Table1[[#This Row],[OrderQuantity]]*Table1[[#This Row],[UnitPrice]]</f>
        <v>7738.5</v>
      </c>
      <c r="S1045">
        <f>Table1[[#This Row],[OrderQuantity]]*Table1[[#This Row],[UnitCost]]</f>
        <v>6268.2000000000007</v>
      </c>
      <c r="T1045">
        <f>Table1[[#This Row],[OrderQuantity]]*Table1[[#This Row],[UnitPrice]]*(1-Table1[[#This Row],[DiscountApplied]]) - (Table1[[#This Row],[OrderQuantity]]*Table1[[#This Row],[UnitCost]])</f>
        <v>309.52499999999873</v>
      </c>
      <c r="U1045">
        <f>DATEDIF(Table1[[#This Row],[ShipDate]],Table1[[#This Row],[DeliveryDate]],"d")</f>
        <v>2</v>
      </c>
      <c r="V1045" t="str">
        <f t="shared" si="33"/>
        <v>On Time</v>
      </c>
    </row>
    <row r="1046" spans="2:22" x14ac:dyDescent="0.3">
      <c r="B1046" t="str">
        <f t="shared" si="32"/>
        <v>SO-001145</v>
      </c>
      <c r="C1046" t="s">
        <v>22</v>
      </c>
      <c r="D1046" t="s">
        <v>20</v>
      </c>
      <c r="E1046" s="1">
        <v>43300</v>
      </c>
      <c r="F1046" s="1">
        <v>43372</v>
      </c>
      <c r="G1046" s="1">
        <v>43376</v>
      </c>
      <c r="H1046" s="1">
        <v>43382</v>
      </c>
      <c r="I1046" t="s">
        <v>18</v>
      </c>
      <c r="J1046">
        <v>27</v>
      </c>
      <c r="K1046">
        <v>6</v>
      </c>
      <c r="L1046">
        <v>131</v>
      </c>
      <c r="M1046">
        <v>3</v>
      </c>
      <c r="N1046">
        <v>6</v>
      </c>
      <c r="O1046">
        <v>0.05</v>
      </c>
      <c r="P1046">
        <v>1230.1199999999999</v>
      </c>
      <c r="Q1046">
        <v>1809</v>
      </c>
      <c r="R1046">
        <f>Table1[[#This Row],[OrderQuantity]]*Table1[[#This Row],[UnitPrice]]</f>
        <v>10854</v>
      </c>
      <c r="S1046">
        <f>Table1[[#This Row],[OrderQuantity]]*Table1[[#This Row],[UnitCost]]</f>
        <v>7380.7199999999993</v>
      </c>
      <c r="T1046">
        <f>Table1[[#This Row],[OrderQuantity]]*Table1[[#This Row],[UnitPrice]]*(1-Table1[[#This Row],[DiscountApplied]]) - (Table1[[#This Row],[OrderQuantity]]*Table1[[#This Row],[UnitCost]])</f>
        <v>2930.58</v>
      </c>
      <c r="U1046">
        <f>DATEDIF(Table1[[#This Row],[ShipDate]],Table1[[#This Row],[DeliveryDate]],"d")</f>
        <v>6</v>
      </c>
      <c r="V1046" t="str">
        <f t="shared" si="33"/>
        <v>On Time</v>
      </c>
    </row>
    <row r="1047" spans="2:22" x14ac:dyDescent="0.3">
      <c r="B1047" t="str">
        <f t="shared" si="32"/>
        <v>SO-001146</v>
      </c>
      <c r="C1047" t="s">
        <v>19</v>
      </c>
      <c r="D1047" t="s">
        <v>17</v>
      </c>
      <c r="E1047" s="1">
        <v>43300</v>
      </c>
      <c r="F1047" s="1">
        <v>43373</v>
      </c>
      <c r="G1047" s="1">
        <v>43376</v>
      </c>
      <c r="H1047" s="1">
        <v>43378</v>
      </c>
      <c r="I1047" t="s">
        <v>18</v>
      </c>
      <c r="J1047">
        <v>13</v>
      </c>
      <c r="K1047">
        <v>22</v>
      </c>
      <c r="L1047">
        <v>215</v>
      </c>
      <c r="M1047">
        <v>47</v>
      </c>
      <c r="N1047">
        <v>4</v>
      </c>
      <c r="O1047">
        <v>0.08</v>
      </c>
      <c r="P1047">
        <v>2457.02</v>
      </c>
      <c r="Q1047">
        <v>5118.8</v>
      </c>
      <c r="R1047">
        <f>Table1[[#This Row],[OrderQuantity]]*Table1[[#This Row],[UnitPrice]]</f>
        <v>20475.2</v>
      </c>
      <c r="S1047">
        <f>Table1[[#This Row],[OrderQuantity]]*Table1[[#This Row],[UnitCost]]</f>
        <v>9828.08</v>
      </c>
      <c r="T1047">
        <f>Table1[[#This Row],[OrderQuantity]]*Table1[[#This Row],[UnitPrice]]*(1-Table1[[#This Row],[DiscountApplied]]) - (Table1[[#This Row],[OrderQuantity]]*Table1[[#This Row],[UnitCost]])</f>
        <v>9009.1040000000012</v>
      </c>
      <c r="U1047">
        <f>DATEDIF(Table1[[#This Row],[ShipDate]],Table1[[#This Row],[DeliveryDate]],"d")</f>
        <v>2</v>
      </c>
      <c r="V1047" t="str">
        <f t="shared" si="33"/>
        <v>On Time</v>
      </c>
    </row>
    <row r="1048" spans="2:22" x14ac:dyDescent="0.3">
      <c r="B1048" t="str">
        <f t="shared" si="32"/>
        <v>SO-001147</v>
      </c>
      <c r="C1048" t="s">
        <v>19</v>
      </c>
      <c r="D1048" t="s">
        <v>17</v>
      </c>
      <c r="E1048" s="1">
        <v>43200</v>
      </c>
      <c r="F1048" s="1">
        <v>43373</v>
      </c>
      <c r="G1048" s="1">
        <v>43376</v>
      </c>
      <c r="H1048" s="1">
        <v>43382</v>
      </c>
      <c r="I1048" t="s">
        <v>18</v>
      </c>
      <c r="J1048">
        <v>12</v>
      </c>
      <c r="K1048">
        <v>42</v>
      </c>
      <c r="L1048">
        <v>243</v>
      </c>
      <c r="M1048">
        <v>29</v>
      </c>
      <c r="N1048">
        <v>2</v>
      </c>
      <c r="O1048">
        <v>0.1</v>
      </c>
      <c r="P1048">
        <v>753.21</v>
      </c>
      <c r="Q1048">
        <v>978.2</v>
      </c>
      <c r="R1048">
        <f>Table1[[#This Row],[OrderQuantity]]*Table1[[#This Row],[UnitPrice]]</f>
        <v>1956.4</v>
      </c>
      <c r="S1048">
        <f>Table1[[#This Row],[OrderQuantity]]*Table1[[#This Row],[UnitCost]]</f>
        <v>1506.42</v>
      </c>
      <c r="T1048">
        <f>Table1[[#This Row],[OrderQuantity]]*Table1[[#This Row],[UnitPrice]]*(1-Table1[[#This Row],[DiscountApplied]]) - (Table1[[#This Row],[OrderQuantity]]*Table1[[#This Row],[UnitCost]])</f>
        <v>254.34000000000015</v>
      </c>
      <c r="U1048">
        <f>DATEDIF(Table1[[#This Row],[ShipDate]],Table1[[#This Row],[DeliveryDate]],"d")</f>
        <v>6</v>
      </c>
      <c r="V1048" t="str">
        <f t="shared" si="33"/>
        <v>On Time</v>
      </c>
    </row>
    <row r="1049" spans="2:22" x14ac:dyDescent="0.3">
      <c r="B1049" t="str">
        <f t="shared" si="32"/>
        <v>SO-001148</v>
      </c>
      <c r="C1049" t="s">
        <v>16</v>
      </c>
      <c r="D1049" t="s">
        <v>17</v>
      </c>
      <c r="E1049" s="1">
        <v>43300</v>
      </c>
      <c r="F1049" s="1">
        <v>43373</v>
      </c>
      <c r="G1049" s="1">
        <v>43377</v>
      </c>
      <c r="H1049" s="1">
        <v>43379</v>
      </c>
      <c r="I1049" t="s">
        <v>18</v>
      </c>
      <c r="J1049">
        <v>11</v>
      </c>
      <c r="K1049">
        <v>29</v>
      </c>
      <c r="L1049">
        <v>215</v>
      </c>
      <c r="M1049">
        <v>11</v>
      </c>
      <c r="N1049">
        <v>3</v>
      </c>
      <c r="O1049">
        <v>0.05</v>
      </c>
      <c r="P1049">
        <v>554.76</v>
      </c>
      <c r="Q1049">
        <v>770.5</v>
      </c>
      <c r="R1049">
        <f>Table1[[#This Row],[OrderQuantity]]*Table1[[#This Row],[UnitPrice]]</f>
        <v>2311.5</v>
      </c>
      <c r="S1049">
        <f>Table1[[#This Row],[OrderQuantity]]*Table1[[#This Row],[UnitCost]]</f>
        <v>1664.28</v>
      </c>
      <c r="T1049">
        <f>Table1[[#This Row],[OrderQuantity]]*Table1[[#This Row],[UnitPrice]]*(1-Table1[[#This Row],[DiscountApplied]]) - (Table1[[#This Row],[OrderQuantity]]*Table1[[#This Row],[UnitCost]])</f>
        <v>531.64499999999975</v>
      </c>
      <c r="U1049">
        <f>DATEDIF(Table1[[#This Row],[ShipDate]],Table1[[#This Row],[DeliveryDate]],"d")</f>
        <v>2</v>
      </c>
      <c r="V1049" t="str">
        <f t="shared" si="33"/>
        <v>On Time</v>
      </c>
    </row>
    <row r="1050" spans="2:22" x14ac:dyDescent="0.3">
      <c r="B1050" t="str">
        <f t="shared" si="32"/>
        <v>SO-001149</v>
      </c>
      <c r="C1050" t="s">
        <v>16</v>
      </c>
      <c r="D1050" t="s">
        <v>24</v>
      </c>
      <c r="E1050" s="1">
        <v>43200</v>
      </c>
      <c r="F1050" s="1">
        <v>43373</v>
      </c>
      <c r="G1050" s="1">
        <v>43389</v>
      </c>
      <c r="H1050" s="1">
        <v>43393</v>
      </c>
      <c r="I1050" t="s">
        <v>18</v>
      </c>
      <c r="J1050">
        <v>12</v>
      </c>
      <c r="K1050">
        <v>39</v>
      </c>
      <c r="L1050">
        <v>22</v>
      </c>
      <c r="M1050">
        <v>41</v>
      </c>
      <c r="N1050">
        <v>8</v>
      </c>
      <c r="O1050">
        <v>0.08</v>
      </c>
      <c r="P1050">
        <v>759.78</v>
      </c>
      <c r="Q1050">
        <v>1085.4000000000001</v>
      </c>
      <c r="R1050">
        <f>Table1[[#This Row],[OrderQuantity]]*Table1[[#This Row],[UnitPrice]]</f>
        <v>8683.2000000000007</v>
      </c>
      <c r="S1050">
        <f>Table1[[#This Row],[OrderQuantity]]*Table1[[#This Row],[UnitCost]]</f>
        <v>6078.24</v>
      </c>
      <c r="T1050">
        <f>Table1[[#This Row],[OrderQuantity]]*Table1[[#This Row],[UnitPrice]]*(1-Table1[[#This Row],[DiscountApplied]]) - (Table1[[#This Row],[OrderQuantity]]*Table1[[#This Row],[UnitCost]])</f>
        <v>1910.304000000001</v>
      </c>
      <c r="U1050">
        <f>DATEDIF(Table1[[#This Row],[ShipDate]],Table1[[#This Row],[DeliveryDate]],"d")</f>
        <v>4</v>
      </c>
      <c r="V1050" t="str">
        <f t="shared" si="33"/>
        <v>On Time</v>
      </c>
    </row>
    <row r="1051" spans="2:22" x14ac:dyDescent="0.3">
      <c r="B1051" t="str">
        <f t="shared" si="32"/>
        <v>SO-001150</v>
      </c>
      <c r="C1051" t="s">
        <v>16</v>
      </c>
      <c r="D1051" t="s">
        <v>23</v>
      </c>
      <c r="E1051" s="1">
        <v>43300</v>
      </c>
      <c r="F1051" s="1">
        <v>43373</v>
      </c>
      <c r="G1051" s="1">
        <v>43393</v>
      </c>
      <c r="H1051" s="1">
        <v>43399</v>
      </c>
      <c r="I1051" t="s">
        <v>18</v>
      </c>
      <c r="J1051">
        <v>10</v>
      </c>
      <c r="K1051">
        <v>15</v>
      </c>
      <c r="L1051">
        <v>309</v>
      </c>
      <c r="M1051">
        <v>36</v>
      </c>
      <c r="N1051">
        <v>5</v>
      </c>
      <c r="O1051">
        <v>0.05</v>
      </c>
      <c r="P1051">
        <v>795.96</v>
      </c>
      <c r="Q1051">
        <v>1989.9</v>
      </c>
      <c r="R1051">
        <f>Table1[[#This Row],[OrderQuantity]]*Table1[[#This Row],[UnitPrice]]</f>
        <v>9949.5</v>
      </c>
      <c r="S1051">
        <f>Table1[[#This Row],[OrderQuantity]]*Table1[[#This Row],[UnitCost]]</f>
        <v>3979.8</v>
      </c>
      <c r="T1051">
        <f>Table1[[#This Row],[OrderQuantity]]*Table1[[#This Row],[UnitPrice]]*(1-Table1[[#This Row],[DiscountApplied]]) - (Table1[[#This Row],[OrderQuantity]]*Table1[[#This Row],[UnitCost]])</f>
        <v>5472.2249999999995</v>
      </c>
      <c r="U1051">
        <f>DATEDIF(Table1[[#This Row],[ShipDate]],Table1[[#This Row],[DeliveryDate]],"d")</f>
        <v>6</v>
      </c>
      <c r="V1051" t="str">
        <f t="shared" si="33"/>
        <v>On Time</v>
      </c>
    </row>
    <row r="1052" spans="2:22" x14ac:dyDescent="0.3">
      <c r="B1052" t="str">
        <f t="shared" si="32"/>
        <v>SO-001151</v>
      </c>
      <c r="C1052" t="s">
        <v>16</v>
      </c>
      <c r="D1052" t="s">
        <v>24</v>
      </c>
      <c r="E1052" s="1">
        <v>43300</v>
      </c>
      <c r="F1052" s="1">
        <v>43373</v>
      </c>
      <c r="G1052" s="1">
        <v>43390</v>
      </c>
      <c r="H1052" s="1">
        <v>43392</v>
      </c>
      <c r="I1052" t="s">
        <v>18</v>
      </c>
      <c r="J1052">
        <v>10</v>
      </c>
      <c r="K1052">
        <v>4</v>
      </c>
      <c r="L1052">
        <v>22</v>
      </c>
      <c r="M1052">
        <v>1</v>
      </c>
      <c r="N1052">
        <v>4</v>
      </c>
      <c r="O1052">
        <v>0.05</v>
      </c>
      <c r="P1052">
        <v>2180.85</v>
      </c>
      <c r="Q1052">
        <v>2907.8</v>
      </c>
      <c r="R1052">
        <f>Table1[[#This Row],[OrderQuantity]]*Table1[[#This Row],[UnitPrice]]</f>
        <v>11631.2</v>
      </c>
      <c r="S1052">
        <f>Table1[[#This Row],[OrderQuantity]]*Table1[[#This Row],[UnitCost]]</f>
        <v>8723.4</v>
      </c>
      <c r="T1052">
        <f>Table1[[#This Row],[OrderQuantity]]*Table1[[#This Row],[UnitPrice]]*(1-Table1[[#This Row],[DiscountApplied]]) - (Table1[[#This Row],[OrderQuantity]]*Table1[[#This Row],[UnitCost]])</f>
        <v>2326.2399999999998</v>
      </c>
      <c r="U1052">
        <f>DATEDIF(Table1[[#This Row],[ShipDate]],Table1[[#This Row],[DeliveryDate]],"d")</f>
        <v>2</v>
      </c>
      <c r="V1052" t="str">
        <f t="shared" si="33"/>
        <v>On Time</v>
      </c>
    </row>
    <row r="1053" spans="2:22" x14ac:dyDescent="0.3">
      <c r="B1053" t="str">
        <f t="shared" si="32"/>
        <v>SO-001152</v>
      </c>
      <c r="C1053" t="s">
        <v>22</v>
      </c>
      <c r="D1053" t="s">
        <v>24</v>
      </c>
      <c r="E1053" s="1">
        <v>43200</v>
      </c>
      <c r="F1053" s="1">
        <v>43373</v>
      </c>
      <c r="G1053" s="1">
        <v>43382</v>
      </c>
      <c r="H1053" s="1">
        <v>43386</v>
      </c>
      <c r="I1053" t="s">
        <v>18</v>
      </c>
      <c r="J1053">
        <v>28</v>
      </c>
      <c r="K1053">
        <v>32</v>
      </c>
      <c r="L1053">
        <v>56</v>
      </c>
      <c r="M1053">
        <v>10</v>
      </c>
      <c r="N1053">
        <v>8</v>
      </c>
      <c r="O1053">
        <v>0.08</v>
      </c>
      <c r="P1053">
        <v>886.01</v>
      </c>
      <c r="Q1053">
        <v>1165.8</v>
      </c>
      <c r="R1053">
        <f>Table1[[#This Row],[OrderQuantity]]*Table1[[#This Row],[UnitPrice]]</f>
        <v>9326.4</v>
      </c>
      <c r="S1053">
        <f>Table1[[#This Row],[OrderQuantity]]*Table1[[#This Row],[UnitCost]]</f>
        <v>7088.08</v>
      </c>
      <c r="T1053">
        <f>Table1[[#This Row],[OrderQuantity]]*Table1[[#This Row],[UnitPrice]]*(1-Table1[[#This Row],[DiscountApplied]]) - (Table1[[#This Row],[OrderQuantity]]*Table1[[#This Row],[UnitCost]])</f>
        <v>1492.2080000000005</v>
      </c>
      <c r="U1053">
        <f>DATEDIF(Table1[[#This Row],[ShipDate]],Table1[[#This Row],[DeliveryDate]],"d")</f>
        <v>4</v>
      </c>
      <c r="V1053" t="str">
        <f t="shared" si="33"/>
        <v>On Time</v>
      </c>
    </row>
    <row r="1054" spans="2:22" x14ac:dyDescent="0.3">
      <c r="B1054" t="str">
        <f t="shared" si="32"/>
        <v>SO-001153</v>
      </c>
      <c r="C1054" t="s">
        <v>19</v>
      </c>
      <c r="D1054" t="s">
        <v>20</v>
      </c>
      <c r="E1054" s="1">
        <v>43300</v>
      </c>
      <c r="F1054" s="1">
        <v>43373</v>
      </c>
      <c r="G1054" s="1">
        <v>43392</v>
      </c>
      <c r="H1054" s="1">
        <v>43401</v>
      </c>
      <c r="I1054" t="s">
        <v>18</v>
      </c>
      <c r="J1054">
        <v>14</v>
      </c>
      <c r="K1054">
        <v>26</v>
      </c>
      <c r="L1054">
        <v>116</v>
      </c>
      <c r="M1054">
        <v>36</v>
      </c>
      <c r="N1054">
        <v>4</v>
      </c>
      <c r="O1054">
        <v>0.08</v>
      </c>
      <c r="P1054">
        <v>4343.4799999999996</v>
      </c>
      <c r="Q1054">
        <v>5715.1</v>
      </c>
      <c r="R1054">
        <f>Table1[[#This Row],[OrderQuantity]]*Table1[[#This Row],[UnitPrice]]</f>
        <v>22860.400000000001</v>
      </c>
      <c r="S1054">
        <f>Table1[[#This Row],[OrderQuantity]]*Table1[[#This Row],[UnitCost]]</f>
        <v>17373.919999999998</v>
      </c>
      <c r="T1054">
        <f>Table1[[#This Row],[OrderQuantity]]*Table1[[#This Row],[UnitPrice]]*(1-Table1[[#This Row],[DiscountApplied]]) - (Table1[[#This Row],[OrderQuantity]]*Table1[[#This Row],[UnitCost]])</f>
        <v>3657.6480000000047</v>
      </c>
      <c r="U1054">
        <f>DATEDIF(Table1[[#This Row],[ShipDate]],Table1[[#This Row],[DeliveryDate]],"d")</f>
        <v>9</v>
      </c>
      <c r="V1054" t="str">
        <f t="shared" si="33"/>
        <v>Late</v>
      </c>
    </row>
    <row r="1055" spans="2:22" x14ac:dyDescent="0.3">
      <c r="B1055" t="str">
        <f t="shared" si="32"/>
        <v>SO-001154</v>
      </c>
      <c r="C1055" t="s">
        <v>19</v>
      </c>
      <c r="D1055" t="s">
        <v>20</v>
      </c>
      <c r="E1055" s="1">
        <v>43300</v>
      </c>
      <c r="F1055" s="1">
        <v>43373</v>
      </c>
      <c r="G1055" s="1">
        <v>43395</v>
      </c>
      <c r="H1055" s="1">
        <v>43404</v>
      </c>
      <c r="I1055" t="s">
        <v>18</v>
      </c>
      <c r="J1055">
        <v>15</v>
      </c>
      <c r="K1055">
        <v>35</v>
      </c>
      <c r="L1055">
        <v>160</v>
      </c>
      <c r="M1055">
        <v>38</v>
      </c>
      <c r="N1055">
        <v>7</v>
      </c>
      <c r="O1055">
        <v>0.1</v>
      </c>
      <c r="P1055">
        <v>1254.3699999999999</v>
      </c>
      <c r="Q1055">
        <v>1695.1</v>
      </c>
      <c r="R1055">
        <f>Table1[[#This Row],[OrderQuantity]]*Table1[[#This Row],[UnitPrice]]</f>
        <v>11865.699999999999</v>
      </c>
      <c r="S1055">
        <f>Table1[[#This Row],[OrderQuantity]]*Table1[[#This Row],[UnitCost]]</f>
        <v>8780.59</v>
      </c>
      <c r="T1055">
        <f>Table1[[#This Row],[OrderQuantity]]*Table1[[#This Row],[UnitPrice]]*(1-Table1[[#This Row],[DiscountApplied]]) - (Table1[[#This Row],[OrderQuantity]]*Table1[[#This Row],[UnitCost]])</f>
        <v>1898.5399999999991</v>
      </c>
      <c r="U1055">
        <f>DATEDIF(Table1[[#This Row],[ShipDate]],Table1[[#This Row],[DeliveryDate]],"d")</f>
        <v>9</v>
      </c>
      <c r="V1055" t="str">
        <f t="shared" si="33"/>
        <v>Late</v>
      </c>
    </row>
    <row r="1056" spans="2:22" x14ac:dyDescent="0.3">
      <c r="B1056" t="str">
        <f t="shared" si="32"/>
        <v>SO-001155</v>
      </c>
      <c r="C1056" t="s">
        <v>21</v>
      </c>
      <c r="D1056" t="s">
        <v>20</v>
      </c>
      <c r="E1056" s="1">
        <v>43300</v>
      </c>
      <c r="F1056" s="1">
        <v>43374</v>
      </c>
      <c r="G1056" s="1">
        <v>43383</v>
      </c>
      <c r="H1056" s="1">
        <v>43392</v>
      </c>
      <c r="I1056" t="s">
        <v>18</v>
      </c>
      <c r="J1056">
        <v>21</v>
      </c>
      <c r="K1056">
        <v>18</v>
      </c>
      <c r="L1056">
        <v>156</v>
      </c>
      <c r="M1056">
        <v>45</v>
      </c>
      <c r="N1056">
        <v>1</v>
      </c>
      <c r="O1056">
        <v>0.2</v>
      </c>
      <c r="P1056">
        <v>643.87</v>
      </c>
      <c r="Q1056">
        <v>1038.5</v>
      </c>
      <c r="R1056">
        <f>Table1[[#This Row],[OrderQuantity]]*Table1[[#This Row],[UnitPrice]]</f>
        <v>1038.5</v>
      </c>
      <c r="S1056">
        <f>Table1[[#This Row],[OrderQuantity]]*Table1[[#This Row],[UnitCost]]</f>
        <v>643.87</v>
      </c>
      <c r="T1056">
        <f>Table1[[#This Row],[OrderQuantity]]*Table1[[#This Row],[UnitPrice]]*(1-Table1[[#This Row],[DiscountApplied]]) - (Table1[[#This Row],[OrderQuantity]]*Table1[[#This Row],[UnitCost]])</f>
        <v>186.93000000000006</v>
      </c>
      <c r="U1056">
        <f>DATEDIF(Table1[[#This Row],[ShipDate]],Table1[[#This Row],[DeliveryDate]],"d")</f>
        <v>9</v>
      </c>
      <c r="V1056" t="str">
        <f t="shared" si="33"/>
        <v>Late</v>
      </c>
    </row>
    <row r="1057" spans="2:22" x14ac:dyDescent="0.3">
      <c r="B1057" t="str">
        <f t="shared" si="32"/>
        <v>SO-001156</v>
      </c>
      <c r="C1057" t="s">
        <v>16</v>
      </c>
      <c r="D1057" t="s">
        <v>23</v>
      </c>
      <c r="E1057" s="1">
        <v>43300</v>
      </c>
      <c r="F1057" s="1">
        <v>43374</v>
      </c>
      <c r="G1057" s="1">
        <v>43380</v>
      </c>
      <c r="H1057" s="1">
        <v>43388</v>
      </c>
      <c r="I1057" t="s">
        <v>18</v>
      </c>
      <c r="J1057">
        <v>4</v>
      </c>
      <c r="K1057">
        <v>32</v>
      </c>
      <c r="L1057">
        <v>315</v>
      </c>
      <c r="M1057">
        <v>23</v>
      </c>
      <c r="N1057">
        <v>7</v>
      </c>
      <c r="O1057">
        <v>0.05</v>
      </c>
      <c r="P1057">
        <v>2778.62</v>
      </c>
      <c r="Q1057">
        <v>5788.8</v>
      </c>
      <c r="R1057">
        <f>Table1[[#This Row],[OrderQuantity]]*Table1[[#This Row],[UnitPrice]]</f>
        <v>40521.599999999999</v>
      </c>
      <c r="S1057">
        <f>Table1[[#This Row],[OrderQuantity]]*Table1[[#This Row],[UnitCost]]</f>
        <v>19450.34</v>
      </c>
      <c r="T1057">
        <f>Table1[[#This Row],[OrderQuantity]]*Table1[[#This Row],[UnitPrice]]*(1-Table1[[#This Row],[DiscountApplied]]) - (Table1[[#This Row],[OrderQuantity]]*Table1[[#This Row],[UnitCost]])</f>
        <v>19045.179999999997</v>
      </c>
      <c r="U1057">
        <f>DATEDIF(Table1[[#This Row],[ShipDate]],Table1[[#This Row],[DeliveryDate]],"d")</f>
        <v>8</v>
      </c>
      <c r="V1057" t="str">
        <f t="shared" si="33"/>
        <v>Late</v>
      </c>
    </row>
    <row r="1058" spans="2:22" x14ac:dyDescent="0.3">
      <c r="B1058" t="str">
        <f t="shared" si="32"/>
        <v>SO-001157</v>
      </c>
      <c r="C1058" t="s">
        <v>19</v>
      </c>
      <c r="D1058" t="s">
        <v>24</v>
      </c>
      <c r="E1058" s="1">
        <v>43300</v>
      </c>
      <c r="F1058" s="1">
        <v>43374</v>
      </c>
      <c r="G1058" s="1">
        <v>43394</v>
      </c>
      <c r="H1058" s="1">
        <v>43396</v>
      </c>
      <c r="I1058" t="s">
        <v>18</v>
      </c>
      <c r="J1058">
        <v>12</v>
      </c>
      <c r="K1058">
        <v>9</v>
      </c>
      <c r="L1058">
        <v>21</v>
      </c>
      <c r="M1058">
        <v>42</v>
      </c>
      <c r="N1058">
        <v>2</v>
      </c>
      <c r="O1058">
        <v>0.15</v>
      </c>
      <c r="P1058">
        <v>1118.9000000000001</v>
      </c>
      <c r="Q1058">
        <v>2237.8000000000002</v>
      </c>
      <c r="R1058">
        <f>Table1[[#This Row],[OrderQuantity]]*Table1[[#This Row],[UnitPrice]]</f>
        <v>4475.6000000000004</v>
      </c>
      <c r="S1058">
        <f>Table1[[#This Row],[OrderQuantity]]*Table1[[#This Row],[UnitCost]]</f>
        <v>2237.8000000000002</v>
      </c>
      <c r="T1058">
        <f>Table1[[#This Row],[OrderQuantity]]*Table1[[#This Row],[UnitPrice]]*(1-Table1[[#This Row],[DiscountApplied]]) - (Table1[[#This Row],[OrderQuantity]]*Table1[[#This Row],[UnitCost]])</f>
        <v>1566.46</v>
      </c>
      <c r="U1058">
        <f>DATEDIF(Table1[[#This Row],[ShipDate]],Table1[[#This Row],[DeliveryDate]],"d")</f>
        <v>2</v>
      </c>
      <c r="V1058" t="str">
        <f t="shared" si="33"/>
        <v>On Time</v>
      </c>
    </row>
    <row r="1059" spans="2:22" x14ac:dyDescent="0.3">
      <c r="B1059" t="str">
        <f t="shared" si="32"/>
        <v>SO-001158</v>
      </c>
      <c r="C1059" t="s">
        <v>22</v>
      </c>
      <c r="D1059" t="s">
        <v>25</v>
      </c>
      <c r="E1059" s="1">
        <v>43300</v>
      </c>
      <c r="F1059" s="1">
        <v>43374</v>
      </c>
      <c r="G1059" s="1">
        <v>43399</v>
      </c>
      <c r="H1059" s="1">
        <v>43403</v>
      </c>
      <c r="I1059" t="s">
        <v>18</v>
      </c>
      <c r="J1059">
        <v>25</v>
      </c>
      <c r="K1059">
        <v>46</v>
      </c>
      <c r="L1059">
        <v>330</v>
      </c>
      <c r="M1059">
        <v>36</v>
      </c>
      <c r="N1059">
        <v>7</v>
      </c>
      <c r="O1059">
        <v>0.15</v>
      </c>
      <c r="P1059">
        <v>871.87</v>
      </c>
      <c r="Q1059">
        <v>1132.3</v>
      </c>
      <c r="R1059">
        <f>Table1[[#This Row],[OrderQuantity]]*Table1[[#This Row],[UnitPrice]]</f>
        <v>7926.0999999999995</v>
      </c>
      <c r="S1059">
        <f>Table1[[#This Row],[OrderQuantity]]*Table1[[#This Row],[UnitCost]]</f>
        <v>6103.09</v>
      </c>
      <c r="T1059">
        <f>Table1[[#This Row],[OrderQuantity]]*Table1[[#This Row],[UnitPrice]]*(1-Table1[[#This Row],[DiscountApplied]]) - (Table1[[#This Row],[OrderQuantity]]*Table1[[#This Row],[UnitCost]])</f>
        <v>634.09499999999935</v>
      </c>
      <c r="U1059">
        <f>DATEDIF(Table1[[#This Row],[ShipDate]],Table1[[#This Row],[DeliveryDate]],"d")</f>
        <v>4</v>
      </c>
      <c r="V1059" t="str">
        <f t="shared" si="33"/>
        <v>On Time</v>
      </c>
    </row>
    <row r="1060" spans="2:22" x14ac:dyDescent="0.3">
      <c r="B1060" t="str">
        <f t="shared" si="32"/>
        <v>SO-001159</v>
      </c>
      <c r="C1060" t="s">
        <v>16</v>
      </c>
      <c r="D1060" t="s">
        <v>20</v>
      </c>
      <c r="E1060" s="1">
        <v>43300</v>
      </c>
      <c r="F1060" s="1">
        <v>43374</v>
      </c>
      <c r="G1060" s="1">
        <v>43388</v>
      </c>
      <c r="H1060" s="1">
        <v>43390</v>
      </c>
      <c r="I1060" t="s">
        <v>18</v>
      </c>
      <c r="J1060">
        <v>10</v>
      </c>
      <c r="K1060">
        <v>19</v>
      </c>
      <c r="L1060">
        <v>89</v>
      </c>
      <c r="M1060">
        <v>12</v>
      </c>
      <c r="N1060">
        <v>4</v>
      </c>
      <c r="O1060">
        <v>0.05</v>
      </c>
      <c r="P1060">
        <v>552.48</v>
      </c>
      <c r="Q1060">
        <v>891.1</v>
      </c>
      <c r="R1060">
        <f>Table1[[#This Row],[OrderQuantity]]*Table1[[#This Row],[UnitPrice]]</f>
        <v>3564.4</v>
      </c>
      <c r="S1060">
        <f>Table1[[#This Row],[OrderQuantity]]*Table1[[#This Row],[UnitCost]]</f>
        <v>2209.92</v>
      </c>
      <c r="T1060">
        <f>Table1[[#This Row],[OrderQuantity]]*Table1[[#This Row],[UnitPrice]]*(1-Table1[[#This Row],[DiscountApplied]]) - (Table1[[#This Row],[OrderQuantity]]*Table1[[#This Row],[UnitCost]])</f>
        <v>1176.2599999999998</v>
      </c>
      <c r="U1060">
        <f>DATEDIF(Table1[[#This Row],[ShipDate]],Table1[[#This Row],[DeliveryDate]],"d")</f>
        <v>2</v>
      </c>
      <c r="V1060" t="str">
        <f t="shared" si="33"/>
        <v>On Time</v>
      </c>
    </row>
    <row r="1061" spans="2:22" x14ac:dyDescent="0.3">
      <c r="B1061" t="str">
        <f t="shared" si="32"/>
        <v>SO-001160</v>
      </c>
      <c r="C1061" t="s">
        <v>19</v>
      </c>
      <c r="D1061" t="s">
        <v>24</v>
      </c>
      <c r="E1061" s="1">
        <v>43200</v>
      </c>
      <c r="F1061" s="1">
        <v>43374</v>
      </c>
      <c r="G1061" s="1">
        <v>43388</v>
      </c>
      <c r="H1061" s="1">
        <v>43398</v>
      </c>
      <c r="I1061" t="s">
        <v>18</v>
      </c>
      <c r="J1061">
        <v>16</v>
      </c>
      <c r="K1061">
        <v>41</v>
      </c>
      <c r="L1061">
        <v>20</v>
      </c>
      <c r="M1061">
        <v>9</v>
      </c>
      <c r="N1061">
        <v>4</v>
      </c>
      <c r="O1061">
        <v>0.05</v>
      </c>
      <c r="P1061">
        <v>3055.2</v>
      </c>
      <c r="Q1061">
        <v>3819</v>
      </c>
      <c r="R1061">
        <f>Table1[[#This Row],[OrderQuantity]]*Table1[[#This Row],[UnitPrice]]</f>
        <v>15276</v>
      </c>
      <c r="S1061">
        <f>Table1[[#This Row],[OrderQuantity]]*Table1[[#This Row],[UnitCost]]</f>
        <v>12220.8</v>
      </c>
      <c r="T1061">
        <f>Table1[[#This Row],[OrderQuantity]]*Table1[[#This Row],[UnitPrice]]*(1-Table1[[#This Row],[DiscountApplied]]) - (Table1[[#This Row],[OrderQuantity]]*Table1[[#This Row],[UnitCost]])</f>
        <v>2291.3999999999996</v>
      </c>
      <c r="U1061">
        <f>DATEDIF(Table1[[#This Row],[ShipDate]],Table1[[#This Row],[DeliveryDate]],"d")</f>
        <v>10</v>
      </c>
      <c r="V1061" t="str">
        <f t="shared" si="33"/>
        <v>Late</v>
      </c>
    </row>
    <row r="1062" spans="2:22" x14ac:dyDescent="0.3">
      <c r="B1062" t="str">
        <f t="shared" si="32"/>
        <v>SO-001161</v>
      </c>
      <c r="C1062" t="s">
        <v>21</v>
      </c>
      <c r="D1062" t="s">
        <v>23</v>
      </c>
      <c r="E1062" s="1">
        <v>43300</v>
      </c>
      <c r="F1062" s="1">
        <v>43375</v>
      </c>
      <c r="G1062" s="1">
        <v>43383</v>
      </c>
      <c r="H1062" s="1">
        <v>43392</v>
      </c>
      <c r="I1062" t="s">
        <v>18</v>
      </c>
      <c r="J1062">
        <v>21</v>
      </c>
      <c r="K1062">
        <v>9</v>
      </c>
      <c r="L1062">
        <v>287</v>
      </c>
      <c r="M1062">
        <v>9</v>
      </c>
      <c r="N1062">
        <v>6</v>
      </c>
      <c r="O1062">
        <v>0.15</v>
      </c>
      <c r="P1062">
        <v>702.7</v>
      </c>
      <c r="Q1062">
        <v>1232.8</v>
      </c>
      <c r="R1062">
        <f>Table1[[#This Row],[OrderQuantity]]*Table1[[#This Row],[UnitPrice]]</f>
        <v>7396.7999999999993</v>
      </c>
      <c r="S1062">
        <f>Table1[[#This Row],[OrderQuantity]]*Table1[[#This Row],[UnitCost]]</f>
        <v>4216.2000000000007</v>
      </c>
      <c r="T1062">
        <f>Table1[[#This Row],[OrderQuantity]]*Table1[[#This Row],[UnitPrice]]*(1-Table1[[#This Row],[DiscountApplied]]) - (Table1[[#This Row],[OrderQuantity]]*Table1[[#This Row],[UnitCost]])</f>
        <v>2071.0799999999981</v>
      </c>
      <c r="U1062">
        <f>DATEDIF(Table1[[#This Row],[ShipDate]],Table1[[#This Row],[DeliveryDate]],"d")</f>
        <v>9</v>
      </c>
      <c r="V1062" t="str">
        <f t="shared" si="33"/>
        <v>Late</v>
      </c>
    </row>
    <row r="1063" spans="2:22" x14ac:dyDescent="0.3">
      <c r="B1063" t="str">
        <f t="shared" si="32"/>
        <v>SO-001162</v>
      </c>
      <c r="C1063" t="s">
        <v>19</v>
      </c>
      <c r="D1063" t="s">
        <v>24</v>
      </c>
      <c r="E1063" s="1">
        <v>43300</v>
      </c>
      <c r="F1063" s="1">
        <v>43375</v>
      </c>
      <c r="G1063" s="1">
        <v>43378</v>
      </c>
      <c r="H1063" s="1">
        <v>43384</v>
      </c>
      <c r="I1063" t="s">
        <v>18</v>
      </c>
      <c r="J1063">
        <v>12</v>
      </c>
      <c r="K1063">
        <v>25</v>
      </c>
      <c r="L1063">
        <v>14</v>
      </c>
      <c r="M1063">
        <v>44</v>
      </c>
      <c r="N1063">
        <v>3</v>
      </c>
      <c r="O1063">
        <v>0.08</v>
      </c>
      <c r="P1063">
        <v>2532.6</v>
      </c>
      <c r="Q1063">
        <v>6331.5</v>
      </c>
      <c r="R1063">
        <f>Table1[[#This Row],[OrderQuantity]]*Table1[[#This Row],[UnitPrice]]</f>
        <v>18994.5</v>
      </c>
      <c r="S1063">
        <f>Table1[[#This Row],[OrderQuantity]]*Table1[[#This Row],[UnitCost]]</f>
        <v>7597.7999999999993</v>
      </c>
      <c r="T1063">
        <f>Table1[[#This Row],[OrderQuantity]]*Table1[[#This Row],[UnitPrice]]*(1-Table1[[#This Row],[DiscountApplied]]) - (Table1[[#This Row],[OrderQuantity]]*Table1[[#This Row],[UnitCost]])</f>
        <v>9877.1400000000031</v>
      </c>
      <c r="U1063">
        <f>DATEDIF(Table1[[#This Row],[ShipDate]],Table1[[#This Row],[DeliveryDate]],"d")</f>
        <v>6</v>
      </c>
      <c r="V1063" t="str">
        <f t="shared" si="33"/>
        <v>On Time</v>
      </c>
    </row>
    <row r="1064" spans="2:22" x14ac:dyDescent="0.3">
      <c r="B1064" t="str">
        <f t="shared" si="32"/>
        <v>SO-001163</v>
      </c>
      <c r="C1064" t="s">
        <v>19</v>
      </c>
      <c r="D1064" t="s">
        <v>24</v>
      </c>
      <c r="E1064" s="1">
        <v>43300</v>
      </c>
      <c r="F1064" s="1">
        <v>43375</v>
      </c>
      <c r="G1064" s="1">
        <v>43388</v>
      </c>
      <c r="H1064" s="1">
        <v>43390</v>
      </c>
      <c r="I1064" t="s">
        <v>18</v>
      </c>
      <c r="J1064">
        <v>13</v>
      </c>
      <c r="K1064">
        <v>2</v>
      </c>
      <c r="L1064">
        <v>51</v>
      </c>
      <c r="M1064">
        <v>44</v>
      </c>
      <c r="N1064">
        <v>6</v>
      </c>
      <c r="O1064">
        <v>0.1</v>
      </c>
      <c r="P1064">
        <v>431.41</v>
      </c>
      <c r="Q1064">
        <v>917.9</v>
      </c>
      <c r="R1064">
        <f>Table1[[#This Row],[OrderQuantity]]*Table1[[#This Row],[UnitPrice]]</f>
        <v>5507.4</v>
      </c>
      <c r="S1064">
        <f>Table1[[#This Row],[OrderQuantity]]*Table1[[#This Row],[UnitCost]]</f>
        <v>2588.46</v>
      </c>
      <c r="T1064">
        <f>Table1[[#This Row],[OrderQuantity]]*Table1[[#This Row],[UnitPrice]]*(1-Table1[[#This Row],[DiscountApplied]]) - (Table1[[#This Row],[OrderQuantity]]*Table1[[#This Row],[UnitCost]])</f>
        <v>2368.1999999999998</v>
      </c>
      <c r="U1064">
        <f>DATEDIF(Table1[[#This Row],[ShipDate]],Table1[[#This Row],[DeliveryDate]],"d")</f>
        <v>2</v>
      </c>
      <c r="V1064" t="str">
        <f t="shared" si="33"/>
        <v>On Time</v>
      </c>
    </row>
    <row r="1065" spans="2:22" x14ac:dyDescent="0.3">
      <c r="B1065" t="str">
        <f t="shared" si="32"/>
        <v>SO-001164</v>
      </c>
      <c r="C1065" t="s">
        <v>19</v>
      </c>
      <c r="D1065" t="s">
        <v>17</v>
      </c>
      <c r="E1065" s="1">
        <v>43300</v>
      </c>
      <c r="F1065" s="1">
        <v>43375</v>
      </c>
      <c r="G1065" s="1">
        <v>43401</v>
      </c>
      <c r="H1065" s="1">
        <v>43410</v>
      </c>
      <c r="I1065" t="s">
        <v>18</v>
      </c>
      <c r="J1065">
        <v>14</v>
      </c>
      <c r="K1065">
        <v>38</v>
      </c>
      <c r="L1065">
        <v>246</v>
      </c>
      <c r="M1065">
        <v>38</v>
      </c>
      <c r="N1065">
        <v>4</v>
      </c>
      <c r="O1065">
        <v>0.05</v>
      </c>
      <c r="P1065">
        <v>639.98</v>
      </c>
      <c r="Q1065">
        <v>1333.3</v>
      </c>
      <c r="R1065">
        <f>Table1[[#This Row],[OrderQuantity]]*Table1[[#This Row],[UnitPrice]]</f>
        <v>5333.2</v>
      </c>
      <c r="S1065">
        <f>Table1[[#This Row],[OrderQuantity]]*Table1[[#This Row],[UnitCost]]</f>
        <v>2559.92</v>
      </c>
      <c r="T1065">
        <f>Table1[[#This Row],[OrderQuantity]]*Table1[[#This Row],[UnitPrice]]*(1-Table1[[#This Row],[DiscountApplied]]) - (Table1[[#This Row],[OrderQuantity]]*Table1[[#This Row],[UnitCost]])</f>
        <v>2506.62</v>
      </c>
      <c r="U1065">
        <f>DATEDIF(Table1[[#This Row],[ShipDate]],Table1[[#This Row],[DeliveryDate]],"d")</f>
        <v>9</v>
      </c>
      <c r="V1065" t="str">
        <f t="shared" si="33"/>
        <v>Late</v>
      </c>
    </row>
    <row r="1066" spans="2:22" x14ac:dyDescent="0.3">
      <c r="B1066" t="str">
        <f t="shared" si="32"/>
        <v>SO-001165</v>
      </c>
      <c r="C1066" t="s">
        <v>19</v>
      </c>
      <c r="D1066" t="s">
        <v>20</v>
      </c>
      <c r="E1066" s="1">
        <v>43300</v>
      </c>
      <c r="F1066" s="1">
        <v>43375</v>
      </c>
      <c r="G1066" s="1">
        <v>43391</v>
      </c>
      <c r="H1066" s="1">
        <v>43396</v>
      </c>
      <c r="I1066" t="s">
        <v>18</v>
      </c>
      <c r="J1066">
        <v>15</v>
      </c>
      <c r="K1066">
        <v>43</v>
      </c>
      <c r="L1066">
        <v>97</v>
      </c>
      <c r="M1066">
        <v>24</v>
      </c>
      <c r="N1066">
        <v>4</v>
      </c>
      <c r="O1066">
        <v>0.15</v>
      </c>
      <c r="P1066">
        <v>3444.34</v>
      </c>
      <c r="Q1066">
        <v>5467.2</v>
      </c>
      <c r="R1066">
        <f>Table1[[#This Row],[OrderQuantity]]*Table1[[#This Row],[UnitPrice]]</f>
        <v>21868.799999999999</v>
      </c>
      <c r="S1066">
        <f>Table1[[#This Row],[OrderQuantity]]*Table1[[#This Row],[UnitCost]]</f>
        <v>13777.36</v>
      </c>
      <c r="T1066">
        <f>Table1[[#This Row],[OrderQuantity]]*Table1[[#This Row],[UnitPrice]]*(1-Table1[[#This Row],[DiscountApplied]]) - (Table1[[#This Row],[OrderQuantity]]*Table1[[#This Row],[UnitCost]])</f>
        <v>4811.119999999999</v>
      </c>
      <c r="U1066">
        <f>DATEDIF(Table1[[#This Row],[ShipDate]],Table1[[#This Row],[DeliveryDate]],"d")</f>
        <v>5</v>
      </c>
      <c r="V1066" t="str">
        <f t="shared" si="33"/>
        <v>On Time</v>
      </c>
    </row>
    <row r="1067" spans="2:22" x14ac:dyDescent="0.3">
      <c r="B1067" t="str">
        <f t="shared" si="32"/>
        <v>SO-001166</v>
      </c>
      <c r="C1067" t="s">
        <v>19</v>
      </c>
      <c r="D1067" t="s">
        <v>23</v>
      </c>
      <c r="E1067" s="1">
        <v>43300</v>
      </c>
      <c r="F1067" s="1">
        <v>43375</v>
      </c>
      <c r="G1067" s="1">
        <v>43390</v>
      </c>
      <c r="H1067" s="1">
        <v>43391</v>
      </c>
      <c r="I1067" t="s">
        <v>18</v>
      </c>
      <c r="J1067">
        <v>15</v>
      </c>
      <c r="K1067">
        <v>15</v>
      </c>
      <c r="L1067">
        <v>310</v>
      </c>
      <c r="M1067">
        <v>34</v>
      </c>
      <c r="N1067">
        <v>3</v>
      </c>
      <c r="O1067">
        <v>0.1</v>
      </c>
      <c r="P1067">
        <v>3950.32</v>
      </c>
      <c r="Q1067">
        <v>5896</v>
      </c>
      <c r="R1067">
        <f>Table1[[#This Row],[OrderQuantity]]*Table1[[#This Row],[UnitPrice]]</f>
        <v>17688</v>
      </c>
      <c r="S1067">
        <f>Table1[[#This Row],[OrderQuantity]]*Table1[[#This Row],[UnitCost]]</f>
        <v>11850.960000000001</v>
      </c>
      <c r="T1067">
        <f>Table1[[#This Row],[OrderQuantity]]*Table1[[#This Row],[UnitPrice]]*(1-Table1[[#This Row],[DiscountApplied]]) - (Table1[[#This Row],[OrderQuantity]]*Table1[[#This Row],[UnitCost]])</f>
        <v>4068.24</v>
      </c>
      <c r="U1067">
        <f>DATEDIF(Table1[[#This Row],[ShipDate]],Table1[[#This Row],[DeliveryDate]],"d")</f>
        <v>1</v>
      </c>
      <c r="V1067" t="str">
        <f t="shared" si="33"/>
        <v>On Time</v>
      </c>
    </row>
    <row r="1068" spans="2:22" x14ac:dyDescent="0.3">
      <c r="B1068" t="str">
        <f t="shared" si="32"/>
        <v>SO-001167</v>
      </c>
      <c r="C1068" t="s">
        <v>16</v>
      </c>
      <c r="D1068" t="s">
        <v>26</v>
      </c>
      <c r="E1068" s="1">
        <v>43200</v>
      </c>
      <c r="F1068" s="1">
        <v>43375</v>
      </c>
      <c r="G1068" s="1">
        <v>43381</v>
      </c>
      <c r="H1068" s="1">
        <v>43385</v>
      </c>
      <c r="I1068" t="s">
        <v>18</v>
      </c>
      <c r="J1068">
        <v>5</v>
      </c>
      <c r="K1068">
        <v>22</v>
      </c>
      <c r="L1068">
        <v>78</v>
      </c>
      <c r="M1068">
        <v>25</v>
      </c>
      <c r="N1068">
        <v>1</v>
      </c>
      <c r="O1068">
        <v>0.2</v>
      </c>
      <c r="P1068">
        <v>1212.03</v>
      </c>
      <c r="Q1068">
        <v>1809</v>
      </c>
      <c r="R1068">
        <f>Table1[[#This Row],[OrderQuantity]]*Table1[[#This Row],[UnitPrice]]</f>
        <v>1809</v>
      </c>
      <c r="S1068">
        <f>Table1[[#This Row],[OrderQuantity]]*Table1[[#This Row],[UnitCost]]</f>
        <v>1212.03</v>
      </c>
      <c r="T1068">
        <f>Table1[[#This Row],[OrderQuantity]]*Table1[[#This Row],[UnitPrice]]*(1-Table1[[#This Row],[DiscountApplied]]) - (Table1[[#This Row],[OrderQuantity]]*Table1[[#This Row],[UnitCost]])</f>
        <v>235.17000000000007</v>
      </c>
      <c r="U1068">
        <f>DATEDIF(Table1[[#This Row],[ShipDate]],Table1[[#This Row],[DeliveryDate]],"d")</f>
        <v>4</v>
      </c>
      <c r="V1068" t="str">
        <f t="shared" si="33"/>
        <v>On Time</v>
      </c>
    </row>
    <row r="1069" spans="2:22" x14ac:dyDescent="0.3">
      <c r="B1069" t="str">
        <f t="shared" si="32"/>
        <v>SO-001168</v>
      </c>
      <c r="C1069" t="s">
        <v>19</v>
      </c>
      <c r="D1069" t="s">
        <v>26</v>
      </c>
      <c r="E1069" s="1">
        <v>43300</v>
      </c>
      <c r="F1069" s="1">
        <v>43375</v>
      </c>
      <c r="G1069" s="1">
        <v>43398</v>
      </c>
      <c r="H1069" s="1">
        <v>43404</v>
      </c>
      <c r="I1069" t="s">
        <v>18</v>
      </c>
      <c r="J1069">
        <v>15</v>
      </c>
      <c r="K1069">
        <v>26</v>
      </c>
      <c r="L1069">
        <v>84</v>
      </c>
      <c r="M1069">
        <v>17</v>
      </c>
      <c r="N1069">
        <v>4</v>
      </c>
      <c r="O1069">
        <v>0.08</v>
      </c>
      <c r="P1069">
        <v>722.93</v>
      </c>
      <c r="Q1069">
        <v>1112.2</v>
      </c>
      <c r="R1069">
        <f>Table1[[#This Row],[OrderQuantity]]*Table1[[#This Row],[UnitPrice]]</f>
        <v>4448.8</v>
      </c>
      <c r="S1069">
        <f>Table1[[#This Row],[OrderQuantity]]*Table1[[#This Row],[UnitCost]]</f>
        <v>2891.72</v>
      </c>
      <c r="T1069">
        <f>Table1[[#This Row],[OrderQuantity]]*Table1[[#This Row],[UnitPrice]]*(1-Table1[[#This Row],[DiscountApplied]]) - (Table1[[#This Row],[OrderQuantity]]*Table1[[#This Row],[UnitCost]])</f>
        <v>1201.1760000000004</v>
      </c>
      <c r="U1069">
        <f>DATEDIF(Table1[[#This Row],[ShipDate]],Table1[[#This Row],[DeliveryDate]],"d")</f>
        <v>6</v>
      </c>
      <c r="V1069" t="str">
        <f t="shared" si="33"/>
        <v>On Time</v>
      </c>
    </row>
    <row r="1070" spans="2:22" x14ac:dyDescent="0.3">
      <c r="B1070" t="str">
        <f t="shared" si="32"/>
        <v>SO-001169</v>
      </c>
      <c r="C1070" t="s">
        <v>21</v>
      </c>
      <c r="D1070" t="s">
        <v>20</v>
      </c>
      <c r="E1070" s="1">
        <v>43300</v>
      </c>
      <c r="F1070" s="1">
        <v>43376</v>
      </c>
      <c r="G1070" s="1">
        <v>43397</v>
      </c>
      <c r="H1070" s="1">
        <v>43400</v>
      </c>
      <c r="I1070" t="s">
        <v>18</v>
      </c>
      <c r="J1070">
        <v>25</v>
      </c>
      <c r="K1070">
        <v>1</v>
      </c>
      <c r="L1070">
        <v>186</v>
      </c>
      <c r="M1070">
        <v>4</v>
      </c>
      <c r="N1070">
        <v>4</v>
      </c>
      <c r="O1070">
        <v>0.05</v>
      </c>
      <c r="P1070">
        <v>1782.2</v>
      </c>
      <c r="Q1070">
        <v>2546</v>
      </c>
      <c r="R1070">
        <f>Table1[[#This Row],[OrderQuantity]]*Table1[[#This Row],[UnitPrice]]</f>
        <v>10184</v>
      </c>
      <c r="S1070">
        <f>Table1[[#This Row],[OrderQuantity]]*Table1[[#This Row],[UnitCost]]</f>
        <v>7128.8</v>
      </c>
      <c r="T1070">
        <f>Table1[[#This Row],[OrderQuantity]]*Table1[[#This Row],[UnitPrice]]*(1-Table1[[#This Row],[DiscountApplied]]) - (Table1[[#This Row],[OrderQuantity]]*Table1[[#This Row],[UnitCost]])</f>
        <v>2545.9999999999991</v>
      </c>
      <c r="U1070">
        <f>DATEDIF(Table1[[#This Row],[ShipDate]],Table1[[#This Row],[DeliveryDate]],"d")</f>
        <v>3</v>
      </c>
      <c r="V1070" t="str">
        <f t="shared" si="33"/>
        <v>On Time</v>
      </c>
    </row>
    <row r="1071" spans="2:22" x14ac:dyDescent="0.3">
      <c r="B1071" t="str">
        <f t="shared" si="32"/>
        <v>SO-001170</v>
      </c>
      <c r="C1071" t="s">
        <v>16</v>
      </c>
      <c r="D1071" t="s">
        <v>17</v>
      </c>
      <c r="E1071" s="1">
        <v>43300</v>
      </c>
      <c r="F1071" s="1">
        <v>43376</v>
      </c>
      <c r="G1071" s="1">
        <v>43399</v>
      </c>
      <c r="H1071" s="1">
        <v>43405</v>
      </c>
      <c r="I1071" t="s">
        <v>18</v>
      </c>
      <c r="J1071">
        <v>10</v>
      </c>
      <c r="K1071">
        <v>34</v>
      </c>
      <c r="L1071">
        <v>228</v>
      </c>
      <c r="M1071">
        <v>27</v>
      </c>
      <c r="N1071">
        <v>8</v>
      </c>
      <c r="O1071">
        <v>0.05</v>
      </c>
      <c r="P1071">
        <v>774.52</v>
      </c>
      <c r="Q1071">
        <v>1139</v>
      </c>
      <c r="R1071">
        <f>Table1[[#This Row],[OrderQuantity]]*Table1[[#This Row],[UnitPrice]]</f>
        <v>9112</v>
      </c>
      <c r="S1071">
        <f>Table1[[#This Row],[OrderQuantity]]*Table1[[#This Row],[UnitCost]]</f>
        <v>6196.16</v>
      </c>
      <c r="T1071">
        <f>Table1[[#This Row],[OrderQuantity]]*Table1[[#This Row],[UnitPrice]]*(1-Table1[[#This Row],[DiscountApplied]]) - (Table1[[#This Row],[OrderQuantity]]*Table1[[#This Row],[UnitCost]])</f>
        <v>2460.2399999999998</v>
      </c>
      <c r="U1071">
        <f>DATEDIF(Table1[[#This Row],[ShipDate]],Table1[[#This Row],[DeliveryDate]],"d")</f>
        <v>6</v>
      </c>
      <c r="V1071" t="str">
        <f t="shared" si="33"/>
        <v>On Time</v>
      </c>
    </row>
    <row r="1072" spans="2:22" x14ac:dyDescent="0.3">
      <c r="B1072" t="str">
        <f t="shared" si="32"/>
        <v>SO-001171</v>
      </c>
      <c r="C1072" t="s">
        <v>16</v>
      </c>
      <c r="D1072" t="s">
        <v>17</v>
      </c>
      <c r="E1072" s="1">
        <v>43300</v>
      </c>
      <c r="F1072" s="1">
        <v>43376</v>
      </c>
      <c r="G1072" s="1">
        <v>43392</v>
      </c>
      <c r="H1072" s="1">
        <v>43396</v>
      </c>
      <c r="I1072" t="s">
        <v>18</v>
      </c>
      <c r="J1072">
        <v>8</v>
      </c>
      <c r="K1072">
        <v>49</v>
      </c>
      <c r="L1072">
        <v>223</v>
      </c>
      <c r="M1072">
        <v>26</v>
      </c>
      <c r="N1072">
        <v>2</v>
      </c>
      <c r="O1072">
        <v>0.05</v>
      </c>
      <c r="P1072">
        <v>2362.29</v>
      </c>
      <c r="Q1072">
        <v>3872.6</v>
      </c>
      <c r="R1072">
        <f>Table1[[#This Row],[OrderQuantity]]*Table1[[#This Row],[UnitPrice]]</f>
        <v>7745.2</v>
      </c>
      <c r="S1072">
        <f>Table1[[#This Row],[OrderQuantity]]*Table1[[#This Row],[UnitCost]]</f>
        <v>4724.58</v>
      </c>
      <c r="T1072">
        <f>Table1[[#This Row],[OrderQuantity]]*Table1[[#This Row],[UnitPrice]]*(1-Table1[[#This Row],[DiscountApplied]]) - (Table1[[#This Row],[OrderQuantity]]*Table1[[#This Row],[UnitCost]])</f>
        <v>2633.3599999999997</v>
      </c>
      <c r="U1072">
        <f>DATEDIF(Table1[[#This Row],[ShipDate]],Table1[[#This Row],[DeliveryDate]],"d")</f>
        <v>4</v>
      </c>
      <c r="V1072" t="str">
        <f t="shared" si="33"/>
        <v>On Time</v>
      </c>
    </row>
    <row r="1073" spans="2:22" x14ac:dyDescent="0.3">
      <c r="B1073" t="str">
        <f t="shared" si="32"/>
        <v>SO-001172</v>
      </c>
      <c r="C1073" t="s">
        <v>19</v>
      </c>
      <c r="D1073" t="s">
        <v>24</v>
      </c>
      <c r="E1073" s="1">
        <v>43200</v>
      </c>
      <c r="F1073" s="1">
        <v>43376</v>
      </c>
      <c r="G1073" s="1">
        <v>43395</v>
      </c>
      <c r="H1073" s="1">
        <v>43402</v>
      </c>
      <c r="I1073" t="s">
        <v>18</v>
      </c>
      <c r="J1073">
        <v>18</v>
      </c>
      <c r="K1073">
        <v>5</v>
      </c>
      <c r="L1073">
        <v>37</v>
      </c>
      <c r="M1073">
        <v>42</v>
      </c>
      <c r="N1073">
        <v>8</v>
      </c>
      <c r="O1073">
        <v>0.15</v>
      </c>
      <c r="P1073">
        <v>809.23</v>
      </c>
      <c r="Q1073">
        <v>1326.6</v>
      </c>
      <c r="R1073">
        <f>Table1[[#This Row],[OrderQuantity]]*Table1[[#This Row],[UnitPrice]]</f>
        <v>10612.8</v>
      </c>
      <c r="S1073">
        <f>Table1[[#This Row],[OrderQuantity]]*Table1[[#This Row],[UnitCost]]</f>
        <v>6473.84</v>
      </c>
      <c r="T1073">
        <f>Table1[[#This Row],[OrderQuantity]]*Table1[[#This Row],[UnitPrice]]*(1-Table1[[#This Row],[DiscountApplied]]) - (Table1[[#This Row],[OrderQuantity]]*Table1[[#This Row],[UnitCost]])</f>
        <v>2547.0399999999991</v>
      </c>
      <c r="U1073">
        <f>DATEDIF(Table1[[#This Row],[ShipDate]],Table1[[#This Row],[DeliveryDate]],"d")</f>
        <v>7</v>
      </c>
      <c r="V1073" t="str">
        <f t="shared" si="33"/>
        <v>On Time</v>
      </c>
    </row>
    <row r="1074" spans="2:22" x14ac:dyDescent="0.3">
      <c r="B1074" t="str">
        <f t="shared" si="32"/>
        <v>SO-001173</v>
      </c>
      <c r="C1074" t="s">
        <v>21</v>
      </c>
      <c r="D1074" t="s">
        <v>25</v>
      </c>
      <c r="E1074" s="1">
        <v>43300</v>
      </c>
      <c r="F1074" s="1">
        <v>43376</v>
      </c>
      <c r="G1074" s="1">
        <v>43393</v>
      </c>
      <c r="H1074" s="1">
        <v>43395</v>
      </c>
      <c r="I1074" t="s">
        <v>18</v>
      </c>
      <c r="J1074">
        <v>21</v>
      </c>
      <c r="K1074">
        <v>40</v>
      </c>
      <c r="L1074">
        <v>347</v>
      </c>
      <c r="M1074">
        <v>3</v>
      </c>
      <c r="N1074">
        <v>4</v>
      </c>
      <c r="O1074">
        <v>0.1</v>
      </c>
      <c r="P1074">
        <v>1793.39</v>
      </c>
      <c r="Q1074">
        <v>2525.9</v>
      </c>
      <c r="R1074">
        <f>Table1[[#This Row],[OrderQuantity]]*Table1[[#This Row],[UnitPrice]]</f>
        <v>10103.6</v>
      </c>
      <c r="S1074">
        <f>Table1[[#This Row],[OrderQuantity]]*Table1[[#This Row],[UnitCost]]</f>
        <v>7173.56</v>
      </c>
      <c r="T1074">
        <f>Table1[[#This Row],[OrderQuantity]]*Table1[[#This Row],[UnitPrice]]*(1-Table1[[#This Row],[DiscountApplied]]) - (Table1[[#This Row],[OrderQuantity]]*Table1[[#This Row],[UnitCost]])</f>
        <v>1919.6799999999994</v>
      </c>
      <c r="U1074">
        <f>DATEDIF(Table1[[#This Row],[ShipDate]],Table1[[#This Row],[DeliveryDate]],"d")</f>
        <v>2</v>
      </c>
      <c r="V1074" t="str">
        <f t="shared" si="33"/>
        <v>On Time</v>
      </c>
    </row>
    <row r="1075" spans="2:22" x14ac:dyDescent="0.3">
      <c r="B1075" t="str">
        <f t="shared" si="32"/>
        <v>SO-001174</v>
      </c>
      <c r="C1075" t="s">
        <v>19</v>
      </c>
      <c r="D1075" t="s">
        <v>20</v>
      </c>
      <c r="E1075" s="1">
        <v>43200</v>
      </c>
      <c r="F1075" s="1">
        <v>43376</v>
      </c>
      <c r="G1075" s="1">
        <v>43386</v>
      </c>
      <c r="H1075" s="1">
        <v>43391</v>
      </c>
      <c r="I1075" t="s">
        <v>18</v>
      </c>
      <c r="J1075">
        <v>19</v>
      </c>
      <c r="K1075">
        <v>3</v>
      </c>
      <c r="L1075">
        <v>141</v>
      </c>
      <c r="M1075">
        <v>1</v>
      </c>
      <c r="N1075">
        <v>4</v>
      </c>
      <c r="O1075">
        <v>0.15</v>
      </c>
      <c r="P1075">
        <v>564.01</v>
      </c>
      <c r="Q1075">
        <v>924.6</v>
      </c>
      <c r="R1075">
        <f>Table1[[#This Row],[OrderQuantity]]*Table1[[#This Row],[UnitPrice]]</f>
        <v>3698.4</v>
      </c>
      <c r="S1075">
        <f>Table1[[#This Row],[OrderQuantity]]*Table1[[#This Row],[UnitCost]]</f>
        <v>2256.04</v>
      </c>
      <c r="T1075">
        <f>Table1[[#This Row],[OrderQuantity]]*Table1[[#This Row],[UnitPrice]]*(1-Table1[[#This Row],[DiscountApplied]]) - (Table1[[#This Row],[OrderQuantity]]*Table1[[#This Row],[UnitCost]])</f>
        <v>887.59999999999991</v>
      </c>
      <c r="U1075">
        <f>DATEDIF(Table1[[#This Row],[ShipDate]],Table1[[#This Row],[DeliveryDate]],"d")</f>
        <v>5</v>
      </c>
      <c r="V1075" t="str">
        <f t="shared" si="33"/>
        <v>On Time</v>
      </c>
    </row>
    <row r="1076" spans="2:22" x14ac:dyDescent="0.3">
      <c r="B1076" t="str">
        <f t="shared" si="32"/>
        <v>SO-001175</v>
      </c>
      <c r="C1076" t="s">
        <v>21</v>
      </c>
      <c r="D1076" t="s">
        <v>20</v>
      </c>
      <c r="E1076" s="1">
        <v>43300</v>
      </c>
      <c r="F1076" s="1">
        <v>43376</v>
      </c>
      <c r="G1076" s="1">
        <v>43387</v>
      </c>
      <c r="H1076" s="1">
        <v>43391</v>
      </c>
      <c r="I1076" t="s">
        <v>18</v>
      </c>
      <c r="J1076">
        <v>24</v>
      </c>
      <c r="K1076">
        <v>49</v>
      </c>
      <c r="L1076">
        <v>128</v>
      </c>
      <c r="M1076">
        <v>11</v>
      </c>
      <c r="N1076">
        <v>5</v>
      </c>
      <c r="O1076">
        <v>0.05</v>
      </c>
      <c r="P1076">
        <v>146.33000000000001</v>
      </c>
      <c r="Q1076">
        <v>261.3</v>
      </c>
      <c r="R1076">
        <f>Table1[[#This Row],[OrderQuantity]]*Table1[[#This Row],[UnitPrice]]</f>
        <v>1306.5</v>
      </c>
      <c r="S1076">
        <f>Table1[[#This Row],[OrderQuantity]]*Table1[[#This Row],[UnitCost]]</f>
        <v>731.65000000000009</v>
      </c>
      <c r="T1076">
        <f>Table1[[#This Row],[OrderQuantity]]*Table1[[#This Row],[UnitPrice]]*(1-Table1[[#This Row],[DiscountApplied]]) - (Table1[[#This Row],[OrderQuantity]]*Table1[[#This Row],[UnitCost]])</f>
        <v>509.52499999999986</v>
      </c>
      <c r="U1076">
        <f>DATEDIF(Table1[[#This Row],[ShipDate]],Table1[[#This Row],[DeliveryDate]],"d")</f>
        <v>4</v>
      </c>
      <c r="V1076" t="str">
        <f t="shared" si="33"/>
        <v>On Time</v>
      </c>
    </row>
    <row r="1077" spans="2:22" x14ac:dyDescent="0.3">
      <c r="B1077" t="str">
        <f t="shared" si="32"/>
        <v>SO-001176</v>
      </c>
      <c r="C1077" t="s">
        <v>19</v>
      </c>
      <c r="D1077" t="s">
        <v>24</v>
      </c>
      <c r="E1077" s="1">
        <v>43300</v>
      </c>
      <c r="F1077" s="1">
        <v>43377</v>
      </c>
      <c r="G1077" s="1">
        <v>43402</v>
      </c>
      <c r="H1077" s="1">
        <v>43410</v>
      </c>
      <c r="I1077" t="s">
        <v>18</v>
      </c>
      <c r="J1077">
        <v>12</v>
      </c>
      <c r="K1077">
        <v>50</v>
      </c>
      <c r="L1077">
        <v>15</v>
      </c>
      <c r="M1077">
        <v>8</v>
      </c>
      <c r="N1077">
        <v>6</v>
      </c>
      <c r="O1077">
        <v>0.1</v>
      </c>
      <c r="P1077">
        <v>161.81</v>
      </c>
      <c r="Q1077">
        <v>234.5</v>
      </c>
      <c r="R1077">
        <f>Table1[[#This Row],[OrderQuantity]]*Table1[[#This Row],[UnitPrice]]</f>
        <v>1407</v>
      </c>
      <c r="S1077">
        <f>Table1[[#This Row],[OrderQuantity]]*Table1[[#This Row],[UnitCost]]</f>
        <v>970.86</v>
      </c>
      <c r="T1077">
        <f>Table1[[#This Row],[OrderQuantity]]*Table1[[#This Row],[UnitPrice]]*(1-Table1[[#This Row],[DiscountApplied]]) - (Table1[[#This Row],[OrderQuantity]]*Table1[[#This Row],[UnitCost]])</f>
        <v>295.43999999999994</v>
      </c>
      <c r="U1077">
        <f>DATEDIF(Table1[[#This Row],[ShipDate]],Table1[[#This Row],[DeliveryDate]],"d")</f>
        <v>8</v>
      </c>
      <c r="V1077" t="str">
        <f t="shared" si="33"/>
        <v>Late</v>
      </c>
    </row>
    <row r="1078" spans="2:22" x14ac:dyDescent="0.3">
      <c r="B1078" t="str">
        <f t="shared" si="32"/>
        <v>SO-001177</v>
      </c>
      <c r="C1078" t="s">
        <v>21</v>
      </c>
      <c r="D1078" t="s">
        <v>23</v>
      </c>
      <c r="E1078" s="1">
        <v>43300</v>
      </c>
      <c r="F1078" s="1">
        <v>43377</v>
      </c>
      <c r="G1078" s="1">
        <v>43385</v>
      </c>
      <c r="H1078" s="1">
        <v>43389</v>
      </c>
      <c r="I1078" t="s">
        <v>18</v>
      </c>
      <c r="J1078">
        <v>25</v>
      </c>
      <c r="K1078">
        <v>35</v>
      </c>
      <c r="L1078">
        <v>327</v>
      </c>
      <c r="M1078">
        <v>26</v>
      </c>
      <c r="N1078">
        <v>8</v>
      </c>
      <c r="O1078">
        <v>0.05</v>
      </c>
      <c r="P1078">
        <v>4273.8</v>
      </c>
      <c r="Q1078">
        <v>5775.4</v>
      </c>
      <c r="R1078">
        <f>Table1[[#This Row],[OrderQuantity]]*Table1[[#This Row],[UnitPrice]]</f>
        <v>46203.199999999997</v>
      </c>
      <c r="S1078">
        <f>Table1[[#This Row],[OrderQuantity]]*Table1[[#This Row],[UnitCost]]</f>
        <v>34190.400000000001</v>
      </c>
      <c r="T1078">
        <f>Table1[[#This Row],[OrderQuantity]]*Table1[[#This Row],[UnitPrice]]*(1-Table1[[#This Row],[DiscountApplied]]) - (Table1[[#This Row],[OrderQuantity]]*Table1[[#This Row],[UnitCost]])</f>
        <v>9702.6399999999921</v>
      </c>
      <c r="U1078">
        <f>DATEDIF(Table1[[#This Row],[ShipDate]],Table1[[#This Row],[DeliveryDate]],"d")</f>
        <v>4</v>
      </c>
      <c r="V1078" t="str">
        <f t="shared" si="33"/>
        <v>On Time</v>
      </c>
    </row>
    <row r="1079" spans="2:22" x14ac:dyDescent="0.3">
      <c r="B1079" t="str">
        <f t="shared" si="32"/>
        <v>SO-001178</v>
      </c>
      <c r="C1079" t="s">
        <v>19</v>
      </c>
      <c r="D1079" t="s">
        <v>20</v>
      </c>
      <c r="E1079" s="1">
        <v>43300</v>
      </c>
      <c r="F1079" s="1">
        <v>43377</v>
      </c>
      <c r="G1079" s="1">
        <v>43396</v>
      </c>
      <c r="H1079" s="1">
        <v>43398</v>
      </c>
      <c r="I1079" t="s">
        <v>18</v>
      </c>
      <c r="J1079">
        <v>20</v>
      </c>
      <c r="K1079">
        <v>35</v>
      </c>
      <c r="L1079">
        <v>182</v>
      </c>
      <c r="M1079">
        <v>45</v>
      </c>
      <c r="N1079">
        <v>6</v>
      </c>
      <c r="O1079">
        <v>0.05</v>
      </c>
      <c r="P1079">
        <v>2812.33</v>
      </c>
      <c r="Q1079">
        <v>3852.5</v>
      </c>
      <c r="R1079">
        <f>Table1[[#This Row],[OrderQuantity]]*Table1[[#This Row],[UnitPrice]]</f>
        <v>23115</v>
      </c>
      <c r="S1079">
        <f>Table1[[#This Row],[OrderQuantity]]*Table1[[#This Row],[UnitCost]]</f>
        <v>16873.98</v>
      </c>
      <c r="T1079">
        <f>Table1[[#This Row],[OrderQuantity]]*Table1[[#This Row],[UnitPrice]]*(1-Table1[[#This Row],[DiscountApplied]]) - (Table1[[#This Row],[OrderQuantity]]*Table1[[#This Row],[UnitCost]])</f>
        <v>5085.2700000000004</v>
      </c>
      <c r="U1079">
        <f>DATEDIF(Table1[[#This Row],[ShipDate]],Table1[[#This Row],[DeliveryDate]],"d")</f>
        <v>2</v>
      </c>
      <c r="V1079" t="str">
        <f t="shared" si="33"/>
        <v>On Time</v>
      </c>
    </row>
    <row r="1080" spans="2:22" x14ac:dyDescent="0.3">
      <c r="B1080" t="str">
        <f t="shared" si="32"/>
        <v>SO-001179</v>
      </c>
      <c r="C1080" t="s">
        <v>19</v>
      </c>
      <c r="D1080" t="s">
        <v>20</v>
      </c>
      <c r="E1080" s="1">
        <v>43300</v>
      </c>
      <c r="F1080" s="1">
        <v>43377</v>
      </c>
      <c r="G1080" s="1">
        <v>43383</v>
      </c>
      <c r="H1080" s="1">
        <v>43386</v>
      </c>
      <c r="I1080" t="s">
        <v>18</v>
      </c>
      <c r="J1080">
        <v>18</v>
      </c>
      <c r="K1080">
        <v>9</v>
      </c>
      <c r="L1080">
        <v>150</v>
      </c>
      <c r="M1080">
        <v>30</v>
      </c>
      <c r="N1080">
        <v>4</v>
      </c>
      <c r="O1080">
        <v>0.05</v>
      </c>
      <c r="P1080">
        <v>585.30999999999995</v>
      </c>
      <c r="Q1080">
        <v>1045.2</v>
      </c>
      <c r="R1080">
        <f>Table1[[#This Row],[OrderQuantity]]*Table1[[#This Row],[UnitPrice]]</f>
        <v>4180.8</v>
      </c>
      <c r="S1080">
        <f>Table1[[#This Row],[OrderQuantity]]*Table1[[#This Row],[UnitCost]]</f>
        <v>2341.2399999999998</v>
      </c>
      <c r="T1080">
        <f>Table1[[#This Row],[OrderQuantity]]*Table1[[#This Row],[UnitPrice]]*(1-Table1[[#This Row],[DiscountApplied]]) - (Table1[[#This Row],[OrderQuantity]]*Table1[[#This Row],[UnitCost]])</f>
        <v>1630.52</v>
      </c>
      <c r="U1080">
        <f>DATEDIF(Table1[[#This Row],[ShipDate]],Table1[[#This Row],[DeliveryDate]],"d")</f>
        <v>3</v>
      </c>
      <c r="V1080" t="str">
        <f t="shared" si="33"/>
        <v>On Time</v>
      </c>
    </row>
    <row r="1081" spans="2:22" x14ac:dyDescent="0.3">
      <c r="B1081" t="str">
        <f t="shared" si="32"/>
        <v>SO-001180</v>
      </c>
      <c r="C1081" t="s">
        <v>22</v>
      </c>
      <c r="D1081" t="s">
        <v>25</v>
      </c>
      <c r="E1081" s="1">
        <v>43300</v>
      </c>
      <c r="F1081" s="1">
        <v>43377</v>
      </c>
      <c r="G1081" s="1">
        <v>43385</v>
      </c>
      <c r="H1081" s="1">
        <v>43386</v>
      </c>
      <c r="I1081" t="s">
        <v>18</v>
      </c>
      <c r="J1081">
        <v>27</v>
      </c>
      <c r="K1081">
        <v>9</v>
      </c>
      <c r="L1081">
        <v>342</v>
      </c>
      <c r="M1081">
        <v>29</v>
      </c>
      <c r="N1081">
        <v>2</v>
      </c>
      <c r="O1081">
        <v>0.15</v>
      </c>
      <c r="P1081">
        <v>535.87</v>
      </c>
      <c r="Q1081">
        <v>864.3</v>
      </c>
      <c r="R1081">
        <f>Table1[[#This Row],[OrderQuantity]]*Table1[[#This Row],[UnitPrice]]</f>
        <v>1728.6</v>
      </c>
      <c r="S1081">
        <f>Table1[[#This Row],[OrderQuantity]]*Table1[[#This Row],[UnitCost]]</f>
        <v>1071.74</v>
      </c>
      <c r="T1081">
        <f>Table1[[#This Row],[OrderQuantity]]*Table1[[#This Row],[UnitPrice]]*(1-Table1[[#This Row],[DiscountApplied]]) - (Table1[[#This Row],[OrderQuantity]]*Table1[[#This Row],[UnitCost]])</f>
        <v>397.56999999999994</v>
      </c>
      <c r="U1081">
        <f>DATEDIF(Table1[[#This Row],[ShipDate]],Table1[[#This Row],[DeliveryDate]],"d")</f>
        <v>1</v>
      </c>
      <c r="V1081" t="str">
        <f t="shared" si="33"/>
        <v>On Time</v>
      </c>
    </row>
    <row r="1082" spans="2:22" x14ac:dyDescent="0.3">
      <c r="B1082" t="str">
        <f t="shared" si="32"/>
        <v>SO-001181</v>
      </c>
      <c r="C1082" t="s">
        <v>16</v>
      </c>
      <c r="D1082" t="s">
        <v>20</v>
      </c>
      <c r="E1082" s="1">
        <v>43300</v>
      </c>
      <c r="F1082" s="1">
        <v>43377</v>
      </c>
      <c r="G1082" s="1">
        <v>43386</v>
      </c>
      <c r="H1082" s="1">
        <v>43396</v>
      </c>
      <c r="I1082" t="s">
        <v>18</v>
      </c>
      <c r="J1082">
        <v>7</v>
      </c>
      <c r="K1082">
        <v>49</v>
      </c>
      <c r="L1082">
        <v>93</v>
      </c>
      <c r="M1082">
        <v>26</v>
      </c>
      <c r="N1082">
        <v>5</v>
      </c>
      <c r="O1082">
        <v>0.05</v>
      </c>
      <c r="P1082">
        <v>2124.3000000000002</v>
      </c>
      <c r="Q1082">
        <v>2559.4</v>
      </c>
      <c r="R1082">
        <f>Table1[[#This Row],[OrderQuantity]]*Table1[[#This Row],[UnitPrice]]</f>
        <v>12797</v>
      </c>
      <c r="S1082">
        <f>Table1[[#This Row],[OrderQuantity]]*Table1[[#This Row],[UnitCost]]</f>
        <v>10621.5</v>
      </c>
      <c r="T1082">
        <f>Table1[[#This Row],[OrderQuantity]]*Table1[[#This Row],[UnitPrice]]*(1-Table1[[#This Row],[DiscountApplied]]) - (Table1[[#This Row],[OrderQuantity]]*Table1[[#This Row],[UnitCost]])</f>
        <v>1535.6499999999996</v>
      </c>
      <c r="U1082">
        <f>DATEDIF(Table1[[#This Row],[ShipDate]],Table1[[#This Row],[DeliveryDate]],"d")</f>
        <v>10</v>
      </c>
      <c r="V1082" t="str">
        <f t="shared" si="33"/>
        <v>Late</v>
      </c>
    </row>
    <row r="1083" spans="2:22" x14ac:dyDescent="0.3">
      <c r="B1083" t="str">
        <f t="shared" si="32"/>
        <v>SO-001182</v>
      </c>
      <c r="C1083" t="s">
        <v>16</v>
      </c>
      <c r="D1083" t="s">
        <v>17</v>
      </c>
      <c r="E1083" s="1">
        <v>43300</v>
      </c>
      <c r="F1083" s="1">
        <v>43378</v>
      </c>
      <c r="G1083" s="1">
        <v>43402</v>
      </c>
      <c r="H1083" s="1">
        <v>43407</v>
      </c>
      <c r="I1083" t="s">
        <v>18</v>
      </c>
      <c r="J1083">
        <v>9</v>
      </c>
      <c r="K1083">
        <v>35</v>
      </c>
      <c r="L1083">
        <v>204</v>
      </c>
      <c r="M1083">
        <v>14</v>
      </c>
      <c r="N1083">
        <v>6</v>
      </c>
      <c r="O1083">
        <v>0.1</v>
      </c>
      <c r="P1083">
        <v>999.91</v>
      </c>
      <c r="Q1083">
        <v>1922.9</v>
      </c>
      <c r="R1083">
        <f>Table1[[#This Row],[OrderQuantity]]*Table1[[#This Row],[UnitPrice]]</f>
        <v>11537.400000000001</v>
      </c>
      <c r="S1083">
        <f>Table1[[#This Row],[OrderQuantity]]*Table1[[#This Row],[UnitCost]]</f>
        <v>5999.46</v>
      </c>
      <c r="T1083">
        <f>Table1[[#This Row],[OrderQuantity]]*Table1[[#This Row],[UnitPrice]]*(1-Table1[[#This Row],[DiscountApplied]]) - (Table1[[#This Row],[OrderQuantity]]*Table1[[#This Row],[UnitCost]])</f>
        <v>4384.2000000000016</v>
      </c>
      <c r="U1083">
        <f>DATEDIF(Table1[[#This Row],[ShipDate]],Table1[[#This Row],[DeliveryDate]],"d")</f>
        <v>5</v>
      </c>
      <c r="V1083" t="str">
        <f t="shared" si="33"/>
        <v>On Time</v>
      </c>
    </row>
    <row r="1084" spans="2:22" x14ac:dyDescent="0.3">
      <c r="B1084" t="str">
        <f t="shared" si="32"/>
        <v>SO-001183</v>
      </c>
      <c r="C1084" t="s">
        <v>16</v>
      </c>
      <c r="D1084" t="s">
        <v>24</v>
      </c>
      <c r="E1084" s="1">
        <v>43300</v>
      </c>
      <c r="F1084" s="1">
        <v>43378</v>
      </c>
      <c r="G1084" s="1">
        <v>43398</v>
      </c>
      <c r="H1084" s="1">
        <v>43407</v>
      </c>
      <c r="I1084" t="s">
        <v>18</v>
      </c>
      <c r="J1084">
        <v>6</v>
      </c>
      <c r="K1084">
        <v>45</v>
      </c>
      <c r="L1084">
        <v>17</v>
      </c>
      <c r="M1084">
        <v>40</v>
      </c>
      <c r="N1084">
        <v>8</v>
      </c>
      <c r="O1084">
        <v>0.08</v>
      </c>
      <c r="P1084">
        <v>2865.46</v>
      </c>
      <c r="Q1084">
        <v>3979.8</v>
      </c>
      <c r="R1084">
        <f>Table1[[#This Row],[OrderQuantity]]*Table1[[#This Row],[UnitPrice]]</f>
        <v>31838.400000000001</v>
      </c>
      <c r="S1084">
        <f>Table1[[#This Row],[OrderQuantity]]*Table1[[#This Row],[UnitCost]]</f>
        <v>22923.68</v>
      </c>
      <c r="T1084">
        <f>Table1[[#This Row],[OrderQuantity]]*Table1[[#This Row],[UnitPrice]]*(1-Table1[[#This Row],[DiscountApplied]]) - (Table1[[#This Row],[OrderQuantity]]*Table1[[#This Row],[UnitCost]])</f>
        <v>6367.648000000001</v>
      </c>
      <c r="U1084">
        <f>DATEDIF(Table1[[#This Row],[ShipDate]],Table1[[#This Row],[DeliveryDate]],"d")</f>
        <v>9</v>
      </c>
      <c r="V1084" t="str">
        <f t="shared" si="33"/>
        <v>Late</v>
      </c>
    </row>
    <row r="1085" spans="2:22" x14ac:dyDescent="0.3">
      <c r="B1085" t="str">
        <f t="shared" si="32"/>
        <v>SO-001184</v>
      </c>
      <c r="C1085" t="s">
        <v>16</v>
      </c>
      <c r="D1085" t="s">
        <v>23</v>
      </c>
      <c r="E1085" s="1">
        <v>43300</v>
      </c>
      <c r="F1085" s="1">
        <v>43378</v>
      </c>
      <c r="G1085" s="1">
        <v>43389</v>
      </c>
      <c r="H1085" s="1">
        <v>43391</v>
      </c>
      <c r="I1085" t="s">
        <v>18</v>
      </c>
      <c r="J1085">
        <v>7</v>
      </c>
      <c r="K1085">
        <v>7</v>
      </c>
      <c r="L1085">
        <v>299</v>
      </c>
      <c r="M1085">
        <v>23</v>
      </c>
      <c r="N1085">
        <v>6</v>
      </c>
      <c r="O1085">
        <v>0.1</v>
      </c>
      <c r="P1085">
        <v>706.78</v>
      </c>
      <c r="Q1085">
        <v>917.9</v>
      </c>
      <c r="R1085">
        <f>Table1[[#This Row],[OrderQuantity]]*Table1[[#This Row],[UnitPrice]]</f>
        <v>5507.4</v>
      </c>
      <c r="S1085">
        <f>Table1[[#This Row],[OrderQuantity]]*Table1[[#This Row],[UnitCost]]</f>
        <v>4240.68</v>
      </c>
      <c r="T1085">
        <f>Table1[[#This Row],[OrderQuantity]]*Table1[[#This Row],[UnitPrice]]*(1-Table1[[#This Row],[DiscountApplied]]) - (Table1[[#This Row],[OrderQuantity]]*Table1[[#This Row],[UnitCost]])</f>
        <v>715.97999999999956</v>
      </c>
      <c r="U1085">
        <f>DATEDIF(Table1[[#This Row],[ShipDate]],Table1[[#This Row],[DeliveryDate]],"d")</f>
        <v>2</v>
      </c>
      <c r="V1085" t="str">
        <f t="shared" si="33"/>
        <v>On Time</v>
      </c>
    </row>
    <row r="1086" spans="2:22" x14ac:dyDescent="0.3">
      <c r="B1086" t="str">
        <f t="shared" si="32"/>
        <v>SO-001185</v>
      </c>
      <c r="C1086" t="s">
        <v>16</v>
      </c>
      <c r="D1086" t="s">
        <v>20</v>
      </c>
      <c r="E1086" s="1">
        <v>43200</v>
      </c>
      <c r="F1086" s="1">
        <v>43378</v>
      </c>
      <c r="G1086" s="1">
        <v>43383</v>
      </c>
      <c r="H1086" s="1">
        <v>43391</v>
      </c>
      <c r="I1086" t="s">
        <v>18</v>
      </c>
      <c r="J1086">
        <v>8</v>
      </c>
      <c r="K1086">
        <v>8</v>
      </c>
      <c r="L1086">
        <v>173</v>
      </c>
      <c r="M1086">
        <v>24</v>
      </c>
      <c r="N1086">
        <v>1</v>
      </c>
      <c r="O1086">
        <v>0.08</v>
      </c>
      <c r="P1086">
        <v>1652.22</v>
      </c>
      <c r="Q1086">
        <v>3671.6</v>
      </c>
      <c r="R1086">
        <f>Table1[[#This Row],[OrderQuantity]]*Table1[[#This Row],[UnitPrice]]</f>
        <v>3671.6</v>
      </c>
      <c r="S1086">
        <f>Table1[[#This Row],[OrderQuantity]]*Table1[[#This Row],[UnitCost]]</f>
        <v>1652.22</v>
      </c>
      <c r="T1086">
        <f>Table1[[#This Row],[OrderQuantity]]*Table1[[#This Row],[UnitPrice]]*(1-Table1[[#This Row],[DiscountApplied]]) - (Table1[[#This Row],[OrderQuantity]]*Table1[[#This Row],[UnitCost]])</f>
        <v>1725.6519999999998</v>
      </c>
      <c r="U1086">
        <f>DATEDIF(Table1[[#This Row],[ShipDate]],Table1[[#This Row],[DeliveryDate]],"d")</f>
        <v>8</v>
      </c>
      <c r="V1086" t="str">
        <f t="shared" si="33"/>
        <v>Late</v>
      </c>
    </row>
    <row r="1087" spans="2:22" x14ac:dyDescent="0.3">
      <c r="B1087" t="str">
        <f t="shared" si="32"/>
        <v>SO-001186</v>
      </c>
      <c r="C1087" t="s">
        <v>19</v>
      </c>
      <c r="D1087" t="s">
        <v>20</v>
      </c>
      <c r="E1087" s="1">
        <v>43300</v>
      </c>
      <c r="F1087" s="1">
        <v>43378</v>
      </c>
      <c r="G1087" s="1">
        <v>43390</v>
      </c>
      <c r="H1087" s="1">
        <v>43398</v>
      </c>
      <c r="I1087" t="s">
        <v>18</v>
      </c>
      <c r="J1087">
        <v>14</v>
      </c>
      <c r="K1087">
        <v>14</v>
      </c>
      <c r="L1087">
        <v>201</v>
      </c>
      <c r="M1087">
        <v>35</v>
      </c>
      <c r="N1087">
        <v>6</v>
      </c>
      <c r="O1087">
        <v>0.2</v>
      </c>
      <c r="P1087">
        <v>651.78</v>
      </c>
      <c r="Q1087">
        <v>1018.4</v>
      </c>
      <c r="R1087">
        <f>Table1[[#This Row],[OrderQuantity]]*Table1[[#This Row],[UnitPrice]]</f>
        <v>6110.4</v>
      </c>
      <c r="S1087">
        <f>Table1[[#This Row],[OrderQuantity]]*Table1[[#This Row],[UnitCost]]</f>
        <v>3910.68</v>
      </c>
      <c r="T1087">
        <f>Table1[[#This Row],[OrderQuantity]]*Table1[[#This Row],[UnitPrice]]*(1-Table1[[#This Row],[DiscountApplied]]) - (Table1[[#This Row],[OrderQuantity]]*Table1[[#This Row],[UnitCost]])</f>
        <v>977.63999999999987</v>
      </c>
      <c r="U1087">
        <f>DATEDIF(Table1[[#This Row],[ShipDate]],Table1[[#This Row],[DeliveryDate]],"d")</f>
        <v>8</v>
      </c>
      <c r="V1087" t="str">
        <f t="shared" si="33"/>
        <v>Late</v>
      </c>
    </row>
    <row r="1088" spans="2:22" x14ac:dyDescent="0.3">
      <c r="B1088" t="str">
        <f t="shared" si="32"/>
        <v>SO-001187</v>
      </c>
      <c r="C1088" t="s">
        <v>22</v>
      </c>
      <c r="D1088" t="s">
        <v>20</v>
      </c>
      <c r="E1088" s="1">
        <v>43300</v>
      </c>
      <c r="F1088" s="1">
        <v>43379</v>
      </c>
      <c r="G1088" s="1">
        <v>43395</v>
      </c>
      <c r="H1088" s="1">
        <v>43405</v>
      </c>
      <c r="I1088" t="s">
        <v>18</v>
      </c>
      <c r="J1088">
        <v>25</v>
      </c>
      <c r="K1088">
        <v>2</v>
      </c>
      <c r="L1088">
        <v>139</v>
      </c>
      <c r="M1088">
        <v>25</v>
      </c>
      <c r="N1088">
        <v>3</v>
      </c>
      <c r="O1088">
        <v>0.15</v>
      </c>
      <c r="P1088">
        <v>831</v>
      </c>
      <c r="Q1088">
        <v>1051.9000000000001</v>
      </c>
      <c r="R1088">
        <f>Table1[[#This Row],[OrderQuantity]]*Table1[[#This Row],[UnitPrice]]</f>
        <v>3155.7000000000003</v>
      </c>
      <c r="S1088">
        <f>Table1[[#This Row],[OrderQuantity]]*Table1[[#This Row],[UnitCost]]</f>
        <v>2493</v>
      </c>
      <c r="T1088">
        <f>Table1[[#This Row],[OrderQuantity]]*Table1[[#This Row],[UnitPrice]]*(1-Table1[[#This Row],[DiscountApplied]]) - (Table1[[#This Row],[OrderQuantity]]*Table1[[#This Row],[UnitCost]])</f>
        <v>189.34500000000025</v>
      </c>
      <c r="U1088">
        <f>DATEDIF(Table1[[#This Row],[ShipDate]],Table1[[#This Row],[DeliveryDate]],"d")</f>
        <v>10</v>
      </c>
      <c r="V1088" t="str">
        <f t="shared" si="33"/>
        <v>Late</v>
      </c>
    </row>
    <row r="1089" spans="2:22" x14ac:dyDescent="0.3">
      <c r="B1089" t="str">
        <f t="shared" si="32"/>
        <v>SO-001188</v>
      </c>
      <c r="C1089" t="s">
        <v>19</v>
      </c>
      <c r="D1089" t="s">
        <v>24</v>
      </c>
      <c r="E1089" s="1">
        <v>43300</v>
      </c>
      <c r="F1089" s="1">
        <v>43379</v>
      </c>
      <c r="G1089" s="1">
        <v>43400</v>
      </c>
      <c r="H1089" s="1">
        <v>43410</v>
      </c>
      <c r="I1089" t="s">
        <v>18</v>
      </c>
      <c r="J1089">
        <v>19</v>
      </c>
      <c r="K1089">
        <v>17</v>
      </c>
      <c r="L1089">
        <v>54</v>
      </c>
      <c r="M1089">
        <v>20</v>
      </c>
      <c r="N1089">
        <v>4</v>
      </c>
      <c r="O1089">
        <v>0.3</v>
      </c>
      <c r="P1089">
        <v>789.33</v>
      </c>
      <c r="Q1089">
        <v>1025.0999999999999</v>
      </c>
      <c r="R1089">
        <f>Table1[[#This Row],[OrderQuantity]]*Table1[[#This Row],[UnitPrice]]</f>
        <v>4100.3999999999996</v>
      </c>
      <c r="S1089">
        <f>Table1[[#This Row],[OrderQuantity]]*Table1[[#This Row],[UnitCost]]</f>
        <v>3157.32</v>
      </c>
      <c r="T1089">
        <f>Table1[[#This Row],[OrderQuantity]]*Table1[[#This Row],[UnitPrice]]*(1-Table1[[#This Row],[DiscountApplied]]) - (Table1[[#This Row],[OrderQuantity]]*Table1[[#This Row],[UnitCost]])</f>
        <v>-287.04000000000042</v>
      </c>
      <c r="U1089">
        <f>DATEDIF(Table1[[#This Row],[ShipDate]],Table1[[#This Row],[DeliveryDate]],"d")</f>
        <v>10</v>
      </c>
      <c r="V1089" t="str">
        <f t="shared" si="33"/>
        <v>Late</v>
      </c>
    </row>
    <row r="1090" spans="2:22" x14ac:dyDescent="0.3">
      <c r="B1090" t="str">
        <f t="shared" ref="B1090:B1153" si="34">"SO-" &amp; TEXT(ROW(B1090)+99,"000000")</f>
        <v>SO-001189</v>
      </c>
      <c r="C1090" t="s">
        <v>22</v>
      </c>
      <c r="D1090" t="s">
        <v>23</v>
      </c>
      <c r="E1090" s="1">
        <v>43300</v>
      </c>
      <c r="F1090" s="1">
        <v>43379</v>
      </c>
      <c r="G1090" s="1">
        <v>43404</v>
      </c>
      <c r="H1090" s="1">
        <v>43405</v>
      </c>
      <c r="I1090" t="s">
        <v>18</v>
      </c>
      <c r="J1090">
        <v>26</v>
      </c>
      <c r="K1090">
        <v>46</v>
      </c>
      <c r="L1090">
        <v>270</v>
      </c>
      <c r="M1090">
        <v>45</v>
      </c>
      <c r="N1090">
        <v>2</v>
      </c>
      <c r="O1090">
        <v>0.05</v>
      </c>
      <c r="P1090">
        <v>83.55</v>
      </c>
      <c r="Q1090">
        <v>194.3</v>
      </c>
      <c r="R1090">
        <f>Table1[[#This Row],[OrderQuantity]]*Table1[[#This Row],[UnitPrice]]</f>
        <v>388.6</v>
      </c>
      <c r="S1090">
        <f>Table1[[#This Row],[OrderQuantity]]*Table1[[#This Row],[UnitCost]]</f>
        <v>167.1</v>
      </c>
      <c r="T1090">
        <f>Table1[[#This Row],[OrderQuantity]]*Table1[[#This Row],[UnitPrice]]*(1-Table1[[#This Row],[DiscountApplied]]) - (Table1[[#This Row],[OrderQuantity]]*Table1[[#This Row],[UnitCost]])</f>
        <v>202.07000000000002</v>
      </c>
      <c r="U1090">
        <f>DATEDIF(Table1[[#This Row],[ShipDate]],Table1[[#This Row],[DeliveryDate]],"d")</f>
        <v>1</v>
      </c>
      <c r="V1090" t="str">
        <f t="shared" ref="V1090:V1153" si="35">IF(U1090&gt;7,"Late","On Time")</f>
        <v>On Time</v>
      </c>
    </row>
    <row r="1091" spans="2:22" x14ac:dyDescent="0.3">
      <c r="B1091" t="str">
        <f t="shared" si="34"/>
        <v>SO-001190</v>
      </c>
      <c r="C1091" t="s">
        <v>16</v>
      </c>
      <c r="D1091" t="s">
        <v>26</v>
      </c>
      <c r="E1091" s="1">
        <v>43200</v>
      </c>
      <c r="F1091" s="1">
        <v>43379</v>
      </c>
      <c r="G1091" s="1">
        <v>43384</v>
      </c>
      <c r="H1091" s="1">
        <v>43393</v>
      </c>
      <c r="I1091" t="s">
        <v>18</v>
      </c>
      <c r="J1091">
        <v>4</v>
      </c>
      <c r="K1091">
        <v>12</v>
      </c>
      <c r="L1091">
        <v>81</v>
      </c>
      <c r="M1091">
        <v>45</v>
      </c>
      <c r="N1091">
        <v>2</v>
      </c>
      <c r="O1091">
        <v>0.08</v>
      </c>
      <c r="P1091">
        <v>1836.87</v>
      </c>
      <c r="Q1091">
        <v>3993.2</v>
      </c>
      <c r="R1091">
        <f>Table1[[#This Row],[OrderQuantity]]*Table1[[#This Row],[UnitPrice]]</f>
        <v>7986.4</v>
      </c>
      <c r="S1091">
        <f>Table1[[#This Row],[OrderQuantity]]*Table1[[#This Row],[UnitCost]]</f>
        <v>3673.74</v>
      </c>
      <c r="T1091">
        <f>Table1[[#This Row],[OrderQuantity]]*Table1[[#This Row],[UnitPrice]]*(1-Table1[[#This Row],[DiscountApplied]]) - (Table1[[#This Row],[OrderQuantity]]*Table1[[#This Row],[UnitCost]])</f>
        <v>3673.7480000000005</v>
      </c>
      <c r="U1091">
        <f>DATEDIF(Table1[[#This Row],[ShipDate]],Table1[[#This Row],[DeliveryDate]],"d")</f>
        <v>9</v>
      </c>
      <c r="V1091" t="str">
        <f t="shared" si="35"/>
        <v>Late</v>
      </c>
    </row>
    <row r="1092" spans="2:22" x14ac:dyDescent="0.3">
      <c r="B1092" t="str">
        <f t="shared" si="34"/>
        <v>SO-001191</v>
      </c>
      <c r="C1092" t="s">
        <v>16</v>
      </c>
      <c r="D1092" t="s">
        <v>26</v>
      </c>
      <c r="E1092" s="1">
        <v>43300</v>
      </c>
      <c r="F1092" s="1">
        <v>43379</v>
      </c>
      <c r="G1092" s="1">
        <v>43397</v>
      </c>
      <c r="H1092" s="1">
        <v>43400</v>
      </c>
      <c r="I1092" t="s">
        <v>18</v>
      </c>
      <c r="J1092">
        <v>12</v>
      </c>
      <c r="K1092">
        <v>36</v>
      </c>
      <c r="L1092">
        <v>78</v>
      </c>
      <c r="M1092">
        <v>31</v>
      </c>
      <c r="N1092">
        <v>5</v>
      </c>
      <c r="O1092">
        <v>0.05</v>
      </c>
      <c r="P1092">
        <v>4175.78</v>
      </c>
      <c r="Q1092">
        <v>5567.7</v>
      </c>
      <c r="R1092">
        <f>Table1[[#This Row],[OrderQuantity]]*Table1[[#This Row],[UnitPrice]]</f>
        <v>27838.5</v>
      </c>
      <c r="S1092">
        <f>Table1[[#This Row],[OrderQuantity]]*Table1[[#This Row],[UnitCost]]</f>
        <v>20878.899999999998</v>
      </c>
      <c r="T1092">
        <f>Table1[[#This Row],[OrderQuantity]]*Table1[[#This Row],[UnitPrice]]*(1-Table1[[#This Row],[DiscountApplied]]) - (Table1[[#This Row],[OrderQuantity]]*Table1[[#This Row],[UnitCost]])</f>
        <v>5567.6749999999993</v>
      </c>
      <c r="U1092">
        <f>DATEDIF(Table1[[#This Row],[ShipDate]],Table1[[#This Row],[DeliveryDate]],"d")</f>
        <v>3</v>
      </c>
      <c r="V1092" t="str">
        <f t="shared" si="35"/>
        <v>On Time</v>
      </c>
    </row>
    <row r="1093" spans="2:22" x14ac:dyDescent="0.3">
      <c r="B1093" t="str">
        <f t="shared" si="34"/>
        <v>SO-001192</v>
      </c>
      <c r="C1093" t="s">
        <v>16</v>
      </c>
      <c r="D1093" t="s">
        <v>20</v>
      </c>
      <c r="E1093" s="1">
        <v>43200</v>
      </c>
      <c r="F1093" s="1">
        <v>43379</v>
      </c>
      <c r="G1093" s="1">
        <v>43381</v>
      </c>
      <c r="H1093" s="1">
        <v>43389</v>
      </c>
      <c r="I1093" t="s">
        <v>18</v>
      </c>
      <c r="J1093">
        <v>1</v>
      </c>
      <c r="K1093">
        <v>42</v>
      </c>
      <c r="L1093">
        <v>119</v>
      </c>
      <c r="M1093">
        <v>3</v>
      </c>
      <c r="N1093">
        <v>8</v>
      </c>
      <c r="O1093">
        <v>0.05</v>
      </c>
      <c r="P1093">
        <v>500.69</v>
      </c>
      <c r="Q1093">
        <v>1065.3</v>
      </c>
      <c r="R1093">
        <f>Table1[[#This Row],[OrderQuantity]]*Table1[[#This Row],[UnitPrice]]</f>
        <v>8522.4</v>
      </c>
      <c r="S1093">
        <f>Table1[[#This Row],[OrderQuantity]]*Table1[[#This Row],[UnitCost]]</f>
        <v>4005.52</v>
      </c>
      <c r="T1093">
        <f>Table1[[#This Row],[OrderQuantity]]*Table1[[#This Row],[UnitPrice]]*(1-Table1[[#This Row],[DiscountApplied]]) - (Table1[[#This Row],[OrderQuantity]]*Table1[[#This Row],[UnitCost]])</f>
        <v>4090.7599999999989</v>
      </c>
      <c r="U1093">
        <f>DATEDIF(Table1[[#This Row],[ShipDate]],Table1[[#This Row],[DeliveryDate]],"d")</f>
        <v>8</v>
      </c>
      <c r="V1093" t="str">
        <f t="shared" si="35"/>
        <v>Late</v>
      </c>
    </row>
    <row r="1094" spans="2:22" x14ac:dyDescent="0.3">
      <c r="B1094" t="str">
        <f t="shared" si="34"/>
        <v>SO-001193</v>
      </c>
      <c r="C1094" t="s">
        <v>19</v>
      </c>
      <c r="D1094" t="s">
        <v>20</v>
      </c>
      <c r="E1094" s="1">
        <v>43300</v>
      </c>
      <c r="F1094" s="1">
        <v>43379</v>
      </c>
      <c r="G1094" s="1">
        <v>43401</v>
      </c>
      <c r="H1094" s="1">
        <v>43404</v>
      </c>
      <c r="I1094" t="s">
        <v>18</v>
      </c>
      <c r="J1094">
        <v>14</v>
      </c>
      <c r="K1094">
        <v>5</v>
      </c>
      <c r="L1094">
        <v>156</v>
      </c>
      <c r="M1094">
        <v>12</v>
      </c>
      <c r="N1094">
        <v>5</v>
      </c>
      <c r="O1094">
        <v>0.08</v>
      </c>
      <c r="P1094">
        <v>911.2</v>
      </c>
      <c r="Q1094">
        <v>1072</v>
      </c>
      <c r="R1094">
        <f>Table1[[#This Row],[OrderQuantity]]*Table1[[#This Row],[UnitPrice]]</f>
        <v>5360</v>
      </c>
      <c r="S1094">
        <f>Table1[[#This Row],[OrderQuantity]]*Table1[[#This Row],[UnitCost]]</f>
        <v>4556</v>
      </c>
      <c r="T1094">
        <f>Table1[[#This Row],[OrderQuantity]]*Table1[[#This Row],[UnitPrice]]*(1-Table1[[#This Row],[DiscountApplied]]) - (Table1[[#This Row],[OrderQuantity]]*Table1[[#This Row],[UnitCost]])</f>
        <v>375.19999999999982</v>
      </c>
      <c r="U1094">
        <f>DATEDIF(Table1[[#This Row],[ShipDate]],Table1[[#This Row],[DeliveryDate]],"d")</f>
        <v>3</v>
      </c>
      <c r="V1094" t="str">
        <f t="shared" si="35"/>
        <v>On Time</v>
      </c>
    </row>
    <row r="1095" spans="2:22" x14ac:dyDescent="0.3">
      <c r="B1095" t="str">
        <f t="shared" si="34"/>
        <v>SO-001194</v>
      </c>
      <c r="C1095" t="s">
        <v>22</v>
      </c>
      <c r="D1095" t="s">
        <v>23</v>
      </c>
      <c r="E1095" s="1">
        <v>43200</v>
      </c>
      <c r="F1095" s="1">
        <v>43379</v>
      </c>
      <c r="G1095" s="1">
        <v>43393</v>
      </c>
      <c r="H1095" s="1">
        <v>43399</v>
      </c>
      <c r="I1095" t="s">
        <v>18</v>
      </c>
      <c r="J1095">
        <v>25</v>
      </c>
      <c r="K1095">
        <v>41</v>
      </c>
      <c r="L1095">
        <v>273</v>
      </c>
      <c r="M1095">
        <v>34</v>
      </c>
      <c r="N1095">
        <v>1</v>
      </c>
      <c r="O1095">
        <v>0.1</v>
      </c>
      <c r="P1095">
        <v>154.37</v>
      </c>
      <c r="Q1095">
        <v>214.4</v>
      </c>
      <c r="R1095">
        <f>Table1[[#This Row],[OrderQuantity]]*Table1[[#This Row],[UnitPrice]]</f>
        <v>214.4</v>
      </c>
      <c r="S1095">
        <f>Table1[[#This Row],[OrderQuantity]]*Table1[[#This Row],[UnitCost]]</f>
        <v>154.37</v>
      </c>
      <c r="T1095">
        <f>Table1[[#This Row],[OrderQuantity]]*Table1[[#This Row],[UnitPrice]]*(1-Table1[[#This Row],[DiscountApplied]]) - (Table1[[#This Row],[OrderQuantity]]*Table1[[#This Row],[UnitCost]])</f>
        <v>38.590000000000003</v>
      </c>
      <c r="U1095">
        <f>DATEDIF(Table1[[#This Row],[ShipDate]],Table1[[#This Row],[DeliveryDate]],"d")</f>
        <v>6</v>
      </c>
      <c r="V1095" t="str">
        <f t="shared" si="35"/>
        <v>On Time</v>
      </c>
    </row>
    <row r="1096" spans="2:22" x14ac:dyDescent="0.3">
      <c r="B1096" t="str">
        <f t="shared" si="34"/>
        <v>SO-001195</v>
      </c>
      <c r="C1096" t="s">
        <v>16</v>
      </c>
      <c r="D1096" t="s">
        <v>24</v>
      </c>
      <c r="E1096" s="1">
        <v>43300</v>
      </c>
      <c r="F1096" s="1">
        <v>43380</v>
      </c>
      <c r="G1096" s="1">
        <v>43408</v>
      </c>
      <c r="H1096" s="1">
        <v>43418</v>
      </c>
      <c r="I1096" t="s">
        <v>18</v>
      </c>
      <c r="J1096">
        <v>4</v>
      </c>
      <c r="K1096">
        <v>41</v>
      </c>
      <c r="L1096">
        <v>44</v>
      </c>
      <c r="M1096">
        <v>26</v>
      </c>
      <c r="N1096">
        <v>2</v>
      </c>
      <c r="O1096">
        <v>0.1</v>
      </c>
      <c r="P1096">
        <v>2913.9</v>
      </c>
      <c r="Q1096">
        <v>5112.1000000000004</v>
      </c>
      <c r="R1096">
        <f>Table1[[#This Row],[OrderQuantity]]*Table1[[#This Row],[UnitPrice]]</f>
        <v>10224.200000000001</v>
      </c>
      <c r="S1096">
        <f>Table1[[#This Row],[OrderQuantity]]*Table1[[#This Row],[UnitCost]]</f>
        <v>5827.8</v>
      </c>
      <c r="T1096">
        <f>Table1[[#This Row],[OrderQuantity]]*Table1[[#This Row],[UnitPrice]]*(1-Table1[[#This Row],[DiscountApplied]]) - (Table1[[#This Row],[OrderQuantity]]*Table1[[#This Row],[UnitCost]])</f>
        <v>3373.9800000000005</v>
      </c>
      <c r="U1096">
        <f>DATEDIF(Table1[[#This Row],[ShipDate]],Table1[[#This Row],[DeliveryDate]],"d")</f>
        <v>10</v>
      </c>
      <c r="V1096" t="str">
        <f t="shared" si="35"/>
        <v>Late</v>
      </c>
    </row>
    <row r="1097" spans="2:22" x14ac:dyDescent="0.3">
      <c r="B1097" t="str">
        <f t="shared" si="34"/>
        <v>SO-001196</v>
      </c>
      <c r="C1097" t="s">
        <v>16</v>
      </c>
      <c r="D1097" t="s">
        <v>20</v>
      </c>
      <c r="E1097" s="1">
        <v>43300</v>
      </c>
      <c r="F1097" s="1">
        <v>43380</v>
      </c>
      <c r="G1097" s="1">
        <v>43397</v>
      </c>
      <c r="H1097" s="1">
        <v>43402</v>
      </c>
      <c r="I1097" t="s">
        <v>18</v>
      </c>
      <c r="J1097">
        <v>7</v>
      </c>
      <c r="K1097">
        <v>11</v>
      </c>
      <c r="L1097">
        <v>160</v>
      </c>
      <c r="M1097">
        <v>47</v>
      </c>
      <c r="N1097">
        <v>7</v>
      </c>
      <c r="O1097">
        <v>0.1</v>
      </c>
      <c r="P1097">
        <v>615.05999999999995</v>
      </c>
      <c r="Q1097">
        <v>904.5</v>
      </c>
      <c r="R1097">
        <f>Table1[[#This Row],[OrderQuantity]]*Table1[[#This Row],[UnitPrice]]</f>
        <v>6331.5</v>
      </c>
      <c r="S1097">
        <f>Table1[[#This Row],[OrderQuantity]]*Table1[[#This Row],[UnitCost]]</f>
        <v>4305.42</v>
      </c>
      <c r="T1097">
        <f>Table1[[#This Row],[OrderQuantity]]*Table1[[#This Row],[UnitPrice]]*(1-Table1[[#This Row],[DiscountApplied]]) - (Table1[[#This Row],[OrderQuantity]]*Table1[[#This Row],[UnitCost]])</f>
        <v>1392.9300000000003</v>
      </c>
      <c r="U1097">
        <f>DATEDIF(Table1[[#This Row],[ShipDate]],Table1[[#This Row],[DeliveryDate]],"d")</f>
        <v>5</v>
      </c>
      <c r="V1097" t="str">
        <f t="shared" si="35"/>
        <v>On Time</v>
      </c>
    </row>
    <row r="1098" spans="2:22" x14ac:dyDescent="0.3">
      <c r="B1098" t="str">
        <f t="shared" si="34"/>
        <v>SO-001197</v>
      </c>
      <c r="C1098" t="s">
        <v>22</v>
      </c>
      <c r="D1098" t="s">
        <v>23</v>
      </c>
      <c r="E1098" s="1">
        <v>43300</v>
      </c>
      <c r="F1098" s="1">
        <v>43380</v>
      </c>
      <c r="G1098" s="1">
        <v>43398</v>
      </c>
      <c r="H1098" s="1">
        <v>43407</v>
      </c>
      <c r="I1098" t="s">
        <v>18</v>
      </c>
      <c r="J1098">
        <v>26</v>
      </c>
      <c r="K1098">
        <v>6</v>
      </c>
      <c r="L1098">
        <v>303</v>
      </c>
      <c r="M1098">
        <v>42</v>
      </c>
      <c r="N1098">
        <v>4</v>
      </c>
      <c r="O1098">
        <v>0.15</v>
      </c>
      <c r="P1098">
        <v>1952.92</v>
      </c>
      <c r="Q1098">
        <v>2324.9</v>
      </c>
      <c r="R1098">
        <f>Table1[[#This Row],[OrderQuantity]]*Table1[[#This Row],[UnitPrice]]</f>
        <v>9299.6</v>
      </c>
      <c r="S1098">
        <f>Table1[[#This Row],[OrderQuantity]]*Table1[[#This Row],[UnitCost]]</f>
        <v>7811.68</v>
      </c>
      <c r="T1098">
        <f>Table1[[#This Row],[OrderQuantity]]*Table1[[#This Row],[UnitPrice]]*(1-Table1[[#This Row],[DiscountApplied]]) - (Table1[[#This Row],[OrderQuantity]]*Table1[[#This Row],[UnitCost]])</f>
        <v>92.979999999999563</v>
      </c>
      <c r="U1098">
        <f>DATEDIF(Table1[[#This Row],[ShipDate]],Table1[[#This Row],[DeliveryDate]],"d")</f>
        <v>9</v>
      </c>
      <c r="V1098" t="str">
        <f t="shared" si="35"/>
        <v>Late</v>
      </c>
    </row>
    <row r="1099" spans="2:22" x14ac:dyDescent="0.3">
      <c r="B1099" t="str">
        <f t="shared" si="34"/>
        <v>SO-001198</v>
      </c>
      <c r="C1099" t="s">
        <v>16</v>
      </c>
      <c r="D1099" t="s">
        <v>17</v>
      </c>
      <c r="E1099" s="1">
        <v>43200</v>
      </c>
      <c r="F1099" s="1">
        <v>43380</v>
      </c>
      <c r="G1099" s="1">
        <v>43394</v>
      </c>
      <c r="H1099" s="1">
        <v>43401</v>
      </c>
      <c r="I1099" t="s">
        <v>18</v>
      </c>
      <c r="J1099">
        <v>11</v>
      </c>
      <c r="K1099">
        <v>32</v>
      </c>
      <c r="L1099">
        <v>211</v>
      </c>
      <c r="M1099">
        <v>33</v>
      </c>
      <c r="N1099">
        <v>8</v>
      </c>
      <c r="O1099">
        <v>0.08</v>
      </c>
      <c r="P1099">
        <v>3314.36</v>
      </c>
      <c r="Q1099">
        <v>3993.2</v>
      </c>
      <c r="R1099">
        <f>Table1[[#This Row],[OrderQuantity]]*Table1[[#This Row],[UnitPrice]]</f>
        <v>31945.599999999999</v>
      </c>
      <c r="S1099">
        <f>Table1[[#This Row],[OrderQuantity]]*Table1[[#This Row],[UnitCost]]</f>
        <v>26514.880000000001</v>
      </c>
      <c r="T1099">
        <f>Table1[[#This Row],[OrderQuantity]]*Table1[[#This Row],[UnitPrice]]*(1-Table1[[#This Row],[DiscountApplied]]) - (Table1[[#This Row],[OrderQuantity]]*Table1[[#This Row],[UnitCost]])</f>
        <v>2875.0720000000001</v>
      </c>
      <c r="U1099">
        <f>DATEDIF(Table1[[#This Row],[ShipDate]],Table1[[#This Row],[DeliveryDate]],"d")</f>
        <v>7</v>
      </c>
      <c r="V1099" t="str">
        <f t="shared" si="35"/>
        <v>On Time</v>
      </c>
    </row>
    <row r="1100" spans="2:22" x14ac:dyDescent="0.3">
      <c r="B1100" t="str">
        <f t="shared" si="34"/>
        <v>SO-001199</v>
      </c>
      <c r="C1100" t="s">
        <v>19</v>
      </c>
      <c r="D1100" t="s">
        <v>23</v>
      </c>
      <c r="E1100" s="1">
        <v>43300</v>
      </c>
      <c r="F1100" s="1">
        <v>43380</v>
      </c>
      <c r="G1100" s="1">
        <v>43398</v>
      </c>
      <c r="H1100" s="1">
        <v>43407</v>
      </c>
      <c r="I1100" t="s">
        <v>18</v>
      </c>
      <c r="J1100">
        <v>12</v>
      </c>
      <c r="K1100">
        <v>4</v>
      </c>
      <c r="L1100">
        <v>283</v>
      </c>
      <c r="M1100">
        <v>6</v>
      </c>
      <c r="N1100">
        <v>3</v>
      </c>
      <c r="O1100">
        <v>0.15</v>
      </c>
      <c r="P1100">
        <v>594.55999999999995</v>
      </c>
      <c r="Q1100">
        <v>1025.0999999999999</v>
      </c>
      <c r="R1100">
        <f>Table1[[#This Row],[OrderQuantity]]*Table1[[#This Row],[UnitPrice]]</f>
        <v>3075.2999999999997</v>
      </c>
      <c r="S1100">
        <f>Table1[[#This Row],[OrderQuantity]]*Table1[[#This Row],[UnitCost]]</f>
        <v>1783.6799999999998</v>
      </c>
      <c r="T1100">
        <f>Table1[[#This Row],[OrderQuantity]]*Table1[[#This Row],[UnitPrice]]*(1-Table1[[#This Row],[DiscountApplied]]) - (Table1[[#This Row],[OrderQuantity]]*Table1[[#This Row],[UnitCost]])</f>
        <v>830.32499999999982</v>
      </c>
      <c r="U1100">
        <f>DATEDIF(Table1[[#This Row],[ShipDate]],Table1[[#This Row],[DeliveryDate]],"d")</f>
        <v>9</v>
      </c>
      <c r="V1100" t="str">
        <f t="shared" si="35"/>
        <v>Late</v>
      </c>
    </row>
    <row r="1101" spans="2:22" x14ac:dyDescent="0.3">
      <c r="B1101" t="str">
        <f t="shared" si="34"/>
        <v>SO-001200</v>
      </c>
      <c r="C1101" t="s">
        <v>16</v>
      </c>
      <c r="D1101" t="s">
        <v>20</v>
      </c>
      <c r="E1101" s="1">
        <v>43300</v>
      </c>
      <c r="F1101" s="1">
        <v>43380</v>
      </c>
      <c r="G1101" s="1">
        <v>43397</v>
      </c>
      <c r="H1101" s="1">
        <v>43399</v>
      </c>
      <c r="I1101" t="s">
        <v>18</v>
      </c>
      <c r="J1101">
        <v>7</v>
      </c>
      <c r="K1101">
        <v>32</v>
      </c>
      <c r="L1101">
        <v>108</v>
      </c>
      <c r="M1101">
        <v>1</v>
      </c>
      <c r="N1101">
        <v>1</v>
      </c>
      <c r="O1101">
        <v>0.05</v>
      </c>
      <c r="P1101">
        <v>888.42</v>
      </c>
      <c r="Q1101">
        <v>1306.5</v>
      </c>
      <c r="R1101">
        <f>Table1[[#This Row],[OrderQuantity]]*Table1[[#This Row],[UnitPrice]]</f>
        <v>1306.5</v>
      </c>
      <c r="S1101">
        <f>Table1[[#This Row],[OrderQuantity]]*Table1[[#This Row],[UnitCost]]</f>
        <v>888.42</v>
      </c>
      <c r="T1101">
        <f>Table1[[#This Row],[OrderQuantity]]*Table1[[#This Row],[UnitPrice]]*(1-Table1[[#This Row],[DiscountApplied]]) - (Table1[[#This Row],[OrderQuantity]]*Table1[[#This Row],[UnitCost]])</f>
        <v>352.755</v>
      </c>
      <c r="U1101">
        <f>DATEDIF(Table1[[#This Row],[ShipDate]],Table1[[#This Row],[DeliveryDate]],"d")</f>
        <v>2</v>
      </c>
      <c r="V1101" t="str">
        <f t="shared" si="35"/>
        <v>On Time</v>
      </c>
    </row>
    <row r="1102" spans="2:22" x14ac:dyDescent="0.3">
      <c r="B1102" t="str">
        <f t="shared" si="34"/>
        <v>SO-001201</v>
      </c>
      <c r="C1102" t="s">
        <v>16</v>
      </c>
      <c r="D1102" t="s">
        <v>24</v>
      </c>
      <c r="E1102" s="1">
        <v>43300</v>
      </c>
      <c r="F1102" s="1">
        <v>43380</v>
      </c>
      <c r="G1102" s="1">
        <v>43401</v>
      </c>
      <c r="H1102" s="1">
        <v>43404</v>
      </c>
      <c r="I1102" t="s">
        <v>18</v>
      </c>
      <c r="J1102">
        <v>12</v>
      </c>
      <c r="K1102">
        <v>24</v>
      </c>
      <c r="L1102">
        <v>26</v>
      </c>
      <c r="M1102">
        <v>39</v>
      </c>
      <c r="N1102">
        <v>5</v>
      </c>
      <c r="O1102">
        <v>0.1</v>
      </c>
      <c r="P1102">
        <v>101.84</v>
      </c>
      <c r="Q1102">
        <v>254.6</v>
      </c>
      <c r="R1102">
        <f>Table1[[#This Row],[OrderQuantity]]*Table1[[#This Row],[UnitPrice]]</f>
        <v>1273</v>
      </c>
      <c r="S1102">
        <f>Table1[[#This Row],[OrderQuantity]]*Table1[[#This Row],[UnitCost]]</f>
        <v>509.20000000000005</v>
      </c>
      <c r="T1102">
        <f>Table1[[#This Row],[OrderQuantity]]*Table1[[#This Row],[UnitPrice]]*(1-Table1[[#This Row],[DiscountApplied]]) - (Table1[[#This Row],[OrderQuantity]]*Table1[[#This Row],[UnitCost]])</f>
        <v>636.5</v>
      </c>
      <c r="U1102">
        <f>DATEDIF(Table1[[#This Row],[ShipDate]],Table1[[#This Row],[DeliveryDate]],"d")</f>
        <v>3</v>
      </c>
      <c r="V1102" t="str">
        <f t="shared" si="35"/>
        <v>On Time</v>
      </c>
    </row>
    <row r="1103" spans="2:22" x14ac:dyDescent="0.3">
      <c r="B1103" t="str">
        <f t="shared" si="34"/>
        <v>SO-001202</v>
      </c>
      <c r="C1103" t="s">
        <v>19</v>
      </c>
      <c r="D1103" t="s">
        <v>17</v>
      </c>
      <c r="E1103" s="1">
        <v>43300</v>
      </c>
      <c r="F1103" s="1">
        <v>43380</v>
      </c>
      <c r="G1103" s="1">
        <v>43398</v>
      </c>
      <c r="H1103" s="1">
        <v>43400</v>
      </c>
      <c r="I1103" t="s">
        <v>18</v>
      </c>
      <c r="J1103">
        <v>20</v>
      </c>
      <c r="K1103">
        <v>48</v>
      </c>
      <c r="L1103">
        <v>229</v>
      </c>
      <c r="M1103">
        <v>7</v>
      </c>
      <c r="N1103">
        <v>2</v>
      </c>
      <c r="O1103">
        <v>0.05</v>
      </c>
      <c r="P1103">
        <v>1573.76</v>
      </c>
      <c r="Q1103">
        <v>1896.1</v>
      </c>
      <c r="R1103">
        <f>Table1[[#This Row],[OrderQuantity]]*Table1[[#This Row],[UnitPrice]]</f>
        <v>3792.2</v>
      </c>
      <c r="S1103">
        <f>Table1[[#This Row],[OrderQuantity]]*Table1[[#This Row],[UnitCost]]</f>
        <v>3147.52</v>
      </c>
      <c r="T1103">
        <f>Table1[[#This Row],[OrderQuantity]]*Table1[[#This Row],[UnitPrice]]*(1-Table1[[#This Row],[DiscountApplied]]) - (Table1[[#This Row],[OrderQuantity]]*Table1[[#This Row],[UnitCost]])</f>
        <v>455.06999999999971</v>
      </c>
      <c r="U1103">
        <f>DATEDIF(Table1[[#This Row],[ShipDate]],Table1[[#This Row],[DeliveryDate]],"d")</f>
        <v>2</v>
      </c>
      <c r="V1103" t="str">
        <f t="shared" si="35"/>
        <v>On Time</v>
      </c>
    </row>
    <row r="1104" spans="2:22" x14ac:dyDescent="0.3">
      <c r="B1104" t="str">
        <f t="shared" si="34"/>
        <v>SO-001203</v>
      </c>
      <c r="C1104" t="s">
        <v>16</v>
      </c>
      <c r="D1104" t="s">
        <v>20</v>
      </c>
      <c r="E1104" s="1">
        <v>43300</v>
      </c>
      <c r="F1104" s="1">
        <v>43381</v>
      </c>
      <c r="G1104" s="1">
        <v>43394</v>
      </c>
      <c r="H1104" s="1">
        <v>43395</v>
      </c>
      <c r="I1104" t="s">
        <v>18</v>
      </c>
      <c r="J1104">
        <v>11</v>
      </c>
      <c r="K1104">
        <v>10</v>
      </c>
      <c r="L1104">
        <v>185</v>
      </c>
      <c r="M1104">
        <v>20</v>
      </c>
      <c r="N1104">
        <v>3</v>
      </c>
      <c r="O1104">
        <v>0.08</v>
      </c>
      <c r="P1104">
        <v>571.64</v>
      </c>
      <c r="Q1104">
        <v>1058.5999999999999</v>
      </c>
      <c r="R1104">
        <f>Table1[[#This Row],[OrderQuantity]]*Table1[[#This Row],[UnitPrice]]</f>
        <v>3175.7999999999997</v>
      </c>
      <c r="S1104">
        <f>Table1[[#This Row],[OrderQuantity]]*Table1[[#This Row],[UnitCost]]</f>
        <v>1714.92</v>
      </c>
      <c r="T1104">
        <f>Table1[[#This Row],[OrderQuantity]]*Table1[[#This Row],[UnitPrice]]*(1-Table1[[#This Row],[DiscountApplied]]) - (Table1[[#This Row],[OrderQuantity]]*Table1[[#This Row],[UnitCost]])</f>
        <v>1206.8159999999998</v>
      </c>
      <c r="U1104">
        <f>DATEDIF(Table1[[#This Row],[ShipDate]],Table1[[#This Row],[DeliveryDate]],"d")</f>
        <v>1</v>
      </c>
      <c r="V1104" t="str">
        <f t="shared" si="35"/>
        <v>On Time</v>
      </c>
    </row>
    <row r="1105" spans="2:22" x14ac:dyDescent="0.3">
      <c r="B1105" t="str">
        <f t="shared" si="34"/>
        <v>SO-001204</v>
      </c>
      <c r="C1105" t="s">
        <v>22</v>
      </c>
      <c r="D1105" t="s">
        <v>17</v>
      </c>
      <c r="E1105" s="1">
        <v>43300</v>
      </c>
      <c r="F1105" s="1">
        <v>43381</v>
      </c>
      <c r="G1105" s="1">
        <v>43401</v>
      </c>
      <c r="H1105" s="1">
        <v>43408</v>
      </c>
      <c r="I1105" t="s">
        <v>18</v>
      </c>
      <c r="J1105">
        <v>26</v>
      </c>
      <c r="K1105">
        <v>15</v>
      </c>
      <c r="L1105">
        <v>253</v>
      </c>
      <c r="M1105">
        <v>27</v>
      </c>
      <c r="N1105">
        <v>1</v>
      </c>
      <c r="O1105">
        <v>0.05</v>
      </c>
      <c r="P1105">
        <v>2130.6</v>
      </c>
      <c r="Q1105">
        <v>4020</v>
      </c>
      <c r="R1105">
        <f>Table1[[#This Row],[OrderQuantity]]*Table1[[#This Row],[UnitPrice]]</f>
        <v>4020</v>
      </c>
      <c r="S1105">
        <f>Table1[[#This Row],[OrderQuantity]]*Table1[[#This Row],[UnitCost]]</f>
        <v>2130.6</v>
      </c>
      <c r="T1105">
        <f>Table1[[#This Row],[OrderQuantity]]*Table1[[#This Row],[UnitPrice]]*(1-Table1[[#This Row],[DiscountApplied]]) - (Table1[[#This Row],[OrderQuantity]]*Table1[[#This Row],[UnitCost]])</f>
        <v>1688.4</v>
      </c>
      <c r="U1105">
        <f>DATEDIF(Table1[[#This Row],[ShipDate]],Table1[[#This Row],[DeliveryDate]],"d")</f>
        <v>7</v>
      </c>
      <c r="V1105" t="str">
        <f t="shared" si="35"/>
        <v>On Time</v>
      </c>
    </row>
    <row r="1106" spans="2:22" x14ac:dyDescent="0.3">
      <c r="B1106" t="str">
        <f t="shared" si="34"/>
        <v>SO-001205</v>
      </c>
      <c r="C1106" t="s">
        <v>16</v>
      </c>
      <c r="D1106" t="s">
        <v>20</v>
      </c>
      <c r="E1106" s="1">
        <v>43200</v>
      </c>
      <c r="F1106" s="1">
        <v>43381</v>
      </c>
      <c r="G1106" s="1">
        <v>43404</v>
      </c>
      <c r="H1106" s="1">
        <v>43408</v>
      </c>
      <c r="I1106" t="s">
        <v>18</v>
      </c>
      <c r="J1106">
        <v>2</v>
      </c>
      <c r="K1106">
        <v>31</v>
      </c>
      <c r="L1106">
        <v>130</v>
      </c>
      <c r="M1106">
        <v>3</v>
      </c>
      <c r="N1106">
        <v>5</v>
      </c>
      <c r="O1106">
        <v>0.2</v>
      </c>
      <c r="P1106">
        <v>861.42</v>
      </c>
      <c r="Q1106">
        <v>2003.3</v>
      </c>
      <c r="R1106">
        <f>Table1[[#This Row],[OrderQuantity]]*Table1[[#This Row],[UnitPrice]]</f>
        <v>10016.5</v>
      </c>
      <c r="S1106">
        <f>Table1[[#This Row],[OrderQuantity]]*Table1[[#This Row],[UnitCost]]</f>
        <v>4307.0999999999995</v>
      </c>
      <c r="T1106">
        <f>Table1[[#This Row],[OrderQuantity]]*Table1[[#This Row],[UnitPrice]]*(1-Table1[[#This Row],[DiscountApplied]]) - (Table1[[#This Row],[OrderQuantity]]*Table1[[#This Row],[UnitCost]])</f>
        <v>3706.1000000000013</v>
      </c>
      <c r="U1106">
        <f>DATEDIF(Table1[[#This Row],[ShipDate]],Table1[[#This Row],[DeliveryDate]],"d")</f>
        <v>4</v>
      </c>
      <c r="V1106" t="str">
        <f t="shared" si="35"/>
        <v>On Time</v>
      </c>
    </row>
    <row r="1107" spans="2:22" x14ac:dyDescent="0.3">
      <c r="B1107" t="str">
        <f t="shared" si="34"/>
        <v>SO-001206</v>
      </c>
      <c r="C1107" t="s">
        <v>16</v>
      </c>
      <c r="D1107" t="s">
        <v>17</v>
      </c>
      <c r="E1107" s="1">
        <v>43200</v>
      </c>
      <c r="F1107" s="1">
        <v>43381</v>
      </c>
      <c r="G1107" s="1">
        <v>43385</v>
      </c>
      <c r="H1107" s="1">
        <v>43388</v>
      </c>
      <c r="I1107" t="s">
        <v>18</v>
      </c>
      <c r="J1107">
        <v>3</v>
      </c>
      <c r="K1107">
        <v>13</v>
      </c>
      <c r="L1107">
        <v>233</v>
      </c>
      <c r="M1107">
        <v>47</v>
      </c>
      <c r="N1107">
        <v>6</v>
      </c>
      <c r="O1107">
        <v>0.08</v>
      </c>
      <c r="P1107">
        <v>4029.25</v>
      </c>
      <c r="Q1107">
        <v>5165.7</v>
      </c>
      <c r="R1107">
        <f>Table1[[#This Row],[OrderQuantity]]*Table1[[#This Row],[UnitPrice]]</f>
        <v>30994.199999999997</v>
      </c>
      <c r="S1107">
        <f>Table1[[#This Row],[OrderQuantity]]*Table1[[#This Row],[UnitCost]]</f>
        <v>24175.5</v>
      </c>
      <c r="T1107">
        <f>Table1[[#This Row],[OrderQuantity]]*Table1[[#This Row],[UnitPrice]]*(1-Table1[[#This Row],[DiscountApplied]]) - (Table1[[#This Row],[OrderQuantity]]*Table1[[#This Row],[UnitCost]])</f>
        <v>4339.163999999997</v>
      </c>
      <c r="U1107">
        <f>DATEDIF(Table1[[#This Row],[ShipDate]],Table1[[#This Row],[DeliveryDate]],"d")</f>
        <v>3</v>
      </c>
      <c r="V1107" t="str">
        <f t="shared" si="35"/>
        <v>On Time</v>
      </c>
    </row>
    <row r="1108" spans="2:22" x14ac:dyDescent="0.3">
      <c r="B1108" t="str">
        <f t="shared" si="34"/>
        <v>SO-001207</v>
      </c>
      <c r="C1108" t="s">
        <v>19</v>
      </c>
      <c r="D1108" t="s">
        <v>26</v>
      </c>
      <c r="E1108" s="1">
        <v>43300</v>
      </c>
      <c r="F1108" s="1">
        <v>43381</v>
      </c>
      <c r="G1108" s="1">
        <v>43389</v>
      </c>
      <c r="H1108" s="1">
        <v>43395</v>
      </c>
      <c r="I1108" t="s">
        <v>18</v>
      </c>
      <c r="J1108">
        <v>17</v>
      </c>
      <c r="K1108">
        <v>16</v>
      </c>
      <c r="L1108">
        <v>59</v>
      </c>
      <c r="M1108">
        <v>19</v>
      </c>
      <c r="N1108">
        <v>6</v>
      </c>
      <c r="O1108">
        <v>0.3</v>
      </c>
      <c r="P1108">
        <v>3601.92</v>
      </c>
      <c r="Q1108">
        <v>5145.6000000000004</v>
      </c>
      <c r="R1108">
        <f>Table1[[#This Row],[OrderQuantity]]*Table1[[#This Row],[UnitPrice]]</f>
        <v>30873.600000000002</v>
      </c>
      <c r="S1108">
        <f>Table1[[#This Row],[OrderQuantity]]*Table1[[#This Row],[UnitCost]]</f>
        <v>21611.52</v>
      </c>
      <c r="T1108">
        <f>Table1[[#This Row],[OrderQuantity]]*Table1[[#This Row],[UnitPrice]]*(1-Table1[[#This Row],[DiscountApplied]]) - (Table1[[#This Row],[OrderQuantity]]*Table1[[#This Row],[UnitCost]])</f>
        <v>0</v>
      </c>
      <c r="U1108">
        <f>DATEDIF(Table1[[#This Row],[ShipDate]],Table1[[#This Row],[DeliveryDate]],"d")</f>
        <v>6</v>
      </c>
      <c r="V1108" t="str">
        <f t="shared" si="35"/>
        <v>On Time</v>
      </c>
    </row>
    <row r="1109" spans="2:22" x14ac:dyDescent="0.3">
      <c r="B1109" t="str">
        <f t="shared" si="34"/>
        <v>SO-001208</v>
      </c>
      <c r="C1109" t="s">
        <v>19</v>
      </c>
      <c r="D1109" t="s">
        <v>25</v>
      </c>
      <c r="E1109" s="1">
        <v>43300</v>
      </c>
      <c r="F1109" s="1">
        <v>43381</v>
      </c>
      <c r="G1109" s="1">
        <v>43401</v>
      </c>
      <c r="H1109" s="1">
        <v>43410</v>
      </c>
      <c r="I1109" t="s">
        <v>18</v>
      </c>
      <c r="J1109">
        <v>14</v>
      </c>
      <c r="K1109">
        <v>5</v>
      </c>
      <c r="L1109">
        <v>333</v>
      </c>
      <c r="M1109">
        <v>19</v>
      </c>
      <c r="N1109">
        <v>4</v>
      </c>
      <c r="O1109">
        <v>0.2</v>
      </c>
      <c r="P1109">
        <v>1277.96</v>
      </c>
      <c r="Q1109">
        <v>1936.3</v>
      </c>
      <c r="R1109">
        <f>Table1[[#This Row],[OrderQuantity]]*Table1[[#This Row],[UnitPrice]]</f>
        <v>7745.2</v>
      </c>
      <c r="S1109">
        <f>Table1[[#This Row],[OrderQuantity]]*Table1[[#This Row],[UnitCost]]</f>
        <v>5111.84</v>
      </c>
      <c r="T1109">
        <f>Table1[[#This Row],[OrderQuantity]]*Table1[[#This Row],[UnitPrice]]*(1-Table1[[#This Row],[DiscountApplied]]) - (Table1[[#This Row],[OrderQuantity]]*Table1[[#This Row],[UnitCost]])</f>
        <v>1084.3199999999997</v>
      </c>
      <c r="U1109">
        <f>DATEDIF(Table1[[#This Row],[ShipDate]],Table1[[#This Row],[DeliveryDate]],"d")</f>
        <v>9</v>
      </c>
      <c r="V1109" t="str">
        <f t="shared" si="35"/>
        <v>Late</v>
      </c>
    </row>
    <row r="1110" spans="2:22" x14ac:dyDescent="0.3">
      <c r="B1110" t="str">
        <f t="shared" si="34"/>
        <v>SO-001209</v>
      </c>
      <c r="C1110" t="s">
        <v>22</v>
      </c>
      <c r="D1110" t="s">
        <v>20</v>
      </c>
      <c r="E1110" s="1">
        <v>43300</v>
      </c>
      <c r="F1110" s="1">
        <v>43382</v>
      </c>
      <c r="G1110" s="1">
        <v>43403</v>
      </c>
      <c r="H1110" s="1">
        <v>43413</v>
      </c>
      <c r="I1110" t="s">
        <v>18</v>
      </c>
      <c r="J1110">
        <v>26</v>
      </c>
      <c r="K1110">
        <v>1</v>
      </c>
      <c r="L1110">
        <v>136</v>
      </c>
      <c r="M1110">
        <v>31</v>
      </c>
      <c r="N1110">
        <v>7</v>
      </c>
      <c r="O1110">
        <v>0.08</v>
      </c>
      <c r="P1110">
        <v>114.97</v>
      </c>
      <c r="Q1110">
        <v>174.2</v>
      </c>
      <c r="R1110">
        <f>Table1[[#This Row],[OrderQuantity]]*Table1[[#This Row],[UnitPrice]]</f>
        <v>1219.3999999999999</v>
      </c>
      <c r="S1110">
        <f>Table1[[#This Row],[OrderQuantity]]*Table1[[#This Row],[UnitCost]]</f>
        <v>804.79</v>
      </c>
      <c r="T1110">
        <f>Table1[[#This Row],[OrderQuantity]]*Table1[[#This Row],[UnitPrice]]*(1-Table1[[#This Row],[DiscountApplied]]) - (Table1[[#This Row],[OrderQuantity]]*Table1[[#This Row],[UnitCost]])</f>
        <v>317.05799999999999</v>
      </c>
      <c r="U1110">
        <f>DATEDIF(Table1[[#This Row],[ShipDate]],Table1[[#This Row],[DeliveryDate]],"d")</f>
        <v>10</v>
      </c>
      <c r="V1110" t="str">
        <f t="shared" si="35"/>
        <v>Late</v>
      </c>
    </row>
    <row r="1111" spans="2:22" x14ac:dyDescent="0.3">
      <c r="B1111" t="str">
        <f t="shared" si="34"/>
        <v>SO-001210</v>
      </c>
      <c r="C1111" t="s">
        <v>21</v>
      </c>
      <c r="D1111" t="s">
        <v>23</v>
      </c>
      <c r="E1111" s="1">
        <v>43300</v>
      </c>
      <c r="F1111" s="1">
        <v>43382</v>
      </c>
      <c r="G1111" s="1">
        <v>43400</v>
      </c>
      <c r="H1111" s="1">
        <v>43409</v>
      </c>
      <c r="I1111" t="s">
        <v>18</v>
      </c>
      <c r="J1111">
        <v>24</v>
      </c>
      <c r="K1111">
        <v>48</v>
      </c>
      <c r="L1111">
        <v>300</v>
      </c>
      <c r="M1111">
        <v>12</v>
      </c>
      <c r="N1111">
        <v>1</v>
      </c>
      <c r="O1111">
        <v>0.05</v>
      </c>
      <c r="P1111">
        <v>1071.73</v>
      </c>
      <c r="Q1111">
        <v>1728.6</v>
      </c>
      <c r="R1111">
        <f>Table1[[#This Row],[OrderQuantity]]*Table1[[#This Row],[UnitPrice]]</f>
        <v>1728.6</v>
      </c>
      <c r="S1111">
        <f>Table1[[#This Row],[OrderQuantity]]*Table1[[#This Row],[UnitCost]]</f>
        <v>1071.73</v>
      </c>
      <c r="T1111">
        <f>Table1[[#This Row],[OrderQuantity]]*Table1[[#This Row],[UnitPrice]]*(1-Table1[[#This Row],[DiscountApplied]]) - (Table1[[#This Row],[OrderQuantity]]*Table1[[#This Row],[UnitCost]])</f>
        <v>570.43999999999983</v>
      </c>
      <c r="U1111">
        <f>DATEDIF(Table1[[#This Row],[ShipDate]],Table1[[#This Row],[DeliveryDate]],"d")</f>
        <v>9</v>
      </c>
      <c r="V1111" t="str">
        <f t="shared" si="35"/>
        <v>Late</v>
      </c>
    </row>
    <row r="1112" spans="2:22" x14ac:dyDescent="0.3">
      <c r="B1112" t="str">
        <f t="shared" si="34"/>
        <v>SO-001211</v>
      </c>
      <c r="C1112" t="s">
        <v>16</v>
      </c>
      <c r="D1112" t="s">
        <v>26</v>
      </c>
      <c r="E1112" s="1">
        <v>43300</v>
      </c>
      <c r="F1112" s="1">
        <v>43382</v>
      </c>
      <c r="G1112" s="1">
        <v>43385</v>
      </c>
      <c r="H1112" s="1">
        <v>43392</v>
      </c>
      <c r="I1112" t="s">
        <v>18</v>
      </c>
      <c r="J1112">
        <v>10</v>
      </c>
      <c r="K1112">
        <v>37</v>
      </c>
      <c r="L1112">
        <v>61</v>
      </c>
      <c r="M1112">
        <v>40</v>
      </c>
      <c r="N1112">
        <v>5</v>
      </c>
      <c r="O1112">
        <v>0.15</v>
      </c>
      <c r="P1112">
        <v>1121.58</v>
      </c>
      <c r="Q1112">
        <v>1809</v>
      </c>
      <c r="R1112">
        <f>Table1[[#This Row],[OrderQuantity]]*Table1[[#This Row],[UnitPrice]]</f>
        <v>9045</v>
      </c>
      <c r="S1112">
        <f>Table1[[#This Row],[OrderQuantity]]*Table1[[#This Row],[UnitCost]]</f>
        <v>5607.9</v>
      </c>
      <c r="T1112">
        <f>Table1[[#This Row],[OrderQuantity]]*Table1[[#This Row],[UnitPrice]]*(1-Table1[[#This Row],[DiscountApplied]]) - (Table1[[#This Row],[OrderQuantity]]*Table1[[#This Row],[UnitCost]])</f>
        <v>2080.3500000000004</v>
      </c>
      <c r="U1112">
        <f>DATEDIF(Table1[[#This Row],[ShipDate]],Table1[[#This Row],[DeliveryDate]],"d")</f>
        <v>7</v>
      </c>
      <c r="V1112" t="str">
        <f t="shared" si="35"/>
        <v>On Time</v>
      </c>
    </row>
    <row r="1113" spans="2:22" x14ac:dyDescent="0.3">
      <c r="B1113" t="str">
        <f t="shared" si="34"/>
        <v>SO-001212</v>
      </c>
      <c r="C1113" t="s">
        <v>16</v>
      </c>
      <c r="D1113" t="s">
        <v>20</v>
      </c>
      <c r="E1113" s="1">
        <v>43300</v>
      </c>
      <c r="F1113" s="1">
        <v>43382</v>
      </c>
      <c r="G1113" s="1">
        <v>43389</v>
      </c>
      <c r="H1113" s="1">
        <v>43391</v>
      </c>
      <c r="I1113" t="s">
        <v>18</v>
      </c>
      <c r="J1113">
        <v>5</v>
      </c>
      <c r="K1113">
        <v>22</v>
      </c>
      <c r="L1113">
        <v>184</v>
      </c>
      <c r="M1113">
        <v>27</v>
      </c>
      <c r="N1113">
        <v>7</v>
      </c>
      <c r="O1113">
        <v>0.08</v>
      </c>
      <c r="P1113">
        <v>2673.3</v>
      </c>
      <c r="Q1113">
        <v>3517.5</v>
      </c>
      <c r="R1113">
        <f>Table1[[#This Row],[OrderQuantity]]*Table1[[#This Row],[UnitPrice]]</f>
        <v>24622.5</v>
      </c>
      <c r="S1113">
        <f>Table1[[#This Row],[OrderQuantity]]*Table1[[#This Row],[UnitCost]]</f>
        <v>18713.100000000002</v>
      </c>
      <c r="T1113">
        <f>Table1[[#This Row],[OrderQuantity]]*Table1[[#This Row],[UnitPrice]]*(1-Table1[[#This Row],[DiscountApplied]]) - (Table1[[#This Row],[OrderQuantity]]*Table1[[#This Row],[UnitCost]])</f>
        <v>3939.5999999999985</v>
      </c>
      <c r="U1113">
        <f>DATEDIF(Table1[[#This Row],[ShipDate]],Table1[[#This Row],[DeliveryDate]],"d")</f>
        <v>2</v>
      </c>
      <c r="V1113" t="str">
        <f t="shared" si="35"/>
        <v>On Time</v>
      </c>
    </row>
    <row r="1114" spans="2:22" x14ac:dyDescent="0.3">
      <c r="B1114" t="str">
        <f t="shared" si="34"/>
        <v>SO-001213</v>
      </c>
      <c r="C1114" t="s">
        <v>16</v>
      </c>
      <c r="D1114" t="s">
        <v>24</v>
      </c>
      <c r="E1114" s="1">
        <v>43300</v>
      </c>
      <c r="F1114" s="1">
        <v>43382</v>
      </c>
      <c r="G1114" s="1">
        <v>43385</v>
      </c>
      <c r="H1114" s="1">
        <v>43389</v>
      </c>
      <c r="I1114" t="s">
        <v>18</v>
      </c>
      <c r="J1114">
        <v>9</v>
      </c>
      <c r="K1114">
        <v>23</v>
      </c>
      <c r="L1114">
        <v>13</v>
      </c>
      <c r="M1114">
        <v>34</v>
      </c>
      <c r="N1114">
        <v>5</v>
      </c>
      <c r="O1114">
        <v>0.08</v>
      </c>
      <c r="P1114">
        <v>2154.52</v>
      </c>
      <c r="Q1114">
        <v>2659.9</v>
      </c>
      <c r="R1114">
        <f>Table1[[#This Row],[OrderQuantity]]*Table1[[#This Row],[UnitPrice]]</f>
        <v>13299.5</v>
      </c>
      <c r="S1114">
        <f>Table1[[#This Row],[OrderQuantity]]*Table1[[#This Row],[UnitCost]]</f>
        <v>10772.6</v>
      </c>
      <c r="T1114">
        <f>Table1[[#This Row],[OrderQuantity]]*Table1[[#This Row],[UnitPrice]]*(1-Table1[[#This Row],[DiscountApplied]]) - (Table1[[#This Row],[OrderQuantity]]*Table1[[#This Row],[UnitCost]])</f>
        <v>1462.9400000000005</v>
      </c>
      <c r="U1114">
        <f>DATEDIF(Table1[[#This Row],[ShipDate]],Table1[[#This Row],[DeliveryDate]],"d")</f>
        <v>4</v>
      </c>
      <c r="V1114" t="str">
        <f t="shared" si="35"/>
        <v>On Time</v>
      </c>
    </row>
    <row r="1115" spans="2:22" x14ac:dyDescent="0.3">
      <c r="B1115" t="str">
        <f t="shared" si="34"/>
        <v>SO-001214</v>
      </c>
      <c r="C1115" t="s">
        <v>19</v>
      </c>
      <c r="D1115" t="s">
        <v>23</v>
      </c>
      <c r="E1115" s="1">
        <v>43300</v>
      </c>
      <c r="F1115" s="1">
        <v>43382</v>
      </c>
      <c r="G1115" s="1">
        <v>43384</v>
      </c>
      <c r="H1115" s="1">
        <v>43392</v>
      </c>
      <c r="I1115" t="s">
        <v>18</v>
      </c>
      <c r="J1115">
        <v>20</v>
      </c>
      <c r="K1115">
        <v>24</v>
      </c>
      <c r="L1115">
        <v>275</v>
      </c>
      <c r="M1115">
        <v>24</v>
      </c>
      <c r="N1115">
        <v>3</v>
      </c>
      <c r="O1115">
        <v>0.1</v>
      </c>
      <c r="P1115">
        <v>1716.74</v>
      </c>
      <c r="Q1115">
        <v>2351.6999999999998</v>
      </c>
      <c r="R1115">
        <f>Table1[[#This Row],[OrderQuantity]]*Table1[[#This Row],[UnitPrice]]</f>
        <v>7055.0999999999995</v>
      </c>
      <c r="S1115">
        <f>Table1[[#This Row],[OrderQuantity]]*Table1[[#This Row],[UnitCost]]</f>
        <v>5150.22</v>
      </c>
      <c r="T1115">
        <f>Table1[[#This Row],[OrderQuantity]]*Table1[[#This Row],[UnitPrice]]*(1-Table1[[#This Row],[DiscountApplied]]) - (Table1[[#This Row],[OrderQuantity]]*Table1[[#This Row],[UnitCost]])</f>
        <v>1199.369999999999</v>
      </c>
      <c r="U1115">
        <f>DATEDIF(Table1[[#This Row],[ShipDate]],Table1[[#This Row],[DeliveryDate]],"d")</f>
        <v>8</v>
      </c>
      <c r="V1115" t="str">
        <f t="shared" si="35"/>
        <v>Late</v>
      </c>
    </row>
    <row r="1116" spans="2:22" x14ac:dyDescent="0.3">
      <c r="B1116" t="str">
        <f t="shared" si="34"/>
        <v>SO-001215</v>
      </c>
      <c r="C1116" t="s">
        <v>16</v>
      </c>
      <c r="D1116" t="s">
        <v>23</v>
      </c>
      <c r="E1116" s="1">
        <v>43300</v>
      </c>
      <c r="F1116" s="1">
        <v>43383</v>
      </c>
      <c r="G1116" s="1">
        <v>43396</v>
      </c>
      <c r="H1116" s="1">
        <v>43397</v>
      </c>
      <c r="I1116" t="s">
        <v>18</v>
      </c>
      <c r="J1116">
        <v>1</v>
      </c>
      <c r="K1116">
        <v>43</v>
      </c>
      <c r="L1116">
        <v>309</v>
      </c>
      <c r="M1116">
        <v>39</v>
      </c>
      <c r="N1116">
        <v>5</v>
      </c>
      <c r="O1116">
        <v>0.08</v>
      </c>
      <c r="P1116">
        <v>94.07</v>
      </c>
      <c r="Q1116">
        <v>180.9</v>
      </c>
      <c r="R1116">
        <f>Table1[[#This Row],[OrderQuantity]]*Table1[[#This Row],[UnitPrice]]</f>
        <v>904.5</v>
      </c>
      <c r="S1116">
        <f>Table1[[#This Row],[OrderQuantity]]*Table1[[#This Row],[UnitCost]]</f>
        <v>470.34999999999997</v>
      </c>
      <c r="T1116">
        <f>Table1[[#This Row],[OrderQuantity]]*Table1[[#This Row],[UnitPrice]]*(1-Table1[[#This Row],[DiscountApplied]]) - (Table1[[#This Row],[OrderQuantity]]*Table1[[#This Row],[UnitCost]])</f>
        <v>361.79</v>
      </c>
      <c r="U1116">
        <f>DATEDIF(Table1[[#This Row],[ShipDate]],Table1[[#This Row],[DeliveryDate]],"d")</f>
        <v>1</v>
      </c>
      <c r="V1116" t="str">
        <f t="shared" si="35"/>
        <v>On Time</v>
      </c>
    </row>
    <row r="1117" spans="2:22" x14ac:dyDescent="0.3">
      <c r="B1117" t="str">
        <f t="shared" si="34"/>
        <v>SO-001216</v>
      </c>
      <c r="C1117" t="s">
        <v>21</v>
      </c>
      <c r="D1117" t="s">
        <v>20</v>
      </c>
      <c r="E1117" s="1">
        <v>43300</v>
      </c>
      <c r="F1117" s="1">
        <v>43383</v>
      </c>
      <c r="G1117" s="1">
        <v>43411</v>
      </c>
      <c r="H1117" s="1">
        <v>43417</v>
      </c>
      <c r="I1117" t="s">
        <v>18</v>
      </c>
      <c r="J1117">
        <v>24</v>
      </c>
      <c r="K1117">
        <v>21</v>
      </c>
      <c r="L1117">
        <v>109</v>
      </c>
      <c r="M1117">
        <v>29</v>
      </c>
      <c r="N1117">
        <v>3</v>
      </c>
      <c r="O1117">
        <v>0.08</v>
      </c>
      <c r="P1117">
        <v>581.83000000000004</v>
      </c>
      <c r="Q1117">
        <v>1118.9000000000001</v>
      </c>
      <c r="R1117">
        <f>Table1[[#This Row],[OrderQuantity]]*Table1[[#This Row],[UnitPrice]]</f>
        <v>3356.7000000000003</v>
      </c>
      <c r="S1117">
        <f>Table1[[#This Row],[OrderQuantity]]*Table1[[#This Row],[UnitCost]]</f>
        <v>1745.4900000000002</v>
      </c>
      <c r="T1117">
        <f>Table1[[#This Row],[OrderQuantity]]*Table1[[#This Row],[UnitPrice]]*(1-Table1[[#This Row],[DiscountApplied]]) - (Table1[[#This Row],[OrderQuantity]]*Table1[[#This Row],[UnitCost]])</f>
        <v>1342.674</v>
      </c>
      <c r="U1117">
        <f>DATEDIF(Table1[[#This Row],[ShipDate]],Table1[[#This Row],[DeliveryDate]],"d")</f>
        <v>6</v>
      </c>
      <c r="V1117" t="str">
        <f t="shared" si="35"/>
        <v>On Time</v>
      </c>
    </row>
    <row r="1118" spans="2:22" x14ac:dyDescent="0.3">
      <c r="B1118" t="str">
        <f t="shared" si="34"/>
        <v>SO-001217</v>
      </c>
      <c r="C1118" t="s">
        <v>16</v>
      </c>
      <c r="D1118" t="s">
        <v>20</v>
      </c>
      <c r="E1118" s="1">
        <v>43300</v>
      </c>
      <c r="F1118" s="1">
        <v>43383</v>
      </c>
      <c r="G1118" s="1">
        <v>43399</v>
      </c>
      <c r="H1118" s="1">
        <v>43407</v>
      </c>
      <c r="I1118" t="s">
        <v>18</v>
      </c>
      <c r="J1118">
        <v>9</v>
      </c>
      <c r="K1118">
        <v>36</v>
      </c>
      <c r="L1118">
        <v>155</v>
      </c>
      <c r="M1118">
        <v>46</v>
      </c>
      <c r="N1118">
        <v>3</v>
      </c>
      <c r="O1118">
        <v>0.15</v>
      </c>
      <c r="P1118">
        <v>1185.9000000000001</v>
      </c>
      <c r="Q1118">
        <v>2010</v>
      </c>
      <c r="R1118">
        <f>Table1[[#This Row],[OrderQuantity]]*Table1[[#This Row],[UnitPrice]]</f>
        <v>6030</v>
      </c>
      <c r="S1118">
        <f>Table1[[#This Row],[OrderQuantity]]*Table1[[#This Row],[UnitCost]]</f>
        <v>3557.7000000000003</v>
      </c>
      <c r="T1118">
        <f>Table1[[#This Row],[OrderQuantity]]*Table1[[#This Row],[UnitPrice]]*(1-Table1[[#This Row],[DiscountApplied]]) - (Table1[[#This Row],[OrderQuantity]]*Table1[[#This Row],[UnitCost]])</f>
        <v>1567.7999999999997</v>
      </c>
      <c r="U1118">
        <f>DATEDIF(Table1[[#This Row],[ShipDate]],Table1[[#This Row],[DeliveryDate]],"d")</f>
        <v>8</v>
      </c>
      <c r="V1118" t="str">
        <f t="shared" si="35"/>
        <v>Late</v>
      </c>
    </row>
    <row r="1119" spans="2:22" x14ac:dyDescent="0.3">
      <c r="B1119" t="str">
        <f t="shared" si="34"/>
        <v>SO-001218</v>
      </c>
      <c r="C1119" t="s">
        <v>22</v>
      </c>
      <c r="D1119" t="s">
        <v>20</v>
      </c>
      <c r="E1119" s="1">
        <v>43300</v>
      </c>
      <c r="F1119" s="1">
        <v>43383</v>
      </c>
      <c r="G1119" s="1">
        <v>43401</v>
      </c>
      <c r="H1119" s="1">
        <v>43405</v>
      </c>
      <c r="I1119" t="s">
        <v>18</v>
      </c>
      <c r="J1119">
        <v>27</v>
      </c>
      <c r="K1119">
        <v>19</v>
      </c>
      <c r="L1119">
        <v>189</v>
      </c>
      <c r="M1119">
        <v>39</v>
      </c>
      <c r="N1119">
        <v>5</v>
      </c>
      <c r="O1119">
        <v>0.05</v>
      </c>
      <c r="P1119">
        <v>795.96</v>
      </c>
      <c r="Q1119">
        <v>1206</v>
      </c>
      <c r="R1119">
        <f>Table1[[#This Row],[OrderQuantity]]*Table1[[#This Row],[UnitPrice]]</f>
        <v>6030</v>
      </c>
      <c r="S1119">
        <f>Table1[[#This Row],[OrderQuantity]]*Table1[[#This Row],[UnitCost]]</f>
        <v>3979.8</v>
      </c>
      <c r="T1119">
        <f>Table1[[#This Row],[OrderQuantity]]*Table1[[#This Row],[UnitPrice]]*(1-Table1[[#This Row],[DiscountApplied]]) - (Table1[[#This Row],[OrderQuantity]]*Table1[[#This Row],[UnitCost]])</f>
        <v>1748.6999999999998</v>
      </c>
      <c r="U1119">
        <f>DATEDIF(Table1[[#This Row],[ShipDate]],Table1[[#This Row],[DeliveryDate]],"d")</f>
        <v>4</v>
      </c>
      <c r="V1119" t="str">
        <f t="shared" si="35"/>
        <v>On Time</v>
      </c>
    </row>
    <row r="1120" spans="2:22" x14ac:dyDescent="0.3">
      <c r="B1120" t="str">
        <f t="shared" si="34"/>
        <v>SO-001219</v>
      </c>
      <c r="C1120" t="s">
        <v>21</v>
      </c>
      <c r="D1120" t="s">
        <v>24</v>
      </c>
      <c r="E1120" s="1">
        <v>43300</v>
      </c>
      <c r="F1120" s="1">
        <v>43383</v>
      </c>
      <c r="G1120" s="1">
        <v>43409</v>
      </c>
      <c r="H1120" s="1">
        <v>43410</v>
      </c>
      <c r="I1120" t="s">
        <v>18</v>
      </c>
      <c r="J1120">
        <v>22</v>
      </c>
      <c r="K1120">
        <v>20</v>
      </c>
      <c r="L1120">
        <v>2</v>
      </c>
      <c r="M1120">
        <v>46</v>
      </c>
      <c r="N1120">
        <v>1</v>
      </c>
      <c r="O1120">
        <v>0.05</v>
      </c>
      <c r="P1120">
        <v>130.25</v>
      </c>
      <c r="Q1120">
        <v>180.9</v>
      </c>
      <c r="R1120">
        <f>Table1[[#This Row],[OrderQuantity]]*Table1[[#This Row],[UnitPrice]]</f>
        <v>180.9</v>
      </c>
      <c r="S1120">
        <f>Table1[[#This Row],[OrderQuantity]]*Table1[[#This Row],[UnitCost]]</f>
        <v>130.25</v>
      </c>
      <c r="T1120">
        <f>Table1[[#This Row],[OrderQuantity]]*Table1[[#This Row],[UnitPrice]]*(1-Table1[[#This Row],[DiscountApplied]]) - (Table1[[#This Row],[OrderQuantity]]*Table1[[#This Row],[UnitCost]])</f>
        <v>41.60499999999999</v>
      </c>
      <c r="U1120">
        <f>DATEDIF(Table1[[#This Row],[ShipDate]],Table1[[#This Row],[DeliveryDate]],"d")</f>
        <v>1</v>
      </c>
      <c r="V1120" t="str">
        <f t="shared" si="35"/>
        <v>On Time</v>
      </c>
    </row>
    <row r="1121" spans="2:22" x14ac:dyDescent="0.3">
      <c r="B1121" t="str">
        <f t="shared" si="34"/>
        <v>SO-001220</v>
      </c>
      <c r="C1121" t="s">
        <v>16</v>
      </c>
      <c r="D1121" t="s">
        <v>17</v>
      </c>
      <c r="E1121" s="1">
        <v>43300</v>
      </c>
      <c r="F1121" s="1">
        <v>43384</v>
      </c>
      <c r="G1121" s="1">
        <v>43397</v>
      </c>
      <c r="H1121" s="1">
        <v>43399</v>
      </c>
      <c r="I1121" t="s">
        <v>18</v>
      </c>
      <c r="J1121">
        <v>8</v>
      </c>
      <c r="K1121">
        <v>12</v>
      </c>
      <c r="L1121">
        <v>245</v>
      </c>
      <c r="M1121">
        <v>3</v>
      </c>
      <c r="N1121">
        <v>1</v>
      </c>
      <c r="O1121">
        <v>0.08</v>
      </c>
      <c r="P1121">
        <v>2059.58</v>
      </c>
      <c r="Q1121">
        <v>3886</v>
      </c>
      <c r="R1121">
        <f>Table1[[#This Row],[OrderQuantity]]*Table1[[#This Row],[UnitPrice]]</f>
        <v>3886</v>
      </c>
      <c r="S1121">
        <f>Table1[[#This Row],[OrderQuantity]]*Table1[[#This Row],[UnitCost]]</f>
        <v>2059.58</v>
      </c>
      <c r="T1121">
        <f>Table1[[#This Row],[OrderQuantity]]*Table1[[#This Row],[UnitPrice]]*(1-Table1[[#This Row],[DiscountApplied]]) - (Table1[[#This Row],[OrderQuantity]]*Table1[[#This Row],[UnitCost]])</f>
        <v>1515.5400000000004</v>
      </c>
      <c r="U1121">
        <f>DATEDIF(Table1[[#This Row],[ShipDate]],Table1[[#This Row],[DeliveryDate]],"d")</f>
        <v>2</v>
      </c>
      <c r="V1121" t="str">
        <f t="shared" si="35"/>
        <v>On Time</v>
      </c>
    </row>
    <row r="1122" spans="2:22" x14ac:dyDescent="0.3">
      <c r="B1122" t="str">
        <f t="shared" si="34"/>
        <v>SO-001221</v>
      </c>
      <c r="C1122" t="s">
        <v>19</v>
      </c>
      <c r="D1122" t="s">
        <v>25</v>
      </c>
      <c r="E1122" s="1">
        <v>43300</v>
      </c>
      <c r="F1122" s="1">
        <v>43384</v>
      </c>
      <c r="G1122" s="1">
        <v>43406</v>
      </c>
      <c r="H1122" s="1">
        <v>43411</v>
      </c>
      <c r="I1122" t="s">
        <v>18</v>
      </c>
      <c r="J1122">
        <v>13</v>
      </c>
      <c r="K1122">
        <v>12</v>
      </c>
      <c r="L1122">
        <v>359</v>
      </c>
      <c r="M1122">
        <v>10</v>
      </c>
      <c r="N1122">
        <v>3</v>
      </c>
      <c r="O1122">
        <v>0.08</v>
      </c>
      <c r="P1122">
        <v>4293.76</v>
      </c>
      <c r="Q1122">
        <v>6505.7</v>
      </c>
      <c r="R1122">
        <f>Table1[[#This Row],[OrderQuantity]]*Table1[[#This Row],[UnitPrice]]</f>
        <v>19517.099999999999</v>
      </c>
      <c r="S1122">
        <f>Table1[[#This Row],[OrderQuantity]]*Table1[[#This Row],[UnitCost]]</f>
        <v>12881.28</v>
      </c>
      <c r="T1122">
        <f>Table1[[#This Row],[OrderQuantity]]*Table1[[#This Row],[UnitPrice]]*(1-Table1[[#This Row],[DiscountApplied]]) - (Table1[[#This Row],[OrderQuantity]]*Table1[[#This Row],[UnitCost]])</f>
        <v>5074.4519999999993</v>
      </c>
      <c r="U1122">
        <f>DATEDIF(Table1[[#This Row],[ShipDate]],Table1[[#This Row],[DeliveryDate]],"d")</f>
        <v>5</v>
      </c>
      <c r="V1122" t="str">
        <f t="shared" si="35"/>
        <v>On Time</v>
      </c>
    </row>
    <row r="1123" spans="2:22" x14ac:dyDescent="0.3">
      <c r="B1123" t="str">
        <f t="shared" si="34"/>
        <v>SO-001222</v>
      </c>
      <c r="C1123" t="s">
        <v>19</v>
      </c>
      <c r="D1123" t="s">
        <v>24</v>
      </c>
      <c r="E1123" s="1">
        <v>43300</v>
      </c>
      <c r="F1123" s="1">
        <v>43384</v>
      </c>
      <c r="G1123" s="1">
        <v>43397</v>
      </c>
      <c r="H1123" s="1">
        <v>43398</v>
      </c>
      <c r="I1123" t="s">
        <v>18</v>
      </c>
      <c r="J1123">
        <v>16</v>
      </c>
      <c r="K1123">
        <v>4</v>
      </c>
      <c r="L1123">
        <v>35</v>
      </c>
      <c r="M1123">
        <v>36</v>
      </c>
      <c r="N1123">
        <v>3</v>
      </c>
      <c r="O1123">
        <v>0.05</v>
      </c>
      <c r="P1123">
        <v>820.48</v>
      </c>
      <c r="Q1123">
        <v>1051.9000000000001</v>
      </c>
      <c r="R1123">
        <f>Table1[[#This Row],[OrderQuantity]]*Table1[[#This Row],[UnitPrice]]</f>
        <v>3155.7000000000003</v>
      </c>
      <c r="S1123">
        <f>Table1[[#This Row],[OrderQuantity]]*Table1[[#This Row],[UnitCost]]</f>
        <v>2461.44</v>
      </c>
      <c r="T1123">
        <f>Table1[[#This Row],[OrderQuantity]]*Table1[[#This Row],[UnitPrice]]*(1-Table1[[#This Row],[DiscountApplied]]) - (Table1[[#This Row],[OrderQuantity]]*Table1[[#This Row],[UnitCost]])</f>
        <v>536.47499999999991</v>
      </c>
      <c r="U1123">
        <f>DATEDIF(Table1[[#This Row],[ShipDate]],Table1[[#This Row],[DeliveryDate]],"d")</f>
        <v>1</v>
      </c>
      <c r="V1123" t="str">
        <f t="shared" si="35"/>
        <v>On Time</v>
      </c>
    </row>
    <row r="1124" spans="2:22" x14ac:dyDescent="0.3">
      <c r="B1124" t="str">
        <f t="shared" si="34"/>
        <v>SO-001223</v>
      </c>
      <c r="C1124" t="s">
        <v>16</v>
      </c>
      <c r="D1124" t="s">
        <v>23</v>
      </c>
      <c r="E1124" s="1">
        <v>43300</v>
      </c>
      <c r="F1124" s="1">
        <v>43384</v>
      </c>
      <c r="G1124" s="1">
        <v>43409</v>
      </c>
      <c r="H1124" s="1">
        <v>43410</v>
      </c>
      <c r="I1124" t="s">
        <v>18</v>
      </c>
      <c r="J1124">
        <v>7</v>
      </c>
      <c r="K1124">
        <v>40</v>
      </c>
      <c r="L1124">
        <v>287</v>
      </c>
      <c r="M1124">
        <v>22</v>
      </c>
      <c r="N1124">
        <v>4</v>
      </c>
      <c r="O1124">
        <v>0.05</v>
      </c>
      <c r="P1124">
        <v>524.21</v>
      </c>
      <c r="Q1124">
        <v>1092.0999999999999</v>
      </c>
      <c r="R1124">
        <f>Table1[[#This Row],[OrderQuantity]]*Table1[[#This Row],[UnitPrice]]</f>
        <v>4368.3999999999996</v>
      </c>
      <c r="S1124">
        <f>Table1[[#This Row],[OrderQuantity]]*Table1[[#This Row],[UnitCost]]</f>
        <v>2096.84</v>
      </c>
      <c r="T1124">
        <f>Table1[[#This Row],[OrderQuantity]]*Table1[[#This Row],[UnitPrice]]*(1-Table1[[#This Row],[DiscountApplied]]) - (Table1[[#This Row],[OrderQuantity]]*Table1[[#This Row],[UnitCost]])</f>
        <v>2053.1399999999994</v>
      </c>
      <c r="U1124">
        <f>DATEDIF(Table1[[#This Row],[ShipDate]],Table1[[#This Row],[DeliveryDate]],"d")</f>
        <v>1</v>
      </c>
      <c r="V1124" t="str">
        <f t="shared" si="35"/>
        <v>On Time</v>
      </c>
    </row>
    <row r="1125" spans="2:22" x14ac:dyDescent="0.3">
      <c r="B1125" t="str">
        <f t="shared" si="34"/>
        <v>SO-001224</v>
      </c>
      <c r="C1125" t="s">
        <v>16</v>
      </c>
      <c r="D1125" t="s">
        <v>24</v>
      </c>
      <c r="E1125" s="1">
        <v>43300</v>
      </c>
      <c r="F1125" s="1">
        <v>43384</v>
      </c>
      <c r="G1125" s="1">
        <v>43390</v>
      </c>
      <c r="H1125" s="1">
        <v>43393</v>
      </c>
      <c r="I1125" t="s">
        <v>18</v>
      </c>
      <c r="J1125">
        <v>10</v>
      </c>
      <c r="K1125">
        <v>42</v>
      </c>
      <c r="L1125">
        <v>17</v>
      </c>
      <c r="M1125">
        <v>47</v>
      </c>
      <c r="N1125">
        <v>4</v>
      </c>
      <c r="O1125">
        <v>0.15</v>
      </c>
      <c r="P1125">
        <v>1370.82</v>
      </c>
      <c r="Q1125">
        <v>2492.4</v>
      </c>
      <c r="R1125">
        <f>Table1[[#This Row],[OrderQuantity]]*Table1[[#This Row],[UnitPrice]]</f>
        <v>9969.6</v>
      </c>
      <c r="S1125">
        <f>Table1[[#This Row],[OrderQuantity]]*Table1[[#This Row],[UnitCost]]</f>
        <v>5483.28</v>
      </c>
      <c r="T1125">
        <f>Table1[[#This Row],[OrderQuantity]]*Table1[[#This Row],[UnitPrice]]*(1-Table1[[#This Row],[DiscountApplied]]) - (Table1[[#This Row],[OrderQuantity]]*Table1[[#This Row],[UnitCost]])</f>
        <v>2990.88</v>
      </c>
      <c r="U1125">
        <f>DATEDIF(Table1[[#This Row],[ShipDate]],Table1[[#This Row],[DeliveryDate]],"d")</f>
        <v>3</v>
      </c>
      <c r="V1125" t="str">
        <f t="shared" si="35"/>
        <v>On Time</v>
      </c>
    </row>
    <row r="1126" spans="2:22" x14ac:dyDescent="0.3">
      <c r="B1126" t="str">
        <f t="shared" si="34"/>
        <v>SO-001225</v>
      </c>
      <c r="C1126" t="s">
        <v>21</v>
      </c>
      <c r="D1126" t="s">
        <v>25</v>
      </c>
      <c r="E1126" s="1">
        <v>43200</v>
      </c>
      <c r="F1126" s="1">
        <v>43384</v>
      </c>
      <c r="G1126" s="1">
        <v>43409</v>
      </c>
      <c r="H1126" s="1">
        <v>43419</v>
      </c>
      <c r="I1126" t="s">
        <v>18</v>
      </c>
      <c r="J1126">
        <v>24</v>
      </c>
      <c r="K1126">
        <v>17</v>
      </c>
      <c r="L1126">
        <v>355</v>
      </c>
      <c r="M1126">
        <v>16</v>
      </c>
      <c r="N1126">
        <v>6</v>
      </c>
      <c r="O1126">
        <v>0.08</v>
      </c>
      <c r="P1126">
        <v>1868.5</v>
      </c>
      <c r="Q1126">
        <v>3892.7</v>
      </c>
      <c r="R1126">
        <f>Table1[[#This Row],[OrderQuantity]]*Table1[[#This Row],[UnitPrice]]</f>
        <v>23356.199999999997</v>
      </c>
      <c r="S1126">
        <f>Table1[[#This Row],[OrderQuantity]]*Table1[[#This Row],[UnitCost]]</f>
        <v>11211</v>
      </c>
      <c r="T1126">
        <f>Table1[[#This Row],[OrderQuantity]]*Table1[[#This Row],[UnitPrice]]*(1-Table1[[#This Row],[DiscountApplied]]) - (Table1[[#This Row],[OrderQuantity]]*Table1[[#This Row],[UnitCost]])</f>
        <v>10276.703999999998</v>
      </c>
      <c r="U1126">
        <f>DATEDIF(Table1[[#This Row],[ShipDate]],Table1[[#This Row],[DeliveryDate]],"d")</f>
        <v>10</v>
      </c>
      <c r="V1126" t="str">
        <f t="shared" si="35"/>
        <v>Late</v>
      </c>
    </row>
    <row r="1127" spans="2:22" x14ac:dyDescent="0.3">
      <c r="B1127" t="str">
        <f t="shared" si="34"/>
        <v>SO-001226</v>
      </c>
      <c r="C1127" t="s">
        <v>21</v>
      </c>
      <c r="D1127" t="s">
        <v>25</v>
      </c>
      <c r="E1127" s="1">
        <v>43300</v>
      </c>
      <c r="F1127" s="1">
        <v>43385</v>
      </c>
      <c r="G1127" s="1">
        <v>43394</v>
      </c>
      <c r="H1127" s="1">
        <v>43400</v>
      </c>
      <c r="I1127" t="s">
        <v>18</v>
      </c>
      <c r="J1127">
        <v>20</v>
      </c>
      <c r="K1127">
        <v>21</v>
      </c>
      <c r="L1127">
        <v>367</v>
      </c>
      <c r="M1127">
        <v>33</v>
      </c>
      <c r="N1127">
        <v>7</v>
      </c>
      <c r="O1127">
        <v>0.4</v>
      </c>
      <c r="P1127">
        <v>2079.81</v>
      </c>
      <c r="Q1127">
        <v>2505.8000000000002</v>
      </c>
      <c r="R1127">
        <f>Table1[[#This Row],[OrderQuantity]]*Table1[[#This Row],[UnitPrice]]</f>
        <v>17540.600000000002</v>
      </c>
      <c r="S1127">
        <f>Table1[[#This Row],[OrderQuantity]]*Table1[[#This Row],[UnitCost]]</f>
        <v>14558.67</v>
      </c>
      <c r="T1127">
        <f>Table1[[#This Row],[OrderQuantity]]*Table1[[#This Row],[UnitPrice]]*(1-Table1[[#This Row],[DiscountApplied]]) - (Table1[[#This Row],[OrderQuantity]]*Table1[[#This Row],[UnitCost]])</f>
        <v>-4034.3099999999995</v>
      </c>
      <c r="U1127">
        <f>DATEDIF(Table1[[#This Row],[ShipDate]],Table1[[#This Row],[DeliveryDate]],"d")</f>
        <v>6</v>
      </c>
      <c r="V1127" t="str">
        <f t="shared" si="35"/>
        <v>On Time</v>
      </c>
    </row>
    <row r="1128" spans="2:22" x14ac:dyDescent="0.3">
      <c r="B1128" t="str">
        <f t="shared" si="34"/>
        <v>SO-001227</v>
      </c>
      <c r="C1128" t="s">
        <v>22</v>
      </c>
      <c r="D1128" t="s">
        <v>17</v>
      </c>
      <c r="E1128" s="1">
        <v>43300</v>
      </c>
      <c r="F1128" s="1">
        <v>43385</v>
      </c>
      <c r="G1128" s="1">
        <v>43401</v>
      </c>
      <c r="H1128" s="1">
        <v>43405</v>
      </c>
      <c r="I1128" t="s">
        <v>18</v>
      </c>
      <c r="J1128">
        <v>27</v>
      </c>
      <c r="K1128">
        <v>50</v>
      </c>
      <c r="L1128">
        <v>253</v>
      </c>
      <c r="M1128">
        <v>43</v>
      </c>
      <c r="N1128">
        <v>8</v>
      </c>
      <c r="O1128">
        <v>0.1</v>
      </c>
      <c r="P1128">
        <v>395.57</v>
      </c>
      <c r="Q1128">
        <v>824.1</v>
      </c>
      <c r="R1128">
        <f>Table1[[#This Row],[OrderQuantity]]*Table1[[#This Row],[UnitPrice]]</f>
        <v>6592.8</v>
      </c>
      <c r="S1128">
        <f>Table1[[#This Row],[OrderQuantity]]*Table1[[#This Row],[UnitCost]]</f>
        <v>3164.56</v>
      </c>
      <c r="T1128">
        <f>Table1[[#This Row],[OrderQuantity]]*Table1[[#This Row],[UnitPrice]]*(1-Table1[[#This Row],[DiscountApplied]]) - (Table1[[#This Row],[OrderQuantity]]*Table1[[#This Row],[UnitCost]])</f>
        <v>2768.9600000000005</v>
      </c>
      <c r="U1128">
        <f>DATEDIF(Table1[[#This Row],[ShipDate]],Table1[[#This Row],[DeliveryDate]],"d")</f>
        <v>4</v>
      </c>
      <c r="V1128" t="str">
        <f t="shared" si="35"/>
        <v>On Time</v>
      </c>
    </row>
    <row r="1129" spans="2:22" x14ac:dyDescent="0.3">
      <c r="B1129" t="str">
        <f t="shared" si="34"/>
        <v>SO-001228</v>
      </c>
      <c r="C1129" t="s">
        <v>21</v>
      </c>
      <c r="D1129" t="s">
        <v>17</v>
      </c>
      <c r="E1129" s="1">
        <v>43300</v>
      </c>
      <c r="F1129" s="1">
        <v>43385</v>
      </c>
      <c r="G1129" s="1">
        <v>43400</v>
      </c>
      <c r="H1129" s="1">
        <v>43405</v>
      </c>
      <c r="I1129" t="s">
        <v>18</v>
      </c>
      <c r="J1129">
        <v>21</v>
      </c>
      <c r="K1129">
        <v>35</v>
      </c>
      <c r="L1129">
        <v>253</v>
      </c>
      <c r="M1129">
        <v>10</v>
      </c>
      <c r="N1129">
        <v>8</v>
      </c>
      <c r="O1129">
        <v>0.05</v>
      </c>
      <c r="P1129">
        <v>441.66</v>
      </c>
      <c r="Q1129">
        <v>690.1</v>
      </c>
      <c r="R1129">
        <f>Table1[[#This Row],[OrderQuantity]]*Table1[[#This Row],[UnitPrice]]</f>
        <v>5520.8</v>
      </c>
      <c r="S1129">
        <f>Table1[[#This Row],[OrderQuantity]]*Table1[[#This Row],[UnitCost]]</f>
        <v>3533.28</v>
      </c>
      <c r="T1129">
        <f>Table1[[#This Row],[OrderQuantity]]*Table1[[#This Row],[UnitPrice]]*(1-Table1[[#This Row],[DiscountApplied]]) - (Table1[[#This Row],[OrderQuantity]]*Table1[[#This Row],[UnitCost]])</f>
        <v>1711.48</v>
      </c>
      <c r="U1129">
        <f>DATEDIF(Table1[[#This Row],[ShipDate]],Table1[[#This Row],[DeliveryDate]],"d")</f>
        <v>5</v>
      </c>
      <c r="V1129" t="str">
        <f t="shared" si="35"/>
        <v>On Time</v>
      </c>
    </row>
    <row r="1130" spans="2:22" x14ac:dyDescent="0.3">
      <c r="B1130" t="str">
        <f t="shared" si="34"/>
        <v>SO-001229</v>
      </c>
      <c r="C1130" t="s">
        <v>16</v>
      </c>
      <c r="D1130" t="s">
        <v>26</v>
      </c>
      <c r="E1130" s="1">
        <v>43300</v>
      </c>
      <c r="F1130" s="1">
        <v>43385</v>
      </c>
      <c r="G1130" s="1">
        <v>43410</v>
      </c>
      <c r="H1130" s="1">
        <v>43416</v>
      </c>
      <c r="I1130" t="s">
        <v>18</v>
      </c>
      <c r="J1130">
        <v>10</v>
      </c>
      <c r="K1130">
        <v>25</v>
      </c>
      <c r="L1130">
        <v>66</v>
      </c>
      <c r="M1130">
        <v>21</v>
      </c>
      <c r="N1130">
        <v>5</v>
      </c>
      <c r="O1130">
        <v>0.2</v>
      </c>
      <c r="P1130">
        <v>1206.2</v>
      </c>
      <c r="Q1130">
        <v>2365.1</v>
      </c>
      <c r="R1130">
        <f>Table1[[#This Row],[OrderQuantity]]*Table1[[#This Row],[UnitPrice]]</f>
        <v>11825.5</v>
      </c>
      <c r="S1130">
        <f>Table1[[#This Row],[OrderQuantity]]*Table1[[#This Row],[UnitCost]]</f>
        <v>6031</v>
      </c>
      <c r="T1130">
        <f>Table1[[#This Row],[OrderQuantity]]*Table1[[#This Row],[UnitPrice]]*(1-Table1[[#This Row],[DiscountApplied]]) - (Table1[[#This Row],[OrderQuantity]]*Table1[[#This Row],[UnitCost]])</f>
        <v>3429.3999999999996</v>
      </c>
      <c r="U1130">
        <f>DATEDIF(Table1[[#This Row],[ShipDate]],Table1[[#This Row],[DeliveryDate]],"d")</f>
        <v>6</v>
      </c>
      <c r="V1130" t="str">
        <f t="shared" si="35"/>
        <v>On Time</v>
      </c>
    </row>
    <row r="1131" spans="2:22" x14ac:dyDescent="0.3">
      <c r="B1131" t="str">
        <f t="shared" si="34"/>
        <v>SO-001230</v>
      </c>
      <c r="C1131" t="s">
        <v>16</v>
      </c>
      <c r="D1131" t="s">
        <v>26</v>
      </c>
      <c r="E1131" s="1">
        <v>43300</v>
      </c>
      <c r="F1131" s="1">
        <v>43385</v>
      </c>
      <c r="G1131" s="1">
        <v>43405</v>
      </c>
      <c r="H1131" s="1">
        <v>43410</v>
      </c>
      <c r="I1131" t="s">
        <v>18</v>
      </c>
      <c r="J1131">
        <v>11</v>
      </c>
      <c r="K1131">
        <v>42</v>
      </c>
      <c r="L1131">
        <v>65</v>
      </c>
      <c r="M1131">
        <v>22</v>
      </c>
      <c r="N1131">
        <v>8</v>
      </c>
      <c r="O1131">
        <v>0.3</v>
      </c>
      <c r="P1131">
        <v>460.96</v>
      </c>
      <c r="Q1131">
        <v>1072</v>
      </c>
      <c r="R1131">
        <f>Table1[[#This Row],[OrderQuantity]]*Table1[[#This Row],[UnitPrice]]</f>
        <v>8576</v>
      </c>
      <c r="S1131">
        <f>Table1[[#This Row],[OrderQuantity]]*Table1[[#This Row],[UnitCost]]</f>
        <v>3687.68</v>
      </c>
      <c r="T1131">
        <f>Table1[[#This Row],[OrderQuantity]]*Table1[[#This Row],[UnitPrice]]*(1-Table1[[#This Row],[DiscountApplied]]) - (Table1[[#This Row],[OrderQuantity]]*Table1[[#This Row],[UnitCost]])</f>
        <v>2315.52</v>
      </c>
      <c r="U1131">
        <f>DATEDIF(Table1[[#This Row],[ShipDate]],Table1[[#This Row],[DeliveryDate]],"d")</f>
        <v>5</v>
      </c>
      <c r="V1131" t="str">
        <f t="shared" si="35"/>
        <v>On Time</v>
      </c>
    </row>
    <row r="1132" spans="2:22" x14ac:dyDescent="0.3">
      <c r="B1132" t="str">
        <f t="shared" si="34"/>
        <v>SO-001231</v>
      </c>
      <c r="C1132" t="s">
        <v>19</v>
      </c>
      <c r="D1132" t="s">
        <v>25</v>
      </c>
      <c r="E1132" s="1">
        <v>43300</v>
      </c>
      <c r="F1132" s="1">
        <v>43385</v>
      </c>
      <c r="G1132" s="1">
        <v>43390</v>
      </c>
      <c r="H1132" s="1">
        <v>43391</v>
      </c>
      <c r="I1132" t="s">
        <v>18</v>
      </c>
      <c r="J1132">
        <v>15</v>
      </c>
      <c r="K1132">
        <v>17</v>
      </c>
      <c r="L1132">
        <v>355</v>
      </c>
      <c r="M1132">
        <v>29</v>
      </c>
      <c r="N1132">
        <v>3</v>
      </c>
      <c r="O1132">
        <v>0.08</v>
      </c>
      <c r="P1132">
        <v>468.73</v>
      </c>
      <c r="Q1132">
        <v>1065.3</v>
      </c>
      <c r="R1132">
        <f>Table1[[#This Row],[OrderQuantity]]*Table1[[#This Row],[UnitPrice]]</f>
        <v>3195.8999999999996</v>
      </c>
      <c r="S1132">
        <f>Table1[[#This Row],[OrderQuantity]]*Table1[[#This Row],[UnitCost]]</f>
        <v>1406.19</v>
      </c>
      <c r="T1132">
        <f>Table1[[#This Row],[OrderQuantity]]*Table1[[#This Row],[UnitPrice]]*(1-Table1[[#This Row],[DiscountApplied]]) - (Table1[[#This Row],[OrderQuantity]]*Table1[[#This Row],[UnitCost]])</f>
        <v>1534.0379999999996</v>
      </c>
      <c r="U1132">
        <f>DATEDIF(Table1[[#This Row],[ShipDate]],Table1[[#This Row],[DeliveryDate]],"d")</f>
        <v>1</v>
      </c>
      <c r="V1132" t="str">
        <f t="shared" si="35"/>
        <v>On Time</v>
      </c>
    </row>
    <row r="1133" spans="2:22" x14ac:dyDescent="0.3">
      <c r="B1133" t="str">
        <f t="shared" si="34"/>
        <v>SO-001232</v>
      </c>
      <c r="C1133" t="s">
        <v>19</v>
      </c>
      <c r="D1133" t="s">
        <v>17</v>
      </c>
      <c r="E1133" s="1">
        <v>43300</v>
      </c>
      <c r="F1133" s="1">
        <v>43385</v>
      </c>
      <c r="G1133" s="1">
        <v>43392</v>
      </c>
      <c r="H1133" s="1">
        <v>43402</v>
      </c>
      <c r="I1133" t="s">
        <v>18</v>
      </c>
      <c r="J1133">
        <v>18</v>
      </c>
      <c r="K1133">
        <v>8</v>
      </c>
      <c r="L1133">
        <v>256</v>
      </c>
      <c r="M1133">
        <v>11</v>
      </c>
      <c r="N1133">
        <v>7</v>
      </c>
      <c r="O1133">
        <v>0.1</v>
      </c>
      <c r="P1133">
        <v>1396.55</v>
      </c>
      <c r="Q1133">
        <v>2586.1999999999998</v>
      </c>
      <c r="R1133">
        <f>Table1[[#This Row],[OrderQuantity]]*Table1[[#This Row],[UnitPrice]]</f>
        <v>18103.399999999998</v>
      </c>
      <c r="S1133">
        <f>Table1[[#This Row],[OrderQuantity]]*Table1[[#This Row],[UnitCost]]</f>
        <v>9775.85</v>
      </c>
      <c r="T1133">
        <f>Table1[[#This Row],[OrderQuantity]]*Table1[[#This Row],[UnitPrice]]*(1-Table1[[#This Row],[DiscountApplied]]) - (Table1[[#This Row],[OrderQuantity]]*Table1[[#This Row],[UnitCost]])</f>
        <v>6517.2099999999973</v>
      </c>
      <c r="U1133">
        <f>DATEDIF(Table1[[#This Row],[ShipDate]],Table1[[#This Row],[DeliveryDate]],"d")</f>
        <v>10</v>
      </c>
      <c r="V1133" t="str">
        <f t="shared" si="35"/>
        <v>Late</v>
      </c>
    </row>
    <row r="1134" spans="2:22" x14ac:dyDescent="0.3">
      <c r="B1134" t="str">
        <f t="shared" si="34"/>
        <v>SO-001233</v>
      </c>
      <c r="C1134" t="s">
        <v>16</v>
      </c>
      <c r="D1134" t="s">
        <v>23</v>
      </c>
      <c r="E1134" s="1">
        <v>43300</v>
      </c>
      <c r="F1134" s="1">
        <v>43386</v>
      </c>
      <c r="G1134" s="1">
        <v>43398</v>
      </c>
      <c r="H1134" s="1">
        <v>43408</v>
      </c>
      <c r="I1134" t="s">
        <v>18</v>
      </c>
      <c r="J1134">
        <v>6</v>
      </c>
      <c r="K1134">
        <v>46</v>
      </c>
      <c r="L1134">
        <v>325</v>
      </c>
      <c r="M1134">
        <v>8</v>
      </c>
      <c r="N1134">
        <v>2</v>
      </c>
      <c r="O1134">
        <v>0.05</v>
      </c>
      <c r="P1134">
        <v>151.62</v>
      </c>
      <c r="Q1134">
        <v>207.7</v>
      </c>
      <c r="R1134">
        <f>Table1[[#This Row],[OrderQuantity]]*Table1[[#This Row],[UnitPrice]]</f>
        <v>415.4</v>
      </c>
      <c r="S1134">
        <f>Table1[[#This Row],[OrderQuantity]]*Table1[[#This Row],[UnitCost]]</f>
        <v>303.24</v>
      </c>
      <c r="T1134">
        <f>Table1[[#This Row],[OrderQuantity]]*Table1[[#This Row],[UnitPrice]]*(1-Table1[[#This Row],[DiscountApplied]]) - (Table1[[#This Row],[OrderQuantity]]*Table1[[#This Row],[UnitCost]])</f>
        <v>91.38999999999993</v>
      </c>
      <c r="U1134">
        <f>DATEDIF(Table1[[#This Row],[ShipDate]],Table1[[#This Row],[DeliveryDate]],"d")</f>
        <v>10</v>
      </c>
      <c r="V1134" t="str">
        <f t="shared" si="35"/>
        <v>Late</v>
      </c>
    </row>
    <row r="1135" spans="2:22" x14ac:dyDescent="0.3">
      <c r="B1135" t="str">
        <f t="shared" si="34"/>
        <v>SO-001234</v>
      </c>
      <c r="C1135" t="s">
        <v>19</v>
      </c>
      <c r="D1135" t="s">
        <v>24</v>
      </c>
      <c r="E1135" s="1">
        <v>43300</v>
      </c>
      <c r="F1135" s="1">
        <v>43386</v>
      </c>
      <c r="G1135" s="1">
        <v>43389</v>
      </c>
      <c r="H1135" s="1">
        <v>43398</v>
      </c>
      <c r="I1135" t="s">
        <v>18</v>
      </c>
      <c r="J1135">
        <v>15</v>
      </c>
      <c r="K1135">
        <v>26</v>
      </c>
      <c r="L1135">
        <v>47</v>
      </c>
      <c r="M1135">
        <v>7</v>
      </c>
      <c r="N1135">
        <v>5</v>
      </c>
      <c r="O1135">
        <v>0.08</v>
      </c>
      <c r="P1135">
        <v>2283.7600000000002</v>
      </c>
      <c r="Q1135">
        <v>4006.6</v>
      </c>
      <c r="R1135">
        <f>Table1[[#This Row],[OrderQuantity]]*Table1[[#This Row],[UnitPrice]]</f>
        <v>20033</v>
      </c>
      <c r="S1135">
        <f>Table1[[#This Row],[OrderQuantity]]*Table1[[#This Row],[UnitCost]]</f>
        <v>11418.800000000001</v>
      </c>
      <c r="T1135">
        <f>Table1[[#This Row],[OrderQuantity]]*Table1[[#This Row],[UnitPrice]]*(1-Table1[[#This Row],[DiscountApplied]]) - (Table1[[#This Row],[OrderQuantity]]*Table1[[#This Row],[UnitCost]])</f>
        <v>7011.5599999999995</v>
      </c>
      <c r="U1135">
        <f>DATEDIF(Table1[[#This Row],[ShipDate]],Table1[[#This Row],[DeliveryDate]],"d")</f>
        <v>9</v>
      </c>
      <c r="V1135" t="str">
        <f t="shared" si="35"/>
        <v>Late</v>
      </c>
    </row>
    <row r="1136" spans="2:22" x14ac:dyDescent="0.3">
      <c r="B1136" t="str">
        <f t="shared" si="34"/>
        <v>SO-001235</v>
      </c>
      <c r="C1136" t="s">
        <v>16</v>
      </c>
      <c r="D1136" t="s">
        <v>24</v>
      </c>
      <c r="E1136" s="1">
        <v>43300</v>
      </c>
      <c r="F1136" s="1">
        <v>43386</v>
      </c>
      <c r="G1136" s="1">
        <v>43393</v>
      </c>
      <c r="H1136" s="1">
        <v>43397</v>
      </c>
      <c r="I1136" t="s">
        <v>18</v>
      </c>
      <c r="J1136">
        <v>10</v>
      </c>
      <c r="K1136">
        <v>40</v>
      </c>
      <c r="L1136">
        <v>56</v>
      </c>
      <c r="M1136">
        <v>9</v>
      </c>
      <c r="N1136">
        <v>6</v>
      </c>
      <c r="O1136">
        <v>0.15</v>
      </c>
      <c r="P1136">
        <v>1095.8499999999999</v>
      </c>
      <c r="Q1136">
        <v>2331.6</v>
      </c>
      <c r="R1136">
        <f>Table1[[#This Row],[OrderQuantity]]*Table1[[#This Row],[UnitPrice]]</f>
        <v>13989.599999999999</v>
      </c>
      <c r="S1136">
        <f>Table1[[#This Row],[OrderQuantity]]*Table1[[#This Row],[UnitCost]]</f>
        <v>6575.0999999999995</v>
      </c>
      <c r="T1136">
        <f>Table1[[#This Row],[OrderQuantity]]*Table1[[#This Row],[UnitPrice]]*(1-Table1[[#This Row],[DiscountApplied]]) - (Table1[[#This Row],[OrderQuantity]]*Table1[[#This Row],[UnitCost]])</f>
        <v>5316.0599999999986</v>
      </c>
      <c r="U1136">
        <f>DATEDIF(Table1[[#This Row],[ShipDate]],Table1[[#This Row],[DeliveryDate]],"d")</f>
        <v>4</v>
      </c>
      <c r="V1136" t="str">
        <f t="shared" si="35"/>
        <v>On Time</v>
      </c>
    </row>
    <row r="1137" spans="2:22" x14ac:dyDescent="0.3">
      <c r="B1137" t="str">
        <f t="shared" si="34"/>
        <v>SO-001236</v>
      </c>
      <c r="C1137" t="s">
        <v>21</v>
      </c>
      <c r="D1137" t="s">
        <v>20</v>
      </c>
      <c r="E1137" s="1">
        <v>43300</v>
      </c>
      <c r="F1137" s="1">
        <v>43386</v>
      </c>
      <c r="G1137" s="1">
        <v>43397</v>
      </c>
      <c r="H1137" s="1">
        <v>43403</v>
      </c>
      <c r="I1137" t="s">
        <v>18</v>
      </c>
      <c r="J1137">
        <v>24</v>
      </c>
      <c r="K1137">
        <v>31</v>
      </c>
      <c r="L1137">
        <v>100</v>
      </c>
      <c r="M1137">
        <v>41</v>
      </c>
      <c r="N1137">
        <v>7</v>
      </c>
      <c r="O1137">
        <v>0.3</v>
      </c>
      <c r="P1137">
        <v>600.86</v>
      </c>
      <c r="Q1137">
        <v>1018.4</v>
      </c>
      <c r="R1137">
        <f>Table1[[#This Row],[OrderQuantity]]*Table1[[#This Row],[UnitPrice]]</f>
        <v>7128.8</v>
      </c>
      <c r="S1137">
        <f>Table1[[#This Row],[OrderQuantity]]*Table1[[#This Row],[UnitCost]]</f>
        <v>4206.0200000000004</v>
      </c>
      <c r="T1137">
        <f>Table1[[#This Row],[OrderQuantity]]*Table1[[#This Row],[UnitPrice]]*(1-Table1[[#This Row],[DiscountApplied]]) - (Table1[[#This Row],[OrderQuantity]]*Table1[[#This Row],[UnitCost]])</f>
        <v>784.13999999999942</v>
      </c>
      <c r="U1137">
        <f>DATEDIF(Table1[[#This Row],[ShipDate]],Table1[[#This Row],[DeliveryDate]],"d")</f>
        <v>6</v>
      </c>
      <c r="V1137" t="str">
        <f t="shared" si="35"/>
        <v>On Time</v>
      </c>
    </row>
    <row r="1138" spans="2:22" x14ac:dyDescent="0.3">
      <c r="B1138" t="str">
        <f t="shared" si="34"/>
        <v>SO-001237</v>
      </c>
      <c r="C1138" t="s">
        <v>19</v>
      </c>
      <c r="D1138" t="s">
        <v>24</v>
      </c>
      <c r="E1138" s="1">
        <v>43300</v>
      </c>
      <c r="F1138" s="1">
        <v>43386</v>
      </c>
      <c r="G1138" s="1">
        <v>43406</v>
      </c>
      <c r="H1138" s="1">
        <v>43416</v>
      </c>
      <c r="I1138" t="s">
        <v>18</v>
      </c>
      <c r="J1138">
        <v>19</v>
      </c>
      <c r="K1138">
        <v>18</v>
      </c>
      <c r="L1138">
        <v>12</v>
      </c>
      <c r="M1138">
        <v>20</v>
      </c>
      <c r="N1138">
        <v>3</v>
      </c>
      <c r="O1138">
        <v>0.2</v>
      </c>
      <c r="P1138">
        <v>4108.4399999999996</v>
      </c>
      <c r="Q1138">
        <v>5628</v>
      </c>
      <c r="R1138">
        <f>Table1[[#This Row],[OrderQuantity]]*Table1[[#This Row],[UnitPrice]]</f>
        <v>16884</v>
      </c>
      <c r="S1138">
        <f>Table1[[#This Row],[OrderQuantity]]*Table1[[#This Row],[UnitCost]]</f>
        <v>12325.32</v>
      </c>
      <c r="T1138">
        <f>Table1[[#This Row],[OrderQuantity]]*Table1[[#This Row],[UnitPrice]]*(1-Table1[[#This Row],[DiscountApplied]]) - (Table1[[#This Row],[OrderQuantity]]*Table1[[#This Row],[UnitCost]])</f>
        <v>1181.880000000001</v>
      </c>
      <c r="U1138">
        <f>DATEDIF(Table1[[#This Row],[ShipDate]],Table1[[#This Row],[DeliveryDate]],"d")</f>
        <v>10</v>
      </c>
      <c r="V1138" t="str">
        <f t="shared" si="35"/>
        <v>Late</v>
      </c>
    </row>
    <row r="1139" spans="2:22" x14ac:dyDescent="0.3">
      <c r="B1139" t="str">
        <f t="shared" si="34"/>
        <v>SO-001238</v>
      </c>
      <c r="C1139" t="s">
        <v>21</v>
      </c>
      <c r="D1139" t="s">
        <v>20</v>
      </c>
      <c r="E1139" s="1">
        <v>43300</v>
      </c>
      <c r="F1139" s="1">
        <v>43386</v>
      </c>
      <c r="G1139" s="1">
        <v>43411</v>
      </c>
      <c r="H1139" s="1">
        <v>43415</v>
      </c>
      <c r="I1139" t="s">
        <v>18</v>
      </c>
      <c r="J1139">
        <v>24</v>
      </c>
      <c r="K1139">
        <v>49</v>
      </c>
      <c r="L1139">
        <v>119</v>
      </c>
      <c r="M1139">
        <v>8</v>
      </c>
      <c r="N1139">
        <v>3</v>
      </c>
      <c r="O1139">
        <v>0.2</v>
      </c>
      <c r="P1139">
        <v>1782.2</v>
      </c>
      <c r="Q1139">
        <v>2546</v>
      </c>
      <c r="R1139">
        <f>Table1[[#This Row],[OrderQuantity]]*Table1[[#This Row],[UnitPrice]]</f>
        <v>7638</v>
      </c>
      <c r="S1139">
        <f>Table1[[#This Row],[OrderQuantity]]*Table1[[#This Row],[UnitCost]]</f>
        <v>5346.6</v>
      </c>
      <c r="T1139">
        <f>Table1[[#This Row],[OrderQuantity]]*Table1[[#This Row],[UnitPrice]]*(1-Table1[[#This Row],[DiscountApplied]]) - (Table1[[#This Row],[OrderQuantity]]*Table1[[#This Row],[UnitCost]])</f>
        <v>763.80000000000018</v>
      </c>
      <c r="U1139">
        <f>DATEDIF(Table1[[#This Row],[ShipDate]],Table1[[#This Row],[DeliveryDate]],"d")</f>
        <v>4</v>
      </c>
      <c r="V1139" t="str">
        <f t="shared" si="35"/>
        <v>On Time</v>
      </c>
    </row>
    <row r="1140" spans="2:22" x14ac:dyDescent="0.3">
      <c r="B1140" t="str">
        <f t="shared" si="34"/>
        <v>SO-001239</v>
      </c>
      <c r="C1140" t="s">
        <v>19</v>
      </c>
      <c r="D1140" t="s">
        <v>25</v>
      </c>
      <c r="E1140" s="1">
        <v>43300</v>
      </c>
      <c r="F1140" s="1">
        <v>43386</v>
      </c>
      <c r="G1140" s="1">
        <v>43397</v>
      </c>
      <c r="H1140" s="1">
        <v>43400</v>
      </c>
      <c r="I1140" t="s">
        <v>18</v>
      </c>
      <c r="J1140">
        <v>14</v>
      </c>
      <c r="K1140">
        <v>19</v>
      </c>
      <c r="L1140">
        <v>331</v>
      </c>
      <c r="M1140">
        <v>10</v>
      </c>
      <c r="N1140">
        <v>5</v>
      </c>
      <c r="O1140">
        <v>0.08</v>
      </c>
      <c r="P1140">
        <v>668.93</v>
      </c>
      <c r="Q1140">
        <v>857.6</v>
      </c>
      <c r="R1140">
        <f>Table1[[#This Row],[OrderQuantity]]*Table1[[#This Row],[UnitPrice]]</f>
        <v>4288</v>
      </c>
      <c r="S1140">
        <f>Table1[[#This Row],[OrderQuantity]]*Table1[[#This Row],[UnitCost]]</f>
        <v>3344.6499999999996</v>
      </c>
      <c r="T1140">
        <f>Table1[[#This Row],[OrderQuantity]]*Table1[[#This Row],[UnitPrice]]*(1-Table1[[#This Row],[DiscountApplied]]) - (Table1[[#This Row],[OrderQuantity]]*Table1[[#This Row],[UnitCost]])</f>
        <v>600.3100000000004</v>
      </c>
      <c r="U1140">
        <f>DATEDIF(Table1[[#This Row],[ShipDate]],Table1[[#This Row],[DeliveryDate]],"d")</f>
        <v>3</v>
      </c>
      <c r="V1140" t="str">
        <f t="shared" si="35"/>
        <v>On Time</v>
      </c>
    </row>
    <row r="1141" spans="2:22" x14ac:dyDescent="0.3">
      <c r="B1141" t="str">
        <f t="shared" si="34"/>
        <v>SO-001240</v>
      </c>
      <c r="C1141" t="s">
        <v>16</v>
      </c>
      <c r="D1141" t="s">
        <v>20</v>
      </c>
      <c r="E1141" s="1">
        <v>43300</v>
      </c>
      <c r="F1141" s="1">
        <v>43387</v>
      </c>
      <c r="G1141" s="1">
        <v>43411</v>
      </c>
      <c r="H1141" s="1">
        <v>43412</v>
      </c>
      <c r="I1141" t="s">
        <v>18</v>
      </c>
      <c r="J1141">
        <v>8</v>
      </c>
      <c r="K1141">
        <v>16</v>
      </c>
      <c r="L1141">
        <v>88</v>
      </c>
      <c r="M1141">
        <v>43</v>
      </c>
      <c r="N1141">
        <v>7</v>
      </c>
      <c r="O1141">
        <v>0.08</v>
      </c>
      <c r="P1141">
        <v>1757.75</v>
      </c>
      <c r="Q1141">
        <v>3906.1</v>
      </c>
      <c r="R1141">
        <f>Table1[[#This Row],[OrderQuantity]]*Table1[[#This Row],[UnitPrice]]</f>
        <v>27342.7</v>
      </c>
      <c r="S1141">
        <f>Table1[[#This Row],[OrderQuantity]]*Table1[[#This Row],[UnitCost]]</f>
        <v>12304.25</v>
      </c>
      <c r="T1141">
        <f>Table1[[#This Row],[OrderQuantity]]*Table1[[#This Row],[UnitPrice]]*(1-Table1[[#This Row],[DiscountApplied]]) - (Table1[[#This Row],[OrderQuantity]]*Table1[[#This Row],[UnitCost]])</f>
        <v>12851.034000000003</v>
      </c>
      <c r="U1141">
        <f>DATEDIF(Table1[[#This Row],[ShipDate]],Table1[[#This Row],[DeliveryDate]],"d")</f>
        <v>1</v>
      </c>
      <c r="V1141" t="str">
        <f t="shared" si="35"/>
        <v>On Time</v>
      </c>
    </row>
    <row r="1142" spans="2:22" x14ac:dyDescent="0.3">
      <c r="B1142" t="str">
        <f t="shared" si="34"/>
        <v>SO-001241</v>
      </c>
      <c r="C1142" t="s">
        <v>16</v>
      </c>
      <c r="D1142" t="s">
        <v>17</v>
      </c>
      <c r="E1142" s="1">
        <v>43300</v>
      </c>
      <c r="F1142" s="1">
        <v>43387</v>
      </c>
      <c r="G1142" s="1">
        <v>43407</v>
      </c>
      <c r="H1142" s="1">
        <v>43411</v>
      </c>
      <c r="I1142" t="s">
        <v>18</v>
      </c>
      <c r="J1142">
        <v>3</v>
      </c>
      <c r="K1142">
        <v>11</v>
      </c>
      <c r="L1142">
        <v>258</v>
      </c>
      <c r="M1142">
        <v>9</v>
      </c>
      <c r="N1142">
        <v>8</v>
      </c>
      <c r="O1142">
        <v>0.05</v>
      </c>
      <c r="P1142">
        <v>783.9</v>
      </c>
      <c r="Q1142">
        <v>1005</v>
      </c>
      <c r="R1142">
        <f>Table1[[#This Row],[OrderQuantity]]*Table1[[#This Row],[UnitPrice]]</f>
        <v>8040</v>
      </c>
      <c r="S1142">
        <f>Table1[[#This Row],[OrderQuantity]]*Table1[[#This Row],[UnitCost]]</f>
        <v>6271.2</v>
      </c>
      <c r="T1142">
        <f>Table1[[#This Row],[OrderQuantity]]*Table1[[#This Row],[UnitPrice]]*(1-Table1[[#This Row],[DiscountApplied]]) - (Table1[[#This Row],[OrderQuantity]]*Table1[[#This Row],[UnitCost]])</f>
        <v>1366.8000000000002</v>
      </c>
      <c r="U1142">
        <f>DATEDIF(Table1[[#This Row],[ShipDate]],Table1[[#This Row],[DeliveryDate]],"d")</f>
        <v>4</v>
      </c>
      <c r="V1142" t="str">
        <f t="shared" si="35"/>
        <v>On Time</v>
      </c>
    </row>
    <row r="1143" spans="2:22" x14ac:dyDescent="0.3">
      <c r="B1143" t="str">
        <f t="shared" si="34"/>
        <v>SO-001242</v>
      </c>
      <c r="C1143" t="s">
        <v>21</v>
      </c>
      <c r="D1143" t="s">
        <v>23</v>
      </c>
      <c r="E1143" s="1">
        <v>43300</v>
      </c>
      <c r="F1143" s="1">
        <v>43387</v>
      </c>
      <c r="G1143" s="1">
        <v>43412</v>
      </c>
      <c r="H1143" s="1">
        <v>43421</v>
      </c>
      <c r="I1143" t="s">
        <v>18</v>
      </c>
      <c r="J1143">
        <v>24</v>
      </c>
      <c r="K1143">
        <v>39</v>
      </c>
      <c r="L1143">
        <v>305</v>
      </c>
      <c r="M1143">
        <v>25</v>
      </c>
      <c r="N1143">
        <v>4</v>
      </c>
      <c r="O1143">
        <v>0.05</v>
      </c>
      <c r="P1143">
        <v>388.33</v>
      </c>
      <c r="Q1143">
        <v>844.2</v>
      </c>
      <c r="R1143">
        <f>Table1[[#This Row],[OrderQuantity]]*Table1[[#This Row],[UnitPrice]]</f>
        <v>3376.8</v>
      </c>
      <c r="S1143">
        <f>Table1[[#This Row],[OrderQuantity]]*Table1[[#This Row],[UnitCost]]</f>
        <v>1553.32</v>
      </c>
      <c r="T1143">
        <f>Table1[[#This Row],[OrderQuantity]]*Table1[[#This Row],[UnitPrice]]*(1-Table1[[#This Row],[DiscountApplied]]) - (Table1[[#This Row],[OrderQuantity]]*Table1[[#This Row],[UnitCost]])</f>
        <v>1654.64</v>
      </c>
      <c r="U1143">
        <f>DATEDIF(Table1[[#This Row],[ShipDate]],Table1[[#This Row],[DeliveryDate]],"d")</f>
        <v>9</v>
      </c>
      <c r="V1143" t="str">
        <f t="shared" si="35"/>
        <v>Late</v>
      </c>
    </row>
    <row r="1144" spans="2:22" x14ac:dyDescent="0.3">
      <c r="B1144" t="str">
        <f t="shared" si="34"/>
        <v>SO-001243</v>
      </c>
      <c r="C1144" t="s">
        <v>21</v>
      </c>
      <c r="D1144" t="s">
        <v>24</v>
      </c>
      <c r="E1144" s="1">
        <v>43300</v>
      </c>
      <c r="F1144" s="1">
        <v>43387</v>
      </c>
      <c r="G1144" s="1">
        <v>43394</v>
      </c>
      <c r="H1144" s="1">
        <v>43398</v>
      </c>
      <c r="I1144" t="s">
        <v>18</v>
      </c>
      <c r="J1144">
        <v>25</v>
      </c>
      <c r="K1144">
        <v>45</v>
      </c>
      <c r="L1144">
        <v>32</v>
      </c>
      <c r="M1144">
        <v>16</v>
      </c>
      <c r="N1144">
        <v>3</v>
      </c>
      <c r="O1144">
        <v>0.08</v>
      </c>
      <c r="P1144">
        <v>515.9</v>
      </c>
      <c r="Q1144">
        <v>1031.8</v>
      </c>
      <c r="R1144">
        <f>Table1[[#This Row],[OrderQuantity]]*Table1[[#This Row],[UnitPrice]]</f>
        <v>3095.3999999999996</v>
      </c>
      <c r="S1144">
        <f>Table1[[#This Row],[OrderQuantity]]*Table1[[#This Row],[UnitCost]]</f>
        <v>1547.6999999999998</v>
      </c>
      <c r="T1144">
        <f>Table1[[#This Row],[OrderQuantity]]*Table1[[#This Row],[UnitPrice]]*(1-Table1[[#This Row],[DiscountApplied]]) - (Table1[[#This Row],[OrderQuantity]]*Table1[[#This Row],[UnitCost]])</f>
        <v>1300.0679999999998</v>
      </c>
      <c r="U1144">
        <f>DATEDIF(Table1[[#This Row],[ShipDate]],Table1[[#This Row],[DeliveryDate]],"d")</f>
        <v>4</v>
      </c>
      <c r="V1144" t="str">
        <f t="shared" si="35"/>
        <v>On Time</v>
      </c>
    </row>
    <row r="1145" spans="2:22" x14ac:dyDescent="0.3">
      <c r="B1145" t="str">
        <f t="shared" si="34"/>
        <v>SO-001244</v>
      </c>
      <c r="C1145" t="s">
        <v>16</v>
      </c>
      <c r="D1145" t="s">
        <v>23</v>
      </c>
      <c r="E1145" s="1">
        <v>43300</v>
      </c>
      <c r="F1145" s="1">
        <v>43388</v>
      </c>
      <c r="G1145" s="1">
        <v>43390</v>
      </c>
      <c r="H1145" s="1">
        <v>43391</v>
      </c>
      <c r="I1145" t="s">
        <v>18</v>
      </c>
      <c r="J1145">
        <v>6</v>
      </c>
      <c r="K1145">
        <v>6</v>
      </c>
      <c r="L1145">
        <v>301</v>
      </c>
      <c r="M1145">
        <v>1</v>
      </c>
      <c r="N1145">
        <v>2</v>
      </c>
      <c r="O1145">
        <v>0.05</v>
      </c>
      <c r="P1145">
        <v>591.74</v>
      </c>
      <c r="Q1145">
        <v>924.6</v>
      </c>
      <c r="R1145">
        <f>Table1[[#This Row],[OrderQuantity]]*Table1[[#This Row],[UnitPrice]]</f>
        <v>1849.2</v>
      </c>
      <c r="S1145">
        <f>Table1[[#This Row],[OrderQuantity]]*Table1[[#This Row],[UnitCost]]</f>
        <v>1183.48</v>
      </c>
      <c r="T1145">
        <f>Table1[[#This Row],[OrderQuantity]]*Table1[[#This Row],[UnitPrice]]*(1-Table1[[#This Row],[DiscountApplied]]) - (Table1[[#This Row],[OrderQuantity]]*Table1[[#This Row],[UnitCost]])</f>
        <v>573.26</v>
      </c>
      <c r="U1145">
        <f>DATEDIF(Table1[[#This Row],[ShipDate]],Table1[[#This Row],[DeliveryDate]],"d")</f>
        <v>1</v>
      </c>
      <c r="V1145" t="str">
        <f t="shared" si="35"/>
        <v>On Time</v>
      </c>
    </row>
    <row r="1146" spans="2:22" x14ac:dyDescent="0.3">
      <c r="B1146" t="str">
        <f t="shared" si="34"/>
        <v>SO-001245</v>
      </c>
      <c r="C1146" t="s">
        <v>16</v>
      </c>
      <c r="D1146" t="s">
        <v>23</v>
      </c>
      <c r="E1146" s="1">
        <v>43300</v>
      </c>
      <c r="F1146" s="1">
        <v>43388</v>
      </c>
      <c r="G1146" s="1">
        <v>43395</v>
      </c>
      <c r="H1146" s="1">
        <v>43397</v>
      </c>
      <c r="I1146" t="s">
        <v>18</v>
      </c>
      <c r="J1146">
        <v>7</v>
      </c>
      <c r="K1146">
        <v>46</v>
      </c>
      <c r="L1146">
        <v>299</v>
      </c>
      <c r="M1146">
        <v>34</v>
      </c>
      <c r="N1146">
        <v>6</v>
      </c>
      <c r="O1146">
        <v>0.08</v>
      </c>
      <c r="P1146">
        <v>825.44</v>
      </c>
      <c r="Q1146">
        <v>1072</v>
      </c>
      <c r="R1146">
        <f>Table1[[#This Row],[OrderQuantity]]*Table1[[#This Row],[UnitPrice]]</f>
        <v>6432</v>
      </c>
      <c r="S1146">
        <f>Table1[[#This Row],[OrderQuantity]]*Table1[[#This Row],[UnitCost]]</f>
        <v>4952.6400000000003</v>
      </c>
      <c r="T1146">
        <f>Table1[[#This Row],[OrderQuantity]]*Table1[[#This Row],[UnitPrice]]*(1-Table1[[#This Row],[DiscountApplied]]) - (Table1[[#This Row],[OrderQuantity]]*Table1[[#This Row],[UnitCost]])</f>
        <v>964.80000000000018</v>
      </c>
      <c r="U1146">
        <f>DATEDIF(Table1[[#This Row],[ShipDate]],Table1[[#This Row],[DeliveryDate]],"d")</f>
        <v>2</v>
      </c>
      <c r="V1146" t="str">
        <f t="shared" si="35"/>
        <v>On Time</v>
      </c>
    </row>
    <row r="1147" spans="2:22" x14ac:dyDescent="0.3">
      <c r="B1147" t="str">
        <f t="shared" si="34"/>
        <v>SO-001246</v>
      </c>
      <c r="C1147" t="s">
        <v>22</v>
      </c>
      <c r="D1147" t="s">
        <v>26</v>
      </c>
      <c r="E1147" s="1">
        <v>43300</v>
      </c>
      <c r="F1147" s="1">
        <v>43388</v>
      </c>
      <c r="G1147" s="1">
        <v>43395</v>
      </c>
      <c r="H1147" s="1">
        <v>43404</v>
      </c>
      <c r="I1147" t="s">
        <v>18</v>
      </c>
      <c r="J1147">
        <v>26</v>
      </c>
      <c r="K1147">
        <v>32</v>
      </c>
      <c r="L1147">
        <v>75</v>
      </c>
      <c r="M1147">
        <v>28</v>
      </c>
      <c r="N1147">
        <v>5</v>
      </c>
      <c r="O1147">
        <v>0.15</v>
      </c>
      <c r="P1147">
        <v>172.46</v>
      </c>
      <c r="Q1147">
        <v>261.3</v>
      </c>
      <c r="R1147">
        <f>Table1[[#This Row],[OrderQuantity]]*Table1[[#This Row],[UnitPrice]]</f>
        <v>1306.5</v>
      </c>
      <c r="S1147">
        <f>Table1[[#This Row],[OrderQuantity]]*Table1[[#This Row],[UnitCost]]</f>
        <v>862.30000000000007</v>
      </c>
      <c r="T1147">
        <f>Table1[[#This Row],[OrderQuantity]]*Table1[[#This Row],[UnitPrice]]*(1-Table1[[#This Row],[DiscountApplied]]) - (Table1[[#This Row],[OrderQuantity]]*Table1[[#This Row],[UnitCost]])</f>
        <v>248.2249999999998</v>
      </c>
      <c r="U1147">
        <f>DATEDIF(Table1[[#This Row],[ShipDate]],Table1[[#This Row],[DeliveryDate]],"d")</f>
        <v>9</v>
      </c>
      <c r="V1147" t="str">
        <f t="shared" si="35"/>
        <v>Late</v>
      </c>
    </row>
    <row r="1148" spans="2:22" x14ac:dyDescent="0.3">
      <c r="B1148" t="str">
        <f t="shared" si="34"/>
        <v>SO-001247</v>
      </c>
      <c r="C1148" t="s">
        <v>19</v>
      </c>
      <c r="D1148" t="s">
        <v>24</v>
      </c>
      <c r="E1148" s="1">
        <v>43300</v>
      </c>
      <c r="F1148" s="1">
        <v>43388</v>
      </c>
      <c r="G1148" s="1">
        <v>43393</v>
      </c>
      <c r="H1148" s="1">
        <v>43401</v>
      </c>
      <c r="I1148" t="s">
        <v>18</v>
      </c>
      <c r="J1148">
        <v>18</v>
      </c>
      <c r="K1148">
        <v>45</v>
      </c>
      <c r="L1148">
        <v>39</v>
      </c>
      <c r="M1148">
        <v>22</v>
      </c>
      <c r="N1148">
        <v>4</v>
      </c>
      <c r="O1148">
        <v>0.05</v>
      </c>
      <c r="P1148">
        <v>894.85</v>
      </c>
      <c r="Q1148">
        <v>1065.3</v>
      </c>
      <c r="R1148">
        <f>Table1[[#This Row],[OrderQuantity]]*Table1[[#This Row],[UnitPrice]]</f>
        <v>4261.2</v>
      </c>
      <c r="S1148">
        <f>Table1[[#This Row],[OrderQuantity]]*Table1[[#This Row],[UnitCost]]</f>
        <v>3579.4</v>
      </c>
      <c r="T1148">
        <f>Table1[[#This Row],[OrderQuantity]]*Table1[[#This Row],[UnitPrice]]*(1-Table1[[#This Row],[DiscountApplied]]) - (Table1[[#This Row],[OrderQuantity]]*Table1[[#This Row],[UnitCost]])</f>
        <v>468.73999999999933</v>
      </c>
      <c r="U1148">
        <f>DATEDIF(Table1[[#This Row],[ShipDate]],Table1[[#This Row],[DeliveryDate]],"d")</f>
        <v>8</v>
      </c>
      <c r="V1148" t="str">
        <f t="shared" si="35"/>
        <v>Late</v>
      </c>
    </row>
    <row r="1149" spans="2:22" x14ac:dyDescent="0.3">
      <c r="B1149" t="str">
        <f t="shared" si="34"/>
        <v>SO-001248</v>
      </c>
      <c r="C1149" t="s">
        <v>16</v>
      </c>
      <c r="D1149" t="s">
        <v>17</v>
      </c>
      <c r="E1149" s="1">
        <v>43300</v>
      </c>
      <c r="F1149" s="1">
        <v>43388</v>
      </c>
      <c r="G1149" s="1">
        <v>43410</v>
      </c>
      <c r="H1149" s="1">
        <v>43414</v>
      </c>
      <c r="I1149" t="s">
        <v>18</v>
      </c>
      <c r="J1149">
        <v>12</v>
      </c>
      <c r="K1149">
        <v>38</v>
      </c>
      <c r="L1149">
        <v>229</v>
      </c>
      <c r="M1149">
        <v>1</v>
      </c>
      <c r="N1149">
        <v>5</v>
      </c>
      <c r="O1149">
        <v>0.15</v>
      </c>
      <c r="P1149">
        <v>1254.24</v>
      </c>
      <c r="Q1149">
        <v>1929.6</v>
      </c>
      <c r="R1149">
        <f>Table1[[#This Row],[OrderQuantity]]*Table1[[#This Row],[UnitPrice]]</f>
        <v>9648</v>
      </c>
      <c r="S1149">
        <f>Table1[[#This Row],[OrderQuantity]]*Table1[[#This Row],[UnitCost]]</f>
        <v>6271.2</v>
      </c>
      <c r="T1149">
        <f>Table1[[#This Row],[OrderQuantity]]*Table1[[#This Row],[UnitPrice]]*(1-Table1[[#This Row],[DiscountApplied]]) - (Table1[[#This Row],[OrderQuantity]]*Table1[[#This Row],[UnitCost]])</f>
        <v>1929.5999999999995</v>
      </c>
      <c r="U1149">
        <f>DATEDIF(Table1[[#This Row],[ShipDate]],Table1[[#This Row],[DeliveryDate]],"d")</f>
        <v>4</v>
      </c>
      <c r="V1149" t="str">
        <f t="shared" si="35"/>
        <v>On Time</v>
      </c>
    </row>
    <row r="1150" spans="2:22" x14ac:dyDescent="0.3">
      <c r="B1150" t="str">
        <f t="shared" si="34"/>
        <v>SO-001249</v>
      </c>
      <c r="C1150" t="s">
        <v>19</v>
      </c>
      <c r="D1150" t="s">
        <v>24</v>
      </c>
      <c r="E1150" s="1">
        <v>43300</v>
      </c>
      <c r="F1150" s="1">
        <v>43388</v>
      </c>
      <c r="G1150" s="1">
        <v>43404</v>
      </c>
      <c r="H1150" s="1">
        <v>43413</v>
      </c>
      <c r="I1150" t="s">
        <v>18</v>
      </c>
      <c r="J1150">
        <v>18</v>
      </c>
      <c r="K1150">
        <v>17</v>
      </c>
      <c r="L1150">
        <v>28</v>
      </c>
      <c r="M1150">
        <v>43</v>
      </c>
      <c r="N1150">
        <v>3</v>
      </c>
      <c r="O1150">
        <v>0.1</v>
      </c>
      <c r="P1150">
        <v>3494.72</v>
      </c>
      <c r="Q1150">
        <v>5460.5</v>
      </c>
      <c r="R1150">
        <f>Table1[[#This Row],[OrderQuantity]]*Table1[[#This Row],[UnitPrice]]</f>
        <v>16381.5</v>
      </c>
      <c r="S1150">
        <f>Table1[[#This Row],[OrderQuantity]]*Table1[[#This Row],[UnitCost]]</f>
        <v>10484.16</v>
      </c>
      <c r="T1150">
        <f>Table1[[#This Row],[OrderQuantity]]*Table1[[#This Row],[UnitPrice]]*(1-Table1[[#This Row],[DiscountApplied]]) - (Table1[[#This Row],[OrderQuantity]]*Table1[[#This Row],[UnitCost]])</f>
        <v>4259.1900000000005</v>
      </c>
      <c r="U1150">
        <f>DATEDIF(Table1[[#This Row],[ShipDate]],Table1[[#This Row],[DeliveryDate]],"d")</f>
        <v>9</v>
      </c>
      <c r="V1150" t="str">
        <f t="shared" si="35"/>
        <v>Late</v>
      </c>
    </row>
    <row r="1151" spans="2:22" x14ac:dyDescent="0.3">
      <c r="B1151" t="str">
        <f t="shared" si="34"/>
        <v>SO-001250</v>
      </c>
      <c r="C1151" t="s">
        <v>21</v>
      </c>
      <c r="D1151" t="s">
        <v>17</v>
      </c>
      <c r="E1151" s="1">
        <v>43300</v>
      </c>
      <c r="F1151" s="1">
        <v>43388</v>
      </c>
      <c r="G1151" s="1">
        <v>43399</v>
      </c>
      <c r="H1151" s="1">
        <v>43402</v>
      </c>
      <c r="I1151" t="s">
        <v>18</v>
      </c>
      <c r="J1151">
        <v>24</v>
      </c>
      <c r="K1151">
        <v>27</v>
      </c>
      <c r="L1151">
        <v>229</v>
      </c>
      <c r="M1151">
        <v>33</v>
      </c>
      <c r="N1151">
        <v>1</v>
      </c>
      <c r="O1151">
        <v>0.05</v>
      </c>
      <c r="P1151">
        <v>1180.21</v>
      </c>
      <c r="Q1151">
        <v>1815.7</v>
      </c>
      <c r="R1151">
        <f>Table1[[#This Row],[OrderQuantity]]*Table1[[#This Row],[UnitPrice]]</f>
        <v>1815.7</v>
      </c>
      <c r="S1151">
        <f>Table1[[#This Row],[OrderQuantity]]*Table1[[#This Row],[UnitCost]]</f>
        <v>1180.21</v>
      </c>
      <c r="T1151">
        <f>Table1[[#This Row],[OrderQuantity]]*Table1[[#This Row],[UnitPrice]]*(1-Table1[[#This Row],[DiscountApplied]]) - (Table1[[#This Row],[OrderQuantity]]*Table1[[#This Row],[UnitCost]])</f>
        <v>544.70499999999993</v>
      </c>
      <c r="U1151">
        <f>DATEDIF(Table1[[#This Row],[ShipDate]],Table1[[#This Row],[DeliveryDate]],"d")</f>
        <v>3</v>
      </c>
      <c r="V1151" t="str">
        <f t="shared" si="35"/>
        <v>On Time</v>
      </c>
    </row>
    <row r="1152" spans="2:22" x14ac:dyDescent="0.3">
      <c r="B1152" t="str">
        <f t="shared" si="34"/>
        <v>SO-001251</v>
      </c>
      <c r="C1152" t="s">
        <v>19</v>
      </c>
      <c r="D1152" t="s">
        <v>20</v>
      </c>
      <c r="E1152" s="1">
        <v>43300</v>
      </c>
      <c r="F1152" s="1">
        <v>43388</v>
      </c>
      <c r="G1152" s="1">
        <v>43409</v>
      </c>
      <c r="H1152" s="1">
        <v>43411</v>
      </c>
      <c r="I1152" t="s">
        <v>18</v>
      </c>
      <c r="J1152">
        <v>18</v>
      </c>
      <c r="K1152">
        <v>42</v>
      </c>
      <c r="L1152">
        <v>170</v>
      </c>
      <c r="M1152">
        <v>15</v>
      </c>
      <c r="N1152">
        <v>6</v>
      </c>
      <c r="O1152">
        <v>0.2</v>
      </c>
      <c r="P1152">
        <v>387.33</v>
      </c>
      <c r="Q1152">
        <v>944.7</v>
      </c>
      <c r="R1152">
        <f>Table1[[#This Row],[OrderQuantity]]*Table1[[#This Row],[UnitPrice]]</f>
        <v>5668.2000000000007</v>
      </c>
      <c r="S1152">
        <f>Table1[[#This Row],[OrderQuantity]]*Table1[[#This Row],[UnitCost]]</f>
        <v>2323.98</v>
      </c>
      <c r="T1152">
        <f>Table1[[#This Row],[OrderQuantity]]*Table1[[#This Row],[UnitPrice]]*(1-Table1[[#This Row],[DiscountApplied]]) - (Table1[[#This Row],[OrderQuantity]]*Table1[[#This Row],[UnitCost]])</f>
        <v>2210.5800000000004</v>
      </c>
      <c r="U1152">
        <f>DATEDIF(Table1[[#This Row],[ShipDate]],Table1[[#This Row],[DeliveryDate]],"d")</f>
        <v>2</v>
      </c>
      <c r="V1152" t="str">
        <f t="shared" si="35"/>
        <v>On Time</v>
      </c>
    </row>
    <row r="1153" spans="2:22" x14ac:dyDescent="0.3">
      <c r="B1153" t="str">
        <f t="shared" si="34"/>
        <v>SO-001252</v>
      </c>
      <c r="C1153" t="s">
        <v>16</v>
      </c>
      <c r="D1153" t="s">
        <v>25</v>
      </c>
      <c r="E1153" s="1">
        <v>43200</v>
      </c>
      <c r="F1153" s="1">
        <v>43388</v>
      </c>
      <c r="G1153" s="1">
        <v>43404</v>
      </c>
      <c r="H1153" s="1">
        <v>43405</v>
      </c>
      <c r="I1153" t="s">
        <v>18</v>
      </c>
      <c r="J1153">
        <v>3</v>
      </c>
      <c r="K1153">
        <v>8</v>
      </c>
      <c r="L1153">
        <v>347</v>
      </c>
      <c r="M1153">
        <v>12</v>
      </c>
      <c r="N1153">
        <v>7</v>
      </c>
      <c r="O1153">
        <v>0.05</v>
      </c>
      <c r="P1153">
        <v>553.09</v>
      </c>
      <c r="Q1153">
        <v>850.9</v>
      </c>
      <c r="R1153">
        <f>Table1[[#This Row],[OrderQuantity]]*Table1[[#This Row],[UnitPrice]]</f>
        <v>5956.3</v>
      </c>
      <c r="S1153">
        <f>Table1[[#This Row],[OrderQuantity]]*Table1[[#This Row],[UnitCost]]</f>
        <v>3871.63</v>
      </c>
      <c r="T1153">
        <f>Table1[[#This Row],[OrderQuantity]]*Table1[[#This Row],[UnitPrice]]*(1-Table1[[#This Row],[DiscountApplied]]) - (Table1[[#This Row],[OrderQuantity]]*Table1[[#This Row],[UnitCost]])</f>
        <v>1786.8549999999996</v>
      </c>
      <c r="U1153">
        <f>DATEDIF(Table1[[#This Row],[ShipDate]],Table1[[#This Row],[DeliveryDate]],"d")</f>
        <v>1</v>
      </c>
      <c r="V1153" t="str">
        <f t="shared" si="35"/>
        <v>On Time</v>
      </c>
    </row>
    <row r="1154" spans="2:22" x14ac:dyDescent="0.3">
      <c r="B1154" t="str">
        <f t="shared" ref="B1154:B1217" si="36">"SO-" &amp; TEXT(ROW(B1154)+99,"000000")</f>
        <v>SO-001253</v>
      </c>
      <c r="C1154" t="s">
        <v>19</v>
      </c>
      <c r="D1154" t="s">
        <v>26</v>
      </c>
      <c r="E1154" s="1">
        <v>43300</v>
      </c>
      <c r="F1154" s="1">
        <v>43388</v>
      </c>
      <c r="G1154" s="1">
        <v>43405</v>
      </c>
      <c r="H1154" s="1">
        <v>43413</v>
      </c>
      <c r="I1154" t="s">
        <v>18</v>
      </c>
      <c r="J1154">
        <v>15</v>
      </c>
      <c r="K1154">
        <v>40</v>
      </c>
      <c r="L1154">
        <v>71</v>
      </c>
      <c r="M1154">
        <v>46</v>
      </c>
      <c r="N1154">
        <v>5</v>
      </c>
      <c r="O1154">
        <v>0.08</v>
      </c>
      <c r="P1154">
        <v>174.47</v>
      </c>
      <c r="Q1154">
        <v>207.7</v>
      </c>
      <c r="R1154">
        <f>Table1[[#This Row],[OrderQuantity]]*Table1[[#This Row],[UnitPrice]]</f>
        <v>1038.5</v>
      </c>
      <c r="S1154">
        <f>Table1[[#This Row],[OrderQuantity]]*Table1[[#This Row],[UnitCost]]</f>
        <v>872.35</v>
      </c>
      <c r="T1154">
        <f>Table1[[#This Row],[OrderQuantity]]*Table1[[#This Row],[UnitPrice]]*(1-Table1[[#This Row],[DiscountApplied]]) - (Table1[[#This Row],[OrderQuantity]]*Table1[[#This Row],[UnitCost]])</f>
        <v>83.07000000000005</v>
      </c>
      <c r="U1154">
        <f>DATEDIF(Table1[[#This Row],[ShipDate]],Table1[[#This Row],[DeliveryDate]],"d")</f>
        <v>8</v>
      </c>
      <c r="V1154" t="str">
        <f t="shared" ref="V1154:V1217" si="37">IF(U1154&gt;7,"Late","On Time")</f>
        <v>Late</v>
      </c>
    </row>
    <row r="1155" spans="2:22" x14ac:dyDescent="0.3">
      <c r="B1155" t="str">
        <f t="shared" si="36"/>
        <v>SO-001254</v>
      </c>
      <c r="C1155" t="s">
        <v>19</v>
      </c>
      <c r="D1155" t="s">
        <v>20</v>
      </c>
      <c r="E1155" s="1">
        <v>43300</v>
      </c>
      <c r="F1155" s="1">
        <v>43388</v>
      </c>
      <c r="G1155" s="1">
        <v>43414</v>
      </c>
      <c r="H1155" s="1">
        <v>43416</v>
      </c>
      <c r="I1155" t="s">
        <v>18</v>
      </c>
      <c r="J1155">
        <v>14</v>
      </c>
      <c r="K1155">
        <v>22</v>
      </c>
      <c r="L1155">
        <v>110</v>
      </c>
      <c r="M1155">
        <v>16</v>
      </c>
      <c r="N1155">
        <v>5</v>
      </c>
      <c r="O1155">
        <v>0.1</v>
      </c>
      <c r="P1155">
        <v>823.97</v>
      </c>
      <c r="Q1155">
        <v>1916.2</v>
      </c>
      <c r="R1155">
        <f>Table1[[#This Row],[OrderQuantity]]*Table1[[#This Row],[UnitPrice]]</f>
        <v>9581</v>
      </c>
      <c r="S1155">
        <f>Table1[[#This Row],[OrderQuantity]]*Table1[[#This Row],[UnitCost]]</f>
        <v>4119.8500000000004</v>
      </c>
      <c r="T1155">
        <f>Table1[[#This Row],[OrderQuantity]]*Table1[[#This Row],[UnitPrice]]*(1-Table1[[#This Row],[DiscountApplied]]) - (Table1[[#This Row],[OrderQuantity]]*Table1[[#This Row],[UnitCost]])</f>
        <v>4503.0499999999993</v>
      </c>
      <c r="U1155">
        <f>DATEDIF(Table1[[#This Row],[ShipDate]],Table1[[#This Row],[DeliveryDate]],"d")</f>
        <v>2</v>
      </c>
      <c r="V1155" t="str">
        <f t="shared" si="37"/>
        <v>On Time</v>
      </c>
    </row>
    <row r="1156" spans="2:22" x14ac:dyDescent="0.3">
      <c r="B1156" t="str">
        <f t="shared" si="36"/>
        <v>SO-001255</v>
      </c>
      <c r="C1156" t="s">
        <v>19</v>
      </c>
      <c r="D1156" t="s">
        <v>17</v>
      </c>
      <c r="E1156" s="1">
        <v>43300</v>
      </c>
      <c r="F1156" s="1">
        <v>43389</v>
      </c>
      <c r="G1156" s="1">
        <v>43416</v>
      </c>
      <c r="H1156" s="1">
        <v>43417</v>
      </c>
      <c r="I1156" t="s">
        <v>18</v>
      </c>
      <c r="J1156">
        <v>19</v>
      </c>
      <c r="K1156">
        <v>28</v>
      </c>
      <c r="L1156">
        <v>223</v>
      </c>
      <c r="M1156">
        <v>10</v>
      </c>
      <c r="N1156">
        <v>2</v>
      </c>
      <c r="O1156">
        <v>0.1</v>
      </c>
      <c r="P1156">
        <v>963.59</v>
      </c>
      <c r="Q1156">
        <v>1889.4</v>
      </c>
      <c r="R1156">
        <f>Table1[[#This Row],[OrderQuantity]]*Table1[[#This Row],[UnitPrice]]</f>
        <v>3778.8</v>
      </c>
      <c r="S1156">
        <f>Table1[[#This Row],[OrderQuantity]]*Table1[[#This Row],[UnitCost]]</f>
        <v>1927.18</v>
      </c>
      <c r="T1156">
        <f>Table1[[#This Row],[OrderQuantity]]*Table1[[#This Row],[UnitPrice]]*(1-Table1[[#This Row],[DiscountApplied]]) - (Table1[[#This Row],[OrderQuantity]]*Table1[[#This Row],[UnitCost]])</f>
        <v>1473.74</v>
      </c>
      <c r="U1156">
        <f>DATEDIF(Table1[[#This Row],[ShipDate]],Table1[[#This Row],[DeliveryDate]],"d")</f>
        <v>1</v>
      </c>
      <c r="V1156" t="str">
        <f t="shared" si="37"/>
        <v>On Time</v>
      </c>
    </row>
    <row r="1157" spans="2:22" x14ac:dyDescent="0.3">
      <c r="B1157" t="str">
        <f t="shared" si="36"/>
        <v>SO-001256</v>
      </c>
      <c r="C1157" t="s">
        <v>16</v>
      </c>
      <c r="D1157" t="s">
        <v>20</v>
      </c>
      <c r="E1157" s="1">
        <v>43300</v>
      </c>
      <c r="F1157" s="1">
        <v>43389</v>
      </c>
      <c r="G1157" s="1">
        <v>43392</v>
      </c>
      <c r="H1157" s="1">
        <v>43397</v>
      </c>
      <c r="I1157" t="s">
        <v>18</v>
      </c>
      <c r="J1157">
        <v>6</v>
      </c>
      <c r="K1157">
        <v>4</v>
      </c>
      <c r="L1157">
        <v>91</v>
      </c>
      <c r="M1157">
        <v>20</v>
      </c>
      <c r="N1157">
        <v>3</v>
      </c>
      <c r="O1157">
        <v>0.08</v>
      </c>
      <c r="P1157">
        <v>185.72</v>
      </c>
      <c r="Q1157">
        <v>241.2</v>
      </c>
      <c r="R1157">
        <f>Table1[[#This Row],[OrderQuantity]]*Table1[[#This Row],[UnitPrice]]</f>
        <v>723.59999999999991</v>
      </c>
      <c r="S1157">
        <f>Table1[[#This Row],[OrderQuantity]]*Table1[[#This Row],[UnitCost]]</f>
        <v>557.16</v>
      </c>
      <c r="T1157">
        <f>Table1[[#This Row],[OrderQuantity]]*Table1[[#This Row],[UnitPrice]]*(1-Table1[[#This Row],[DiscountApplied]]) - (Table1[[#This Row],[OrderQuantity]]*Table1[[#This Row],[UnitCost]])</f>
        <v>108.55200000000002</v>
      </c>
      <c r="U1157">
        <f>DATEDIF(Table1[[#This Row],[ShipDate]],Table1[[#This Row],[DeliveryDate]],"d")</f>
        <v>5</v>
      </c>
      <c r="V1157" t="str">
        <f t="shared" si="37"/>
        <v>On Time</v>
      </c>
    </row>
    <row r="1158" spans="2:22" x14ac:dyDescent="0.3">
      <c r="B1158" t="str">
        <f t="shared" si="36"/>
        <v>SO-001257</v>
      </c>
      <c r="C1158" t="s">
        <v>21</v>
      </c>
      <c r="D1158" t="s">
        <v>20</v>
      </c>
      <c r="E1158" s="1">
        <v>43300</v>
      </c>
      <c r="F1158" s="1">
        <v>43389</v>
      </c>
      <c r="G1158" s="1">
        <v>43406</v>
      </c>
      <c r="H1158" s="1">
        <v>43411</v>
      </c>
      <c r="I1158" t="s">
        <v>18</v>
      </c>
      <c r="J1158">
        <v>24</v>
      </c>
      <c r="K1158">
        <v>3</v>
      </c>
      <c r="L1158">
        <v>115</v>
      </c>
      <c r="M1158">
        <v>12</v>
      </c>
      <c r="N1158">
        <v>6</v>
      </c>
      <c r="O1158">
        <v>0.08</v>
      </c>
      <c r="P1158">
        <v>4392.12</v>
      </c>
      <c r="Q1158">
        <v>6016.6</v>
      </c>
      <c r="R1158">
        <f>Table1[[#This Row],[OrderQuantity]]*Table1[[#This Row],[UnitPrice]]</f>
        <v>36099.600000000006</v>
      </c>
      <c r="S1158">
        <f>Table1[[#This Row],[OrderQuantity]]*Table1[[#This Row],[UnitCost]]</f>
        <v>26352.720000000001</v>
      </c>
      <c r="T1158">
        <f>Table1[[#This Row],[OrderQuantity]]*Table1[[#This Row],[UnitPrice]]*(1-Table1[[#This Row],[DiscountApplied]]) - (Table1[[#This Row],[OrderQuantity]]*Table1[[#This Row],[UnitCost]])</f>
        <v>6858.9120000000039</v>
      </c>
      <c r="U1158">
        <f>DATEDIF(Table1[[#This Row],[ShipDate]],Table1[[#This Row],[DeliveryDate]],"d")</f>
        <v>5</v>
      </c>
      <c r="V1158" t="str">
        <f t="shared" si="37"/>
        <v>On Time</v>
      </c>
    </row>
    <row r="1159" spans="2:22" x14ac:dyDescent="0.3">
      <c r="B1159" t="str">
        <f t="shared" si="36"/>
        <v>SO-001258</v>
      </c>
      <c r="C1159" t="s">
        <v>21</v>
      </c>
      <c r="D1159" t="s">
        <v>24</v>
      </c>
      <c r="E1159" s="1">
        <v>43300</v>
      </c>
      <c r="F1159" s="1">
        <v>43389</v>
      </c>
      <c r="G1159" s="1">
        <v>43405</v>
      </c>
      <c r="H1159" s="1">
        <v>43412</v>
      </c>
      <c r="I1159" t="s">
        <v>18</v>
      </c>
      <c r="J1159">
        <v>23</v>
      </c>
      <c r="K1159">
        <v>42</v>
      </c>
      <c r="L1159">
        <v>35</v>
      </c>
      <c r="M1159">
        <v>23</v>
      </c>
      <c r="N1159">
        <v>3</v>
      </c>
      <c r="O1159">
        <v>0.08</v>
      </c>
      <c r="P1159">
        <v>621.76</v>
      </c>
      <c r="Q1159">
        <v>1072</v>
      </c>
      <c r="R1159">
        <f>Table1[[#This Row],[OrderQuantity]]*Table1[[#This Row],[UnitPrice]]</f>
        <v>3216</v>
      </c>
      <c r="S1159">
        <f>Table1[[#This Row],[OrderQuantity]]*Table1[[#This Row],[UnitCost]]</f>
        <v>1865.28</v>
      </c>
      <c r="T1159">
        <f>Table1[[#This Row],[OrderQuantity]]*Table1[[#This Row],[UnitPrice]]*(1-Table1[[#This Row],[DiscountApplied]]) - (Table1[[#This Row],[OrderQuantity]]*Table1[[#This Row],[UnitCost]])</f>
        <v>1093.4400000000003</v>
      </c>
      <c r="U1159">
        <f>DATEDIF(Table1[[#This Row],[ShipDate]],Table1[[#This Row],[DeliveryDate]],"d")</f>
        <v>7</v>
      </c>
      <c r="V1159" t="str">
        <f t="shared" si="37"/>
        <v>On Time</v>
      </c>
    </row>
    <row r="1160" spans="2:22" x14ac:dyDescent="0.3">
      <c r="B1160" t="str">
        <f t="shared" si="36"/>
        <v>SO-001259</v>
      </c>
      <c r="C1160" t="s">
        <v>16</v>
      </c>
      <c r="D1160" t="s">
        <v>24</v>
      </c>
      <c r="E1160" s="1">
        <v>43300</v>
      </c>
      <c r="F1160" s="1">
        <v>43389</v>
      </c>
      <c r="G1160" s="1">
        <v>43410</v>
      </c>
      <c r="H1160" s="1">
        <v>43419</v>
      </c>
      <c r="I1160" t="s">
        <v>18</v>
      </c>
      <c r="J1160">
        <v>8</v>
      </c>
      <c r="K1160">
        <v>50</v>
      </c>
      <c r="L1160">
        <v>2</v>
      </c>
      <c r="M1160">
        <v>1</v>
      </c>
      <c r="N1160">
        <v>4</v>
      </c>
      <c r="O1160">
        <v>0.15</v>
      </c>
      <c r="P1160">
        <v>2601.48</v>
      </c>
      <c r="Q1160">
        <v>3825.7</v>
      </c>
      <c r="R1160">
        <f>Table1[[#This Row],[OrderQuantity]]*Table1[[#This Row],[UnitPrice]]</f>
        <v>15302.8</v>
      </c>
      <c r="S1160">
        <f>Table1[[#This Row],[OrderQuantity]]*Table1[[#This Row],[UnitCost]]</f>
        <v>10405.92</v>
      </c>
      <c r="T1160">
        <f>Table1[[#This Row],[OrderQuantity]]*Table1[[#This Row],[UnitPrice]]*(1-Table1[[#This Row],[DiscountApplied]]) - (Table1[[#This Row],[OrderQuantity]]*Table1[[#This Row],[UnitCost]])</f>
        <v>2601.4599999999991</v>
      </c>
      <c r="U1160">
        <f>DATEDIF(Table1[[#This Row],[ShipDate]],Table1[[#This Row],[DeliveryDate]],"d")</f>
        <v>9</v>
      </c>
      <c r="V1160" t="str">
        <f t="shared" si="37"/>
        <v>Late</v>
      </c>
    </row>
    <row r="1161" spans="2:22" x14ac:dyDescent="0.3">
      <c r="B1161" t="str">
        <f t="shared" si="36"/>
        <v>SO-001260</v>
      </c>
      <c r="C1161" t="s">
        <v>16</v>
      </c>
      <c r="D1161" t="s">
        <v>25</v>
      </c>
      <c r="E1161" s="1">
        <v>43300</v>
      </c>
      <c r="F1161" s="1">
        <v>43390</v>
      </c>
      <c r="G1161" s="1">
        <v>43413</v>
      </c>
      <c r="H1161" s="1">
        <v>43419</v>
      </c>
      <c r="I1161" t="s">
        <v>18</v>
      </c>
      <c r="J1161">
        <v>3</v>
      </c>
      <c r="K1161">
        <v>1</v>
      </c>
      <c r="L1161">
        <v>352</v>
      </c>
      <c r="M1161">
        <v>17</v>
      </c>
      <c r="N1161">
        <v>6</v>
      </c>
      <c r="O1161">
        <v>0.05</v>
      </c>
      <c r="P1161">
        <v>2166.7800000000002</v>
      </c>
      <c r="Q1161">
        <v>2814</v>
      </c>
      <c r="R1161">
        <f>Table1[[#This Row],[OrderQuantity]]*Table1[[#This Row],[UnitPrice]]</f>
        <v>16884</v>
      </c>
      <c r="S1161">
        <f>Table1[[#This Row],[OrderQuantity]]*Table1[[#This Row],[UnitCost]]</f>
        <v>13000.68</v>
      </c>
      <c r="T1161">
        <f>Table1[[#This Row],[OrderQuantity]]*Table1[[#This Row],[UnitPrice]]*(1-Table1[[#This Row],[DiscountApplied]]) - (Table1[[#This Row],[OrderQuantity]]*Table1[[#This Row],[UnitCost]])</f>
        <v>3039.119999999999</v>
      </c>
      <c r="U1161">
        <f>DATEDIF(Table1[[#This Row],[ShipDate]],Table1[[#This Row],[DeliveryDate]],"d")</f>
        <v>6</v>
      </c>
      <c r="V1161" t="str">
        <f t="shared" si="37"/>
        <v>On Time</v>
      </c>
    </row>
    <row r="1162" spans="2:22" x14ac:dyDescent="0.3">
      <c r="B1162" t="str">
        <f t="shared" si="36"/>
        <v>SO-001261</v>
      </c>
      <c r="C1162" t="s">
        <v>16</v>
      </c>
      <c r="D1162" t="s">
        <v>23</v>
      </c>
      <c r="E1162" s="1">
        <v>43300</v>
      </c>
      <c r="F1162" s="1">
        <v>43390</v>
      </c>
      <c r="G1162" s="1">
        <v>43396</v>
      </c>
      <c r="H1162" s="1">
        <v>43401</v>
      </c>
      <c r="I1162" t="s">
        <v>18</v>
      </c>
      <c r="J1162">
        <v>10</v>
      </c>
      <c r="K1162">
        <v>33</v>
      </c>
      <c r="L1162">
        <v>270</v>
      </c>
      <c r="M1162">
        <v>20</v>
      </c>
      <c r="N1162">
        <v>8</v>
      </c>
      <c r="O1162">
        <v>0.05</v>
      </c>
      <c r="P1162">
        <v>1807.59</v>
      </c>
      <c r="Q1162">
        <v>2619.6999999999998</v>
      </c>
      <c r="R1162">
        <f>Table1[[#This Row],[OrderQuantity]]*Table1[[#This Row],[UnitPrice]]</f>
        <v>20957.599999999999</v>
      </c>
      <c r="S1162">
        <f>Table1[[#This Row],[OrderQuantity]]*Table1[[#This Row],[UnitCost]]</f>
        <v>14460.72</v>
      </c>
      <c r="T1162">
        <f>Table1[[#This Row],[OrderQuantity]]*Table1[[#This Row],[UnitPrice]]*(1-Table1[[#This Row],[DiscountApplied]]) - (Table1[[#This Row],[OrderQuantity]]*Table1[[#This Row],[UnitCost]])</f>
        <v>5448.9999999999982</v>
      </c>
      <c r="U1162">
        <f>DATEDIF(Table1[[#This Row],[ShipDate]],Table1[[#This Row],[DeliveryDate]],"d")</f>
        <v>5</v>
      </c>
      <c r="V1162" t="str">
        <f t="shared" si="37"/>
        <v>On Time</v>
      </c>
    </row>
    <row r="1163" spans="2:22" x14ac:dyDescent="0.3">
      <c r="B1163" t="str">
        <f t="shared" si="36"/>
        <v>SO-001262</v>
      </c>
      <c r="C1163" t="s">
        <v>22</v>
      </c>
      <c r="D1163" t="s">
        <v>20</v>
      </c>
      <c r="E1163" s="1">
        <v>43300</v>
      </c>
      <c r="F1163" s="1">
        <v>43390</v>
      </c>
      <c r="G1163" s="1">
        <v>43392</v>
      </c>
      <c r="H1163" s="1">
        <v>43397</v>
      </c>
      <c r="I1163" t="s">
        <v>18</v>
      </c>
      <c r="J1163">
        <v>26</v>
      </c>
      <c r="K1163">
        <v>48</v>
      </c>
      <c r="L1163">
        <v>157</v>
      </c>
      <c r="M1163">
        <v>8</v>
      </c>
      <c r="N1163">
        <v>7</v>
      </c>
      <c r="O1163">
        <v>0.3</v>
      </c>
      <c r="P1163">
        <v>525.88</v>
      </c>
      <c r="Q1163">
        <v>1118.9000000000001</v>
      </c>
      <c r="R1163">
        <f>Table1[[#This Row],[OrderQuantity]]*Table1[[#This Row],[UnitPrice]]</f>
        <v>7832.3000000000011</v>
      </c>
      <c r="S1163">
        <f>Table1[[#This Row],[OrderQuantity]]*Table1[[#This Row],[UnitCost]]</f>
        <v>3681.16</v>
      </c>
      <c r="T1163">
        <f>Table1[[#This Row],[OrderQuantity]]*Table1[[#This Row],[UnitPrice]]*(1-Table1[[#This Row],[DiscountApplied]]) - (Table1[[#This Row],[OrderQuantity]]*Table1[[#This Row],[UnitCost]])</f>
        <v>1801.4500000000007</v>
      </c>
      <c r="U1163">
        <f>DATEDIF(Table1[[#This Row],[ShipDate]],Table1[[#This Row],[DeliveryDate]],"d")</f>
        <v>5</v>
      </c>
      <c r="V1163" t="str">
        <f t="shared" si="37"/>
        <v>On Time</v>
      </c>
    </row>
    <row r="1164" spans="2:22" x14ac:dyDescent="0.3">
      <c r="B1164" t="str">
        <f t="shared" si="36"/>
        <v>SO-001263</v>
      </c>
      <c r="C1164" t="s">
        <v>16</v>
      </c>
      <c r="D1164" t="s">
        <v>20</v>
      </c>
      <c r="E1164" s="1">
        <v>43300</v>
      </c>
      <c r="F1164" s="1">
        <v>43390</v>
      </c>
      <c r="G1164" s="1">
        <v>43401</v>
      </c>
      <c r="H1164" s="1">
        <v>43405</v>
      </c>
      <c r="I1164" t="s">
        <v>18</v>
      </c>
      <c r="J1164">
        <v>8</v>
      </c>
      <c r="K1164">
        <v>7</v>
      </c>
      <c r="L1164">
        <v>169</v>
      </c>
      <c r="M1164">
        <v>25</v>
      </c>
      <c r="N1164">
        <v>2</v>
      </c>
      <c r="O1164">
        <v>0.05</v>
      </c>
      <c r="P1164">
        <v>514.55999999999995</v>
      </c>
      <c r="Q1164">
        <v>1072</v>
      </c>
      <c r="R1164">
        <f>Table1[[#This Row],[OrderQuantity]]*Table1[[#This Row],[UnitPrice]]</f>
        <v>2144</v>
      </c>
      <c r="S1164">
        <f>Table1[[#This Row],[OrderQuantity]]*Table1[[#This Row],[UnitCost]]</f>
        <v>1029.1199999999999</v>
      </c>
      <c r="T1164">
        <f>Table1[[#This Row],[OrderQuantity]]*Table1[[#This Row],[UnitPrice]]*(1-Table1[[#This Row],[DiscountApplied]]) - (Table1[[#This Row],[OrderQuantity]]*Table1[[#This Row],[UnitCost]])</f>
        <v>1007.6800000000001</v>
      </c>
      <c r="U1164">
        <f>DATEDIF(Table1[[#This Row],[ShipDate]],Table1[[#This Row],[DeliveryDate]],"d")</f>
        <v>4</v>
      </c>
      <c r="V1164" t="str">
        <f t="shared" si="37"/>
        <v>On Time</v>
      </c>
    </row>
    <row r="1165" spans="2:22" x14ac:dyDescent="0.3">
      <c r="B1165" t="str">
        <f t="shared" si="36"/>
        <v>SO-001264</v>
      </c>
      <c r="C1165" t="s">
        <v>16</v>
      </c>
      <c r="D1165" t="s">
        <v>20</v>
      </c>
      <c r="E1165" s="1">
        <v>43300</v>
      </c>
      <c r="F1165" s="1">
        <v>43390</v>
      </c>
      <c r="G1165" s="1">
        <v>43398</v>
      </c>
      <c r="H1165" s="1">
        <v>43400</v>
      </c>
      <c r="I1165" t="s">
        <v>18</v>
      </c>
      <c r="J1165">
        <v>9</v>
      </c>
      <c r="K1165">
        <v>20</v>
      </c>
      <c r="L1165">
        <v>169</v>
      </c>
      <c r="M1165">
        <v>19</v>
      </c>
      <c r="N1165">
        <v>2</v>
      </c>
      <c r="O1165">
        <v>0.05</v>
      </c>
      <c r="P1165">
        <v>1617.98</v>
      </c>
      <c r="Q1165">
        <v>3946.3</v>
      </c>
      <c r="R1165">
        <f>Table1[[#This Row],[OrderQuantity]]*Table1[[#This Row],[UnitPrice]]</f>
        <v>7892.6</v>
      </c>
      <c r="S1165">
        <f>Table1[[#This Row],[OrderQuantity]]*Table1[[#This Row],[UnitCost]]</f>
        <v>3235.96</v>
      </c>
      <c r="T1165">
        <f>Table1[[#This Row],[OrderQuantity]]*Table1[[#This Row],[UnitPrice]]*(1-Table1[[#This Row],[DiscountApplied]]) - (Table1[[#This Row],[OrderQuantity]]*Table1[[#This Row],[UnitCost]])</f>
        <v>4262.01</v>
      </c>
      <c r="U1165">
        <f>DATEDIF(Table1[[#This Row],[ShipDate]],Table1[[#This Row],[DeliveryDate]],"d")</f>
        <v>2</v>
      </c>
      <c r="V1165" t="str">
        <f t="shared" si="37"/>
        <v>On Time</v>
      </c>
    </row>
    <row r="1166" spans="2:22" x14ac:dyDescent="0.3">
      <c r="B1166" t="str">
        <f t="shared" si="36"/>
        <v>SO-001265</v>
      </c>
      <c r="C1166" t="s">
        <v>16</v>
      </c>
      <c r="D1166" t="s">
        <v>23</v>
      </c>
      <c r="E1166" s="1">
        <v>43300</v>
      </c>
      <c r="F1166" s="1">
        <v>43390</v>
      </c>
      <c r="G1166" s="1">
        <v>43405</v>
      </c>
      <c r="H1166" s="1">
        <v>43407</v>
      </c>
      <c r="I1166" t="s">
        <v>18</v>
      </c>
      <c r="J1166">
        <v>9</v>
      </c>
      <c r="K1166">
        <v>25</v>
      </c>
      <c r="L1166">
        <v>315</v>
      </c>
      <c r="M1166">
        <v>43</v>
      </c>
      <c r="N1166">
        <v>7</v>
      </c>
      <c r="O1166">
        <v>0.05</v>
      </c>
      <c r="P1166">
        <v>166.43</v>
      </c>
      <c r="Q1166">
        <v>241.2</v>
      </c>
      <c r="R1166">
        <f>Table1[[#This Row],[OrderQuantity]]*Table1[[#This Row],[UnitPrice]]</f>
        <v>1688.3999999999999</v>
      </c>
      <c r="S1166">
        <f>Table1[[#This Row],[OrderQuantity]]*Table1[[#This Row],[UnitCost]]</f>
        <v>1165.01</v>
      </c>
      <c r="T1166">
        <f>Table1[[#This Row],[OrderQuantity]]*Table1[[#This Row],[UnitPrice]]*(1-Table1[[#This Row],[DiscountApplied]]) - (Table1[[#This Row],[OrderQuantity]]*Table1[[#This Row],[UnitCost]])</f>
        <v>438.9699999999998</v>
      </c>
      <c r="U1166">
        <f>DATEDIF(Table1[[#This Row],[ShipDate]],Table1[[#This Row],[DeliveryDate]],"d")</f>
        <v>2</v>
      </c>
      <c r="V1166" t="str">
        <f t="shared" si="37"/>
        <v>On Time</v>
      </c>
    </row>
    <row r="1167" spans="2:22" x14ac:dyDescent="0.3">
      <c r="B1167" t="str">
        <f t="shared" si="36"/>
        <v>SO-001266</v>
      </c>
      <c r="C1167" t="s">
        <v>19</v>
      </c>
      <c r="D1167" t="s">
        <v>20</v>
      </c>
      <c r="E1167" s="1">
        <v>43300</v>
      </c>
      <c r="F1167" s="1">
        <v>43391</v>
      </c>
      <c r="G1167" s="1">
        <v>43415</v>
      </c>
      <c r="H1167" s="1">
        <v>43424</v>
      </c>
      <c r="I1167" t="s">
        <v>18</v>
      </c>
      <c r="J1167">
        <v>19</v>
      </c>
      <c r="K1167">
        <v>46</v>
      </c>
      <c r="L1167">
        <v>151</v>
      </c>
      <c r="M1167">
        <v>14</v>
      </c>
      <c r="N1167">
        <v>2</v>
      </c>
      <c r="O1167">
        <v>0.05</v>
      </c>
      <c r="P1167">
        <v>156.78</v>
      </c>
      <c r="Q1167">
        <v>241.2</v>
      </c>
      <c r="R1167">
        <f>Table1[[#This Row],[OrderQuantity]]*Table1[[#This Row],[UnitPrice]]</f>
        <v>482.4</v>
      </c>
      <c r="S1167">
        <f>Table1[[#This Row],[OrderQuantity]]*Table1[[#This Row],[UnitCost]]</f>
        <v>313.56</v>
      </c>
      <c r="T1167">
        <f>Table1[[#This Row],[OrderQuantity]]*Table1[[#This Row],[UnitPrice]]*(1-Table1[[#This Row],[DiscountApplied]]) - (Table1[[#This Row],[OrderQuantity]]*Table1[[#This Row],[UnitCost]])</f>
        <v>144.71999999999997</v>
      </c>
      <c r="U1167">
        <f>DATEDIF(Table1[[#This Row],[ShipDate]],Table1[[#This Row],[DeliveryDate]],"d")</f>
        <v>9</v>
      </c>
      <c r="V1167" t="str">
        <f t="shared" si="37"/>
        <v>Late</v>
      </c>
    </row>
    <row r="1168" spans="2:22" x14ac:dyDescent="0.3">
      <c r="B1168" t="str">
        <f t="shared" si="36"/>
        <v>SO-001267</v>
      </c>
      <c r="C1168" t="s">
        <v>19</v>
      </c>
      <c r="D1168" t="s">
        <v>17</v>
      </c>
      <c r="E1168" s="1">
        <v>43300</v>
      </c>
      <c r="F1168" s="1">
        <v>43391</v>
      </c>
      <c r="G1168" s="1">
        <v>43397</v>
      </c>
      <c r="H1168" s="1">
        <v>43403</v>
      </c>
      <c r="I1168" t="s">
        <v>18</v>
      </c>
      <c r="J1168">
        <v>13</v>
      </c>
      <c r="K1168">
        <v>9</v>
      </c>
      <c r="L1168">
        <v>260</v>
      </c>
      <c r="M1168">
        <v>40</v>
      </c>
      <c r="N1168">
        <v>8</v>
      </c>
      <c r="O1168">
        <v>0.4</v>
      </c>
      <c r="P1168">
        <v>854.25</v>
      </c>
      <c r="Q1168">
        <v>1005</v>
      </c>
      <c r="R1168">
        <f>Table1[[#This Row],[OrderQuantity]]*Table1[[#This Row],[UnitPrice]]</f>
        <v>8040</v>
      </c>
      <c r="S1168">
        <f>Table1[[#This Row],[OrderQuantity]]*Table1[[#This Row],[UnitCost]]</f>
        <v>6834</v>
      </c>
      <c r="T1168">
        <f>Table1[[#This Row],[OrderQuantity]]*Table1[[#This Row],[UnitPrice]]*(1-Table1[[#This Row],[DiscountApplied]]) - (Table1[[#This Row],[OrderQuantity]]*Table1[[#This Row],[UnitCost]])</f>
        <v>-2010</v>
      </c>
      <c r="U1168">
        <f>DATEDIF(Table1[[#This Row],[ShipDate]],Table1[[#This Row],[DeliveryDate]],"d")</f>
        <v>6</v>
      </c>
      <c r="V1168" t="str">
        <f t="shared" si="37"/>
        <v>On Time</v>
      </c>
    </row>
    <row r="1169" spans="2:22" x14ac:dyDescent="0.3">
      <c r="B1169" t="str">
        <f t="shared" si="36"/>
        <v>SO-001268</v>
      </c>
      <c r="C1169" t="s">
        <v>19</v>
      </c>
      <c r="D1169" t="s">
        <v>20</v>
      </c>
      <c r="E1169" s="1">
        <v>43300</v>
      </c>
      <c r="F1169" s="1">
        <v>43391</v>
      </c>
      <c r="G1169" s="1">
        <v>43411</v>
      </c>
      <c r="H1169" s="1">
        <v>43417</v>
      </c>
      <c r="I1169" t="s">
        <v>18</v>
      </c>
      <c r="J1169">
        <v>18</v>
      </c>
      <c r="K1169">
        <v>42</v>
      </c>
      <c r="L1169">
        <v>139</v>
      </c>
      <c r="M1169">
        <v>34</v>
      </c>
      <c r="N1169">
        <v>1</v>
      </c>
      <c r="O1169">
        <v>0.1</v>
      </c>
      <c r="P1169">
        <v>178.22</v>
      </c>
      <c r="Q1169">
        <v>234.5</v>
      </c>
      <c r="R1169">
        <f>Table1[[#This Row],[OrderQuantity]]*Table1[[#This Row],[UnitPrice]]</f>
        <v>234.5</v>
      </c>
      <c r="S1169">
        <f>Table1[[#This Row],[OrderQuantity]]*Table1[[#This Row],[UnitCost]]</f>
        <v>178.22</v>
      </c>
      <c r="T1169">
        <f>Table1[[#This Row],[OrderQuantity]]*Table1[[#This Row],[UnitPrice]]*(1-Table1[[#This Row],[DiscountApplied]]) - (Table1[[#This Row],[OrderQuantity]]*Table1[[#This Row],[UnitCost]])</f>
        <v>32.830000000000013</v>
      </c>
      <c r="U1169">
        <f>DATEDIF(Table1[[#This Row],[ShipDate]],Table1[[#This Row],[DeliveryDate]],"d")</f>
        <v>6</v>
      </c>
      <c r="V1169" t="str">
        <f t="shared" si="37"/>
        <v>On Time</v>
      </c>
    </row>
    <row r="1170" spans="2:22" x14ac:dyDescent="0.3">
      <c r="B1170" t="str">
        <f t="shared" si="36"/>
        <v>SO-001269</v>
      </c>
      <c r="C1170" t="s">
        <v>16</v>
      </c>
      <c r="D1170" t="s">
        <v>20</v>
      </c>
      <c r="E1170" s="1">
        <v>43300</v>
      </c>
      <c r="F1170" s="1">
        <v>43391</v>
      </c>
      <c r="G1170" s="1">
        <v>43405</v>
      </c>
      <c r="H1170" s="1">
        <v>43415</v>
      </c>
      <c r="I1170" t="s">
        <v>18</v>
      </c>
      <c r="J1170">
        <v>4</v>
      </c>
      <c r="K1170">
        <v>33</v>
      </c>
      <c r="L1170">
        <v>142</v>
      </c>
      <c r="M1170">
        <v>19</v>
      </c>
      <c r="N1170">
        <v>4</v>
      </c>
      <c r="O1170">
        <v>0.15</v>
      </c>
      <c r="P1170">
        <v>741.69</v>
      </c>
      <c r="Q1170">
        <v>904.5</v>
      </c>
      <c r="R1170">
        <f>Table1[[#This Row],[OrderQuantity]]*Table1[[#This Row],[UnitPrice]]</f>
        <v>3618</v>
      </c>
      <c r="S1170">
        <f>Table1[[#This Row],[OrderQuantity]]*Table1[[#This Row],[UnitCost]]</f>
        <v>2966.76</v>
      </c>
      <c r="T1170">
        <f>Table1[[#This Row],[OrderQuantity]]*Table1[[#This Row],[UnitPrice]]*(1-Table1[[#This Row],[DiscountApplied]]) - (Table1[[#This Row],[OrderQuantity]]*Table1[[#This Row],[UnitCost]])</f>
        <v>108.53999999999951</v>
      </c>
      <c r="U1170">
        <f>DATEDIF(Table1[[#This Row],[ShipDate]],Table1[[#This Row],[DeliveryDate]],"d")</f>
        <v>10</v>
      </c>
      <c r="V1170" t="str">
        <f t="shared" si="37"/>
        <v>Late</v>
      </c>
    </row>
    <row r="1171" spans="2:22" x14ac:dyDescent="0.3">
      <c r="B1171" t="str">
        <f t="shared" si="36"/>
        <v>SO-001270</v>
      </c>
      <c r="C1171" t="s">
        <v>16</v>
      </c>
      <c r="D1171" t="s">
        <v>20</v>
      </c>
      <c r="E1171" s="1">
        <v>43300</v>
      </c>
      <c r="F1171" s="1">
        <v>43391</v>
      </c>
      <c r="G1171" s="1">
        <v>43414</v>
      </c>
      <c r="H1171" s="1">
        <v>43424</v>
      </c>
      <c r="I1171" t="s">
        <v>18</v>
      </c>
      <c r="J1171">
        <v>10</v>
      </c>
      <c r="K1171">
        <v>12</v>
      </c>
      <c r="L1171">
        <v>88</v>
      </c>
      <c r="M1171">
        <v>32</v>
      </c>
      <c r="N1171">
        <v>6</v>
      </c>
      <c r="O1171">
        <v>0.15</v>
      </c>
      <c r="P1171">
        <v>477.58</v>
      </c>
      <c r="Q1171">
        <v>1085.4000000000001</v>
      </c>
      <c r="R1171">
        <f>Table1[[#This Row],[OrderQuantity]]*Table1[[#This Row],[UnitPrice]]</f>
        <v>6512.4000000000005</v>
      </c>
      <c r="S1171">
        <f>Table1[[#This Row],[OrderQuantity]]*Table1[[#This Row],[UnitCost]]</f>
        <v>2865.48</v>
      </c>
      <c r="T1171">
        <f>Table1[[#This Row],[OrderQuantity]]*Table1[[#This Row],[UnitPrice]]*(1-Table1[[#This Row],[DiscountApplied]]) - (Table1[[#This Row],[OrderQuantity]]*Table1[[#This Row],[UnitCost]])</f>
        <v>2670.06</v>
      </c>
      <c r="U1171">
        <f>DATEDIF(Table1[[#This Row],[ShipDate]],Table1[[#This Row],[DeliveryDate]],"d")</f>
        <v>10</v>
      </c>
      <c r="V1171" t="str">
        <f t="shared" si="37"/>
        <v>Late</v>
      </c>
    </row>
    <row r="1172" spans="2:22" x14ac:dyDescent="0.3">
      <c r="B1172" t="str">
        <f t="shared" si="36"/>
        <v>SO-001271</v>
      </c>
      <c r="C1172" t="s">
        <v>16</v>
      </c>
      <c r="D1172" t="s">
        <v>26</v>
      </c>
      <c r="E1172" s="1">
        <v>43300</v>
      </c>
      <c r="F1172" s="1">
        <v>43391</v>
      </c>
      <c r="G1172" s="1">
        <v>43396</v>
      </c>
      <c r="H1172" s="1">
        <v>43405</v>
      </c>
      <c r="I1172" t="s">
        <v>18</v>
      </c>
      <c r="J1172">
        <v>11</v>
      </c>
      <c r="K1172">
        <v>3</v>
      </c>
      <c r="L1172">
        <v>84</v>
      </c>
      <c r="M1172">
        <v>11</v>
      </c>
      <c r="N1172">
        <v>5</v>
      </c>
      <c r="O1172">
        <v>0.15</v>
      </c>
      <c r="P1172">
        <v>600.86</v>
      </c>
      <c r="Q1172">
        <v>1018.4</v>
      </c>
      <c r="R1172">
        <f>Table1[[#This Row],[OrderQuantity]]*Table1[[#This Row],[UnitPrice]]</f>
        <v>5092</v>
      </c>
      <c r="S1172">
        <f>Table1[[#This Row],[OrderQuantity]]*Table1[[#This Row],[UnitCost]]</f>
        <v>3004.3</v>
      </c>
      <c r="T1172">
        <f>Table1[[#This Row],[OrderQuantity]]*Table1[[#This Row],[UnitPrice]]*(1-Table1[[#This Row],[DiscountApplied]]) - (Table1[[#This Row],[OrderQuantity]]*Table1[[#This Row],[UnitCost]])</f>
        <v>1323.8999999999996</v>
      </c>
      <c r="U1172">
        <f>DATEDIF(Table1[[#This Row],[ShipDate]],Table1[[#This Row],[DeliveryDate]],"d")</f>
        <v>9</v>
      </c>
      <c r="V1172" t="str">
        <f t="shared" si="37"/>
        <v>Late</v>
      </c>
    </row>
    <row r="1173" spans="2:22" x14ac:dyDescent="0.3">
      <c r="B1173" t="str">
        <f t="shared" si="36"/>
        <v>SO-001272</v>
      </c>
      <c r="C1173" t="s">
        <v>16</v>
      </c>
      <c r="D1173" t="s">
        <v>24</v>
      </c>
      <c r="E1173" s="1">
        <v>43300</v>
      </c>
      <c r="F1173" s="1">
        <v>43391</v>
      </c>
      <c r="G1173" s="1">
        <v>43396</v>
      </c>
      <c r="H1173" s="1">
        <v>43406</v>
      </c>
      <c r="I1173" t="s">
        <v>18</v>
      </c>
      <c r="J1173">
        <v>11</v>
      </c>
      <c r="K1173">
        <v>46</v>
      </c>
      <c r="L1173">
        <v>26</v>
      </c>
      <c r="M1173">
        <v>4</v>
      </c>
      <c r="N1173">
        <v>4</v>
      </c>
      <c r="O1173">
        <v>0.15</v>
      </c>
      <c r="P1173">
        <v>180.3</v>
      </c>
      <c r="Q1173">
        <v>261.3</v>
      </c>
      <c r="R1173">
        <f>Table1[[#This Row],[OrderQuantity]]*Table1[[#This Row],[UnitPrice]]</f>
        <v>1045.2</v>
      </c>
      <c r="S1173">
        <f>Table1[[#This Row],[OrderQuantity]]*Table1[[#This Row],[UnitCost]]</f>
        <v>721.2</v>
      </c>
      <c r="T1173">
        <f>Table1[[#This Row],[OrderQuantity]]*Table1[[#This Row],[UnitPrice]]*(1-Table1[[#This Row],[DiscountApplied]]) - (Table1[[#This Row],[OrderQuantity]]*Table1[[#This Row],[UnitCost]])</f>
        <v>167.21999999999991</v>
      </c>
      <c r="U1173">
        <f>DATEDIF(Table1[[#This Row],[ShipDate]],Table1[[#This Row],[DeliveryDate]],"d")</f>
        <v>10</v>
      </c>
      <c r="V1173" t="str">
        <f t="shared" si="37"/>
        <v>Late</v>
      </c>
    </row>
    <row r="1174" spans="2:22" x14ac:dyDescent="0.3">
      <c r="B1174" t="str">
        <f t="shared" si="36"/>
        <v>SO-001273</v>
      </c>
      <c r="C1174" t="s">
        <v>19</v>
      </c>
      <c r="D1174" t="s">
        <v>23</v>
      </c>
      <c r="E1174" s="1">
        <v>43300</v>
      </c>
      <c r="F1174" s="1">
        <v>43391</v>
      </c>
      <c r="G1174" s="1">
        <v>43418</v>
      </c>
      <c r="H1174" s="1">
        <v>43427</v>
      </c>
      <c r="I1174" t="s">
        <v>18</v>
      </c>
      <c r="J1174">
        <v>13</v>
      </c>
      <c r="K1174">
        <v>25</v>
      </c>
      <c r="L1174">
        <v>291</v>
      </c>
      <c r="M1174">
        <v>43</v>
      </c>
      <c r="N1174">
        <v>5</v>
      </c>
      <c r="O1174">
        <v>0.08</v>
      </c>
      <c r="P1174">
        <v>2166.7800000000002</v>
      </c>
      <c r="Q1174">
        <v>3939.6</v>
      </c>
      <c r="R1174">
        <f>Table1[[#This Row],[OrderQuantity]]*Table1[[#This Row],[UnitPrice]]</f>
        <v>19698</v>
      </c>
      <c r="S1174">
        <f>Table1[[#This Row],[OrderQuantity]]*Table1[[#This Row],[UnitCost]]</f>
        <v>10833.900000000001</v>
      </c>
      <c r="T1174">
        <f>Table1[[#This Row],[OrderQuantity]]*Table1[[#This Row],[UnitPrice]]*(1-Table1[[#This Row],[DiscountApplied]]) - (Table1[[#This Row],[OrderQuantity]]*Table1[[#This Row],[UnitCost]])</f>
        <v>7288.2599999999984</v>
      </c>
      <c r="U1174">
        <f>DATEDIF(Table1[[#This Row],[ShipDate]],Table1[[#This Row],[DeliveryDate]],"d")</f>
        <v>9</v>
      </c>
      <c r="V1174" t="str">
        <f t="shared" si="37"/>
        <v>Late</v>
      </c>
    </row>
    <row r="1175" spans="2:22" x14ac:dyDescent="0.3">
      <c r="B1175" t="str">
        <f t="shared" si="36"/>
        <v>SO-001274</v>
      </c>
      <c r="C1175" t="s">
        <v>19</v>
      </c>
      <c r="D1175" t="s">
        <v>23</v>
      </c>
      <c r="E1175" s="1">
        <v>43300</v>
      </c>
      <c r="F1175" s="1">
        <v>43391</v>
      </c>
      <c r="G1175" s="1">
        <v>43418</v>
      </c>
      <c r="H1175" s="1">
        <v>43422</v>
      </c>
      <c r="I1175" t="s">
        <v>18</v>
      </c>
      <c r="J1175">
        <v>15</v>
      </c>
      <c r="K1175">
        <v>34</v>
      </c>
      <c r="L1175">
        <v>302</v>
      </c>
      <c r="M1175">
        <v>23</v>
      </c>
      <c r="N1175">
        <v>4</v>
      </c>
      <c r="O1175">
        <v>0.08</v>
      </c>
      <c r="P1175">
        <v>3364.41</v>
      </c>
      <c r="Q1175">
        <v>6117.1</v>
      </c>
      <c r="R1175">
        <f>Table1[[#This Row],[OrderQuantity]]*Table1[[#This Row],[UnitPrice]]</f>
        <v>24468.400000000001</v>
      </c>
      <c r="S1175">
        <f>Table1[[#This Row],[OrderQuantity]]*Table1[[#This Row],[UnitCost]]</f>
        <v>13457.64</v>
      </c>
      <c r="T1175">
        <f>Table1[[#This Row],[OrderQuantity]]*Table1[[#This Row],[UnitPrice]]*(1-Table1[[#This Row],[DiscountApplied]]) - (Table1[[#This Row],[OrderQuantity]]*Table1[[#This Row],[UnitCost]])</f>
        <v>9053.2880000000041</v>
      </c>
      <c r="U1175">
        <f>DATEDIF(Table1[[#This Row],[ShipDate]],Table1[[#This Row],[DeliveryDate]],"d")</f>
        <v>4</v>
      </c>
      <c r="V1175" t="str">
        <f t="shared" si="37"/>
        <v>On Time</v>
      </c>
    </row>
    <row r="1176" spans="2:22" x14ac:dyDescent="0.3">
      <c r="B1176" t="str">
        <f t="shared" si="36"/>
        <v>SO-001275</v>
      </c>
      <c r="C1176" t="s">
        <v>19</v>
      </c>
      <c r="D1176" t="s">
        <v>20</v>
      </c>
      <c r="E1176" s="1">
        <v>43300</v>
      </c>
      <c r="F1176" s="1">
        <v>43391</v>
      </c>
      <c r="G1176" s="1">
        <v>43411</v>
      </c>
      <c r="H1176" s="1">
        <v>43420</v>
      </c>
      <c r="I1176" t="s">
        <v>18</v>
      </c>
      <c r="J1176">
        <v>15</v>
      </c>
      <c r="K1176">
        <v>4</v>
      </c>
      <c r="L1176">
        <v>122</v>
      </c>
      <c r="M1176">
        <v>5</v>
      </c>
      <c r="N1176">
        <v>2</v>
      </c>
      <c r="O1176">
        <v>0.05</v>
      </c>
      <c r="P1176">
        <v>1207.3399999999999</v>
      </c>
      <c r="Q1176">
        <v>1775.5</v>
      </c>
      <c r="R1176">
        <f>Table1[[#This Row],[OrderQuantity]]*Table1[[#This Row],[UnitPrice]]</f>
        <v>3551</v>
      </c>
      <c r="S1176">
        <f>Table1[[#This Row],[OrderQuantity]]*Table1[[#This Row],[UnitCost]]</f>
        <v>2414.6799999999998</v>
      </c>
      <c r="T1176">
        <f>Table1[[#This Row],[OrderQuantity]]*Table1[[#This Row],[UnitPrice]]*(1-Table1[[#This Row],[DiscountApplied]]) - (Table1[[#This Row],[OrderQuantity]]*Table1[[#This Row],[UnitCost]])</f>
        <v>958.77</v>
      </c>
      <c r="U1176">
        <f>DATEDIF(Table1[[#This Row],[ShipDate]],Table1[[#This Row],[DeliveryDate]],"d")</f>
        <v>9</v>
      </c>
      <c r="V1176" t="str">
        <f t="shared" si="37"/>
        <v>Late</v>
      </c>
    </row>
    <row r="1177" spans="2:22" x14ac:dyDescent="0.3">
      <c r="B1177" t="str">
        <f t="shared" si="36"/>
        <v>SO-001276</v>
      </c>
      <c r="C1177" t="s">
        <v>16</v>
      </c>
      <c r="D1177" t="s">
        <v>20</v>
      </c>
      <c r="E1177" s="1">
        <v>43300</v>
      </c>
      <c r="F1177" s="1">
        <v>43391</v>
      </c>
      <c r="G1177" s="1">
        <v>43394</v>
      </c>
      <c r="H1177" s="1">
        <v>43403</v>
      </c>
      <c r="I1177" t="s">
        <v>18</v>
      </c>
      <c r="J1177">
        <v>6</v>
      </c>
      <c r="K1177">
        <v>1</v>
      </c>
      <c r="L1177">
        <v>155</v>
      </c>
      <c r="M1177">
        <v>40</v>
      </c>
      <c r="N1177">
        <v>2</v>
      </c>
      <c r="O1177">
        <v>0.08</v>
      </c>
      <c r="P1177">
        <v>683.4</v>
      </c>
      <c r="Q1177">
        <v>1005</v>
      </c>
      <c r="R1177">
        <f>Table1[[#This Row],[OrderQuantity]]*Table1[[#This Row],[UnitPrice]]</f>
        <v>2010</v>
      </c>
      <c r="S1177">
        <f>Table1[[#This Row],[OrderQuantity]]*Table1[[#This Row],[UnitCost]]</f>
        <v>1366.8</v>
      </c>
      <c r="T1177">
        <f>Table1[[#This Row],[OrderQuantity]]*Table1[[#This Row],[UnitPrice]]*(1-Table1[[#This Row],[DiscountApplied]]) - (Table1[[#This Row],[OrderQuantity]]*Table1[[#This Row],[UnitCost]])</f>
        <v>482.40000000000009</v>
      </c>
      <c r="U1177">
        <f>DATEDIF(Table1[[#This Row],[ShipDate]],Table1[[#This Row],[DeliveryDate]],"d")</f>
        <v>9</v>
      </c>
      <c r="V1177" t="str">
        <f t="shared" si="37"/>
        <v>Late</v>
      </c>
    </row>
    <row r="1178" spans="2:22" x14ac:dyDescent="0.3">
      <c r="B1178" t="str">
        <f t="shared" si="36"/>
        <v>SO-001277</v>
      </c>
      <c r="C1178" t="s">
        <v>19</v>
      </c>
      <c r="D1178" t="s">
        <v>25</v>
      </c>
      <c r="E1178" s="1">
        <v>43300</v>
      </c>
      <c r="F1178" s="1">
        <v>43392</v>
      </c>
      <c r="G1178" s="1">
        <v>43418</v>
      </c>
      <c r="H1178" s="1">
        <v>43423</v>
      </c>
      <c r="I1178" t="s">
        <v>18</v>
      </c>
      <c r="J1178">
        <v>13</v>
      </c>
      <c r="K1178">
        <v>48</v>
      </c>
      <c r="L1178">
        <v>365</v>
      </c>
      <c r="M1178">
        <v>36</v>
      </c>
      <c r="N1178">
        <v>8</v>
      </c>
      <c r="O1178">
        <v>0.05</v>
      </c>
      <c r="P1178">
        <v>985.24</v>
      </c>
      <c r="Q1178">
        <v>1159.0999999999999</v>
      </c>
      <c r="R1178">
        <f>Table1[[#This Row],[OrderQuantity]]*Table1[[#This Row],[UnitPrice]]</f>
        <v>9272.7999999999993</v>
      </c>
      <c r="S1178">
        <f>Table1[[#This Row],[OrderQuantity]]*Table1[[#This Row],[UnitCost]]</f>
        <v>7881.92</v>
      </c>
      <c r="T1178">
        <f>Table1[[#This Row],[OrderQuantity]]*Table1[[#This Row],[UnitPrice]]*(1-Table1[[#This Row],[DiscountApplied]]) - (Table1[[#This Row],[OrderQuantity]]*Table1[[#This Row],[UnitCost]])</f>
        <v>927.23999999999796</v>
      </c>
      <c r="U1178">
        <f>DATEDIF(Table1[[#This Row],[ShipDate]],Table1[[#This Row],[DeliveryDate]],"d")</f>
        <v>5</v>
      </c>
      <c r="V1178" t="str">
        <f t="shared" si="37"/>
        <v>On Time</v>
      </c>
    </row>
    <row r="1179" spans="2:22" x14ac:dyDescent="0.3">
      <c r="B1179" t="str">
        <f t="shared" si="36"/>
        <v>SO-001278</v>
      </c>
      <c r="C1179" t="s">
        <v>16</v>
      </c>
      <c r="D1179" t="s">
        <v>17</v>
      </c>
      <c r="E1179" s="1">
        <v>43300</v>
      </c>
      <c r="F1179" s="1">
        <v>43392</v>
      </c>
      <c r="G1179" s="1">
        <v>43404</v>
      </c>
      <c r="H1179" s="1">
        <v>43413</v>
      </c>
      <c r="I1179" t="s">
        <v>18</v>
      </c>
      <c r="J1179">
        <v>10</v>
      </c>
      <c r="K1179">
        <v>11</v>
      </c>
      <c r="L1179">
        <v>257</v>
      </c>
      <c r="M1179">
        <v>33</v>
      </c>
      <c r="N1179">
        <v>7</v>
      </c>
      <c r="O1179">
        <v>0.08</v>
      </c>
      <c r="P1179">
        <v>200.2</v>
      </c>
      <c r="Q1179">
        <v>241.2</v>
      </c>
      <c r="R1179">
        <f>Table1[[#This Row],[OrderQuantity]]*Table1[[#This Row],[UnitPrice]]</f>
        <v>1688.3999999999999</v>
      </c>
      <c r="S1179">
        <f>Table1[[#This Row],[OrderQuantity]]*Table1[[#This Row],[UnitCost]]</f>
        <v>1401.3999999999999</v>
      </c>
      <c r="T1179">
        <f>Table1[[#This Row],[OrderQuantity]]*Table1[[#This Row],[UnitPrice]]*(1-Table1[[#This Row],[DiscountApplied]]) - (Table1[[#This Row],[OrderQuantity]]*Table1[[#This Row],[UnitCost]])</f>
        <v>151.92800000000011</v>
      </c>
      <c r="U1179">
        <f>DATEDIF(Table1[[#This Row],[ShipDate]],Table1[[#This Row],[DeliveryDate]],"d")</f>
        <v>9</v>
      </c>
      <c r="V1179" t="str">
        <f t="shared" si="37"/>
        <v>Late</v>
      </c>
    </row>
    <row r="1180" spans="2:22" x14ac:dyDescent="0.3">
      <c r="B1180" t="str">
        <f t="shared" si="36"/>
        <v>SO-001279</v>
      </c>
      <c r="C1180" t="s">
        <v>21</v>
      </c>
      <c r="D1180" t="s">
        <v>20</v>
      </c>
      <c r="E1180" s="1">
        <v>43300</v>
      </c>
      <c r="F1180" s="1">
        <v>43392</v>
      </c>
      <c r="G1180" s="1">
        <v>43400</v>
      </c>
      <c r="H1180" s="1">
        <v>43410</v>
      </c>
      <c r="I1180" t="s">
        <v>18</v>
      </c>
      <c r="J1180">
        <v>21</v>
      </c>
      <c r="K1180">
        <v>45</v>
      </c>
      <c r="L1180">
        <v>181</v>
      </c>
      <c r="M1180">
        <v>14</v>
      </c>
      <c r="N1180">
        <v>7</v>
      </c>
      <c r="O1180">
        <v>0.05</v>
      </c>
      <c r="P1180">
        <v>3264.91</v>
      </c>
      <c r="Q1180">
        <v>5936.2</v>
      </c>
      <c r="R1180">
        <f>Table1[[#This Row],[OrderQuantity]]*Table1[[#This Row],[UnitPrice]]</f>
        <v>41553.4</v>
      </c>
      <c r="S1180">
        <f>Table1[[#This Row],[OrderQuantity]]*Table1[[#This Row],[UnitCost]]</f>
        <v>22854.37</v>
      </c>
      <c r="T1180">
        <f>Table1[[#This Row],[OrderQuantity]]*Table1[[#This Row],[UnitPrice]]*(1-Table1[[#This Row],[DiscountApplied]]) - (Table1[[#This Row],[OrderQuantity]]*Table1[[#This Row],[UnitCost]])</f>
        <v>16621.359999999997</v>
      </c>
      <c r="U1180">
        <f>DATEDIF(Table1[[#This Row],[ShipDate]],Table1[[#This Row],[DeliveryDate]],"d")</f>
        <v>10</v>
      </c>
      <c r="V1180" t="str">
        <f t="shared" si="37"/>
        <v>Late</v>
      </c>
    </row>
    <row r="1181" spans="2:22" x14ac:dyDescent="0.3">
      <c r="B1181" t="str">
        <f t="shared" si="36"/>
        <v>SO-001280</v>
      </c>
      <c r="C1181" t="s">
        <v>19</v>
      </c>
      <c r="D1181" t="s">
        <v>23</v>
      </c>
      <c r="E1181" s="1">
        <v>43300</v>
      </c>
      <c r="F1181" s="1">
        <v>43392</v>
      </c>
      <c r="G1181" s="1">
        <v>43415</v>
      </c>
      <c r="H1181" s="1">
        <v>43419</v>
      </c>
      <c r="I1181" t="s">
        <v>18</v>
      </c>
      <c r="J1181">
        <v>18</v>
      </c>
      <c r="K1181">
        <v>23</v>
      </c>
      <c r="L1181">
        <v>306</v>
      </c>
      <c r="M1181">
        <v>3</v>
      </c>
      <c r="N1181">
        <v>6</v>
      </c>
      <c r="O1181">
        <v>0.08</v>
      </c>
      <c r="P1181">
        <v>391.15</v>
      </c>
      <c r="Q1181">
        <v>931.3</v>
      </c>
      <c r="R1181">
        <f>Table1[[#This Row],[OrderQuantity]]*Table1[[#This Row],[UnitPrice]]</f>
        <v>5587.7999999999993</v>
      </c>
      <c r="S1181">
        <f>Table1[[#This Row],[OrderQuantity]]*Table1[[#This Row],[UnitCost]]</f>
        <v>2346.8999999999996</v>
      </c>
      <c r="T1181">
        <f>Table1[[#This Row],[OrderQuantity]]*Table1[[#This Row],[UnitPrice]]*(1-Table1[[#This Row],[DiscountApplied]]) - (Table1[[#This Row],[OrderQuantity]]*Table1[[#This Row],[UnitCost]])</f>
        <v>2793.8760000000002</v>
      </c>
      <c r="U1181">
        <f>DATEDIF(Table1[[#This Row],[ShipDate]],Table1[[#This Row],[DeliveryDate]],"d")</f>
        <v>4</v>
      </c>
      <c r="V1181" t="str">
        <f t="shared" si="37"/>
        <v>On Time</v>
      </c>
    </row>
    <row r="1182" spans="2:22" x14ac:dyDescent="0.3">
      <c r="B1182" t="str">
        <f t="shared" si="36"/>
        <v>SO-001281</v>
      </c>
      <c r="C1182" t="s">
        <v>16</v>
      </c>
      <c r="D1182" t="s">
        <v>20</v>
      </c>
      <c r="E1182" s="1">
        <v>43300</v>
      </c>
      <c r="F1182" s="1">
        <v>43392</v>
      </c>
      <c r="G1182" s="1">
        <v>43411</v>
      </c>
      <c r="H1182" s="1">
        <v>43415</v>
      </c>
      <c r="I1182" t="s">
        <v>18</v>
      </c>
      <c r="J1182">
        <v>7</v>
      </c>
      <c r="K1182">
        <v>9</v>
      </c>
      <c r="L1182">
        <v>125</v>
      </c>
      <c r="M1182">
        <v>6</v>
      </c>
      <c r="N1182">
        <v>4</v>
      </c>
      <c r="O1182">
        <v>0.05</v>
      </c>
      <c r="P1182">
        <v>623.9</v>
      </c>
      <c r="Q1182">
        <v>1299.8</v>
      </c>
      <c r="R1182">
        <f>Table1[[#This Row],[OrderQuantity]]*Table1[[#This Row],[UnitPrice]]</f>
        <v>5199.2</v>
      </c>
      <c r="S1182">
        <f>Table1[[#This Row],[OrderQuantity]]*Table1[[#This Row],[UnitCost]]</f>
        <v>2495.6</v>
      </c>
      <c r="T1182">
        <f>Table1[[#This Row],[OrderQuantity]]*Table1[[#This Row],[UnitPrice]]*(1-Table1[[#This Row],[DiscountApplied]]) - (Table1[[#This Row],[OrderQuantity]]*Table1[[#This Row],[UnitCost]])</f>
        <v>2443.64</v>
      </c>
      <c r="U1182">
        <f>DATEDIF(Table1[[#This Row],[ShipDate]],Table1[[#This Row],[DeliveryDate]],"d")</f>
        <v>4</v>
      </c>
      <c r="V1182" t="str">
        <f t="shared" si="37"/>
        <v>On Time</v>
      </c>
    </row>
    <row r="1183" spans="2:22" x14ac:dyDescent="0.3">
      <c r="B1183" t="str">
        <f t="shared" si="36"/>
        <v>SO-001282</v>
      </c>
      <c r="C1183" t="s">
        <v>16</v>
      </c>
      <c r="D1183" t="s">
        <v>24</v>
      </c>
      <c r="E1183" s="1">
        <v>43300</v>
      </c>
      <c r="F1183" s="1">
        <v>43392</v>
      </c>
      <c r="G1183" s="1">
        <v>43418</v>
      </c>
      <c r="H1183" s="1">
        <v>43423</v>
      </c>
      <c r="I1183" t="s">
        <v>18</v>
      </c>
      <c r="J1183">
        <v>1</v>
      </c>
      <c r="K1183">
        <v>15</v>
      </c>
      <c r="L1183">
        <v>56</v>
      </c>
      <c r="M1183">
        <v>47</v>
      </c>
      <c r="N1183">
        <v>2</v>
      </c>
      <c r="O1183">
        <v>0.05</v>
      </c>
      <c r="P1183">
        <v>2364.3000000000002</v>
      </c>
      <c r="Q1183">
        <v>5373.4</v>
      </c>
      <c r="R1183">
        <f>Table1[[#This Row],[OrderQuantity]]*Table1[[#This Row],[UnitPrice]]</f>
        <v>10746.8</v>
      </c>
      <c r="S1183">
        <f>Table1[[#This Row],[OrderQuantity]]*Table1[[#This Row],[UnitCost]]</f>
        <v>4728.6000000000004</v>
      </c>
      <c r="T1183">
        <f>Table1[[#This Row],[OrderQuantity]]*Table1[[#This Row],[UnitPrice]]*(1-Table1[[#This Row],[DiscountApplied]]) - (Table1[[#This Row],[OrderQuantity]]*Table1[[#This Row],[UnitCost]])</f>
        <v>5480.8599999999988</v>
      </c>
      <c r="U1183">
        <f>DATEDIF(Table1[[#This Row],[ShipDate]],Table1[[#This Row],[DeliveryDate]],"d")</f>
        <v>5</v>
      </c>
      <c r="V1183" t="str">
        <f t="shared" si="37"/>
        <v>On Time</v>
      </c>
    </row>
    <row r="1184" spans="2:22" x14ac:dyDescent="0.3">
      <c r="B1184" t="str">
        <f t="shared" si="36"/>
        <v>SO-001283</v>
      </c>
      <c r="C1184" t="s">
        <v>21</v>
      </c>
      <c r="D1184" t="s">
        <v>25</v>
      </c>
      <c r="E1184" s="1">
        <v>43300</v>
      </c>
      <c r="F1184" s="1">
        <v>43392</v>
      </c>
      <c r="G1184" s="1">
        <v>43405</v>
      </c>
      <c r="H1184" s="1">
        <v>43409</v>
      </c>
      <c r="I1184" t="s">
        <v>18</v>
      </c>
      <c r="J1184">
        <v>23</v>
      </c>
      <c r="K1184">
        <v>38</v>
      </c>
      <c r="L1184">
        <v>333</v>
      </c>
      <c r="M1184">
        <v>26</v>
      </c>
      <c r="N1184">
        <v>2</v>
      </c>
      <c r="O1184">
        <v>0.3</v>
      </c>
      <c r="P1184">
        <v>1801.76</v>
      </c>
      <c r="Q1184">
        <v>2224.4</v>
      </c>
      <c r="R1184">
        <f>Table1[[#This Row],[OrderQuantity]]*Table1[[#This Row],[UnitPrice]]</f>
        <v>4448.8</v>
      </c>
      <c r="S1184">
        <f>Table1[[#This Row],[OrderQuantity]]*Table1[[#This Row],[UnitCost]]</f>
        <v>3603.52</v>
      </c>
      <c r="T1184">
        <f>Table1[[#This Row],[OrderQuantity]]*Table1[[#This Row],[UnitPrice]]*(1-Table1[[#This Row],[DiscountApplied]]) - (Table1[[#This Row],[OrderQuantity]]*Table1[[#This Row],[UnitCost]])</f>
        <v>-489.36000000000013</v>
      </c>
      <c r="U1184">
        <f>DATEDIF(Table1[[#This Row],[ShipDate]],Table1[[#This Row],[DeliveryDate]],"d")</f>
        <v>4</v>
      </c>
      <c r="V1184" t="str">
        <f t="shared" si="37"/>
        <v>On Time</v>
      </c>
    </row>
    <row r="1185" spans="2:22" x14ac:dyDescent="0.3">
      <c r="B1185" t="str">
        <f t="shared" si="36"/>
        <v>SO-001284</v>
      </c>
      <c r="C1185" t="s">
        <v>16</v>
      </c>
      <c r="D1185" t="s">
        <v>20</v>
      </c>
      <c r="E1185" s="1">
        <v>43300</v>
      </c>
      <c r="F1185" s="1">
        <v>43393</v>
      </c>
      <c r="G1185" s="1">
        <v>43421</v>
      </c>
      <c r="H1185" s="1">
        <v>43428</v>
      </c>
      <c r="I1185" t="s">
        <v>18</v>
      </c>
      <c r="J1185">
        <v>9</v>
      </c>
      <c r="K1185">
        <v>43</v>
      </c>
      <c r="L1185">
        <v>188</v>
      </c>
      <c r="M1185">
        <v>45</v>
      </c>
      <c r="N1185">
        <v>5</v>
      </c>
      <c r="O1185">
        <v>0.08</v>
      </c>
      <c r="P1185">
        <v>1684.18</v>
      </c>
      <c r="Q1185">
        <v>2673.3</v>
      </c>
      <c r="R1185">
        <f>Table1[[#This Row],[OrderQuantity]]*Table1[[#This Row],[UnitPrice]]</f>
        <v>13366.5</v>
      </c>
      <c r="S1185">
        <f>Table1[[#This Row],[OrderQuantity]]*Table1[[#This Row],[UnitCost]]</f>
        <v>8420.9</v>
      </c>
      <c r="T1185">
        <f>Table1[[#This Row],[OrderQuantity]]*Table1[[#This Row],[UnitPrice]]*(1-Table1[[#This Row],[DiscountApplied]]) - (Table1[[#This Row],[OrderQuantity]]*Table1[[#This Row],[UnitCost]])</f>
        <v>3876.2800000000007</v>
      </c>
      <c r="U1185">
        <f>DATEDIF(Table1[[#This Row],[ShipDate]],Table1[[#This Row],[DeliveryDate]],"d")</f>
        <v>7</v>
      </c>
      <c r="V1185" t="str">
        <f t="shared" si="37"/>
        <v>On Time</v>
      </c>
    </row>
    <row r="1186" spans="2:22" x14ac:dyDescent="0.3">
      <c r="B1186" t="str">
        <f t="shared" si="36"/>
        <v>SO-001285</v>
      </c>
      <c r="C1186" t="s">
        <v>21</v>
      </c>
      <c r="D1186" t="s">
        <v>23</v>
      </c>
      <c r="E1186" s="1">
        <v>43300</v>
      </c>
      <c r="F1186" s="1">
        <v>43393</v>
      </c>
      <c r="G1186" s="1">
        <v>43400</v>
      </c>
      <c r="H1186" s="1">
        <v>43405</v>
      </c>
      <c r="I1186" t="s">
        <v>18</v>
      </c>
      <c r="J1186">
        <v>21</v>
      </c>
      <c r="K1186">
        <v>13</v>
      </c>
      <c r="L1186">
        <v>290</v>
      </c>
      <c r="M1186">
        <v>24</v>
      </c>
      <c r="N1186">
        <v>6</v>
      </c>
      <c r="O1186">
        <v>0.1</v>
      </c>
      <c r="P1186">
        <v>2559.94</v>
      </c>
      <c r="Q1186">
        <v>3999.9</v>
      </c>
      <c r="R1186">
        <f>Table1[[#This Row],[OrderQuantity]]*Table1[[#This Row],[UnitPrice]]</f>
        <v>23999.4</v>
      </c>
      <c r="S1186">
        <f>Table1[[#This Row],[OrderQuantity]]*Table1[[#This Row],[UnitCost]]</f>
        <v>15359.64</v>
      </c>
      <c r="T1186">
        <f>Table1[[#This Row],[OrderQuantity]]*Table1[[#This Row],[UnitPrice]]*(1-Table1[[#This Row],[DiscountApplied]]) - (Table1[[#This Row],[OrderQuantity]]*Table1[[#This Row],[UnitCost]])</f>
        <v>6239.8200000000033</v>
      </c>
      <c r="U1186">
        <f>DATEDIF(Table1[[#This Row],[ShipDate]],Table1[[#This Row],[DeliveryDate]],"d")</f>
        <v>5</v>
      </c>
      <c r="V1186" t="str">
        <f t="shared" si="37"/>
        <v>On Time</v>
      </c>
    </row>
    <row r="1187" spans="2:22" x14ac:dyDescent="0.3">
      <c r="B1187" t="str">
        <f t="shared" si="36"/>
        <v>SO-001286</v>
      </c>
      <c r="C1187" t="s">
        <v>19</v>
      </c>
      <c r="D1187" t="s">
        <v>17</v>
      </c>
      <c r="E1187" s="1">
        <v>43300</v>
      </c>
      <c r="F1187" s="1">
        <v>43393</v>
      </c>
      <c r="G1187" s="1">
        <v>43412</v>
      </c>
      <c r="H1187" s="1">
        <v>43415</v>
      </c>
      <c r="I1187" t="s">
        <v>18</v>
      </c>
      <c r="J1187">
        <v>12</v>
      </c>
      <c r="K1187">
        <v>18</v>
      </c>
      <c r="L1187">
        <v>226</v>
      </c>
      <c r="M1187">
        <v>40</v>
      </c>
      <c r="N1187">
        <v>2</v>
      </c>
      <c r="O1187">
        <v>0.05</v>
      </c>
      <c r="P1187">
        <v>3268.93</v>
      </c>
      <c r="Q1187">
        <v>3845.8</v>
      </c>
      <c r="R1187">
        <f>Table1[[#This Row],[OrderQuantity]]*Table1[[#This Row],[UnitPrice]]</f>
        <v>7691.6</v>
      </c>
      <c r="S1187">
        <f>Table1[[#This Row],[OrderQuantity]]*Table1[[#This Row],[UnitCost]]</f>
        <v>6537.86</v>
      </c>
      <c r="T1187">
        <f>Table1[[#This Row],[OrderQuantity]]*Table1[[#This Row],[UnitPrice]]*(1-Table1[[#This Row],[DiscountApplied]]) - (Table1[[#This Row],[OrderQuantity]]*Table1[[#This Row],[UnitCost]])</f>
        <v>769.16000000000076</v>
      </c>
      <c r="U1187">
        <f>DATEDIF(Table1[[#This Row],[ShipDate]],Table1[[#This Row],[DeliveryDate]],"d")</f>
        <v>3</v>
      </c>
      <c r="V1187" t="str">
        <f t="shared" si="37"/>
        <v>On Time</v>
      </c>
    </row>
    <row r="1188" spans="2:22" x14ac:dyDescent="0.3">
      <c r="B1188" t="str">
        <f t="shared" si="36"/>
        <v>SO-001287</v>
      </c>
      <c r="C1188" t="s">
        <v>19</v>
      </c>
      <c r="D1188" t="s">
        <v>20</v>
      </c>
      <c r="E1188" s="1">
        <v>43300</v>
      </c>
      <c r="F1188" s="1">
        <v>43393</v>
      </c>
      <c r="G1188" s="1">
        <v>43395</v>
      </c>
      <c r="H1188" s="1">
        <v>43399</v>
      </c>
      <c r="I1188" t="s">
        <v>18</v>
      </c>
      <c r="J1188">
        <v>13</v>
      </c>
      <c r="K1188">
        <v>44</v>
      </c>
      <c r="L1188">
        <v>127</v>
      </c>
      <c r="M1188">
        <v>18</v>
      </c>
      <c r="N1188">
        <v>2</v>
      </c>
      <c r="O1188">
        <v>0.15</v>
      </c>
      <c r="P1188">
        <v>1433.13</v>
      </c>
      <c r="Q1188">
        <v>2311.5</v>
      </c>
      <c r="R1188">
        <f>Table1[[#This Row],[OrderQuantity]]*Table1[[#This Row],[UnitPrice]]</f>
        <v>4623</v>
      </c>
      <c r="S1188">
        <f>Table1[[#This Row],[OrderQuantity]]*Table1[[#This Row],[UnitCost]]</f>
        <v>2866.26</v>
      </c>
      <c r="T1188">
        <f>Table1[[#This Row],[OrderQuantity]]*Table1[[#This Row],[UnitPrice]]*(1-Table1[[#This Row],[DiscountApplied]]) - (Table1[[#This Row],[OrderQuantity]]*Table1[[#This Row],[UnitCost]])</f>
        <v>1063.2899999999995</v>
      </c>
      <c r="U1188">
        <f>DATEDIF(Table1[[#This Row],[ShipDate]],Table1[[#This Row],[DeliveryDate]],"d")</f>
        <v>4</v>
      </c>
      <c r="V1188" t="str">
        <f t="shared" si="37"/>
        <v>On Time</v>
      </c>
    </row>
    <row r="1189" spans="2:22" x14ac:dyDescent="0.3">
      <c r="B1189" t="str">
        <f t="shared" si="36"/>
        <v>SO-001288</v>
      </c>
      <c r="C1189" t="s">
        <v>16</v>
      </c>
      <c r="D1189" t="s">
        <v>25</v>
      </c>
      <c r="E1189" s="1">
        <v>43300</v>
      </c>
      <c r="F1189" s="1">
        <v>43393</v>
      </c>
      <c r="G1189" s="1">
        <v>43420</v>
      </c>
      <c r="H1189" s="1">
        <v>43424</v>
      </c>
      <c r="I1189" t="s">
        <v>18</v>
      </c>
      <c r="J1189">
        <v>8</v>
      </c>
      <c r="K1189">
        <v>43</v>
      </c>
      <c r="L1189">
        <v>354</v>
      </c>
      <c r="M1189">
        <v>34</v>
      </c>
      <c r="N1189">
        <v>3</v>
      </c>
      <c r="O1189">
        <v>0.15</v>
      </c>
      <c r="P1189">
        <v>444.88</v>
      </c>
      <c r="Q1189">
        <v>1112.2</v>
      </c>
      <c r="R1189">
        <f>Table1[[#This Row],[OrderQuantity]]*Table1[[#This Row],[UnitPrice]]</f>
        <v>3336.6000000000004</v>
      </c>
      <c r="S1189">
        <f>Table1[[#This Row],[OrderQuantity]]*Table1[[#This Row],[UnitCost]]</f>
        <v>1334.6399999999999</v>
      </c>
      <c r="T1189">
        <f>Table1[[#This Row],[OrderQuantity]]*Table1[[#This Row],[UnitPrice]]*(1-Table1[[#This Row],[DiscountApplied]]) - (Table1[[#This Row],[OrderQuantity]]*Table1[[#This Row],[UnitCost]])</f>
        <v>1501.4700000000003</v>
      </c>
      <c r="U1189">
        <f>DATEDIF(Table1[[#This Row],[ShipDate]],Table1[[#This Row],[DeliveryDate]],"d")</f>
        <v>4</v>
      </c>
      <c r="V1189" t="str">
        <f t="shared" si="37"/>
        <v>On Time</v>
      </c>
    </row>
    <row r="1190" spans="2:22" x14ac:dyDescent="0.3">
      <c r="B1190" t="str">
        <f t="shared" si="36"/>
        <v>SO-001289</v>
      </c>
      <c r="C1190" t="s">
        <v>19</v>
      </c>
      <c r="D1190" t="s">
        <v>20</v>
      </c>
      <c r="E1190" s="1">
        <v>43300</v>
      </c>
      <c r="F1190" s="1">
        <v>43393</v>
      </c>
      <c r="G1190" s="1">
        <v>43415</v>
      </c>
      <c r="H1190" s="1">
        <v>43421</v>
      </c>
      <c r="I1190" t="s">
        <v>18</v>
      </c>
      <c r="J1190">
        <v>16</v>
      </c>
      <c r="K1190">
        <v>21</v>
      </c>
      <c r="L1190">
        <v>137</v>
      </c>
      <c r="M1190">
        <v>35</v>
      </c>
      <c r="N1190">
        <v>8</v>
      </c>
      <c r="O1190">
        <v>0.05</v>
      </c>
      <c r="P1190">
        <v>588.13</v>
      </c>
      <c r="Q1190">
        <v>1031.8</v>
      </c>
      <c r="R1190">
        <f>Table1[[#This Row],[OrderQuantity]]*Table1[[#This Row],[UnitPrice]]</f>
        <v>8254.4</v>
      </c>
      <c r="S1190">
        <f>Table1[[#This Row],[OrderQuantity]]*Table1[[#This Row],[UnitCost]]</f>
        <v>4705.04</v>
      </c>
      <c r="T1190">
        <f>Table1[[#This Row],[OrderQuantity]]*Table1[[#This Row],[UnitPrice]]*(1-Table1[[#This Row],[DiscountApplied]]) - (Table1[[#This Row],[OrderQuantity]]*Table1[[#This Row],[UnitCost]])</f>
        <v>3136.6399999999994</v>
      </c>
      <c r="U1190">
        <f>DATEDIF(Table1[[#This Row],[ShipDate]],Table1[[#This Row],[DeliveryDate]],"d")</f>
        <v>6</v>
      </c>
      <c r="V1190" t="str">
        <f t="shared" si="37"/>
        <v>On Time</v>
      </c>
    </row>
    <row r="1191" spans="2:22" x14ac:dyDescent="0.3">
      <c r="B1191" t="str">
        <f t="shared" si="36"/>
        <v>SO-001290</v>
      </c>
      <c r="C1191" t="s">
        <v>16</v>
      </c>
      <c r="D1191" t="s">
        <v>20</v>
      </c>
      <c r="E1191" s="1">
        <v>43300</v>
      </c>
      <c r="F1191" s="1">
        <v>43393</v>
      </c>
      <c r="G1191" s="1">
        <v>43399</v>
      </c>
      <c r="H1191" s="1">
        <v>43400</v>
      </c>
      <c r="I1191" t="s">
        <v>18</v>
      </c>
      <c r="J1191">
        <v>2</v>
      </c>
      <c r="K1191">
        <v>30</v>
      </c>
      <c r="L1191">
        <v>112</v>
      </c>
      <c r="M1191">
        <v>36</v>
      </c>
      <c r="N1191">
        <v>4</v>
      </c>
      <c r="O1191">
        <v>0.3</v>
      </c>
      <c r="P1191">
        <v>650.5</v>
      </c>
      <c r="Q1191">
        <v>891.1</v>
      </c>
      <c r="R1191">
        <f>Table1[[#This Row],[OrderQuantity]]*Table1[[#This Row],[UnitPrice]]</f>
        <v>3564.4</v>
      </c>
      <c r="S1191">
        <f>Table1[[#This Row],[OrderQuantity]]*Table1[[#This Row],[UnitCost]]</f>
        <v>2602</v>
      </c>
      <c r="T1191">
        <f>Table1[[#This Row],[OrderQuantity]]*Table1[[#This Row],[UnitPrice]]*(1-Table1[[#This Row],[DiscountApplied]]) - (Table1[[#This Row],[OrderQuantity]]*Table1[[#This Row],[UnitCost]])</f>
        <v>-106.92000000000007</v>
      </c>
      <c r="U1191">
        <f>DATEDIF(Table1[[#This Row],[ShipDate]],Table1[[#This Row],[DeliveryDate]],"d")</f>
        <v>1</v>
      </c>
      <c r="V1191" t="str">
        <f t="shared" si="37"/>
        <v>On Time</v>
      </c>
    </row>
    <row r="1192" spans="2:22" x14ac:dyDescent="0.3">
      <c r="B1192" t="str">
        <f t="shared" si="36"/>
        <v>SO-001291</v>
      </c>
      <c r="C1192" t="s">
        <v>16</v>
      </c>
      <c r="D1192" t="s">
        <v>26</v>
      </c>
      <c r="E1192" s="1">
        <v>43300</v>
      </c>
      <c r="F1192" s="1">
        <v>43393</v>
      </c>
      <c r="G1192" s="1">
        <v>43399</v>
      </c>
      <c r="H1192" s="1">
        <v>43406</v>
      </c>
      <c r="I1192" t="s">
        <v>18</v>
      </c>
      <c r="J1192">
        <v>9</v>
      </c>
      <c r="K1192">
        <v>10</v>
      </c>
      <c r="L1192">
        <v>81</v>
      </c>
      <c r="M1192">
        <v>45</v>
      </c>
      <c r="N1192">
        <v>4</v>
      </c>
      <c r="O1192">
        <v>0.1</v>
      </c>
      <c r="P1192">
        <v>4394.66</v>
      </c>
      <c r="Q1192">
        <v>6103.7</v>
      </c>
      <c r="R1192">
        <f>Table1[[#This Row],[OrderQuantity]]*Table1[[#This Row],[UnitPrice]]</f>
        <v>24414.799999999999</v>
      </c>
      <c r="S1192">
        <f>Table1[[#This Row],[OrderQuantity]]*Table1[[#This Row],[UnitCost]]</f>
        <v>17578.64</v>
      </c>
      <c r="T1192">
        <f>Table1[[#This Row],[OrderQuantity]]*Table1[[#This Row],[UnitPrice]]*(1-Table1[[#This Row],[DiscountApplied]]) - (Table1[[#This Row],[OrderQuantity]]*Table1[[#This Row],[UnitCost]])</f>
        <v>4394.68</v>
      </c>
      <c r="U1192">
        <f>DATEDIF(Table1[[#This Row],[ShipDate]],Table1[[#This Row],[DeliveryDate]],"d")</f>
        <v>7</v>
      </c>
      <c r="V1192" t="str">
        <f t="shared" si="37"/>
        <v>On Time</v>
      </c>
    </row>
    <row r="1193" spans="2:22" x14ac:dyDescent="0.3">
      <c r="B1193" t="str">
        <f t="shared" si="36"/>
        <v>SO-001292</v>
      </c>
      <c r="C1193" t="s">
        <v>19</v>
      </c>
      <c r="D1193" t="s">
        <v>23</v>
      </c>
      <c r="E1193" s="1">
        <v>43300</v>
      </c>
      <c r="F1193" s="1">
        <v>43394</v>
      </c>
      <c r="G1193" s="1">
        <v>43411</v>
      </c>
      <c r="H1193" s="1">
        <v>43420</v>
      </c>
      <c r="I1193" t="s">
        <v>18</v>
      </c>
      <c r="J1193">
        <v>16</v>
      </c>
      <c r="K1193">
        <v>48</v>
      </c>
      <c r="L1193">
        <v>285</v>
      </c>
      <c r="M1193">
        <v>17</v>
      </c>
      <c r="N1193">
        <v>3</v>
      </c>
      <c r="O1193">
        <v>0.1</v>
      </c>
      <c r="P1193">
        <v>3217.61</v>
      </c>
      <c r="Q1193">
        <v>5547.6</v>
      </c>
      <c r="R1193">
        <f>Table1[[#This Row],[OrderQuantity]]*Table1[[#This Row],[UnitPrice]]</f>
        <v>16642.800000000003</v>
      </c>
      <c r="S1193">
        <f>Table1[[#This Row],[OrderQuantity]]*Table1[[#This Row],[UnitCost]]</f>
        <v>9652.83</v>
      </c>
      <c r="T1193">
        <f>Table1[[#This Row],[OrderQuantity]]*Table1[[#This Row],[UnitPrice]]*(1-Table1[[#This Row],[DiscountApplied]]) - (Table1[[#This Row],[OrderQuantity]]*Table1[[#This Row],[UnitCost]])</f>
        <v>5325.6900000000023</v>
      </c>
      <c r="U1193">
        <f>DATEDIF(Table1[[#This Row],[ShipDate]],Table1[[#This Row],[DeliveryDate]],"d")</f>
        <v>9</v>
      </c>
      <c r="V1193" t="str">
        <f t="shared" si="37"/>
        <v>Late</v>
      </c>
    </row>
    <row r="1194" spans="2:22" x14ac:dyDescent="0.3">
      <c r="B1194" t="str">
        <f t="shared" si="36"/>
        <v>SO-001293</v>
      </c>
      <c r="C1194" t="s">
        <v>19</v>
      </c>
      <c r="D1194" t="s">
        <v>23</v>
      </c>
      <c r="E1194" s="1">
        <v>43300</v>
      </c>
      <c r="F1194" s="1">
        <v>43394</v>
      </c>
      <c r="G1194" s="1">
        <v>43418</v>
      </c>
      <c r="H1194" s="1">
        <v>43422</v>
      </c>
      <c r="I1194" t="s">
        <v>18</v>
      </c>
      <c r="J1194">
        <v>13</v>
      </c>
      <c r="K1194">
        <v>13</v>
      </c>
      <c r="L1194">
        <v>329</v>
      </c>
      <c r="M1194">
        <v>6</v>
      </c>
      <c r="N1194">
        <v>3</v>
      </c>
      <c r="O1194">
        <v>0.05</v>
      </c>
      <c r="P1194">
        <v>396.37</v>
      </c>
      <c r="Q1194">
        <v>683.4</v>
      </c>
      <c r="R1194">
        <f>Table1[[#This Row],[OrderQuantity]]*Table1[[#This Row],[UnitPrice]]</f>
        <v>2050.1999999999998</v>
      </c>
      <c r="S1194">
        <f>Table1[[#This Row],[OrderQuantity]]*Table1[[#This Row],[UnitCost]]</f>
        <v>1189.1100000000001</v>
      </c>
      <c r="T1194">
        <f>Table1[[#This Row],[OrderQuantity]]*Table1[[#This Row],[UnitPrice]]*(1-Table1[[#This Row],[DiscountApplied]]) - (Table1[[#This Row],[OrderQuantity]]*Table1[[#This Row],[UnitCost]])</f>
        <v>758.5799999999997</v>
      </c>
      <c r="U1194">
        <f>DATEDIF(Table1[[#This Row],[ShipDate]],Table1[[#This Row],[DeliveryDate]],"d")</f>
        <v>4</v>
      </c>
      <c r="V1194" t="str">
        <f t="shared" si="37"/>
        <v>On Time</v>
      </c>
    </row>
    <row r="1195" spans="2:22" x14ac:dyDescent="0.3">
      <c r="B1195" t="str">
        <f t="shared" si="36"/>
        <v>SO-001294</v>
      </c>
      <c r="C1195" t="s">
        <v>16</v>
      </c>
      <c r="D1195" t="s">
        <v>24</v>
      </c>
      <c r="E1195" s="1">
        <v>43300</v>
      </c>
      <c r="F1195" s="1">
        <v>43394</v>
      </c>
      <c r="G1195" s="1">
        <v>43415</v>
      </c>
      <c r="H1195" s="1">
        <v>43416</v>
      </c>
      <c r="I1195" t="s">
        <v>18</v>
      </c>
      <c r="J1195">
        <v>11</v>
      </c>
      <c r="K1195">
        <v>1</v>
      </c>
      <c r="L1195">
        <v>42</v>
      </c>
      <c r="M1195">
        <v>46</v>
      </c>
      <c r="N1195">
        <v>6</v>
      </c>
      <c r="O1195">
        <v>0.15</v>
      </c>
      <c r="P1195">
        <v>2782.18</v>
      </c>
      <c r="Q1195">
        <v>5058.5</v>
      </c>
      <c r="R1195">
        <f>Table1[[#This Row],[OrderQuantity]]*Table1[[#This Row],[UnitPrice]]</f>
        <v>30351</v>
      </c>
      <c r="S1195">
        <f>Table1[[#This Row],[OrderQuantity]]*Table1[[#This Row],[UnitCost]]</f>
        <v>16693.079999999998</v>
      </c>
      <c r="T1195">
        <f>Table1[[#This Row],[OrderQuantity]]*Table1[[#This Row],[UnitPrice]]*(1-Table1[[#This Row],[DiscountApplied]]) - (Table1[[#This Row],[OrderQuantity]]*Table1[[#This Row],[UnitCost]])</f>
        <v>9105.27</v>
      </c>
      <c r="U1195">
        <f>DATEDIF(Table1[[#This Row],[ShipDate]],Table1[[#This Row],[DeliveryDate]],"d")</f>
        <v>1</v>
      </c>
      <c r="V1195" t="str">
        <f t="shared" si="37"/>
        <v>On Time</v>
      </c>
    </row>
    <row r="1196" spans="2:22" x14ac:dyDescent="0.3">
      <c r="B1196" t="str">
        <f t="shared" si="36"/>
        <v>SO-001295</v>
      </c>
      <c r="C1196" t="s">
        <v>19</v>
      </c>
      <c r="D1196" t="s">
        <v>25</v>
      </c>
      <c r="E1196" s="1">
        <v>43300</v>
      </c>
      <c r="F1196" s="1">
        <v>43394</v>
      </c>
      <c r="G1196" s="1">
        <v>43414</v>
      </c>
      <c r="H1196" s="1">
        <v>43422</v>
      </c>
      <c r="I1196" t="s">
        <v>18</v>
      </c>
      <c r="J1196">
        <v>13</v>
      </c>
      <c r="K1196">
        <v>17</v>
      </c>
      <c r="L1196">
        <v>332</v>
      </c>
      <c r="M1196">
        <v>20</v>
      </c>
      <c r="N1196">
        <v>8</v>
      </c>
      <c r="O1196">
        <v>0.08</v>
      </c>
      <c r="P1196">
        <v>1217.99</v>
      </c>
      <c r="Q1196">
        <v>2485.6999999999998</v>
      </c>
      <c r="R1196">
        <f>Table1[[#This Row],[OrderQuantity]]*Table1[[#This Row],[UnitPrice]]</f>
        <v>19885.599999999999</v>
      </c>
      <c r="S1196">
        <f>Table1[[#This Row],[OrderQuantity]]*Table1[[#This Row],[UnitCost]]</f>
        <v>9743.92</v>
      </c>
      <c r="T1196">
        <f>Table1[[#This Row],[OrderQuantity]]*Table1[[#This Row],[UnitPrice]]*(1-Table1[[#This Row],[DiscountApplied]]) - (Table1[[#This Row],[OrderQuantity]]*Table1[[#This Row],[UnitCost]])</f>
        <v>8550.8320000000003</v>
      </c>
      <c r="U1196">
        <f>DATEDIF(Table1[[#This Row],[ShipDate]],Table1[[#This Row],[DeliveryDate]],"d")</f>
        <v>8</v>
      </c>
      <c r="V1196" t="str">
        <f t="shared" si="37"/>
        <v>Late</v>
      </c>
    </row>
    <row r="1197" spans="2:22" x14ac:dyDescent="0.3">
      <c r="B1197" t="str">
        <f t="shared" si="36"/>
        <v>SO-001296</v>
      </c>
      <c r="C1197" t="s">
        <v>22</v>
      </c>
      <c r="D1197" t="s">
        <v>17</v>
      </c>
      <c r="E1197" s="1">
        <v>43300</v>
      </c>
      <c r="F1197" s="1">
        <v>43394</v>
      </c>
      <c r="G1197" s="1">
        <v>43397</v>
      </c>
      <c r="H1197" s="1">
        <v>43403</v>
      </c>
      <c r="I1197" t="s">
        <v>18</v>
      </c>
      <c r="J1197">
        <v>28</v>
      </c>
      <c r="K1197">
        <v>31</v>
      </c>
      <c r="L1197">
        <v>229</v>
      </c>
      <c r="M1197">
        <v>44</v>
      </c>
      <c r="N1197">
        <v>8</v>
      </c>
      <c r="O1197">
        <v>0.08</v>
      </c>
      <c r="P1197">
        <v>2907.26</v>
      </c>
      <c r="Q1197">
        <v>6056.8</v>
      </c>
      <c r="R1197">
        <f>Table1[[#This Row],[OrderQuantity]]*Table1[[#This Row],[UnitPrice]]</f>
        <v>48454.400000000001</v>
      </c>
      <c r="S1197">
        <f>Table1[[#This Row],[OrderQuantity]]*Table1[[#This Row],[UnitCost]]</f>
        <v>23258.080000000002</v>
      </c>
      <c r="T1197">
        <f>Table1[[#This Row],[OrderQuantity]]*Table1[[#This Row],[UnitPrice]]*(1-Table1[[#This Row],[DiscountApplied]]) - (Table1[[#This Row],[OrderQuantity]]*Table1[[#This Row],[UnitCost]])</f>
        <v>21319.968000000001</v>
      </c>
      <c r="U1197">
        <f>DATEDIF(Table1[[#This Row],[ShipDate]],Table1[[#This Row],[DeliveryDate]],"d")</f>
        <v>6</v>
      </c>
      <c r="V1197" t="str">
        <f t="shared" si="37"/>
        <v>On Time</v>
      </c>
    </row>
    <row r="1198" spans="2:22" x14ac:dyDescent="0.3">
      <c r="B1198" t="str">
        <f t="shared" si="36"/>
        <v>SO-001297</v>
      </c>
      <c r="C1198" t="s">
        <v>21</v>
      </c>
      <c r="D1198" t="s">
        <v>23</v>
      </c>
      <c r="E1198" s="1">
        <v>43300</v>
      </c>
      <c r="F1198" s="1">
        <v>43394</v>
      </c>
      <c r="G1198" s="1">
        <v>43404</v>
      </c>
      <c r="H1198" s="1">
        <v>43405</v>
      </c>
      <c r="I1198" t="s">
        <v>18</v>
      </c>
      <c r="J1198">
        <v>21</v>
      </c>
      <c r="K1198">
        <v>19</v>
      </c>
      <c r="L1198">
        <v>327</v>
      </c>
      <c r="M1198">
        <v>37</v>
      </c>
      <c r="N1198">
        <v>8</v>
      </c>
      <c r="O1198">
        <v>0.1</v>
      </c>
      <c r="P1198">
        <v>2367.7800000000002</v>
      </c>
      <c r="Q1198">
        <v>3819</v>
      </c>
      <c r="R1198">
        <f>Table1[[#This Row],[OrderQuantity]]*Table1[[#This Row],[UnitPrice]]</f>
        <v>30552</v>
      </c>
      <c r="S1198">
        <f>Table1[[#This Row],[OrderQuantity]]*Table1[[#This Row],[UnitCost]]</f>
        <v>18942.240000000002</v>
      </c>
      <c r="T1198">
        <f>Table1[[#This Row],[OrderQuantity]]*Table1[[#This Row],[UnitPrice]]*(1-Table1[[#This Row],[DiscountApplied]]) - (Table1[[#This Row],[OrderQuantity]]*Table1[[#This Row],[UnitCost]])</f>
        <v>8554.5599999999977</v>
      </c>
      <c r="U1198">
        <f>DATEDIF(Table1[[#This Row],[ShipDate]],Table1[[#This Row],[DeliveryDate]],"d")</f>
        <v>1</v>
      </c>
      <c r="V1198" t="str">
        <f t="shared" si="37"/>
        <v>On Time</v>
      </c>
    </row>
    <row r="1199" spans="2:22" x14ac:dyDescent="0.3">
      <c r="B1199" t="str">
        <f t="shared" si="36"/>
        <v>SO-001298</v>
      </c>
      <c r="C1199" t="s">
        <v>16</v>
      </c>
      <c r="D1199" t="s">
        <v>23</v>
      </c>
      <c r="E1199" s="1">
        <v>43300</v>
      </c>
      <c r="F1199" s="1">
        <v>43394</v>
      </c>
      <c r="G1199" s="1">
        <v>43405</v>
      </c>
      <c r="H1199" s="1">
        <v>43410</v>
      </c>
      <c r="I1199" t="s">
        <v>18</v>
      </c>
      <c r="J1199">
        <v>4</v>
      </c>
      <c r="K1199">
        <v>33</v>
      </c>
      <c r="L1199">
        <v>278</v>
      </c>
      <c r="M1199">
        <v>9</v>
      </c>
      <c r="N1199">
        <v>6</v>
      </c>
      <c r="O1199">
        <v>0.1</v>
      </c>
      <c r="P1199">
        <v>437.64</v>
      </c>
      <c r="Q1199">
        <v>951.4</v>
      </c>
      <c r="R1199">
        <f>Table1[[#This Row],[OrderQuantity]]*Table1[[#This Row],[UnitPrice]]</f>
        <v>5708.4</v>
      </c>
      <c r="S1199">
        <f>Table1[[#This Row],[OrderQuantity]]*Table1[[#This Row],[UnitCost]]</f>
        <v>2625.84</v>
      </c>
      <c r="T1199">
        <f>Table1[[#This Row],[OrderQuantity]]*Table1[[#This Row],[UnitPrice]]*(1-Table1[[#This Row],[DiscountApplied]]) - (Table1[[#This Row],[OrderQuantity]]*Table1[[#This Row],[UnitCost]])</f>
        <v>2511.7199999999993</v>
      </c>
      <c r="U1199">
        <f>DATEDIF(Table1[[#This Row],[ShipDate]],Table1[[#This Row],[DeliveryDate]],"d")</f>
        <v>5</v>
      </c>
      <c r="V1199" t="str">
        <f t="shared" si="37"/>
        <v>On Time</v>
      </c>
    </row>
    <row r="1200" spans="2:22" x14ac:dyDescent="0.3">
      <c r="B1200" t="str">
        <f t="shared" si="36"/>
        <v>SO-001299</v>
      </c>
      <c r="C1200" t="s">
        <v>22</v>
      </c>
      <c r="D1200" t="s">
        <v>20</v>
      </c>
      <c r="E1200" s="1">
        <v>43300</v>
      </c>
      <c r="F1200" s="1">
        <v>43394</v>
      </c>
      <c r="G1200" s="1">
        <v>43397</v>
      </c>
      <c r="H1200" s="1">
        <v>43402</v>
      </c>
      <c r="I1200" t="s">
        <v>18</v>
      </c>
      <c r="J1200">
        <v>28</v>
      </c>
      <c r="K1200">
        <v>38</v>
      </c>
      <c r="L1200">
        <v>121</v>
      </c>
      <c r="M1200">
        <v>21</v>
      </c>
      <c r="N1200">
        <v>6</v>
      </c>
      <c r="O1200">
        <v>0.2</v>
      </c>
      <c r="P1200">
        <v>926.28</v>
      </c>
      <c r="Q1200">
        <v>1172.5</v>
      </c>
      <c r="R1200">
        <f>Table1[[#This Row],[OrderQuantity]]*Table1[[#This Row],[UnitPrice]]</f>
        <v>7035</v>
      </c>
      <c r="S1200">
        <f>Table1[[#This Row],[OrderQuantity]]*Table1[[#This Row],[UnitCost]]</f>
        <v>5557.68</v>
      </c>
      <c r="T1200">
        <f>Table1[[#This Row],[OrderQuantity]]*Table1[[#This Row],[UnitPrice]]*(1-Table1[[#This Row],[DiscountApplied]]) - (Table1[[#This Row],[OrderQuantity]]*Table1[[#This Row],[UnitCost]])</f>
        <v>70.319999999999709</v>
      </c>
      <c r="U1200">
        <f>DATEDIF(Table1[[#This Row],[ShipDate]],Table1[[#This Row],[DeliveryDate]],"d")</f>
        <v>5</v>
      </c>
      <c r="V1200" t="str">
        <f t="shared" si="37"/>
        <v>On Time</v>
      </c>
    </row>
    <row r="1201" spans="2:22" x14ac:dyDescent="0.3">
      <c r="B1201" t="str">
        <f t="shared" si="36"/>
        <v>SO-001300</v>
      </c>
      <c r="C1201" t="s">
        <v>16</v>
      </c>
      <c r="D1201" t="s">
        <v>20</v>
      </c>
      <c r="E1201" s="1">
        <v>43300</v>
      </c>
      <c r="F1201" s="1">
        <v>43394</v>
      </c>
      <c r="G1201" s="1">
        <v>43420</v>
      </c>
      <c r="H1201" s="1">
        <v>43426</v>
      </c>
      <c r="I1201" t="s">
        <v>18</v>
      </c>
      <c r="J1201">
        <v>10</v>
      </c>
      <c r="K1201">
        <v>36</v>
      </c>
      <c r="L1201">
        <v>198</v>
      </c>
      <c r="M1201">
        <v>47</v>
      </c>
      <c r="N1201">
        <v>8</v>
      </c>
      <c r="O1201">
        <v>0.05</v>
      </c>
      <c r="P1201">
        <v>1396.55</v>
      </c>
      <c r="Q1201">
        <v>2586.1999999999998</v>
      </c>
      <c r="R1201">
        <f>Table1[[#This Row],[OrderQuantity]]*Table1[[#This Row],[UnitPrice]]</f>
        <v>20689.599999999999</v>
      </c>
      <c r="S1201">
        <f>Table1[[#This Row],[OrderQuantity]]*Table1[[#This Row],[UnitCost]]</f>
        <v>11172.4</v>
      </c>
      <c r="T1201">
        <f>Table1[[#This Row],[OrderQuantity]]*Table1[[#This Row],[UnitPrice]]*(1-Table1[[#This Row],[DiscountApplied]]) - (Table1[[#This Row],[OrderQuantity]]*Table1[[#This Row],[UnitCost]])</f>
        <v>8482.7199999999993</v>
      </c>
      <c r="U1201">
        <f>DATEDIF(Table1[[#This Row],[ShipDate]],Table1[[#This Row],[DeliveryDate]],"d")</f>
        <v>6</v>
      </c>
      <c r="V1201" t="str">
        <f t="shared" si="37"/>
        <v>On Time</v>
      </c>
    </row>
    <row r="1202" spans="2:22" x14ac:dyDescent="0.3">
      <c r="B1202" t="str">
        <f t="shared" si="36"/>
        <v>SO-001301</v>
      </c>
      <c r="C1202" t="s">
        <v>22</v>
      </c>
      <c r="D1202" t="s">
        <v>23</v>
      </c>
      <c r="E1202" s="1">
        <v>43300</v>
      </c>
      <c r="F1202" s="1">
        <v>43395</v>
      </c>
      <c r="G1202" s="1">
        <v>43403</v>
      </c>
      <c r="H1202" s="1">
        <v>43412</v>
      </c>
      <c r="I1202" t="s">
        <v>18</v>
      </c>
      <c r="J1202">
        <v>26</v>
      </c>
      <c r="K1202">
        <v>10</v>
      </c>
      <c r="L1202">
        <v>303</v>
      </c>
      <c r="M1202">
        <v>14</v>
      </c>
      <c r="N1202">
        <v>1</v>
      </c>
      <c r="O1202">
        <v>0.15</v>
      </c>
      <c r="P1202">
        <v>194.64</v>
      </c>
      <c r="Q1202">
        <v>234.5</v>
      </c>
      <c r="R1202">
        <f>Table1[[#This Row],[OrderQuantity]]*Table1[[#This Row],[UnitPrice]]</f>
        <v>234.5</v>
      </c>
      <c r="S1202">
        <f>Table1[[#This Row],[OrderQuantity]]*Table1[[#This Row],[UnitCost]]</f>
        <v>194.64</v>
      </c>
      <c r="T1202">
        <f>Table1[[#This Row],[OrderQuantity]]*Table1[[#This Row],[UnitPrice]]*(1-Table1[[#This Row],[DiscountApplied]]) - (Table1[[#This Row],[OrderQuantity]]*Table1[[#This Row],[UnitCost]])</f>
        <v>4.6850000000000023</v>
      </c>
      <c r="U1202">
        <f>DATEDIF(Table1[[#This Row],[ShipDate]],Table1[[#This Row],[DeliveryDate]],"d")</f>
        <v>9</v>
      </c>
      <c r="V1202" t="str">
        <f t="shared" si="37"/>
        <v>Late</v>
      </c>
    </row>
    <row r="1203" spans="2:22" x14ac:dyDescent="0.3">
      <c r="B1203" t="str">
        <f t="shared" si="36"/>
        <v>SO-001302</v>
      </c>
      <c r="C1203" t="s">
        <v>16</v>
      </c>
      <c r="D1203" t="s">
        <v>24</v>
      </c>
      <c r="E1203" s="1">
        <v>43300</v>
      </c>
      <c r="F1203" s="1">
        <v>43395</v>
      </c>
      <c r="G1203" s="1">
        <v>43421</v>
      </c>
      <c r="H1203" s="1">
        <v>43431</v>
      </c>
      <c r="I1203" t="s">
        <v>18</v>
      </c>
      <c r="J1203">
        <v>1</v>
      </c>
      <c r="K1203">
        <v>3</v>
      </c>
      <c r="L1203">
        <v>57</v>
      </c>
      <c r="M1203">
        <v>34</v>
      </c>
      <c r="N1203">
        <v>2</v>
      </c>
      <c r="O1203">
        <v>0.08</v>
      </c>
      <c r="P1203">
        <v>632.08000000000004</v>
      </c>
      <c r="Q1203">
        <v>1192.5999999999999</v>
      </c>
      <c r="R1203">
        <f>Table1[[#This Row],[OrderQuantity]]*Table1[[#This Row],[UnitPrice]]</f>
        <v>2385.1999999999998</v>
      </c>
      <c r="S1203">
        <f>Table1[[#This Row],[OrderQuantity]]*Table1[[#This Row],[UnitCost]]</f>
        <v>1264.1600000000001</v>
      </c>
      <c r="T1203">
        <f>Table1[[#This Row],[OrderQuantity]]*Table1[[#This Row],[UnitPrice]]*(1-Table1[[#This Row],[DiscountApplied]]) - (Table1[[#This Row],[OrderQuantity]]*Table1[[#This Row],[UnitCost]])</f>
        <v>930.22399999999993</v>
      </c>
      <c r="U1203">
        <f>DATEDIF(Table1[[#This Row],[ShipDate]],Table1[[#This Row],[DeliveryDate]],"d")</f>
        <v>10</v>
      </c>
      <c r="V1203" t="str">
        <f t="shared" si="37"/>
        <v>Late</v>
      </c>
    </row>
    <row r="1204" spans="2:22" x14ac:dyDescent="0.3">
      <c r="B1204" t="str">
        <f t="shared" si="36"/>
        <v>SO-001303</v>
      </c>
      <c r="C1204" t="s">
        <v>22</v>
      </c>
      <c r="D1204" t="s">
        <v>23</v>
      </c>
      <c r="E1204" s="1">
        <v>43300</v>
      </c>
      <c r="F1204" s="1">
        <v>43395</v>
      </c>
      <c r="G1204" s="1">
        <v>43415</v>
      </c>
      <c r="H1204" s="1">
        <v>43423</v>
      </c>
      <c r="I1204" t="s">
        <v>18</v>
      </c>
      <c r="J1204">
        <v>28</v>
      </c>
      <c r="K1204">
        <v>13</v>
      </c>
      <c r="L1204">
        <v>292</v>
      </c>
      <c r="M1204">
        <v>46</v>
      </c>
      <c r="N1204">
        <v>6</v>
      </c>
      <c r="O1204">
        <v>0.15</v>
      </c>
      <c r="P1204">
        <v>2697.09</v>
      </c>
      <c r="Q1204">
        <v>3249.5</v>
      </c>
      <c r="R1204">
        <f>Table1[[#This Row],[OrderQuantity]]*Table1[[#This Row],[UnitPrice]]</f>
        <v>19497</v>
      </c>
      <c r="S1204">
        <f>Table1[[#This Row],[OrderQuantity]]*Table1[[#This Row],[UnitCost]]</f>
        <v>16182.54</v>
      </c>
      <c r="T1204">
        <f>Table1[[#This Row],[OrderQuantity]]*Table1[[#This Row],[UnitPrice]]*(1-Table1[[#This Row],[DiscountApplied]]) - (Table1[[#This Row],[OrderQuantity]]*Table1[[#This Row],[UnitCost]])</f>
        <v>389.90999999999985</v>
      </c>
      <c r="U1204">
        <f>DATEDIF(Table1[[#This Row],[ShipDate]],Table1[[#This Row],[DeliveryDate]],"d")</f>
        <v>8</v>
      </c>
      <c r="V1204" t="str">
        <f t="shared" si="37"/>
        <v>Late</v>
      </c>
    </row>
    <row r="1205" spans="2:22" x14ac:dyDescent="0.3">
      <c r="B1205" t="str">
        <f t="shared" si="36"/>
        <v>SO-001304</v>
      </c>
      <c r="C1205" t="s">
        <v>19</v>
      </c>
      <c r="D1205" t="s">
        <v>20</v>
      </c>
      <c r="E1205" s="1">
        <v>43300</v>
      </c>
      <c r="F1205" s="1">
        <v>43395</v>
      </c>
      <c r="G1205" s="1">
        <v>43411</v>
      </c>
      <c r="H1205" s="1">
        <v>43417</v>
      </c>
      <c r="I1205" t="s">
        <v>18</v>
      </c>
      <c r="J1205">
        <v>15</v>
      </c>
      <c r="K1205">
        <v>10</v>
      </c>
      <c r="L1205">
        <v>158</v>
      </c>
      <c r="M1205">
        <v>18</v>
      </c>
      <c r="N1205">
        <v>7</v>
      </c>
      <c r="O1205">
        <v>0.3</v>
      </c>
      <c r="P1205">
        <v>3757.29</v>
      </c>
      <c r="Q1205">
        <v>5607.9</v>
      </c>
      <c r="R1205">
        <f>Table1[[#This Row],[OrderQuantity]]*Table1[[#This Row],[UnitPrice]]</f>
        <v>39255.299999999996</v>
      </c>
      <c r="S1205">
        <f>Table1[[#This Row],[OrderQuantity]]*Table1[[#This Row],[UnitCost]]</f>
        <v>26301.03</v>
      </c>
      <c r="T1205">
        <f>Table1[[#This Row],[OrderQuantity]]*Table1[[#This Row],[UnitPrice]]*(1-Table1[[#This Row],[DiscountApplied]]) - (Table1[[#This Row],[OrderQuantity]]*Table1[[#This Row],[UnitCost]])</f>
        <v>1177.6799999999967</v>
      </c>
      <c r="U1205">
        <f>DATEDIF(Table1[[#This Row],[ShipDate]],Table1[[#This Row],[DeliveryDate]],"d")</f>
        <v>6</v>
      </c>
      <c r="V1205" t="str">
        <f t="shared" si="37"/>
        <v>On Time</v>
      </c>
    </row>
    <row r="1206" spans="2:22" x14ac:dyDescent="0.3">
      <c r="B1206" t="str">
        <f t="shared" si="36"/>
        <v>SO-001305</v>
      </c>
      <c r="C1206" t="s">
        <v>16</v>
      </c>
      <c r="D1206" t="s">
        <v>20</v>
      </c>
      <c r="E1206" s="1">
        <v>43300</v>
      </c>
      <c r="F1206" s="1">
        <v>43395</v>
      </c>
      <c r="G1206" s="1">
        <v>43411</v>
      </c>
      <c r="H1206" s="1">
        <v>43413</v>
      </c>
      <c r="I1206" t="s">
        <v>18</v>
      </c>
      <c r="J1206">
        <v>1</v>
      </c>
      <c r="K1206">
        <v>49</v>
      </c>
      <c r="L1206">
        <v>200</v>
      </c>
      <c r="M1206">
        <v>29</v>
      </c>
      <c r="N1206">
        <v>1</v>
      </c>
      <c r="O1206">
        <v>0.1</v>
      </c>
      <c r="P1206">
        <v>868.05</v>
      </c>
      <c r="Q1206">
        <v>1098.8</v>
      </c>
      <c r="R1206">
        <f>Table1[[#This Row],[OrderQuantity]]*Table1[[#This Row],[UnitPrice]]</f>
        <v>1098.8</v>
      </c>
      <c r="S1206">
        <f>Table1[[#This Row],[OrderQuantity]]*Table1[[#This Row],[UnitCost]]</f>
        <v>868.05</v>
      </c>
      <c r="T1206">
        <f>Table1[[#This Row],[OrderQuantity]]*Table1[[#This Row],[UnitPrice]]*(1-Table1[[#This Row],[DiscountApplied]]) - (Table1[[#This Row],[OrderQuantity]]*Table1[[#This Row],[UnitCost]])</f>
        <v>120.87</v>
      </c>
      <c r="U1206">
        <f>DATEDIF(Table1[[#This Row],[ShipDate]],Table1[[#This Row],[DeliveryDate]],"d")</f>
        <v>2</v>
      </c>
      <c r="V1206" t="str">
        <f t="shared" si="37"/>
        <v>On Time</v>
      </c>
    </row>
    <row r="1207" spans="2:22" x14ac:dyDescent="0.3">
      <c r="B1207" t="str">
        <f t="shared" si="36"/>
        <v>SO-001306</v>
      </c>
      <c r="C1207" t="s">
        <v>21</v>
      </c>
      <c r="D1207" t="s">
        <v>24</v>
      </c>
      <c r="E1207" s="1">
        <v>43300</v>
      </c>
      <c r="F1207" s="1">
        <v>43395</v>
      </c>
      <c r="G1207" s="1">
        <v>43409</v>
      </c>
      <c r="H1207" s="1">
        <v>43415</v>
      </c>
      <c r="I1207" t="s">
        <v>18</v>
      </c>
      <c r="J1207">
        <v>24</v>
      </c>
      <c r="K1207">
        <v>9</v>
      </c>
      <c r="L1207">
        <v>27</v>
      </c>
      <c r="M1207">
        <v>35</v>
      </c>
      <c r="N1207">
        <v>7</v>
      </c>
      <c r="O1207">
        <v>0.1</v>
      </c>
      <c r="P1207">
        <v>1394.14</v>
      </c>
      <c r="Q1207">
        <v>1936.3</v>
      </c>
      <c r="R1207">
        <f>Table1[[#This Row],[OrderQuantity]]*Table1[[#This Row],[UnitPrice]]</f>
        <v>13554.1</v>
      </c>
      <c r="S1207">
        <f>Table1[[#This Row],[OrderQuantity]]*Table1[[#This Row],[UnitCost]]</f>
        <v>9758.9800000000014</v>
      </c>
      <c r="T1207">
        <f>Table1[[#This Row],[OrderQuantity]]*Table1[[#This Row],[UnitPrice]]*(1-Table1[[#This Row],[DiscountApplied]]) - (Table1[[#This Row],[OrderQuantity]]*Table1[[#This Row],[UnitCost]])</f>
        <v>2439.7099999999991</v>
      </c>
      <c r="U1207">
        <f>DATEDIF(Table1[[#This Row],[ShipDate]],Table1[[#This Row],[DeliveryDate]],"d")</f>
        <v>6</v>
      </c>
      <c r="V1207" t="str">
        <f t="shared" si="37"/>
        <v>On Time</v>
      </c>
    </row>
    <row r="1208" spans="2:22" x14ac:dyDescent="0.3">
      <c r="B1208" t="str">
        <f t="shared" si="36"/>
        <v>SO-001307</v>
      </c>
      <c r="C1208" t="s">
        <v>19</v>
      </c>
      <c r="D1208" t="s">
        <v>24</v>
      </c>
      <c r="E1208" s="1">
        <v>43300</v>
      </c>
      <c r="F1208" s="1">
        <v>43395</v>
      </c>
      <c r="G1208" s="1">
        <v>43419</v>
      </c>
      <c r="H1208" s="1">
        <v>43426</v>
      </c>
      <c r="I1208" t="s">
        <v>18</v>
      </c>
      <c r="J1208">
        <v>15</v>
      </c>
      <c r="K1208">
        <v>33</v>
      </c>
      <c r="L1208">
        <v>21</v>
      </c>
      <c r="M1208">
        <v>9</v>
      </c>
      <c r="N1208">
        <v>7</v>
      </c>
      <c r="O1208">
        <v>0.1</v>
      </c>
      <c r="P1208">
        <v>4460.1899999999996</v>
      </c>
      <c r="Q1208">
        <v>6371.7</v>
      </c>
      <c r="R1208">
        <f>Table1[[#This Row],[OrderQuantity]]*Table1[[#This Row],[UnitPrice]]</f>
        <v>44601.9</v>
      </c>
      <c r="S1208">
        <f>Table1[[#This Row],[OrderQuantity]]*Table1[[#This Row],[UnitCost]]</f>
        <v>31221.329999999998</v>
      </c>
      <c r="T1208">
        <f>Table1[[#This Row],[OrderQuantity]]*Table1[[#This Row],[UnitPrice]]*(1-Table1[[#This Row],[DiscountApplied]]) - (Table1[[#This Row],[OrderQuantity]]*Table1[[#This Row],[UnitCost]])</f>
        <v>8920.380000000001</v>
      </c>
      <c r="U1208">
        <f>DATEDIF(Table1[[#This Row],[ShipDate]],Table1[[#This Row],[DeliveryDate]],"d")</f>
        <v>7</v>
      </c>
      <c r="V1208" t="str">
        <f t="shared" si="37"/>
        <v>On Time</v>
      </c>
    </row>
    <row r="1209" spans="2:22" x14ac:dyDescent="0.3">
      <c r="B1209" t="str">
        <f t="shared" si="36"/>
        <v>SO-001308</v>
      </c>
      <c r="C1209" t="s">
        <v>16</v>
      </c>
      <c r="D1209" t="s">
        <v>23</v>
      </c>
      <c r="E1209" s="1">
        <v>43300</v>
      </c>
      <c r="F1209" s="1">
        <v>43395</v>
      </c>
      <c r="G1209" s="1">
        <v>43420</v>
      </c>
      <c r="H1209" s="1">
        <v>43425</v>
      </c>
      <c r="I1209" t="s">
        <v>18</v>
      </c>
      <c r="J1209">
        <v>10</v>
      </c>
      <c r="K1209">
        <v>46</v>
      </c>
      <c r="L1209">
        <v>307</v>
      </c>
      <c r="M1209">
        <v>47</v>
      </c>
      <c r="N1209">
        <v>8</v>
      </c>
      <c r="O1209">
        <v>0.08</v>
      </c>
      <c r="P1209">
        <v>736.2</v>
      </c>
      <c r="Q1209">
        <v>897.8</v>
      </c>
      <c r="R1209">
        <f>Table1[[#This Row],[OrderQuantity]]*Table1[[#This Row],[UnitPrice]]</f>
        <v>7182.4</v>
      </c>
      <c r="S1209">
        <f>Table1[[#This Row],[OrderQuantity]]*Table1[[#This Row],[UnitCost]]</f>
        <v>5889.6</v>
      </c>
      <c r="T1209">
        <f>Table1[[#This Row],[OrderQuantity]]*Table1[[#This Row],[UnitPrice]]*(1-Table1[[#This Row],[DiscountApplied]]) - (Table1[[#This Row],[OrderQuantity]]*Table1[[#This Row],[UnitCost]])</f>
        <v>718.20799999999963</v>
      </c>
      <c r="U1209">
        <f>DATEDIF(Table1[[#This Row],[ShipDate]],Table1[[#This Row],[DeliveryDate]],"d")</f>
        <v>5</v>
      </c>
      <c r="V1209" t="str">
        <f t="shared" si="37"/>
        <v>On Time</v>
      </c>
    </row>
    <row r="1210" spans="2:22" x14ac:dyDescent="0.3">
      <c r="B1210" t="str">
        <f t="shared" si="36"/>
        <v>SO-001309</v>
      </c>
      <c r="C1210" t="s">
        <v>19</v>
      </c>
      <c r="D1210" t="s">
        <v>25</v>
      </c>
      <c r="E1210" s="1">
        <v>43300</v>
      </c>
      <c r="F1210" s="1">
        <v>43395</v>
      </c>
      <c r="G1210" s="1">
        <v>43422</v>
      </c>
      <c r="H1210" s="1">
        <v>43429</v>
      </c>
      <c r="I1210" t="s">
        <v>18</v>
      </c>
      <c r="J1210">
        <v>16</v>
      </c>
      <c r="K1210">
        <v>14</v>
      </c>
      <c r="L1210">
        <v>362</v>
      </c>
      <c r="M1210">
        <v>9</v>
      </c>
      <c r="N1210">
        <v>2</v>
      </c>
      <c r="O1210">
        <v>0.4</v>
      </c>
      <c r="P1210">
        <v>586.25</v>
      </c>
      <c r="Q1210">
        <v>837.5</v>
      </c>
      <c r="R1210">
        <f>Table1[[#This Row],[OrderQuantity]]*Table1[[#This Row],[UnitPrice]]</f>
        <v>1675</v>
      </c>
      <c r="S1210">
        <f>Table1[[#This Row],[OrderQuantity]]*Table1[[#This Row],[UnitCost]]</f>
        <v>1172.5</v>
      </c>
      <c r="T1210">
        <f>Table1[[#This Row],[OrderQuantity]]*Table1[[#This Row],[UnitPrice]]*(1-Table1[[#This Row],[DiscountApplied]]) - (Table1[[#This Row],[OrderQuantity]]*Table1[[#This Row],[UnitCost]])</f>
        <v>-167.5</v>
      </c>
      <c r="U1210">
        <f>DATEDIF(Table1[[#This Row],[ShipDate]],Table1[[#This Row],[DeliveryDate]],"d")</f>
        <v>7</v>
      </c>
      <c r="V1210" t="str">
        <f t="shared" si="37"/>
        <v>On Time</v>
      </c>
    </row>
    <row r="1211" spans="2:22" x14ac:dyDescent="0.3">
      <c r="B1211" t="str">
        <f t="shared" si="36"/>
        <v>SO-001310</v>
      </c>
      <c r="C1211" t="s">
        <v>19</v>
      </c>
      <c r="D1211" t="s">
        <v>24</v>
      </c>
      <c r="E1211" s="1">
        <v>43300</v>
      </c>
      <c r="F1211" s="1">
        <v>43395</v>
      </c>
      <c r="G1211" s="1">
        <v>43410</v>
      </c>
      <c r="H1211" s="1">
        <v>43414</v>
      </c>
      <c r="I1211" t="s">
        <v>18</v>
      </c>
      <c r="J1211">
        <v>13</v>
      </c>
      <c r="K1211">
        <v>13</v>
      </c>
      <c r="L1211">
        <v>8</v>
      </c>
      <c r="M1211">
        <v>46</v>
      </c>
      <c r="N1211">
        <v>3</v>
      </c>
      <c r="O1211">
        <v>0.08</v>
      </c>
      <c r="P1211">
        <v>626.45000000000005</v>
      </c>
      <c r="Q1211">
        <v>737</v>
      </c>
      <c r="R1211">
        <f>Table1[[#This Row],[OrderQuantity]]*Table1[[#This Row],[UnitPrice]]</f>
        <v>2211</v>
      </c>
      <c r="S1211">
        <f>Table1[[#This Row],[OrderQuantity]]*Table1[[#This Row],[UnitCost]]</f>
        <v>1879.3500000000001</v>
      </c>
      <c r="T1211">
        <f>Table1[[#This Row],[OrderQuantity]]*Table1[[#This Row],[UnitPrice]]*(1-Table1[[#This Row],[DiscountApplied]]) - (Table1[[#This Row],[OrderQuantity]]*Table1[[#This Row],[UnitCost]])</f>
        <v>154.76999999999998</v>
      </c>
      <c r="U1211">
        <f>DATEDIF(Table1[[#This Row],[ShipDate]],Table1[[#This Row],[DeliveryDate]],"d")</f>
        <v>4</v>
      </c>
      <c r="V1211" t="str">
        <f t="shared" si="37"/>
        <v>On Time</v>
      </c>
    </row>
    <row r="1212" spans="2:22" x14ac:dyDescent="0.3">
      <c r="B1212" t="str">
        <f t="shared" si="36"/>
        <v>SO-001311</v>
      </c>
      <c r="C1212" t="s">
        <v>16</v>
      </c>
      <c r="D1212" t="s">
        <v>17</v>
      </c>
      <c r="E1212" s="1">
        <v>43300</v>
      </c>
      <c r="F1212" s="1">
        <v>43396</v>
      </c>
      <c r="G1212" s="1">
        <v>43411</v>
      </c>
      <c r="H1212" s="1">
        <v>43415</v>
      </c>
      <c r="I1212" t="s">
        <v>18</v>
      </c>
      <c r="J1212">
        <v>5</v>
      </c>
      <c r="K1212">
        <v>39</v>
      </c>
      <c r="L1212">
        <v>241</v>
      </c>
      <c r="M1212">
        <v>40</v>
      </c>
      <c r="N1212">
        <v>6</v>
      </c>
      <c r="O1212">
        <v>0.05</v>
      </c>
      <c r="P1212">
        <v>146.53</v>
      </c>
      <c r="Q1212">
        <v>180.9</v>
      </c>
      <c r="R1212">
        <f>Table1[[#This Row],[OrderQuantity]]*Table1[[#This Row],[UnitPrice]]</f>
        <v>1085.4000000000001</v>
      </c>
      <c r="S1212">
        <f>Table1[[#This Row],[OrderQuantity]]*Table1[[#This Row],[UnitCost]]</f>
        <v>879.18000000000006</v>
      </c>
      <c r="T1212">
        <f>Table1[[#This Row],[OrderQuantity]]*Table1[[#This Row],[UnitPrice]]*(1-Table1[[#This Row],[DiscountApplied]]) - (Table1[[#This Row],[OrderQuantity]]*Table1[[#This Row],[UnitCost]])</f>
        <v>151.95000000000005</v>
      </c>
      <c r="U1212">
        <f>DATEDIF(Table1[[#This Row],[ShipDate]],Table1[[#This Row],[DeliveryDate]],"d")</f>
        <v>4</v>
      </c>
      <c r="V1212" t="str">
        <f t="shared" si="37"/>
        <v>On Time</v>
      </c>
    </row>
    <row r="1213" spans="2:22" x14ac:dyDescent="0.3">
      <c r="B1213" t="str">
        <f t="shared" si="36"/>
        <v>SO-001312</v>
      </c>
      <c r="C1213" t="s">
        <v>16</v>
      </c>
      <c r="D1213" t="s">
        <v>25</v>
      </c>
      <c r="E1213" s="1">
        <v>43300</v>
      </c>
      <c r="F1213" s="1">
        <v>43396</v>
      </c>
      <c r="G1213" s="1">
        <v>43399</v>
      </c>
      <c r="H1213" s="1">
        <v>43406</v>
      </c>
      <c r="I1213" t="s">
        <v>18</v>
      </c>
      <c r="J1213">
        <v>5</v>
      </c>
      <c r="K1213">
        <v>38</v>
      </c>
      <c r="L1213">
        <v>351</v>
      </c>
      <c r="M1213">
        <v>8</v>
      </c>
      <c r="N1213">
        <v>4</v>
      </c>
      <c r="O1213">
        <v>0.05</v>
      </c>
      <c r="P1213">
        <v>1662.67</v>
      </c>
      <c r="Q1213">
        <v>3463.9</v>
      </c>
      <c r="R1213">
        <f>Table1[[#This Row],[OrderQuantity]]*Table1[[#This Row],[UnitPrice]]</f>
        <v>13855.6</v>
      </c>
      <c r="S1213">
        <f>Table1[[#This Row],[OrderQuantity]]*Table1[[#This Row],[UnitCost]]</f>
        <v>6650.68</v>
      </c>
      <c r="T1213">
        <f>Table1[[#This Row],[OrderQuantity]]*Table1[[#This Row],[UnitPrice]]*(1-Table1[[#This Row],[DiscountApplied]]) - (Table1[[#This Row],[OrderQuantity]]*Table1[[#This Row],[UnitCost]])</f>
        <v>6512.1399999999994</v>
      </c>
      <c r="U1213">
        <f>DATEDIF(Table1[[#This Row],[ShipDate]],Table1[[#This Row],[DeliveryDate]],"d")</f>
        <v>7</v>
      </c>
      <c r="V1213" t="str">
        <f t="shared" si="37"/>
        <v>On Time</v>
      </c>
    </row>
    <row r="1214" spans="2:22" x14ac:dyDescent="0.3">
      <c r="B1214" t="str">
        <f t="shared" si="36"/>
        <v>SO-001313</v>
      </c>
      <c r="C1214" t="s">
        <v>16</v>
      </c>
      <c r="D1214" t="s">
        <v>24</v>
      </c>
      <c r="E1214" s="1">
        <v>43300</v>
      </c>
      <c r="F1214" s="1">
        <v>43396</v>
      </c>
      <c r="G1214" s="1">
        <v>43408</v>
      </c>
      <c r="H1214" s="1">
        <v>43411</v>
      </c>
      <c r="I1214" t="s">
        <v>18</v>
      </c>
      <c r="J1214">
        <v>7</v>
      </c>
      <c r="K1214">
        <v>20</v>
      </c>
      <c r="L1214">
        <v>45</v>
      </c>
      <c r="M1214">
        <v>18</v>
      </c>
      <c r="N1214">
        <v>4</v>
      </c>
      <c r="O1214">
        <v>0.08</v>
      </c>
      <c r="P1214">
        <v>85.02</v>
      </c>
      <c r="Q1214">
        <v>180.9</v>
      </c>
      <c r="R1214">
        <f>Table1[[#This Row],[OrderQuantity]]*Table1[[#This Row],[UnitPrice]]</f>
        <v>723.6</v>
      </c>
      <c r="S1214">
        <f>Table1[[#This Row],[OrderQuantity]]*Table1[[#This Row],[UnitCost]]</f>
        <v>340.08</v>
      </c>
      <c r="T1214">
        <f>Table1[[#This Row],[OrderQuantity]]*Table1[[#This Row],[UnitPrice]]*(1-Table1[[#This Row],[DiscountApplied]]) - (Table1[[#This Row],[OrderQuantity]]*Table1[[#This Row],[UnitCost]])</f>
        <v>325.63200000000012</v>
      </c>
      <c r="U1214">
        <f>DATEDIF(Table1[[#This Row],[ShipDate]],Table1[[#This Row],[DeliveryDate]],"d")</f>
        <v>3</v>
      </c>
      <c r="V1214" t="str">
        <f t="shared" si="37"/>
        <v>On Time</v>
      </c>
    </row>
    <row r="1215" spans="2:22" x14ac:dyDescent="0.3">
      <c r="B1215" t="str">
        <f t="shared" si="36"/>
        <v>SO-001314</v>
      </c>
      <c r="C1215" t="s">
        <v>19</v>
      </c>
      <c r="D1215" t="s">
        <v>20</v>
      </c>
      <c r="E1215" s="1">
        <v>43300</v>
      </c>
      <c r="F1215" s="1">
        <v>43396</v>
      </c>
      <c r="G1215" s="1">
        <v>43407</v>
      </c>
      <c r="H1215" s="1">
        <v>43413</v>
      </c>
      <c r="I1215" t="s">
        <v>18</v>
      </c>
      <c r="J1215">
        <v>13</v>
      </c>
      <c r="K1215">
        <v>8</v>
      </c>
      <c r="L1215">
        <v>142</v>
      </c>
      <c r="M1215">
        <v>20</v>
      </c>
      <c r="N1215">
        <v>5</v>
      </c>
      <c r="O1215">
        <v>0.08</v>
      </c>
      <c r="P1215">
        <v>777.2</v>
      </c>
      <c r="Q1215">
        <v>971.5</v>
      </c>
      <c r="R1215">
        <f>Table1[[#This Row],[OrderQuantity]]*Table1[[#This Row],[UnitPrice]]</f>
        <v>4857.5</v>
      </c>
      <c r="S1215">
        <f>Table1[[#This Row],[OrderQuantity]]*Table1[[#This Row],[UnitCost]]</f>
        <v>3886</v>
      </c>
      <c r="T1215">
        <f>Table1[[#This Row],[OrderQuantity]]*Table1[[#This Row],[UnitPrice]]*(1-Table1[[#This Row],[DiscountApplied]]) - (Table1[[#This Row],[OrderQuantity]]*Table1[[#This Row],[UnitCost]])</f>
        <v>582.90000000000055</v>
      </c>
      <c r="U1215">
        <f>DATEDIF(Table1[[#This Row],[ShipDate]],Table1[[#This Row],[DeliveryDate]],"d")</f>
        <v>6</v>
      </c>
      <c r="V1215" t="str">
        <f t="shared" si="37"/>
        <v>On Time</v>
      </c>
    </row>
    <row r="1216" spans="2:22" x14ac:dyDescent="0.3">
      <c r="B1216" t="str">
        <f t="shared" si="36"/>
        <v>SO-001315</v>
      </c>
      <c r="C1216" t="s">
        <v>19</v>
      </c>
      <c r="D1216" t="s">
        <v>20</v>
      </c>
      <c r="E1216" s="1">
        <v>43300</v>
      </c>
      <c r="F1216" s="1">
        <v>43397</v>
      </c>
      <c r="G1216" s="1">
        <v>43417</v>
      </c>
      <c r="H1216" s="1">
        <v>43426</v>
      </c>
      <c r="I1216" t="s">
        <v>18</v>
      </c>
      <c r="J1216">
        <v>16</v>
      </c>
      <c r="K1216">
        <v>29</v>
      </c>
      <c r="L1216">
        <v>181</v>
      </c>
      <c r="M1216">
        <v>36</v>
      </c>
      <c r="N1216">
        <v>8</v>
      </c>
      <c r="O1216">
        <v>0.05</v>
      </c>
      <c r="P1216">
        <v>1310.32</v>
      </c>
      <c r="Q1216">
        <v>2472.3000000000002</v>
      </c>
      <c r="R1216">
        <f>Table1[[#This Row],[OrderQuantity]]*Table1[[#This Row],[UnitPrice]]</f>
        <v>19778.400000000001</v>
      </c>
      <c r="S1216">
        <f>Table1[[#This Row],[OrderQuantity]]*Table1[[#This Row],[UnitCost]]</f>
        <v>10482.56</v>
      </c>
      <c r="T1216">
        <f>Table1[[#This Row],[OrderQuantity]]*Table1[[#This Row],[UnitPrice]]*(1-Table1[[#This Row],[DiscountApplied]]) - (Table1[[#This Row],[OrderQuantity]]*Table1[[#This Row],[UnitCost]])</f>
        <v>8306.92</v>
      </c>
      <c r="U1216">
        <f>DATEDIF(Table1[[#This Row],[ShipDate]],Table1[[#This Row],[DeliveryDate]],"d")</f>
        <v>9</v>
      </c>
      <c r="V1216" t="str">
        <f t="shared" si="37"/>
        <v>Late</v>
      </c>
    </row>
    <row r="1217" spans="2:22" x14ac:dyDescent="0.3">
      <c r="B1217" t="str">
        <f t="shared" si="36"/>
        <v>SO-001316</v>
      </c>
      <c r="C1217" t="s">
        <v>16</v>
      </c>
      <c r="D1217" t="s">
        <v>25</v>
      </c>
      <c r="E1217" s="1">
        <v>43300</v>
      </c>
      <c r="F1217" s="1">
        <v>43397</v>
      </c>
      <c r="G1217" s="1">
        <v>43409</v>
      </c>
      <c r="H1217" s="1">
        <v>43412</v>
      </c>
      <c r="I1217" t="s">
        <v>18</v>
      </c>
      <c r="J1217">
        <v>2</v>
      </c>
      <c r="K1217">
        <v>7</v>
      </c>
      <c r="L1217">
        <v>331</v>
      </c>
      <c r="M1217">
        <v>3</v>
      </c>
      <c r="N1217">
        <v>5</v>
      </c>
      <c r="O1217">
        <v>0.05</v>
      </c>
      <c r="P1217">
        <v>1025.6400000000001</v>
      </c>
      <c r="Q1217">
        <v>2385.1999999999998</v>
      </c>
      <c r="R1217">
        <f>Table1[[#This Row],[OrderQuantity]]*Table1[[#This Row],[UnitPrice]]</f>
        <v>11926</v>
      </c>
      <c r="S1217">
        <f>Table1[[#This Row],[OrderQuantity]]*Table1[[#This Row],[UnitCost]]</f>
        <v>5128.2000000000007</v>
      </c>
      <c r="T1217">
        <f>Table1[[#This Row],[OrderQuantity]]*Table1[[#This Row],[UnitPrice]]*(1-Table1[[#This Row],[DiscountApplied]]) - (Table1[[#This Row],[OrderQuantity]]*Table1[[#This Row],[UnitCost]])</f>
        <v>6201.4999999999982</v>
      </c>
      <c r="U1217">
        <f>DATEDIF(Table1[[#This Row],[ShipDate]],Table1[[#This Row],[DeliveryDate]],"d")</f>
        <v>3</v>
      </c>
      <c r="V1217" t="str">
        <f t="shared" si="37"/>
        <v>On Time</v>
      </c>
    </row>
    <row r="1218" spans="2:22" x14ac:dyDescent="0.3">
      <c r="B1218" t="str">
        <f t="shared" ref="B1218:B1281" si="38">"SO-" &amp; TEXT(ROW(B1218)+99,"000000")</f>
        <v>SO-001317</v>
      </c>
      <c r="C1218" t="s">
        <v>19</v>
      </c>
      <c r="D1218" t="s">
        <v>26</v>
      </c>
      <c r="E1218" s="1">
        <v>43300</v>
      </c>
      <c r="F1218" s="1">
        <v>43397</v>
      </c>
      <c r="G1218" s="1">
        <v>43412</v>
      </c>
      <c r="H1218" s="1">
        <v>43418</v>
      </c>
      <c r="I1218" t="s">
        <v>18</v>
      </c>
      <c r="J1218">
        <v>16</v>
      </c>
      <c r="K1218">
        <v>14</v>
      </c>
      <c r="L1218">
        <v>63</v>
      </c>
      <c r="M1218">
        <v>4</v>
      </c>
      <c r="N1218">
        <v>6</v>
      </c>
      <c r="O1218">
        <v>0.15</v>
      </c>
      <c r="P1218">
        <v>150.35</v>
      </c>
      <c r="Q1218">
        <v>227.8</v>
      </c>
      <c r="R1218">
        <f>Table1[[#This Row],[OrderQuantity]]*Table1[[#This Row],[UnitPrice]]</f>
        <v>1366.8000000000002</v>
      </c>
      <c r="S1218">
        <f>Table1[[#This Row],[OrderQuantity]]*Table1[[#This Row],[UnitCost]]</f>
        <v>902.09999999999991</v>
      </c>
      <c r="T1218">
        <f>Table1[[#This Row],[OrderQuantity]]*Table1[[#This Row],[UnitPrice]]*(1-Table1[[#This Row],[DiscountApplied]]) - (Table1[[#This Row],[OrderQuantity]]*Table1[[#This Row],[UnitCost]])</f>
        <v>259.68000000000029</v>
      </c>
      <c r="U1218">
        <f>DATEDIF(Table1[[#This Row],[ShipDate]],Table1[[#This Row],[DeliveryDate]],"d")</f>
        <v>6</v>
      </c>
      <c r="V1218" t="str">
        <f t="shared" ref="V1218:V1281" si="39">IF(U1218&gt;7,"Late","On Time")</f>
        <v>On Time</v>
      </c>
    </row>
    <row r="1219" spans="2:22" x14ac:dyDescent="0.3">
      <c r="B1219" t="str">
        <f t="shared" si="38"/>
        <v>SO-001318</v>
      </c>
      <c r="C1219" t="s">
        <v>21</v>
      </c>
      <c r="D1219" t="s">
        <v>23</v>
      </c>
      <c r="E1219" s="1">
        <v>43300</v>
      </c>
      <c r="F1219" s="1">
        <v>43397</v>
      </c>
      <c r="G1219" s="1">
        <v>43422</v>
      </c>
      <c r="H1219" s="1">
        <v>43430</v>
      </c>
      <c r="I1219" t="s">
        <v>18</v>
      </c>
      <c r="J1219">
        <v>20</v>
      </c>
      <c r="K1219">
        <v>43</v>
      </c>
      <c r="L1219">
        <v>303</v>
      </c>
      <c r="M1219">
        <v>21</v>
      </c>
      <c r="N1219">
        <v>4</v>
      </c>
      <c r="O1219">
        <v>0.05</v>
      </c>
      <c r="P1219">
        <v>1487.4</v>
      </c>
      <c r="Q1219">
        <v>1983.2</v>
      </c>
      <c r="R1219">
        <f>Table1[[#This Row],[OrderQuantity]]*Table1[[#This Row],[UnitPrice]]</f>
        <v>7932.8</v>
      </c>
      <c r="S1219">
        <f>Table1[[#This Row],[OrderQuantity]]*Table1[[#This Row],[UnitCost]]</f>
        <v>5949.6</v>
      </c>
      <c r="T1219">
        <f>Table1[[#This Row],[OrderQuantity]]*Table1[[#This Row],[UnitPrice]]*(1-Table1[[#This Row],[DiscountApplied]]) - (Table1[[#This Row],[OrderQuantity]]*Table1[[#This Row],[UnitCost]])</f>
        <v>1586.5599999999995</v>
      </c>
      <c r="U1219">
        <f>DATEDIF(Table1[[#This Row],[ShipDate]],Table1[[#This Row],[DeliveryDate]],"d")</f>
        <v>8</v>
      </c>
      <c r="V1219" t="str">
        <f t="shared" si="39"/>
        <v>Late</v>
      </c>
    </row>
    <row r="1220" spans="2:22" x14ac:dyDescent="0.3">
      <c r="B1220" t="str">
        <f t="shared" si="38"/>
        <v>SO-001319</v>
      </c>
      <c r="C1220" t="s">
        <v>16</v>
      </c>
      <c r="D1220" t="s">
        <v>17</v>
      </c>
      <c r="E1220" s="1">
        <v>43300</v>
      </c>
      <c r="F1220" s="1">
        <v>43397</v>
      </c>
      <c r="G1220" s="1">
        <v>43422</v>
      </c>
      <c r="H1220" s="1">
        <v>43424</v>
      </c>
      <c r="I1220" t="s">
        <v>18</v>
      </c>
      <c r="J1220">
        <v>10</v>
      </c>
      <c r="K1220">
        <v>34</v>
      </c>
      <c r="L1220">
        <v>240</v>
      </c>
      <c r="M1220">
        <v>26</v>
      </c>
      <c r="N1220">
        <v>3</v>
      </c>
      <c r="O1220">
        <v>0.05</v>
      </c>
      <c r="P1220">
        <v>2423.59</v>
      </c>
      <c r="Q1220">
        <v>3973.1</v>
      </c>
      <c r="R1220">
        <f>Table1[[#This Row],[OrderQuantity]]*Table1[[#This Row],[UnitPrice]]</f>
        <v>11919.3</v>
      </c>
      <c r="S1220">
        <f>Table1[[#This Row],[OrderQuantity]]*Table1[[#This Row],[UnitCost]]</f>
        <v>7270.77</v>
      </c>
      <c r="T1220">
        <f>Table1[[#This Row],[OrderQuantity]]*Table1[[#This Row],[UnitPrice]]*(1-Table1[[#This Row],[DiscountApplied]]) - (Table1[[#This Row],[OrderQuantity]]*Table1[[#This Row],[UnitCost]])</f>
        <v>4052.5649999999987</v>
      </c>
      <c r="U1220">
        <f>DATEDIF(Table1[[#This Row],[ShipDate]],Table1[[#This Row],[DeliveryDate]],"d")</f>
        <v>2</v>
      </c>
      <c r="V1220" t="str">
        <f t="shared" si="39"/>
        <v>On Time</v>
      </c>
    </row>
    <row r="1221" spans="2:22" x14ac:dyDescent="0.3">
      <c r="B1221" t="str">
        <f t="shared" si="38"/>
        <v>SO-001320</v>
      </c>
      <c r="C1221" t="s">
        <v>16</v>
      </c>
      <c r="D1221" t="s">
        <v>26</v>
      </c>
      <c r="E1221" s="1">
        <v>43300</v>
      </c>
      <c r="F1221" s="1">
        <v>43397</v>
      </c>
      <c r="G1221" s="1">
        <v>43405</v>
      </c>
      <c r="H1221" s="1">
        <v>43408</v>
      </c>
      <c r="I1221" t="s">
        <v>18</v>
      </c>
      <c r="J1221">
        <v>5</v>
      </c>
      <c r="K1221">
        <v>24</v>
      </c>
      <c r="L1221">
        <v>82</v>
      </c>
      <c r="M1221">
        <v>16</v>
      </c>
      <c r="N1221">
        <v>7</v>
      </c>
      <c r="O1221">
        <v>0.2</v>
      </c>
      <c r="P1221">
        <v>2120.15</v>
      </c>
      <c r="Q1221">
        <v>3926.2</v>
      </c>
      <c r="R1221">
        <f>Table1[[#This Row],[OrderQuantity]]*Table1[[#This Row],[UnitPrice]]</f>
        <v>27483.399999999998</v>
      </c>
      <c r="S1221">
        <f>Table1[[#This Row],[OrderQuantity]]*Table1[[#This Row],[UnitCost]]</f>
        <v>14841.050000000001</v>
      </c>
      <c r="T1221">
        <f>Table1[[#This Row],[OrderQuantity]]*Table1[[#This Row],[UnitPrice]]*(1-Table1[[#This Row],[DiscountApplied]]) - (Table1[[#This Row],[OrderQuantity]]*Table1[[#This Row],[UnitCost]])</f>
        <v>7145.67</v>
      </c>
      <c r="U1221">
        <f>DATEDIF(Table1[[#This Row],[ShipDate]],Table1[[#This Row],[DeliveryDate]],"d")</f>
        <v>3</v>
      </c>
      <c r="V1221" t="str">
        <f t="shared" si="39"/>
        <v>On Time</v>
      </c>
    </row>
    <row r="1222" spans="2:22" x14ac:dyDescent="0.3">
      <c r="B1222" t="str">
        <f t="shared" si="38"/>
        <v>SO-001321</v>
      </c>
      <c r="C1222" t="s">
        <v>22</v>
      </c>
      <c r="D1222" t="s">
        <v>24</v>
      </c>
      <c r="E1222" s="1">
        <v>43300</v>
      </c>
      <c r="F1222" s="1">
        <v>43397</v>
      </c>
      <c r="G1222" s="1">
        <v>43420</v>
      </c>
      <c r="H1222" s="1">
        <v>43430</v>
      </c>
      <c r="I1222" t="s">
        <v>18</v>
      </c>
      <c r="J1222">
        <v>28</v>
      </c>
      <c r="K1222">
        <v>29</v>
      </c>
      <c r="L1222">
        <v>18</v>
      </c>
      <c r="M1222">
        <v>29</v>
      </c>
      <c r="N1222">
        <v>7</v>
      </c>
      <c r="O1222">
        <v>0.08</v>
      </c>
      <c r="P1222">
        <v>2001.96</v>
      </c>
      <c r="Q1222">
        <v>2412</v>
      </c>
      <c r="R1222">
        <f>Table1[[#This Row],[OrderQuantity]]*Table1[[#This Row],[UnitPrice]]</f>
        <v>16884</v>
      </c>
      <c r="S1222">
        <f>Table1[[#This Row],[OrderQuantity]]*Table1[[#This Row],[UnitCost]]</f>
        <v>14013.720000000001</v>
      </c>
      <c r="T1222">
        <f>Table1[[#This Row],[OrderQuantity]]*Table1[[#This Row],[UnitPrice]]*(1-Table1[[#This Row],[DiscountApplied]]) - (Table1[[#This Row],[OrderQuantity]]*Table1[[#This Row],[UnitCost]])</f>
        <v>1519.5599999999995</v>
      </c>
      <c r="U1222">
        <f>DATEDIF(Table1[[#This Row],[ShipDate]],Table1[[#This Row],[DeliveryDate]],"d")</f>
        <v>10</v>
      </c>
      <c r="V1222" t="str">
        <f t="shared" si="39"/>
        <v>Late</v>
      </c>
    </row>
    <row r="1223" spans="2:22" x14ac:dyDescent="0.3">
      <c r="B1223" t="str">
        <f t="shared" si="38"/>
        <v>SO-001322</v>
      </c>
      <c r="C1223" t="s">
        <v>16</v>
      </c>
      <c r="D1223" t="s">
        <v>25</v>
      </c>
      <c r="E1223" s="1">
        <v>43300</v>
      </c>
      <c r="F1223" s="1">
        <v>43397</v>
      </c>
      <c r="G1223" s="1">
        <v>43419</v>
      </c>
      <c r="H1223" s="1">
        <v>43427</v>
      </c>
      <c r="I1223" t="s">
        <v>18</v>
      </c>
      <c r="J1223">
        <v>12</v>
      </c>
      <c r="K1223">
        <v>12</v>
      </c>
      <c r="L1223">
        <v>335</v>
      </c>
      <c r="M1223">
        <v>8</v>
      </c>
      <c r="N1223">
        <v>8</v>
      </c>
      <c r="O1223">
        <v>0.1</v>
      </c>
      <c r="P1223">
        <v>137.08000000000001</v>
      </c>
      <c r="Q1223">
        <v>207.7</v>
      </c>
      <c r="R1223">
        <f>Table1[[#This Row],[OrderQuantity]]*Table1[[#This Row],[UnitPrice]]</f>
        <v>1661.6</v>
      </c>
      <c r="S1223">
        <f>Table1[[#This Row],[OrderQuantity]]*Table1[[#This Row],[UnitCost]]</f>
        <v>1096.6400000000001</v>
      </c>
      <c r="T1223">
        <f>Table1[[#This Row],[OrderQuantity]]*Table1[[#This Row],[UnitPrice]]*(1-Table1[[#This Row],[DiscountApplied]]) - (Table1[[#This Row],[OrderQuantity]]*Table1[[#This Row],[UnitCost]])</f>
        <v>398.79999999999995</v>
      </c>
      <c r="U1223">
        <f>DATEDIF(Table1[[#This Row],[ShipDate]],Table1[[#This Row],[DeliveryDate]],"d")</f>
        <v>8</v>
      </c>
      <c r="V1223" t="str">
        <f t="shared" si="39"/>
        <v>Late</v>
      </c>
    </row>
    <row r="1224" spans="2:22" x14ac:dyDescent="0.3">
      <c r="B1224" t="str">
        <f t="shared" si="38"/>
        <v>SO-001323</v>
      </c>
      <c r="C1224" t="s">
        <v>16</v>
      </c>
      <c r="D1224" t="s">
        <v>20</v>
      </c>
      <c r="E1224" s="1">
        <v>43300</v>
      </c>
      <c r="F1224" s="1">
        <v>43397</v>
      </c>
      <c r="G1224" s="1">
        <v>43399</v>
      </c>
      <c r="H1224" s="1">
        <v>43408</v>
      </c>
      <c r="I1224" t="s">
        <v>18</v>
      </c>
      <c r="J1224">
        <v>10</v>
      </c>
      <c r="K1224">
        <v>1</v>
      </c>
      <c r="L1224">
        <v>181</v>
      </c>
      <c r="M1224">
        <v>33</v>
      </c>
      <c r="N1224">
        <v>6</v>
      </c>
      <c r="O1224">
        <v>0.08</v>
      </c>
      <c r="P1224">
        <v>1924.98</v>
      </c>
      <c r="Q1224">
        <v>3155.7</v>
      </c>
      <c r="R1224">
        <f>Table1[[#This Row],[OrderQuantity]]*Table1[[#This Row],[UnitPrice]]</f>
        <v>18934.199999999997</v>
      </c>
      <c r="S1224">
        <f>Table1[[#This Row],[OrderQuantity]]*Table1[[#This Row],[UnitCost]]</f>
        <v>11549.880000000001</v>
      </c>
      <c r="T1224">
        <f>Table1[[#This Row],[OrderQuantity]]*Table1[[#This Row],[UnitPrice]]*(1-Table1[[#This Row],[DiscountApplied]]) - (Table1[[#This Row],[OrderQuantity]]*Table1[[#This Row],[UnitCost]])</f>
        <v>5869.5839999999953</v>
      </c>
      <c r="U1224">
        <f>DATEDIF(Table1[[#This Row],[ShipDate]],Table1[[#This Row],[DeliveryDate]],"d")</f>
        <v>9</v>
      </c>
      <c r="V1224" t="str">
        <f t="shared" si="39"/>
        <v>Late</v>
      </c>
    </row>
    <row r="1225" spans="2:22" x14ac:dyDescent="0.3">
      <c r="B1225" t="str">
        <f t="shared" si="38"/>
        <v>SO-001324</v>
      </c>
      <c r="C1225" t="s">
        <v>16</v>
      </c>
      <c r="D1225" t="s">
        <v>17</v>
      </c>
      <c r="E1225" s="1">
        <v>43300</v>
      </c>
      <c r="F1225" s="1">
        <v>43398</v>
      </c>
      <c r="G1225" s="1">
        <v>43408</v>
      </c>
      <c r="H1225" s="1">
        <v>43414</v>
      </c>
      <c r="I1225" t="s">
        <v>18</v>
      </c>
      <c r="J1225">
        <v>5</v>
      </c>
      <c r="K1225">
        <v>13</v>
      </c>
      <c r="L1225">
        <v>247</v>
      </c>
      <c r="M1225">
        <v>5</v>
      </c>
      <c r="N1225">
        <v>5</v>
      </c>
      <c r="O1225">
        <v>0.2</v>
      </c>
      <c r="P1225">
        <v>475.97</v>
      </c>
      <c r="Q1225">
        <v>991.6</v>
      </c>
      <c r="R1225">
        <f>Table1[[#This Row],[OrderQuantity]]*Table1[[#This Row],[UnitPrice]]</f>
        <v>4958</v>
      </c>
      <c r="S1225">
        <f>Table1[[#This Row],[OrderQuantity]]*Table1[[#This Row],[UnitCost]]</f>
        <v>2379.8500000000004</v>
      </c>
      <c r="T1225">
        <f>Table1[[#This Row],[OrderQuantity]]*Table1[[#This Row],[UnitPrice]]*(1-Table1[[#This Row],[DiscountApplied]]) - (Table1[[#This Row],[OrderQuantity]]*Table1[[#This Row],[UnitCost]])</f>
        <v>1586.5499999999997</v>
      </c>
      <c r="U1225">
        <f>DATEDIF(Table1[[#This Row],[ShipDate]],Table1[[#This Row],[DeliveryDate]],"d")</f>
        <v>6</v>
      </c>
      <c r="V1225" t="str">
        <f t="shared" si="39"/>
        <v>On Time</v>
      </c>
    </row>
    <row r="1226" spans="2:22" x14ac:dyDescent="0.3">
      <c r="B1226" t="str">
        <f t="shared" si="38"/>
        <v>SO-001325</v>
      </c>
      <c r="C1226" t="s">
        <v>16</v>
      </c>
      <c r="D1226" t="s">
        <v>24</v>
      </c>
      <c r="E1226" s="1">
        <v>43300</v>
      </c>
      <c r="F1226" s="1">
        <v>43398</v>
      </c>
      <c r="G1226" s="1">
        <v>43424</v>
      </c>
      <c r="H1226" s="1">
        <v>43431</v>
      </c>
      <c r="I1226" t="s">
        <v>18</v>
      </c>
      <c r="J1226">
        <v>6</v>
      </c>
      <c r="K1226">
        <v>48</v>
      </c>
      <c r="L1226">
        <v>25</v>
      </c>
      <c r="M1226">
        <v>40</v>
      </c>
      <c r="N1226">
        <v>6</v>
      </c>
      <c r="O1226">
        <v>0.08</v>
      </c>
      <c r="P1226">
        <v>913.14</v>
      </c>
      <c r="Q1226">
        <v>1185.9000000000001</v>
      </c>
      <c r="R1226">
        <f>Table1[[#This Row],[OrderQuantity]]*Table1[[#This Row],[UnitPrice]]</f>
        <v>7115.4000000000005</v>
      </c>
      <c r="S1226">
        <f>Table1[[#This Row],[OrderQuantity]]*Table1[[#This Row],[UnitCost]]</f>
        <v>5478.84</v>
      </c>
      <c r="T1226">
        <f>Table1[[#This Row],[OrderQuantity]]*Table1[[#This Row],[UnitPrice]]*(1-Table1[[#This Row],[DiscountApplied]]) - (Table1[[#This Row],[OrderQuantity]]*Table1[[#This Row],[UnitCost]])</f>
        <v>1067.3280000000004</v>
      </c>
      <c r="U1226">
        <f>DATEDIF(Table1[[#This Row],[ShipDate]],Table1[[#This Row],[DeliveryDate]],"d")</f>
        <v>7</v>
      </c>
      <c r="V1226" t="str">
        <f t="shared" si="39"/>
        <v>On Time</v>
      </c>
    </row>
    <row r="1227" spans="2:22" x14ac:dyDescent="0.3">
      <c r="B1227" t="str">
        <f t="shared" si="38"/>
        <v>SO-001326</v>
      </c>
      <c r="C1227" t="s">
        <v>16</v>
      </c>
      <c r="D1227" t="s">
        <v>24</v>
      </c>
      <c r="E1227" s="1">
        <v>43300</v>
      </c>
      <c r="F1227" s="1">
        <v>43398</v>
      </c>
      <c r="G1227" s="1">
        <v>43402</v>
      </c>
      <c r="H1227" s="1">
        <v>43408</v>
      </c>
      <c r="I1227" t="s">
        <v>18</v>
      </c>
      <c r="J1227">
        <v>6</v>
      </c>
      <c r="K1227">
        <v>3</v>
      </c>
      <c r="L1227">
        <v>5</v>
      </c>
      <c r="M1227">
        <v>1</v>
      </c>
      <c r="N1227">
        <v>8</v>
      </c>
      <c r="O1227">
        <v>0.05</v>
      </c>
      <c r="P1227">
        <v>152.76</v>
      </c>
      <c r="Q1227">
        <v>201</v>
      </c>
      <c r="R1227">
        <f>Table1[[#This Row],[OrderQuantity]]*Table1[[#This Row],[UnitPrice]]</f>
        <v>1608</v>
      </c>
      <c r="S1227">
        <f>Table1[[#This Row],[OrderQuantity]]*Table1[[#This Row],[UnitCost]]</f>
        <v>1222.08</v>
      </c>
      <c r="T1227">
        <f>Table1[[#This Row],[OrderQuantity]]*Table1[[#This Row],[UnitPrice]]*(1-Table1[[#This Row],[DiscountApplied]]) - (Table1[[#This Row],[OrderQuantity]]*Table1[[#This Row],[UnitCost]])</f>
        <v>305.52</v>
      </c>
      <c r="U1227">
        <f>DATEDIF(Table1[[#This Row],[ShipDate]],Table1[[#This Row],[DeliveryDate]],"d")</f>
        <v>6</v>
      </c>
      <c r="V1227" t="str">
        <f t="shared" si="39"/>
        <v>On Time</v>
      </c>
    </row>
    <row r="1228" spans="2:22" x14ac:dyDescent="0.3">
      <c r="B1228" t="str">
        <f t="shared" si="38"/>
        <v>SO-001327</v>
      </c>
      <c r="C1228" t="s">
        <v>21</v>
      </c>
      <c r="D1228" t="s">
        <v>25</v>
      </c>
      <c r="E1228" s="1">
        <v>43300</v>
      </c>
      <c r="F1228" s="1">
        <v>43398</v>
      </c>
      <c r="G1228" s="1">
        <v>43402</v>
      </c>
      <c r="H1228" s="1">
        <v>43403</v>
      </c>
      <c r="I1228" t="s">
        <v>18</v>
      </c>
      <c r="J1228">
        <v>23</v>
      </c>
      <c r="K1228">
        <v>43</v>
      </c>
      <c r="L1228">
        <v>351</v>
      </c>
      <c r="M1228">
        <v>37</v>
      </c>
      <c r="N1228">
        <v>8</v>
      </c>
      <c r="O1228">
        <v>0.1</v>
      </c>
      <c r="P1228">
        <v>834.55</v>
      </c>
      <c r="Q1228">
        <v>1159.0999999999999</v>
      </c>
      <c r="R1228">
        <f>Table1[[#This Row],[OrderQuantity]]*Table1[[#This Row],[UnitPrice]]</f>
        <v>9272.7999999999993</v>
      </c>
      <c r="S1228">
        <f>Table1[[#This Row],[OrderQuantity]]*Table1[[#This Row],[UnitCost]]</f>
        <v>6676.4</v>
      </c>
      <c r="T1228">
        <f>Table1[[#This Row],[OrderQuantity]]*Table1[[#This Row],[UnitPrice]]*(1-Table1[[#This Row],[DiscountApplied]]) - (Table1[[#This Row],[OrderQuantity]]*Table1[[#This Row],[UnitCost]])</f>
        <v>1669.1200000000008</v>
      </c>
      <c r="U1228">
        <f>DATEDIF(Table1[[#This Row],[ShipDate]],Table1[[#This Row],[DeliveryDate]],"d")</f>
        <v>1</v>
      </c>
      <c r="V1228" t="str">
        <f t="shared" si="39"/>
        <v>On Time</v>
      </c>
    </row>
    <row r="1229" spans="2:22" x14ac:dyDescent="0.3">
      <c r="B1229" t="str">
        <f t="shared" si="38"/>
        <v>SO-001328</v>
      </c>
      <c r="C1229" t="s">
        <v>16</v>
      </c>
      <c r="D1229" t="s">
        <v>26</v>
      </c>
      <c r="E1229" s="1">
        <v>43300</v>
      </c>
      <c r="F1229" s="1">
        <v>43398</v>
      </c>
      <c r="G1229" s="1">
        <v>43420</v>
      </c>
      <c r="H1229" s="1">
        <v>43424</v>
      </c>
      <c r="I1229" t="s">
        <v>18</v>
      </c>
      <c r="J1229">
        <v>8</v>
      </c>
      <c r="K1229">
        <v>5</v>
      </c>
      <c r="L1229">
        <v>78</v>
      </c>
      <c r="M1229">
        <v>11</v>
      </c>
      <c r="N1229">
        <v>5</v>
      </c>
      <c r="O1229">
        <v>0.3</v>
      </c>
      <c r="P1229">
        <v>1247</v>
      </c>
      <c r="Q1229">
        <v>2653.2</v>
      </c>
      <c r="R1229">
        <f>Table1[[#This Row],[OrderQuantity]]*Table1[[#This Row],[UnitPrice]]</f>
        <v>13266</v>
      </c>
      <c r="S1229">
        <f>Table1[[#This Row],[OrderQuantity]]*Table1[[#This Row],[UnitCost]]</f>
        <v>6235</v>
      </c>
      <c r="T1229">
        <f>Table1[[#This Row],[OrderQuantity]]*Table1[[#This Row],[UnitPrice]]*(1-Table1[[#This Row],[DiscountApplied]]) - (Table1[[#This Row],[OrderQuantity]]*Table1[[#This Row],[UnitCost]])</f>
        <v>3051.1999999999989</v>
      </c>
      <c r="U1229">
        <f>DATEDIF(Table1[[#This Row],[ShipDate]],Table1[[#This Row],[DeliveryDate]],"d")</f>
        <v>4</v>
      </c>
      <c r="V1229" t="str">
        <f t="shared" si="39"/>
        <v>On Time</v>
      </c>
    </row>
    <row r="1230" spans="2:22" x14ac:dyDescent="0.3">
      <c r="B1230" t="str">
        <f t="shared" si="38"/>
        <v>SO-001329</v>
      </c>
      <c r="C1230" t="s">
        <v>19</v>
      </c>
      <c r="D1230" t="s">
        <v>23</v>
      </c>
      <c r="E1230" s="1">
        <v>43300</v>
      </c>
      <c r="F1230" s="1">
        <v>43398</v>
      </c>
      <c r="G1230" s="1">
        <v>43404</v>
      </c>
      <c r="H1230" s="1">
        <v>43412</v>
      </c>
      <c r="I1230" t="s">
        <v>18</v>
      </c>
      <c r="J1230">
        <v>14</v>
      </c>
      <c r="K1230">
        <v>37</v>
      </c>
      <c r="L1230">
        <v>328</v>
      </c>
      <c r="M1230">
        <v>29</v>
      </c>
      <c r="N1230">
        <v>8</v>
      </c>
      <c r="O1230">
        <v>0.2</v>
      </c>
      <c r="P1230">
        <v>1691.15</v>
      </c>
      <c r="Q1230">
        <v>3932.9</v>
      </c>
      <c r="R1230">
        <f>Table1[[#This Row],[OrderQuantity]]*Table1[[#This Row],[UnitPrice]]</f>
        <v>31463.200000000001</v>
      </c>
      <c r="S1230">
        <f>Table1[[#This Row],[OrderQuantity]]*Table1[[#This Row],[UnitCost]]</f>
        <v>13529.2</v>
      </c>
      <c r="T1230">
        <f>Table1[[#This Row],[OrderQuantity]]*Table1[[#This Row],[UnitPrice]]*(1-Table1[[#This Row],[DiscountApplied]]) - (Table1[[#This Row],[OrderQuantity]]*Table1[[#This Row],[UnitCost]])</f>
        <v>11641.36</v>
      </c>
      <c r="U1230">
        <f>DATEDIF(Table1[[#This Row],[ShipDate]],Table1[[#This Row],[DeliveryDate]],"d")</f>
        <v>8</v>
      </c>
      <c r="V1230" t="str">
        <f t="shared" si="39"/>
        <v>Late</v>
      </c>
    </row>
    <row r="1231" spans="2:22" x14ac:dyDescent="0.3">
      <c r="B1231" t="str">
        <f t="shared" si="38"/>
        <v>SO-001330</v>
      </c>
      <c r="C1231" t="s">
        <v>21</v>
      </c>
      <c r="D1231" t="s">
        <v>20</v>
      </c>
      <c r="E1231" s="1">
        <v>43300</v>
      </c>
      <c r="F1231" s="1">
        <v>43398</v>
      </c>
      <c r="G1231" s="1">
        <v>43424</v>
      </c>
      <c r="H1231" s="1">
        <v>43434</v>
      </c>
      <c r="I1231" t="s">
        <v>18</v>
      </c>
      <c r="J1231">
        <v>21</v>
      </c>
      <c r="K1231">
        <v>14</v>
      </c>
      <c r="L1231">
        <v>164</v>
      </c>
      <c r="M1231">
        <v>25</v>
      </c>
      <c r="N1231">
        <v>7</v>
      </c>
      <c r="O1231">
        <v>0.08</v>
      </c>
      <c r="P1231">
        <v>2010</v>
      </c>
      <c r="Q1231">
        <v>2680</v>
      </c>
      <c r="R1231">
        <f>Table1[[#This Row],[OrderQuantity]]*Table1[[#This Row],[UnitPrice]]</f>
        <v>18760</v>
      </c>
      <c r="S1231">
        <f>Table1[[#This Row],[OrderQuantity]]*Table1[[#This Row],[UnitCost]]</f>
        <v>14070</v>
      </c>
      <c r="T1231">
        <f>Table1[[#This Row],[OrderQuantity]]*Table1[[#This Row],[UnitPrice]]*(1-Table1[[#This Row],[DiscountApplied]]) - (Table1[[#This Row],[OrderQuantity]]*Table1[[#This Row],[UnitCost]])</f>
        <v>3189.2000000000007</v>
      </c>
      <c r="U1231">
        <f>DATEDIF(Table1[[#This Row],[ShipDate]],Table1[[#This Row],[DeliveryDate]],"d")</f>
        <v>10</v>
      </c>
      <c r="V1231" t="str">
        <f t="shared" si="39"/>
        <v>Late</v>
      </c>
    </row>
    <row r="1232" spans="2:22" x14ac:dyDescent="0.3">
      <c r="B1232" t="str">
        <f t="shared" si="38"/>
        <v>SO-001331</v>
      </c>
      <c r="C1232" t="s">
        <v>16</v>
      </c>
      <c r="D1232" t="s">
        <v>26</v>
      </c>
      <c r="E1232" s="1">
        <v>43300</v>
      </c>
      <c r="F1232" s="1">
        <v>43398</v>
      </c>
      <c r="G1232" s="1">
        <v>43411</v>
      </c>
      <c r="H1232" s="1">
        <v>43417</v>
      </c>
      <c r="I1232" t="s">
        <v>18</v>
      </c>
      <c r="J1232">
        <v>7</v>
      </c>
      <c r="K1232">
        <v>46</v>
      </c>
      <c r="L1232">
        <v>63</v>
      </c>
      <c r="M1232">
        <v>1</v>
      </c>
      <c r="N1232">
        <v>6</v>
      </c>
      <c r="O1232">
        <v>0.08</v>
      </c>
      <c r="P1232">
        <v>1836.6</v>
      </c>
      <c r="Q1232">
        <v>2385.1999999999998</v>
      </c>
      <c r="R1232">
        <f>Table1[[#This Row],[OrderQuantity]]*Table1[[#This Row],[UnitPrice]]</f>
        <v>14311.199999999999</v>
      </c>
      <c r="S1232">
        <f>Table1[[#This Row],[OrderQuantity]]*Table1[[#This Row],[UnitCost]]</f>
        <v>11019.599999999999</v>
      </c>
      <c r="T1232">
        <f>Table1[[#This Row],[OrderQuantity]]*Table1[[#This Row],[UnitPrice]]*(1-Table1[[#This Row],[DiscountApplied]]) - (Table1[[#This Row],[OrderQuantity]]*Table1[[#This Row],[UnitCost]])</f>
        <v>2146.7040000000015</v>
      </c>
      <c r="U1232">
        <f>DATEDIF(Table1[[#This Row],[ShipDate]],Table1[[#This Row],[DeliveryDate]],"d")</f>
        <v>6</v>
      </c>
      <c r="V1232" t="str">
        <f t="shared" si="39"/>
        <v>On Time</v>
      </c>
    </row>
    <row r="1233" spans="2:22" x14ac:dyDescent="0.3">
      <c r="B1233" t="str">
        <f t="shared" si="38"/>
        <v>SO-001332</v>
      </c>
      <c r="C1233" t="s">
        <v>16</v>
      </c>
      <c r="D1233" t="s">
        <v>20</v>
      </c>
      <c r="E1233" s="1">
        <v>43300</v>
      </c>
      <c r="F1233" s="1">
        <v>43398</v>
      </c>
      <c r="G1233" s="1">
        <v>43422</v>
      </c>
      <c r="H1233" s="1">
        <v>43428</v>
      </c>
      <c r="I1233" t="s">
        <v>18</v>
      </c>
      <c r="J1233">
        <v>5</v>
      </c>
      <c r="K1233">
        <v>3</v>
      </c>
      <c r="L1233">
        <v>106</v>
      </c>
      <c r="M1233">
        <v>30</v>
      </c>
      <c r="N1233">
        <v>4</v>
      </c>
      <c r="O1233">
        <v>0.05</v>
      </c>
      <c r="P1233">
        <v>1559.76</v>
      </c>
      <c r="Q1233">
        <v>1949.7</v>
      </c>
      <c r="R1233">
        <f>Table1[[#This Row],[OrderQuantity]]*Table1[[#This Row],[UnitPrice]]</f>
        <v>7798.8</v>
      </c>
      <c r="S1233">
        <f>Table1[[#This Row],[OrderQuantity]]*Table1[[#This Row],[UnitCost]]</f>
        <v>6239.04</v>
      </c>
      <c r="T1233">
        <f>Table1[[#This Row],[OrderQuantity]]*Table1[[#This Row],[UnitPrice]]*(1-Table1[[#This Row],[DiscountApplied]]) - (Table1[[#This Row],[OrderQuantity]]*Table1[[#This Row],[UnitCost]])</f>
        <v>1169.8199999999997</v>
      </c>
      <c r="U1233">
        <f>DATEDIF(Table1[[#This Row],[ShipDate]],Table1[[#This Row],[DeliveryDate]],"d")</f>
        <v>6</v>
      </c>
      <c r="V1233" t="str">
        <f t="shared" si="39"/>
        <v>On Time</v>
      </c>
    </row>
    <row r="1234" spans="2:22" x14ac:dyDescent="0.3">
      <c r="B1234" t="str">
        <f t="shared" si="38"/>
        <v>SO-001333</v>
      </c>
      <c r="C1234" t="s">
        <v>19</v>
      </c>
      <c r="D1234" t="s">
        <v>23</v>
      </c>
      <c r="E1234" s="1">
        <v>43300</v>
      </c>
      <c r="F1234" s="1">
        <v>43398</v>
      </c>
      <c r="G1234" s="1">
        <v>43410</v>
      </c>
      <c r="H1234" s="1">
        <v>43420</v>
      </c>
      <c r="I1234" t="s">
        <v>18</v>
      </c>
      <c r="J1234">
        <v>18</v>
      </c>
      <c r="K1234">
        <v>30</v>
      </c>
      <c r="L1234">
        <v>276</v>
      </c>
      <c r="M1234">
        <v>18</v>
      </c>
      <c r="N1234">
        <v>8</v>
      </c>
      <c r="O1234">
        <v>0.05</v>
      </c>
      <c r="P1234">
        <v>489.77</v>
      </c>
      <c r="Q1234">
        <v>1139</v>
      </c>
      <c r="R1234">
        <f>Table1[[#This Row],[OrderQuantity]]*Table1[[#This Row],[UnitPrice]]</f>
        <v>9112</v>
      </c>
      <c r="S1234">
        <f>Table1[[#This Row],[OrderQuantity]]*Table1[[#This Row],[UnitCost]]</f>
        <v>3918.16</v>
      </c>
      <c r="T1234">
        <f>Table1[[#This Row],[OrderQuantity]]*Table1[[#This Row],[UnitPrice]]*(1-Table1[[#This Row],[DiscountApplied]]) - (Table1[[#This Row],[OrderQuantity]]*Table1[[#This Row],[UnitCost]])</f>
        <v>4738.24</v>
      </c>
      <c r="U1234">
        <f>DATEDIF(Table1[[#This Row],[ShipDate]],Table1[[#This Row],[DeliveryDate]],"d")</f>
        <v>10</v>
      </c>
      <c r="V1234" t="str">
        <f t="shared" si="39"/>
        <v>Late</v>
      </c>
    </row>
    <row r="1235" spans="2:22" x14ac:dyDescent="0.3">
      <c r="B1235" t="str">
        <f t="shared" si="38"/>
        <v>SO-001334</v>
      </c>
      <c r="C1235" t="s">
        <v>16</v>
      </c>
      <c r="D1235" t="s">
        <v>23</v>
      </c>
      <c r="E1235" s="1">
        <v>43300</v>
      </c>
      <c r="F1235" s="1">
        <v>43398</v>
      </c>
      <c r="G1235" s="1">
        <v>43425</v>
      </c>
      <c r="H1235" s="1">
        <v>43435</v>
      </c>
      <c r="I1235" t="s">
        <v>18</v>
      </c>
      <c r="J1235">
        <v>8</v>
      </c>
      <c r="K1235">
        <v>25</v>
      </c>
      <c r="L1235">
        <v>314</v>
      </c>
      <c r="M1235">
        <v>20</v>
      </c>
      <c r="N1235">
        <v>8</v>
      </c>
      <c r="O1235">
        <v>0.15</v>
      </c>
      <c r="P1235">
        <v>1561.44</v>
      </c>
      <c r="Q1235">
        <v>2646.5</v>
      </c>
      <c r="R1235">
        <f>Table1[[#This Row],[OrderQuantity]]*Table1[[#This Row],[UnitPrice]]</f>
        <v>21172</v>
      </c>
      <c r="S1235">
        <f>Table1[[#This Row],[OrderQuantity]]*Table1[[#This Row],[UnitCost]]</f>
        <v>12491.52</v>
      </c>
      <c r="T1235">
        <f>Table1[[#This Row],[OrderQuantity]]*Table1[[#This Row],[UnitPrice]]*(1-Table1[[#This Row],[DiscountApplied]]) - (Table1[[#This Row],[OrderQuantity]]*Table1[[#This Row],[UnitCost]])</f>
        <v>5504.68</v>
      </c>
      <c r="U1235">
        <f>DATEDIF(Table1[[#This Row],[ShipDate]],Table1[[#This Row],[DeliveryDate]],"d")</f>
        <v>10</v>
      </c>
      <c r="V1235" t="str">
        <f t="shared" si="39"/>
        <v>Late</v>
      </c>
    </row>
    <row r="1236" spans="2:22" x14ac:dyDescent="0.3">
      <c r="B1236" t="str">
        <f t="shared" si="38"/>
        <v>SO-001335</v>
      </c>
      <c r="C1236" t="s">
        <v>16</v>
      </c>
      <c r="D1236" t="s">
        <v>20</v>
      </c>
      <c r="E1236" s="1">
        <v>43300</v>
      </c>
      <c r="F1236" s="1">
        <v>43399</v>
      </c>
      <c r="G1236" s="1">
        <v>43419</v>
      </c>
      <c r="H1236" s="1">
        <v>43429</v>
      </c>
      <c r="I1236" t="s">
        <v>18</v>
      </c>
      <c r="J1236">
        <v>4</v>
      </c>
      <c r="K1236">
        <v>44</v>
      </c>
      <c r="L1236">
        <v>94</v>
      </c>
      <c r="M1236">
        <v>45</v>
      </c>
      <c r="N1236">
        <v>2</v>
      </c>
      <c r="O1236">
        <v>0.1</v>
      </c>
      <c r="P1236">
        <v>185.72</v>
      </c>
      <c r="Q1236">
        <v>221.1</v>
      </c>
      <c r="R1236">
        <f>Table1[[#This Row],[OrderQuantity]]*Table1[[#This Row],[UnitPrice]]</f>
        <v>442.2</v>
      </c>
      <c r="S1236">
        <f>Table1[[#This Row],[OrderQuantity]]*Table1[[#This Row],[UnitCost]]</f>
        <v>371.44</v>
      </c>
      <c r="T1236">
        <f>Table1[[#This Row],[OrderQuantity]]*Table1[[#This Row],[UnitPrice]]*(1-Table1[[#This Row],[DiscountApplied]]) - (Table1[[#This Row],[OrderQuantity]]*Table1[[#This Row],[UnitCost]])</f>
        <v>26.54000000000002</v>
      </c>
      <c r="U1236">
        <f>DATEDIF(Table1[[#This Row],[ShipDate]],Table1[[#This Row],[DeliveryDate]],"d")</f>
        <v>10</v>
      </c>
      <c r="V1236" t="str">
        <f t="shared" si="39"/>
        <v>Late</v>
      </c>
    </row>
    <row r="1237" spans="2:22" x14ac:dyDescent="0.3">
      <c r="B1237" t="str">
        <f t="shared" si="38"/>
        <v>SO-001336</v>
      </c>
      <c r="C1237" t="s">
        <v>16</v>
      </c>
      <c r="D1237" t="s">
        <v>20</v>
      </c>
      <c r="E1237" s="1">
        <v>43300</v>
      </c>
      <c r="F1237" s="1">
        <v>43399</v>
      </c>
      <c r="G1237" s="1">
        <v>43408</v>
      </c>
      <c r="H1237" s="1">
        <v>43415</v>
      </c>
      <c r="I1237" t="s">
        <v>18</v>
      </c>
      <c r="J1237">
        <v>10</v>
      </c>
      <c r="K1237">
        <v>23</v>
      </c>
      <c r="L1237">
        <v>128</v>
      </c>
      <c r="M1237">
        <v>7</v>
      </c>
      <c r="N1237">
        <v>4</v>
      </c>
      <c r="O1237">
        <v>0.1</v>
      </c>
      <c r="P1237">
        <v>574.05999999999995</v>
      </c>
      <c r="Q1237">
        <v>1025.0999999999999</v>
      </c>
      <c r="R1237">
        <f>Table1[[#This Row],[OrderQuantity]]*Table1[[#This Row],[UnitPrice]]</f>
        <v>4100.3999999999996</v>
      </c>
      <c r="S1237">
        <f>Table1[[#This Row],[OrderQuantity]]*Table1[[#This Row],[UnitCost]]</f>
        <v>2296.2399999999998</v>
      </c>
      <c r="T1237">
        <f>Table1[[#This Row],[OrderQuantity]]*Table1[[#This Row],[UnitPrice]]*(1-Table1[[#This Row],[DiscountApplied]]) - (Table1[[#This Row],[OrderQuantity]]*Table1[[#This Row],[UnitCost]])</f>
        <v>1394.12</v>
      </c>
      <c r="U1237">
        <f>DATEDIF(Table1[[#This Row],[ShipDate]],Table1[[#This Row],[DeliveryDate]],"d")</f>
        <v>7</v>
      </c>
      <c r="V1237" t="str">
        <f t="shared" si="39"/>
        <v>On Time</v>
      </c>
    </row>
    <row r="1238" spans="2:22" x14ac:dyDescent="0.3">
      <c r="B1238" t="str">
        <f t="shared" si="38"/>
        <v>SO-001337</v>
      </c>
      <c r="C1238" t="s">
        <v>21</v>
      </c>
      <c r="D1238" t="s">
        <v>23</v>
      </c>
      <c r="E1238" s="1">
        <v>43300</v>
      </c>
      <c r="F1238" s="1">
        <v>43399</v>
      </c>
      <c r="G1238" s="1">
        <v>43411</v>
      </c>
      <c r="H1238" s="1">
        <v>43420</v>
      </c>
      <c r="I1238" t="s">
        <v>18</v>
      </c>
      <c r="J1238">
        <v>24</v>
      </c>
      <c r="K1238">
        <v>42</v>
      </c>
      <c r="L1238">
        <v>319</v>
      </c>
      <c r="M1238">
        <v>4</v>
      </c>
      <c r="N1238">
        <v>7</v>
      </c>
      <c r="O1238">
        <v>0.08</v>
      </c>
      <c r="P1238">
        <v>125.96</v>
      </c>
      <c r="Q1238">
        <v>268</v>
      </c>
      <c r="R1238">
        <f>Table1[[#This Row],[OrderQuantity]]*Table1[[#This Row],[UnitPrice]]</f>
        <v>1876</v>
      </c>
      <c r="S1238">
        <f>Table1[[#This Row],[OrderQuantity]]*Table1[[#This Row],[UnitCost]]</f>
        <v>881.71999999999991</v>
      </c>
      <c r="T1238">
        <f>Table1[[#This Row],[OrderQuantity]]*Table1[[#This Row],[UnitPrice]]*(1-Table1[[#This Row],[DiscountApplied]]) - (Table1[[#This Row],[OrderQuantity]]*Table1[[#This Row],[UnitCost]])</f>
        <v>844.20000000000016</v>
      </c>
      <c r="U1238">
        <f>DATEDIF(Table1[[#This Row],[ShipDate]],Table1[[#This Row],[DeliveryDate]],"d")</f>
        <v>9</v>
      </c>
      <c r="V1238" t="str">
        <f t="shared" si="39"/>
        <v>Late</v>
      </c>
    </row>
    <row r="1239" spans="2:22" x14ac:dyDescent="0.3">
      <c r="B1239" t="str">
        <f t="shared" si="38"/>
        <v>SO-001338</v>
      </c>
      <c r="C1239" t="s">
        <v>19</v>
      </c>
      <c r="D1239" t="s">
        <v>23</v>
      </c>
      <c r="E1239" s="1">
        <v>43300</v>
      </c>
      <c r="F1239" s="1">
        <v>43399</v>
      </c>
      <c r="G1239" s="1">
        <v>43401</v>
      </c>
      <c r="H1239" s="1">
        <v>43406</v>
      </c>
      <c r="I1239" t="s">
        <v>18</v>
      </c>
      <c r="J1239">
        <v>19</v>
      </c>
      <c r="K1239">
        <v>42</v>
      </c>
      <c r="L1239">
        <v>316</v>
      </c>
      <c r="M1239">
        <v>46</v>
      </c>
      <c r="N1239">
        <v>5</v>
      </c>
      <c r="O1239">
        <v>0.4</v>
      </c>
      <c r="P1239">
        <v>912</v>
      </c>
      <c r="Q1239">
        <v>1098.8</v>
      </c>
      <c r="R1239">
        <f>Table1[[#This Row],[OrderQuantity]]*Table1[[#This Row],[UnitPrice]]</f>
        <v>5494</v>
      </c>
      <c r="S1239">
        <f>Table1[[#This Row],[OrderQuantity]]*Table1[[#This Row],[UnitCost]]</f>
        <v>4560</v>
      </c>
      <c r="T1239">
        <f>Table1[[#This Row],[OrderQuantity]]*Table1[[#This Row],[UnitPrice]]*(1-Table1[[#This Row],[DiscountApplied]]) - (Table1[[#This Row],[OrderQuantity]]*Table1[[#This Row],[UnitCost]])</f>
        <v>-1263.5999999999999</v>
      </c>
      <c r="U1239">
        <f>DATEDIF(Table1[[#This Row],[ShipDate]],Table1[[#This Row],[DeliveryDate]],"d")</f>
        <v>5</v>
      </c>
      <c r="V1239" t="str">
        <f t="shared" si="39"/>
        <v>On Time</v>
      </c>
    </row>
    <row r="1240" spans="2:22" x14ac:dyDescent="0.3">
      <c r="B1240" t="str">
        <f t="shared" si="38"/>
        <v>SO-001339</v>
      </c>
      <c r="C1240" t="s">
        <v>16</v>
      </c>
      <c r="D1240" t="s">
        <v>20</v>
      </c>
      <c r="E1240" s="1">
        <v>43300</v>
      </c>
      <c r="F1240" s="1">
        <v>43399</v>
      </c>
      <c r="G1240" s="1">
        <v>43410</v>
      </c>
      <c r="H1240" s="1">
        <v>43415</v>
      </c>
      <c r="I1240" t="s">
        <v>18</v>
      </c>
      <c r="J1240">
        <v>5</v>
      </c>
      <c r="K1240">
        <v>4</v>
      </c>
      <c r="L1240">
        <v>153</v>
      </c>
      <c r="M1240">
        <v>29</v>
      </c>
      <c r="N1240">
        <v>8</v>
      </c>
      <c r="O1240">
        <v>0.15</v>
      </c>
      <c r="P1240">
        <v>1538.86</v>
      </c>
      <c r="Q1240">
        <v>2653.2</v>
      </c>
      <c r="R1240">
        <f>Table1[[#This Row],[OrderQuantity]]*Table1[[#This Row],[UnitPrice]]</f>
        <v>21225.599999999999</v>
      </c>
      <c r="S1240">
        <f>Table1[[#This Row],[OrderQuantity]]*Table1[[#This Row],[UnitCost]]</f>
        <v>12310.88</v>
      </c>
      <c r="T1240">
        <f>Table1[[#This Row],[OrderQuantity]]*Table1[[#This Row],[UnitPrice]]*(1-Table1[[#This Row],[DiscountApplied]]) - (Table1[[#This Row],[OrderQuantity]]*Table1[[#This Row],[UnitCost]])</f>
        <v>5730.8799999999992</v>
      </c>
      <c r="U1240">
        <f>DATEDIF(Table1[[#This Row],[ShipDate]],Table1[[#This Row],[DeliveryDate]],"d")</f>
        <v>5</v>
      </c>
      <c r="V1240" t="str">
        <f t="shared" si="39"/>
        <v>On Time</v>
      </c>
    </row>
    <row r="1241" spans="2:22" x14ac:dyDescent="0.3">
      <c r="B1241" t="str">
        <f t="shared" si="38"/>
        <v>SO-001340</v>
      </c>
      <c r="C1241" t="s">
        <v>21</v>
      </c>
      <c r="D1241" t="s">
        <v>17</v>
      </c>
      <c r="E1241" s="1">
        <v>43300</v>
      </c>
      <c r="F1241" s="1">
        <v>43399</v>
      </c>
      <c r="G1241" s="1">
        <v>43419</v>
      </c>
      <c r="H1241" s="1">
        <v>43423</v>
      </c>
      <c r="I1241" t="s">
        <v>18</v>
      </c>
      <c r="J1241">
        <v>22</v>
      </c>
      <c r="K1241">
        <v>30</v>
      </c>
      <c r="L1241">
        <v>219</v>
      </c>
      <c r="M1241">
        <v>15</v>
      </c>
      <c r="N1241">
        <v>4</v>
      </c>
      <c r="O1241">
        <v>0.08</v>
      </c>
      <c r="P1241">
        <v>1297.92</v>
      </c>
      <c r="Q1241">
        <v>2237.8000000000002</v>
      </c>
      <c r="R1241">
        <f>Table1[[#This Row],[OrderQuantity]]*Table1[[#This Row],[UnitPrice]]</f>
        <v>8951.2000000000007</v>
      </c>
      <c r="S1241">
        <f>Table1[[#This Row],[OrderQuantity]]*Table1[[#This Row],[UnitCost]]</f>
        <v>5191.68</v>
      </c>
      <c r="T1241">
        <f>Table1[[#This Row],[OrderQuantity]]*Table1[[#This Row],[UnitPrice]]*(1-Table1[[#This Row],[DiscountApplied]]) - (Table1[[#This Row],[OrderQuantity]]*Table1[[#This Row],[UnitCost]])</f>
        <v>3043.4240000000009</v>
      </c>
      <c r="U1241">
        <f>DATEDIF(Table1[[#This Row],[ShipDate]],Table1[[#This Row],[DeliveryDate]],"d")</f>
        <v>4</v>
      </c>
      <c r="V1241" t="str">
        <f t="shared" si="39"/>
        <v>On Time</v>
      </c>
    </row>
    <row r="1242" spans="2:22" x14ac:dyDescent="0.3">
      <c r="B1242" t="str">
        <f t="shared" si="38"/>
        <v>SO-001341</v>
      </c>
      <c r="C1242" t="s">
        <v>16</v>
      </c>
      <c r="D1242" t="s">
        <v>26</v>
      </c>
      <c r="E1242" s="1">
        <v>43300</v>
      </c>
      <c r="F1242" s="1">
        <v>43400</v>
      </c>
      <c r="G1242" s="1">
        <v>43424</v>
      </c>
      <c r="H1242" s="1">
        <v>43434</v>
      </c>
      <c r="I1242" t="s">
        <v>18</v>
      </c>
      <c r="J1242">
        <v>3</v>
      </c>
      <c r="K1242">
        <v>26</v>
      </c>
      <c r="L1242">
        <v>70</v>
      </c>
      <c r="M1242">
        <v>12</v>
      </c>
      <c r="N1242">
        <v>4</v>
      </c>
      <c r="O1242">
        <v>0.05</v>
      </c>
      <c r="P1242">
        <v>884.53</v>
      </c>
      <c r="Q1242">
        <v>1922.9</v>
      </c>
      <c r="R1242">
        <f>Table1[[#This Row],[OrderQuantity]]*Table1[[#This Row],[UnitPrice]]</f>
        <v>7691.6</v>
      </c>
      <c r="S1242">
        <f>Table1[[#This Row],[OrderQuantity]]*Table1[[#This Row],[UnitCost]]</f>
        <v>3538.12</v>
      </c>
      <c r="T1242">
        <f>Table1[[#This Row],[OrderQuantity]]*Table1[[#This Row],[UnitPrice]]*(1-Table1[[#This Row],[DiscountApplied]]) - (Table1[[#This Row],[OrderQuantity]]*Table1[[#This Row],[UnitCost]])</f>
        <v>3768.9000000000005</v>
      </c>
      <c r="U1242">
        <f>DATEDIF(Table1[[#This Row],[ShipDate]],Table1[[#This Row],[DeliveryDate]],"d")</f>
        <v>10</v>
      </c>
      <c r="V1242" t="str">
        <f t="shared" si="39"/>
        <v>Late</v>
      </c>
    </row>
    <row r="1243" spans="2:22" x14ac:dyDescent="0.3">
      <c r="B1243" t="str">
        <f t="shared" si="38"/>
        <v>SO-001342</v>
      </c>
      <c r="C1243" t="s">
        <v>19</v>
      </c>
      <c r="D1243" t="s">
        <v>25</v>
      </c>
      <c r="E1243" s="1">
        <v>43300</v>
      </c>
      <c r="F1243" s="1">
        <v>43400</v>
      </c>
      <c r="G1243" s="1">
        <v>43419</v>
      </c>
      <c r="H1243" s="1">
        <v>43429</v>
      </c>
      <c r="I1243" t="s">
        <v>18</v>
      </c>
      <c r="J1243">
        <v>17</v>
      </c>
      <c r="K1243">
        <v>40</v>
      </c>
      <c r="L1243">
        <v>347</v>
      </c>
      <c r="M1243">
        <v>28</v>
      </c>
      <c r="N1243">
        <v>2</v>
      </c>
      <c r="O1243">
        <v>0.05</v>
      </c>
      <c r="P1243">
        <v>4304.08</v>
      </c>
      <c r="Q1243">
        <v>5380.1</v>
      </c>
      <c r="R1243">
        <f>Table1[[#This Row],[OrderQuantity]]*Table1[[#This Row],[UnitPrice]]</f>
        <v>10760.2</v>
      </c>
      <c r="S1243">
        <f>Table1[[#This Row],[OrderQuantity]]*Table1[[#This Row],[UnitCost]]</f>
        <v>8608.16</v>
      </c>
      <c r="T1243">
        <f>Table1[[#This Row],[OrderQuantity]]*Table1[[#This Row],[UnitPrice]]*(1-Table1[[#This Row],[DiscountApplied]]) - (Table1[[#This Row],[OrderQuantity]]*Table1[[#This Row],[UnitCost]])</f>
        <v>1614.0300000000007</v>
      </c>
      <c r="U1243">
        <f>DATEDIF(Table1[[#This Row],[ShipDate]],Table1[[#This Row],[DeliveryDate]],"d")</f>
        <v>10</v>
      </c>
      <c r="V1243" t="str">
        <f t="shared" si="39"/>
        <v>Late</v>
      </c>
    </row>
    <row r="1244" spans="2:22" x14ac:dyDescent="0.3">
      <c r="B1244" t="str">
        <f t="shared" si="38"/>
        <v>SO-001343</v>
      </c>
      <c r="C1244" t="s">
        <v>19</v>
      </c>
      <c r="D1244" t="s">
        <v>20</v>
      </c>
      <c r="E1244" s="1">
        <v>43300</v>
      </c>
      <c r="F1244" s="1">
        <v>43400</v>
      </c>
      <c r="G1244" s="1">
        <v>43414</v>
      </c>
      <c r="H1244" s="1">
        <v>43423</v>
      </c>
      <c r="I1244" t="s">
        <v>18</v>
      </c>
      <c r="J1244">
        <v>19</v>
      </c>
      <c r="K1244">
        <v>22</v>
      </c>
      <c r="L1244">
        <v>95</v>
      </c>
      <c r="M1244">
        <v>32</v>
      </c>
      <c r="N1244">
        <v>2</v>
      </c>
      <c r="O1244">
        <v>0.05</v>
      </c>
      <c r="P1244">
        <v>528.55999999999995</v>
      </c>
      <c r="Q1244">
        <v>1078.7</v>
      </c>
      <c r="R1244">
        <f>Table1[[#This Row],[OrderQuantity]]*Table1[[#This Row],[UnitPrice]]</f>
        <v>2157.4</v>
      </c>
      <c r="S1244">
        <f>Table1[[#This Row],[OrderQuantity]]*Table1[[#This Row],[UnitCost]]</f>
        <v>1057.1199999999999</v>
      </c>
      <c r="T1244">
        <f>Table1[[#This Row],[OrderQuantity]]*Table1[[#This Row],[UnitPrice]]*(1-Table1[[#This Row],[DiscountApplied]]) - (Table1[[#This Row],[OrderQuantity]]*Table1[[#This Row],[UnitCost]])</f>
        <v>992.41000000000031</v>
      </c>
      <c r="U1244">
        <f>DATEDIF(Table1[[#This Row],[ShipDate]],Table1[[#This Row],[DeliveryDate]],"d")</f>
        <v>9</v>
      </c>
      <c r="V1244" t="str">
        <f t="shared" si="39"/>
        <v>Late</v>
      </c>
    </row>
    <row r="1245" spans="2:22" x14ac:dyDescent="0.3">
      <c r="B1245" t="str">
        <f t="shared" si="38"/>
        <v>SO-001344</v>
      </c>
      <c r="C1245" t="s">
        <v>19</v>
      </c>
      <c r="D1245" t="s">
        <v>24</v>
      </c>
      <c r="E1245" s="1">
        <v>43300</v>
      </c>
      <c r="F1245" s="1">
        <v>43400</v>
      </c>
      <c r="G1245" s="1">
        <v>43403</v>
      </c>
      <c r="H1245" s="1">
        <v>43407</v>
      </c>
      <c r="I1245" t="s">
        <v>18</v>
      </c>
      <c r="J1245">
        <v>19</v>
      </c>
      <c r="K1245">
        <v>49</v>
      </c>
      <c r="L1245">
        <v>7</v>
      </c>
      <c r="M1245">
        <v>36</v>
      </c>
      <c r="N1245">
        <v>2</v>
      </c>
      <c r="O1245">
        <v>0.1</v>
      </c>
      <c r="P1245">
        <v>1294.6400000000001</v>
      </c>
      <c r="Q1245">
        <v>2271.3000000000002</v>
      </c>
      <c r="R1245">
        <f>Table1[[#This Row],[OrderQuantity]]*Table1[[#This Row],[UnitPrice]]</f>
        <v>4542.6000000000004</v>
      </c>
      <c r="S1245">
        <f>Table1[[#This Row],[OrderQuantity]]*Table1[[#This Row],[UnitCost]]</f>
        <v>2589.2800000000002</v>
      </c>
      <c r="T1245">
        <f>Table1[[#This Row],[OrderQuantity]]*Table1[[#This Row],[UnitPrice]]*(1-Table1[[#This Row],[DiscountApplied]]) - (Table1[[#This Row],[OrderQuantity]]*Table1[[#This Row],[UnitCost]])</f>
        <v>1499.0600000000004</v>
      </c>
      <c r="U1245">
        <f>DATEDIF(Table1[[#This Row],[ShipDate]],Table1[[#This Row],[DeliveryDate]],"d")</f>
        <v>4</v>
      </c>
      <c r="V1245" t="str">
        <f t="shared" si="39"/>
        <v>On Time</v>
      </c>
    </row>
    <row r="1246" spans="2:22" x14ac:dyDescent="0.3">
      <c r="B1246" t="str">
        <f t="shared" si="38"/>
        <v>SO-001345</v>
      </c>
      <c r="C1246" t="s">
        <v>19</v>
      </c>
      <c r="D1246" t="s">
        <v>20</v>
      </c>
      <c r="E1246" s="1">
        <v>43300</v>
      </c>
      <c r="F1246" s="1">
        <v>43400</v>
      </c>
      <c r="G1246" s="1">
        <v>43416</v>
      </c>
      <c r="H1246" s="1">
        <v>43419</v>
      </c>
      <c r="I1246" t="s">
        <v>18</v>
      </c>
      <c r="J1246">
        <v>16</v>
      </c>
      <c r="K1246">
        <v>8</v>
      </c>
      <c r="L1246">
        <v>119</v>
      </c>
      <c r="M1246">
        <v>22</v>
      </c>
      <c r="N1246">
        <v>3</v>
      </c>
      <c r="O1246">
        <v>0.15</v>
      </c>
      <c r="P1246">
        <v>2846.43</v>
      </c>
      <c r="Q1246">
        <v>5473.9</v>
      </c>
      <c r="R1246">
        <f>Table1[[#This Row],[OrderQuantity]]*Table1[[#This Row],[UnitPrice]]</f>
        <v>16421.699999999997</v>
      </c>
      <c r="S1246">
        <f>Table1[[#This Row],[OrderQuantity]]*Table1[[#This Row],[UnitCost]]</f>
        <v>8539.2899999999991</v>
      </c>
      <c r="T1246">
        <f>Table1[[#This Row],[OrderQuantity]]*Table1[[#This Row],[UnitPrice]]*(1-Table1[[#This Row],[DiscountApplied]]) - (Table1[[#This Row],[OrderQuantity]]*Table1[[#This Row],[UnitCost]])</f>
        <v>5419.1549999999988</v>
      </c>
      <c r="U1246">
        <f>DATEDIF(Table1[[#This Row],[ShipDate]],Table1[[#This Row],[DeliveryDate]],"d")</f>
        <v>3</v>
      </c>
      <c r="V1246" t="str">
        <f t="shared" si="39"/>
        <v>On Time</v>
      </c>
    </row>
    <row r="1247" spans="2:22" x14ac:dyDescent="0.3">
      <c r="B1247" t="str">
        <f t="shared" si="38"/>
        <v>SO-001346</v>
      </c>
      <c r="C1247" t="s">
        <v>16</v>
      </c>
      <c r="D1247" t="s">
        <v>17</v>
      </c>
      <c r="E1247" s="1">
        <v>43300</v>
      </c>
      <c r="F1247" s="1">
        <v>43400</v>
      </c>
      <c r="G1247" s="1">
        <v>43425</v>
      </c>
      <c r="H1247" s="1">
        <v>43427</v>
      </c>
      <c r="I1247" t="s">
        <v>18</v>
      </c>
      <c r="J1247">
        <v>1</v>
      </c>
      <c r="K1247">
        <v>34</v>
      </c>
      <c r="L1247">
        <v>221</v>
      </c>
      <c r="M1247">
        <v>28</v>
      </c>
      <c r="N1247">
        <v>8</v>
      </c>
      <c r="O1247">
        <v>0.08</v>
      </c>
      <c r="P1247">
        <v>1541.67</v>
      </c>
      <c r="Q1247">
        <v>2371.8000000000002</v>
      </c>
      <c r="R1247">
        <f>Table1[[#This Row],[OrderQuantity]]*Table1[[#This Row],[UnitPrice]]</f>
        <v>18974.400000000001</v>
      </c>
      <c r="S1247">
        <f>Table1[[#This Row],[OrderQuantity]]*Table1[[#This Row],[UnitCost]]</f>
        <v>12333.36</v>
      </c>
      <c r="T1247">
        <f>Table1[[#This Row],[OrderQuantity]]*Table1[[#This Row],[UnitPrice]]*(1-Table1[[#This Row],[DiscountApplied]]) - (Table1[[#This Row],[OrderQuantity]]*Table1[[#This Row],[UnitCost]])</f>
        <v>5123.0879999999997</v>
      </c>
      <c r="U1247">
        <f>DATEDIF(Table1[[#This Row],[ShipDate]],Table1[[#This Row],[DeliveryDate]],"d")</f>
        <v>2</v>
      </c>
      <c r="V1247" t="str">
        <f t="shared" si="39"/>
        <v>On Time</v>
      </c>
    </row>
    <row r="1248" spans="2:22" x14ac:dyDescent="0.3">
      <c r="B1248" t="str">
        <f t="shared" si="38"/>
        <v>SO-001347</v>
      </c>
      <c r="C1248" t="s">
        <v>16</v>
      </c>
      <c r="D1248" t="s">
        <v>20</v>
      </c>
      <c r="E1248" s="1">
        <v>43300</v>
      </c>
      <c r="F1248" s="1">
        <v>43400</v>
      </c>
      <c r="G1248" s="1">
        <v>43408</v>
      </c>
      <c r="H1248" s="1">
        <v>43409</v>
      </c>
      <c r="I1248" t="s">
        <v>18</v>
      </c>
      <c r="J1248">
        <v>4</v>
      </c>
      <c r="K1248">
        <v>35</v>
      </c>
      <c r="L1248">
        <v>140</v>
      </c>
      <c r="M1248">
        <v>45</v>
      </c>
      <c r="N1248">
        <v>7</v>
      </c>
      <c r="O1248">
        <v>0.08</v>
      </c>
      <c r="P1248">
        <v>465.18</v>
      </c>
      <c r="Q1248">
        <v>877.7</v>
      </c>
      <c r="R1248">
        <f>Table1[[#This Row],[OrderQuantity]]*Table1[[#This Row],[UnitPrice]]</f>
        <v>6143.9000000000005</v>
      </c>
      <c r="S1248">
        <f>Table1[[#This Row],[OrderQuantity]]*Table1[[#This Row],[UnitCost]]</f>
        <v>3256.26</v>
      </c>
      <c r="T1248">
        <f>Table1[[#This Row],[OrderQuantity]]*Table1[[#This Row],[UnitPrice]]*(1-Table1[[#This Row],[DiscountApplied]]) - (Table1[[#This Row],[OrderQuantity]]*Table1[[#This Row],[UnitCost]])</f>
        <v>2396.1280000000006</v>
      </c>
      <c r="U1248">
        <f>DATEDIF(Table1[[#This Row],[ShipDate]],Table1[[#This Row],[DeliveryDate]],"d")</f>
        <v>1</v>
      </c>
      <c r="V1248" t="str">
        <f t="shared" si="39"/>
        <v>On Time</v>
      </c>
    </row>
    <row r="1249" spans="2:22" x14ac:dyDescent="0.3">
      <c r="B1249" t="str">
        <f t="shared" si="38"/>
        <v>SO-001348</v>
      </c>
      <c r="C1249" t="s">
        <v>19</v>
      </c>
      <c r="D1249" t="s">
        <v>17</v>
      </c>
      <c r="E1249" s="1">
        <v>43300</v>
      </c>
      <c r="F1249" s="1">
        <v>43400</v>
      </c>
      <c r="G1249" s="1">
        <v>43415</v>
      </c>
      <c r="H1249" s="1">
        <v>43423</v>
      </c>
      <c r="I1249" t="s">
        <v>18</v>
      </c>
      <c r="J1249">
        <v>15</v>
      </c>
      <c r="K1249">
        <v>37</v>
      </c>
      <c r="L1249">
        <v>236</v>
      </c>
      <c r="M1249">
        <v>22</v>
      </c>
      <c r="N1249">
        <v>6</v>
      </c>
      <c r="O1249">
        <v>0.2</v>
      </c>
      <c r="P1249">
        <v>759.78</v>
      </c>
      <c r="Q1249">
        <v>1688.4</v>
      </c>
      <c r="R1249">
        <f>Table1[[#This Row],[OrderQuantity]]*Table1[[#This Row],[UnitPrice]]</f>
        <v>10130.400000000001</v>
      </c>
      <c r="S1249">
        <f>Table1[[#This Row],[OrderQuantity]]*Table1[[#This Row],[UnitCost]]</f>
        <v>4558.68</v>
      </c>
      <c r="T1249">
        <f>Table1[[#This Row],[OrderQuantity]]*Table1[[#This Row],[UnitPrice]]*(1-Table1[[#This Row],[DiscountApplied]]) - (Table1[[#This Row],[OrderQuantity]]*Table1[[#This Row],[UnitCost]])</f>
        <v>3545.6400000000012</v>
      </c>
      <c r="U1249">
        <f>DATEDIF(Table1[[#This Row],[ShipDate]],Table1[[#This Row],[DeliveryDate]],"d")</f>
        <v>8</v>
      </c>
      <c r="V1249" t="str">
        <f t="shared" si="39"/>
        <v>Late</v>
      </c>
    </row>
    <row r="1250" spans="2:22" x14ac:dyDescent="0.3">
      <c r="B1250" t="str">
        <f t="shared" si="38"/>
        <v>SO-001349</v>
      </c>
      <c r="C1250" t="s">
        <v>19</v>
      </c>
      <c r="D1250" t="s">
        <v>23</v>
      </c>
      <c r="E1250" s="1">
        <v>43300</v>
      </c>
      <c r="F1250" s="1">
        <v>43400</v>
      </c>
      <c r="G1250" s="1">
        <v>43413</v>
      </c>
      <c r="H1250" s="1">
        <v>43422</v>
      </c>
      <c r="I1250" t="s">
        <v>18</v>
      </c>
      <c r="J1250">
        <v>15</v>
      </c>
      <c r="K1250">
        <v>25</v>
      </c>
      <c r="L1250">
        <v>273</v>
      </c>
      <c r="M1250">
        <v>47</v>
      </c>
      <c r="N1250">
        <v>4</v>
      </c>
      <c r="O1250">
        <v>0.08</v>
      </c>
      <c r="P1250">
        <v>710.33</v>
      </c>
      <c r="Q1250">
        <v>1246.2</v>
      </c>
      <c r="R1250">
        <f>Table1[[#This Row],[OrderQuantity]]*Table1[[#This Row],[UnitPrice]]</f>
        <v>4984.8</v>
      </c>
      <c r="S1250">
        <f>Table1[[#This Row],[OrderQuantity]]*Table1[[#This Row],[UnitCost]]</f>
        <v>2841.32</v>
      </c>
      <c r="T1250">
        <f>Table1[[#This Row],[OrderQuantity]]*Table1[[#This Row],[UnitPrice]]*(1-Table1[[#This Row],[DiscountApplied]]) - (Table1[[#This Row],[OrderQuantity]]*Table1[[#This Row],[UnitCost]])</f>
        <v>1744.6960000000004</v>
      </c>
      <c r="U1250">
        <f>DATEDIF(Table1[[#This Row],[ShipDate]],Table1[[#This Row],[DeliveryDate]],"d")</f>
        <v>9</v>
      </c>
      <c r="V1250" t="str">
        <f t="shared" si="39"/>
        <v>Late</v>
      </c>
    </row>
    <row r="1251" spans="2:22" x14ac:dyDescent="0.3">
      <c r="B1251" t="str">
        <f t="shared" si="38"/>
        <v>SO-001350</v>
      </c>
      <c r="C1251" t="s">
        <v>21</v>
      </c>
      <c r="D1251" t="s">
        <v>23</v>
      </c>
      <c r="E1251" s="1">
        <v>43300</v>
      </c>
      <c r="F1251" s="1">
        <v>43401</v>
      </c>
      <c r="G1251" s="1">
        <v>43415</v>
      </c>
      <c r="H1251" s="1">
        <v>43424</v>
      </c>
      <c r="I1251" t="s">
        <v>18</v>
      </c>
      <c r="J1251">
        <v>22</v>
      </c>
      <c r="K1251">
        <v>50</v>
      </c>
      <c r="L1251">
        <v>262</v>
      </c>
      <c r="M1251">
        <v>13</v>
      </c>
      <c r="N1251">
        <v>6</v>
      </c>
      <c r="O1251">
        <v>0.1</v>
      </c>
      <c r="P1251">
        <v>121.94</v>
      </c>
      <c r="Q1251">
        <v>187.6</v>
      </c>
      <c r="R1251">
        <f>Table1[[#This Row],[OrderQuantity]]*Table1[[#This Row],[UnitPrice]]</f>
        <v>1125.5999999999999</v>
      </c>
      <c r="S1251">
        <f>Table1[[#This Row],[OrderQuantity]]*Table1[[#This Row],[UnitCost]]</f>
        <v>731.64</v>
      </c>
      <c r="T1251">
        <f>Table1[[#This Row],[OrderQuantity]]*Table1[[#This Row],[UnitPrice]]*(1-Table1[[#This Row],[DiscountApplied]]) - (Table1[[#This Row],[OrderQuantity]]*Table1[[#This Row],[UnitCost]])</f>
        <v>281.39999999999998</v>
      </c>
      <c r="U1251">
        <f>DATEDIF(Table1[[#This Row],[ShipDate]],Table1[[#This Row],[DeliveryDate]],"d")</f>
        <v>9</v>
      </c>
      <c r="V1251" t="str">
        <f t="shared" si="39"/>
        <v>Late</v>
      </c>
    </row>
    <row r="1252" spans="2:22" x14ac:dyDescent="0.3">
      <c r="B1252" t="str">
        <f t="shared" si="38"/>
        <v>SO-001351</v>
      </c>
      <c r="C1252" t="s">
        <v>16</v>
      </c>
      <c r="D1252" t="s">
        <v>26</v>
      </c>
      <c r="E1252" s="1">
        <v>43300</v>
      </c>
      <c r="F1252" s="1">
        <v>43401</v>
      </c>
      <c r="G1252" s="1">
        <v>43417</v>
      </c>
      <c r="H1252" s="1">
        <v>43422</v>
      </c>
      <c r="I1252" t="s">
        <v>18</v>
      </c>
      <c r="J1252">
        <v>5</v>
      </c>
      <c r="K1252">
        <v>43</v>
      </c>
      <c r="L1252">
        <v>68</v>
      </c>
      <c r="M1252">
        <v>12</v>
      </c>
      <c r="N1252">
        <v>7</v>
      </c>
      <c r="O1252">
        <v>0.05</v>
      </c>
      <c r="P1252">
        <v>712.88</v>
      </c>
      <c r="Q1252">
        <v>1018.4</v>
      </c>
      <c r="R1252">
        <f>Table1[[#This Row],[OrderQuantity]]*Table1[[#This Row],[UnitPrice]]</f>
        <v>7128.8</v>
      </c>
      <c r="S1252">
        <f>Table1[[#This Row],[OrderQuantity]]*Table1[[#This Row],[UnitCost]]</f>
        <v>4990.16</v>
      </c>
      <c r="T1252">
        <f>Table1[[#This Row],[OrderQuantity]]*Table1[[#This Row],[UnitPrice]]*(1-Table1[[#This Row],[DiscountApplied]]) - (Table1[[#This Row],[OrderQuantity]]*Table1[[#This Row],[UnitCost]])</f>
        <v>1782.1999999999998</v>
      </c>
      <c r="U1252">
        <f>DATEDIF(Table1[[#This Row],[ShipDate]],Table1[[#This Row],[DeliveryDate]],"d")</f>
        <v>5</v>
      </c>
      <c r="V1252" t="str">
        <f t="shared" si="39"/>
        <v>On Time</v>
      </c>
    </row>
    <row r="1253" spans="2:22" x14ac:dyDescent="0.3">
      <c r="B1253" t="str">
        <f t="shared" si="38"/>
        <v>SO-001352</v>
      </c>
      <c r="C1253" t="s">
        <v>19</v>
      </c>
      <c r="D1253" t="s">
        <v>24</v>
      </c>
      <c r="E1253" s="1">
        <v>43300</v>
      </c>
      <c r="F1253" s="1">
        <v>43401</v>
      </c>
      <c r="G1253" s="1">
        <v>43424</v>
      </c>
      <c r="H1253" s="1">
        <v>43431</v>
      </c>
      <c r="I1253" t="s">
        <v>18</v>
      </c>
      <c r="J1253">
        <v>16</v>
      </c>
      <c r="K1253">
        <v>9</v>
      </c>
      <c r="L1253">
        <v>22</v>
      </c>
      <c r="M1253">
        <v>30</v>
      </c>
      <c r="N1253">
        <v>3</v>
      </c>
      <c r="O1253">
        <v>0.08</v>
      </c>
      <c r="P1253">
        <v>792.07</v>
      </c>
      <c r="Q1253">
        <v>1721.9</v>
      </c>
      <c r="R1253">
        <f>Table1[[#This Row],[OrderQuantity]]*Table1[[#This Row],[UnitPrice]]</f>
        <v>5165.7000000000007</v>
      </c>
      <c r="S1253">
        <f>Table1[[#This Row],[OrderQuantity]]*Table1[[#This Row],[UnitCost]]</f>
        <v>2376.21</v>
      </c>
      <c r="T1253">
        <f>Table1[[#This Row],[OrderQuantity]]*Table1[[#This Row],[UnitPrice]]*(1-Table1[[#This Row],[DiscountApplied]]) - (Table1[[#This Row],[OrderQuantity]]*Table1[[#This Row],[UnitCost]])</f>
        <v>2376.2340000000013</v>
      </c>
      <c r="U1253">
        <f>DATEDIF(Table1[[#This Row],[ShipDate]],Table1[[#This Row],[DeliveryDate]],"d")</f>
        <v>7</v>
      </c>
      <c r="V1253" t="str">
        <f t="shared" si="39"/>
        <v>On Time</v>
      </c>
    </row>
    <row r="1254" spans="2:22" x14ac:dyDescent="0.3">
      <c r="B1254" t="str">
        <f t="shared" si="38"/>
        <v>SO-001353</v>
      </c>
      <c r="C1254" t="s">
        <v>16</v>
      </c>
      <c r="D1254" t="s">
        <v>20</v>
      </c>
      <c r="E1254" s="1">
        <v>43300</v>
      </c>
      <c r="F1254" s="1">
        <v>43401</v>
      </c>
      <c r="G1254" s="1">
        <v>43425</v>
      </c>
      <c r="H1254" s="1">
        <v>43430</v>
      </c>
      <c r="I1254" t="s">
        <v>18</v>
      </c>
      <c r="J1254">
        <v>6</v>
      </c>
      <c r="K1254">
        <v>34</v>
      </c>
      <c r="L1254">
        <v>91</v>
      </c>
      <c r="M1254">
        <v>29</v>
      </c>
      <c r="N1254">
        <v>6</v>
      </c>
      <c r="O1254">
        <v>0.08</v>
      </c>
      <c r="P1254">
        <v>1541</v>
      </c>
      <c r="Q1254">
        <v>3082</v>
      </c>
      <c r="R1254">
        <f>Table1[[#This Row],[OrderQuantity]]*Table1[[#This Row],[UnitPrice]]</f>
        <v>18492</v>
      </c>
      <c r="S1254">
        <f>Table1[[#This Row],[OrderQuantity]]*Table1[[#This Row],[UnitCost]]</f>
        <v>9246</v>
      </c>
      <c r="T1254">
        <f>Table1[[#This Row],[OrderQuantity]]*Table1[[#This Row],[UnitPrice]]*(1-Table1[[#This Row],[DiscountApplied]]) - (Table1[[#This Row],[OrderQuantity]]*Table1[[#This Row],[UnitCost]])</f>
        <v>7766.6399999999994</v>
      </c>
      <c r="U1254">
        <f>DATEDIF(Table1[[#This Row],[ShipDate]],Table1[[#This Row],[DeliveryDate]],"d")</f>
        <v>5</v>
      </c>
      <c r="V1254" t="str">
        <f t="shared" si="39"/>
        <v>On Time</v>
      </c>
    </row>
    <row r="1255" spans="2:22" x14ac:dyDescent="0.3">
      <c r="B1255" t="str">
        <f t="shared" si="38"/>
        <v>SO-001354</v>
      </c>
      <c r="C1255" t="s">
        <v>21</v>
      </c>
      <c r="D1255" t="s">
        <v>26</v>
      </c>
      <c r="E1255" s="1">
        <v>43300</v>
      </c>
      <c r="F1255" s="1">
        <v>43401</v>
      </c>
      <c r="G1255" s="1">
        <v>43417</v>
      </c>
      <c r="H1255" s="1">
        <v>43420</v>
      </c>
      <c r="I1255" t="s">
        <v>18</v>
      </c>
      <c r="J1255">
        <v>21</v>
      </c>
      <c r="K1255">
        <v>14</v>
      </c>
      <c r="L1255">
        <v>73</v>
      </c>
      <c r="M1255">
        <v>18</v>
      </c>
      <c r="N1255">
        <v>5</v>
      </c>
      <c r="O1255">
        <v>0.1</v>
      </c>
      <c r="P1255">
        <v>1346.7</v>
      </c>
      <c r="Q1255">
        <v>2010</v>
      </c>
      <c r="R1255">
        <f>Table1[[#This Row],[OrderQuantity]]*Table1[[#This Row],[UnitPrice]]</f>
        <v>10050</v>
      </c>
      <c r="S1255">
        <f>Table1[[#This Row],[OrderQuantity]]*Table1[[#This Row],[UnitCost]]</f>
        <v>6733.5</v>
      </c>
      <c r="T1255">
        <f>Table1[[#This Row],[OrderQuantity]]*Table1[[#This Row],[UnitPrice]]*(1-Table1[[#This Row],[DiscountApplied]]) - (Table1[[#This Row],[OrderQuantity]]*Table1[[#This Row],[UnitCost]])</f>
        <v>2311.5</v>
      </c>
      <c r="U1255">
        <f>DATEDIF(Table1[[#This Row],[ShipDate]],Table1[[#This Row],[DeliveryDate]],"d")</f>
        <v>3</v>
      </c>
      <c r="V1255" t="str">
        <f t="shared" si="39"/>
        <v>On Time</v>
      </c>
    </row>
    <row r="1256" spans="2:22" x14ac:dyDescent="0.3">
      <c r="B1256" t="str">
        <f t="shared" si="38"/>
        <v>SO-001355</v>
      </c>
      <c r="C1256" t="s">
        <v>19</v>
      </c>
      <c r="D1256" t="s">
        <v>25</v>
      </c>
      <c r="E1256" s="1">
        <v>43300</v>
      </c>
      <c r="F1256" s="1">
        <v>43402</v>
      </c>
      <c r="G1256" s="1">
        <v>43430</v>
      </c>
      <c r="H1256" s="1">
        <v>43434</v>
      </c>
      <c r="I1256" t="s">
        <v>18</v>
      </c>
      <c r="J1256">
        <v>20</v>
      </c>
      <c r="K1256">
        <v>44</v>
      </c>
      <c r="L1256">
        <v>359</v>
      </c>
      <c r="M1256">
        <v>15</v>
      </c>
      <c r="N1256">
        <v>6</v>
      </c>
      <c r="O1256">
        <v>0.15</v>
      </c>
      <c r="P1256">
        <v>3314.89</v>
      </c>
      <c r="Q1256">
        <v>3946.3</v>
      </c>
      <c r="R1256">
        <f>Table1[[#This Row],[OrderQuantity]]*Table1[[#This Row],[UnitPrice]]</f>
        <v>23677.800000000003</v>
      </c>
      <c r="S1256">
        <f>Table1[[#This Row],[OrderQuantity]]*Table1[[#This Row],[UnitCost]]</f>
        <v>19889.34</v>
      </c>
      <c r="T1256">
        <f>Table1[[#This Row],[OrderQuantity]]*Table1[[#This Row],[UnitPrice]]*(1-Table1[[#This Row],[DiscountApplied]]) - (Table1[[#This Row],[OrderQuantity]]*Table1[[#This Row],[UnitCost]])</f>
        <v>236.79000000000087</v>
      </c>
      <c r="U1256">
        <f>DATEDIF(Table1[[#This Row],[ShipDate]],Table1[[#This Row],[DeliveryDate]],"d")</f>
        <v>4</v>
      </c>
      <c r="V1256" t="str">
        <f t="shared" si="39"/>
        <v>On Time</v>
      </c>
    </row>
    <row r="1257" spans="2:22" x14ac:dyDescent="0.3">
      <c r="B1257" t="str">
        <f t="shared" si="38"/>
        <v>SO-001356</v>
      </c>
      <c r="C1257" t="s">
        <v>16</v>
      </c>
      <c r="D1257" t="s">
        <v>26</v>
      </c>
      <c r="E1257" s="1">
        <v>43300</v>
      </c>
      <c r="F1257" s="1">
        <v>43402</v>
      </c>
      <c r="G1257" s="1">
        <v>43414</v>
      </c>
      <c r="H1257" s="1">
        <v>43420</v>
      </c>
      <c r="I1257" t="s">
        <v>18</v>
      </c>
      <c r="J1257">
        <v>5</v>
      </c>
      <c r="K1257">
        <v>37</v>
      </c>
      <c r="L1257">
        <v>66</v>
      </c>
      <c r="M1257">
        <v>24</v>
      </c>
      <c r="N1257">
        <v>5</v>
      </c>
      <c r="O1257">
        <v>0.08</v>
      </c>
      <c r="P1257">
        <v>1132.23</v>
      </c>
      <c r="Q1257">
        <v>2633.1</v>
      </c>
      <c r="R1257">
        <f>Table1[[#This Row],[OrderQuantity]]*Table1[[#This Row],[UnitPrice]]</f>
        <v>13165.5</v>
      </c>
      <c r="S1257">
        <f>Table1[[#This Row],[OrderQuantity]]*Table1[[#This Row],[UnitCost]]</f>
        <v>5661.15</v>
      </c>
      <c r="T1257">
        <f>Table1[[#This Row],[OrderQuantity]]*Table1[[#This Row],[UnitPrice]]*(1-Table1[[#This Row],[DiscountApplied]]) - (Table1[[#This Row],[OrderQuantity]]*Table1[[#This Row],[UnitCost]])</f>
        <v>6451.1100000000006</v>
      </c>
      <c r="U1257">
        <f>DATEDIF(Table1[[#This Row],[ShipDate]],Table1[[#This Row],[DeliveryDate]],"d")</f>
        <v>6</v>
      </c>
      <c r="V1257" t="str">
        <f t="shared" si="39"/>
        <v>On Time</v>
      </c>
    </row>
    <row r="1258" spans="2:22" x14ac:dyDescent="0.3">
      <c r="B1258" t="str">
        <f t="shared" si="38"/>
        <v>SO-001357</v>
      </c>
      <c r="C1258" t="s">
        <v>16</v>
      </c>
      <c r="D1258" t="s">
        <v>17</v>
      </c>
      <c r="E1258" s="1">
        <v>43300</v>
      </c>
      <c r="F1258" s="1">
        <v>43402</v>
      </c>
      <c r="G1258" s="1">
        <v>43417</v>
      </c>
      <c r="H1258" s="1">
        <v>43421</v>
      </c>
      <c r="I1258" t="s">
        <v>18</v>
      </c>
      <c r="J1258">
        <v>4</v>
      </c>
      <c r="K1258">
        <v>20</v>
      </c>
      <c r="L1258">
        <v>241</v>
      </c>
      <c r="M1258">
        <v>39</v>
      </c>
      <c r="N1258">
        <v>8</v>
      </c>
      <c r="O1258">
        <v>0.1</v>
      </c>
      <c r="P1258">
        <v>1389.31</v>
      </c>
      <c r="Q1258">
        <v>2894.4</v>
      </c>
      <c r="R1258">
        <f>Table1[[#This Row],[OrderQuantity]]*Table1[[#This Row],[UnitPrice]]</f>
        <v>23155.200000000001</v>
      </c>
      <c r="S1258">
        <f>Table1[[#This Row],[OrderQuantity]]*Table1[[#This Row],[UnitCost]]</f>
        <v>11114.48</v>
      </c>
      <c r="T1258">
        <f>Table1[[#This Row],[OrderQuantity]]*Table1[[#This Row],[UnitPrice]]*(1-Table1[[#This Row],[DiscountApplied]]) - (Table1[[#This Row],[OrderQuantity]]*Table1[[#This Row],[UnitCost]])</f>
        <v>9725.2000000000007</v>
      </c>
      <c r="U1258">
        <f>DATEDIF(Table1[[#This Row],[ShipDate]],Table1[[#This Row],[DeliveryDate]],"d")</f>
        <v>4</v>
      </c>
      <c r="V1258" t="str">
        <f t="shared" si="39"/>
        <v>On Time</v>
      </c>
    </row>
    <row r="1259" spans="2:22" x14ac:dyDescent="0.3">
      <c r="B1259" t="str">
        <f t="shared" si="38"/>
        <v>SO-001358</v>
      </c>
      <c r="C1259" t="s">
        <v>21</v>
      </c>
      <c r="D1259" t="s">
        <v>25</v>
      </c>
      <c r="E1259" s="1">
        <v>43300</v>
      </c>
      <c r="F1259" s="1">
        <v>43402</v>
      </c>
      <c r="G1259" s="1">
        <v>43411</v>
      </c>
      <c r="H1259" s="1">
        <v>43420</v>
      </c>
      <c r="I1259" t="s">
        <v>18</v>
      </c>
      <c r="J1259">
        <v>23</v>
      </c>
      <c r="K1259">
        <v>5</v>
      </c>
      <c r="L1259">
        <v>334</v>
      </c>
      <c r="M1259">
        <v>23</v>
      </c>
      <c r="N1259">
        <v>8</v>
      </c>
      <c r="O1259">
        <v>0.08</v>
      </c>
      <c r="P1259">
        <v>600.99</v>
      </c>
      <c r="Q1259">
        <v>871</v>
      </c>
      <c r="R1259">
        <f>Table1[[#This Row],[OrderQuantity]]*Table1[[#This Row],[UnitPrice]]</f>
        <v>6968</v>
      </c>
      <c r="S1259">
        <f>Table1[[#This Row],[OrderQuantity]]*Table1[[#This Row],[UnitCost]]</f>
        <v>4807.92</v>
      </c>
      <c r="T1259">
        <f>Table1[[#This Row],[OrderQuantity]]*Table1[[#This Row],[UnitPrice]]*(1-Table1[[#This Row],[DiscountApplied]]) - (Table1[[#This Row],[OrderQuantity]]*Table1[[#This Row],[UnitCost]])</f>
        <v>1602.6400000000003</v>
      </c>
      <c r="U1259">
        <f>DATEDIF(Table1[[#This Row],[ShipDate]],Table1[[#This Row],[DeliveryDate]],"d")</f>
        <v>9</v>
      </c>
      <c r="V1259" t="str">
        <f t="shared" si="39"/>
        <v>Late</v>
      </c>
    </row>
    <row r="1260" spans="2:22" x14ac:dyDescent="0.3">
      <c r="B1260" t="str">
        <f t="shared" si="38"/>
        <v>SO-001359</v>
      </c>
      <c r="C1260" t="s">
        <v>16</v>
      </c>
      <c r="D1260" t="s">
        <v>20</v>
      </c>
      <c r="E1260" s="1">
        <v>43300</v>
      </c>
      <c r="F1260" s="1">
        <v>43402</v>
      </c>
      <c r="G1260" s="1">
        <v>43406</v>
      </c>
      <c r="H1260" s="1">
        <v>43413</v>
      </c>
      <c r="I1260" t="s">
        <v>18</v>
      </c>
      <c r="J1260">
        <v>6</v>
      </c>
      <c r="K1260">
        <v>31</v>
      </c>
      <c r="L1260">
        <v>100</v>
      </c>
      <c r="M1260">
        <v>9</v>
      </c>
      <c r="N1260">
        <v>2</v>
      </c>
      <c r="O1260">
        <v>0.05</v>
      </c>
      <c r="P1260">
        <v>548.26</v>
      </c>
      <c r="Q1260">
        <v>1118.9000000000001</v>
      </c>
      <c r="R1260">
        <f>Table1[[#This Row],[OrderQuantity]]*Table1[[#This Row],[UnitPrice]]</f>
        <v>2237.8000000000002</v>
      </c>
      <c r="S1260">
        <f>Table1[[#This Row],[OrderQuantity]]*Table1[[#This Row],[UnitCost]]</f>
        <v>1096.52</v>
      </c>
      <c r="T1260">
        <f>Table1[[#This Row],[OrderQuantity]]*Table1[[#This Row],[UnitPrice]]*(1-Table1[[#This Row],[DiscountApplied]]) - (Table1[[#This Row],[OrderQuantity]]*Table1[[#This Row],[UnitCost]])</f>
        <v>1029.3899999999999</v>
      </c>
      <c r="U1260">
        <f>DATEDIF(Table1[[#This Row],[ShipDate]],Table1[[#This Row],[DeliveryDate]],"d")</f>
        <v>7</v>
      </c>
      <c r="V1260" t="str">
        <f t="shared" si="39"/>
        <v>On Time</v>
      </c>
    </row>
    <row r="1261" spans="2:22" x14ac:dyDescent="0.3">
      <c r="B1261" t="str">
        <f t="shared" si="38"/>
        <v>SO-001360</v>
      </c>
      <c r="C1261" t="s">
        <v>21</v>
      </c>
      <c r="D1261" t="s">
        <v>20</v>
      </c>
      <c r="E1261" s="1">
        <v>43300</v>
      </c>
      <c r="F1261" s="1">
        <v>43402</v>
      </c>
      <c r="G1261" s="1">
        <v>43428</v>
      </c>
      <c r="H1261" s="1">
        <v>43434</v>
      </c>
      <c r="I1261" t="s">
        <v>18</v>
      </c>
      <c r="J1261">
        <v>25</v>
      </c>
      <c r="K1261">
        <v>6</v>
      </c>
      <c r="L1261">
        <v>95</v>
      </c>
      <c r="M1261">
        <v>33</v>
      </c>
      <c r="N1261">
        <v>4</v>
      </c>
      <c r="O1261">
        <v>0.15</v>
      </c>
      <c r="P1261">
        <v>1768.13</v>
      </c>
      <c r="Q1261">
        <v>3048.5</v>
      </c>
      <c r="R1261">
        <f>Table1[[#This Row],[OrderQuantity]]*Table1[[#This Row],[UnitPrice]]</f>
        <v>12194</v>
      </c>
      <c r="S1261">
        <f>Table1[[#This Row],[OrderQuantity]]*Table1[[#This Row],[UnitCost]]</f>
        <v>7072.52</v>
      </c>
      <c r="T1261">
        <f>Table1[[#This Row],[OrderQuantity]]*Table1[[#This Row],[UnitPrice]]*(1-Table1[[#This Row],[DiscountApplied]]) - (Table1[[#This Row],[OrderQuantity]]*Table1[[#This Row],[UnitCost]])</f>
        <v>3292.3799999999992</v>
      </c>
      <c r="U1261">
        <f>DATEDIF(Table1[[#This Row],[ShipDate]],Table1[[#This Row],[DeliveryDate]],"d")</f>
        <v>6</v>
      </c>
      <c r="V1261" t="str">
        <f t="shared" si="39"/>
        <v>On Time</v>
      </c>
    </row>
    <row r="1262" spans="2:22" x14ac:dyDescent="0.3">
      <c r="B1262" t="str">
        <f t="shared" si="38"/>
        <v>SO-001361</v>
      </c>
      <c r="C1262" t="s">
        <v>19</v>
      </c>
      <c r="D1262" t="s">
        <v>23</v>
      </c>
      <c r="E1262" s="1">
        <v>43300</v>
      </c>
      <c r="F1262" s="1">
        <v>43402</v>
      </c>
      <c r="G1262" s="1">
        <v>43407</v>
      </c>
      <c r="H1262" s="1">
        <v>43411</v>
      </c>
      <c r="I1262" t="s">
        <v>18</v>
      </c>
      <c r="J1262">
        <v>19</v>
      </c>
      <c r="K1262">
        <v>34</v>
      </c>
      <c r="L1262">
        <v>283</v>
      </c>
      <c r="M1262">
        <v>8</v>
      </c>
      <c r="N1262">
        <v>2</v>
      </c>
      <c r="O1262">
        <v>0.1</v>
      </c>
      <c r="P1262">
        <v>1539.86</v>
      </c>
      <c r="Q1262">
        <v>3276.3</v>
      </c>
      <c r="R1262">
        <f>Table1[[#This Row],[OrderQuantity]]*Table1[[#This Row],[UnitPrice]]</f>
        <v>6552.6</v>
      </c>
      <c r="S1262">
        <f>Table1[[#This Row],[OrderQuantity]]*Table1[[#This Row],[UnitCost]]</f>
        <v>3079.72</v>
      </c>
      <c r="T1262">
        <f>Table1[[#This Row],[OrderQuantity]]*Table1[[#This Row],[UnitPrice]]*(1-Table1[[#This Row],[DiscountApplied]]) - (Table1[[#This Row],[OrderQuantity]]*Table1[[#This Row],[UnitCost]])</f>
        <v>2817.6200000000003</v>
      </c>
      <c r="U1262">
        <f>DATEDIF(Table1[[#This Row],[ShipDate]],Table1[[#This Row],[DeliveryDate]],"d")</f>
        <v>4</v>
      </c>
      <c r="V1262" t="str">
        <f t="shared" si="39"/>
        <v>On Time</v>
      </c>
    </row>
    <row r="1263" spans="2:22" x14ac:dyDescent="0.3">
      <c r="B1263" t="str">
        <f t="shared" si="38"/>
        <v>SO-001362</v>
      </c>
      <c r="C1263" t="s">
        <v>19</v>
      </c>
      <c r="D1263" t="s">
        <v>23</v>
      </c>
      <c r="E1263" s="1">
        <v>43300</v>
      </c>
      <c r="F1263" s="1">
        <v>43402</v>
      </c>
      <c r="G1263" s="1">
        <v>43420</v>
      </c>
      <c r="H1263" s="1">
        <v>43424</v>
      </c>
      <c r="I1263" t="s">
        <v>18</v>
      </c>
      <c r="J1263">
        <v>13</v>
      </c>
      <c r="K1263">
        <v>16</v>
      </c>
      <c r="L1263">
        <v>279</v>
      </c>
      <c r="M1263">
        <v>44</v>
      </c>
      <c r="N1263">
        <v>4</v>
      </c>
      <c r="O1263">
        <v>0.2</v>
      </c>
      <c r="P1263">
        <v>520.86</v>
      </c>
      <c r="Q1263">
        <v>1132.3</v>
      </c>
      <c r="R1263">
        <f>Table1[[#This Row],[OrderQuantity]]*Table1[[#This Row],[UnitPrice]]</f>
        <v>4529.2</v>
      </c>
      <c r="S1263">
        <f>Table1[[#This Row],[OrderQuantity]]*Table1[[#This Row],[UnitCost]]</f>
        <v>2083.44</v>
      </c>
      <c r="T1263">
        <f>Table1[[#This Row],[OrderQuantity]]*Table1[[#This Row],[UnitPrice]]*(1-Table1[[#This Row],[DiscountApplied]]) - (Table1[[#This Row],[OrderQuantity]]*Table1[[#This Row],[UnitCost]])</f>
        <v>1539.92</v>
      </c>
      <c r="U1263">
        <f>DATEDIF(Table1[[#This Row],[ShipDate]],Table1[[#This Row],[DeliveryDate]],"d")</f>
        <v>4</v>
      </c>
      <c r="V1263" t="str">
        <f t="shared" si="39"/>
        <v>On Time</v>
      </c>
    </row>
    <row r="1264" spans="2:22" x14ac:dyDescent="0.3">
      <c r="B1264" t="str">
        <f t="shared" si="38"/>
        <v>SO-001363</v>
      </c>
      <c r="C1264" t="s">
        <v>19</v>
      </c>
      <c r="D1264" t="s">
        <v>20</v>
      </c>
      <c r="E1264" s="1">
        <v>43300</v>
      </c>
      <c r="F1264" s="1">
        <v>43402</v>
      </c>
      <c r="G1264" s="1">
        <v>43417</v>
      </c>
      <c r="H1264" s="1">
        <v>43423</v>
      </c>
      <c r="I1264" t="s">
        <v>18</v>
      </c>
      <c r="J1264">
        <v>14</v>
      </c>
      <c r="K1264">
        <v>5</v>
      </c>
      <c r="L1264">
        <v>143</v>
      </c>
      <c r="M1264">
        <v>27</v>
      </c>
      <c r="N1264">
        <v>5</v>
      </c>
      <c r="O1264">
        <v>0.08</v>
      </c>
      <c r="P1264">
        <v>762.19</v>
      </c>
      <c r="Q1264">
        <v>964.8</v>
      </c>
      <c r="R1264">
        <f>Table1[[#This Row],[OrderQuantity]]*Table1[[#This Row],[UnitPrice]]</f>
        <v>4824</v>
      </c>
      <c r="S1264">
        <f>Table1[[#This Row],[OrderQuantity]]*Table1[[#This Row],[UnitCost]]</f>
        <v>3810.9500000000003</v>
      </c>
      <c r="T1264">
        <f>Table1[[#This Row],[OrderQuantity]]*Table1[[#This Row],[UnitPrice]]*(1-Table1[[#This Row],[DiscountApplied]]) - (Table1[[#This Row],[OrderQuantity]]*Table1[[#This Row],[UnitCost]])</f>
        <v>627.12999999999965</v>
      </c>
      <c r="U1264">
        <f>DATEDIF(Table1[[#This Row],[ShipDate]],Table1[[#This Row],[DeliveryDate]],"d")</f>
        <v>6</v>
      </c>
      <c r="V1264" t="str">
        <f t="shared" si="39"/>
        <v>On Time</v>
      </c>
    </row>
    <row r="1265" spans="2:22" x14ac:dyDescent="0.3">
      <c r="B1265" t="str">
        <f t="shared" si="38"/>
        <v>SO-001364</v>
      </c>
      <c r="C1265" t="s">
        <v>16</v>
      </c>
      <c r="D1265" t="s">
        <v>24</v>
      </c>
      <c r="E1265" s="1">
        <v>43300</v>
      </c>
      <c r="F1265" s="1">
        <v>43402</v>
      </c>
      <c r="G1265" s="1">
        <v>43427</v>
      </c>
      <c r="H1265" s="1">
        <v>43437</v>
      </c>
      <c r="I1265" t="s">
        <v>18</v>
      </c>
      <c r="J1265">
        <v>8</v>
      </c>
      <c r="K1265">
        <v>32</v>
      </c>
      <c r="L1265">
        <v>57</v>
      </c>
      <c r="M1265">
        <v>25</v>
      </c>
      <c r="N1265">
        <v>6</v>
      </c>
      <c r="O1265">
        <v>0.15</v>
      </c>
      <c r="P1265">
        <v>155.44</v>
      </c>
      <c r="Q1265">
        <v>268</v>
      </c>
      <c r="R1265">
        <f>Table1[[#This Row],[OrderQuantity]]*Table1[[#This Row],[UnitPrice]]</f>
        <v>1608</v>
      </c>
      <c r="S1265">
        <f>Table1[[#This Row],[OrderQuantity]]*Table1[[#This Row],[UnitCost]]</f>
        <v>932.64</v>
      </c>
      <c r="T1265">
        <f>Table1[[#This Row],[OrderQuantity]]*Table1[[#This Row],[UnitPrice]]*(1-Table1[[#This Row],[DiscountApplied]]) - (Table1[[#This Row],[OrderQuantity]]*Table1[[#This Row],[UnitCost]])</f>
        <v>434.15999999999997</v>
      </c>
      <c r="U1265">
        <f>DATEDIF(Table1[[#This Row],[ShipDate]],Table1[[#This Row],[DeliveryDate]],"d")</f>
        <v>10</v>
      </c>
      <c r="V1265" t="str">
        <f t="shared" si="39"/>
        <v>Late</v>
      </c>
    </row>
    <row r="1266" spans="2:22" x14ac:dyDescent="0.3">
      <c r="B1266" t="str">
        <f t="shared" si="38"/>
        <v>SO-001365</v>
      </c>
      <c r="C1266" t="s">
        <v>21</v>
      </c>
      <c r="D1266" t="s">
        <v>17</v>
      </c>
      <c r="E1266" s="1">
        <v>43300</v>
      </c>
      <c r="F1266" s="1">
        <v>43402</v>
      </c>
      <c r="G1266" s="1">
        <v>43415</v>
      </c>
      <c r="H1266" s="1">
        <v>43416</v>
      </c>
      <c r="I1266" t="s">
        <v>18</v>
      </c>
      <c r="J1266">
        <v>22</v>
      </c>
      <c r="K1266">
        <v>28</v>
      </c>
      <c r="L1266">
        <v>210</v>
      </c>
      <c r="M1266">
        <v>45</v>
      </c>
      <c r="N1266">
        <v>1</v>
      </c>
      <c r="O1266">
        <v>0.2</v>
      </c>
      <c r="P1266">
        <v>665.18</v>
      </c>
      <c r="Q1266">
        <v>978.2</v>
      </c>
      <c r="R1266">
        <f>Table1[[#This Row],[OrderQuantity]]*Table1[[#This Row],[UnitPrice]]</f>
        <v>978.2</v>
      </c>
      <c r="S1266">
        <f>Table1[[#This Row],[OrderQuantity]]*Table1[[#This Row],[UnitCost]]</f>
        <v>665.18</v>
      </c>
      <c r="T1266">
        <f>Table1[[#This Row],[OrderQuantity]]*Table1[[#This Row],[UnitPrice]]*(1-Table1[[#This Row],[DiscountApplied]]) - (Table1[[#This Row],[OrderQuantity]]*Table1[[#This Row],[UnitCost]])</f>
        <v>117.38000000000011</v>
      </c>
      <c r="U1266">
        <f>DATEDIF(Table1[[#This Row],[ShipDate]],Table1[[#This Row],[DeliveryDate]],"d")</f>
        <v>1</v>
      </c>
      <c r="V1266" t="str">
        <f t="shared" si="39"/>
        <v>On Time</v>
      </c>
    </row>
    <row r="1267" spans="2:22" x14ac:dyDescent="0.3">
      <c r="B1267" t="str">
        <f t="shared" si="38"/>
        <v>SO-001366</v>
      </c>
      <c r="C1267" t="s">
        <v>19</v>
      </c>
      <c r="D1267" t="s">
        <v>24</v>
      </c>
      <c r="E1267" s="1">
        <v>43300</v>
      </c>
      <c r="F1267" s="1">
        <v>43402</v>
      </c>
      <c r="G1267" s="1">
        <v>43409</v>
      </c>
      <c r="H1267" s="1">
        <v>43412</v>
      </c>
      <c r="I1267" t="s">
        <v>18</v>
      </c>
      <c r="J1267">
        <v>15</v>
      </c>
      <c r="K1267">
        <v>29</v>
      </c>
      <c r="L1267">
        <v>45</v>
      </c>
      <c r="M1267">
        <v>44</v>
      </c>
      <c r="N1267">
        <v>2</v>
      </c>
      <c r="O1267">
        <v>0.2</v>
      </c>
      <c r="P1267">
        <v>2672.09</v>
      </c>
      <c r="Q1267">
        <v>3872.6</v>
      </c>
      <c r="R1267">
        <f>Table1[[#This Row],[OrderQuantity]]*Table1[[#This Row],[UnitPrice]]</f>
        <v>7745.2</v>
      </c>
      <c r="S1267">
        <f>Table1[[#This Row],[OrderQuantity]]*Table1[[#This Row],[UnitCost]]</f>
        <v>5344.18</v>
      </c>
      <c r="T1267">
        <f>Table1[[#This Row],[OrderQuantity]]*Table1[[#This Row],[UnitPrice]]*(1-Table1[[#This Row],[DiscountApplied]]) - (Table1[[#This Row],[OrderQuantity]]*Table1[[#This Row],[UnitCost]])</f>
        <v>851.97999999999956</v>
      </c>
      <c r="U1267">
        <f>DATEDIF(Table1[[#This Row],[ShipDate]],Table1[[#This Row],[DeliveryDate]],"d")</f>
        <v>3</v>
      </c>
      <c r="V1267" t="str">
        <f t="shared" si="39"/>
        <v>On Time</v>
      </c>
    </row>
    <row r="1268" spans="2:22" x14ac:dyDescent="0.3">
      <c r="B1268" t="str">
        <f t="shared" si="38"/>
        <v>SO-001367</v>
      </c>
      <c r="C1268" t="s">
        <v>19</v>
      </c>
      <c r="D1268" t="s">
        <v>20</v>
      </c>
      <c r="E1268" s="1">
        <v>43300</v>
      </c>
      <c r="F1268" s="1">
        <v>43403</v>
      </c>
      <c r="G1268" s="1">
        <v>43426</v>
      </c>
      <c r="H1268" s="1">
        <v>43429</v>
      </c>
      <c r="I1268" t="s">
        <v>18</v>
      </c>
      <c r="J1268">
        <v>17</v>
      </c>
      <c r="K1268">
        <v>43</v>
      </c>
      <c r="L1268">
        <v>100</v>
      </c>
      <c r="M1268">
        <v>34</v>
      </c>
      <c r="N1268">
        <v>1</v>
      </c>
      <c r="O1268">
        <v>0.2</v>
      </c>
      <c r="P1268">
        <v>2511.5</v>
      </c>
      <c r="Q1268">
        <v>2954.7</v>
      </c>
      <c r="R1268">
        <f>Table1[[#This Row],[OrderQuantity]]*Table1[[#This Row],[UnitPrice]]</f>
        <v>2954.7</v>
      </c>
      <c r="S1268">
        <f>Table1[[#This Row],[OrderQuantity]]*Table1[[#This Row],[UnitCost]]</f>
        <v>2511.5</v>
      </c>
      <c r="T1268">
        <f>Table1[[#This Row],[OrderQuantity]]*Table1[[#This Row],[UnitPrice]]*(1-Table1[[#This Row],[DiscountApplied]]) - (Table1[[#This Row],[OrderQuantity]]*Table1[[#This Row],[UnitCost]])</f>
        <v>-147.74000000000024</v>
      </c>
      <c r="U1268">
        <f>DATEDIF(Table1[[#This Row],[ShipDate]],Table1[[#This Row],[DeliveryDate]],"d")</f>
        <v>3</v>
      </c>
      <c r="V1268" t="str">
        <f t="shared" si="39"/>
        <v>On Time</v>
      </c>
    </row>
    <row r="1269" spans="2:22" x14ac:dyDescent="0.3">
      <c r="B1269" t="str">
        <f t="shared" si="38"/>
        <v>SO-001368</v>
      </c>
      <c r="C1269" t="s">
        <v>19</v>
      </c>
      <c r="D1269" t="s">
        <v>23</v>
      </c>
      <c r="E1269" s="1">
        <v>43300</v>
      </c>
      <c r="F1269" s="1">
        <v>43403</v>
      </c>
      <c r="G1269" s="1">
        <v>43408</v>
      </c>
      <c r="H1269" s="1">
        <v>43415</v>
      </c>
      <c r="I1269" t="s">
        <v>18</v>
      </c>
      <c r="J1269">
        <v>14</v>
      </c>
      <c r="K1269">
        <v>47</v>
      </c>
      <c r="L1269">
        <v>315</v>
      </c>
      <c r="M1269">
        <v>39</v>
      </c>
      <c r="N1269">
        <v>1</v>
      </c>
      <c r="O1269">
        <v>0.1</v>
      </c>
      <c r="P1269">
        <v>1330.29</v>
      </c>
      <c r="Q1269">
        <v>2418.6999999999998</v>
      </c>
      <c r="R1269">
        <f>Table1[[#This Row],[OrderQuantity]]*Table1[[#This Row],[UnitPrice]]</f>
        <v>2418.6999999999998</v>
      </c>
      <c r="S1269">
        <f>Table1[[#This Row],[OrderQuantity]]*Table1[[#This Row],[UnitCost]]</f>
        <v>1330.29</v>
      </c>
      <c r="T1269">
        <f>Table1[[#This Row],[OrderQuantity]]*Table1[[#This Row],[UnitPrice]]*(1-Table1[[#This Row],[DiscountApplied]]) - (Table1[[#This Row],[OrderQuantity]]*Table1[[#This Row],[UnitCost]])</f>
        <v>846.54</v>
      </c>
      <c r="U1269">
        <f>DATEDIF(Table1[[#This Row],[ShipDate]],Table1[[#This Row],[DeliveryDate]],"d")</f>
        <v>7</v>
      </c>
      <c r="V1269" t="str">
        <f t="shared" si="39"/>
        <v>On Time</v>
      </c>
    </row>
    <row r="1270" spans="2:22" x14ac:dyDescent="0.3">
      <c r="B1270" t="str">
        <f t="shared" si="38"/>
        <v>SO-001369</v>
      </c>
      <c r="C1270" t="s">
        <v>22</v>
      </c>
      <c r="D1270" t="s">
        <v>17</v>
      </c>
      <c r="E1270" s="1">
        <v>43300</v>
      </c>
      <c r="F1270" s="1">
        <v>43403</v>
      </c>
      <c r="G1270" s="1">
        <v>43417</v>
      </c>
      <c r="H1270" s="1">
        <v>43420</v>
      </c>
      <c r="I1270" t="s">
        <v>18</v>
      </c>
      <c r="J1270">
        <v>26</v>
      </c>
      <c r="K1270">
        <v>11</v>
      </c>
      <c r="L1270">
        <v>246</v>
      </c>
      <c r="M1270">
        <v>4</v>
      </c>
      <c r="N1270">
        <v>4</v>
      </c>
      <c r="O1270">
        <v>0.15</v>
      </c>
      <c r="P1270">
        <v>953.61</v>
      </c>
      <c r="Q1270">
        <v>2217.6999999999998</v>
      </c>
      <c r="R1270">
        <f>Table1[[#This Row],[OrderQuantity]]*Table1[[#This Row],[UnitPrice]]</f>
        <v>8870.7999999999993</v>
      </c>
      <c r="S1270">
        <f>Table1[[#This Row],[OrderQuantity]]*Table1[[#This Row],[UnitCost]]</f>
        <v>3814.44</v>
      </c>
      <c r="T1270">
        <f>Table1[[#This Row],[OrderQuantity]]*Table1[[#This Row],[UnitPrice]]*(1-Table1[[#This Row],[DiscountApplied]]) - (Table1[[#This Row],[OrderQuantity]]*Table1[[#This Row],[UnitCost]])</f>
        <v>3725.7399999999993</v>
      </c>
      <c r="U1270">
        <f>DATEDIF(Table1[[#This Row],[ShipDate]],Table1[[#This Row],[DeliveryDate]],"d")</f>
        <v>3</v>
      </c>
      <c r="V1270" t="str">
        <f t="shared" si="39"/>
        <v>On Time</v>
      </c>
    </row>
    <row r="1271" spans="2:22" x14ac:dyDescent="0.3">
      <c r="B1271" t="str">
        <f t="shared" si="38"/>
        <v>SO-001370</v>
      </c>
      <c r="C1271" t="s">
        <v>22</v>
      </c>
      <c r="D1271" t="s">
        <v>20</v>
      </c>
      <c r="E1271" s="1">
        <v>43300</v>
      </c>
      <c r="F1271" s="1">
        <v>43403</v>
      </c>
      <c r="G1271" s="1">
        <v>43422</v>
      </c>
      <c r="H1271" s="1">
        <v>43432</v>
      </c>
      <c r="I1271" t="s">
        <v>18</v>
      </c>
      <c r="J1271">
        <v>27</v>
      </c>
      <c r="K1271">
        <v>8</v>
      </c>
      <c r="L1271">
        <v>171</v>
      </c>
      <c r="M1271">
        <v>39</v>
      </c>
      <c r="N1271">
        <v>3</v>
      </c>
      <c r="O1271">
        <v>0.1</v>
      </c>
      <c r="P1271">
        <v>2495.08</v>
      </c>
      <c r="Q1271">
        <v>3564.4</v>
      </c>
      <c r="R1271">
        <f>Table1[[#This Row],[OrderQuantity]]*Table1[[#This Row],[UnitPrice]]</f>
        <v>10693.2</v>
      </c>
      <c r="S1271">
        <f>Table1[[#This Row],[OrderQuantity]]*Table1[[#This Row],[UnitCost]]</f>
        <v>7485.24</v>
      </c>
      <c r="T1271">
        <f>Table1[[#This Row],[OrderQuantity]]*Table1[[#This Row],[UnitPrice]]*(1-Table1[[#This Row],[DiscountApplied]]) - (Table1[[#This Row],[OrderQuantity]]*Table1[[#This Row],[UnitCost]])</f>
        <v>2138.6400000000012</v>
      </c>
      <c r="U1271">
        <f>DATEDIF(Table1[[#This Row],[ShipDate]],Table1[[#This Row],[DeliveryDate]],"d")</f>
        <v>10</v>
      </c>
      <c r="V1271" t="str">
        <f t="shared" si="39"/>
        <v>Late</v>
      </c>
    </row>
    <row r="1272" spans="2:22" x14ac:dyDescent="0.3">
      <c r="B1272" t="str">
        <f t="shared" si="38"/>
        <v>SO-001371</v>
      </c>
      <c r="C1272" t="s">
        <v>21</v>
      </c>
      <c r="D1272" t="s">
        <v>17</v>
      </c>
      <c r="E1272" s="1">
        <v>43300</v>
      </c>
      <c r="F1272" s="1">
        <v>43404</v>
      </c>
      <c r="G1272" s="1">
        <v>43410</v>
      </c>
      <c r="H1272" s="1">
        <v>43414</v>
      </c>
      <c r="I1272" t="s">
        <v>18</v>
      </c>
      <c r="J1272">
        <v>22</v>
      </c>
      <c r="K1272">
        <v>36</v>
      </c>
      <c r="L1272">
        <v>208</v>
      </c>
      <c r="M1272">
        <v>21</v>
      </c>
      <c r="N1272">
        <v>3</v>
      </c>
      <c r="O1272">
        <v>0.1</v>
      </c>
      <c r="P1272">
        <v>1468.64</v>
      </c>
      <c r="Q1272">
        <v>1835.8</v>
      </c>
      <c r="R1272">
        <f>Table1[[#This Row],[OrderQuantity]]*Table1[[#This Row],[UnitPrice]]</f>
        <v>5507.4</v>
      </c>
      <c r="S1272">
        <f>Table1[[#This Row],[OrderQuantity]]*Table1[[#This Row],[UnitCost]]</f>
        <v>4405.92</v>
      </c>
      <c r="T1272">
        <f>Table1[[#This Row],[OrderQuantity]]*Table1[[#This Row],[UnitPrice]]*(1-Table1[[#This Row],[DiscountApplied]]) - (Table1[[#This Row],[OrderQuantity]]*Table1[[#This Row],[UnitCost]])</f>
        <v>550.73999999999978</v>
      </c>
      <c r="U1272">
        <f>DATEDIF(Table1[[#This Row],[ShipDate]],Table1[[#This Row],[DeliveryDate]],"d")</f>
        <v>4</v>
      </c>
      <c r="V1272" t="str">
        <f t="shared" si="39"/>
        <v>On Time</v>
      </c>
    </row>
    <row r="1273" spans="2:22" x14ac:dyDescent="0.3">
      <c r="B1273" t="str">
        <f t="shared" si="38"/>
        <v>SO-001372</v>
      </c>
      <c r="C1273" t="s">
        <v>19</v>
      </c>
      <c r="D1273" t="s">
        <v>26</v>
      </c>
      <c r="E1273" s="1">
        <v>43300</v>
      </c>
      <c r="F1273" s="1">
        <v>43404</v>
      </c>
      <c r="G1273" s="1">
        <v>43431</v>
      </c>
      <c r="H1273" s="1">
        <v>43433</v>
      </c>
      <c r="I1273" t="s">
        <v>18</v>
      </c>
      <c r="J1273">
        <v>18</v>
      </c>
      <c r="K1273">
        <v>41</v>
      </c>
      <c r="L1273">
        <v>86</v>
      </c>
      <c r="M1273">
        <v>37</v>
      </c>
      <c r="N1273">
        <v>7</v>
      </c>
      <c r="O1273">
        <v>0.2</v>
      </c>
      <c r="P1273">
        <v>2153.65</v>
      </c>
      <c r="Q1273">
        <v>2626.4</v>
      </c>
      <c r="R1273">
        <f>Table1[[#This Row],[OrderQuantity]]*Table1[[#This Row],[UnitPrice]]</f>
        <v>18384.8</v>
      </c>
      <c r="S1273">
        <f>Table1[[#This Row],[OrderQuantity]]*Table1[[#This Row],[UnitCost]]</f>
        <v>15075.550000000001</v>
      </c>
      <c r="T1273">
        <f>Table1[[#This Row],[OrderQuantity]]*Table1[[#This Row],[UnitPrice]]*(1-Table1[[#This Row],[DiscountApplied]]) - (Table1[[#This Row],[OrderQuantity]]*Table1[[#This Row],[UnitCost]])</f>
        <v>-367.71000000000095</v>
      </c>
      <c r="U1273">
        <f>DATEDIF(Table1[[#This Row],[ShipDate]],Table1[[#This Row],[DeliveryDate]],"d")</f>
        <v>2</v>
      </c>
      <c r="V1273" t="str">
        <f t="shared" si="39"/>
        <v>On Time</v>
      </c>
    </row>
    <row r="1274" spans="2:22" x14ac:dyDescent="0.3">
      <c r="B1274" t="str">
        <f t="shared" si="38"/>
        <v>SO-001373</v>
      </c>
      <c r="C1274" t="s">
        <v>19</v>
      </c>
      <c r="D1274" t="s">
        <v>24</v>
      </c>
      <c r="E1274" s="1">
        <v>43300</v>
      </c>
      <c r="F1274" s="1">
        <v>43404</v>
      </c>
      <c r="G1274" s="1">
        <v>43408</v>
      </c>
      <c r="H1274" s="1">
        <v>43413</v>
      </c>
      <c r="I1274" t="s">
        <v>18</v>
      </c>
      <c r="J1274">
        <v>15</v>
      </c>
      <c r="K1274">
        <v>17</v>
      </c>
      <c r="L1274">
        <v>6</v>
      </c>
      <c r="M1274">
        <v>11</v>
      </c>
      <c r="N1274">
        <v>4</v>
      </c>
      <c r="O1274">
        <v>0.08</v>
      </c>
      <c r="P1274">
        <v>1848.8</v>
      </c>
      <c r="Q1274">
        <v>2532.6</v>
      </c>
      <c r="R1274">
        <f>Table1[[#This Row],[OrderQuantity]]*Table1[[#This Row],[UnitPrice]]</f>
        <v>10130.4</v>
      </c>
      <c r="S1274">
        <f>Table1[[#This Row],[OrderQuantity]]*Table1[[#This Row],[UnitCost]]</f>
        <v>7395.2</v>
      </c>
      <c r="T1274">
        <f>Table1[[#This Row],[OrderQuantity]]*Table1[[#This Row],[UnitPrice]]*(1-Table1[[#This Row],[DiscountApplied]]) - (Table1[[#This Row],[OrderQuantity]]*Table1[[#This Row],[UnitCost]])</f>
        <v>1924.7680000000009</v>
      </c>
      <c r="U1274">
        <f>DATEDIF(Table1[[#This Row],[ShipDate]],Table1[[#This Row],[DeliveryDate]],"d")</f>
        <v>5</v>
      </c>
      <c r="V1274" t="str">
        <f t="shared" si="39"/>
        <v>On Time</v>
      </c>
    </row>
    <row r="1275" spans="2:22" x14ac:dyDescent="0.3">
      <c r="B1275" t="str">
        <f t="shared" si="38"/>
        <v>SO-001374</v>
      </c>
      <c r="C1275" t="s">
        <v>16</v>
      </c>
      <c r="D1275" t="s">
        <v>20</v>
      </c>
      <c r="E1275" s="1">
        <v>43300</v>
      </c>
      <c r="F1275" s="1">
        <v>43404</v>
      </c>
      <c r="G1275" s="1">
        <v>43421</v>
      </c>
      <c r="H1275" s="1">
        <v>43425</v>
      </c>
      <c r="I1275" t="s">
        <v>18</v>
      </c>
      <c r="J1275">
        <v>6</v>
      </c>
      <c r="K1275">
        <v>43</v>
      </c>
      <c r="L1275">
        <v>94</v>
      </c>
      <c r="M1275">
        <v>33</v>
      </c>
      <c r="N1275">
        <v>8</v>
      </c>
      <c r="O1275">
        <v>0.3</v>
      </c>
      <c r="P1275">
        <v>1770.01</v>
      </c>
      <c r="Q1275">
        <v>2391.9</v>
      </c>
      <c r="R1275">
        <f>Table1[[#This Row],[OrderQuantity]]*Table1[[#This Row],[UnitPrice]]</f>
        <v>19135.2</v>
      </c>
      <c r="S1275">
        <f>Table1[[#This Row],[OrderQuantity]]*Table1[[#This Row],[UnitCost]]</f>
        <v>14160.08</v>
      </c>
      <c r="T1275">
        <f>Table1[[#This Row],[OrderQuantity]]*Table1[[#This Row],[UnitPrice]]*(1-Table1[[#This Row],[DiscountApplied]]) - (Table1[[#This Row],[OrderQuantity]]*Table1[[#This Row],[UnitCost]])</f>
        <v>-765.44000000000051</v>
      </c>
      <c r="U1275">
        <f>DATEDIF(Table1[[#This Row],[ShipDate]],Table1[[#This Row],[DeliveryDate]],"d")</f>
        <v>4</v>
      </c>
      <c r="V1275" t="str">
        <f t="shared" si="39"/>
        <v>On Time</v>
      </c>
    </row>
    <row r="1276" spans="2:22" x14ac:dyDescent="0.3">
      <c r="B1276" t="str">
        <f t="shared" si="38"/>
        <v>SO-001375</v>
      </c>
      <c r="C1276" t="s">
        <v>16</v>
      </c>
      <c r="D1276" t="s">
        <v>25</v>
      </c>
      <c r="E1276" s="1">
        <v>43300</v>
      </c>
      <c r="F1276" s="1">
        <v>43404</v>
      </c>
      <c r="G1276" s="1">
        <v>43432</v>
      </c>
      <c r="H1276" s="1">
        <v>43439</v>
      </c>
      <c r="I1276" t="s">
        <v>18</v>
      </c>
      <c r="J1276">
        <v>3</v>
      </c>
      <c r="K1276">
        <v>39</v>
      </c>
      <c r="L1276">
        <v>350</v>
      </c>
      <c r="M1276">
        <v>13</v>
      </c>
      <c r="N1276">
        <v>6</v>
      </c>
      <c r="O1276">
        <v>0.1</v>
      </c>
      <c r="P1276">
        <v>621.22</v>
      </c>
      <c r="Q1276">
        <v>817.4</v>
      </c>
      <c r="R1276">
        <f>Table1[[#This Row],[OrderQuantity]]*Table1[[#This Row],[UnitPrice]]</f>
        <v>4904.3999999999996</v>
      </c>
      <c r="S1276">
        <f>Table1[[#This Row],[OrderQuantity]]*Table1[[#This Row],[UnitCost]]</f>
        <v>3727.32</v>
      </c>
      <c r="T1276">
        <f>Table1[[#This Row],[OrderQuantity]]*Table1[[#This Row],[UnitPrice]]*(1-Table1[[#This Row],[DiscountApplied]]) - (Table1[[#This Row],[OrderQuantity]]*Table1[[#This Row],[UnitCost]])</f>
        <v>686.63999999999987</v>
      </c>
      <c r="U1276">
        <f>DATEDIF(Table1[[#This Row],[ShipDate]],Table1[[#This Row],[DeliveryDate]],"d")</f>
        <v>7</v>
      </c>
      <c r="V1276" t="str">
        <f t="shared" si="39"/>
        <v>On Time</v>
      </c>
    </row>
    <row r="1277" spans="2:22" x14ac:dyDescent="0.3">
      <c r="B1277" t="str">
        <f t="shared" si="38"/>
        <v>SO-001376</v>
      </c>
      <c r="C1277" t="s">
        <v>21</v>
      </c>
      <c r="D1277" t="s">
        <v>24</v>
      </c>
      <c r="E1277" s="1">
        <v>43300</v>
      </c>
      <c r="F1277" s="1">
        <v>43404</v>
      </c>
      <c r="G1277" s="1">
        <v>43408</v>
      </c>
      <c r="H1277" s="1">
        <v>43417</v>
      </c>
      <c r="I1277" t="s">
        <v>18</v>
      </c>
      <c r="J1277">
        <v>22</v>
      </c>
      <c r="K1277">
        <v>20</v>
      </c>
      <c r="L1277">
        <v>21</v>
      </c>
      <c r="M1277">
        <v>11</v>
      </c>
      <c r="N1277">
        <v>5</v>
      </c>
      <c r="O1277">
        <v>0.15</v>
      </c>
      <c r="P1277">
        <v>1575.84</v>
      </c>
      <c r="Q1277">
        <v>3939.6</v>
      </c>
      <c r="R1277">
        <f>Table1[[#This Row],[OrderQuantity]]*Table1[[#This Row],[UnitPrice]]</f>
        <v>19698</v>
      </c>
      <c r="S1277">
        <f>Table1[[#This Row],[OrderQuantity]]*Table1[[#This Row],[UnitCost]]</f>
        <v>7879.2</v>
      </c>
      <c r="T1277">
        <f>Table1[[#This Row],[OrderQuantity]]*Table1[[#This Row],[UnitPrice]]*(1-Table1[[#This Row],[DiscountApplied]]) - (Table1[[#This Row],[OrderQuantity]]*Table1[[#This Row],[UnitCost]])</f>
        <v>8864.0999999999985</v>
      </c>
      <c r="U1277">
        <f>DATEDIF(Table1[[#This Row],[ShipDate]],Table1[[#This Row],[DeliveryDate]],"d")</f>
        <v>9</v>
      </c>
      <c r="V1277" t="str">
        <f t="shared" si="39"/>
        <v>Late</v>
      </c>
    </row>
    <row r="1278" spans="2:22" x14ac:dyDescent="0.3">
      <c r="B1278" t="str">
        <f t="shared" si="38"/>
        <v>SO-001377</v>
      </c>
      <c r="C1278" t="s">
        <v>16</v>
      </c>
      <c r="D1278" t="s">
        <v>23</v>
      </c>
      <c r="E1278" s="1">
        <v>43300</v>
      </c>
      <c r="F1278" s="1">
        <v>43404</v>
      </c>
      <c r="G1278" s="1">
        <v>43431</v>
      </c>
      <c r="H1278" s="1">
        <v>43436</v>
      </c>
      <c r="I1278" t="s">
        <v>18</v>
      </c>
      <c r="J1278">
        <v>9</v>
      </c>
      <c r="K1278">
        <v>30</v>
      </c>
      <c r="L1278">
        <v>313</v>
      </c>
      <c r="M1278">
        <v>8</v>
      </c>
      <c r="N1278">
        <v>7</v>
      </c>
      <c r="O1278">
        <v>0.08</v>
      </c>
      <c r="P1278">
        <v>1686.73</v>
      </c>
      <c r="Q1278">
        <v>3182.5</v>
      </c>
      <c r="R1278">
        <f>Table1[[#This Row],[OrderQuantity]]*Table1[[#This Row],[UnitPrice]]</f>
        <v>22277.5</v>
      </c>
      <c r="S1278">
        <f>Table1[[#This Row],[OrderQuantity]]*Table1[[#This Row],[UnitCost]]</f>
        <v>11807.11</v>
      </c>
      <c r="T1278">
        <f>Table1[[#This Row],[OrderQuantity]]*Table1[[#This Row],[UnitPrice]]*(1-Table1[[#This Row],[DiscountApplied]]) - (Table1[[#This Row],[OrderQuantity]]*Table1[[#This Row],[UnitCost]])</f>
        <v>8688.1899999999987</v>
      </c>
      <c r="U1278">
        <f>DATEDIF(Table1[[#This Row],[ShipDate]],Table1[[#This Row],[DeliveryDate]],"d")</f>
        <v>5</v>
      </c>
      <c r="V1278" t="str">
        <f t="shared" si="39"/>
        <v>On Time</v>
      </c>
    </row>
    <row r="1279" spans="2:22" x14ac:dyDescent="0.3">
      <c r="B1279" t="str">
        <f t="shared" si="38"/>
        <v>SO-001378</v>
      </c>
      <c r="C1279" t="s">
        <v>19</v>
      </c>
      <c r="D1279" t="s">
        <v>24</v>
      </c>
      <c r="E1279" s="1">
        <v>43300</v>
      </c>
      <c r="F1279" s="1">
        <v>43404</v>
      </c>
      <c r="G1279" s="1">
        <v>43411</v>
      </c>
      <c r="H1279" s="1">
        <v>43415</v>
      </c>
      <c r="I1279" t="s">
        <v>18</v>
      </c>
      <c r="J1279">
        <v>17</v>
      </c>
      <c r="K1279">
        <v>19</v>
      </c>
      <c r="L1279">
        <v>30</v>
      </c>
      <c r="M1279">
        <v>8</v>
      </c>
      <c r="N1279">
        <v>2</v>
      </c>
      <c r="O1279">
        <v>0.1</v>
      </c>
      <c r="P1279">
        <v>1279.1600000000001</v>
      </c>
      <c r="Q1279">
        <v>1728.6</v>
      </c>
      <c r="R1279">
        <f>Table1[[#This Row],[OrderQuantity]]*Table1[[#This Row],[UnitPrice]]</f>
        <v>3457.2</v>
      </c>
      <c r="S1279">
        <f>Table1[[#This Row],[OrderQuantity]]*Table1[[#This Row],[UnitCost]]</f>
        <v>2558.3200000000002</v>
      </c>
      <c r="T1279">
        <f>Table1[[#This Row],[OrderQuantity]]*Table1[[#This Row],[UnitPrice]]*(1-Table1[[#This Row],[DiscountApplied]]) - (Table1[[#This Row],[OrderQuantity]]*Table1[[#This Row],[UnitCost]])</f>
        <v>553.15999999999985</v>
      </c>
      <c r="U1279">
        <f>DATEDIF(Table1[[#This Row],[ShipDate]],Table1[[#This Row],[DeliveryDate]],"d")</f>
        <v>4</v>
      </c>
      <c r="V1279" t="str">
        <f t="shared" si="39"/>
        <v>On Time</v>
      </c>
    </row>
    <row r="1280" spans="2:22" x14ac:dyDescent="0.3">
      <c r="B1280" t="str">
        <f t="shared" si="38"/>
        <v>SO-001379</v>
      </c>
      <c r="C1280" t="s">
        <v>21</v>
      </c>
      <c r="D1280" t="s">
        <v>23</v>
      </c>
      <c r="E1280" s="1">
        <v>43300</v>
      </c>
      <c r="F1280" s="1">
        <v>43404</v>
      </c>
      <c r="G1280" s="1">
        <v>43413</v>
      </c>
      <c r="H1280" s="1">
        <v>43421</v>
      </c>
      <c r="I1280" t="s">
        <v>18</v>
      </c>
      <c r="J1280">
        <v>24</v>
      </c>
      <c r="K1280">
        <v>27</v>
      </c>
      <c r="L1280">
        <v>265</v>
      </c>
      <c r="M1280">
        <v>7</v>
      </c>
      <c r="N1280">
        <v>3</v>
      </c>
      <c r="O1280">
        <v>0.15</v>
      </c>
      <c r="P1280">
        <v>2170.8000000000002</v>
      </c>
      <c r="Q1280">
        <v>2680</v>
      </c>
      <c r="R1280">
        <f>Table1[[#This Row],[OrderQuantity]]*Table1[[#This Row],[UnitPrice]]</f>
        <v>8040</v>
      </c>
      <c r="S1280">
        <f>Table1[[#This Row],[OrderQuantity]]*Table1[[#This Row],[UnitCost]]</f>
        <v>6512.4000000000005</v>
      </c>
      <c r="T1280">
        <f>Table1[[#This Row],[OrderQuantity]]*Table1[[#This Row],[UnitPrice]]*(1-Table1[[#This Row],[DiscountApplied]]) - (Table1[[#This Row],[OrderQuantity]]*Table1[[#This Row],[UnitCost]])</f>
        <v>321.59999999999945</v>
      </c>
      <c r="U1280">
        <f>DATEDIF(Table1[[#This Row],[ShipDate]],Table1[[#This Row],[DeliveryDate]],"d")</f>
        <v>8</v>
      </c>
      <c r="V1280" t="str">
        <f t="shared" si="39"/>
        <v>Late</v>
      </c>
    </row>
    <row r="1281" spans="2:22" x14ac:dyDescent="0.3">
      <c r="B1281" t="str">
        <f t="shared" si="38"/>
        <v>SO-001380</v>
      </c>
      <c r="C1281" t="s">
        <v>21</v>
      </c>
      <c r="D1281" t="s">
        <v>20</v>
      </c>
      <c r="E1281" s="1">
        <v>43300</v>
      </c>
      <c r="F1281" s="1">
        <v>43404</v>
      </c>
      <c r="G1281" s="1">
        <v>43406</v>
      </c>
      <c r="H1281" s="1">
        <v>43409</v>
      </c>
      <c r="I1281" t="s">
        <v>18</v>
      </c>
      <c r="J1281">
        <v>24</v>
      </c>
      <c r="K1281">
        <v>24</v>
      </c>
      <c r="L1281">
        <v>99</v>
      </c>
      <c r="M1281">
        <v>4</v>
      </c>
      <c r="N1281">
        <v>1</v>
      </c>
      <c r="O1281">
        <v>0.2</v>
      </c>
      <c r="P1281">
        <v>654.46</v>
      </c>
      <c r="Q1281">
        <v>991.6</v>
      </c>
      <c r="R1281">
        <f>Table1[[#This Row],[OrderQuantity]]*Table1[[#This Row],[UnitPrice]]</f>
        <v>991.6</v>
      </c>
      <c r="S1281">
        <f>Table1[[#This Row],[OrderQuantity]]*Table1[[#This Row],[UnitCost]]</f>
        <v>654.46</v>
      </c>
      <c r="T1281">
        <f>Table1[[#This Row],[OrderQuantity]]*Table1[[#This Row],[UnitPrice]]*(1-Table1[[#This Row],[DiscountApplied]]) - (Table1[[#This Row],[OrderQuantity]]*Table1[[#This Row],[UnitCost]])</f>
        <v>138.82000000000005</v>
      </c>
      <c r="U1281">
        <f>DATEDIF(Table1[[#This Row],[ShipDate]],Table1[[#This Row],[DeliveryDate]],"d")</f>
        <v>3</v>
      </c>
      <c r="V1281" t="str">
        <f t="shared" si="39"/>
        <v>On Time</v>
      </c>
    </row>
    <row r="1282" spans="2:22" x14ac:dyDescent="0.3">
      <c r="B1282" t="str">
        <f t="shared" ref="B1282:B1345" si="40">"SO-" &amp; TEXT(ROW(B1282)+99,"000000")</f>
        <v>SO-001381</v>
      </c>
      <c r="C1282" t="s">
        <v>16</v>
      </c>
      <c r="D1282" t="s">
        <v>25</v>
      </c>
      <c r="E1282" s="1">
        <v>43300</v>
      </c>
      <c r="F1282" s="1">
        <v>43404</v>
      </c>
      <c r="G1282" s="1">
        <v>43416</v>
      </c>
      <c r="H1282" s="1">
        <v>43421</v>
      </c>
      <c r="I1282" t="s">
        <v>18</v>
      </c>
      <c r="J1282">
        <v>5</v>
      </c>
      <c r="K1282">
        <v>30</v>
      </c>
      <c r="L1282">
        <v>335</v>
      </c>
      <c r="M1282">
        <v>25</v>
      </c>
      <c r="N1282">
        <v>8</v>
      </c>
      <c r="O1282">
        <v>0.1</v>
      </c>
      <c r="P1282">
        <v>124.75</v>
      </c>
      <c r="Q1282">
        <v>254.6</v>
      </c>
      <c r="R1282">
        <f>Table1[[#This Row],[OrderQuantity]]*Table1[[#This Row],[UnitPrice]]</f>
        <v>2036.8</v>
      </c>
      <c r="S1282">
        <f>Table1[[#This Row],[OrderQuantity]]*Table1[[#This Row],[UnitCost]]</f>
        <v>998</v>
      </c>
      <c r="T1282">
        <f>Table1[[#This Row],[OrderQuantity]]*Table1[[#This Row],[UnitPrice]]*(1-Table1[[#This Row],[DiscountApplied]]) - (Table1[[#This Row],[OrderQuantity]]*Table1[[#This Row],[UnitCost]])</f>
        <v>835.11999999999989</v>
      </c>
      <c r="U1282">
        <f>DATEDIF(Table1[[#This Row],[ShipDate]],Table1[[#This Row],[DeliveryDate]],"d")</f>
        <v>5</v>
      </c>
      <c r="V1282" t="str">
        <f t="shared" ref="V1282:V1345" si="41">IF(U1282&gt;7,"Late","On Time")</f>
        <v>On Time</v>
      </c>
    </row>
    <row r="1283" spans="2:22" x14ac:dyDescent="0.3">
      <c r="B1283" t="str">
        <f t="shared" si="40"/>
        <v>SO-001382</v>
      </c>
      <c r="C1283" t="s">
        <v>16</v>
      </c>
      <c r="D1283" t="s">
        <v>24</v>
      </c>
      <c r="E1283" s="1">
        <v>43300</v>
      </c>
      <c r="F1283" s="1">
        <v>43404</v>
      </c>
      <c r="G1283" s="1">
        <v>43415</v>
      </c>
      <c r="H1283" s="1">
        <v>43419</v>
      </c>
      <c r="I1283" t="s">
        <v>18</v>
      </c>
      <c r="J1283">
        <v>1</v>
      </c>
      <c r="K1283">
        <v>39</v>
      </c>
      <c r="L1283">
        <v>20</v>
      </c>
      <c r="M1283">
        <v>25</v>
      </c>
      <c r="N1283">
        <v>2</v>
      </c>
      <c r="O1283">
        <v>0.15</v>
      </c>
      <c r="P1283">
        <v>2417.63</v>
      </c>
      <c r="Q1283">
        <v>3899.4</v>
      </c>
      <c r="R1283">
        <f>Table1[[#This Row],[OrderQuantity]]*Table1[[#This Row],[UnitPrice]]</f>
        <v>7798.8</v>
      </c>
      <c r="S1283">
        <f>Table1[[#This Row],[OrderQuantity]]*Table1[[#This Row],[UnitCost]]</f>
        <v>4835.26</v>
      </c>
      <c r="T1283">
        <f>Table1[[#This Row],[OrderQuantity]]*Table1[[#This Row],[UnitPrice]]*(1-Table1[[#This Row],[DiscountApplied]]) - (Table1[[#This Row],[OrderQuantity]]*Table1[[#This Row],[UnitCost]])</f>
        <v>1793.7199999999993</v>
      </c>
      <c r="U1283">
        <f>DATEDIF(Table1[[#This Row],[ShipDate]],Table1[[#This Row],[DeliveryDate]],"d")</f>
        <v>4</v>
      </c>
      <c r="V1283" t="str">
        <f t="shared" si="41"/>
        <v>On Time</v>
      </c>
    </row>
    <row r="1284" spans="2:22" x14ac:dyDescent="0.3">
      <c r="B1284" t="str">
        <f t="shared" si="40"/>
        <v>SO-001383</v>
      </c>
      <c r="C1284" t="s">
        <v>19</v>
      </c>
      <c r="D1284" t="s">
        <v>17</v>
      </c>
      <c r="E1284" s="1">
        <v>43300</v>
      </c>
      <c r="F1284" s="1">
        <v>43405</v>
      </c>
      <c r="G1284" s="1">
        <v>43421</v>
      </c>
      <c r="H1284" s="1">
        <v>43422</v>
      </c>
      <c r="I1284" t="s">
        <v>18</v>
      </c>
      <c r="J1284">
        <v>20</v>
      </c>
      <c r="K1284">
        <v>17</v>
      </c>
      <c r="L1284">
        <v>220</v>
      </c>
      <c r="M1284">
        <v>46</v>
      </c>
      <c r="N1284">
        <v>8</v>
      </c>
      <c r="O1284">
        <v>0.05</v>
      </c>
      <c r="P1284">
        <v>2736.82</v>
      </c>
      <c r="Q1284">
        <v>3966.4</v>
      </c>
      <c r="R1284">
        <f>Table1[[#This Row],[OrderQuantity]]*Table1[[#This Row],[UnitPrice]]</f>
        <v>31731.200000000001</v>
      </c>
      <c r="S1284">
        <f>Table1[[#This Row],[OrderQuantity]]*Table1[[#This Row],[UnitCost]]</f>
        <v>21894.560000000001</v>
      </c>
      <c r="T1284">
        <f>Table1[[#This Row],[OrderQuantity]]*Table1[[#This Row],[UnitPrice]]*(1-Table1[[#This Row],[DiscountApplied]]) - (Table1[[#This Row],[OrderQuantity]]*Table1[[#This Row],[UnitCost]])</f>
        <v>8250.0799999999981</v>
      </c>
      <c r="U1284">
        <f>DATEDIF(Table1[[#This Row],[ShipDate]],Table1[[#This Row],[DeliveryDate]],"d")</f>
        <v>1</v>
      </c>
      <c r="V1284" t="str">
        <f t="shared" si="41"/>
        <v>On Time</v>
      </c>
    </row>
    <row r="1285" spans="2:22" x14ac:dyDescent="0.3">
      <c r="B1285" t="str">
        <f t="shared" si="40"/>
        <v>SO-001384</v>
      </c>
      <c r="C1285" t="s">
        <v>16</v>
      </c>
      <c r="D1285" t="s">
        <v>20</v>
      </c>
      <c r="E1285" s="1">
        <v>43300</v>
      </c>
      <c r="F1285" s="1">
        <v>43405</v>
      </c>
      <c r="G1285" s="1">
        <v>43417</v>
      </c>
      <c r="H1285" s="1">
        <v>43419</v>
      </c>
      <c r="I1285" t="s">
        <v>18</v>
      </c>
      <c r="J1285">
        <v>3</v>
      </c>
      <c r="K1285">
        <v>14</v>
      </c>
      <c r="L1285">
        <v>184</v>
      </c>
      <c r="M1285">
        <v>2</v>
      </c>
      <c r="N1285">
        <v>4</v>
      </c>
      <c r="O1285">
        <v>0.05</v>
      </c>
      <c r="P1285">
        <v>1039.8399999999999</v>
      </c>
      <c r="Q1285">
        <v>1299.8</v>
      </c>
      <c r="R1285">
        <f>Table1[[#This Row],[OrderQuantity]]*Table1[[#This Row],[UnitPrice]]</f>
        <v>5199.2</v>
      </c>
      <c r="S1285">
        <f>Table1[[#This Row],[OrderQuantity]]*Table1[[#This Row],[UnitCost]]</f>
        <v>4159.3599999999997</v>
      </c>
      <c r="T1285">
        <f>Table1[[#This Row],[OrderQuantity]]*Table1[[#This Row],[UnitPrice]]*(1-Table1[[#This Row],[DiscountApplied]]) - (Table1[[#This Row],[OrderQuantity]]*Table1[[#This Row],[UnitCost]])</f>
        <v>779.88000000000011</v>
      </c>
      <c r="U1285">
        <f>DATEDIF(Table1[[#This Row],[ShipDate]],Table1[[#This Row],[DeliveryDate]],"d")</f>
        <v>2</v>
      </c>
      <c r="V1285" t="str">
        <f t="shared" si="41"/>
        <v>On Time</v>
      </c>
    </row>
    <row r="1286" spans="2:22" x14ac:dyDescent="0.3">
      <c r="B1286" t="str">
        <f t="shared" si="40"/>
        <v>SO-001385</v>
      </c>
      <c r="C1286" t="s">
        <v>16</v>
      </c>
      <c r="D1286" t="s">
        <v>23</v>
      </c>
      <c r="E1286" s="1">
        <v>43300</v>
      </c>
      <c r="F1286" s="1">
        <v>43405</v>
      </c>
      <c r="G1286" s="1">
        <v>43420</v>
      </c>
      <c r="H1286" s="1">
        <v>43430</v>
      </c>
      <c r="I1286" t="s">
        <v>18</v>
      </c>
      <c r="J1286">
        <v>5</v>
      </c>
      <c r="K1286">
        <v>44</v>
      </c>
      <c r="L1286">
        <v>322</v>
      </c>
      <c r="M1286">
        <v>27</v>
      </c>
      <c r="N1286">
        <v>1</v>
      </c>
      <c r="O1286">
        <v>0.05</v>
      </c>
      <c r="P1286">
        <v>3158.65</v>
      </c>
      <c r="Q1286">
        <v>3805.6</v>
      </c>
      <c r="R1286">
        <f>Table1[[#This Row],[OrderQuantity]]*Table1[[#This Row],[UnitPrice]]</f>
        <v>3805.6</v>
      </c>
      <c r="S1286">
        <f>Table1[[#This Row],[OrderQuantity]]*Table1[[#This Row],[UnitCost]]</f>
        <v>3158.65</v>
      </c>
      <c r="T1286">
        <f>Table1[[#This Row],[OrderQuantity]]*Table1[[#This Row],[UnitPrice]]*(1-Table1[[#This Row],[DiscountApplied]]) - (Table1[[#This Row],[OrderQuantity]]*Table1[[#This Row],[UnitCost]])</f>
        <v>456.66999999999962</v>
      </c>
      <c r="U1286">
        <f>DATEDIF(Table1[[#This Row],[ShipDate]],Table1[[#This Row],[DeliveryDate]],"d")</f>
        <v>10</v>
      </c>
      <c r="V1286" t="str">
        <f t="shared" si="41"/>
        <v>Late</v>
      </c>
    </row>
    <row r="1287" spans="2:22" x14ac:dyDescent="0.3">
      <c r="B1287" t="str">
        <f t="shared" si="40"/>
        <v>SO-001386</v>
      </c>
      <c r="C1287" t="s">
        <v>22</v>
      </c>
      <c r="D1287" t="s">
        <v>20</v>
      </c>
      <c r="E1287" s="1">
        <v>43300</v>
      </c>
      <c r="F1287" s="1">
        <v>43405</v>
      </c>
      <c r="G1287" s="1">
        <v>43431</v>
      </c>
      <c r="H1287" s="1">
        <v>43441</v>
      </c>
      <c r="I1287" t="s">
        <v>18</v>
      </c>
      <c r="J1287">
        <v>27</v>
      </c>
      <c r="K1287">
        <v>13</v>
      </c>
      <c r="L1287">
        <v>164</v>
      </c>
      <c r="M1287">
        <v>2</v>
      </c>
      <c r="N1287">
        <v>2</v>
      </c>
      <c r="O1287">
        <v>0.1</v>
      </c>
      <c r="P1287">
        <v>637.57000000000005</v>
      </c>
      <c r="Q1287">
        <v>1045.2</v>
      </c>
      <c r="R1287">
        <f>Table1[[#This Row],[OrderQuantity]]*Table1[[#This Row],[UnitPrice]]</f>
        <v>2090.4</v>
      </c>
      <c r="S1287">
        <f>Table1[[#This Row],[OrderQuantity]]*Table1[[#This Row],[UnitCost]]</f>
        <v>1275.1400000000001</v>
      </c>
      <c r="T1287">
        <f>Table1[[#This Row],[OrderQuantity]]*Table1[[#This Row],[UnitPrice]]*(1-Table1[[#This Row],[DiscountApplied]]) - (Table1[[#This Row],[OrderQuantity]]*Table1[[#This Row],[UnitCost]])</f>
        <v>606.22</v>
      </c>
      <c r="U1287">
        <f>DATEDIF(Table1[[#This Row],[ShipDate]],Table1[[#This Row],[DeliveryDate]],"d")</f>
        <v>10</v>
      </c>
      <c r="V1287" t="str">
        <f t="shared" si="41"/>
        <v>Late</v>
      </c>
    </row>
    <row r="1288" spans="2:22" x14ac:dyDescent="0.3">
      <c r="B1288" t="str">
        <f t="shared" si="40"/>
        <v>SO-001387</v>
      </c>
      <c r="C1288" t="s">
        <v>19</v>
      </c>
      <c r="D1288" t="s">
        <v>23</v>
      </c>
      <c r="E1288" s="1">
        <v>43300</v>
      </c>
      <c r="F1288" s="1">
        <v>43405</v>
      </c>
      <c r="G1288" s="1">
        <v>43407</v>
      </c>
      <c r="H1288" s="1">
        <v>43410</v>
      </c>
      <c r="I1288" t="s">
        <v>18</v>
      </c>
      <c r="J1288">
        <v>18</v>
      </c>
      <c r="K1288">
        <v>8</v>
      </c>
      <c r="L1288">
        <v>305</v>
      </c>
      <c r="M1288">
        <v>40</v>
      </c>
      <c r="N1288">
        <v>2</v>
      </c>
      <c r="O1288">
        <v>0.15</v>
      </c>
      <c r="P1288">
        <v>1450.42</v>
      </c>
      <c r="Q1288">
        <v>3021.7</v>
      </c>
      <c r="R1288">
        <f>Table1[[#This Row],[OrderQuantity]]*Table1[[#This Row],[UnitPrice]]</f>
        <v>6043.4</v>
      </c>
      <c r="S1288">
        <f>Table1[[#This Row],[OrderQuantity]]*Table1[[#This Row],[UnitCost]]</f>
        <v>2900.84</v>
      </c>
      <c r="T1288">
        <f>Table1[[#This Row],[OrderQuantity]]*Table1[[#This Row],[UnitPrice]]*(1-Table1[[#This Row],[DiscountApplied]]) - (Table1[[#This Row],[OrderQuantity]]*Table1[[#This Row],[UnitCost]])</f>
        <v>2236.0499999999993</v>
      </c>
      <c r="U1288">
        <f>DATEDIF(Table1[[#This Row],[ShipDate]],Table1[[#This Row],[DeliveryDate]],"d")</f>
        <v>3</v>
      </c>
      <c r="V1288" t="str">
        <f t="shared" si="41"/>
        <v>On Time</v>
      </c>
    </row>
    <row r="1289" spans="2:22" x14ac:dyDescent="0.3">
      <c r="B1289" t="str">
        <f t="shared" si="40"/>
        <v>SO-001388</v>
      </c>
      <c r="C1289" t="s">
        <v>19</v>
      </c>
      <c r="D1289" t="s">
        <v>23</v>
      </c>
      <c r="E1289" s="1">
        <v>43300</v>
      </c>
      <c r="F1289" s="1">
        <v>43405</v>
      </c>
      <c r="G1289" s="1">
        <v>43413</v>
      </c>
      <c r="H1289" s="1">
        <v>43416</v>
      </c>
      <c r="I1289" t="s">
        <v>18</v>
      </c>
      <c r="J1289">
        <v>20</v>
      </c>
      <c r="K1289">
        <v>9</v>
      </c>
      <c r="L1289">
        <v>304</v>
      </c>
      <c r="M1289">
        <v>23</v>
      </c>
      <c r="N1289">
        <v>5</v>
      </c>
      <c r="O1289">
        <v>0.08</v>
      </c>
      <c r="P1289">
        <v>216.88</v>
      </c>
      <c r="Q1289">
        <v>261.3</v>
      </c>
      <c r="R1289">
        <f>Table1[[#This Row],[OrderQuantity]]*Table1[[#This Row],[UnitPrice]]</f>
        <v>1306.5</v>
      </c>
      <c r="S1289">
        <f>Table1[[#This Row],[OrderQuantity]]*Table1[[#This Row],[UnitCost]]</f>
        <v>1084.4000000000001</v>
      </c>
      <c r="T1289">
        <f>Table1[[#This Row],[OrderQuantity]]*Table1[[#This Row],[UnitPrice]]*(1-Table1[[#This Row],[DiscountApplied]]) - (Table1[[#This Row],[OrderQuantity]]*Table1[[#This Row],[UnitCost]])</f>
        <v>117.57999999999993</v>
      </c>
      <c r="U1289">
        <f>DATEDIF(Table1[[#This Row],[ShipDate]],Table1[[#This Row],[DeliveryDate]],"d")</f>
        <v>3</v>
      </c>
      <c r="V1289" t="str">
        <f t="shared" si="41"/>
        <v>On Time</v>
      </c>
    </row>
    <row r="1290" spans="2:22" x14ac:dyDescent="0.3">
      <c r="B1290" t="str">
        <f t="shared" si="40"/>
        <v>SO-001389</v>
      </c>
      <c r="C1290" t="s">
        <v>21</v>
      </c>
      <c r="D1290" t="s">
        <v>24</v>
      </c>
      <c r="E1290" s="1">
        <v>43300</v>
      </c>
      <c r="F1290" s="1">
        <v>43405</v>
      </c>
      <c r="G1290" s="1">
        <v>43418</v>
      </c>
      <c r="H1290" s="1">
        <v>43428</v>
      </c>
      <c r="I1290" t="s">
        <v>18</v>
      </c>
      <c r="J1290">
        <v>20</v>
      </c>
      <c r="K1290">
        <v>13</v>
      </c>
      <c r="L1290">
        <v>26</v>
      </c>
      <c r="M1290">
        <v>17</v>
      </c>
      <c r="N1290">
        <v>8</v>
      </c>
      <c r="O1290">
        <v>0.1</v>
      </c>
      <c r="P1290">
        <v>4944.33</v>
      </c>
      <c r="Q1290">
        <v>6505.7</v>
      </c>
      <c r="R1290">
        <f>Table1[[#This Row],[OrderQuantity]]*Table1[[#This Row],[UnitPrice]]</f>
        <v>52045.599999999999</v>
      </c>
      <c r="S1290">
        <f>Table1[[#This Row],[OrderQuantity]]*Table1[[#This Row],[UnitCost]]</f>
        <v>39554.639999999999</v>
      </c>
      <c r="T1290">
        <f>Table1[[#This Row],[OrderQuantity]]*Table1[[#This Row],[UnitPrice]]*(1-Table1[[#This Row],[DiscountApplied]]) - (Table1[[#This Row],[OrderQuantity]]*Table1[[#This Row],[UnitCost]])</f>
        <v>7286.4000000000015</v>
      </c>
      <c r="U1290">
        <f>DATEDIF(Table1[[#This Row],[ShipDate]],Table1[[#This Row],[DeliveryDate]],"d")</f>
        <v>10</v>
      </c>
      <c r="V1290" t="str">
        <f t="shared" si="41"/>
        <v>Late</v>
      </c>
    </row>
    <row r="1291" spans="2:22" x14ac:dyDescent="0.3">
      <c r="B1291" t="str">
        <f t="shared" si="40"/>
        <v>SO-001390</v>
      </c>
      <c r="C1291" t="s">
        <v>19</v>
      </c>
      <c r="D1291" t="s">
        <v>17</v>
      </c>
      <c r="E1291" s="1">
        <v>43300</v>
      </c>
      <c r="F1291" s="1">
        <v>43405</v>
      </c>
      <c r="G1291" s="1">
        <v>43413</v>
      </c>
      <c r="H1291" s="1">
        <v>43417</v>
      </c>
      <c r="I1291" t="s">
        <v>18</v>
      </c>
      <c r="J1291">
        <v>15</v>
      </c>
      <c r="K1291">
        <v>9</v>
      </c>
      <c r="L1291">
        <v>214</v>
      </c>
      <c r="M1291">
        <v>24</v>
      </c>
      <c r="N1291">
        <v>7</v>
      </c>
      <c r="O1291">
        <v>0.05</v>
      </c>
      <c r="P1291">
        <v>789.39</v>
      </c>
      <c r="Q1291">
        <v>1835.8</v>
      </c>
      <c r="R1291">
        <f>Table1[[#This Row],[OrderQuantity]]*Table1[[#This Row],[UnitPrice]]</f>
        <v>12850.6</v>
      </c>
      <c r="S1291">
        <f>Table1[[#This Row],[OrderQuantity]]*Table1[[#This Row],[UnitCost]]</f>
        <v>5525.73</v>
      </c>
      <c r="T1291">
        <f>Table1[[#This Row],[OrderQuantity]]*Table1[[#This Row],[UnitPrice]]*(1-Table1[[#This Row],[DiscountApplied]]) - (Table1[[#This Row],[OrderQuantity]]*Table1[[#This Row],[UnitCost]])</f>
        <v>6682.34</v>
      </c>
      <c r="U1291">
        <f>DATEDIF(Table1[[#This Row],[ShipDate]],Table1[[#This Row],[DeliveryDate]],"d")</f>
        <v>4</v>
      </c>
      <c r="V1291" t="str">
        <f t="shared" si="41"/>
        <v>On Time</v>
      </c>
    </row>
    <row r="1292" spans="2:22" x14ac:dyDescent="0.3">
      <c r="B1292" t="str">
        <f t="shared" si="40"/>
        <v>SO-001391</v>
      </c>
      <c r="C1292" t="s">
        <v>16</v>
      </c>
      <c r="D1292" t="s">
        <v>20</v>
      </c>
      <c r="E1292" s="1">
        <v>43300</v>
      </c>
      <c r="F1292" s="1">
        <v>43405</v>
      </c>
      <c r="G1292" s="1">
        <v>43407</v>
      </c>
      <c r="H1292" s="1">
        <v>43408</v>
      </c>
      <c r="I1292" t="s">
        <v>18</v>
      </c>
      <c r="J1292">
        <v>10</v>
      </c>
      <c r="K1292">
        <v>27</v>
      </c>
      <c r="L1292">
        <v>187</v>
      </c>
      <c r="M1292">
        <v>7</v>
      </c>
      <c r="N1292">
        <v>8</v>
      </c>
      <c r="O1292">
        <v>0.1</v>
      </c>
      <c r="P1292">
        <v>1995.53</v>
      </c>
      <c r="Q1292">
        <v>3912.8</v>
      </c>
      <c r="R1292">
        <f>Table1[[#This Row],[OrderQuantity]]*Table1[[#This Row],[UnitPrice]]</f>
        <v>31302.400000000001</v>
      </c>
      <c r="S1292">
        <f>Table1[[#This Row],[OrderQuantity]]*Table1[[#This Row],[UnitCost]]</f>
        <v>15964.24</v>
      </c>
      <c r="T1292">
        <f>Table1[[#This Row],[OrderQuantity]]*Table1[[#This Row],[UnitPrice]]*(1-Table1[[#This Row],[DiscountApplied]]) - (Table1[[#This Row],[OrderQuantity]]*Table1[[#This Row],[UnitCost]])</f>
        <v>12207.920000000004</v>
      </c>
      <c r="U1292">
        <f>DATEDIF(Table1[[#This Row],[ShipDate]],Table1[[#This Row],[DeliveryDate]],"d")</f>
        <v>1</v>
      </c>
      <c r="V1292" t="str">
        <f t="shared" si="41"/>
        <v>On Time</v>
      </c>
    </row>
    <row r="1293" spans="2:22" x14ac:dyDescent="0.3">
      <c r="B1293" t="str">
        <f t="shared" si="40"/>
        <v>SO-001392</v>
      </c>
      <c r="C1293" t="s">
        <v>16</v>
      </c>
      <c r="D1293" t="s">
        <v>23</v>
      </c>
      <c r="E1293" s="1">
        <v>43300</v>
      </c>
      <c r="F1293" s="1">
        <v>43405</v>
      </c>
      <c r="G1293" s="1">
        <v>43412</v>
      </c>
      <c r="H1293" s="1">
        <v>43422</v>
      </c>
      <c r="I1293" t="s">
        <v>18</v>
      </c>
      <c r="J1293">
        <v>12</v>
      </c>
      <c r="K1293">
        <v>49</v>
      </c>
      <c r="L1293">
        <v>291</v>
      </c>
      <c r="M1293">
        <v>36</v>
      </c>
      <c r="N1293">
        <v>1</v>
      </c>
      <c r="O1293">
        <v>0.1</v>
      </c>
      <c r="P1293">
        <v>1303.02</v>
      </c>
      <c r="Q1293">
        <v>2505.8000000000002</v>
      </c>
      <c r="R1293">
        <f>Table1[[#This Row],[OrderQuantity]]*Table1[[#This Row],[UnitPrice]]</f>
        <v>2505.8000000000002</v>
      </c>
      <c r="S1293">
        <f>Table1[[#This Row],[OrderQuantity]]*Table1[[#This Row],[UnitCost]]</f>
        <v>1303.02</v>
      </c>
      <c r="T1293">
        <f>Table1[[#This Row],[OrderQuantity]]*Table1[[#This Row],[UnitPrice]]*(1-Table1[[#This Row],[DiscountApplied]]) - (Table1[[#This Row],[OrderQuantity]]*Table1[[#This Row],[UnitCost]])</f>
        <v>952.20000000000027</v>
      </c>
      <c r="U1293">
        <f>DATEDIF(Table1[[#This Row],[ShipDate]],Table1[[#This Row],[DeliveryDate]],"d")</f>
        <v>10</v>
      </c>
      <c r="V1293" t="str">
        <f t="shared" si="41"/>
        <v>Late</v>
      </c>
    </row>
    <row r="1294" spans="2:22" x14ac:dyDescent="0.3">
      <c r="B1294" t="str">
        <f t="shared" si="40"/>
        <v>SO-001393</v>
      </c>
      <c r="C1294" t="s">
        <v>16</v>
      </c>
      <c r="D1294" t="s">
        <v>20</v>
      </c>
      <c r="E1294" s="1">
        <v>43300</v>
      </c>
      <c r="F1294" s="1">
        <v>43405</v>
      </c>
      <c r="G1294" s="1">
        <v>43433</v>
      </c>
      <c r="H1294" s="1">
        <v>43437</v>
      </c>
      <c r="I1294" t="s">
        <v>18</v>
      </c>
      <c r="J1294">
        <v>7</v>
      </c>
      <c r="K1294">
        <v>20</v>
      </c>
      <c r="L1294">
        <v>159</v>
      </c>
      <c r="M1294">
        <v>11</v>
      </c>
      <c r="N1294">
        <v>2</v>
      </c>
      <c r="O1294">
        <v>0.1</v>
      </c>
      <c r="P1294">
        <v>548.86</v>
      </c>
      <c r="Q1294">
        <v>857.6</v>
      </c>
      <c r="R1294">
        <f>Table1[[#This Row],[OrderQuantity]]*Table1[[#This Row],[UnitPrice]]</f>
        <v>1715.2</v>
      </c>
      <c r="S1294">
        <f>Table1[[#This Row],[OrderQuantity]]*Table1[[#This Row],[UnitCost]]</f>
        <v>1097.72</v>
      </c>
      <c r="T1294">
        <f>Table1[[#This Row],[OrderQuantity]]*Table1[[#This Row],[UnitPrice]]*(1-Table1[[#This Row],[DiscountApplied]]) - (Table1[[#This Row],[OrderQuantity]]*Table1[[#This Row],[UnitCost]])</f>
        <v>445.96000000000004</v>
      </c>
      <c r="U1294">
        <f>DATEDIF(Table1[[#This Row],[ShipDate]],Table1[[#This Row],[DeliveryDate]],"d")</f>
        <v>4</v>
      </c>
      <c r="V1294" t="str">
        <f t="shared" si="41"/>
        <v>On Time</v>
      </c>
    </row>
    <row r="1295" spans="2:22" x14ac:dyDescent="0.3">
      <c r="B1295" t="str">
        <f t="shared" si="40"/>
        <v>SO-001394</v>
      </c>
      <c r="C1295" t="s">
        <v>16</v>
      </c>
      <c r="D1295" t="s">
        <v>25</v>
      </c>
      <c r="E1295" s="1">
        <v>43300</v>
      </c>
      <c r="F1295" s="1">
        <v>43405</v>
      </c>
      <c r="G1295" s="1">
        <v>43426</v>
      </c>
      <c r="H1295" s="1">
        <v>43430</v>
      </c>
      <c r="I1295" t="s">
        <v>18</v>
      </c>
      <c r="J1295">
        <v>5</v>
      </c>
      <c r="K1295">
        <v>15</v>
      </c>
      <c r="L1295">
        <v>359</v>
      </c>
      <c r="M1295">
        <v>4</v>
      </c>
      <c r="N1295">
        <v>3</v>
      </c>
      <c r="O1295">
        <v>0.3</v>
      </c>
      <c r="P1295">
        <v>762.19</v>
      </c>
      <c r="Q1295">
        <v>964.8</v>
      </c>
      <c r="R1295">
        <f>Table1[[#This Row],[OrderQuantity]]*Table1[[#This Row],[UnitPrice]]</f>
        <v>2894.3999999999996</v>
      </c>
      <c r="S1295">
        <f>Table1[[#This Row],[OrderQuantity]]*Table1[[#This Row],[UnitCost]]</f>
        <v>2286.5700000000002</v>
      </c>
      <c r="T1295">
        <f>Table1[[#This Row],[OrderQuantity]]*Table1[[#This Row],[UnitPrice]]*(1-Table1[[#This Row],[DiscountApplied]]) - (Table1[[#This Row],[OrderQuantity]]*Table1[[#This Row],[UnitCost]])</f>
        <v>-260.49000000000046</v>
      </c>
      <c r="U1295">
        <f>DATEDIF(Table1[[#This Row],[ShipDate]],Table1[[#This Row],[DeliveryDate]],"d")</f>
        <v>4</v>
      </c>
      <c r="V1295" t="str">
        <f t="shared" si="41"/>
        <v>On Time</v>
      </c>
    </row>
    <row r="1296" spans="2:22" x14ac:dyDescent="0.3">
      <c r="B1296" t="str">
        <f t="shared" si="40"/>
        <v>SO-001395</v>
      </c>
      <c r="C1296" t="s">
        <v>16</v>
      </c>
      <c r="D1296" t="s">
        <v>24</v>
      </c>
      <c r="E1296" s="1">
        <v>43300</v>
      </c>
      <c r="F1296" s="1">
        <v>43405</v>
      </c>
      <c r="G1296" s="1">
        <v>43418</v>
      </c>
      <c r="H1296" s="1">
        <v>43422</v>
      </c>
      <c r="I1296" t="s">
        <v>18</v>
      </c>
      <c r="J1296">
        <v>1</v>
      </c>
      <c r="K1296">
        <v>34</v>
      </c>
      <c r="L1296">
        <v>53</v>
      </c>
      <c r="M1296">
        <v>8</v>
      </c>
      <c r="N1296">
        <v>7</v>
      </c>
      <c r="O1296">
        <v>0.4</v>
      </c>
      <c r="P1296">
        <v>2334.9499999999998</v>
      </c>
      <c r="Q1296">
        <v>5695</v>
      </c>
      <c r="R1296">
        <f>Table1[[#This Row],[OrderQuantity]]*Table1[[#This Row],[UnitPrice]]</f>
        <v>39865</v>
      </c>
      <c r="S1296">
        <f>Table1[[#This Row],[OrderQuantity]]*Table1[[#This Row],[UnitCost]]</f>
        <v>16344.649999999998</v>
      </c>
      <c r="T1296">
        <f>Table1[[#This Row],[OrderQuantity]]*Table1[[#This Row],[UnitPrice]]*(1-Table1[[#This Row],[DiscountApplied]]) - (Table1[[#This Row],[OrderQuantity]]*Table1[[#This Row],[UnitCost]])</f>
        <v>7574.3500000000022</v>
      </c>
      <c r="U1296">
        <f>DATEDIF(Table1[[#This Row],[ShipDate]],Table1[[#This Row],[DeliveryDate]],"d")</f>
        <v>4</v>
      </c>
      <c r="V1296" t="str">
        <f t="shared" si="41"/>
        <v>On Time</v>
      </c>
    </row>
    <row r="1297" spans="2:22" x14ac:dyDescent="0.3">
      <c r="B1297" t="str">
        <f t="shared" si="40"/>
        <v>SO-001396</v>
      </c>
      <c r="C1297" t="s">
        <v>21</v>
      </c>
      <c r="D1297" t="s">
        <v>17</v>
      </c>
      <c r="E1297" s="1">
        <v>43300</v>
      </c>
      <c r="F1297" s="1">
        <v>43406</v>
      </c>
      <c r="G1297" s="1">
        <v>43429</v>
      </c>
      <c r="H1297" s="1">
        <v>43431</v>
      </c>
      <c r="I1297" t="s">
        <v>18</v>
      </c>
      <c r="J1297">
        <v>23</v>
      </c>
      <c r="K1297">
        <v>12</v>
      </c>
      <c r="L1297">
        <v>247</v>
      </c>
      <c r="M1297">
        <v>28</v>
      </c>
      <c r="N1297">
        <v>5</v>
      </c>
      <c r="O1297">
        <v>0.08</v>
      </c>
      <c r="P1297">
        <v>753.75</v>
      </c>
      <c r="Q1297">
        <v>1005</v>
      </c>
      <c r="R1297">
        <f>Table1[[#This Row],[OrderQuantity]]*Table1[[#This Row],[UnitPrice]]</f>
        <v>5025</v>
      </c>
      <c r="S1297">
        <f>Table1[[#This Row],[OrderQuantity]]*Table1[[#This Row],[UnitCost]]</f>
        <v>3768.75</v>
      </c>
      <c r="T1297">
        <f>Table1[[#This Row],[OrderQuantity]]*Table1[[#This Row],[UnitPrice]]*(1-Table1[[#This Row],[DiscountApplied]]) - (Table1[[#This Row],[OrderQuantity]]*Table1[[#This Row],[UnitCost]])</f>
        <v>854.25</v>
      </c>
      <c r="U1297">
        <f>DATEDIF(Table1[[#This Row],[ShipDate]],Table1[[#This Row],[DeliveryDate]],"d")</f>
        <v>2</v>
      </c>
      <c r="V1297" t="str">
        <f t="shared" si="41"/>
        <v>On Time</v>
      </c>
    </row>
    <row r="1298" spans="2:22" x14ac:dyDescent="0.3">
      <c r="B1298" t="str">
        <f t="shared" si="40"/>
        <v>SO-001397</v>
      </c>
      <c r="C1298" t="s">
        <v>21</v>
      </c>
      <c r="D1298" t="s">
        <v>17</v>
      </c>
      <c r="E1298" s="1">
        <v>43300</v>
      </c>
      <c r="F1298" s="1">
        <v>43406</v>
      </c>
      <c r="G1298" s="1">
        <v>43410</v>
      </c>
      <c r="H1298" s="1">
        <v>43417</v>
      </c>
      <c r="I1298" t="s">
        <v>18</v>
      </c>
      <c r="J1298">
        <v>24</v>
      </c>
      <c r="K1298">
        <v>35</v>
      </c>
      <c r="L1298">
        <v>255</v>
      </c>
      <c r="M1298">
        <v>13</v>
      </c>
      <c r="N1298">
        <v>3</v>
      </c>
      <c r="O1298">
        <v>0.05</v>
      </c>
      <c r="P1298">
        <v>1800.49</v>
      </c>
      <c r="Q1298">
        <v>2338.3000000000002</v>
      </c>
      <c r="R1298">
        <f>Table1[[#This Row],[OrderQuantity]]*Table1[[#This Row],[UnitPrice]]</f>
        <v>7014.9000000000005</v>
      </c>
      <c r="S1298">
        <f>Table1[[#This Row],[OrderQuantity]]*Table1[[#This Row],[UnitCost]]</f>
        <v>5401.47</v>
      </c>
      <c r="T1298">
        <f>Table1[[#This Row],[OrderQuantity]]*Table1[[#This Row],[UnitPrice]]*(1-Table1[[#This Row],[DiscountApplied]]) - (Table1[[#This Row],[OrderQuantity]]*Table1[[#This Row],[UnitCost]])</f>
        <v>1262.6850000000004</v>
      </c>
      <c r="U1298">
        <f>DATEDIF(Table1[[#This Row],[ShipDate]],Table1[[#This Row],[DeliveryDate]],"d")</f>
        <v>7</v>
      </c>
      <c r="V1298" t="str">
        <f t="shared" si="41"/>
        <v>On Time</v>
      </c>
    </row>
    <row r="1299" spans="2:22" x14ac:dyDescent="0.3">
      <c r="B1299" t="str">
        <f t="shared" si="40"/>
        <v>SO-001398</v>
      </c>
      <c r="C1299" t="s">
        <v>16</v>
      </c>
      <c r="D1299" t="s">
        <v>23</v>
      </c>
      <c r="E1299" s="1">
        <v>43300</v>
      </c>
      <c r="F1299" s="1">
        <v>43406</v>
      </c>
      <c r="G1299" s="1">
        <v>43419</v>
      </c>
      <c r="H1299" s="1">
        <v>43428</v>
      </c>
      <c r="I1299" t="s">
        <v>18</v>
      </c>
      <c r="J1299">
        <v>4</v>
      </c>
      <c r="K1299">
        <v>17</v>
      </c>
      <c r="L1299">
        <v>270</v>
      </c>
      <c r="M1299">
        <v>21</v>
      </c>
      <c r="N1299">
        <v>4</v>
      </c>
      <c r="O1299">
        <v>0.1</v>
      </c>
      <c r="P1299">
        <v>435.03</v>
      </c>
      <c r="Q1299">
        <v>1011.7</v>
      </c>
      <c r="R1299">
        <f>Table1[[#This Row],[OrderQuantity]]*Table1[[#This Row],[UnitPrice]]</f>
        <v>4046.8</v>
      </c>
      <c r="S1299">
        <f>Table1[[#This Row],[OrderQuantity]]*Table1[[#This Row],[UnitCost]]</f>
        <v>1740.12</v>
      </c>
      <c r="T1299">
        <f>Table1[[#This Row],[OrderQuantity]]*Table1[[#This Row],[UnitPrice]]*(1-Table1[[#This Row],[DiscountApplied]]) - (Table1[[#This Row],[OrderQuantity]]*Table1[[#This Row],[UnitCost]])</f>
        <v>1902.0000000000005</v>
      </c>
      <c r="U1299">
        <f>DATEDIF(Table1[[#This Row],[ShipDate]],Table1[[#This Row],[DeliveryDate]],"d")</f>
        <v>9</v>
      </c>
      <c r="V1299" t="str">
        <f t="shared" si="41"/>
        <v>Late</v>
      </c>
    </row>
    <row r="1300" spans="2:22" x14ac:dyDescent="0.3">
      <c r="B1300" t="str">
        <f t="shared" si="40"/>
        <v>SO-001399</v>
      </c>
      <c r="C1300" t="s">
        <v>16</v>
      </c>
      <c r="D1300" t="s">
        <v>20</v>
      </c>
      <c r="E1300" s="1">
        <v>43300</v>
      </c>
      <c r="F1300" s="1">
        <v>43406</v>
      </c>
      <c r="G1300" s="1">
        <v>43414</v>
      </c>
      <c r="H1300" s="1">
        <v>43418</v>
      </c>
      <c r="I1300" t="s">
        <v>18</v>
      </c>
      <c r="J1300">
        <v>4</v>
      </c>
      <c r="K1300">
        <v>3</v>
      </c>
      <c r="L1300">
        <v>183</v>
      </c>
      <c r="M1300">
        <v>38</v>
      </c>
      <c r="N1300">
        <v>5</v>
      </c>
      <c r="O1300">
        <v>0.15</v>
      </c>
      <c r="P1300">
        <v>557.44000000000005</v>
      </c>
      <c r="Q1300">
        <v>857.6</v>
      </c>
      <c r="R1300">
        <f>Table1[[#This Row],[OrderQuantity]]*Table1[[#This Row],[UnitPrice]]</f>
        <v>4288</v>
      </c>
      <c r="S1300">
        <f>Table1[[#This Row],[OrderQuantity]]*Table1[[#This Row],[UnitCost]]</f>
        <v>2787.2000000000003</v>
      </c>
      <c r="T1300">
        <f>Table1[[#This Row],[OrderQuantity]]*Table1[[#This Row],[UnitPrice]]*(1-Table1[[#This Row],[DiscountApplied]]) - (Table1[[#This Row],[OrderQuantity]]*Table1[[#This Row],[UnitCost]])</f>
        <v>857.59999999999945</v>
      </c>
      <c r="U1300">
        <f>DATEDIF(Table1[[#This Row],[ShipDate]],Table1[[#This Row],[DeliveryDate]],"d")</f>
        <v>4</v>
      </c>
      <c r="V1300" t="str">
        <f t="shared" si="41"/>
        <v>On Time</v>
      </c>
    </row>
    <row r="1301" spans="2:22" x14ac:dyDescent="0.3">
      <c r="B1301" t="str">
        <f t="shared" si="40"/>
        <v>SO-001400</v>
      </c>
      <c r="C1301" t="s">
        <v>19</v>
      </c>
      <c r="D1301" t="s">
        <v>25</v>
      </c>
      <c r="E1301" s="1">
        <v>43300</v>
      </c>
      <c r="F1301" s="1">
        <v>43406</v>
      </c>
      <c r="G1301" s="1">
        <v>43430</v>
      </c>
      <c r="H1301" s="1">
        <v>43431</v>
      </c>
      <c r="I1301" t="s">
        <v>18</v>
      </c>
      <c r="J1301">
        <v>17</v>
      </c>
      <c r="K1301">
        <v>48</v>
      </c>
      <c r="L1301">
        <v>363</v>
      </c>
      <c r="M1301">
        <v>38</v>
      </c>
      <c r="N1301">
        <v>8</v>
      </c>
      <c r="O1301">
        <v>0.1</v>
      </c>
      <c r="P1301">
        <v>183.51</v>
      </c>
      <c r="Q1301">
        <v>221.1</v>
      </c>
      <c r="R1301">
        <f>Table1[[#This Row],[OrderQuantity]]*Table1[[#This Row],[UnitPrice]]</f>
        <v>1768.8</v>
      </c>
      <c r="S1301">
        <f>Table1[[#This Row],[OrderQuantity]]*Table1[[#This Row],[UnitCost]]</f>
        <v>1468.08</v>
      </c>
      <c r="T1301">
        <f>Table1[[#This Row],[OrderQuantity]]*Table1[[#This Row],[UnitPrice]]*(1-Table1[[#This Row],[DiscountApplied]]) - (Table1[[#This Row],[OrderQuantity]]*Table1[[#This Row],[UnitCost]])</f>
        <v>123.84000000000015</v>
      </c>
      <c r="U1301">
        <f>DATEDIF(Table1[[#This Row],[ShipDate]],Table1[[#This Row],[DeliveryDate]],"d")</f>
        <v>1</v>
      </c>
      <c r="V1301" t="str">
        <f t="shared" si="41"/>
        <v>On Time</v>
      </c>
    </row>
    <row r="1302" spans="2:22" x14ac:dyDescent="0.3">
      <c r="B1302" t="str">
        <f t="shared" si="40"/>
        <v>SO-001401</v>
      </c>
      <c r="C1302" t="s">
        <v>16</v>
      </c>
      <c r="D1302" t="s">
        <v>23</v>
      </c>
      <c r="E1302" s="1">
        <v>43300</v>
      </c>
      <c r="F1302" s="1">
        <v>43406</v>
      </c>
      <c r="G1302" s="1">
        <v>43434</v>
      </c>
      <c r="H1302" s="1">
        <v>43435</v>
      </c>
      <c r="I1302" t="s">
        <v>18</v>
      </c>
      <c r="J1302">
        <v>9</v>
      </c>
      <c r="K1302">
        <v>14</v>
      </c>
      <c r="L1302">
        <v>314</v>
      </c>
      <c r="M1302">
        <v>20</v>
      </c>
      <c r="N1302">
        <v>2</v>
      </c>
      <c r="O1302">
        <v>0.05</v>
      </c>
      <c r="P1302">
        <v>943.36</v>
      </c>
      <c r="Q1302">
        <v>1715.2</v>
      </c>
      <c r="R1302">
        <f>Table1[[#This Row],[OrderQuantity]]*Table1[[#This Row],[UnitPrice]]</f>
        <v>3430.4</v>
      </c>
      <c r="S1302">
        <f>Table1[[#This Row],[OrderQuantity]]*Table1[[#This Row],[UnitCost]]</f>
        <v>1886.72</v>
      </c>
      <c r="T1302">
        <f>Table1[[#This Row],[OrderQuantity]]*Table1[[#This Row],[UnitPrice]]*(1-Table1[[#This Row],[DiscountApplied]]) - (Table1[[#This Row],[OrderQuantity]]*Table1[[#This Row],[UnitCost]])</f>
        <v>1372.16</v>
      </c>
      <c r="U1302">
        <f>DATEDIF(Table1[[#This Row],[ShipDate]],Table1[[#This Row],[DeliveryDate]],"d")</f>
        <v>1</v>
      </c>
      <c r="V1302" t="str">
        <f t="shared" si="41"/>
        <v>On Time</v>
      </c>
    </row>
    <row r="1303" spans="2:22" x14ac:dyDescent="0.3">
      <c r="B1303" t="str">
        <f t="shared" si="40"/>
        <v>SO-001402</v>
      </c>
      <c r="C1303" t="s">
        <v>19</v>
      </c>
      <c r="D1303" t="s">
        <v>26</v>
      </c>
      <c r="E1303" s="1">
        <v>43300</v>
      </c>
      <c r="F1303" s="1">
        <v>43406</v>
      </c>
      <c r="G1303" s="1">
        <v>43410</v>
      </c>
      <c r="H1303" s="1">
        <v>43416</v>
      </c>
      <c r="I1303" t="s">
        <v>18</v>
      </c>
      <c r="J1303">
        <v>17</v>
      </c>
      <c r="K1303">
        <v>34</v>
      </c>
      <c r="L1303">
        <v>64</v>
      </c>
      <c r="M1303">
        <v>45</v>
      </c>
      <c r="N1303">
        <v>8</v>
      </c>
      <c r="O1303">
        <v>0.08</v>
      </c>
      <c r="P1303">
        <v>1494.64</v>
      </c>
      <c r="Q1303">
        <v>2264.6</v>
      </c>
      <c r="R1303">
        <f>Table1[[#This Row],[OrderQuantity]]*Table1[[#This Row],[UnitPrice]]</f>
        <v>18116.8</v>
      </c>
      <c r="S1303">
        <f>Table1[[#This Row],[OrderQuantity]]*Table1[[#This Row],[UnitCost]]</f>
        <v>11957.12</v>
      </c>
      <c r="T1303">
        <f>Table1[[#This Row],[OrderQuantity]]*Table1[[#This Row],[UnitPrice]]*(1-Table1[[#This Row],[DiscountApplied]]) - (Table1[[#This Row],[OrderQuantity]]*Table1[[#This Row],[UnitCost]])</f>
        <v>4710.3359999999975</v>
      </c>
      <c r="U1303">
        <f>DATEDIF(Table1[[#This Row],[ShipDate]],Table1[[#This Row],[DeliveryDate]],"d")</f>
        <v>6</v>
      </c>
      <c r="V1303" t="str">
        <f t="shared" si="41"/>
        <v>On Time</v>
      </c>
    </row>
    <row r="1304" spans="2:22" x14ac:dyDescent="0.3">
      <c r="B1304" t="str">
        <f t="shared" si="40"/>
        <v>SO-001403</v>
      </c>
      <c r="C1304" t="s">
        <v>19</v>
      </c>
      <c r="D1304" t="s">
        <v>17</v>
      </c>
      <c r="E1304" s="1">
        <v>43300</v>
      </c>
      <c r="F1304" s="1">
        <v>43406</v>
      </c>
      <c r="G1304" s="1">
        <v>43417</v>
      </c>
      <c r="H1304" s="1">
        <v>43427</v>
      </c>
      <c r="I1304" t="s">
        <v>18</v>
      </c>
      <c r="J1304">
        <v>17</v>
      </c>
      <c r="K1304">
        <v>50</v>
      </c>
      <c r="L1304">
        <v>244</v>
      </c>
      <c r="M1304">
        <v>31</v>
      </c>
      <c r="N1304">
        <v>4</v>
      </c>
      <c r="O1304">
        <v>0.05</v>
      </c>
      <c r="P1304">
        <v>452.25</v>
      </c>
      <c r="Q1304">
        <v>1005</v>
      </c>
      <c r="R1304">
        <f>Table1[[#This Row],[OrderQuantity]]*Table1[[#This Row],[UnitPrice]]</f>
        <v>4020</v>
      </c>
      <c r="S1304">
        <f>Table1[[#This Row],[OrderQuantity]]*Table1[[#This Row],[UnitCost]]</f>
        <v>1809</v>
      </c>
      <c r="T1304">
        <f>Table1[[#This Row],[OrderQuantity]]*Table1[[#This Row],[UnitPrice]]*(1-Table1[[#This Row],[DiscountApplied]]) - (Table1[[#This Row],[OrderQuantity]]*Table1[[#This Row],[UnitCost]])</f>
        <v>2010</v>
      </c>
      <c r="U1304">
        <f>DATEDIF(Table1[[#This Row],[ShipDate]],Table1[[#This Row],[DeliveryDate]],"d")</f>
        <v>10</v>
      </c>
      <c r="V1304" t="str">
        <f t="shared" si="41"/>
        <v>Late</v>
      </c>
    </row>
    <row r="1305" spans="2:22" x14ac:dyDescent="0.3">
      <c r="B1305" t="str">
        <f t="shared" si="40"/>
        <v>SO-001404</v>
      </c>
      <c r="C1305" t="s">
        <v>16</v>
      </c>
      <c r="D1305" t="s">
        <v>20</v>
      </c>
      <c r="E1305" s="1">
        <v>43300</v>
      </c>
      <c r="F1305" s="1">
        <v>43407</v>
      </c>
      <c r="G1305" s="1">
        <v>43433</v>
      </c>
      <c r="H1305" s="1">
        <v>43439</v>
      </c>
      <c r="I1305" t="s">
        <v>18</v>
      </c>
      <c r="J1305">
        <v>3</v>
      </c>
      <c r="K1305">
        <v>19</v>
      </c>
      <c r="L1305">
        <v>102</v>
      </c>
      <c r="M1305">
        <v>11</v>
      </c>
      <c r="N1305">
        <v>1</v>
      </c>
      <c r="O1305">
        <v>0.15</v>
      </c>
      <c r="P1305">
        <v>2211.13</v>
      </c>
      <c r="Q1305">
        <v>3812.3</v>
      </c>
      <c r="R1305">
        <f>Table1[[#This Row],[OrderQuantity]]*Table1[[#This Row],[UnitPrice]]</f>
        <v>3812.3</v>
      </c>
      <c r="S1305">
        <f>Table1[[#This Row],[OrderQuantity]]*Table1[[#This Row],[UnitCost]]</f>
        <v>2211.13</v>
      </c>
      <c r="T1305">
        <f>Table1[[#This Row],[OrderQuantity]]*Table1[[#This Row],[UnitPrice]]*(1-Table1[[#This Row],[DiscountApplied]]) - (Table1[[#This Row],[OrderQuantity]]*Table1[[#This Row],[UnitCost]])</f>
        <v>1029.3249999999998</v>
      </c>
      <c r="U1305">
        <f>DATEDIF(Table1[[#This Row],[ShipDate]],Table1[[#This Row],[DeliveryDate]],"d")</f>
        <v>6</v>
      </c>
      <c r="V1305" t="str">
        <f t="shared" si="41"/>
        <v>On Time</v>
      </c>
    </row>
    <row r="1306" spans="2:22" x14ac:dyDescent="0.3">
      <c r="B1306" t="str">
        <f t="shared" si="40"/>
        <v>SO-001405</v>
      </c>
      <c r="C1306" t="s">
        <v>16</v>
      </c>
      <c r="D1306" t="s">
        <v>23</v>
      </c>
      <c r="E1306" s="1">
        <v>43300</v>
      </c>
      <c r="F1306" s="1">
        <v>43407</v>
      </c>
      <c r="G1306" s="1">
        <v>43424</v>
      </c>
      <c r="H1306" s="1">
        <v>43434</v>
      </c>
      <c r="I1306" t="s">
        <v>18</v>
      </c>
      <c r="J1306">
        <v>12</v>
      </c>
      <c r="K1306">
        <v>19</v>
      </c>
      <c r="L1306">
        <v>320</v>
      </c>
      <c r="M1306">
        <v>19</v>
      </c>
      <c r="N1306">
        <v>2</v>
      </c>
      <c r="O1306">
        <v>0.05</v>
      </c>
      <c r="P1306">
        <v>661.29</v>
      </c>
      <c r="Q1306">
        <v>944.7</v>
      </c>
      <c r="R1306">
        <f>Table1[[#This Row],[OrderQuantity]]*Table1[[#This Row],[UnitPrice]]</f>
        <v>1889.4</v>
      </c>
      <c r="S1306">
        <f>Table1[[#This Row],[OrderQuantity]]*Table1[[#This Row],[UnitCost]]</f>
        <v>1322.58</v>
      </c>
      <c r="T1306">
        <f>Table1[[#This Row],[OrderQuantity]]*Table1[[#This Row],[UnitPrice]]*(1-Table1[[#This Row],[DiscountApplied]]) - (Table1[[#This Row],[OrderQuantity]]*Table1[[#This Row],[UnitCost]])</f>
        <v>472.35000000000014</v>
      </c>
      <c r="U1306">
        <f>DATEDIF(Table1[[#This Row],[ShipDate]],Table1[[#This Row],[DeliveryDate]],"d")</f>
        <v>10</v>
      </c>
      <c r="V1306" t="str">
        <f t="shared" si="41"/>
        <v>Late</v>
      </c>
    </row>
    <row r="1307" spans="2:22" x14ac:dyDescent="0.3">
      <c r="B1307" t="str">
        <f t="shared" si="40"/>
        <v>SO-001406</v>
      </c>
      <c r="C1307" t="s">
        <v>19</v>
      </c>
      <c r="D1307" t="s">
        <v>23</v>
      </c>
      <c r="E1307" s="1">
        <v>43300</v>
      </c>
      <c r="F1307" s="1">
        <v>43407</v>
      </c>
      <c r="G1307" s="1">
        <v>43409</v>
      </c>
      <c r="H1307" s="1">
        <v>43418</v>
      </c>
      <c r="I1307" t="s">
        <v>18</v>
      </c>
      <c r="J1307">
        <v>20</v>
      </c>
      <c r="K1307">
        <v>23</v>
      </c>
      <c r="L1307">
        <v>270</v>
      </c>
      <c r="M1307">
        <v>20</v>
      </c>
      <c r="N1307">
        <v>7</v>
      </c>
      <c r="O1307">
        <v>0.1</v>
      </c>
      <c r="P1307">
        <v>916.56</v>
      </c>
      <c r="Q1307">
        <v>1206</v>
      </c>
      <c r="R1307">
        <f>Table1[[#This Row],[OrderQuantity]]*Table1[[#This Row],[UnitPrice]]</f>
        <v>8442</v>
      </c>
      <c r="S1307">
        <f>Table1[[#This Row],[OrderQuantity]]*Table1[[#This Row],[UnitCost]]</f>
        <v>6415.92</v>
      </c>
      <c r="T1307">
        <f>Table1[[#This Row],[OrderQuantity]]*Table1[[#This Row],[UnitPrice]]*(1-Table1[[#This Row],[DiscountApplied]]) - (Table1[[#This Row],[OrderQuantity]]*Table1[[#This Row],[UnitCost]])</f>
        <v>1181.8800000000001</v>
      </c>
      <c r="U1307">
        <f>DATEDIF(Table1[[#This Row],[ShipDate]],Table1[[#This Row],[DeliveryDate]],"d")</f>
        <v>9</v>
      </c>
      <c r="V1307" t="str">
        <f t="shared" si="41"/>
        <v>Late</v>
      </c>
    </row>
    <row r="1308" spans="2:22" x14ac:dyDescent="0.3">
      <c r="B1308" t="str">
        <f t="shared" si="40"/>
        <v>SO-001407</v>
      </c>
      <c r="C1308" t="s">
        <v>16</v>
      </c>
      <c r="D1308" t="s">
        <v>20</v>
      </c>
      <c r="E1308" s="1">
        <v>43300</v>
      </c>
      <c r="F1308" s="1">
        <v>43407</v>
      </c>
      <c r="G1308" s="1">
        <v>43430</v>
      </c>
      <c r="H1308" s="1">
        <v>43434</v>
      </c>
      <c r="I1308" t="s">
        <v>18</v>
      </c>
      <c r="J1308">
        <v>4</v>
      </c>
      <c r="K1308">
        <v>36</v>
      </c>
      <c r="L1308">
        <v>145</v>
      </c>
      <c r="M1308">
        <v>10</v>
      </c>
      <c r="N1308">
        <v>3</v>
      </c>
      <c r="O1308">
        <v>0.05</v>
      </c>
      <c r="P1308">
        <v>1816.97</v>
      </c>
      <c r="Q1308">
        <v>3865.9</v>
      </c>
      <c r="R1308">
        <f>Table1[[#This Row],[OrderQuantity]]*Table1[[#This Row],[UnitPrice]]</f>
        <v>11597.7</v>
      </c>
      <c r="S1308">
        <f>Table1[[#This Row],[OrderQuantity]]*Table1[[#This Row],[UnitCost]]</f>
        <v>5450.91</v>
      </c>
      <c r="T1308">
        <f>Table1[[#This Row],[OrderQuantity]]*Table1[[#This Row],[UnitPrice]]*(1-Table1[[#This Row],[DiscountApplied]]) - (Table1[[#This Row],[OrderQuantity]]*Table1[[#This Row],[UnitCost]])</f>
        <v>5566.9050000000007</v>
      </c>
      <c r="U1308">
        <f>DATEDIF(Table1[[#This Row],[ShipDate]],Table1[[#This Row],[DeliveryDate]],"d")</f>
        <v>4</v>
      </c>
      <c r="V1308" t="str">
        <f t="shared" si="41"/>
        <v>On Time</v>
      </c>
    </row>
    <row r="1309" spans="2:22" x14ac:dyDescent="0.3">
      <c r="B1309" t="str">
        <f t="shared" si="40"/>
        <v>SO-001408</v>
      </c>
      <c r="C1309" t="s">
        <v>16</v>
      </c>
      <c r="D1309" t="s">
        <v>24</v>
      </c>
      <c r="E1309" s="1">
        <v>43300</v>
      </c>
      <c r="F1309" s="1">
        <v>43407</v>
      </c>
      <c r="G1309" s="1">
        <v>43417</v>
      </c>
      <c r="H1309" s="1">
        <v>43425</v>
      </c>
      <c r="I1309" t="s">
        <v>18</v>
      </c>
      <c r="J1309">
        <v>4</v>
      </c>
      <c r="K1309">
        <v>13</v>
      </c>
      <c r="L1309">
        <v>36</v>
      </c>
      <c r="M1309">
        <v>46</v>
      </c>
      <c r="N1309">
        <v>8</v>
      </c>
      <c r="O1309">
        <v>0.05</v>
      </c>
      <c r="P1309">
        <v>2452.4</v>
      </c>
      <c r="Q1309">
        <v>3892.7</v>
      </c>
      <c r="R1309">
        <f>Table1[[#This Row],[OrderQuantity]]*Table1[[#This Row],[UnitPrice]]</f>
        <v>31141.599999999999</v>
      </c>
      <c r="S1309">
        <f>Table1[[#This Row],[OrderQuantity]]*Table1[[#This Row],[UnitCost]]</f>
        <v>19619.2</v>
      </c>
      <c r="T1309">
        <f>Table1[[#This Row],[OrderQuantity]]*Table1[[#This Row],[UnitPrice]]*(1-Table1[[#This Row],[DiscountApplied]]) - (Table1[[#This Row],[OrderQuantity]]*Table1[[#This Row],[UnitCost]])</f>
        <v>9965.3199999999961</v>
      </c>
      <c r="U1309">
        <f>DATEDIF(Table1[[#This Row],[ShipDate]],Table1[[#This Row],[DeliveryDate]],"d")</f>
        <v>8</v>
      </c>
      <c r="V1309" t="str">
        <f t="shared" si="41"/>
        <v>Late</v>
      </c>
    </row>
    <row r="1310" spans="2:22" x14ac:dyDescent="0.3">
      <c r="B1310" t="str">
        <f t="shared" si="40"/>
        <v>SO-001409</v>
      </c>
      <c r="C1310" t="s">
        <v>19</v>
      </c>
      <c r="D1310" t="s">
        <v>17</v>
      </c>
      <c r="E1310" s="1">
        <v>43300</v>
      </c>
      <c r="F1310" s="1">
        <v>43407</v>
      </c>
      <c r="G1310" s="1">
        <v>43432</v>
      </c>
      <c r="H1310" s="1">
        <v>43433</v>
      </c>
      <c r="I1310" t="s">
        <v>18</v>
      </c>
      <c r="J1310">
        <v>14</v>
      </c>
      <c r="K1310">
        <v>44</v>
      </c>
      <c r="L1310">
        <v>227</v>
      </c>
      <c r="M1310">
        <v>13</v>
      </c>
      <c r="N1310">
        <v>1</v>
      </c>
      <c r="O1310">
        <v>0.3</v>
      </c>
      <c r="P1310">
        <v>142.38</v>
      </c>
      <c r="Q1310">
        <v>167.5</v>
      </c>
      <c r="R1310">
        <f>Table1[[#This Row],[OrderQuantity]]*Table1[[#This Row],[UnitPrice]]</f>
        <v>167.5</v>
      </c>
      <c r="S1310">
        <f>Table1[[#This Row],[OrderQuantity]]*Table1[[#This Row],[UnitCost]]</f>
        <v>142.38</v>
      </c>
      <c r="T1310">
        <f>Table1[[#This Row],[OrderQuantity]]*Table1[[#This Row],[UnitPrice]]*(1-Table1[[#This Row],[DiscountApplied]]) - (Table1[[#This Row],[OrderQuantity]]*Table1[[#This Row],[UnitCost]])</f>
        <v>-25.13000000000001</v>
      </c>
      <c r="U1310">
        <f>DATEDIF(Table1[[#This Row],[ShipDate]],Table1[[#This Row],[DeliveryDate]],"d")</f>
        <v>1</v>
      </c>
      <c r="V1310" t="str">
        <f t="shared" si="41"/>
        <v>On Time</v>
      </c>
    </row>
    <row r="1311" spans="2:22" x14ac:dyDescent="0.3">
      <c r="B1311" t="str">
        <f t="shared" si="40"/>
        <v>SO-001410</v>
      </c>
      <c r="C1311" t="s">
        <v>16</v>
      </c>
      <c r="D1311" t="s">
        <v>24</v>
      </c>
      <c r="E1311" s="1">
        <v>43300</v>
      </c>
      <c r="F1311" s="1">
        <v>43407</v>
      </c>
      <c r="G1311" s="1">
        <v>43419</v>
      </c>
      <c r="H1311" s="1">
        <v>43429</v>
      </c>
      <c r="I1311" t="s">
        <v>18</v>
      </c>
      <c r="J1311">
        <v>5</v>
      </c>
      <c r="K1311">
        <v>40</v>
      </c>
      <c r="L1311">
        <v>40</v>
      </c>
      <c r="M1311">
        <v>38</v>
      </c>
      <c r="N1311">
        <v>2</v>
      </c>
      <c r="O1311">
        <v>0.05</v>
      </c>
      <c r="P1311">
        <v>85.02</v>
      </c>
      <c r="Q1311">
        <v>180.9</v>
      </c>
      <c r="R1311">
        <f>Table1[[#This Row],[OrderQuantity]]*Table1[[#This Row],[UnitPrice]]</f>
        <v>361.8</v>
      </c>
      <c r="S1311">
        <f>Table1[[#This Row],[OrderQuantity]]*Table1[[#This Row],[UnitCost]]</f>
        <v>170.04</v>
      </c>
      <c r="T1311">
        <f>Table1[[#This Row],[OrderQuantity]]*Table1[[#This Row],[UnitPrice]]*(1-Table1[[#This Row],[DiscountApplied]]) - (Table1[[#This Row],[OrderQuantity]]*Table1[[#This Row],[UnitCost]])</f>
        <v>173.67</v>
      </c>
      <c r="U1311">
        <f>DATEDIF(Table1[[#This Row],[ShipDate]],Table1[[#This Row],[DeliveryDate]],"d")</f>
        <v>10</v>
      </c>
      <c r="V1311" t="str">
        <f t="shared" si="41"/>
        <v>Late</v>
      </c>
    </row>
    <row r="1312" spans="2:22" x14ac:dyDescent="0.3">
      <c r="B1312" t="str">
        <f t="shared" si="40"/>
        <v>SO-001411</v>
      </c>
      <c r="C1312" t="s">
        <v>22</v>
      </c>
      <c r="D1312" t="s">
        <v>17</v>
      </c>
      <c r="E1312" s="1">
        <v>43300</v>
      </c>
      <c r="F1312" s="1">
        <v>43407</v>
      </c>
      <c r="G1312" s="1">
        <v>43435</v>
      </c>
      <c r="H1312" s="1">
        <v>43439</v>
      </c>
      <c r="I1312" t="s">
        <v>18</v>
      </c>
      <c r="J1312">
        <v>28</v>
      </c>
      <c r="K1312">
        <v>24</v>
      </c>
      <c r="L1312">
        <v>248</v>
      </c>
      <c r="M1312">
        <v>18</v>
      </c>
      <c r="N1312">
        <v>2</v>
      </c>
      <c r="O1312">
        <v>0.4</v>
      </c>
      <c r="P1312">
        <v>835.22</v>
      </c>
      <c r="Q1312">
        <v>1815.7</v>
      </c>
      <c r="R1312">
        <f>Table1[[#This Row],[OrderQuantity]]*Table1[[#This Row],[UnitPrice]]</f>
        <v>3631.4</v>
      </c>
      <c r="S1312">
        <f>Table1[[#This Row],[OrderQuantity]]*Table1[[#This Row],[UnitCost]]</f>
        <v>1670.44</v>
      </c>
      <c r="T1312">
        <f>Table1[[#This Row],[OrderQuantity]]*Table1[[#This Row],[UnitPrice]]*(1-Table1[[#This Row],[DiscountApplied]]) - (Table1[[#This Row],[OrderQuantity]]*Table1[[#This Row],[UnitCost]])</f>
        <v>508.40000000000009</v>
      </c>
      <c r="U1312">
        <f>DATEDIF(Table1[[#This Row],[ShipDate]],Table1[[#This Row],[DeliveryDate]],"d")</f>
        <v>4</v>
      </c>
      <c r="V1312" t="str">
        <f t="shared" si="41"/>
        <v>On Time</v>
      </c>
    </row>
    <row r="1313" spans="2:22" x14ac:dyDescent="0.3">
      <c r="B1313" t="str">
        <f t="shared" si="40"/>
        <v>SO-001412</v>
      </c>
      <c r="C1313" t="s">
        <v>16</v>
      </c>
      <c r="D1313" t="s">
        <v>20</v>
      </c>
      <c r="E1313" s="1">
        <v>43300</v>
      </c>
      <c r="F1313" s="1">
        <v>43407</v>
      </c>
      <c r="G1313" s="1">
        <v>43410</v>
      </c>
      <c r="H1313" s="1">
        <v>43417</v>
      </c>
      <c r="I1313" t="s">
        <v>18</v>
      </c>
      <c r="J1313">
        <v>5</v>
      </c>
      <c r="K1313">
        <v>7</v>
      </c>
      <c r="L1313">
        <v>114</v>
      </c>
      <c r="M1313">
        <v>39</v>
      </c>
      <c r="N1313">
        <v>5</v>
      </c>
      <c r="O1313">
        <v>0.08</v>
      </c>
      <c r="P1313">
        <v>143.72</v>
      </c>
      <c r="Q1313">
        <v>261.3</v>
      </c>
      <c r="R1313">
        <f>Table1[[#This Row],[OrderQuantity]]*Table1[[#This Row],[UnitPrice]]</f>
        <v>1306.5</v>
      </c>
      <c r="S1313">
        <f>Table1[[#This Row],[OrderQuantity]]*Table1[[#This Row],[UnitCost]]</f>
        <v>718.6</v>
      </c>
      <c r="T1313">
        <f>Table1[[#This Row],[OrderQuantity]]*Table1[[#This Row],[UnitPrice]]*(1-Table1[[#This Row],[DiscountApplied]]) - (Table1[[#This Row],[OrderQuantity]]*Table1[[#This Row],[UnitCost]])</f>
        <v>483.38</v>
      </c>
      <c r="U1313">
        <f>DATEDIF(Table1[[#This Row],[ShipDate]],Table1[[#This Row],[DeliveryDate]],"d")</f>
        <v>7</v>
      </c>
      <c r="V1313" t="str">
        <f t="shared" si="41"/>
        <v>On Time</v>
      </c>
    </row>
    <row r="1314" spans="2:22" x14ac:dyDescent="0.3">
      <c r="B1314" t="str">
        <f t="shared" si="40"/>
        <v>SO-001413</v>
      </c>
      <c r="C1314" t="s">
        <v>16</v>
      </c>
      <c r="D1314" t="s">
        <v>24</v>
      </c>
      <c r="E1314" s="1">
        <v>43300</v>
      </c>
      <c r="F1314" s="1">
        <v>43407</v>
      </c>
      <c r="G1314" s="1">
        <v>43422</v>
      </c>
      <c r="H1314" s="1">
        <v>43431</v>
      </c>
      <c r="I1314" t="s">
        <v>18</v>
      </c>
      <c r="J1314">
        <v>2</v>
      </c>
      <c r="K1314">
        <v>10</v>
      </c>
      <c r="L1314">
        <v>32</v>
      </c>
      <c r="M1314">
        <v>46</v>
      </c>
      <c r="N1314">
        <v>8</v>
      </c>
      <c r="O1314">
        <v>0.08</v>
      </c>
      <c r="P1314">
        <v>619.08000000000004</v>
      </c>
      <c r="Q1314">
        <v>1125.5999999999999</v>
      </c>
      <c r="R1314">
        <f>Table1[[#This Row],[OrderQuantity]]*Table1[[#This Row],[UnitPrice]]</f>
        <v>9004.7999999999993</v>
      </c>
      <c r="S1314">
        <f>Table1[[#This Row],[OrderQuantity]]*Table1[[#This Row],[UnitCost]]</f>
        <v>4952.6400000000003</v>
      </c>
      <c r="T1314">
        <f>Table1[[#This Row],[OrderQuantity]]*Table1[[#This Row],[UnitPrice]]*(1-Table1[[#This Row],[DiscountApplied]]) - (Table1[[#This Row],[OrderQuantity]]*Table1[[#This Row],[UnitCost]])</f>
        <v>3331.7759999999989</v>
      </c>
      <c r="U1314">
        <f>DATEDIF(Table1[[#This Row],[ShipDate]],Table1[[#This Row],[DeliveryDate]],"d")</f>
        <v>9</v>
      </c>
      <c r="V1314" t="str">
        <f t="shared" si="41"/>
        <v>Late</v>
      </c>
    </row>
    <row r="1315" spans="2:22" x14ac:dyDescent="0.3">
      <c r="B1315" t="str">
        <f t="shared" si="40"/>
        <v>SO-001414</v>
      </c>
      <c r="C1315" t="s">
        <v>21</v>
      </c>
      <c r="D1315" t="s">
        <v>17</v>
      </c>
      <c r="E1315" s="1">
        <v>43300</v>
      </c>
      <c r="F1315" s="1">
        <v>43408</v>
      </c>
      <c r="G1315" s="1">
        <v>43414</v>
      </c>
      <c r="H1315" s="1">
        <v>43417</v>
      </c>
      <c r="I1315" t="s">
        <v>18</v>
      </c>
      <c r="J1315">
        <v>25</v>
      </c>
      <c r="K1315">
        <v>13</v>
      </c>
      <c r="L1315">
        <v>233</v>
      </c>
      <c r="M1315">
        <v>15</v>
      </c>
      <c r="N1315">
        <v>2</v>
      </c>
      <c r="O1315">
        <v>0.05</v>
      </c>
      <c r="P1315">
        <v>797.23</v>
      </c>
      <c r="Q1315">
        <v>1092.0999999999999</v>
      </c>
      <c r="R1315">
        <f>Table1[[#This Row],[OrderQuantity]]*Table1[[#This Row],[UnitPrice]]</f>
        <v>2184.1999999999998</v>
      </c>
      <c r="S1315">
        <f>Table1[[#This Row],[OrderQuantity]]*Table1[[#This Row],[UnitCost]]</f>
        <v>1594.46</v>
      </c>
      <c r="T1315">
        <f>Table1[[#This Row],[OrderQuantity]]*Table1[[#This Row],[UnitPrice]]*(1-Table1[[#This Row],[DiscountApplied]]) - (Table1[[#This Row],[OrderQuantity]]*Table1[[#This Row],[UnitCost]])</f>
        <v>480.52999999999975</v>
      </c>
      <c r="U1315">
        <f>DATEDIF(Table1[[#This Row],[ShipDate]],Table1[[#This Row],[DeliveryDate]],"d")</f>
        <v>3</v>
      </c>
      <c r="V1315" t="str">
        <f t="shared" si="41"/>
        <v>On Time</v>
      </c>
    </row>
    <row r="1316" spans="2:22" x14ac:dyDescent="0.3">
      <c r="B1316" t="str">
        <f t="shared" si="40"/>
        <v>SO-001415</v>
      </c>
      <c r="C1316" t="s">
        <v>21</v>
      </c>
      <c r="D1316" t="s">
        <v>20</v>
      </c>
      <c r="E1316" s="1">
        <v>43300</v>
      </c>
      <c r="F1316" s="1">
        <v>43408</v>
      </c>
      <c r="G1316" s="1">
        <v>43427</v>
      </c>
      <c r="H1316" s="1">
        <v>43434</v>
      </c>
      <c r="I1316" t="s">
        <v>18</v>
      </c>
      <c r="J1316">
        <v>20</v>
      </c>
      <c r="K1316">
        <v>50</v>
      </c>
      <c r="L1316">
        <v>202</v>
      </c>
      <c r="M1316">
        <v>14</v>
      </c>
      <c r="N1316">
        <v>6</v>
      </c>
      <c r="O1316">
        <v>0.1</v>
      </c>
      <c r="P1316">
        <v>3241.46</v>
      </c>
      <c r="Q1316">
        <v>3953</v>
      </c>
      <c r="R1316">
        <f>Table1[[#This Row],[OrderQuantity]]*Table1[[#This Row],[UnitPrice]]</f>
        <v>23718</v>
      </c>
      <c r="S1316">
        <f>Table1[[#This Row],[OrderQuantity]]*Table1[[#This Row],[UnitCost]]</f>
        <v>19448.760000000002</v>
      </c>
      <c r="T1316">
        <f>Table1[[#This Row],[OrderQuantity]]*Table1[[#This Row],[UnitPrice]]*(1-Table1[[#This Row],[DiscountApplied]]) - (Table1[[#This Row],[OrderQuantity]]*Table1[[#This Row],[UnitCost]])</f>
        <v>1897.4399999999987</v>
      </c>
      <c r="U1316">
        <f>DATEDIF(Table1[[#This Row],[ShipDate]],Table1[[#This Row],[DeliveryDate]],"d")</f>
        <v>7</v>
      </c>
      <c r="V1316" t="str">
        <f t="shared" si="41"/>
        <v>On Time</v>
      </c>
    </row>
    <row r="1317" spans="2:22" x14ac:dyDescent="0.3">
      <c r="B1317" t="str">
        <f t="shared" si="40"/>
        <v>SO-001416</v>
      </c>
      <c r="C1317" t="s">
        <v>19</v>
      </c>
      <c r="D1317" t="s">
        <v>17</v>
      </c>
      <c r="E1317" s="1">
        <v>43300</v>
      </c>
      <c r="F1317" s="1">
        <v>43408</v>
      </c>
      <c r="G1317" s="1">
        <v>43427</v>
      </c>
      <c r="H1317" s="1">
        <v>43429</v>
      </c>
      <c r="I1317" t="s">
        <v>18</v>
      </c>
      <c r="J1317">
        <v>13</v>
      </c>
      <c r="K1317">
        <v>1</v>
      </c>
      <c r="L1317">
        <v>213</v>
      </c>
      <c r="M1317">
        <v>45</v>
      </c>
      <c r="N1317">
        <v>7</v>
      </c>
      <c r="O1317">
        <v>0.1</v>
      </c>
      <c r="P1317">
        <v>4372.96</v>
      </c>
      <c r="Q1317">
        <v>5205.8999999999996</v>
      </c>
      <c r="R1317">
        <f>Table1[[#This Row],[OrderQuantity]]*Table1[[#This Row],[UnitPrice]]</f>
        <v>36441.299999999996</v>
      </c>
      <c r="S1317">
        <f>Table1[[#This Row],[OrderQuantity]]*Table1[[#This Row],[UnitCost]]</f>
        <v>30610.720000000001</v>
      </c>
      <c r="T1317">
        <f>Table1[[#This Row],[OrderQuantity]]*Table1[[#This Row],[UnitPrice]]*(1-Table1[[#This Row],[DiscountApplied]]) - (Table1[[#This Row],[OrderQuantity]]*Table1[[#This Row],[UnitCost]])</f>
        <v>2186.4499999999971</v>
      </c>
      <c r="U1317">
        <f>DATEDIF(Table1[[#This Row],[ShipDate]],Table1[[#This Row],[DeliveryDate]],"d")</f>
        <v>2</v>
      </c>
      <c r="V1317" t="str">
        <f t="shared" si="41"/>
        <v>On Time</v>
      </c>
    </row>
    <row r="1318" spans="2:22" x14ac:dyDescent="0.3">
      <c r="B1318" t="str">
        <f t="shared" si="40"/>
        <v>SO-001417</v>
      </c>
      <c r="C1318" t="s">
        <v>22</v>
      </c>
      <c r="D1318" t="s">
        <v>23</v>
      </c>
      <c r="E1318" s="1">
        <v>43300</v>
      </c>
      <c r="F1318" s="1">
        <v>43408</v>
      </c>
      <c r="G1318" s="1">
        <v>43423</v>
      </c>
      <c r="H1318" s="1">
        <v>43432</v>
      </c>
      <c r="I1318" t="s">
        <v>18</v>
      </c>
      <c r="J1318">
        <v>27</v>
      </c>
      <c r="K1318">
        <v>17</v>
      </c>
      <c r="L1318">
        <v>309</v>
      </c>
      <c r="M1318">
        <v>11</v>
      </c>
      <c r="N1318">
        <v>3</v>
      </c>
      <c r="O1318">
        <v>0.08</v>
      </c>
      <c r="P1318">
        <v>2213.2800000000002</v>
      </c>
      <c r="Q1318">
        <v>2666.6</v>
      </c>
      <c r="R1318">
        <f>Table1[[#This Row],[OrderQuantity]]*Table1[[#This Row],[UnitPrice]]</f>
        <v>7999.7999999999993</v>
      </c>
      <c r="S1318">
        <f>Table1[[#This Row],[OrderQuantity]]*Table1[[#This Row],[UnitCost]]</f>
        <v>6639.84</v>
      </c>
      <c r="T1318">
        <f>Table1[[#This Row],[OrderQuantity]]*Table1[[#This Row],[UnitPrice]]*(1-Table1[[#This Row],[DiscountApplied]]) - (Table1[[#This Row],[OrderQuantity]]*Table1[[#This Row],[UnitCost]])</f>
        <v>719.97599999999966</v>
      </c>
      <c r="U1318">
        <f>DATEDIF(Table1[[#This Row],[ShipDate]],Table1[[#This Row],[DeliveryDate]],"d")</f>
        <v>9</v>
      </c>
      <c r="V1318" t="str">
        <f t="shared" si="41"/>
        <v>Late</v>
      </c>
    </row>
    <row r="1319" spans="2:22" x14ac:dyDescent="0.3">
      <c r="B1319" t="str">
        <f t="shared" si="40"/>
        <v>SO-001418</v>
      </c>
      <c r="C1319" t="s">
        <v>22</v>
      </c>
      <c r="D1319" t="s">
        <v>25</v>
      </c>
      <c r="E1319" s="1">
        <v>43300</v>
      </c>
      <c r="F1319" s="1">
        <v>43408</v>
      </c>
      <c r="G1319" s="1">
        <v>43412</v>
      </c>
      <c r="H1319" s="1">
        <v>43415</v>
      </c>
      <c r="I1319" t="s">
        <v>18</v>
      </c>
      <c r="J1319">
        <v>27</v>
      </c>
      <c r="K1319">
        <v>36</v>
      </c>
      <c r="L1319">
        <v>343</v>
      </c>
      <c r="M1319">
        <v>38</v>
      </c>
      <c r="N1319">
        <v>4</v>
      </c>
      <c r="O1319">
        <v>0.05</v>
      </c>
      <c r="P1319">
        <v>4576.03</v>
      </c>
      <c r="Q1319">
        <v>5942.9</v>
      </c>
      <c r="R1319">
        <f>Table1[[#This Row],[OrderQuantity]]*Table1[[#This Row],[UnitPrice]]</f>
        <v>23771.599999999999</v>
      </c>
      <c r="S1319">
        <f>Table1[[#This Row],[OrderQuantity]]*Table1[[#This Row],[UnitCost]]</f>
        <v>18304.12</v>
      </c>
      <c r="T1319">
        <f>Table1[[#This Row],[OrderQuantity]]*Table1[[#This Row],[UnitPrice]]*(1-Table1[[#This Row],[DiscountApplied]]) - (Table1[[#This Row],[OrderQuantity]]*Table1[[#This Row],[UnitCost]])</f>
        <v>4278.8999999999978</v>
      </c>
      <c r="U1319">
        <f>DATEDIF(Table1[[#This Row],[ShipDate]],Table1[[#This Row],[DeliveryDate]],"d")</f>
        <v>3</v>
      </c>
      <c r="V1319" t="str">
        <f t="shared" si="41"/>
        <v>On Time</v>
      </c>
    </row>
    <row r="1320" spans="2:22" x14ac:dyDescent="0.3">
      <c r="B1320" t="str">
        <f t="shared" si="40"/>
        <v>SO-001419</v>
      </c>
      <c r="C1320" t="s">
        <v>16</v>
      </c>
      <c r="D1320" t="s">
        <v>26</v>
      </c>
      <c r="E1320" s="1">
        <v>43300</v>
      </c>
      <c r="F1320" s="1">
        <v>43408</v>
      </c>
      <c r="G1320" s="1">
        <v>43411</v>
      </c>
      <c r="H1320" s="1">
        <v>43414</v>
      </c>
      <c r="I1320" t="s">
        <v>18</v>
      </c>
      <c r="J1320">
        <v>11</v>
      </c>
      <c r="K1320">
        <v>15</v>
      </c>
      <c r="L1320">
        <v>78</v>
      </c>
      <c r="M1320">
        <v>14</v>
      </c>
      <c r="N1320">
        <v>8</v>
      </c>
      <c r="O1320">
        <v>0.08</v>
      </c>
      <c r="P1320">
        <v>1181.8800000000001</v>
      </c>
      <c r="Q1320">
        <v>2412</v>
      </c>
      <c r="R1320">
        <f>Table1[[#This Row],[OrderQuantity]]*Table1[[#This Row],[UnitPrice]]</f>
        <v>19296</v>
      </c>
      <c r="S1320">
        <f>Table1[[#This Row],[OrderQuantity]]*Table1[[#This Row],[UnitCost]]</f>
        <v>9455.0400000000009</v>
      </c>
      <c r="T1320">
        <f>Table1[[#This Row],[OrderQuantity]]*Table1[[#This Row],[UnitPrice]]*(1-Table1[[#This Row],[DiscountApplied]]) - (Table1[[#This Row],[OrderQuantity]]*Table1[[#This Row],[UnitCost]])</f>
        <v>8297.2799999999988</v>
      </c>
      <c r="U1320">
        <f>DATEDIF(Table1[[#This Row],[ShipDate]],Table1[[#This Row],[DeliveryDate]],"d")</f>
        <v>3</v>
      </c>
      <c r="V1320" t="str">
        <f t="shared" si="41"/>
        <v>On Time</v>
      </c>
    </row>
    <row r="1321" spans="2:22" x14ac:dyDescent="0.3">
      <c r="B1321" t="str">
        <f t="shared" si="40"/>
        <v>SO-001420</v>
      </c>
      <c r="C1321" t="s">
        <v>21</v>
      </c>
      <c r="D1321" t="s">
        <v>24</v>
      </c>
      <c r="E1321" s="1">
        <v>43300</v>
      </c>
      <c r="F1321" s="1">
        <v>43408</v>
      </c>
      <c r="G1321" s="1">
        <v>43433</v>
      </c>
      <c r="H1321" s="1">
        <v>43439</v>
      </c>
      <c r="I1321" t="s">
        <v>18</v>
      </c>
      <c r="J1321">
        <v>25</v>
      </c>
      <c r="K1321">
        <v>16</v>
      </c>
      <c r="L1321">
        <v>55</v>
      </c>
      <c r="M1321">
        <v>43</v>
      </c>
      <c r="N1321">
        <v>3</v>
      </c>
      <c r="O1321">
        <v>0.05</v>
      </c>
      <c r="P1321">
        <v>813.11</v>
      </c>
      <c r="Q1321">
        <v>1098.8</v>
      </c>
      <c r="R1321">
        <f>Table1[[#This Row],[OrderQuantity]]*Table1[[#This Row],[UnitPrice]]</f>
        <v>3296.3999999999996</v>
      </c>
      <c r="S1321">
        <f>Table1[[#This Row],[OrderQuantity]]*Table1[[#This Row],[UnitCost]]</f>
        <v>2439.33</v>
      </c>
      <c r="T1321">
        <f>Table1[[#This Row],[OrderQuantity]]*Table1[[#This Row],[UnitPrice]]*(1-Table1[[#This Row],[DiscountApplied]]) - (Table1[[#This Row],[OrderQuantity]]*Table1[[#This Row],[UnitCost]])</f>
        <v>692.24999999999955</v>
      </c>
      <c r="U1321">
        <f>DATEDIF(Table1[[#This Row],[ShipDate]],Table1[[#This Row],[DeliveryDate]],"d")</f>
        <v>6</v>
      </c>
      <c r="V1321" t="str">
        <f t="shared" si="41"/>
        <v>On Time</v>
      </c>
    </row>
    <row r="1322" spans="2:22" x14ac:dyDescent="0.3">
      <c r="B1322" t="str">
        <f t="shared" si="40"/>
        <v>SO-001421</v>
      </c>
      <c r="C1322" t="s">
        <v>19</v>
      </c>
      <c r="D1322" t="s">
        <v>23</v>
      </c>
      <c r="E1322" s="1">
        <v>43300</v>
      </c>
      <c r="F1322" s="1">
        <v>43409</v>
      </c>
      <c r="G1322" s="1">
        <v>43434</v>
      </c>
      <c r="H1322" s="1">
        <v>43444</v>
      </c>
      <c r="I1322" t="s">
        <v>18</v>
      </c>
      <c r="J1322">
        <v>16</v>
      </c>
      <c r="K1322">
        <v>8</v>
      </c>
      <c r="L1322">
        <v>263</v>
      </c>
      <c r="M1322">
        <v>36</v>
      </c>
      <c r="N1322">
        <v>6</v>
      </c>
      <c r="O1322">
        <v>0.2</v>
      </c>
      <c r="P1322">
        <v>905.84</v>
      </c>
      <c r="Q1322">
        <v>1132.3</v>
      </c>
      <c r="R1322">
        <f>Table1[[#This Row],[OrderQuantity]]*Table1[[#This Row],[UnitPrice]]</f>
        <v>6793.7999999999993</v>
      </c>
      <c r="S1322">
        <f>Table1[[#This Row],[OrderQuantity]]*Table1[[#This Row],[UnitCost]]</f>
        <v>5435.04</v>
      </c>
      <c r="T1322">
        <f>Table1[[#This Row],[OrderQuantity]]*Table1[[#This Row],[UnitPrice]]*(1-Table1[[#This Row],[DiscountApplied]]) - (Table1[[#This Row],[OrderQuantity]]*Table1[[#This Row],[UnitCost]])</f>
        <v>0</v>
      </c>
      <c r="U1322">
        <f>DATEDIF(Table1[[#This Row],[ShipDate]],Table1[[#This Row],[DeliveryDate]],"d")</f>
        <v>10</v>
      </c>
      <c r="V1322" t="str">
        <f t="shared" si="41"/>
        <v>Late</v>
      </c>
    </row>
    <row r="1323" spans="2:22" x14ac:dyDescent="0.3">
      <c r="B1323" t="str">
        <f t="shared" si="40"/>
        <v>SO-001422</v>
      </c>
      <c r="C1323" t="s">
        <v>21</v>
      </c>
      <c r="D1323" t="s">
        <v>23</v>
      </c>
      <c r="E1323" s="1">
        <v>43300</v>
      </c>
      <c r="F1323" s="1">
        <v>43409</v>
      </c>
      <c r="G1323" s="1">
        <v>43426</v>
      </c>
      <c r="H1323" s="1">
        <v>43428</v>
      </c>
      <c r="I1323" t="s">
        <v>18</v>
      </c>
      <c r="J1323">
        <v>24</v>
      </c>
      <c r="K1323">
        <v>17</v>
      </c>
      <c r="L1323">
        <v>298</v>
      </c>
      <c r="M1323">
        <v>12</v>
      </c>
      <c r="N1323">
        <v>7</v>
      </c>
      <c r="O1323">
        <v>0.05</v>
      </c>
      <c r="P1323">
        <v>1838.35</v>
      </c>
      <c r="Q1323">
        <v>3604.6</v>
      </c>
      <c r="R1323">
        <f>Table1[[#This Row],[OrderQuantity]]*Table1[[#This Row],[UnitPrice]]</f>
        <v>25232.2</v>
      </c>
      <c r="S1323">
        <f>Table1[[#This Row],[OrderQuantity]]*Table1[[#This Row],[UnitCost]]</f>
        <v>12868.449999999999</v>
      </c>
      <c r="T1323">
        <f>Table1[[#This Row],[OrderQuantity]]*Table1[[#This Row],[UnitPrice]]*(1-Table1[[#This Row],[DiscountApplied]]) - (Table1[[#This Row],[OrderQuantity]]*Table1[[#This Row],[UnitCost]])</f>
        <v>11102.140000000001</v>
      </c>
      <c r="U1323">
        <f>DATEDIF(Table1[[#This Row],[ShipDate]],Table1[[#This Row],[DeliveryDate]],"d")</f>
        <v>2</v>
      </c>
      <c r="V1323" t="str">
        <f t="shared" si="41"/>
        <v>On Time</v>
      </c>
    </row>
    <row r="1324" spans="2:22" x14ac:dyDescent="0.3">
      <c r="B1324" t="str">
        <f t="shared" si="40"/>
        <v>SO-001423</v>
      </c>
      <c r="C1324" t="s">
        <v>16</v>
      </c>
      <c r="D1324" t="s">
        <v>20</v>
      </c>
      <c r="E1324" s="1">
        <v>43300</v>
      </c>
      <c r="F1324" s="1">
        <v>43409</v>
      </c>
      <c r="G1324" s="1">
        <v>43420</v>
      </c>
      <c r="H1324" s="1">
        <v>43424</v>
      </c>
      <c r="I1324" t="s">
        <v>18</v>
      </c>
      <c r="J1324">
        <v>1</v>
      </c>
      <c r="K1324">
        <v>24</v>
      </c>
      <c r="L1324">
        <v>118</v>
      </c>
      <c r="M1324">
        <v>9</v>
      </c>
      <c r="N1324">
        <v>3</v>
      </c>
      <c r="O1324">
        <v>0.05</v>
      </c>
      <c r="P1324">
        <v>563.80999999999995</v>
      </c>
      <c r="Q1324">
        <v>1025.0999999999999</v>
      </c>
      <c r="R1324">
        <f>Table1[[#This Row],[OrderQuantity]]*Table1[[#This Row],[UnitPrice]]</f>
        <v>3075.2999999999997</v>
      </c>
      <c r="S1324">
        <f>Table1[[#This Row],[OrderQuantity]]*Table1[[#This Row],[UnitCost]]</f>
        <v>1691.4299999999998</v>
      </c>
      <c r="T1324">
        <f>Table1[[#This Row],[OrderQuantity]]*Table1[[#This Row],[UnitPrice]]*(1-Table1[[#This Row],[DiscountApplied]]) - (Table1[[#This Row],[OrderQuantity]]*Table1[[#This Row],[UnitCost]])</f>
        <v>1230.1049999999996</v>
      </c>
      <c r="U1324">
        <f>DATEDIF(Table1[[#This Row],[ShipDate]],Table1[[#This Row],[DeliveryDate]],"d")</f>
        <v>4</v>
      </c>
      <c r="V1324" t="str">
        <f t="shared" si="41"/>
        <v>On Time</v>
      </c>
    </row>
    <row r="1325" spans="2:22" x14ac:dyDescent="0.3">
      <c r="B1325" t="str">
        <f t="shared" si="40"/>
        <v>SO-001424</v>
      </c>
      <c r="C1325" t="s">
        <v>19</v>
      </c>
      <c r="D1325" t="s">
        <v>23</v>
      </c>
      <c r="E1325" s="1">
        <v>43300</v>
      </c>
      <c r="F1325" s="1">
        <v>43410</v>
      </c>
      <c r="G1325" s="1">
        <v>43432</v>
      </c>
      <c r="H1325" s="1">
        <v>43441</v>
      </c>
      <c r="I1325" t="s">
        <v>18</v>
      </c>
      <c r="J1325">
        <v>16</v>
      </c>
      <c r="K1325">
        <v>47</v>
      </c>
      <c r="L1325">
        <v>312</v>
      </c>
      <c r="M1325">
        <v>38</v>
      </c>
      <c r="N1325">
        <v>2</v>
      </c>
      <c r="O1325">
        <v>0.08</v>
      </c>
      <c r="P1325">
        <v>844.2</v>
      </c>
      <c r="Q1325">
        <v>1688.4</v>
      </c>
      <c r="R1325">
        <f>Table1[[#This Row],[OrderQuantity]]*Table1[[#This Row],[UnitPrice]]</f>
        <v>3376.8</v>
      </c>
      <c r="S1325">
        <f>Table1[[#This Row],[OrderQuantity]]*Table1[[#This Row],[UnitCost]]</f>
        <v>1688.4</v>
      </c>
      <c r="T1325">
        <f>Table1[[#This Row],[OrderQuantity]]*Table1[[#This Row],[UnitPrice]]*(1-Table1[[#This Row],[DiscountApplied]]) - (Table1[[#This Row],[OrderQuantity]]*Table1[[#This Row],[UnitCost]])</f>
        <v>1418.2560000000003</v>
      </c>
      <c r="U1325">
        <f>DATEDIF(Table1[[#This Row],[ShipDate]],Table1[[#This Row],[DeliveryDate]],"d")</f>
        <v>9</v>
      </c>
      <c r="V1325" t="str">
        <f t="shared" si="41"/>
        <v>Late</v>
      </c>
    </row>
    <row r="1326" spans="2:22" x14ac:dyDescent="0.3">
      <c r="B1326" t="str">
        <f t="shared" si="40"/>
        <v>SO-001425</v>
      </c>
      <c r="C1326" t="s">
        <v>16</v>
      </c>
      <c r="D1326" t="s">
        <v>23</v>
      </c>
      <c r="E1326" s="1">
        <v>43300</v>
      </c>
      <c r="F1326" s="1">
        <v>43410</v>
      </c>
      <c r="G1326" s="1">
        <v>43435</v>
      </c>
      <c r="H1326" s="1">
        <v>43438</v>
      </c>
      <c r="I1326" t="s">
        <v>18</v>
      </c>
      <c r="J1326">
        <v>8</v>
      </c>
      <c r="K1326">
        <v>2</v>
      </c>
      <c r="L1326">
        <v>286</v>
      </c>
      <c r="M1326">
        <v>26</v>
      </c>
      <c r="N1326">
        <v>2</v>
      </c>
      <c r="O1326">
        <v>0.1</v>
      </c>
      <c r="P1326">
        <v>3417</v>
      </c>
      <c r="Q1326">
        <v>4020</v>
      </c>
      <c r="R1326">
        <f>Table1[[#This Row],[OrderQuantity]]*Table1[[#This Row],[UnitPrice]]</f>
        <v>8040</v>
      </c>
      <c r="S1326">
        <f>Table1[[#This Row],[OrderQuantity]]*Table1[[#This Row],[UnitCost]]</f>
        <v>6834</v>
      </c>
      <c r="T1326">
        <f>Table1[[#This Row],[OrderQuantity]]*Table1[[#This Row],[UnitPrice]]*(1-Table1[[#This Row],[DiscountApplied]]) - (Table1[[#This Row],[OrderQuantity]]*Table1[[#This Row],[UnitCost]])</f>
        <v>402</v>
      </c>
      <c r="U1326">
        <f>DATEDIF(Table1[[#This Row],[ShipDate]],Table1[[#This Row],[DeliveryDate]],"d")</f>
        <v>3</v>
      </c>
      <c r="V1326" t="str">
        <f t="shared" si="41"/>
        <v>On Time</v>
      </c>
    </row>
    <row r="1327" spans="2:22" x14ac:dyDescent="0.3">
      <c r="B1327" t="str">
        <f t="shared" si="40"/>
        <v>SO-001426</v>
      </c>
      <c r="C1327" t="s">
        <v>21</v>
      </c>
      <c r="D1327" t="s">
        <v>20</v>
      </c>
      <c r="E1327" s="1">
        <v>43300</v>
      </c>
      <c r="F1327" s="1">
        <v>43410</v>
      </c>
      <c r="G1327" s="1">
        <v>43414</v>
      </c>
      <c r="H1327" s="1">
        <v>43416</v>
      </c>
      <c r="I1327" t="s">
        <v>18</v>
      </c>
      <c r="J1327">
        <v>22</v>
      </c>
      <c r="K1327">
        <v>39</v>
      </c>
      <c r="L1327">
        <v>141</v>
      </c>
      <c r="M1327">
        <v>30</v>
      </c>
      <c r="N1327">
        <v>3</v>
      </c>
      <c r="O1327">
        <v>0.1</v>
      </c>
      <c r="P1327">
        <v>4186.96</v>
      </c>
      <c r="Q1327">
        <v>6157.3</v>
      </c>
      <c r="R1327">
        <f>Table1[[#This Row],[OrderQuantity]]*Table1[[#This Row],[UnitPrice]]</f>
        <v>18471.900000000001</v>
      </c>
      <c r="S1327">
        <f>Table1[[#This Row],[OrderQuantity]]*Table1[[#This Row],[UnitCost]]</f>
        <v>12560.880000000001</v>
      </c>
      <c r="T1327">
        <f>Table1[[#This Row],[OrderQuantity]]*Table1[[#This Row],[UnitPrice]]*(1-Table1[[#This Row],[DiscountApplied]]) - (Table1[[#This Row],[OrderQuantity]]*Table1[[#This Row],[UnitCost]])</f>
        <v>4063.8300000000017</v>
      </c>
      <c r="U1327">
        <f>DATEDIF(Table1[[#This Row],[ShipDate]],Table1[[#This Row],[DeliveryDate]],"d")</f>
        <v>2</v>
      </c>
      <c r="V1327" t="str">
        <f t="shared" si="41"/>
        <v>On Time</v>
      </c>
    </row>
    <row r="1328" spans="2:22" x14ac:dyDescent="0.3">
      <c r="B1328" t="str">
        <f t="shared" si="40"/>
        <v>SO-001427</v>
      </c>
      <c r="C1328" t="s">
        <v>16</v>
      </c>
      <c r="D1328" t="s">
        <v>17</v>
      </c>
      <c r="E1328" s="1">
        <v>43300</v>
      </c>
      <c r="F1328" s="1">
        <v>43410</v>
      </c>
      <c r="G1328" s="1">
        <v>43432</v>
      </c>
      <c r="H1328" s="1">
        <v>43433</v>
      </c>
      <c r="I1328" t="s">
        <v>18</v>
      </c>
      <c r="J1328">
        <v>3</v>
      </c>
      <c r="K1328">
        <v>4</v>
      </c>
      <c r="L1328">
        <v>215</v>
      </c>
      <c r="M1328">
        <v>38</v>
      </c>
      <c r="N1328">
        <v>4</v>
      </c>
      <c r="O1328">
        <v>0.2</v>
      </c>
      <c r="P1328">
        <v>1399.5</v>
      </c>
      <c r="Q1328">
        <v>2499.1</v>
      </c>
      <c r="R1328">
        <f>Table1[[#This Row],[OrderQuantity]]*Table1[[#This Row],[UnitPrice]]</f>
        <v>9996.4</v>
      </c>
      <c r="S1328">
        <f>Table1[[#This Row],[OrderQuantity]]*Table1[[#This Row],[UnitCost]]</f>
        <v>5598</v>
      </c>
      <c r="T1328">
        <f>Table1[[#This Row],[OrderQuantity]]*Table1[[#This Row],[UnitPrice]]*(1-Table1[[#This Row],[DiscountApplied]]) - (Table1[[#This Row],[OrderQuantity]]*Table1[[#This Row],[UnitCost]])</f>
        <v>2399.12</v>
      </c>
      <c r="U1328">
        <f>DATEDIF(Table1[[#This Row],[ShipDate]],Table1[[#This Row],[DeliveryDate]],"d")</f>
        <v>1</v>
      </c>
      <c r="V1328" t="str">
        <f t="shared" si="41"/>
        <v>On Time</v>
      </c>
    </row>
    <row r="1329" spans="2:22" x14ac:dyDescent="0.3">
      <c r="B1329" t="str">
        <f t="shared" si="40"/>
        <v>SO-001428</v>
      </c>
      <c r="C1329" t="s">
        <v>22</v>
      </c>
      <c r="D1329" t="s">
        <v>20</v>
      </c>
      <c r="E1329" s="1">
        <v>43300</v>
      </c>
      <c r="F1329" s="1">
        <v>43410</v>
      </c>
      <c r="G1329" s="1">
        <v>43412</v>
      </c>
      <c r="H1329" s="1">
        <v>43422</v>
      </c>
      <c r="I1329" t="s">
        <v>18</v>
      </c>
      <c r="J1329">
        <v>27</v>
      </c>
      <c r="K1329">
        <v>32</v>
      </c>
      <c r="L1329">
        <v>137</v>
      </c>
      <c r="M1329">
        <v>35</v>
      </c>
      <c r="N1329">
        <v>3</v>
      </c>
      <c r="O1329">
        <v>0.3</v>
      </c>
      <c r="P1329">
        <v>2060.25</v>
      </c>
      <c r="Q1329">
        <v>2512.5</v>
      </c>
      <c r="R1329">
        <f>Table1[[#This Row],[OrderQuantity]]*Table1[[#This Row],[UnitPrice]]</f>
        <v>7537.5</v>
      </c>
      <c r="S1329">
        <f>Table1[[#This Row],[OrderQuantity]]*Table1[[#This Row],[UnitCost]]</f>
        <v>6180.75</v>
      </c>
      <c r="T1329">
        <f>Table1[[#This Row],[OrderQuantity]]*Table1[[#This Row],[UnitPrice]]*(1-Table1[[#This Row],[DiscountApplied]]) - (Table1[[#This Row],[OrderQuantity]]*Table1[[#This Row],[UnitCost]])</f>
        <v>-904.5</v>
      </c>
      <c r="U1329">
        <f>DATEDIF(Table1[[#This Row],[ShipDate]],Table1[[#This Row],[DeliveryDate]],"d")</f>
        <v>10</v>
      </c>
      <c r="V1329" t="str">
        <f t="shared" si="41"/>
        <v>Late</v>
      </c>
    </row>
    <row r="1330" spans="2:22" x14ac:dyDescent="0.3">
      <c r="B1330" t="str">
        <f t="shared" si="40"/>
        <v>SO-001429</v>
      </c>
      <c r="C1330" t="s">
        <v>16</v>
      </c>
      <c r="D1330" t="s">
        <v>20</v>
      </c>
      <c r="E1330" s="1">
        <v>43300</v>
      </c>
      <c r="F1330" s="1">
        <v>43410</v>
      </c>
      <c r="G1330" s="1">
        <v>43429</v>
      </c>
      <c r="H1330" s="1">
        <v>43439</v>
      </c>
      <c r="I1330" t="s">
        <v>18</v>
      </c>
      <c r="J1330">
        <v>12</v>
      </c>
      <c r="K1330">
        <v>35</v>
      </c>
      <c r="L1330">
        <v>192</v>
      </c>
      <c r="M1330">
        <v>30</v>
      </c>
      <c r="N1330">
        <v>5</v>
      </c>
      <c r="O1330">
        <v>0.05</v>
      </c>
      <c r="P1330">
        <v>978.74</v>
      </c>
      <c r="Q1330">
        <v>1179.2</v>
      </c>
      <c r="R1330">
        <f>Table1[[#This Row],[OrderQuantity]]*Table1[[#This Row],[UnitPrice]]</f>
        <v>5896</v>
      </c>
      <c r="S1330">
        <f>Table1[[#This Row],[OrderQuantity]]*Table1[[#This Row],[UnitCost]]</f>
        <v>4893.7</v>
      </c>
      <c r="T1330">
        <f>Table1[[#This Row],[OrderQuantity]]*Table1[[#This Row],[UnitPrice]]*(1-Table1[[#This Row],[DiscountApplied]]) - (Table1[[#This Row],[OrderQuantity]]*Table1[[#This Row],[UnitCost]])</f>
        <v>707.5</v>
      </c>
      <c r="U1330">
        <f>DATEDIF(Table1[[#This Row],[ShipDate]],Table1[[#This Row],[DeliveryDate]],"d")</f>
        <v>10</v>
      </c>
      <c r="V1330" t="str">
        <f t="shared" si="41"/>
        <v>Late</v>
      </c>
    </row>
    <row r="1331" spans="2:22" x14ac:dyDescent="0.3">
      <c r="B1331" t="str">
        <f t="shared" si="40"/>
        <v>SO-001430</v>
      </c>
      <c r="C1331" t="s">
        <v>19</v>
      </c>
      <c r="D1331" t="s">
        <v>20</v>
      </c>
      <c r="E1331" s="1">
        <v>43300</v>
      </c>
      <c r="F1331" s="1">
        <v>43410</v>
      </c>
      <c r="G1331" s="1">
        <v>43419</v>
      </c>
      <c r="H1331" s="1">
        <v>43421</v>
      </c>
      <c r="I1331" t="s">
        <v>18</v>
      </c>
      <c r="J1331">
        <v>16</v>
      </c>
      <c r="K1331">
        <v>39</v>
      </c>
      <c r="L1331">
        <v>175</v>
      </c>
      <c r="M1331">
        <v>4</v>
      </c>
      <c r="N1331">
        <v>7</v>
      </c>
      <c r="O1331">
        <v>0.08</v>
      </c>
      <c r="P1331">
        <v>181.3</v>
      </c>
      <c r="Q1331">
        <v>221.1</v>
      </c>
      <c r="R1331">
        <f>Table1[[#This Row],[OrderQuantity]]*Table1[[#This Row],[UnitPrice]]</f>
        <v>1547.7</v>
      </c>
      <c r="S1331">
        <f>Table1[[#This Row],[OrderQuantity]]*Table1[[#This Row],[UnitCost]]</f>
        <v>1269.1000000000001</v>
      </c>
      <c r="T1331">
        <f>Table1[[#This Row],[OrderQuantity]]*Table1[[#This Row],[UnitPrice]]*(1-Table1[[#This Row],[DiscountApplied]]) - (Table1[[#This Row],[OrderQuantity]]*Table1[[#This Row],[UnitCost]])</f>
        <v>154.78399999999988</v>
      </c>
      <c r="U1331">
        <f>DATEDIF(Table1[[#This Row],[ShipDate]],Table1[[#This Row],[DeliveryDate]],"d")</f>
        <v>2</v>
      </c>
      <c r="V1331" t="str">
        <f t="shared" si="41"/>
        <v>On Time</v>
      </c>
    </row>
    <row r="1332" spans="2:22" x14ac:dyDescent="0.3">
      <c r="B1332" t="str">
        <f t="shared" si="40"/>
        <v>SO-001431</v>
      </c>
      <c r="C1332" t="s">
        <v>19</v>
      </c>
      <c r="D1332" t="s">
        <v>17</v>
      </c>
      <c r="E1332" s="1">
        <v>43300</v>
      </c>
      <c r="F1332" s="1">
        <v>43411</v>
      </c>
      <c r="G1332" s="1">
        <v>43420</v>
      </c>
      <c r="H1332" s="1">
        <v>43427</v>
      </c>
      <c r="I1332" t="s">
        <v>18</v>
      </c>
      <c r="J1332">
        <v>16</v>
      </c>
      <c r="K1332">
        <v>21</v>
      </c>
      <c r="L1332">
        <v>216</v>
      </c>
      <c r="M1332">
        <v>35</v>
      </c>
      <c r="N1332">
        <v>8</v>
      </c>
      <c r="O1332">
        <v>0.2</v>
      </c>
      <c r="P1332">
        <v>488.83</v>
      </c>
      <c r="Q1332">
        <v>1018.4</v>
      </c>
      <c r="R1332">
        <f>Table1[[#This Row],[OrderQuantity]]*Table1[[#This Row],[UnitPrice]]</f>
        <v>8147.2</v>
      </c>
      <c r="S1332">
        <f>Table1[[#This Row],[OrderQuantity]]*Table1[[#This Row],[UnitCost]]</f>
        <v>3910.64</v>
      </c>
      <c r="T1332">
        <f>Table1[[#This Row],[OrderQuantity]]*Table1[[#This Row],[UnitPrice]]*(1-Table1[[#This Row],[DiscountApplied]]) - (Table1[[#This Row],[OrderQuantity]]*Table1[[#This Row],[UnitCost]])</f>
        <v>2607.1200000000003</v>
      </c>
      <c r="U1332">
        <f>DATEDIF(Table1[[#This Row],[ShipDate]],Table1[[#This Row],[DeliveryDate]],"d")</f>
        <v>7</v>
      </c>
      <c r="V1332" t="str">
        <f t="shared" si="41"/>
        <v>On Time</v>
      </c>
    </row>
    <row r="1333" spans="2:22" x14ac:dyDescent="0.3">
      <c r="B1333" t="str">
        <f t="shared" si="40"/>
        <v>SO-001432</v>
      </c>
      <c r="C1333" t="s">
        <v>16</v>
      </c>
      <c r="D1333" t="s">
        <v>23</v>
      </c>
      <c r="E1333" s="1">
        <v>43300</v>
      </c>
      <c r="F1333" s="1">
        <v>43411</v>
      </c>
      <c r="G1333" s="1">
        <v>43434</v>
      </c>
      <c r="H1333" s="1">
        <v>43435</v>
      </c>
      <c r="I1333" t="s">
        <v>18</v>
      </c>
      <c r="J1333">
        <v>11</v>
      </c>
      <c r="K1333">
        <v>38</v>
      </c>
      <c r="L1333">
        <v>285</v>
      </c>
      <c r="M1333">
        <v>24</v>
      </c>
      <c r="N1333">
        <v>6</v>
      </c>
      <c r="O1333">
        <v>0.1</v>
      </c>
      <c r="P1333">
        <v>736.2</v>
      </c>
      <c r="Q1333">
        <v>1098.8</v>
      </c>
      <c r="R1333">
        <f>Table1[[#This Row],[OrderQuantity]]*Table1[[#This Row],[UnitPrice]]</f>
        <v>6592.7999999999993</v>
      </c>
      <c r="S1333">
        <f>Table1[[#This Row],[OrderQuantity]]*Table1[[#This Row],[UnitCost]]</f>
        <v>4417.2000000000007</v>
      </c>
      <c r="T1333">
        <f>Table1[[#This Row],[OrderQuantity]]*Table1[[#This Row],[UnitPrice]]*(1-Table1[[#This Row],[DiscountApplied]]) - (Table1[[#This Row],[OrderQuantity]]*Table1[[#This Row],[UnitCost]])</f>
        <v>1516.3199999999988</v>
      </c>
      <c r="U1333">
        <f>DATEDIF(Table1[[#This Row],[ShipDate]],Table1[[#This Row],[DeliveryDate]],"d")</f>
        <v>1</v>
      </c>
      <c r="V1333" t="str">
        <f t="shared" si="41"/>
        <v>On Time</v>
      </c>
    </row>
    <row r="1334" spans="2:22" x14ac:dyDescent="0.3">
      <c r="B1334" t="str">
        <f t="shared" si="40"/>
        <v>SO-001433</v>
      </c>
      <c r="C1334" t="s">
        <v>16</v>
      </c>
      <c r="D1334" t="s">
        <v>20</v>
      </c>
      <c r="E1334" s="1">
        <v>43300</v>
      </c>
      <c r="F1334" s="1">
        <v>43411</v>
      </c>
      <c r="G1334" s="1">
        <v>43431</v>
      </c>
      <c r="H1334" s="1">
        <v>43435</v>
      </c>
      <c r="I1334" t="s">
        <v>18</v>
      </c>
      <c r="J1334">
        <v>1</v>
      </c>
      <c r="K1334">
        <v>9</v>
      </c>
      <c r="L1334">
        <v>120</v>
      </c>
      <c r="M1334">
        <v>40</v>
      </c>
      <c r="N1334">
        <v>4</v>
      </c>
      <c r="O1334">
        <v>0.4</v>
      </c>
      <c r="P1334">
        <v>1819.59</v>
      </c>
      <c r="Q1334">
        <v>2458.9</v>
      </c>
      <c r="R1334">
        <f>Table1[[#This Row],[OrderQuantity]]*Table1[[#This Row],[UnitPrice]]</f>
        <v>9835.6</v>
      </c>
      <c r="S1334">
        <f>Table1[[#This Row],[OrderQuantity]]*Table1[[#This Row],[UnitCost]]</f>
        <v>7278.36</v>
      </c>
      <c r="T1334">
        <f>Table1[[#This Row],[OrderQuantity]]*Table1[[#This Row],[UnitPrice]]*(1-Table1[[#This Row],[DiscountApplied]]) - (Table1[[#This Row],[OrderQuantity]]*Table1[[#This Row],[UnitCost]])</f>
        <v>-1377</v>
      </c>
      <c r="U1334">
        <f>DATEDIF(Table1[[#This Row],[ShipDate]],Table1[[#This Row],[DeliveryDate]],"d")</f>
        <v>4</v>
      </c>
      <c r="V1334" t="str">
        <f t="shared" si="41"/>
        <v>On Time</v>
      </c>
    </row>
    <row r="1335" spans="2:22" x14ac:dyDescent="0.3">
      <c r="B1335" t="str">
        <f t="shared" si="40"/>
        <v>SO-001434</v>
      </c>
      <c r="C1335" t="s">
        <v>19</v>
      </c>
      <c r="D1335" t="s">
        <v>20</v>
      </c>
      <c r="E1335" s="1">
        <v>43300</v>
      </c>
      <c r="F1335" s="1">
        <v>43411</v>
      </c>
      <c r="G1335" s="1">
        <v>43426</v>
      </c>
      <c r="H1335" s="1">
        <v>43427</v>
      </c>
      <c r="I1335" t="s">
        <v>18</v>
      </c>
      <c r="J1335">
        <v>13</v>
      </c>
      <c r="K1335">
        <v>47</v>
      </c>
      <c r="L1335">
        <v>97</v>
      </c>
      <c r="M1335">
        <v>1</v>
      </c>
      <c r="N1335">
        <v>1</v>
      </c>
      <c r="O1335">
        <v>0.1</v>
      </c>
      <c r="P1335">
        <v>539.75</v>
      </c>
      <c r="Q1335">
        <v>1018.4</v>
      </c>
      <c r="R1335">
        <f>Table1[[#This Row],[OrderQuantity]]*Table1[[#This Row],[UnitPrice]]</f>
        <v>1018.4</v>
      </c>
      <c r="S1335">
        <f>Table1[[#This Row],[OrderQuantity]]*Table1[[#This Row],[UnitCost]]</f>
        <v>539.75</v>
      </c>
      <c r="T1335">
        <f>Table1[[#This Row],[OrderQuantity]]*Table1[[#This Row],[UnitPrice]]*(1-Table1[[#This Row],[DiscountApplied]]) - (Table1[[#This Row],[OrderQuantity]]*Table1[[#This Row],[UnitCost]])</f>
        <v>376.80999999999995</v>
      </c>
      <c r="U1335">
        <f>DATEDIF(Table1[[#This Row],[ShipDate]],Table1[[#This Row],[DeliveryDate]],"d")</f>
        <v>1</v>
      </c>
      <c r="V1335" t="str">
        <f t="shared" si="41"/>
        <v>On Time</v>
      </c>
    </row>
    <row r="1336" spans="2:22" x14ac:dyDescent="0.3">
      <c r="B1336" t="str">
        <f t="shared" si="40"/>
        <v>SO-001435</v>
      </c>
      <c r="C1336" t="s">
        <v>22</v>
      </c>
      <c r="D1336" t="s">
        <v>23</v>
      </c>
      <c r="E1336" s="1">
        <v>43300</v>
      </c>
      <c r="F1336" s="1">
        <v>43411</v>
      </c>
      <c r="G1336" s="1">
        <v>43426</v>
      </c>
      <c r="H1336" s="1">
        <v>43434</v>
      </c>
      <c r="I1336" t="s">
        <v>18</v>
      </c>
      <c r="J1336">
        <v>26</v>
      </c>
      <c r="K1336">
        <v>17</v>
      </c>
      <c r="L1336">
        <v>318</v>
      </c>
      <c r="M1336">
        <v>16</v>
      </c>
      <c r="N1336">
        <v>8</v>
      </c>
      <c r="O1336">
        <v>0.3</v>
      </c>
      <c r="P1336">
        <v>1054.92</v>
      </c>
      <c r="Q1336">
        <v>2244.5</v>
      </c>
      <c r="R1336">
        <f>Table1[[#This Row],[OrderQuantity]]*Table1[[#This Row],[UnitPrice]]</f>
        <v>17956</v>
      </c>
      <c r="S1336">
        <f>Table1[[#This Row],[OrderQuantity]]*Table1[[#This Row],[UnitCost]]</f>
        <v>8439.36</v>
      </c>
      <c r="T1336">
        <f>Table1[[#This Row],[OrderQuantity]]*Table1[[#This Row],[UnitPrice]]*(1-Table1[[#This Row],[DiscountApplied]]) - (Table1[[#This Row],[OrderQuantity]]*Table1[[#This Row],[UnitCost]])</f>
        <v>4129.8399999999983</v>
      </c>
      <c r="U1336">
        <f>DATEDIF(Table1[[#This Row],[ShipDate]],Table1[[#This Row],[DeliveryDate]],"d")</f>
        <v>8</v>
      </c>
      <c r="V1336" t="str">
        <f t="shared" si="41"/>
        <v>Late</v>
      </c>
    </row>
    <row r="1337" spans="2:22" x14ac:dyDescent="0.3">
      <c r="B1337" t="str">
        <f t="shared" si="40"/>
        <v>SO-001436</v>
      </c>
      <c r="C1337" t="s">
        <v>16</v>
      </c>
      <c r="D1337" t="s">
        <v>20</v>
      </c>
      <c r="E1337" s="1">
        <v>43300</v>
      </c>
      <c r="F1337" s="1">
        <v>43411</v>
      </c>
      <c r="G1337" s="1">
        <v>43424</v>
      </c>
      <c r="H1337" s="1">
        <v>43428</v>
      </c>
      <c r="I1337" t="s">
        <v>18</v>
      </c>
      <c r="J1337">
        <v>9</v>
      </c>
      <c r="K1337">
        <v>4</v>
      </c>
      <c r="L1337">
        <v>96</v>
      </c>
      <c r="M1337">
        <v>29</v>
      </c>
      <c r="N1337">
        <v>2</v>
      </c>
      <c r="O1337">
        <v>0.08</v>
      </c>
      <c r="P1337">
        <v>649.5</v>
      </c>
      <c r="Q1337">
        <v>877.7</v>
      </c>
      <c r="R1337">
        <f>Table1[[#This Row],[OrderQuantity]]*Table1[[#This Row],[UnitPrice]]</f>
        <v>1755.4</v>
      </c>
      <c r="S1337">
        <f>Table1[[#This Row],[OrderQuantity]]*Table1[[#This Row],[UnitCost]]</f>
        <v>1299</v>
      </c>
      <c r="T1337">
        <f>Table1[[#This Row],[OrderQuantity]]*Table1[[#This Row],[UnitPrice]]*(1-Table1[[#This Row],[DiscountApplied]]) - (Table1[[#This Row],[OrderQuantity]]*Table1[[#This Row],[UnitCost]])</f>
        <v>315.96800000000007</v>
      </c>
      <c r="U1337">
        <f>DATEDIF(Table1[[#This Row],[ShipDate]],Table1[[#This Row],[DeliveryDate]],"d")</f>
        <v>4</v>
      </c>
      <c r="V1337" t="str">
        <f t="shared" si="41"/>
        <v>On Time</v>
      </c>
    </row>
    <row r="1338" spans="2:22" x14ac:dyDescent="0.3">
      <c r="B1338" t="str">
        <f t="shared" si="40"/>
        <v>SO-001437</v>
      </c>
      <c r="C1338" t="s">
        <v>16</v>
      </c>
      <c r="D1338" t="s">
        <v>26</v>
      </c>
      <c r="E1338" s="1">
        <v>43300</v>
      </c>
      <c r="F1338" s="1">
        <v>43411</v>
      </c>
      <c r="G1338" s="1">
        <v>43425</v>
      </c>
      <c r="H1338" s="1">
        <v>43433</v>
      </c>
      <c r="I1338" t="s">
        <v>18</v>
      </c>
      <c r="J1338">
        <v>9</v>
      </c>
      <c r="K1338">
        <v>15</v>
      </c>
      <c r="L1338">
        <v>59</v>
      </c>
      <c r="M1338">
        <v>3</v>
      </c>
      <c r="N1338">
        <v>5</v>
      </c>
      <c r="O1338">
        <v>0.15</v>
      </c>
      <c r="P1338">
        <v>2039.95</v>
      </c>
      <c r="Q1338">
        <v>3999.9</v>
      </c>
      <c r="R1338">
        <f>Table1[[#This Row],[OrderQuantity]]*Table1[[#This Row],[UnitPrice]]</f>
        <v>19999.5</v>
      </c>
      <c r="S1338">
        <f>Table1[[#This Row],[OrderQuantity]]*Table1[[#This Row],[UnitCost]]</f>
        <v>10199.75</v>
      </c>
      <c r="T1338">
        <f>Table1[[#This Row],[OrderQuantity]]*Table1[[#This Row],[UnitPrice]]*(1-Table1[[#This Row],[DiscountApplied]]) - (Table1[[#This Row],[OrderQuantity]]*Table1[[#This Row],[UnitCost]])</f>
        <v>6799.8250000000007</v>
      </c>
      <c r="U1338">
        <f>DATEDIF(Table1[[#This Row],[ShipDate]],Table1[[#This Row],[DeliveryDate]],"d")</f>
        <v>8</v>
      </c>
      <c r="V1338" t="str">
        <f t="shared" si="41"/>
        <v>Late</v>
      </c>
    </row>
    <row r="1339" spans="2:22" x14ac:dyDescent="0.3">
      <c r="B1339" t="str">
        <f t="shared" si="40"/>
        <v>SO-001438</v>
      </c>
      <c r="C1339" t="s">
        <v>19</v>
      </c>
      <c r="D1339" t="s">
        <v>26</v>
      </c>
      <c r="E1339" s="1">
        <v>43300</v>
      </c>
      <c r="F1339" s="1">
        <v>43411</v>
      </c>
      <c r="G1339" s="1">
        <v>43434</v>
      </c>
      <c r="H1339" s="1">
        <v>43437</v>
      </c>
      <c r="I1339" t="s">
        <v>18</v>
      </c>
      <c r="J1339">
        <v>12</v>
      </c>
      <c r="K1339">
        <v>33</v>
      </c>
      <c r="L1339">
        <v>59</v>
      </c>
      <c r="M1339">
        <v>46</v>
      </c>
      <c r="N1339">
        <v>8</v>
      </c>
      <c r="O1339">
        <v>0.08</v>
      </c>
      <c r="P1339">
        <v>1784.88</v>
      </c>
      <c r="Q1339">
        <v>3966.4</v>
      </c>
      <c r="R1339">
        <f>Table1[[#This Row],[OrderQuantity]]*Table1[[#This Row],[UnitPrice]]</f>
        <v>31731.200000000001</v>
      </c>
      <c r="S1339">
        <f>Table1[[#This Row],[OrderQuantity]]*Table1[[#This Row],[UnitCost]]</f>
        <v>14279.04</v>
      </c>
      <c r="T1339">
        <f>Table1[[#This Row],[OrderQuantity]]*Table1[[#This Row],[UnitPrice]]*(1-Table1[[#This Row],[DiscountApplied]]) - (Table1[[#This Row],[OrderQuantity]]*Table1[[#This Row],[UnitCost]])</f>
        <v>14913.664000000001</v>
      </c>
      <c r="U1339">
        <f>DATEDIF(Table1[[#This Row],[ShipDate]],Table1[[#This Row],[DeliveryDate]],"d")</f>
        <v>3</v>
      </c>
      <c r="V1339" t="str">
        <f t="shared" si="41"/>
        <v>On Time</v>
      </c>
    </row>
    <row r="1340" spans="2:22" x14ac:dyDescent="0.3">
      <c r="B1340" t="str">
        <f t="shared" si="40"/>
        <v>SO-001439</v>
      </c>
      <c r="C1340" t="s">
        <v>19</v>
      </c>
      <c r="D1340" t="s">
        <v>20</v>
      </c>
      <c r="E1340" s="1">
        <v>43300</v>
      </c>
      <c r="F1340" s="1">
        <v>43411</v>
      </c>
      <c r="G1340" s="1">
        <v>43417</v>
      </c>
      <c r="H1340" s="1">
        <v>43424</v>
      </c>
      <c r="I1340" t="s">
        <v>18</v>
      </c>
      <c r="J1340">
        <v>19</v>
      </c>
      <c r="K1340">
        <v>9</v>
      </c>
      <c r="L1340">
        <v>89</v>
      </c>
      <c r="M1340">
        <v>47</v>
      </c>
      <c r="N1340">
        <v>1</v>
      </c>
      <c r="O1340">
        <v>0.15</v>
      </c>
      <c r="P1340">
        <v>2080.15</v>
      </c>
      <c r="Q1340">
        <v>2633.1</v>
      </c>
      <c r="R1340">
        <f>Table1[[#This Row],[OrderQuantity]]*Table1[[#This Row],[UnitPrice]]</f>
        <v>2633.1</v>
      </c>
      <c r="S1340">
        <f>Table1[[#This Row],[OrderQuantity]]*Table1[[#This Row],[UnitCost]]</f>
        <v>2080.15</v>
      </c>
      <c r="T1340">
        <f>Table1[[#This Row],[OrderQuantity]]*Table1[[#This Row],[UnitPrice]]*(1-Table1[[#This Row],[DiscountApplied]]) - (Table1[[#This Row],[OrderQuantity]]*Table1[[#This Row],[UnitCost]])</f>
        <v>157.98499999999967</v>
      </c>
      <c r="U1340">
        <f>DATEDIF(Table1[[#This Row],[ShipDate]],Table1[[#This Row],[DeliveryDate]],"d")</f>
        <v>7</v>
      </c>
      <c r="V1340" t="str">
        <f t="shared" si="41"/>
        <v>On Time</v>
      </c>
    </row>
    <row r="1341" spans="2:22" x14ac:dyDescent="0.3">
      <c r="B1341" t="str">
        <f t="shared" si="40"/>
        <v>SO-001440</v>
      </c>
      <c r="C1341" t="s">
        <v>19</v>
      </c>
      <c r="D1341" t="s">
        <v>26</v>
      </c>
      <c r="E1341" s="1">
        <v>43300</v>
      </c>
      <c r="F1341" s="1">
        <v>43411</v>
      </c>
      <c r="G1341" s="1">
        <v>43414</v>
      </c>
      <c r="H1341" s="1">
        <v>43419</v>
      </c>
      <c r="I1341" t="s">
        <v>18</v>
      </c>
      <c r="J1341">
        <v>13</v>
      </c>
      <c r="K1341">
        <v>44</v>
      </c>
      <c r="L1341">
        <v>65</v>
      </c>
      <c r="M1341">
        <v>20</v>
      </c>
      <c r="N1341">
        <v>2</v>
      </c>
      <c r="O1341">
        <v>0.4</v>
      </c>
      <c r="P1341">
        <v>960.18</v>
      </c>
      <c r="Q1341">
        <v>1882.7</v>
      </c>
      <c r="R1341">
        <f>Table1[[#This Row],[OrderQuantity]]*Table1[[#This Row],[UnitPrice]]</f>
        <v>3765.4</v>
      </c>
      <c r="S1341">
        <f>Table1[[#This Row],[OrderQuantity]]*Table1[[#This Row],[UnitCost]]</f>
        <v>1920.36</v>
      </c>
      <c r="T1341">
        <f>Table1[[#This Row],[OrderQuantity]]*Table1[[#This Row],[UnitPrice]]*(1-Table1[[#This Row],[DiscountApplied]]) - (Table1[[#This Row],[OrderQuantity]]*Table1[[#This Row],[UnitCost]])</f>
        <v>338.87999999999988</v>
      </c>
      <c r="U1341">
        <f>DATEDIF(Table1[[#This Row],[ShipDate]],Table1[[#This Row],[DeliveryDate]],"d")</f>
        <v>5</v>
      </c>
      <c r="V1341" t="str">
        <f t="shared" si="41"/>
        <v>On Time</v>
      </c>
    </row>
    <row r="1342" spans="2:22" x14ac:dyDescent="0.3">
      <c r="B1342" t="str">
        <f t="shared" si="40"/>
        <v>SO-001441</v>
      </c>
      <c r="C1342" t="s">
        <v>16</v>
      </c>
      <c r="D1342" t="s">
        <v>20</v>
      </c>
      <c r="E1342" s="1">
        <v>43300</v>
      </c>
      <c r="F1342" s="1">
        <v>43411</v>
      </c>
      <c r="G1342" s="1">
        <v>43436</v>
      </c>
      <c r="H1342" s="1">
        <v>43441</v>
      </c>
      <c r="I1342" t="s">
        <v>18</v>
      </c>
      <c r="J1342">
        <v>4</v>
      </c>
      <c r="K1342">
        <v>9</v>
      </c>
      <c r="L1342">
        <v>193</v>
      </c>
      <c r="M1342">
        <v>26</v>
      </c>
      <c r="N1342">
        <v>5</v>
      </c>
      <c r="O1342">
        <v>0.05</v>
      </c>
      <c r="P1342">
        <v>1251.29</v>
      </c>
      <c r="Q1342">
        <v>2720.2</v>
      </c>
      <c r="R1342">
        <f>Table1[[#This Row],[OrderQuantity]]*Table1[[#This Row],[UnitPrice]]</f>
        <v>13601</v>
      </c>
      <c r="S1342">
        <f>Table1[[#This Row],[OrderQuantity]]*Table1[[#This Row],[UnitCost]]</f>
        <v>6256.45</v>
      </c>
      <c r="T1342">
        <f>Table1[[#This Row],[OrderQuantity]]*Table1[[#This Row],[UnitPrice]]*(1-Table1[[#This Row],[DiscountApplied]]) - (Table1[[#This Row],[OrderQuantity]]*Table1[[#This Row],[UnitCost]])</f>
        <v>6664.4999999999991</v>
      </c>
      <c r="U1342">
        <f>DATEDIF(Table1[[#This Row],[ShipDate]],Table1[[#This Row],[DeliveryDate]],"d")</f>
        <v>5</v>
      </c>
      <c r="V1342" t="str">
        <f t="shared" si="41"/>
        <v>On Time</v>
      </c>
    </row>
    <row r="1343" spans="2:22" x14ac:dyDescent="0.3">
      <c r="B1343" t="str">
        <f t="shared" si="40"/>
        <v>SO-001442</v>
      </c>
      <c r="C1343" t="s">
        <v>19</v>
      </c>
      <c r="D1343" t="s">
        <v>25</v>
      </c>
      <c r="E1343" s="1">
        <v>43300</v>
      </c>
      <c r="F1343" s="1">
        <v>43411</v>
      </c>
      <c r="G1343" s="1">
        <v>43438</v>
      </c>
      <c r="H1343" s="1">
        <v>43446</v>
      </c>
      <c r="I1343" t="s">
        <v>18</v>
      </c>
      <c r="J1343">
        <v>16</v>
      </c>
      <c r="K1343">
        <v>22</v>
      </c>
      <c r="L1343">
        <v>353</v>
      </c>
      <c r="M1343">
        <v>9</v>
      </c>
      <c r="N1343">
        <v>5</v>
      </c>
      <c r="O1343">
        <v>0.08</v>
      </c>
      <c r="P1343">
        <v>3541.62</v>
      </c>
      <c r="Q1343">
        <v>5902.7</v>
      </c>
      <c r="R1343">
        <f>Table1[[#This Row],[OrderQuantity]]*Table1[[#This Row],[UnitPrice]]</f>
        <v>29513.5</v>
      </c>
      <c r="S1343">
        <f>Table1[[#This Row],[OrderQuantity]]*Table1[[#This Row],[UnitCost]]</f>
        <v>17708.099999999999</v>
      </c>
      <c r="T1343">
        <f>Table1[[#This Row],[OrderQuantity]]*Table1[[#This Row],[UnitPrice]]*(1-Table1[[#This Row],[DiscountApplied]]) - (Table1[[#This Row],[OrderQuantity]]*Table1[[#This Row],[UnitCost]])</f>
        <v>9444.3200000000033</v>
      </c>
      <c r="U1343">
        <f>DATEDIF(Table1[[#This Row],[ShipDate]],Table1[[#This Row],[DeliveryDate]],"d")</f>
        <v>8</v>
      </c>
      <c r="V1343" t="str">
        <f t="shared" si="41"/>
        <v>Late</v>
      </c>
    </row>
    <row r="1344" spans="2:22" x14ac:dyDescent="0.3">
      <c r="B1344" t="str">
        <f t="shared" si="40"/>
        <v>SO-001443</v>
      </c>
      <c r="C1344" t="s">
        <v>21</v>
      </c>
      <c r="D1344" t="s">
        <v>20</v>
      </c>
      <c r="E1344" s="1">
        <v>43300</v>
      </c>
      <c r="F1344" s="1">
        <v>43412</v>
      </c>
      <c r="G1344" s="1">
        <v>43431</v>
      </c>
      <c r="H1344" s="1">
        <v>43433</v>
      </c>
      <c r="I1344" t="s">
        <v>18</v>
      </c>
      <c r="J1344">
        <v>23</v>
      </c>
      <c r="K1344">
        <v>47</v>
      </c>
      <c r="L1344">
        <v>145</v>
      </c>
      <c r="M1344">
        <v>33</v>
      </c>
      <c r="N1344">
        <v>1</v>
      </c>
      <c r="O1344">
        <v>0.05</v>
      </c>
      <c r="P1344">
        <v>455.2</v>
      </c>
      <c r="Q1344">
        <v>1058.5999999999999</v>
      </c>
      <c r="R1344">
        <f>Table1[[#This Row],[OrderQuantity]]*Table1[[#This Row],[UnitPrice]]</f>
        <v>1058.5999999999999</v>
      </c>
      <c r="S1344">
        <f>Table1[[#This Row],[OrderQuantity]]*Table1[[#This Row],[UnitCost]]</f>
        <v>455.2</v>
      </c>
      <c r="T1344">
        <f>Table1[[#This Row],[OrderQuantity]]*Table1[[#This Row],[UnitPrice]]*(1-Table1[[#This Row],[DiscountApplied]]) - (Table1[[#This Row],[OrderQuantity]]*Table1[[#This Row],[UnitCost]])</f>
        <v>550.4699999999998</v>
      </c>
      <c r="U1344">
        <f>DATEDIF(Table1[[#This Row],[ShipDate]],Table1[[#This Row],[DeliveryDate]],"d")</f>
        <v>2</v>
      </c>
      <c r="V1344" t="str">
        <f t="shared" si="41"/>
        <v>On Time</v>
      </c>
    </row>
    <row r="1345" spans="2:22" x14ac:dyDescent="0.3">
      <c r="B1345" t="str">
        <f t="shared" si="40"/>
        <v>SO-001444</v>
      </c>
      <c r="C1345" t="s">
        <v>19</v>
      </c>
      <c r="D1345" t="s">
        <v>20</v>
      </c>
      <c r="E1345" s="1">
        <v>43300</v>
      </c>
      <c r="F1345" s="1">
        <v>43412</v>
      </c>
      <c r="G1345" s="1">
        <v>43414</v>
      </c>
      <c r="H1345" s="1">
        <v>43419</v>
      </c>
      <c r="I1345" t="s">
        <v>18</v>
      </c>
      <c r="J1345">
        <v>18</v>
      </c>
      <c r="K1345">
        <v>24</v>
      </c>
      <c r="L1345">
        <v>110</v>
      </c>
      <c r="M1345">
        <v>27</v>
      </c>
      <c r="N1345">
        <v>3</v>
      </c>
      <c r="O1345">
        <v>0.15</v>
      </c>
      <c r="P1345">
        <v>596.97</v>
      </c>
      <c r="Q1345">
        <v>1085.4000000000001</v>
      </c>
      <c r="R1345">
        <f>Table1[[#This Row],[OrderQuantity]]*Table1[[#This Row],[UnitPrice]]</f>
        <v>3256.2000000000003</v>
      </c>
      <c r="S1345">
        <f>Table1[[#This Row],[OrderQuantity]]*Table1[[#This Row],[UnitCost]]</f>
        <v>1790.91</v>
      </c>
      <c r="T1345">
        <f>Table1[[#This Row],[OrderQuantity]]*Table1[[#This Row],[UnitPrice]]*(1-Table1[[#This Row],[DiscountApplied]]) - (Table1[[#This Row],[OrderQuantity]]*Table1[[#This Row],[UnitCost]])</f>
        <v>976.8599999999999</v>
      </c>
      <c r="U1345">
        <f>DATEDIF(Table1[[#This Row],[ShipDate]],Table1[[#This Row],[DeliveryDate]],"d")</f>
        <v>5</v>
      </c>
      <c r="V1345" t="str">
        <f t="shared" si="41"/>
        <v>On Time</v>
      </c>
    </row>
    <row r="1346" spans="2:22" x14ac:dyDescent="0.3">
      <c r="B1346" t="str">
        <f t="shared" ref="B1346:B1409" si="42">"SO-" &amp; TEXT(ROW(B1346)+99,"000000")</f>
        <v>SO-001445</v>
      </c>
      <c r="C1346" t="s">
        <v>19</v>
      </c>
      <c r="D1346" t="s">
        <v>17</v>
      </c>
      <c r="E1346" s="1">
        <v>43300</v>
      </c>
      <c r="F1346" s="1">
        <v>43412</v>
      </c>
      <c r="G1346" s="1">
        <v>43437</v>
      </c>
      <c r="H1346" s="1">
        <v>43438</v>
      </c>
      <c r="I1346" t="s">
        <v>18</v>
      </c>
      <c r="J1346">
        <v>20</v>
      </c>
      <c r="K1346">
        <v>50</v>
      </c>
      <c r="L1346">
        <v>247</v>
      </c>
      <c r="M1346">
        <v>27</v>
      </c>
      <c r="N1346">
        <v>4</v>
      </c>
      <c r="O1346">
        <v>0.4</v>
      </c>
      <c r="P1346">
        <v>973.78</v>
      </c>
      <c r="Q1346">
        <v>2264.6</v>
      </c>
      <c r="R1346">
        <f>Table1[[#This Row],[OrderQuantity]]*Table1[[#This Row],[UnitPrice]]</f>
        <v>9058.4</v>
      </c>
      <c r="S1346">
        <f>Table1[[#This Row],[OrderQuantity]]*Table1[[#This Row],[UnitCost]]</f>
        <v>3895.12</v>
      </c>
      <c r="T1346">
        <f>Table1[[#This Row],[OrderQuantity]]*Table1[[#This Row],[UnitPrice]]*(1-Table1[[#This Row],[DiscountApplied]]) - (Table1[[#This Row],[OrderQuantity]]*Table1[[#This Row],[UnitCost]])</f>
        <v>1539.92</v>
      </c>
      <c r="U1346">
        <f>DATEDIF(Table1[[#This Row],[ShipDate]],Table1[[#This Row],[DeliveryDate]],"d")</f>
        <v>1</v>
      </c>
      <c r="V1346" t="str">
        <f t="shared" ref="V1346:V1409" si="43">IF(U1346&gt;7,"Late","On Time")</f>
        <v>On Time</v>
      </c>
    </row>
    <row r="1347" spans="2:22" x14ac:dyDescent="0.3">
      <c r="B1347" t="str">
        <f t="shared" si="42"/>
        <v>SO-001446</v>
      </c>
      <c r="C1347" t="s">
        <v>21</v>
      </c>
      <c r="D1347" t="s">
        <v>26</v>
      </c>
      <c r="E1347" s="1">
        <v>43300</v>
      </c>
      <c r="F1347" s="1">
        <v>43412</v>
      </c>
      <c r="G1347" s="1">
        <v>43427</v>
      </c>
      <c r="H1347" s="1">
        <v>43430</v>
      </c>
      <c r="I1347" t="s">
        <v>18</v>
      </c>
      <c r="J1347">
        <v>21</v>
      </c>
      <c r="K1347">
        <v>22</v>
      </c>
      <c r="L1347">
        <v>85</v>
      </c>
      <c r="M1347">
        <v>40</v>
      </c>
      <c r="N1347">
        <v>8</v>
      </c>
      <c r="O1347">
        <v>0.08</v>
      </c>
      <c r="P1347">
        <v>486.42</v>
      </c>
      <c r="Q1347">
        <v>810.7</v>
      </c>
      <c r="R1347">
        <f>Table1[[#This Row],[OrderQuantity]]*Table1[[#This Row],[UnitPrice]]</f>
        <v>6485.6</v>
      </c>
      <c r="S1347">
        <f>Table1[[#This Row],[OrderQuantity]]*Table1[[#This Row],[UnitCost]]</f>
        <v>3891.36</v>
      </c>
      <c r="T1347">
        <f>Table1[[#This Row],[OrderQuantity]]*Table1[[#This Row],[UnitPrice]]*(1-Table1[[#This Row],[DiscountApplied]]) - (Table1[[#This Row],[OrderQuantity]]*Table1[[#This Row],[UnitCost]])</f>
        <v>2075.3920000000003</v>
      </c>
      <c r="U1347">
        <f>DATEDIF(Table1[[#This Row],[ShipDate]],Table1[[#This Row],[DeliveryDate]],"d")</f>
        <v>3</v>
      </c>
      <c r="V1347" t="str">
        <f t="shared" si="43"/>
        <v>On Time</v>
      </c>
    </row>
    <row r="1348" spans="2:22" x14ac:dyDescent="0.3">
      <c r="B1348" t="str">
        <f t="shared" si="42"/>
        <v>SO-001447</v>
      </c>
      <c r="C1348" t="s">
        <v>22</v>
      </c>
      <c r="D1348" t="s">
        <v>17</v>
      </c>
      <c r="E1348" s="1">
        <v>43300</v>
      </c>
      <c r="F1348" s="1">
        <v>43412</v>
      </c>
      <c r="G1348" s="1">
        <v>43427</v>
      </c>
      <c r="H1348" s="1">
        <v>43434</v>
      </c>
      <c r="I1348" t="s">
        <v>18</v>
      </c>
      <c r="J1348">
        <v>28</v>
      </c>
      <c r="K1348">
        <v>39</v>
      </c>
      <c r="L1348">
        <v>255</v>
      </c>
      <c r="M1348">
        <v>34</v>
      </c>
      <c r="N1348">
        <v>3</v>
      </c>
      <c r="O1348">
        <v>0.2</v>
      </c>
      <c r="P1348">
        <v>1612.49</v>
      </c>
      <c r="Q1348">
        <v>3932.9</v>
      </c>
      <c r="R1348">
        <f>Table1[[#This Row],[OrderQuantity]]*Table1[[#This Row],[UnitPrice]]</f>
        <v>11798.7</v>
      </c>
      <c r="S1348">
        <f>Table1[[#This Row],[OrderQuantity]]*Table1[[#This Row],[UnitCost]]</f>
        <v>4837.47</v>
      </c>
      <c r="T1348">
        <f>Table1[[#This Row],[OrderQuantity]]*Table1[[#This Row],[UnitPrice]]*(1-Table1[[#This Row],[DiscountApplied]]) - (Table1[[#This Row],[OrderQuantity]]*Table1[[#This Row],[UnitCost]])</f>
        <v>4601.4900000000007</v>
      </c>
      <c r="U1348">
        <f>DATEDIF(Table1[[#This Row],[ShipDate]],Table1[[#This Row],[DeliveryDate]],"d")</f>
        <v>7</v>
      </c>
      <c r="V1348" t="str">
        <f t="shared" si="43"/>
        <v>On Time</v>
      </c>
    </row>
    <row r="1349" spans="2:22" x14ac:dyDescent="0.3">
      <c r="B1349" t="str">
        <f t="shared" si="42"/>
        <v>SO-001448</v>
      </c>
      <c r="C1349" t="s">
        <v>16</v>
      </c>
      <c r="D1349" t="s">
        <v>20</v>
      </c>
      <c r="E1349" s="1">
        <v>43300</v>
      </c>
      <c r="F1349" s="1">
        <v>43412</v>
      </c>
      <c r="G1349" s="1">
        <v>43430</v>
      </c>
      <c r="H1349" s="1">
        <v>43437</v>
      </c>
      <c r="I1349" t="s">
        <v>18</v>
      </c>
      <c r="J1349">
        <v>8</v>
      </c>
      <c r="K1349">
        <v>36</v>
      </c>
      <c r="L1349">
        <v>121</v>
      </c>
      <c r="M1349">
        <v>37</v>
      </c>
      <c r="N1349">
        <v>6</v>
      </c>
      <c r="O1349">
        <v>0.05</v>
      </c>
      <c r="P1349">
        <v>3015</v>
      </c>
      <c r="Q1349">
        <v>4020</v>
      </c>
      <c r="R1349">
        <f>Table1[[#This Row],[OrderQuantity]]*Table1[[#This Row],[UnitPrice]]</f>
        <v>24120</v>
      </c>
      <c r="S1349">
        <f>Table1[[#This Row],[OrderQuantity]]*Table1[[#This Row],[UnitCost]]</f>
        <v>18090</v>
      </c>
      <c r="T1349">
        <f>Table1[[#This Row],[OrderQuantity]]*Table1[[#This Row],[UnitPrice]]*(1-Table1[[#This Row],[DiscountApplied]]) - (Table1[[#This Row],[OrderQuantity]]*Table1[[#This Row],[UnitCost]])</f>
        <v>4824</v>
      </c>
      <c r="U1349">
        <f>DATEDIF(Table1[[#This Row],[ShipDate]],Table1[[#This Row],[DeliveryDate]],"d")</f>
        <v>7</v>
      </c>
      <c r="V1349" t="str">
        <f t="shared" si="43"/>
        <v>On Time</v>
      </c>
    </row>
    <row r="1350" spans="2:22" x14ac:dyDescent="0.3">
      <c r="B1350" t="str">
        <f t="shared" si="42"/>
        <v>SO-001449</v>
      </c>
      <c r="C1350" t="s">
        <v>19</v>
      </c>
      <c r="D1350" t="s">
        <v>24</v>
      </c>
      <c r="E1350" s="1">
        <v>43300</v>
      </c>
      <c r="F1350" s="1">
        <v>43412</v>
      </c>
      <c r="G1350" s="1">
        <v>43422</v>
      </c>
      <c r="H1350" s="1">
        <v>43430</v>
      </c>
      <c r="I1350" t="s">
        <v>18</v>
      </c>
      <c r="J1350">
        <v>17</v>
      </c>
      <c r="K1350">
        <v>11</v>
      </c>
      <c r="L1350">
        <v>18</v>
      </c>
      <c r="M1350">
        <v>18</v>
      </c>
      <c r="N1350">
        <v>6</v>
      </c>
      <c r="O1350">
        <v>0.1</v>
      </c>
      <c r="P1350">
        <v>5487.3</v>
      </c>
      <c r="Q1350">
        <v>6532.5</v>
      </c>
      <c r="R1350">
        <f>Table1[[#This Row],[OrderQuantity]]*Table1[[#This Row],[UnitPrice]]</f>
        <v>39195</v>
      </c>
      <c r="S1350">
        <f>Table1[[#This Row],[OrderQuantity]]*Table1[[#This Row],[UnitCost]]</f>
        <v>32923.800000000003</v>
      </c>
      <c r="T1350">
        <f>Table1[[#This Row],[OrderQuantity]]*Table1[[#This Row],[UnitPrice]]*(1-Table1[[#This Row],[DiscountApplied]]) - (Table1[[#This Row],[OrderQuantity]]*Table1[[#This Row],[UnitCost]])</f>
        <v>2351.6999999999971</v>
      </c>
      <c r="U1350">
        <f>DATEDIF(Table1[[#This Row],[ShipDate]],Table1[[#This Row],[DeliveryDate]],"d")</f>
        <v>8</v>
      </c>
      <c r="V1350" t="str">
        <f t="shared" si="43"/>
        <v>Late</v>
      </c>
    </row>
    <row r="1351" spans="2:22" x14ac:dyDescent="0.3">
      <c r="B1351" t="str">
        <f t="shared" si="42"/>
        <v>SO-001450</v>
      </c>
      <c r="C1351" t="s">
        <v>19</v>
      </c>
      <c r="D1351" t="s">
        <v>25</v>
      </c>
      <c r="E1351" s="1">
        <v>43300</v>
      </c>
      <c r="F1351" s="1">
        <v>43412</v>
      </c>
      <c r="G1351" s="1">
        <v>43437</v>
      </c>
      <c r="H1351" s="1">
        <v>43438</v>
      </c>
      <c r="I1351" t="s">
        <v>18</v>
      </c>
      <c r="J1351">
        <v>20</v>
      </c>
      <c r="K1351">
        <v>9</v>
      </c>
      <c r="L1351">
        <v>347</v>
      </c>
      <c r="M1351">
        <v>16</v>
      </c>
      <c r="N1351">
        <v>2</v>
      </c>
      <c r="O1351">
        <v>0.1</v>
      </c>
      <c r="P1351">
        <v>405.22</v>
      </c>
      <c r="Q1351">
        <v>750.4</v>
      </c>
      <c r="R1351">
        <f>Table1[[#This Row],[OrderQuantity]]*Table1[[#This Row],[UnitPrice]]</f>
        <v>1500.8</v>
      </c>
      <c r="S1351">
        <f>Table1[[#This Row],[OrderQuantity]]*Table1[[#This Row],[UnitCost]]</f>
        <v>810.44</v>
      </c>
      <c r="T1351">
        <f>Table1[[#This Row],[OrderQuantity]]*Table1[[#This Row],[UnitPrice]]*(1-Table1[[#This Row],[DiscountApplied]]) - (Table1[[#This Row],[OrderQuantity]]*Table1[[#This Row],[UnitCost]])</f>
        <v>540.28</v>
      </c>
      <c r="U1351">
        <f>DATEDIF(Table1[[#This Row],[ShipDate]],Table1[[#This Row],[DeliveryDate]],"d")</f>
        <v>1</v>
      </c>
      <c r="V1351" t="str">
        <f t="shared" si="43"/>
        <v>On Time</v>
      </c>
    </row>
    <row r="1352" spans="2:22" x14ac:dyDescent="0.3">
      <c r="B1352" t="str">
        <f t="shared" si="42"/>
        <v>SO-001451</v>
      </c>
      <c r="C1352" t="s">
        <v>16</v>
      </c>
      <c r="D1352" t="s">
        <v>20</v>
      </c>
      <c r="E1352" s="1">
        <v>43300</v>
      </c>
      <c r="F1352" s="1">
        <v>43412</v>
      </c>
      <c r="G1352" s="1">
        <v>43419</v>
      </c>
      <c r="H1352" s="1">
        <v>43425</v>
      </c>
      <c r="I1352" t="s">
        <v>18</v>
      </c>
      <c r="J1352">
        <v>9</v>
      </c>
      <c r="K1352">
        <v>34</v>
      </c>
      <c r="L1352">
        <v>101</v>
      </c>
      <c r="M1352">
        <v>32</v>
      </c>
      <c r="N1352">
        <v>3</v>
      </c>
      <c r="O1352">
        <v>0.08</v>
      </c>
      <c r="P1352">
        <v>777.2</v>
      </c>
      <c r="Q1352">
        <v>1943</v>
      </c>
      <c r="R1352">
        <f>Table1[[#This Row],[OrderQuantity]]*Table1[[#This Row],[UnitPrice]]</f>
        <v>5829</v>
      </c>
      <c r="S1352">
        <f>Table1[[#This Row],[OrderQuantity]]*Table1[[#This Row],[UnitCost]]</f>
        <v>2331.6000000000004</v>
      </c>
      <c r="T1352">
        <f>Table1[[#This Row],[OrderQuantity]]*Table1[[#This Row],[UnitPrice]]*(1-Table1[[#This Row],[DiscountApplied]]) - (Table1[[#This Row],[OrderQuantity]]*Table1[[#This Row],[UnitCost]])</f>
        <v>3031.08</v>
      </c>
      <c r="U1352">
        <f>DATEDIF(Table1[[#This Row],[ShipDate]],Table1[[#This Row],[DeliveryDate]],"d")</f>
        <v>6</v>
      </c>
      <c r="V1352" t="str">
        <f t="shared" si="43"/>
        <v>On Time</v>
      </c>
    </row>
    <row r="1353" spans="2:22" x14ac:dyDescent="0.3">
      <c r="B1353" t="str">
        <f t="shared" si="42"/>
        <v>SO-001452</v>
      </c>
      <c r="C1353" t="s">
        <v>22</v>
      </c>
      <c r="D1353" t="s">
        <v>17</v>
      </c>
      <c r="E1353" s="1">
        <v>43300</v>
      </c>
      <c r="F1353" s="1">
        <v>43412</v>
      </c>
      <c r="G1353" s="1">
        <v>43434</v>
      </c>
      <c r="H1353" s="1">
        <v>43436</v>
      </c>
      <c r="I1353" t="s">
        <v>18</v>
      </c>
      <c r="J1353">
        <v>26</v>
      </c>
      <c r="K1353">
        <v>50</v>
      </c>
      <c r="L1353">
        <v>248</v>
      </c>
      <c r="M1353">
        <v>34</v>
      </c>
      <c r="N1353">
        <v>8</v>
      </c>
      <c r="O1353">
        <v>0.15</v>
      </c>
      <c r="P1353">
        <v>591.95000000000005</v>
      </c>
      <c r="Q1353">
        <v>1038.5</v>
      </c>
      <c r="R1353">
        <f>Table1[[#This Row],[OrderQuantity]]*Table1[[#This Row],[UnitPrice]]</f>
        <v>8308</v>
      </c>
      <c r="S1353">
        <f>Table1[[#This Row],[OrderQuantity]]*Table1[[#This Row],[UnitCost]]</f>
        <v>4735.6000000000004</v>
      </c>
      <c r="T1353">
        <f>Table1[[#This Row],[OrderQuantity]]*Table1[[#This Row],[UnitPrice]]*(1-Table1[[#This Row],[DiscountApplied]]) - (Table1[[#This Row],[OrderQuantity]]*Table1[[#This Row],[UnitCost]])</f>
        <v>2326.1999999999998</v>
      </c>
      <c r="U1353">
        <f>DATEDIF(Table1[[#This Row],[ShipDate]],Table1[[#This Row],[DeliveryDate]],"d")</f>
        <v>2</v>
      </c>
      <c r="V1353" t="str">
        <f t="shared" si="43"/>
        <v>On Time</v>
      </c>
    </row>
    <row r="1354" spans="2:22" x14ac:dyDescent="0.3">
      <c r="B1354" t="str">
        <f t="shared" si="42"/>
        <v>SO-001453</v>
      </c>
      <c r="C1354" t="s">
        <v>16</v>
      </c>
      <c r="D1354" t="s">
        <v>25</v>
      </c>
      <c r="E1354" s="1">
        <v>43300</v>
      </c>
      <c r="F1354" s="1">
        <v>43413</v>
      </c>
      <c r="G1354" s="1">
        <v>43421</v>
      </c>
      <c r="H1354" s="1">
        <v>43425</v>
      </c>
      <c r="I1354" t="s">
        <v>18</v>
      </c>
      <c r="J1354">
        <v>4</v>
      </c>
      <c r="K1354">
        <v>39</v>
      </c>
      <c r="L1354">
        <v>367</v>
      </c>
      <c r="M1354">
        <v>13</v>
      </c>
      <c r="N1354">
        <v>8</v>
      </c>
      <c r="O1354">
        <v>0.05</v>
      </c>
      <c r="P1354">
        <v>2929.58</v>
      </c>
      <c r="Q1354">
        <v>3906.1</v>
      </c>
      <c r="R1354">
        <f>Table1[[#This Row],[OrderQuantity]]*Table1[[#This Row],[UnitPrice]]</f>
        <v>31248.799999999999</v>
      </c>
      <c r="S1354">
        <f>Table1[[#This Row],[OrderQuantity]]*Table1[[#This Row],[UnitCost]]</f>
        <v>23436.639999999999</v>
      </c>
      <c r="T1354">
        <f>Table1[[#This Row],[OrderQuantity]]*Table1[[#This Row],[UnitPrice]]*(1-Table1[[#This Row],[DiscountApplied]]) - (Table1[[#This Row],[OrderQuantity]]*Table1[[#This Row],[UnitCost]])</f>
        <v>6249.7199999999975</v>
      </c>
      <c r="U1354">
        <f>DATEDIF(Table1[[#This Row],[ShipDate]],Table1[[#This Row],[DeliveryDate]],"d")</f>
        <v>4</v>
      </c>
      <c r="V1354" t="str">
        <f t="shared" si="43"/>
        <v>On Time</v>
      </c>
    </row>
    <row r="1355" spans="2:22" x14ac:dyDescent="0.3">
      <c r="B1355" t="str">
        <f t="shared" si="42"/>
        <v>SO-001454</v>
      </c>
      <c r="C1355" t="s">
        <v>16</v>
      </c>
      <c r="D1355" t="s">
        <v>20</v>
      </c>
      <c r="E1355" s="1">
        <v>43300</v>
      </c>
      <c r="F1355" s="1">
        <v>43413</v>
      </c>
      <c r="G1355" s="1">
        <v>43434</v>
      </c>
      <c r="H1355" s="1">
        <v>43441</v>
      </c>
      <c r="I1355" t="s">
        <v>18</v>
      </c>
      <c r="J1355">
        <v>4</v>
      </c>
      <c r="K1355">
        <v>29</v>
      </c>
      <c r="L1355">
        <v>140</v>
      </c>
      <c r="M1355">
        <v>41</v>
      </c>
      <c r="N1355">
        <v>4</v>
      </c>
      <c r="O1355">
        <v>0.08</v>
      </c>
      <c r="P1355">
        <v>411.92</v>
      </c>
      <c r="Q1355">
        <v>777.2</v>
      </c>
      <c r="R1355">
        <f>Table1[[#This Row],[OrderQuantity]]*Table1[[#This Row],[UnitPrice]]</f>
        <v>3108.8</v>
      </c>
      <c r="S1355">
        <f>Table1[[#This Row],[OrderQuantity]]*Table1[[#This Row],[UnitCost]]</f>
        <v>1647.68</v>
      </c>
      <c r="T1355">
        <f>Table1[[#This Row],[OrderQuantity]]*Table1[[#This Row],[UnitPrice]]*(1-Table1[[#This Row],[DiscountApplied]]) - (Table1[[#This Row],[OrderQuantity]]*Table1[[#This Row],[UnitCost]])</f>
        <v>1212.4160000000004</v>
      </c>
      <c r="U1355">
        <f>DATEDIF(Table1[[#This Row],[ShipDate]],Table1[[#This Row],[DeliveryDate]],"d")</f>
        <v>7</v>
      </c>
      <c r="V1355" t="str">
        <f t="shared" si="43"/>
        <v>On Time</v>
      </c>
    </row>
    <row r="1356" spans="2:22" x14ac:dyDescent="0.3">
      <c r="B1356" t="str">
        <f t="shared" si="42"/>
        <v>SO-001455</v>
      </c>
      <c r="C1356" t="s">
        <v>16</v>
      </c>
      <c r="D1356" t="s">
        <v>20</v>
      </c>
      <c r="E1356" s="1">
        <v>43300</v>
      </c>
      <c r="F1356" s="1">
        <v>43413</v>
      </c>
      <c r="G1356" s="1">
        <v>43425</v>
      </c>
      <c r="H1356" s="1">
        <v>43434</v>
      </c>
      <c r="I1356" t="s">
        <v>18</v>
      </c>
      <c r="J1356">
        <v>1</v>
      </c>
      <c r="K1356">
        <v>20</v>
      </c>
      <c r="L1356">
        <v>135</v>
      </c>
      <c r="M1356">
        <v>40</v>
      </c>
      <c r="N1356">
        <v>4</v>
      </c>
      <c r="O1356">
        <v>0.05</v>
      </c>
      <c r="P1356">
        <v>1032.8699999999999</v>
      </c>
      <c r="Q1356">
        <v>2519.1999999999998</v>
      </c>
      <c r="R1356">
        <f>Table1[[#This Row],[OrderQuantity]]*Table1[[#This Row],[UnitPrice]]</f>
        <v>10076.799999999999</v>
      </c>
      <c r="S1356">
        <f>Table1[[#This Row],[OrderQuantity]]*Table1[[#This Row],[UnitCost]]</f>
        <v>4131.4799999999996</v>
      </c>
      <c r="T1356">
        <f>Table1[[#This Row],[OrderQuantity]]*Table1[[#This Row],[UnitPrice]]*(1-Table1[[#This Row],[DiscountApplied]]) - (Table1[[#This Row],[OrderQuantity]]*Table1[[#This Row],[UnitCost]])</f>
        <v>5441.48</v>
      </c>
      <c r="U1356">
        <f>DATEDIF(Table1[[#This Row],[ShipDate]],Table1[[#This Row],[DeliveryDate]],"d")</f>
        <v>9</v>
      </c>
      <c r="V1356" t="str">
        <f t="shared" si="43"/>
        <v>Late</v>
      </c>
    </row>
    <row r="1357" spans="2:22" x14ac:dyDescent="0.3">
      <c r="B1357" t="str">
        <f t="shared" si="42"/>
        <v>SO-001456</v>
      </c>
      <c r="C1357" t="s">
        <v>22</v>
      </c>
      <c r="D1357" t="s">
        <v>20</v>
      </c>
      <c r="E1357" s="1">
        <v>43300</v>
      </c>
      <c r="F1357" s="1">
        <v>43413</v>
      </c>
      <c r="G1357" s="1">
        <v>43422</v>
      </c>
      <c r="H1357" s="1">
        <v>43431</v>
      </c>
      <c r="I1357" t="s">
        <v>18</v>
      </c>
      <c r="J1357">
        <v>26</v>
      </c>
      <c r="K1357">
        <v>14</v>
      </c>
      <c r="L1357">
        <v>169</v>
      </c>
      <c r="M1357">
        <v>12</v>
      </c>
      <c r="N1357">
        <v>3</v>
      </c>
      <c r="O1357">
        <v>0.1</v>
      </c>
      <c r="P1357">
        <v>2713.7</v>
      </c>
      <c r="Q1357">
        <v>3932.9</v>
      </c>
      <c r="R1357">
        <f>Table1[[#This Row],[OrderQuantity]]*Table1[[#This Row],[UnitPrice]]</f>
        <v>11798.7</v>
      </c>
      <c r="S1357">
        <f>Table1[[#This Row],[OrderQuantity]]*Table1[[#This Row],[UnitCost]]</f>
        <v>8141.0999999999995</v>
      </c>
      <c r="T1357">
        <f>Table1[[#This Row],[OrderQuantity]]*Table1[[#This Row],[UnitPrice]]*(1-Table1[[#This Row],[DiscountApplied]]) - (Table1[[#This Row],[OrderQuantity]]*Table1[[#This Row],[UnitCost]])</f>
        <v>2477.7300000000023</v>
      </c>
      <c r="U1357">
        <f>DATEDIF(Table1[[#This Row],[ShipDate]],Table1[[#This Row],[DeliveryDate]],"d")</f>
        <v>9</v>
      </c>
      <c r="V1357" t="str">
        <f t="shared" si="43"/>
        <v>Late</v>
      </c>
    </row>
    <row r="1358" spans="2:22" x14ac:dyDescent="0.3">
      <c r="B1358" t="str">
        <f t="shared" si="42"/>
        <v>SO-001457</v>
      </c>
      <c r="C1358" t="s">
        <v>21</v>
      </c>
      <c r="D1358" t="s">
        <v>23</v>
      </c>
      <c r="E1358" s="1">
        <v>43300</v>
      </c>
      <c r="F1358" s="1">
        <v>43413</v>
      </c>
      <c r="G1358" s="1">
        <v>43431</v>
      </c>
      <c r="H1358" s="1">
        <v>43433</v>
      </c>
      <c r="I1358" t="s">
        <v>18</v>
      </c>
      <c r="J1358">
        <v>23</v>
      </c>
      <c r="K1358">
        <v>39</v>
      </c>
      <c r="L1358">
        <v>264</v>
      </c>
      <c r="M1358">
        <v>45</v>
      </c>
      <c r="N1358">
        <v>6</v>
      </c>
      <c r="O1358">
        <v>0.05</v>
      </c>
      <c r="P1358">
        <v>685.34</v>
      </c>
      <c r="Q1358">
        <v>1293.0999999999999</v>
      </c>
      <c r="R1358">
        <f>Table1[[#This Row],[OrderQuantity]]*Table1[[#This Row],[UnitPrice]]</f>
        <v>7758.5999999999995</v>
      </c>
      <c r="S1358">
        <f>Table1[[#This Row],[OrderQuantity]]*Table1[[#This Row],[UnitCost]]</f>
        <v>4112.04</v>
      </c>
      <c r="T1358">
        <f>Table1[[#This Row],[OrderQuantity]]*Table1[[#This Row],[UnitPrice]]*(1-Table1[[#This Row],[DiscountApplied]]) - (Table1[[#This Row],[OrderQuantity]]*Table1[[#This Row],[UnitCost]])</f>
        <v>3258.6299999999992</v>
      </c>
      <c r="U1358">
        <f>DATEDIF(Table1[[#This Row],[ShipDate]],Table1[[#This Row],[DeliveryDate]],"d")</f>
        <v>2</v>
      </c>
      <c r="V1358" t="str">
        <f t="shared" si="43"/>
        <v>On Time</v>
      </c>
    </row>
    <row r="1359" spans="2:22" x14ac:dyDescent="0.3">
      <c r="B1359" t="str">
        <f t="shared" si="42"/>
        <v>SO-001458</v>
      </c>
      <c r="C1359" t="s">
        <v>16</v>
      </c>
      <c r="D1359" t="s">
        <v>20</v>
      </c>
      <c r="E1359" s="1">
        <v>43300</v>
      </c>
      <c r="F1359" s="1">
        <v>43413</v>
      </c>
      <c r="G1359" s="1">
        <v>43415</v>
      </c>
      <c r="H1359" s="1">
        <v>43421</v>
      </c>
      <c r="I1359" t="s">
        <v>18</v>
      </c>
      <c r="J1359">
        <v>6</v>
      </c>
      <c r="K1359">
        <v>12</v>
      </c>
      <c r="L1359">
        <v>94</v>
      </c>
      <c r="M1359">
        <v>12</v>
      </c>
      <c r="N1359">
        <v>8</v>
      </c>
      <c r="O1359">
        <v>0.3</v>
      </c>
      <c r="P1359">
        <v>435.03</v>
      </c>
      <c r="Q1359">
        <v>1011.7</v>
      </c>
      <c r="R1359">
        <f>Table1[[#This Row],[OrderQuantity]]*Table1[[#This Row],[UnitPrice]]</f>
        <v>8093.6</v>
      </c>
      <c r="S1359">
        <f>Table1[[#This Row],[OrderQuantity]]*Table1[[#This Row],[UnitCost]]</f>
        <v>3480.24</v>
      </c>
      <c r="T1359">
        <f>Table1[[#This Row],[OrderQuantity]]*Table1[[#This Row],[UnitPrice]]*(1-Table1[[#This Row],[DiscountApplied]]) - (Table1[[#This Row],[OrderQuantity]]*Table1[[#This Row],[UnitCost]])</f>
        <v>2185.2799999999997</v>
      </c>
      <c r="U1359">
        <f>DATEDIF(Table1[[#This Row],[ShipDate]],Table1[[#This Row],[DeliveryDate]],"d")</f>
        <v>6</v>
      </c>
      <c r="V1359" t="str">
        <f t="shared" si="43"/>
        <v>On Time</v>
      </c>
    </row>
    <row r="1360" spans="2:22" x14ac:dyDescent="0.3">
      <c r="B1360" t="str">
        <f t="shared" si="42"/>
        <v>SO-001459</v>
      </c>
      <c r="C1360" t="s">
        <v>22</v>
      </c>
      <c r="D1360" t="s">
        <v>23</v>
      </c>
      <c r="E1360" s="1">
        <v>43300</v>
      </c>
      <c r="F1360" s="1">
        <v>43413</v>
      </c>
      <c r="G1360" s="1">
        <v>43416</v>
      </c>
      <c r="H1360" s="1">
        <v>43426</v>
      </c>
      <c r="I1360" t="s">
        <v>18</v>
      </c>
      <c r="J1360">
        <v>28</v>
      </c>
      <c r="K1360">
        <v>35</v>
      </c>
      <c r="L1360">
        <v>321</v>
      </c>
      <c r="M1360">
        <v>26</v>
      </c>
      <c r="N1360">
        <v>6</v>
      </c>
      <c r="O1360">
        <v>0.05</v>
      </c>
      <c r="P1360">
        <v>150.08000000000001</v>
      </c>
      <c r="Q1360">
        <v>187.6</v>
      </c>
      <c r="R1360">
        <f>Table1[[#This Row],[OrderQuantity]]*Table1[[#This Row],[UnitPrice]]</f>
        <v>1125.5999999999999</v>
      </c>
      <c r="S1360">
        <f>Table1[[#This Row],[OrderQuantity]]*Table1[[#This Row],[UnitCost]]</f>
        <v>900.48</v>
      </c>
      <c r="T1360">
        <f>Table1[[#This Row],[OrderQuantity]]*Table1[[#This Row],[UnitPrice]]*(1-Table1[[#This Row],[DiscountApplied]]) - (Table1[[#This Row],[OrderQuantity]]*Table1[[#This Row],[UnitCost]])</f>
        <v>168.83999999999992</v>
      </c>
      <c r="U1360">
        <f>DATEDIF(Table1[[#This Row],[ShipDate]],Table1[[#This Row],[DeliveryDate]],"d")</f>
        <v>10</v>
      </c>
      <c r="V1360" t="str">
        <f t="shared" si="43"/>
        <v>Late</v>
      </c>
    </row>
    <row r="1361" spans="2:22" x14ac:dyDescent="0.3">
      <c r="B1361" t="str">
        <f t="shared" si="42"/>
        <v>SO-001460</v>
      </c>
      <c r="C1361" t="s">
        <v>21</v>
      </c>
      <c r="D1361" t="s">
        <v>23</v>
      </c>
      <c r="E1361" s="1">
        <v>43300</v>
      </c>
      <c r="F1361" s="1">
        <v>43413</v>
      </c>
      <c r="G1361" s="1">
        <v>43432</v>
      </c>
      <c r="H1361" s="1">
        <v>43440</v>
      </c>
      <c r="I1361" t="s">
        <v>18</v>
      </c>
      <c r="J1361">
        <v>24</v>
      </c>
      <c r="K1361">
        <v>31</v>
      </c>
      <c r="L1361">
        <v>287</v>
      </c>
      <c r="M1361">
        <v>40</v>
      </c>
      <c r="N1361">
        <v>6</v>
      </c>
      <c r="O1361">
        <v>0.05</v>
      </c>
      <c r="P1361">
        <v>1843.91</v>
      </c>
      <c r="Q1361">
        <v>2525.9</v>
      </c>
      <c r="R1361">
        <f>Table1[[#This Row],[OrderQuantity]]*Table1[[#This Row],[UnitPrice]]</f>
        <v>15155.400000000001</v>
      </c>
      <c r="S1361">
        <f>Table1[[#This Row],[OrderQuantity]]*Table1[[#This Row],[UnitCost]]</f>
        <v>11063.460000000001</v>
      </c>
      <c r="T1361">
        <f>Table1[[#This Row],[OrderQuantity]]*Table1[[#This Row],[UnitPrice]]*(1-Table1[[#This Row],[DiscountApplied]]) - (Table1[[#This Row],[OrderQuantity]]*Table1[[#This Row],[UnitCost]])</f>
        <v>3334.17</v>
      </c>
      <c r="U1361">
        <f>DATEDIF(Table1[[#This Row],[ShipDate]],Table1[[#This Row],[DeliveryDate]],"d")</f>
        <v>8</v>
      </c>
      <c r="V1361" t="str">
        <f t="shared" si="43"/>
        <v>Late</v>
      </c>
    </row>
    <row r="1362" spans="2:22" x14ac:dyDescent="0.3">
      <c r="B1362" t="str">
        <f t="shared" si="42"/>
        <v>SO-001461</v>
      </c>
      <c r="C1362" t="s">
        <v>22</v>
      </c>
      <c r="D1362" t="s">
        <v>20</v>
      </c>
      <c r="E1362" s="1">
        <v>43300</v>
      </c>
      <c r="F1362" s="1">
        <v>43414</v>
      </c>
      <c r="G1362" s="1">
        <v>43432</v>
      </c>
      <c r="H1362" s="1">
        <v>43438</v>
      </c>
      <c r="I1362" t="s">
        <v>18</v>
      </c>
      <c r="J1362">
        <v>28</v>
      </c>
      <c r="K1362">
        <v>10</v>
      </c>
      <c r="L1362">
        <v>171</v>
      </c>
      <c r="M1362">
        <v>15</v>
      </c>
      <c r="N1362">
        <v>7</v>
      </c>
      <c r="O1362">
        <v>0.05</v>
      </c>
      <c r="P1362">
        <v>2859.56</v>
      </c>
      <c r="Q1362">
        <v>5199.2</v>
      </c>
      <c r="R1362">
        <f>Table1[[#This Row],[OrderQuantity]]*Table1[[#This Row],[UnitPrice]]</f>
        <v>36394.400000000001</v>
      </c>
      <c r="S1362">
        <f>Table1[[#This Row],[OrderQuantity]]*Table1[[#This Row],[UnitCost]]</f>
        <v>20016.919999999998</v>
      </c>
      <c r="T1362">
        <f>Table1[[#This Row],[OrderQuantity]]*Table1[[#This Row],[UnitPrice]]*(1-Table1[[#This Row],[DiscountApplied]]) - (Table1[[#This Row],[OrderQuantity]]*Table1[[#This Row],[UnitCost]])</f>
        <v>14557.760000000002</v>
      </c>
      <c r="U1362">
        <f>DATEDIF(Table1[[#This Row],[ShipDate]],Table1[[#This Row],[DeliveryDate]],"d")</f>
        <v>6</v>
      </c>
      <c r="V1362" t="str">
        <f t="shared" si="43"/>
        <v>On Time</v>
      </c>
    </row>
    <row r="1363" spans="2:22" x14ac:dyDescent="0.3">
      <c r="B1363" t="str">
        <f t="shared" si="42"/>
        <v>SO-001462</v>
      </c>
      <c r="C1363" t="s">
        <v>16</v>
      </c>
      <c r="D1363" t="s">
        <v>24</v>
      </c>
      <c r="E1363" s="1">
        <v>43300</v>
      </c>
      <c r="F1363" s="1">
        <v>43414</v>
      </c>
      <c r="G1363" s="1">
        <v>43429</v>
      </c>
      <c r="H1363" s="1">
        <v>43435</v>
      </c>
      <c r="I1363" t="s">
        <v>18</v>
      </c>
      <c r="J1363">
        <v>5</v>
      </c>
      <c r="K1363">
        <v>48</v>
      </c>
      <c r="L1363">
        <v>47</v>
      </c>
      <c r="M1363">
        <v>47</v>
      </c>
      <c r="N1363">
        <v>5</v>
      </c>
      <c r="O1363">
        <v>0.1</v>
      </c>
      <c r="P1363">
        <v>2720.74</v>
      </c>
      <c r="Q1363">
        <v>5038.3999999999996</v>
      </c>
      <c r="R1363">
        <f>Table1[[#This Row],[OrderQuantity]]*Table1[[#This Row],[UnitPrice]]</f>
        <v>25192</v>
      </c>
      <c r="S1363">
        <f>Table1[[#This Row],[OrderQuantity]]*Table1[[#This Row],[UnitCost]]</f>
        <v>13603.699999999999</v>
      </c>
      <c r="T1363">
        <f>Table1[[#This Row],[OrderQuantity]]*Table1[[#This Row],[UnitPrice]]*(1-Table1[[#This Row],[DiscountApplied]]) - (Table1[[#This Row],[OrderQuantity]]*Table1[[#This Row],[UnitCost]])</f>
        <v>9069.1</v>
      </c>
      <c r="U1363">
        <f>DATEDIF(Table1[[#This Row],[ShipDate]],Table1[[#This Row],[DeliveryDate]],"d")</f>
        <v>6</v>
      </c>
      <c r="V1363" t="str">
        <f t="shared" si="43"/>
        <v>On Time</v>
      </c>
    </row>
    <row r="1364" spans="2:22" x14ac:dyDescent="0.3">
      <c r="B1364" t="str">
        <f t="shared" si="42"/>
        <v>SO-001463</v>
      </c>
      <c r="C1364" t="s">
        <v>19</v>
      </c>
      <c r="D1364" t="s">
        <v>26</v>
      </c>
      <c r="E1364" s="1">
        <v>43300</v>
      </c>
      <c r="F1364" s="1">
        <v>43414</v>
      </c>
      <c r="G1364" s="1">
        <v>43425</v>
      </c>
      <c r="H1364" s="1">
        <v>43428</v>
      </c>
      <c r="I1364" t="s">
        <v>18</v>
      </c>
      <c r="J1364">
        <v>18</v>
      </c>
      <c r="K1364">
        <v>41</v>
      </c>
      <c r="L1364">
        <v>73</v>
      </c>
      <c r="M1364">
        <v>2</v>
      </c>
      <c r="N1364">
        <v>2</v>
      </c>
      <c r="O1364">
        <v>0.08</v>
      </c>
      <c r="P1364">
        <v>620.62</v>
      </c>
      <c r="Q1364">
        <v>1051.9000000000001</v>
      </c>
      <c r="R1364">
        <f>Table1[[#This Row],[OrderQuantity]]*Table1[[#This Row],[UnitPrice]]</f>
        <v>2103.8000000000002</v>
      </c>
      <c r="S1364">
        <f>Table1[[#This Row],[OrderQuantity]]*Table1[[#This Row],[UnitCost]]</f>
        <v>1241.24</v>
      </c>
      <c r="T1364">
        <f>Table1[[#This Row],[OrderQuantity]]*Table1[[#This Row],[UnitPrice]]*(1-Table1[[#This Row],[DiscountApplied]]) - (Table1[[#This Row],[OrderQuantity]]*Table1[[#This Row],[UnitCost]])</f>
        <v>694.25600000000031</v>
      </c>
      <c r="U1364">
        <f>DATEDIF(Table1[[#This Row],[ShipDate]],Table1[[#This Row],[DeliveryDate]],"d")</f>
        <v>3</v>
      </c>
      <c r="V1364" t="str">
        <f t="shared" si="43"/>
        <v>On Time</v>
      </c>
    </row>
    <row r="1365" spans="2:22" x14ac:dyDescent="0.3">
      <c r="B1365" t="str">
        <f t="shared" si="42"/>
        <v>SO-001464</v>
      </c>
      <c r="C1365" t="s">
        <v>19</v>
      </c>
      <c r="D1365" t="s">
        <v>20</v>
      </c>
      <c r="E1365" s="1">
        <v>43300</v>
      </c>
      <c r="F1365" s="1">
        <v>43414</v>
      </c>
      <c r="G1365" s="1">
        <v>43423</v>
      </c>
      <c r="H1365" s="1">
        <v>43428</v>
      </c>
      <c r="I1365" t="s">
        <v>18</v>
      </c>
      <c r="J1365">
        <v>12</v>
      </c>
      <c r="K1365">
        <v>34</v>
      </c>
      <c r="L1365">
        <v>90</v>
      </c>
      <c r="M1365">
        <v>16</v>
      </c>
      <c r="N1365">
        <v>8</v>
      </c>
      <c r="O1365">
        <v>0.05</v>
      </c>
      <c r="P1365">
        <v>1194.01</v>
      </c>
      <c r="Q1365">
        <v>1681.7</v>
      </c>
      <c r="R1365">
        <f>Table1[[#This Row],[OrderQuantity]]*Table1[[#This Row],[UnitPrice]]</f>
        <v>13453.6</v>
      </c>
      <c r="S1365">
        <f>Table1[[#This Row],[OrderQuantity]]*Table1[[#This Row],[UnitCost]]</f>
        <v>9552.08</v>
      </c>
      <c r="T1365">
        <f>Table1[[#This Row],[OrderQuantity]]*Table1[[#This Row],[UnitPrice]]*(1-Table1[[#This Row],[DiscountApplied]]) - (Table1[[#This Row],[OrderQuantity]]*Table1[[#This Row],[UnitCost]])</f>
        <v>3228.84</v>
      </c>
      <c r="U1365">
        <f>DATEDIF(Table1[[#This Row],[ShipDate]],Table1[[#This Row],[DeliveryDate]],"d")</f>
        <v>5</v>
      </c>
      <c r="V1365" t="str">
        <f t="shared" si="43"/>
        <v>On Time</v>
      </c>
    </row>
    <row r="1366" spans="2:22" x14ac:dyDescent="0.3">
      <c r="B1366" t="str">
        <f t="shared" si="42"/>
        <v>SO-001465</v>
      </c>
      <c r="C1366" t="s">
        <v>16</v>
      </c>
      <c r="D1366" t="s">
        <v>25</v>
      </c>
      <c r="E1366" s="1">
        <v>43300</v>
      </c>
      <c r="F1366" s="1">
        <v>43414</v>
      </c>
      <c r="G1366" s="1">
        <v>43434</v>
      </c>
      <c r="H1366" s="1">
        <v>43438</v>
      </c>
      <c r="I1366" t="s">
        <v>18</v>
      </c>
      <c r="J1366">
        <v>3</v>
      </c>
      <c r="K1366">
        <v>4</v>
      </c>
      <c r="L1366">
        <v>366</v>
      </c>
      <c r="M1366">
        <v>8</v>
      </c>
      <c r="N1366">
        <v>6</v>
      </c>
      <c r="O1366">
        <v>0.05</v>
      </c>
      <c r="P1366">
        <v>786.51</v>
      </c>
      <c r="Q1366">
        <v>1829.1</v>
      </c>
      <c r="R1366">
        <f>Table1[[#This Row],[OrderQuantity]]*Table1[[#This Row],[UnitPrice]]</f>
        <v>10974.599999999999</v>
      </c>
      <c r="S1366">
        <f>Table1[[#This Row],[OrderQuantity]]*Table1[[#This Row],[UnitCost]]</f>
        <v>4719.0599999999995</v>
      </c>
      <c r="T1366">
        <f>Table1[[#This Row],[OrderQuantity]]*Table1[[#This Row],[UnitPrice]]*(1-Table1[[#This Row],[DiscountApplied]]) - (Table1[[#This Row],[OrderQuantity]]*Table1[[#This Row],[UnitCost]])</f>
        <v>5706.8099999999995</v>
      </c>
      <c r="U1366">
        <f>DATEDIF(Table1[[#This Row],[ShipDate]],Table1[[#This Row],[DeliveryDate]],"d")</f>
        <v>4</v>
      </c>
      <c r="V1366" t="str">
        <f t="shared" si="43"/>
        <v>On Time</v>
      </c>
    </row>
    <row r="1367" spans="2:22" x14ac:dyDescent="0.3">
      <c r="B1367" t="str">
        <f t="shared" si="42"/>
        <v>SO-001466</v>
      </c>
      <c r="C1367" t="s">
        <v>19</v>
      </c>
      <c r="D1367" t="s">
        <v>24</v>
      </c>
      <c r="E1367" s="1">
        <v>43300</v>
      </c>
      <c r="F1367" s="1">
        <v>43414</v>
      </c>
      <c r="G1367" s="1">
        <v>43425</v>
      </c>
      <c r="H1367" s="1">
        <v>43430</v>
      </c>
      <c r="I1367" t="s">
        <v>18</v>
      </c>
      <c r="J1367">
        <v>14</v>
      </c>
      <c r="K1367">
        <v>24</v>
      </c>
      <c r="L1367">
        <v>6</v>
      </c>
      <c r="M1367">
        <v>32</v>
      </c>
      <c r="N1367">
        <v>5</v>
      </c>
      <c r="O1367">
        <v>0.4</v>
      </c>
      <c r="P1367">
        <v>715.23</v>
      </c>
      <c r="Q1367">
        <v>1172.5</v>
      </c>
      <c r="R1367">
        <f>Table1[[#This Row],[OrderQuantity]]*Table1[[#This Row],[UnitPrice]]</f>
        <v>5862.5</v>
      </c>
      <c r="S1367">
        <f>Table1[[#This Row],[OrderQuantity]]*Table1[[#This Row],[UnitCost]]</f>
        <v>3576.15</v>
      </c>
      <c r="T1367">
        <f>Table1[[#This Row],[OrderQuantity]]*Table1[[#This Row],[UnitPrice]]*(1-Table1[[#This Row],[DiscountApplied]]) - (Table1[[#This Row],[OrderQuantity]]*Table1[[#This Row],[UnitCost]])</f>
        <v>-58.650000000000091</v>
      </c>
      <c r="U1367">
        <f>DATEDIF(Table1[[#This Row],[ShipDate]],Table1[[#This Row],[DeliveryDate]],"d")</f>
        <v>5</v>
      </c>
      <c r="V1367" t="str">
        <f t="shared" si="43"/>
        <v>On Time</v>
      </c>
    </row>
    <row r="1368" spans="2:22" x14ac:dyDescent="0.3">
      <c r="B1368" t="str">
        <f t="shared" si="42"/>
        <v>SO-001467</v>
      </c>
      <c r="C1368" t="s">
        <v>16</v>
      </c>
      <c r="D1368" t="s">
        <v>20</v>
      </c>
      <c r="E1368" s="1">
        <v>43300</v>
      </c>
      <c r="F1368" s="1">
        <v>43414</v>
      </c>
      <c r="G1368" s="1">
        <v>43425</v>
      </c>
      <c r="H1368" s="1">
        <v>43427</v>
      </c>
      <c r="I1368" t="s">
        <v>18</v>
      </c>
      <c r="J1368">
        <v>1</v>
      </c>
      <c r="K1368">
        <v>5</v>
      </c>
      <c r="L1368">
        <v>121</v>
      </c>
      <c r="M1368">
        <v>23</v>
      </c>
      <c r="N1368">
        <v>6</v>
      </c>
      <c r="O1368">
        <v>0.05</v>
      </c>
      <c r="P1368">
        <v>2543.3200000000002</v>
      </c>
      <c r="Q1368">
        <v>6358.3</v>
      </c>
      <c r="R1368">
        <f>Table1[[#This Row],[OrderQuantity]]*Table1[[#This Row],[UnitPrice]]</f>
        <v>38149.800000000003</v>
      </c>
      <c r="S1368">
        <f>Table1[[#This Row],[OrderQuantity]]*Table1[[#This Row],[UnitCost]]</f>
        <v>15259.920000000002</v>
      </c>
      <c r="T1368">
        <f>Table1[[#This Row],[OrderQuantity]]*Table1[[#This Row],[UnitPrice]]*(1-Table1[[#This Row],[DiscountApplied]]) - (Table1[[#This Row],[OrderQuantity]]*Table1[[#This Row],[UnitCost]])</f>
        <v>20982.389999999996</v>
      </c>
      <c r="U1368">
        <f>DATEDIF(Table1[[#This Row],[ShipDate]],Table1[[#This Row],[DeliveryDate]],"d")</f>
        <v>2</v>
      </c>
      <c r="V1368" t="str">
        <f t="shared" si="43"/>
        <v>On Time</v>
      </c>
    </row>
    <row r="1369" spans="2:22" x14ac:dyDescent="0.3">
      <c r="B1369" t="str">
        <f t="shared" si="42"/>
        <v>SO-001468</v>
      </c>
      <c r="C1369" t="s">
        <v>19</v>
      </c>
      <c r="D1369" t="s">
        <v>23</v>
      </c>
      <c r="E1369" s="1">
        <v>43300</v>
      </c>
      <c r="F1369" s="1">
        <v>43414</v>
      </c>
      <c r="G1369" s="1">
        <v>43426</v>
      </c>
      <c r="H1369" s="1">
        <v>43428</v>
      </c>
      <c r="I1369" t="s">
        <v>18</v>
      </c>
      <c r="J1369">
        <v>12</v>
      </c>
      <c r="K1369">
        <v>33</v>
      </c>
      <c r="L1369">
        <v>262</v>
      </c>
      <c r="M1369">
        <v>40</v>
      </c>
      <c r="N1369">
        <v>1</v>
      </c>
      <c r="O1369">
        <v>0.08</v>
      </c>
      <c r="P1369">
        <v>787.92</v>
      </c>
      <c r="Q1369">
        <v>984.9</v>
      </c>
      <c r="R1369">
        <f>Table1[[#This Row],[OrderQuantity]]*Table1[[#This Row],[UnitPrice]]</f>
        <v>984.9</v>
      </c>
      <c r="S1369">
        <f>Table1[[#This Row],[OrderQuantity]]*Table1[[#This Row],[UnitCost]]</f>
        <v>787.92</v>
      </c>
      <c r="T1369">
        <f>Table1[[#This Row],[OrderQuantity]]*Table1[[#This Row],[UnitPrice]]*(1-Table1[[#This Row],[DiscountApplied]]) - (Table1[[#This Row],[OrderQuantity]]*Table1[[#This Row],[UnitCost]])</f>
        <v>118.1880000000001</v>
      </c>
      <c r="U1369">
        <f>DATEDIF(Table1[[#This Row],[ShipDate]],Table1[[#This Row],[DeliveryDate]],"d")</f>
        <v>2</v>
      </c>
      <c r="V1369" t="str">
        <f t="shared" si="43"/>
        <v>On Time</v>
      </c>
    </row>
    <row r="1370" spans="2:22" x14ac:dyDescent="0.3">
      <c r="B1370" t="str">
        <f t="shared" si="42"/>
        <v>SO-001469</v>
      </c>
      <c r="C1370" t="s">
        <v>21</v>
      </c>
      <c r="D1370" t="s">
        <v>20</v>
      </c>
      <c r="E1370" s="1">
        <v>43300</v>
      </c>
      <c r="F1370" s="1">
        <v>43414</v>
      </c>
      <c r="G1370" s="1">
        <v>43419</v>
      </c>
      <c r="H1370" s="1">
        <v>43427</v>
      </c>
      <c r="I1370" t="s">
        <v>18</v>
      </c>
      <c r="J1370">
        <v>21</v>
      </c>
      <c r="K1370">
        <v>39</v>
      </c>
      <c r="L1370">
        <v>106</v>
      </c>
      <c r="M1370">
        <v>24</v>
      </c>
      <c r="N1370">
        <v>4</v>
      </c>
      <c r="O1370">
        <v>0.05</v>
      </c>
      <c r="P1370">
        <v>1899.45</v>
      </c>
      <c r="Q1370">
        <v>2532.6</v>
      </c>
      <c r="R1370">
        <f>Table1[[#This Row],[OrderQuantity]]*Table1[[#This Row],[UnitPrice]]</f>
        <v>10130.4</v>
      </c>
      <c r="S1370">
        <f>Table1[[#This Row],[OrderQuantity]]*Table1[[#This Row],[UnitCost]]</f>
        <v>7597.8</v>
      </c>
      <c r="T1370">
        <f>Table1[[#This Row],[OrderQuantity]]*Table1[[#This Row],[UnitPrice]]*(1-Table1[[#This Row],[DiscountApplied]]) - (Table1[[#This Row],[OrderQuantity]]*Table1[[#This Row],[UnitCost]])</f>
        <v>2026.079999999999</v>
      </c>
      <c r="U1370">
        <f>DATEDIF(Table1[[#This Row],[ShipDate]],Table1[[#This Row],[DeliveryDate]],"d")</f>
        <v>8</v>
      </c>
      <c r="V1370" t="str">
        <f t="shared" si="43"/>
        <v>Late</v>
      </c>
    </row>
    <row r="1371" spans="2:22" x14ac:dyDescent="0.3">
      <c r="B1371" t="str">
        <f t="shared" si="42"/>
        <v>SO-001470</v>
      </c>
      <c r="C1371" t="s">
        <v>21</v>
      </c>
      <c r="D1371" t="s">
        <v>20</v>
      </c>
      <c r="E1371" s="1">
        <v>43300</v>
      </c>
      <c r="F1371" s="1">
        <v>43414</v>
      </c>
      <c r="G1371" s="1">
        <v>43430</v>
      </c>
      <c r="H1371" s="1">
        <v>43435</v>
      </c>
      <c r="I1371" t="s">
        <v>18</v>
      </c>
      <c r="J1371">
        <v>24</v>
      </c>
      <c r="K1371">
        <v>23</v>
      </c>
      <c r="L1371">
        <v>117</v>
      </c>
      <c r="M1371">
        <v>22</v>
      </c>
      <c r="N1371">
        <v>7</v>
      </c>
      <c r="O1371">
        <v>0.05</v>
      </c>
      <c r="P1371">
        <v>785.64</v>
      </c>
      <c r="Q1371">
        <v>958.1</v>
      </c>
      <c r="R1371">
        <f>Table1[[#This Row],[OrderQuantity]]*Table1[[#This Row],[UnitPrice]]</f>
        <v>6706.7</v>
      </c>
      <c r="S1371">
        <f>Table1[[#This Row],[OrderQuantity]]*Table1[[#This Row],[UnitCost]]</f>
        <v>5499.48</v>
      </c>
      <c r="T1371">
        <f>Table1[[#This Row],[OrderQuantity]]*Table1[[#This Row],[UnitPrice]]*(1-Table1[[#This Row],[DiscountApplied]]) - (Table1[[#This Row],[OrderQuantity]]*Table1[[#This Row],[UnitCost]])</f>
        <v>871.88500000000022</v>
      </c>
      <c r="U1371">
        <f>DATEDIF(Table1[[#This Row],[ShipDate]],Table1[[#This Row],[DeliveryDate]],"d")</f>
        <v>5</v>
      </c>
      <c r="V1371" t="str">
        <f t="shared" si="43"/>
        <v>On Time</v>
      </c>
    </row>
    <row r="1372" spans="2:22" x14ac:dyDescent="0.3">
      <c r="B1372" t="str">
        <f t="shared" si="42"/>
        <v>SO-001471</v>
      </c>
      <c r="C1372" t="s">
        <v>16</v>
      </c>
      <c r="D1372" t="s">
        <v>24</v>
      </c>
      <c r="E1372" s="1">
        <v>43300</v>
      </c>
      <c r="F1372" s="1">
        <v>43414</v>
      </c>
      <c r="G1372" s="1">
        <v>43433</v>
      </c>
      <c r="H1372" s="1">
        <v>43438</v>
      </c>
      <c r="I1372" t="s">
        <v>18</v>
      </c>
      <c r="J1372">
        <v>11</v>
      </c>
      <c r="K1372">
        <v>1</v>
      </c>
      <c r="L1372">
        <v>55</v>
      </c>
      <c r="M1372">
        <v>8</v>
      </c>
      <c r="N1372">
        <v>1</v>
      </c>
      <c r="O1372">
        <v>0.08</v>
      </c>
      <c r="P1372">
        <v>2304.6</v>
      </c>
      <c r="Q1372">
        <v>3906.1</v>
      </c>
      <c r="R1372">
        <f>Table1[[#This Row],[OrderQuantity]]*Table1[[#This Row],[UnitPrice]]</f>
        <v>3906.1</v>
      </c>
      <c r="S1372">
        <f>Table1[[#This Row],[OrderQuantity]]*Table1[[#This Row],[UnitCost]]</f>
        <v>2304.6</v>
      </c>
      <c r="T1372">
        <f>Table1[[#This Row],[OrderQuantity]]*Table1[[#This Row],[UnitPrice]]*(1-Table1[[#This Row],[DiscountApplied]]) - (Table1[[#This Row],[OrderQuantity]]*Table1[[#This Row],[UnitCost]])</f>
        <v>1289.0120000000002</v>
      </c>
      <c r="U1372">
        <f>DATEDIF(Table1[[#This Row],[ShipDate]],Table1[[#This Row],[DeliveryDate]],"d")</f>
        <v>5</v>
      </c>
      <c r="V1372" t="str">
        <f t="shared" si="43"/>
        <v>On Time</v>
      </c>
    </row>
    <row r="1373" spans="2:22" x14ac:dyDescent="0.3">
      <c r="B1373" t="str">
        <f t="shared" si="42"/>
        <v>SO-001472</v>
      </c>
      <c r="C1373" t="s">
        <v>16</v>
      </c>
      <c r="D1373" t="s">
        <v>20</v>
      </c>
      <c r="E1373" s="1">
        <v>43300</v>
      </c>
      <c r="F1373" s="1">
        <v>43414</v>
      </c>
      <c r="G1373" s="1">
        <v>43439</v>
      </c>
      <c r="H1373" s="1">
        <v>43442</v>
      </c>
      <c r="I1373" t="s">
        <v>18</v>
      </c>
      <c r="J1373">
        <v>10</v>
      </c>
      <c r="K1373">
        <v>27</v>
      </c>
      <c r="L1373">
        <v>119</v>
      </c>
      <c r="M1373">
        <v>45</v>
      </c>
      <c r="N1373">
        <v>4</v>
      </c>
      <c r="O1373">
        <v>0.1</v>
      </c>
      <c r="P1373">
        <v>1893.29</v>
      </c>
      <c r="Q1373">
        <v>2666.6</v>
      </c>
      <c r="R1373">
        <f>Table1[[#This Row],[OrderQuantity]]*Table1[[#This Row],[UnitPrice]]</f>
        <v>10666.4</v>
      </c>
      <c r="S1373">
        <f>Table1[[#This Row],[OrderQuantity]]*Table1[[#This Row],[UnitCost]]</f>
        <v>7573.16</v>
      </c>
      <c r="T1373">
        <f>Table1[[#This Row],[OrderQuantity]]*Table1[[#This Row],[UnitPrice]]*(1-Table1[[#This Row],[DiscountApplied]]) - (Table1[[#This Row],[OrderQuantity]]*Table1[[#This Row],[UnitCost]])</f>
        <v>2026.6000000000004</v>
      </c>
      <c r="U1373">
        <f>DATEDIF(Table1[[#This Row],[ShipDate]],Table1[[#This Row],[DeliveryDate]],"d")</f>
        <v>3</v>
      </c>
      <c r="V1373" t="str">
        <f t="shared" si="43"/>
        <v>On Time</v>
      </c>
    </row>
    <row r="1374" spans="2:22" x14ac:dyDescent="0.3">
      <c r="B1374" t="str">
        <f t="shared" si="42"/>
        <v>SO-001473</v>
      </c>
      <c r="C1374" t="s">
        <v>16</v>
      </c>
      <c r="D1374" t="s">
        <v>20</v>
      </c>
      <c r="E1374" s="1">
        <v>43300</v>
      </c>
      <c r="F1374" s="1">
        <v>43415</v>
      </c>
      <c r="G1374" s="1">
        <v>43440</v>
      </c>
      <c r="H1374" s="1">
        <v>43441</v>
      </c>
      <c r="I1374" t="s">
        <v>18</v>
      </c>
      <c r="J1374">
        <v>8</v>
      </c>
      <c r="K1374">
        <v>31</v>
      </c>
      <c r="L1374">
        <v>176</v>
      </c>
      <c r="M1374">
        <v>37</v>
      </c>
      <c r="N1374">
        <v>7</v>
      </c>
      <c r="O1374">
        <v>0.4</v>
      </c>
      <c r="P1374">
        <v>1785.55</v>
      </c>
      <c r="Q1374">
        <v>2747</v>
      </c>
      <c r="R1374">
        <f>Table1[[#This Row],[OrderQuantity]]*Table1[[#This Row],[UnitPrice]]</f>
        <v>19229</v>
      </c>
      <c r="S1374">
        <f>Table1[[#This Row],[OrderQuantity]]*Table1[[#This Row],[UnitCost]]</f>
        <v>12498.85</v>
      </c>
      <c r="T1374">
        <f>Table1[[#This Row],[OrderQuantity]]*Table1[[#This Row],[UnitPrice]]*(1-Table1[[#This Row],[DiscountApplied]]) - (Table1[[#This Row],[OrderQuantity]]*Table1[[#This Row],[UnitCost]])</f>
        <v>-961.45000000000073</v>
      </c>
      <c r="U1374">
        <f>DATEDIF(Table1[[#This Row],[ShipDate]],Table1[[#This Row],[DeliveryDate]],"d")</f>
        <v>1</v>
      </c>
      <c r="V1374" t="str">
        <f t="shared" si="43"/>
        <v>On Time</v>
      </c>
    </row>
    <row r="1375" spans="2:22" x14ac:dyDescent="0.3">
      <c r="B1375" t="str">
        <f t="shared" si="42"/>
        <v>SO-001474</v>
      </c>
      <c r="C1375" t="s">
        <v>19</v>
      </c>
      <c r="D1375" t="s">
        <v>25</v>
      </c>
      <c r="E1375" s="1">
        <v>43300</v>
      </c>
      <c r="F1375" s="1">
        <v>43415</v>
      </c>
      <c r="G1375" s="1">
        <v>43428</v>
      </c>
      <c r="H1375" s="1">
        <v>43435</v>
      </c>
      <c r="I1375" t="s">
        <v>18</v>
      </c>
      <c r="J1375">
        <v>20</v>
      </c>
      <c r="K1375">
        <v>44</v>
      </c>
      <c r="L1375">
        <v>340</v>
      </c>
      <c r="M1375">
        <v>44</v>
      </c>
      <c r="N1375">
        <v>1</v>
      </c>
      <c r="O1375">
        <v>0.05</v>
      </c>
      <c r="P1375">
        <v>529.29999999999995</v>
      </c>
      <c r="Q1375">
        <v>1058.5999999999999</v>
      </c>
      <c r="R1375">
        <f>Table1[[#This Row],[OrderQuantity]]*Table1[[#This Row],[UnitPrice]]</f>
        <v>1058.5999999999999</v>
      </c>
      <c r="S1375">
        <f>Table1[[#This Row],[OrderQuantity]]*Table1[[#This Row],[UnitCost]]</f>
        <v>529.29999999999995</v>
      </c>
      <c r="T1375">
        <f>Table1[[#This Row],[OrderQuantity]]*Table1[[#This Row],[UnitPrice]]*(1-Table1[[#This Row],[DiscountApplied]]) - (Table1[[#This Row],[OrderQuantity]]*Table1[[#This Row],[UnitCost]])</f>
        <v>476.36999999999989</v>
      </c>
      <c r="U1375">
        <f>DATEDIF(Table1[[#This Row],[ShipDate]],Table1[[#This Row],[DeliveryDate]],"d")</f>
        <v>7</v>
      </c>
      <c r="V1375" t="str">
        <f t="shared" si="43"/>
        <v>On Time</v>
      </c>
    </row>
    <row r="1376" spans="2:22" x14ac:dyDescent="0.3">
      <c r="B1376" t="str">
        <f t="shared" si="42"/>
        <v>SO-001475</v>
      </c>
      <c r="C1376" t="s">
        <v>19</v>
      </c>
      <c r="D1376" t="s">
        <v>24</v>
      </c>
      <c r="E1376" s="1">
        <v>43300</v>
      </c>
      <c r="F1376" s="1">
        <v>43415</v>
      </c>
      <c r="G1376" s="1">
        <v>43432</v>
      </c>
      <c r="H1376" s="1">
        <v>43441</v>
      </c>
      <c r="I1376" t="s">
        <v>18</v>
      </c>
      <c r="J1376">
        <v>18</v>
      </c>
      <c r="K1376">
        <v>16</v>
      </c>
      <c r="L1376">
        <v>15</v>
      </c>
      <c r="M1376">
        <v>6</v>
      </c>
      <c r="N1376">
        <v>5</v>
      </c>
      <c r="O1376">
        <v>0.15</v>
      </c>
      <c r="P1376">
        <v>940.68</v>
      </c>
      <c r="Q1376">
        <v>1306.5</v>
      </c>
      <c r="R1376">
        <f>Table1[[#This Row],[OrderQuantity]]*Table1[[#This Row],[UnitPrice]]</f>
        <v>6532.5</v>
      </c>
      <c r="S1376">
        <f>Table1[[#This Row],[OrderQuantity]]*Table1[[#This Row],[UnitCost]]</f>
        <v>4703.3999999999996</v>
      </c>
      <c r="T1376">
        <f>Table1[[#This Row],[OrderQuantity]]*Table1[[#This Row],[UnitPrice]]*(1-Table1[[#This Row],[DiscountApplied]]) - (Table1[[#This Row],[OrderQuantity]]*Table1[[#This Row],[UnitCost]])</f>
        <v>849.22500000000036</v>
      </c>
      <c r="U1376">
        <f>DATEDIF(Table1[[#This Row],[ShipDate]],Table1[[#This Row],[DeliveryDate]],"d")</f>
        <v>9</v>
      </c>
      <c r="V1376" t="str">
        <f t="shared" si="43"/>
        <v>Late</v>
      </c>
    </row>
    <row r="1377" spans="2:22" x14ac:dyDescent="0.3">
      <c r="B1377" t="str">
        <f t="shared" si="42"/>
        <v>SO-001476</v>
      </c>
      <c r="C1377" t="s">
        <v>19</v>
      </c>
      <c r="D1377" t="s">
        <v>23</v>
      </c>
      <c r="E1377" s="1">
        <v>43300</v>
      </c>
      <c r="F1377" s="1">
        <v>43415</v>
      </c>
      <c r="G1377" s="1">
        <v>43436</v>
      </c>
      <c r="H1377" s="1">
        <v>43438</v>
      </c>
      <c r="I1377" t="s">
        <v>18</v>
      </c>
      <c r="J1377">
        <v>13</v>
      </c>
      <c r="K1377">
        <v>15</v>
      </c>
      <c r="L1377">
        <v>281</v>
      </c>
      <c r="M1377">
        <v>13</v>
      </c>
      <c r="N1377">
        <v>4</v>
      </c>
      <c r="O1377">
        <v>0.05</v>
      </c>
      <c r="P1377">
        <v>1543.68</v>
      </c>
      <c r="Q1377">
        <v>2572.8000000000002</v>
      </c>
      <c r="R1377">
        <f>Table1[[#This Row],[OrderQuantity]]*Table1[[#This Row],[UnitPrice]]</f>
        <v>10291.200000000001</v>
      </c>
      <c r="S1377">
        <f>Table1[[#This Row],[OrderQuantity]]*Table1[[#This Row],[UnitCost]]</f>
        <v>6174.72</v>
      </c>
      <c r="T1377">
        <f>Table1[[#This Row],[OrderQuantity]]*Table1[[#This Row],[UnitPrice]]*(1-Table1[[#This Row],[DiscountApplied]]) - (Table1[[#This Row],[OrderQuantity]]*Table1[[#This Row],[UnitCost]])</f>
        <v>3601.9199999999992</v>
      </c>
      <c r="U1377">
        <f>DATEDIF(Table1[[#This Row],[ShipDate]],Table1[[#This Row],[DeliveryDate]],"d")</f>
        <v>2</v>
      </c>
      <c r="V1377" t="str">
        <f t="shared" si="43"/>
        <v>On Time</v>
      </c>
    </row>
    <row r="1378" spans="2:22" x14ac:dyDescent="0.3">
      <c r="B1378" t="str">
        <f t="shared" si="42"/>
        <v>SO-001477</v>
      </c>
      <c r="C1378" t="s">
        <v>19</v>
      </c>
      <c r="D1378" t="s">
        <v>24</v>
      </c>
      <c r="E1378" s="1">
        <v>43300</v>
      </c>
      <c r="F1378" s="1">
        <v>43415</v>
      </c>
      <c r="G1378" s="1">
        <v>43442</v>
      </c>
      <c r="H1378" s="1">
        <v>43444</v>
      </c>
      <c r="I1378" t="s">
        <v>18</v>
      </c>
      <c r="J1378">
        <v>17</v>
      </c>
      <c r="K1378">
        <v>31</v>
      </c>
      <c r="L1378">
        <v>28</v>
      </c>
      <c r="M1378">
        <v>31</v>
      </c>
      <c r="N1378">
        <v>3</v>
      </c>
      <c r="O1378">
        <v>0.1</v>
      </c>
      <c r="P1378">
        <v>787.92</v>
      </c>
      <c r="Q1378">
        <v>1125.5999999999999</v>
      </c>
      <c r="R1378">
        <f>Table1[[#This Row],[OrderQuantity]]*Table1[[#This Row],[UnitPrice]]</f>
        <v>3376.7999999999997</v>
      </c>
      <c r="S1378">
        <f>Table1[[#This Row],[OrderQuantity]]*Table1[[#This Row],[UnitCost]]</f>
        <v>2363.7599999999998</v>
      </c>
      <c r="T1378">
        <f>Table1[[#This Row],[OrderQuantity]]*Table1[[#This Row],[UnitPrice]]*(1-Table1[[#This Row],[DiscountApplied]]) - (Table1[[#This Row],[OrderQuantity]]*Table1[[#This Row],[UnitCost]])</f>
        <v>675.36000000000013</v>
      </c>
      <c r="U1378">
        <f>DATEDIF(Table1[[#This Row],[ShipDate]],Table1[[#This Row],[DeliveryDate]],"d")</f>
        <v>2</v>
      </c>
      <c r="V1378" t="str">
        <f t="shared" si="43"/>
        <v>On Time</v>
      </c>
    </row>
    <row r="1379" spans="2:22" x14ac:dyDescent="0.3">
      <c r="B1379" t="str">
        <f t="shared" si="42"/>
        <v>SO-001478</v>
      </c>
      <c r="C1379" t="s">
        <v>22</v>
      </c>
      <c r="D1379" t="s">
        <v>17</v>
      </c>
      <c r="E1379" s="1">
        <v>43300</v>
      </c>
      <c r="F1379" s="1">
        <v>43415</v>
      </c>
      <c r="G1379" s="1">
        <v>43422</v>
      </c>
      <c r="H1379" s="1">
        <v>43432</v>
      </c>
      <c r="I1379" t="s">
        <v>18</v>
      </c>
      <c r="J1379">
        <v>28</v>
      </c>
      <c r="K1379">
        <v>19</v>
      </c>
      <c r="L1379">
        <v>232</v>
      </c>
      <c r="M1379">
        <v>10</v>
      </c>
      <c r="N1379">
        <v>7</v>
      </c>
      <c r="O1379">
        <v>0.3</v>
      </c>
      <c r="P1379">
        <v>692.51</v>
      </c>
      <c r="Q1379">
        <v>911.2</v>
      </c>
      <c r="R1379">
        <f>Table1[[#This Row],[OrderQuantity]]*Table1[[#This Row],[UnitPrice]]</f>
        <v>6378.4000000000005</v>
      </c>
      <c r="S1379">
        <f>Table1[[#This Row],[OrderQuantity]]*Table1[[#This Row],[UnitCost]]</f>
        <v>4847.57</v>
      </c>
      <c r="T1379">
        <f>Table1[[#This Row],[OrderQuantity]]*Table1[[#This Row],[UnitPrice]]*(1-Table1[[#This Row],[DiscountApplied]]) - (Table1[[#This Row],[OrderQuantity]]*Table1[[#This Row],[UnitCost]])</f>
        <v>-382.6899999999996</v>
      </c>
      <c r="U1379">
        <f>DATEDIF(Table1[[#This Row],[ShipDate]],Table1[[#This Row],[DeliveryDate]],"d")</f>
        <v>10</v>
      </c>
      <c r="V1379" t="str">
        <f t="shared" si="43"/>
        <v>Late</v>
      </c>
    </row>
    <row r="1380" spans="2:22" x14ac:dyDescent="0.3">
      <c r="B1380" t="str">
        <f t="shared" si="42"/>
        <v>SO-001479</v>
      </c>
      <c r="C1380" t="s">
        <v>16</v>
      </c>
      <c r="D1380" t="s">
        <v>17</v>
      </c>
      <c r="E1380" s="1">
        <v>43300</v>
      </c>
      <c r="F1380" s="1">
        <v>43415</v>
      </c>
      <c r="G1380" s="1">
        <v>43434</v>
      </c>
      <c r="H1380" s="1">
        <v>43436</v>
      </c>
      <c r="I1380" t="s">
        <v>18</v>
      </c>
      <c r="J1380">
        <v>8</v>
      </c>
      <c r="K1380">
        <v>28</v>
      </c>
      <c r="L1380">
        <v>253</v>
      </c>
      <c r="M1380">
        <v>37</v>
      </c>
      <c r="N1380">
        <v>1</v>
      </c>
      <c r="O1380">
        <v>0.08</v>
      </c>
      <c r="P1380">
        <v>688.02</v>
      </c>
      <c r="Q1380">
        <v>1092.0999999999999</v>
      </c>
      <c r="R1380">
        <f>Table1[[#This Row],[OrderQuantity]]*Table1[[#This Row],[UnitPrice]]</f>
        <v>1092.0999999999999</v>
      </c>
      <c r="S1380">
        <f>Table1[[#This Row],[OrderQuantity]]*Table1[[#This Row],[UnitCost]]</f>
        <v>688.02</v>
      </c>
      <c r="T1380">
        <f>Table1[[#This Row],[OrderQuantity]]*Table1[[#This Row],[UnitPrice]]*(1-Table1[[#This Row],[DiscountApplied]]) - (Table1[[#This Row],[OrderQuantity]]*Table1[[#This Row],[UnitCost]])</f>
        <v>316.71199999999999</v>
      </c>
      <c r="U1380">
        <f>DATEDIF(Table1[[#This Row],[ShipDate]],Table1[[#This Row],[DeliveryDate]],"d")</f>
        <v>2</v>
      </c>
      <c r="V1380" t="str">
        <f t="shared" si="43"/>
        <v>On Time</v>
      </c>
    </row>
    <row r="1381" spans="2:22" x14ac:dyDescent="0.3">
      <c r="B1381" t="str">
        <f t="shared" si="42"/>
        <v>SO-001480</v>
      </c>
      <c r="C1381" t="s">
        <v>16</v>
      </c>
      <c r="D1381" t="s">
        <v>23</v>
      </c>
      <c r="E1381" s="1">
        <v>43300</v>
      </c>
      <c r="F1381" s="1">
        <v>43415</v>
      </c>
      <c r="G1381" s="1">
        <v>43429</v>
      </c>
      <c r="H1381" s="1">
        <v>43437</v>
      </c>
      <c r="I1381" t="s">
        <v>18</v>
      </c>
      <c r="J1381">
        <v>7</v>
      </c>
      <c r="K1381">
        <v>32</v>
      </c>
      <c r="L1381">
        <v>286</v>
      </c>
      <c r="M1381">
        <v>45</v>
      </c>
      <c r="N1381">
        <v>7</v>
      </c>
      <c r="O1381">
        <v>0.4</v>
      </c>
      <c r="P1381">
        <v>1417.99</v>
      </c>
      <c r="Q1381">
        <v>1916.2</v>
      </c>
      <c r="R1381">
        <f>Table1[[#This Row],[OrderQuantity]]*Table1[[#This Row],[UnitPrice]]</f>
        <v>13413.4</v>
      </c>
      <c r="S1381">
        <f>Table1[[#This Row],[OrderQuantity]]*Table1[[#This Row],[UnitCost]]</f>
        <v>9925.93</v>
      </c>
      <c r="T1381">
        <f>Table1[[#This Row],[OrderQuantity]]*Table1[[#This Row],[UnitPrice]]*(1-Table1[[#This Row],[DiscountApplied]]) - (Table1[[#This Row],[OrderQuantity]]*Table1[[#This Row],[UnitCost]])</f>
        <v>-1877.8900000000012</v>
      </c>
      <c r="U1381">
        <f>DATEDIF(Table1[[#This Row],[ShipDate]],Table1[[#This Row],[DeliveryDate]],"d")</f>
        <v>8</v>
      </c>
      <c r="V1381" t="str">
        <f t="shared" si="43"/>
        <v>Late</v>
      </c>
    </row>
    <row r="1382" spans="2:22" x14ac:dyDescent="0.3">
      <c r="B1382" t="str">
        <f t="shared" si="42"/>
        <v>SO-001481</v>
      </c>
      <c r="C1382" t="s">
        <v>16</v>
      </c>
      <c r="D1382" t="s">
        <v>20</v>
      </c>
      <c r="E1382" s="1">
        <v>43300</v>
      </c>
      <c r="F1382" s="1">
        <v>43415</v>
      </c>
      <c r="G1382" s="1">
        <v>43441</v>
      </c>
      <c r="H1382" s="1">
        <v>43448</v>
      </c>
      <c r="I1382" t="s">
        <v>18</v>
      </c>
      <c r="J1382">
        <v>4</v>
      </c>
      <c r="K1382">
        <v>33</v>
      </c>
      <c r="L1382">
        <v>149</v>
      </c>
      <c r="M1382">
        <v>39</v>
      </c>
      <c r="N1382">
        <v>7</v>
      </c>
      <c r="O1382">
        <v>0.08</v>
      </c>
      <c r="P1382">
        <v>4044.66</v>
      </c>
      <c r="Q1382">
        <v>5252.8</v>
      </c>
      <c r="R1382">
        <f>Table1[[#This Row],[OrderQuantity]]*Table1[[#This Row],[UnitPrice]]</f>
        <v>36769.599999999999</v>
      </c>
      <c r="S1382">
        <f>Table1[[#This Row],[OrderQuantity]]*Table1[[#This Row],[UnitCost]]</f>
        <v>28312.62</v>
      </c>
      <c r="T1382">
        <f>Table1[[#This Row],[OrderQuantity]]*Table1[[#This Row],[UnitPrice]]*(1-Table1[[#This Row],[DiscountApplied]]) - (Table1[[#This Row],[OrderQuantity]]*Table1[[#This Row],[UnitCost]])</f>
        <v>5515.4120000000003</v>
      </c>
      <c r="U1382">
        <f>DATEDIF(Table1[[#This Row],[ShipDate]],Table1[[#This Row],[DeliveryDate]],"d")</f>
        <v>7</v>
      </c>
      <c r="V1382" t="str">
        <f t="shared" si="43"/>
        <v>On Time</v>
      </c>
    </row>
    <row r="1383" spans="2:22" x14ac:dyDescent="0.3">
      <c r="B1383" t="str">
        <f t="shared" si="42"/>
        <v>SO-001482</v>
      </c>
      <c r="C1383" t="s">
        <v>16</v>
      </c>
      <c r="D1383" t="s">
        <v>23</v>
      </c>
      <c r="E1383" s="1">
        <v>43300</v>
      </c>
      <c r="F1383" s="1">
        <v>43415</v>
      </c>
      <c r="G1383" s="1">
        <v>43439</v>
      </c>
      <c r="H1383" s="1">
        <v>43446</v>
      </c>
      <c r="I1383" t="s">
        <v>18</v>
      </c>
      <c r="J1383">
        <v>1</v>
      </c>
      <c r="K1383">
        <v>8</v>
      </c>
      <c r="L1383">
        <v>279</v>
      </c>
      <c r="M1383">
        <v>14</v>
      </c>
      <c r="N1383">
        <v>2</v>
      </c>
      <c r="O1383">
        <v>0.1</v>
      </c>
      <c r="P1383">
        <v>121.2</v>
      </c>
      <c r="Q1383">
        <v>180.9</v>
      </c>
      <c r="R1383">
        <f>Table1[[#This Row],[OrderQuantity]]*Table1[[#This Row],[UnitPrice]]</f>
        <v>361.8</v>
      </c>
      <c r="S1383">
        <f>Table1[[#This Row],[OrderQuantity]]*Table1[[#This Row],[UnitCost]]</f>
        <v>242.4</v>
      </c>
      <c r="T1383">
        <f>Table1[[#This Row],[OrderQuantity]]*Table1[[#This Row],[UnitPrice]]*(1-Table1[[#This Row],[DiscountApplied]]) - (Table1[[#This Row],[OrderQuantity]]*Table1[[#This Row],[UnitCost]])</f>
        <v>83.22</v>
      </c>
      <c r="U1383">
        <f>DATEDIF(Table1[[#This Row],[ShipDate]],Table1[[#This Row],[DeliveryDate]],"d")</f>
        <v>7</v>
      </c>
      <c r="V1383" t="str">
        <f t="shared" si="43"/>
        <v>On Time</v>
      </c>
    </row>
    <row r="1384" spans="2:22" x14ac:dyDescent="0.3">
      <c r="B1384" t="str">
        <f t="shared" si="42"/>
        <v>SO-001483</v>
      </c>
      <c r="C1384" t="s">
        <v>19</v>
      </c>
      <c r="D1384" t="s">
        <v>26</v>
      </c>
      <c r="E1384" s="1">
        <v>43300</v>
      </c>
      <c r="F1384" s="1">
        <v>43416</v>
      </c>
      <c r="G1384" s="1">
        <v>43430</v>
      </c>
      <c r="H1384" s="1">
        <v>43436</v>
      </c>
      <c r="I1384" t="s">
        <v>18</v>
      </c>
      <c r="J1384">
        <v>19</v>
      </c>
      <c r="K1384">
        <v>35</v>
      </c>
      <c r="L1384">
        <v>64</v>
      </c>
      <c r="M1384">
        <v>4</v>
      </c>
      <c r="N1384">
        <v>2</v>
      </c>
      <c r="O1384">
        <v>0.1</v>
      </c>
      <c r="P1384">
        <v>2763.82</v>
      </c>
      <c r="Q1384">
        <v>3892.7</v>
      </c>
      <c r="R1384">
        <f>Table1[[#This Row],[OrderQuantity]]*Table1[[#This Row],[UnitPrice]]</f>
        <v>7785.4</v>
      </c>
      <c r="S1384">
        <f>Table1[[#This Row],[OrderQuantity]]*Table1[[#This Row],[UnitCost]]</f>
        <v>5527.64</v>
      </c>
      <c r="T1384">
        <f>Table1[[#This Row],[OrderQuantity]]*Table1[[#This Row],[UnitPrice]]*(1-Table1[[#This Row],[DiscountApplied]]) - (Table1[[#This Row],[OrderQuantity]]*Table1[[#This Row],[UnitCost]])</f>
        <v>1479.2199999999993</v>
      </c>
      <c r="U1384">
        <f>DATEDIF(Table1[[#This Row],[ShipDate]],Table1[[#This Row],[DeliveryDate]],"d")</f>
        <v>6</v>
      </c>
      <c r="V1384" t="str">
        <f t="shared" si="43"/>
        <v>On Time</v>
      </c>
    </row>
    <row r="1385" spans="2:22" x14ac:dyDescent="0.3">
      <c r="B1385" t="str">
        <f t="shared" si="42"/>
        <v>SO-001484</v>
      </c>
      <c r="C1385" t="s">
        <v>22</v>
      </c>
      <c r="D1385" t="s">
        <v>25</v>
      </c>
      <c r="E1385" s="1">
        <v>43300</v>
      </c>
      <c r="F1385" s="1">
        <v>43416</v>
      </c>
      <c r="G1385" s="1">
        <v>43429</v>
      </c>
      <c r="H1385" s="1">
        <v>43432</v>
      </c>
      <c r="I1385" t="s">
        <v>18</v>
      </c>
      <c r="J1385">
        <v>26</v>
      </c>
      <c r="K1385">
        <v>48</v>
      </c>
      <c r="L1385">
        <v>344</v>
      </c>
      <c r="M1385">
        <v>39</v>
      </c>
      <c r="N1385">
        <v>4</v>
      </c>
      <c r="O1385">
        <v>0.15</v>
      </c>
      <c r="P1385">
        <v>180.97</v>
      </c>
      <c r="Q1385">
        <v>247.9</v>
      </c>
      <c r="R1385">
        <f>Table1[[#This Row],[OrderQuantity]]*Table1[[#This Row],[UnitPrice]]</f>
        <v>991.6</v>
      </c>
      <c r="S1385">
        <f>Table1[[#This Row],[OrderQuantity]]*Table1[[#This Row],[UnitCost]]</f>
        <v>723.88</v>
      </c>
      <c r="T1385">
        <f>Table1[[#This Row],[OrderQuantity]]*Table1[[#This Row],[UnitPrice]]*(1-Table1[[#This Row],[DiscountApplied]]) - (Table1[[#This Row],[OrderQuantity]]*Table1[[#This Row],[UnitCost]])</f>
        <v>118.98000000000002</v>
      </c>
      <c r="U1385">
        <f>DATEDIF(Table1[[#This Row],[ShipDate]],Table1[[#This Row],[DeliveryDate]],"d")</f>
        <v>3</v>
      </c>
      <c r="V1385" t="str">
        <f t="shared" si="43"/>
        <v>On Time</v>
      </c>
    </row>
    <row r="1386" spans="2:22" x14ac:dyDescent="0.3">
      <c r="B1386" t="str">
        <f t="shared" si="42"/>
        <v>SO-001485</v>
      </c>
      <c r="C1386" t="s">
        <v>16</v>
      </c>
      <c r="D1386" t="s">
        <v>20</v>
      </c>
      <c r="E1386" s="1">
        <v>43300</v>
      </c>
      <c r="F1386" s="1">
        <v>43416</v>
      </c>
      <c r="G1386" s="1">
        <v>43430</v>
      </c>
      <c r="H1386" s="1">
        <v>43436</v>
      </c>
      <c r="I1386" t="s">
        <v>18</v>
      </c>
      <c r="J1386">
        <v>1</v>
      </c>
      <c r="K1386">
        <v>39</v>
      </c>
      <c r="L1386">
        <v>119</v>
      </c>
      <c r="M1386">
        <v>9</v>
      </c>
      <c r="N1386">
        <v>6</v>
      </c>
      <c r="O1386">
        <v>0.05</v>
      </c>
      <c r="P1386">
        <v>2707.07</v>
      </c>
      <c r="Q1386">
        <v>3658.2</v>
      </c>
      <c r="R1386">
        <f>Table1[[#This Row],[OrderQuantity]]*Table1[[#This Row],[UnitPrice]]</f>
        <v>21949.199999999997</v>
      </c>
      <c r="S1386">
        <f>Table1[[#This Row],[OrderQuantity]]*Table1[[#This Row],[UnitCost]]</f>
        <v>16242.420000000002</v>
      </c>
      <c r="T1386">
        <f>Table1[[#This Row],[OrderQuantity]]*Table1[[#This Row],[UnitPrice]]*(1-Table1[[#This Row],[DiscountApplied]]) - (Table1[[#This Row],[OrderQuantity]]*Table1[[#This Row],[UnitCost]])</f>
        <v>4609.3199999999961</v>
      </c>
      <c r="U1386">
        <f>DATEDIF(Table1[[#This Row],[ShipDate]],Table1[[#This Row],[DeliveryDate]],"d")</f>
        <v>6</v>
      </c>
      <c r="V1386" t="str">
        <f t="shared" si="43"/>
        <v>On Time</v>
      </c>
    </row>
    <row r="1387" spans="2:22" x14ac:dyDescent="0.3">
      <c r="B1387" t="str">
        <f t="shared" si="42"/>
        <v>SO-001486</v>
      </c>
      <c r="C1387" t="s">
        <v>21</v>
      </c>
      <c r="D1387" t="s">
        <v>24</v>
      </c>
      <c r="E1387" s="1">
        <v>43300</v>
      </c>
      <c r="F1387" s="1">
        <v>43416</v>
      </c>
      <c r="G1387" s="1">
        <v>43442</v>
      </c>
      <c r="H1387" s="1">
        <v>43449</v>
      </c>
      <c r="I1387" t="s">
        <v>18</v>
      </c>
      <c r="J1387">
        <v>22</v>
      </c>
      <c r="K1387">
        <v>48</v>
      </c>
      <c r="L1387">
        <v>26</v>
      </c>
      <c r="M1387">
        <v>25</v>
      </c>
      <c r="N1387">
        <v>7</v>
      </c>
      <c r="O1387">
        <v>0.05</v>
      </c>
      <c r="P1387">
        <v>3712.07</v>
      </c>
      <c r="Q1387">
        <v>6512.4</v>
      </c>
      <c r="R1387">
        <f>Table1[[#This Row],[OrderQuantity]]*Table1[[#This Row],[UnitPrice]]</f>
        <v>45586.799999999996</v>
      </c>
      <c r="S1387">
        <f>Table1[[#This Row],[OrderQuantity]]*Table1[[#This Row],[UnitCost]]</f>
        <v>25984.49</v>
      </c>
      <c r="T1387">
        <f>Table1[[#This Row],[OrderQuantity]]*Table1[[#This Row],[UnitPrice]]*(1-Table1[[#This Row],[DiscountApplied]]) - (Table1[[#This Row],[OrderQuantity]]*Table1[[#This Row],[UnitCost]])</f>
        <v>17322.96999999999</v>
      </c>
      <c r="U1387">
        <f>DATEDIF(Table1[[#This Row],[ShipDate]],Table1[[#This Row],[DeliveryDate]],"d")</f>
        <v>7</v>
      </c>
      <c r="V1387" t="str">
        <f t="shared" si="43"/>
        <v>On Time</v>
      </c>
    </row>
    <row r="1388" spans="2:22" x14ac:dyDescent="0.3">
      <c r="B1388" t="str">
        <f t="shared" si="42"/>
        <v>SO-001487</v>
      </c>
      <c r="C1388" t="s">
        <v>16</v>
      </c>
      <c r="D1388" t="s">
        <v>20</v>
      </c>
      <c r="E1388" s="1">
        <v>43300</v>
      </c>
      <c r="F1388" s="1">
        <v>43416</v>
      </c>
      <c r="G1388" s="1">
        <v>43424</v>
      </c>
      <c r="H1388" s="1">
        <v>43425</v>
      </c>
      <c r="I1388" t="s">
        <v>18</v>
      </c>
      <c r="J1388">
        <v>5</v>
      </c>
      <c r="K1388">
        <v>8</v>
      </c>
      <c r="L1388">
        <v>110</v>
      </c>
      <c r="M1388">
        <v>31</v>
      </c>
      <c r="N1388">
        <v>5</v>
      </c>
      <c r="O1388">
        <v>0.05</v>
      </c>
      <c r="P1388">
        <v>815.12</v>
      </c>
      <c r="Q1388">
        <v>1031.8</v>
      </c>
      <c r="R1388">
        <f>Table1[[#This Row],[OrderQuantity]]*Table1[[#This Row],[UnitPrice]]</f>
        <v>5159</v>
      </c>
      <c r="S1388">
        <f>Table1[[#This Row],[OrderQuantity]]*Table1[[#This Row],[UnitCost]]</f>
        <v>4075.6</v>
      </c>
      <c r="T1388">
        <f>Table1[[#This Row],[OrderQuantity]]*Table1[[#This Row],[UnitPrice]]*(1-Table1[[#This Row],[DiscountApplied]]) - (Table1[[#This Row],[OrderQuantity]]*Table1[[#This Row],[UnitCost]])</f>
        <v>825.45000000000027</v>
      </c>
      <c r="U1388">
        <f>DATEDIF(Table1[[#This Row],[ShipDate]],Table1[[#This Row],[DeliveryDate]],"d")</f>
        <v>1</v>
      </c>
      <c r="V1388" t="str">
        <f t="shared" si="43"/>
        <v>On Time</v>
      </c>
    </row>
    <row r="1389" spans="2:22" x14ac:dyDescent="0.3">
      <c r="B1389" t="str">
        <f t="shared" si="42"/>
        <v>SO-001488</v>
      </c>
      <c r="C1389" t="s">
        <v>16</v>
      </c>
      <c r="D1389" t="s">
        <v>17</v>
      </c>
      <c r="E1389" s="1">
        <v>43300</v>
      </c>
      <c r="F1389" s="1">
        <v>43416</v>
      </c>
      <c r="G1389" s="1">
        <v>43434</v>
      </c>
      <c r="H1389" s="1">
        <v>43439</v>
      </c>
      <c r="I1389" t="s">
        <v>18</v>
      </c>
      <c r="J1389">
        <v>7</v>
      </c>
      <c r="K1389">
        <v>16</v>
      </c>
      <c r="L1389">
        <v>239</v>
      </c>
      <c r="M1389">
        <v>23</v>
      </c>
      <c r="N1389">
        <v>7</v>
      </c>
      <c r="O1389">
        <v>0.05</v>
      </c>
      <c r="P1389">
        <v>1527.33</v>
      </c>
      <c r="Q1389">
        <v>1862.6</v>
      </c>
      <c r="R1389">
        <f>Table1[[#This Row],[OrderQuantity]]*Table1[[#This Row],[UnitPrice]]</f>
        <v>13038.199999999999</v>
      </c>
      <c r="S1389">
        <f>Table1[[#This Row],[OrderQuantity]]*Table1[[#This Row],[UnitCost]]</f>
        <v>10691.31</v>
      </c>
      <c r="T1389">
        <f>Table1[[#This Row],[OrderQuantity]]*Table1[[#This Row],[UnitPrice]]*(1-Table1[[#This Row],[DiscountApplied]]) - (Table1[[#This Row],[OrderQuantity]]*Table1[[#This Row],[UnitCost]])</f>
        <v>1694.9799999999996</v>
      </c>
      <c r="U1389">
        <f>DATEDIF(Table1[[#This Row],[ShipDate]],Table1[[#This Row],[DeliveryDate]],"d")</f>
        <v>5</v>
      </c>
      <c r="V1389" t="str">
        <f t="shared" si="43"/>
        <v>On Time</v>
      </c>
    </row>
    <row r="1390" spans="2:22" x14ac:dyDescent="0.3">
      <c r="B1390" t="str">
        <f t="shared" si="42"/>
        <v>SO-001489</v>
      </c>
      <c r="C1390" t="s">
        <v>21</v>
      </c>
      <c r="D1390" t="s">
        <v>26</v>
      </c>
      <c r="E1390" s="1">
        <v>43300</v>
      </c>
      <c r="F1390" s="1">
        <v>43416</v>
      </c>
      <c r="G1390" s="1">
        <v>43444</v>
      </c>
      <c r="H1390" s="1">
        <v>43453</v>
      </c>
      <c r="I1390" t="s">
        <v>18</v>
      </c>
      <c r="J1390">
        <v>23</v>
      </c>
      <c r="K1390">
        <v>37</v>
      </c>
      <c r="L1390">
        <v>60</v>
      </c>
      <c r="M1390">
        <v>10</v>
      </c>
      <c r="N1390">
        <v>1</v>
      </c>
      <c r="O1390">
        <v>0.1</v>
      </c>
      <c r="P1390">
        <v>1206.2</v>
      </c>
      <c r="Q1390">
        <v>2365.1</v>
      </c>
      <c r="R1390">
        <f>Table1[[#This Row],[OrderQuantity]]*Table1[[#This Row],[UnitPrice]]</f>
        <v>2365.1</v>
      </c>
      <c r="S1390">
        <f>Table1[[#This Row],[OrderQuantity]]*Table1[[#This Row],[UnitCost]]</f>
        <v>1206.2</v>
      </c>
      <c r="T1390">
        <f>Table1[[#This Row],[OrderQuantity]]*Table1[[#This Row],[UnitPrice]]*(1-Table1[[#This Row],[DiscountApplied]]) - (Table1[[#This Row],[OrderQuantity]]*Table1[[#This Row],[UnitCost]])</f>
        <v>922.3900000000001</v>
      </c>
      <c r="U1390">
        <f>DATEDIF(Table1[[#This Row],[ShipDate]],Table1[[#This Row],[DeliveryDate]],"d")</f>
        <v>9</v>
      </c>
      <c r="V1390" t="str">
        <f t="shared" si="43"/>
        <v>Late</v>
      </c>
    </row>
    <row r="1391" spans="2:22" x14ac:dyDescent="0.3">
      <c r="B1391" t="str">
        <f t="shared" si="42"/>
        <v>SO-001490</v>
      </c>
      <c r="C1391" t="s">
        <v>16</v>
      </c>
      <c r="D1391" t="s">
        <v>23</v>
      </c>
      <c r="E1391" s="1">
        <v>43300</v>
      </c>
      <c r="F1391" s="1">
        <v>43417</v>
      </c>
      <c r="G1391" s="1">
        <v>43427</v>
      </c>
      <c r="H1391" s="1">
        <v>43431</v>
      </c>
      <c r="I1391" t="s">
        <v>18</v>
      </c>
      <c r="J1391">
        <v>9</v>
      </c>
      <c r="K1391">
        <v>13</v>
      </c>
      <c r="L1391">
        <v>323</v>
      </c>
      <c r="M1391">
        <v>27</v>
      </c>
      <c r="N1391">
        <v>3</v>
      </c>
      <c r="O1391">
        <v>0.4</v>
      </c>
      <c r="P1391">
        <v>190.55</v>
      </c>
      <c r="Q1391">
        <v>241.2</v>
      </c>
      <c r="R1391">
        <f>Table1[[#This Row],[OrderQuantity]]*Table1[[#This Row],[UnitPrice]]</f>
        <v>723.59999999999991</v>
      </c>
      <c r="S1391">
        <f>Table1[[#This Row],[OrderQuantity]]*Table1[[#This Row],[UnitCost]]</f>
        <v>571.65000000000009</v>
      </c>
      <c r="T1391">
        <f>Table1[[#This Row],[OrderQuantity]]*Table1[[#This Row],[UnitPrice]]*(1-Table1[[#This Row],[DiscountApplied]]) - (Table1[[#This Row],[OrderQuantity]]*Table1[[#This Row],[UnitCost]])</f>
        <v>-137.49000000000018</v>
      </c>
      <c r="U1391">
        <f>DATEDIF(Table1[[#This Row],[ShipDate]],Table1[[#This Row],[DeliveryDate]],"d")</f>
        <v>4</v>
      </c>
      <c r="V1391" t="str">
        <f t="shared" si="43"/>
        <v>On Time</v>
      </c>
    </row>
    <row r="1392" spans="2:22" x14ac:dyDescent="0.3">
      <c r="B1392" t="str">
        <f t="shared" si="42"/>
        <v>SO-001491</v>
      </c>
      <c r="C1392" t="s">
        <v>16</v>
      </c>
      <c r="D1392" t="s">
        <v>26</v>
      </c>
      <c r="E1392" s="1">
        <v>43300</v>
      </c>
      <c r="F1392" s="1">
        <v>43417</v>
      </c>
      <c r="G1392" s="1">
        <v>43428</v>
      </c>
      <c r="H1392" s="1">
        <v>43434</v>
      </c>
      <c r="I1392" t="s">
        <v>18</v>
      </c>
      <c r="J1392">
        <v>1</v>
      </c>
      <c r="K1392">
        <v>48</v>
      </c>
      <c r="L1392">
        <v>60</v>
      </c>
      <c r="M1392">
        <v>19</v>
      </c>
      <c r="N1392">
        <v>5</v>
      </c>
      <c r="O1392">
        <v>0.08</v>
      </c>
      <c r="P1392">
        <v>693.45</v>
      </c>
      <c r="Q1392">
        <v>1005</v>
      </c>
      <c r="R1392">
        <f>Table1[[#This Row],[OrderQuantity]]*Table1[[#This Row],[UnitPrice]]</f>
        <v>5025</v>
      </c>
      <c r="S1392">
        <f>Table1[[#This Row],[OrderQuantity]]*Table1[[#This Row],[UnitCost]]</f>
        <v>3467.25</v>
      </c>
      <c r="T1392">
        <f>Table1[[#This Row],[OrderQuantity]]*Table1[[#This Row],[UnitPrice]]*(1-Table1[[#This Row],[DiscountApplied]]) - (Table1[[#This Row],[OrderQuantity]]*Table1[[#This Row],[UnitCost]])</f>
        <v>1155.75</v>
      </c>
      <c r="U1392">
        <f>DATEDIF(Table1[[#This Row],[ShipDate]],Table1[[#This Row],[DeliveryDate]],"d")</f>
        <v>6</v>
      </c>
      <c r="V1392" t="str">
        <f t="shared" si="43"/>
        <v>On Time</v>
      </c>
    </row>
    <row r="1393" spans="2:22" x14ac:dyDescent="0.3">
      <c r="B1393" t="str">
        <f t="shared" si="42"/>
        <v>SO-001492</v>
      </c>
      <c r="C1393" t="s">
        <v>19</v>
      </c>
      <c r="D1393" t="s">
        <v>20</v>
      </c>
      <c r="E1393" s="1">
        <v>43300</v>
      </c>
      <c r="F1393" s="1">
        <v>43417</v>
      </c>
      <c r="G1393" s="1">
        <v>43438</v>
      </c>
      <c r="H1393" s="1">
        <v>43446</v>
      </c>
      <c r="I1393" t="s">
        <v>18</v>
      </c>
      <c r="J1393">
        <v>18</v>
      </c>
      <c r="K1393">
        <v>48</v>
      </c>
      <c r="L1393">
        <v>160</v>
      </c>
      <c r="M1393">
        <v>39</v>
      </c>
      <c r="N1393">
        <v>8</v>
      </c>
      <c r="O1393">
        <v>0.3</v>
      </c>
      <c r="P1393">
        <v>500.49</v>
      </c>
      <c r="Q1393">
        <v>1112.2</v>
      </c>
      <c r="R1393">
        <f>Table1[[#This Row],[OrderQuantity]]*Table1[[#This Row],[UnitPrice]]</f>
        <v>8897.6</v>
      </c>
      <c r="S1393">
        <f>Table1[[#This Row],[OrderQuantity]]*Table1[[#This Row],[UnitCost]]</f>
        <v>4003.92</v>
      </c>
      <c r="T1393">
        <f>Table1[[#This Row],[OrderQuantity]]*Table1[[#This Row],[UnitPrice]]*(1-Table1[[#This Row],[DiscountApplied]]) - (Table1[[#This Row],[OrderQuantity]]*Table1[[#This Row],[UnitCost]])</f>
        <v>2224.3999999999996</v>
      </c>
      <c r="U1393">
        <f>DATEDIF(Table1[[#This Row],[ShipDate]],Table1[[#This Row],[DeliveryDate]],"d")</f>
        <v>8</v>
      </c>
      <c r="V1393" t="str">
        <f t="shared" si="43"/>
        <v>Late</v>
      </c>
    </row>
    <row r="1394" spans="2:22" x14ac:dyDescent="0.3">
      <c r="B1394" t="str">
        <f t="shared" si="42"/>
        <v>SO-001493</v>
      </c>
      <c r="C1394" t="s">
        <v>16</v>
      </c>
      <c r="D1394" t="s">
        <v>25</v>
      </c>
      <c r="E1394" s="1">
        <v>43300</v>
      </c>
      <c r="F1394" s="1">
        <v>43417</v>
      </c>
      <c r="G1394" s="1">
        <v>43430</v>
      </c>
      <c r="H1394" s="1">
        <v>43431</v>
      </c>
      <c r="I1394" t="s">
        <v>18</v>
      </c>
      <c r="J1394">
        <v>3</v>
      </c>
      <c r="K1394">
        <v>43</v>
      </c>
      <c r="L1394">
        <v>341</v>
      </c>
      <c r="M1394">
        <v>28</v>
      </c>
      <c r="N1394">
        <v>7</v>
      </c>
      <c r="O1394">
        <v>0.05</v>
      </c>
      <c r="P1394">
        <v>522.6</v>
      </c>
      <c r="Q1394">
        <v>1045.2</v>
      </c>
      <c r="R1394">
        <f>Table1[[#This Row],[OrderQuantity]]*Table1[[#This Row],[UnitPrice]]</f>
        <v>7316.4000000000005</v>
      </c>
      <c r="S1394">
        <f>Table1[[#This Row],[OrderQuantity]]*Table1[[#This Row],[UnitCost]]</f>
        <v>3658.2000000000003</v>
      </c>
      <c r="T1394">
        <f>Table1[[#This Row],[OrderQuantity]]*Table1[[#This Row],[UnitPrice]]*(1-Table1[[#This Row],[DiscountApplied]]) - (Table1[[#This Row],[OrderQuantity]]*Table1[[#This Row],[UnitCost]])</f>
        <v>3292.3799999999997</v>
      </c>
      <c r="U1394">
        <f>DATEDIF(Table1[[#This Row],[ShipDate]],Table1[[#This Row],[DeliveryDate]],"d")</f>
        <v>1</v>
      </c>
      <c r="V1394" t="str">
        <f t="shared" si="43"/>
        <v>On Time</v>
      </c>
    </row>
    <row r="1395" spans="2:22" x14ac:dyDescent="0.3">
      <c r="B1395" t="str">
        <f t="shared" si="42"/>
        <v>SO-001494</v>
      </c>
      <c r="C1395" t="s">
        <v>16</v>
      </c>
      <c r="D1395" t="s">
        <v>20</v>
      </c>
      <c r="E1395" s="1">
        <v>43300</v>
      </c>
      <c r="F1395" s="1">
        <v>43417</v>
      </c>
      <c r="G1395" s="1">
        <v>43422</v>
      </c>
      <c r="H1395" s="1">
        <v>43429</v>
      </c>
      <c r="I1395" t="s">
        <v>18</v>
      </c>
      <c r="J1395">
        <v>12</v>
      </c>
      <c r="K1395">
        <v>46</v>
      </c>
      <c r="L1395">
        <v>172</v>
      </c>
      <c r="M1395">
        <v>18</v>
      </c>
      <c r="N1395">
        <v>1</v>
      </c>
      <c r="O1395">
        <v>0.05</v>
      </c>
      <c r="P1395">
        <v>136.01</v>
      </c>
      <c r="Q1395">
        <v>234.5</v>
      </c>
      <c r="R1395">
        <f>Table1[[#This Row],[OrderQuantity]]*Table1[[#This Row],[UnitPrice]]</f>
        <v>234.5</v>
      </c>
      <c r="S1395">
        <f>Table1[[#This Row],[OrderQuantity]]*Table1[[#This Row],[UnitCost]]</f>
        <v>136.01</v>
      </c>
      <c r="T1395">
        <f>Table1[[#This Row],[OrderQuantity]]*Table1[[#This Row],[UnitPrice]]*(1-Table1[[#This Row],[DiscountApplied]]) - (Table1[[#This Row],[OrderQuantity]]*Table1[[#This Row],[UnitCost]])</f>
        <v>86.764999999999986</v>
      </c>
      <c r="U1395">
        <f>DATEDIF(Table1[[#This Row],[ShipDate]],Table1[[#This Row],[DeliveryDate]],"d")</f>
        <v>7</v>
      </c>
      <c r="V1395" t="str">
        <f t="shared" si="43"/>
        <v>On Time</v>
      </c>
    </row>
    <row r="1396" spans="2:22" x14ac:dyDescent="0.3">
      <c r="B1396" t="str">
        <f t="shared" si="42"/>
        <v>SO-001495</v>
      </c>
      <c r="C1396" t="s">
        <v>16</v>
      </c>
      <c r="D1396" t="s">
        <v>25</v>
      </c>
      <c r="E1396" s="1">
        <v>43300</v>
      </c>
      <c r="F1396" s="1">
        <v>43417</v>
      </c>
      <c r="G1396" s="1">
        <v>43426</v>
      </c>
      <c r="H1396" s="1">
        <v>43431</v>
      </c>
      <c r="I1396" t="s">
        <v>18</v>
      </c>
      <c r="J1396">
        <v>3</v>
      </c>
      <c r="K1396">
        <v>10</v>
      </c>
      <c r="L1396">
        <v>363</v>
      </c>
      <c r="M1396">
        <v>12</v>
      </c>
      <c r="N1396">
        <v>5</v>
      </c>
      <c r="O1396">
        <v>0.05</v>
      </c>
      <c r="P1396">
        <v>1695.64</v>
      </c>
      <c r="Q1396">
        <v>2231.1</v>
      </c>
      <c r="R1396">
        <f>Table1[[#This Row],[OrderQuantity]]*Table1[[#This Row],[UnitPrice]]</f>
        <v>11155.5</v>
      </c>
      <c r="S1396">
        <f>Table1[[#This Row],[OrderQuantity]]*Table1[[#This Row],[UnitCost]]</f>
        <v>8478.2000000000007</v>
      </c>
      <c r="T1396">
        <f>Table1[[#This Row],[OrderQuantity]]*Table1[[#This Row],[UnitPrice]]*(1-Table1[[#This Row],[DiscountApplied]]) - (Table1[[#This Row],[OrderQuantity]]*Table1[[#This Row],[UnitCost]])</f>
        <v>2119.5249999999996</v>
      </c>
      <c r="U1396">
        <f>DATEDIF(Table1[[#This Row],[ShipDate]],Table1[[#This Row],[DeliveryDate]],"d")</f>
        <v>5</v>
      </c>
      <c r="V1396" t="str">
        <f t="shared" si="43"/>
        <v>On Time</v>
      </c>
    </row>
    <row r="1397" spans="2:22" x14ac:dyDescent="0.3">
      <c r="B1397" t="str">
        <f t="shared" si="42"/>
        <v>SO-001496</v>
      </c>
      <c r="C1397" t="s">
        <v>19</v>
      </c>
      <c r="D1397" t="s">
        <v>20</v>
      </c>
      <c r="E1397" s="1">
        <v>43300</v>
      </c>
      <c r="F1397" s="1">
        <v>43417</v>
      </c>
      <c r="G1397" s="1">
        <v>43431</v>
      </c>
      <c r="H1397" s="1">
        <v>43439</v>
      </c>
      <c r="I1397" t="s">
        <v>18</v>
      </c>
      <c r="J1397">
        <v>12</v>
      </c>
      <c r="K1397">
        <v>47</v>
      </c>
      <c r="L1397">
        <v>159</v>
      </c>
      <c r="M1397">
        <v>32</v>
      </c>
      <c r="N1397">
        <v>2</v>
      </c>
      <c r="O1397">
        <v>0.05</v>
      </c>
      <c r="P1397">
        <v>2729.04</v>
      </c>
      <c r="Q1397">
        <v>4013.3</v>
      </c>
      <c r="R1397">
        <f>Table1[[#This Row],[OrderQuantity]]*Table1[[#This Row],[UnitPrice]]</f>
        <v>8026.6</v>
      </c>
      <c r="S1397">
        <f>Table1[[#This Row],[OrderQuantity]]*Table1[[#This Row],[UnitCost]]</f>
        <v>5458.08</v>
      </c>
      <c r="T1397">
        <f>Table1[[#This Row],[OrderQuantity]]*Table1[[#This Row],[UnitPrice]]*(1-Table1[[#This Row],[DiscountApplied]]) - (Table1[[#This Row],[OrderQuantity]]*Table1[[#This Row],[UnitCost]])</f>
        <v>2167.1900000000005</v>
      </c>
      <c r="U1397">
        <f>DATEDIF(Table1[[#This Row],[ShipDate]],Table1[[#This Row],[DeliveryDate]],"d")</f>
        <v>8</v>
      </c>
      <c r="V1397" t="str">
        <f t="shared" si="43"/>
        <v>Late</v>
      </c>
    </row>
    <row r="1398" spans="2:22" x14ac:dyDescent="0.3">
      <c r="B1398" t="str">
        <f t="shared" si="42"/>
        <v>SO-001497</v>
      </c>
      <c r="C1398" t="s">
        <v>19</v>
      </c>
      <c r="D1398" t="s">
        <v>23</v>
      </c>
      <c r="E1398" s="1">
        <v>43300</v>
      </c>
      <c r="F1398" s="1">
        <v>43417</v>
      </c>
      <c r="G1398" s="1">
        <v>43423</v>
      </c>
      <c r="H1398" s="1">
        <v>43429</v>
      </c>
      <c r="I1398" t="s">
        <v>18</v>
      </c>
      <c r="J1398">
        <v>16</v>
      </c>
      <c r="K1398">
        <v>6</v>
      </c>
      <c r="L1398">
        <v>282</v>
      </c>
      <c r="M1398">
        <v>8</v>
      </c>
      <c r="N1398">
        <v>2</v>
      </c>
      <c r="O1398">
        <v>0.08</v>
      </c>
      <c r="P1398">
        <v>780.89</v>
      </c>
      <c r="Q1398">
        <v>1735.3</v>
      </c>
      <c r="R1398">
        <f>Table1[[#This Row],[OrderQuantity]]*Table1[[#This Row],[UnitPrice]]</f>
        <v>3470.6</v>
      </c>
      <c r="S1398">
        <f>Table1[[#This Row],[OrderQuantity]]*Table1[[#This Row],[UnitCost]]</f>
        <v>1561.78</v>
      </c>
      <c r="T1398">
        <f>Table1[[#This Row],[OrderQuantity]]*Table1[[#This Row],[UnitPrice]]*(1-Table1[[#This Row],[DiscountApplied]]) - (Table1[[#This Row],[OrderQuantity]]*Table1[[#This Row],[UnitCost]])</f>
        <v>1631.1720000000003</v>
      </c>
      <c r="U1398">
        <f>DATEDIF(Table1[[#This Row],[ShipDate]],Table1[[#This Row],[DeliveryDate]],"d")</f>
        <v>6</v>
      </c>
      <c r="V1398" t="str">
        <f t="shared" si="43"/>
        <v>On Time</v>
      </c>
    </row>
    <row r="1399" spans="2:22" x14ac:dyDescent="0.3">
      <c r="B1399" t="str">
        <f t="shared" si="42"/>
        <v>SO-001498</v>
      </c>
      <c r="C1399" t="s">
        <v>19</v>
      </c>
      <c r="D1399" t="s">
        <v>23</v>
      </c>
      <c r="E1399" s="1">
        <v>43300</v>
      </c>
      <c r="F1399" s="1">
        <v>43418</v>
      </c>
      <c r="G1399" s="1">
        <v>43442</v>
      </c>
      <c r="H1399" s="1">
        <v>43450</v>
      </c>
      <c r="I1399" t="s">
        <v>18</v>
      </c>
      <c r="J1399">
        <v>17</v>
      </c>
      <c r="K1399">
        <v>40</v>
      </c>
      <c r="L1399">
        <v>262</v>
      </c>
      <c r="M1399">
        <v>28</v>
      </c>
      <c r="N1399">
        <v>3</v>
      </c>
      <c r="O1399">
        <v>0.1</v>
      </c>
      <c r="P1399">
        <v>1522.51</v>
      </c>
      <c r="Q1399">
        <v>2003.3</v>
      </c>
      <c r="R1399">
        <f>Table1[[#This Row],[OrderQuantity]]*Table1[[#This Row],[UnitPrice]]</f>
        <v>6009.9</v>
      </c>
      <c r="S1399">
        <f>Table1[[#This Row],[OrderQuantity]]*Table1[[#This Row],[UnitCost]]</f>
        <v>4567.53</v>
      </c>
      <c r="T1399">
        <f>Table1[[#This Row],[OrderQuantity]]*Table1[[#This Row],[UnitPrice]]*(1-Table1[[#This Row],[DiscountApplied]]) - (Table1[[#This Row],[OrderQuantity]]*Table1[[#This Row],[UnitCost]])</f>
        <v>841.38000000000011</v>
      </c>
      <c r="U1399">
        <f>DATEDIF(Table1[[#This Row],[ShipDate]],Table1[[#This Row],[DeliveryDate]],"d")</f>
        <v>8</v>
      </c>
      <c r="V1399" t="str">
        <f t="shared" si="43"/>
        <v>Late</v>
      </c>
    </row>
    <row r="1400" spans="2:22" x14ac:dyDescent="0.3">
      <c r="B1400" t="str">
        <f t="shared" si="42"/>
        <v>SO-001499</v>
      </c>
      <c r="C1400" t="s">
        <v>16</v>
      </c>
      <c r="D1400" t="s">
        <v>26</v>
      </c>
      <c r="E1400" s="1">
        <v>43300</v>
      </c>
      <c r="F1400" s="1">
        <v>43418</v>
      </c>
      <c r="G1400" s="1">
        <v>43445</v>
      </c>
      <c r="H1400" s="1">
        <v>43447</v>
      </c>
      <c r="I1400" t="s">
        <v>18</v>
      </c>
      <c r="J1400">
        <v>5</v>
      </c>
      <c r="K1400">
        <v>37</v>
      </c>
      <c r="L1400">
        <v>76</v>
      </c>
      <c r="M1400">
        <v>6</v>
      </c>
      <c r="N1400">
        <v>2</v>
      </c>
      <c r="O1400">
        <v>0.1</v>
      </c>
      <c r="P1400">
        <v>171.19</v>
      </c>
      <c r="Q1400">
        <v>234.5</v>
      </c>
      <c r="R1400">
        <f>Table1[[#This Row],[OrderQuantity]]*Table1[[#This Row],[UnitPrice]]</f>
        <v>469</v>
      </c>
      <c r="S1400">
        <f>Table1[[#This Row],[OrderQuantity]]*Table1[[#This Row],[UnitCost]]</f>
        <v>342.38</v>
      </c>
      <c r="T1400">
        <f>Table1[[#This Row],[OrderQuantity]]*Table1[[#This Row],[UnitPrice]]*(1-Table1[[#This Row],[DiscountApplied]]) - (Table1[[#This Row],[OrderQuantity]]*Table1[[#This Row],[UnitCost]])</f>
        <v>79.720000000000027</v>
      </c>
      <c r="U1400">
        <f>DATEDIF(Table1[[#This Row],[ShipDate]],Table1[[#This Row],[DeliveryDate]],"d")</f>
        <v>2</v>
      </c>
      <c r="V1400" t="str">
        <f t="shared" si="43"/>
        <v>On Time</v>
      </c>
    </row>
    <row r="1401" spans="2:22" x14ac:dyDescent="0.3">
      <c r="B1401" t="str">
        <f t="shared" si="42"/>
        <v>SO-001500</v>
      </c>
      <c r="C1401" t="s">
        <v>19</v>
      </c>
      <c r="D1401" t="s">
        <v>26</v>
      </c>
      <c r="E1401" s="1">
        <v>43300</v>
      </c>
      <c r="F1401" s="1">
        <v>43418</v>
      </c>
      <c r="G1401" s="1">
        <v>43433</v>
      </c>
      <c r="H1401" s="1">
        <v>43438</v>
      </c>
      <c r="I1401" t="s">
        <v>18</v>
      </c>
      <c r="J1401">
        <v>18</v>
      </c>
      <c r="K1401">
        <v>47</v>
      </c>
      <c r="L1401">
        <v>61</v>
      </c>
      <c r="M1401">
        <v>37</v>
      </c>
      <c r="N1401">
        <v>1</v>
      </c>
      <c r="O1401">
        <v>0.15</v>
      </c>
      <c r="P1401">
        <v>1308.18</v>
      </c>
      <c r="Q1401">
        <v>1842.5</v>
      </c>
      <c r="R1401">
        <f>Table1[[#This Row],[OrderQuantity]]*Table1[[#This Row],[UnitPrice]]</f>
        <v>1842.5</v>
      </c>
      <c r="S1401">
        <f>Table1[[#This Row],[OrderQuantity]]*Table1[[#This Row],[UnitCost]]</f>
        <v>1308.18</v>
      </c>
      <c r="T1401">
        <f>Table1[[#This Row],[OrderQuantity]]*Table1[[#This Row],[UnitPrice]]*(1-Table1[[#This Row],[DiscountApplied]]) - (Table1[[#This Row],[OrderQuantity]]*Table1[[#This Row],[UnitCost]])</f>
        <v>257.94499999999994</v>
      </c>
      <c r="U1401">
        <f>DATEDIF(Table1[[#This Row],[ShipDate]],Table1[[#This Row],[DeliveryDate]],"d")</f>
        <v>5</v>
      </c>
      <c r="V1401" t="str">
        <f t="shared" si="43"/>
        <v>On Time</v>
      </c>
    </row>
    <row r="1402" spans="2:22" x14ac:dyDescent="0.3">
      <c r="B1402" t="str">
        <f t="shared" si="42"/>
        <v>SO-001501</v>
      </c>
      <c r="C1402" t="s">
        <v>16</v>
      </c>
      <c r="D1402" t="s">
        <v>17</v>
      </c>
      <c r="E1402" s="1">
        <v>43300</v>
      </c>
      <c r="F1402" s="1">
        <v>43418</v>
      </c>
      <c r="G1402" s="1">
        <v>43434</v>
      </c>
      <c r="H1402" s="1">
        <v>43439</v>
      </c>
      <c r="I1402" t="s">
        <v>18</v>
      </c>
      <c r="J1402">
        <v>6</v>
      </c>
      <c r="K1402">
        <v>23</v>
      </c>
      <c r="L1402">
        <v>243</v>
      </c>
      <c r="M1402">
        <v>46</v>
      </c>
      <c r="N1402">
        <v>7</v>
      </c>
      <c r="O1402">
        <v>0.08</v>
      </c>
      <c r="P1402">
        <v>697.87</v>
      </c>
      <c r="Q1402">
        <v>1125.5999999999999</v>
      </c>
      <c r="R1402">
        <f>Table1[[#This Row],[OrderQuantity]]*Table1[[#This Row],[UnitPrice]]</f>
        <v>7879.1999999999989</v>
      </c>
      <c r="S1402">
        <f>Table1[[#This Row],[OrderQuantity]]*Table1[[#This Row],[UnitCost]]</f>
        <v>4885.09</v>
      </c>
      <c r="T1402">
        <f>Table1[[#This Row],[OrderQuantity]]*Table1[[#This Row],[UnitPrice]]*(1-Table1[[#This Row],[DiscountApplied]]) - (Table1[[#This Row],[OrderQuantity]]*Table1[[#This Row],[UnitCost]])</f>
        <v>2363.7739999999994</v>
      </c>
      <c r="U1402">
        <f>DATEDIF(Table1[[#This Row],[ShipDate]],Table1[[#This Row],[DeliveryDate]],"d")</f>
        <v>5</v>
      </c>
      <c r="V1402" t="str">
        <f t="shared" si="43"/>
        <v>On Time</v>
      </c>
    </row>
    <row r="1403" spans="2:22" x14ac:dyDescent="0.3">
      <c r="B1403" t="str">
        <f t="shared" si="42"/>
        <v>SO-001502</v>
      </c>
      <c r="C1403" t="s">
        <v>16</v>
      </c>
      <c r="D1403" t="s">
        <v>25</v>
      </c>
      <c r="E1403" s="1">
        <v>43300</v>
      </c>
      <c r="F1403" s="1">
        <v>43418</v>
      </c>
      <c r="G1403" s="1">
        <v>43435</v>
      </c>
      <c r="H1403" s="1">
        <v>43436</v>
      </c>
      <c r="I1403" t="s">
        <v>18</v>
      </c>
      <c r="J1403">
        <v>10</v>
      </c>
      <c r="K1403">
        <v>46</v>
      </c>
      <c r="L1403">
        <v>362</v>
      </c>
      <c r="M1403">
        <v>3</v>
      </c>
      <c r="N1403">
        <v>4</v>
      </c>
      <c r="O1403">
        <v>0.08</v>
      </c>
      <c r="P1403">
        <v>947.05</v>
      </c>
      <c r="Q1403">
        <v>1721.9</v>
      </c>
      <c r="R1403">
        <f>Table1[[#This Row],[OrderQuantity]]*Table1[[#This Row],[UnitPrice]]</f>
        <v>6887.6</v>
      </c>
      <c r="S1403">
        <f>Table1[[#This Row],[OrderQuantity]]*Table1[[#This Row],[UnitCost]]</f>
        <v>3788.2</v>
      </c>
      <c r="T1403">
        <f>Table1[[#This Row],[OrderQuantity]]*Table1[[#This Row],[UnitPrice]]*(1-Table1[[#This Row],[DiscountApplied]]) - (Table1[[#This Row],[OrderQuantity]]*Table1[[#This Row],[UnitCost]])</f>
        <v>2548.3920000000007</v>
      </c>
      <c r="U1403">
        <f>DATEDIF(Table1[[#This Row],[ShipDate]],Table1[[#This Row],[DeliveryDate]],"d")</f>
        <v>1</v>
      </c>
      <c r="V1403" t="str">
        <f t="shared" si="43"/>
        <v>On Time</v>
      </c>
    </row>
    <row r="1404" spans="2:22" x14ac:dyDescent="0.3">
      <c r="B1404" t="str">
        <f t="shared" si="42"/>
        <v>SO-001503</v>
      </c>
      <c r="C1404" t="s">
        <v>16</v>
      </c>
      <c r="D1404" t="s">
        <v>23</v>
      </c>
      <c r="E1404" s="1">
        <v>43300</v>
      </c>
      <c r="F1404" s="1">
        <v>43418</v>
      </c>
      <c r="G1404" s="1">
        <v>43440</v>
      </c>
      <c r="H1404" s="1">
        <v>43449</v>
      </c>
      <c r="I1404" t="s">
        <v>18</v>
      </c>
      <c r="J1404">
        <v>3</v>
      </c>
      <c r="K1404">
        <v>9</v>
      </c>
      <c r="L1404">
        <v>284</v>
      </c>
      <c r="M1404">
        <v>12</v>
      </c>
      <c r="N1404">
        <v>6</v>
      </c>
      <c r="O1404">
        <v>0.05</v>
      </c>
      <c r="P1404">
        <v>584.30999999999995</v>
      </c>
      <c r="Q1404">
        <v>1025.0999999999999</v>
      </c>
      <c r="R1404">
        <f>Table1[[#This Row],[OrderQuantity]]*Table1[[#This Row],[UnitPrice]]</f>
        <v>6150.5999999999995</v>
      </c>
      <c r="S1404">
        <f>Table1[[#This Row],[OrderQuantity]]*Table1[[#This Row],[UnitCost]]</f>
        <v>3505.8599999999997</v>
      </c>
      <c r="T1404">
        <f>Table1[[#This Row],[OrderQuantity]]*Table1[[#This Row],[UnitPrice]]*(1-Table1[[#This Row],[DiscountApplied]]) - (Table1[[#This Row],[OrderQuantity]]*Table1[[#This Row],[UnitCost]])</f>
        <v>2337.2099999999991</v>
      </c>
      <c r="U1404">
        <f>DATEDIF(Table1[[#This Row],[ShipDate]],Table1[[#This Row],[DeliveryDate]],"d")</f>
        <v>9</v>
      </c>
      <c r="V1404" t="str">
        <f t="shared" si="43"/>
        <v>Late</v>
      </c>
    </row>
    <row r="1405" spans="2:22" x14ac:dyDescent="0.3">
      <c r="B1405" t="str">
        <f t="shared" si="42"/>
        <v>SO-001504</v>
      </c>
      <c r="C1405" t="s">
        <v>19</v>
      </c>
      <c r="D1405" t="s">
        <v>17</v>
      </c>
      <c r="E1405" s="1">
        <v>43300</v>
      </c>
      <c r="F1405" s="1">
        <v>43418</v>
      </c>
      <c r="G1405" s="1">
        <v>43427</v>
      </c>
      <c r="H1405" s="1">
        <v>43431</v>
      </c>
      <c r="I1405" t="s">
        <v>18</v>
      </c>
      <c r="J1405">
        <v>13</v>
      </c>
      <c r="K1405">
        <v>25</v>
      </c>
      <c r="L1405">
        <v>209</v>
      </c>
      <c r="M1405">
        <v>1</v>
      </c>
      <c r="N1405">
        <v>5</v>
      </c>
      <c r="O1405">
        <v>0.05</v>
      </c>
      <c r="P1405">
        <v>1184.02</v>
      </c>
      <c r="Q1405">
        <v>2519.1999999999998</v>
      </c>
      <c r="R1405">
        <f>Table1[[#This Row],[OrderQuantity]]*Table1[[#This Row],[UnitPrice]]</f>
        <v>12596</v>
      </c>
      <c r="S1405">
        <f>Table1[[#This Row],[OrderQuantity]]*Table1[[#This Row],[UnitCost]]</f>
        <v>5920.1</v>
      </c>
      <c r="T1405">
        <f>Table1[[#This Row],[OrderQuantity]]*Table1[[#This Row],[UnitPrice]]*(1-Table1[[#This Row],[DiscountApplied]]) - (Table1[[#This Row],[OrderQuantity]]*Table1[[#This Row],[UnitCost]])</f>
        <v>6046.0999999999985</v>
      </c>
      <c r="U1405">
        <f>DATEDIF(Table1[[#This Row],[ShipDate]],Table1[[#This Row],[DeliveryDate]],"d")</f>
        <v>4</v>
      </c>
      <c r="V1405" t="str">
        <f t="shared" si="43"/>
        <v>On Time</v>
      </c>
    </row>
    <row r="1406" spans="2:22" x14ac:dyDescent="0.3">
      <c r="B1406" t="str">
        <f t="shared" si="42"/>
        <v>SO-001505</v>
      </c>
      <c r="C1406" t="s">
        <v>22</v>
      </c>
      <c r="D1406" t="s">
        <v>20</v>
      </c>
      <c r="E1406" s="1">
        <v>43300</v>
      </c>
      <c r="F1406" s="1">
        <v>43418</v>
      </c>
      <c r="G1406" s="1">
        <v>43435</v>
      </c>
      <c r="H1406" s="1">
        <v>43437</v>
      </c>
      <c r="I1406" t="s">
        <v>18</v>
      </c>
      <c r="J1406">
        <v>27</v>
      </c>
      <c r="K1406">
        <v>19</v>
      </c>
      <c r="L1406">
        <v>141</v>
      </c>
      <c r="M1406">
        <v>35</v>
      </c>
      <c r="N1406">
        <v>2</v>
      </c>
      <c r="O1406">
        <v>0.1</v>
      </c>
      <c r="P1406">
        <v>2500.11</v>
      </c>
      <c r="Q1406">
        <v>2941.3</v>
      </c>
      <c r="R1406">
        <f>Table1[[#This Row],[OrderQuantity]]*Table1[[#This Row],[UnitPrice]]</f>
        <v>5882.6</v>
      </c>
      <c r="S1406">
        <f>Table1[[#This Row],[OrderQuantity]]*Table1[[#This Row],[UnitCost]]</f>
        <v>5000.22</v>
      </c>
      <c r="T1406">
        <f>Table1[[#This Row],[OrderQuantity]]*Table1[[#This Row],[UnitPrice]]*(1-Table1[[#This Row],[DiscountApplied]]) - (Table1[[#This Row],[OrderQuantity]]*Table1[[#This Row],[UnitCost]])</f>
        <v>294.11999999999989</v>
      </c>
      <c r="U1406">
        <f>DATEDIF(Table1[[#This Row],[ShipDate]],Table1[[#This Row],[DeliveryDate]],"d")</f>
        <v>2</v>
      </c>
      <c r="V1406" t="str">
        <f t="shared" si="43"/>
        <v>On Time</v>
      </c>
    </row>
    <row r="1407" spans="2:22" x14ac:dyDescent="0.3">
      <c r="B1407" t="str">
        <f t="shared" si="42"/>
        <v>SO-001506</v>
      </c>
      <c r="C1407" t="s">
        <v>19</v>
      </c>
      <c r="D1407" t="s">
        <v>20</v>
      </c>
      <c r="E1407" s="1">
        <v>43300</v>
      </c>
      <c r="F1407" s="1">
        <v>43418</v>
      </c>
      <c r="G1407" s="1">
        <v>43439</v>
      </c>
      <c r="H1407" s="1">
        <v>43441</v>
      </c>
      <c r="I1407" t="s">
        <v>18</v>
      </c>
      <c r="J1407">
        <v>15</v>
      </c>
      <c r="K1407">
        <v>30</v>
      </c>
      <c r="L1407">
        <v>102</v>
      </c>
      <c r="M1407">
        <v>34</v>
      </c>
      <c r="N1407">
        <v>5</v>
      </c>
      <c r="O1407">
        <v>0.05</v>
      </c>
      <c r="P1407">
        <v>527.41999999999996</v>
      </c>
      <c r="Q1407">
        <v>1098.8</v>
      </c>
      <c r="R1407">
        <f>Table1[[#This Row],[OrderQuantity]]*Table1[[#This Row],[UnitPrice]]</f>
        <v>5494</v>
      </c>
      <c r="S1407">
        <f>Table1[[#This Row],[OrderQuantity]]*Table1[[#This Row],[UnitCost]]</f>
        <v>2637.1</v>
      </c>
      <c r="T1407">
        <f>Table1[[#This Row],[OrderQuantity]]*Table1[[#This Row],[UnitPrice]]*(1-Table1[[#This Row],[DiscountApplied]]) - (Table1[[#This Row],[OrderQuantity]]*Table1[[#This Row],[UnitCost]])</f>
        <v>2582.2000000000003</v>
      </c>
      <c r="U1407">
        <f>DATEDIF(Table1[[#This Row],[ShipDate]],Table1[[#This Row],[DeliveryDate]],"d")</f>
        <v>2</v>
      </c>
      <c r="V1407" t="str">
        <f t="shared" si="43"/>
        <v>On Time</v>
      </c>
    </row>
    <row r="1408" spans="2:22" x14ac:dyDescent="0.3">
      <c r="B1408" t="str">
        <f t="shared" si="42"/>
        <v>SO-001507</v>
      </c>
      <c r="C1408" t="s">
        <v>19</v>
      </c>
      <c r="D1408" t="s">
        <v>23</v>
      </c>
      <c r="E1408" s="1">
        <v>43300</v>
      </c>
      <c r="F1408" s="1">
        <v>43418</v>
      </c>
      <c r="G1408" s="1">
        <v>43431</v>
      </c>
      <c r="H1408" s="1">
        <v>43440</v>
      </c>
      <c r="I1408" t="s">
        <v>18</v>
      </c>
      <c r="J1408">
        <v>20</v>
      </c>
      <c r="K1408">
        <v>2</v>
      </c>
      <c r="L1408">
        <v>281</v>
      </c>
      <c r="M1408">
        <v>32</v>
      </c>
      <c r="N1408">
        <v>3</v>
      </c>
      <c r="O1408">
        <v>0.05</v>
      </c>
      <c r="P1408">
        <v>2520.88</v>
      </c>
      <c r="Q1408">
        <v>5862.5</v>
      </c>
      <c r="R1408">
        <f>Table1[[#This Row],[OrderQuantity]]*Table1[[#This Row],[UnitPrice]]</f>
        <v>17587.5</v>
      </c>
      <c r="S1408">
        <f>Table1[[#This Row],[OrderQuantity]]*Table1[[#This Row],[UnitCost]]</f>
        <v>7562.64</v>
      </c>
      <c r="T1408">
        <f>Table1[[#This Row],[OrderQuantity]]*Table1[[#This Row],[UnitPrice]]*(1-Table1[[#This Row],[DiscountApplied]]) - (Table1[[#This Row],[OrderQuantity]]*Table1[[#This Row],[UnitCost]])</f>
        <v>9145.4850000000006</v>
      </c>
      <c r="U1408">
        <f>DATEDIF(Table1[[#This Row],[ShipDate]],Table1[[#This Row],[DeliveryDate]],"d")</f>
        <v>9</v>
      </c>
      <c r="V1408" t="str">
        <f t="shared" si="43"/>
        <v>Late</v>
      </c>
    </row>
    <row r="1409" spans="2:22" x14ac:dyDescent="0.3">
      <c r="B1409" t="str">
        <f t="shared" si="42"/>
        <v>SO-001508</v>
      </c>
      <c r="C1409" t="s">
        <v>21</v>
      </c>
      <c r="D1409" t="s">
        <v>20</v>
      </c>
      <c r="E1409" s="1">
        <v>43300</v>
      </c>
      <c r="F1409" s="1">
        <v>43418</v>
      </c>
      <c r="G1409" s="1">
        <v>43442</v>
      </c>
      <c r="H1409" s="1">
        <v>43450</v>
      </c>
      <c r="I1409" t="s">
        <v>18</v>
      </c>
      <c r="J1409">
        <v>21</v>
      </c>
      <c r="K1409">
        <v>18</v>
      </c>
      <c r="L1409">
        <v>88</v>
      </c>
      <c r="M1409">
        <v>37</v>
      </c>
      <c r="N1409">
        <v>7</v>
      </c>
      <c r="O1409">
        <v>0.05</v>
      </c>
      <c r="P1409">
        <v>2653</v>
      </c>
      <c r="Q1409">
        <v>3959.7</v>
      </c>
      <c r="R1409">
        <f>Table1[[#This Row],[OrderQuantity]]*Table1[[#This Row],[UnitPrice]]</f>
        <v>27717.899999999998</v>
      </c>
      <c r="S1409">
        <f>Table1[[#This Row],[OrderQuantity]]*Table1[[#This Row],[UnitCost]]</f>
        <v>18571</v>
      </c>
      <c r="T1409">
        <f>Table1[[#This Row],[OrderQuantity]]*Table1[[#This Row],[UnitPrice]]*(1-Table1[[#This Row],[DiscountApplied]]) - (Table1[[#This Row],[OrderQuantity]]*Table1[[#This Row],[UnitCost]])</f>
        <v>7761.0049999999974</v>
      </c>
      <c r="U1409">
        <f>DATEDIF(Table1[[#This Row],[ShipDate]],Table1[[#This Row],[DeliveryDate]],"d")</f>
        <v>8</v>
      </c>
      <c r="V1409" t="str">
        <f t="shared" si="43"/>
        <v>Late</v>
      </c>
    </row>
    <row r="1410" spans="2:22" x14ac:dyDescent="0.3">
      <c r="B1410" t="str">
        <f t="shared" ref="B1410:B1473" si="44">"SO-" &amp; TEXT(ROW(B1410)+99,"000000")</f>
        <v>SO-001509</v>
      </c>
      <c r="C1410" t="s">
        <v>16</v>
      </c>
      <c r="D1410" t="s">
        <v>17</v>
      </c>
      <c r="E1410" s="1">
        <v>43300</v>
      </c>
      <c r="F1410" s="1">
        <v>43419</v>
      </c>
      <c r="G1410" s="1">
        <v>43437</v>
      </c>
      <c r="H1410" s="1">
        <v>43447</v>
      </c>
      <c r="I1410" t="s">
        <v>18</v>
      </c>
      <c r="J1410">
        <v>10</v>
      </c>
      <c r="K1410">
        <v>37</v>
      </c>
      <c r="L1410">
        <v>257</v>
      </c>
      <c r="M1410">
        <v>22</v>
      </c>
      <c r="N1410">
        <v>5</v>
      </c>
      <c r="O1410">
        <v>0.05</v>
      </c>
      <c r="P1410">
        <v>1423.08</v>
      </c>
      <c r="Q1410">
        <v>2412</v>
      </c>
      <c r="R1410">
        <f>Table1[[#This Row],[OrderQuantity]]*Table1[[#This Row],[UnitPrice]]</f>
        <v>12060</v>
      </c>
      <c r="S1410">
        <f>Table1[[#This Row],[OrderQuantity]]*Table1[[#This Row],[UnitCost]]</f>
        <v>7115.4</v>
      </c>
      <c r="T1410">
        <f>Table1[[#This Row],[OrderQuantity]]*Table1[[#This Row],[UnitPrice]]*(1-Table1[[#This Row],[DiscountApplied]]) - (Table1[[#This Row],[OrderQuantity]]*Table1[[#This Row],[UnitCost]])</f>
        <v>4341.6000000000004</v>
      </c>
      <c r="U1410">
        <f>DATEDIF(Table1[[#This Row],[ShipDate]],Table1[[#This Row],[DeliveryDate]],"d")</f>
        <v>10</v>
      </c>
      <c r="V1410" t="str">
        <f t="shared" ref="V1410:V1473" si="45">IF(U1410&gt;7,"Late","On Time")</f>
        <v>Late</v>
      </c>
    </row>
    <row r="1411" spans="2:22" x14ac:dyDescent="0.3">
      <c r="B1411" t="str">
        <f t="shared" si="44"/>
        <v>SO-001510</v>
      </c>
      <c r="C1411" t="s">
        <v>16</v>
      </c>
      <c r="D1411" t="s">
        <v>17</v>
      </c>
      <c r="E1411" s="1">
        <v>43300</v>
      </c>
      <c r="F1411" s="1">
        <v>43419</v>
      </c>
      <c r="G1411" s="1">
        <v>43422</v>
      </c>
      <c r="H1411" s="1">
        <v>43426</v>
      </c>
      <c r="I1411" t="s">
        <v>18</v>
      </c>
      <c r="J1411">
        <v>1</v>
      </c>
      <c r="K1411">
        <v>4</v>
      </c>
      <c r="L1411">
        <v>224</v>
      </c>
      <c r="M1411">
        <v>30</v>
      </c>
      <c r="N1411">
        <v>1</v>
      </c>
      <c r="O1411">
        <v>0.08</v>
      </c>
      <c r="P1411">
        <v>780.15</v>
      </c>
      <c r="Q1411">
        <v>951.4</v>
      </c>
      <c r="R1411">
        <f>Table1[[#This Row],[OrderQuantity]]*Table1[[#This Row],[UnitPrice]]</f>
        <v>951.4</v>
      </c>
      <c r="S1411">
        <f>Table1[[#This Row],[OrderQuantity]]*Table1[[#This Row],[UnitCost]]</f>
        <v>780.15</v>
      </c>
      <c r="T1411">
        <f>Table1[[#This Row],[OrderQuantity]]*Table1[[#This Row],[UnitPrice]]*(1-Table1[[#This Row],[DiscountApplied]]) - (Table1[[#This Row],[OrderQuantity]]*Table1[[#This Row],[UnitCost]])</f>
        <v>95.138000000000034</v>
      </c>
      <c r="U1411">
        <f>DATEDIF(Table1[[#This Row],[ShipDate]],Table1[[#This Row],[DeliveryDate]],"d")</f>
        <v>4</v>
      </c>
      <c r="V1411" t="str">
        <f t="shared" si="45"/>
        <v>On Time</v>
      </c>
    </row>
    <row r="1412" spans="2:22" x14ac:dyDescent="0.3">
      <c r="B1412" t="str">
        <f t="shared" si="44"/>
        <v>SO-001511</v>
      </c>
      <c r="C1412" t="s">
        <v>19</v>
      </c>
      <c r="D1412" t="s">
        <v>26</v>
      </c>
      <c r="E1412" s="1">
        <v>43300</v>
      </c>
      <c r="F1412" s="1">
        <v>43419</v>
      </c>
      <c r="G1412" s="1">
        <v>43447</v>
      </c>
      <c r="H1412" s="1">
        <v>43456</v>
      </c>
      <c r="I1412" t="s">
        <v>18</v>
      </c>
      <c r="J1412">
        <v>12</v>
      </c>
      <c r="K1412">
        <v>12</v>
      </c>
      <c r="L1412">
        <v>69</v>
      </c>
      <c r="M1412">
        <v>1</v>
      </c>
      <c r="N1412">
        <v>7</v>
      </c>
      <c r="O1412">
        <v>0.1</v>
      </c>
      <c r="P1412">
        <v>3125.95</v>
      </c>
      <c r="Q1412">
        <v>3859.2</v>
      </c>
      <c r="R1412">
        <f>Table1[[#This Row],[OrderQuantity]]*Table1[[#This Row],[UnitPrice]]</f>
        <v>27014.399999999998</v>
      </c>
      <c r="S1412">
        <f>Table1[[#This Row],[OrderQuantity]]*Table1[[#This Row],[UnitCost]]</f>
        <v>21881.649999999998</v>
      </c>
      <c r="T1412">
        <f>Table1[[#This Row],[OrderQuantity]]*Table1[[#This Row],[UnitPrice]]*(1-Table1[[#This Row],[DiscountApplied]]) - (Table1[[#This Row],[OrderQuantity]]*Table1[[#This Row],[UnitCost]])</f>
        <v>2431.3100000000013</v>
      </c>
      <c r="U1412">
        <f>DATEDIF(Table1[[#This Row],[ShipDate]],Table1[[#This Row],[DeliveryDate]],"d")</f>
        <v>9</v>
      </c>
      <c r="V1412" t="str">
        <f t="shared" si="45"/>
        <v>Late</v>
      </c>
    </row>
    <row r="1413" spans="2:22" x14ac:dyDescent="0.3">
      <c r="B1413" t="str">
        <f t="shared" si="44"/>
        <v>SO-001512</v>
      </c>
      <c r="C1413" t="s">
        <v>22</v>
      </c>
      <c r="D1413" t="s">
        <v>25</v>
      </c>
      <c r="E1413" s="1">
        <v>43300</v>
      </c>
      <c r="F1413" s="1">
        <v>43419</v>
      </c>
      <c r="G1413" s="1">
        <v>43442</v>
      </c>
      <c r="H1413" s="1">
        <v>43448</v>
      </c>
      <c r="I1413" t="s">
        <v>18</v>
      </c>
      <c r="J1413">
        <v>27</v>
      </c>
      <c r="K1413">
        <v>4</v>
      </c>
      <c r="L1413">
        <v>353</v>
      </c>
      <c r="M1413">
        <v>40</v>
      </c>
      <c r="N1413">
        <v>6</v>
      </c>
      <c r="O1413">
        <v>0.05</v>
      </c>
      <c r="P1413">
        <v>560.39</v>
      </c>
      <c r="Q1413">
        <v>1098.8</v>
      </c>
      <c r="R1413">
        <f>Table1[[#This Row],[OrderQuantity]]*Table1[[#This Row],[UnitPrice]]</f>
        <v>6592.7999999999993</v>
      </c>
      <c r="S1413">
        <f>Table1[[#This Row],[OrderQuantity]]*Table1[[#This Row],[UnitCost]]</f>
        <v>3362.34</v>
      </c>
      <c r="T1413">
        <f>Table1[[#This Row],[OrderQuantity]]*Table1[[#This Row],[UnitPrice]]*(1-Table1[[#This Row],[DiscountApplied]]) - (Table1[[#This Row],[OrderQuantity]]*Table1[[#This Row],[UnitCost]])</f>
        <v>2900.8199999999988</v>
      </c>
      <c r="U1413">
        <f>DATEDIF(Table1[[#This Row],[ShipDate]],Table1[[#This Row],[DeliveryDate]],"d")</f>
        <v>6</v>
      </c>
      <c r="V1413" t="str">
        <f t="shared" si="45"/>
        <v>On Time</v>
      </c>
    </row>
    <row r="1414" spans="2:22" x14ac:dyDescent="0.3">
      <c r="B1414" t="str">
        <f t="shared" si="44"/>
        <v>SO-001513</v>
      </c>
      <c r="C1414" t="s">
        <v>19</v>
      </c>
      <c r="D1414" t="s">
        <v>23</v>
      </c>
      <c r="E1414" s="1">
        <v>43300</v>
      </c>
      <c r="F1414" s="1">
        <v>43419</v>
      </c>
      <c r="G1414" s="1">
        <v>43432</v>
      </c>
      <c r="H1414" s="1">
        <v>43435</v>
      </c>
      <c r="I1414" t="s">
        <v>18</v>
      </c>
      <c r="J1414">
        <v>16</v>
      </c>
      <c r="K1414">
        <v>42</v>
      </c>
      <c r="L1414">
        <v>300</v>
      </c>
      <c r="M1414">
        <v>15</v>
      </c>
      <c r="N1414">
        <v>1</v>
      </c>
      <c r="O1414">
        <v>0.08</v>
      </c>
      <c r="P1414">
        <v>594.55999999999995</v>
      </c>
      <c r="Q1414">
        <v>1165.8</v>
      </c>
      <c r="R1414">
        <f>Table1[[#This Row],[OrderQuantity]]*Table1[[#This Row],[UnitPrice]]</f>
        <v>1165.8</v>
      </c>
      <c r="S1414">
        <f>Table1[[#This Row],[OrderQuantity]]*Table1[[#This Row],[UnitCost]]</f>
        <v>594.55999999999995</v>
      </c>
      <c r="T1414">
        <f>Table1[[#This Row],[OrderQuantity]]*Table1[[#This Row],[UnitPrice]]*(1-Table1[[#This Row],[DiscountApplied]]) - (Table1[[#This Row],[OrderQuantity]]*Table1[[#This Row],[UnitCost]])</f>
        <v>477.97600000000011</v>
      </c>
      <c r="U1414">
        <f>DATEDIF(Table1[[#This Row],[ShipDate]],Table1[[#This Row],[DeliveryDate]],"d")</f>
        <v>3</v>
      </c>
      <c r="V1414" t="str">
        <f t="shared" si="45"/>
        <v>On Time</v>
      </c>
    </row>
    <row r="1415" spans="2:22" x14ac:dyDescent="0.3">
      <c r="B1415" t="str">
        <f t="shared" si="44"/>
        <v>SO-001514</v>
      </c>
      <c r="C1415" t="s">
        <v>21</v>
      </c>
      <c r="D1415" t="s">
        <v>17</v>
      </c>
      <c r="E1415" s="1">
        <v>43300</v>
      </c>
      <c r="F1415" s="1">
        <v>43420</v>
      </c>
      <c r="G1415" s="1">
        <v>43436</v>
      </c>
      <c r="H1415" s="1">
        <v>43440</v>
      </c>
      <c r="I1415" t="s">
        <v>18</v>
      </c>
      <c r="J1415">
        <v>24</v>
      </c>
      <c r="K1415">
        <v>11</v>
      </c>
      <c r="L1415">
        <v>243</v>
      </c>
      <c r="M1415">
        <v>15</v>
      </c>
      <c r="N1415">
        <v>3</v>
      </c>
      <c r="O1415">
        <v>0.2</v>
      </c>
      <c r="P1415">
        <v>3575.66</v>
      </c>
      <c r="Q1415">
        <v>6385.1</v>
      </c>
      <c r="R1415">
        <f>Table1[[#This Row],[OrderQuantity]]*Table1[[#This Row],[UnitPrice]]</f>
        <v>19155.300000000003</v>
      </c>
      <c r="S1415">
        <f>Table1[[#This Row],[OrderQuantity]]*Table1[[#This Row],[UnitCost]]</f>
        <v>10726.98</v>
      </c>
      <c r="T1415">
        <f>Table1[[#This Row],[OrderQuantity]]*Table1[[#This Row],[UnitPrice]]*(1-Table1[[#This Row],[DiscountApplied]]) - (Table1[[#This Row],[OrderQuantity]]*Table1[[#This Row],[UnitCost]])</f>
        <v>4597.2600000000039</v>
      </c>
      <c r="U1415">
        <f>DATEDIF(Table1[[#This Row],[ShipDate]],Table1[[#This Row],[DeliveryDate]],"d")</f>
        <v>4</v>
      </c>
      <c r="V1415" t="str">
        <f t="shared" si="45"/>
        <v>On Time</v>
      </c>
    </row>
    <row r="1416" spans="2:22" x14ac:dyDescent="0.3">
      <c r="B1416" t="str">
        <f t="shared" si="44"/>
        <v>SO-001515</v>
      </c>
      <c r="C1416" t="s">
        <v>19</v>
      </c>
      <c r="D1416" t="s">
        <v>24</v>
      </c>
      <c r="E1416" s="1">
        <v>43300</v>
      </c>
      <c r="F1416" s="1">
        <v>43420</v>
      </c>
      <c r="G1416" s="1">
        <v>43432</v>
      </c>
      <c r="H1416" s="1">
        <v>43434</v>
      </c>
      <c r="I1416" t="s">
        <v>18</v>
      </c>
      <c r="J1416">
        <v>20</v>
      </c>
      <c r="K1416">
        <v>39</v>
      </c>
      <c r="L1416">
        <v>26</v>
      </c>
      <c r="M1416">
        <v>23</v>
      </c>
      <c r="N1416">
        <v>2</v>
      </c>
      <c r="O1416">
        <v>0.05</v>
      </c>
      <c r="P1416">
        <v>1237.69</v>
      </c>
      <c r="Q1416">
        <v>2525.9</v>
      </c>
      <c r="R1416">
        <f>Table1[[#This Row],[OrderQuantity]]*Table1[[#This Row],[UnitPrice]]</f>
        <v>5051.8</v>
      </c>
      <c r="S1416">
        <f>Table1[[#This Row],[OrderQuantity]]*Table1[[#This Row],[UnitCost]]</f>
        <v>2475.38</v>
      </c>
      <c r="T1416">
        <f>Table1[[#This Row],[OrderQuantity]]*Table1[[#This Row],[UnitPrice]]*(1-Table1[[#This Row],[DiscountApplied]]) - (Table1[[#This Row],[OrderQuantity]]*Table1[[#This Row],[UnitCost]])</f>
        <v>2323.83</v>
      </c>
      <c r="U1416">
        <f>DATEDIF(Table1[[#This Row],[ShipDate]],Table1[[#This Row],[DeliveryDate]],"d")</f>
        <v>2</v>
      </c>
      <c r="V1416" t="str">
        <f t="shared" si="45"/>
        <v>On Time</v>
      </c>
    </row>
    <row r="1417" spans="2:22" x14ac:dyDescent="0.3">
      <c r="B1417" t="str">
        <f t="shared" si="44"/>
        <v>SO-001516</v>
      </c>
      <c r="C1417" t="s">
        <v>16</v>
      </c>
      <c r="D1417" t="s">
        <v>20</v>
      </c>
      <c r="E1417" s="1">
        <v>43300</v>
      </c>
      <c r="F1417" s="1">
        <v>43420</v>
      </c>
      <c r="G1417" s="1">
        <v>43438</v>
      </c>
      <c r="H1417" s="1">
        <v>43445</v>
      </c>
      <c r="I1417" t="s">
        <v>18</v>
      </c>
      <c r="J1417">
        <v>2</v>
      </c>
      <c r="K1417">
        <v>49</v>
      </c>
      <c r="L1417">
        <v>171</v>
      </c>
      <c r="M1417">
        <v>5</v>
      </c>
      <c r="N1417">
        <v>8</v>
      </c>
      <c r="O1417">
        <v>0.05</v>
      </c>
      <c r="P1417">
        <v>2329.9899999999998</v>
      </c>
      <c r="Q1417">
        <v>3236.1</v>
      </c>
      <c r="R1417">
        <f>Table1[[#This Row],[OrderQuantity]]*Table1[[#This Row],[UnitPrice]]</f>
        <v>25888.799999999999</v>
      </c>
      <c r="S1417">
        <f>Table1[[#This Row],[OrderQuantity]]*Table1[[#This Row],[UnitCost]]</f>
        <v>18639.919999999998</v>
      </c>
      <c r="T1417">
        <f>Table1[[#This Row],[OrderQuantity]]*Table1[[#This Row],[UnitPrice]]*(1-Table1[[#This Row],[DiscountApplied]]) - (Table1[[#This Row],[OrderQuantity]]*Table1[[#This Row],[UnitCost]])</f>
        <v>5954.4399999999987</v>
      </c>
      <c r="U1417">
        <f>DATEDIF(Table1[[#This Row],[ShipDate]],Table1[[#This Row],[DeliveryDate]],"d")</f>
        <v>7</v>
      </c>
      <c r="V1417" t="str">
        <f t="shared" si="45"/>
        <v>On Time</v>
      </c>
    </row>
    <row r="1418" spans="2:22" x14ac:dyDescent="0.3">
      <c r="B1418" t="str">
        <f t="shared" si="44"/>
        <v>SO-001517</v>
      </c>
      <c r="C1418" t="s">
        <v>21</v>
      </c>
      <c r="D1418" t="s">
        <v>24</v>
      </c>
      <c r="E1418" s="1">
        <v>43300</v>
      </c>
      <c r="F1418" s="1">
        <v>43420</v>
      </c>
      <c r="G1418" s="1">
        <v>43444</v>
      </c>
      <c r="H1418" s="1">
        <v>43452</v>
      </c>
      <c r="I1418" t="s">
        <v>18</v>
      </c>
      <c r="J1418">
        <v>21</v>
      </c>
      <c r="K1418">
        <v>40</v>
      </c>
      <c r="L1418">
        <v>37</v>
      </c>
      <c r="M1418">
        <v>37</v>
      </c>
      <c r="N1418">
        <v>7</v>
      </c>
      <c r="O1418">
        <v>0.08</v>
      </c>
      <c r="P1418">
        <v>1620.86</v>
      </c>
      <c r="Q1418">
        <v>3859.2</v>
      </c>
      <c r="R1418">
        <f>Table1[[#This Row],[OrderQuantity]]*Table1[[#This Row],[UnitPrice]]</f>
        <v>27014.399999999998</v>
      </c>
      <c r="S1418">
        <f>Table1[[#This Row],[OrderQuantity]]*Table1[[#This Row],[UnitCost]]</f>
        <v>11346.019999999999</v>
      </c>
      <c r="T1418">
        <f>Table1[[#This Row],[OrderQuantity]]*Table1[[#This Row],[UnitPrice]]*(1-Table1[[#This Row],[DiscountApplied]]) - (Table1[[#This Row],[OrderQuantity]]*Table1[[#This Row],[UnitCost]])</f>
        <v>13507.228000000001</v>
      </c>
      <c r="U1418">
        <f>DATEDIF(Table1[[#This Row],[ShipDate]],Table1[[#This Row],[DeliveryDate]],"d")</f>
        <v>8</v>
      </c>
      <c r="V1418" t="str">
        <f t="shared" si="45"/>
        <v>Late</v>
      </c>
    </row>
    <row r="1419" spans="2:22" x14ac:dyDescent="0.3">
      <c r="B1419" t="str">
        <f t="shared" si="44"/>
        <v>SO-001518</v>
      </c>
      <c r="C1419" t="s">
        <v>16</v>
      </c>
      <c r="D1419" t="s">
        <v>17</v>
      </c>
      <c r="E1419" s="1">
        <v>43300</v>
      </c>
      <c r="F1419" s="1">
        <v>43420</v>
      </c>
      <c r="G1419" s="1">
        <v>43433</v>
      </c>
      <c r="H1419" s="1">
        <v>43439</v>
      </c>
      <c r="I1419" t="s">
        <v>18</v>
      </c>
      <c r="J1419">
        <v>7</v>
      </c>
      <c r="K1419">
        <v>25</v>
      </c>
      <c r="L1419">
        <v>243</v>
      </c>
      <c r="M1419">
        <v>17</v>
      </c>
      <c r="N1419">
        <v>2</v>
      </c>
      <c r="O1419">
        <v>0.05</v>
      </c>
      <c r="P1419">
        <v>145.38999999999999</v>
      </c>
      <c r="Q1419">
        <v>207.7</v>
      </c>
      <c r="R1419">
        <f>Table1[[#This Row],[OrderQuantity]]*Table1[[#This Row],[UnitPrice]]</f>
        <v>415.4</v>
      </c>
      <c r="S1419">
        <f>Table1[[#This Row],[OrderQuantity]]*Table1[[#This Row],[UnitCost]]</f>
        <v>290.77999999999997</v>
      </c>
      <c r="T1419">
        <f>Table1[[#This Row],[OrderQuantity]]*Table1[[#This Row],[UnitPrice]]*(1-Table1[[#This Row],[DiscountApplied]]) - (Table1[[#This Row],[OrderQuantity]]*Table1[[#This Row],[UnitCost]])</f>
        <v>103.84999999999997</v>
      </c>
      <c r="U1419">
        <f>DATEDIF(Table1[[#This Row],[ShipDate]],Table1[[#This Row],[DeliveryDate]],"d")</f>
        <v>6</v>
      </c>
      <c r="V1419" t="str">
        <f t="shared" si="45"/>
        <v>On Time</v>
      </c>
    </row>
    <row r="1420" spans="2:22" x14ac:dyDescent="0.3">
      <c r="B1420" t="str">
        <f t="shared" si="44"/>
        <v>SO-001519</v>
      </c>
      <c r="C1420" t="s">
        <v>16</v>
      </c>
      <c r="D1420" t="s">
        <v>23</v>
      </c>
      <c r="E1420" s="1">
        <v>43300</v>
      </c>
      <c r="F1420" s="1">
        <v>43420</v>
      </c>
      <c r="G1420" s="1">
        <v>43437</v>
      </c>
      <c r="H1420" s="1">
        <v>43445</v>
      </c>
      <c r="I1420" t="s">
        <v>18</v>
      </c>
      <c r="J1420">
        <v>5</v>
      </c>
      <c r="K1420">
        <v>35</v>
      </c>
      <c r="L1420">
        <v>286</v>
      </c>
      <c r="M1420">
        <v>7</v>
      </c>
      <c r="N1420">
        <v>6</v>
      </c>
      <c r="O1420">
        <v>0.08</v>
      </c>
      <c r="P1420">
        <v>1076.02</v>
      </c>
      <c r="Q1420">
        <v>1956.4</v>
      </c>
      <c r="R1420">
        <f>Table1[[#This Row],[OrderQuantity]]*Table1[[#This Row],[UnitPrice]]</f>
        <v>11738.400000000001</v>
      </c>
      <c r="S1420">
        <f>Table1[[#This Row],[OrderQuantity]]*Table1[[#This Row],[UnitCost]]</f>
        <v>6456.12</v>
      </c>
      <c r="T1420">
        <f>Table1[[#This Row],[OrderQuantity]]*Table1[[#This Row],[UnitPrice]]*(1-Table1[[#This Row],[DiscountApplied]]) - (Table1[[#This Row],[OrderQuantity]]*Table1[[#This Row],[UnitCost]])</f>
        <v>4343.2080000000014</v>
      </c>
      <c r="U1420">
        <f>DATEDIF(Table1[[#This Row],[ShipDate]],Table1[[#This Row],[DeliveryDate]],"d")</f>
        <v>8</v>
      </c>
      <c r="V1420" t="str">
        <f t="shared" si="45"/>
        <v>Late</v>
      </c>
    </row>
    <row r="1421" spans="2:22" x14ac:dyDescent="0.3">
      <c r="B1421" t="str">
        <f t="shared" si="44"/>
        <v>SO-001520</v>
      </c>
      <c r="C1421" t="s">
        <v>16</v>
      </c>
      <c r="D1421" t="s">
        <v>20</v>
      </c>
      <c r="E1421" s="1">
        <v>43300</v>
      </c>
      <c r="F1421" s="1">
        <v>43420</v>
      </c>
      <c r="G1421" s="1">
        <v>43438</v>
      </c>
      <c r="H1421" s="1">
        <v>43440</v>
      </c>
      <c r="I1421" t="s">
        <v>18</v>
      </c>
      <c r="J1421">
        <v>3</v>
      </c>
      <c r="K1421">
        <v>14</v>
      </c>
      <c r="L1421">
        <v>168</v>
      </c>
      <c r="M1421">
        <v>44</v>
      </c>
      <c r="N1421">
        <v>3</v>
      </c>
      <c r="O1421">
        <v>0.2</v>
      </c>
      <c r="P1421">
        <v>1599.29</v>
      </c>
      <c r="Q1421">
        <v>2579.5</v>
      </c>
      <c r="R1421">
        <f>Table1[[#This Row],[OrderQuantity]]*Table1[[#This Row],[UnitPrice]]</f>
        <v>7738.5</v>
      </c>
      <c r="S1421">
        <f>Table1[[#This Row],[OrderQuantity]]*Table1[[#This Row],[UnitCost]]</f>
        <v>4797.87</v>
      </c>
      <c r="T1421">
        <f>Table1[[#This Row],[OrderQuantity]]*Table1[[#This Row],[UnitPrice]]*(1-Table1[[#This Row],[DiscountApplied]]) - (Table1[[#This Row],[OrderQuantity]]*Table1[[#This Row],[UnitCost]])</f>
        <v>1392.9300000000003</v>
      </c>
      <c r="U1421">
        <f>DATEDIF(Table1[[#This Row],[ShipDate]],Table1[[#This Row],[DeliveryDate]],"d")</f>
        <v>2</v>
      </c>
      <c r="V1421" t="str">
        <f t="shared" si="45"/>
        <v>On Time</v>
      </c>
    </row>
    <row r="1422" spans="2:22" x14ac:dyDescent="0.3">
      <c r="B1422" t="str">
        <f t="shared" si="44"/>
        <v>SO-001521</v>
      </c>
      <c r="C1422" t="s">
        <v>16</v>
      </c>
      <c r="D1422" t="s">
        <v>24</v>
      </c>
      <c r="E1422" s="1">
        <v>43300</v>
      </c>
      <c r="F1422" s="1">
        <v>43420</v>
      </c>
      <c r="G1422" s="1">
        <v>43423</v>
      </c>
      <c r="H1422" s="1">
        <v>43430</v>
      </c>
      <c r="I1422" t="s">
        <v>18</v>
      </c>
      <c r="J1422">
        <v>11</v>
      </c>
      <c r="K1422">
        <v>5</v>
      </c>
      <c r="L1422">
        <v>4</v>
      </c>
      <c r="M1422">
        <v>4</v>
      </c>
      <c r="N1422">
        <v>6</v>
      </c>
      <c r="O1422">
        <v>0.05</v>
      </c>
      <c r="P1422">
        <v>724.4</v>
      </c>
      <c r="Q1422">
        <v>1065.3</v>
      </c>
      <c r="R1422">
        <f>Table1[[#This Row],[OrderQuantity]]*Table1[[#This Row],[UnitPrice]]</f>
        <v>6391.7999999999993</v>
      </c>
      <c r="S1422">
        <f>Table1[[#This Row],[OrderQuantity]]*Table1[[#This Row],[UnitCost]]</f>
        <v>4346.3999999999996</v>
      </c>
      <c r="T1422">
        <f>Table1[[#This Row],[OrderQuantity]]*Table1[[#This Row],[UnitPrice]]*(1-Table1[[#This Row],[DiscountApplied]]) - (Table1[[#This Row],[OrderQuantity]]*Table1[[#This Row],[UnitCost]])</f>
        <v>1725.8099999999995</v>
      </c>
      <c r="U1422">
        <f>DATEDIF(Table1[[#This Row],[ShipDate]],Table1[[#This Row],[DeliveryDate]],"d")</f>
        <v>7</v>
      </c>
      <c r="V1422" t="str">
        <f t="shared" si="45"/>
        <v>On Time</v>
      </c>
    </row>
    <row r="1423" spans="2:22" x14ac:dyDescent="0.3">
      <c r="B1423" t="str">
        <f t="shared" si="44"/>
        <v>SO-001522</v>
      </c>
      <c r="C1423" t="s">
        <v>16</v>
      </c>
      <c r="D1423" t="s">
        <v>20</v>
      </c>
      <c r="E1423" s="1">
        <v>43300</v>
      </c>
      <c r="F1423" s="1">
        <v>43420</v>
      </c>
      <c r="G1423" s="1">
        <v>43440</v>
      </c>
      <c r="H1423" s="1">
        <v>43441</v>
      </c>
      <c r="I1423" t="s">
        <v>18</v>
      </c>
      <c r="J1423">
        <v>2</v>
      </c>
      <c r="K1423">
        <v>17</v>
      </c>
      <c r="L1423">
        <v>195</v>
      </c>
      <c r="M1423">
        <v>12</v>
      </c>
      <c r="N1423">
        <v>8</v>
      </c>
      <c r="O1423">
        <v>0.1</v>
      </c>
      <c r="P1423">
        <v>2710.82</v>
      </c>
      <c r="Q1423">
        <v>3872.6</v>
      </c>
      <c r="R1423">
        <f>Table1[[#This Row],[OrderQuantity]]*Table1[[#This Row],[UnitPrice]]</f>
        <v>30980.799999999999</v>
      </c>
      <c r="S1423">
        <f>Table1[[#This Row],[OrderQuantity]]*Table1[[#This Row],[UnitCost]]</f>
        <v>21686.560000000001</v>
      </c>
      <c r="T1423">
        <f>Table1[[#This Row],[OrderQuantity]]*Table1[[#This Row],[UnitPrice]]*(1-Table1[[#This Row],[DiscountApplied]]) - (Table1[[#This Row],[OrderQuantity]]*Table1[[#This Row],[UnitCost]])</f>
        <v>6196.16</v>
      </c>
      <c r="U1423">
        <f>DATEDIF(Table1[[#This Row],[ShipDate]],Table1[[#This Row],[DeliveryDate]],"d")</f>
        <v>1</v>
      </c>
      <c r="V1423" t="str">
        <f t="shared" si="45"/>
        <v>On Time</v>
      </c>
    </row>
    <row r="1424" spans="2:22" x14ac:dyDescent="0.3">
      <c r="B1424" t="str">
        <f t="shared" si="44"/>
        <v>SO-001523</v>
      </c>
      <c r="C1424" t="s">
        <v>19</v>
      </c>
      <c r="D1424" t="s">
        <v>17</v>
      </c>
      <c r="E1424" s="1">
        <v>43300</v>
      </c>
      <c r="F1424" s="1">
        <v>43420</v>
      </c>
      <c r="G1424" s="1">
        <v>43426</v>
      </c>
      <c r="H1424" s="1">
        <v>43430</v>
      </c>
      <c r="I1424" t="s">
        <v>18</v>
      </c>
      <c r="J1424">
        <v>12</v>
      </c>
      <c r="K1424">
        <v>13</v>
      </c>
      <c r="L1424">
        <v>225</v>
      </c>
      <c r="M1424">
        <v>20</v>
      </c>
      <c r="N1424">
        <v>5</v>
      </c>
      <c r="O1424">
        <v>0.15</v>
      </c>
      <c r="P1424">
        <v>4234.67</v>
      </c>
      <c r="Q1424">
        <v>6137.2</v>
      </c>
      <c r="R1424">
        <f>Table1[[#This Row],[OrderQuantity]]*Table1[[#This Row],[UnitPrice]]</f>
        <v>30686</v>
      </c>
      <c r="S1424">
        <f>Table1[[#This Row],[OrderQuantity]]*Table1[[#This Row],[UnitCost]]</f>
        <v>21173.35</v>
      </c>
      <c r="T1424">
        <f>Table1[[#This Row],[OrderQuantity]]*Table1[[#This Row],[UnitPrice]]*(1-Table1[[#This Row],[DiscountApplied]]) - (Table1[[#This Row],[OrderQuantity]]*Table1[[#This Row],[UnitCost]])</f>
        <v>4909.75</v>
      </c>
      <c r="U1424">
        <f>DATEDIF(Table1[[#This Row],[ShipDate]],Table1[[#This Row],[DeliveryDate]],"d")</f>
        <v>4</v>
      </c>
      <c r="V1424" t="str">
        <f t="shared" si="45"/>
        <v>On Time</v>
      </c>
    </row>
    <row r="1425" spans="2:22" x14ac:dyDescent="0.3">
      <c r="B1425" t="str">
        <f t="shared" si="44"/>
        <v>SO-001524</v>
      </c>
      <c r="C1425" t="s">
        <v>19</v>
      </c>
      <c r="D1425" t="s">
        <v>23</v>
      </c>
      <c r="E1425" s="1">
        <v>43300</v>
      </c>
      <c r="F1425" s="1">
        <v>43421</v>
      </c>
      <c r="G1425" s="1">
        <v>43424</v>
      </c>
      <c r="H1425" s="1">
        <v>43430</v>
      </c>
      <c r="I1425" t="s">
        <v>18</v>
      </c>
      <c r="J1425">
        <v>13</v>
      </c>
      <c r="K1425">
        <v>22</v>
      </c>
      <c r="L1425">
        <v>317</v>
      </c>
      <c r="M1425">
        <v>29</v>
      </c>
      <c r="N1425">
        <v>1</v>
      </c>
      <c r="O1425">
        <v>0.15</v>
      </c>
      <c r="P1425">
        <v>808.69</v>
      </c>
      <c r="Q1425">
        <v>951.4</v>
      </c>
      <c r="R1425">
        <f>Table1[[#This Row],[OrderQuantity]]*Table1[[#This Row],[UnitPrice]]</f>
        <v>951.4</v>
      </c>
      <c r="S1425">
        <f>Table1[[#This Row],[OrderQuantity]]*Table1[[#This Row],[UnitCost]]</f>
        <v>808.69</v>
      </c>
      <c r="T1425">
        <f>Table1[[#This Row],[OrderQuantity]]*Table1[[#This Row],[UnitPrice]]*(1-Table1[[#This Row],[DiscountApplied]]) - (Table1[[#This Row],[OrderQuantity]]*Table1[[#This Row],[UnitCost]])</f>
        <v>0</v>
      </c>
      <c r="U1425">
        <f>DATEDIF(Table1[[#This Row],[ShipDate]],Table1[[#This Row],[DeliveryDate]],"d")</f>
        <v>6</v>
      </c>
      <c r="V1425" t="str">
        <f t="shared" si="45"/>
        <v>On Time</v>
      </c>
    </row>
    <row r="1426" spans="2:22" x14ac:dyDescent="0.3">
      <c r="B1426" t="str">
        <f t="shared" si="44"/>
        <v>SO-001525</v>
      </c>
      <c r="C1426" t="s">
        <v>16</v>
      </c>
      <c r="D1426" t="s">
        <v>20</v>
      </c>
      <c r="E1426" s="1">
        <v>43300</v>
      </c>
      <c r="F1426" s="1">
        <v>43421</v>
      </c>
      <c r="G1426" s="1">
        <v>43441</v>
      </c>
      <c r="H1426" s="1">
        <v>43444</v>
      </c>
      <c r="I1426" t="s">
        <v>18</v>
      </c>
      <c r="J1426">
        <v>9</v>
      </c>
      <c r="K1426">
        <v>17</v>
      </c>
      <c r="L1426">
        <v>116</v>
      </c>
      <c r="M1426">
        <v>36</v>
      </c>
      <c r="N1426">
        <v>6</v>
      </c>
      <c r="O1426">
        <v>0.08</v>
      </c>
      <c r="P1426">
        <v>1999.82</v>
      </c>
      <c r="Q1426">
        <v>2438.8000000000002</v>
      </c>
      <c r="R1426">
        <f>Table1[[#This Row],[OrderQuantity]]*Table1[[#This Row],[UnitPrice]]</f>
        <v>14632.800000000001</v>
      </c>
      <c r="S1426">
        <f>Table1[[#This Row],[OrderQuantity]]*Table1[[#This Row],[UnitCost]]</f>
        <v>11998.92</v>
      </c>
      <c r="T1426">
        <f>Table1[[#This Row],[OrderQuantity]]*Table1[[#This Row],[UnitPrice]]*(1-Table1[[#This Row],[DiscountApplied]]) - (Table1[[#This Row],[OrderQuantity]]*Table1[[#This Row],[UnitCost]])</f>
        <v>1463.2560000000012</v>
      </c>
      <c r="U1426">
        <f>DATEDIF(Table1[[#This Row],[ShipDate]],Table1[[#This Row],[DeliveryDate]],"d")</f>
        <v>3</v>
      </c>
      <c r="V1426" t="str">
        <f t="shared" si="45"/>
        <v>On Time</v>
      </c>
    </row>
    <row r="1427" spans="2:22" x14ac:dyDescent="0.3">
      <c r="B1427" t="str">
        <f t="shared" si="44"/>
        <v>SO-001526</v>
      </c>
      <c r="C1427" t="s">
        <v>19</v>
      </c>
      <c r="D1427" t="s">
        <v>20</v>
      </c>
      <c r="E1427" s="1">
        <v>43300</v>
      </c>
      <c r="F1427" s="1">
        <v>43421</v>
      </c>
      <c r="G1427" s="1">
        <v>43430</v>
      </c>
      <c r="H1427" s="1">
        <v>43439</v>
      </c>
      <c r="I1427" t="s">
        <v>18</v>
      </c>
      <c r="J1427">
        <v>18</v>
      </c>
      <c r="K1427">
        <v>33</v>
      </c>
      <c r="L1427">
        <v>103</v>
      </c>
      <c r="M1427">
        <v>17</v>
      </c>
      <c r="N1427">
        <v>5</v>
      </c>
      <c r="O1427">
        <v>0.05</v>
      </c>
      <c r="P1427">
        <v>667.86</v>
      </c>
      <c r="Q1427">
        <v>1192.5999999999999</v>
      </c>
      <c r="R1427">
        <f>Table1[[#This Row],[OrderQuantity]]*Table1[[#This Row],[UnitPrice]]</f>
        <v>5963</v>
      </c>
      <c r="S1427">
        <f>Table1[[#This Row],[OrderQuantity]]*Table1[[#This Row],[UnitCost]]</f>
        <v>3339.3</v>
      </c>
      <c r="T1427">
        <f>Table1[[#This Row],[OrderQuantity]]*Table1[[#This Row],[UnitPrice]]*(1-Table1[[#This Row],[DiscountApplied]]) - (Table1[[#This Row],[OrderQuantity]]*Table1[[#This Row],[UnitCost]])</f>
        <v>2325.5499999999993</v>
      </c>
      <c r="U1427">
        <f>DATEDIF(Table1[[#This Row],[ShipDate]],Table1[[#This Row],[DeliveryDate]],"d")</f>
        <v>9</v>
      </c>
      <c r="V1427" t="str">
        <f t="shared" si="45"/>
        <v>Late</v>
      </c>
    </row>
    <row r="1428" spans="2:22" x14ac:dyDescent="0.3">
      <c r="B1428" t="str">
        <f t="shared" si="44"/>
        <v>SO-001527</v>
      </c>
      <c r="C1428" t="s">
        <v>21</v>
      </c>
      <c r="D1428" t="s">
        <v>17</v>
      </c>
      <c r="E1428" s="1">
        <v>43300</v>
      </c>
      <c r="F1428" s="1">
        <v>43421</v>
      </c>
      <c r="G1428" s="1">
        <v>43428</v>
      </c>
      <c r="H1428" s="1">
        <v>43433</v>
      </c>
      <c r="I1428" t="s">
        <v>18</v>
      </c>
      <c r="J1428">
        <v>23</v>
      </c>
      <c r="K1428">
        <v>22</v>
      </c>
      <c r="L1428">
        <v>226</v>
      </c>
      <c r="M1428">
        <v>43</v>
      </c>
      <c r="N1428">
        <v>2</v>
      </c>
      <c r="O1428">
        <v>0.2</v>
      </c>
      <c r="P1428">
        <v>4844.3</v>
      </c>
      <c r="Q1428">
        <v>6291.3</v>
      </c>
      <c r="R1428">
        <f>Table1[[#This Row],[OrderQuantity]]*Table1[[#This Row],[UnitPrice]]</f>
        <v>12582.6</v>
      </c>
      <c r="S1428">
        <f>Table1[[#This Row],[OrderQuantity]]*Table1[[#This Row],[UnitCost]]</f>
        <v>9688.6</v>
      </c>
      <c r="T1428">
        <f>Table1[[#This Row],[OrderQuantity]]*Table1[[#This Row],[UnitPrice]]*(1-Table1[[#This Row],[DiscountApplied]]) - (Table1[[#This Row],[OrderQuantity]]*Table1[[#This Row],[UnitCost]])</f>
        <v>377.48000000000138</v>
      </c>
      <c r="U1428">
        <f>DATEDIF(Table1[[#This Row],[ShipDate]],Table1[[#This Row],[DeliveryDate]],"d")</f>
        <v>5</v>
      </c>
      <c r="V1428" t="str">
        <f t="shared" si="45"/>
        <v>On Time</v>
      </c>
    </row>
    <row r="1429" spans="2:22" x14ac:dyDescent="0.3">
      <c r="B1429" t="str">
        <f t="shared" si="44"/>
        <v>SO-001528</v>
      </c>
      <c r="C1429" t="s">
        <v>16</v>
      </c>
      <c r="D1429" t="s">
        <v>20</v>
      </c>
      <c r="E1429" s="1">
        <v>43300</v>
      </c>
      <c r="F1429" s="1">
        <v>43421</v>
      </c>
      <c r="G1429" s="1">
        <v>43427</v>
      </c>
      <c r="H1429" s="1">
        <v>43434</v>
      </c>
      <c r="I1429" t="s">
        <v>18</v>
      </c>
      <c r="J1429">
        <v>2</v>
      </c>
      <c r="K1429">
        <v>43</v>
      </c>
      <c r="L1429">
        <v>135</v>
      </c>
      <c r="M1429">
        <v>46</v>
      </c>
      <c r="N1429">
        <v>7</v>
      </c>
      <c r="O1429">
        <v>0.08</v>
      </c>
      <c r="P1429">
        <v>1944.94</v>
      </c>
      <c r="Q1429">
        <v>2525.9</v>
      </c>
      <c r="R1429">
        <f>Table1[[#This Row],[OrderQuantity]]*Table1[[#This Row],[UnitPrice]]</f>
        <v>17681.3</v>
      </c>
      <c r="S1429">
        <f>Table1[[#This Row],[OrderQuantity]]*Table1[[#This Row],[UnitCost]]</f>
        <v>13614.58</v>
      </c>
      <c r="T1429">
        <f>Table1[[#This Row],[OrderQuantity]]*Table1[[#This Row],[UnitPrice]]*(1-Table1[[#This Row],[DiscountApplied]]) - (Table1[[#This Row],[OrderQuantity]]*Table1[[#This Row],[UnitCost]])</f>
        <v>2652.2160000000003</v>
      </c>
      <c r="U1429">
        <f>DATEDIF(Table1[[#This Row],[ShipDate]],Table1[[#This Row],[DeliveryDate]],"d")</f>
        <v>7</v>
      </c>
      <c r="V1429" t="str">
        <f t="shared" si="45"/>
        <v>On Time</v>
      </c>
    </row>
    <row r="1430" spans="2:22" x14ac:dyDescent="0.3">
      <c r="B1430" t="str">
        <f t="shared" si="44"/>
        <v>SO-001529</v>
      </c>
      <c r="C1430" t="s">
        <v>19</v>
      </c>
      <c r="D1430" t="s">
        <v>20</v>
      </c>
      <c r="E1430" s="1">
        <v>43300</v>
      </c>
      <c r="F1430" s="1">
        <v>43422</v>
      </c>
      <c r="G1430" s="1">
        <v>43442</v>
      </c>
      <c r="H1430" s="1">
        <v>43446</v>
      </c>
      <c r="I1430" t="s">
        <v>18</v>
      </c>
      <c r="J1430">
        <v>13</v>
      </c>
      <c r="K1430">
        <v>24</v>
      </c>
      <c r="L1430">
        <v>200</v>
      </c>
      <c r="M1430">
        <v>29</v>
      </c>
      <c r="N1430">
        <v>5</v>
      </c>
      <c r="O1430">
        <v>0.08</v>
      </c>
      <c r="P1430">
        <v>906.11</v>
      </c>
      <c r="Q1430">
        <v>1313.2</v>
      </c>
      <c r="R1430">
        <f>Table1[[#This Row],[OrderQuantity]]*Table1[[#This Row],[UnitPrice]]</f>
        <v>6566</v>
      </c>
      <c r="S1430">
        <f>Table1[[#This Row],[OrderQuantity]]*Table1[[#This Row],[UnitCost]]</f>
        <v>4530.55</v>
      </c>
      <c r="T1430">
        <f>Table1[[#This Row],[OrderQuantity]]*Table1[[#This Row],[UnitPrice]]*(1-Table1[[#This Row],[DiscountApplied]]) - (Table1[[#This Row],[OrderQuantity]]*Table1[[#This Row],[UnitCost]])</f>
        <v>1510.17</v>
      </c>
      <c r="U1430">
        <f>DATEDIF(Table1[[#This Row],[ShipDate]],Table1[[#This Row],[DeliveryDate]],"d")</f>
        <v>4</v>
      </c>
      <c r="V1430" t="str">
        <f t="shared" si="45"/>
        <v>On Time</v>
      </c>
    </row>
    <row r="1431" spans="2:22" x14ac:dyDescent="0.3">
      <c r="B1431" t="str">
        <f t="shared" si="44"/>
        <v>SO-001530</v>
      </c>
      <c r="C1431" t="s">
        <v>19</v>
      </c>
      <c r="D1431" t="s">
        <v>17</v>
      </c>
      <c r="E1431" s="1">
        <v>43300</v>
      </c>
      <c r="F1431" s="1">
        <v>43422</v>
      </c>
      <c r="G1431" s="1">
        <v>43444</v>
      </c>
      <c r="H1431" s="1">
        <v>43447</v>
      </c>
      <c r="I1431" t="s">
        <v>18</v>
      </c>
      <c r="J1431">
        <v>19</v>
      </c>
      <c r="K1431">
        <v>23</v>
      </c>
      <c r="L1431">
        <v>234</v>
      </c>
      <c r="M1431">
        <v>19</v>
      </c>
      <c r="N1431">
        <v>8</v>
      </c>
      <c r="O1431">
        <v>0.15</v>
      </c>
      <c r="P1431">
        <v>705.51</v>
      </c>
      <c r="Q1431">
        <v>871</v>
      </c>
      <c r="R1431">
        <f>Table1[[#This Row],[OrderQuantity]]*Table1[[#This Row],[UnitPrice]]</f>
        <v>6968</v>
      </c>
      <c r="S1431">
        <f>Table1[[#This Row],[OrderQuantity]]*Table1[[#This Row],[UnitCost]]</f>
        <v>5644.08</v>
      </c>
      <c r="T1431">
        <f>Table1[[#This Row],[OrderQuantity]]*Table1[[#This Row],[UnitPrice]]*(1-Table1[[#This Row],[DiscountApplied]]) - (Table1[[#This Row],[OrderQuantity]]*Table1[[#This Row],[UnitCost]])</f>
        <v>278.72000000000025</v>
      </c>
      <c r="U1431">
        <f>DATEDIF(Table1[[#This Row],[ShipDate]],Table1[[#This Row],[DeliveryDate]],"d")</f>
        <v>3</v>
      </c>
      <c r="V1431" t="str">
        <f t="shared" si="45"/>
        <v>On Time</v>
      </c>
    </row>
    <row r="1432" spans="2:22" x14ac:dyDescent="0.3">
      <c r="B1432" t="str">
        <f t="shared" si="44"/>
        <v>SO-001531</v>
      </c>
      <c r="C1432" t="s">
        <v>19</v>
      </c>
      <c r="D1432" t="s">
        <v>17</v>
      </c>
      <c r="E1432" s="1">
        <v>43300</v>
      </c>
      <c r="F1432" s="1">
        <v>43422</v>
      </c>
      <c r="G1432" s="1">
        <v>43443</v>
      </c>
      <c r="H1432" s="1">
        <v>43451</v>
      </c>
      <c r="I1432" t="s">
        <v>18</v>
      </c>
      <c r="J1432">
        <v>19</v>
      </c>
      <c r="K1432">
        <v>32</v>
      </c>
      <c r="L1432">
        <v>241</v>
      </c>
      <c r="M1432">
        <v>15</v>
      </c>
      <c r="N1432">
        <v>1</v>
      </c>
      <c r="O1432">
        <v>0.08</v>
      </c>
      <c r="P1432">
        <v>2174.15</v>
      </c>
      <c r="Q1432">
        <v>3953</v>
      </c>
      <c r="R1432">
        <f>Table1[[#This Row],[OrderQuantity]]*Table1[[#This Row],[UnitPrice]]</f>
        <v>3953</v>
      </c>
      <c r="S1432">
        <f>Table1[[#This Row],[OrderQuantity]]*Table1[[#This Row],[UnitCost]]</f>
        <v>2174.15</v>
      </c>
      <c r="T1432">
        <f>Table1[[#This Row],[OrderQuantity]]*Table1[[#This Row],[UnitPrice]]*(1-Table1[[#This Row],[DiscountApplied]]) - (Table1[[#This Row],[OrderQuantity]]*Table1[[#This Row],[UnitCost]])</f>
        <v>1462.6100000000001</v>
      </c>
      <c r="U1432">
        <f>DATEDIF(Table1[[#This Row],[ShipDate]],Table1[[#This Row],[DeliveryDate]],"d")</f>
        <v>8</v>
      </c>
      <c r="V1432" t="str">
        <f t="shared" si="45"/>
        <v>Late</v>
      </c>
    </row>
    <row r="1433" spans="2:22" x14ac:dyDescent="0.3">
      <c r="B1433" t="str">
        <f t="shared" si="44"/>
        <v>SO-001532</v>
      </c>
      <c r="C1433" t="s">
        <v>16</v>
      </c>
      <c r="D1433" t="s">
        <v>24</v>
      </c>
      <c r="E1433" s="1">
        <v>43300</v>
      </c>
      <c r="F1433" s="1">
        <v>43422</v>
      </c>
      <c r="G1433" s="1">
        <v>43428</v>
      </c>
      <c r="H1433" s="1">
        <v>43433</v>
      </c>
      <c r="I1433" t="s">
        <v>18</v>
      </c>
      <c r="J1433">
        <v>1</v>
      </c>
      <c r="K1433">
        <v>34</v>
      </c>
      <c r="L1433">
        <v>56</v>
      </c>
      <c r="M1433">
        <v>18</v>
      </c>
      <c r="N1433">
        <v>8</v>
      </c>
      <c r="O1433">
        <v>0.2</v>
      </c>
      <c r="P1433">
        <v>1708.43</v>
      </c>
      <c r="Q1433">
        <v>3973.1</v>
      </c>
      <c r="R1433">
        <f>Table1[[#This Row],[OrderQuantity]]*Table1[[#This Row],[UnitPrice]]</f>
        <v>31784.799999999999</v>
      </c>
      <c r="S1433">
        <f>Table1[[#This Row],[OrderQuantity]]*Table1[[#This Row],[UnitCost]]</f>
        <v>13667.44</v>
      </c>
      <c r="T1433">
        <f>Table1[[#This Row],[OrderQuantity]]*Table1[[#This Row],[UnitPrice]]*(1-Table1[[#This Row],[DiscountApplied]]) - (Table1[[#This Row],[OrderQuantity]]*Table1[[#This Row],[UnitCost]])</f>
        <v>11760.4</v>
      </c>
      <c r="U1433">
        <f>DATEDIF(Table1[[#This Row],[ShipDate]],Table1[[#This Row],[DeliveryDate]],"d")</f>
        <v>5</v>
      </c>
      <c r="V1433" t="str">
        <f t="shared" si="45"/>
        <v>On Time</v>
      </c>
    </row>
    <row r="1434" spans="2:22" x14ac:dyDescent="0.3">
      <c r="B1434" t="str">
        <f t="shared" si="44"/>
        <v>SO-001533</v>
      </c>
      <c r="C1434" t="s">
        <v>16</v>
      </c>
      <c r="D1434" t="s">
        <v>17</v>
      </c>
      <c r="E1434" s="1">
        <v>43300</v>
      </c>
      <c r="F1434" s="1">
        <v>43422</v>
      </c>
      <c r="G1434" s="1">
        <v>43436</v>
      </c>
      <c r="H1434" s="1">
        <v>43442</v>
      </c>
      <c r="I1434" t="s">
        <v>18</v>
      </c>
      <c r="J1434">
        <v>8</v>
      </c>
      <c r="K1434">
        <v>50</v>
      </c>
      <c r="L1434">
        <v>253</v>
      </c>
      <c r="M1434">
        <v>37</v>
      </c>
      <c r="N1434">
        <v>4</v>
      </c>
      <c r="O1434">
        <v>0.15</v>
      </c>
      <c r="P1434">
        <v>4534.5600000000004</v>
      </c>
      <c r="Q1434">
        <v>6298</v>
      </c>
      <c r="R1434">
        <f>Table1[[#This Row],[OrderQuantity]]*Table1[[#This Row],[UnitPrice]]</f>
        <v>25192</v>
      </c>
      <c r="S1434">
        <f>Table1[[#This Row],[OrderQuantity]]*Table1[[#This Row],[UnitCost]]</f>
        <v>18138.240000000002</v>
      </c>
      <c r="T1434">
        <f>Table1[[#This Row],[OrderQuantity]]*Table1[[#This Row],[UnitPrice]]*(1-Table1[[#This Row],[DiscountApplied]]) - (Table1[[#This Row],[OrderQuantity]]*Table1[[#This Row],[UnitCost]])</f>
        <v>3274.9599999999991</v>
      </c>
      <c r="U1434">
        <f>DATEDIF(Table1[[#This Row],[ShipDate]],Table1[[#This Row],[DeliveryDate]],"d")</f>
        <v>6</v>
      </c>
      <c r="V1434" t="str">
        <f t="shared" si="45"/>
        <v>On Time</v>
      </c>
    </row>
    <row r="1435" spans="2:22" x14ac:dyDescent="0.3">
      <c r="B1435" t="str">
        <f t="shared" si="44"/>
        <v>SO-001534</v>
      </c>
      <c r="C1435" t="s">
        <v>16</v>
      </c>
      <c r="D1435" t="s">
        <v>25</v>
      </c>
      <c r="E1435" s="1">
        <v>43300</v>
      </c>
      <c r="F1435" s="1">
        <v>43422</v>
      </c>
      <c r="G1435" s="1">
        <v>43443</v>
      </c>
      <c r="H1435" s="1">
        <v>43444</v>
      </c>
      <c r="I1435" t="s">
        <v>18</v>
      </c>
      <c r="J1435">
        <v>10</v>
      </c>
      <c r="K1435">
        <v>2</v>
      </c>
      <c r="L1435">
        <v>347</v>
      </c>
      <c r="M1435">
        <v>44</v>
      </c>
      <c r="N1435">
        <v>3</v>
      </c>
      <c r="O1435">
        <v>0.08</v>
      </c>
      <c r="P1435">
        <v>561.73</v>
      </c>
      <c r="Q1435">
        <v>877.7</v>
      </c>
      <c r="R1435">
        <f>Table1[[#This Row],[OrderQuantity]]*Table1[[#This Row],[UnitPrice]]</f>
        <v>2633.1000000000004</v>
      </c>
      <c r="S1435">
        <f>Table1[[#This Row],[OrderQuantity]]*Table1[[#This Row],[UnitCost]]</f>
        <v>1685.19</v>
      </c>
      <c r="T1435">
        <f>Table1[[#This Row],[OrderQuantity]]*Table1[[#This Row],[UnitPrice]]*(1-Table1[[#This Row],[DiscountApplied]]) - (Table1[[#This Row],[OrderQuantity]]*Table1[[#This Row],[UnitCost]])</f>
        <v>737.26200000000017</v>
      </c>
      <c r="U1435">
        <f>DATEDIF(Table1[[#This Row],[ShipDate]],Table1[[#This Row],[DeliveryDate]],"d")</f>
        <v>1</v>
      </c>
      <c r="V1435" t="str">
        <f t="shared" si="45"/>
        <v>On Time</v>
      </c>
    </row>
    <row r="1436" spans="2:22" x14ac:dyDescent="0.3">
      <c r="B1436" t="str">
        <f t="shared" si="44"/>
        <v>SO-001535</v>
      </c>
      <c r="C1436" t="s">
        <v>19</v>
      </c>
      <c r="D1436" t="s">
        <v>23</v>
      </c>
      <c r="E1436" s="1">
        <v>43300</v>
      </c>
      <c r="F1436" s="1">
        <v>43422</v>
      </c>
      <c r="G1436" s="1">
        <v>43425</v>
      </c>
      <c r="H1436" s="1">
        <v>43432</v>
      </c>
      <c r="I1436" t="s">
        <v>18</v>
      </c>
      <c r="J1436">
        <v>18</v>
      </c>
      <c r="K1436">
        <v>28</v>
      </c>
      <c r="L1436">
        <v>284</v>
      </c>
      <c r="M1436">
        <v>37</v>
      </c>
      <c r="N1436">
        <v>8</v>
      </c>
      <c r="O1436">
        <v>0.08</v>
      </c>
      <c r="P1436">
        <v>430.54</v>
      </c>
      <c r="Q1436">
        <v>844.2</v>
      </c>
      <c r="R1436">
        <f>Table1[[#This Row],[OrderQuantity]]*Table1[[#This Row],[UnitPrice]]</f>
        <v>6753.6</v>
      </c>
      <c r="S1436">
        <f>Table1[[#This Row],[OrderQuantity]]*Table1[[#This Row],[UnitCost]]</f>
        <v>3444.32</v>
      </c>
      <c r="T1436">
        <f>Table1[[#This Row],[OrderQuantity]]*Table1[[#This Row],[UnitPrice]]*(1-Table1[[#This Row],[DiscountApplied]]) - (Table1[[#This Row],[OrderQuantity]]*Table1[[#This Row],[UnitCost]])</f>
        <v>2768.9920000000006</v>
      </c>
      <c r="U1436">
        <f>DATEDIF(Table1[[#This Row],[ShipDate]],Table1[[#This Row],[DeliveryDate]],"d")</f>
        <v>7</v>
      </c>
      <c r="V1436" t="str">
        <f t="shared" si="45"/>
        <v>On Time</v>
      </c>
    </row>
    <row r="1437" spans="2:22" x14ac:dyDescent="0.3">
      <c r="B1437" t="str">
        <f t="shared" si="44"/>
        <v>SO-001536</v>
      </c>
      <c r="C1437" t="s">
        <v>19</v>
      </c>
      <c r="D1437" t="s">
        <v>25</v>
      </c>
      <c r="E1437" s="1">
        <v>43300</v>
      </c>
      <c r="F1437" s="1">
        <v>43422</v>
      </c>
      <c r="G1437" s="1">
        <v>43446</v>
      </c>
      <c r="H1437" s="1">
        <v>43456</v>
      </c>
      <c r="I1437" t="s">
        <v>18</v>
      </c>
      <c r="J1437">
        <v>14</v>
      </c>
      <c r="K1437">
        <v>3</v>
      </c>
      <c r="L1437">
        <v>347</v>
      </c>
      <c r="M1437">
        <v>46</v>
      </c>
      <c r="N1437">
        <v>7</v>
      </c>
      <c r="O1437">
        <v>0.05</v>
      </c>
      <c r="P1437">
        <v>2977.21</v>
      </c>
      <c r="Q1437">
        <v>6472.2</v>
      </c>
      <c r="R1437">
        <f>Table1[[#This Row],[OrderQuantity]]*Table1[[#This Row],[UnitPrice]]</f>
        <v>45305.4</v>
      </c>
      <c r="S1437">
        <f>Table1[[#This Row],[OrderQuantity]]*Table1[[#This Row],[UnitCost]]</f>
        <v>20840.47</v>
      </c>
      <c r="T1437">
        <f>Table1[[#This Row],[OrderQuantity]]*Table1[[#This Row],[UnitPrice]]*(1-Table1[[#This Row],[DiscountApplied]]) - (Table1[[#This Row],[OrderQuantity]]*Table1[[#This Row],[UnitCost]])</f>
        <v>22199.659999999996</v>
      </c>
      <c r="U1437">
        <f>DATEDIF(Table1[[#This Row],[ShipDate]],Table1[[#This Row],[DeliveryDate]],"d")</f>
        <v>10</v>
      </c>
      <c r="V1437" t="str">
        <f t="shared" si="45"/>
        <v>Late</v>
      </c>
    </row>
    <row r="1438" spans="2:22" x14ac:dyDescent="0.3">
      <c r="B1438" t="str">
        <f t="shared" si="44"/>
        <v>SO-001537</v>
      </c>
      <c r="C1438" t="s">
        <v>16</v>
      </c>
      <c r="D1438" t="s">
        <v>24</v>
      </c>
      <c r="E1438" s="1">
        <v>43300</v>
      </c>
      <c r="F1438" s="1">
        <v>43422</v>
      </c>
      <c r="G1438" s="1">
        <v>43442</v>
      </c>
      <c r="H1438" s="1">
        <v>43444</v>
      </c>
      <c r="I1438" t="s">
        <v>18</v>
      </c>
      <c r="J1438">
        <v>5</v>
      </c>
      <c r="K1438">
        <v>31</v>
      </c>
      <c r="L1438">
        <v>55</v>
      </c>
      <c r="M1438">
        <v>11</v>
      </c>
      <c r="N1438">
        <v>1</v>
      </c>
      <c r="O1438">
        <v>0.05</v>
      </c>
      <c r="P1438">
        <v>1993.25</v>
      </c>
      <c r="Q1438">
        <v>3986.5</v>
      </c>
      <c r="R1438">
        <f>Table1[[#This Row],[OrderQuantity]]*Table1[[#This Row],[UnitPrice]]</f>
        <v>3986.5</v>
      </c>
      <c r="S1438">
        <f>Table1[[#This Row],[OrderQuantity]]*Table1[[#This Row],[UnitCost]]</f>
        <v>1993.25</v>
      </c>
      <c r="T1438">
        <f>Table1[[#This Row],[OrderQuantity]]*Table1[[#This Row],[UnitPrice]]*(1-Table1[[#This Row],[DiscountApplied]]) - (Table1[[#This Row],[OrderQuantity]]*Table1[[#This Row],[UnitCost]])</f>
        <v>1793.9249999999997</v>
      </c>
      <c r="U1438">
        <f>DATEDIF(Table1[[#This Row],[ShipDate]],Table1[[#This Row],[DeliveryDate]],"d")</f>
        <v>2</v>
      </c>
      <c r="V1438" t="str">
        <f t="shared" si="45"/>
        <v>On Time</v>
      </c>
    </row>
    <row r="1439" spans="2:22" x14ac:dyDescent="0.3">
      <c r="B1439" t="str">
        <f t="shared" si="44"/>
        <v>SO-001538</v>
      </c>
      <c r="C1439" t="s">
        <v>22</v>
      </c>
      <c r="D1439" t="s">
        <v>20</v>
      </c>
      <c r="E1439" s="1">
        <v>43300</v>
      </c>
      <c r="F1439" s="1">
        <v>43422</v>
      </c>
      <c r="G1439" s="1">
        <v>43431</v>
      </c>
      <c r="H1439" s="1">
        <v>43433</v>
      </c>
      <c r="I1439" t="s">
        <v>18</v>
      </c>
      <c r="J1439">
        <v>26</v>
      </c>
      <c r="K1439">
        <v>9</v>
      </c>
      <c r="L1439">
        <v>111</v>
      </c>
      <c r="M1439">
        <v>10</v>
      </c>
      <c r="N1439">
        <v>7</v>
      </c>
      <c r="O1439">
        <v>0.05</v>
      </c>
      <c r="P1439">
        <v>3354.29</v>
      </c>
      <c r="Q1439">
        <v>3993.2</v>
      </c>
      <c r="R1439">
        <f>Table1[[#This Row],[OrderQuantity]]*Table1[[#This Row],[UnitPrice]]</f>
        <v>27952.399999999998</v>
      </c>
      <c r="S1439">
        <f>Table1[[#This Row],[OrderQuantity]]*Table1[[#This Row],[UnitCost]]</f>
        <v>23480.03</v>
      </c>
      <c r="T1439">
        <f>Table1[[#This Row],[OrderQuantity]]*Table1[[#This Row],[UnitPrice]]*(1-Table1[[#This Row],[DiscountApplied]]) - (Table1[[#This Row],[OrderQuantity]]*Table1[[#This Row],[UnitCost]])</f>
        <v>3074.7499999999964</v>
      </c>
      <c r="U1439">
        <f>DATEDIF(Table1[[#This Row],[ShipDate]],Table1[[#This Row],[DeliveryDate]],"d")</f>
        <v>2</v>
      </c>
      <c r="V1439" t="str">
        <f t="shared" si="45"/>
        <v>On Time</v>
      </c>
    </row>
    <row r="1440" spans="2:22" x14ac:dyDescent="0.3">
      <c r="B1440" t="str">
        <f t="shared" si="44"/>
        <v>SO-001539</v>
      </c>
      <c r="C1440" t="s">
        <v>16</v>
      </c>
      <c r="D1440" t="s">
        <v>23</v>
      </c>
      <c r="E1440" s="1">
        <v>43300</v>
      </c>
      <c r="F1440" s="1">
        <v>43422</v>
      </c>
      <c r="G1440" s="1">
        <v>43450</v>
      </c>
      <c r="H1440" s="1">
        <v>43451</v>
      </c>
      <c r="I1440" t="s">
        <v>18</v>
      </c>
      <c r="J1440">
        <v>8</v>
      </c>
      <c r="K1440">
        <v>25</v>
      </c>
      <c r="L1440">
        <v>267</v>
      </c>
      <c r="M1440">
        <v>19</v>
      </c>
      <c r="N1440">
        <v>2</v>
      </c>
      <c r="O1440">
        <v>0.05</v>
      </c>
      <c r="P1440">
        <v>3048.5</v>
      </c>
      <c r="Q1440">
        <v>6097</v>
      </c>
      <c r="R1440">
        <f>Table1[[#This Row],[OrderQuantity]]*Table1[[#This Row],[UnitPrice]]</f>
        <v>12194</v>
      </c>
      <c r="S1440">
        <f>Table1[[#This Row],[OrderQuantity]]*Table1[[#This Row],[UnitCost]]</f>
        <v>6097</v>
      </c>
      <c r="T1440">
        <f>Table1[[#This Row],[OrderQuantity]]*Table1[[#This Row],[UnitPrice]]*(1-Table1[[#This Row],[DiscountApplied]]) - (Table1[[#This Row],[OrderQuantity]]*Table1[[#This Row],[UnitCost]])</f>
        <v>5487.2999999999993</v>
      </c>
      <c r="U1440">
        <f>DATEDIF(Table1[[#This Row],[ShipDate]],Table1[[#This Row],[DeliveryDate]],"d")</f>
        <v>1</v>
      </c>
      <c r="V1440" t="str">
        <f t="shared" si="45"/>
        <v>On Time</v>
      </c>
    </row>
    <row r="1441" spans="2:22" x14ac:dyDescent="0.3">
      <c r="B1441" t="str">
        <f t="shared" si="44"/>
        <v>SO-001540</v>
      </c>
      <c r="C1441" t="s">
        <v>19</v>
      </c>
      <c r="D1441" t="s">
        <v>20</v>
      </c>
      <c r="E1441" s="1">
        <v>43300</v>
      </c>
      <c r="F1441" s="1">
        <v>43423</v>
      </c>
      <c r="G1441" s="1">
        <v>43444</v>
      </c>
      <c r="H1441" s="1">
        <v>43446</v>
      </c>
      <c r="I1441" t="s">
        <v>18</v>
      </c>
      <c r="J1441">
        <v>19</v>
      </c>
      <c r="K1441">
        <v>23</v>
      </c>
      <c r="L1441">
        <v>93</v>
      </c>
      <c r="M1441">
        <v>3</v>
      </c>
      <c r="N1441">
        <v>5</v>
      </c>
      <c r="O1441">
        <v>0.08</v>
      </c>
      <c r="P1441">
        <v>780.15</v>
      </c>
      <c r="Q1441">
        <v>1098.8</v>
      </c>
      <c r="R1441">
        <f>Table1[[#This Row],[OrderQuantity]]*Table1[[#This Row],[UnitPrice]]</f>
        <v>5494</v>
      </c>
      <c r="S1441">
        <f>Table1[[#This Row],[OrderQuantity]]*Table1[[#This Row],[UnitCost]]</f>
        <v>3900.75</v>
      </c>
      <c r="T1441">
        <f>Table1[[#This Row],[OrderQuantity]]*Table1[[#This Row],[UnitPrice]]*(1-Table1[[#This Row],[DiscountApplied]]) - (Table1[[#This Row],[OrderQuantity]]*Table1[[#This Row],[UnitCost]])</f>
        <v>1153.7300000000005</v>
      </c>
      <c r="U1441">
        <f>DATEDIF(Table1[[#This Row],[ShipDate]],Table1[[#This Row],[DeliveryDate]],"d")</f>
        <v>2</v>
      </c>
      <c r="V1441" t="str">
        <f t="shared" si="45"/>
        <v>On Time</v>
      </c>
    </row>
    <row r="1442" spans="2:22" x14ac:dyDescent="0.3">
      <c r="B1442" t="str">
        <f t="shared" si="44"/>
        <v>SO-001541</v>
      </c>
      <c r="C1442" t="s">
        <v>16</v>
      </c>
      <c r="D1442" t="s">
        <v>25</v>
      </c>
      <c r="E1442" s="1">
        <v>43300</v>
      </c>
      <c r="F1442" s="1">
        <v>43423</v>
      </c>
      <c r="G1442" s="1">
        <v>43441</v>
      </c>
      <c r="H1442" s="1">
        <v>43444</v>
      </c>
      <c r="I1442" t="s">
        <v>18</v>
      </c>
      <c r="J1442">
        <v>12</v>
      </c>
      <c r="K1442">
        <v>50</v>
      </c>
      <c r="L1442">
        <v>350</v>
      </c>
      <c r="M1442">
        <v>14</v>
      </c>
      <c r="N1442">
        <v>8</v>
      </c>
      <c r="O1442">
        <v>0.05</v>
      </c>
      <c r="P1442">
        <v>2697.15</v>
      </c>
      <c r="Q1442">
        <v>3966.4</v>
      </c>
      <c r="R1442">
        <f>Table1[[#This Row],[OrderQuantity]]*Table1[[#This Row],[UnitPrice]]</f>
        <v>31731.200000000001</v>
      </c>
      <c r="S1442">
        <f>Table1[[#This Row],[OrderQuantity]]*Table1[[#This Row],[UnitCost]]</f>
        <v>21577.200000000001</v>
      </c>
      <c r="T1442">
        <f>Table1[[#This Row],[OrderQuantity]]*Table1[[#This Row],[UnitPrice]]*(1-Table1[[#This Row],[DiscountApplied]]) - (Table1[[#This Row],[OrderQuantity]]*Table1[[#This Row],[UnitCost]])</f>
        <v>8567.4399999999987</v>
      </c>
      <c r="U1442">
        <f>DATEDIF(Table1[[#This Row],[ShipDate]],Table1[[#This Row],[DeliveryDate]],"d")</f>
        <v>3</v>
      </c>
      <c r="V1442" t="str">
        <f t="shared" si="45"/>
        <v>On Time</v>
      </c>
    </row>
    <row r="1443" spans="2:22" x14ac:dyDescent="0.3">
      <c r="B1443" t="str">
        <f t="shared" si="44"/>
        <v>SO-001542</v>
      </c>
      <c r="C1443" t="s">
        <v>16</v>
      </c>
      <c r="D1443" t="s">
        <v>25</v>
      </c>
      <c r="E1443" s="1">
        <v>43300</v>
      </c>
      <c r="F1443" s="1">
        <v>43423</v>
      </c>
      <c r="G1443" s="1">
        <v>43427</v>
      </c>
      <c r="H1443" s="1">
        <v>43436</v>
      </c>
      <c r="I1443" t="s">
        <v>18</v>
      </c>
      <c r="J1443">
        <v>8</v>
      </c>
      <c r="K1443">
        <v>30</v>
      </c>
      <c r="L1443">
        <v>350</v>
      </c>
      <c r="M1443">
        <v>10</v>
      </c>
      <c r="N1443">
        <v>8</v>
      </c>
      <c r="O1443">
        <v>0.05</v>
      </c>
      <c r="P1443">
        <v>1537.65</v>
      </c>
      <c r="Q1443">
        <v>1809</v>
      </c>
      <c r="R1443">
        <f>Table1[[#This Row],[OrderQuantity]]*Table1[[#This Row],[UnitPrice]]</f>
        <v>14472</v>
      </c>
      <c r="S1443">
        <f>Table1[[#This Row],[OrderQuantity]]*Table1[[#This Row],[UnitCost]]</f>
        <v>12301.2</v>
      </c>
      <c r="T1443">
        <f>Table1[[#This Row],[OrderQuantity]]*Table1[[#This Row],[UnitPrice]]*(1-Table1[[#This Row],[DiscountApplied]]) - (Table1[[#This Row],[OrderQuantity]]*Table1[[#This Row],[UnitCost]])</f>
        <v>1447.1999999999989</v>
      </c>
      <c r="U1443">
        <f>DATEDIF(Table1[[#This Row],[ShipDate]],Table1[[#This Row],[DeliveryDate]],"d")</f>
        <v>9</v>
      </c>
      <c r="V1443" t="str">
        <f t="shared" si="45"/>
        <v>Late</v>
      </c>
    </row>
    <row r="1444" spans="2:22" x14ac:dyDescent="0.3">
      <c r="B1444" t="str">
        <f t="shared" si="44"/>
        <v>SO-001543</v>
      </c>
      <c r="C1444" t="s">
        <v>16</v>
      </c>
      <c r="D1444" t="s">
        <v>23</v>
      </c>
      <c r="E1444" s="1">
        <v>43300</v>
      </c>
      <c r="F1444" s="1">
        <v>43423</v>
      </c>
      <c r="G1444" s="1">
        <v>43443</v>
      </c>
      <c r="H1444" s="1">
        <v>43446</v>
      </c>
      <c r="I1444" t="s">
        <v>18</v>
      </c>
      <c r="J1444">
        <v>5</v>
      </c>
      <c r="K1444">
        <v>38</v>
      </c>
      <c r="L1444">
        <v>312</v>
      </c>
      <c r="M1444">
        <v>46</v>
      </c>
      <c r="N1444">
        <v>1</v>
      </c>
      <c r="O1444">
        <v>0.15</v>
      </c>
      <c r="P1444">
        <v>1785.22</v>
      </c>
      <c r="Q1444">
        <v>2445.5</v>
      </c>
      <c r="R1444">
        <f>Table1[[#This Row],[OrderQuantity]]*Table1[[#This Row],[UnitPrice]]</f>
        <v>2445.5</v>
      </c>
      <c r="S1444">
        <f>Table1[[#This Row],[OrderQuantity]]*Table1[[#This Row],[UnitCost]]</f>
        <v>1785.22</v>
      </c>
      <c r="T1444">
        <f>Table1[[#This Row],[OrderQuantity]]*Table1[[#This Row],[UnitPrice]]*(1-Table1[[#This Row],[DiscountApplied]]) - (Table1[[#This Row],[OrderQuantity]]*Table1[[#This Row],[UnitCost]])</f>
        <v>293.4549999999997</v>
      </c>
      <c r="U1444">
        <f>DATEDIF(Table1[[#This Row],[ShipDate]],Table1[[#This Row],[DeliveryDate]],"d")</f>
        <v>3</v>
      </c>
      <c r="V1444" t="str">
        <f t="shared" si="45"/>
        <v>On Time</v>
      </c>
    </row>
    <row r="1445" spans="2:22" x14ac:dyDescent="0.3">
      <c r="B1445" t="str">
        <f t="shared" si="44"/>
        <v>SO-001544</v>
      </c>
      <c r="C1445" t="s">
        <v>16</v>
      </c>
      <c r="D1445" t="s">
        <v>25</v>
      </c>
      <c r="E1445" s="1">
        <v>43300</v>
      </c>
      <c r="F1445" s="1">
        <v>43423</v>
      </c>
      <c r="G1445" s="1">
        <v>43428</v>
      </c>
      <c r="H1445" s="1">
        <v>43430</v>
      </c>
      <c r="I1445" t="s">
        <v>18</v>
      </c>
      <c r="J1445">
        <v>4</v>
      </c>
      <c r="K1445">
        <v>15</v>
      </c>
      <c r="L1445">
        <v>332</v>
      </c>
      <c r="M1445">
        <v>41</v>
      </c>
      <c r="N1445">
        <v>7</v>
      </c>
      <c r="O1445">
        <v>0.1</v>
      </c>
      <c r="P1445">
        <v>4744.2700000000004</v>
      </c>
      <c r="Q1445">
        <v>6499</v>
      </c>
      <c r="R1445">
        <f>Table1[[#This Row],[OrderQuantity]]*Table1[[#This Row],[UnitPrice]]</f>
        <v>45493</v>
      </c>
      <c r="S1445">
        <f>Table1[[#This Row],[OrderQuantity]]*Table1[[#This Row],[UnitCost]]</f>
        <v>33209.89</v>
      </c>
      <c r="T1445">
        <f>Table1[[#This Row],[OrderQuantity]]*Table1[[#This Row],[UnitPrice]]*(1-Table1[[#This Row],[DiscountApplied]]) - (Table1[[#This Row],[OrderQuantity]]*Table1[[#This Row],[UnitCost]])</f>
        <v>7733.8100000000049</v>
      </c>
      <c r="U1445">
        <f>DATEDIF(Table1[[#This Row],[ShipDate]],Table1[[#This Row],[DeliveryDate]],"d")</f>
        <v>2</v>
      </c>
      <c r="V1445" t="str">
        <f t="shared" si="45"/>
        <v>On Time</v>
      </c>
    </row>
    <row r="1446" spans="2:22" x14ac:dyDescent="0.3">
      <c r="B1446" t="str">
        <f t="shared" si="44"/>
        <v>SO-001545</v>
      </c>
      <c r="C1446" t="s">
        <v>22</v>
      </c>
      <c r="D1446" t="s">
        <v>26</v>
      </c>
      <c r="E1446" s="1">
        <v>43300</v>
      </c>
      <c r="F1446" s="1">
        <v>43423</v>
      </c>
      <c r="G1446" s="1">
        <v>43448</v>
      </c>
      <c r="H1446" s="1">
        <v>43458</v>
      </c>
      <c r="I1446" t="s">
        <v>18</v>
      </c>
      <c r="J1446">
        <v>26</v>
      </c>
      <c r="K1446">
        <v>45</v>
      </c>
      <c r="L1446">
        <v>70</v>
      </c>
      <c r="M1446">
        <v>30</v>
      </c>
      <c r="N1446">
        <v>6</v>
      </c>
      <c r="O1446">
        <v>0.08</v>
      </c>
      <c r="P1446">
        <v>844.2</v>
      </c>
      <c r="Q1446">
        <v>2010</v>
      </c>
      <c r="R1446">
        <f>Table1[[#This Row],[OrderQuantity]]*Table1[[#This Row],[UnitPrice]]</f>
        <v>12060</v>
      </c>
      <c r="S1446">
        <f>Table1[[#This Row],[OrderQuantity]]*Table1[[#This Row],[UnitCost]]</f>
        <v>5065.2000000000007</v>
      </c>
      <c r="T1446">
        <f>Table1[[#This Row],[OrderQuantity]]*Table1[[#This Row],[UnitPrice]]*(1-Table1[[#This Row],[DiscountApplied]]) - (Table1[[#This Row],[OrderQuantity]]*Table1[[#This Row],[UnitCost]])</f>
        <v>6030</v>
      </c>
      <c r="U1446">
        <f>DATEDIF(Table1[[#This Row],[ShipDate]],Table1[[#This Row],[DeliveryDate]],"d")</f>
        <v>10</v>
      </c>
      <c r="V1446" t="str">
        <f t="shared" si="45"/>
        <v>Late</v>
      </c>
    </row>
    <row r="1447" spans="2:22" x14ac:dyDescent="0.3">
      <c r="B1447" t="str">
        <f t="shared" si="44"/>
        <v>SO-001546</v>
      </c>
      <c r="C1447" t="s">
        <v>16</v>
      </c>
      <c r="D1447" t="s">
        <v>25</v>
      </c>
      <c r="E1447" s="1">
        <v>43300</v>
      </c>
      <c r="F1447" s="1">
        <v>43423</v>
      </c>
      <c r="G1447" s="1">
        <v>43429</v>
      </c>
      <c r="H1447" s="1">
        <v>43435</v>
      </c>
      <c r="I1447" t="s">
        <v>18</v>
      </c>
      <c r="J1447">
        <v>4</v>
      </c>
      <c r="K1447">
        <v>43</v>
      </c>
      <c r="L1447">
        <v>341</v>
      </c>
      <c r="M1447">
        <v>4</v>
      </c>
      <c r="N1447">
        <v>2</v>
      </c>
      <c r="O1447">
        <v>0.08</v>
      </c>
      <c r="P1447">
        <v>2012.61</v>
      </c>
      <c r="Q1447">
        <v>3946.3</v>
      </c>
      <c r="R1447">
        <f>Table1[[#This Row],[OrderQuantity]]*Table1[[#This Row],[UnitPrice]]</f>
        <v>7892.6</v>
      </c>
      <c r="S1447">
        <f>Table1[[#This Row],[OrderQuantity]]*Table1[[#This Row],[UnitCost]]</f>
        <v>4025.22</v>
      </c>
      <c r="T1447">
        <f>Table1[[#This Row],[OrderQuantity]]*Table1[[#This Row],[UnitPrice]]*(1-Table1[[#This Row],[DiscountApplied]]) - (Table1[[#This Row],[OrderQuantity]]*Table1[[#This Row],[UnitCost]])</f>
        <v>3235.9720000000011</v>
      </c>
      <c r="U1447">
        <f>DATEDIF(Table1[[#This Row],[ShipDate]],Table1[[#This Row],[DeliveryDate]],"d")</f>
        <v>6</v>
      </c>
      <c r="V1447" t="str">
        <f t="shared" si="45"/>
        <v>On Time</v>
      </c>
    </row>
    <row r="1448" spans="2:22" x14ac:dyDescent="0.3">
      <c r="B1448" t="str">
        <f t="shared" si="44"/>
        <v>SO-001547</v>
      </c>
      <c r="C1448" t="s">
        <v>21</v>
      </c>
      <c r="D1448" t="s">
        <v>24</v>
      </c>
      <c r="E1448" s="1">
        <v>43300</v>
      </c>
      <c r="F1448" s="1">
        <v>43423</v>
      </c>
      <c r="G1448" s="1">
        <v>43433</v>
      </c>
      <c r="H1448" s="1">
        <v>43434</v>
      </c>
      <c r="I1448" t="s">
        <v>18</v>
      </c>
      <c r="J1448">
        <v>21</v>
      </c>
      <c r="K1448">
        <v>17</v>
      </c>
      <c r="L1448">
        <v>42</v>
      </c>
      <c r="M1448">
        <v>45</v>
      </c>
      <c r="N1448">
        <v>8</v>
      </c>
      <c r="O1448">
        <v>0.1</v>
      </c>
      <c r="P1448">
        <v>1220.47</v>
      </c>
      <c r="Q1448">
        <v>1768.8</v>
      </c>
      <c r="R1448">
        <f>Table1[[#This Row],[OrderQuantity]]*Table1[[#This Row],[UnitPrice]]</f>
        <v>14150.4</v>
      </c>
      <c r="S1448">
        <f>Table1[[#This Row],[OrderQuantity]]*Table1[[#This Row],[UnitCost]]</f>
        <v>9763.76</v>
      </c>
      <c r="T1448">
        <f>Table1[[#This Row],[OrderQuantity]]*Table1[[#This Row],[UnitPrice]]*(1-Table1[[#This Row],[DiscountApplied]]) - (Table1[[#This Row],[OrderQuantity]]*Table1[[#This Row],[UnitCost]])</f>
        <v>2971.6000000000004</v>
      </c>
      <c r="U1448">
        <f>DATEDIF(Table1[[#This Row],[ShipDate]],Table1[[#This Row],[DeliveryDate]],"d")</f>
        <v>1</v>
      </c>
      <c r="V1448" t="str">
        <f t="shared" si="45"/>
        <v>On Time</v>
      </c>
    </row>
    <row r="1449" spans="2:22" x14ac:dyDescent="0.3">
      <c r="B1449" t="str">
        <f t="shared" si="44"/>
        <v>SO-001548</v>
      </c>
      <c r="C1449" t="s">
        <v>19</v>
      </c>
      <c r="D1449" t="s">
        <v>23</v>
      </c>
      <c r="E1449" s="1">
        <v>43300</v>
      </c>
      <c r="F1449" s="1">
        <v>43423</v>
      </c>
      <c r="G1449" s="1">
        <v>43433</v>
      </c>
      <c r="H1449" s="1">
        <v>43438</v>
      </c>
      <c r="I1449" t="s">
        <v>18</v>
      </c>
      <c r="J1449">
        <v>15</v>
      </c>
      <c r="K1449">
        <v>44</v>
      </c>
      <c r="L1449">
        <v>291</v>
      </c>
      <c r="M1449">
        <v>23</v>
      </c>
      <c r="N1449">
        <v>4</v>
      </c>
      <c r="O1449">
        <v>0.1</v>
      </c>
      <c r="P1449">
        <v>1128.95</v>
      </c>
      <c r="Q1449">
        <v>2257.9</v>
      </c>
      <c r="R1449">
        <f>Table1[[#This Row],[OrderQuantity]]*Table1[[#This Row],[UnitPrice]]</f>
        <v>9031.6</v>
      </c>
      <c r="S1449">
        <f>Table1[[#This Row],[OrderQuantity]]*Table1[[#This Row],[UnitCost]]</f>
        <v>4515.8</v>
      </c>
      <c r="T1449">
        <f>Table1[[#This Row],[OrderQuantity]]*Table1[[#This Row],[UnitPrice]]*(1-Table1[[#This Row],[DiscountApplied]]) - (Table1[[#This Row],[OrderQuantity]]*Table1[[#This Row],[UnitCost]])</f>
        <v>3612.6400000000003</v>
      </c>
      <c r="U1449">
        <f>DATEDIF(Table1[[#This Row],[ShipDate]],Table1[[#This Row],[DeliveryDate]],"d")</f>
        <v>5</v>
      </c>
      <c r="V1449" t="str">
        <f t="shared" si="45"/>
        <v>On Time</v>
      </c>
    </row>
    <row r="1450" spans="2:22" x14ac:dyDescent="0.3">
      <c r="B1450" t="str">
        <f t="shared" si="44"/>
        <v>SO-001549</v>
      </c>
      <c r="C1450" t="s">
        <v>21</v>
      </c>
      <c r="D1450" t="s">
        <v>23</v>
      </c>
      <c r="E1450" s="1">
        <v>43300</v>
      </c>
      <c r="F1450" s="1">
        <v>43424</v>
      </c>
      <c r="G1450" s="1">
        <v>43428</v>
      </c>
      <c r="H1450" s="1">
        <v>43432</v>
      </c>
      <c r="I1450" t="s">
        <v>18</v>
      </c>
      <c r="J1450">
        <v>22</v>
      </c>
      <c r="K1450">
        <v>26</v>
      </c>
      <c r="L1450">
        <v>268</v>
      </c>
      <c r="M1450">
        <v>17</v>
      </c>
      <c r="N1450">
        <v>3</v>
      </c>
      <c r="O1450">
        <v>0.08</v>
      </c>
      <c r="P1450">
        <v>222.11</v>
      </c>
      <c r="Q1450">
        <v>261.3</v>
      </c>
      <c r="R1450">
        <f>Table1[[#This Row],[OrderQuantity]]*Table1[[#This Row],[UnitPrice]]</f>
        <v>783.90000000000009</v>
      </c>
      <c r="S1450">
        <f>Table1[[#This Row],[OrderQuantity]]*Table1[[#This Row],[UnitCost]]</f>
        <v>666.33</v>
      </c>
      <c r="T1450">
        <f>Table1[[#This Row],[OrderQuantity]]*Table1[[#This Row],[UnitPrice]]*(1-Table1[[#This Row],[DiscountApplied]]) - (Table1[[#This Row],[OrderQuantity]]*Table1[[#This Row],[UnitCost]])</f>
        <v>54.858000000000061</v>
      </c>
      <c r="U1450">
        <f>DATEDIF(Table1[[#This Row],[ShipDate]],Table1[[#This Row],[DeliveryDate]],"d")</f>
        <v>4</v>
      </c>
      <c r="V1450" t="str">
        <f t="shared" si="45"/>
        <v>On Time</v>
      </c>
    </row>
    <row r="1451" spans="2:22" x14ac:dyDescent="0.3">
      <c r="B1451" t="str">
        <f t="shared" si="44"/>
        <v>SO-001550</v>
      </c>
      <c r="C1451" t="s">
        <v>21</v>
      </c>
      <c r="D1451" t="s">
        <v>25</v>
      </c>
      <c r="E1451" s="1">
        <v>43300</v>
      </c>
      <c r="F1451" s="1">
        <v>43424</v>
      </c>
      <c r="G1451" s="1">
        <v>43426</v>
      </c>
      <c r="H1451" s="1">
        <v>43429</v>
      </c>
      <c r="I1451" t="s">
        <v>18</v>
      </c>
      <c r="J1451">
        <v>24</v>
      </c>
      <c r="K1451">
        <v>11</v>
      </c>
      <c r="L1451">
        <v>343</v>
      </c>
      <c r="M1451">
        <v>26</v>
      </c>
      <c r="N1451">
        <v>8</v>
      </c>
      <c r="O1451">
        <v>0.08</v>
      </c>
      <c r="P1451">
        <v>2141.86</v>
      </c>
      <c r="Q1451">
        <v>3966.4</v>
      </c>
      <c r="R1451">
        <f>Table1[[#This Row],[OrderQuantity]]*Table1[[#This Row],[UnitPrice]]</f>
        <v>31731.200000000001</v>
      </c>
      <c r="S1451">
        <f>Table1[[#This Row],[OrderQuantity]]*Table1[[#This Row],[UnitCost]]</f>
        <v>17134.88</v>
      </c>
      <c r="T1451">
        <f>Table1[[#This Row],[OrderQuantity]]*Table1[[#This Row],[UnitPrice]]*(1-Table1[[#This Row],[DiscountApplied]]) - (Table1[[#This Row],[OrderQuantity]]*Table1[[#This Row],[UnitCost]])</f>
        <v>12057.824000000001</v>
      </c>
      <c r="U1451">
        <f>DATEDIF(Table1[[#This Row],[ShipDate]],Table1[[#This Row],[DeliveryDate]],"d")</f>
        <v>3</v>
      </c>
      <c r="V1451" t="str">
        <f t="shared" si="45"/>
        <v>On Time</v>
      </c>
    </row>
    <row r="1452" spans="2:22" x14ac:dyDescent="0.3">
      <c r="B1452" t="str">
        <f t="shared" si="44"/>
        <v>SO-001551</v>
      </c>
      <c r="C1452" t="s">
        <v>21</v>
      </c>
      <c r="D1452" t="s">
        <v>20</v>
      </c>
      <c r="E1452" s="1">
        <v>43300</v>
      </c>
      <c r="F1452" s="1">
        <v>43424</v>
      </c>
      <c r="G1452" s="1">
        <v>43445</v>
      </c>
      <c r="H1452" s="1">
        <v>43446</v>
      </c>
      <c r="I1452" t="s">
        <v>18</v>
      </c>
      <c r="J1452">
        <v>25</v>
      </c>
      <c r="K1452">
        <v>45</v>
      </c>
      <c r="L1452">
        <v>169</v>
      </c>
      <c r="M1452">
        <v>40</v>
      </c>
      <c r="N1452">
        <v>1</v>
      </c>
      <c r="O1452">
        <v>0.08</v>
      </c>
      <c r="P1452">
        <v>1452.23</v>
      </c>
      <c r="Q1452">
        <v>1708.5</v>
      </c>
      <c r="R1452">
        <f>Table1[[#This Row],[OrderQuantity]]*Table1[[#This Row],[UnitPrice]]</f>
        <v>1708.5</v>
      </c>
      <c r="S1452">
        <f>Table1[[#This Row],[OrderQuantity]]*Table1[[#This Row],[UnitCost]]</f>
        <v>1452.23</v>
      </c>
      <c r="T1452">
        <f>Table1[[#This Row],[OrderQuantity]]*Table1[[#This Row],[UnitPrice]]*(1-Table1[[#This Row],[DiscountApplied]]) - (Table1[[#This Row],[OrderQuantity]]*Table1[[#This Row],[UnitCost]])</f>
        <v>119.59000000000015</v>
      </c>
      <c r="U1452">
        <f>DATEDIF(Table1[[#This Row],[ShipDate]],Table1[[#This Row],[DeliveryDate]],"d")</f>
        <v>1</v>
      </c>
      <c r="V1452" t="str">
        <f t="shared" si="45"/>
        <v>On Time</v>
      </c>
    </row>
    <row r="1453" spans="2:22" x14ac:dyDescent="0.3">
      <c r="B1453" t="str">
        <f t="shared" si="44"/>
        <v>SO-001552</v>
      </c>
      <c r="C1453" t="s">
        <v>16</v>
      </c>
      <c r="D1453" t="s">
        <v>25</v>
      </c>
      <c r="E1453" s="1">
        <v>43300</v>
      </c>
      <c r="F1453" s="1">
        <v>43424</v>
      </c>
      <c r="G1453" s="1">
        <v>43440</v>
      </c>
      <c r="H1453" s="1">
        <v>43441</v>
      </c>
      <c r="I1453" t="s">
        <v>18</v>
      </c>
      <c r="J1453">
        <v>6</v>
      </c>
      <c r="K1453">
        <v>25</v>
      </c>
      <c r="L1453">
        <v>334</v>
      </c>
      <c r="M1453">
        <v>47</v>
      </c>
      <c r="N1453">
        <v>3</v>
      </c>
      <c r="O1453">
        <v>0.08</v>
      </c>
      <c r="P1453">
        <v>195.64</v>
      </c>
      <c r="Q1453">
        <v>268</v>
      </c>
      <c r="R1453">
        <f>Table1[[#This Row],[OrderQuantity]]*Table1[[#This Row],[UnitPrice]]</f>
        <v>804</v>
      </c>
      <c r="S1453">
        <f>Table1[[#This Row],[OrderQuantity]]*Table1[[#This Row],[UnitCost]]</f>
        <v>586.91999999999996</v>
      </c>
      <c r="T1453">
        <f>Table1[[#This Row],[OrderQuantity]]*Table1[[#This Row],[UnitPrice]]*(1-Table1[[#This Row],[DiscountApplied]]) - (Table1[[#This Row],[OrderQuantity]]*Table1[[#This Row],[UnitCost]])</f>
        <v>152.7600000000001</v>
      </c>
      <c r="U1453">
        <f>DATEDIF(Table1[[#This Row],[ShipDate]],Table1[[#This Row],[DeliveryDate]],"d")</f>
        <v>1</v>
      </c>
      <c r="V1453" t="str">
        <f t="shared" si="45"/>
        <v>On Time</v>
      </c>
    </row>
    <row r="1454" spans="2:22" x14ac:dyDescent="0.3">
      <c r="B1454" t="str">
        <f t="shared" si="44"/>
        <v>SO-001553</v>
      </c>
      <c r="C1454" t="s">
        <v>19</v>
      </c>
      <c r="D1454" t="s">
        <v>26</v>
      </c>
      <c r="E1454" s="1">
        <v>43300</v>
      </c>
      <c r="F1454" s="1">
        <v>43424</v>
      </c>
      <c r="G1454" s="1">
        <v>43436</v>
      </c>
      <c r="H1454" s="1">
        <v>43441</v>
      </c>
      <c r="I1454" t="s">
        <v>18</v>
      </c>
      <c r="J1454">
        <v>16</v>
      </c>
      <c r="K1454">
        <v>50</v>
      </c>
      <c r="L1454">
        <v>63</v>
      </c>
      <c r="M1454">
        <v>18</v>
      </c>
      <c r="N1454">
        <v>1</v>
      </c>
      <c r="O1454">
        <v>0.05</v>
      </c>
      <c r="P1454">
        <v>2786.87</v>
      </c>
      <c r="Q1454">
        <v>5929.5</v>
      </c>
      <c r="R1454">
        <f>Table1[[#This Row],[OrderQuantity]]*Table1[[#This Row],[UnitPrice]]</f>
        <v>5929.5</v>
      </c>
      <c r="S1454">
        <f>Table1[[#This Row],[OrderQuantity]]*Table1[[#This Row],[UnitCost]]</f>
        <v>2786.87</v>
      </c>
      <c r="T1454">
        <f>Table1[[#This Row],[OrderQuantity]]*Table1[[#This Row],[UnitPrice]]*(1-Table1[[#This Row],[DiscountApplied]]) - (Table1[[#This Row],[OrderQuantity]]*Table1[[#This Row],[UnitCost]])</f>
        <v>2846.1549999999997</v>
      </c>
      <c r="U1454">
        <f>DATEDIF(Table1[[#This Row],[ShipDate]],Table1[[#This Row],[DeliveryDate]],"d")</f>
        <v>5</v>
      </c>
      <c r="V1454" t="str">
        <f t="shared" si="45"/>
        <v>On Time</v>
      </c>
    </row>
    <row r="1455" spans="2:22" x14ac:dyDescent="0.3">
      <c r="B1455" t="str">
        <f t="shared" si="44"/>
        <v>SO-001554</v>
      </c>
      <c r="C1455" t="s">
        <v>16</v>
      </c>
      <c r="D1455" t="s">
        <v>20</v>
      </c>
      <c r="E1455" s="1">
        <v>43300</v>
      </c>
      <c r="F1455" s="1">
        <v>43424</v>
      </c>
      <c r="G1455" s="1">
        <v>43450</v>
      </c>
      <c r="H1455" s="1">
        <v>43453</v>
      </c>
      <c r="I1455" t="s">
        <v>18</v>
      </c>
      <c r="J1455">
        <v>9</v>
      </c>
      <c r="K1455">
        <v>2</v>
      </c>
      <c r="L1455">
        <v>183</v>
      </c>
      <c r="M1455">
        <v>45</v>
      </c>
      <c r="N1455">
        <v>7</v>
      </c>
      <c r="O1455">
        <v>0.05</v>
      </c>
      <c r="P1455">
        <v>495.26</v>
      </c>
      <c r="Q1455">
        <v>1125.5999999999999</v>
      </c>
      <c r="R1455">
        <f>Table1[[#This Row],[OrderQuantity]]*Table1[[#This Row],[UnitPrice]]</f>
        <v>7879.1999999999989</v>
      </c>
      <c r="S1455">
        <f>Table1[[#This Row],[OrderQuantity]]*Table1[[#This Row],[UnitCost]]</f>
        <v>3466.8199999999997</v>
      </c>
      <c r="T1455">
        <f>Table1[[#This Row],[OrderQuantity]]*Table1[[#This Row],[UnitPrice]]*(1-Table1[[#This Row],[DiscountApplied]]) - (Table1[[#This Row],[OrderQuantity]]*Table1[[#This Row],[UnitCost]])</f>
        <v>4018.4199999999992</v>
      </c>
      <c r="U1455">
        <f>DATEDIF(Table1[[#This Row],[ShipDate]],Table1[[#This Row],[DeliveryDate]],"d")</f>
        <v>3</v>
      </c>
      <c r="V1455" t="str">
        <f t="shared" si="45"/>
        <v>On Time</v>
      </c>
    </row>
    <row r="1456" spans="2:22" x14ac:dyDescent="0.3">
      <c r="B1456" t="str">
        <f t="shared" si="44"/>
        <v>SO-001555</v>
      </c>
      <c r="C1456" t="s">
        <v>19</v>
      </c>
      <c r="D1456" t="s">
        <v>20</v>
      </c>
      <c r="E1456" s="1">
        <v>43300</v>
      </c>
      <c r="F1456" s="1">
        <v>43425</v>
      </c>
      <c r="G1456" s="1">
        <v>43451</v>
      </c>
      <c r="H1456" s="1">
        <v>43457</v>
      </c>
      <c r="I1456" t="s">
        <v>18</v>
      </c>
      <c r="J1456">
        <v>15</v>
      </c>
      <c r="K1456">
        <v>49</v>
      </c>
      <c r="L1456">
        <v>138</v>
      </c>
      <c r="M1456">
        <v>30</v>
      </c>
      <c r="N1456">
        <v>3</v>
      </c>
      <c r="O1456">
        <v>0.05</v>
      </c>
      <c r="P1456">
        <v>722.93</v>
      </c>
      <c r="Q1456">
        <v>871</v>
      </c>
      <c r="R1456">
        <f>Table1[[#This Row],[OrderQuantity]]*Table1[[#This Row],[UnitPrice]]</f>
        <v>2613</v>
      </c>
      <c r="S1456">
        <f>Table1[[#This Row],[OrderQuantity]]*Table1[[#This Row],[UnitCost]]</f>
        <v>2168.79</v>
      </c>
      <c r="T1456">
        <f>Table1[[#This Row],[OrderQuantity]]*Table1[[#This Row],[UnitPrice]]*(1-Table1[[#This Row],[DiscountApplied]]) - (Table1[[#This Row],[OrderQuantity]]*Table1[[#This Row],[UnitCost]])</f>
        <v>313.55999999999995</v>
      </c>
      <c r="U1456">
        <f>DATEDIF(Table1[[#This Row],[ShipDate]],Table1[[#This Row],[DeliveryDate]],"d")</f>
        <v>6</v>
      </c>
      <c r="V1456" t="str">
        <f t="shared" si="45"/>
        <v>On Time</v>
      </c>
    </row>
    <row r="1457" spans="2:22" x14ac:dyDescent="0.3">
      <c r="B1457" t="str">
        <f t="shared" si="44"/>
        <v>SO-001556</v>
      </c>
      <c r="C1457" t="s">
        <v>19</v>
      </c>
      <c r="D1457" t="s">
        <v>17</v>
      </c>
      <c r="E1457" s="1">
        <v>43300</v>
      </c>
      <c r="F1457" s="1">
        <v>43425</v>
      </c>
      <c r="G1457" s="1">
        <v>43436</v>
      </c>
      <c r="H1457" s="1">
        <v>43444</v>
      </c>
      <c r="I1457" t="s">
        <v>18</v>
      </c>
      <c r="J1457">
        <v>14</v>
      </c>
      <c r="K1457">
        <v>43</v>
      </c>
      <c r="L1457">
        <v>220</v>
      </c>
      <c r="M1457">
        <v>5</v>
      </c>
      <c r="N1457">
        <v>8</v>
      </c>
      <c r="O1457">
        <v>0.3</v>
      </c>
      <c r="P1457">
        <v>2038.14</v>
      </c>
      <c r="Q1457">
        <v>3919.5</v>
      </c>
      <c r="R1457">
        <f>Table1[[#This Row],[OrderQuantity]]*Table1[[#This Row],[UnitPrice]]</f>
        <v>31356</v>
      </c>
      <c r="S1457">
        <f>Table1[[#This Row],[OrderQuantity]]*Table1[[#This Row],[UnitCost]]</f>
        <v>16305.12</v>
      </c>
      <c r="T1457">
        <f>Table1[[#This Row],[OrderQuantity]]*Table1[[#This Row],[UnitPrice]]*(1-Table1[[#This Row],[DiscountApplied]]) - (Table1[[#This Row],[OrderQuantity]]*Table1[[#This Row],[UnitCost]])</f>
        <v>5644.0799999999963</v>
      </c>
      <c r="U1457">
        <f>DATEDIF(Table1[[#This Row],[ShipDate]],Table1[[#This Row],[DeliveryDate]],"d")</f>
        <v>8</v>
      </c>
      <c r="V1457" t="str">
        <f t="shared" si="45"/>
        <v>Late</v>
      </c>
    </row>
    <row r="1458" spans="2:22" x14ac:dyDescent="0.3">
      <c r="B1458" t="str">
        <f t="shared" si="44"/>
        <v>SO-001557</v>
      </c>
      <c r="C1458" t="s">
        <v>16</v>
      </c>
      <c r="D1458" t="s">
        <v>24</v>
      </c>
      <c r="E1458" s="1">
        <v>43300</v>
      </c>
      <c r="F1458" s="1">
        <v>43425</v>
      </c>
      <c r="G1458" s="1">
        <v>43442</v>
      </c>
      <c r="H1458" s="1">
        <v>43451</v>
      </c>
      <c r="I1458" t="s">
        <v>18</v>
      </c>
      <c r="J1458">
        <v>4</v>
      </c>
      <c r="K1458">
        <v>15</v>
      </c>
      <c r="L1458">
        <v>14</v>
      </c>
      <c r="M1458">
        <v>4</v>
      </c>
      <c r="N1458">
        <v>2</v>
      </c>
      <c r="O1458">
        <v>0.3</v>
      </c>
      <c r="P1458">
        <v>475.7</v>
      </c>
      <c r="Q1458">
        <v>670</v>
      </c>
      <c r="R1458">
        <f>Table1[[#This Row],[OrderQuantity]]*Table1[[#This Row],[UnitPrice]]</f>
        <v>1340</v>
      </c>
      <c r="S1458">
        <f>Table1[[#This Row],[OrderQuantity]]*Table1[[#This Row],[UnitCost]]</f>
        <v>951.4</v>
      </c>
      <c r="T1458">
        <f>Table1[[#This Row],[OrderQuantity]]*Table1[[#This Row],[UnitPrice]]*(1-Table1[[#This Row],[DiscountApplied]]) - (Table1[[#This Row],[OrderQuantity]]*Table1[[#This Row],[UnitCost]])</f>
        <v>-13.400000000000091</v>
      </c>
      <c r="U1458">
        <f>DATEDIF(Table1[[#This Row],[ShipDate]],Table1[[#This Row],[DeliveryDate]],"d")</f>
        <v>9</v>
      </c>
      <c r="V1458" t="str">
        <f t="shared" si="45"/>
        <v>Late</v>
      </c>
    </row>
    <row r="1459" spans="2:22" x14ac:dyDescent="0.3">
      <c r="B1459" t="str">
        <f t="shared" si="44"/>
        <v>SO-001558</v>
      </c>
      <c r="C1459" t="s">
        <v>16</v>
      </c>
      <c r="D1459" t="s">
        <v>20</v>
      </c>
      <c r="E1459" s="1">
        <v>43300</v>
      </c>
      <c r="F1459" s="1">
        <v>43425</v>
      </c>
      <c r="G1459" s="1">
        <v>43433</v>
      </c>
      <c r="H1459" s="1">
        <v>43434</v>
      </c>
      <c r="I1459" t="s">
        <v>18</v>
      </c>
      <c r="J1459">
        <v>8</v>
      </c>
      <c r="K1459">
        <v>11</v>
      </c>
      <c r="L1459">
        <v>128</v>
      </c>
      <c r="M1459">
        <v>5</v>
      </c>
      <c r="N1459">
        <v>4</v>
      </c>
      <c r="O1459">
        <v>0.08</v>
      </c>
      <c r="P1459">
        <v>1031.8</v>
      </c>
      <c r="Q1459">
        <v>1876</v>
      </c>
      <c r="R1459">
        <f>Table1[[#This Row],[OrderQuantity]]*Table1[[#This Row],[UnitPrice]]</f>
        <v>7504</v>
      </c>
      <c r="S1459">
        <f>Table1[[#This Row],[OrderQuantity]]*Table1[[#This Row],[UnitCost]]</f>
        <v>4127.2</v>
      </c>
      <c r="T1459">
        <f>Table1[[#This Row],[OrderQuantity]]*Table1[[#This Row],[UnitPrice]]*(1-Table1[[#This Row],[DiscountApplied]]) - (Table1[[#This Row],[OrderQuantity]]*Table1[[#This Row],[UnitCost]])</f>
        <v>2776.4800000000005</v>
      </c>
      <c r="U1459">
        <f>DATEDIF(Table1[[#This Row],[ShipDate]],Table1[[#This Row],[DeliveryDate]],"d")</f>
        <v>1</v>
      </c>
      <c r="V1459" t="str">
        <f t="shared" si="45"/>
        <v>On Time</v>
      </c>
    </row>
    <row r="1460" spans="2:22" x14ac:dyDescent="0.3">
      <c r="B1460" t="str">
        <f t="shared" si="44"/>
        <v>SO-001559</v>
      </c>
      <c r="C1460" t="s">
        <v>19</v>
      </c>
      <c r="D1460" t="s">
        <v>23</v>
      </c>
      <c r="E1460" s="1">
        <v>43300</v>
      </c>
      <c r="F1460" s="1">
        <v>43425</v>
      </c>
      <c r="G1460" s="1">
        <v>43439</v>
      </c>
      <c r="H1460" s="1">
        <v>43443</v>
      </c>
      <c r="I1460" t="s">
        <v>18</v>
      </c>
      <c r="J1460">
        <v>15</v>
      </c>
      <c r="K1460">
        <v>23</v>
      </c>
      <c r="L1460">
        <v>268</v>
      </c>
      <c r="M1460">
        <v>25</v>
      </c>
      <c r="N1460">
        <v>2</v>
      </c>
      <c r="O1460">
        <v>0.08</v>
      </c>
      <c r="P1460">
        <v>835.76</v>
      </c>
      <c r="Q1460">
        <v>1989.9</v>
      </c>
      <c r="R1460">
        <f>Table1[[#This Row],[OrderQuantity]]*Table1[[#This Row],[UnitPrice]]</f>
        <v>3979.8</v>
      </c>
      <c r="S1460">
        <f>Table1[[#This Row],[OrderQuantity]]*Table1[[#This Row],[UnitCost]]</f>
        <v>1671.52</v>
      </c>
      <c r="T1460">
        <f>Table1[[#This Row],[OrderQuantity]]*Table1[[#This Row],[UnitPrice]]*(1-Table1[[#This Row],[DiscountApplied]]) - (Table1[[#This Row],[OrderQuantity]]*Table1[[#This Row],[UnitCost]])</f>
        <v>1989.8960000000002</v>
      </c>
      <c r="U1460">
        <f>DATEDIF(Table1[[#This Row],[ShipDate]],Table1[[#This Row],[DeliveryDate]],"d")</f>
        <v>4</v>
      </c>
      <c r="V1460" t="str">
        <f t="shared" si="45"/>
        <v>On Time</v>
      </c>
    </row>
    <row r="1461" spans="2:22" x14ac:dyDescent="0.3">
      <c r="B1461" t="str">
        <f t="shared" si="44"/>
        <v>SO-001560</v>
      </c>
      <c r="C1461" t="s">
        <v>22</v>
      </c>
      <c r="D1461" t="s">
        <v>24</v>
      </c>
      <c r="E1461" s="1">
        <v>43300</v>
      </c>
      <c r="F1461" s="1">
        <v>43425</v>
      </c>
      <c r="G1461" s="1">
        <v>43432</v>
      </c>
      <c r="H1461" s="1">
        <v>43437</v>
      </c>
      <c r="I1461" t="s">
        <v>18</v>
      </c>
      <c r="J1461">
        <v>26</v>
      </c>
      <c r="K1461">
        <v>35</v>
      </c>
      <c r="L1461">
        <v>29</v>
      </c>
      <c r="M1461">
        <v>28</v>
      </c>
      <c r="N1461">
        <v>5</v>
      </c>
      <c r="O1461">
        <v>0.08</v>
      </c>
      <c r="P1461">
        <v>1266.3</v>
      </c>
      <c r="Q1461">
        <v>1809</v>
      </c>
      <c r="R1461">
        <f>Table1[[#This Row],[OrderQuantity]]*Table1[[#This Row],[UnitPrice]]</f>
        <v>9045</v>
      </c>
      <c r="S1461">
        <f>Table1[[#This Row],[OrderQuantity]]*Table1[[#This Row],[UnitCost]]</f>
        <v>6331.5</v>
      </c>
      <c r="T1461">
        <f>Table1[[#This Row],[OrderQuantity]]*Table1[[#This Row],[UnitPrice]]*(1-Table1[[#This Row],[DiscountApplied]]) - (Table1[[#This Row],[OrderQuantity]]*Table1[[#This Row],[UnitCost]])</f>
        <v>1989.8999999999996</v>
      </c>
      <c r="U1461">
        <f>DATEDIF(Table1[[#This Row],[ShipDate]],Table1[[#This Row],[DeliveryDate]],"d")</f>
        <v>5</v>
      </c>
      <c r="V1461" t="str">
        <f t="shared" si="45"/>
        <v>On Time</v>
      </c>
    </row>
    <row r="1462" spans="2:22" x14ac:dyDescent="0.3">
      <c r="B1462" t="str">
        <f t="shared" si="44"/>
        <v>SO-001561</v>
      </c>
      <c r="C1462" t="s">
        <v>21</v>
      </c>
      <c r="D1462" t="s">
        <v>20</v>
      </c>
      <c r="E1462" s="1">
        <v>43300</v>
      </c>
      <c r="F1462" s="1">
        <v>43425</v>
      </c>
      <c r="G1462" s="1">
        <v>43447</v>
      </c>
      <c r="H1462" s="1">
        <v>43452</v>
      </c>
      <c r="I1462" t="s">
        <v>18</v>
      </c>
      <c r="J1462">
        <v>23</v>
      </c>
      <c r="K1462">
        <v>15</v>
      </c>
      <c r="L1462">
        <v>88</v>
      </c>
      <c r="M1462">
        <v>13</v>
      </c>
      <c r="N1462">
        <v>2</v>
      </c>
      <c r="O1462">
        <v>0.08</v>
      </c>
      <c r="P1462">
        <v>3023.04</v>
      </c>
      <c r="Q1462">
        <v>5038.3999999999996</v>
      </c>
      <c r="R1462">
        <f>Table1[[#This Row],[OrderQuantity]]*Table1[[#This Row],[UnitPrice]]</f>
        <v>10076.799999999999</v>
      </c>
      <c r="S1462">
        <f>Table1[[#This Row],[OrderQuantity]]*Table1[[#This Row],[UnitCost]]</f>
        <v>6046.08</v>
      </c>
      <c r="T1462">
        <f>Table1[[#This Row],[OrderQuantity]]*Table1[[#This Row],[UnitPrice]]*(1-Table1[[#This Row],[DiscountApplied]]) - (Table1[[#This Row],[OrderQuantity]]*Table1[[#This Row],[UnitCost]])</f>
        <v>3224.5759999999991</v>
      </c>
      <c r="U1462">
        <f>DATEDIF(Table1[[#This Row],[ShipDate]],Table1[[#This Row],[DeliveryDate]],"d")</f>
        <v>5</v>
      </c>
      <c r="V1462" t="str">
        <f t="shared" si="45"/>
        <v>On Time</v>
      </c>
    </row>
    <row r="1463" spans="2:22" x14ac:dyDescent="0.3">
      <c r="B1463" t="str">
        <f t="shared" si="44"/>
        <v>SO-001562</v>
      </c>
      <c r="C1463" t="s">
        <v>19</v>
      </c>
      <c r="D1463" t="s">
        <v>24</v>
      </c>
      <c r="E1463" s="1">
        <v>43300</v>
      </c>
      <c r="F1463" s="1">
        <v>43425</v>
      </c>
      <c r="G1463" s="1">
        <v>43446</v>
      </c>
      <c r="H1463" s="1">
        <v>43449</v>
      </c>
      <c r="I1463" t="s">
        <v>18</v>
      </c>
      <c r="J1463">
        <v>17</v>
      </c>
      <c r="K1463">
        <v>49</v>
      </c>
      <c r="L1463">
        <v>25</v>
      </c>
      <c r="M1463">
        <v>37</v>
      </c>
      <c r="N1463">
        <v>3</v>
      </c>
      <c r="O1463">
        <v>0.05</v>
      </c>
      <c r="P1463">
        <v>1394.94</v>
      </c>
      <c r="Q1463">
        <v>2324.9</v>
      </c>
      <c r="R1463">
        <f>Table1[[#This Row],[OrderQuantity]]*Table1[[#This Row],[UnitPrice]]</f>
        <v>6974.7000000000007</v>
      </c>
      <c r="S1463">
        <f>Table1[[#This Row],[OrderQuantity]]*Table1[[#This Row],[UnitCost]]</f>
        <v>4184.82</v>
      </c>
      <c r="T1463">
        <f>Table1[[#This Row],[OrderQuantity]]*Table1[[#This Row],[UnitPrice]]*(1-Table1[[#This Row],[DiscountApplied]]) - (Table1[[#This Row],[OrderQuantity]]*Table1[[#This Row],[UnitCost]])</f>
        <v>2441.1450000000004</v>
      </c>
      <c r="U1463">
        <f>DATEDIF(Table1[[#This Row],[ShipDate]],Table1[[#This Row],[DeliveryDate]],"d")</f>
        <v>3</v>
      </c>
      <c r="V1463" t="str">
        <f t="shared" si="45"/>
        <v>On Time</v>
      </c>
    </row>
    <row r="1464" spans="2:22" x14ac:dyDescent="0.3">
      <c r="B1464" t="str">
        <f t="shared" si="44"/>
        <v>SO-001563</v>
      </c>
      <c r="C1464" t="s">
        <v>21</v>
      </c>
      <c r="D1464" t="s">
        <v>23</v>
      </c>
      <c r="E1464" s="1">
        <v>43300</v>
      </c>
      <c r="F1464" s="1">
        <v>43425</v>
      </c>
      <c r="G1464" s="1">
        <v>43453</v>
      </c>
      <c r="H1464" s="1">
        <v>43461</v>
      </c>
      <c r="I1464" t="s">
        <v>18</v>
      </c>
      <c r="J1464">
        <v>23</v>
      </c>
      <c r="K1464">
        <v>10</v>
      </c>
      <c r="L1464">
        <v>307</v>
      </c>
      <c r="M1464">
        <v>3</v>
      </c>
      <c r="N1464">
        <v>1</v>
      </c>
      <c r="O1464">
        <v>0.05</v>
      </c>
      <c r="P1464">
        <v>1810.21</v>
      </c>
      <c r="Q1464">
        <v>2291.4</v>
      </c>
      <c r="R1464">
        <f>Table1[[#This Row],[OrderQuantity]]*Table1[[#This Row],[UnitPrice]]</f>
        <v>2291.4</v>
      </c>
      <c r="S1464">
        <f>Table1[[#This Row],[OrderQuantity]]*Table1[[#This Row],[UnitCost]]</f>
        <v>1810.21</v>
      </c>
      <c r="T1464">
        <f>Table1[[#This Row],[OrderQuantity]]*Table1[[#This Row],[UnitPrice]]*(1-Table1[[#This Row],[DiscountApplied]]) - (Table1[[#This Row],[OrderQuantity]]*Table1[[#This Row],[UnitCost]])</f>
        <v>366.61999999999989</v>
      </c>
      <c r="U1464">
        <f>DATEDIF(Table1[[#This Row],[ShipDate]],Table1[[#This Row],[DeliveryDate]],"d")</f>
        <v>8</v>
      </c>
      <c r="V1464" t="str">
        <f t="shared" si="45"/>
        <v>Late</v>
      </c>
    </row>
    <row r="1465" spans="2:22" x14ac:dyDescent="0.3">
      <c r="B1465" t="str">
        <f t="shared" si="44"/>
        <v>SO-001564</v>
      </c>
      <c r="C1465" t="s">
        <v>21</v>
      </c>
      <c r="D1465" t="s">
        <v>26</v>
      </c>
      <c r="E1465" s="1">
        <v>43300</v>
      </c>
      <c r="F1465" s="1">
        <v>43425</v>
      </c>
      <c r="G1465" s="1">
        <v>43441</v>
      </c>
      <c r="H1465" s="1">
        <v>43449</v>
      </c>
      <c r="I1465" t="s">
        <v>18</v>
      </c>
      <c r="J1465">
        <v>23</v>
      </c>
      <c r="K1465">
        <v>33</v>
      </c>
      <c r="L1465">
        <v>75</v>
      </c>
      <c r="M1465">
        <v>24</v>
      </c>
      <c r="N1465">
        <v>7</v>
      </c>
      <c r="O1465">
        <v>0.3</v>
      </c>
      <c r="P1465">
        <v>823.03</v>
      </c>
      <c r="Q1465">
        <v>991.6</v>
      </c>
      <c r="R1465">
        <f>Table1[[#This Row],[OrderQuantity]]*Table1[[#This Row],[UnitPrice]]</f>
        <v>6941.2</v>
      </c>
      <c r="S1465">
        <f>Table1[[#This Row],[OrderQuantity]]*Table1[[#This Row],[UnitCost]]</f>
        <v>5761.21</v>
      </c>
      <c r="T1465">
        <f>Table1[[#This Row],[OrderQuantity]]*Table1[[#This Row],[UnitPrice]]*(1-Table1[[#This Row],[DiscountApplied]]) - (Table1[[#This Row],[OrderQuantity]]*Table1[[#This Row],[UnitCost]])</f>
        <v>-902.3700000000008</v>
      </c>
      <c r="U1465">
        <f>DATEDIF(Table1[[#This Row],[ShipDate]],Table1[[#This Row],[DeliveryDate]],"d")</f>
        <v>8</v>
      </c>
      <c r="V1465" t="str">
        <f t="shared" si="45"/>
        <v>Late</v>
      </c>
    </row>
    <row r="1466" spans="2:22" x14ac:dyDescent="0.3">
      <c r="B1466" t="str">
        <f t="shared" si="44"/>
        <v>SO-001565</v>
      </c>
      <c r="C1466" t="s">
        <v>19</v>
      </c>
      <c r="D1466" t="s">
        <v>23</v>
      </c>
      <c r="E1466" s="1">
        <v>43300</v>
      </c>
      <c r="F1466" s="1">
        <v>43425</v>
      </c>
      <c r="G1466" s="1">
        <v>43435</v>
      </c>
      <c r="H1466" s="1">
        <v>43442</v>
      </c>
      <c r="I1466" t="s">
        <v>18</v>
      </c>
      <c r="J1466">
        <v>13</v>
      </c>
      <c r="K1466">
        <v>3</v>
      </c>
      <c r="L1466">
        <v>285</v>
      </c>
      <c r="M1466">
        <v>9</v>
      </c>
      <c r="N1466">
        <v>4</v>
      </c>
      <c r="O1466">
        <v>0.08</v>
      </c>
      <c r="P1466">
        <v>791.14</v>
      </c>
      <c r="Q1466">
        <v>1098.8</v>
      </c>
      <c r="R1466">
        <f>Table1[[#This Row],[OrderQuantity]]*Table1[[#This Row],[UnitPrice]]</f>
        <v>4395.2</v>
      </c>
      <c r="S1466">
        <f>Table1[[#This Row],[OrderQuantity]]*Table1[[#This Row],[UnitCost]]</f>
        <v>3164.56</v>
      </c>
      <c r="T1466">
        <f>Table1[[#This Row],[OrderQuantity]]*Table1[[#This Row],[UnitPrice]]*(1-Table1[[#This Row],[DiscountApplied]]) - (Table1[[#This Row],[OrderQuantity]]*Table1[[#This Row],[UnitCost]])</f>
        <v>879.02399999999989</v>
      </c>
      <c r="U1466">
        <f>DATEDIF(Table1[[#This Row],[ShipDate]],Table1[[#This Row],[DeliveryDate]],"d")</f>
        <v>7</v>
      </c>
      <c r="V1466" t="str">
        <f t="shared" si="45"/>
        <v>On Time</v>
      </c>
    </row>
    <row r="1467" spans="2:22" x14ac:dyDescent="0.3">
      <c r="B1467" t="str">
        <f t="shared" si="44"/>
        <v>SO-001566</v>
      </c>
      <c r="C1467" t="s">
        <v>16</v>
      </c>
      <c r="D1467" t="s">
        <v>25</v>
      </c>
      <c r="E1467" s="1">
        <v>43300</v>
      </c>
      <c r="F1467" s="1">
        <v>43426</v>
      </c>
      <c r="G1467" s="1">
        <v>43436</v>
      </c>
      <c r="H1467" s="1">
        <v>43442</v>
      </c>
      <c r="I1467" t="s">
        <v>18</v>
      </c>
      <c r="J1467">
        <v>6</v>
      </c>
      <c r="K1467">
        <v>44</v>
      </c>
      <c r="L1467">
        <v>359</v>
      </c>
      <c r="M1467">
        <v>11</v>
      </c>
      <c r="N1467">
        <v>6</v>
      </c>
      <c r="O1467">
        <v>0.2</v>
      </c>
      <c r="P1467">
        <v>2387.21</v>
      </c>
      <c r="Q1467">
        <v>3410.3</v>
      </c>
      <c r="R1467">
        <f>Table1[[#This Row],[OrderQuantity]]*Table1[[#This Row],[UnitPrice]]</f>
        <v>20461.800000000003</v>
      </c>
      <c r="S1467">
        <f>Table1[[#This Row],[OrderQuantity]]*Table1[[#This Row],[UnitCost]]</f>
        <v>14323.26</v>
      </c>
      <c r="T1467">
        <f>Table1[[#This Row],[OrderQuantity]]*Table1[[#This Row],[UnitPrice]]*(1-Table1[[#This Row],[DiscountApplied]]) - (Table1[[#This Row],[OrderQuantity]]*Table1[[#This Row],[UnitCost]])</f>
        <v>2046.1800000000021</v>
      </c>
      <c r="U1467">
        <f>DATEDIF(Table1[[#This Row],[ShipDate]],Table1[[#This Row],[DeliveryDate]],"d")</f>
        <v>6</v>
      </c>
      <c r="V1467" t="str">
        <f t="shared" si="45"/>
        <v>On Time</v>
      </c>
    </row>
    <row r="1468" spans="2:22" x14ac:dyDescent="0.3">
      <c r="B1468" t="str">
        <f t="shared" si="44"/>
        <v>SO-001567</v>
      </c>
      <c r="C1468" t="s">
        <v>19</v>
      </c>
      <c r="D1468" t="s">
        <v>23</v>
      </c>
      <c r="E1468" s="1">
        <v>43300</v>
      </c>
      <c r="F1468" s="1">
        <v>43426</v>
      </c>
      <c r="G1468" s="1">
        <v>43443</v>
      </c>
      <c r="H1468" s="1">
        <v>43448</v>
      </c>
      <c r="I1468" t="s">
        <v>18</v>
      </c>
      <c r="J1468">
        <v>20</v>
      </c>
      <c r="K1468">
        <v>3</v>
      </c>
      <c r="L1468">
        <v>294</v>
      </c>
      <c r="M1468">
        <v>14</v>
      </c>
      <c r="N1468">
        <v>1</v>
      </c>
      <c r="O1468">
        <v>0.15</v>
      </c>
      <c r="P1468">
        <v>457.88</v>
      </c>
      <c r="Q1468">
        <v>683.4</v>
      </c>
      <c r="R1468">
        <f>Table1[[#This Row],[OrderQuantity]]*Table1[[#This Row],[UnitPrice]]</f>
        <v>683.4</v>
      </c>
      <c r="S1468">
        <f>Table1[[#This Row],[OrderQuantity]]*Table1[[#This Row],[UnitCost]]</f>
        <v>457.88</v>
      </c>
      <c r="T1468">
        <f>Table1[[#This Row],[OrderQuantity]]*Table1[[#This Row],[UnitPrice]]*(1-Table1[[#This Row],[DiscountApplied]]) - (Table1[[#This Row],[OrderQuantity]]*Table1[[#This Row],[UnitCost]])</f>
        <v>123.00999999999999</v>
      </c>
      <c r="U1468">
        <f>DATEDIF(Table1[[#This Row],[ShipDate]],Table1[[#This Row],[DeliveryDate]],"d")</f>
        <v>5</v>
      </c>
      <c r="V1468" t="str">
        <f t="shared" si="45"/>
        <v>On Time</v>
      </c>
    </row>
    <row r="1469" spans="2:22" x14ac:dyDescent="0.3">
      <c r="B1469" t="str">
        <f t="shared" si="44"/>
        <v>SO-001568</v>
      </c>
      <c r="C1469" t="s">
        <v>16</v>
      </c>
      <c r="D1469" t="s">
        <v>20</v>
      </c>
      <c r="E1469" s="1">
        <v>43300</v>
      </c>
      <c r="F1469" s="1">
        <v>43426</v>
      </c>
      <c r="G1469" s="1">
        <v>43451</v>
      </c>
      <c r="H1469" s="1">
        <v>43459</v>
      </c>
      <c r="I1469" t="s">
        <v>18</v>
      </c>
      <c r="J1469">
        <v>2</v>
      </c>
      <c r="K1469">
        <v>25</v>
      </c>
      <c r="L1469">
        <v>177</v>
      </c>
      <c r="M1469">
        <v>11</v>
      </c>
      <c r="N1469">
        <v>8</v>
      </c>
      <c r="O1469">
        <v>0.08</v>
      </c>
      <c r="P1469">
        <v>678.04</v>
      </c>
      <c r="Q1469">
        <v>1695.1</v>
      </c>
      <c r="R1469">
        <f>Table1[[#This Row],[OrderQuantity]]*Table1[[#This Row],[UnitPrice]]</f>
        <v>13560.8</v>
      </c>
      <c r="S1469">
        <f>Table1[[#This Row],[OrderQuantity]]*Table1[[#This Row],[UnitCost]]</f>
        <v>5424.32</v>
      </c>
      <c r="T1469">
        <f>Table1[[#This Row],[OrderQuantity]]*Table1[[#This Row],[UnitPrice]]*(1-Table1[[#This Row],[DiscountApplied]]) - (Table1[[#This Row],[OrderQuantity]]*Table1[[#This Row],[UnitCost]])</f>
        <v>7051.616</v>
      </c>
      <c r="U1469">
        <f>DATEDIF(Table1[[#This Row],[ShipDate]],Table1[[#This Row],[DeliveryDate]],"d")</f>
        <v>8</v>
      </c>
      <c r="V1469" t="str">
        <f t="shared" si="45"/>
        <v>Late</v>
      </c>
    </row>
    <row r="1470" spans="2:22" x14ac:dyDescent="0.3">
      <c r="B1470" t="str">
        <f t="shared" si="44"/>
        <v>SO-001569</v>
      </c>
      <c r="C1470" t="s">
        <v>22</v>
      </c>
      <c r="D1470" t="s">
        <v>17</v>
      </c>
      <c r="E1470" s="1">
        <v>43300</v>
      </c>
      <c r="F1470" s="1">
        <v>43426</v>
      </c>
      <c r="G1470" s="1">
        <v>43432</v>
      </c>
      <c r="H1470" s="1">
        <v>43442</v>
      </c>
      <c r="I1470" t="s">
        <v>18</v>
      </c>
      <c r="J1470">
        <v>28</v>
      </c>
      <c r="K1470">
        <v>24</v>
      </c>
      <c r="L1470">
        <v>251</v>
      </c>
      <c r="M1470">
        <v>1</v>
      </c>
      <c r="N1470">
        <v>7</v>
      </c>
      <c r="O1470">
        <v>0.15</v>
      </c>
      <c r="P1470">
        <v>109.75</v>
      </c>
      <c r="Q1470">
        <v>261.3</v>
      </c>
      <c r="R1470">
        <f>Table1[[#This Row],[OrderQuantity]]*Table1[[#This Row],[UnitPrice]]</f>
        <v>1829.1000000000001</v>
      </c>
      <c r="S1470">
        <f>Table1[[#This Row],[OrderQuantity]]*Table1[[#This Row],[UnitCost]]</f>
        <v>768.25</v>
      </c>
      <c r="T1470">
        <f>Table1[[#This Row],[OrderQuantity]]*Table1[[#This Row],[UnitPrice]]*(1-Table1[[#This Row],[DiscountApplied]]) - (Table1[[#This Row],[OrderQuantity]]*Table1[[#This Row],[UnitCost]])</f>
        <v>786.48500000000013</v>
      </c>
      <c r="U1470">
        <f>DATEDIF(Table1[[#This Row],[ShipDate]],Table1[[#This Row],[DeliveryDate]],"d")</f>
        <v>10</v>
      </c>
      <c r="V1470" t="str">
        <f t="shared" si="45"/>
        <v>Late</v>
      </c>
    </row>
    <row r="1471" spans="2:22" x14ac:dyDescent="0.3">
      <c r="B1471" t="str">
        <f t="shared" si="44"/>
        <v>SO-001570</v>
      </c>
      <c r="C1471" t="s">
        <v>21</v>
      </c>
      <c r="D1471" t="s">
        <v>20</v>
      </c>
      <c r="E1471" s="1">
        <v>43300</v>
      </c>
      <c r="F1471" s="1">
        <v>43426</v>
      </c>
      <c r="G1471" s="1">
        <v>43446</v>
      </c>
      <c r="H1471" s="1">
        <v>43448</v>
      </c>
      <c r="I1471" t="s">
        <v>18</v>
      </c>
      <c r="J1471">
        <v>22</v>
      </c>
      <c r="K1471">
        <v>6</v>
      </c>
      <c r="L1471">
        <v>102</v>
      </c>
      <c r="M1471">
        <v>2</v>
      </c>
      <c r="N1471">
        <v>6</v>
      </c>
      <c r="O1471">
        <v>0.1</v>
      </c>
      <c r="P1471">
        <v>1956.4</v>
      </c>
      <c r="Q1471">
        <v>3912.8</v>
      </c>
      <c r="R1471">
        <f>Table1[[#This Row],[OrderQuantity]]*Table1[[#This Row],[UnitPrice]]</f>
        <v>23476.800000000003</v>
      </c>
      <c r="S1471">
        <f>Table1[[#This Row],[OrderQuantity]]*Table1[[#This Row],[UnitCost]]</f>
        <v>11738.400000000001</v>
      </c>
      <c r="T1471">
        <f>Table1[[#This Row],[OrderQuantity]]*Table1[[#This Row],[UnitPrice]]*(1-Table1[[#This Row],[DiscountApplied]]) - (Table1[[#This Row],[OrderQuantity]]*Table1[[#This Row],[UnitCost]])</f>
        <v>9390.7200000000012</v>
      </c>
      <c r="U1471">
        <f>DATEDIF(Table1[[#This Row],[ShipDate]],Table1[[#This Row],[DeliveryDate]],"d")</f>
        <v>2</v>
      </c>
      <c r="V1471" t="str">
        <f t="shared" si="45"/>
        <v>On Time</v>
      </c>
    </row>
    <row r="1472" spans="2:22" x14ac:dyDescent="0.3">
      <c r="B1472" t="str">
        <f t="shared" si="44"/>
        <v>SO-001571</v>
      </c>
      <c r="C1472" t="s">
        <v>19</v>
      </c>
      <c r="D1472" t="s">
        <v>24</v>
      </c>
      <c r="E1472" s="1">
        <v>43300</v>
      </c>
      <c r="F1472" s="1">
        <v>43426</v>
      </c>
      <c r="G1472" s="1">
        <v>43447</v>
      </c>
      <c r="H1472" s="1">
        <v>43456</v>
      </c>
      <c r="I1472" t="s">
        <v>18</v>
      </c>
      <c r="J1472">
        <v>20</v>
      </c>
      <c r="K1472">
        <v>5</v>
      </c>
      <c r="L1472">
        <v>30</v>
      </c>
      <c r="M1472">
        <v>16</v>
      </c>
      <c r="N1472">
        <v>5</v>
      </c>
      <c r="O1472">
        <v>0.08</v>
      </c>
      <c r="P1472">
        <v>891.17</v>
      </c>
      <c r="Q1472">
        <v>1896.1</v>
      </c>
      <c r="R1472">
        <f>Table1[[#This Row],[OrderQuantity]]*Table1[[#This Row],[UnitPrice]]</f>
        <v>9480.5</v>
      </c>
      <c r="S1472">
        <f>Table1[[#This Row],[OrderQuantity]]*Table1[[#This Row],[UnitCost]]</f>
        <v>4455.8499999999995</v>
      </c>
      <c r="T1472">
        <f>Table1[[#This Row],[OrderQuantity]]*Table1[[#This Row],[UnitPrice]]*(1-Table1[[#This Row],[DiscountApplied]]) - (Table1[[#This Row],[OrderQuantity]]*Table1[[#This Row],[UnitCost]])</f>
        <v>4266.21</v>
      </c>
      <c r="U1472">
        <f>DATEDIF(Table1[[#This Row],[ShipDate]],Table1[[#This Row],[DeliveryDate]],"d")</f>
        <v>9</v>
      </c>
      <c r="V1472" t="str">
        <f t="shared" si="45"/>
        <v>Late</v>
      </c>
    </row>
    <row r="1473" spans="2:22" x14ac:dyDescent="0.3">
      <c r="B1473" t="str">
        <f t="shared" si="44"/>
        <v>SO-001572</v>
      </c>
      <c r="C1473" t="s">
        <v>16</v>
      </c>
      <c r="D1473" t="s">
        <v>20</v>
      </c>
      <c r="E1473" s="1">
        <v>43300</v>
      </c>
      <c r="F1473" s="1">
        <v>43426</v>
      </c>
      <c r="G1473" s="1">
        <v>43444</v>
      </c>
      <c r="H1473" s="1">
        <v>43454</v>
      </c>
      <c r="I1473" t="s">
        <v>18</v>
      </c>
      <c r="J1473">
        <v>11</v>
      </c>
      <c r="K1473">
        <v>19</v>
      </c>
      <c r="L1473">
        <v>125</v>
      </c>
      <c r="M1473">
        <v>46</v>
      </c>
      <c r="N1473">
        <v>6</v>
      </c>
      <c r="O1473">
        <v>0.3</v>
      </c>
      <c r="P1473">
        <v>749.66</v>
      </c>
      <c r="Q1473">
        <v>1118.9000000000001</v>
      </c>
      <c r="R1473">
        <f>Table1[[#This Row],[OrderQuantity]]*Table1[[#This Row],[UnitPrice]]</f>
        <v>6713.4000000000005</v>
      </c>
      <c r="S1473">
        <f>Table1[[#This Row],[OrderQuantity]]*Table1[[#This Row],[UnitCost]]</f>
        <v>4497.96</v>
      </c>
      <c r="T1473">
        <f>Table1[[#This Row],[OrderQuantity]]*Table1[[#This Row],[UnitPrice]]*(1-Table1[[#This Row],[DiscountApplied]]) - (Table1[[#This Row],[OrderQuantity]]*Table1[[#This Row],[UnitCost]])</f>
        <v>201.42000000000007</v>
      </c>
      <c r="U1473">
        <f>DATEDIF(Table1[[#This Row],[ShipDate]],Table1[[#This Row],[DeliveryDate]],"d")</f>
        <v>10</v>
      </c>
      <c r="V1473" t="str">
        <f t="shared" si="45"/>
        <v>Late</v>
      </c>
    </row>
    <row r="1474" spans="2:22" x14ac:dyDescent="0.3">
      <c r="B1474" t="str">
        <f t="shared" ref="B1474:B1537" si="46">"SO-" &amp; TEXT(ROW(B1474)+99,"000000")</f>
        <v>SO-001573</v>
      </c>
      <c r="C1474" t="s">
        <v>16</v>
      </c>
      <c r="D1474" t="s">
        <v>20</v>
      </c>
      <c r="E1474" s="1">
        <v>43300</v>
      </c>
      <c r="F1474" s="1">
        <v>43426</v>
      </c>
      <c r="G1474" s="1">
        <v>43454</v>
      </c>
      <c r="H1474" s="1">
        <v>43463</v>
      </c>
      <c r="I1474" t="s">
        <v>18</v>
      </c>
      <c r="J1474">
        <v>10</v>
      </c>
      <c r="K1474">
        <v>3</v>
      </c>
      <c r="L1474">
        <v>89</v>
      </c>
      <c r="M1474">
        <v>21</v>
      </c>
      <c r="N1474">
        <v>4</v>
      </c>
      <c r="O1474">
        <v>0.1</v>
      </c>
      <c r="P1474">
        <v>698.94</v>
      </c>
      <c r="Q1474">
        <v>1092.0999999999999</v>
      </c>
      <c r="R1474">
        <f>Table1[[#This Row],[OrderQuantity]]*Table1[[#This Row],[UnitPrice]]</f>
        <v>4368.3999999999996</v>
      </c>
      <c r="S1474">
        <f>Table1[[#This Row],[OrderQuantity]]*Table1[[#This Row],[UnitCost]]</f>
        <v>2795.76</v>
      </c>
      <c r="T1474">
        <f>Table1[[#This Row],[OrderQuantity]]*Table1[[#This Row],[UnitPrice]]*(1-Table1[[#This Row],[DiscountApplied]]) - (Table1[[#This Row],[OrderQuantity]]*Table1[[#This Row],[UnitCost]])</f>
        <v>1135.7999999999997</v>
      </c>
      <c r="U1474">
        <f>DATEDIF(Table1[[#This Row],[ShipDate]],Table1[[#This Row],[DeliveryDate]],"d")</f>
        <v>9</v>
      </c>
      <c r="V1474" t="str">
        <f t="shared" ref="V1474:V1537" si="47">IF(U1474&gt;7,"Late","On Time")</f>
        <v>Late</v>
      </c>
    </row>
    <row r="1475" spans="2:22" x14ac:dyDescent="0.3">
      <c r="B1475" t="str">
        <f t="shared" si="46"/>
        <v>SO-001574</v>
      </c>
      <c r="C1475" t="s">
        <v>16</v>
      </c>
      <c r="D1475" t="s">
        <v>20</v>
      </c>
      <c r="E1475" s="1">
        <v>43300</v>
      </c>
      <c r="F1475" s="1">
        <v>43426</v>
      </c>
      <c r="G1475" s="1">
        <v>43439</v>
      </c>
      <c r="H1475" s="1">
        <v>43447</v>
      </c>
      <c r="I1475" t="s">
        <v>18</v>
      </c>
      <c r="J1475">
        <v>5</v>
      </c>
      <c r="K1475">
        <v>49</v>
      </c>
      <c r="L1475">
        <v>161</v>
      </c>
      <c r="M1475">
        <v>7</v>
      </c>
      <c r="N1475">
        <v>6</v>
      </c>
      <c r="O1475">
        <v>0.3</v>
      </c>
      <c r="P1475">
        <v>910.06</v>
      </c>
      <c r="Q1475">
        <v>1936.3</v>
      </c>
      <c r="R1475">
        <f>Table1[[#This Row],[OrderQuantity]]*Table1[[#This Row],[UnitPrice]]</f>
        <v>11617.8</v>
      </c>
      <c r="S1475">
        <f>Table1[[#This Row],[OrderQuantity]]*Table1[[#This Row],[UnitCost]]</f>
        <v>5460.36</v>
      </c>
      <c r="T1475">
        <f>Table1[[#This Row],[OrderQuantity]]*Table1[[#This Row],[UnitPrice]]*(1-Table1[[#This Row],[DiscountApplied]]) - (Table1[[#This Row],[OrderQuantity]]*Table1[[#This Row],[UnitCost]])</f>
        <v>2672.0999999999995</v>
      </c>
      <c r="U1475">
        <f>DATEDIF(Table1[[#This Row],[ShipDate]],Table1[[#This Row],[DeliveryDate]],"d")</f>
        <v>8</v>
      </c>
      <c r="V1475" t="str">
        <f t="shared" si="47"/>
        <v>Late</v>
      </c>
    </row>
    <row r="1476" spans="2:22" x14ac:dyDescent="0.3">
      <c r="B1476" t="str">
        <f t="shared" si="46"/>
        <v>SO-001575</v>
      </c>
      <c r="C1476" t="s">
        <v>16</v>
      </c>
      <c r="D1476" t="s">
        <v>20</v>
      </c>
      <c r="E1476" s="1">
        <v>43300</v>
      </c>
      <c r="F1476" s="1">
        <v>43426</v>
      </c>
      <c r="G1476" s="1">
        <v>43435</v>
      </c>
      <c r="H1476" s="1">
        <v>43441</v>
      </c>
      <c r="I1476" t="s">
        <v>18</v>
      </c>
      <c r="J1476">
        <v>8</v>
      </c>
      <c r="K1476">
        <v>50</v>
      </c>
      <c r="L1476">
        <v>122</v>
      </c>
      <c r="M1476">
        <v>7</v>
      </c>
      <c r="N1476">
        <v>6</v>
      </c>
      <c r="O1476">
        <v>0.08</v>
      </c>
      <c r="P1476">
        <v>1211.43</v>
      </c>
      <c r="Q1476">
        <v>1922.9</v>
      </c>
      <c r="R1476">
        <f>Table1[[#This Row],[OrderQuantity]]*Table1[[#This Row],[UnitPrice]]</f>
        <v>11537.400000000001</v>
      </c>
      <c r="S1476">
        <f>Table1[[#This Row],[OrderQuantity]]*Table1[[#This Row],[UnitCost]]</f>
        <v>7268.58</v>
      </c>
      <c r="T1476">
        <f>Table1[[#This Row],[OrderQuantity]]*Table1[[#This Row],[UnitPrice]]*(1-Table1[[#This Row],[DiscountApplied]]) - (Table1[[#This Row],[OrderQuantity]]*Table1[[#This Row],[UnitCost]])</f>
        <v>3345.8280000000013</v>
      </c>
      <c r="U1476">
        <f>DATEDIF(Table1[[#This Row],[ShipDate]],Table1[[#This Row],[DeliveryDate]],"d")</f>
        <v>6</v>
      </c>
      <c r="V1476" t="str">
        <f t="shared" si="47"/>
        <v>On Time</v>
      </c>
    </row>
    <row r="1477" spans="2:22" x14ac:dyDescent="0.3">
      <c r="B1477" t="str">
        <f t="shared" si="46"/>
        <v>SO-001576</v>
      </c>
      <c r="C1477" t="s">
        <v>16</v>
      </c>
      <c r="D1477" t="s">
        <v>17</v>
      </c>
      <c r="E1477" s="1">
        <v>43300</v>
      </c>
      <c r="F1477" s="1">
        <v>43427</v>
      </c>
      <c r="G1477" s="1">
        <v>43435</v>
      </c>
      <c r="H1477" s="1">
        <v>43439</v>
      </c>
      <c r="I1477" t="s">
        <v>18</v>
      </c>
      <c r="J1477">
        <v>11</v>
      </c>
      <c r="K1477">
        <v>29</v>
      </c>
      <c r="L1477">
        <v>236</v>
      </c>
      <c r="M1477">
        <v>21</v>
      </c>
      <c r="N1477">
        <v>7</v>
      </c>
      <c r="O1477">
        <v>0.15</v>
      </c>
      <c r="P1477">
        <v>2538.9699999999998</v>
      </c>
      <c r="Q1477">
        <v>3906.1</v>
      </c>
      <c r="R1477">
        <f>Table1[[#This Row],[OrderQuantity]]*Table1[[#This Row],[UnitPrice]]</f>
        <v>27342.7</v>
      </c>
      <c r="S1477">
        <f>Table1[[#This Row],[OrderQuantity]]*Table1[[#This Row],[UnitCost]]</f>
        <v>17772.789999999997</v>
      </c>
      <c r="T1477">
        <f>Table1[[#This Row],[OrderQuantity]]*Table1[[#This Row],[UnitPrice]]*(1-Table1[[#This Row],[DiscountApplied]]) - (Table1[[#This Row],[OrderQuantity]]*Table1[[#This Row],[UnitCost]])</f>
        <v>5468.505000000001</v>
      </c>
      <c r="U1477">
        <f>DATEDIF(Table1[[#This Row],[ShipDate]],Table1[[#This Row],[DeliveryDate]],"d")</f>
        <v>4</v>
      </c>
      <c r="V1477" t="str">
        <f t="shared" si="47"/>
        <v>On Time</v>
      </c>
    </row>
    <row r="1478" spans="2:22" x14ac:dyDescent="0.3">
      <c r="B1478" t="str">
        <f t="shared" si="46"/>
        <v>SO-001577</v>
      </c>
      <c r="C1478" t="s">
        <v>16</v>
      </c>
      <c r="D1478" t="s">
        <v>20</v>
      </c>
      <c r="E1478" s="1">
        <v>43300</v>
      </c>
      <c r="F1478" s="1">
        <v>43427</v>
      </c>
      <c r="G1478" s="1">
        <v>43444</v>
      </c>
      <c r="H1478" s="1">
        <v>43449</v>
      </c>
      <c r="I1478" t="s">
        <v>18</v>
      </c>
      <c r="J1478">
        <v>8</v>
      </c>
      <c r="K1478">
        <v>1</v>
      </c>
      <c r="L1478">
        <v>158</v>
      </c>
      <c r="M1478">
        <v>28</v>
      </c>
      <c r="N1478">
        <v>2</v>
      </c>
      <c r="O1478">
        <v>0.05</v>
      </c>
      <c r="P1478">
        <v>365.35</v>
      </c>
      <c r="Q1478">
        <v>891.1</v>
      </c>
      <c r="R1478">
        <f>Table1[[#This Row],[OrderQuantity]]*Table1[[#This Row],[UnitPrice]]</f>
        <v>1782.2</v>
      </c>
      <c r="S1478">
        <f>Table1[[#This Row],[OrderQuantity]]*Table1[[#This Row],[UnitCost]]</f>
        <v>730.7</v>
      </c>
      <c r="T1478">
        <f>Table1[[#This Row],[OrderQuantity]]*Table1[[#This Row],[UnitPrice]]*(1-Table1[[#This Row],[DiscountApplied]]) - (Table1[[#This Row],[OrderQuantity]]*Table1[[#This Row],[UnitCost]])</f>
        <v>962.38999999999987</v>
      </c>
      <c r="U1478">
        <f>DATEDIF(Table1[[#This Row],[ShipDate]],Table1[[#This Row],[DeliveryDate]],"d")</f>
        <v>5</v>
      </c>
      <c r="V1478" t="str">
        <f t="shared" si="47"/>
        <v>On Time</v>
      </c>
    </row>
    <row r="1479" spans="2:22" x14ac:dyDescent="0.3">
      <c r="B1479" t="str">
        <f t="shared" si="46"/>
        <v>SO-001578</v>
      </c>
      <c r="C1479" t="s">
        <v>21</v>
      </c>
      <c r="D1479" t="s">
        <v>23</v>
      </c>
      <c r="E1479" s="1">
        <v>43300</v>
      </c>
      <c r="F1479" s="1">
        <v>43427</v>
      </c>
      <c r="G1479" s="1">
        <v>43442</v>
      </c>
      <c r="H1479" s="1">
        <v>43445</v>
      </c>
      <c r="I1479" t="s">
        <v>18</v>
      </c>
      <c r="J1479">
        <v>20</v>
      </c>
      <c r="K1479">
        <v>31</v>
      </c>
      <c r="L1479">
        <v>309</v>
      </c>
      <c r="M1479">
        <v>11</v>
      </c>
      <c r="N1479">
        <v>6</v>
      </c>
      <c r="O1479">
        <v>0.1</v>
      </c>
      <c r="P1479">
        <v>2658.56</v>
      </c>
      <c r="Q1479">
        <v>3323.2</v>
      </c>
      <c r="R1479">
        <f>Table1[[#This Row],[OrderQuantity]]*Table1[[#This Row],[UnitPrice]]</f>
        <v>19939.199999999997</v>
      </c>
      <c r="S1479">
        <f>Table1[[#This Row],[OrderQuantity]]*Table1[[#This Row],[UnitCost]]</f>
        <v>15951.36</v>
      </c>
      <c r="T1479">
        <f>Table1[[#This Row],[OrderQuantity]]*Table1[[#This Row],[UnitPrice]]*(1-Table1[[#This Row],[DiscountApplied]]) - (Table1[[#This Row],[OrderQuantity]]*Table1[[#This Row],[UnitCost]])</f>
        <v>1993.9199999999983</v>
      </c>
      <c r="U1479">
        <f>DATEDIF(Table1[[#This Row],[ShipDate]],Table1[[#This Row],[DeliveryDate]],"d")</f>
        <v>3</v>
      </c>
      <c r="V1479" t="str">
        <f t="shared" si="47"/>
        <v>On Time</v>
      </c>
    </row>
    <row r="1480" spans="2:22" x14ac:dyDescent="0.3">
      <c r="B1480" t="str">
        <f t="shared" si="46"/>
        <v>SO-001579</v>
      </c>
      <c r="C1480" t="s">
        <v>16</v>
      </c>
      <c r="D1480" t="s">
        <v>20</v>
      </c>
      <c r="E1480" s="1">
        <v>43300</v>
      </c>
      <c r="F1480" s="1">
        <v>43427</v>
      </c>
      <c r="G1480" s="1">
        <v>43450</v>
      </c>
      <c r="H1480" s="1">
        <v>43458</v>
      </c>
      <c r="I1480" t="s">
        <v>18</v>
      </c>
      <c r="J1480">
        <v>1</v>
      </c>
      <c r="K1480">
        <v>38</v>
      </c>
      <c r="L1480">
        <v>171</v>
      </c>
      <c r="M1480">
        <v>24</v>
      </c>
      <c r="N1480">
        <v>1</v>
      </c>
      <c r="O1480">
        <v>0.08</v>
      </c>
      <c r="P1480">
        <v>670</v>
      </c>
      <c r="Q1480">
        <v>1675</v>
      </c>
      <c r="R1480">
        <f>Table1[[#This Row],[OrderQuantity]]*Table1[[#This Row],[UnitPrice]]</f>
        <v>1675</v>
      </c>
      <c r="S1480">
        <f>Table1[[#This Row],[OrderQuantity]]*Table1[[#This Row],[UnitCost]]</f>
        <v>670</v>
      </c>
      <c r="T1480">
        <f>Table1[[#This Row],[OrderQuantity]]*Table1[[#This Row],[UnitPrice]]*(1-Table1[[#This Row],[DiscountApplied]]) - (Table1[[#This Row],[OrderQuantity]]*Table1[[#This Row],[UnitCost]])</f>
        <v>871</v>
      </c>
      <c r="U1480">
        <f>DATEDIF(Table1[[#This Row],[ShipDate]],Table1[[#This Row],[DeliveryDate]],"d")</f>
        <v>8</v>
      </c>
      <c r="V1480" t="str">
        <f t="shared" si="47"/>
        <v>Late</v>
      </c>
    </row>
    <row r="1481" spans="2:22" x14ac:dyDescent="0.3">
      <c r="B1481" t="str">
        <f t="shared" si="46"/>
        <v>SO-001580</v>
      </c>
      <c r="C1481" t="s">
        <v>16</v>
      </c>
      <c r="D1481" t="s">
        <v>20</v>
      </c>
      <c r="E1481" s="1">
        <v>43300</v>
      </c>
      <c r="F1481" s="1">
        <v>43427</v>
      </c>
      <c r="G1481" s="1">
        <v>43443</v>
      </c>
      <c r="H1481" s="1">
        <v>43446</v>
      </c>
      <c r="I1481" t="s">
        <v>18</v>
      </c>
      <c r="J1481">
        <v>12</v>
      </c>
      <c r="K1481">
        <v>20</v>
      </c>
      <c r="L1481">
        <v>165</v>
      </c>
      <c r="M1481">
        <v>40</v>
      </c>
      <c r="N1481">
        <v>8</v>
      </c>
      <c r="O1481">
        <v>0.05</v>
      </c>
      <c r="P1481">
        <v>567.96</v>
      </c>
      <c r="Q1481">
        <v>1159.0999999999999</v>
      </c>
      <c r="R1481">
        <f>Table1[[#This Row],[OrderQuantity]]*Table1[[#This Row],[UnitPrice]]</f>
        <v>9272.7999999999993</v>
      </c>
      <c r="S1481">
        <f>Table1[[#This Row],[OrderQuantity]]*Table1[[#This Row],[UnitCost]]</f>
        <v>4543.68</v>
      </c>
      <c r="T1481">
        <f>Table1[[#This Row],[OrderQuantity]]*Table1[[#This Row],[UnitPrice]]*(1-Table1[[#This Row],[DiscountApplied]]) - (Table1[[#This Row],[OrderQuantity]]*Table1[[#This Row],[UnitCost]])</f>
        <v>4265.4799999999977</v>
      </c>
      <c r="U1481">
        <f>DATEDIF(Table1[[#This Row],[ShipDate]],Table1[[#This Row],[DeliveryDate]],"d")</f>
        <v>3</v>
      </c>
      <c r="V1481" t="str">
        <f t="shared" si="47"/>
        <v>On Time</v>
      </c>
    </row>
    <row r="1482" spans="2:22" x14ac:dyDescent="0.3">
      <c r="B1482" t="str">
        <f t="shared" si="46"/>
        <v>SO-001581</v>
      </c>
      <c r="C1482" t="s">
        <v>21</v>
      </c>
      <c r="D1482" t="s">
        <v>17</v>
      </c>
      <c r="E1482" s="1">
        <v>43300</v>
      </c>
      <c r="F1482" s="1">
        <v>43427</v>
      </c>
      <c r="G1482" s="1">
        <v>43454</v>
      </c>
      <c r="H1482" s="1">
        <v>43455</v>
      </c>
      <c r="I1482" t="s">
        <v>18</v>
      </c>
      <c r="J1482">
        <v>20</v>
      </c>
      <c r="K1482">
        <v>29</v>
      </c>
      <c r="L1482">
        <v>229</v>
      </c>
      <c r="M1482">
        <v>9</v>
      </c>
      <c r="N1482">
        <v>1</v>
      </c>
      <c r="O1482">
        <v>0.05</v>
      </c>
      <c r="P1482">
        <v>820.42</v>
      </c>
      <c r="Q1482">
        <v>1038.5</v>
      </c>
      <c r="R1482">
        <f>Table1[[#This Row],[OrderQuantity]]*Table1[[#This Row],[UnitPrice]]</f>
        <v>1038.5</v>
      </c>
      <c r="S1482">
        <f>Table1[[#This Row],[OrderQuantity]]*Table1[[#This Row],[UnitCost]]</f>
        <v>820.42</v>
      </c>
      <c r="T1482">
        <f>Table1[[#This Row],[OrderQuantity]]*Table1[[#This Row],[UnitPrice]]*(1-Table1[[#This Row],[DiscountApplied]]) - (Table1[[#This Row],[OrderQuantity]]*Table1[[#This Row],[UnitCost]])</f>
        <v>166.15499999999997</v>
      </c>
      <c r="U1482">
        <f>DATEDIF(Table1[[#This Row],[ShipDate]],Table1[[#This Row],[DeliveryDate]],"d")</f>
        <v>1</v>
      </c>
      <c r="V1482" t="str">
        <f t="shared" si="47"/>
        <v>On Time</v>
      </c>
    </row>
    <row r="1483" spans="2:22" x14ac:dyDescent="0.3">
      <c r="B1483" t="str">
        <f t="shared" si="46"/>
        <v>SO-001582</v>
      </c>
      <c r="C1483" t="s">
        <v>16</v>
      </c>
      <c r="D1483" t="s">
        <v>17</v>
      </c>
      <c r="E1483" s="1">
        <v>43300</v>
      </c>
      <c r="F1483" s="1">
        <v>43427</v>
      </c>
      <c r="G1483" s="1">
        <v>43430</v>
      </c>
      <c r="H1483" s="1">
        <v>43436</v>
      </c>
      <c r="I1483" t="s">
        <v>18</v>
      </c>
      <c r="J1483">
        <v>3</v>
      </c>
      <c r="K1483">
        <v>9</v>
      </c>
      <c r="L1483">
        <v>247</v>
      </c>
      <c r="M1483">
        <v>12</v>
      </c>
      <c r="N1483">
        <v>2</v>
      </c>
      <c r="O1483">
        <v>0.08</v>
      </c>
      <c r="P1483">
        <v>1410.02</v>
      </c>
      <c r="Q1483">
        <v>2311.5</v>
      </c>
      <c r="R1483">
        <f>Table1[[#This Row],[OrderQuantity]]*Table1[[#This Row],[UnitPrice]]</f>
        <v>4623</v>
      </c>
      <c r="S1483">
        <f>Table1[[#This Row],[OrderQuantity]]*Table1[[#This Row],[UnitCost]]</f>
        <v>2820.04</v>
      </c>
      <c r="T1483">
        <f>Table1[[#This Row],[OrderQuantity]]*Table1[[#This Row],[UnitPrice]]*(1-Table1[[#This Row],[DiscountApplied]]) - (Table1[[#This Row],[OrderQuantity]]*Table1[[#This Row],[UnitCost]])</f>
        <v>1433.12</v>
      </c>
      <c r="U1483">
        <f>DATEDIF(Table1[[#This Row],[ShipDate]],Table1[[#This Row],[DeliveryDate]],"d")</f>
        <v>6</v>
      </c>
      <c r="V1483" t="str">
        <f t="shared" si="47"/>
        <v>On Time</v>
      </c>
    </row>
    <row r="1484" spans="2:22" x14ac:dyDescent="0.3">
      <c r="B1484" t="str">
        <f t="shared" si="46"/>
        <v>SO-001583</v>
      </c>
      <c r="C1484" t="s">
        <v>16</v>
      </c>
      <c r="D1484" t="s">
        <v>25</v>
      </c>
      <c r="E1484" s="1">
        <v>43300</v>
      </c>
      <c r="F1484" s="1">
        <v>43427</v>
      </c>
      <c r="G1484" s="1">
        <v>43438</v>
      </c>
      <c r="H1484" s="1">
        <v>43445</v>
      </c>
      <c r="I1484" t="s">
        <v>18</v>
      </c>
      <c r="J1484">
        <v>1</v>
      </c>
      <c r="K1484">
        <v>34</v>
      </c>
      <c r="L1484">
        <v>367</v>
      </c>
      <c r="M1484">
        <v>14</v>
      </c>
      <c r="N1484">
        <v>8</v>
      </c>
      <c r="O1484">
        <v>0.15</v>
      </c>
      <c r="P1484">
        <v>1435.94</v>
      </c>
      <c r="Q1484">
        <v>2519.1999999999998</v>
      </c>
      <c r="R1484">
        <f>Table1[[#This Row],[OrderQuantity]]*Table1[[#This Row],[UnitPrice]]</f>
        <v>20153.599999999999</v>
      </c>
      <c r="S1484">
        <f>Table1[[#This Row],[OrderQuantity]]*Table1[[#This Row],[UnitCost]]</f>
        <v>11487.52</v>
      </c>
      <c r="T1484">
        <f>Table1[[#This Row],[OrderQuantity]]*Table1[[#This Row],[UnitPrice]]*(1-Table1[[#This Row],[DiscountApplied]]) - (Table1[[#This Row],[OrderQuantity]]*Table1[[#This Row],[UnitCost]])</f>
        <v>5643.0399999999972</v>
      </c>
      <c r="U1484">
        <f>DATEDIF(Table1[[#This Row],[ShipDate]],Table1[[#This Row],[DeliveryDate]],"d")</f>
        <v>7</v>
      </c>
      <c r="V1484" t="str">
        <f t="shared" si="47"/>
        <v>On Time</v>
      </c>
    </row>
    <row r="1485" spans="2:22" x14ac:dyDescent="0.3">
      <c r="B1485" t="str">
        <f t="shared" si="46"/>
        <v>SO-001584</v>
      </c>
      <c r="C1485" t="s">
        <v>16</v>
      </c>
      <c r="D1485" t="s">
        <v>24</v>
      </c>
      <c r="E1485" s="1">
        <v>43300</v>
      </c>
      <c r="F1485" s="1">
        <v>43427</v>
      </c>
      <c r="G1485" s="1">
        <v>43430</v>
      </c>
      <c r="H1485" s="1">
        <v>43438</v>
      </c>
      <c r="I1485" t="s">
        <v>18</v>
      </c>
      <c r="J1485">
        <v>5</v>
      </c>
      <c r="K1485">
        <v>11</v>
      </c>
      <c r="L1485">
        <v>14</v>
      </c>
      <c r="M1485">
        <v>4</v>
      </c>
      <c r="N1485">
        <v>3</v>
      </c>
      <c r="O1485">
        <v>0.2</v>
      </c>
      <c r="P1485">
        <v>78.790000000000006</v>
      </c>
      <c r="Q1485">
        <v>187.6</v>
      </c>
      <c r="R1485">
        <f>Table1[[#This Row],[OrderQuantity]]*Table1[[#This Row],[UnitPrice]]</f>
        <v>562.79999999999995</v>
      </c>
      <c r="S1485">
        <f>Table1[[#This Row],[OrderQuantity]]*Table1[[#This Row],[UnitCost]]</f>
        <v>236.37</v>
      </c>
      <c r="T1485">
        <f>Table1[[#This Row],[OrderQuantity]]*Table1[[#This Row],[UnitPrice]]*(1-Table1[[#This Row],[DiscountApplied]]) - (Table1[[#This Row],[OrderQuantity]]*Table1[[#This Row],[UnitCost]])</f>
        <v>213.87</v>
      </c>
      <c r="U1485">
        <f>DATEDIF(Table1[[#This Row],[ShipDate]],Table1[[#This Row],[DeliveryDate]],"d")</f>
        <v>8</v>
      </c>
      <c r="V1485" t="str">
        <f t="shared" si="47"/>
        <v>Late</v>
      </c>
    </row>
    <row r="1486" spans="2:22" x14ac:dyDescent="0.3">
      <c r="B1486" t="str">
        <f t="shared" si="46"/>
        <v>SO-001585</v>
      </c>
      <c r="C1486" t="s">
        <v>16</v>
      </c>
      <c r="D1486" t="s">
        <v>20</v>
      </c>
      <c r="E1486" s="1">
        <v>43300</v>
      </c>
      <c r="F1486" s="1">
        <v>43427</v>
      </c>
      <c r="G1486" s="1">
        <v>43435</v>
      </c>
      <c r="H1486" s="1">
        <v>43443</v>
      </c>
      <c r="I1486" t="s">
        <v>18</v>
      </c>
      <c r="J1486">
        <v>9</v>
      </c>
      <c r="K1486">
        <v>30</v>
      </c>
      <c r="L1486">
        <v>202</v>
      </c>
      <c r="M1486">
        <v>40</v>
      </c>
      <c r="N1486">
        <v>5</v>
      </c>
      <c r="O1486">
        <v>0.05</v>
      </c>
      <c r="P1486">
        <v>1432.73</v>
      </c>
      <c r="Q1486">
        <v>1989.9</v>
      </c>
      <c r="R1486">
        <f>Table1[[#This Row],[OrderQuantity]]*Table1[[#This Row],[UnitPrice]]</f>
        <v>9949.5</v>
      </c>
      <c r="S1486">
        <f>Table1[[#This Row],[OrderQuantity]]*Table1[[#This Row],[UnitCost]]</f>
        <v>7163.65</v>
      </c>
      <c r="T1486">
        <f>Table1[[#This Row],[OrderQuantity]]*Table1[[#This Row],[UnitPrice]]*(1-Table1[[#This Row],[DiscountApplied]]) - (Table1[[#This Row],[OrderQuantity]]*Table1[[#This Row],[UnitCost]])</f>
        <v>2288.375</v>
      </c>
      <c r="U1486">
        <f>DATEDIF(Table1[[#This Row],[ShipDate]],Table1[[#This Row],[DeliveryDate]],"d")</f>
        <v>8</v>
      </c>
      <c r="V1486" t="str">
        <f t="shared" si="47"/>
        <v>Late</v>
      </c>
    </row>
    <row r="1487" spans="2:22" x14ac:dyDescent="0.3">
      <c r="B1487" t="str">
        <f t="shared" si="46"/>
        <v>SO-001586</v>
      </c>
      <c r="C1487" t="s">
        <v>22</v>
      </c>
      <c r="D1487" t="s">
        <v>24</v>
      </c>
      <c r="E1487" s="1">
        <v>43300</v>
      </c>
      <c r="F1487" s="1">
        <v>43427</v>
      </c>
      <c r="G1487" s="1">
        <v>43447</v>
      </c>
      <c r="H1487" s="1">
        <v>43455</v>
      </c>
      <c r="I1487" t="s">
        <v>18</v>
      </c>
      <c r="J1487">
        <v>28</v>
      </c>
      <c r="K1487">
        <v>43</v>
      </c>
      <c r="L1487">
        <v>20</v>
      </c>
      <c r="M1487">
        <v>15</v>
      </c>
      <c r="N1487">
        <v>5</v>
      </c>
      <c r="O1487">
        <v>0.08</v>
      </c>
      <c r="P1487">
        <v>3091.11</v>
      </c>
      <c r="Q1487">
        <v>3912.8</v>
      </c>
      <c r="R1487">
        <f>Table1[[#This Row],[OrderQuantity]]*Table1[[#This Row],[UnitPrice]]</f>
        <v>19564</v>
      </c>
      <c r="S1487">
        <f>Table1[[#This Row],[OrderQuantity]]*Table1[[#This Row],[UnitCost]]</f>
        <v>15455.550000000001</v>
      </c>
      <c r="T1487">
        <f>Table1[[#This Row],[OrderQuantity]]*Table1[[#This Row],[UnitPrice]]*(1-Table1[[#This Row],[DiscountApplied]]) - (Table1[[#This Row],[OrderQuantity]]*Table1[[#This Row],[UnitCost]])</f>
        <v>2543.33</v>
      </c>
      <c r="U1487">
        <f>DATEDIF(Table1[[#This Row],[ShipDate]],Table1[[#This Row],[DeliveryDate]],"d")</f>
        <v>8</v>
      </c>
      <c r="V1487" t="str">
        <f t="shared" si="47"/>
        <v>Late</v>
      </c>
    </row>
    <row r="1488" spans="2:22" x14ac:dyDescent="0.3">
      <c r="B1488" t="str">
        <f t="shared" si="46"/>
        <v>SO-001587</v>
      </c>
      <c r="C1488" t="s">
        <v>19</v>
      </c>
      <c r="D1488" t="s">
        <v>17</v>
      </c>
      <c r="E1488" s="1">
        <v>43300</v>
      </c>
      <c r="F1488" s="1">
        <v>43428</v>
      </c>
      <c r="G1488" s="1">
        <v>43433</v>
      </c>
      <c r="H1488" s="1">
        <v>43436</v>
      </c>
      <c r="I1488" t="s">
        <v>18</v>
      </c>
      <c r="J1488">
        <v>17</v>
      </c>
      <c r="K1488">
        <v>28</v>
      </c>
      <c r="L1488">
        <v>224</v>
      </c>
      <c r="M1488">
        <v>2</v>
      </c>
      <c r="N1488">
        <v>5</v>
      </c>
      <c r="O1488">
        <v>0.08</v>
      </c>
      <c r="P1488">
        <v>4215.6400000000003</v>
      </c>
      <c r="Q1488">
        <v>6485.6</v>
      </c>
      <c r="R1488">
        <f>Table1[[#This Row],[OrderQuantity]]*Table1[[#This Row],[UnitPrice]]</f>
        <v>32428</v>
      </c>
      <c r="S1488">
        <f>Table1[[#This Row],[OrderQuantity]]*Table1[[#This Row],[UnitCost]]</f>
        <v>21078.2</v>
      </c>
      <c r="T1488">
        <f>Table1[[#This Row],[OrderQuantity]]*Table1[[#This Row],[UnitPrice]]*(1-Table1[[#This Row],[DiscountApplied]]) - (Table1[[#This Row],[OrderQuantity]]*Table1[[#This Row],[UnitCost]])</f>
        <v>8755.5600000000013</v>
      </c>
      <c r="U1488">
        <f>DATEDIF(Table1[[#This Row],[ShipDate]],Table1[[#This Row],[DeliveryDate]],"d")</f>
        <v>3</v>
      </c>
      <c r="V1488" t="str">
        <f t="shared" si="47"/>
        <v>On Time</v>
      </c>
    </row>
    <row r="1489" spans="2:22" x14ac:dyDescent="0.3">
      <c r="B1489" t="str">
        <f t="shared" si="46"/>
        <v>SO-001588</v>
      </c>
      <c r="C1489" t="s">
        <v>22</v>
      </c>
      <c r="D1489" t="s">
        <v>26</v>
      </c>
      <c r="E1489" s="1">
        <v>43300</v>
      </c>
      <c r="F1489" s="1">
        <v>43428</v>
      </c>
      <c r="G1489" s="1">
        <v>43450</v>
      </c>
      <c r="H1489" s="1">
        <v>43451</v>
      </c>
      <c r="I1489" t="s">
        <v>18</v>
      </c>
      <c r="J1489">
        <v>26</v>
      </c>
      <c r="K1489">
        <v>49</v>
      </c>
      <c r="L1489">
        <v>63</v>
      </c>
      <c r="M1489">
        <v>8</v>
      </c>
      <c r="N1489">
        <v>7</v>
      </c>
      <c r="O1489">
        <v>0.1</v>
      </c>
      <c r="P1489">
        <v>4557.07</v>
      </c>
      <c r="Q1489">
        <v>5842.4</v>
      </c>
      <c r="R1489">
        <f>Table1[[#This Row],[OrderQuantity]]*Table1[[#This Row],[UnitPrice]]</f>
        <v>40896.799999999996</v>
      </c>
      <c r="S1489">
        <f>Table1[[#This Row],[OrderQuantity]]*Table1[[#This Row],[UnitCost]]</f>
        <v>31899.489999999998</v>
      </c>
      <c r="T1489">
        <f>Table1[[#This Row],[OrderQuantity]]*Table1[[#This Row],[UnitPrice]]*(1-Table1[[#This Row],[DiscountApplied]]) - (Table1[[#This Row],[OrderQuantity]]*Table1[[#This Row],[UnitCost]])</f>
        <v>4907.6299999999974</v>
      </c>
      <c r="U1489">
        <f>DATEDIF(Table1[[#This Row],[ShipDate]],Table1[[#This Row],[DeliveryDate]],"d")</f>
        <v>1</v>
      </c>
      <c r="V1489" t="str">
        <f t="shared" si="47"/>
        <v>On Time</v>
      </c>
    </row>
    <row r="1490" spans="2:22" x14ac:dyDescent="0.3">
      <c r="B1490" t="str">
        <f t="shared" si="46"/>
        <v>SO-001589</v>
      </c>
      <c r="C1490" t="s">
        <v>16</v>
      </c>
      <c r="D1490" t="s">
        <v>20</v>
      </c>
      <c r="E1490" s="1">
        <v>43300</v>
      </c>
      <c r="F1490" s="1">
        <v>43429</v>
      </c>
      <c r="G1490" s="1">
        <v>43432</v>
      </c>
      <c r="H1490" s="1">
        <v>43436</v>
      </c>
      <c r="I1490" t="s">
        <v>18</v>
      </c>
      <c r="J1490">
        <v>3</v>
      </c>
      <c r="K1490">
        <v>19</v>
      </c>
      <c r="L1490">
        <v>182</v>
      </c>
      <c r="M1490">
        <v>41</v>
      </c>
      <c r="N1490">
        <v>2</v>
      </c>
      <c r="O1490">
        <v>0.4</v>
      </c>
      <c r="P1490">
        <v>4343.88</v>
      </c>
      <c r="Q1490">
        <v>5641.4</v>
      </c>
      <c r="R1490">
        <f>Table1[[#This Row],[OrderQuantity]]*Table1[[#This Row],[UnitPrice]]</f>
        <v>11282.8</v>
      </c>
      <c r="S1490">
        <f>Table1[[#This Row],[OrderQuantity]]*Table1[[#This Row],[UnitCost]]</f>
        <v>8687.76</v>
      </c>
      <c r="T1490">
        <f>Table1[[#This Row],[OrderQuantity]]*Table1[[#This Row],[UnitPrice]]*(1-Table1[[#This Row],[DiscountApplied]]) - (Table1[[#This Row],[OrderQuantity]]*Table1[[#This Row],[UnitCost]])</f>
        <v>-1918.0800000000008</v>
      </c>
      <c r="U1490">
        <f>DATEDIF(Table1[[#This Row],[ShipDate]],Table1[[#This Row],[DeliveryDate]],"d")</f>
        <v>4</v>
      </c>
      <c r="V1490" t="str">
        <f t="shared" si="47"/>
        <v>On Time</v>
      </c>
    </row>
    <row r="1491" spans="2:22" x14ac:dyDescent="0.3">
      <c r="B1491" t="str">
        <f t="shared" si="46"/>
        <v>SO-001590</v>
      </c>
      <c r="C1491" t="s">
        <v>21</v>
      </c>
      <c r="D1491" t="s">
        <v>20</v>
      </c>
      <c r="E1491" s="1">
        <v>43300</v>
      </c>
      <c r="F1491" s="1">
        <v>43429</v>
      </c>
      <c r="G1491" s="1">
        <v>43448</v>
      </c>
      <c r="H1491" s="1">
        <v>43455</v>
      </c>
      <c r="I1491" t="s">
        <v>18</v>
      </c>
      <c r="J1491">
        <v>22</v>
      </c>
      <c r="K1491">
        <v>32</v>
      </c>
      <c r="L1491">
        <v>165</v>
      </c>
      <c r="M1491">
        <v>36</v>
      </c>
      <c r="N1491">
        <v>7</v>
      </c>
      <c r="O1491">
        <v>0.05</v>
      </c>
      <c r="P1491">
        <v>124.62</v>
      </c>
      <c r="Q1491">
        <v>201</v>
      </c>
      <c r="R1491">
        <f>Table1[[#This Row],[OrderQuantity]]*Table1[[#This Row],[UnitPrice]]</f>
        <v>1407</v>
      </c>
      <c r="S1491">
        <f>Table1[[#This Row],[OrderQuantity]]*Table1[[#This Row],[UnitCost]]</f>
        <v>872.34</v>
      </c>
      <c r="T1491">
        <f>Table1[[#This Row],[OrderQuantity]]*Table1[[#This Row],[UnitPrice]]*(1-Table1[[#This Row],[DiscountApplied]]) - (Table1[[#This Row],[OrderQuantity]]*Table1[[#This Row],[UnitCost]])</f>
        <v>464.30999999999983</v>
      </c>
      <c r="U1491">
        <f>DATEDIF(Table1[[#This Row],[ShipDate]],Table1[[#This Row],[DeliveryDate]],"d")</f>
        <v>7</v>
      </c>
      <c r="V1491" t="str">
        <f t="shared" si="47"/>
        <v>On Time</v>
      </c>
    </row>
    <row r="1492" spans="2:22" x14ac:dyDescent="0.3">
      <c r="B1492" t="str">
        <f t="shared" si="46"/>
        <v>SO-001591</v>
      </c>
      <c r="C1492" t="s">
        <v>16</v>
      </c>
      <c r="D1492" t="s">
        <v>25</v>
      </c>
      <c r="E1492" s="1">
        <v>43300</v>
      </c>
      <c r="F1492" s="1">
        <v>43429</v>
      </c>
      <c r="G1492" s="1">
        <v>43457</v>
      </c>
      <c r="H1492" s="1">
        <v>43460</v>
      </c>
      <c r="I1492" t="s">
        <v>18</v>
      </c>
      <c r="J1492">
        <v>1</v>
      </c>
      <c r="K1492">
        <v>7</v>
      </c>
      <c r="L1492">
        <v>364</v>
      </c>
      <c r="M1492">
        <v>31</v>
      </c>
      <c r="N1492">
        <v>7</v>
      </c>
      <c r="O1492">
        <v>0.08</v>
      </c>
      <c r="P1492">
        <v>1578.52</v>
      </c>
      <c r="Q1492">
        <v>3946.3</v>
      </c>
      <c r="R1492">
        <f>Table1[[#This Row],[OrderQuantity]]*Table1[[#This Row],[UnitPrice]]</f>
        <v>27624.100000000002</v>
      </c>
      <c r="S1492">
        <f>Table1[[#This Row],[OrderQuantity]]*Table1[[#This Row],[UnitCost]]</f>
        <v>11049.64</v>
      </c>
      <c r="T1492">
        <f>Table1[[#This Row],[OrderQuantity]]*Table1[[#This Row],[UnitPrice]]*(1-Table1[[#This Row],[DiscountApplied]]) - (Table1[[#This Row],[OrderQuantity]]*Table1[[#This Row],[UnitCost]])</f>
        <v>14364.532000000003</v>
      </c>
      <c r="U1492">
        <f>DATEDIF(Table1[[#This Row],[ShipDate]],Table1[[#This Row],[DeliveryDate]],"d")</f>
        <v>3</v>
      </c>
      <c r="V1492" t="str">
        <f t="shared" si="47"/>
        <v>On Time</v>
      </c>
    </row>
    <row r="1493" spans="2:22" x14ac:dyDescent="0.3">
      <c r="B1493" t="str">
        <f t="shared" si="46"/>
        <v>SO-001592</v>
      </c>
      <c r="C1493" t="s">
        <v>21</v>
      </c>
      <c r="D1493" t="s">
        <v>17</v>
      </c>
      <c r="E1493" s="1">
        <v>43300</v>
      </c>
      <c r="F1493" s="1">
        <v>43429</v>
      </c>
      <c r="G1493" s="1">
        <v>43435</v>
      </c>
      <c r="H1493" s="1">
        <v>43436</v>
      </c>
      <c r="I1493" t="s">
        <v>18</v>
      </c>
      <c r="J1493">
        <v>21</v>
      </c>
      <c r="K1493">
        <v>37</v>
      </c>
      <c r="L1493">
        <v>221</v>
      </c>
      <c r="M1493">
        <v>45</v>
      </c>
      <c r="N1493">
        <v>7</v>
      </c>
      <c r="O1493">
        <v>0.08</v>
      </c>
      <c r="P1493">
        <v>2051.4699999999998</v>
      </c>
      <c r="Q1493">
        <v>3061.9</v>
      </c>
      <c r="R1493">
        <f>Table1[[#This Row],[OrderQuantity]]*Table1[[#This Row],[UnitPrice]]</f>
        <v>21433.3</v>
      </c>
      <c r="S1493">
        <f>Table1[[#This Row],[OrderQuantity]]*Table1[[#This Row],[UnitCost]]</f>
        <v>14360.289999999999</v>
      </c>
      <c r="T1493">
        <f>Table1[[#This Row],[OrderQuantity]]*Table1[[#This Row],[UnitPrice]]*(1-Table1[[#This Row],[DiscountApplied]]) - (Table1[[#This Row],[OrderQuantity]]*Table1[[#This Row],[UnitCost]])</f>
        <v>5358.3459999999995</v>
      </c>
      <c r="U1493">
        <f>DATEDIF(Table1[[#This Row],[ShipDate]],Table1[[#This Row],[DeliveryDate]],"d")</f>
        <v>1</v>
      </c>
      <c r="V1493" t="str">
        <f t="shared" si="47"/>
        <v>On Time</v>
      </c>
    </row>
    <row r="1494" spans="2:22" x14ac:dyDescent="0.3">
      <c r="B1494" t="str">
        <f t="shared" si="46"/>
        <v>SO-001593</v>
      </c>
      <c r="C1494" t="s">
        <v>19</v>
      </c>
      <c r="D1494" t="s">
        <v>23</v>
      </c>
      <c r="E1494" s="1">
        <v>43300</v>
      </c>
      <c r="F1494" s="1">
        <v>43429</v>
      </c>
      <c r="G1494" s="1">
        <v>43437</v>
      </c>
      <c r="H1494" s="1">
        <v>43438</v>
      </c>
      <c r="I1494" t="s">
        <v>18</v>
      </c>
      <c r="J1494">
        <v>19</v>
      </c>
      <c r="K1494">
        <v>36</v>
      </c>
      <c r="L1494">
        <v>276</v>
      </c>
      <c r="M1494">
        <v>45</v>
      </c>
      <c r="N1494">
        <v>3</v>
      </c>
      <c r="O1494">
        <v>0.1</v>
      </c>
      <c r="P1494">
        <v>2087.9899999999998</v>
      </c>
      <c r="Q1494">
        <v>3939.6</v>
      </c>
      <c r="R1494">
        <f>Table1[[#This Row],[OrderQuantity]]*Table1[[#This Row],[UnitPrice]]</f>
        <v>11818.8</v>
      </c>
      <c r="S1494">
        <f>Table1[[#This Row],[OrderQuantity]]*Table1[[#This Row],[UnitCost]]</f>
        <v>6263.9699999999993</v>
      </c>
      <c r="T1494">
        <f>Table1[[#This Row],[OrderQuantity]]*Table1[[#This Row],[UnitPrice]]*(1-Table1[[#This Row],[DiscountApplied]]) - (Table1[[#This Row],[OrderQuantity]]*Table1[[#This Row],[UnitCost]])</f>
        <v>4372.9500000000007</v>
      </c>
      <c r="U1494">
        <f>DATEDIF(Table1[[#This Row],[ShipDate]],Table1[[#This Row],[DeliveryDate]],"d")</f>
        <v>1</v>
      </c>
      <c r="V1494" t="str">
        <f t="shared" si="47"/>
        <v>On Time</v>
      </c>
    </row>
    <row r="1495" spans="2:22" x14ac:dyDescent="0.3">
      <c r="B1495" t="str">
        <f t="shared" si="46"/>
        <v>SO-001594</v>
      </c>
      <c r="C1495" t="s">
        <v>16</v>
      </c>
      <c r="D1495" t="s">
        <v>20</v>
      </c>
      <c r="E1495" s="1">
        <v>43300</v>
      </c>
      <c r="F1495" s="1">
        <v>43429</v>
      </c>
      <c r="G1495" s="1">
        <v>43452</v>
      </c>
      <c r="H1495" s="1">
        <v>43459</v>
      </c>
      <c r="I1495" t="s">
        <v>18</v>
      </c>
      <c r="J1495">
        <v>9</v>
      </c>
      <c r="K1495">
        <v>44</v>
      </c>
      <c r="L1495">
        <v>105</v>
      </c>
      <c r="M1495">
        <v>17</v>
      </c>
      <c r="N1495">
        <v>2</v>
      </c>
      <c r="O1495">
        <v>0.05</v>
      </c>
      <c r="P1495">
        <v>73.7</v>
      </c>
      <c r="Q1495">
        <v>167.5</v>
      </c>
      <c r="R1495">
        <f>Table1[[#This Row],[OrderQuantity]]*Table1[[#This Row],[UnitPrice]]</f>
        <v>335</v>
      </c>
      <c r="S1495">
        <f>Table1[[#This Row],[OrderQuantity]]*Table1[[#This Row],[UnitCost]]</f>
        <v>147.4</v>
      </c>
      <c r="T1495">
        <f>Table1[[#This Row],[OrderQuantity]]*Table1[[#This Row],[UnitPrice]]*(1-Table1[[#This Row],[DiscountApplied]]) - (Table1[[#This Row],[OrderQuantity]]*Table1[[#This Row],[UnitCost]])</f>
        <v>170.85</v>
      </c>
      <c r="U1495">
        <f>DATEDIF(Table1[[#This Row],[ShipDate]],Table1[[#This Row],[DeliveryDate]],"d")</f>
        <v>7</v>
      </c>
      <c r="V1495" t="str">
        <f t="shared" si="47"/>
        <v>On Time</v>
      </c>
    </row>
    <row r="1496" spans="2:22" x14ac:dyDescent="0.3">
      <c r="B1496" t="str">
        <f t="shared" si="46"/>
        <v>SO-001595</v>
      </c>
      <c r="C1496" t="s">
        <v>21</v>
      </c>
      <c r="D1496" t="s">
        <v>25</v>
      </c>
      <c r="E1496" s="1">
        <v>43300</v>
      </c>
      <c r="F1496" s="1">
        <v>43429</v>
      </c>
      <c r="G1496" s="1">
        <v>43451</v>
      </c>
      <c r="H1496" s="1">
        <v>43459</v>
      </c>
      <c r="I1496" t="s">
        <v>18</v>
      </c>
      <c r="J1496">
        <v>23</v>
      </c>
      <c r="K1496">
        <v>41</v>
      </c>
      <c r="L1496">
        <v>331</v>
      </c>
      <c r="M1496">
        <v>19</v>
      </c>
      <c r="N1496">
        <v>6</v>
      </c>
      <c r="O1496">
        <v>0.2</v>
      </c>
      <c r="P1496">
        <v>538.01</v>
      </c>
      <c r="Q1496">
        <v>978.2</v>
      </c>
      <c r="R1496">
        <f>Table1[[#This Row],[OrderQuantity]]*Table1[[#This Row],[UnitPrice]]</f>
        <v>5869.2000000000007</v>
      </c>
      <c r="S1496">
        <f>Table1[[#This Row],[OrderQuantity]]*Table1[[#This Row],[UnitCost]]</f>
        <v>3228.06</v>
      </c>
      <c r="T1496">
        <f>Table1[[#This Row],[OrderQuantity]]*Table1[[#This Row],[UnitPrice]]*(1-Table1[[#This Row],[DiscountApplied]]) - (Table1[[#This Row],[OrderQuantity]]*Table1[[#This Row],[UnitCost]])</f>
        <v>1467.3000000000006</v>
      </c>
      <c r="U1496">
        <f>DATEDIF(Table1[[#This Row],[ShipDate]],Table1[[#This Row],[DeliveryDate]],"d")</f>
        <v>8</v>
      </c>
      <c r="V1496" t="str">
        <f t="shared" si="47"/>
        <v>Late</v>
      </c>
    </row>
    <row r="1497" spans="2:22" x14ac:dyDescent="0.3">
      <c r="B1497" t="str">
        <f t="shared" si="46"/>
        <v>SO-001596</v>
      </c>
      <c r="C1497" t="s">
        <v>16</v>
      </c>
      <c r="D1497" t="s">
        <v>23</v>
      </c>
      <c r="E1497" s="1">
        <v>43300</v>
      </c>
      <c r="F1497" s="1">
        <v>43430</v>
      </c>
      <c r="G1497" s="1">
        <v>43451</v>
      </c>
      <c r="H1497" s="1">
        <v>43460</v>
      </c>
      <c r="I1497" t="s">
        <v>18</v>
      </c>
      <c r="J1497">
        <v>4</v>
      </c>
      <c r="K1497">
        <v>34</v>
      </c>
      <c r="L1497">
        <v>311</v>
      </c>
      <c r="M1497">
        <v>5</v>
      </c>
      <c r="N1497">
        <v>6</v>
      </c>
      <c r="O1497">
        <v>0.05</v>
      </c>
      <c r="P1497">
        <v>127.3</v>
      </c>
      <c r="Q1497">
        <v>254.6</v>
      </c>
      <c r="R1497">
        <f>Table1[[#This Row],[OrderQuantity]]*Table1[[#This Row],[UnitPrice]]</f>
        <v>1527.6</v>
      </c>
      <c r="S1497">
        <f>Table1[[#This Row],[OrderQuantity]]*Table1[[#This Row],[UnitCost]]</f>
        <v>763.8</v>
      </c>
      <c r="T1497">
        <f>Table1[[#This Row],[OrderQuantity]]*Table1[[#This Row],[UnitPrice]]*(1-Table1[[#This Row],[DiscountApplied]]) - (Table1[[#This Row],[OrderQuantity]]*Table1[[#This Row],[UnitCost]])</f>
        <v>687.41999999999985</v>
      </c>
      <c r="U1497">
        <f>DATEDIF(Table1[[#This Row],[ShipDate]],Table1[[#This Row],[DeliveryDate]],"d")</f>
        <v>9</v>
      </c>
      <c r="V1497" t="str">
        <f t="shared" si="47"/>
        <v>Late</v>
      </c>
    </row>
    <row r="1498" spans="2:22" x14ac:dyDescent="0.3">
      <c r="B1498" t="str">
        <f t="shared" si="46"/>
        <v>SO-001597</v>
      </c>
      <c r="C1498" t="s">
        <v>16</v>
      </c>
      <c r="D1498" t="s">
        <v>20</v>
      </c>
      <c r="E1498" s="1">
        <v>43300</v>
      </c>
      <c r="F1498" s="1">
        <v>43430</v>
      </c>
      <c r="G1498" s="1">
        <v>43433</v>
      </c>
      <c r="H1498" s="1">
        <v>43443</v>
      </c>
      <c r="I1498" t="s">
        <v>18</v>
      </c>
      <c r="J1498">
        <v>8</v>
      </c>
      <c r="K1498">
        <v>14</v>
      </c>
      <c r="L1498">
        <v>120</v>
      </c>
      <c r="M1498">
        <v>23</v>
      </c>
      <c r="N1498">
        <v>5</v>
      </c>
      <c r="O1498">
        <v>0.08</v>
      </c>
      <c r="P1498">
        <v>2672.36</v>
      </c>
      <c r="Q1498">
        <v>3611.3</v>
      </c>
      <c r="R1498">
        <f>Table1[[#This Row],[OrderQuantity]]*Table1[[#This Row],[UnitPrice]]</f>
        <v>18056.5</v>
      </c>
      <c r="S1498">
        <f>Table1[[#This Row],[OrderQuantity]]*Table1[[#This Row],[UnitCost]]</f>
        <v>13361.800000000001</v>
      </c>
      <c r="T1498">
        <f>Table1[[#This Row],[OrderQuantity]]*Table1[[#This Row],[UnitPrice]]*(1-Table1[[#This Row],[DiscountApplied]]) - (Table1[[#This Row],[OrderQuantity]]*Table1[[#This Row],[UnitCost]])</f>
        <v>3250.1799999999985</v>
      </c>
      <c r="U1498">
        <f>DATEDIF(Table1[[#This Row],[ShipDate]],Table1[[#This Row],[DeliveryDate]],"d")</f>
        <v>10</v>
      </c>
      <c r="V1498" t="str">
        <f t="shared" si="47"/>
        <v>Late</v>
      </c>
    </row>
    <row r="1499" spans="2:22" x14ac:dyDescent="0.3">
      <c r="B1499" t="str">
        <f t="shared" si="46"/>
        <v>SO-001598</v>
      </c>
      <c r="C1499" t="s">
        <v>16</v>
      </c>
      <c r="D1499" t="s">
        <v>23</v>
      </c>
      <c r="E1499" s="1">
        <v>43300</v>
      </c>
      <c r="F1499" s="1">
        <v>43430</v>
      </c>
      <c r="G1499" s="1">
        <v>43458</v>
      </c>
      <c r="H1499" s="1">
        <v>43460</v>
      </c>
      <c r="I1499" t="s">
        <v>18</v>
      </c>
      <c r="J1499">
        <v>12</v>
      </c>
      <c r="K1499">
        <v>23</v>
      </c>
      <c r="L1499">
        <v>318</v>
      </c>
      <c r="M1499">
        <v>6</v>
      </c>
      <c r="N1499">
        <v>8</v>
      </c>
      <c r="O1499">
        <v>0.05</v>
      </c>
      <c r="P1499">
        <v>209.04</v>
      </c>
      <c r="Q1499">
        <v>261.3</v>
      </c>
      <c r="R1499">
        <f>Table1[[#This Row],[OrderQuantity]]*Table1[[#This Row],[UnitPrice]]</f>
        <v>2090.4</v>
      </c>
      <c r="S1499">
        <f>Table1[[#This Row],[OrderQuantity]]*Table1[[#This Row],[UnitCost]]</f>
        <v>1672.32</v>
      </c>
      <c r="T1499">
        <f>Table1[[#This Row],[OrderQuantity]]*Table1[[#This Row],[UnitPrice]]*(1-Table1[[#This Row],[DiscountApplied]]) - (Table1[[#This Row],[OrderQuantity]]*Table1[[#This Row],[UnitCost]])</f>
        <v>313.55999999999995</v>
      </c>
      <c r="U1499">
        <f>DATEDIF(Table1[[#This Row],[ShipDate]],Table1[[#This Row],[DeliveryDate]],"d")</f>
        <v>2</v>
      </c>
      <c r="V1499" t="str">
        <f t="shared" si="47"/>
        <v>On Time</v>
      </c>
    </row>
    <row r="1500" spans="2:22" x14ac:dyDescent="0.3">
      <c r="B1500" t="str">
        <f t="shared" si="46"/>
        <v>SO-001599</v>
      </c>
      <c r="C1500" t="s">
        <v>16</v>
      </c>
      <c r="D1500" t="s">
        <v>20</v>
      </c>
      <c r="E1500" s="1">
        <v>43300</v>
      </c>
      <c r="F1500" s="1">
        <v>43430</v>
      </c>
      <c r="G1500" s="1">
        <v>43450</v>
      </c>
      <c r="H1500" s="1">
        <v>43459</v>
      </c>
      <c r="I1500" t="s">
        <v>18</v>
      </c>
      <c r="J1500">
        <v>4</v>
      </c>
      <c r="K1500">
        <v>30</v>
      </c>
      <c r="L1500">
        <v>188</v>
      </c>
      <c r="M1500">
        <v>15</v>
      </c>
      <c r="N1500">
        <v>1</v>
      </c>
      <c r="O1500">
        <v>0.08</v>
      </c>
      <c r="P1500">
        <v>862.89</v>
      </c>
      <c r="Q1500">
        <v>1065.3</v>
      </c>
      <c r="R1500">
        <f>Table1[[#This Row],[OrderQuantity]]*Table1[[#This Row],[UnitPrice]]</f>
        <v>1065.3</v>
      </c>
      <c r="S1500">
        <f>Table1[[#This Row],[OrderQuantity]]*Table1[[#This Row],[UnitCost]]</f>
        <v>862.89</v>
      </c>
      <c r="T1500">
        <f>Table1[[#This Row],[OrderQuantity]]*Table1[[#This Row],[UnitPrice]]*(1-Table1[[#This Row],[DiscountApplied]]) - (Table1[[#This Row],[OrderQuantity]]*Table1[[#This Row],[UnitCost]])</f>
        <v>117.18600000000004</v>
      </c>
      <c r="U1500">
        <f>DATEDIF(Table1[[#This Row],[ShipDate]],Table1[[#This Row],[DeliveryDate]],"d")</f>
        <v>9</v>
      </c>
      <c r="V1500" t="str">
        <f t="shared" si="47"/>
        <v>Late</v>
      </c>
    </row>
    <row r="1501" spans="2:22" x14ac:dyDescent="0.3">
      <c r="B1501" t="str">
        <f t="shared" si="46"/>
        <v>SO-001600</v>
      </c>
      <c r="C1501" t="s">
        <v>21</v>
      </c>
      <c r="D1501" t="s">
        <v>26</v>
      </c>
      <c r="E1501" s="1">
        <v>43300</v>
      </c>
      <c r="F1501" s="1">
        <v>43430</v>
      </c>
      <c r="G1501" s="1">
        <v>43455</v>
      </c>
      <c r="H1501" s="1">
        <v>43456</v>
      </c>
      <c r="I1501" t="s">
        <v>18</v>
      </c>
      <c r="J1501">
        <v>24</v>
      </c>
      <c r="K1501">
        <v>4</v>
      </c>
      <c r="L1501">
        <v>78</v>
      </c>
      <c r="M1501">
        <v>11</v>
      </c>
      <c r="N1501">
        <v>3</v>
      </c>
      <c r="O1501">
        <v>0.1</v>
      </c>
      <c r="P1501">
        <v>2575.88</v>
      </c>
      <c r="Q1501">
        <v>5480.6</v>
      </c>
      <c r="R1501">
        <f>Table1[[#This Row],[OrderQuantity]]*Table1[[#This Row],[UnitPrice]]</f>
        <v>16441.800000000003</v>
      </c>
      <c r="S1501">
        <f>Table1[[#This Row],[OrderQuantity]]*Table1[[#This Row],[UnitCost]]</f>
        <v>7727.64</v>
      </c>
      <c r="T1501">
        <f>Table1[[#This Row],[OrderQuantity]]*Table1[[#This Row],[UnitPrice]]*(1-Table1[[#This Row],[DiscountApplied]]) - (Table1[[#This Row],[OrderQuantity]]*Table1[[#This Row],[UnitCost]])</f>
        <v>7069.9800000000023</v>
      </c>
      <c r="U1501">
        <f>DATEDIF(Table1[[#This Row],[ShipDate]],Table1[[#This Row],[DeliveryDate]],"d")</f>
        <v>1</v>
      </c>
      <c r="V1501" t="str">
        <f t="shared" si="47"/>
        <v>On Time</v>
      </c>
    </row>
    <row r="1502" spans="2:22" x14ac:dyDescent="0.3">
      <c r="B1502" t="str">
        <f t="shared" si="46"/>
        <v>SO-001601</v>
      </c>
      <c r="C1502" t="s">
        <v>19</v>
      </c>
      <c r="D1502" t="s">
        <v>23</v>
      </c>
      <c r="E1502" s="1">
        <v>43300</v>
      </c>
      <c r="F1502" s="1">
        <v>43430</v>
      </c>
      <c r="G1502" s="1">
        <v>43444</v>
      </c>
      <c r="H1502" s="1">
        <v>43454</v>
      </c>
      <c r="I1502" t="s">
        <v>18</v>
      </c>
      <c r="J1502">
        <v>13</v>
      </c>
      <c r="K1502">
        <v>6</v>
      </c>
      <c r="L1502">
        <v>326</v>
      </c>
      <c r="M1502">
        <v>41</v>
      </c>
      <c r="N1502">
        <v>7</v>
      </c>
      <c r="O1502">
        <v>0.08</v>
      </c>
      <c r="P1502">
        <v>2033.12</v>
      </c>
      <c r="Q1502">
        <v>3986.5</v>
      </c>
      <c r="R1502">
        <f>Table1[[#This Row],[OrderQuantity]]*Table1[[#This Row],[UnitPrice]]</f>
        <v>27905.5</v>
      </c>
      <c r="S1502">
        <f>Table1[[#This Row],[OrderQuantity]]*Table1[[#This Row],[UnitCost]]</f>
        <v>14231.84</v>
      </c>
      <c r="T1502">
        <f>Table1[[#This Row],[OrderQuantity]]*Table1[[#This Row],[UnitPrice]]*(1-Table1[[#This Row],[DiscountApplied]]) - (Table1[[#This Row],[OrderQuantity]]*Table1[[#This Row],[UnitCost]])</f>
        <v>11441.220000000001</v>
      </c>
      <c r="U1502">
        <f>DATEDIF(Table1[[#This Row],[ShipDate]],Table1[[#This Row],[DeliveryDate]],"d")</f>
        <v>10</v>
      </c>
      <c r="V1502" t="str">
        <f t="shared" si="47"/>
        <v>Late</v>
      </c>
    </row>
    <row r="1503" spans="2:22" x14ac:dyDescent="0.3">
      <c r="B1503" t="str">
        <f t="shared" si="46"/>
        <v>SO-001602</v>
      </c>
      <c r="C1503" t="s">
        <v>16</v>
      </c>
      <c r="D1503" t="s">
        <v>20</v>
      </c>
      <c r="E1503" s="1">
        <v>43300</v>
      </c>
      <c r="F1503" s="1">
        <v>43430</v>
      </c>
      <c r="G1503" s="1">
        <v>43455</v>
      </c>
      <c r="H1503" s="1">
        <v>43461</v>
      </c>
      <c r="I1503" t="s">
        <v>18</v>
      </c>
      <c r="J1503">
        <v>1</v>
      </c>
      <c r="K1503">
        <v>48</v>
      </c>
      <c r="L1503">
        <v>179</v>
      </c>
      <c r="M1503">
        <v>42</v>
      </c>
      <c r="N1503">
        <v>7</v>
      </c>
      <c r="O1503">
        <v>0.05</v>
      </c>
      <c r="P1503">
        <v>4248.54</v>
      </c>
      <c r="Q1503">
        <v>6157.3</v>
      </c>
      <c r="R1503">
        <f>Table1[[#This Row],[OrderQuantity]]*Table1[[#This Row],[UnitPrice]]</f>
        <v>43101.1</v>
      </c>
      <c r="S1503">
        <f>Table1[[#This Row],[OrderQuantity]]*Table1[[#This Row],[UnitCost]]</f>
        <v>29739.78</v>
      </c>
      <c r="T1503">
        <f>Table1[[#This Row],[OrderQuantity]]*Table1[[#This Row],[UnitPrice]]*(1-Table1[[#This Row],[DiscountApplied]]) - (Table1[[#This Row],[OrderQuantity]]*Table1[[#This Row],[UnitCost]])</f>
        <v>11206.264999999999</v>
      </c>
      <c r="U1503">
        <f>DATEDIF(Table1[[#This Row],[ShipDate]],Table1[[#This Row],[DeliveryDate]],"d")</f>
        <v>6</v>
      </c>
      <c r="V1503" t="str">
        <f t="shared" si="47"/>
        <v>On Time</v>
      </c>
    </row>
    <row r="1504" spans="2:22" x14ac:dyDescent="0.3">
      <c r="B1504" t="str">
        <f t="shared" si="46"/>
        <v>SO-001603</v>
      </c>
      <c r="C1504" t="s">
        <v>16</v>
      </c>
      <c r="D1504" t="s">
        <v>25</v>
      </c>
      <c r="E1504" s="1">
        <v>43300</v>
      </c>
      <c r="F1504" s="1">
        <v>43430</v>
      </c>
      <c r="G1504" s="1">
        <v>43458</v>
      </c>
      <c r="H1504" s="1">
        <v>43459</v>
      </c>
      <c r="I1504" t="s">
        <v>18</v>
      </c>
      <c r="J1504">
        <v>7</v>
      </c>
      <c r="K1504">
        <v>13</v>
      </c>
      <c r="L1504">
        <v>362</v>
      </c>
      <c r="M1504">
        <v>24</v>
      </c>
      <c r="N1504">
        <v>3</v>
      </c>
      <c r="O1504">
        <v>0.05</v>
      </c>
      <c r="P1504">
        <v>2869.48</v>
      </c>
      <c r="Q1504">
        <v>3457.2</v>
      </c>
      <c r="R1504">
        <f>Table1[[#This Row],[OrderQuantity]]*Table1[[#This Row],[UnitPrice]]</f>
        <v>10371.599999999999</v>
      </c>
      <c r="S1504">
        <f>Table1[[#This Row],[OrderQuantity]]*Table1[[#This Row],[UnitCost]]</f>
        <v>8608.44</v>
      </c>
      <c r="T1504">
        <f>Table1[[#This Row],[OrderQuantity]]*Table1[[#This Row],[UnitPrice]]*(1-Table1[[#This Row],[DiscountApplied]]) - (Table1[[#This Row],[OrderQuantity]]*Table1[[#This Row],[UnitCost]])</f>
        <v>1244.5799999999981</v>
      </c>
      <c r="U1504">
        <f>DATEDIF(Table1[[#This Row],[ShipDate]],Table1[[#This Row],[DeliveryDate]],"d")</f>
        <v>1</v>
      </c>
      <c r="V1504" t="str">
        <f t="shared" si="47"/>
        <v>On Time</v>
      </c>
    </row>
    <row r="1505" spans="2:22" x14ac:dyDescent="0.3">
      <c r="B1505" t="str">
        <f t="shared" si="46"/>
        <v>SO-001604</v>
      </c>
      <c r="C1505" t="s">
        <v>16</v>
      </c>
      <c r="D1505" t="s">
        <v>24</v>
      </c>
      <c r="E1505" s="1">
        <v>43300</v>
      </c>
      <c r="F1505" s="1">
        <v>43430</v>
      </c>
      <c r="G1505" s="1">
        <v>43451</v>
      </c>
      <c r="H1505" s="1">
        <v>43459</v>
      </c>
      <c r="I1505" t="s">
        <v>18</v>
      </c>
      <c r="J1505">
        <v>1</v>
      </c>
      <c r="K1505">
        <v>44</v>
      </c>
      <c r="L1505">
        <v>11</v>
      </c>
      <c r="M1505">
        <v>21</v>
      </c>
      <c r="N1505">
        <v>2</v>
      </c>
      <c r="O1505">
        <v>0.1</v>
      </c>
      <c r="P1505">
        <v>3082.27</v>
      </c>
      <c r="Q1505">
        <v>5815.6</v>
      </c>
      <c r="R1505">
        <f>Table1[[#This Row],[OrderQuantity]]*Table1[[#This Row],[UnitPrice]]</f>
        <v>11631.2</v>
      </c>
      <c r="S1505">
        <f>Table1[[#This Row],[OrderQuantity]]*Table1[[#This Row],[UnitCost]]</f>
        <v>6164.54</v>
      </c>
      <c r="T1505">
        <f>Table1[[#This Row],[OrderQuantity]]*Table1[[#This Row],[UnitPrice]]*(1-Table1[[#This Row],[DiscountApplied]]) - (Table1[[#This Row],[OrderQuantity]]*Table1[[#This Row],[UnitCost]])</f>
        <v>4303.5400000000018</v>
      </c>
      <c r="U1505">
        <f>DATEDIF(Table1[[#This Row],[ShipDate]],Table1[[#This Row],[DeliveryDate]],"d")</f>
        <v>8</v>
      </c>
      <c r="V1505" t="str">
        <f t="shared" si="47"/>
        <v>Late</v>
      </c>
    </row>
    <row r="1506" spans="2:22" x14ac:dyDescent="0.3">
      <c r="B1506" t="str">
        <f t="shared" si="46"/>
        <v>SO-001605</v>
      </c>
      <c r="C1506" t="s">
        <v>19</v>
      </c>
      <c r="D1506" t="s">
        <v>25</v>
      </c>
      <c r="E1506" s="1">
        <v>43300</v>
      </c>
      <c r="F1506" s="1">
        <v>43430</v>
      </c>
      <c r="G1506" s="1">
        <v>43457</v>
      </c>
      <c r="H1506" s="1">
        <v>43463</v>
      </c>
      <c r="I1506" t="s">
        <v>18</v>
      </c>
      <c r="J1506">
        <v>20</v>
      </c>
      <c r="K1506">
        <v>29</v>
      </c>
      <c r="L1506">
        <v>357</v>
      </c>
      <c r="M1506">
        <v>8</v>
      </c>
      <c r="N1506">
        <v>8</v>
      </c>
      <c r="O1506">
        <v>0.1</v>
      </c>
      <c r="P1506">
        <v>1346.7</v>
      </c>
      <c r="Q1506">
        <v>2244.5</v>
      </c>
      <c r="R1506">
        <f>Table1[[#This Row],[OrderQuantity]]*Table1[[#This Row],[UnitPrice]]</f>
        <v>17956</v>
      </c>
      <c r="S1506">
        <f>Table1[[#This Row],[OrderQuantity]]*Table1[[#This Row],[UnitCost]]</f>
        <v>10773.6</v>
      </c>
      <c r="T1506">
        <f>Table1[[#This Row],[OrderQuantity]]*Table1[[#This Row],[UnitPrice]]*(1-Table1[[#This Row],[DiscountApplied]]) - (Table1[[#This Row],[OrderQuantity]]*Table1[[#This Row],[UnitCost]])</f>
        <v>5386.7999999999993</v>
      </c>
      <c r="U1506">
        <f>DATEDIF(Table1[[#This Row],[ShipDate]],Table1[[#This Row],[DeliveryDate]],"d")</f>
        <v>6</v>
      </c>
      <c r="V1506" t="str">
        <f t="shared" si="47"/>
        <v>On Time</v>
      </c>
    </row>
    <row r="1507" spans="2:22" x14ac:dyDescent="0.3">
      <c r="B1507" t="str">
        <f t="shared" si="46"/>
        <v>SO-001606</v>
      </c>
      <c r="C1507" t="s">
        <v>16</v>
      </c>
      <c r="D1507" t="s">
        <v>23</v>
      </c>
      <c r="E1507" s="1">
        <v>43300</v>
      </c>
      <c r="F1507" s="1">
        <v>43430</v>
      </c>
      <c r="G1507" s="1">
        <v>43457</v>
      </c>
      <c r="H1507" s="1">
        <v>43459</v>
      </c>
      <c r="I1507" t="s">
        <v>18</v>
      </c>
      <c r="J1507">
        <v>3</v>
      </c>
      <c r="K1507">
        <v>10</v>
      </c>
      <c r="L1507">
        <v>312</v>
      </c>
      <c r="M1507">
        <v>27</v>
      </c>
      <c r="N1507">
        <v>6</v>
      </c>
      <c r="O1507">
        <v>0.05</v>
      </c>
      <c r="P1507">
        <v>720.79</v>
      </c>
      <c r="Q1507">
        <v>1092.0999999999999</v>
      </c>
      <c r="R1507">
        <f>Table1[[#This Row],[OrderQuantity]]*Table1[[#This Row],[UnitPrice]]</f>
        <v>6552.5999999999995</v>
      </c>
      <c r="S1507">
        <f>Table1[[#This Row],[OrderQuantity]]*Table1[[#This Row],[UnitCost]]</f>
        <v>4324.74</v>
      </c>
      <c r="T1507">
        <f>Table1[[#This Row],[OrderQuantity]]*Table1[[#This Row],[UnitPrice]]*(1-Table1[[#This Row],[DiscountApplied]]) - (Table1[[#This Row],[OrderQuantity]]*Table1[[#This Row],[UnitCost]])</f>
        <v>1900.2299999999996</v>
      </c>
      <c r="U1507">
        <f>DATEDIF(Table1[[#This Row],[ShipDate]],Table1[[#This Row],[DeliveryDate]],"d")</f>
        <v>2</v>
      </c>
      <c r="V1507" t="str">
        <f t="shared" si="47"/>
        <v>On Time</v>
      </c>
    </row>
    <row r="1508" spans="2:22" x14ac:dyDescent="0.3">
      <c r="B1508" t="str">
        <f t="shared" si="46"/>
        <v>SO-001607</v>
      </c>
      <c r="C1508" t="s">
        <v>19</v>
      </c>
      <c r="D1508" t="s">
        <v>20</v>
      </c>
      <c r="E1508" s="1">
        <v>43300</v>
      </c>
      <c r="F1508" s="1">
        <v>43431</v>
      </c>
      <c r="G1508" s="1">
        <v>43458</v>
      </c>
      <c r="H1508" s="1">
        <v>43459</v>
      </c>
      <c r="I1508" t="s">
        <v>18</v>
      </c>
      <c r="J1508">
        <v>16</v>
      </c>
      <c r="K1508">
        <v>44</v>
      </c>
      <c r="L1508">
        <v>106</v>
      </c>
      <c r="M1508">
        <v>5</v>
      </c>
      <c r="N1508">
        <v>8</v>
      </c>
      <c r="O1508">
        <v>0.05</v>
      </c>
      <c r="P1508">
        <v>1999.95</v>
      </c>
      <c r="Q1508">
        <v>2666.6</v>
      </c>
      <c r="R1508">
        <f>Table1[[#This Row],[OrderQuantity]]*Table1[[#This Row],[UnitPrice]]</f>
        <v>21332.799999999999</v>
      </c>
      <c r="S1508">
        <f>Table1[[#This Row],[OrderQuantity]]*Table1[[#This Row],[UnitCost]]</f>
        <v>15999.6</v>
      </c>
      <c r="T1508">
        <f>Table1[[#This Row],[OrderQuantity]]*Table1[[#This Row],[UnitPrice]]*(1-Table1[[#This Row],[DiscountApplied]]) - (Table1[[#This Row],[OrderQuantity]]*Table1[[#This Row],[UnitCost]])</f>
        <v>4266.5599999999995</v>
      </c>
      <c r="U1508">
        <f>DATEDIF(Table1[[#This Row],[ShipDate]],Table1[[#This Row],[DeliveryDate]],"d")</f>
        <v>1</v>
      </c>
      <c r="V1508" t="str">
        <f t="shared" si="47"/>
        <v>On Time</v>
      </c>
    </row>
    <row r="1509" spans="2:22" x14ac:dyDescent="0.3">
      <c r="B1509" t="str">
        <f t="shared" si="46"/>
        <v>SO-001608</v>
      </c>
      <c r="C1509" t="s">
        <v>16</v>
      </c>
      <c r="D1509" t="s">
        <v>26</v>
      </c>
      <c r="E1509" s="1">
        <v>43300</v>
      </c>
      <c r="F1509" s="1">
        <v>43431</v>
      </c>
      <c r="G1509" s="1">
        <v>43436</v>
      </c>
      <c r="H1509" s="1">
        <v>43443</v>
      </c>
      <c r="I1509" t="s">
        <v>18</v>
      </c>
      <c r="J1509">
        <v>11</v>
      </c>
      <c r="K1509">
        <v>11</v>
      </c>
      <c r="L1509">
        <v>76</v>
      </c>
      <c r="M1509">
        <v>45</v>
      </c>
      <c r="N1509">
        <v>1</v>
      </c>
      <c r="O1509">
        <v>0.1</v>
      </c>
      <c r="P1509">
        <v>1873.66</v>
      </c>
      <c r="Q1509">
        <v>3986.5</v>
      </c>
      <c r="R1509">
        <f>Table1[[#This Row],[OrderQuantity]]*Table1[[#This Row],[UnitPrice]]</f>
        <v>3986.5</v>
      </c>
      <c r="S1509">
        <f>Table1[[#This Row],[OrderQuantity]]*Table1[[#This Row],[UnitCost]]</f>
        <v>1873.66</v>
      </c>
      <c r="T1509">
        <f>Table1[[#This Row],[OrderQuantity]]*Table1[[#This Row],[UnitPrice]]*(1-Table1[[#This Row],[DiscountApplied]]) - (Table1[[#This Row],[OrderQuantity]]*Table1[[#This Row],[UnitCost]])</f>
        <v>1714.1899999999998</v>
      </c>
      <c r="U1509">
        <f>DATEDIF(Table1[[#This Row],[ShipDate]],Table1[[#This Row],[DeliveryDate]],"d")</f>
        <v>7</v>
      </c>
      <c r="V1509" t="str">
        <f t="shared" si="47"/>
        <v>On Time</v>
      </c>
    </row>
    <row r="1510" spans="2:22" x14ac:dyDescent="0.3">
      <c r="B1510" t="str">
        <f t="shared" si="46"/>
        <v>SO-001609</v>
      </c>
      <c r="C1510" t="s">
        <v>19</v>
      </c>
      <c r="D1510" t="s">
        <v>20</v>
      </c>
      <c r="E1510" s="1">
        <v>43300</v>
      </c>
      <c r="F1510" s="1">
        <v>43431</v>
      </c>
      <c r="G1510" s="1">
        <v>43455</v>
      </c>
      <c r="H1510" s="1">
        <v>43459</v>
      </c>
      <c r="I1510" t="s">
        <v>18</v>
      </c>
      <c r="J1510">
        <v>18</v>
      </c>
      <c r="K1510">
        <v>16</v>
      </c>
      <c r="L1510">
        <v>163</v>
      </c>
      <c r="M1510">
        <v>45</v>
      </c>
      <c r="N1510">
        <v>1</v>
      </c>
      <c r="O1510">
        <v>0.05</v>
      </c>
      <c r="P1510">
        <v>1529.28</v>
      </c>
      <c r="Q1510">
        <v>1842.5</v>
      </c>
      <c r="R1510">
        <f>Table1[[#This Row],[OrderQuantity]]*Table1[[#This Row],[UnitPrice]]</f>
        <v>1842.5</v>
      </c>
      <c r="S1510">
        <f>Table1[[#This Row],[OrderQuantity]]*Table1[[#This Row],[UnitCost]]</f>
        <v>1529.28</v>
      </c>
      <c r="T1510">
        <f>Table1[[#This Row],[OrderQuantity]]*Table1[[#This Row],[UnitPrice]]*(1-Table1[[#This Row],[DiscountApplied]]) - (Table1[[#This Row],[OrderQuantity]]*Table1[[#This Row],[UnitCost]])</f>
        <v>221.09500000000003</v>
      </c>
      <c r="U1510">
        <f>DATEDIF(Table1[[#This Row],[ShipDate]],Table1[[#This Row],[DeliveryDate]],"d")</f>
        <v>4</v>
      </c>
      <c r="V1510" t="str">
        <f t="shared" si="47"/>
        <v>On Time</v>
      </c>
    </row>
    <row r="1511" spans="2:22" x14ac:dyDescent="0.3">
      <c r="B1511" t="str">
        <f t="shared" si="46"/>
        <v>SO-001610</v>
      </c>
      <c r="C1511" t="s">
        <v>19</v>
      </c>
      <c r="D1511" t="s">
        <v>17</v>
      </c>
      <c r="E1511" s="1">
        <v>43300</v>
      </c>
      <c r="F1511" s="1">
        <v>43431</v>
      </c>
      <c r="G1511" s="1">
        <v>43457</v>
      </c>
      <c r="H1511" s="1">
        <v>43463</v>
      </c>
      <c r="I1511" t="s">
        <v>18</v>
      </c>
      <c r="J1511">
        <v>15</v>
      </c>
      <c r="K1511">
        <v>3</v>
      </c>
      <c r="L1511">
        <v>252</v>
      </c>
      <c r="M1511">
        <v>20</v>
      </c>
      <c r="N1511">
        <v>5</v>
      </c>
      <c r="O1511">
        <v>0.05</v>
      </c>
      <c r="P1511">
        <v>4271.6499999999996</v>
      </c>
      <c r="Q1511">
        <v>5085.3</v>
      </c>
      <c r="R1511">
        <f>Table1[[#This Row],[OrderQuantity]]*Table1[[#This Row],[UnitPrice]]</f>
        <v>25426.5</v>
      </c>
      <c r="S1511">
        <f>Table1[[#This Row],[OrderQuantity]]*Table1[[#This Row],[UnitCost]]</f>
        <v>21358.25</v>
      </c>
      <c r="T1511">
        <f>Table1[[#This Row],[OrderQuantity]]*Table1[[#This Row],[UnitPrice]]*(1-Table1[[#This Row],[DiscountApplied]]) - (Table1[[#This Row],[OrderQuantity]]*Table1[[#This Row],[UnitCost]])</f>
        <v>2796.9249999999993</v>
      </c>
      <c r="U1511">
        <f>DATEDIF(Table1[[#This Row],[ShipDate]],Table1[[#This Row],[DeliveryDate]],"d")</f>
        <v>6</v>
      </c>
      <c r="V1511" t="str">
        <f t="shared" si="47"/>
        <v>On Time</v>
      </c>
    </row>
    <row r="1512" spans="2:22" x14ac:dyDescent="0.3">
      <c r="B1512" t="str">
        <f t="shared" si="46"/>
        <v>SO-001611</v>
      </c>
      <c r="C1512" t="s">
        <v>21</v>
      </c>
      <c r="D1512" t="s">
        <v>20</v>
      </c>
      <c r="E1512" s="1">
        <v>43300</v>
      </c>
      <c r="F1512" s="1">
        <v>43431</v>
      </c>
      <c r="G1512" s="1">
        <v>43447</v>
      </c>
      <c r="H1512" s="1">
        <v>43454</v>
      </c>
      <c r="I1512" t="s">
        <v>18</v>
      </c>
      <c r="J1512">
        <v>25</v>
      </c>
      <c r="K1512">
        <v>23</v>
      </c>
      <c r="L1512">
        <v>104</v>
      </c>
      <c r="M1512">
        <v>8</v>
      </c>
      <c r="N1512">
        <v>2</v>
      </c>
      <c r="O1512">
        <v>0.3</v>
      </c>
      <c r="P1512">
        <v>1264.42</v>
      </c>
      <c r="Q1512">
        <v>2257.9</v>
      </c>
      <c r="R1512">
        <f>Table1[[#This Row],[OrderQuantity]]*Table1[[#This Row],[UnitPrice]]</f>
        <v>4515.8</v>
      </c>
      <c r="S1512">
        <f>Table1[[#This Row],[OrderQuantity]]*Table1[[#This Row],[UnitCost]]</f>
        <v>2528.84</v>
      </c>
      <c r="T1512">
        <f>Table1[[#This Row],[OrderQuantity]]*Table1[[#This Row],[UnitPrice]]*(1-Table1[[#This Row],[DiscountApplied]]) - (Table1[[#This Row],[OrderQuantity]]*Table1[[#This Row],[UnitCost]])</f>
        <v>632.2199999999998</v>
      </c>
      <c r="U1512">
        <f>DATEDIF(Table1[[#This Row],[ShipDate]],Table1[[#This Row],[DeliveryDate]],"d")</f>
        <v>7</v>
      </c>
      <c r="V1512" t="str">
        <f t="shared" si="47"/>
        <v>On Time</v>
      </c>
    </row>
    <row r="1513" spans="2:22" x14ac:dyDescent="0.3">
      <c r="B1513" t="str">
        <f t="shared" si="46"/>
        <v>SO-001612</v>
      </c>
      <c r="C1513" t="s">
        <v>22</v>
      </c>
      <c r="D1513" t="s">
        <v>25</v>
      </c>
      <c r="E1513" s="1">
        <v>43300</v>
      </c>
      <c r="F1513" s="1">
        <v>43431</v>
      </c>
      <c r="G1513" s="1">
        <v>43453</v>
      </c>
      <c r="H1513" s="1">
        <v>43454</v>
      </c>
      <c r="I1513" t="s">
        <v>18</v>
      </c>
      <c r="J1513">
        <v>26</v>
      </c>
      <c r="K1513">
        <v>17</v>
      </c>
      <c r="L1513">
        <v>355</v>
      </c>
      <c r="M1513">
        <v>6</v>
      </c>
      <c r="N1513">
        <v>5</v>
      </c>
      <c r="O1513">
        <v>0.05</v>
      </c>
      <c r="P1513">
        <v>2490.39</v>
      </c>
      <c r="Q1513">
        <v>3953</v>
      </c>
      <c r="R1513">
        <f>Table1[[#This Row],[OrderQuantity]]*Table1[[#This Row],[UnitPrice]]</f>
        <v>19765</v>
      </c>
      <c r="S1513">
        <f>Table1[[#This Row],[OrderQuantity]]*Table1[[#This Row],[UnitCost]]</f>
        <v>12451.949999999999</v>
      </c>
      <c r="T1513">
        <f>Table1[[#This Row],[OrderQuantity]]*Table1[[#This Row],[UnitPrice]]*(1-Table1[[#This Row],[DiscountApplied]]) - (Table1[[#This Row],[OrderQuantity]]*Table1[[#This Row],[UnitCost]])</f>
        <v>6324.8000000000011</v>
      </c>
      <c r="U1513">
        <f>DATEDIF(Table1[[#This Row],[ShipDate]],Table1[[#This Row],[DeliveryDate]],"d")</f>
        <v>1</v>
      </c>
      <c r="V1513" t="str">
        <f t="shared" si="47"/>
        <v>On Time</v>
      </c>
    </row>
    <row r="1514" spans="2:22" x14ac:dyDescent="0.3">
      <c r="B1514" t="str">
        <f t="shared" si="46"/>
        <v>SO-001613</v>
      </c>
      <c r="C1514" t="s">
        <v>16</v>
      </c>
      <c r="D1514" t="s">
        <v>26</v>
      </c>
      <c r="E1514" s="1">
        <v>43300</v>
      </c>
      <c r="F1514" s="1">
        <v>43431</v>
      </c>
      <c r="G1514" s="1">
        <v>43442</v>
      </c>
      <c r="H1514" s="1">
        <v>43450</v>
      </c>
      <c r="I1514" t="s">
        <v>18</v>
      </c>
      <c r="J1514">
        <v>2</v>
      </c>
      <c r="K1514">
        <v>32</v>
      </c>
      <c r="L1514">
        <v>68</v>
      </c>
      <c r="M1514">
        <v>25</v>
      </c>
      <c r="N1514">
        <v>7</v>
      </c>
      <c r="O1514">
        <v>0.05</v>
      </c>
      <c r="P1514">
        <v>743.5</v>
      </c>
      <c r="Q1514">
        <v>917.9</v>
      </c>
      <c r="R1514">
        <f>Table1[[#This Row],[OrderQuantity]]*Table1[[#This Row],[UnitPrice]]</f>
        <v>6425.3</v>
      </c>
      <c r="S1514">
        <f>Table1[[#This Row],[OrderQuantity]]*Table1[[#This Row],[UnitCost]]</f>
        <v>5204.5</v>
      </c>
      <c r="T1514">
        <f>Table1[[#This Row],[OrderQuantity]]*Table1[[#This Row],[UnitPrice]]*(1-Table1[[#This Row],[DiscountApplied]]) - (Table1[[#This Row],[OrderQuantity]]*Table1[[#This Row],[UnitCost]])</f>
        <v>899.53499999999985</v>
      </c>
      <c r="U1514">
        <f>DATEDIF(Table1[[#This Row],[ShipDate]],Table1[[#This Row],[DeliveryDate]],"d")</f>
        <v>8</v>
      </c>
      <c r="V1514" t="str">
        <f t="shared" si="47"/>
        <v>Late</v>
      </c>
    </row>
    <row r="1515" spans="2:22" x14ac:dyDescent="0.3">
      <c r="B1515" t="str">
        <f t="shared" si="46"/>
        <v>SO-001614</v>
      </c>
      <c r="C1515" t="s">
        <v>16</v>
      </c>
      <c r="D1515" t="s">
        <v>17</v>
      </c>
      <c r="E1515" s="1">
        <v>43300</v>
      </c>
      <c r="F1515" s="1">
        <v>43432</v>
      </c>
      <c r="G1515" s="1">
        <v>43447</v>
      </c>
      <c r="H1515" s="1">
        <v>43448</v>
      </c>
      <c r="I1515" t="s">
        <v>18</v>
      </c>
      <c r="J1515">
        <v>10</v>
      </c>
      <c r="K1515">
        <v>19</v>
      </c>
      <c r="L1515">
        <v>241</v>
      </c>
      <c r="M1515">
        <v>28</v>
      </c>
      <c r="N1515">
        <v>4</v>
      </c>
      <c r="O1515">
        <v>0.1</v>
      </c>
      <c r="P1515">
        <v>376.27</v>
      </c>
      <c r="Q1515">
        <v>723.6</v>
      </c>
      <c r="R1515">
        <f>Table1[[#This Row],[OrderQuantity]]*Table1[[#This Row],[UnitPrice]]</f>
        <v>2894.4</v>
      </c>
      <c r="S1515">
        <f>Table1[[#This Row],[OrderQuantity]]*Table1[[#This Row],[UnitCost]]</f>
        <v>1505.08</v>
      </c>
      <c r="T1515">
        <f>Table1[[#This Row],[OrderQuantity]]*Table1[[#This Row],[UnitPrice]]*(1-Table1[[#This Row],[DiscountApplied]]) - (Table1[[#This Row],[OrderQuantity]]*Table1[[#This Row],[UnitCost]])</f>
        <v>1099.8800000000001</v>
      </c>
      <c r="U1515">
        <f>DATEDIF(Table1[[#This Row],[ShipDate]],Table1[[#This Row],[DeliveryDate]],"d")</f>
        <v>1</v>
      </c>
      <c r="V1515" t="str">
        <f t="shared" si="47"/>
        <v>On Time</v>
      </c>
    </row>
    <row r="1516" spans="2:22" x14ac:dyDescent="0.3">
      <c r="B1516" t="str">
        <f t="shared" si="46"/>
        <v>SO-001615</v>
      </c>
      <c r="C1516" t="s">
        <v>19</v>
      </c>
      <c r="D1516" t="s">
        <v>24</v>
      </c>
      <c r="E1516" s="1">
        <v>43300</v>
      </c>
      <c r="F1516" s="1">
        <v>43432</v>
      </c>
      <c r="G1516" s="1">
        <v>43460</v>
      </c>
      <c r="H1516" s="1">
        <v>43468</v>
      </c>
      <c r="I1516" t="s">
        <v>18</v>
      </c>
      <c r="J1516">
        <v>12</v>
      </c>
      <c r="K1516">
        <v>47</v>
      </c>
      <c r="L1516">
        <v>19</v>
      </c>
      <c r="M1516">
        <v>1</v>
      </c>
      <c r="N1516">
        <v>3</v>
      </c>
      <c r="O1516">
        <v>0.15</v>
      </c>
      <c r="P1516">
        <v>1431.12</v>
      </c>
      <c r="Q1516">
        <v>3577.8</v>
      </c>
      <c r="R1516">
        <f>Table1[[#This Row],[OrderQuantity]]*Table1[[#This Row],[UnitPrice]]</f>
        <v>10733.400000000001</v>
      </c>
      <c r="S1516">
        <f>Table1[[#This Row],[OrderQuantity]]*Table1[[#This Row],[UnitCost]]</f>
        <v>4293.3599999999997</v>
      </c>
      <c r="T1516">
        <f>Table1[[#This Row],[OrderQuantity]]*Table1[[#This Row],[UnitPrice]]*(1-Table1[[#This Row],[DiscountApplied]]) - (Table1[[#This Row],[OrderQuantity]]*Table1[[#This Row],[UnitCost]])</f>
        <v>4830.0300000000016</v>
      </c>
      <c r="U1516">
        <f>DATEDIF(Table1[[#This Row],[ShipDate]],Table1[[#This Row],[DeliveryDate]],"d")</f>
        <v>8</v>
      </c>
      <c r="V1516" t="str">
        <f t="shared" si="47"/>
        <v>Late</v>
      </c>
    </row>
    <row r="1517" spans="2:22" x14ac:dyDescent="0.3">
      <c r="B1517" t="str">
        <f t="shared" si="46"/>
        <v>SO-001616</v>
      </c>
      <c r="C1517" t="s">
        <v>19</v>
      </c>
      <c r="D1517" t="s">
        <v>23</v>
      </c>
      <c r="E1517" s="1">
        <v>43300</v>
      </c>
      <c r="F1517" s="1">
        <v>43432</v>
      </c>
      <c r="G1517" s="1">
        <v>43435</v>
      </c>
      <c r="H1517" s="1">
        <v>43436</v>
      </c>
      <c r="I1517" t="s">
        <v>18</v>
      </c>
      <c r="J1517">
        <v>20</v>
      </c>
      <c r="K1517">
        <v>37</v>
      </c>
      <c r="L1517">
        <v>322</v>
      </c>
      <c r="M1517">
        <v>28</v>
      </c>
      <c r="N1517">
        <v>8</v>
      </c>
      <c r="O1517">
        <v>0.1</v>
      </c>
      <c r="P1517">
        <v>1393.6</v>
      </c>
      <c r="Q1517">
        <v>1742</v>
      </c>
      <c r="R1517">
        <f>Table1[[#This Row],[OrderQuantity]]*Table1[[#This Row],[UnitPrice]]</f>
        <v>13936</v>
      </c>
      <c r="S1517">
        <f>Table1[[#This Row],[OrderQuantity]]*Table1[[#This Row],[UnitCost]]</f>
        <v>11148.8</v>
      </c>
      <c r="T1517">
        <f>Table1[[#This Row],[OrderQuantity]]*Table1[[#This Row],[UnitPrice]]*(1-Table1[[#This Row],[DiscountApplied]]) - (Table1[[#This Row],[OrderQuantity]]*Table1[[#This Row],[UnitCost]])</f>
        <v>1393.6000000000004</v>
      </c>
      <c r="U1517">
        <f>DATEDIF(Table1[[#This Row],[ShipDate]],Table1[[#This Row],[DeliveryDate]],"d")</f>
        <v>1</v>
      </c>
      <c r="V1517" t="str">
        <f t="shared" si="47"/>
        <v>On Time</v>
      </c>
    </row>
    <row r="1518" spans="2:22" x14ac:dyDescent="0.3">
      <c r="B1518" t="str">
        <f t="shared" si="46"/>
        <v>SO-001617</v>
      </c>
      <c r="C1518" t="s">
        <v>19</v>
      </c>
      <c r="D1518" t="s">
        <v>24</v>
      </c>
      <c r="E1518" s="1">
        <v>43300</v>
      </c>
      <c r="F1518" s="1">
        <v>43432</v>
      </c>
      <c r="G1518" s="1">
        <v>43448</v>
      </c>
      <c r="H1518" s="1">
        <v>43455</v>
      </c>
      <c r="I1518" t="s">
        <v>18</v>
      </c>
      <c r="J1518">
        <v>20</v>
      </c>
      <c r="K1518">
        <v>4</v>
      </c>
      <c r="L1518">
        <v>21</v>
      </c>
      <c r="M1518">
        <v>14</v>
      </c>
      <c r="N1518">
        <v>5</v>
      </c>
      <c r="O1518">
        <v>0.05</v>
      </c>
      <c r="P1518">
        <v>99.16</v>
      </c>
      <c r="Q1518">
        <v>247.9</v>
      </c>
      <c r="R1518">
        <f>Table1[[#This Row],[OrderQuantity]]*Table1[[#This Row],[UnitPrice]]</f>
        <v>1239.5</v>
      </c>
      <c r="S1518">
        <f>Table1[[#This Row],[OrderQuantity]]*Table1[[#This Row],[UnitCost]]</f>
        <v>495.79999999999995</v>
      </c>
      <c r="T1518">
        <f>Table1[[#This Row],[OrderQuantity]]*Table1[[#This Row],[UnitPrice]]*(1-Table1[[#This Row],[DiscountApplied]]) - (Table1[[#This Row],[OrderQuantity]]*Table1[[#This Row],[UnitCost]])</f>
        <v>681.72499999999991</v>
      </c>
      <c r="U1518">
        <f>DATEDIF(Table1[[#This Row],[ShipDate]],Table1[[#This Row],[DeliveryDate]],"d")</f>
        <v>7</v>
      </c>
      <c r="V1518" t="str">
        <f t="shared" si="47"/>
        <v>On Time</v>
      </c>
    </row>
    <row r="1519" spans="2:22" x14ac:dyDescent="0.3">
      <c r="B1519" t="str">
        <f t="shared" si="46"/>
        <v>SO-001618</v>
      </c>
      <c r="C1519" t="s">
        <v>16</v>
      </c>
      <c r="D1519" t="s">
        <v>20</v>
      </c>
      <c r="E1519" s="1">
        <v>43300</v>
      </c>
      <c r="F1519" s="1">
        <v>43432</v>
      </c>
      <c r="G1519" s="1">
        <v>43434</v>
      </c>
      <c r="H1519" s="1">
        <v>43443</v>
      </c>
      <c r="I1519" t="s">
        <v>18</v>
      </c>
      <c r="J1519">
        <v>1</v>
      </c>
      <c r="K1519">
        <v>18</v>
      </c>
      <c r="L1519">
        <v>179</v>
      </c>
      <c r="M1519">
        <v>2</v>
      </c>
      <c r="N1519">
        <v>1</v>
      </c>
      <c r="O1519">
        <v>0.1</v>
      </c>
      <c r="P1519">
        <v>1162.99</v>
      </c>
      <c r="Q1519">
        <v>1762.1</v>
      </c>
      <c r="R1519">
        <f>Table1[[#This Row],[OrderQuantity]]*Table1[[#This Row],[UnitPrice]]</f>
        <v>1762.1</v>
      </c>
      <c r="S1519">
        <f>Table1[[#This Row],[OrderQuantity]]*Table1[[#This Row],[UnitCost]]</f>
        <v>1162.99</v>
      </c>
      <c r="T1519">
        <f>Table1[[#This Row],[OrderQuantity]]*Table1[[#This Row],[UnitPrice]]*(1-Table1[[#This Row],[DiscountApplied]]) - (Table1[[#This Row],[OrderQuantity]]*Table1[[#This Row],[UnitCost]])</f>
        <v>422.89999999999986</v>
      </c>
      <c r="U1519">
        <f>DATEDIF(Table1[[#This Row],[ShipDate]],Table1[[#This Row],[DeliveryDate]],"d")</f>
        <v>9</v>
      </c>
      <c r="V1519" t="str">
        <f t="shared" si="47"/>
        <v>Late</v>
      </c>
    </row>
    <row r="1520" spans="2:22" x14ac:dyDescent="0.3">
      <c r="B1520" t="str">
        <f t="shared" si="46"/>
        <v>SO-001619</v>
      </c>
      <c r="C1520" t="s">
        <v>22</v>
      </c>
      <c r="D1520" t="s">
        <v>20</v>
      </c>
      <c r="E1520" s="1">
        <v>43300</v>
      </c>
      <c r="F1520" s="1">
        <v>43432</v>
      </c>
      <c r="G1520" s="1">
        <v>43458</v>
      </c>
      <c r="H1520" s="1">
        <v>43467</v>
      </c>
      <c r="I1520" t="s">
        <v>18</v>
      </c>
      <c r="J1520">
        <v>25</v>
      </c>
      <c r="K1520">
        <v>20</v>
      </c>
      <c r="L1520">
        <v>174</v>
      </c>
      <c r="M1520">
        <v>33</v>
      </c>
      <c r="N1520">
        <v>8</v>
      </c>
      <c r="O1520">
        <v>0.08</v>
      </c>
      <c r="P1520">
        <v>624.71</v>
      </c>
      <c r="Q1520">
        <v>991.6</v>
      </c>
      <c r="R1520">
        <f>Table1[[#This Row],[OrderQuantity]]*Table1[[#This Row],[UnitPrice]]</f>
        <v>7932.8</v>
      </c>
      <c r="S1520">
        <f>Table1[[#This Row],[OrderQuantity]]*Table1[[#This Row],[UnitCost]]</f>
        <v>4997.68</v>
      </c>
      <c r="T1520">
        <f>Table1[[#This Row],[OrderQuantity]]*Table1[[#This Row],[UnitPrice]]*(1-Table1[[#This Row],[DiscountApplied]]) - (Table1[[#This Row],[OrderQuantity]]*Table1[[#This Row],[UnitCost]])</f>
        <v>2300.4960000000001</v>
      </c>
      <c r="U1520">
        <f>DATEDIF(Table1[[#This Row],[ShipDate]],Table1[[#This Row],[DeliveryDate]],"d")</f>
        <v>9</v>
      </c>
      <c r="V1520" t="str">
        <f t="shared" si="47"/>
        <v>Late</v>
      </c>
    </row>
    <row r="1521" spans="2:22" x14ac:dyDescent="0.3">
      <c r="B1521" t="str">
        <f t="shared" si="46"/>
        <v>SO-001620</v>
      </c>
      <c r="C1521" t="s">
        <v>21</v>
      </c>
      <c r="D1521" t="s">
        <v>24</v>
      </c>
      <c r="E1521" s="1">
        <v>43300</v>
      </c>
      <c r="F1521" s="1">
        <v>43432</v>
      </c>
      <c r="G1521" s="1">
        <v>43438</v>
      </c>
      <c r="H1521" s="1">
        <v>43440</v>
      </c>
      <c r="I1521" t="s">
        <v>18</v>
      </c>
      <c r="J1521">
        <v>24</v>
      </c>
      <c r="K1521">
        <v>29</v>
      </c>
      <c r="L1521">
        <v>41</v>
      </c>
      <c r="M1521">
        <v>36</v>
      </c>
      <c r="N1521">
        <v>5</v>
      </c>
      <c r="O1521">
        <v>0.05</v>
      </c>
      <c r="P1521">
        <v>713.75</v>
      </c>
      <c r="Q1521">
        <v>1065.3</v>
      </c>
      <c r="R1521">
        <f>Table1[[#This Row],[OrderQuantity]]*Table1[[#This Row],[UnitPrice]]</f>
        <v>5326.5</v>
      </c>
      <c r="S1521">
        <f>Table1[[#This Row],[OrderQuantity]]*Table1[[#This Row],[UnitCost]]</f>
        <v>3568.75</v>
      </c>
      <c r="T1521">
        <f>Table1[[#This Row],[OrderQuantity]]*Table1[[#This Row],[UnitPrice]]*(1-Table1[[#This Row],[DiscountApplied]]) - (Table1[[#This Row],[OrderQuantity]]*Table1[[#This Row],[UnitCost]])</f>
        <v>1491.4250000000002</v>
      </c>
      <c r="U1521">
        <f>DATEDIF(Table1[[#This Row],[ShipDate]],Table1[[#This Row],[DeliveryDate]],"d")</f>
        <v>2</v>
      </c>
      <c r="V1521" t="str">
        <f t="shared" si="47"/>
        <v>On Time</v>
      </c>
    </row>
    <row r="1522" spans="2:22" x14ac:dyDescent="0.3">
      <c r="B1522" t="str">
        <f t="shared" si="46"/>
        <v>SO-001621</v>
      </c>
      <c r="C1522" t="s">
        <v>21</v>
      </c>
      <c r="D1522" t="s">
        <v>24</v>
      </c>
      <c r="E1522" s="1">
        <v>43300</v>
      </c>
      <c r="F1522" s="1">
        <v>43432</v>
      </c>
      <c r="G1522" s="1">
        <v>43458</v>
      </c>
      <c r="H1522" s="1">
        <v>43464</v>
      </c>
      <c r="I1522" t="s">
        <v>18</v>
      </c>
      <c r="J1522">
        <v>21</v>
      </c>
      <c r="K1522">
        <v>13</v>
      </c>
      <c r="L1522">
        <v>37</v>
      </c>
      <c r="M1522">
        <v>17</v>
      </c>
      <c r="N1522">
        <v>6</v>
      </c>
      <c r="O1522">
        <v>0.15</v>
      </c>
      <c r="P1522">
        <v>772.11</v>
      </c>
      <c r="Q1522">
        <v>1152.4000000000001</v>
      </c>
      <c r="R1522">
        <f>Table1[[#This Row],[OrderQuantity]]*Table1[[#This Row],[UnitPrice]]</f>
        <v>6914.4000000000005</v>
      </c>
      <c r="S1522">
        <f>Table1[[#This Row],[OrderQuantity]]*Table1[[#This Row],[UnitCost]]</f>
        <v>4632.66</v>
      </c>
      <c r="T1522">
        <f>Table1[[#This Row],[OrderQuantity]]*Table1[[#This Row],[UnitPrice]]*(1-Table1[[#This Row],[DiscountApplied]]) - (Table1[[#This Row],[OrderQuantity]]*Table1[[#This Row],[UnitCost]])</f>
        <v>1244.5800000000008</v>
      </c>
      <c r="U1522">
        <f>DATEDIF(Table1[[#This Row],[ShipDate]],Table1[[#This Row],[DeliveryDate]],"d")</f>
        <v>6</v>
      </c>
      <c r="V1522" t="str">
        <f t="shared" si="47"/>
        <v>On Time</v>
      </c>
    </row>
    <row r="1523" spans="2:22" x14ac:dyDescent="0.3">
      <c r="B1523" t="str">
        <f t="shared" si="46"/>
        <v>SO-001622</v>
      </c>
      <c r="C1523" t="s">
        <v>19</v>
      </c>
      <c r="D1523" t="s">
        <v>20</v>
      </c>
      <c r="E1523" s="1">
        <v>43300</v>
      </c>
      <c r="F1523" s="1">
        <v>43432</v>
      </c>
      <c r="G1523" s="1">
        <v>43458</v>
      </c>
      <c r="H1523" s="1">
        <v>43460</v>
      </c>
      <c r="I1523" t="s">
        <v>18</v>
      </c>
      <c r="J1523">
        <v>14</v>
      </c>
      <c r="K1523">
        <v>47</v>
      </c>
      <c r="L1523">
        <v>134</v>
      </c>
      <c r="M1523">
        <v>23</v>
      </c>
      <c r="N1523">
        <v>8</v>
      </c>
      <c r="O1523">
        <v>0.08</v>
      </c>
      <c r="P1523">
        <v>2448.1799999999998</v>
      </c>
      <c r="Q1523">
        <v>2914.5</v>
      </c>
      <c r="R1523">
        <f>Table1[[#This Row],[OrderQuantity]]*Table1[[#This Row],[UnitPrice]]</f>
        <v>23316</v>
      </c>
      <c r="S1523">
        <f>Table1[[#This Row],[OrderQuantity]]*Table1[[#This Row],[UnitCost]]</f>
        <v>19585.439999999999</v>
      </c>
      <c r="T1523">
        <f>Table1[[#This Row],[OrderQuantity]]*Table1[[#This Row],[UnitPrice]]*(1-Table1[[#This Row],[DiscountApplied]]) - (Table1[[#This Row],[OrderQuantity]]*Table1[[#This Row],[UnitCost]])</f>
        <v>1865.2800000000025</v>
      </c>
      <c r="U1523">
        <f>DATEDIF(Table1[[#This Row],[ShipDate]],Table1[[#This Row],[DeliveryDate]],"d")</f>
        <v>2</v>
      </c>
      <c r="V1523" t="str">
        <f t="shared" si="47"/>
        <v>On Time</v>
      </c>
    </row>
    <row r="1524" spans="2:22" x14ac:dyDescent="0.3">
      <c r="B1524" t="str">
        <f t="shared" si="46"/>
        <v>SO-001623</v>
      </c>
      <c r="C1524" t="s">
        <v>16</v>
      </c>
      <c r="D1524" t="s">
        <v>24</v>
      </c>
      <c r="E1524" s="1">
        <v>43300</v>
      </c>
      <c r="F1524" s="1">
        <v>43432</v>
      </c>
      <c r="G1524" s="1">
        <v>43434</v>
      </c>
      <c r="H1524" s="1">
        <v>43435</v>
      </c>
      <c r="I1524" t="s">
        <v>18</v>
      </c>
      <c r="J1524">
        <v>2</v>
      </c>
      <c r="K1524">
        <v>21</v>
      </c>
      <c r="L1524">
        <v>20</v>
      </c>
      <c r="M1524">
        <v>38</v>
      </c>
      <c r="N1524">
        <v>1</v>
      </c>
      <c r="O1524">
        <v>0.1</v>
      </c>
      <c r="P1524">
        <v>2619.6999999999998</v>
      </c>
      <c r="Q1524">
        <v>5239.3999999999996</v>
      </c>
      <c r="R1524">
        <f>Table1[[#This Row],[OrderQuantity]]*Table1[[#This Row],[UnitPrice]]</f>
        <v>5239.3999999999996</v>
      </c>
      <c r="S1524">
        <f>Table1[[#This Row],[OrderQuantity]]*Table1[[#This Row],[UnitCost]]</f>
        <v>2619.6999999999998</v>
      </c>
      <c r="T1524">
        <f>Table1[[#This Row],[OrderQuantity]]*Table1[[#This Row],[UnitPrice]]*(1-Table1[[#This Row],[DiscountApplied]]) - (Table1[[#This Row],[OrderQuantity]]*Table1[[#This Row],[UnitCost]])</f>
        <v>2095.7600000000002</v>
      </c>
      <c r="U1524">
        <f>DATEDIF(Table1[[#This Row],[ShipDate]],Table1[[#This Row],[DeliveryDate]],"d")</f>
        <v>1</v>
      </c>
      <c r="V1524" t="str">
        <f t="shared" si="47"/>
        <v>On Time</v>
      </c>
    </row>
    <row r="1525" spans="2:22" x14ac:dyDescent="0.3">
      <c r="B1525" t="str">
        <f t="shared" si="46"/>
        <v>SO-001624</v>
      </c>
      <c r="C1525" t="s">
        <v>16</v>
      </c>
      <c r="D1525" t="s">
        <v>25</v>
      </c>
      <c r="E1525" s="1">
        <v>43300</v>
      </c>
      <c r="F1525" s="1">
        <v>43433</v>
      </c>
      <c r="G1525" s="1">
        <v>43451</v>
      </c>
      <c r="H1525" s="1">
        <v>43456</v>
      </c>
      <c r="I1525" t="s">
        <v>18</v>
      </c>
      <c r="J1525">
        <v>3</v>
      </c>
      <c r="K1525">
        <v>15</v>
      </c>
      <c r="L1525">
        <v>354</v>
      </c>
      <c r="M1525">
        <v>23</v>
      </c>
      <c r="N1525">
        <v>2</v>
      </c>
      <c r="O1525">
        <v>0.3</v>
      </c>
      <c r="P1525">
        <v>968.15</v>
      </c>
      <c r="Q1525">
        <v>1139</v>
      </c>
      <c r="R1525">
        <f>Table1[[#This Row],[OrderQuantity]]*Table1[[#This Row],[UnitPrice]]</f>
        <v>2278</v>
      </c>
      <c r="S1525">
        <f>Table1[[#This Row],[OrderQuantity]]*Table1[[#This Row],[UnitCost]]</f>
        <v>1936.3</v>
      </c>
      <c r="T1525">
        <f>Table1[[#This Row],[OrderQuantity]]*Table1[[#This Row],[UnitPrice]]*(1-Table1[[#This Row],[DiscountApplied]]) - (Table1[[#This Row],[OrderQuantity]]*Table1[[#This Row],[UnitCost]])</f>
        <v>-341.70000000000005</v>
      </c>
      <c r="U1525">
        <f>DATEDIF(Table1[[#This Row],[ShipDate]],Table1[[#This Row],[DeliveryDate]],"d")</f>
        <v>5</v>
      </c>
      <c r="V1525" t="str">
        <f t="shared" si="47"/>
        <v>On Time</v>
      </c>
    </row>
    <row r="1526" spans="2:22" x14ac:dyDescent="0.3">
      <c r="B1526" t="str">
        <f t="shared" si="46"/>
        <v>SO-001625</v>
      </c>
      <c r="C1526" t="s">
        <v>16</v>
      </c>
      <c r="D1526" t="s">
        <v>25</v>
      </c>
      <c r="E1526" s="1">
        <v>43300</v>
      </c>
      <c r="F1526" s="1">
        <v>43433</v>
      </c>
      <c r="G1526" s="1">
        <v>43458</v>
      </c>
      <c r="H1526" s="1">
        <v>43463</v>
      </c>
      <c r="I1526" t="s">
        <v>18</v>
      </c>
      <c r="J1526">
        <v>1</v>
      </c>
      <c r="K1526">
        <v>47</v>
      </c>
      <c r="L1526">
        <v>365</v>
      </c>
      <c r="M1526">
        <v>20</v>
      </c>
      <c r="N1526">
        <v>4</v>
      </c>
      <c r="O1526">
        <v>0.08</v>
      </c>
      <c r="P1526">
        <v>1688.4</v>
      </c>
      <c r="Q1526">
        <v>2010</v>
      </c>
      <c r="R1526">
        <f>Table1[[#This Row],[OrderQuantity]]*Table1[[#This Row],[UnitPrice]]</f>
        <v>8040</v>
      </c>
      <c r="S1526">
        <f>Table1[[#This Row],[OrderQuantity]]*Table1[[#This Row],[UnitCost]]</f>
        <v>6753.6</v>
      </c>
      <c r="T1526">
        <f>Table1[[#This Row],[OrderQuantity]]*Table1[[#This Row],[UnitPrice]]*(1-Table1[[#This Row],[DiscountApplied]]) - (Table1[[#This Row],[OrderQuantity]]*Table1[[#This Row],[UnitCost]])</f>
        <v>643.19999999999982</v>
      </c>
      <c r="U1526">
        <f>DATEDIF(Table1[[#This Row],[ShipDate]],Table1[[#This Row],[DeliveryDate]],"d")</f>
        <v>5</v>
      </c>
      <c r="V1526" t="str">
        <f t="shared" si="47"/>
        <v>On Time</v>
      </c>
    </row>
    <row r="1527" spans="2:22" x14ac:dyDescent="0.3">
      <c r="B1527" t="str">
        <f t="shared" si="46"/>
        <v>SO-001626</v>
      </c>
      <c r="C1527" t="s">
        <v>21</v>
      </c>
      <c r="D1527" t="s">
        <v>17</v>
      </c>
      <c r="E1527" s="1">
        <v>43300</v>
      </c>
      <c r="F1527" s="1">
        <v>43433</v>
      </c>
      <c r="G1527" s="1">
        <v>43454</v>
      </c>
      <c r="H1527" s="1">
        <v>43464</v>
      </c>
      <c r="I1527" t="s">
        <v>18</v>
      </c>
      <c r="J1527">
        <v>21</v>
      </c>
      <c r="K1527">
        <v>36</v>
      </c>
      <c r="L1527">
        <v>211</v>
      </c>
      <c r="M1527">
        <v>39</v>
      </c>
      <c r="N1527">
        <v>3</v>
      </c>
      <c r="O1527">
        <v>0.08</v>
      </c>
      <c r="P1527">
        <v>734.45</v>
      </c>
      <c r="Q1527">
        <v>1165.8</v>
      </c>
      <c r="R1527">
        <f>Table1[[#This Row],[OrderQuantity]]*Table1[[#This Row],[UnitPrice]]</f>
        <v>3497.3999999999996</v>
      </c>
      <c r="S1527">
        <f>Table1[[#This Row],[OrderQuantity]]*Table1[[#This Row],[UnitCost]]</f>
        <v>2203.3500000000004</v>
      </c>
      <c r="T1527">
        <f>Table1[[#This Row],[OrderQuantity]]*Table1[[#This Row],[UnitPrice]]*(1-Table1[[#This Row],[DiscountApplied]]) - (Table1[[#This Row],[OrderQuantity]]*Table1[[#This Row],[UnitCost]])</f>
        <v>1014.2579999999994</v>
      </c>
      <c r="U1527">
        <f>DATEDIF(Table1[[#This Row],[ShipDate]],Table1[[#This Row],[DeliveryDate]],"d")</f>
        <v>10</v>
      </c>
      <c r="V1527" t="str">
        <f t="shared" si="47"/>
        <v>Late</v>
      </c>
    </row>
    <row r="1528" spans="2:22" x14ac:dyDescent="0.3">
      <c r="B1528" t="str">
        <f t="shared" si="46"/>
        <v>SO-001627</v>
      </c>
      <c r="C1528" t="s">
        <v>16</v>
      </c>
      <c r="D1528" t="s">
        <v>24</v>
      </c>
      <c r="E1528" s="1">
        <v>43400</v>
      </c>
      <c r="F1528" s="1">
        <v>43433</v>
      </c>
      <c r="G1528" s="1">
        <v>43444</v>
      </c>
      <c r="H1528" s="1">
        <v>43446</v>
      </c>
      <c r="I1528" t="s">
        <v>18</v>
      </c>
      <c r="J1528">
        <v>2</v>
      </c>
      <c r="K1528">
        <v>47</v>
      </c>
      <c r="L1528">
        <v>2</v>
      </c>
      <c r="M1528">
        <v>19</v>
      </c>
      <c r="N1528">
        <v>7</v>
      </c>
      <c r="O1528">
        <v>0.1</v>
      </c>
      <c r="P1528">
        <v>3009.37</v>
      </c>
      <c r="Q1528">
        <v>3959.7</v>
      </c>
      <c r="R1528">
        <f>Table1[[#This Row],[OrderQuantity]]*Table1[[#This Row],[UnitPrice]]</f>
        <v>27717.899999999998</v>
      </c>
      <c r="S1528">
        <f>Table1[[#This Row],[OrderQuantity]]*Table1[[#This Row],[UnitCost]]</f>
        <v>21065.59</v>
      </c>
      <c r="T1528">
        <f>Table1[[#This Row],[OrderQuantity]]*Table1[[#This Row],[UnitPrice]]*(1-Table1[[#This Row],[DiscountApplied]]) - (Table1[[#This Row],[OrderQuantity]]*Table1[[#This Row],[UnitCost]])</f>
        <v>3880.5199999999968</v>
      </c>
      <c r="U1528">
        <f>DATEDIF(Table1[[#This Row],[ShipDate]],Table1[[#This Row],[DeliveryDate]],"d")</f>
        <v>2</v>
      </c>
      <c r="V1528" t="str">
        <f t="shared" si="47"/>
        <v>On Time</v>
      </c>
    </row>
    <row r="1529" spans="2:22" x14ac:dyDescent="0.3">
      <c r="B1529" t="str">
        <f t="shared" si="46"/>
        <v>SO-001628</v>
      </c>
      <c r="C1529" t="s">
        <v>16</v>
      </c>
      <c r="D1529" t="s">
        <v>17</v>
      </c>
      <c r="E1529" s="1">
        <v>43400</v>
      </c>
      <c r="F1529" s="1">
        <v>43433</v>
      </c>
      <c r="G1529" s="1">
        <v>43458</v>
      </c>
      <c r="H1529" s="1">
        <v>43459</v>
      </c>
      <c r="I1529" t="s">
        <v>18</v>
      </c>
      <c r="J1529">
        <v>4</v>
      </c>
      <c r="K1529">
        <v>25</v>
      </c>
      <c r="L1529">
        <v>228</v>
      </c>
      <c r="M1529">
        <v>3</v>
      </c>
      <c r="N1529">
        <v>6</v>
      </c>
      <c r="O1529">
        <v>0.05</v>
      </c>
      <c r="P1529">
        <v>2001.69</v>
      </c>
      <c r="Q1529">
        <v>2599.6</v>
      </c>
      <c r="R1529">
        <f>Table1[[#This Row],[OrderQuantity]]*Table1[[#This Row],[UnitPrice]]</f>
        <v>15597.599999999999</v>
      </c>
      <c r="S1529">
        <f>Table1[[#This Row],[OrderQuantity]]*Table1[[#This Row],[UnitCost]]</f>
        <v>12010.14</v>
      </c>
      <c r="T1529">
        <f>Table1[[#This Row],[OrderQuantity]]*Table1[[#This Row],[UnitPrice]]*(1-Table1[[#This Row],[DiscountApplied]]) - (Table1[[#This Row],[OrderQuantity]]*Table1[[#This Row],[UnitCost]])</f>
        <v>2807.5799999999981</v>
      </c>
      <c r="U1529">
        <f>DATEDIF(Table1[[#This Row],[ShipDate]],Table1[[#This Row],[DeliveryDate]],"d")</f>
        <v>1</v>
      </c>
      <c r="V1529" t="str">
        <f t="shared" si="47"/>
        <v>On Time</v>
      </c>
    </row>
    <row r="1530" spans="2:22" x14ac:dyDescent="0.3">
      <c r="B1530" t="str">
        <f t="shared" si="46"/>
        <v>SO-001629</v>
      </c>
      <c r="C1530" t="s">
        <v>16</v>
      </c>
      <c r="D1530" t="s">
        <v>23</v>
      </c>
      <c r="E1530" s="1">
        <v>43300</v>
      </c>
      <c r="F1530" s="1">
        <v>43433</v>
      </c>
      <c r="G1530" s="1">
        <v>43437</v>
      </c>
      <c r="H1530" s="1">
        <v>43440</v>
      </c>
      <c r="I1530" t="s">
        <v>18</v>
      </c>
      <c r="J1530">
        <v>8</v>
      </c>
      <c r="K1530">
        <v>17</v>
      </c>
      <c r="L1530">
        <v>275</v>
      </c>
      <c r="M1530">
        <v>46</v>
      </c>
      <c r="N1530">
        <v>7</v>
      </c>
      <c r="O1530">
        <v>0.05</v>
      </c>
      <c r="P1530">
        <v>1254.24</v>
      </c>
      <c r="Q1530">
        <v>2787.2</v>
      </c>
      <c r="R1530">
        <f>Table1[[#This Row],[OrderQuantity]]*Table1[[#This Row],[UnitPrice]]</f>
        <v>19510.399999999998</v>
      </c>
      <c r="S1530">
        <f>Table1[[#This Row],[OrderQuantity]]*Table1[[#This Row],[UnitCost]]</f>
        <v>8779.68</v>
      </c>
      <c r="T1530">
        <f>Table1[[#This Row],[OrderQuantity]]*Table1[[#This Row],[UnitPrice]]*(1-Table1[[#This Row],[DiscountApplied]]) - (Table1[[#This Row],[OrderQuantity]]*Table1[[#This Row],[UnitCost]])</f>
        <v>9755.1999999999971</v>
      </c>
      <c r="U1530">
        <f>DATEDIF(Table1[[#This Row],[ShipDate]],Table1[[#This Row],[DeliveryDate]],"d")</f>
        <v>3</v>
      </c>
      <c r="V1530" t="str">
        <f t="shared" si="47"/>
        <v>On Time</v>
      </c>
    </row>
    <row r="1531" spans="2:22" x14ac:dyDescent="0.3">
      <c r="B1531" t="str">
        <f t="shared" si="46"/>
        <v>SO-001630</v>
      </c>
      <c r="C1531" t="s">
        <v>16</v>
      </c>
      <c r="D1531" t="s">
        <v>20</v>
      </c>
      <c r="E1531" s="1">
        <v>43300</v>
      </c>
      <c r="F1531" s="1">
        <v>43433</v>
      </c>
      <c r="G1531" s="1">
        <v>43459</v>
      </c>
      <c r="H1531" s="1">
        <v>43462</v>
      </c>
      <c r="I1531" t="s">
        <v>18</v>
      </c>
      <c r="J1531">
        <v>9</v>
      </c>
      <c r="K1531">
        <v>41</v>
      </c>
      <c r="L1531">
        <v>143</v>
      </c>
      <c r="M1531">
        <v>34</v>
      </c>
      <c r="N1531">
        <v>1</v>
      </c>
      <c r="O1531">
        <v>0.05</v>
      </c>
      <c r="P1531">
        <v>563.80999999999995</v>
      </c>
      <c r="Q1531">
        <v>1025.0999999999999</v>
      </c>
      <c r="R1531">
        <f>Table1[[#This Row],[OrderQuantity]]*Table1[[#This Row],[UnitPrice]]</f>
        <v>1025.0999999999999</v>
      </c>
      <c r="S1531">
        <f>Table1[[#This Row],[OrderQuantity]]*Table1[[#This Row],[UnitCost]]</f>
        <v>563.80999999999995</v>
      </c>
      <c r="T1531">
        <f>Table1[[#This Row],[OrderQuantity]]*Table1[[#This Row],[UnitPrice]]*(1-Table1[[#This Row],[DiscountApplied]]) - (Table1[[#This Row],[OrderQuantity]]*Table1[[#This Row],[UnitCost]])</f>
        <v>410.03499999999997</v>
      </c>
      <c r="U1531">
        <f>DATEDIF(Table1[[#This Row],[ShipDate]],Table1[[#This Row],[DeliveryDate]],"d")</f>
        <v>3</v>
      </c>
      <c r="V1531" t="str">
        <f t="shared" si="47"/>
        <v>On Time</v>
      </c>
    </row>
    <row r="1532" spans="2:22" x14ac:dyDescent="0.3">
      <c r="B1532" t="str">
        <f t="shared" si="46"/>
        <v>SO-001631</v>
      </c>
      <c r="C1532" t="s">
        <v>19</v>
      </c>
      <c r="D1532" t="s">
        <v>17</v>
      </c>
      <c r="E1532" s="1">
        <v>43300</v>
      </c>
      <c r="F1532" s="1">
        <v>43433</v>
      </c>
      <c r="G1532" s="1">
        <v>43452</v>
      </c>
      <c r="H1532" s="1">
        <v>43458</v>
      </c>
      <c r="I1532" t="s">
        <v>18</v>
      </c>
      <c r="J1532">
        <v>19</v>
      </c>
      <c r="K1532">
        <v>4</v>
      </c>
      <c r="L1532">
        <v>209</v>
      </c>
      <c r="M1532">
        <v>17</v>
      </c>
      <c r="N1532">
        <v>3</v>
      </c>
      <c r="O1532">
        <v>0.3</v>
      </c>
      <c r="P1532">
        <v>2900.43</v>
      </c>
      <c r="Q1532">
        <v>3919.5</v>
      </c>
      <c r="R1532">
        <f>Table1[[#This Row],[OrderQuantity]]*Table1[[#This Row],[UnitPrice]]</f>
        <v>11758.5</v>
      </c>
      <c r="S1532">
        <f>Table1[[#This Row],[OrderQuantity]]*Table1[[#This Row],[UnitCost]]</f>
        <v>8701.2899999999991</v>
      </c>
      <c r="T1532">
        <f>Table1[[#This Row],[OrderQuantity]]*Table1[[#This Row],[UnitPrice]]*(1-Table1[[#This Row],[DiscountApplied]]) - (Table1[[#This Row],[OrderQuantity]]*Table1[[#This Row],[UnitCost]])</f>
        <v>-470.34000000000015</v>
      </c>
      <c r="U1532">
        <f>DATEDIF(Table1[[#This Row],[ShipDate]],Table1[[#This Row],[DeliveryDate]],"d")</f>
        <v>6</v>
      </c>
      <c r="V1532" t="str">
        <f t="shared" si="47"/>
        <v>On Time</v>
      </c>
    </row>
    <row r="1533" spans="2:22" x14ac:dyDescent="0.3">
      <c r="B1533" t="str">
        <f t="shared" si="46"/>
        <v>SO-001632</v>
      </c>
      <c r="C1533" t="s">
        <v>19</v>
      </c>
      <c r="D1533" t="s">
        <v>26</v>
      </c>
      <c r="E1533" s="1">
        <v>43300</v>
      </c>
      <c r="F1533" s="1">
        <v>43433</v>
      </c>
      <c r="G1533" s="1">
        <v>43458</v>
      </c>
      <c r="H1533" s="1">
        <v>43463</v>
      </c>
      <c r="I1533" t="s">
        <v>18</v>
      </c>
      <c r="J1533">
        <v>14</v>
      </c>
      <c r="K1533">
        <v>5</v>
      </c>
      <c r="L1533">
        <v>60</v>
      </c>
      <c r="M1533">
        <v>17</v>
      </c>
      <c r="N1533">
        <v>5</v>
      </c>
      <c r="O1533">
        <v>0.2</v>
      </c>
      <c r="P1533">
        <v>1597.28</v>
      </c>
      <c r="Q1533">
        <v>3993.2</v>
      </c>
      <c r="R1533">
        <f>Table1[[#This Row],[OrderQuantity]]*Table1[[#This Row],[UnitPrice]]</f>
        <v>19966</v>
      </c>
      <c r="S1533">
        <f>Table1[[#This Row],[OrderQuantity]]*Table1[[#This Row],[UnitCost]]</f>
        <v>7986.4</v>
      </c>
      <c r="T1533">
        <f>Table1[[#This Row],[OrderQuantity]]*Table1[[#This Row],[UnitPrice]]*(1-Table1[[#This Row],[DiscountApplied]]) - (Table1[[#This Row],[OrderQuantity]]*Table1[[#This Row],[UnitCost]])</f>
        <v>7986.4000000000015</v>
      </c>
      <c r="U1533">
        <f>DATEDIF(Table1[[#This Row],[ShipDate]],Table1[[#This Row],[DeliveryDate]],"d")</f>
        <v>5</v>
      </c>
      <c r="V1533" t="str">
        <f t="shared" si="47"/>
        <v>On Time</v>
      </c>
    </row>
    <row r="1534" spans="2:22" x14ac:dyDescent="0.3">
      <c r="B1534" t="str">
        <f t="shared" si="46"/>
        <v>SO-001633</v>
      </c>
      <c r="C1534" t="s">
        <v>19</v>
      </c>
      <c r="D1534" t="s">
        <v>17</v>
      </c>
      <c r="E1534" s="1">
        <v>43300</v>
      </c>
      <c r="F1534" s="1">
        <v>43434</v>
      </c>
      <c r="G1534" s="1">
        <v>43461</v>
      </c>
      <c r="H1534" s="1">
        <v>43464</v>
      </c>
      <c r="I1534" t="s">
        <v>18</v>
      </c>
      <c r="J1534">
        <v>16</v>
      </c>
      <c r="K1534">
        <v>36</v>
      </c>
      <c r="L1534">
        <v>246</v>
      </c>
      <c r="M1534">
        <v>29</v>
      </c>
      <c r="N1534">
        <v>5</v>
      </c>
      <c r="O1534">
        <v>0.15</v>
      </c>
      <c r="P1534">
        <v>4251.08</v>
      </c>
      <c r="Q1534">
        <v>6344.9</v>
      </c>
      <c r="R1534">
        <f>Table1[[#This Row],[OrderQuantity]]*Table1[[#This Row],[UnitPrice]]</f>
        <v>31724.5</v>
      </c>
      <c r="S1534">
        <f>Table1[[#This Row],[OrderQuantity]]*Table1[[#This Row],[UnitCost]]</f>
        <v>21255.4</v>
      </c>
      <c r="T1534">
        <f>Table1[[#This Row],[OrderQuantity]]*Table1[[#This Row],[UnitPrice]]*(1-Table1[[#This Row],[DiscountApplied]]) - (Table1[[#This Row],[OrderQuantity]]*Table1[[#This Row],[UnitCost]])</f>
        <v>5710.4249999999993</v>
      </c>
      <c r="U1534">
        <f>DATEDIF(Table1[[#This Row],[ShipDate]],Table1[[#This Row],[DeliveryDate]],"d")</f>
        <v>3</v>
      </c>
      <c r="V1534" t="str">
        <f t="shared" si="47"/>
        <v>On Time</v>
      </c>
    </row>
    <row r="1535" spans="2:22" x14ac:dyDescent="0.3">
      <c r="B1535" t="str">
        <f t="shared" si="46"/>
        <v>SO-001634</v>
      </c>
      <c r="C1535" t="s">
        <v>19</v>
      </c>
      <c r="D1535" t="s">
        <v>26</v>
      </c>
      <c r="E1535" s="1">
        <v>43300</v>
      </c>
      <c r="F1535" s="1">
        <v>43434</v>
      </c>
      <c r="G1535" s="1">
        <v>43450</v>
      </c>
      <c r="H1535" s="1">
        <v>43456</v>
      </c>
      <c r="I1535" t="s">
        <v>18</v>
      </c>
      <c r="J1535">
        <v>16</v>
      </c>
      <c r="K1535">
        <v>11</v>
      </c>
      <c r="L1535">
        <v>78</v>
      </c>
      <c r="M1535">
        <v>18</v>
      </c>
      <c r="N1535">
        <v>1</v>
      </c>
      <c r="O1535">
        <v>0.08</v>
      </c>
      <c r="P1535">
        <v>898.87</v>
      </c>
      <c r="Q1535">
        <v>1152.4000000000001</v>
      </c>
      <c r="R1535">
        <f>Table1[[#This Row],[OrderQuantity]]*Table1[[#This Row],[UnitPrice]]</f>
        <v>1152.4000000000001</v>
      </c>
      <c r="S1535">
        <f>Table1[[#This Row],[OrderQuantity]]*Table1[[#This Row],[UnitCost]]</f>
        <v>898.87</v>
      </c>
      <c r="T1535">
        <f>Table1[[#This Row],[OrderQuantity]]*Table1[[#This Row],[UnitPrice]]*(1-Table1[[#This Row],[DiscountApplied]]) - (Table1[[#This Row],[OrderQuantity]]*Table1[[#This Row],[UnitCost]])</f>
        <v>161.33800000000008</v>
      </c>
      <c r="U1535">
        <f>DATEDIF(Table1[[#This Row],[ShipDate]],Table1[[#This Row],[DeliveryDate]],"d")</f>
        <v>6</v>
      </c>
      <c r="V1535" t="str">
        <f t="shared" si="47"/>
        <v>On Time</v>
      </c>
    </row>
    <row r="1536" spans="2:22" x14ac:dyDescent="0.3">
      <c r="B1536" t="str">
        <f t="shared" si="46"/>
        <v>SO-001635</v>
      </c>
      <c r="C1536" t="s">
        <v>16</v>
      </c>
      <c r="D1536" t="s">
        <v>17</v>
      </c>
      <c r="E1536" s="1">
        <v>43300</v>
      </c>
      <c r="F1536" s="1">
        <v>43434</v>
      </c>
      <c r="G1536" s="1">
        <v>43460</v>
      </c>
      <c r="H1536" s="1">
        <v>43470</v>
      </c>
      <c r="I1536" t="s">
        <v>18</v>
      </c>
      <c r="J1536">
        <v>4</v>
      </c>
      <c r="K1536">
        <v>19</v>
      </c>
      <c r="L1536">
        <v>218</v>
      </c>
      <c r="M1536">
        <v>44</v>
      </c>
      <c r="N1536">
        <v>8</v>
      </c>
      <c r="O1536">
        <v>0.05</v>
      </c>
      <c r="P1536">
        <v>2675.44</v>
      </c>
      <c r="Q1536">
        <v>3993.2</v>
      </c>
      <c r="R1536">
        <f>Table1[[#This Row],[OrderQuantity]]*Table1[[#This Row],[UnitPrice]]</f>
        <v>31945.599999999999</v>
      </c>
      <c r="S1536">
        <f>Table1[[#This Row],[OrderQuantity]]*Table1[[#This Row],[UnitCost]]</f>
        <v>21403.52</v>
      </c>
      <c r="T1536">
        <f>Table1[[#This Row],[OrderQuantity]]*Table1[[#This Row],[UnitPrice]]*(1-Table1[[#This Row],[DiscountApplied]]) - (Table1[[#This Row],[OrderQuantity]]*Table1[[#This Row],[UnitCost]])</f>
        <v>8944.7999999999956</v>
      </c>
      <c r="U1536">
        <f>DATEDIF(Table1[[#This Row],[ShipDate]],Table1[[#This Row],[DeliveryDate]],"d")</f>
        <v>10</v>
      </c>
      <c r="V1536" t="str">
        <f t="shared" si="47"/>
        <v>Late</v>
      </c>
    </row>
    <row r="1537" spans="2:22" x14ac:dyDescent="0.3">
      <c r="B1537" t="str">
        <f t="shared" si="46"/>
        <v>SO-001636</v>
      </c>
      <c r="C1537" t="s">
        <v>21</v>
      </c>
      <c r="D1537" t="s">
        <v>23</v>
      </c>
      <c r="E1537" s="1">
        <v>43300</v>
      </c>
      <c r="F1537" s="1">
        <v>43434</v>
      </c>
      <c r="G1537" s="1">
        <v>43455</v>
      </c>
      <c r="H1537" s="1">
        <v>43461</v>
      </c>
      <c r="I1537" t="s">
        <v>18</v>
      </c>
      <c r="J1537">
        <v>23</v>
      </c>
      <c r="K1537">
        <v>39</v>
      </c>
      <c r="L1537">
        <v>313</v>
      </c>
      <c r="M1537">
        <v>18</v>
      </c>
      <c r="N1537">
        <v>2</v>
      </c>
      <c r="O1537">
        <v>0.1</v>
      </c>
      <c r="P1537">
        <v>182.24</v>
      </c>
      <c r="Q1537">
        <v>268</v>
      </c>
      <c r="R1537">
        <f>Table1[[#This Row],[OrderQuantity]]*Table1[[#This Row],[UnitPrice]]</f>
        <v>536</v>
      </c>
      <c r="S1537">
        <f>Table1[[#This Row],[OrderQuantity]]*Table1[[#This Row],[UnitCost]]</f>
        <v>364.48</v>
      </c>
      <c r="T1537">
        <f>Table1[[#This Row],[OrderQuantity]]*Table1[[#This Row],[UnitPrice]]*(1-Table1[[#This Row],[DiscountApplied]]) - (Table1[[#This Row],[OrderQuantity]]*Table1[[#This Row],[UnitCost]])</f>
        <v>117.92000000000002</v>
      </c>
      <c r="U1537">
        <f>DATEDIF(Table1[[#This Row],[ShipDate]],Table1[[#This Row],[DeliveryDate]],"d")</f>
        <v>6</v>
      </c>
      <c r="V1537" t="str">
        <f t="shared" si="47"/>
        <v>On Time</v>
      </c>
    </row>
    <row r="1538" spans="2:22" x14ac:dyDescent="0.3">
      <c r="B1538" t="str">
        <f t="shared" ref="B1538:B1601" si="48">"SO-" &amp; TEXT(ROW(B1538)+99,"000000")</f>
        <v>SO-001637</v>
      </c>
      <c r="C1538" t="s">
        <v>22</v>
      </c>
      <c r="D1538" t="s">
        <v>20</v>
      </c>
      <c r="E1538" s="1">
        <v>43300</v>
      </c>
      <c r="F1538" s="1">
        <v>43434</v>
      </c>
      <c r="G1538" s="1">
        <v>43443</v>
      </c>
      <c r="H1538" s="1">
        <v>43444</v>
      </c>
      <c r="I1538" t="s">
        <v>18</v>
      </c>
      <c r="J1538">
        <v>28</v>
      </c>
      <c r="K1538">
        <v>11</v>
      </c>
      <c r="L1538">
        <v>203</v>
      </c>
      <c r="M1538">
        <v>35</v>
      </c>
      <c r="N1538">
        <v>4</v>
      </c>
      <c r="O1538">
        <v>0.08</v>
      </c>
      <c r="P1538">
        <v>3610.56</v>
      </c>
      <c r="Q1538">
        <v>5232.7</v>
      </c>
      <c r="R1538">
        <f>Table1[[#This Row],[OrderQuantity]]*Table1[[#This Row],[UnitPrice]]</f>
        <v>20930.8</v>
      </c>
      <c r="S1538">
        <f>Table1[[#This Row],[OrderQuantity]]*Table1[[#This Row],[UnitCost]]</f>
        <v>14442.24</v>
      </c>
      <c r="T1538">
        <f>Table1[[#This Row],[OrderQuantity]]*Table1[[#This Row],[UnitPrice]]*(1-Table1[[#This Row],[DiscountApplied]]) - (Table1[[#This Row],[OrderQuantity]]*Table1[[#This Row],[UnitCost]])</f>
        <v>4814.0959999999995</v>
      </c>
      <c r="U1538">
        <f>DATEDIF(Table1[[#This Row],[ShipDate]],Table1[[#This Row],[DeliveryDate]],"d")</f>
        <v>1</v>
      </c>
      <c r="V1538" t="str">
        <f t="shared" ref="V1538:V1601" si="49">IF(U1538&gt;7,"Late","On Time")</f>
        <v>On Time</v>
      </c>
    </row>
    <row r="1539" spans="2:22" x14ac:dyDescent="0.3">
      <c r="B1539" t="str">
        <f t="shared" si="48"/>
        <v>SO-001638</v>
      </c>
      <c r="C1539" t="s">
        <v>19</v>
      </c>
      <c r="D1539" t="s">
        <v>25</v>
      </c>
      <c r="E1539" s="1">
        <v>43300</v>
      </c>
      <c r="F1539" s="1">
        <v>43434</v>
      </c>
      <c r="G1539" s="1">
        <v>43459</v>
      </c>
      <c r="H1539" s="1">
        <v>43469</v>
      </c>
      <c r="I1539" t="s">
        <v>18</v>
      </c>
      <c r="J1539">
        <v>13</v>
      </c>
      <c r="K1539">
        <v>17</v>
      </c>
      <c r="L1539">
        <v>355</v>
      </c>
      <c r="M1539">
        <v>30</v>
      </c>
      <c r="N1539">
        <v>2</v>
      </c>
      <c r="O1539">
        <v>0.08</v>
      </c>
      <c r="P1539">
        <v>1430.05</v>
      </c>
      <c r="Q1539">
        <v>2465.6</v>
      </c>
      <c r="R1539">
        <f>Table1[[#This Row],[OrderQuantity]]*Table1[[#This Row],[UnitPrice]]</f>
        <v>4931.2</v>
      </c>
      <c r="S1539">
        <f>Table1[[#This Row],[OrderQuantity]]*Table1[[#This Row],[UnitCost]]</f>
        <v>2860.1</v>
      </c>
      <c r="T1539">
        <f>Table1[[#This Row],[OrderQuantity]]*Table1[[#This Row],[UnitPrice]]*(1-Table1[[#This Row],[DiscountApplied]]) - (Table1[[#This Row],[OrderQuantity]]*Table1[[#This Row],[UnitCost]])</f>
        <v>1676.6039999999998</v>
      </c>
      <c r="U1539">
        <f>DATEDIF(Table1[[#This Row],[ShipDate]],Table1[[#This Row],[DeliveryDate]],"d")</f>
        <v>10</v>
      </c>
      <c r="V1539" t="str">
        <f t="shared" si="49"/>
        <v>Late</v>
      </c>
    </row>
    <row r="1540" spans="2:22" x14ac:dyDescent="0.3">
      <c r="B1540" t="str">
        <f t="shared" si="48"/>
        <v>SO-001639</v>
      </c>
      <c r="C1540" t="s">
        <v>21</v>
      </c>
      <c r="D1540" t="s">
        <v>20</v>
      </c>
      <c r="E1540" s="1">
        <v>43300</v>
      </c>
      <c r="F1540" s="1">
        <v>43434</v>
      </c>
      <c r="G1540" s="1">
        <v>43461</v>
      </c>
      <c r="H1540" s="1">
        <v>43469</v>
      </c>
      <c r="I1540" t="s">
        <v>18</v>
      </c>
      <c r="J1540">
        <v>23</v>
      </c>
      <c r="K1540">
        <v>14</v>
      </c>
      <c r="L1540">
        <v>138</v>
      </c>
      <c r="M1540">
        <v>16</v>
      </c>
      <c r="N1540">
        <v>1</v>
      </c>
      <c r="O1540">
        <v>0.15</v>
      </c>
      <c r="P1540">
        <v>437.91</v>
      </c>
      <c r="Q1540">
        <v>1018.4</v>
      </c>
      <c r="R1540">
        <f>Table1[[#This Row],[OrderQuantity]]*Table1[[#This Row],[UnitPrice]]</f>
        <v>1018.4</v>
      </c>
      <c r="S1540">
        <f>Table1[[#This Row],[OrderQuantity]]*Table1[[#This Row],[UnitCost]]</f>
        <v>437.91</v>
      </c>
      <c r="T1540">
        <f>Table1[[#This Row],[OrderQuantity]]*Table1[[#This Row],[UnitPrice]]*(1-Table1[[#This Row],[DiscountApplied]]) - (Table1[[#This Row],[OrderQuantity]]*Table1[[#This Row],[UnitCost]])</f>
        <v>427.72999999999996</v>
      </c>
      <c r="U1540">
        <f>DATEDIF(Table1[[#This Row],[ShipDate]],Table1[[#This Row],[DeliveryDate]],"d")</f>
        <v>8</v>
      </c>
      <c r="V1540" t="str">
        <f t="shared" si="49"/>
        <v>Late</v>
      </c>
    </row>
    <row r="1541" spans="2:22" x14ac:dyDescent="0.3">
      <c r="B1541" t="str">
        <f t="shared" si="48"/>
        <v>SO-001640</v>
      </c>
      <c r="C1541" t="s">
        <v>21</v>
      </c>
      <c r="D1541" t="s">
        <v>17</v>
      </c>
      <c r="E1541" s="1">
        <v>43300</v>
      </c>
      <c r="F1541" s="1">
        <v>43435</v>
      </c>
      <c r="G1541" s="1">
        <v>43452</v>
      </c>
      <c r="H1541" s="1">
        <v>43461</v>
      </c>
      <c r="I1541" t="s">
        <v>18</v>
      </c>
      <c r="J1541">
        <v>23</v>
      </c>
      <c r="K1541">
        <v>25</v>
      </c>
      <c r="L1541">
        <v>230</v>
      </c>
      <c r="M1541">
        <v>40</v>
      </c>
      <c r="N1541">
        <v>1</v>
      </c>
      <c r="O1541">
        <v>0.4</v>
      </c>
      <c r="P1541">
        <v>2168.79</v>
      </c>
      <c r="Q1541">
        <v>2613</v>
      </c>
      <c r="R1541">
        <f>Table1[[#This Row],[OrderQuantity]]*Table1[[#This Row],[UnitPrice]]</f>
        <v>2613</v>
      </c>
      <c r="S1541">
        <f>Table1[[#This Row],[OrderQuantity]]*Table1[[#This Row],[UnitCost]]</f>
        <v>2168.79</v>
      </c>
      <c r="T1541">
        <f>Table1[[#This Row],[OrderQuantity]]*Table1[[#This Row],[UnitPrice]]*(1-Table1[[#This Row],[DiscountApplied]]) - (Table1[[#This Row],[OrderQuantity]]*Table1[[#This Row],[UnitCost]])</f>
        <v>-600.99</v>
      </c>
      <c r="U1541">
        <f>DATEDIF(Table1[[#This Row],[ShipDate]],Table1[[#This Row],[DeliveryDate]],"d")</f>
        <v>9</v>
      </c>
      <c r="V1541" t="str">
        <f t="shared" si="49"/>
        <v>Late</v>
      </c>
    </row>
    <row r="1542" spans="2:22" x14ac:dyDescent="0.3">
      <c r="B1542" t="str">
        <f t="shared" si="48"/>
        <v>SO-001641</v>
      </c>
      <c r="C1542" t="s">
        <v>16</v>
      </c>
      <c r="D1542" t="s">
        <v>24</v>
      </c>
      <c r="E1542" s="1">
        <v>43300</v>
      </c>
      <c r="F1542" s="1">
        <v>43435</v>
      </c>
      <c r="G1542" s="1">
        <v>43445</v>
      </c>
      <c r="H1542" s="1">
        <v>43453</v>
      </c>
      <c r="I1542" t="s">
        <v>18</v>
      </c>
      <c r="J1542">
        <v>1</v>
      </c>
      <c r="K1542">
        <v>49</v>
      </c>
      <c r="L1542">
        <v>51</v>
      </c>
      <c r="M1542">
        <v>23</v>
      </c>
      <c r="N1542">
        <v>5</v>
      </c>
      <c r="O1542">
        <v>0.4</v>
      </c>
      <c r="P1542">
        <v>685.41</v>
      </c>
      <c r="Q1542">
        <v>1038.5</v>
      </c>
      <c r="R1542">
        <f>Table1[[#This Row],[OrderQuantity]]*Table1[[#This Row],[UnitPrice]]</f>
        <v>5192.5</v>
      </c>
      <c r="S1542">
        <f>Table1[[#This Row],[OrderQuantity]]*Table1[[#This Row],[UnitCost]]</f>
        <v>3427.0499999999997</v>
      </c>
      <c r="T1542">
        <f>Table1[[#This Row],[OrderQuantity]]*Table1[[#This Row],[UnitPrice]]*(1-Table1[[#This Row],[DiscountApplied]]) - (Table1[[#This Row],[OrderQuantity]]*Table1[[#This Row],[UnitCost]])</f>
        <v>-311.54999999999973</v>
      </c>
      <c r="U1542">
        <f>DATEDIF(Table1[[#This Row],[ShipDate]],Table1[[#This Row],[DeliveryDate]],"d")</f>
        <v>8</v>
      </c>
      <c r="V1542" t="str">
        <f t="shared" si="49"/>
        <v>Late</v>
      </c>
    </row>
    <row r="1543" spans="2:22" x14ac:dyDescent="0.3">
      <c r="B1543" t="str">
        <f t="shared" si="48"/>
        <v>SO-001642</v>
      </c>
      <c r="C1543" t="s">
        <v>19</v>
      </c>
      <c r="D1543" t="s">
        <v>23</v>
      </c>
      <c r="E1543" s="1">
        <v>43300</v>
      </c>
      <c r="F1543" s="1">
        <v>43435</v>
      </c>
      <c r="G1543" s="1">
        <v>43438</v>
      </c>
      <c r="H1543" s="1">
        <v>43446</v>
      </c>
      <c r="I1543" t="s">
        <v>18</v>
      </c>
      <c r="J1543">
        <v>15</v>
      </c>
      <c r="K1543">
        <v>34</v>
      </c>
      <c r="L1543">
        <v>272</v>
      </c>
      <c r="M1543">
        <v>15</v>
      </c>
      <c r="N1543">
        <v>6</v>
      </c>
      <c r="O1543">
        <v>0.05</v>
      </c>
      <c r="P1543">
        <v>1043.19</v>
      </c>
      <c r="Q1543">
        <v>2318.1999999999998</v>
      </c>
      <c r="R1543">
        <f>Table1[[#This Row],[OrderQuantity]]*Table1[[#This Row],[UnitPrice]]</f>
        <v>13909.199999999999</v>
      </c>
      <c r="S1543">
        <f>Table1[[#This Row],[OrderQuantity]]*Table1[[#This Row],[UnitCost]]</f>
        <v>6259.14</v>
      </c>
      <c r="T1543">
        <f>Table1[[#This Row],[OrderQuantity]]*Table1[[#This Row],[UnitPrice]]*(1-Table1[[#This Row],[DiscountApplied]]) - (Table1[[#This Row],[OrderQuantity]]*Table1[[#This Row],[UnitCost]])</f>
        <v>6954.5999999999976</v>
      </c>
      <c r="U1543">
        <f>DATEDIF(Table1[[#This Row],[ShipDate]],Table1[[#This Row],[DeliveryDate]],"d")</f>
        <v>8</v>
      </c>
      <c r="V1543" t="str">
        <f t="shared" si="49"/>
        <v>Late</v>
      </c>
    </row>
    <row r="1544" spans="2:22" x14ac:dyDescent="0.3">
      <c r="B1544" t="str">
        <f t="shared" si="48"/>
        <v>SO-001643</v>
      </c>
      <c r="C1544" t="s">
        <v>19</v>
      </c>
      <c r="D1544" t="s">
        <v>23</v>
      </c>
      <c r="E1544" s="1">
        <v>43400</v>
      </c>
      <c r="F1544" s="1">
        <v>43435</v>
      </c>
      <c r="G1544" s="1">
        <v>43458</v>
      </c>
      <c r="H1544" s="1">
        <v>43463</v>
      </c>
      <c r="I1544" t="s">
        <v>18</v>
      </c>
      <c r="J1544">
        <v>15</v>
      </c>
      <c r="K1544">
        <v>42</v>
      </c>
      <c r="L1544">
        <v>263</v>
      </c>
      <c r="M1544">
        <v>46</v>
      </c>
      <c r="N1544">
        <v>2</v>
      </c>
      <c r="O1544">
        <v>0.08</v>
      </c>
      <c r="P1544">
        <v>865.77</v>
      </c>
      <c r="Q1544">
        <v>1219.4000000000001</v>
      </c>
      <c r="R1544">
        <f>Table1[[#This Row],[OrderQuantity]]*Table1[[#This Row],[UnitPrice]]</f>
        <v>2438.8000000000002</v>
      </c>
      <c r="S1544">
        <f>Table1[[#This Row],[OrderQuantity]]*Table1[[#This Row],[UnitCost]]</f>
        <v>1731.54</v>
      </c>
      <c r="T1544">
        <f>Table1[[#This Row],[OrderQuantity]]*Table1[[#This Row],[UnitPrice]]*(1-Table1[[#This Row],[DiscountApplied]]) - (Table1[[#This Row],[OrderQuantity]]*Table1[[#This Row],[UnitCost]])</f>
        <v>512.1560000000004</v>
      </c>
      <c r="U1544">
        <f>DATEDIF(Table1[[#This Row],[ShipDate]],Table1[[#This Row],[DeliveryDate]],"d")</f>
        <v>5</v>
      </c>
      <c r="V1544" t="str">
        <f t="shared" si="49"/>
        <v>On Time</v>
      </c>
    </row>
    <row r="1545" spans="2:22" x14ac:dyDescent="0.3">
      <c r="B1545" t="str">
        <f t="shared" si="48"/>
        <v>SO-001644</v>
      </c>
      <c r="C1545" t="s">
        <v>16</v>
      </c>
      <c r="D1545" t="s">
        <v>23</v>
      </c>
      <c r="E1545" s="1">
        <v>43300</v>
      </c>
      <c r="F1545" s="1">
        <v>43435</v>
      </c>
      <c r="G1545" s="1">
        <v>43448</v>
      </c>
      <c r="H1545" s="1">
        <v>43455</v>
      </c>
      <c r="I1545" t="s">
        <v>18</v>
      </c>
      <c r="J1545">
        <v>6</v>
      </c>
      <c r="K1545">
        <v>24</v>
      </c>
      <c r="L1545">
        <v>321</v>
      </c>
      <c r="M1545">
        <v>11</v>
      </c>
      <c r="N1545">
        <v>2</v>
      </c>
      <c r="O1545">
        <v>0.15</v>
      </c>
      <c r="P1545">
        <v>2334.8200000000002</v>
      </c>
      <c r="Q1545">
        <v>5306.4</v>
      </c>
      <c r="R1545">
        <f>Table1[[#This Row],[OrderQuantity]]*Table1[[#This Row],[UnitPrice]]</f>
        <v>10612.8</v>
      </c>
      <c r="S1545">
        <f>Table1[[#This Row],[OrderQuantity]]*Table1[[#This Row],[UnitCost]]</f>
        <v>4669.6400000000003</v>
      </c>
      <c r="T1545">
        <f>Table1[[#This Row],[OrderQuantity]]*Table1[[#This Row],[UnitPrice]]*(1-Table1[[#This Row],[DiscountApplied]]) - (Table1[[#This Row],[OrderQuantity]]*Table1[[#This Row],[UnitCost]])</f>
        <v>4351.2399999999989</v>
      </c>
      <c r="U1545">
        <f>DATEDIF(Table1[[#This Row],[ShipDate]],Table1[[#This Row],[DeliveryDate]],"d")</f>
        <v>7</v>
      </c>
      <c r="V1545" t="str">
        <f t="shared" si="49"/>
        <v>On Time</v>
      </c>
    </row>
    <row r="1546" spans="2:22" x14ac:dyDescent="0.3">
      <c r="B1546" t="str">
        <f t="shared" si="48"/>
        <v>SO-001645</v>
      </c>
      <c r="C1546" t="s">
        <v>16</v>
      </c>
      <c r="D1546" t="s">
        <v>23</v>
      </c>
      <c r="E1546" s="1">
        <v>43300</v>
      </c>
      <c r="F1546" s="1">
        <v>43436</v>
      </c>
      <c r="G1546" s="1">
        <v>43444</v>
      </c>
      <c r="H1546" s="1">
        <v>43453</v>
      </c>
      <c r="I1546" t="s">
        <v>18</v>
      </c>
      <c r="J1546">
        <v>11</v>
      </c>
      <c r="K1546">
        <v>17</v>
      </c>
      <c r="L1546">
        <v>301</v>
      </c>
      <c r="M1546">
        <v>33</v>
      </c>
      <c r="N1546">
        <v>6</v>
      </c>
      <c r="O1546">
        <v>0.05</v>
      </c>
      <c r="P1546">
        <v>1462.61</v>
      </c>
      <c r="Q1546">
        <v>2479</v>
      </c>
      <c r="R1546">
        <f>Table1[[#This Row],[OrderQuantity]]*Table1[[#This Row],[UnitPrice]]</f>
        <v>14874</v>
      </c>
      <c r="S1546">
        <f>Table1[[#This Row],[OrderQuantity]]*Table1[[#This Row],[UnitCost]]</f>
        <v>8775.66</v>
      </c>
      <c r="T1546">
        <f>Table1[[#This Row],[OrderQuantity]]*Table1[[#This Row],[UnitPrice]]*(1-Table1[[#This Row],[DiscountApplied]]) - (Table1[[#This Row],[OrderQuantity]]*Table1[[#This Row],[UnitCost]])</f>
        <v>5354.6399999999994</v>
      </c>
      <c r="U1546">
        <f>DATEDIF(Table1[[#This Row],[ShipDate]],Table1[[#This Row],[DeliveryDate]],"d")</f>
        <v>9</v>
      </c>
      <c r="V1546" t="str">
        <f t="shared" si="49"/>
        <v>Late</v>
      </c>
    </row>
    <row r="1547" spans="2:22" x14ac:dyDescent="0.3">
      <c r="B1547" t="str">
        <f t="shared" si="48"/>
        <v>SO-001646</v>
      </c>
      <c r="C1547" t="s">
        <v>22</v>
      </c>
      <c r="D1547" t="s">
        <v>17</v>
      </c>
      <c r="E1547" s="1">
        <v>43300</v>
      </c>
      <c r="F1547" s="1">
        <v>43436</v>
      </c>
      <c r="G1547" s="1">
        <v>43454</v>
      </c>
      <c r="H1547" s="1">
        <v>43461</v>
      </c>
      <c r="I1547" t="s">
        <v>18</v>
      </c>
      <c r="J1547">
        <v>28</v>
      </c>
      <c r="K1547">
        <v>44</v>
      </c>
      <c r="L1547">
        <v>244</v>
      </c>
      <c r="M1547">
        <v>36</v>
      </c>
      <c r="N1547">
        <v>8</v>
      </c>
      <c r="O1547">
        <v>0.1</v>
      </c>
      <c r="P1547">
        <v>186.8</v>
      </c>
      <c r="Q1547">
        <v>227.8</v>
      </c>
      <c r="R1547">
        <f>Table1[[#This Row],[OrderQuantity]]*Table1[[#This Row],[UnitPrice]]</f>
        <v>1822.4</v>
      </c>
      <c r="S1547">
        <f>Table1[[#This Row],[OrderQuantity]]*Table1[[#This Row],[UnitCost]]</f>
        <v>1494.4</v>
      </c>
      <c r="T1547">
        <f>Table1[[#This Row],[OrderQuantity]]*Table1[[#This Row],[UnitPrice]]*(1-Table1[[#This Row],[DiscountApplied]]) - (Table1[[#This Row],[OrderQuantity]]*Table1[[#This Row],[UnitCost]])</f>
        <v>145.76</v>
      </c>
      <c r="U1547">
        <f>DATEDIF(Table1[[#This Row],[ShipDate]],Table1[[#This Row],[DeliveryDate]],"d")</f>
        <v>7</v>
      </c>
      <c r="V1547" t="str">
        <f t="shared" si="49"/>
        <v>On Time</v>
      </c>
    </row>
    <row r="1548" spans="2:22" x14ac:dyDescent="0.3">
      <c r="B1548" t="str">
        <f t="shared" si="48"/>
        <v>SO-001647</v>
      </c>
      <c r="C1548" t="s">
        <v>21</v>
      </c>
      <c r="D1548" t="s">
        <v>20</v>
      </c>
      <c r="E1548" s="1">
        <v>43300</v>
      </c>
      <c r="F1548" s="1">
        <v>43436</v>
      </c>
      <c r="G1548" s="1">
        <v>43448</v>
      </c>
      <c r="H1548" s="1">
        <v>43454</v>
      </c>
      <c r="I1548" t="s">
        <v>18</v>
      </c>
      <c r="J1548">
        <v>24</v>
      </c>
      <c r="K1548">
        <v>30</v>
      </c>
      <c r="L1548">
        <v>100</v>
      </c>
      <c r="M1548">
        <v>26</v>
      </c>
      <c r="N1548">
        <v>3</v>
      </c>
      <c r="O1548">
        <v>0.1</v>
      </c>
      <c r="P1548">
        <v>3498.41</v>
      </c>
      <c r="Q1548">
        <v>5929.5</v>
      </c>
      <c r="R1548">
        <f>Table1[[#This Row],[OrderQuantity]]*Table1[[#This Row],[UnitPrice]]</f>
        <v>17788.5</v>
      </c>
      <c r="S1548">
        <f>Table1[[#This Row],[OrderQuantity]]*Table1[[#This Row],[UnitCost]]</f>
        <v>10495.23</v>
      </c>
      <c r="T1548">
        <f>Table1[[#This Row],[OrderQuantity]]*Table1[[#This Row],[UnitPrice]]*(1-Table1[[#This Row],[DiscountApplied]]) - (Table1[[#This Row],[OrderQuantity]]*Table1[[#This Row],[UnitCost]])</f>
        <v>5514.42</v>
      </c>
      <c r="U1548">
        <f>DATEDIF(Table1[[#This Row],[ShipDate]],Table1[[#This Row],[DeliveryDate]],"d")</f>
        <v>6</v>
      </c>
      <c r="V1548" t="str">
        <f t="shared" si="49"/>
        <v>On Time</v>
      </c>
    </row>
    <row r="1549" spans="2:22" x14ac:dyDescent="0.3">
      <c r="B1549" t="str">
        <f t="shared" si="48"/>
        <v>SO-001648</v>
      </c>
      <c r="C1549" t="s">
        <v>16</v>
      </c>
      <c r="D1549" t="s">
        <v>20</v>
      </c>
      <c r="E1549" s="1">
        <v>43300</v>
      </c>
      <c r="F1549" s="1">
        <v>43436</v>
      </c>
      <c r="G1549" s="1">
        <v>43456</v>
      </c>
      <c r="H1549" s="1">
        <v>43463</v>
      </c>
      <c r="I1549" t="s">
        <v>18</v>
      </c>
      <c r="J1549">
        <v>11</v>
      </c>
      <c r="K1549">
        <v>17</v>
      </c>
      <c r="L1549">
        <v>167</v>
      </c>
      <c r="M1549">
        <v>44</v>
      </c>
      <c r="N1549">
        <v>6</v>
      </c>
      <c r="O1549">
        <v>0.15</v>
      </c>
      <c r="P1549">
        <v>1175.45</v>
      </c>
      <c r="Q1549">
        <v>1728.6</v>
      </c>
      <c r="R1549">
        <f>Table1[[#This Row],[OrderQuantity]]*Table1[[#This Row],[UnitPrice]]</f>
        <v>10371.599999999999</v>
      </c>
      <c r="S1549">
        <f>Table1[[#This Row],[OrderQuantity]]*Table1[[#This Row],[UnitCost]]</f>
        <v>7052.7000000000007</v>
      </c>
      <c r="T1549">
        <f>Table1[[#This Row],[OrderQuantity]]*Table1[[#This Row],[UnitPrice]]*(1-Table1[[#This Row],[DiscountApplied]]) - (Table1[[#This Row],[OrderQuantity]]*Table1[[#This Row],[UnitCost]])</f>
        <v>1763.159999999998</v>
      </c>
      <c r="U1549">
        <f>DATEDIF(Table1[[#This Row],[ShipDate]],Table1[[#This Row],[DeliveryDate]],"d")</f>
        <v>7</v>
      </c>
      <c r="V1549" t="str">
        <f t="shared" si="49"/>
        <v>On Time</v>
      </c>
    </row>
    <row r="1550" spans="2:22" x14ac:dyDescent="0.3">
      <c r="B1550" t="str">
        <f t="shared" si="48"/>
        <v>SO-001649</v>
      </c>
      <c r="C1550" t="s">
        <v>21</v>
      </c>
      <c r="D1550" t="s">
        <v>17</v>
      </c>
      <c r="E1550" s="1">
        <v>43300</v>
      </c>
      <c r="F1550" s="1">
        <v>43436</v>
      </c>
      <c r="G1550" s="1">
        <v>43441</v>
      </c>
      <c r="H1550" s="1">
        <v>43450</v>
      </c>
      <c r="I1550" t="s">
        <v>18</v>
      </c>
      <c r="J1550">
        <v>21</v>
      </c>
      <c r="K1550">
        <v>28</v>
      </c>
      <c r="L1550">
        <v>217</v>
      </c>
      <c r="M1550">
        <v>24</v>
      </c>
      <c r="N1550">
        <v>4</v>
      </c>
      <c r="O1550">
        <v>0.08</v>
      </c>
      <c r="P1550">
        <v>825.71</v>
      </c>
      <c r="Q1550">
        <v>1045.2</v>
      </c>
      <c r="R1550">
        <f>Table1[[#This Row],[OrderQuantity]]*Table1[[#This Row],[UnitPrice]]</f>
        <v>4180.8</v>
      </c>
      <c r="S1550">
        <f>Table1[[#This Row],[OrderQuantity]]*Table1[[#This Row],[UnitCost]]</f>
        <v>3302.84</v>
      </c>
      <c r="T1550">
        <f>Table1[[#This Row],[OrderQuantity]]*Table1[[#This Row],[UnitPrice]]*(1-Table1[[#This Row],[DiscountApplied]]) - (Table1[[#This Row],[OrderQuantity]]*Table1[[#This Row],[UnitCost]])</f>
        <v>543.49600000000009</v>
      </c>
      <c r="U1550">
        <f>DATEDIF(Table1[[#This Row],[ShipDate]],Table1[[#This Row],[DeliveryDate]],"d")</f>
        <v>9</v>
      </c>
      <c r="V1550" t="str">
        <f t="shared" si="49"/>
        <v>Late</v>
      </c>
    </row>
    <row r="1551" spans="2:22" x14ac:dyDescent="0.3">
      <c r="B1551" t="str">
        <f t="shared" si="48"/>
        <v>SO-001650</v>
      </c>
      <c r="C1551" t="s">
        <v>16</v>
      </c>
      <c r="D1551" t="s">
        <v>24</v>
      </c>
      <c r="E1551" s="1">
        <v>43300</v>
      </c>
      <c r="F1551" s="1">
        <v>43436</v>
      </c>
      <c r="G1551" s="1">
        <v>43449</v>
      </c>
      <c r="H1551" s="1">
        <v>43459</v>
      </c>
      <c r="I1551" t="s">
        <v>18</v>
      </c>
      <c r="J1551">
        <v>9</v>
      </c>
      <c r="K1551">
        <v>2</v>
      </c>
      <c r="L1551">
        <v>28</v>
      </c>
      <c r="M1551">
        <v>35</v>
      </c>
      <c r="N1551">
        <v>8</v>
      </c>
      <c r="O1551">
        <v>0.1</v>
      </c>
      <c r="P1551">
        <v>1411.96</v>
      </c>
      <c r="Q1551">
        <v>1721.9</v>
      </c>
      <c r="R1551">
        <f>Table1[[#This Row],[OrderQuantity]]*Table1[[#This Row],[UnitPrice]]</f>
        <v>13775.2</v>
      </c>
      <c r="S1551">
        <f>Table1[[#This Row],[OrderQuantity]]*Table1[[#This Row],[UnitCost]]</f>
        <v>11295.68</v>
      </c>
      <c r="T1551">
        <f>Table1[[#This Row],[OrderQuantity]]*Table1[[#This Row],[UnitPrice]]*(1-Table1[[#This Row],[DiscountApplied]]) - (Table1[[#This Row],[OrderQuantity]]*Table1[[#This Row],[UnitCost]])</f>
        <v>1102</v>
      </c>
      <c r="U1551">
        <f>DATEDIF(Table1[[#This Row],[ShipDate]],Table1[[#This Row],[DeliveryDate]],"d")</f>
        <v>10</v>
      </c>
      <c r="V1551" t="str">
        <f t="shared" si="49"/>
        <v>Late</v>
      </c>
    </row>
    <row r="1552" spans="2:22" x14ac:dyDescent="0.3">
      <c r="B1552" t="str">
        <f t="shared" si="48"/>
        <v>SO-001651</v>
      </c>
      <c r="C1552" t="s">
        <v>21</v>
      </c>
      <c r="D1552" t="s">
        <v>24</v>
      </c>
      <c r="E1552" s="1">
        <v>43300</v>
      </c>
      <c r="F1552" s="1">
        <v>43437</v>
      </c>
      <c r="G1552" s="1">
        <v>43463</v>
      </c>
      <c r="H1552" s="1">
        <v>43473</v>
      </c>
      <c r="I1552" t="s">
        <v>18</v>
      </c>
      <c r="J1552">
        <v>20</v>
      </c>
      <c r="K1552">
        <v>44</v>
      </c>
      <c r="L1552">
        <v>44</v>
      </c>
      <c r="M1552">
        <v>31</v>
      </c>
      <c r="N1552">
        <v>8</v>
      </c>
      <c r="O1552">
        <v>0.05</v>
      </c>
      <c r="P1552">
        <v>2999.72</v>
      </c>
      <c r="Q1552">
        <v>3845.8</v>
      </c>
      <c r="R1552">
        <f>Table1[[#This Row],[OrderQuantity]]*Table1[[#This Row],[UnitPrice]]</f>
        <v>30766.400000000001</v>
      </c>
      <c r="S1552">
        <f>Table1[[#This Row],[OrderQuantity]]*Table1[[#This Row],[UnitCost]]</f>
        <v>23997.759999999998</v>
      </c>
      <c r="T1552">
        <f>Table1[[#This Row],[OrderQuantity]]*Table1[[#This Row],[UnitPrice]]*(1-Table1[[#This Row],[DiscountApplied]]) - (Table1[[#This Row],[OrderQuantity]]*Table1[[#This Row],[UnitCost]])</f>
        <v>5230.3200000000033</v>
      </c>
      <c r="U1552">
        <f>DATEDIF(Table1[[#This Row],[ShipDate]],Table1[[#This Row],[DeliveryDate]],"d")</f>
        <v>10</v>
      </c>
      <c r="V1552" t="str">
        <f t="shared" si="49"/>
        <v>Late</v>
      </c>
    </row>
    <row r="1553" spans="2:22" x14ac:dyDescent="0.3">
      <c r="B1553" t="str">
        <f t="shared" si="48"/>
        <v>SO-001652</v>
      </c>
      <c r="C1553" t="s">
        <v>19</v>
      </c>
      <c r="D1553" t="s">
        <v>25</v>
      </c>
      <c r="E1553" s="1">
        <v>43300</v>
      </c>
      <c r="F1553" s="1">
        <v>43437</v>
      </c>
      <c r="G1553" s="1">
        <v>43449</v>
      </c>
      <c r="H1553" s="1">
        <v>43453</v>
      </c>
      <c r="I1553" t="s">
        <v>18</v>
      </c>
      <c r="J1553">
        <v>14</v>
      </c>
      <c r="K1553">
        <v>23</v>
      </c>
      <c r="L1553">
        <v>349</v>
      </c>
      <c r="M1553">
        <v>36</v>
      </c>
      <c r="N1553">
        <v>2</v>
      </c>
      <c r="O1553">
        <v>0.4</v>
      </c>
      <c r="P1553">
        <v>1651.15</v>
      </c>
      <c r="Q1553">
        <v>2706.8</v>
      </c>
      <c r="R1553">
        <f>Table1[[#This Row],[OrderQuantity]]*Table1[[#This Row],[UnitPrice]]</f>
        <v>5413.6</v>
      </c>
      <c r="S1553">
        <f>Table1[[#This Row],[OrderQuantity]]*Table1[[#This Row],[UnitCost]]</f>
        <v>3302.3</v>
      </c>
      <c r="T1553">
        <f>Table1[[#This Row],[OrderQuantity]]*Table1[[#This Row],[UnitPrice]]*(1-Table1[[#This Row],[DiscountApplied]]) - (Table1[[#This Row],[OrderQuantity]]*Table1[[#This Row],[UnitCost]])</f>
        <v>-54.139999999999873</v>
      </c>
      <c r="U1553">
        <f>DATEDIF(Table1[[#This Row],[ShipDate]],Table1[[#This Row],[DeliveryDate]],"d")</f>
        <v>4</v>
      </c>
      <c r="V1553" t="str">
        <f t="shared" si="49"/>
        <v>On Time</v>
      </c>
    </row>
    <row r="1554" spans="2:22" x14ac:dyDescent="0.3">
      <c r="B1554" t="str">
        <f t="shared" si="48"/>
        <v>SO-001653</v>
      </c>
      <c r="C1554" t="s">
        <v>19</v>
      </c>
      <c r="D1554" t="s">
        <v>20</v>
      </c>
      <c r="E1554" s="1">
        <v>43300</v>
      </c>
      <c r="F1554" s="1">
        <v>43437</v>
      </c>
      <c r="G1554" s="1">
        <v>43452</v>
      </c>
      <c r="H1554" s="1">
        <v>43458</v>
      </c>
      <c r="I1554" t="s">
        <v>18</v>
      </c>
      <c r="J1554">
        <v>16</v>
      </c>
      <c r="K1554">
        <v>29</v>
      </c>
      <c r="L1554">
        <v>94</v>
      </c>
      <c r="M1554">
        <v>41</v>
      </c>
      <c r="N1554">
        <v>5</v>
      </c>
      <c r="O1554">
        <v>0.08</v>
      </c>
      <c r="P1554">
        <v>1358.76</v>
      </c>
      <c r="Q1554">
        <v>2613</v>
      </c>
      <c r="R1554">
        <f>Table1[[#This Row],[OrderQuantity]]*Table1[[#This Row],[UnitPrice]]</f>
        <v>13065</v>
      </c>
      <c r="S1554">
        <f>Table1[[#This Row],[OrderQuantity]]*Table1[[#This Row],[UnitCost]]</f>
        <v>6793.8</v>
      </c>
      <c r="T1554">
        <f>Table1[[#This Row],[OrderQuantity]]*Table1[[#This Row],[UnitPrice]]*(1-Table1[[#This Row],[DiscountApplied]]) - (Table1[[#This Row],[OrderQuantity]]*Table1[[#This Row],[UnitCost]])</f>
        <v>5226.0000000000009</v>
      </c>
      <c r="U1554">
        <f>DATEDIF(Table1[[#This Row],[ShipDate]],Table1[[#This Row],[DeliveryDate]],"d")</f>
        <v>6</v>
      </c>
      <c r="V1554" t="str">
        <f t="shared" si="49"/>
        <v>On Time</v>
      </c>
    </row>
    <row r="1555" spans="2:22" x14ac:dyDescent="0.3">
      <c r="B1555" t="str">
        <f t="shared" si="48"/>
        <v>SO-001654</v>
      </c>
      <c r="C1555" t="s">
        <v>21</v>
      </c>
      <c r="D1555" t="s">
        <v>23</v>
      </c>
      <c r="E1555" s="1">
        <v>43300</v>
      </c>
      <c r="F1555" s="1">
        <v>43437</v>
      </c>
      <c r="G1555" s="1">
        <v>43445</v>
      </c>
      <c r="H1555" s="1">
        <v>43453</v>
      </c>
      <c r="I1555" t="s">
        <v>18</v>
      </c>
      <c r="J1555">
        <v>23</v>
      </c>
      <c r="K1555">
        <v>9</v>
      </c>
      <c r="L1555">
        <v>323</v>
      </c>
      <c r="M1555">
        <v>21</v>
      </c>
      <c r="N1555">
        <v>3</v>
      </c>
      <c r="O1555">
        <v>0.08</v>
      </c>
      <c r="P1555">
        <v>2977.75</v>
      </c>
      <c r="Q1555">
        <v>3631.4</v>
      </c>
      <c r="R1555">
        <f>Table1[[#This Row],[OrderQuantity]]*Table1[[#This Row],[UnitPrice]]</f>
        <v>10894.2</v>
      </c>
      <c r="S1555">
        <f>Table1[[#This Row],[OrderQuantity]]*Table1[[#This Row],[UnitCost]]</f>
        <v>8933.25</v>
      </c>
      <c r="T1555">
        <f>Table1[[#This Row],[OrderQuantity]]*Table1[[#This Row],[UnitPrice]]*(1-Table1[[#This Row],[DiscountApplied]]) - (Table1[[#This Row],[OrderQuantity]]*Table1[[#This Row],[UnitCost]])</f>
        <v>1089.4140000000007</v>
      </c>
      <c r="U1555">
        <f>DATEDIF(Table1[[#This Row],[ShipDate]],Table1[[#This Row],[DeliveryDate]],"d")</f>
        <v>8</v>
      </c>
      <c r="V1555" t="str">
        <f t="shared" si="49"/>
        <v>Late</v>
      </c>
    </row>
    <row r="1556" spans="2:22" x14ac:dyDescent="0.3">
      <c r="B1556" t="str">
        <f t="shared" si="48"/>
        <v>SO-001655</v>
      </c>
      <c r="C1556" t="s">
        <v>19</v>
      </c>
      <c r="D1556" t="s">
        <v>17</v>
      </c>
      <c r="E1556" s="1">
        <v>43300</v>
      </c>
      <c r="F1556" s="1">
        <v>43437</v>
      </c>
      <c r="G1556" s="1">
        <v>43464</v>
      </c>
      <c r="H1556" s="1">
        <v>43471</v>
      </c>
      <c r="I1556" t="s">
        <v>18</v>
      </c>
      <c r="J1556">
        <v>13</v>
      </c>
      <c r="K1556">
        <v>10</v>
      </c>
      <c r="L1556">
        <v>213</v>
      </c>
      <c r="M1556">
        <v>25</v>
      </c>
      <c r="N1556">
        <v>3</v>
      </c>
      <c r="O1556">
        <v>0.05</v>
      </c>
      <c r="P1556">
        <v>563.80999999999995</v>
      </c>
      <c r="Q1556">
        <v>1105.5</v>
      </c>
      <c r="R1556">
        <f>Table1[[#This Row],[OrderQuantity]]*Table1[[#This Row],[UnitPrice]]</f>
        <v>3316.5</v>
      </c>
      <c r="S1556">
        <f>Table1[[#This Row],[OrderQuantity]]*Table1[[#This Row],[UnitCost]]</f>
        <v>1691.4299999999998</v>
      </c>
      <c r="T1556">
        <f>Table1[[#This Row],[OrderQuantity]]*Table1[[#This Row],[UnitPrice]]*(1-Table1[[#This Row],[DiscountApplied]]) - (Table1[[#This Row],[OrderQuantity]]*Table1[[#This Row],[UnitCost]])</f>
        <v>1459.2449999999999</v>
      </c>
      <c r="U1556">
        <f>DATEDIF(Table1[[#This Row],[ShipDate]],Table1[[#This Row],[DeliveryDate]],"d")</f>
        <v>7</v>
      </c>
      <c r="V1556" t="str">
        <f t="shared" si="49"/>
        <v>On Time</v>
      </c>
    </row>
    <row r="1557" spans="2:22" x14ac:dyDescent="0.3">
      <c r="B1557" t="str">
        <f t="shared" si="48"/>
        <v>SO-001656</v>
      </c>
      <c r="C1557" t="s">
        <v>19</v>
      </c>
      <c r="D1557" t="s">
        <v>26</v>
      </c>
      <c r="E1557" s="1">
        <v>43300</v>
      </c>
      <c r="F1557" s="1">
        <v>43437</v>
      </c>
      <c r="G1557" s="1">
        <v>43463</v>
      </c>
      <c r="H1557" s="1">
        <v>43471</v>
      </c>
      <c r="I1557" t="s">
        <v>18</v>
      </c>
      <c r="J1557">
        <v>20</v>
      </c>
      <c r="K1557">
        <v>31</v>
      </c>
      <c r="L1557">
        <v>73</v>
      </c>
      <c r="M1557">
        <v>27</v>
      </c>
      <c r="N1557">
        <v>1</v>
      </c>
      <c r="O1557">
        <v>0.15</v>
      </c>
      <c r="P1557">
        <v>533.04999999999995</v>
      </c>
      <c r="Q1557">
        <v>1045.2</v>
      </c>
      <c r="R1557">
        <f>Table1[[#This Row],[OrderQuantity]]*Table1[[#This Row],[UnitPrice]]</f>
        <v>1045.2</v>
      </c>
      <c r="S1557">
        <f>Table1[[#This Row],[OrderQuantity]]*Table1[[#This Row],[UnitCost]]</f>
        <v>533.04999999999995</v>
      </c>
      <c r="T1557">
        <f>Table1[[#This Row],[OrderQuantity]]*Table1[[#This Row],[UnitPrice]]*(1-Table1[[#This Row],[DiscountApplied]]) - (Table1[[#This Row],[OrderQuantity]]*Table1[[#This Row],[UnitCost]])</f>
        <v>355.37</v>
      </c>
      <c r="U1557">
        <f>DATEDIF(Table1[[#This Row],[ShipDate]],Table1[[#This Row],[DeliveryDate]],"d")</f>
        <v>8</v>
      </c>
      <c r="V1557" t="str">
        <f t="shared" si="49"/>
        <v>Late</v>
      </c>
    </row>
    <row r="1558" spans="2:22" x14ac:dyDescent="0.3">
      <c r="B1558" t="str">
        <f t="shared" si="48"/>
        <v>SO-001657</v>
      </c>
      <c r="C1558" t="s">
        <v>22</v>
      </c>
      <c r="D1558" t="s">
        <v>23</v>
      </c>
      <c r="E1558" s="1">
        <v>43300</v>
      </c>
      <c r="F1558" s="1">
        <v>43437</v>
      </c>
      <c r="G1558" s="1">
        <v>43444</v>
      </c>
      <c r="H1558" s="1">
        <v>43448</v>
      </c>
      <c r="I1558" t="s">
        <v>18</v>
      </c>
      <c r="J1558">
        <v>27</v>
      </c>
      <c r="K1558">
        <v>4</v>
      </c>
      <c r="L1558">
        <v>318</v>
      </c>
      <c r="M1558">
        <v>22</v>
      </c>
      <c r="N1558">
        <v>8</v>
      </c>
      <c r="O1558">
        <v>0.05</v>
      </c>
      <c r="P1558">
        <v>1551.32</v>
      </c>
      <c r="Q1558">
        <v>3041.8</v>
      </c>
      <c r="R1558">
        <f>Table1[[#This Row],[OrderQuantity]]*Table1[[#This Row],[UnitPrice]]</f>
        <v>24334.400000000001</v>
      </c>
      <c r="S1558">
        <f>Table1[[#This Row],[OrderQuantity]]*Table1[[#This Row],[UnitCost]]</f>
        <v>12410.56</v>
      </c>
      <c r="T1558">
        <f>Table1[[#This Row],[OrderQuantity]]*Table1[[#This Row],[UnitPrice]]*(1-Table1[[#This Row],[DiscountApplied]]) - (Table1[[#This Row],[OrderQuantity]]*Table1[[#This Row],[UnitCost]])</f>
        <v>10707.12</v>
      </c>
      <c r="U1558">
        <f>DATEDIF(Table1[[#This Row],[ShipDate]],Table1[[#This Row],[DeliveryDate]],"d")</f>
        <v>4</v>
      </c>
      <c r="V1558" t="str">
        <f t="shared" si="49"/>
        <v>On Time</v>
      </c>
    </row>
    <row r="1559" spans="2:22" x14ac:dyDescent="0.3">
      <c r="B1559" t="str">
        <f t="shared" si="48"/>
        <v>SO-001658</v>
      </c>
      <c r="C1559" t="s">
        <v>21</v>
      </c>
      <c r="D1559" t="s">
        <v>26</v>
      </c>
      <c r="E1559" s="1">
        <v>43300</v>
      </c>
      <c r="F1559" s="1">
        <v>43437</v>
      </c>
      <c r="G1559" s="1">
        <v>43457</v>
      </c>
      <c r="H1559" s="1">
        <v>43467</v>
      </c>
      <c r="I1559" t="s">
        <v>18</v>
      </c>
      <c r="J1559">
        <v>21</v>
      </c>
      <c r="K1559">
        <v>50</v>
      </c>
      <c r="L1559">
        <v>79</v>
      </c>
      <c r="M1559">
        <v>39</v>
      </c>
      <c r="N1559">
        <v>5</v>
      </c>
      <c r="O1559">
        <v>0.08</v>
      </c>
      <c r="P1559">
        <v>965.47</v>
      </c>
      <c r="Q1559">
        <v>1755.4</v>
      </c>
      <c r="R1559">
        <f>Table1[[#This Row],[OrderQuantity]]*Table1[[#This Row],[UnitPrice]]</f>
        <v>8777</v>
      </c>
      <c r="S1559">
        <f>Table1[[#This Row],[OrderQuantity]]*Table1[[#This Row],[UnitCost]]</f>
        <v>4827.3500000000004</v>
      </c>
      <c r="T1559">
        <f>Table1[[#This Row],[OrderQuantity]]*Table1[[#This Row],[UnitPrice]]*(1-Table1[[#This Row],[DiscountApplied]]) - (Table1[[#This Row],[OrderQuantity]]*Table1[[#This Row],[UnitCost]])</f>
        <v>3247.49</v>
      </c>
      <c r="U1559">
        <f>DATEDIF(Table1[[#This Row],[ShipDate]],Table1[[#This Row],[DeliveryDate]],"d")</f>
        <v>10</v>
      </c>
      <c r="V1559" t="str">
        <f t="shared" si="49"/>
        <v>Late</v>
      </c>
    </row>
    <row r="1560" spans="2:22" x14ac:dyDescent="0.3">
      <c r="B1560" t="str">
        <f t="shared" si="48"/>
        <v>SO-001659</v>
      </c>
      <c r="C1560" t="s">
        <v>21</v>
      </c>
      <c r="D1560" t="s">
        <v>20</v>
      </c>
      <c r="E1560" s="1">
        <v>43300</v>
      </c>
      <c r="F1560" s="1">
        <v>43437</v>
      </c>
      <c r="G1560" s="1">
        <v>43460</v>
      </c>
      <c r="H1560" s="1">
        <v>43470</v>
      </c>
      <c r="I1560" t="s">
        <v>18</v>
      </c>
      <c r="J1560">
        <v>21</v>
      </c>
      <c r="K1560">
        <v>47</v>
      </c>
      <c r="L1560">
        <v>114</v>
      </c>
      <c r="M1560">
        <v>2</v>
      </c>
      <c r="N1560">
        <v>1</v>
      </c>
      <c r="O1560">
        <v>0.05</v>
      </c>
      <c r="P1560">
        <v>1191.53</v>
      </c>
      <c r="Q1560">
        <v>2291.4</v>
      </c>
      <c r="R1560">
        <f>Table1[[#This Row],[OrderQuantity]]*Table1[[#This Row],[UnitPrice]]</f>
        <v>2291.4</v>
      </c>
      <c r="S1560">
        <f>Table1[[#This Row],[OrderQuantity]]*Table1[[#This Row],[UnitCost]]</f>
        <v>1191.53</v>
      </c>
      <c r="T1560">
        <f>Table1[[#This Row],[OrderQuantity]]*Table1[[#This Row],[UnitPrice]]*(1-Table1[[#This Row],[DiscountApplied]]) - (Table1[[#This Row],[OrderQuantity]]*Table1[[#This Row],[UnitCost]])</f>
        <v>985.3</v>
      </c>
      <c r="U1560">
        <f>DATEDIF(Table1[[#This Row],[ShipDate]],Table1[[#This Row],[DeliveryDate]],"d")</f>
        <v>10</v>
      </c>
      <c r="V1560" t="str">
        <f t="shared" si="49"/>
        <v>Late</v>
      </c>
    </row>
    <row r="1561" spans="2:22" x14ac:dyDescent="0.3">
      <c r="B1561" t="str">
        <f t="shared" si="48"/>
        <v>SO-001660</v>
      </c>
      <c r="C1561" t="s">
        <v>22</v>
      </c>
      <c r="D1561" t="s">
        <v>24</v>
      </c>
      <c r="E1561" s="1">
        <v>43300</v>
      </c>
      <c r="F1561" s="1">
        <v>43437</v>
      </c>
      <c r="G1561" s="1">
        <v>43446</v>
      </c>
      <c r="H1561" s="1">
        <v>43454</v>
      </c>
      <c r="I1561" t="s">
        <v>18</v>
      </c>
      <c r="J1561">
        <v>28</v>
      </c>
      <c r="K1561">
        <v>45</v>
      </c>
      <c r="L1561">
        <v>18</v>
      </c>
      <c r="M1561">
        <v>13</v>
      </c>
      <c r="N1561">
        <v>6</v>
      </c>
      <c r="O1561">
        <v>0.2</v>
      </c>
      <c r="P1561">
        <v>719.85</v>
      </c>
      <c r="Q1561">
        <v>1058.5999999999999</v>
      </c>
      <c r="R1561">
        <f>Table1[[#This Row],[OrderQuantity]]*Table1[[#This Row],[UnitPrice]]</f>
        <v>6351.5999999999995</v>
      </c>
      <c r="S1561">
        <f>Table1[[#This Row],[OrderQuantity]]*Table1[[#This Row],[UnitCost]]</f>
        <v>4319.1000000000004</v>
      </c>
      <c r="T1561">
        <f>Table1[[#This Row],[OrderQuantity]]*Table1[[#This Row],[UnitPrice]]*(1-Table1[[#This Row],[DiscountApplied]]) - (Table1[[#This Row],[OrderQuantity]]*Table1[[#This Row],[UnitCost]])</f>
        <v>762.17999999999938</v>
      </c>
      <c r="U1561">
        <f>DATEDIF(Table1[[#This Row],[ShipDate]],Table1[[#This Row],[DeliveryDate]],"d")</f>
        <v>8</v>
      </c>
      <c r="V1561" t="str">
        <f t="shared" si="49"/>
        <v>Late</v>
      </c>
    </row>
    <row r="1562" spans="2:22" x14ac:dyDescent="0.3">
      <c r="B1562" t="str">
        <f t="shared" si="48"/>
        <v>SO-001661</v>
      </c>
      <c r="C1562" t="s">
        <v>16</v>
      </c>
      <c r="D1562" t="s">
        <v>20</v>
      </c>
      <c r="E1562" s="1">
        <v>43300</v>
      </c>
      <c r="F1562" s="1">
        <v>43437</v>
      </c>
      <c r="G1562" s="1">
        <v>43454</v>
      </c>
      <c r="H1562" s="1">
        <v>43462</v>
      </c>
      <c r="I1562" t="s">
        <v>18</v>
      </c>
      <c r="J1562">
        <v>1</v>
      </c>
      <c r="K1562">
        <v>43</v>
      </c>
      <c r="L1562">
        <v>165</v>
      </c>
      <c r="M1562">
        <v>42</v>
      </c>
      <c r="N1562">
        <v>8</v>
      </c>
      <c r="O1562">
        <v>0.1</v>
      </c>
      <c r="P1562">
        <v>479.39</v>
      </c>
      <c r="Q1562">
        <v>1065.3</v>
      </c>
      <c r="R1562">
        <f>Table1[[#This Row],[OrderQuantity]]*Table1[[#This Row],[UnitPrice]]</f>
        <v>8522.4</v>
      </c>
      <c r="S1562">
        <f>Table1[[#This Row],[OrderQuantity]]*Table1[[#This Row],[UnitCost]]</f>
        <v>3835.12</v>
      </c>
      <c r="T1562">
        <f>Table1[[#This Row],[OrderQuantity]]*Table1[[#This Row],[UnitPrice]]*(1-Table1[[#This Row],[DiscountApplied]]) - (Table1[[#This Row],[OrderQuantity]]*Table1[[#This Row],[UnitCost]])</f>
        <v>3835.04</v>
      </c>
      <c r="U1562">
        <f>DATEDIF(Table1[[#This Row],[ShipDate]],Table1[[#This Row],[DeliveryDate]],"d")</f>
        <v>8</v>
      </c>
      <c r="V1562" t="str">
        <f t="shared" si="49"/>
        <v>Late</v>
      </c>
    </row>
    <row r="1563" spans="2:22" x14ac:dyDescent="0.3">
      <c r="B1563" t="str">
        <f t="shared" si="48"/>
        <v>SO-001662</v>
      </c>
      <c r="C1563" t="s">
        <v>16</v>
      </c>
      <c r="D1563" t="s">
        <v>20</v>
      </c>
      <c r="E1563" s="1">
        <v>43300</v>
      </c>
      <c r="F1563" s="1">
        <v>43437</v>
      </c>
      <c r="G1563" s="1">
        <v>43462</v>
      </c>
      <c r="H1563" s="1">
        <v>43469</v>
      </c>
      <c r="I1563" t="s">
        <v>18</v>
      </c>
      <c r="J1563">
        <v>9</v>
      </c>
      <c r="K1563">
        <v>48</v>
      </c>
      <c r="L1563">
        <v>122</v>
      </c>
      <c r="M1563">
        <v>11</v>
      </c>
      <c r="N1563">
        <v>5</v>
      </c>
      <c r="O1563">
        <v>0.4</v>
      </c>
      <c r="P1563">
        <v>115.78</v>
      </c>
      <c r="Q1563">
        <v>241.2</v>
      </c>
      <c r="R1563">
        <f>Table1[[#This Row],[OrderQuantity]]*Table1[[#This Row],[UnitPrice]]</f>
        <v>1206</v>
      </c>
      <c r="S1563">
        <f>Table1[[#This Row],[OrderQuantity]]*Table1[[#This Row],[UnitCost]]</f>
        <v>578.9</v>
      </c>
      <c r="T1563">
        <f>Table1[[#This Row],[OrderQuantity]]*Table1[[#This Row],[UnitPrice]]*(1-Table1[[#This Row],[DiscountApplied]]) - (Table1[[#This Row],[OrderQuantity]]*Table1[[#This Row],[UnitCost]])</f>
        <v>144.70000000000005</v>
      </c>
      <c r="U1563">
        <f>DATEDIF(Table1[[#This Row],[ShipDate]],Table1[[#This Row],[DeliveryDate]],"d")</f>
        <v>7</v>
      </c>
      <c r="V1563" t="str">
        <f t="shared" si="49"/>
        <v>On Time</v>
      </c>
    </row>
    <row r="1564" spans="2:22" x14ac:dyDescent="0.3">
      <c r="B1564" t="str">
        <f t="shared" si="48"/>
        <v>SO-001663</v>
      </c>
      <c r="C1564" t="s">
        <v>16</v>
      </c>
      <c r="D1564" t="s">
        <v>17</v>
      </c>
      <c r="E1564" s="1">
        <v>43300</v>
      </c>
      <c r="F1564" s="1">
        <v>43438</v>
      </c>
      <c r="G1564" s="1">
        <v>43445</v>
      </c>
      <c r="H1564" s="1">
        <v>43447</v>
      </c>
      <c r="I1564" t="s">
        <v>18</v>
      </c>
      <c r="J1564">
        <v>4</v>
      </c>
      <c r="K1564">
        <v>20</v>
      </c>
      <c r="L1564">
        <v>228</v>
      </c>
      <c r="M1564">
        <v>47</v>
      </c>
      <c r="N1564">
        <v>7</v>
      </c>
      <c r="O1564">
        <v>0.1</v>
      </c>
      <c r="P1564">
        <v>781.29</v>
      </c>
      <c r="Q1564">
        <v>1132.3</v>
      </c>
      <c r="R1564">
        <f>Table1[[#This Row],[OrderQuantity]]*Table1[[#This Row],[UnitPrice]]</f>
        <v>7926.0999999999995</v>
      </c>
      <c r="S1564">
        <f>Table1[[#This Row],[OrderQuantity]]*Table1[[#This Row],[UnitCost]]</f>
        <v>5469.03</v>
      </c>
      <c r="T1564">
        <f>Table1[[#This Row],[OrderQuantity]]*Table1[[#This Row],[UnitPrice]]*(1-Table1[[#This Row],[DiscountApplied]]) - (Table1[[#This Row],[OrderQuantity]]*Table1[[#This Row],[UnitCost]])</f>
        <v>1664.46</v>
      </c>
      <c r="U1564">
        <f>DATEDIF(Table1[[#This Row],[ShipDate]],Table1[[#This Row],[DeliveryDate]],"d")</f>
        <v>2</v>
      </c>
      <c r="V1564" t="str">
        <f t="shared" si="49"/>
        <v>On Time</v>
      </c>
    </row>
    <row r="1565" spans="2:22" x14ac:dyDescent="0.3">
      <c r="B1565" t="str">
        <f t="shared" si="48"/>
        <v>SO-001664</v>
      </c>
      <c r="C1565" t="s">
        <v>19</v>
      </c>
      <c r="D1565" t="s">
        <v>20</v>
      </c>
      <c r="E1565" s="1">
        <v>43300</v>
      </c>
      <c r="F1565" s="1">
        <v>43438</v>
      </c>
      <c r="G1565" s="1">
        <v>43441</v>
      </c>
      <c r="H1565" s="1">
        <v>43445</v>
      </c>
      <c r="I1565" t="s">
        <v>18</v>
      </c>
      <c r="J1565">
        <v>19</v>
      </c>
      <c r="K1565">
        <v>43</v>
      </c>
      <c r="L1565">
        <v>137</v>
      </c>
      <c r="M1565">
        <v>1</v>
      </c>
      <c r="N1565">
        <v>2</v>
      </c>
      <c r="O1565">
        <v>0.15</v>
      </c>
      <c r="P1565">
        <v>1890.74</v>
      </c>
      <c r="Q1565">
        <v>2224.4</v>
      </c>
      <c r="R1565">
        <f>Table1[[#This Row],[OrderQuantity]]*Table1[[#This Row],[UnitPrice]]</f>
        <v>4448.8</v>
      </c>
      <c r="S1565">
        <f>Table1[[#This Row],[OrderQuantity]]*Table1[[#This Row],[UnitCost]]</f>
        <v>3781.48</v>
      </c>
      <c r="T1565">
        <f>Table1[[#This Row],[OrderQuantity]]*Table1[[#This Row],[UnitPrice]]*(1-Table1[[#This Row],[DiscountApplied]]) - (Table1[[#This Row],[OrderQuantity]]*Table1[[#This Row],[UnitCost]])</f>
        <v>0</v>
      </c>
      <c r="U1565">
        <f>DATEDIF(Table1[[#This Row],[ShipDate]],Table1[[#This Row],[DeliveryDate]],"d")</f>
        <v>4</v>
      </c>
      <c r="V1565" t="str">
        <f t="shared" si="49"/>
        <v>On Time</v>
      </c>
    </row>
    <row r="1566" spans="2:22" x14ac:dyDescent="0.3">
      <c r="B1566" t="str">
        <f t="shared" si="48"/>
        <v>SO-001665</v>
      </c>
      <c r="C1566" t="s">
        <v>16</v>
      </c>
      <c r="D1566" t="s">
        <v>25</v>
      </c>
      <c r="E1566" s="1">
        <v>43300</v>
      </c>
      <c r="F1566" s="1">
        <v>43438</v>
      </c>
      <c r="G1566" s="1">
        <v>43448</v>
      </c>
      <c r="H1566" s="1">
        <v>43457</v>
      </c>
      <c r="I1566" t="s">
        <v>18</v>
      </c>
      <c r="J1566">
        <v>9</v>
      </c>
      <c r="K1566">
        <v>20</v>
      </c>
      <c r="L1566">
        <v>344</v>
      </c>
      <c r="M1566">
        <v>46</v>
      </c>
      <c r="N1566">
        <v>4</v>
      </c>
      <c r="O1566">
        <v>0.08</v>
      </c>
      <c r="P1566">
        <v>659.28</v>
      </c>
      <c r="Q1566">
        <v>824.1</v>
      </c>
      <c r="R1566">
        <f>Table1[[#This Row],[OrderQuantity]]*Table1[[#This Row],[UnitPrice]]</f>
        <v>3296.4</v>
      </c>
      <c r="S1566">
        <f>Table1[[#This Row],[OrderQuantity]]*Table1[[#This Row],[UnitCost]]</f>
        <v>2637.12</v>
      </c>
      <c r="T1566">
        <f>Table1[[#This Row],[OrderQuantity]]*Table1[[#This Row],[UnitPrice]]*(1-Table1[[#This Row],[DiscountApplied]]) - (Table1[[#This Row],[OrderQuantity]]*Table1[[#This Row],[UnitCost]])</f>
        <v>395.56800000000021</v>
      </c>
      <c r="U1566">
        <f>DATEDIF(Table1[[#This Row],[ShipDate]],Table1[[#This Row],[DeliveryDate]],"d")</f>
        <v>9</v>
      </c>
      <c r="V1566" t="str">
        <f t="shared" si="49"/>
        <v>Late</v>
      </c>
    </row>
    <row r="1567" spans="2:22" x14ac:dyDescent="0.3">
      <c r="B1567" t="str">
        <f t="shared" si="48"/>
        <v>SO-001666</v>
      </c>
      <c r="C1567" t="s">
        <v>16</v>
      </c>
      <c r="D1567" t="s">
        <v>23</v>
      </c>
      <c r="E1567" s="1">
        <v>43300</v>
      </c>
      <c r="F1567" s="1">
        <v>43438</v>
      </c>
      <c r="G1567" s="1">
        <v>43450</v>
      </c>
      <c r="H1567" s="1">
        <v>43458</v>
      </c>
      <c r="I1567" t="s">
        <v>18</v>
      </c>
      <c r="J1567">
        <v>8</v>
      </c>
      <c r="K1567">
        <v>23</v>
      </c>
      <c r="L1567">
        <v>269</v>
      </c>
      <c r="M1567">
        <v>10</v>
      </c>
      <c r="N1567">
        <v>2</v>
      </c>
      <c r="O1567">
        <v>0.1</v>
      </c>
      <c r="P1567">
        <v>1458.05</v>
      </c>
      <c r="Q1567">
        <v>2351.6999999999998</v>
      </c>
      <c r="R1567">
        <f>Table1[[#This Row],[OrderQuantity]]*Table1[[#This Row],[UnitPrice]]</f>
        <v>4703.3999999999996</v>
      </c>
      <c r="S1567">
        <f>Table1[[#This Row],[OrderQuantity]]*Table1[[#This Row],[UnitCost]]</f>
        <v>2916.1</v>
      </c>
      <c r="T1567">
        <f>Table1[[#This Row],[OrderQuantity]]*Table1[[#This Row],[UnitPrice]]*(1-Table1[[#This Row],[DiscountApplied]]) - (Table1[[#This Row],[OrderQuantity]]*Table1[[#This Row],[UnitCost]])</f>
        <v>1316.9599999999996</v>
      </c>
      <c r="U1567">
        <f>DATEDIF(Table1[[#This Row],[ShipDate]],Table1[[#This Row],[DeliveryDate]],"d")</f>
        <v>8</v>
      </c>
      <c r="V1567" t="str">
        <f t="shared" si="49"/>
        <v>Late</v>
      </c>
    </row>
    <row r="1568" spans="2:22" x14ac:dyDescent="0.3">
      <c r="B1568" t="str">
        <f t="shared" si="48"/>
        <v>SO-001667</v>
      </c>
      <c r="C1568" t="s">
        <v>19</v>
      </c>
      <c r="D1568" t="s">
        <v>24</v>
      </c>
      <c r="E1568" s="1">
        <v>43300</v>
      </c>
      <c r="F1568" s="1">
        <v>43438</v>
      </c>
      <c r="G1568" s="1">
        <v>43446</v>
      </c>
      <c r="H1568" s="1">
        <v>43447</v>
      </c>
      <c r="I1568" t="s">
        <v>18</v>
      </c>
      <c r="J1568">
        <v>20</v>
      </c>
      <c r="K1568">
        <v>43</v>
      </c>
      <c r="L1568">
        <v>24</v>
      </c>
      <c r="M1568">
        <v>30</v>
      </c>
      <c r="N1568">
        <v>1</v>
      </c>
      <c r="O1568">
        <v>0.05</v>
      </c>
      <c r="P1568">
        <v>2918.65</v>
      </c>
      <c r="Q1568">
        <v>6344.9</v>
      </c>
      <c r="R1568">
        <f>Table1[[#This Row],[OrderQuantity]]*Table1[[#This Row],[UnitPrice]]</f>
        <v>6344.9</v>
      </c>
      <c r="S1568">
        <f>Table1[[#This Row],[OrderQuantity]]*Table1[[#This Row],[UnitCost]]</f>
        <v>2918.65</v>
      </c>
      <c r="T1568">
        <f>Table1[[#This Row],[OrderQuantity]]*Table1[[#This Row],[UnitPrice]]*(1-Table1[[#This Row],[DiscountApplied]]) - (Table1[[#This Row],[OrderQuantity]]*Table1[[#This Row],[UnitCost]])</f>
        <v>3109.0049999999997</v>
      </c>
      <c r="U1568">
        <f>DATEDIF(Table1[[#This Row],[ShipDate]],Table1[[#This Row],[DeliveryDate]],"d")</f>
        <v>1</v>
      </c>
      <c r="V1568" t="str">
        <f t="shared" si="49"/>
        <v>On Time</v>
      </c>
    </row>
    <row r="1569" spans="2:22" x14ac:dyDescent="0.3">
      <c r="B1569" t="str">
        <f t="shared" si="48"/>
        <v>SO-001668</v>
      </c>
      <c r="C1569" t="s">
        <v>21</v>
      </c>
      <c r="D1569" t="s">
        <v>20</v>
      </c>
      <c r="E1569" s="1">
        <v>43300</v>
      </c>
      <c r="F1569" s="1">
        <v>43438</v>
      </c>
      <c r="G1569" s="1">
        <v>43450</v>
      </c>
      <c r="H1569" s="1">
        <v>43452</v>
      </c>
      <c r="I1569" t="s">
        <v>18</v>
      </c>
      <c r="J1569">
        <v>23</v>
      </c>
      <c r="K1569">
        <v>42</v>
      </c>
      <c r="L1569">
        <v>126</v>
      </c>
      <c r="M1569">
        <v>32</v>
      </c>
      <c r="N1569">
        <v>6</v>
      </c>
      <c r="O1569">
        <v>0.1</v>
      </c>
      <c r="P1569">
        <v>3541.42</v>
      </c>
      <c r="Q1569">
        <v>5621.3</v>
      </c>
      <c r="R1569">
        <f>Table1[[#This Row],[OrderQuantity]]*Table1[[#This Row],[UnitPrice]]</f>
        <v>33727.800000000003</v>
      </c>
      <c r="S1569">
        <f>Table1[[#This Row],[OrderQuantity]]*Table1[[#This Row],[UnitCost]]</f>
        <v>21248.52</v>
      </c>
      <c r="T1569">
        <f>Table1[[#This Row],[OrderQuantity]]*Table1[[#This Row],[UnitPrice]]*(1-Table1[[#This Row],[DiscountApplied]]) - (Table1[[#This Row],[OrderQuantity]]*Table1[[#This Row],[UnitCost]])</f>
        <v>9106.5000000000036</v>
      </c>
      <c r="U1569">
        <f>DATEDIF(Table1[[#This Row],[ShipDate]],Table1[[#This Row],[DeliveryDate]],"d")</f>
        <v>2</v>
      </c>
      <c r="V1569" t="str">
        <f t="shared" si="49"/>
        <v>On Time</v>
      </c>
    </row>
    <row r="1570" spans="2:22" x14ac:dyDescent="0.3">
      <c r="B1570" t="str">
        <f t="shared" si="48"/>
        <v>SO-001669</v>
      </c>
      <c r="C1570" t="s">
        <v>21</v>
      </c>
      <c r="D1570" t="s">
        <v>20</v>
      </c>
      <c r="E1570" s="1">
        <v>43300</v>
      </c>
      <c r="F1570" s="1">
        <v>43438</v>
      </c>
      <c r="G1570" s="1">
        <v>43440</v>
      </c>
      <c r="H1570" s="1">
        <v>43445</v>
      </c>
      <c r="I1570" t="s">
        <v>18</v>
      </c>
      <c r="J1570">
        <v>22</v>
      </c>
      <c r="K1570">
        <v>32</v>
      </c>
      <c r="L1570">
        <v>141</v>
      </c>
      <c r="M1570">
        <v>23</v>
      </c>
      <c r="N1570">
        <v>6</v>
      </c>
      <c r="O1570">
        <v>0.05</v>
      </c>
      <c r="P1570">
        <v>598.44000000000005</v>
      </c>
      <c r="Q1570">
        <v>1031.8</v>
      </c>
      <c r="R1570">
        <f>Table1[[#This Row],[OrderQuantity]]*Table1[[#This Row],[UnitPrice]]</f>
        <v>6190.7999999999993</v>
      </c>
      <c r="S1570">
        <f>Table1[[#This Row],[OrderQuantity]]*Table1[[#This Row],[UnitCost]]</f>
        <v>3590.6400000000003</v>
      </c>
      <c r="T1570">
        <f>Table1[[#This Row],[OrderQuantity]]*Table1[[#This Row],[UnitPrice]]*(1-Table1[[#This Row],[DiscountApplied]]) - (Table1[[#This Row],[OrderQuantity]]*Table1[[#This Row],[UnitCost]])</f>
        <v>2290.619999999999</v>
      </c>
      <c r="U1570">
        <f>DATEDIF(Table1[[#This Row],[ShipDate]],Table1[[#This Row],[DeliveryDate]],"d")</f>
        <v>5</v>
      </c>
      <c r="V1570" t="str">
        <f t="shared" si="49"/>
        <v>On Time</v>
      </c>
    </row>
    <row r="1571" spans="2:22" x14ac:dyDescent="0.3">
      <c r="B1571" t="str">
        <f t="shared" si="48"/>
        <v>SO-001670</v>
      </c>
      <c r="C1571" t="s">
        <v>19</v>
      </c>
      <c r="D1571" t="s">
        <v>17</v>
      </c>
      <c r="E1571" s="1">
        <v>43300</v>
      </c>
      <c r="F1571" s="1">
        <v>43438</v>
      </c>
      <c r="G1571" s="1">
        <v>43449</v>
      </c>
      <c r="H1571" s="1">
        <v>43455</v>
      </c>
      <c r="I1571" t="s">
        <v>18</v>
      </c>
      <c r="J1571">
        <v>18</v>
      </c>
      <c r="K1571">
        <v>21</v>
      </c>
      <c r="L1571">
        <v>210</v>
      </c>
      <c r="M1571">
        <v>25</v>
      </c>
      <c r="N1571">
        <v>4</v>
      </c>
      <c r="O1571">
        <v>0.05</v>
      </c>
      <c r="P1571">
        <v>1828.03</v>
      </c>
      <c r="Q1571">
        <v>2405.3000000000002</v>
      </c>
      <c r="R1571">
        <f>Table1[[#This Row],[OrderQuantity]]*Table1[[#This Row],[UnitPrice]]</f>
        <v>9621.2000000000007</v>
      </c>
      <c r="S1571">
        <f>Table1[[#This Row],[OrderQuantity]]*Table1[[#This Row],[UnitCost]]</f>
        <v>7312.12</v>
      </c>
      <c r="T1571">
        <f>Table1[[#This Row],[OrderQuantity]]*Table1[[#This Row],[UnitPrice]]*(1-Table1[[#This Row],[DiscountApplied]]) - (Table1[[#This Row],[OrderQuantity]]*Table1[[#This Row],[UnitCost]])</f>
        <v>1828.0199999999995</v>
      </c>
      <c r="U1571">
        <f>DATEDIF(Table1[[#This Row],[ShipDate]],Table1[[#This Row],[DeliveryDate]],"d")</f>
        <v>6</v>
      </c>
      <c r="V1571" t="str">
        <f t="shared" si="49"/>
        <v>On Time</v>
      </c>
    </row>
    <row r="1572" spans="2:22" x14ac:dyDescent="0.3">
      <c r="B1572" t="str">
        <f t="shared" si="48"/>
        <v>SO-001671</v>
      </c>
      <c r="C1572" t="s">
        <v>21</v>
      </c>
      <c r="D1572" t="s">
        <v>20</v>
      </c>
      <c r="E1572" s="1">
        <v>43300</v>
      </c>
      <c r="F1572" s="1">
        <v>43438</v>
      </c>
      <c r="G1572" s="1">
        <v>43443</v>
      </c>
      <c r="H1572" s="1">
        <v>43449</v>
      </c>
      <c r="I1572" t="s">
        <v>18</v>
      </c>
      <c r="J1572">
        <v>22</v>
      </c>
      <c r="K1572">
        <v>7</v>
      </c>
      <c r="L1572">
        <v>92</v>
      </c>
      <c r="M1572">
        <v>20</v>
      </c>
      <c r="N1572">
        <v>2</v>
      </c>
      <c r="O1572">
        <v>0.08</v>
      </c>
      <c r="P1572">
        <v>906.51</v>
      </c>
      <c r="Q1572">
        <v>1105.5</v>
      </c>
      <c r="R1572">
        <f>Table1[[#This Row],[OrderQuantity]]*Table1[[#This Row],[UnitPrice]]</f>
        <v>2211</v>
      </c>
      <c r="S1572">
        <f>Table1[[#This Row],[OrderQuantity]]*Table1[[#This Row],[UnitCost]]</f>
        <v>1813.02</v>
      </c>
      <c r="T1572">
        <f>Table1[[#This Row],[OrderQuantity]]*Table1[[#This Row],[UnitPrice]]*(1-Table1[[#This Row],[DiscountApplied]]) - (Table1[[#This Row],[OrderQuantity]]*Table1[[#This Row],[UnitCost]])</f>
        <v>221.10000000000014</v>
      </c>
      <c r="U1572">
        <f>DATEDIF(Table1[[#This Row],[ShipDate]],Table1[[#This Row],[DeliveryDate]],"d")</f>
        <v>6</v>
      </c>
      <c r="V1572" t="str">
        <f t="shared" si="49"/>
        <v>On Time</v>
      </c>
    </row>
    <row r="1573" spans="2:22" x14ac:dyDescent="0.3">
      <c r="B1573" t="str">
        <f t="shared" si="48"/>
        <v>SO-001672</v>
      </c>
      <c r="C1573" t="s">
        <v>16</v>
      </c>
      <c r="D1573" t="s">
        <v>25</v>
      </c>
      <c r="E1573" s="1">
        <v>43300</v>
      </c>
      <c r="F1573" s="1">
        <v>43438</v>
      </c>
      <c r="G1573" s="1">
        <v>43452</v>
      </c>
      <c r="H1573" s="1">
        <v>43461</v>
      </c>
      <c r="I1573" t="s">
        <v>18</v>
      </c>
      <c r="J1573">
        <v>8</v>
      </c>
      <c r="K1573">
        <v>34</v>
      </c>
      <c r="L1573">
        <v>343</v>
      </c>
      <c r="M1573">
        <v>23</v>
      </c>
      <c r="N1573">
        <v>5</v>
      </c>
      <c r="O1573">
        <v>0.08</v>
      </c>
      <c r="P1573">
        <v>958.77</v>
      </c>
      <c r="Q1573">
        <v>1775.5</v>
      </c>
      <c r="R1573">
        <f>Table1[[#This Row],[OrderQuantity]]*Table1[[#This Row],[UnitPrice]]</f>
        <v>8877.5</v>
      </c>
      <c r="S1573">
        <f>Table1[[#This Row],[OrderQuantity]]*Table1[[#This Row],[UnitCost]]</f>
        <v>4793.8500000000004</v>
      </c>
      <c r="T1573">
        <f>Table1[[#This Row],[OrderQuantity]]*Table1[[#This Row],[UnitPrice]]*(1-Table1[[#This Row],[DiscountApplied]]) - (Table1[[#This Row],[OrderQuantity]]*Table1[[#This Row],[UnitCost]])</f>
        <v>3373.45</v>
      </c>
      <c r="U1573">
        <f>DATEDIF(Table1[[#This Row],[ShipDate]],Table1[[#This Row],[DeliveryDate]],"d")</f>
        <v>9</v>
      </c>
      <c r="V1573" t="str">
        <f t="shared" si="49"/>
        <v>Late</v>
      </c>
    </row>
    <row r="1574" spans="2:22" x14ac:dyDescent="0.3">
      <c r="B1574" t="str">
        <f t="shared" si="48"/>
        <v>SO-001673</v>
      </c>
      <c r="C1574" t="s">
        <v>19</v>
      </c>
      <c r="D1574" t="s">
        <v>20</v>
      </c>
      <c r="E1574" s="1">
        <v>43300</v>
      </c>
      <c r="F1574" s="1">
        <v>43438</v>
      </c>
      <c r="G1574" s="1">
        <v>43455</v>
      </c>
      <c r="H1574" s="1">
        <v>43456</v>
      </c>
      <c r="I1574" t="s">
        <v>18</v>
      </c>
      <c r="J1574">
        <v>14</v>
      </c>
      <c r="K1574">
        <v>7</v>
      </c>
      <c r="L1574">
        <v>153</v>
      </c>
      <c r="M1574">
        <v>46</v>
      </c>
      <c r="N1574">
        <v>2</v>
      </c>
      <c r="O1574">
        <v>0.08</v>
      </c>
      <c r="P1574">
        <v>786.31</v>
      </c>
      <c r="Q1574">
        <v>1092.0999999999999</v>
      </c>
      <c r="R1574">
        <f>Table1[[#This Row],[OrderQuantity]]*Table1[[#This Row],[UnitPrice]]</f>
        <v>2184.1999999999998</v>
      </c>
      <c r="S1574">
        <f>Table1[[#This Row],[OrderQuantity]]*Table1[[#This Row],[UnitCost]]</f>
        <v>1572.62</v>
      </c>
      <c r="T1574">
        <f>Table1[[#This Row],[OrderQuantity]]*Table1[[#This Row],[UnitPrice]]*(1-Table1[[#This Row],[DiscountApplied]]) - (Table1[[#This Row],[OrderQuantity]]*Table1[[#This Row],[UnitCost]])</f>
        <v>436.84400000000005</v>
      </c>
      <c r="U1574">
        <f>DATEDIF(Table1[[#This Row],[ShipDate]],Table1[[#This Row],[DeliveryDate]],"d")</f>
        <v>1</v>
      </c>
      <c r="V1574" t="str">
        <f t="shared" si="49"/>
        <v>On Time</v>
      </c>
    </row>
    <row r="1575" spans="2:22" x14ac:dyDescent="0.3">
      <c r="B1575" t="str">
        <f t="shared" si="48"/>
        <v>SO-001674</v>
      </c>
      <c r="C1575" t="s">
        <v>19</v>
      </c>
      <c r="D1575" t="s">
        <v>20</v>
      </c>
      <c r="E1575" s="1">
        <v>43300</v>
      </c>
      <c r="F1575" s="1">
        <v>43438</v>
      </c>
      <c r="G1575" s="1">
        <v>43443</v>
      </c>
      <c r="H1575" s="1">
        <v>43453</v>
      </c>
      <c r="I1575" t="s">
        <v>18</v>
      </c>
      <c r="J1575">
        <v>15</v>
      </c>
      <c r="K1575">
        <v>1</v>
      </c>
      <c r="L1575">
        <v>105</v>
      </c>
      <c r="M1575">
        <v>27</v>
      </c>
      <c r="N1575">
        <v>6</v>
      </c>
      <c r="O1575">
        <v>0.08</v>
      </c>
      <c r="P1575">
        <v>83.08</v>
      </c>
      <c r="Q1575">
        <v>207.7</v>
      </c>
      <c r="R1575">
        <f>Table1[[#This Row],[OrderQuantity]]*Table1[[#This Row],[UnitPrice]]</f>
        <v>1246.1999999999998</v>
      </c>
      <c r="S1575">
        <f>Table1[[#This Row],[OrderQuantity]]*Table1[[#This Row],[UnitCost]]</f>
        <v>498.48</v>
      </c>
      <c r="T1575">
        <f>Table1[[#This Row],[OrderQuantity]]*Table1[[#This Row],[UnitPrice]]*(1-Table1[[#This Row],[DiscountApplied]]) - (Table1[[#This Row],[OrderQuantity]]*Table1[[#This Row],[UnitCost]])</f>
        <v>648.02399999999989</v>
      </c>
      <c r="U1575">
        <f>DATEDIF(Table1[[#This Row],[ShipDate]],Table1[[#This Row],[DeliveryDate]],"d")</f>
        <v>10</v>
      </c>
      <c r="V1575" t="str">
        <f t="shared" si="49"/>
        <v>Late</v>
      </c>
    </row>
    <row r="1576" spans="2:22" x14ac:dyDescent="0.3">
      <c r="B1576" t="str">
        <f t="shared" si="48"/>
        <v>SO-001675</v>
      </c>
      <c r="C1576" t="s">
        <v>16</v>
      </c>
      <c r="D1576" t="s">
        <v>25</v>
      </c>
      <c r="E1576" s="1">
        <v>43300</v>
      </c>
      <c r="F1576" s="1">
        <v>43438</v>
      </c>
      <c r="G1576" s="1">
        <v>43455</v>
      </c>
      <c r="H1576" s="1">
        <v>43464</v>
      </c>
      <c r="I1576" t="s">
        <v>18</v>
      </c>
      <c r="J1576">
        <v>9</v>
      </c>
      <c r="K1576">
        <v>16</v>
      </c>
      <c r="L1576">
        <v>340</v>
      </c>
      <c r="M1576">
        <v>45</v>
      </c>
      <c r="N1576">
        <v>4</v>
      </c>
      <c r="O1576">
        <v>0.1</v>
      </c>
      <c r="P1576">
        <v>759.78</v>
      </c>
      <c r="Q1576">
        <v>1809</v>
      </c>
      <c r="R1576">
        <f>Table1[[#This Row],[OrderQuantity]]*Table1[[#This Row],[UnitPrice]]</f>
        <v>7236</v>
      </c>
      <c r="S1576">
        <f>Table1[[#This Row],[OrderQuantity]]*Table1[[#This Row],[UnitCost]]</f>
        <v>3039.12</v>
      </c>
      <c r="T1576">
        <f>Table1[[#This Row],[OrderQuantity]]*Table1[[#This Row],[UnitPrice]]*(1-Table1[[#This Row],[DiscountApplied]]) - (Table1[[#This Row],[OrderQuantity]]*Table1[[#This Row],[UnitCost]])</f>
        <v>3473.2800000000007</v>
      </c>
      <c r="U1576">
        <f>DATEDIF(Table1[[#This Row],[ShipDate]],Table1[[#This Row],[DeliveryDate]],"d")</f>
        <v>9</v>
      </c>
      <c r="V1576" t="str">
        <f t="shared" si="49"/>
        <v>Late</v>
      </c>
    </row>
    <row r="1577" spans="2:22" x14ac:dyDescent="0.3">
      <c r="B1577" t="str">
        <f t="shared" si="48"/>
        <v>SO-001676</v>
      </c>
      <c r="C1577" t="s">
        <v>19</v>
      </c>
      <c r="D1577" t="s">
        <v>17</v>
      </c>
      <c r="E1577" s="1">
        <v>43300</v>
      </c>
      <c r="F1577" s="1">
        <v>43439</v>
      </c>
      <c r="G1577" s="1">
        <v>43441</v>
      </c>
      <c r="H1577" s="1">
        <v>43448</v>
      </c>
      <c r="I1577" t="s">
        <v>18</v>
      </c>
      <c r="J1577">
        <v>12</v>
      </c>
      <c r="K1577">
        <v>30</v>
      </c>
      <c r="L1577">
        <v>259</v>
      </c>
      <c r="M1577">
        <v>2</v>
      </c>
      <c r="N1577">
        <v>8</v>
      </c>
      <c r="O1577">
        <v>0.08</v>
      </c>
      <c r="P1577">
        <v>1437.15</v>
      </c>
      <c r="Q1577">
        <v>1842.5</v>
      </c>
      <c r="R1577">
        <f>Table1[[#This Row],[OrderQuantity]]*Table1[[#This Row],[UnitPrice]]</f>
        <v>14740</v>
      </c>
      <c r="S1577">
        <f>Table1[[#This Row],[OrderQuantity]]*Table1[[#This Row],[UnitCost]]</f>
        <v>11497.2</v>
      </c>
      <c r="T1577">
        <f>Table1[[#This Row],[OrderQuantity]]*Table1[[#This Row],[UnitPrice]]*(1-Table1[[#This Row],[DiscountApplied]]) - (Table1[[#This Row],[OrderQuantity]]*Table1[[#This Row],[UnitCost]])</f>
        <v>2063.6000000000004</v>
      </c>
      <c r="U1577">
        <f>DATEDIF(Table1[[#This Row],[ShipDate]],Table1[[#This Row],[DeliveryDate]],"d")</f>
        <v>7</v>
      </c>
      <c r="V1577" t="str">
        <f t="shared" si="49"/>
        <v>On Time</v>
      </c>
    </row>
    <row r="1578" spans="2:22" x14ac:dyDescent="0.3">
      <c r="B1578" t="str">
        <f t="shared" si="48"/>
        <v>SO-001677</v>
      </c>
      <c r="C1578" t="s">
        <v>16</v>
      </c>
      <c r="D1578" t="s">
        <v>25</v>
      </c>
      <c r="E1578" s="1">
        <v>43400</v>
      </c>
      <c r="F1578" s="1">
        <v>43439</v>
      </c>
      <c r="G1578" s="1">
        <v>43465</v>
      </c>
      <c r="H1578" s="1">
        <v>43472</v>
      </c>
      <c r="I1578" t="s">
        <v>18</v>
      </c>
      <c r="J1578">
        <v>4</v>
      </c>
      <c r="K1578">
        <v>18</v>
      </c>
      <c r="L1578">
        <v>344</v>
      </c>
      <c r="M1578">
        <v>45</v>
      </c>
      <c r="N1578">
        <v>4</v>
      </c>
      <c r="O1578">
        <v>0.1</v>
      </c>
      <c r="P1578">
        <v>2764.15</v>
      </c>
      <c r="Q1578">
        <v>3839.1</v>
      </c>
      <c r="R1578">
        <f>Table1[[#This Row],[OrderQuantity]]*Table1[[#This Row],[UnitPrice]]</f>
        <v>15356.4</v>
      </c>
      <c r="S1578">
        <f>Table1[[#This Row],[OrderQuantity]]*Table1[[#This Row],[UnitCost]]</f>
        <v>11056.6</v>
      </c>
      <c r="T1578">
        <f>Table1[[#This Row],[OrderQuantity]]*Table1[[#This Row],[UnitPrice]]*(1-Table1[[#This Row],[DiscountApplied]]) - (Table1[[#This Row],[OrderQuantity]]*Table1[[#This Row],[UnitCost]])</f>
        <v>2764.16</v>
      </c>
      <c r="U1578">
        <f>DATEDIF(Table1[[#This Row],[ShipDate]],Table1[[#This Row],[DeliveryDate]],"d")</f>
        <v>7</v>
      </c>
      <c r="V1578" t="str">
        <f t="shared" si="49"/>
        <v>On Time</v>
      </c>
    </row>
    <row r="1579" spans="2:22" x14ac:dyDescent="0.3">
      <c r="B1579" t="str">
        <f t="shared" si="48"/>
        <v>SO-001678</v>
      </c>
      <c r="C1579" t="s">
        <v>19</v>
      </c>
      <c r="D1579" t="s">
        <v>20</v>
      </c>
      <c r="E1579" s="1">
        <v>43300</v>
      </c>
      <c r="F1579" s="1">
        <v>43439</v>
      </c>
      <c r="G1579" s="1">
        <v>43444</v>
      </c>
      <c r="H1579" s="1">
        <v>43450</v>
      </c>
      <c r="I1579" t="s">
        <v>18</v>
      </c>
      <c r="J1579">
        <v>13</v>
      </c>
      <c r="K1579">
        <v>34</v>
      </c>
      <c r="L1579">
        <v>178</v>
      </c>
      <c r="M1579">
        <v>43</v>
      </c>
      <c r="N1579">
        <v>7</v>
      </c>
      <c r="O1579">
        <v>0.15</v>
      </c>
      <c r="P1579">
        <v>171.52</v>
      </c>
      <c r="Q1579">
        <v>268</v>
      </c>
      <c r="R1579">
        <f>Table1[[#This Row],[OrderQuantity]]*Table1[[#This Row],[UnitPrice]]</f>
        <v>1876</v>
      </c>
      <c r="S1579">
        <f>Table1[[#This Row],[OrderQuantity]]*Table1[[#This Row],[UnitCost]]</f>
        <v>1200.6400000000001</v>
      </c>
      <c r="T1579">
        <f>Table1[[#This Row],[OrderQuantity]]*Table1[[#This Row],[UnitPrice]]*(1-Table1[[#This Row],[DiscountApplied]]) - (Table1[[#This Row],[OrderQuantity]]*Table1[[#This Row],[UnitCost]])</f>
        <v>393.95999999999981</v>
      </c>
      <c r="U1579">
        <f>DATEDIF(Table1[[#This Row],[ShipDate]],Table1[[#This Row],[DeliveryDate]],"d")</f>
        <v>6</v>
      </c>
      <c r="V1579" t="str">
        <f t="shared" si="49"/>
        <v>On Time</v>
      </c>
    </row>
    <row r="1580" spans="2:22" x14ac:dyDescent="0.3">
      <c r="B1580" t="str">
        <f t="shared" si="48"/>
        <v>SO-001679</v>
      </c>
      <c r="C1580" t="s">
        <v>16</v>
      </c>
      <c r="D1580" t="s">
        <v>20</v>
      </c>
      <c r="E1580" s="1">
        <v>43300</v>
      </c>
      <c r="F1580" s="1">
        <v>43439</v>
      </c>
      <c r="G1580" s="1">
        <v>43447</v>
      </c>
      <c r="H1580" s="1">
        <v>43452</v>
      </c>
      <c r="I1580" t="s">
        <v>18</v>
      </c>
      <c r="J1580">
        <v>2</v>
      </c>
      <c r="K1580">
        <v>28</v>
      </c>
      <c r="L1580">
        <v>118</v>
      </c>
      <c r="M1580">
        <v>19</v>
      </c>
      <c r="N1580">
        <v>3</v>
      </c>
      <c r="O1580">
        <v>0.3</v>
      </c>
      <c r="P1580">
        <v>859.68</v>
      </c>
      <c r="Q1580">
        <v>1829.1</v>
      </c>
      <c r="R1580">
        <f>Table1[[#This Row],[OrderQuantity]]*Table1[[#This Row],[UnitPrice]]</f>
        <v>5487.2999999999993</v>
      </c>
      <c r="S1580">
        <f>Table1[[#This Row],[OrderQuantity]]*Table1[[#This Row],[UnitCost]]</f>
        <v>2579.04</v>
      </c>
      <c r="T1580">
        <f>Table1[[#This Row],[OrderQuantity]]*Table1[[#This Row],[UnitPrice]]*(1-Table1[[#This Row],[DiscountApplied]]) - (Table1[[#This Row],[OrderQuantity]]*Table1[[#This Row],[UnitCost]])</f>
        <v>1262.0699999999993</v>
      </c>
      <c r="U1580">
        <f>DATEDIF(Table1[[#This Row],[ShipDate]],Table1[[#This Row],[DeliveryDate]],"d")</f>
        <v>5</v>
      </c>
      <c r="V1580" t="str">
        <f t="shared" si="49"/>
        <v>On Time</v>
      </c>
    </row>
    <row r="1581" spans="2:22" x14ac:dyDescent="0.3">
      <c r="B1581" t="str">
        <f t="shared" si="48"/>
        <v>SO-001680</v>
      </c>
      <c r="C1581" t="s">
        <v>22</v>
      </c>
      <c r="D1581" t="s">
        <v>23</v>
      </c>
      <c r="E1581" s="1">
        <v>43300</v>
      </c>
      <c r="F1581" s="1">
        <v>43439</v>
      </c>
      <c r="G1581" s="1">
        <v>43453</v>
      </c>
      <c r="H1581" s="1">
        <v>43463</v>
      </c>
      <c r="I1581" t="s">
        <v>18</v>
      </c>
      <c r="J1581">
        <v>27</v>
      </c>
      <c r="K1581">
        <v>15</v>
      </c>
      <c r="L1581">
        <v>294</v>
      </c>
      <c r="M1581">
        <v>25</v>
      </c>
      <c r="N1581">
        <v>1</v>
      </c>
      <c r="O1581">
        <v>0.2</v>
      </c>
      <c r="P1581">
        <v>1256.92</v>
      </c>
      <c r="Q1581">
        <v>1795.6</v>
      </c>
      <c r="R1581">
        <f>Table1[[#This Row],[OrderQuantity]]*Table1[[#This Row],[UnitPrice]]</f>
        <v>1795.6</v>
      </c>
      <c r="S1581">
        <f>Table1[[#This Row],[OrderQuantity]]*Table1[[#This Row],[UnitCost]]</f>
        <v>1256.92</v>
      </c>
      <c r="T1581">
        <f>Table1[[#This Row],[OrderQuantity]]*Table1[[#This Row],[UnitPrice]]*(1-Table1[[#This Row],[DiscountApplied]]) - (Table1[[#This Row],[OrderQuantity]]*Table1[[#This Row],[UnitCost]])</f>
        <v>179.55999999999995</v>
      </c>
      <c r="U1581">
        <f>DATEDIF(Table1[[#This Row],[ShipDate]],Table1[[#This Row],[DeliveryDate]],"d")</f>
        <v>10</v>
      </c>
      <c r="V1581" t="str">
        <f t="shared" si="49"/>
        <v>Late</v>
      </c>
    </row>
    <row r="1582" spans="2:22" x14ac:dyDescent="0.3">
      <c r="B1582" t="str">
        <f t="shared" si="48"/>
        <v>SO-001681</v>
      </c>
      <c r="C1582" t="s">
        <v>19</v>
      </c>
      <c r="D1582" t="s">
        <v>24</v>
      </c>
      <c r="E1582" s="1">
        <v>43300</v>
      </c>
      <c r="F1582" s="1">
        <v>43439</v>
      </c>
      <c r="G1582" s="1">
        <v>43467</v>
      </c>
      <c r="H1582" s="1">
        <v>43468</v>
      </c>
      <c r="I1582" t="s">
        <v>18</v>
      </c>
      <c r="J1582">
        <v>15</v>
      </c>
      <c r="K1582">
        <v>11</v>
      </c>
      <c r="L1582">
        <v>24</v>
      </c>
      <c r="M1582">
        <v>12</v>
      </c>
      <c r="N1582">
        <v>6</v>
      </c>
      <c r="O1582">
        <v>0.4</v>
      </c>
      <c r="P1582">
        <v>458.75</v>
      </c>
      <c r="Q1582">
        <v>1118.9000000000001</v>
      </c>
      <c r="R1582">
        <f>Table1[[#This Row],[OrderQuantity]]*Table1[[#This Row],[UnitPrice]]</f>
        <v>6713.4000000000005</v>
      </c>
      <c r="S1582">
        <f>Table1[[#This Row],[OrderQuantity]]*Table1[[#This Row],[UnitCost]]</f>
        <v>2752.5</v>
      </c>
      <c r="T1582">
        <f>Table1[[#This Row],[OrderQuantity]]*Table1[[#This Row],[UnitPrice]]*(1-Table1[[#This Row],[DiscountApplied]]) - (Table1[[#This Row],[OrderQuantity]]*Table1[[#This Row],[UnitCost]])</f>
        <v>1275.54</v>
      </c>
      <c r="U1582">
        <f>DATEDIF(Table1[[#This Row],[ShipDate]],Table1[[#This Row],[DeliveryDate]],"d")</f>
        <v>1</v>
      </c>
      <c r="V1582" t="str">
        <f t="shared" si="49"/>
        <v>On Time</v>
      </c>
    </row>
    <row r="1583" spans="2:22" x14ac:dyDescent="0.3">
      <c r="B1583" t="str">
        <f t="shared" si="48"/>
        <v>SO-001682</v>
      </c>
      <c r="C1583" t="s">
        <v>21</v>
      </c>
      <c r="D1583" t="s">
        <v>24</v>
      </c>
      <c r="E1583" s="1">
        <v>43400</v>
      </c>
      <c r="F1583" s="1">
        <v>43440</v>
      </c>
      <c r="G1583" s="1">
        <v>43455</v>
      </c>
      <c r="H1583" s="1">
        <v>43463</v>
      </c>
      <c r="I1583" t="s">
        <v>18</v>
      </c>
      <c r="J1583">
        <v>20</v>
      </c>
      <c r="K1583">
        <v>22</v>
      </c>
      <c r="L1583">
        <v>37</v>
      </c>
      <c r="M1583">
        <v>5</v>
      </c>
      <c r="N1583">
        <v>2</v>
      </c>
      <c r="O1583">
        <v>0.08</v>
      </c>
      <c r="P1583">
        <v>716.1</v>
      </c>
      <c r="Q1583">
        <v>1118.9000000000001</v>
      </c>
      <c r="R1583">
        <f>Table1[[#This Row],[OrderQuantity]]*Table1[[#This Row],[UnitPrice]]</f>
        <v>2237.8000000000002</v>
      </c>
      <c r="S1583">
        <f>Table1[[#This Row],[OrderQuantity]]*Table1[[#This Row],[UnitCost]]</f>
        <v>1432.2</v>
      </c>
      <c r="T1583">
        <f>Table1[[#This Row],[OrderQuantity]]*Table1[[#This Row],[UnitPrice]]*(1-Table1[[#This Row],[DiscountApplied]]) - (Table1[[#This Row],[OrderQuantity]]*Table1[[#This Row],[UnitCost]])</f>
        <v>626.57600000000025</v>
      </c>
      <c r="U1583">
        <f>DATEDIF(Table1[[#This Row],[ShipDate]],Table1[[#This Row],[DeliveryDate]],"d")</f>
        <v>8</v>
      </c>
      <c r="V1583" t="str">
        <f t="shared" si="49"/>
        <v>Late</v>
      </c>
    </row>
    <row r="1584" spans="2:22" x14ac:dyDescent="0.3">
      <c r="B1584" t="str">
        <f t="shared" si="48"/>
        <v>SO-001683</v>
      </c>
      <c r="C1584" t="s">
        <v>16</v>
      </c>
      <c r="D1584" t="s">
        <v>17</v>
      </c>
      <c r="E1584" s="1">
        <v>43300</v>
      </c>
      <c r="F1584" s="1">
        <v>43440</v>
      </c>
      <c r="G1584" s="1">
        <v>43457</v>
      </c>
      <c r="H1584" s="1">
        <v>43461</v>
      </c>
      <c r="I1584" t="s">
        <v>18</v>
      </c>
      <c r="J1584">
        <v>10</v>
      </c>
      <c r="K1584">
        <v>22</v>
      </c>
      <c r="L1584">
        <v>258</v>
      </c>
      <c r="M1584">
        <v>43</v>
      </c>
      <c r="N1584">
        <v>4</v>
      </c>
      <c r="O1584">
        <v>0.1</v>
      </c>
      <c r="P1584">
        <v>2630.55</v>
      </c>
      <c r="Q1584">
        <v>3926.2</v>
      </c>
      <c r="R1584">
        <f>Table1[[#This Row],[OrderQuantity]]*Table1[[#This Row],[UnitPrice]]</f>
        <v>15704.8</v>
      </c>
      <c r="S1584">
        <f>Table1[[#This Row],[OrderQuantity]]*Table1[[#This Row],[UnitCost]]</f>
        <v>10522.2</v>
      </c>
      <c r="T1584">
        <f>Table1[[#This Row],[OrderQuantity]]*Table1[[#This Row],[UnitPrice]]*(1-Table1[[#This Row],[DiscountApplied]]) - (Table1[[#This Row],[OrderQuantity]]*Table1[[#This Row],[UnitCost]])</f>
        <v>3612.119999999999</v>
      </c>
      <c r="U1584">
        <f>DATEDIF(Table1[[#This Row],[ShipDate]],Table1[[#This Row],[DeliveryDate]],"d")</f>
        <v>4</v>
      </c>
      <c r="V1584" t="str">
        <f t="shared" si="49"/>
        <v>On Time</v>
      </c>
    </row>
    <row r="1585" spans="2:22" x14ac:dyDescent="0.3">
      <c r="B1585" t="str">
        <f t="shared" si="48"/>
        <v>SO-001684</v>
      </c>
      <c r="C1585" t="s">
        <v>22</v>
      </c>
      <c r="D1585" t="s">
        <v>26</v>
      </c>
      <c r="E1585" s="1">
        <v>43300</v>
      </c>
      <c r="F1585" s="1">
        <v>43440</v>
      </c>
      <c r="G1585" s="1">
        <v>43467</v>
      </c>
      <c r="H1585" s="1">
        <v>43476</v>
      </c>
      <c r="I1585" t="s">
        <v>18</v>
      </c>
      <c r="J1585">
        <v>27</v>
      </c>
      <c r="K1585">
        <v>19</v>
      </c>
      <c r="L1585">
        <v>81</v>
      </c>
      <c r="M1585">
        <v>4</v>
      </c>
      <c r="N1585">
        <v>8</v>
      </c>
      <c r="O1585">
        <v>0.05</v>
      </c>
      <c r="P1585">
        <v>514.02</v>
      </c>
      <c r="Q1585">
        <v>917.9</v>
      </c>
      <c r="R1585">
        <f>Table1[[#This Row],[OrderQuantity]]*Table1[[#This Row],[UnitPrice]]</f>
        <v>7343.2</v>
      </c>
      <c r="S1585">
        <f>Table1[[#This Row],[OrderQuantity]]*Table1[[#This Row],[UnitCost]]</f>
        <v>4112.16</v>
      </c>
      <c r="T1585">
        <f>Table1[[#This Row],[OrderQuantity]]*Table1[[#This Row],[UnitPrice]]*(1-Table1[[#This Row],[DiscountApplied]]) - (Table1[[#This Row],[OrderQuantity]]*Table1[[#This Row],[UnitCost]])</f>
        <v>2863.8799999999992</v>
      </c>
      <c r="U1585">
        <f>DATEDIF(Table1[[#This Row],[ShipDate]],Table1[[#This Row],[DeliveryDate]],"d")</f>
        <v>9</v>
      </c>
      <c r="V1585" t="str">
        <f t="shared" si="49"/>
        <v>Late</v>
      </c>
    </row>
    <row r="1586" spans="2:22" x14ac:dyDescent="0.3">
      <c r="B1586" t="str">
        <f t="shared" si="48"/>
        <v>SO-001685</v>
      </c>
      <c r="C1586" t="s">
        <v>16</v>
      </c>
      <c r="D1586" t="s">
        <v>20</v>
      </c>
      <c r="E1586" s="1">
        <v>43300</v>
      </c>
      <c r="F1586" s="1">
        <v>43440</v>
      </c>
      <c r="G1586" s="1">
        <v>43450</v>
      </c>
      <c r="H1586" s="1">
        <v>43459</v>
      </c>
      <c r="I1586" t="s">
        <v>18</v>
      </c>
      <c r="J1586">
        <v>5</v>
      </c>
      <c r="K1586">
        <v>50</v>
      </c>
      <c r="L1586">
        <v>135</v>
      </c>
      <c r="M1586">
        <v>31</v>
      </c>
      <c r="N1586">
        <v>6</v>
      </c>
      <c r="O1586">
        <v>0.2</v>
      </c>
      <c r="P1586">
        <v>99.7</v>
      </c>
      <c r="Q1586">
        <v>207.7</v>
      </c>
      <c r="R1586">
        <f>Table1[[#This Row],[OrderQuantity]]*Table1[[#This Row],[UnitPrice]]</f>
        <v>1246.1999999999998</v>
      </c>
      <c r="S1586">
        <f>Table1[[#This Row],[OrderQuantity]]*Table1[[#This Row],[UnitCost]]</f>
        <v>598.20000000000005</v>
      </c>
      <c r="T1586">
        <f>Table1[[#This Row],[OrderQuantity]]*Table1[[#This Row],[UnitPrice]]*(1-Table1[[#This Row],[DiscountApplied]]) - (Table1[[#This Row],[OrderQuantity]]*Table1[[#This Row],[UnitCost]])</f>
        <v>398.75999999999988</v>
      </c>
      <c r="U1586">
        <f>DATEDIF(Table1[[#This Row],[ShipDate]],Table1[[#This Row],[DeliveryDate]],"d")</f>
        <v>9</v>
      </c>
      <c r="V1586" t="str">
        <f t="shared" si="49"/>
        <v>Late</v>
      </c>
    </row>
    <row r="1587" spans="2:22" x14ac:dyDescent="0.3">
      <c r="B1587" t="str">
        <f t="shared" si="48"/>
        <v>SO-001686</v>
      </c>
      <c r="C1587" t="s">
        <v>16</v>
      </c>
      <c r="D1587" t="s">
        <v>23</v>
      </c>
      <c r="E1587" s="1">
        <v>43300</v>
      </c>
      <c r="F1587" s="1">
        <v>43440</v>
      </c>
      <c r="G1587" s="1">
        <v>43442</v>
      </c>
      <c r="H1587" s="1">
        <v>43450</v>
      </c>
      <c r="I1587" t="s">
        <v>18</v>
      </c>
      <c r="J1587">
        <v>6</v>
      </c>
      <c r="K1587">
        <v>17</v>
      </c>
      <c r="L1587">
        <v>283</v>
      </c>
      <c r="M1587">
        <v>37</v>
      </c>
      <c r="N1587">
        <v>1</v>
      </c>
      <c r="O1587">
        <v>0.08</v>
      </c>
      <c r="P1587">
        <v>1264.96</v>
      </c>
      <c r="Q1587">
        <v>1976.5</v>
      </c>
      <c r="R1587">
        <f>Table1[[#This Row],[OrderQuantity]]*Table1[[#This Row],[UnitPrice]]</f>
        <v>1976.5</v>
      </c>
      <c r="S1587">
        <f>Table1[[#This Row],[OrderQuantity]]*Table1[[#This Row],[UnitCost]]</f>
        <v>1264.96</v>
      </c>
      <c r="T1587">
        <f>Table1[[#This Row],[OrderQuantity]]*Table1[[#This Row],[UnitPrice]]*(1-Table1[[#This Row],[DiscountApplied]]) - (Table1[[#This Row],[OrderQuantity]]*Table1[[#This Row],[UnitCost]])</f>
        <v>553.42000000000007</v>
      </c>
      <c r="U1587">
        <f>DATEDIF(Table1[[#This Row],[ShipDate]],Table1[[#This Row],[DeliveryDate]],"d")</f>
        <v>8</v>
      </c>
      <c r="V1587" t="str">
        <f t="shared" si="49"/>
        <v>Late</v>
      </c>
    </row>
    <row r="1588" spans="2:22" x14ac:dyDescent="0.3">
      <c r="B1588" t="str">
        <f t="shared" si="48"/>
        <v>SO-001687</v>
      </c>
      <c r="C1588" t="s">
        <v>22</v>
      </c>
      <c r="D1588" t="s">
        <v>26</v>
      </c>
      <c r="E1588" s="1">
        <v>43400</v>
      </c>
      <c r="F1588" s="1">
        <v>43440</v>
      </c>
      <c r="G1588" s="1">
        <v>43445</v>
      </c>
      <c r="H1588" s="1">
        <v>43450</v>
      </c>
      <c r="I1588" t="s">
        <v>18</v>
      </c>
      <c r="J1588">
        <v>27</v>
      </c>
      <c r="K1588">
        <v>19</v>
      </c>
      <c r="L1588">
        <v>80</v>
      </c>
      <c r="M1588">
        <v>16</v>
      </c>
      <c r="N1588">
        <v>4</v>
      </c>
      <c r="O1588">
        <v>0.15</v>
      </c>
      <c r="P1588">
        <v>2613.4</v>
      </c>
      <c r="Q1588">
        <v>3959.7</v>
      </c>
      <c r="R1588">
        <f>Table1[[#This Row],[OrderQuantity]]*Table1[[#This Row],[UnitPrice]]</f>
        <v>15838.8</v>
      </c>
      <c r="S1588">
        <f>Table1[[#This Row],[OrderQuantity]]*Table1[[#This Row],[UnitCost]]</f>
        <v>10453.6</v>
      </c>
      <c r="T1588">
        <f>Table1[[#This Row],[OrderQuantity]]*Table1[[#This Row],[UnitPrice]]*(1-Table1[[#This Row],[DiscountApplied]]) - (Table1[[#This Row],[OrderQuantity]]*Table1[[#This Row],[UnitCost]])</f>
        <v>3009.3799999999992</v>
      </c>
      <c r="U1588">
        <f>DATEDIF(Table1[[#This Row],[ShipDate]],Table1[[#This Row],[DeliveryDate]],"d")</f>
        <v>5</v>
      </c>
      <c r="V1588" t="str">
        <f t="shared" si="49"/>
        <v>On Time</v>
      </c>
    </row>
    <row r="1589" spans="2:22" x14ac:dyDescent="0.3">
      <c r="B1589" t="str">
        <f t="shared" si="48"/>
        <v>SO-001688</v>
      </c>
      <c r="C1589" t="s">
        <v>16</v>
      </c>
      <c r="D1589" t="s">
        <v>20</v>
      </c>
      <c r="E1589" s="1">
        <v>43400</v>
      </c>
      <c r="F1589" s="1">
        <v>43440</v>
      </c>
      <c r="G1589" s="1">
        <v>43466</v>
      </c>
      <c r="H1589" s="1">
        <v>43467</v>
      </c>
      <c r="I1589" t="s">
        <v>18</v>
      </c>
      <c r="J1589">
        <v>6</v>
      </c>
      <c r="K1589">
        <v>49</v>
      </c>
      <c r="L1589">
        <v>124</v>
      </c>
      <c r="M1589">
        <v>29</v>
      </c>
      <c r="N1589">
        <v>2</v>
      </c>
      <c r="O1589">
        <v>0.1</v>
      </c>
      <c r="P1589">
        <v>846.08</v>
      </c>
      <c r="Q1589">
        <v>1098.8</v>
      </c>
      <c r="R1589">
        <f>Table1[[#This Row],[OrderQuantity]]*Table1[[#This Row],[UnitPrice]]</f>
        <v>2197.6</v>
      </c>
      <c r="S1589">
        <f>Table1[[#This Row],[OrderQuantity]]*Table1[[#This Row],[UnitCost]]</f>
        <v>1692.16</v>
      </c>
      <c r="T1589">
        <f>Table1[[#This Row],[OrderQuantity]]*Table1[[#This Row],[UnitPrice]]*(1-Table1[[#This Row],[DiscountApplied]]) - (Table1[[#This Row],[OrderQuantity]]*Table1[[#This Row],[UnitCost]])</f>
        <v>285.67999999999984</v>
      </c>
      <c r="U1589">
        <f>DATEDIF(Table1[[#This Row],[ShipDate]],Table1[[#This Row],[DeliveryDate]],"d")</f>
        <v>1</v>
      </c>
      <c r="V1589" t="str">
        <f t="shared" si="49"/>
        <v>On Time</v>
      </c>
    </row>
    <row r="1590" spans="2:22" x14ac:dyDescent="0.3">
      <c r="B1590" t="str">
        <f t="shared" si="48"/>
        <v>SO-001689</v>
      </c>
      <c r="C1590" t="s">
        <v>19</v>
      </c>
      <c r="D1590" t="s">
        <v>20</v>
      </c>
      <c r="E1590" s="1">
        <v>43300</v>
      </c>
      <c r="F1590" s="1">
        <v>43440</v>
      </c>
      <c r="G1590" s="1">
        <v>43446</v>
      </c>
      <c r="H1590" s="1">
        <v>43449</v>
      </c>
      <c r="I1590" t="s">
        <v>18</v>
      </c>
      <c r="J1590">
        <v>13</v>
      </c>
      <c r="K1590">
        <v>15</v>
      </c>
      <c r="L1590">
        <v>103</v>
      </c>
      <c r="M1590">
        <v>41</v>
      </c>
      <c r="N1590">
        <v>2</v>
      </c>
      <c r="O1590">
        <v>0.05</v>
      </c>
      <c r="P1590">
        <v>728.49</v>
      </c>
      <c r="Q1590">
        <v>877.7</v>
      </c>
      <c r="R1590">
        <f>Table1[[#This Row],[OrderQuantity]]*Table1[[#This Row],[UnitPrice]]</f>
        <v>1755.4</v>
      </c>
      <c r="S1590">
        <f>Table1[[#This Row],[OrderQuantity]]*Table1[[#This Row],[UnitCost]]</f>
        <v>1456.98</v>
      </c>
      <c r="T1590">
        <f>Table1[[#This Row],[OrderQuantity]]*Table1[[#This Row],[UnitPrice]]*(1-Table1[[#This Row],[DiscountApplied]]) - (Table1[[#This Row],[OrderQuantity]]*Table1[[#This Row],[UnitCost]])</f>
        <v>210.65000000000009</v>
      </c>
      <c r="U1590">
        <f>DATEDIF(Table1[[#This Row],[ShipDate]],Table1[[#This Row],[DeliveryDate]],"d")</f>
        <v>3</v>
      </c>
      <c r="V1590" t="str">
        <f t="shared" si="49"/>
        <v>On Time</v>
      </c>
    </row>
    <row r="1591" spans="2:22" x14ac:dyDescent="0.3">
      <c r="B1591" t="str">
        <f t="shared" si="48"/>
        <v>SO-001690</v>
      </c>
      <c r="C1591" t="s">
        <v>16</v>
      </c>
      <c r="D1591" t="s">
        <v>20</v>
      </c>
      <c r="E1591" s="1">
        <v>43300</v>
      </c>
      <c r="F1591" s="1">
        <v>43440</v>
      </c>
      <c r="G1591" s="1">
        <v>43462</v>
      </c>
      <c r="H1591" s="1">
        <v>43471</v>
      </c>
      <c r="I1591" t="s">
        <v>18</v>
      </c>
      <c r="J1591">
        <v>7</v>
      </c>
      <c r="K1591">
        <v>14</v>
      </c>
      <c r="L1591">
        <v>178</v>
      </c>
      <c r="M1591">
        <v>47</v>
      </c>
      <c r="N1591">
        <v>5</v>
      </c>
      <c r="O1591">
        <v>0.1</v>
      </c>
      <c r="P1591">
        <v>1276.3499999999999</v>
      </c>
      <c r="Q1591">
        <v>2552.6999999999998</v>
      </c>
      <c r="R1591">
        <f>Table1[[#This Row],[OrderQuantity]]*Table1[[#This Row],[UnitPrice]]</f>
        <v>12763.5</v>
      </c>
      <c r="S1591">
        <f>Table1[[#This Row],[OrderQuantity]]*Table1[[#This Row],[UnitCost]]</f>
        <v>6381.75</v>
      </c>
      <c r="T1591">
        <f>Table1[[#This Row],[OrderQuantity]]*Table1[[#This Row],[UnitPrice]]*(1-Table1[[#This Row],[DiscountApplied]]) - (Table1[[#This Row],[OrderQuantity]]*Table1[[#This Row],[UnitCost]])</f>
        <v>5105.3999999999996</v>
      </c>
      <c r="U1591">
        <f>DATEDIF(Table1[[#This Row],[ShipDate]],Table1[[#This Row],[DeliveryDate]],"d")</f>
        <v>9</v>
      </c>
      <c r="V1591" t="str">
        <f t="shared" si="49"/>
        <v>Late</v>
      </c>
    </row>
    <row r="1592" spans="2:22" x14ac:dyDescent="0.3">
      <c r="B1592" t="str">
        <f t="shared" si="48"/>
        <v>SO-001691</v>
      </c>
      <c r="C1592" t="s">
        <v>16</v>
      </c>
      <c r="D1592" t="s">
        <v>25</v>
      </c>
      <c r="E1592" s="1">
        <v>43300</v>
      </c>
      <c r="F1592" s="1">
        <v>43440</v>
      </c>
      <c r="G1592" s="1">
        <v>43460</v>
      </c>
      <c r="H1592" s="1">
        <v>43470</v>
      </c>
      <c r="I1592" t="s">
        <v>18</v>
      </c>
      <c r="J1592">
        <v>5</v>
      </c>
      <c r="K1592">
        <v>12</v>
      </c>
      <c r="L1592">
        <v>355</v>
      </c>
      <c r="M1592">
        <v>18</v>
      </c>
      <c r="N1592">
        <v>8</v>
      </c>
      <c r="O1592">
        <v>0.05</v>
      </c>
      <c r="P1592">
        <v>768.83</v>
      </c>
      <c r="Q1592">
        <v>1025.0999999999999</v>
      </c>
      <c r="R1592">
        <f>Table1[[#This Row],[OrderQuantity]]*Table1[[#This Row],[UnitPrice]]</f>
        <v>8200.7999999999993</v>
      </c>
      <c r="S1592">
        <f>Table1[[#This Row],[OrderQuantity]]*Table1[[#This Row],[UnitCost]]</f>
        <v>6150.64</v>
      </c>
      <c r="T1592">
        <f>Table1[[#This Row],[OrderQuantity]]*Table1[[#This Row],[UnitPrice]]*(1-Table1[[#This Row],[DiscountApplied]]) - (Table1[[#This Row],[OrderQuantity]]*Table1[[#This Row],[UnitCost]])</f>
        <v>1640.119999999999</v>
      </c>
      <c r="U1592">
        <f>DATEDIF(Table1[[#This Row],[ShipDate]],Table1[[#This Row],[DeliveryDate]],"d")</f>
        <v>10</v>
      </c>
      <c r="V1592" t="str">
        <f t="shared" si="49"/>
        <v>Late</v>
      </c>
    </row>
    <row r="1593" spans="2:22" x14ac:dyDescent="0.3">
      <c r="B1593" t="str">
        <f t="shared" si="48"/>
        <v>SO-001692</v>
      </c>
      <c r="C1593" t="s">
        <v>21</v>
      </c>
      <c r="D1593" t="s">
        <v>17</v>
      </c>
      <c r="E1593" s="1">
        <v>43300</v>
      </c>
      <c r="F1593" s="1">
        <v>43440</v>
      </c>
      <c r="G1593" s="1">
        <v>43468</v>
      </c>
      <c r="H1593" s="1">
        <v>43473</v>
      </c>
      <c r="I1593" t="s">
        <v>18</v>
      </c>
      <c r="J1593">
        <v>23</v>
      </c>
      <c r="K1593">
        <v>34</v>
      </c>
      <c r="L1593">
        <v>245</v>
      </c>
      <c r="M1593">
        <v>31</v>
      </c>
      <c r="N1593">
        <v>7</v>
      </c>
      <c r="O1593">
        <v>0.15</v>
      </c>
      <c r="P1593">
        <v>668.93</v>
      </c>
      <c r="Q1593">
        <v>1045.2</v>
      </c>
      <c r="R1593">
        <f>Table1[[#This Row],[OrderQuantity]]*Table1[[#This Row],[UnitPrice]]</f>
        <v>7316.4000000000005</v>
      </c>
      <c r="S1593">
        <f>Table1[[#This Row],[OrderQuantity]]*Table1[[#This Row],[UnitCost]]</f>
        <v>4682.5099999999993</v>
      </c>
      <c r="T1593">
        <f>Table1[[#This Row],[OrderQuantity]]*Table1[[#This Row],[UnitPrice]]*(1-Table1[[#This Row],[DiscountApplied]]) - (Table1[[#This Row],[OrderQuantity]]*Table1[[#This Row],[UnitCost]])</f>
        <v>1536.4300000000012</v>
      </c>
      <c r="U1593">
        <f>DATEDIF(Table1[[#This Row],[ShipDate]],Table1[[#This Row],[DeliveryDate]],"d")</f>
        <v>5</v>
      </c>
      <c r="V1593" t="str">
        <f t="shared" si="49"/>
        <v>On Time</v>
      </c>
    </row>
    <row r="1594" spans="2:22" x14ac:dyDescent="0.3">
      <c r="B1594" t="str">
        <f t="shared" si="48"/>
        <v>SO-001693</v>
      </c>
      <c r="C1594" t="s">
        <v>22</v>
      </c>
      <c r="D1594" t="s">
        <v>23</v>
      </c>
      <c r="E1594" s="1">
        <v>43300</v>
      </c>
      <c r="F1594" s="1">
        <v>43441</v>
      </c>
      <c r="G1594" s="1">
        <v>43456</v>
      </c>
      <c r="H1594" s="1">
        <v>43459</v>
      </c>
      <c r="I1594" t="s">
        <v>18</v>
      </c>
      <c r="J1594">
        <v>28</v>
      </c>
      <c r="K1594">
        <v>27</v>
      </c>
      <c r="L1594">
        <v>306</v>
      </c>
      <c r="M1594">
        <v>26</v>
      </c>
      <c r="N1594">
        <v>8</v>
      </c>
      <c r="O1594">
        <v>0.4</v>
      </c>
      <c r="P1594">
        <v>2393.2399999999998</v>
      </c>
      <c r="Q1594">
        <v>5983.1</v>
      </c>
      <c r="R1594">
        <f>Table1[[#This Row],[OrderQuantity]]*Table1[[#This Row],[UnitPrice]]</f>
        <v>47864.800000000003</v>
      </c>
      <c r="S1594">
        <f>Table1[[#This Row],[OrderQuantity]]*Table1[[#This Row],[UnitCost]]</f>
        <v>19145.919999999998</v>
      </c>
      <c r="T1594">
        <f>Table1[[#This Row],[OrderQuantity]]*Table1[[#This Row],[UnitPrice]]*(1-Table1[[#This Row],[DiscountApplied]]) - (Table1[[#This Row],[OrderQuantity]]*Table1[[#This Row],[UnitCost]])</f>
        <v>9572.9600000000028</v>
      </c>
      <c r="U1594">
        <f>DATEDIF(Table1[[#This Row],[ShipDate]],Table1[[#This Row],[DeliveryDate]],"d")</f>
        <v>3</v>
      </c>
      <c r="V1594" t="str">
        <f t="shared" si="49"/>
        <v>On Time</v>
      </c>
    </row>
    <row r="1595" spans="2:22" x14ac:dyDescent="0.3">
      <c r="B1595" t="str">
        <f t="shared" si="48"/>
        <v>SO-001694</v>
      </c>
      <c r="C1595" t="s">
        <v>21</v>
      </c>
      <c r="D1595" t="s">
        <v>20</v>
      </c>
      <c r="E1595" s="1">
        <v>43300</v>
      </c>
      <c r="F1595" s="1">
        <v>43441</v>
      </c>
      <c r="G1595" s="1">
        <v>43448</v>
      </c>
      <c r="H1595" s="1">
        <v>43455</v>
      </c>
      <c r="I1595" t="s">
        <v>18</v>
      </c>
      <c r="J1595">
        <v>23</v>
      </c>
      <c r="K1595">
        <v>47</v>
      </c>
      <c r="L1595">
        <v>173</v>
      </c>
      <c r="M1595">
        <v>37</v>
      </c>
      <c r="N1595">
        <v>6</v>
      </c>
      <c r="O1595">
        <v>0.08</v>
      </c>
      <c r="P1595">
        <v>756.3</v>
      </c>
      <c r="Q1595">
        <v>1112.2</v>
      </c>
      <c r="R1595">
        <f>Table1[[#This Row],[OrderQuantity]]*Table1[[#This Row],[UnitPrice]]</f>
        <v>6673.2000000000007</v>
      </c>
      <c r="S1595">
        <f>Table1[[#This Row],[OrderQuantity]]*Table1[[#This Row],[UnitCost]]</f>
        <v>4537.7999999999993</v>
      </c>
      <c r="T1595">
        <f>Table1[[#This Row],[OrderQuantity]]*Table1[[#This Row],[UnitPrice]]*(1-Table1[[#This Row],[DiscountApplied]]) - (Table1[[#This Row],[OrderQuantity]]*Table1[[#This Row],[UnitCost]])</f>
        <v>1601.5440000000017</v>
      </c>
      <c r="U1595">
        <f>DATEDIF(Table1[[#This Row],[ShipDate]],Table1[[#This Row],[DeliveryDate]],"d")</f>
        <v>7</v>
      </c>
      <c r="V1595" t="str">
        <f t="shared" si="49"/>
        <v>On Time</v>
      </c>
    </row>
    <row r="1596" spans="2:22" x14ac:dyDescent="0.3">
      <c r="B1596" t="str">
        <f t="shared" si="48"/>
        <v>SO-001695</v>
      </c>
      <c r="C1596" t="s">
        <v>16</v>
      </c>
      <c r="D1596" t="s">
        <v>20</v>
      </c>
      <c r="E1596" s="1">
        <v>43300</v>
      </c>
      <c r="F1596" s="1">
        <v>43441</v>
      </c>
      <c r="G1596" s="1">
        <v>43464</v>
      </c>
      <c r="H1596" s="1">
        <v>43469</v>
      </c>
      <c r="I1596" t="s">
        <v>18</v>
      </c>
      <c r="J1596">
        <v>9</v>
      </c>
      <c r="K1596">
        <v>23</v>
      </c>
      <c r="L1596">
        <v>121</v>
      </c>
      <c r="M1596">
        <v>34</v>
      </c>
      <c r="N1596">
        <v>6</v>
      </c>
      <c r="O1596">
        <v>0.2</v>
      </c>
      <c r="P1596">
        <v>816.6</v>
      </c>
      <c r="Q1596">
        <v>1855.9</v>
      </c>
      <c r="R1596">
        <f>Table1[[#This Row],[OrderQuantity]]*Table1[[#This Row],[UnitPrice]]</f>
        <v>11135.400000000001</v>
      </c>
      <c r="S1596">
        <f>Table1[[#This Row],[OrderQuantity]]*Table1[[#This Row],[UnitCost]]</f>
        <v>4899.6000000000004</v>
      </c>
      <c r="T1596">
        <f>Table1[[#This Row],[OrderQuantity]]*Table1[[#This Row],[UnitPrice]]*(1-Table1[[#This Row],[DiscountApplied]]) - (Table1[[#This Row],[OrderQuantity]]*Table1[[#This Row],[UnitCost]])</f>
        <v>4008.7200000000012</v>
      </c>
      <c r="U1596">
        <f>DATEDIF(Table1[[#This Row],[ShipDate]],Table1[[#This Row],[DeliveryDate]],"d")</f>
        <v>5</v>
      </c>
      <c r="V1596" t="str">
        <f t="shared" si="49"/>
        <v>On Time</v>
      </c>
    </row>
    <row r="1597" spans="2:22" x14ac:dyDescent="0.3">
      <c r="B1597" t="str">
        <f t="shared" si="48"/>
        <v>SO-001696</v>
      </c>
      <c r="C1597" t="s">
        <v>16</v>
      </c>
      <c r="D1597" t="s">
        <v>23</v>
      </c>
      <c r="E1597" s="1">
        <v>43300</v>
      </c>
      <c r="F1597" s="1">
        <v>43441</v>
      </c>
      <c r="G1597" s="1">
        <v>43460</v>
      </c>
      <c r="H1597" s="1">
        <v>43467</v>
      </c>
      <c r="I1597" t="s">
        <v>18</v>
      </c>
      <c r="J1597">
        <v>1</v>
      </c>
      <c r="K1597">
        <v>30</v>
      </c>
      <c r="L1597">
        <v>319</v>
      </c>
      <c r="M1597">
        <v>29</v>
      </c>
      <c r="N1597">
        <v>6</v>
      </c>
      <c r="O1597">
        <v>0.05</v>
      </c>
      <c r="P1597">
        <v>2295.42</v>
      </c>
      <c r="Q1597">
        <v>3825.7</v>
      </c>
      <c r="R1597">
        <f>Table1[[#This Row],[OrderQuantity]]*Table1[[#This Row],[UnitPrice]]</f>
        <v>22954.199999999997</v>
      </c>
      <c r="S1597">
        <f>Table1[[#This Row],[OrderQuantity]]*Table1[[#This Row],[UnitCost]]</f>
        <v>13772.52</v>
      </c>
      <c r="T1597">
        <f>Table1[[#This Row],[OrderQuantity]]*Table1[[#This Row],[UnitPrice]]*(1-Table1[[#This Row],[DiscountApplied]]) - (Table1[[#This Row],[OrderQuantity]]*Table1[[#This Row],[UnitCost]])</f>
        <v>8033.9699999999975</v>
      </c>
      <c r="U1597">
        <f>DATEDIF(Table1[[#This Row],[ShipDate]],Table1[[#This Row],[DeliveryDate]],"d")</f>
        <v>7</v>
      </c>
      <c r="V1597" t="str">
        <f t="shared" si="49"/>
        <v>On Time</v>
      </c>
    </row>
    <row r="1598" spans="2:22" x14ac:dyDescent="0.3">
      <c r="B1598" t="str">
        <f t="shared" si="48"/>
        <v>SO-001697</v>
      </c>
      <c r="C1598" t="s">
        <v>21</v>
      </c>
      <c r="D1598" t="s">
        <v>17</v>
      </c>
      <c r="E1598" s="1">
        <v>43300</v>
      </c>
      <c r="F1598" s="1">
        <v>43441</v>
      </c>
      <c r="G1598" s="1">
        <v>43449</v>
      </c>
      <c r="H1598" s="1">
        <v>43456</v>
      </c>
      <c r="I1598" t="s">
        <v>18</v>
      </c>
      <c r="J1598">
        <v>23</v>
      </c>
      <c r="K1598">
        <v>16</v>
      </c>
      <c r="L1598">
        <v>218</v>
      </c>
      <c r="M1598">
        <v>37</v>
      </c>
      <c r="N1598">
        <v>8</v>
      </c>
      <c r="O1598">
        <v>0.3</v>
      </c>
      <c r="P1598">
        <v>653.91999999999996</v>
      </c>
      <c r="Q1598">
        <v>817.4</v>
      </c>
      <c r="R1598">
        <f>Table1[[#This Row],[OrderQuantity]]*Table1[[#This Row],[UnitPrice]]</f>
        <v>6539.2</v>
      </c>
      <c r="S1598">
        <f>Table1[[#This Row],[OrderQuantity]]*Table1[[#This Row],[UnitCost]]</f>
        <v>5231.3599999999997</v>
      </c>
      <c r="T1598">
        <f>Table1[[#This Row],[OrderQuantity]]*Table1[[#This Row],[UnitPrice]]*(1-Table1[[#This Row],[DiscountApplied]]) - (Table1[[#This Row],[OrderQuantity]]*Table1[[#This Row],[UnitCost]])</f>
        <v>-653.92000000000007</v>
      </c>
      <c r="U1598">
        <f>DATEDIF(Table1[[#This Row],[ShipDate]],Table1[[#This Row],[DeliveryDate]],"d")</f>
        <v>7</v>
      </c>
      <c r="V1598" t="str">
        <f t="shared" si="49"/>
        <v>On Time</v>
      </c>
    </row>
    <row r="1599" spans="2:22" x14ac:dyDescent="0.3">
      <c r="B1599" t="str">
        <f t="shared" si="48"/>
        <v>SO-001698</v>
      </c>
      <c r="C1599" t="s">
        <v>16</v>
      </c>
      <c r="D1599" t="s">
        <v>20</v>
      </c>
      <c r="E1599" s="1">
        <v>43400</v>
      </c>
      <c r="F1599" s="1">
        <v>43441</v>
      </c>
      <c r="G1599" s="1">
        <v>43466</v>
      </c>
      <c r="H1599" s="1">
        <v>43468</v>
      </c>
      <c r="I1599" t="s">
        <v>18</v>
      </c>
      <c r="J1599">
        <v>3</v>
      </c>
      <c r="K1599">
        <v>9</v>
      </c>
      <c r="L1599">
        <v>122</v>
      </c>
      <c r="M1599">
        <v>47</v>
      </c>
      <c r="N1599">
        <v>8</v>
      </c>
      <c r="O1599">
        <v>0.08</v>
      </c>
      <c r="P1599">
        <v>375.87</v>
      </c>
      <c r="Q1599">
        <v>737</v>
      </c>
      <c r="R1599">
        <f>Table1[[#This Row],[OrderQuantity]]*Table1[[#This Row],[UnitPrice]]</f>
        <v>5896</v>
      </c>
      <c r="S1599">
        <f>Table1[[#This Row],[OrderQuantity]]*Table1[[#This Row],[UnitCost]]</f>
        <v>3006.96</v>
      </c>
      <c r="T1599">
        <f>Table1[[#This Row],[OrderQuantity]]*Table1[[#This Row],[UnitPrice]]*(1-Table1[[#This Row],[DiscountApplied]]) - (Table1[[#This Row],[OrderQuantity]]*Table1[[#This Row],[UnitCost]])</f>
        <v>2417.3600000000006</v>
      </c>
      <c r="U1599">
        <f>DATEDIF(Table1[[#This Row],[ShipDate]],Table1[[#This Row],[DeliveryDate]],"d")</f>
        <v>2</v>
      </c>
      <c r="V1599" t="str">
        <f t="shared" si="49"/>
        <v>On Time</v>
      </c>
    </row>
    <row r="1600" spans="2:22" x14ac:dyDescent="0.3">
      <c r="B1600" t="str">
        <f t="shared" si="48"/>
        <v>SO-001699</v>
      </c>
      <c r="C1600" t="s">
        <v>16</v>
      </c>
      <c r="D1600" t="s">
        <v>20</v>
      </c>
      <c r="E1600" s="1">
        <v>43300</v>
      </c>
      <c r="F1600" s="1">
        <v>43441</v>
      </c>
      <c r="G1600" s="1">
        <v>43454</v>
      </c>
      <c r="H1600" s="1">
        <v>43462</v>
      </c>
      <c r="I1600" t="s">
        <v>18</v>
      </c>
      <c r="J1600">
        <v>6</v>
      </c>
      <c r="K1600">
        <v>5</v>
      </c>
      <c r="L1600">
        <v>203</v>
      </c>
      <c r="M1600">
        <v>32</v>
      </c>
      <c r="N1600">
        <v>5</v>
      </c>
      <c r="O1600">
        <v>0.05</v>
      </c>
      <c r="P1600">
        <v>1651.95</v>
      </c>
      <c r="Q1600">
        <v>2465.6</v>
      </c>
      <c r="R1600">
        <f>Table1[[#This Row],[OrderQuantity]]*Table1[[#This Row],[UnitPrice]]</f>
        <v>12328</v>
      </c>
      <c r="S1600">
        <f>Table1[[#This Row],[OrderQuantity]]*Table1[[#This Row],[UnitCost]]</f>
        <v>8259.75</v>
      </c>
      <c r="T1600">
        <f>Table1[[#This Row],[OrderQuantity]]*Table1[[#This Row],[UnitPrice]]*(1-Table1[[#This Row],[DiscountApplied]]) - (Table1[[#This Row],[OrderQuantity]]*Table1[[#This Row],[UnitCost]])</f>
        <v>3451.8499999999985</v>
      </c>
      <c r="U1600">
        <f>DATEDIF(Table1[[#This Row],[ShipDate]],Table1[[#This Row],[DeliveryDate]],"d")</f>
        <v>8</v>
      </c>
      <c r="V1600" t="str">
        <f t="shared" si="49"/>
        <v>Late</v>
      </c>
    </row>
    <row r="1601" spans="2:22" x14ac:dyDescent="0.3">
      <c r="B1601" t="str">
        <f t="shared" si="48"/>
        <v>SO-001700</v>
      </c>
      <c r="C1601" t="s">
        <v>16</v>
      </c>
      <c r="D1601" t="s">
        <v>24</v>
      </c>
      <c r="E1601" s="1">
        <v>43300</v>
      </c>
      <c r="F1601" s="1">
        <v>43441</v>
      </c>
      <c r="G1601" s="1">
        <v>43455</v>
      </c>
      <c r="H1601" s="1">
        <v>43460</v>
      </c>
      <c r="I1601" t="s">
        <v>18</v>
      </c>
      <c r="J1601">
        <v>8</v>
      </c>
      <c r="K1601">
        <v>41</v>
      </c>
      <c r="L1601">
        <v>10</v>
      </c>
      <c r="M1601">
        <v>12</v>
      </c>
      <c r="N1601">
        <v>6</v>
      </c>
      <c r="O1601">
        <v>0.1</v>
      </c>
      <c r="P1601">
        <v>686.08</v>
      </c>
      <c r="Q1601">
        <v>857.6</v>
      </c>
      <c r="R1601">
        <f>Table1[[#This Row],[OrderQuantity]]*Table1[[#This Row],[UnitPrice]]</f>
        <v>5145.6000000000004</v>
      </c>
      <c r="S1601">
        <f>Table1[[#This Row],[OrderQuantity]]*Table1[[#This Row],[UnitCost]]</f>
        <v>4116.4800000000005</v>
      </c>
      <c r="T1601">
        <f>Table1[[#This Row],[OrderQuantity]]*Table1[[#This Row],[UnitPrice]]*(1-Table1[[#This Row],[DiscountApplied]]) - (Table1[[#This Row],[OrderQuantity]]*Table1[[#This Row],[UnitCost]])</f>
        <v>514.5600000000004</v>
      </c>
      <c r="U1601">
        <f>DATEDIF(Table1[[#This Row],[ShipDate]],Table1[[#This Row],[DeliveryDate]],"d")</f>
        <v>5</v>
      </c>
      <c r="V1601" t="str">
        <f t="shared" si="49"/>
        <v>On Time</v>
      </c>
    </row>
    <row r="1602" spans="2:22" x14ac:dyDescent="0.3">
      <c r="B1602" t="str">
        <f t="shared" ref="B1602:B1665" si="50">"SO-" &amp; TEXT(ROW(B1602)+99,"000000")</f>
        <v>SO-001701</v>
      </c>
      <c r="C1602" t="s">
        <v>19</v>
      </c>
      <c r="D1602" t="s">
        <v>23</v>
      </c>
      <c r="E1602" s="1">
        <v>43300</v>
      </c>
      <c r="F1602" s="1">
        <v>43442</v>
      </c>
      <c r="G1602" s="1">
        <v>43457</v>
      </c>
      <c r="H1602" s="1">
        <v>43465</v>
      </c>
      <c r="I1602" t="s">
        <v>18</v>
      </c>
      <c r="J1602">
        <v>15</v>
      </c>
      <c r="K1602">
        <v>24</v>
      </c>
      <c r="L1602">
        <v>322</v>
      </c>
      <c r="M1602">
        <v>31</v>
      </c>
      <c r="N1602">
        <v>6</v>
      </c>
      <c r="O1602">
        <v>0.2</v>
      </c>
      <c r="P1602">
        <v>431.48</v>
      </c>
      <c r="Q1602">
        <v>1078.7</v>
      </c>
      <c r="R1602">
        <f>Table1[[#This Row],[OrderQuantity]]*Table1[[#This Row],[UnitPrice]]</f>
        <v>6472.2000000000007</v>
      </c>
      <c r="S1602">
        <f>Table1[[#This Row],[OrderQuantity]]*Table1[[#This Row],[UnitCost]]</f>
        <v>2588.88</v>
      </c>
      <c r="T1602">
        <f>Table1[[#This Row],[OrderQuantity]]*Table1[[#This Row],[UnitPrice]]*(1-Table1[[#This Row],[DiscountApplied]]) - (Table1[[#This Row],[OrderQuantity]]*Table1[[#This Row],[UnitCost]])</f>
        <v>2588.880000000001</v>
      </c>
      <c r="U1602">
        <f>DATEDIF(Table1[[#This Row],[ShipDate]],Table1[[#This Row],[DeliveryDate]],"d")</f>
        <v>8</v>
      </c>
      <c r="V1602" t="str">
        <f t="shared" ref="V1602:V1665" si="51">IF(U1602&gt;7,"Late","On Time")</f>
        <v>Late</v>
      </c>
    </row>
    <row r="1603" spans="2:22" x14ac:dyDescent="0.3">
      <c r="B1603" t="str">
        <f t="shared" si="50"/>
        <v>SO-001702</v>
      </c>
      <c r="C1603" t="s">
        <v>16</v>
      </c>
      <c r="D1603" t="s">
        <v>20</v>
      </c>
      <c r="E1603" s="1">
        <v>43300</v>
      </c>
      <c r="F1603" s="1">
        <v>43442</v>
      </c>
      <c r="G1603" s="1">
        <v>43458</v>
      </c>
      <c r="H1603" s="1">
        <v>43461</v>
      </c>
      <c r="I1603" t="s">
        <v>18</v>
      </c>
      <c r="J1603">
        <v>2</v>
      </c>
      <c r="K1603">
        <v>23</v>
      </c>
      <c r="L1603">
        <v>164</v>
      </c>
      <c r="M1603">
        <v>17</v>
      </c>
      <c r="N1603">
        <v>6</v>
      </c>
      <c r="O1603">
        <v>0.2</v>
      </c>
      <c r="P1603">
        <v>2746.06</v>
      </c>
      <c r="Q1603">
        <v>3390.2</v>
      </c>
      <c r="R1603">
        <f>Table1[[#This Row],[OrderQuantity]]*Table1[[#This Row],[UnitPrice]]</f>
        <v>20341.199999999997</v>
      </c>
      <c r="S1603">
        <f>Table1[[#This Row],[OrderQuantity]]*Table1[[#This Row],[UnitCost]]</f>
        <v>16476.36</v>
      </c>
      <c r="T1603">
        <f>Table1[[#This Row],[OrderQuantity]]*Table1[[#This Row],[UnitPrice]]*(1-Table1[[#This Row],[DiscountApplied]]) - (Table1[[#This Row],[OrderQuantity]]*Table1[[#This Row],[UnitCost]])</f>
        <v>-203.40000000000146</v>
      </c>
      <c r="U1603">
        <f>DATEDIF(Table1[[#This Row],[ShipDate]],Table1[[#This Row],[DeliveryDate]],"d")</f>
        <v>3</v>
      </c>
      <c r="V1603" t="str">
        <f t="shared" si="51"/>
        <v>On Time</v>
      </c>
    </row>
    <row r="1604" spans="2:22" x14ac:dyDescent="0.3">
      <c r="B1604" t="str">
        <f t="shared" si="50"/>
        <v>SO-001703</v>
      </c>
      <c r="C1604" t="s">
        <v>16</v>
      </c>
      <c r="D1604" t="s">
        <v>17</v>
      </c>
      <c r="E1604" s="1">
        <v>43400</v>
      </c>
      <c r="F1604" s="1">
        <v>43442</v>
      </c>
      <c r="G1604" s="1">
        <v>43444</v>
      </c>
      <c r="H1604" s="1">
        <v>43452</v>
      </c>
      <c r="I1604" t="s">
        <v>18</v>
      </c>
      <c r="J1604">
        <v>8</v>
      </c>
      <c r="K1604">
        <v>18</v>
      </c>
      <c r="L1604">
        <v>208</v>
      </c>
      <c r="M1604">
        <v>40</v>
      </c>
      <c r="N1604">
        <v>3</v>
      </c>
      <c r="O1604">
        <v>0.2</v>
      </c>
      <c r="P1604">
        <v>4356.1400000000003</v>
      </c>
      <c r="Q1604">
        <v>5514.1</v>
      </c>
      <c r="R1604">
        <f>Table1[[#This Row],[OrderQuantity]]*Table1[[#This Row],[UnitPrice]]</f>
        <v>16542.300000000003</v>
      </c>
      <c r="S1604">
        <f>Table1[[#This Row],[OrderQuantity]]*Table1[[#This Row],[UnitCost]]</f>
        <v>13068.420000000002</v>
      </c>
      <c r="T1604">
        <f>Table1[[#This Row],[OrderQuantity]]*Table1[[#This Row],[UnitPrice]]*(1-Table1[[#This Row],[DiscountApplied]]) - (Table1[[#This Row],[OrderQuantity]]*Table1[[#This Row],[UnitCost]])</f>
        <v>165.42000000000189</v>
      </c>
      <c r="U1604">
        <f>DATEDIF(Table1[[#This Row],[ShipDate]],Table1[[#This Row],[DeliveryDate]],"d")</f>
        <v>8</v>
      </c>
      <c r="V1604" t="str">
        <f t="shared" si="51"/>
        <v>Late</v>
      </c>
    </row>
    <row r="1605" spans="2:22" x14ac:dyDescent="0.3">
      <c r="B1605" t="str">
        <f t="shared" si="50"/>
        <v>SO-001704</v>
      </c>
      <c r="C1605" t="s">
        <v>19</v>
      </c>
      <c r="D1605" t="s">
        <v>26</v>
      </c>
      <c r="E1605" s="1">
        <v>43300</v>
      </c>
      <c r="F1605" s="1">
        <v>43442</v>
      </c>
      <c r="G1605" s="1">
        <v>43449</v>
      </c>
      <c r="H1605" s="1">
        <v>43456</v>
      </c>
      <c r="I1605" t="s">
        <v>18</v>
      </c>
      <c r="J1605">
        <v>13</v>
      </c>
      <c r="K1605">
        <v>3</v>
      </c>
      <c r="L1605">
        <v>60</v>
      </c>
      <c r="M1605">
        <v>13</v>
      </c>
      <c r="N1605">
        <v>8</v>
      </c>
      <c r="O1605">
        <v>0.05</v>
      </c>
      <c r="P1605">
        <v>145.38999999999999</v>
      </c>
      <c r="Q1605">
        <v>207.7</v>
      </c>
      <c r="R1605">
        <f>Table1[[#This Row],[OrderQuantity]]*Table1[[#This Row],[UnitPrice]]</f>
        <v>1661.6</v>
      </c>
      <c r="S1605">
        <f>Table1[[#This Row],[OrderQuantity]]*Table1[[#This Row],[UnitCost]]</f>
        <v>1163.1199999999999</v>
      </c>
      <c r="T1605">
        <f>Table1[[#This Row],[OrderQuantity]]*Table1[[#This Row],[UnitPrice]]*(1-Table1[[#This Row],[DiscountApplied]]) - (Table1[[#This Row],[OrderQuantity]]*Table1[[#This Row],[UnitCost]])</f>
        <v>415.39999999999986</v>
      </c>
      <c r="U1605">
        <f>DATEDIF(Table1[[#This Row],[ShipDate]],Table1[[#This Row],[DeliveryDate]],"d")</f>
        <v>7</v>
      </c>
      <c r="V1605" t="str">
        <f t="shared" si="51"/>
        <v>On Time</v>
      </c>
    </row>
    <row r="1606" spans="2:22" x14ac:dyDescent="0.3">
      <c r="B1606" t="str">
        <f t="shared" si="50"/>
        <v>SO-001705</v>
      </c>
      <c r="C1606" t="s">
        <v>16</v>
      </c>
      <c r="D1606" t="s">
        <v>26</v>
      </c>
      <c r="E1606" s="1">
        <v>43300</v>
      </c>
      <c r="F1606" s="1">
        <v>43442</v>
      </c>
      <c r="G1606" s="1">
        <v>43467</v>
      </c>
      <c r="H1606" s="1">
        <v>43476</v>
      </c>
      <c r="I1606" t="s">
        <v>18</v>
      </c>
      <c r="J1606">
        <v>1</v>
      </c>
      <c r="K1606">
        <v>49</v>
      </c>
      <c r="L1606">
        <v>70</v>
      </c>
      <c r="M1606">
        <v>11</v>
      </c>
      <c r="N1606">
        <v>2</v>
      </c>
      <c r="O1606">
        <v>0.05</v>
      </c>
      <c r="P1606">
        <v>924.6</v>
      </c>
      <c r="Q1606">
        <v>2010</v>
      </c>
      <c r="R1606">
        <f>Table1[[#This Row],[OrderQuantity]]*Table1[[#This Row],[UnitPrice]]</f>
        <v>4020</v>
      </c>
      <c r="S1606">
        <f>Table1[[#This Row],[OrderQuantity]]*Table1[[#This Row],[UnitCost]]</f>
        <v>1849.2</v>
      </c>
      <c r="T1606">
        <f>Table1[[#This Row],[OrderQuantity]]*Table1[[#This Row],[UnitPrice]]*(1-Table1[[#This Row],[DiscountApplied]]) - (Table1[[#This Row],[OrderQuantity]]*Table1[[#This Row],[UnitCost]])</f>
        <v>1969.8</v>
      </c>
      <c r="U1606">
        <f>DATEDIF(Table1[[#This Row],[ShipDate]],Table1[[#This Row],[DeliveryDate]],"d")</f>
        <v>9</v>
      </c>
      <c r="V1606" t="str">
        <f t="shared" si="51"/>
        <v>Late</v>
      </c>
    </row>
    <row r="1607" spans="2:22" x14ac:dyDescent="0.3">
      <c r="B1607" t="str">
        <f t="shared" si="50"/>
        <v>SO-001706</v>
      </c>
      <c r="C1607" t="s">
        <v>19</v>
      </c>
      <c r="D1607" t="s">
        <v>17</v>
      </c>
      <c r="E1607" s="1">
        <v>43300</v>
      </c>
      <c r="F1607" s="1">
        <v>43442</v>
      </c>
      <c r="G1607" s="1">
        <v>43455</v>
      </c>
      <c r="H1607" s="1">
        <v>43463</v>
      </c>
      <c r="I1607" t="s">
        <v>18</v>
      </c>
      <c r="J1607">
        <v>14</v>
      </c>
      <c r="K1607">
        <v>30</v>
      </c>
      <c r="L1607">
        <v>221</v>
      </c>
      <c r="M1607">
        <v>39</v>
      </c>
      <c r="N1607">
        <v>5</v>
      </c>
      <c r="O1607">
        <v>0.08</v>
      </c>
      <c r="P1607">
        <v>1052.8399999999999</v>
      </c>
      <c r="Q1607">
        <v>1949.7</v>
      </c>
      <c r="R1607">
        <f>Table1[[#This Row],[OrderQuantity]]*Table1[[#This Row],[UnitPrice]]</f>
        <v>9748.5</v>
      </c>
      <c r="S1607">
        <f>Table1[[#This Row],[OrderQuantity]]*Table1[[#This Row],[UnitCost]]</f>
        <v>5264.2</v>
      </c>
      <c r="T1607">
        <f>Table1[[#This Row],[OrderQuantity]]*Table1[[#This Row],[UnitPrice]]*(1-Table1[[#This Row],[DiscountApplied]]) - (Table1[[#This Row],[OrderQuantity]]*Table1[[#This Row],[UnitCost]])</f>
        <v>3704.420000000001</v>
      </c>
      <c r="U1607">
        <f>DATEDIF(Table1[[#This Row],[ShipDate]],Table1[[#This Row],[DeliveryDate]],"d")</f>
        <v>8</v>
      </c>
      <c r="V1607" t="str">
        <f t="shared" si="51"/>
        <v>Late</v>
      </c>
    </row>
    <row r="1608" spans="2:22" x14ac:dyDescent="0.3">
      <c r="B1608" t="str">
        <f t="shared" si="50"/>
        <v>SO-001707</v>
      </c>
      <c r="C1608" t="s">
        <v>19</v>
      </c>
      <c r="D1608" t="s">
        <v>24</v>
      </c>
      <c r="E1608" s="1">
        <v>43400</v>
      </c>
      <c r="F1608" s="1">
        <v>43442</v>
      </c>
      <c r="G1608" s="1">
        <v>43461</v>
      </c>
      <c r="H1608" s="1">
        <v>43464</v>
      </c>
      <c r="I1608" t="s">
        <v>18</v>
      </c>
      <c r="J1608">
        <v>14</v>
      </c>
      <c r="K1608">
        <v>14</v>
      </c>
      <c r="L1608">
        <v>26</v>
      </c>
      <c r="M1608">
        <v>7</v>
      </c>
      <c r="N1608">
        <v>7</v>
      </c>
      <c r="O1608">
        <v>0.08</v>
      </c>
      <c r="P1608">
        <v>106.26</v>
      </c>
      <c r="Q1608">
        <v>174.2</v>
      </c>
      <c r="R1608">
        <f>Table1[[#This Row],[OrderQuantity]]*Table1[[#This Row],[UnitPrice]]</f>
        <v>1219.3999999999999</v>
      </c>
      <c r="S1608">
        <f>Table1[[#This Row],[OrderQuantity]]*Table1[[#This Row],[UnitCost]]</f>
        <v>743.82</v>
      </c>
      <c r="T1608">
        <f>Table1[[#This Row],[OrderQuantity]]*Table1[[#This Row],[UnitPrice]]*(1-Table1[[#This Row],[DiscountApplied]]) - (Table1[[#This Row],[OrderQuantity]]*Table1[[#This Row],[UnitCost]])</f>
        <v>378.02799999999991</v>
      </c>
      <c r="U1608">
        <f>DATEDIF(Table1[[#This Row],[ShipDate]],Table1[[#This Row],[DeliveryDate]],"d")</f>
        <v>3</v>
      </c>
      <c r="V1608" t="str">
        <f t="shared" si="51"/>
        <v>On Time</v>
      </c>
    </row>
    <row r="1609" spans="2:22" x14ac:dyDescent="0.3">
      <c r="B1609" t="str">
        <f t="shared" si="50"/>
        <v>SO-001708</v>
      </c>
      <c r="C1609" t="s">
        <v>19</v>
      </c>
      <c r="D1609" t="s">
        <v>25</v>
      </c>
      <c r="E1609" s="1">
        <v>43300</v>
      </c>
      <c r="F1609" s="1">
        <v>43442</v>
      </c>
      <c r="G1609" s="1">
        <v>43466</v>
      </c>
      <c r="H1609" s="1">
        <v>43472</v>
      </c>
      <c r="I1609" t="s">
        <v>18</v>
      </c>
      <c r="J1609">
        <v>20</v>
      </c>
      <c r="K1609">
        <v>24</v>
      </c>
      <c r="L1609">
        <v>364</v>
      </c>
      <c r="M1609">
        <v>23</v>
      </c>
      <c r="N1609">
        <v>7</v>
      </c>
      <c r="O1609">
        <v>0.05</v>
      </c>
      <c r="P1609">
        <v>797.3</v>
      </c>
      <c r="Q1609">
        <v>1139</v>
      </c>
      <c r="R1609">
        <f>Table1[[#This Row],[OrderQuantity]]*Table1[[#This Row],[UnitPrice]]</f>
        <v>7973</v>
      </c>
      <c r="S1609">
        <f>Table1[[#This Row],[OrderQuantity]]*Table1[[#This Row],[UnitCost]]</f>
        <v>5581.0999999999995</v>
      </c>
      <c r="T1609">
        <f>Table1[[#This Row],[OrderQuantity]]*Table1[[#This Row],[UnitPrice]]*(1-Table1[[#This Row],[DiscountApplied]]) - (Table1[[#This Row],[OrderQuantity]]*Table1[[#This Row],[UnitCost]])</f>
        <v>1993.25</v>
      </c>
      <c r="U1609">
        <f>DATEDIF(Table1[[#This Row],[ShipDate]],Table1[[#This Row],[DeliveryDate]],"d")</f>
        <v>6</v>
      </c>
      <c r="V1609" t="str">
        <f t="shared" si="51"/>
        <v>On Time</v>
      </c>
    </row>
    <row r="1610" spans="2:22" x14ac:dyDescent="0.3">
      <c r="B1610" t="str">
        <f t="shared" si="50"/>
        <v>SO-001709</v>
      </c>
      <c r="C1610" t="s">
        <v>22</v>
      </c>
      <c r="D1610" t="s">
        <v>25</v>
      </c>
      <c r="E1610" s="1">
        <v>43300</v>
      </c>
      <c r="F1610" s="1">
        <v>43442</v>
      </c>
      <c r="G1610" s="1">
        <v>43455</v>
      </c>
      <c r="H1610" s="1">
        <v>43465</v>
      </c>
      <c r="I1610" t="s">
        <v>18</v>
      </c>
      <c r="J1610">
        <v>27</v>
      </c>
      <c r="K1610">
        <v>17</v>
      </c>
      <c r="L1610">
        <v>345</v>
      </c>
      <c r="M1610">
        <v>28</v>
      </c>
      <c r="N1610">
        <v>8</v>
      </c>
      <c r="O1610">
        <v>0.08</v>
      </c>
      <c r="P1610">
        <v>2181.12</v>
      </c>
      <c r="Q1610">
        <v>5319.8</v>
      </c>
      <c r="R1610">
        <f>Table1[[#This Row],[OrderQuantity]]*Table1[[#This Row],[UnitPrice]]</f>
        <v>42558.400000000001</v>
      </c>
      <c r="S1610">
        <f>Table1[[#This Row],[OrderQuantity]]*Table1[[#This Row],[UnitCost]]</f>
        <v>17448.96</v>
      </c>
      <c r="T1610">
        <f>Table1[[#This Row],[OrderQuantity]]*Table1[[#This Row],[UnitPrice]]*(1-Table1[[#This Row],[DiscountApplied]]) - (Table1[[#This Row],[OrderQuantity]]*Table1[[#This Row],[UnitCost]])</f>
        <v>21704.768000000004</v>
      </c>
      <c r="U1610">
        <f>DATEDIF(Table1[[#This Row],[ShipDate]],Table1[[#This Row],[DeliveryDate]],"d")</f>
        <v>10</v>
      </c>
      <c r="V1610" t="str">
        <f t="shared" si="51"/>
        <v>Late</v>
      </c>
    </row>
    <row r="1611" spans="2:22" x14ac:dyDescent="0.3">
      <c r="B1611" t="str">
        <f t="shared" si="50"/>
        <v>SO-001710</v>
      </c>
      <c r="C1611" t="s">
        <v>16</v>
      </c>
      <c r="D1611" t="s">
        <v>23</v>
      </c>
      <c r="E1611" s="1">
        <v>43300</v>
      </c>
      <c r="F1611" s="1">
        <v>43443</v>
      </c>
      <c r="G1611" s="1">
        <v>43446</v>
      </c>
      <c r="H1611" s="1">
        <v>43449</v>
      </c>
      <c r="I1611" t="s">
        <v>18</v>
      </c>
      <c r="J1611">
        <v>4</v>
      </c>
      <c r="K1611">
        <v>43</v>
      </c>
      <c r="L1611">
        <v>327</v>
      </c>
      <c r="M1611">
        <v>8</v>
      </c>
      <c r="N1611">
        <v>4</v>
      </c>
      <c r="O1611">
        <v>0.15</v>
      </c>
      <c r="P1611">
        <v>2080.89</v>
      </c>
      <c r="Q1611">
        <v>3926.2</v>
      </c>
      <c r="R1611">
        <f>Table1[[#This Row],[OrderQuantity]]*Table1[[#This Row],[UnitPrice]]</f>
        <v>15704.8</v>
      </c>
      <c r="S1611">
        <f>Table1[[#This Row],[OrderQuantity]]*Table1[[#This Row],[UnitCost]]</f>
        <v>8323.56</v>
      </c>
      <c r="T1611">
        <f>Table1[[#This Row],[OrderQuantity]]*Table1[[#This Row],[UnitPrice]]*(1-Table1[[#This Row],[DiscountApplied]]) - (Table1[[#This Row],[OrderQuantity]]*Table1[[#This Row],[UnitCost]])</f>
        <v>5025.5200000000004</v>
      </c>
      <c r="U1611">
        <f>DATEDIF(Table1[[#This Row],[ShipDate]],Table1[[#This Row],[DeliveryDate]],"d")</f>
        <v>3</v>
      </c>
      <c r="V1611" t="str">
        <f t="shared" si="51"/>
        <v>On Time</v>
      </c>
    </row>
    <row r="1612" spans="2:22" x14ac:dyDescent="0.3">
      <c r="B1612" t="str">
        <f t="shared" si="50"/>
        <v>SO-001711</v>
      </c>
      <c r="C1612" t="s">
        <v>21</v>
      </c>
      <c r="D1612" t="s">
        <v>23</v>
      </c>
      <c r="E1612" s="1">
        <v>43300</v>
      </c>
      <c r="F1612" s="1">
        <v>43443</v>
      </c>
      <c r="G1612" s="1">
        <v>43457</v>
      </c>
      <c r="H1612" s="1">
        <v>43465</v>
      </c>
      <c r="I1612" t="s">
        <v>18</v>
      </c>
      <c r="J1612">
        <v>24</v>
      </c>
      <c r="K1612">
        <v>36</v>
      </c>
      <c r="L1612">
        <v>313</v>
      </c>
      <c r="M1612">
        <v>7</v>
      </c>
      <c r="N1612">
        <v>3</v>
      </c>
      <c r="O1612">
        <v>0.05</v>
      </c>
      <c r="P1612">
        <v>768.49</v>
      </c>
      <c r="Q1612">
        <v>1038.5</v>
      </c>
      <c r="R1612">
        <f>Table1[[#This Row],[OrderQuantity]]*Table1[[#This Row],[UnitPrice]]</f>
        <v>3115.5</v>
      </c>
      <c r="S1612">
        <f>Table1[[#This Row],[OrderQuantity]]*Table1[[#This Row],[UnitCost]]</f>
        <v>2305.4700000000003</v>
      </c>
      <c r="T1612">
        <f>Table1[[#This Row],[OrderQuantity]]*Table1[[#This Row],[UnitPrice]]*(1-Table1[[#This Row],[DiscountApplied]]) - (Table1[[#This Row],[OrderQuantity]]*Table1[[#This Row],[UnitCost]])</f>
        <v>654.25499999999965</v>
      </c>
      <c r="U1612">
        <f>DATEDIF(Table1[[#This Row],[ShipDate]],Table1[[#This Row],[DeliveryDate]],"d")</f>
        <v>8</v>
      </c>
      <c r="V1612" t="str">
        <f t="shared" si="51"/>
        <v>Late</v>
      </c>
    </row>
    <row r="1613" spans="2:22" x14ac:dyDescent="0.3">
      <c r="B1613" t="str">
        <f t="shared" si="50"/>
        <v>SO-001712</v>
      </c>
      <c r="C1613" t="s">
        <v>16</v>
      </c>
      <c r="D1613" t="s">
        <v>25</v>
      </c>
      <c r="E1613" s="1">
        <v>43300</v>
      </c>
      <c r="F1613" s="1">
        <v>43443</v>
      </c>
      <c r="G1613" s="1">
        <v>43468</v>
      </c>
      <c r="H1613" s="1">
        <v>43478</v>
      </c>
      <c r="I1613" t="s">
        <v>18</v>
      </c>
      <c r="J1613">
        <v>1</v>
      </c>
      <c r="K1613">
        <v>45</v>
      </c>
      <c r="L1613">
        <v>349</v>
      </c>
      <c r="M1613">
        <v>35</v>
      </c>
      <c r="N1613">
        <v>5</v>
      </c>
      <c r="O1613">
        <v>0.15</v>
      </c>
      <c r="P1613">
        <v>2972.66</v>
      </c>
      <c r="Q1613">
        <v>5038.3999999999996</v>
      </c>
      <c r="R1613">
        <f>Table1[[#This Row],[OrderQuantity]]*Table1[[#This Row],[UnitPrice]]</f>
        <v>25192</v>
      </c>
      <c r="S1613">
        <f>Table1[[#This Row],[OrderQuantity]]*Table1[[#This Row],[UnitCost]]</f>
        <v>14863.3</v>
      </c>
      <c r="T1613">
        <f>Table1[[#This Row],[OrderQuantity]]*Table1[[#This Row],[UnitPrice]]*(1-Table1[[#This Row],[DiscountApplied]]) - (Table1[[#This Row],[OrderQuantity]]*Table1[[#This Row],[UnitCost]])</f>
        <v>6549.9000000000015</v>
      </c>
      <c r="U1613">
        <f>DATEDIF(Table1[[#This Row],[ShipDate]],Table1[[#This Row],[DeliveryDate]],"d")</f>
        <v>10</v>
      </c>
      <c r="V1613" t="str">
        <f t="shared" si="51"/>
        <v>Late</v>
      </c>
    </row>
    <row r="1614" spans="2:22" x14ac:dyDescent="0.3">
      <c r="B1614" t="str">
        <f t="shared" si="50"/>
        <v>SO-001713</v>
      </c>
      <c r="C1614" t="s">
        <v>16</v>
      </c>
      <c r="D1614" t="s">
        <v>20</v>
      </c>
      <c r="E1614" s="1">
        <v>43300</v>
      </c>
      <c r="F1614" s="1">
        <v>43443</v>
      </c>
      <c r="G1614" s="1">
        <v>43457</v>
      </c>
      <c r="H1614" s="1">
        <v>43466</v>
      </c>
      <c r="I1614" t="s">
        <v>18</v>
      </c>
      <c r="J1614">
        <v>1</v>
      </c>
      <c r="K1614">
        <v>11</v>
      </c>
      <c r="L1614">
        <v>141</v>
      </c>
      <c r="M1614">
        <v>14</v>
      </c>
      <c r="N1614">
        <v>5</v>
      </c>
      <c r="O1614">
        <v>0.05</v>
      </c>
      <c r="P1614">
        <v>561.05999999999995</v>
      </c>
      <c r="Q1614">
        <v>1058.5999999999999</v>
      </c>
      <c r="R1614">
        <f>Table1[[#This Row],[OrderQuantity]]*Table1[[#This Row],[UnitPrice]]</f>
        <v>5293</v>
      </c>
      <c r="S1614">
        <f>Table1[[#This Row],[OrderQuantity]]*Table1[[#This Row],[UnitCost]]</f>
        <v>2805.2999999999997</v>
      </c>
      <c r="T1614">
        <f>Table1[[#This Row],[OrderQuantity]]*Table1[[#This Row],[UnitPrice]]*(1-Table1[[#This Row],[DiscountApplied]]) - (Table1[[#This Row],[OrderQuantity]]*Table1[[#This Row],[UnitCost]])</f>
        <v>2223.0499999999997</v>
      </c>
      <c r="U1614">
        <f>DATEDIF(Table1[[#This Row],[ShipDate]],Table1[[#This Row],[DeliveryDate]],"d")</f>
        <v>9</v>
      </c>
      <c r="V1614" t="str">
        <f t="shared" si="51"/>
        <v>Late</v>
      </c>
    </row>
    <row r="1615" spans="2:22" x14ac:dyDescent="0.3">
      <c r="B1615" t="str">
        <f t="shared" si="50"/>
        <v>SO-001714</v>
      </c>
      <c r="C1615" t="s">
        <v>16</v>
      </c>
      <c r="D1615" t="s">
        <v>23</v>
      </c>
      <c r="E1615" s="1">
        <v>43400</v>
      </c>
      <c r="F1615" s="1">
        <v>43443</v>
      </c>
      <c r="G1615" s="1">
        <v>43456</v>
      </c>
      <c r="H1615" s="1">
        <v>43463</v>
      </c>
      <c r="I1615" t="s">
        <v>18</v>
      </c>
      <c r="J1615">
        <v>6</v>
      </c>
      <c r="K1615">
        <v>6</v>
      </c>
      <c r="L1615">
        <v>309</v>
      </c>
      <c r="M1615">
        <v>35</v>
      </c>
      <c r="N1615">
        <v>5</v>
      </c>
      <c r="O1615">
        <v>0.05</v>
      </c>
      <c r="P1615">
        <v>97.28</v>
      </c>
      <c r="Q1615">
        <v>221.1</v>
      </c>
      <c r="R1615">
        <f>Table1[[#This Row],[OrderQuantity]]*Table1[[#This Row],[UnitPrice]]</f>
        <v>1105.5</v>
      </c>
      <c r="S1615">
        <f>Table1[[#This Row],[OrderQuantity]]*Table1[[#This Row],[UnitCost]]</f>
        <v>486.4</v>
      </c>
      <c r="T1615">
        <f>Table1[[#This Row],[OrderQuantity]]*Table1[[#This Row],[UnitPrice]]*(1-Table1[[#This Row],[DiscountApplied]]) - (Table1[[#This Row],[OrderQuantity]]*Table1[[#This Row],[UnitCost]])</f>
        <v>563.82499999999993</v>
      </c>
      <c r="U1615">
        <f>DATEDIF(Table1[[#This Row],[ShipDate]],Table1[[#This Row],[DeliveryDate]],"d")</f>
        <v>7</v>
      </c>
      <c r="V1615" t="str">
        <f t="shared" si="51"/>
        <v>On Time</v>
      </c>
    </row>
    <row r="1616" spans="2:22" x14ac:dyDescent="0.3">
      <c r="B1616" t="str">
        <f t="shared" si="50"/>
        <v>SO-001715</v>
      </c>
      <c r="C1616" t="s">
        <v>16</v>
      </c>
      <c r="D1616" t="s">
        <v>20</v>
      </c>
      <c r="E1616" s="1">
        <v>43400</v>
      </c>
      <c r="F1616" s="1">
        <v>43443</v>
      </c>
      <c r="G1616" s="1">
        <v>43469</v>
      </c>
      <c r="H1616" s="1">
        <v>43478</v>
      </c>
      <c r="I1616" t="s">
        <v>18</v>
      </c>
      <c r="J1616">
        <v>2</v>
      </c>
      <c r="K1616">
        <v>24</v>
      </c>
      <c r="L1616">
        <v>141</v>
      </c>
      <c r="M1616">
        <v>24</v>
      </c>
      <c r="N1616">
        <v>1</v>
      </c>
      <c r="O1616">
        <v>0.1</v>
      </c>
      <c r="P1616">
        <v>2505.2600000000002</v>
      </c>
      <c r="Q1616">
        <v>3296.4</v>
      </c>
      <c r="R1616">
        <f>Table1[[#This Row],[OrderQuantity]]*Table1[[#This Row],[UnitPrice]]</f>
        <v>3296.4</v>
      </c>
      <c r="S1616">
        <f>Table1[[#This Row],[OrderQuantity]]*Table1[[#This Row],[UnitCost]]</f>
        <v>2505.2600000000002</v>
      </c>
      <c r="T1616">
        <f>Table1[[#This Row],[OrderQuantity]]*Table1[[#This Row],[UnitPrice]]*(1-Table1[[#This Row],[DiscountApplied]]) - (Table1[[#This Row],[OrderQuantity]]*Table1[[#This Row],[UnitCost]])</f>
        <v>461.5</v>
      </c>
      <c r="U1616">
        <f>DATEDIF(Table1[[#This Row],[ShipDate]],Table1[[#This Row],[DeliveryDate]],"d")</f>
        <v>9</v>
      </c>
      <c r="V1616" t="str">
        <f t="shared" si="51"/>
        <v>Late</v>
      </c>
    </row>
    <row r="1617" spans="2:22" x14ac:dyDescent="0.3">
      <c r="B1617" t="str">
        <f t="shared" si="50"/>
        <v>SO-001716</v>
      </c>
      <c r="C1617" t="s">
        <v>16</v>
      </c>
      <c r="D1617" t="s">
        <v>20</v>
      </c>
      <c r="E1617" s="1">
        <v>43300</v>
      </c>
      <c r="F1617" s="1">
        <v>43443</v>
      </c>
      <c r="G1617" s="1">
        <v>43445</v>
      </c>
      <c r="H1617" s="1">
        <v>43454</v>
      </c>
      <c r="I1617" t="s">
        <v>18</v>
      </c>
      <c r="J1617">
        <v>12</v>
      </c>
      <c r="K1617">
        <v>7</v>
      </c>
      <c r="L1617">
        <v>166</v>
      </c>
      <c r="M1617">
        <v>30</v>
      </c>
      <c r="N1617">
        <v>6</v>
      </c>
      <c r="O1617">
        <v>0.05</v>
      </c>
      <c r="P1617">
        <v>2711.09</v>
      </c>
      <c r="Q1617">
        <v>5648.1</v>
      </c>
      <c r="R1617">
        <f>Table1[[#This Row],[OrderQuantity]]*Table1[[#This Row],[UnitPrice]]</f>
        <v>33888.600000000006</v>
      </c>
      <c r="S1617">
        <f>Table1[[#This Row],[OrderQuantity]]*Table1[[#This Row],[UnitCost]]</f>
        <v>16266.54</v>
      </c>
      <c r="T1617">
        <f>Table1[[#This Row],[OrderQuantity]]*Table1[[#This Row],[UnitPrice]]*(1-Table1[[#This Row],[DiscountApplied]]) - (Table1[[#This Row],[OrderQuantity]]*Table1[[#This Row],[UnitCost]])</f>
        <v>15927.630000000005</v>
      </c>
      <c r="U1617">
        <f>DATEDIF(Table1[[#This Row],[ShipDate]],Table1[[#This Row],[DeliveryDate]],"d")</f>
        <v>9</v>
      </c>
      <c r="V1617" t="str">
        <f t="shared" si="51"/>
        <v>Late</v>
      </c>
    </row>
    <row r="1618" spans="2:22" x14ac:dyDescent="0.3">
      <c r="B1618" t="str">
        <f t="shared" si="50"/>
        <v>SO-001717</v>
      </c>
      <c r="C1618" t="s">
        <v>22</v>
      </c>
      <c r="D1618" t="s">
        <v>23</v>
      </c>
      <c r="E1618" s="1">
        <v>43300</v>
      </c>
      <c r="F1618" s="1">
        <v>43443</v>
      </c>
      <c r="G1618" s="1">
        <v>43455</v>
      </c>
      <c r="H1618" s="1">
        <v>43462</v>
      </c>
      <c r="I1618" t="s">
        <v>18</v>
      </c>
      <c r="J1618">
        <v>28</v>
      </c>
      <c r="K1618">
        <v>8</v>
      </c>
      <c r="L1618">
        <v>309</v>
      </c>
      <c r="M1618">
        <v>1</v>
      </c>
      <c r="N1618">
        <v>1</v>
      </c>
      <c r="O1618">
        <v>0.1</v>
      </c>
      <c r="P1618">
        <v>727.29</v>
      </c>
      <c r="Q1618">
        <v>1118.9000000000001</v>
      </c>
      <c r="R1618">
        <f>Table1[[#This Row],[OrderQuantity]]*Table1[[#This Row],[UnitPrice]]</f>
        <v>1118.9000000000001</v>
      </c>
      <c r="S1618">
        <f>Table1[[#This Row],[OrderQuantity]]*Table1[[#This Row],[UnitCost]]</f>
        <v>727.29</v>
      </c>
      <c r="T1618">
        <f>Table1[[#This Row],[OrderQuantity]]*Table1[[#This Row],[UnitPrice]]*(1-Table1[[#This Row],[DiscountApplied]]) - (Table1[[#This Row],[OrderQuantity]]*Table1[[#This Row],[UnitCost]])</f>
        <v>279.72000000000014</v>
      </c>
      <c r="U1618">
        <f>DATEDIF(Table1[[#This Row],[ShipDate]],Table1[[#This Row],[DeliveryDate]],"d")</f>
        <v>7</v>
      </c>
      <c r="V1618" t="str">
        <f t="shared" si="51"/>
        <v>On Time</v>
      </c>
    </row>
    <row r="1619" spans="2:22" x14ac:dyDescent="0.3">
      <c r="B1619" t="str">
        <f t="shared" si="50"/>
        <v>SO-001718</v>
      </c>
      <c r="C1619" t="s">
        <v>16</v>
      </c>
      <c r="D1619" t="s">
        <v>23</v>
      </c>
      <c r="E1619" s="1">
        <v>43400</v>
      </c>
      <c r="F1619" s="1">
        <v>43443</v>
      </c>
      <c r="G1619" s="1">
        <v>43464</v>
      </c>
      <c r="H1619" s="1">
        <v>43474</v>
      </c>
      <c r="I1619" t="s">
        <v>18</v>
      </c>
      <c r="J1619">
        <v>2</v>
      </c>
      <c r="K1619">
        <v>25</v>
      </c>
      <c r="L1619">
        <v>302</v>
      </c>
      <c r="M1619">
        <v>31</v>
      </c>
      <c r="N1619">
        <v>4</v>
      </c>
      <c r="O1619">
        <v>0.08</v>
      </c>
      <c r="P1619">
        <v>2224.4</v>
      </c>
      <c r="Q1619">
        <v>2680</v>
      </c>
      <c r="R1619">
        <f>Table1[[#This Row],[OrderQuantity]]*Table1[[#This Row],[UnitPrice]]</f>
        <v>10720</v>
      </c>
      <c r="S1619">
        <f>Table1[[#This Row],[OrderQuantity]]*Table1[[#This Row],[UnitCost]]</f>
        <v>8897.6</v>
      </c>
      <c r="T1619">
        <f>Table1[[#This Row],[OrderQuantity]]*Table1[[#This Row],[UnitPrice]]*(1-Table1[[#This Row],[DiscountApplied]]) - (Table1[[#This Row],[OrderQuantity]]*Table1[[#This Row],[UnitCost]])</f>
        <v>964.79999999999927</v>
      </c>
      <c r="U1619">
        <f>DATEDIF(Table1[[#This Row],[ShipDate]],Table1[[#This Row],[DeliveryDate]],"d")</f>
        <v>10</v>
      </c>
      <c r="V1619" t="str">
        <f t="shared" si="51"/>
        <v>Late</v>
      </c>
    </row>
    <row r="1620" spans="2:22" x14ac:dyDescent="0.3">
      <c r="B1620" t="str">
        <f t="shared" si="50"/>
        <v>SO-001719</v>
      </c>
      <c r="C1620" t="s">
        <v>16</v>
      </c>
      <c r="D1620" t="s">
        <v>17</v>
      </c>
      <c r="E1620" s="1">
        <v>43300</v>
      </c>
      <c r="F1620" s="1">
        <v>43444</v>
      </c>
      <c r="G1620" s="1">
        <v>43466</v>
      </c>
      <c r="H1620" s="1">
        <v>43473</v>
      </c>
      <c r="I1620" t="s">
        <v>18</v>
      </c>
      <c r="J1620">
        <v>10</v>
      </c>
      <c r="K1620">
        <v>42</v>
      </c>
      <c r="L1620">
        <v>231</v>
      </c>
      <c r="M1620">
        <v>36</v>
      </c>
      <c r="N1620">
        <v>8</v>
      </c>
      <c r="O1620">
        <v>0.05</v>
      </c>
      <c r="P1620">
        <v>2860.77</v>
      </c>
      <c r="Q1620">
        <v>3865.9</v>
      </c>
      <c r="R1620">
        <f>Table1[[#This Row],[OrderQuantity]]*Table1[[#This Row],[UnitPrice]]</f>
        <v>30927.200000000001</v>
      </c>
      <c r="S1620">
        <f>Table1[[#This Row],[OrderQuantity]]*Table1[[#This Row],[UnitCost]]</f>
        <v>22886.16</v>
      </c>
      <c r="T1620">
        <f>Table1[[#This Row],[OrderQuantity]]*Table1[[#This Row],[UnitPrice]]*(1-Table1[[#This Row],[DiscountApplied]]) - (Table1[[#This Row],[OrderQuantity]]*Table1[[#This Row],[UnitCost]])</f>
        <v>6494.68</v>
      </c>
      <c r="U1620">
        <f>DATEDIF(Table1[[#This Row],[ShipDate]],Table1[[#This Row],[DeliveryDate]],"d")</f>
        <v>7</v>
      </c>
      <c r="V1620" t="str">
        <f t="shared" si="51"/>
        <v>On Time</v>
      </c>
    </row>
    <row r="1621" spans="2:22" x14ac:dyDescent="0.3">
      <c r="B1621" t="str">
        <f t="shared" si="50"/>
        <v>SO-001720</v>
      </c>
      <c r="C1621" t="s">
        <v>16</v>
      </c>
      <c r="D1621" t="s">
        <v>20</v>
      </c>
      <c r="E1621" s="1">
        <v>43400</v>
      </c>
      <c r="F1621" s="1">
        <v>43444</v>
      </c>
      <c r="G1621" s="1">
        <v>43472</v>
      </c>
      <c r="H1621" s="1">
        <v>43473</v>
      </c>
      <c r="I1621" t="s">
        <v>18</v>
      </c>
      <c r="J1621">
        <v>7</v>
      </c>
      <c r="K1621">
        <v>35</v>
      </c>
      <c r="L1621">
        <v>151</v>
      </c>
      <c r="M1621">
        <v>2</v>
      </c>
      <c r="N1621">
        <v>1</v>
      </c>
      <c r="O1621">
        <v>0.08</v>
      </c>
      <c r="P1621">
        <v>399.59</v>
      </c>
      <c r="Q1621">
        <v>951.4</v>
      </c>
      <c r="R1621">
        <f>Table1[[#This Row],[OrderQuantity]]*Table1[[#This Row],[UnitPrice]]</f>
        <v>951.4</v>
      </c>
      <c r="S1621">
        <f>Table1[[#This Row],[OrderQuantity]]*Table1[[#This Row],[UnitCost]]</f>
        <v>399.59</v>
      </c>
      <c r="T1621">
        <f>Table1[[#This Row],[OrderQuantity]]*Table1[[#This Row],[UnitPrice]]*(1-Table1[[#This Row],[DiscountApplied]]) - (Table1[[#This Row],[OrderQuantity]]*Table1[[#This Row],[UnitCost]])</f>
        <v>475.69800000000004</v>
      </c>
      <c r="U1621">
        <f>DATEDIF(Table1[[#This Row],[ShipDate]],Table1[[#This Row],[DeliveryDate]],"d")</f>
        <v>1</v>
      </c>
      <c r="V1621" t="str">
        <f t="shared" si="51"/>
        <v>On Time</v>
      </c>
    </row>
    <row r="1622" spans="2:22" x14ac:dyDescent="0.3">
      <c r="B1622" t="str">
        <f t="shared" si="50"/>
        <v>SO-001721</v>
      </c>
      <c r="C1622" t="s">
        <v>19</v>
      </c>
      <c r="D1622" t="s">
        <v>24</v>
      </c>
      <c r="E1622" s="1">
        <v>43400</v>
      </c>
      <c r="F1622" s="1">
        <v>43445</v>
      </c>
      <c r="G1622" s="1">
        <v>43455</v>
      </c>
      <c r="H1622" s="1">
        <v>43461</v>
      </c>
      <c r="I1622" t="s">
        <v>18</v>
      </c>
      <c r="J1622">
        <v>17</v>
      </c>
      <c r="K1622">
        <v>39</v>
      </c>
      <c r="L1622">
        <v>51</v>
      </c>
      <c r="M1622">
        <v>19</v>
      </c>
      <c r="N1622">
        <v>6</v>
      </c>
      <c r="O1622">
        <v>0.08</v>
      </c>
      <c r="P1622">
        <v>4272.1899999999996</v>
      </c>
      <c r="Q1622">
        <v>5621.3</v>
      </c>
      <c r="R1622">
        <f>Table1[[#This Row],[OrderQuantity]]*Table1[[#This Row],[UnitPrice]]</f>
        <v>33727.800000000003</v>
      </c>
      <c r="S1622">
        <f>Table1[[#This Row],[OrderQuantity]]*Table1[[#This Row],[UnitCost]]</f>
        <v>25633.14</v>
      </c>
      <c r="T1622">
        <f>Table1[[#This Row],[OrderQuantity]]*Table1[[#This Row],[UnitPrice]]*(1-Table1[[#This Row],[DiscountApplied]]) - (Table1[[#This Row],[OrderQuantity]]*Table1[[#This Row],[UnitCost]])</f>
        <v>5396.4360000000052</v>
      </c>
      <c r="U1622">
        <f>DATEDIF(Table1[[#This Row],[ShipDate]],Table1[[#This Row],[DeliveryDate]],"d")</f>
        <v>6</v>
      </c>
      <c r="V1622" t="str">
        <f t="shared" si="51"/>
        <v>On Time</v>
      </c>
    </row>
    <row r="1623" spans="2:22" x14ac:dyDescent="0.3">
      <c r="B1623" t="str">
        <f t="shared" si="50"/>
        <v>SO-001722</v>
      </c>
      <c r="C1623" t="s">
        <v>16</v>
      </c>
      <c r="D1623" t="s">
        <v>17</v>
      </c>
      <c r="E1623" s="1">
        <v>43300</v>
      </c>
      <c r="F1623" s="1">
        <v>43445</v>
      </c>
      <c r="G1623" s="1">
        <v>43459</v>
      </c>
      <c r="H1623" s="1">
        <v>43469</v>
      </c>
      <c r="I1623" t="s">
        <v>18</v>
      </c>
      <c r="J1623">
        <v>5</v>
      </c>
      <c r="K1623">
        <v>3</v>
      </c>
      <c r="L1623">
        <v>246</v>
      </c>
      <c r="M1623">
        <v>1</v>
      </c>
      <c r="N1623">
        <v>3</v>
      </c>
      <c r="O1623">
        <v>0.1</v>
      </c>
      <c r="P1623">
        <v>3119.92</v>
      </c>
      <c r="Q1623">
        <v>3999.9</v>
      </c>
      <c r="R1623">
        <f>Table1[[#This Row],[OrderQuantity]]*Table1[[#This Row],[UnitPrice]]</f>
        <v>11999.7</v>
      </c>
      <c r="S1623">
        <f>Table1[[#This Row],[OrderQuantity]]*Table1[[#This Row],[UnitCost]]</f>
        <v>9359.76</v>
      </c>
      <c r="T1623">
        <f>Table1[[#This Row],[OrderQuantity]]*Table1[[#This Row],[UnitPrice]]*(1-Table1[[#This Row],[DiscountApplied]]) - (Table1[[#This Row],[OrderQuantity]]*Table1[[#This Row],[UnitCost]])</f>
        <v>1439.9700000000012</v>
      </c>
      <c r="U1623">
        <f>DATEDIF(Table1[[#This Row],[ShipDate]],Table1[[#This Row],[DeliveryDate]],"d")</f>
        <v>10</v>
      </c>
      <c r="V1623" t="str">
        <f t="shared" si="51"/>
        <v>Late</v>
      </c>
    </row>
    <row r="1624" spans="2:22" x14ac:dyDescent="0.3">
      <c r="B1624" t="str">
        <f t="shared" si="50"/>
        <v>SO-001723</v>
      </c>
      <c r="C1624" t="s">
        <v>19</v>
      </c>
      <c r="D1624" t="s">
        <v>24</v>
      </c>
      <c r="E1624" s="1">
        <v>43400</v>
      </c>
      <c r="F1624" s="1">
        <v>43445</v>
      </c>
      <c r="G1624" s="1">
        <v>43463</v>
      </c>
      <c r="H1624" s="1">
        <v>43464</v>
      </c>
      <c r="I1624" t="s">
        <v>18</v>
      </c>
      <c r="J1624">
        <v>18</v>
      </c>
      <c r="K1624">
        <v>12</v>
      </c>
      <c r="L1624">
        <v>49</v>
      </c>
      <c r="M1624">
        <v>20</v>
      </c>
      <c r="N1624">
        <v>2</v>
      </c>
      <c r="O1624">
        <v>0.05</v>
      </c>
      <c r="P1624">
        <v>3647.15</v>
      </c>
      <c r="Q1624">
        <v>6398.5</v>
      </c>
      <c r="R1624">
        <f>Table1[[#This Row],[OrderQuantity]]*Table1[[#This Row],[UnitPrice]]</f>
        <v>12797</v>
      </c>
      <c r="S1624">
        <f>Table1[[#This Row],[OrderQuantity]]*Table1[[#This Row],[UnitCost]]</f>
        <v>7294.3</v>
      </c>
      <c r="T1624">
        <f>Table1[[#This Row],[OrderQuantity]]*Table1[[#This Row],[UnitPrice]]*(1-Table1[[#This Row],[DiscountApplied]]) - (Table1[[#This Row],[OrderQuantity]]*Table1[[#This Row],[UnitCost]])</f>
        <v>4862.8499999999995</v>
      </c>
      <c r="U1624">
        <f>DATEDIF(Table1[[#This Row],[ShipDate]],Table1[[#This Row],[DeliveryDate]],"d")</f>
        <v>1</v>
      </c>
      <c r="V1624" t="str">
        <f t="shared" si="51"/>
        <v>On Time</v>
      </c>
    </row>
    <row r="1625" spans="2:22" x14ac:dyDescent="0.3">
      <c r="B1625" t="str">
        <f t="shared" si="50"/>
        <v>SO-001724</v>
      </c>
      <c r="C1625" t="s">
        <v>21</v>
      </c>
      <c r="D1625" t="s">
        <v>24</v>
      </c>
      <c r="E1625" s="1">
        <v>43300</v>
      </c>
      <c r="F1625" s="1">
        <v>43445</v>
      </c>
      <c r="G1625" s="1">
        <v>43467</v>
      </c>
      <c r="H1625" s="1">
        <v>43475</v>
      </c>
      <c r="I1625" t="s">
        <v>18</v>
      </c>
      <c r="J1625">
        <v>24</v>
      </c>
      <c r="K1625">
        <v>30</v>
      </c>
      <c r="L1625">
        <v>1</v>
      </c>
      <c r="M1625">
        <v>6</v>
      </c>
      <c r="N1625">
        <v>2</v>
      </c>
      <c r="O1625">
        <v>0.3</v>
      </c>
      <c r="P1625">
        <v>633.49</v>
      </c>
      <c r="Q1625">
        <v>1038.5</v>
      </c>
      <c r="R1625">
        <f>Table1[[#This Row],[OrderQuantity]]*Table1[[#This Row],[UnitPrice]]</f>
        <v>2077</v>
      </c>
      <c r="S1625">
        <f>Table1[[#This Row],[OrderQuantity]]*Table1[[#This Row],[UnitCost]]</f>
        <v>1266.98</v>
      </c>
      <c r="T1625">
        <f>Table1[[#This Row],[OrderQuantity]]*Table1[[#This Row],[UnitPrice]]*(1-Table1[[#This Row],[DiscountApplied]]) - (Table1[[#This Row],[OrderQuantity]]*Table1[[#This Row],[UnitCost]])</f>
        <v>186.91999999999985</v>
      </c>
      <c r="U1625">
        <f>DATEDIF(Table1[[#This Row],[ShipDate]],Table1[[#This Row],[DeliveryDate]],"d")</f>
        <v>8</v>
      </c>
      <c r="V1625" t="str">
        <f t="shared" si="51"/>
        <v>Late</v>
      </c>
    </row>
    <row r="1626" spans="2:22" x14ac:dyDescent="0.3">
      <c r="B1626" t="str">
        <f t="shared" si="50"/>
        <v>SO-001725</v>
      </c>
      <c r="C1626" t="s">
        <v>21</v>
      </c>
      <c r="D1626" t="s">
        <v>20</v>
      </c>
      <c r="E1626" s="1">
        <v>43300</v>
      </c>
      <c r="F1626" s="1">
        <v>43445</v>
      </c>
      <c r="G1626" s="1">
        <v>43457</v>
      </c>
      <c r="H1626" s="1">
        <v>43460</v>
      </c>
      <c r="I1626" t="s">
        <v>18</v>
      </c>
      <c r="J1626">
        <v>20</v>
      </c>
      <c r="K1626">
        <v>50</v>
      </c>
      <c r="L1626">
        <v>113</v>
      </c>
      <c r="M1626">
        <v>11</v>
      </c>
      <c r="N1626">
        <v>7</v>
      </c>
      <c r="O1626">
        <v>0.08</v>
      </c>
      <c r="P1626">
        <v>2806.09</v>
      </c>
      <c r="Q1626">
        <v>6525.8</v>
      </c>
      <c r="R1626">
        <f>Table1[[#This Row],[OrderQuantity]]*Table1[[#This Row],[UnitPrice]]</f>
        <v>45680.6</v>
      </c>
      <c r="S1626">
        <f>Table1[[#This Row],[OrderQuantity]]*Table1[[#This Row],[UnitCost]]</f>
        <v>19642.63</v>
      </c>
      <c r="T1626">
        <f>Table1[[#This Row],[OrderQuantity]]*Table1[[#This Row],[UnitPrice]]*(1-Table1[[#This Row],[DiscountApplied]]) - (Table1[[#This Row],[OrderQuantity]]*Table1[[#This Row],[UnitCost]])</f>
        <v>22383.522000000001</v>
      </c>
      <c r="U1626">
        <f>DATEDIF(Table1[[#This Row],[ShipDate]],Table1[[#This Row],[DeliveryDate]],"d")</f>
        <v>3</v>
      </c>
      <c r="V1626" t="str">
        <f t="shared" si="51"/>
        <v>On Time</v>
      </c>
    </row>
    <row r="1627" spans="2:22" x14ac:dyDescent="0.3">
      <c r="B1627" t="str">
        <f t="shared" si="50"/>
        <v>SO-001726</v>
      </c>
      <c r="C1627" t="s">
        <v>16</v>
      </c>
      <c r="D1627" t="s">
        <v>17</v>
      </c>
      <c r="E1627" s="1">
        <v>43300</v>
      </c>
      <c r="F1627" s="1">
        <v>43445</v>
      </c>
      <c r="G1627" s="1">
        <v>43472</v>
      </c>
      <c r="H1627" s="1">
        <v>43478</v>
      </c>
      <c r="I1627" t="s">
        <v>18</v>
      </c>
      <c r="J1627">
        <v>8</v>
      </c>
      <c r="K1627">
        <v>40</v>
      </c>
      <c r="L1627">
        <v>217</v>
      </c>
      <c r="M1627">
        <v>26</v>
      </c>
      <c r="N1627">
        <v>5</v>
      </c>
      <c r="O1627">
        <v>0.4</v>
      </c>
      <c r="P1627">
        <v>808.15</v>
      </c>
      <c r="Q1627">
        <v>1092.0999999999999</v>
      </c>
      <c r="R1627">
        <f>Table1[[#This Row],[OrderQuantity]]*Table1[[#This Row],[UnitPrice]]</f>
        <v>5460.5</v>
      </c>
      <c r="S1627">
        <f>Table1[[#This Row],[OrderQuantity]]*Table1[[#This Row],[UnitCost]]</f>
        <v>4040.75</v>
      </c>
      <c r="T1627">
        <f>Table1[[#This Row],[OrderQuantity]]*Table1[[#This Row],[UnitPrice]]*(1-Table1[[#This Row],[DiscountApplied]]) - (Table1[[#This Row],[OrderQuantity]]*Table1[[#This Row],[UnitCost]])</f>
        <v>-764.45000000000027</v>
      </c>
      <c r="U1627">
        <f>DATEDIF(Table1[[#This Row],[ShipDate]],Table1[[#This Row],[DeliveryDate]],"d")</f>
        <v>6</v>
      </c>
      <c r="V1627" t="str">
        <f t="shared" si="51"/>
        <v>On Time</v>
      </c>
    </row>
    <row r="1628" spans="2:22" x14ac:dyDescent="0.3">
      <c r="B1628" t="str">
        <f t="shared" si="50"/>
        <v>SO-001727</v>
      </c>
      <c r="C1628" t="s">
        <v>22</v>
      </c>
      <c r="D1628" t="s">
        <v>20</v>
      </c>
      <c r="E1628" s="1">
        <v>43300</v>
      </c>
      <c r="F1628" s="1">
        <v>43445</v>
      </c>
      <c r="G1628" s="1">
        <v>43470</v>
      </c>
      <c r="H1628" s="1">
        <v>43471</v>
      </c>
      <c r="I1628" t="s">
        <v>18</v>
      </c>
      <c r="J1628">
        <v>26</v>
      </c>
      <c r="K1628">
        <v>9</v>
      </c>
      <c r="L1628">
        <v>128</v>
      </c>
      <c r="M1628">
        <v>5</v>
      </c>
      <c r="N1628">
        <v>3</v>
      </c>
      <c r="O1628">
        <v>0.05</v>
      </c>
      <c r="P1628">
        <v>2715.51</v>
      </c>
      <c r="Q1628">
        <v>3879.3</v>
      </c>
      <c r="R1628">
        <f>Table1[[#This Row],[OrderQuantity]]*Table1[[#This Row],[UnitPrice]]</f>
        <v>11637.900000000001</v>
      </c>
      <c r="S1628">
        <f>Table1[[#This Row],[OrderQuantity]]*Table1[[#This Row],[UnitCost]]</f>
        <v>8146.5300000000007</v>
      </c>
      <c r="T1628">
        <f>Table1[[#This Row],[OrderQuantity]]*Table1[[#This Row],[UnitPrice]]*(1-Table1[[#This Row],[DiscountApplied]]) - (Table1[[#This Row],[OrderQuantity]]*Table1[[#This Row],[UnitCost]])</f>
        <v>2909.4750000000004</v>
      </c>
      <c r="U1628">
        <f>DATEDIF(Table1[[#This Row],[ShipDate]],Table1[[#This Row],[DeliveryDate]],"d")</f>
        <v>1</v>
      </c>
      <c r="V1628" t="str">
        <f t="shared" si="51"/>
        <v>On Time</v>
      </c>
    </row>
    <row r="1629" spans="2:22" x14ac:dyDescent="0.3">
      <c r="B1629" t="str">
        <f t="shared" si="50"/>
        <v>SO-001728</v>
      </c>
      <c r="C1629" t="s">
        <v>16</v>
      </c>
      <c r="D1629" t="s">
        <v>17</v>
      </c>
      <c r="E1629" s="1">
        <v>43300</v>
      </c>
      <c r="F1629" s="1">
        <v>43445</v>
      </c>
      <c r="G1629" s="1">
        <v>43469</v>
      </c>
      <c r="H1629" s="1">
        <v>43470</v>
      </c>
      <c r="I1629" t="s">
        <v>18</v>
      </c>
      <c r="J1629">
        <v>6</v>
      </c>
      <c r="K1629">
        <v>31</v>
      </c>
      <c r="L1629">
        <v>250</v>
      </c>
      <c r="M1629">
        <v>27</v>
      </c>
      <c r="N1629">
        <v>6</v>
      </c>
      <c r="O1629">
        <v>0.1</v>
      </c>
      <c r="P1629">
        <v>2027.69</v>
      </c>
      <c r="Q1629">
        <v>2599.6</v>
      </c>
      <c r="R1629">
        <f>Table1[[#This Row],[OrderQuantity]]*Table1[[#This Row],[UnitPrice]]</f>
        <v>15597.599999999999</v>
      </c>
      <c r="S1629">
        <f>Table1[[#This Row],[OrderQuantity]]*Table1[[#This Row],[UnitCost]]</f>
        <v>12166.14</v>
      </c>
      <c r="T1629">
        <f>Table1[[#This Row],[OrderQuantity]]*Table1[[#This Row],[UnitPrice]]*(1-Table1[[#This Row],[DiscountApplied]]) - (Table1[[#This Row],[OrderQuantity]]*Table1[[#This Row],[UnitCost]])</f>
        <v>1871.6999999999989</v>
      </c>
      <c r="U1629">
        <f>DATEDIF(Table1[[#This Row],[ShipDate]],Table1[[#This Row],[DeliveryDate]],"d")</f>
        <v>1</v>
      </c>
      <c r="V1629" t="str">
        <f t="shared" si="51"/>
        <v>On Time</v>
      </c>
    </row>
    <row r="1630" spans="2:22" x14ac:dyDescent="0.3">
      <c r="B1630" t="str">
        <f t="shared" si="50"/>
        <v>SO-001729</v>
      </c>
      <c r="C1630" t="s">
        <v>16</v>
      </c>
      <c r="D1630" t="s">
        <v>20</v>
      </c>
      <c r="E1630" s="1">
        <v>43300</v>
      </c>
      <c r="F1630" s="1">
        <v>43445</v>
      </c>
      <c r="G1630" s="1">
        <v>43464</v>
      </c>
      <c r="H1630" s="1">
        <v>43470</v>
      </c>
      <c r="I1630" t="s">
        <v>18</v>
      </c>
      <c r="J1630">
        <v>2</v>
      </c>
      <c r="K1630">
        <v>33</v>
      </c>
      <c r="L1630">
        <v>202</v>
      </c>
      <c r="M1630">
        <v>37</v>
      </c>
      <c r="N1630">
        <v>2</v>
      </c>
      <c r="O1630">
        <v>0.05</v>
      </c>
      <c r="P1630">
        <v>485.01</v>
      </c>
      <c r="Q1630">
        <v>850.9</v>
      </c>
      <c r="R1630">
        <f>Table1[[#This Row],[OrderQuantity]]*Table1[[#This Row],[UnitPrice]]</f>
        <v>1701.8</v>
      </c>
      <c r="S1630">
        <f>Table1[[#This Row],[OrderQuantity]]*Table1[[#This Row],[UnitCost]]</f>
        <v>970.02</v>
      </c>
      <c r="T1630">
        <f>Table1[[#This Row],[OrderQuantity]]*Table1[[#This Row],[UnitPrice]]*(1-Table1[[#This Row],[DiscountApplied]]) - (Table1[[#This Row],[OrderQuantity]]*Table1[[#This Row],[UnitCost]])</f>
        <v>646.68999999999983</v>
      </c>
      <c r="U1630">
        <f>DATEDIF(Table1[[#This Row],[ShipDate]],Table1[[#This Row],[DeliveryDate]],"d")</f>
        <v>6</v>
      </c>
      <c r="V1630" t="str">
        <f t="shared" si="51"/>
        <v>On Time</v>
      </c>
    </row>
    <row r="1631" spans="2:22" x14ac:dyDescent="0.3">
      <c r="B1631" t="str">
        <f t="shared" si="50"/>
        <v>SO-001730</v>
      </c>
      <c r="C1631" t="s">
        <v>22</v>
      </c>
      <c r="D1631" t="s">
        <v>20</v>
      </c>
      <c r="E1631" s="1">
        <v>43300</v>
      </c>
      <c r="F1631" s="1">
        <v>43446</v>
      </c>
      <c r="G1631" s="1">
        <v>43464</v>
      </c>
      <c r="H1631" s="1">
        <v>43472</v>
      </c>
      <c r="I1631" t="s">
        <v>18</v>
      </c>
      <c r="J1631">
        <v>27</v>
      </c>
      <c r="K1631">
        <v>47</v>
      </c>
      <c r="L1631">
        <v>106</v>
      </c>
      <c r="M1631">
        <v>20</v>
      </c>
      <c r="N1631">
        <v>2</v>
      </c>
      <c r="O1631">
        <v>0.1</v>
      </c>
      <c r="P1631">
        <v>773.85</v>
      </c>
      <c r="Q1631">
        <v>1031.8</v>
      </c>
      <c r="R1631">
        <f>Table1[[#This Row],[OrderQuantity]]*Table1[[#This Row],[UnitPrice]]</f>
        <v>2063.6</v>
      </c>
      <c r="S1631">
        <f>Table1[[#This Row],[OrderQuantity]]*Table1[[#This Row],[UnitCost]]</f>
        <v>1547.7</v>
      </c>
      <c r="T1631">
        <f>Table1[[#This Row],[OrderQuantity]]*Table1[[#This Row],[UnitPrice]]*(1-Table1[[#This Row],[DiscountApplied]]) - (Table1[[#This Row],[OrderQuantity]]*Table1[[#This Row],[UnitCost]])</f>
        <v>309.53999999999996</v>
      </c>
      <c r="U1631">
        <f>DATEDIF(Table1[[#This Row],[ShipDate]],Table1[[#This Row],[DeliveryDate]],"d")</f>
        <v>8</v>
      </c>
      <c r="V1631" t="str">
        <f t="shared" si="51"/>
        <v>Late</v>
      </c>
    </row>
    <row r="1632" spans="2:22" x14ac:dyDescent="0.3">
      <c r="B1632" t="str">
        <f t="shared" si="50"/>
        <v>SO-001731</v>
      </c>
      <c r="C1632" t="s">
        <v>22</v>
      </c>
      <c r="D1632" t="s">
        <v>26</v>
      </c>
      <c r="E1632" s="1">
        <v>43400</v>
      </c>
      <c r="F1632" s="1">
        <v>43446</v>
      </c>
      <c r="G1632" s="1">
        <v>43457</v>
      </c>
      <c r="H1632" s="1">
        <v>43459</v>
      </c>
      <c r="I1632" t="s">
        <v>18</v>
      </c>
      <c r="J1632">
        <v>27</v>
      </c>
      <c r="K1632">
        <v>26</v>
      </c>
      <c r="L1632">
        <v>79</v>
      </c>
      <c r="M1632">
        <v>4</v>
      </c>
      <c r="N1632">
        <v>8</v>
      </c>
      <c r="O1632">
        <v>0.08</v>
      </c>
      <c r="P1632">
        <v>79.66</v>
      </c>
      <c r="Q1632">
        <v>194.3</v>
      </c>
      <c r="R1632">
        <f>Table1[[#This Row],[OrderQuantity]]*Table1[[#This Row],[UnitPrice]]</f>
        <v>1554.4</v>
      </c>
      <c r="S1632">
        <f>Table1[[#This Row],[OrderQuantity]]*Table1[[#This Row],[UnitCost]]</f>
        <v>637.28</v>
      </c>
      <c r="T1632">
        <f>Table1[[#This Row],[OrderQuantity]]*Table1[[#This Row],[UnitPrice]]*(1-Table1[[#This Row],[DiscountApplied]]) - (Table1[[#This Row],[OrderQuantity]]*Table1[[#This Row],[UnitCost]])</f>
        <v>792.76800000000026</v>
      </c>
      <c r="U1632">
        <f>DATEDIF(Table1[[#This Row],[ShipDate]],Table1[[#This Row],[DeliveryDate]],"d")</f>
        <v>2</v>
      </c>
      <c r="V1632" t="str">
        <f t="shared" si="51"/>
        <v>On Time</v>
      </c>
    </row>
    <row r="1633" spans="2:22" x14ac:dyDescent="0.3">
      <c r="B1633" t="str">
        <f t="shared" si="50"/>
        <v>SO-001732</v>
      </c>
      <c r="C1633" t="s">
        <v>16</v>
      </c>
      <c r="D1633" t="s">
        <v>20</v>
      </c>
      <c r="E1633" s="1">
        <v>43300</v>
      </c>
      <c r="F1633" s="1">
        <v>43446</v>
      </c>
      <c r="G1633" s="1">
        <v>43473</v>
      </c>
      <c r="H1633" s="1">
        <v>43479</v>
      </c>
      <c r="I1633" t="s">
        <v>18</v>
      </c>
      <c r="J1633">
        <v>8</v>
      </c>
      <c r="K1633">
        <v>27</v>
      </c>
      <c r="L1633">
        <v>162</v>
      </c>
      <c r="M1633">
        <v>47</v>
      </c>
      <c r="N1633">
        <v>2</v>
      </c>
      <c r="O1633">
        <v>0.2</v>
      </c>
      <c r="P1633">
        <v>1585.49</v>
      </c>
      <c r="Q1633">
        <v>2331.6</v>
      </c>
      <c r="R1633">
        <f>Table1[[#This Row],[OrderQuantity]]*Table1[[#This Row],[UnitPrice]]</f>
        <v>4663.2</v>
      </c>
      <c r="S1633">
        <f>Table1[[#This Row],[OrderQuantity]]*Table1[[#This Row],[UnitCost]]</f>
        <v>3170.98</v>
      </c>
      <c r="T1633">
        <f>Table1[[#This Row],[OrderQuantity]]*Table1[[#This Row],[UnitPrice]]*(1-Table1[[#This Row],[DiscountApplied]]) - (Table1[[#This Row],[OrderQuantity]]*Table1[[#This Row],[UnitCost]])</f>
        <v>559.57999999999993</v>
      </c>
      <c r="U1633">
        <f>DATEDIF(Table1[[#This Row],[ShipDate]],Table1[[#This Row],[DeliveryDate]],"d")</f>
        <v>6</v>
      </c>
      <c r="V1633" t="str">
        <f t="shared" si="51"/>
        <v>On Time</v>
      </c>
    </row>
    <row r="1634" spans="2:22" x14ac:dyDescent="0.3">
      <c r="B1634" t="str">
        <f t="shared" si="50"/>
        <v>SO-001733</v>
      </c>
      <c r="C1634" t="s">
        <v>21</v>
      </c>
      <c r="D1634" t="s">
        <v>20</v>
      </c>
      <c r="E1634" s="1">
        <v>43300</v>
      </c>
      <c r="F1634" s="1">
        <v>43446</v>
      </c>
      <c r="G1634" s="1">
        <v>43448</v>
      </c>
      <c r="H1634" s="1">
        <v>43457</v>
      </c>
      <c r="I1634" t="s">
        <v>18</v>
      </c>
      <c r="J1634">
        <v>24</v>
      </c>
      <c r="K1634">
        <v>20</v>
      </c>
      <c r="L1634">
        <v>161</v>
      </c>
      <c r="M1634">
        <v>25</v>
      </c>
      <c r="N1634">
        <v>3</v>
      </c>
      <c r="O1634">
        <v>0.2</v>
      </c>
      <c r="P1634">
        <v>2191.17</v>
      </c>
      <c r="Q1634">
        <v>3001.6</v>
      </c>
      <c r="R1634">
        <f>Table1[[#This Row],[OrderQuantity]]*Table1[[#This Row],[UnitPrice]]</f>
        <v>9004.7999999999993</v>
      </c>
      <c r="S1634">
        <f>Table1[[#This Row],[OrderQuantity]]*Table1[[#This Row],[UnitCost]]</f>
        <v>6573.51</v>
      </c>
      <c r="T1634">
        <f>Table1[[#This Row],[OrderQuantity]]*Table1[[#This Row],[UnitPrice]]*(1-Table1[[#This Row],[DiscountApplied]]) - (Table1[[#This Row],[OrderQuantity]]*Table1[[#This Row],[UnitCost]])</f>
        <v>630.32999999999993</v>
      </c>
      <c r="U1634">
        <f>DATEDIF(Table1[[#This Row],[ShipDate]],Table1[[#This Row],[DeliveryDate]],"d")</f>
        <v>9</v>
      </c>
      <c r="V1634" t="str">
        <f t="shared" si="51"/>
        <v>Late</v>
      </c>
    </row>
    <row r="1635" spans="2:22" x14ac:dyDescent="0.3">
      <c r="B1635" t="str">
        <f t="shared" si="50"/>
        <v>SO-001734</v>
      </c>
      <c r="C1635" t="s">
        <v>16</v>
      </c>
      <c r="D1635" t="s">
        <v>20</v>
      </c>
      <c r="E1635" s="1">
        <v>43300</v>
      </c>
      <c r="F1635" s="1">
        <v>43446</v>
      </c>
      <c r="G1635" s="1">
        <v>43463</v>
      </c>
      <c r="H1635" s="1">
        <v>43469</v>
      </c>
      <c r="I1635" t="s">
        <v>18</v>
      </c>
      <c r="J1635">
        <v>5</v>
      </c>
      <c r="K1635">
        <v>25</v>
      </c>
      <c r="L1635">
        <v>136</v>
      </c>
      <c r="M1635">
        <v>15</v>
      </c>
      <c r="N1635">
        <v>3</v>
      </c>
      <c r="O1635">
        <v>0.05</v>
      </c>
      <c r="P1635">
        <v>168.24</v>
      </c>
      <c r="Q1635">
        <v>207.7</v>
      </c>
      <c r="R1635">
        <f>Table1[[#This Row],[OrderQuantity]]*Table1[[#This Row],[UnitPrice]]</f>
        <v>623.09999999999991</v>
      </c>
      <c r="S1635">
        <f>Table1[[#This Row],[OrderQuantity]]*Table1[[#This Row],[UnitCost]]</f>
        <v>504.72</v>
      </c>
      <c r="T1635">
        <f>Table1[[#This Row],[OrderQuantity]]*Table1[[#This Row],[UnitPrice]]*(1-Table1[[#This Row],[DiscountApplied]]) - (Table1[[#This Row],[OrderQuantity]]*Table1[[#This Row],[UnitCost]])</f>
        <v>87.224999999999909</v>
      </c>
      <c r="U1635">
        <f>DATEDIF(Table1[[#This Row],[ShipDate]],Table1[[#This Row],[DeliveryDate]],"d")</f>
        <v>6</v>
      </c>
      <c r="V1635" t="str">
        <f t="shared" si="51"/>
        <v>On Time</v>
      </c>
    </row>
    <row r="1636" spans="2:22" x14ac:dyDescent="0.3">
      <c r="B1636" t="str">
        <f t="shared" si="50"/>
        <v>SO-001735</v>
      </c>
      <c r="C1636" t="s">
        <v>16</v>
      </c>
      <c r="D1636" t="s">
        <v>25</v>
      </c>
      <c r="E1636" s="1">
        <v>43300</v>
      </c>
      <c r="F1636" s="1">
        <v>43446</v>
      </c>
      <c r="G1636" s="1">
        <v>43449</v>
      </c>
      <c r="H1636" s="1">
        <v>43455</v>
      </c>
      <c r="I1636" t="s">
        <v>18</v>
      </c>
      <c r="J1636">
        <v>1</v>
      </c>
      <c r="K1636">
        <v>41</v>
      </c>
      <c r="L1636">
        <v>362</v>
      </c>
      <c r="M1636">
        <v>8</v>
      </c>
      <c r="N1636">
        <v>6</v>
      </c>
      <c r="O1636">
        <v>0.2</v>
      </c>
      <c r="P1636">
        <v>438.78</v>
      </c>
      <c r="Q1636">
        <v>743.7</v>
      </c>
      <c r="R1636">
        <f>Table1[[#This Row],[OrderQuantity]]*Table1[[#This Row],[UnitPrice]]</f>
        <v>4462.2000000000007</v>
      </c>
      <c r="S1636">
        <f>Table1[[#This Row],[OrderQuantity]]*Table1[[#This Row],[UnitCost]]</f>
        <v>2632.68</v>
      </c>
      <c r="T1636">
        <f>Table1[[#This Row],[OrderQuantity]]*Table1[[#This Row],[UnitPrice]]*(1-Table1[[#This Row],[DiscountApplied]]) - (Table1[[#This Row],[OrderQuantity]]*Table1[[#This Row],[UnitCost]])</f>
        <v>937.08000000000084</v>
      </c>
      <c r="U1636">
        <f>DATEDIF(Table1[[#This Row],[ShipDate]],Table1[[#This Row],[DeliveryDate]],"d")</f>
        <v>6</v>
      </c>
      <c r="V1636" t="str">
        <f t="shared" si="51"/>
        <v>On Time</v>
      </c>
    </row>
    <row r="1637" spans="2:22" x14ac:dyDescent="0.3">
      <c r="B1637" t="str">
        <f t="shared" si="50"/>
        <v>SO-001736</v>
      </c>
      <c r="C1637" t="s">
        <v>16</v>
      </c>
      <c r="D1637" t="s">
        <v>20</v>
      </c>
      <c r="E1637" s="1">
        <v>43300</v>
      </c>
      <c r="F1637" s="1">
        <v>43446</v>
      </c>
      <c r="G1637" s="1">
        <v>43464</v>
      </c>
      <c r="H1637" s="1">
        <v>43465</v>
      </c>
      <c r="I1637" t="s">
        <v>18</v>
      </c>
      <c r="J1637">
        <v>1</v>
      </c>
      <c r="K1637">
        <v>46</v>
      </c>
      <c r="L1637">
        <v>125</v>
      </c>
      <c r="M1637">
        <v>31</v>
      </c>
      <c r="N1637">
        <v>7</v>
      </c>
      <c r="O1637">
        <v>0.08</v>
      </c>
      <c r="P1637">
        <v>120.47</v>
      </c>
      <c r="Q1637">
        <v>207.7</v>
      </c>
      <c r="R1637">
        <f>Table1[[#This Row],[OrderQuantity]]*Table1[[#This Row],[UnitPrice]]</f>
        <v>1453.8999999999999</v>
      </c>
      <c r="S1637">
        <f>Table1[[#This Row],[OrderQuantity]]*Table1[[#This Row],[UnitCost]]</f>
        <v>843.29</v>
      </c>
      <c r="T1637">
        <f>Table1[[#This Row],[OrderQuantity]]*Table1[[#This Row],[UnitPrice]]*(1-Table1[[#This Row],[DiscountApplied]]) - (Table1[[#This Row],[OrderQuantity]]*Table1[[#This Row],[UnitCost]])</f>
        <v>494.298</v>
      </c>
      <c r="U1637">
        <f>DATEDIF(Table1[[#This Row],[ShipDate]],Table1[[#This Row],[DeliveryDate]],"d")</f>
        <v>1</v>
      </c>
      <c r="V1637" t="str">
        <f t="shared" si="51"/>
        <v>On Time</v>
      </c>
    </row>
    <row r="1638" spans="2:22" x14ac:dyDescent="0.3">
      <c r="B1638" t="str">
        <f t="shared" si="50"/>
        <v>SO-001737</v>
      </c>
      <c r="C1638" t="s">
        <v>21</v>
      </c>
      <c r="D1638" t="s">
        <v>20</v>
      </c>
      <c r="E1638" s="1">
        <v>43300</v>
      </c>
      <c r="F1638" s="1">
        <v>43446</v>
      </c>
      <c r="G1638" s="1">
        <v>43448</v>
      </c>
      <c r="H1638" s="1">
        <v>43451</v>
      </c>
      <c r="I1638" t="s">
        <v>18</v>
      </c>
      <c r="J1638">
        <v>21</v>
      </c>
      <c r="K1638">
        <v>32</v>
      </c>
      <c r="L1638">
        <v>133</v>
      </c>
      <c r="M1638">
        <v>47</v>
      </c>
      <c r="N1638">
        <v>3</v>
      </c>
      <c r="O1638">
        <v>0.1</v>
      </c>
      <c r="P1638">
        <v>3922.72</v>
      </c>
      <c r="Q1638">
        <v>5768.7</v>
      </c>
      <c r="R1638">
        <f>Table1[[#This Row],[OrderQuantity]]*Table1[[#This Row],[UnitPrice]]</f>
        <v>17306.099999999999</v>
      </c>
      <c r="S1638">
        <f>Table1[[#This Row],[OrderQuantity]]*Table1[[#This Row],[UnitCost]]</f>
        <v>11768.16</v>
      </c>
      <c r="T1638">
        <f>Table1[[#This Row],[OrderQuantity]]*Table1[[#This Row],[UnitPrice]]*(1-Table1[[#This Row],[DiscountApplied]]) - (Table1[[#This Row],[OrderQuantity]]*Table1[[#This Row],[UnitCost]])</f>
        <v>3807.33</v>
      </c>
      <c r="U1638">
        <f>DATEDIF(Table1[[#This Row],[ShipDate]],Table1[[#This Row],[DeliveryDate]],"d")</f>
        <v>3</v>
      </c>
      <c r="V1638" t="str">
        <f t="shared" si="51"/>
        <v>On Time</v>
      </c>
    </row>
    <row r="1639" spans="2:22" x14ac:dyDescent="0.3">
      <c r="B1639" t="str">
        <f t="shared" si="50"/>
        <v>SO-001738</v>
      </c>
      <c r="C1639" t="s">
        <v>16</v>
      </c>
      <c r="D1639" t="s">
        <v>25</v>
      </c>
      <c r="E1639" s="1">
        <v>43400</v>
      </c>
      <c r="F1639" s="1">
        <v>43446</v>
      </c>
      <c r="G1639" s="1">
        <v>43471</v>
      </c>
      <c r="H1639" s="1">
        <v>43473</v>
      </c>
      <c r="I1639" t="s">
        <v>18</v>
      </c>
      <c r="J1639">
        <v>9</v>
      </c>
      <c r="K1639">
        <v>49</v>
      </c>
      <c r="L1639">
        <v>358</v>
      </c>
      <c r="M1639">
        <v>36</v>
      </c>
      <c r="N1639">
        <v>7</v>
      </c>
      <c r="O1639">
        <v>0.4</v>
      </c>
      <c r="P1639">
        <v>1341.34</v>
      </c>
      <c r="Q1639">
        <v>1916.2</v>
      </c>
      <c r="R1639">
        <f>Table1[[#This Row],[OrderQuantity]]*Table1[[#This Row],[UnitPrice]]</f>
        <v>13413.4</v>
      </c>
      <c r="S1639">
        <f>Table1[[#This Row],[OrderQuantity]]*Table1[[#This Row],[UnitCost]]</f>
        <v>9389.3799999999992</v>
      </c>
      <c r="T1639">
        <f>Table1[[#This Row],[OrderQuantity]]*Table1[[#This Row],[UnitPrice]]*(1-Table1[[#This Row],[DiscountApplied]]) - (Table1[[#This Row],[OrderQuantity]]*Table1[[#This Row],[UnitCost]])</f>
        <v>-1341.3400000000001</v>
      </c>
      <c r="U1639">
        <f>DATEDIF(Table1[[#This Row],[ShipDate]],Table1[[#This Row],[DeliveryDate]],"d")</f>
        <v>2</v>
      </c>
      <c r="V1639" t="str">
        <f t="shared" si="51"/>
        <v>On Time</v>
      </c>
    </row>
    <row r="1640" spans="2:22" x14ac:dyDescent="0.3">
      <c r="B1640" t="str">
        <f t="shared" si="50"/>
        <v>SO-001739</v>
      </c>
      <c r="C1640" t="s">
        <v>16</v>
      </c>
      <c r="D1640" t="s">
        <v>20</v>
      </c>
      <c r="E1640" s="1">
        <v>43400</v>
      </c>
      <c r="F1640" s="1">
        <v>43446</v>
      </c>
      <c r="G1640" s="1">
        <v>43473</v>
      </c>
      <c r="H1640" s="1">
        <v>43474</v>
      </c>
      <c r="I1640" t="s">
        <v>18</v>
      </c>
      <c r="J1640">
        <v>9</v>
      </c>
      <c r="K1640">
        <v>8</v>
      </c>
      <c r="L1640">
        <v>110</v>
      </c>
      <c r="M1640">
        <v>28</v>
      </c>
      <c r="N1640">
        <v>8</v>
      </c>
      <c r="O1640">
        <v>0.3</v>
      </c>
      <c r="P1640">
        <v>2238.14</v>
      </c>
      <c r="Q1640">
        <v>2633.1</v>
      </c>
      <c r="R1640">
        <f>Table1[[#This Row],[OrderQuantity]]*Table1[[#This Row],[UnitPrice]]</f>
        <v>21064.799999999999</v>
      </c>
      <c r="S1640">
        <f>Table1[[#This Row],[OrderQuantity]]*Table1[[#This Row],[UnitCost]]</f>
        <v>17905.12</v>
      </c>
      <c r="T1640">
        <f>Table1[[#This Row],[OrderQuantity]]*Table1[[#This Row],[UnitPrice]]*(1-Table1[[#This Row],[DiscountApplied]]) - (Table1[[#This Row],[OrderQuantity]]*Table1[[#This Row],[UnitCost]])</f>
        <v>-3159.76</v>
      </c>
      <c r="U1640">
        <f>DATEDIF(Table1[[#This Row],[ShipDate]],Table1[[#This Row],[DeliveryDate]],"d")</f>
        <v>1</v>
      </c>
      <c r="V1640" t="str">
        <f t="shared" si="51"/>
        <v>On Time</v>
      </c>
    </row>
    <row r="1641" spans="2:22" x14ac:dyDescent="0.3">
      <c r="B1641" t="str">
        <f t="shared" si="50"/>
        <v>SO-001740</v>
      </c>
      <c r="C1641" t="s">
        <v>16</v>
      </c>
      <c r="D1641" t="s">
        <v>20</v>
      </c>
      <c r="E1641" s="1">
        <v>43300</v>
      </c>
      <c r="F1641" s="1">
        <v>43446</v>
      </c>
      <c r="G1641" s="1">
        <v>43453</v>
      </c>
      <c r="H1641" s="1">
        <v>43455</v>
      </c>
      <c r="I1641" t="s">
        <v>18</v>
      </c>
      <c r="J1641">
        <v>7</v>
      </c>
      <c r="K1641">
        <v>45</v>
      </c>
      <c r="L1641">
        <v>97</v>
      </c>
      <c r="M1641">
        <v>21</v>
      </c>
      <c r="N1641">
        <v>7</v>
      </c>
      <c r="O1641">
        <v>0.1</v>
      </c>
      <c r="P1641">
        <v>639.17999999999995</v>
      </c>
      <c r="Q1641">
        <v>1065.3</v>
      </c>
      <c r="R1641">
        <f>Table1[[#This Row],[OrderQuantity]]*Table1[[#This Row],[UnitPrice]]</f>
        <v>7457.0999999999995</v>
      </c>
      <c r="S1641">
        <f>Table1[[#This Row],[OrderQuantity]]*Table1[[#This Row],[UnitCost]]</f>
        <v>4474.2599999999993</v>
      </c>
      <c r="T1641">
        <f>Table1[[#This Row],[OrderQuantity]]*Table1[[#This Row],[UnitPrice]]*(1-Table1[[#This Row],[DiscountApplied]]) - (Table1[[#This Row],[OrderQuantity]]*Table1[[#This Row],[UnitCost]])</f>
        <v>2237.13</v>
      </c>
      <c r="U1641">
        <f>DATEDIF(Table1[[#This Row],[ShipDate]],Table1[[#This Row],[DeliveryDate]],"d")</f>
        <v>2</v>
      </c>
      <c r="V1641" t="str">
        <f t="shared" si="51"/>
        <v>On Time</v>
      </c>
    </row>
    <row r="1642" spans="2:22" x14ac:dyDescent="0.3">
      <c r="B1642" t="str">
        <f t="shared" si="50"/>
        <v>SO-001741</v>
      </c>
      <c r="C1642" t="s">
        <v>16</v>
      </c>
      <c r="D1642" t="s">
        <v>26</v>
      </c>
      <c r="E1642" s="1">
        <v>43400</v>
      </c>
      <c r="F1642" s="1">
        <v>43446</v>
      </c>
      <c r="G1642" s="1">
        <v>43448</v>
      </c>
      <c r="H1642" s="1">
        <v>43450</v>
      </c>
      <c r="I1642" t="s">
        <v>18</v>
      </c>
      <c r="J1642">
        <v>8</v>
      </c>
      <c r="K1642">
        <v>48</v>
      </c>
      <c r="L1642">
        <v>86</v>
      </c>
      <c r="M1642">
        <v>41</v>
      </c>
      <c r="N1642">
        <v>3</v>
      </c>
      <c r="O1642">
        <v>0.2</v>
      </c>
      <c r="P1642">
        <v>1603.11</v>
      </c>
      <c r="Q1642">
        <v>2257.9</v>
      </c>
      <c r="R1642">
        <f>Table1[[#This Row],[OrderQuantity]]*Table1[[#This Row],[UnitPrice]]</f>
        <v>6773.7000000000007</v>
      </c>
      <c r="S1642">
        <f>Table1[[#This Row],[OrderQuantity]]*Table1[[#This Row],[UnitCost]]</f>
        <v>4809.33</v>
      </c>
      <c r="T1642">
        <f>Table1[[#This Row],[OrderQuantity]]*Table1[[#This Row],[UnitPrice]]*(1-Table1[[#This Row],[DiscountApplied]]) - (Table1[[#This Row],[OrderQuantity]]*Table1[[#This Row],[UnitCost]])</f>
        <v>609.63000000000102</v>
      </c>
      <c r="U1642">
        <f>DATEDIF(Table1[[#This Row],[ShipDate]],Table1[[#This Row],[DeliveryDate]],"d")</f>
        <v>2</v>
      </c>
      <c r="V1642" t="str">
        <f t="shared" si="51"/>
        <v>On Time</v>
      </c>
    </row>
    <row r="1643" spans="2:22" x14ac:dyDescent="0.3">
      <c r="B1643" t="str">
        <f t="shared" si="50"/>
        <v>SO-001742</v>
      </c>
      <c r="C1643" t="s">
        <v>19</v>
      </c>
      <c r="D1643" t="s">
        <v>17</v>
      </c>
      <c r="E1643" s="1">
        <v>43300</v>
      </c>
      <c r="F1643" s="1">
        <v>43446</v>
      </c>
      <c r="G1643" s="1">
        <v>43468</v>
      </c>
      <c r="H1643" s="1">
        <v>43477</v>
      </c>
      <c r="I1643" t="s">
        <v>18</v>
      </c>
      <c r="J1643">
        <v>13</v>
      </c>
      <c r="K1643">
        <v>20</v>
      </c>
      <c r="L1643">
        <v>245</v>
      </c>
      <c r="M1643">
        <v>34</v>
      </c>
      <c r="N1643">
        <v>1</v>
      </c>
      <c r="O1643">
        <v>0.05</v>
      </c>
      <c r="P1643">
        <v>545.38</v>
      </c>
      <c r="Q1643">
        <v>991.6</v>
      </c>
      <c r="R1643">
        <f>Table1[[#This Row],[OrderQuantity]]*Table1[[#This Row],[UnitPrice]]</f>
        <v>991.6</v>
      </c>
      <c r="S1643">
        <f>Table1[[#This Row],[OrderQuantity]]*Table1[[#This Row],[UnitCost]]</f>
        <v>545.38</v>
      </c>
      <c r="T1643">
        <f>Table1[[#This Row],[OrderQuantity]]*Table1[[#This Row],[UnitPrice]]*(1-Table1[[#This Row],[DiscountApplied]]) - (Table1[[#This Row],[OrderQuantity]]*Table1[[#This Row],[UnitCost]])</f>
        <v>396.64</v>
      </c>
      <c r="U1643">
        <f>DATEDIF(Table1[[#This Row],[ShipDate]],Table1[[#This Row],[DeliveryDate]],"d")</f>
        <v>9</v>
      </c>
      <c r="V1643" t="str">
        <f t="shared" si="51"/>
        <v>Late</v>
      </c>
    </row>
    <row r="1644" spans="2:22" x14ac:dyDescent="0.3">
      <c r="B1644" t="str">
        <f t="shared" si="50"/>
        <v>SO-001743</v>
      </c>
      <c r="C1644" t="s">
        <v>22</v>
      </c>
      <c r="D1644" t="s">
        <v>20</v>
      </c>
      <c r="E1644" s="1">
        <v>43400</v>
      </c>
      <c r="F1644" s="1">
        <v>43446</v>
      </c>
      <c r="G1644" s="1">
        <v>43469</v>
      </c>
      <c r="H1644" s="1">
        <v>43478</v>
      </c>
      <c r="I1644" t="s">
        <v>18</v>
      </c>
      <c r="J1644">
        <v>28</v>
      </c>
      <c r="K1644">
        <v>49</v>
      </c>
      <c r="L1644">
        <v>192</v>
      </c>
      <c r="M1644">
        <v>13</v>
      </c>
      <c r="N1644">
        <v>4</v>
      </c>
      <c r="O1644">
        <v>0.08</v>
      </c>
      <c r="P1644">
        <v>1660.19</v>
      </c>
      <c r="Q1644">
        <v>2338.3000000000002</v>
      </c>
      <c r="R1644">
        <f>Table1[[#This Row],[OrderQuantity]]*Table1[[#This Row],[UnitPrice]]</f>
        <v>9353.2000000000007</v>
      </c>
      <c r="S1644">
        <f>Table1[[#This Row],[OrderQuantity]]*Table1[[#This Row],[UnitCost]]</f>
        <v>6640.76</v>
      </c>
      <c r="T1644">
        <f>Table1[[#This Row],[OrderQuantity]]*Table1[[#This Row],[UnitPrice]]*(1-Table1[[#This Row],[DiscountApplied]]) - (Table1[[#This Row],[OrderQuantity]]*Table1[[#This Row],[UnitCost]])</f>
        <v>1964.1840000000011</v>
      </c>
      <c r="U1644">
        <f>DATEDIF(Table1[[#This Row],[ShipDate]],Table1[[#This Row],[DeliveryDate]],"d")</f>
        <v>9</v>
      </c>
      <c r="V1644" t="str">
        <f t="shared" si="51"/>
        <v>Late</v>
      </c>
    </row>
    <row r="1645" spans="2:22" x14ac:dyDescent="0.3">
      <c r="B1645" t="str">
        <f t="shared" si="50"/>
        <v>SO-001744</v>
      </c>
      <c r="C1645" t="s">
        <v>16</v>
      </c>
      <c r="D1645" t="s">
        <v>25</v>
      </c>
      <c r="E1645" s="1">
        <v>43400</v>
      </c>
      <c r="F1645" s="1">
        <v>43447</v>
      </c>
      <c r="G1645" s="1">
        <v>43464</v>
      </c>
      <c r="H1645" s="1">
        <v>43468</v>
      </c>
      <c r="I1645" t="s">
        <v>18</v>
      </c>
      <c r="J1645">
        <v>7</v>
      </c>
      <c r="K1645">
        <v>21</v>
      </c>
      <c r="L1645">
        <v>343</v>
      </c>
      <c r="M1645">
        <v>1</v>
      </c>
      <c r="N1645">
        <v>7</v>
      </c>
      <c r="O1645">
        <v>0.08</v>
      </c>
      <c r="P1645">
        <v>1583.75</v>
      </c>
      <c r="Q1645">
        <v>2988.2</v>
      </c>
      <c r="R1645">
        <f>Table1[[#This Row],[OrderQuantity]]*Table1[[#This Row],[UnitPrice]]</f>
        <v>20917.399999999998</v>
      </c>
      <c r="S1645">
        <f>Table1[[#This Row],[OrderQuantity]]*Table1[[#This Row],[UnitCost]]</f>
        <v>11086.25</v>
      </c>
      <c r="T1645">
        <f>Table1[[#This Row],[OrderQuantity]]*Table1[[#This Row],[UnitPrice]]*(1-Table1[[#This Row],[DiscountApplied]]) - (Table1[[#This Row],[OrderQuantity]]*Table1[[#This Row],[UnitCost]])</f>
        <v>8157.757999999998</v>
      </c>
      <c r="U1645">
        <f>DATEDIF(Table1[[#This Row],[ShipDate]],Table1[[#This Row],[DeliveryDate]],"d")</f>
        <v>4</v>
      </c>
      <c r="V1645" t="str">
        <f t="shared" si="51"/>
        <v>On Time</v>
      </c>
    </row>
    <row r="1646" spans="2:22" x14ac:dyDescent="0.3">
      <c r="B1646" t="str">
        <f t="shared" si="50"/>
        <v>SO-001745</v>
      </c>
      <c r="C1646" t="s">
        <v>16</v>
      </c>
      <c r="D1646" t="s">
        <v>20</v>
      </c>
      <c r="E1646" s="1">
        <v>43400</v>
      </c>
      <c r="F1646" s="1">
        <v>43447</v>
      </c>
      <c r="G1646" s="1">
        <v>43460</v>
      </c>
      <c r="H1646" s="1">
        <v>43465</v>
      </c>
      <c r="I1646" t="s">
        <v>18</v>
      </c>
      <c r="J1646">
        <v>8</v>
      </c>
      <c r="K1646">
        <v>35</v>
      </c>
      <c r="L1646">
        <v>166</v>
      </c>
      <c r="M1646">
        <v>21</v>
      </c>
      <c r="N1646">
        <v>6</v>
      </c>
      <c r="O1646">
        <v>0.4</v>
      </c>
      <c r="P1646">
        <v>682.53</v>
      </c>
      <c r="Q1646">
        <v>1118.9000000000001</v>
      </c>
      <c r="R1646">
        <f>Table1[[#This Row],[OrderQuantity]]*Table1[[#This Row],[UnitPrice]]</f>
        <v>6713.4000000000005</v>
      </c>
      <c r="S1646">
        <f>Table1[[#This Row],[OrderQuantity]]*Table1[[#This Row],[UnitCost]]</f>
        <v>4095.18</v>
      </c>
      <c r="T1646">
        <f>Table1[[#This Row],[OrderQuantity]]*Table1[[#This Row],[UnitPrice]]*(1-Table1[[#This Row],[DiscountApplied]]) - (Table1[[#This Row],[OrderQuantity]]*Table1[[#This Row],[UnitCost]])</f>
        <v>-67.139999999999873</v>
      </c>
      <c r="U1646">
        <f>DATEDIF(Table1[[#This Row],[ShipDate]],Table1[[#This Row],[DeliveryDate]],"d")</f>
        <v>5</v>
      </c>
      <c r="V1646" t="str">
        <f t="shared" si="51"/>
        <v>On Time</v>
      </c>
    </row>
    <row r="1647" spans="2:22" x14ac:dyDescent="0.3">
      <c r="B1647" t="str">
        <f t="shared" si="50"/>
        <v>SO-001746</v>
      </c>
      <c r="C1647" t="s">
        <v>19</v>
      </c>
      <c r="D1647" t="s">
        <v>17</v>
      </c>
      <c r="E1647" s="1">
        <v>43300</v>
      </c>
      <c r="F1647" s="1">
        <v>43447</v>
      </c>
      <c r="G1647" s="1">
        <v>43473</v>
      </c>
      <c r="H1647" s="1">
        <v>43482</v>
      </c>
      <c r="I1647" t="s">
        <v>18</v>
      </c>
      <c r="J1647">
        <v>18</v>
      </c>
      <c r="K1647">
        <v>29</v>
      </c>
      <c r="L1647">
        <v>214</v>
      </c>
      <c r="M1647">
        <v>17</v>
      </c>
      <c r="N1647">
        <v>6</v>
      </c>
      <c r="O1647">
        <v>0.15</v>
      </c>
      <c r="P1647">
        <v>1267.71</v>
      </c>
      <c r="Q1647">
        <v>2485.6999999999998</v>
      </c>
      <c r="R1647">
        <f>Table1[[#This Row],[OrderQuantity]]*Table1[[#This Row],[UnitPrice]]</f>
        <v>14914.199999999999</v>
      </c>
      <c r="S1647">
        <f>Table1[[#This Row],[OrderQuantity]]*Table1[[#This Row],[UnitCost]]</f>
        <v>7606.26</v>
      </c>
      <c r="T1647">
        <f>Table1[[#This Row],[OrderQuantity]]*Table1[[#This Row],[UnitPrice]]*(1-Table1[[#This Row],[DiscountApplied]]) - (Table1[[#This Row],[OrderQuantity]]*Table1[[#This Row],[UnitCost]])</f>
        <v>5070.8099999999977</v>
      </c>
      <c r="U1647">
        <f>DATEDIF(Table1[[#This Row],[ShipDate]],Table1[[#This Row],[DeliveryDate]],"d")</f>
        <v>9</v>
      </c>
      <c r="V1647" t="str">
        <f t="shared" si="51"/>
        <v>Late</v>
      </c>
    </row>
    <row r="1648" spans="2:22" x14ac:dyDescent="0.3">
      <c r="B1648" t="str">
        <f t="shared" si="50"/>
        <v>SO-001747</v>
      </c>
      <c r="C1648" t="s">
        <v>16</v>
      </c>
      <c r="D1648" t="s">
        <v>20</v>
      </c>
      <c r="E1648" s="1">
        <v>43300</v>
      </c>
      <c r="F1648" s="1">
        <v>43447</v>
      </c>
      <c r="G1648" s="1">
        <v>43459</v>
      </c>
      <c r="H1648" s="1">
        <v>43469</v>
      </c>
      <c r="I1648" t="s">
        <v>18</v>
      </c>
      <c r="J1648">
        <v>4</v>
      </c>
      <c r="K1648">
        <v>20</v>
      </c>
      <c r="L1648">
        <v>117</v>
      </c>
      <c r="M1648">
        <v>22</v>
      </c>
      <c r="N1648">
        <v>4</v>
      </c>
      <c r="O1648">
        <v>0.2</v>
      </c>
      <c r="P1648">
        <v>1708.5</v>
      </c>
      <c r="Q1648">
        <v>2847.5</v>
      </c>
      <c r="R1648">
        <f>Table1[[#This Row],[OrderQuantity]]*Table1[[#This Row],[UnitPrice]]</f>
        <v>11390</v>
      </c>
      <c r="S1648">
        <f>Table1[[#This Row],[OrderQuantity]]*Table1[[#This Row],[UnitCost]]</f>
        <v>6834</v>
      </c>
      <c r="T1648">
        <f>Table1[[#This Row],[OrderQuantity]]*Table1[[#This Row],[UnitPrice]]*(1-Table1[[#This Row],[DiscountApplied]]) - (Table1[[#This Row],[OrderQuantity]]*Table1[[#This Row],[UnitCost]])</f>
        <v>2278</v>
      </c>
      <c r="U1648">
        <f>DATEDIF(Table1[[#This Row],[ShipDate]],Table1[[#This Row],[DeliveryDate]],"d")</f>
        <v>10</v>
      </c>
      <c r="V1648" t="str">
        <f t="shared" si="51"/>
        <v>Late</v>
      </c>
    </row>
    <row r="1649" spans="2:22" x14ac:dyDescent="0.3">
      <c r="B1649" t="str">
        <f t="shared" si="50"/>
        <v>SO-001748</v>
      </c>
      <c r="C1649" t="s">
        <v>16</v>
      </c>
      <c r="D1649" t="s">
        <v>26</v>
      </c>
      <c r="E1649" s="1">
        <v>43300</v>
      </c>
      <c r="F1649" s="1">
        <v>43447</v>
      </c>
      <c r="G1649" s="1">
        <v>43474</v>
      </c>
      <c r="H1649" s="1">
        <v>43477</v>
      </c>
      <c r="I1649" t="s">
        <v>18</v>
      </c>
      <c r="J1649">
        <v>1</v>
      </c>
      <c r="K1649">
        <v>25</v>
      </c>
      <c r="L1649">
        <v>66</v>
      </c>
      <c r="M1649">
        <v>15</v>
      </c>
      <c r="N1649">
        <v>4</v>
      </c>
      <c r="O1649">
        <v>0.2</v>
      </c>
      <c r="P1649">
        <v>2571.19</v>
      </c>
      <c r="Q1649">
        <v>3296.4</v>
      </c>
      <c r="R1649">
        <f>Table1[[#This Row],[OrderQuantity]]*Table1[[#This Row],[UnitPrice]]</f>
        <v>13185.6</v>
      </c>
      <c r="S1649">
        <f>Table1[[#This Row],[OrderQuantity]]*Table1[[#This Row],[UnitCost]]</f>
        <v>10284.76</v>
      </c>
      <c r="T1649">
        <f>Table1[[#This Row],[OrderQuantity]]*Table1[[#This Row],[UnitPrice]]*(1-Table1[[#This Row],[DiscountApplied]]) - (Table1[[#This Row],[OrderQuantity]]*Table1[[#This Row],[UnitCost]])</f>
        <v>263.72000000000116</v>
      </c>
      <c r="U1649">
        <f>DATEDIF(Table1[[#This Row],[ShipDate]],Table1[[#This Row],[DeliveryDate]],"d")</f>
        <v>3</v>
      </c>
      <c r="V1649" t="str">
        <f t="shared" si="51"/>
        <v>On Time</v>
      </c>
    </row>
    <row r="1650" spans="2:22" x14ac:dyDescent="0.3">
      <c r="B1650" t="str">
        <f t="shared" si="50"/>
        <v>SO-001749</v>
      </c>
      <c r="C1650" t="s">
        <v>19</v>
      </c>
      <c r="D1650" t="s">
        <v>24</v>
      </c>
      <c r="E1650" s="1">
        <v>43300</v>
      </c>
      <c r="F1650" s="1">
        <v>43447</v>
      </c>
      <c r="G1650" s="1">
        <v>43455</v>
      </c>
      <c r="H1650" s="1">
        <v>43464</v>
      </c>
      <c r="I1650" t="s">
        <v>18</v>
      </c>
      <c r="J1650">
        <v>18</v>
      </c>
      <c r="K1650">
        <v>38</v>
      </c>
      <c r="L1650">
        <v>33</v>
      </c>
      <c r="M1650">
        <v>11</v>
      </c>
      <c r="N1650">
        <v>4</v>
      </c>
      <c r="O1650">
        <v>0.1</v>
      </c>
      <c r="P1650">
        <v>689.77</v>
      </c>
      <c r="Q1650">
        <v>971.5</v>
      </c>
      <c r="R1650">
        <f>Table1[[#This Row],[OrderQuantity]]*Table1[[#This Row],[UnitPrice]]</f>
        <v>3886</v>
      </c>
      <c r="S1650">
        <f>Table1[[#This Row],[OrderQuantity]]*Table1[[#This Row],[UnitCost]]</f>
        <v>2759.08</v>
      </c>
      <c r="T1650">
        <f>Table1[[#This Row],[OrderQuantity]]*Table1[[#This Row],[UnitPrice]]*(1-Table1[[#This Row],[DiscountApplied]]) - (Table1[[#This Row],[OrderQuantity]]*Table1[[#This Row],[UnitCost]])</f>
        <v>738.32000000000016</v>
      </c>
      <c r="U1650">
        <f>DATEDIF(Table1[[#This Row],[ShipDate]],Table1[[#This Row],[DeliveryDate]],"d")</f>
        <v>9</v>
      </c>
      <c r="V1650" t="str">
        <f t="shared" si="51"/>
        <v>Late</v>
      </c>
    </row>
    <row r="1651" spans="2:22" x14ac:dyDescent="0.3">
      <c r="B1651" t="str">
        <f t="shared" si="50"/>
        <v>SO-001750</v>
      </c>
      <c r="C1651" t="s">
        <v>21</v>
      </c>
      <c r="D1651" t="s">
        <v>23</v>
      </c>
      <c r="E1651" s="1">
        <v>43300</v>
      </c>
      <c r="F1651" s="1">
        <v>43447</v>
      </c>
      <c r="G1651" s="1">
        <v>43472</v>
      </c>
      <c r="H1651" s="1">
        <v>43482</v>
      </c>
      <c r="I1651" t="s">
        <v>18</v>
      </c>
      <c r="J1651">
        <v>21</v>
      </c>
      <c r="K1651">
        <v>34</v>
      </c>
      <c r="L1651">
        <v>299</v>
      </c>
      <c r="M1651">
        <v>12</v>
      </c>
      <c r="N1651">
        <v>7</v>
      </c>
      <c r="O1651">
        <v>0.2</v>
      </c>
      <c r="P1651">
        <v>102.98</v>
      </c>
      <c r="Q1651">
        <v>194.3</v>
      </c>
      <c r="R1651">
        <f>Table1[[#This Row],[OrderQuantity]]*Table1[[#This Row],[UnitPrice]]</f>
        <v>1360.1000000000001</v>
      </c>
      <c r="S1651">
        <f>Table1[[#This Row],[OrderQuantity]]*Table1[[#This Row],[UnitCost]]</f>
        <v>720.86</v>
      </c>
      <c r="T1651">
        <f>Table1[[#This Row],[OrderQuantity]]*Table1[[#This Row],[UnitPrice]]*(1-Table1[[#This Row],[DiscountApplied]]) - (Table1[[#This Row],[OrderQuantity]]*Table1[[#This Row],[UnitCost]])</f>
        <v>367.22000000000014</v>
      </c>
      <c r="U1651">
        <f>DATEDIF(Table1[[#This Row],[ShipDate]],Table1[[#This Row],[DeliveryDate]],"d")</f>
        <v>10</v>
      </c>
      <c r="V1651" t="str">
        <f t="shared" si="51"/>
        <v>Late</v>
      </c>
    </row>
    <row r="1652" spans="2:22" x14ac:dyDescent="0.3">
      <c r="B1652" t="str">
        <f t="shared" si="50"/>
        <v>SO-001751</v>
      </c>
      <c r="C1652" t="s">
        <v>19</v>
      </c>
      <c r="D1652" t="s">
        <v>20</v>
      </c>
      <c r="E1652" s="1">
        <v>43400</v>
      </c>
      <c r="F1652" s="1">
        <v>43447</v>
      </c>
      <c r="G1652" s="1">
        <v>43455</v>
      </c>
      <c r="H1652" s="1">
        <v>43461</v>
      </c>
      <c r="I1652" t="s">
        <v>18</v>
      </c>
      <c r="J1652">
        <v>12</v>
      </c>
      <c r="K1652">
        <v>27</v>
      </c>
      <c r="L1652">
        <v>172</v>
      </c>
      <c r="M1652">
        <v>18</v>
      </c>
      <c r="N1652">
        <v>6</v>
      </c>
      <c r="O1652">
        <v>0.4</v>
      </c>
      <c r="P1652">
        <v>3223.64</v>
      </c>
      <c r="Q1652">
        <v>5969.7</v>
      </c>
      <c r="R1652">
        <f>Table1[[#This Row],[OrderQuantity]]*Table1[[#This Row],[UnitPrice]]</f>
        <v>35818.199999999997</v>
      </c>
      <c r="S1652">
        <f>Table1[[#This Row],[OrderQuantity]]*Table1[[#This Row],[UnitCost]]</f>
        <v>19341.84</v>
      </c>
      <c r="T1652">
        <f>Table1[[#This Row],[OrderQuantity]]*Table1[[#This Row],[UnitPrice]]*(1-Table1[[#This Row],[DiscountApplied]]) - (Table1[[#This Row],[OrderQuantity]]*Table1[[#This Row],[UnitCost]])</f>
        <v>2149.0799999999981</v>
      </c>
      <c r="U1652">
        <f>DATEDIF(Table1[[#This Row],[ShipDate]],Table1[[#This Row],[DeliveryDate]],"d")</f>
        <v>6</v>
      </c>
      <c r="V1652" t="str">
        <f t="shared" si="51"/>
        <v>On Time</v>
      </c>
    </row>
    <row r="1653" spans="2:22" x14ac:dyDescent="0.3">
      <c r="B1653" t="str">
        <f t="shared" si="50"/>
        <v>SO-001752</v>
      </c>
      <c r="C1653" t="s">
        <v>19</v>
      </c>
      <c r="D1653" t="s">
        <v>20</v>
      </c>
      <c r="E1653" s="1">
        <v>43300</v>
      </c>
      <c r="F1653" s="1">
        <v>43448</v>
      </c>
      <c r="G1653" s="1">
        <v>43452</v>
      </c>
      <c r="H1653" s="1">
        <v>43461</v>
      </c>
      <c r="I1653" t="s">
        <v>18</v>
      </c>
      <c r="J1653">
        <v>14</v>
      </c>
      <c r="K1653">
        <v>1</v>
      </c>
      <c r="L1653">
        <v>166</v>
      </c>
      <c r="M1653">
        <v>11</v>
      </c>
      <c r="N1653">
        <v>1</v>
      </c>
      <c r="O1653">
        <v>0.05</v>
      </c>
      <c r="P1653">
        <v>625.65</v>
      </c>
      <c r="Q1653">
        <v>1078.7</v>
      </c>
      <c r="R1653">
        <f>Table1[[#This Row],[OrderQuantity]]*Table1[[#This Row],[UnitPrice]]</f>
        <v>1078.7</v>
      </c>
      <c r="S1653">
        <f>Table1[[#This Row],[OrderQuantity]]*Table1[[#This Row],[UnitCost]]</f>
        <v>625.65</v>
      </c>
      <c r="T1653">
        <f>Table1[[#This Row],[OrderQuantity]]*Table1[[#This Row],[UnitPrice]]*(1-Table1[[#This Row],[DiscountApplied]]) - (Table1[[#This Row],[OrderQuantity]]*Table1[[#This Row],[UnitCost]])</f>
        <v>399.11500000000012</v>
      </c>
      <c r="U1653">
        <f>DATEDIF(Table1[[#This Row],[ShipDate]],Table1[[#This Row],[DeliveryDate]],"d")</f>
        <v>9</v>
      </c>
      <c r="V1653" t="str">
        <f t="shared" si="51"/>
        <v>Late</v>
      </c>
    </row>
    <row r="1654" spans="2:22" x14ac:dyDescent="0.3">
      <c r="B1654" t="str">
        <f t="shared" si="50"/>
        <v>SO-001753</v>
      </c>
      <c r="C1654" t="s">
        <v>16</v>
      </c>
      <c r="D1654" t="s">
        <v>20</v>
      </c>
      <c r="E1654" s="1">
        <v>43300</v>
      </c>
      <c r="F1654" s="1">
        <v>43448</v>
      </c>
      <c r="G1654" s="1">
        <v>43475</v>
      </c>
      <c r="H1654" s="1">
        <v>43480</v>
      </c>
      <c r="I1654" t="s">
        <v>18</v>
      </c>
      <c r="J1654">
        <v>10</v>
      </c>
      <c r="K1654">
        <v>33</v>
      </c>
      <c r="L1654">
        <v>128</v>
      </c>
      <c r="M1654">
        <v>40</v>
      </c>
      <c r="N1654">
        <v>7</v>
      </c>
      <c r="O1654">
        <v>0.05</v>
      </c>
      <c r="P1654">
        <v>1640.16</v>
      </c>
      <c r="Q1654">
        <v>2412</v>
      </c>
      <c r="R1654">
        <f>Table1[[#This Row],[OrderQuantity]]*Table1[[#This Row],[UnitPrice]]</f>
        <v>16884</v>
      </c>
      <c r="S1654">
        <f>Table1[[#This Row],[OrderQuantity]]*Table1[[#This Row],[UnitCost]]</f>
        <v>11481.12</v>
      </c>
      <c r="T1654">
        <f>Table1[[#This Row],[OrderQuantity]]*Table1[[#This Row],[UnitPrice]]*(1-Table1[[#This Row],[DiscountApplied]]) - (Table1[[#This Row],[OrderQuantity]]*Table1[[#This Row],[UnitCost]])</f>
        <v>4558.6799999999985</v>
      </c>
      <c r="U1654">
        <f>DATEDIF(Table1[[#This Row],[ShipDate]],Table1[[#This Row],[DeliveryDate]],"d")</f>
        <v>5</v>
      </c>
      <c r="V1654" t="str">
        <f t="shared" si="51"/>
        <v>On Time</v>
      </c>
    </row>
    <row r="1655" spans="2:22" x14ac:dyDescent="0.3">
      <c r="B1655" t="str">
        <f t="shared" si="50"/>
        <v>SO-001754</v>
      </c>
      <c r="C1655" t="s">
        <v>16</v>
      </c>
      <c r="D1655" t="s">
        <v>24</v>
      </c>
      <c r="E1655" s="1">
        <v>43300</v>
      </c>
      <c r="F1655" s="1">
        <v>43448</v>
      </c>
      <c r="G1655" s="1">
        <v>43471</v>
      </c>
      <c r="H1655" s="1">
        <v>43474</v>
      </c>
      <c r="I1655" t="s">
        <v>18</v>
      </c>
      <c r="J1655">
        <v>11</v>
      </c>
      <c r="K1655">
        <v>45</v>
      </c>
      <c r="L1655">
        <v>18</v>
      </c>
      <c r="M1655">
        <v>25</v>
      </c>
      <c r="N1655">
        <v>4</v>
      </c>
      <c r="O1655">
        <v>0.05</v>
      </c>
      <c r="P1655">
        <v>904.1</v>
      </c>
      <c r="Q1655">
        <v>1159.0999999999999</v>
      </c>
      <c r="R1655">
        <f>Table1[[#This Row],[OrderQuantity]]*Table1[[#This Row],[UnitPrice]]</f>
        <v>4636.3999999999996</v>
      </c>
      <c r="S1655">
        <f>Table1[[#This Row],[OrderQuantity]]*Table1[[#This Row],[UnitCost]]</f>
        <v>3616.4</v>
      </c>
      <c r="T1655">
        <f>Table1[[#This Row],[OrderQuantity]]*Table1[[#This Row],[UnitPrice]]*(1-Table1[[#This Row],[DiscountApplied]]) - (Table1[[#This Row],[OrderQuantity]]*Table1[[#This Row],[UnitCost]])</f>
        <v>788.17999999999893</v>
      </c>
      <c r="U1655">
        <f>DATEDIF(Table1[[#This Row],[ShipDate]],Table1[[#This Row],[DeliveryDate]],"d")</f>
        <v>3</v>
      </c>
      <c r="V1655" t="str">
        <f t="shared" si="51"/>
        <v>On Time</v>
      </c>
    </row>
    <row r="1656" spans="2:22" x14ac:dyDescent="0.3">
      <c r="B1656" t="str">
        <f t="shared" si="50"/>
        <v>SO-001755</v>
      </c>
      <c r="C1656" t="s">
        <v>16</v>
      </c>
      <c r="D1656" t="s">
        <v>25</v>
      </c>
      <c r="E1656" s="1">
        <v>43300</v>
      </c>
      <c r="F1656" s="1">
        <v>43448</v>
      </c>
      <c r="G1656" s="1">
        <v>43451</v>
      </c>
      <c r="H1656" s="1">
        <v>43452</v>
      </c>
      <c r="I1656" t="s">
        <v>18</v>
      </c>
      <c r="J1656">
        <v>12</v>
      </c>
      <c r="K1656">
        <v>17</v>
      </c>
      <c r="L1656">
        <v>355</v>
      </c>
      <c r="M1656">
        <v>12</v>
      </c>
      <c r="N1656">
        <v>4</v>
      </c>
      <c r="O1656">
        <v>0.08</v>
      </c>
      <c r="P1656">
        <v>809.56</v>
      </c>
      <c r="Q1656">
        <v>1882.7</v>
      </c>
      <c r="R1656">
        <f>Table1[[#This Row],[OrderQuantity]]*Table1[[#This Row],[UnitPrice]]</f>
        <v>7530.8</v>
      </c>
      <c r="S1656">
        <f>Table1[[#This Row],[OrderQuantity]]*Table1[[#This Row],[UnitCost]]</f>
        <v>3238.24</v>
      </c>
      <c r="T1656">
        <f>Table1[[#This Row],[OrderQuantity]]*Table1[[#This Row],[UnitPrice]]*(1-Table1[[#This Row],[DiscountApplied]]) - (Table1[[#This Row],[OrderQuantity]]*Table1[[#This Row],[UnitCost]])</f>
        <v>3690.0960000000005</v>
      </c>
      <c r="U1656">
        <f>DATEDIF(Table1[[#This Row],[ShipDate]],Table1[[#This Row],[DeliveryDate]],"d")</f>
        <v>1</v>
      </c>
      <c r="V1656" t="str">
        <f t="shared" si="51"/>
        <v>On Time</v>
      </c>
    </row>
    <row r="1657" spans="2:22" x14ac:dyDescent="0.3">
      <c r="B1657" t="str">
        <f t="shared" si="50"/>
        <v>SO-001756</v>
      </c>
      <c r="C1657" t="s">
        <v>16</v>
      </c>
      <c r="D1657" t="s">
        <v>17</v>
      </c>
      <c r="E1657" s="1">
        <v>43400</v>
      </c>
      <c r="F1657" s="1">
        <v>43448</v>
      </c>
      <c r="G1657" s="1">
        <v>43454</v>
      </c>
      <c r="H1657" s="1">
        <v>43462</v>
      </c>
      <c r="I1657" t="s">
        <v>18</v>
      </c>
      <c r="J1657">
        <v>5</v>
      </c>
      <c r="K1657">
        <v>23</v>
      </c>
      <c r="L1657">
        <v>217</v>
      </c>
      <c r="M1657">
        <v>27</v>
      </c>
      <c r="N1657">
        <v>6</v>
      </c>
      <c r="O1657">
        <v>0.2</v>
      </c>
      <c r="P1657">
        <v>1072.3399999999999</v>
      </c>
      <c r="Q1657">
        <v>1949.7</v>
      </c>
      <c r="R1657">
        <f>Table1[[#This Row],[OrderQuantity]]*Table1[[#This Row],[UnitPrice]]</f>
        <v>11698.2</v>
      </c>
      <c r="S1657">
        <f>Table1[[#This Row],[OrderQuantity]]*Table1[[#This Row],[UnitCost]]</f>
        <v>6434.0399999999991</v>
      </c>
      <c r="T1657">
        <f>Table1[[#This Row],[OrderQuantity]]*Table1[[#This Row],[UnitPrice]]*(1-Table1[[#This Row],[DiscountApplied]]) - (Table1[[#This Row],[OrderQuantity]]*Table1[[#This Row],[UnitCost]])</f>
        <v>2924.5200000000023</v>
      </c>
      <c r="U1657">
        <f>DATEDIF(Table1[[#This Row],[ShipDate]],Table1[[#This Row],[DeliveryDate]],"d")</f>
        <v>8</v>
      </c>
      <c r="V1657" t="str">
        <f t="shared" si="51"/>
        <v>Late</v>
      </c>
    </row>
    <row r="1658" spans="2:22" x14ac:dyDescent="0.3">
      <c r="B1658" t="str">
        <f t="shared" si="50"/>
        <v>SO-001757</v>
      </c>
      <c r="C1658" t="s">
        <v>21</v>
      </c>
      <c r="D1658" t="s">
        <v>20</v>
      </c>
      <c r="E1658" s="1">
        <v>43300</v>
      </c>
      <c r="F1658" s="1">
        <v>43448</v>
      </c>
      <c r="G1658" s="1">
        <v>43475</v>
      </c>
      <c r="H1658" s="1">
        <v>43476</v>
      </c>
      <c r="I1658" t="s">
        <v>18</v>
      </c>
      <c r="J1658">
        <v>22</v>
      </c>
      <c r="K1658">
        <v>46</v>
      </c>
      <c r="L1658">
        <v>102</v>
      </c>
      <c r="M1658">
        <v>9</v>
      </c>
      <c r="N1658">
        <v>3</v>
      </c>
      <c r="O1658">
        <v>0.05</v>
      </c>
      <c r="P1658">
        <v>747.18</v>
      </c>
      <c r="Q1658">
        <v>1098.8</v>
      </c>
      <c r="R1658">
        <f>Table1[[#This Row],[OrderQuantity]]*Table1[[#This Row],[UnitPrice]]</f>
        <v>3296.3999999999996</v>
      </c>
      <c r="S1658">
        <f>Table1[[#This Row],[OrderQuantity]]*Table1[[#This Row],[UnitCost]]</f>
        <v>2241.54</v>
      </c>
      <c r="T1658">
        <f>Table1[[#This Row],[OrderQuantity]]*Table1[[#This Row],[UnitPrice]]*(1-Table1[[#This Row],[DiscountApplied]]) - (Table1[[#This Row],[OrderQuantity]]*Table1[[#This Row],[UnitCost]])</f>
        <v>890.03999999999951</v>
      </c>
      <c r="U1658">
        <f>DATEDIF(Table1[[#This Row],[ShipDate]],Table1[[#This Row],[DeliveryDate]],"d")</f>
        <v>1</v>
      </c>
      <c r="V1658" t="str">
        <f t="shared" si="51"/>
        <v>On Time</v>
      </c>
    </row>
    <row r="1659" spans="2:22" x14ac:dyDescent="0.3">
      <c r="B1659" t="str">
        <f t="shared" si="50"/>
        <v>SO-001758</v>
      </c>
      <c r="C1659" t="s">
        <v>16</v>
      </c>
      <c r="D1659" t="s">
        <v>20</v>
      </c>
      <c r="E1659" s="1">
        <v>43300</v>
      </c>
      <c r="F1659" s="1">
        <v>43448</v>
      </c>
      <c r="G1659" s="1">
        <v>43467</v>
      </c>
      <c r="H1659" s="1">
        <v>43469</v>
      </c>
      <c r="I1659" t="s">
        <v>18</v>
      </c>
      <c r="J1659">
        <v>2</v>
      </c>
      <c r="K1659">
        <v>27</v>
      </c>
      <c r="L1659">
        <v>173</v>
      </c>
      <c r="M1659">
        <v>32</v>
      </c>
      <c r="N1659">
        <v>7</v>
      </c>
      <c r="O1659">
        <v>0.05</v>
      </c>
      <c r="P1659">
        <v>2335.2199999999998</v>
      </c>
      <c r="Q1659">
        <v>3155.7</v>
      </c>
      <c r="R1659">
        <f>Table1[[#This Row],[OrderQuantity]]*Table1[[#This Row],[UnitPrice]]</f>
        <v>22089.899999999998</v>
      </c>
      <c r="S1659">
        <f>Table1[[#This Row],[OrderQuantity]]*Table1[[#This Row],[UnitCost]]</f>
        <v>16346.539999999999</v>
      </c>
      <c r="T1659">
        <f>Table1[[#This Row],[OrderQuantity]]*Table1[[#This Row],[UnitPrice]]*(1-Table1[[#This Row],[DiscountApplied]]) - (Table1[[#This Row],[OrderQuantity]]*Table1[[#This Row],[UnitCost]])</f>
        <v>4638.8649999999961</v>
      </c>
      <c r="U1659">
        <f>DATEDIF(Table1[[#This Row],[ShipDate]],Table1[[#This Row],[DeliveryDate]],"d")</f>
        <v>2</v>
      </c>
      <c r="V1659" t="str">
        <f t="shared" si="51"/>
        <v>On Time</v>
      </c>
    </row>
    <row r="1660" spans="2:22" x14ac:dyDescent="0.3">
      <c r="B1660" t="str">
        <f t="shared" si="50"/>
        <v>SO-001759</v>
      </c>
      <c r="C1660" t="s">
        <v>21</v>
      </c>
      <c r="D1660" t="s">
        <v>20</v>
      </c>
      <c r="E1660" s="1">
        <v>43300</v>
      </c>
      <c r="F1660" s="1">
        <v>43448</v>
      </c>
      <c r="G1660" s="1">
        <v>43463</v>
      </c>
      <c r="H1660" s="1">
        <v>43469</v>
      </c>
      <c r="I1660" t="s">
        <v>18</v>
      </c>
      <c r="J1660">
        <v>23</v>
      </c>
      <c r="K1660">
        <v>24</v>
      </c>
      <c r="L1660">
        <v>123</v>
      </c>
      <c r="M1660">
        <v>30</v>
      </c>
      <c r="N1660">
        <v>5</v>
      </c>
      <c r="O1660">
        <v>0.2</v>
      </c>
      <c r="P1660">
        <v>2144</v>
      </c>
      <c r="Q1660">
        <v>2680</v>
      </c>
      <c r="R1660">
        <f>Table1[[#This Row],[OrderQuantity]]*Table1[[#This Row],[UnitPrice]]</f>
        <v>13400</v>
      </c>
      <c r="S1660">
        <f>Table1[[#This Row],[OrderQuantity]]*Table1[[#This Row],[UnitCost]]</f>
        <v>10720</v>
      </c>
      <c r="T1660">
        <f>Table1[[#This Row],[OrderQuantity]]*Table1[[#This Row],[UnitPrice]]*(1-Table1[[#This Row],[DiscountApplied]]) - (Table1[[#This Row],[OrderQuantity]]*Table1[[#This Row],[UnitCost]])</f>
        <v>0</v>
      </c>
      <c r="U1660">
        <f>DATEDIF(Table1[[#This Row],[ShipDate]],Table1[[#This Row],[DeliveryDate]],"d")</f>
        <v>6</v>
      </c>
      <c r="V1660" t="str">
        <f t="shared" si="51"/>
        <v>On Time</v>
      </c>
    </row>
    <row r="1661" spans="2:22" x14ac:dyDescent="0.3">
      <c r="B1661" t="str">
        <f t="shared" si="50"/>
        <v>SO-001760</v>
      </c>
      <c r="C1661" t="s">
        <v>22</v>
      </c>
      <c r="D1661" t="s">
        <v>23</v>
      </c>
      <c r="E1661" s="1">
        <v>43300</v>
      </c>
      <c r="F1661" s="1">
        <v>43448</v>
      </c>
      <c r="G1661" s="1">
        <v>43452</v>
      </c>
      <c r="H1661" s="1">
        <v>43459</v>
      </c>
      <c r="I1661" t="s">
        <v>18</v>
      </c>
      <c r="J1661">
        <v>25</v>
      </c>
      <c r="K1661">
        <v>10</v>
      </c>
      <c r="L1661">
        <v>309</v>
      </c>
      <c r="M1661">
        <v>13</v>
      </c>
      <c r="N1661">
        <v>5</v>
      </c>
      <c r="O1661">
        <v>0.05</v>
      </c>
      <c r="P1661">
        <v>3871.6</v>
      </c>
      <c r="Q1661">
        <v>5956.3</v>
      </c>
      <c r="R1661">
        <f>Table1[[#This Row],[OrderQuantity]]*Table1[[#This Row],[UnitPrice]]</f>
        <v>29781.5</v>
      </c>
      <c r="S1661">
        <f>Table1[[#This Row],[OrderQuantity]]*Table1[[#This Row],[UnitCost]]</f>
        <v>19358</v>
      </c>
      <c r="T1661">
        <f>Table1[[#This Row],[OrderQuantity]]*Table1[[#This Row],[UnitPrice]]*(1-Table1[[#This Row],[DiscountApplied]]) - (Table1[[#This Row],[OrderQuantity]]*Table1[[#This Row],[UnitCost]])</f>
        <v>8934.4249999999993</v>
      </c>
      <c r="U1661">
        <f>DATEDIF(Table1[[#This Row],[ShipDate]],Table1[[#This Row],[DeliveryDate]],"d")</f>
        <v>7</v>
      </c>
      <c r="V1661" t="str">
        <f t="shared" si="51"/>
        <v>On Time</v>
      </c>
    </row>
    <row r="1662" spans="2:22" x14ac:dyDescent="0.3">
      <c r="B1662" t="str">
        <f t="shared" si="50"/>
        <v>SO-001761</v>
      </c>
      <c r="C1662" t="s">
        <v>16</v>
      </c>
      <c r="D1662" t="s">
        <v>17</v>
      </c>
      <c r="E1662" s="1">
        <v>43300</v>
      </c>
      <c r="F1662" s="1">
        <v>43449</v>
      </c>
      <c r="G1662" s="1">
        <v>43468</v>
      </c>
      <c r="H1662" s="1">
        <v>43475</v>
      </c>
      <c r="I1662" t="s">
        <v>18</v>
      </c>
      <c r="J1662">
        <v>3</v>
      </c>
      <c r="K1662">
        <v>29</v>
      </c>
      <c r="L1662">
        <v>260</v>
      </c>
      <c r="M1662">
        <v>36</v>
      </c>
      <c r="N1662">
        <v>8</v>
      </c>
      <c r="O1662">
        <v>0.1</v>
      </c>
      <c r="P1662">
        <v>924.6</v>
      </c>
      <c r="Q1662">
        <v>2010</v>
      </c>
      <c r="R1662">
        <f>Table1[[#This Row],[OrderQuantity]]*Table1[[#This Row],[UnitPrice]]</f>
        <v>16080</v>
      </c>
      <c r="S1662">
        <f>Table1[[#This Row],[OrderQuantity]]*Table1[[#This Row],[UnitCost]]</f>
        <v>7396.8</v>
      </c>
      <c r="T1662">
        <f>Table1[[#This Row],[OrderQuantity]]*Table1[[#This Row],[UnitPrice]]*(1-Table1[[#This Row],[DiscountApplied]]) - (Table1[[#This Row],[OrderQuantity]]*Table1[[#This Row],[UnitCost]])</f>
        <v>7075.2</v>
      </c>
      <c r="U1662">
        <f>DATEDIF(Table1[[#This Row],[ShipDate]],Table1[[#This Row],[DeliveryDate]],"d")</f>
        <v>7</v>
      </c>
      <c r="V1662" t="str">
        <f t="shared" si="51"/>
        <v>On Time</v>
      </c>
    </row>
    <row r="1663" spans="2:22" x14ac:dyDescent="0.3">
      <c r="B1663" t="str">
        <f t="shared" si="50"/>
        <v>SO-001762</v>
      </c>
      <c r="C1663" t="s">
        <v>19</v>
      </c>
      <c r="D1663" t="s">
        <v>23</v>
      </c>
      <c r="E1663" s="1">
        <v>43400</v>
      </c>
      <c r="F1663" s="1">
        <v>43449</v>
      </c>
      <c r="G1663" s="1">
        <v>43460</v>
      </c>
      <c r="H1663" s="1">
        <v>43461</v>
      </c>
      <c r="I1663" t="s">
        <v>18</v>
      </c>
      <c r="J1663">
        <v>20</v>
      </c>
      <c r="K1663">
        <v>12</v>
      </c>
      <c r="L1663">
        <v>325</v>
      </c>
      <c r="M1663">
        <v>7</v>
      </c>
      <c r="N1663">
        <v>6</v>
      </c>
      <c r="O1663">
        <v>0.08</v>
      </c>
      <c r="P1663">
        <v>963.53</v>
      </c>
      <c r="Q1663">
        <v>1319.9</v>
      </c>
      <c r="R1663">
        <f>Table1[[#This Row],[OrderQuantity]]*Table1[[#This Row],[UnitPrice]]</f>
        <v>7919.4000000000005</v>
      </c>
      <c r="S1663">
        <f>Table1[[#This Row],[OrderQuantity]]*Table1[[#This Row],[UnitCost]]</f>
        <v>5781.18</v>
      </c>
      <c r="T1663">
        <f>Table1[[#This Row],[OrderQuantity]]*Table1[[#This Row],[UnitPrice]]*(1-Table1[[#This Row],[DiscountApplied]]) - (Table1[[#This Row],[OrderQuantity]]*Table1[[#This Row],[UnitCost]])</f>
        <v>1504.6680000000006</v>
      </c>
      <c r="U1663">
        <f>DATEDIF(Table1[[#This Row],[ShipDate]],Table1[[#This Row],[DeliveryDate]],"d")</f>
        <v>1</v>
      </c>
      <c r="V1663" t="str">
        <f t="shared" si="51"/>
        <v>On Time</v>
      </c>
    </row>
    <row r="1664" spans="2:22" x14ac:dyDescent="0.3">
      <c r="B1664" t="str">
        <f t="shared" si="50"/>
        <v>SO-001763</v>
      </c>
      <c r="C1664" t="s">
        <v>16</v>
      </c>
      <c r="D1664" t="s">
        <v>26</v>
      </c>
      <c r="E1664" s="1">
        <v>43300</v>
      </c>
      <c r="F1664" s="1">
        <v>43449</v>
      </c>
      <c r="G1664" s="1">
        <v>43451</v>
      </c>
      <c r="H1664" s="1">
        <v>43456</v>
      </c>
      <c r="I1664" t="s">
        <v>18</v>
      </c>
      <c r="J1664">
        <v>5</v>
      </c>
      <c r="K1664">
        <v>26</v>
      </c>
      <c r="L1664">
        <v>77</v>
      </c>
      <c r="M1664">
        <v>41</v>
      </c>
      <c r="N1664">
        <v>8</v>
      </c>
      <c r="O1664">
        <v>0.08</v>
      </c>
      <c r="P1664">
        <v>1065.3</v>
      </c>
      <c r="Q1664">
        <v>1775.5</v>
      </c>
      <c r="R1664">
        <f>Table1[[#This Row],[OrderQuantity]]*Table1[[#This Row],[UnitPrice]]</f>
        <v>14204</v>
      </c>
      <c r="S1664">
        <f>Table1[[#This Row],[OrderQuantity]]*Table1[[#This Row],[UnitCost]]</f>
        <v>8522.4</v>
      </c>
      <c r="T1664">
        <f>Table1[[#This Row],[OrderQuantity]]*Table1[[#This Row],[UnitPrice]]*(1-Table1[[#This Row],[DiscountApplied]]) - (Table1[[#This Row],[OrderQuantity]]*Table1[[#This Row],[UnitCost]])</f>
        <v>4545.2800000000007</v>
      </c>
      <c r="U1664">
        <f>DATEDIF(Table1[[#This Row],[ShipDate]],Table1[[#This Row],[DeliveryDate]],"d")</f>
        <v>5</v>
      </c>
      <c r="V1664" t="str">
        <f t="shared" si="51"/>
        <v>On Time</v>
      </c>
    </row>
    <row r="1665" spans="2:22" x14ac:dyDescent="0.3">
      <c r="B1665" t="str">
        <f t="shared" si="50"/>
        <v>SO-001764</v>
      </c>
      <c r="C1665" t="s">
        <v>16</v>
      </c>
      <c r="D1665" t="s">
        <v>24</v>
      </c>
      <c r="E1665" s="1">
        <v>43300</v>
      </c>
      <c r="F1665" s="1">
        <v>43449</v>
      </c>
      <c r="G1665" s="1">
        <v>43469</v>
      </c>
      <c r="H1665" s="1">
        <v>43474</v>
      </c>
      <c r="I1665" t="s">
        <v>18</v>
      </c>
      <c r="J1665">
        <v>1</v>
      </c>
      <c r="K1665">
        <v>38</v>
      </c>
      <c r="L1665">
        <v>41</v>
      </c>
      <c r="M1665">
        <v>39</v>
      </c>
      <c r="N1665">
        <v>2</v>
      </c>
      <c r="O1665">
        <v>0.15</v>
      </c>
      <c r="P1665">
        <v>129.44</v>
      </c>
      <c r="Q1665">
        <v>187.6</v>
      </c>
      <c r="R1665">
        <f>Table1[[#This Row],[OrderQuantity]]*Table1[[#This Row],[UnitPrice]]</f>
        <v>375.2</v>
      </c>
      <c r="S1665">
        <f>Table1[[#This Row],[OrderQuantity]]*Table1[[#This Row],[UnitCost]]</f>
        <v>258.88</v>
      </c>
      <c r="T1665">
        <f>Table1[[#This Row],[OrderQuantity]]*Table1[[#This Row],[UnitPrice]]*(1-Table1[[#This Row],[DiscountApplied]]) - (Table1[[#This Row],[OrderQuantity]]*Table1[[#This Row],[UnitCost]])</f>
        <v>60.039999999999964</v>
      </c>
      <c r="U1665">
        <f>DATEDIF(Table1[[#This Row],[ShipDate]],Table1[[#This Row],[DeliveryDate]],"d")</f>
        <v>5</v>
      </c>
      <c r="V1665" t="str">
        <f t="shared" si="51"/>
        <v>On Time</v>
      </c>
    </row>
    <row r="1666" spans="2:22" x14ac:dyDescent="0.3">
      <c r="B1666" t="str">
        <f t="shared" ref="B1666:B1729" si="52">"SO-" &amp; TEXT(ROW(B1666)+99,"000000")</f>
        <v>SO-001765</v>
      </c>
      <c r="C1666" t="s">
        <v>16</v>
      </c>
      <c r="D1666" t="s">
        <v>20</v>
      </c>
      <c r="E1666" s="1">
        <v>43300</v>
      </c>
      <c r="F1666" s="1">
        <v>43449</v>
      </c>
      <c r="G1666" s="1">
        <v>43461</v>
      </c>
      <c r="H1666" s="1">
        <v>43463</v>
      </c>
      <c r="I1666" t="s">
        <v>18</v>
      </c>
      <c r="J1666">
        <v>6</v>
      </c>
      <c r="K1666">
        <v>3</v>
      </c>
      <c r="L1666">
        <v>173</v>
      </c>
      <c r="M1666">
        <v>19</v>
      </c>
      <c r="N1666">
        <v>5</v>
      </c>
      <c r="O1666">
        <v>0.05</v>
      </c>
      <c r="P1666">
        <v>899.81</v>
      </c>
      <c r="Q1666">
        <v>1139</v>
      </c>
      <c r="R1666">
        <f>Table1[[#This Row],[OrderQuantity]]*Table1[[#This Row],[UnitPrice]]</f>
        <v>5695</v>
      </c>
      <c r="S1666">
        <f>Table1[[#This Row],[OrderQuantity]]*Table1[[#This Row],[UnitCost]]</f>
        <v>4499.0499999999993</v>
      </c>
      <c r="T1666">
        <f>Table1[[#This Row],[OrderQuantity]]*Table1[[#This Row],[UnitPrice]]*(1-Table1[[#This Row],[DiscountApplied]]) - (Table1[[#This Row],[OrderQuantity]]*Table1[[#This Row],[UnitCost]])</f>
        <v>911.20000000000073</v>
      </c>
      <c r="U1666">
        <f>DATEDIF(Table1[[#This Row],[ShipDate]],Table1[[#This Row],[DeliveryDate]],"d")</f>
        <v>2</v>
      </c>
      <c r="V1666" t="str">
        <f t="shared" ref="V1666:V1729" si="53">IF(U1666&gt;7,"Late","On Time")</f>
        <v>On Time</v>
      </c>
    </row>
    <row r="1667" spans="2:22" x14ac:dyDescent="0.3">
      <c r="B1667" t="str">
        <f t="shared" si="52"/>
        <v>SO-001766</v>
      </c>
      <c r="C1667" t="s">
        <v>16</v>
      </c>
      <c r="D1667" t="s">
        <v>24</v>
      </c>
      <c r="E1667" s="1">
        <v>43400</v>
      </c>
      <c r="F1667" s="1">
        <v>43449</v>
      </c>
      <c r="G1667" s="1">
        <v>43452</v>
      </c>
      <c r="H1667" s="1">
        <v>43457</v>
      </c>
      <c r="I1667" t="s">
        <v>18</v>
      </c>
      <c r="J1667">
        <v>9</v>
      </c>
      <c r="K1667">
        <v>28</v>
      </c>
      <c r="L1667">
        <v>46</v>
      </c>
      <c r="M1667">
        <v>27</v>
      </c>
      <c r="N1667">
        <v>5</v>
      </c>
      <c r="O1667">
        <v>0.15</v>
      </c>
      <c r="P1667">
        <v>824.1</v>
      </c>
      <c r="Q1667">
        <v>1005</v>
      </c>
      <c r="R1667">
        <f>Table1[[#This Row],[OrderQuantity]]*Table1[[#This Row],[UnitPrice]]</f>
        <v>5025</v>
      </c>
      <c r="S1667">
        <f>Table1[[#This Row],[OrderQuantity]]*Table1[[#This Row],[UnitCost]]</f>
        <v>4120.5</v>
      </c>
      <c r="T1667">
        <f>Table1[[#This Row],[OrderQuantity]]*Table1[[#This Row],[UnitPrice]]*(1-Table1[[#This Row],[DiscountApplied]]) - (Table1[[#This Row],[OrderQuantity]]*Table1[[#This Row],[UnitCost]])</f>
        <v>150.75</v>
      </c>
      <c r="U1667">
        <f>DATEDIF(Table1[[#This Row],[ShipDate]],Table1[[#This Row],[DeliveryDate]],"d")</f>
        <v>5</v>
      </c>
      <c r="V1667" t="str">
        <f t="shared" si="53"/>
        <v>On Time</v>
      </c>
    </row>
    <row r="1668" spans="2:22" x14ac:dyDescent="0.3">
      <c r="B1668" t="str">
        <f t="shared" si="52"/>
        <v>SO-001767</v>
      </c>
      <c r="C1668" t="s">
        <v>21</v>
      </c>
      <c r="D1668" t="s">
        <v>26</v>
      </c>
      <c r="E1668" s="1">
        <v>43300</v>
      </c>
      <c r="F1668" s="1">
        <v>43449</v>
      </c>
      <c r="G1668" s="1">
        <v>43459</v>
      </c>
      <c r="H1668" s="1">
        <v>43463</v>
      </c>
      <c r="I1668" t="s">
        <v>18</v>
      </c>
      <c r="J1668">
        <v>25</v>
      </c>
      <c r="K1668">
        <v>23</v>
      </c>
      <c r="L1668">
        <v>58</v>
      </c>
      <c r="M1668">
        <v>44</v>
      </c>
      <c r="N1668">
        <v>5</v>
      </c>
      <c r="O1668">
        <v>0.2</v>
      </c>
      <c r="P1668">
        <v>1097.19</v>
      </c>
      <c r="Q1668">
        <v>2385.1999999999998</v>
      </c>
      <c r="R1668">
        <f>Table1[[#This Row],[OrderQuantity]]*Table1[[#This Row],[UnitPrice]]</f>
        <v>11926</v>
      </c>
      <c r="S1668">
        <f>Table1[[#This Row],[OrderQuantity]]*Table1[[#This Row],[UnitCost]]</f>
        <v>5485.9500000000007</v>
      </c>
      <c r="T1668">
        <f>Table1[[#This Row],[OrderQuantity]]*Table1[[#This Row],[UnitPrice]]*(1-Table1[[#This Row],[DiscountApplied]]) - (Table1[[#This Row],[OrderQuantity]]*Table1[[#This Row],[UnitCost]])</f>
        <v>4054.8500000000004</v>
      </c>
      <c r="U1668">
        <f>DATEDIF(Table1[[#This Row],[ShipDate]],Table1[[#This Row],[DeliveryDate]],"d")</f>
        <v>4</v>
      </c>
      <c r="V1668" t="str">
        <f t="shared" si="53"/>
        <v>On Time</v>
      </c>
    </row>
    <row r="1669" spans="2:22" x14ac:dyDescent="0.3">
      <c r="B1669" t="str">
        <f t="shared" si="52"/>
        <v>SO-001768</v>
      </c>
      <c r="C1669" t="s">
        <v>19</v>
      </c>
      <c r="D1669" t="s">
        <v>20</v>
      </c>
      <c r="E1669" s="1">
        <v>43400</v>
      </c>
      <c r="F1669" s="1">
        <v>43449</v>
      </c>
      <c r="G1669" s="1">
        <v>43472</v>
      </c>
      <c r="H1669" s="1">
        <v>43478</v>
      </c>
      <c r="I1669" t="s">
        <v>18</v>
      </c>
      <c r="J1669">
        <v>17</v>
      </c>
      <c r="K1669">
        <v>26</v>
      </c>
      <c r="L1669">
        <v>184</v>
      </c>
      <c r="M1669">
        <v>1</v>
      </c>
      <c r="N1669">
        <v>6</v>
      </c>
      <c r="O1669">
        <v>0.05</v>
      </c>
      <c r="P1669">
        <v>911.74</v>
      </c>
      <c r="Q1669">
        <v>1085.4000000000001</v>
      </c>
      <c r="R1669">
        <f>Table1[[#This Row],[OrderQuantity]]*Table1[[#This Row],[UnitPrice]]</f>
        <v>6512.4000000000005</v>
      </c>
      <c r="S1669">
        <f>Table1[[#This Row],[OrderQuantity]]*Table1[[#This Row],[UnitCost]]</f>
        <v>5470.4400000000005</v>
      </c>
      <c r="T1669">
        <f>Table1[[#This Row],[OrderQuantity]]*Table1[[#This Row],[UnitPrice]]*(1-Table1[[#This Row],[DiscountApplied]]) - (Table1[[#This Row],[OrderQuantity]]*Table1[[#This Row],[UnitCost]])</f>
        <v>716.34000000000015</v>
      </c>
      <c r="U1669">
        <f>DATEDIF(Table1[[#This Row],[ShipDate]],Table1[[#This Row],[DeliveryDate]],"d")</f>
        <v>6</v>
      </c>
      <c r="V1669" t="str">
        <f t="shared" si="53"/>
        <v>On Time</v>
      </c>
    </row>
    <row r="1670" spans="2:22" x14ac:dyDescent="0.3">
      <c r="B1670" t="str">
        <f t="shared" si="52"/>
        <v>SO-001769</v>
      </c>
      <c r="C1670" t="s">
        <v>19</v>
      </c>
      <c r="D1670" t="s">
        <v>23</v>
      </c>
      <c r="E1670" s="1">
        <v>43400</v>
      </c>
      <c r="F1670" s="1">
        <v>43449</v>
      </c>
      <c r="G1670" s="1">
        <v>43454</v>
      </c>
      <c r="H1670" s="1">
        <v>43457</v>
      </c>
      <c r="I1670" t="s">
        <v>18</v>
      </c>
      <c r="J1670">
        <v>16</v>
      </c>
      <c r="K1670">
        <v>13</v>
      </c>
      <c r="L1670">
        <v>307</v>
      </c>
      <c r="M1670">
        <v>4</v>
      </c>
      <c r="N1670">
        <v>5</v>
      </c>
      <c r="O1670">
        <v>0.2</v>
      </c>
      <c r="P1670">
        <v>1519.56</v>
      </c>
      <c r="Q1670">
        <v>1809</v>
      </c>
      <c r="R1670">
        <f>Table1[[#This Row],[OrderQuantity]]*Table1[[#This Row],[UnitPrice]]</f>
        <v>9045</v>
      </c>
      <c r="S1670">
        <f>Table1[[#This Row],[OrderQuantity]]*Table1[[#This Row],[UnitCost]]</f>
        <v>7597.7999999999993</v>
      </c>
      <c r="T1670">
        <f>Table1[[#This Row],[OrderQuantity]]*Table1[[#This Row],[UnitPrice]]*(1-Table1[[#This Row],[DiscountApplied]]) - (Table1[[#This Row],[OrderQuantity]]*Table1[[#This Row],[UnitCost]])</f>
        <v>-361.79999999999927</v>
      </c>
      <c r="U1670">
        <f>DATEDIF(Table1[[#This Row],[ShipDate]],Table1[[#This Row],[DeliveryDate]],"d")</f>
        <v>3</v>
      </c>
      <c r="V1670" t="str">
        <f t="shared" si="53"/>
        <v>On Time</v>
      </c>
    </row>
    <row r="1671" spans="2:22" x14ac:dyDescent="0.3">
      <c r="B1671" t="str">
        <f t="shared" si="52"/>
        <v>SO-001770</v>
      </c>
      <c r="C1671" t="s">
        <v>22</v>
      </c>
      <c r="D1671" t="s">
        <v>17</v>
      </c>
      <c r="E1671" s="1">
        <v>43300</v>
      </c>
      <c r="F1671" s="1">
        <v>43449</v>
      </c>
      <c r="G1671" s="1">
        <v>43463</v>
      </c>
      <c r="H1671" s="1">
        <v>43470</v>
      </c>
      <c r="I1671" t="s">
        <v>18</v>
      </c>
      <c r="J1671">
        <v>26</v>
      </c>
      <c r="K1671">
        <v>33</v>
      </c>
      <c r="L1671">
        <v>250</v>
      </c>
      <c r="M1671">
        <v>2</v>
      </c>
      <c r="N1671">
        <v>4</v>
      </c>
      <c r="O1671">
        <v>0.05</v>
      </c>
      <c r="P1671">
        <v>646.41999999999996</v>
      </c>
      <c r="Q1671">
        <v>897.8</v>
      </c>
      <c r="R1671">
        <f>Table1[[#This Row],[OrderQuantity]]*Table1[[#This Row],[UnitPrice]]</f>
        <v>3591.2</v>
      </c>
      <c r="S1671">
        <f>Table1[[#This Row],[OrderQuantity]]*Table1[[#This Row],[UnitCost]]</f>
        <v>2585.6799999999998</v>
      </c>
      <c r="T1671">
        <f>Table1[[#This Row],[OrderQuantity]]*Table1[[#This Row],[UnitPrice]]*(1-Table1[[#This Row],[DiscountApplied]]) - (Table1[[#This Row],[OrderQuantity]]*Table1[[#This Row],[UnitCost]])</f>
        <v>825.96</v>
      </c>
      <c r="U1671">
        <f>DATEDIF(Table1[[#This Row],[ShipDate]],Table1[[#This Row],[DeliveryDate]],"d")</f>
        <v>7</v>
      </c>
      <c r="V1671" t="str">
        <f t="shared" si="53"/>
        <v>On Time</v>
      </c>
    </row>
    <row r="1672" spans="2:22" x14ac:dyDescent="0.3">
      <c r="B1672" t="str">
        <f t="shared" si="52"/>
        <v>SO-001771</v>
      </c>
      <c r="C1672" t="s">
        <v>16</v>
      </c>
      <c r="D1672" t="s">
        <v>23</v>
      </c>
      <c r="E1672" s="1">
        <v>43400</v>
      </c>
      <c r="F1672" s="1">
        <v>43449</v>
      </c>
      <c r="G1672" s="1">
        <v>43459</v>
      </c>
      <c r="H1672" s="1">
        <v>43460</v>
      </c>
      <c r="I1672" t="s">
        <v>18</v>
      </c>
      <c r="J1672">
        <v>3</v>
      </c>
      <c r="K1672">
        <v>17</v>
      </c>
      <c r="L1672">
        <v>284</v>
      </c>
      <c r="M1672">
        <v>14</v>
      </c>
      <c r="N1672">
        <v>3</v>
      </c>
      <c r="O1672">
        <v>0.2</v>
      </c>
      <c r="P1672">
        <v>847.42</v>
      </c>
      <c r="Q1672">
        <v>1246.2</v>
      </c>
      <c r="R1672">
        <f>Table1[[#This Row],[OrderQuantity]]*Table1[[#This Row],[UnitPrice]]</f>
        <v>3738.6000000000004</v>
      </c>
      <c r="S1672">
        <f>Table1[[#This Row],[OrderQuantity]]*Table1[[#This Row],[UnitCost]]</f>
        <v>2542.2599999999998</v>
      </c>
      <c r="T1672">
        <f>Table1[[#This Row],[OrderQuantity]]*Table1[[#This Row],[UnitPrice]]*(1-Table1[[#This Row],[DiscountApplied]]) - (Table1[[#This Row],[OrderQuantity]]*Table1[[#This Row],[UnitCost]])</f>
        <v>448.6200000000008</v>
      </c>
      <c r="U1672">
        <f>DATEDIF(Table1[[#This Row],[ShipDate]],Table1[[#This Row],[DeliveryDate]],"d")</f>
        <v>1</v>
      </c>
      <c r="V1672" t="str">
        <f t="shared" si="53"/>
        <v>On Time</v>
      </c>
    </row>
    <row r="1673" spans="2:22" x14ac:dyDescent="0.3">
      <c r="B1673" t="str">
        <f t="shared" si="52"/>
        <v>SO-001772</v>
      </c>
      <c r="C1673" t="s">
        <v>16</v>
      </c>
      <c r="D1673" t="s">
        <v>24</v>
      </c>
      <c r="E1673" s="1">
        <v>43300</v>
      </c>
      <c r="F1673" s="1">
        <v>43449</v>
      </c>
      <c r="G1673" s="1">
        <v>43466</v>
      </c>
      <c r="H1673" s="1">
        <v>43476</v>
      </c>
      <c r="I1673" t="s">
        <v>18</v>
      </c>
      <c r="J1673">
        <v>4</v>
      </c>
      <c r="K1673">
        <v>32</v>
      </c>
      <c r="L1673">
        <v>20</v>
      </c>
      <c r="M1673">
        <v>40</v>
      </c>
      <c r="N1673">
        <v>1</v>
      </c>
      <c r="O1673">
        <v>0.3</v>
      </c>
      <c r="P1673">
        <v>503.51</v>
      </c>
      <c r="Q1673">
        <v>1118.9000000000001</v>
      </c>
      <c r="R1673">
        <f>Table1[[#This Row],[OrderQuantity]]*Table1[[#This Row],[UnitPrice]]</f>
        <v>1118.9000000000001</v>
      </c>
      <c r="S1673">
        <f>Table1[[#This Row],[OrderQuantity]]*Table1[[#This Row],[UnitCost]]</f>
        <v>503.51</v>
      </c>
      <c r="T1673">
        <f>Table1[[#This Row],[OrderQuantity]]*Table1[[#This Row],[UnitPrice]]*(1-Table1[[#This Row],[DiscountApplied]]) - (Table1[[#This Row],[OrderQuantity]]*Table1[[#This Row],[UnitCost]])</f>
        <v>279.72000000000003</v>
      </c>
      <c r="U1673">
        <f>DATEDIF(Table1[[#This Row],[ShipDate]],Table1[[#This Row],[DeliveryDate]],"d")</f>
        <v>10</v>
      </c>
      <c r="V1673" t="str">
        <f t="shared" si="53"/>
        <v>Late</v>
      </c>
    </row>
    <row r="1674" spans="2:22" x14ac:dyDescent="0.3">
      <c r="B1674" t="str">
        <f t="shared" si="52"/>
        <v>SO-001773</v>
      </c>
      <c r="C1674" t="s">
        <v>19</v>
      </c>
      <c r="D1674" t="s">
        <v>26</v>
      </c>
      <c r="E1674" s="1">
        <v>43300</v>
      </c>
      <c r="F1674" s="1">
        <v>43449</v>
      </c>
      <c r="G1674" s="1">
        <v>43457</v>
      </c>
      <c r="H1674" s="1">
        <v>43465</v>
      </c>
      <c r="I1674" t="s">
        <v>18</v>
      </c>
      <c r="J1674">
        <v>19</v>
      </c>
      <c r="K1674">
        <v>42</v>
      </c>
      <c r="L1674">
        <v>85</v>
      </c>
      <c r="M1674">
        <v>5</v>
      </c>
      <c r="N1674">
        <v>3</v>
      </c>
      <c r="O1674">
        <v>0.05</v>
      </c>
      <c r="P1674">
        <v>835.09</v>
      </c>
      <c r="Q1674">
        <v>1018.4</v>
      </c>
      <c r="R1674">
        <f>Table1[[#This Row],[OrderQuantity]]*Table1[[#This Row],[UnitPrice]]</f>
        <v>3055.2</v>
      </c>
      <c r="S1674">
        <f>Table1[[#This Row],[OrderQuantity]]*Table1[[#This Row],[UnitCost]]</f>
        <v>2505.27</v>
      </c>
      <c r="T1674">
        <f>Table1[[#This Row],[OrderQuantity]]*Table1[[#This Row],[UnitPrice]]*(1-Table1[[#This Row],[DiscountApplied]]) - (Table1[[#This Row],[OrderQuantity]]*Table1[[#This Row],[UnitCost]])</f>
        <v>397.16999999999962</v>
      </c>
      <c r="U1674">
        <f>DATEDIF(Table1[[#This Row],[ShipDate]],Table1[[#This Row],[DeliveryDate]],"d")</f>
        <v>8</v>
      </c>
      <c r="V1674" t="str">
        <f t="shared" si="53"/>
        <v>Late</v>
      </c>
    </row>
    <row r="1675" spans="2:22" x14ac:dyDescent="0.3">
      <c r="B1675" t="str">
        <f t="shared" si="52"/>
        <v>SO-001774</v>
      </c>
      <c r="C1675" t="s">
        <v>21</v>
      </c>
      <c r="D1675" t="s">
        <v>17</v>
      </c>
      <c r="E1675" s="1">
        <v>43300</v>
      </c>
      <c r="F1675" s="1">
        <v>43449</v>
      </c>
      <c r="G1675" s="1">
        <v>43460</v>
      </c>
      <c r="H1675" s="1">
        <v>43463</v>
      </c>
      <c r="I1675" t="s">
        <v>18</v>
      </c>
      <c r="J1675">
        <v>23</v>
      </c>
      <c r="K1675">
        <v>17</v>
      </c>
      <c r="L1675">
        <v>219</v>
      </c>
      <c r="M1675">
        <v>33</v>
      </c>
      <c r="N1675">
        <v>1</v>
      </c>
      <c r="O1675">
        <v>0.08</v>
      </c>
      <c r="P1675">
        <v>3982.21</v>
      </c>
      <c r="Q1675">
        <v>5105.3999999999996</v>
      </c>
      <c r="R1675">
        <f>Table1[[#This Row],[OrderQuantity]]*Table1[[#This Row],[UnitPrice]]</f>
        <v>5105.3999999999996</v>
      </c>
      <c r="S1675">
        <f>Table1[[#This Row],[OrderQuantity]]*Table1[[#This Row],[UnitCost]]</f>
        <v>3982.21</v>
      </c>
      <c r="T1675">
        <f>Table1[[#This Row],[OrderQuantity]]*Table1[[#This Row],[UnitPrice]]*(1-Table1[[#This Row],[DiscountApplied]]) - (Table1[[#This Row],[OrderQuantity]]*Table1[[#This Row],[UnitCost]])</f>
        <v>714.75799999999981</v>
      </c>
      <c r="U1675">
        <f>DATEDIF(Table1[[#This Row],[ShipDate]],Table1[[#This Row],[DeliveryDate]],"d")</f>
        <v>3</v>
      </c>
      <c r="V1675" t="str">
        <f t="shared" si="53"/>
        <v>On Time</v>
      </c>
    </row>
    <row r="1676" spans="2:22" x14ac:dyDescent="0.3">
      <c r="B1676" t="str">
        <f t="shared" si="52"/>
        <v>SO-001775</v>
      </c>
      <c r="C1676" t="s">
        <v>16</v>
      </c>
      <c r="D1676" t="s">
        <v>25</v>
      </c>
      <c r="E1676" s="1">
        <v>43300</v>
      </c>
      <c r="F1676" s="1">
        <v>43450</v>
      </c>
      <c r="G1676" s="1">
        <v>43478</v>
      </c>
      <c r="H1676" s="1">
        <v>43486</v>
      </c>
      <c r="I1676" t="s">
        <v>18</v>
      </c>
      <c r="J1676">
        <v>9</v>
      </c>
      <c r="K1676">
        <v>13</v>
      </c>
      <c r="L1676">
        <v>363</v>
      </c>
      <c r="M1676">
        <v>16</v>
      </c>
      <c r="N1676">
        <v>8</v>
      </c>
      <c r="O1676">
        <v>0.08</v>
      </c>
      <c r="P1676">
        <v>753.42</v>
      </c>
      <c r="Q1676">
        <v>1159.0999999999999</v>
      </c>
      <c r="R1676">
        <f>Table1[[#This Row],[OrderQuantity]]*Table1[[#This Row],[UnitPrice]]</f>
        <v>9272.7999999999993</v>
      </c>
      <c r="S1676">
        <f>Table1[[#This Row],[OrderQuantity]]*Table1[[#This Row],[UnitCost]]</f>
        <v>6027.36</v>
      </c>
      <c r="T1676">
        <f>Table1[[#This Row],[OrderQuantity]]*Table1[[#This Row],[UnitPrice]]*(1-Table1[[#This Row],[DiscountApplied]]) - (Table1[[#This Row],[OrderQuantity]]*Table1[[#This Row],[UnitCost]])</f>
        <v>2503.6160000000009</v>
      </c>
      <c r="U1676">
        <f>DATEDIF(Table1[[#This Row],[ShipDate]],Table1[[#This Row],[DeliveryDate]],"d")</f>
        <v>8</v>
      </c>
      <c r="V1676" t="str">
        <f t="shared" si="53"/>
        <v>Late</v>
      </c>
    </row>
    <row r="1677" spans="2:22" x14ac:dyDescent="0.3">
      <c r="B1677" t="str">
        <f t="shared" si="52"/>
        <v>SO-001776</v>
      </c>
      <c r="C1677" t="s">
        <v>16</v>
      </c>
      <c r="D1677" t="s">
        <v>23</v>
      </c>
      <c r="E1677" s="1">
        <v>43300</v>
      </c>
      <c r="F1677" s="1">
        <v>43450</v>
      </c>
      <c r="G1677" s="1">
        <v>43473</v>
      </c>
      <c r="H1677" s="1">
        <v>43475</v>
      </c>
      <c r="I1677" t="s">
        <v>18</v>
      </c>
      <c r="J1677">
        <v>8</v>
      </c>
      <c r="K1677">
        <v>7</v>
      </c>
      <c r="L1677">
        <v>287</v>
      </c>
      <c r="M1677">
        <v>36</v>
      </c>
      <c r="N1677">
        <v>3</v>
      </c>
      <c r="O1677">
        <v>0.08</v>
      </c>
      <c r="P1677">
        <v>1379.66</v>
      </c>
      <c r="Q1677">
        <v>1916.2</v>
      </c>
      <c r="R1677">
        <f>Table1[[#This Row],[OrderQuantity]]*Table1[[#This Row],[UnitPrice]]</f>
        <v>5748.6</v>
      </c>
      <c r="S1677">
        <f>Table1[[#This Row],[OrderQuantity]]*Table1[[#This Row],[UnitCost]]</f>
        <v>4138.9800000000005</v>
      </c>
      <c r="T1677">
        <f>Table1[[#This Row],[OrderQuantity]]*Table1[[#This Row],[UnitPrice]]*(1-Table1[[#This Row],[DiscountApplied]]) - (Table1[[#This Row],[OrderQuantity]]*Table1[[#This Row],[UnitCost]])</f>
        <v>1149.732</v>
      </c>
      <c r="U1677">
        <f>DATEDIF(Table1[[#This Row],[ShipDate]],Table1[[#This Row],[DeliveryDate]],"d")</f>
        <v>2</v>
      </c>
      <c r="V1677" t="str">
        <f t="shared" si="53"/>
        <v>On Time</v>
      </c>
    </row>
    <row r="1678" spans="2:22" x14ac:dyDescent="0.3">
      <c r="B1678" t="str">
        <f t="shared" si="52"/>
        <v>SO-001777</v>
      </c>
      <c r="C1678" t="s">
        <v>16</v>
      </c>
      <c r="D1678" t="s">
        <v>26</v>
      </c>
      <c r="E1678" s="1">
        <v>43300</v>
      </c>
      <c r="F1678" s="1">
        <v>43450</v>
      </c>
      <c r="G1678" s="1">
        <v>43466</v>
      </c>
      <c r="H1678" s="1">
        <v>43471</v>
      </c>
      <c r="I1678" t="s">
        <v>18</v>
      </c>
      <c r="J1678">
        <v>9</v>
      </c>
      <c r="K1678">
        <v>41</v>
      </c>
      <c r="L1678">
        <v>66</v>
      </c>
      <c r="M1678">
        <v>23</v>
      </c>
      <c r="N1678">
        <v>3</v>
      </c>
      <c r="O1678">
        <v>0.15</v>
      </c>
      <c r="P1678">
        <v>131.38999999999999</v>
      </c>
      <c r="Q1678">
        <v>247.9</v>
      </c>
      <c r="R1678">
        <f>Table1[[#This Row],[OrderQuantity]]*Table1[[#This Row],[UnitPrice]]</f>
        <v>743.7</v>
      </c>
      <c r="S1678">
        <f>Table1[[#This Row],[OrderQuantity]]*Table1[[#This Row],[UnitCost]]</f>
        <v>394.16999999999996</v>
      </c>
      <c r="T1678">
        <f>Table1[[#This Row],[OrderQuantity]]*Table1[[#This Row],[UnitPrice]]*(1-Table1[[#This Row],[DiscountApplied]]) - (Table1[[#This Row],[OrderQuantity]]*Table1[[#This Row],[UnitCost]])</f>
        <v>237.97500000000002</v>
      </c>
      <c r="U1678">
        <f>DATEDIF(Table1[[#This Row],[ShipDate]],Table1[[#This Row],[DeliveryDate]],"d")</f>
        <v>5</v>
      </c>
      <c r="V1678" t="str">
        <f t="shared" si="53"/>
        <v>On Time</v>
      </c>
    </row>
    <row r="1679" spans="2:22" x14ac:dyDescent="0.3">
      <c r="B1679" t="str">
        <f t="shared" si="52"/>
        <v>SO-001778</v>
      </c>
      <c r="C1679" t="s">
        <v>22</v>
      </c>
      <c r="D1679" t="s">
        <v>17</v>
      </c>
      <c r="E1679" s="1">
        <v>43300</v>
      </c>
      <c r="F1679" s="1">
        <v>43450</v>
      </c>
      <c r="G1679" s="1">
        <v>43477</v>
      </c>
      <c r="H1679" s="1">
        <v>43479</v>
      </c>
      <c r="I1679" t="s">
        <v>18</v>
      </c>
      <c r="J1679">
        <v>26</v>
      </c>
      <c r="K1679">
        <v>18</v>
      </c>
      <c r="L1679">
        <v>222</v>
      </c>
      <c r="M1679">
        <v>28</v>
      </c>
      <c r="N1679">
        <v>4</v>
      </c>
      <c r="O1679">
        <v>0.08</v>
      </c>
      <c r="P1679">
        <v>610.24</v>
      </c>
      <c r="Q1679">
        <v>884.4</v>
      </c>
      <c r="R1679">
        <f>Table1[[#This Row],[OrderQuantity]]*Table1[[#This Row],[UnitPrice]]</f>
        <v>3537.6</v>
      </c>
      <c r="S1679">
        <f>Table1[[#This Row],[OrderQuantity]]*Table1[[#This Row],[UnitCost]]</f>
        <v>2440.96</v>
      </c>
      <c r="T1679">
        <f>Table1[[#This Row],[OrderQuantity]]*Table1[[#This Row],[UnitPrice]]*(1-Table1[[#This Row],[DiscountApplied]]) - (Table1[[#This Row],[OrderQuantity]]*Table1[[#This Row],[UnitCost]])</f>
        <v>813.63200000000006</v>
      </c>
      <c r="U1679">
        <f>DATEDIF(Table1[[#This Row],[ShipDate]],Table1[[#This Row],[DeliveryDate]],"d")</f>
        <v>2</v>
      </c>
      <c r="V1679" t="str">
        <f t="shared" si="53"/>
        <v>On Time</v>
      </c>
    </row>
    <row r="1680" spans="2:22" x14ac:dyDescent="0.3">
      <c r="B1680" t="str">
        <f t="shared" si="52"/>
        <v>SO-001779</v>
      </c>
      <c r="C1680" t="s">
        <v>21</v>
      </c>
      <c r="D1680" t="s">
        <v>17</v>
      </c>
      <c r="E1680" s="1">
        <v>43300</v>
      </c>
      <c r="F1680" s="1">
        <v>43451</v>
      </c>
      <c r="G1680" s="1">
        <v>43471</v>
      </c>
      <c r="H1680" s="1">
        <v>43476</v>
      </c>
      <c r="I1680" t="s">
        <v>18</v>
      </c>
      <c r="J1680">
        <v>25</v>
      </c>
      <c r="K1680">
        <v>29</v>
      </c>
      <c r="L1680">
        <v>242</v>
      </c>
      <c r="M1680">
        <v>39</v>
      </c>
      <c r="N1680">
        <v>1</v>
      </c>
      <c r="O1680">
        <v>0.1</v>
      </c>
      <c r="P1680">
        <v>774.52</v>
      </c>
      <c r="Q1680">
        <v>1139</v>
      </c>
      <c r="R1680">
        <f>Table1[[#This Row],[OrderQuantity]]*Table1[[#This Row],[UnitPrice]]</f>
        <v>1139</v>
      </c>
      <c r="S1680">
        <f>Table1[[#This Row],[OrderQuantity]]*Table1[[#This Row],[UnitCost]]</f>
        <v>774.52</v>
      </c>
      <c r="T1680">
        <f>Table1[[#This Row],[OrderQuantity]]*Table1[[#This Row],[UnitPrice]]*(1-Table1[[#This Row],[DiscountApplied]]) - (Table1[[#This Row],[OrderQuantity]]*Table1[[#This Row],[UnitCost]])</f>
        <v>250.58000000000015</v>
      </c>
      <c r="U1680">
        <f>DATEDIF(Table1[[#This Row],[ShipDate]],Table1[[#This Row],[DeliveryDate]],"d")</f>
        <v>5</v>
      </c>
      <c r="V1680" t="str">
        <f t="shared" si="53"/>
        <v>On Time</v>
      </c>
    </row>
    <row r="1681" spans="2:22" x14ac:dyDescent="0.3">
      <c r="B1681" t="str">
        <f t="shared" si="52"/>
        <v>SO-001780</v>
      </c>
      <c r="C1681" t="s">
        <v>22</v>
      </c>
      <c r="D1681" t="s">
        <v>25</v>
      </c>
      <c r="E1681" s="1">
        <v>43300</v>
      </c>
      <c r="F1681" s="1">
        <v>43451</v>
      </c>
      <c r="G1681" s="1">
        <v>43476</v>
      </c>
      <c r="H1681" s="1">
        <v>43479</v>
      </c>
      <c r="I1681" t="s">
        <v>18</v>
      </c>
      <c r="J1681">
        <v>26</v>
      </c>
      <c r="K1681">
        <v>13</v>
      </c>
      <c r="L1681">
        <v>341</v>
      </c>
      <c r="M1681">
        <v>2</v>
      </c>
      <c r="N1681">
        <v>3</v>
      </c>
      <c r="O1681">
        <v>0.3</v>
      </c>
      <c r="P1681">
        <v>85.36</v>
      </c>
      <c r="Q1681">
        <v>174.2</v>
      </c>
      <c r="R1681">
        <f>Table1[[#This Row],[OrderQuantity]]*Table1[[#This Row],[UnitPrice]]</f>
        <v>522.59999999999991</v>
      </c>
      <c r="S1681">
        <f>Table1[[#This Row],[OrderQuantity]]*Table1[[#This Row],[UnitCost]]</f>
        <v>256.08</v>
      </c>
      <c r="T1681">
        <f>Table1[[#This Row],[OrderQuantity]]*Table1[[#This Row],[UnitPrice]]*(1-Table1[[#This Row],[DiscountApplied]]) - (Table1[[#This Row],[OrderQuantity]]*Table1[[#This Row],[UnitCost]])</f>
        <v>109.73999999999995</v>
      </c>
      <c r="U1681">
        <f>DATEDIF(Table1[[#This Row],[ShipDate]],Table1[[#This Row],[DeliveryDate]],"d")</f>
        <v>3</v>
      </c>
      <c r="V1681" t="str">
        <f t="shared" si="53"/>
        <v>On Time</v>
      </c>
    </row>
    <row r="1682" spans="2:22" x14ac:dyDescent="0.3">
      <c r="B1682" t="str">
        <f t="shared" si="52"/>
        <v>SO-001781</v>
      </c>
      <c r="C1682" t="s">
        <v>19</v>
      </c>
      <c r="D1682" t="s">
        <v>20</v>
      </c>
      <c r="E1682" s="1">
        <v>43300</v>
      </c>
      <c r="F1682" s="1">
        <v>43451</v>
      </c>
      <c r="G1682" s="1">
        <v>43456</v>
      </c>
      <c r="H1682" s="1">
        <v>43460</v>
      </c>
      <c r="I1682" t="s">
        <v>18</v>
      </c>
      <c r="J1682">
        <v>17</v>
      </c>
      <c r="K1682">
        <v>20</v>
      </c>
      <c r="L1682">
        <v>187</v>
      </c>
      <c r="M1682">
        <v>27</v>
      </c>
      <c r="N1682">
        <v>8</v>
      </c>
      <c r="O1682">
        <v>0.05</v>
      </c>
      <c r="P1682">
        <v>761.12</v>
      </c>
      <c r="Q1682">
        <v>951.4</v>
      </c>
      <c r="R1682">
        <f>Table1[[#This Row],[OrderQuantity]]*Table1[[#This Row],[UnitPrice]]</f>
        <v>7611.2</v>
      </c>
      <c r="S1682">
        <f>Table1[[#This Row],[OrderQuantity]]*Table1[[#This Row],[UnitCost]]</f>
        <v>6088.96</v>
      </c>
      <c r="T1682">
        <f>Table1[[#This Row],[OrderQuantity]]*Table1[[#This Row],[UnitPrice]]*(1-Table1[[#This Row],[DiscountApplied]]) - (Table1[[#This Row],[OrderQuantity]]*Table1[[#This Row],[UnitCost]])</f>
        <v>1141.6799999999994</v>
      </c>
      <c r="U1682">
        <f>DATEDIF(Table1[[#This Row],[ShipDate]],Table1[[#This Row],[DeliveryDate]],"d")</f>
        <v>4</v>
      </c>
      <c r="V1682" t="str">
        <f t="shared" si="53"/>
        <v>On Time</v>
      </c>
    </row>
    <row r="1683" spans="2:22" x14ac:dyDescent="0.3">
      <c r="B1683" t="str">
        <f t="shared" si="52"/>
        <v>SO-001782</v>
      </c>
      <c r="C1683" t="s">
        <v>19</v>
      </c>
      <c r="D1683" t="s">
        <v>20</v>
      </c>
      <c r="E1683" s="1">
        <v>43400</v>
      </c>
      <c r="F1683" s="1">
        <v>43451</v>
      </c>
      <c r="G1683" s="1">
        <v>43468</v>
      </c>
      <c r="H1683" s="1">
        <v>43478</v>
      </c>
      <c r="I1683" t="s">
        <v>18</v>
      </c>
      <c r="J1683">
        <v>20</v>
      </c>
      <c r="K1683">
        <v>45</v>
      </c>
      <c r="L1683">
        <v>194</v>
      </c>
      <c r="M1683">
        <v>32</v>
      </c>
      <c r="N1683">
        <v>4</v>
      </c>
      <c r="O1683">
        <v>0.05</v>
      </c>
      <c r="P1683">
        <v>125.63</v>
      </c>
      <c r="Q1683">
        <v>167.5</v>
      </c>
      <c r="R1683">
        <f>Table1[[#This Row],[OrderQuantity]]*Table1[[#This Row],[UnitPrice]]</f>
        <v>670</v>
      </c>
      <c r="S1683">
        <f>Table1[[#This Row],[OrderQuantity]]*Table1[[#This Row],[UnitCost]]</f>
        <v>502.52</v>
      </c>
      <c r="T1683">
        <f>Table1[[#This Row],[OrderQuantity]]*Table1[[#This Row],[UnitPrice]]*(1-Table1[[#This Row],[DiscountApplied]]) - (Table1[[#This Row],[OrderQuantity]]*Table1[[#This Row],[UnitCost]])</f>
        <v>133.98000000000002</v>
      </c>
      <c r="U1683">
        <f>DATEDIF(Table1[[#This Row],[ShipDate]],Table1[[#This Row],[DeliveryDate]],"d")</f>
        <v>10</v>
      </c>
      <c r="V1683" t="str">
        <f t="shared" si="53"/>
        <v>Late</v>
      </c>
    </row>
    <row r="1684" spans="2:22" x14ac:dyDescent="0.3">
      <c r="B1684" t="str">
        <f t="shared" si="52"/>
        <v>SO-001783</v>
      </c>
      <c r="C1684" t="s">
        <v>22</v>
      </c>
      <c r="D1684" t="s">
        <v>20</v>
      </c>
      <c r="E1684" s="1">
        <v>43300</v>
      </c>
      <c r="F1684" s="1">
        <v>43451</v>
      </c>
      <c r="G1684" s="1">
        <v>43477</v>
      </c>
      <c r="H1684" s="1">
        <v>43487</v>
      </c>
      <c r="I1684" t="s">
        <v>18</v>
      </c>
      <c r="J1684">
        <v>28</v>
      </c>
      <c r="K1684">
        <v>17</v>
      </c>
      <c r="L1684">
        <v>144</v>
      </c>
      <c r="M1684">
        <v>31</v>
      </c>
      <c r="N1684">
        <v>8</v>
      </c>
      <c r="O1684">
        <v>0.05</v>
      </c>
      <c r="P1684">
        <v>3956.95</v>
      </c>
      <c r="Q1684">
        <v>5138.8999999999996</v>
      </c>
      <c r="R1684">
        <f>Table1[[#This Row],[OrderQuantity]]*Table1[[#This Row],[UnitPrice]]</f>
        <v>41111.199999999997</v>
      </c>
      <c r="S1684">
        <f>Table1[[#This Row],[OrderQuantity]]*Table1[[#This Row],[UnitCost]]</f>
        <v>31655.599999999999</v>
      </c>
      <c r="T1684">
        <f>Table1[[#This Row],[OrderQuantity]]*Table1[[#This Row],[UnitPrice]]*(1-Table1[[#This Row],[DiscountApplied]]) - (Table1[[#This Row],[OrderQuantity]]*Table1[[#This Row],[UnitCost]])</f>
        <v>7400.0399999999936</v>
      </c>
      <c r="U1684">
        <f>DATEDIF(Table1[[#This Row],[ShipDate]],Table1[[#This Row],[DeliveryDate]],"d")</f>
        <v>10</v>
      </c>
      <c r="V1684" t="str">
        <f t="shared" si="53"/>
        <v>Late</v>
      </c>
    </row>
    <row r="1685" spans="2:22" x14ac:dyDescent="0.3">
      <c r="B1685" t="str">
        <f t="shared" si="52"/>
        <v>SO-001784</v>
      </c>
      <c r="C1685" t="s">
        <v>19</v>
      </c>
      <c r="D1685" t="s">
        <v>20</v>
      </c>
      <c r="E1685" s="1">
        <v>43400</v>
      </c>
      <c r="F1685" s="1">
        <v>43451</v>
      </c>
      <c r="G1685" s="1">
        <v>43460</v>
      </c>
      <c r="H1685" s="1">
        <v>43466</v>
      </c>
      <c r="I1685" t="s">
        <v>18</v>
      </c>
      <c r="J1685">
        <v>17</v>
      </c>
      <c r="K1685">
        <v>12</v>
      </c>
      <c r="L1685">
        <v>180</v>
      </c>
      <c r="M1685">
        <v>29</v>
      </c>
      <c r="N1685">
        <v>7</v>
      </c>
      <c r="O1685">
        <v>0.05</v>
      </c>
      <c r="P1685">
        <v>109.34</v>
      </c>
      <c r="Q1685">
        <v>214.4</v>
      </c>
      <c r="R1685">
        <f>Table1[[#This Row],[OrderQuantity]]*Table1[[#This Row],[UnitPrice]]</f>
        <v>1500.8</v>
      </c>
      <c r="S1685">
        <f>Table1[[#This Row],[OrderQuantity]]*Table1[[#This Row],[UnitCost]]</f>
        <v>765.38</v>
      </c>
      <c r="T1685">
        <f>Table1[[#This Row],[OrderQuantity]]*Table1[[#This Row],[UnitPrice]]*(1-Table1[[#This Row],[DiscountApplied]]) - (Table1[[#This Row],[OrderQuantity]]*Table1[[#This Row],[UnitCost]])</f>
        <v>660.38</v>
      </c>
      <c r="U1685">
        <f>DATEDIF(Table1[[#This Row],[ShipDate]],Table1[[#This Row],[DeliveryDate]],"d")</f>
        <v>6</v>
      </c>
      <c r="V1685" t="str">
        <f t="shared" si="53"/>
        <v>On Time</v>
      </c>
    </row>
    <row r="1686" spans="2:22" x14ac:dyDescent="0.3">
      <c r="B1686" t="str">
        <f t="shared" si="52"/>
        <v>SO-001785</v>
      </c>
      <c r="C1686" t="s">
        <v>21</v>
      </c>
      <c r="D1686" t="s">
        <v>23</v>
      </c>
      <c r="E1686" s="1">
        <v>43400</v>
      </c>
      <c r="F1686" s="1">
        <v>43452</v>
      </c>
      <c r="G1686" s="1">
        <v>43460</v>
      </c>
      <c r="H1686" s="1">
        <v>43463</v>
      </c>
      <c r="I1686" t="s">
        <v>18</v>
      </c>
      <c r="J1686">
        <v>22</v>
      </c>
      <c r="K1686">
        <v>5</v>
      </c>
      <c r="L1686">
        <v>300</v>
      </c>
      <c r="M1686">
        <v>1</v>
      </c>
      <c r="N1686">
        <v>8</v>
      </c>
      <c r="O1686">
        <v>0.15</v>
      </c>
      <c r="P1686">
        <v>475.5</v>
      </c>
      <c r="Q1686">
        <v>1011.7</v>
      </c>
      <c r="R1686">
        <f>Table1[[#This Row],[OrderQuantity]]*Table1[[#This Row],[UnitPrice]]</f>
        <v>8093.6</v>
      </c>
      <c r="S1686">
        <f>Table1[[#This Row],[OrderQuantity]]*Table1[[#This Row],[UnitCost]]</f>
        <v>3804</v>
      </c>
      <c r="T1686">
        <f>Table1[[#This Row],[OrderQuantity]]*Table1[[#This Row],[UnitPrice]]*(1-Table1[[#This Row],[DiscountApplied]]) - (Table1[[#This Row],[OrderQuantity]]*Table1[[#This Row],[UnitCost]])</f>
        <v>3075.5600000000004</v>
      </c>
      <c r="U1686">
        <f>DATEDIF(Table1[[#This Row],[ShipDate]],Table1[[#This Row],[DeliveryDate]],"d")</f>
        <v>3</v>
      </c>
      <c r="V1686" t="str">
        <f t="shared" si="53"/>
        <v>On Time</v>
      </c>
    </row>
    <row r="1687" spans="2:22" x14ac:dyDescent="0.3">
      <c r="B1687" t="str">
        <f t="shared" si="52"/>
        <v>SO-001786</v>
      </c>
      <c r="C1687" t="s">
        <v>21</v>
      </c>
      <c r="D1687" t="s">
        <v>25</v>
      </c>
      <c r="E1687" s="1">
        <v>43300</v>
      </c>
      <c r="F1687" s="1">
        <v>43452</v>
      </c>
      <c r="G1687" s="1">
        <v>43480</v>
      </c>
      <c r="H1687" s="1">
        <v>43489</v>
      </c>
      <c r="I1687" t="s">
        <v>18</v>
      </c>
      <c r="J1687">
        <v>23</v>
      </c>
      <c r="K1687">
        <v>16</v>
      </c>
      <c r="L1687">
        <v>332</v>
      </c>
      <c r="M1687">
        <v>10</v>
      </c>
      <c r="N1687">
        <v>6</v>
      </c>
      <c r="O1687">
        <v>0.05</v>
      </c>
      <c r="P1687">
        <v>915.69</v>
      </c>
      <c r="Q1687">
        <v>1159.0999999999999</v>
      </c>
      <c r="R1687">
        <f>Table1[[#This Row],[OrderQuantity]]*Table1[[#This Row],[UnitPrice]]</f>
        <v>6954.5999999999995</v>
      </c>
      <c r="S1687">
        <f>Table1[[#This Row],[OrderQuantity]]*Table1[[#This Row],[UnitCost]]</f>
        <v>5494.14</v>
      </c>
      <c r="T1687">
        <f>Table1[[#This Row],[OrderQuantity]]*Table1[[#This Row],[UnitPrice]]*(1-Table1[[#This Row],[DiscountApplied]]) - (Table1[[#This Row],[OrderQuantity]]*Table1[[#This Row],[UnitCost]])</f>
        <v>1112.7299999999987</v>
      </c>
      <c r="U1687">
        <f>DATEDIF(Table1[[#This Row],[ShipDate]],Table1[[#This Row],[DeliveryDate]],"d")</f>
        <v>9</v>
      </c>
      <c r="V1687" t="str">
        <f t="shared" si="53"/>
        <v>Late</v>
      </c>
    </row>
    <row r="1688" spans="2:22" x14ac:dyDescent="0.3">
      <c r="B1688" t="str">
        <f t="shared" si="52"/>
        <v>SO-001787</v>
      </c>
      <c r="C1688" t="s">
        <v>21</v>
      </c>
      <c r="D1688" t="s">
        <v>17</v>
      </c>
      <c r="E1688" s="1">
        <v>43300</v>
      </c>
      <c r="F1688" s="1">
        <v>43452</v>
      </c>
      <c r="G1688" s="1">
        <v>43476</v>
      </c>
      <c r="H1688" s="1">
        <v>43482</v>
      </c>
      <c r="I1688" t="s">
        <v>18</v>
      </c>
      <c r="J1688">
        <v>22</v>
      </c>
      <c r="K1688">
        <v>48</v>
      </c>
      <c r="L1688">
        <v>228</v>
      </c>
      <c r="M1688">
        <v>40</v>
      </c>
      <c r="N1688">
        <v>3</v>
      </c>
      <c r="O1688">
        <v>0.05</v>
      </c>
      <c r="P1688">
        <v>857.47</v>
      </c>
      <c r="Q1688">
        <v>1058.5999999999999</v>
      </c>
      <c r="R1688">
        <f>Table1[[#This Row],[OrderQuantity]]*Table1[[#This Row],[UnitPrice]]</f>
        <v>3175.7999999999997</v>
      </c>
      <c r="S1688">
        <f>Table1[[#This Row],[OrderQuantity]]*Table1[[#This Row],[UnitCost]]</f>
        <v>2572.41</v>
      </c>
      <c r="T1688">
        <f>Table1[[#This Row],[OrderQuantity]]*Table1[[#This Row],[UnitPrice]]*(1-Table1[[#This Row],[DiscountApplied]]) - (Table1[[#This Row],[OrderQuantity]]*Table1[[#This Row],[UnitCost]])</f>
        <v>444.59999999999991</v>
      </c>
      <c r="U1688">
        <f>DATEDIF(Table1[[#This Row],[ShipDate]],Table1[[#This Row],[DeliveryDate]],"d")</f>
        <v>6</v>
      </c>
      <c r="V1688" t="str">
        <f t="shared" si="53"/>
        <v>On Time</v>
      </c>
    </row>
    <row r="1689" spans="2:22" x14ac:dyDescent="0.3">
      <c r="B1689" t="str">
        <f t="shared" si="52"/>
        <v>SO-001788</v>
      </c>
      <c r="C1689" t="s">
        <v>22</v>
      </c>
      <c r="D1689" t="s">
        <v>25</v>
      </c>
      <c r="E1689" s="1">
        <v>43400</v>
      </c>
      <c r="F1689" s="1">
        <v>43452</v>
      </c>
      <c r="G1689" s="1">
        <v>43471</v>
      </c>
      <c r="H1689" s="1">
        <v>43475</v>
      </c>
      <c r="I1689" t="s">
        <v>18</v>
      </c>
      <c r="J1689">
        <v>27</v>
      </c>
      <c r="K1689">
        <v>2</v>
      </c>
      <c r="L1689">
        <v>354</v>
      </c>
      <c r="M1689">
        <v>43</v>
      </c>
      <c r="N1689">
        <v>4</v>
      </c>
      <c r="O1689">
        <v>0.15</v>
      </c>
      <c r="P1689">
        <v>766.41</v>
      </c>
      <c r="Q1689">
        <v>1869.3</v>
      </c>
      <c r="R1689">
        <f>Table1[[#This Row],[OrderQuantity]]*Table1[[#This Row],[UnitPrice]]</f>
        <v>7477.2</v>
      </c>
      <c r="S1689">
        <f>Table1[[#This Row],[OrderQuantity]]*Table1[[#This Row],[UnitCost]]</f>
        <v>3065.64</v>
      </c>
      <c r="T1689">
        <f>Table1[[#This Row],[OrderQuantity]]*Table1[[#This Row],[UnitPrice]]*(1-Table1[[#This Row],[DiscountApplied]]) - (Table1[[#This Row],[OrderQuantity]]*Table1[[#This Row],[UnitCost]])</f>
        <v>3289.98</v>
      </c>
      <c r="U1689">
        <f>DATEDIF(Table1[[#This Row],[ShipDate]],Table1[[#This Row],[DeliveryDate]],"d")</f>
        <v>4</v>
      </c>
      <c r="V1689" t="str">
        <f t="shared" si="53"/>
        <v>On Time</v>
      </c>
    </row>
    <row r="1690" spans="2:22" x14ac:dyDescent="0.3">
      <c r="B1690" t="str">
        <f t="shared" si="52"/>
        <v>SO-001789</v>
      </c>
      <c r="C1690" t="s">
        <v>19</v>
      </c>
      <c r="D1690" t="s">
        <v>24</v>
      </c>
      <c r="E1690" s="1">
        <v>43400</v>
      </c>
      <c r="F1690" s="1">
        <v>43452</v>
      </c>
      <c r="G1690" s="1">
        <v>43478</v>
      </c>
      <c r="H1690" s="1">
        <v>43485</v>
      </c>
      <c r="I1690" t="s">
        <v>18</v>
      </c>
      <c r="J1690">
        <v>18</v>
      </c>
      <c r="K1690">
        <v>47</v>
      </c>
      <c r="L1690">
        <v>55</v>
      </c>
      <c r="M1690">
        <v>35</v>
      </c>
      <c r="N1690">
        <v>5</v>
      </c>
      <c r="O1690">
        <v>0.4</v>
      </c>
      <c r="P1690">
        <v>1409.68</v>
      </c>
      <c r="Q1690">
        <v>1762.1</v>
      </c>
      <c r="R1690">
        <f>Table1[[#This Row],[OrderQuantity]]*Table1[[#This Row],[UnitPrice]]</f>
        <v>8810.5</v>
      </c>
      <c r="S1690">
        <f>Table1[[#This Row],[OrderQuantity]]*Table1[[#This Row],[UnitCost]]</f>
        <v>7048.4000000000005</v>
      </c>
      <c r="T1690">
        <f>Table1[[#This Row],[OrderQuantity]]*Table1[[#This Row],[UnitPrice]]*(1-Table1[[#This Row],[DiscountApplied]]) - (Table1[[#This Row],[OrderQuantity]]*Table1[[#This Row],[UnitCost]])</f>
        <v>-1762.1000000000004</v>
      </c>
      <c r="U1690">
        <f>DATEDIF(Table1[[#This Row],[ShipDate]],Table1[[#This Row],[DeliveryDate]],"d")</f>
        <v>7</v>
      </c>
      <c r="V1690" t="str">
        <f t="shared" si="53"/>
        <v>On Time</v>
      </c>
    </row>
    <row r="1691" spans="2:22" x14ac:dyDescent="0.3">
      <c r="B1691" t="str">
        <f t="shared" si="52"/>
        <v>SO-001790</v>
      </c>
      <c r="C1691" t="s">
        <v>19</v>
      </c>
      <c r="D1691" t="s">
        <v>23</v>
      </c>
      <c r="E1691" s="1">
        <v>43300</v>
      </c>
      <c r="F1691" s="1">
        <v>43452</v>
      </c>
      <c r="G1691" s="1">
        <v>43458</v>
      </c>
      <c r="H1691" s="1">
        <v>43459</v>
      </c>
      <c r="I1691" t="s">
        <v>18</v>
      </c>
      <c r="J1691">
        <v>17</v>
      </c>
      <c r="K1691">
        <v>10</v>
      </c>
      <c r="L1691">
        <v>328</v>
      </c>
      <c r="M1691">
        <v>15</v>
      </c>
      <c r="N1691">
        <v>3</v>
      </c>
      <c r="O1691">
        <v>0.08</v>
      </c>
      <c r="P1691">
        <v>1869.3</v>
      </c>
      <c r="Q1691">
        <v>2492.4</v>
      </c>
      <c r="R1691">
        <f>Table1[[#This Row],[OrderQuantity]]*Table1[[#This Row],[UnitPrice]]</f>
        <v>7477.2000000000007</v>
      </c>
      <c r="S1691">
        <f>Table1[[#This Row],[OrderQuantity]]*Table1[[#This Row],[UnitCost]]</f>
        <v>5607.9</v>
      </c>
      <c r="T1691">
        <f>Table1[[#This Row],[OrderQuantity]]*Table1[[#This Row],[UnitPrice]]*(1-Table1[[#This Row],[DiscountApplied]]) - (Table1[[#This Row],[OrderQuantity]]*Table1[[#This Row],[UnitCost]])</f>
        <v>1271.1240000000016</v>
      </c>
      <c r="U1691">
        <f>DATEDIF(Table1[[#This Row],[ShipDate]],Table1[[#This Row],[DeliveryDate]],"d")</f>
        <v>1</v>
      </c>
      <c r="V1691" t="str">
        <f t="shared" si="53"/>
        <v>On Time</v>
      </c>
    </row>
    <row r="1692" spans="2:22" x14ac:dyDescent="0.3">
      <c r="B1692" t="str">
        <f t="shared" si="52"/>
        <v>SO-001791</v>
      </c>
      <c r="C1692" t="s">
        <v>21</v>
      </c>
      <c r="D1692" t="s">
        <v>25</v>
      </c>
      <c r="E1692" s="1">
        <v>43300</v>
      </c>
      <c r="F1692" s="1">
        <v>43452</v>
      </c>
      <c r="G1692" s="1">
        <v>43474</v>
      </c>
      <c r="H1692" s="1">
        <v>43481</v>
      </c>
      <c r="I1692" t="s">
        <v>18</v>
      </c>
      <c r="J1692">
        <v>20</v>
      </c>
      <c r="K1692">
        <v>12</v>
      </c>
      <c r="L1692">
        <v>347</v>
      </c>
      <c r="M1692">
        <v>40</v>
      </c>
      <c r="N1692">
        <v>7</v>
      </c>
      <c r="O1692">
        <v>0.08</v>
      </c>
      <c r="P1692">
        <v>2038.14</v>
      </c>
      <c r="Q1692">
        <v>3919.5</v>
      </c>
      <c r="R1692">
        <f>Table1[[#This Row],[OrderQuantity]]*Table1[[#This Row],[UnitPrice]]</f>
        <v>27436.5</v>
      </c>
      <c r="S1692">
        <f>Table1[[#This Row],[OrderQuantity]]*Table1[[#This Row],[UnitCost]]</f>
        <v>14266.980000000001</v>
      </c>
      <c r="T1692">
        <f>Table1[[#This Row],[OrderQuantity]]*Table1[[#This Row],[UnitPrice]]*(1-Table1[[#This Row],[DiscountApplied]]) - (Table1[[#This Row],[OrderQuantity]]*Table1[[#This Row],[UnitCost]])</f>
        <v>10974.6</v>
      </c>
      <c r="U1692">
        <f>DATEDIF(Table1[[#This Row],[ShipDate]],Table1[[#This Row],[DeliveryDate]],"d")</f>
        <v>7</v>
      </c>
      <c r="V1692" t="str">
        <f t="shared" si="53"/>
        <v>On Time</v>
      </c>
    </row>
    <row r="1693" spans="2:22" x14ac:dyDescent="0.3">
      <c r="B1693" t="str">
        <f t="shared" si="52"/>
        <v>SO-001792</v>
      </c>
      <c r="C1693" t="s">
        <v>21</v>
      </c>
      <c r="D1693" t="s">
        <v>20</v>
      </c>
      <c r="E1693" s="1">
        <v>43400</v>
      </c>
      <c r="F1693" s="1">
        <v>43452</v>
      </c>
      <c r="G1693" s="1">
        <v>43474</v>
      </c>
      <c r="H1693" s="1">
        <v>43477</v>
      </c>
      <c r="I1693" t="s">
        <v>18</v>
      </c>
      <c r="J1693">
        <v>21</v>
      </c>
      <c r="K1693">
        <v>31</v>
      </c>
      <c r="L1693">
        <v>141</v>
      </c>
      <c r="M1693">
        <v>7</v>
      </c>
      <c r="N1693">
        <v>1</v>
      </c>
      <c r="O1693">
        <v>0.08</v>
      </c>
      <c r="P1693">
        <v>1007.68</v>
      </c>
      <c r="Q1693">
        <v>2519.1999999999998</v>
      </c>
      <c r="R1693">
        <f>Table1[[#This Row],[OrderQuantity]]*Table1[[#This Row],[UnitPrice]]</f>
        <v>2519.1999999999998</v>
      </c>
      <c r="S1693">
        <f>Table1[[#This Row],[OrderQuantity]]*Table1[[#This Row],[UnitCost]]</f>
        <v>1007.68</v>
      </c>
      <c r="T1693">
        <f>Table1[[#This Row],[OrderQuantity]]*Table1[[#This Row],[UnitPrice]]*(1-Table1[[#This Row],[DiscountApplied]]) - (Table1[[#This Row],[OrderQuantity]]*Table1[[#This Row],[UnitCost]])</f>
        <v>1309.9839999999999</v>
      </c>
      <c r="U1693">
        <f>DATEDIF(Table1[[#This Row],[ShipDate]],Table1[[#This Row],[DeliveryDate]],"d")</f>
        <v>3</v>
      </c>
      <c r="V1693" t="str">
        <f t="shared" si="53"/>
        <v>On Time</v>
      </c>
    </row>
    <row r="1694" spans="2:22" x14ac:dyDescent="0.3">
      <c r="B1694" t="str">
        <f t="shared" si="52"/>
        <v>SO-001793</v>
      </c>
      <c r="C1694" t="s">
        <v>22</v>
      </c>
      <c r="D1694" t="s">
        <v>25</v>
      </c>
      <c r="E1694" s="1">
        <v>43400</v>
      </c>
      <c r="F1694" s="1">
        <v>43452</v>
      </c>
      <c r="G1694" s="1">
        <v>43466</v>
      </c>
      <c r="H1694" s="1">
        <v>43471</v>
      </c>
      <c r="I1694" t="s">
        <v>18</v>
      </c>
      <c r="J1694">
        <v>26</v>
      </c>
      <c r="K1694">
        <v>10</v>
      </c>
      <c r="L1694">
        <v>358</v>
      </c>
      <c r="M1694">
        <v>25</v>
      </c>
      <c r="N1694">
        <v>3</v>
      </c>
      <c r="O1694">
        <v>0.3</v>
      </c>
      <c r="P1694">
        <v>3252.98</v>
      </c>
      <c r="Q1694">
        <v>3872.6</v>
      </c>
      <c r="R1694">
        <f>Table1[[#This Row],[OrderQuantity]]*Table1[[#This Row],[UnitPrice]]</f>
        <v>11617.8</v>
      </c>
      <c r="S1694">
        <f>Table1[[#This Row],[OrderQuantity]]*Table1[[#This Row],[UnitCost]]</f>
        <v>9758.94</v>
      </c>
      <c r="T1694">
        <f>Table1[[#This Row],[OrderQuantity]]*Table1[[#This Row],[UnitPrice]]*(1-Table1[[#This Row],[DiscountApplied]]) - (Table1[[#This Row],[OrderQuantity]]*Table1[[#This Row],[UnitCost]])</f>
        <v>-1626.4800000000014</v>
      </c>
      <c r="U1694">
        <f>DATEDIF(Table1[[#This Row],[ShipDate]],Table1[[#This Row],[DeliveryDate]],"d")</f>
        <v>5</v>
      </c>
      <c r="V1694" t="str">
        <f t="shared" si="53"/>
        <v>On Time</v>
      </c>
    </row>
    <row r="1695" spans="2:22" x14ac:dyDescent="0.3">
      <c r="B1695" t="str">
        <f t="shared" si="52"/>
        <v>SO-001794</v>
      </c>
      <c r="C1695" t="s">
        <v>16</v>
      </c>
      <c r="D1695" t="s">
        <v>20</v>
      </c>
      <c r="E1695" s="1">
        <v>43300</v>
      </c>
      <c r="F1695" s="1">
        <v>43453</v>
      </c>
      <c r="G1695" s="1">
        <v>43472</v>
      </c>
      <c r="H1695" s="1">
        <v>43478</v>
      </c>
      <c r="I1695" t="s">
        <v>18</v>
      </c>
      <c r="J1695">
        <v>8</v>
      </c>
      <c r="K1695">
        <v>32</v>
      </c>
      <c r="L1695">
        <v>148</v>
      </c>
      <c r="M1695">
        <v>38</v>
      </c>
      <c r="N1695">
        <v>2</v>
      </c>
      <c r="O1695">
        <v>0.08</v>
      </c>
      <c r="P1695">
        <v>1354.81</v>
      </c>
      <c r="Q1695">
        <v>1855.9</v>
      </c>
      <c r="R1695">
        <f>Table1[[#This Row],[OrderQuantity]]*Table1[[#This Row],[UnitPrice]]</f>
        <v>3711.8</v>
      </c>
      <c r="S1695">
        <f>Table1[[#This Row],[OrderQuantity]]*Table1[[#This Row],[UnitCost]]</f>
        <v>2709.62</v>
      </c>
      <c r="T1695">
        <f>Table1[[#This Row],[OrderQuantity]]*Table1[[#This Row],[UnitPrice]]*(1-Table1[[#This Row],[DiscountApplied]]) - (Table1[[#This Row],[OrderQuantity]]*Table1[[#This Row],[UnitCost]])</f>
        <v>705.23600000000033</v>
      </c>
      <c r="U1695">
        <f>DATEDIF(Table1[[#This Row],[ShipDate]],Table1[[#This Row],[DeliveryDate]],"d")</f>
        <v>6</v>
      </c>
      <c r="V1695" t="str">
        <f t="shared" si="53"/>
        <v>On Time</v>
      </c>
    </row>
    <row r="1696" spans="2:22" x14ac:dyDescent="0.3">
      <c r="B1696" t="str">
        <f t="shared" si="52"/>
        <v>SO-001795</v>
      </c>
      <c r="C1696" t="s">
        <v>16</v>
      </c>
      <c r="D1696" t="s">
        <v>17</v>
      </c>
      <c r="E1696" s="1">
        <v>43300</v>
      </c>
      <c r="F1696" s="1">
        <v>43453</v>
      </c>
      <c r="G1696" s="1">
        <v>43464</v>
      </c>
      <c r="H1696" s="1">
        <v>43471</v>
      </c>
      <c r="I1696" t="s">
        <v>18</v>
      </c>
      <c r="J1696">
        <v>6</v>
      </c>
      <c r="K1696">
        <v>26</v>
      </c>
      <c r="L1696">
        <v>253</v>
      </c>
      <c r="M1696">
        <v>4</v>
      </c>
      <c r="N1696">
        <v>1</v>
      </c>
      <c r="O1696">
        <v>0.05</v>
      </c>
      <c r="P1696">
        <v>3205.28</v>
      </c>
      <c r="Q1696">
        <v>4006.6</v>
      </c>
      <c r="R1696">
        <f>Table1[[#This Row],[OrderQuantity]]*Table1[[#This Row],[UnitPrice]]</f>
        <v>4006.6</v>
      </c>
      <c r="S1696">
        <f>Table1[[#This Row],[OrderQuantity]]*Table1[[#This Row],[UnitCost]]</f>
        <v>3205.28</v>
      </c>
      <c r="T1696">
        <f>Table1[[#This Row],[OrderQuantity]]*Table1[[#This Row],[UnitPrice]]*(1-Table1[[#This Row],[DiscountApplied]]) - (Table1[[#This Row],[OrderQuantity]]*Table1[[#This Row],[UnitCost]])</f>
        <v>600.98999999999933</v>
      </c>
      <c r="U1696">
        <f>DATEDIF(Table1[[#This Row],[ShipDate]],Table1[[#This Row],[DeliveryDate]],"d")</f>
        <v>7</v>
      </c>
      <c r="V1696" t="str">
        <f t="shared" si="53"/>
        <v>On Time</v>
      </c>
    </row>
    <row r="1697" spans="2:22" x14ac:dyDescent="0.3">
      <c r="B1697" t="str">
        <f t="shared" si="52"/>
        <v>SO-001796</v>
      </c>
      <c r="C1697" t="s">
        <v>19</v>
      </c>
      <c r="D1697" t="s">
        <v>17</v>
      </c>
      <c r="E1697" s="1">
        <v>43300</v>
      </c>
      <c r="F1697" s="1">
        <v>43453</v>
      </c>
      <c r="G1697" s="1">
        <v>43460</v>
      </c>
      <c r="H1697" s="1">
        <v>43462</v>
      </c>
      <c r="I1697" t="s">
        <v>18</v>
      </c>
      <c r="J1697">
        <v>18</v>
      </c>
      <c r="K1697">
        <v>13</v>
      </c>
      <c r="L1697">
        <v>211</v>
      </c>
      <c r="M1697">
        <v>31</v>
      </c>
      <c r="N1697">
        <v>7</v>
      </c>
      <c r="O1697">
        <v>0.1</v>
      </c>
      <c r="P1697">
        <v>1360.3</v>
      </c>
      <c r="Q1697">
        <v>1721.9</v>
      </c>
      <c r="R1697">
        <f>Table1[[#This Row],[OrderQuantity]]*Table1[[#This Row],[UnitPrice]]</f>
        <v>12053.300000000001</v>
      </c>
      <c r="S1697">
        <f>Table1[[#This Row],[OrderQuantity]]*Table1[[#This Row],[UnitCost]]</f>
        <v>9522.1</v>
      </c>
      <c r="T1697">
        <f>Table1[[#This Row],[OrderQuantity]]*Table1[[#This Row],[UnitPrice]]*(1-Table1[[#This Row],[DiscountApplied]]) - (Table1[[#This Row],[OrderQuantity]]*Table1[[#This Row],[UnitCost]])</f>
        <v>1325.8700000000008</v>
      </c>
      <c r="U1697">
        <f>DATEDIF(Table1[[#This Row],[ShipDate]],Table1[[#This Row],[DeliveryDate]],"d")</f>
        <v>2</v>
      </c>
      <c r="V1697" t="str">
        <f t="shared" si="53"/>
        <v>On Time</v>
      </c>
    </row>
    <row r="1698" spans="2:22" x14ac:dyDescent="0.3">
      <c r="B1698" t="str">
        <f t="shared" si="52"/>
        <v>SO-001797</v>
      </c>
      <c r="C1698" t="s">
        <v>16</v>
      </c>
      <c r="D1698" t="s">
        <v>20</v>
      </c>
      <c r="E1698" s="1">
        <v>43300</v>
      </c>
      <c r="F1698" s="1">
        <v>43453</v>
      </c>
      <c r="G1698" s="1">
        <v>43471</v>
      </c>
      <c r="H1698" s="1">
        <v>43478</v>
      </c>
      <c r="I1698" t="s">
        <v>18</v>
      </c>
      <c r="J1698">
        <v>5</v>
      </c>
      <c r="K1698">
        <v>6</v>
      </c>
      <c r="L1698">
        <v>140</v>
      </c>
      <c r="M1698">
        <v>26</v>
      </c>
      <c r="N1698">
        <v>2</v>
      </c>
      <c r="O1698">
        <v>0.05</v>
      </c>
      <c r="P1698">
        <v>726.95</v>
      </c>
      <c r="Q1698">
        <v>1038.5</v>
      </c>
      <c r="R1698">
        <f>Table1[[#This Row],[OrderQuantity]]*Table1[[#This Row],[UnitPrice]]</f>
        <v>2077</v>
      </c>
      <c r="S1698">
        <f>Table1[[#This Row],[OrderQuantity]]*Table1[[#This Row],[UnitCost]]</f>
        <v>1453.9</v>
      </c>
      <c r="T1698">
        <f>Table1[[#This Row],[OrderQuantity]]*Table1[[#This Row],[UnitPrice]]*(1-Table1[[#This Row],[DiscountApplied]]) - (Table1[[#This Row],[OrderQuantity]]*Table1[[#This Row],[UnitCost]])</f>
        <v>519.24999999999977</v>
      </c>
      <c r="U1698">
        <f>DATEDIF(Table1[[#This Row],[ShipDate]],Table1[[#This Row],[DeliveryDate]],"d")</f>
        <v>7</v>
      </c>
      <c r="V1698" t="str">
        <f t="shared" si="53"/>
        <v>On Time</v>
      </c>
    </row>
    <row r="1699" spans="2:22" x14ac:dyDescent="0.3">
      <c r="B1699" t="str">
        <f t="shared" si="52"/>
        <v>SO-001798</v>
      </c>
      <c r="C1699" t="s">
        <v>22</v>
      </c>
      <c r="D1699" t="s">
        <v>20</v>
      </c>
      <c r="E1699" s="1">
        <v>43300</v>
      </c>
      <c r="F1699" s="1">
        <v>43453</v>
      </c>
      <c r="G1699" s="1">
        <v>43475</v>
      </c>
      <c r="H1699" s="1">
        <v>43477</v>
      </c>
      <c r="I1699" t="s">
        <v>18</v>
      </c>
      <c r="J1699">
        <v>26</v>
      </c>
      <c r="K1699">
        <v>35</v>
      </c>
      <c r="L1699">
        <v>181</v>
      </c>
      <c r="M1699">
        <v>11</v>
      </c>
      <c r="N1699">
        <v>6</v>
      </c>
      <c r="O1699">
        <v>0.2</v>
      </c>
      <c r="P1699">
        <v>108.54</v>
      </c>
      <c r="Q1699">
        <v>241.2</v>
      </c>
      <c r="R1699">
        <f>Table1[[#This Row],[OrderQuantity]]*Table1[[#This Row],[UnitPrice]]</f>
        <v>1447.1999999999998</v>
      </c>
      <c r="S1699">
        <f>Table1[[#This Row],[OrderQuantity]]*Table1[[#This Row],[UnitCost]]</f>
        <v>651.24</v>
      </c>
      <c r="T1699">
        <f>Table1[[#This Row],[OrderQuantity]]*Table1[[#This Row],[UnitPrice]]*(1-Table1[[#This Row],[DiscountApplied]]) - (Table1[[#This Row],[OrderQuantity]]*Table1[[#This Row],[UnitCost]])</f>
        <v>506.52</v>
      </c>
      <c r="U1699">
        <f>DATEDIF(Table1[[#This Row],[ShipDate]],Table1[[#This Row],[DeliveryDate]],"d")</f>
        <v>2</v>
      </c>
      <c r="V1699" t="str">
        <f t="shared" si="53"/>
        <v>On Time</v>
      </c>
    </row>
    <row r="1700" spans="2:22" x14ac:dyDescent="0.3">
      <c r="B1700" t="str">
        <f t="shared" si="52"/>
        <v>SO-001799</v>
      </c>
      <c r="C1700" t="s">
        <v>19</v>
      </c>
      <c r="D1700" t="s">
        <v>23</v>
      </c>
      <c r="E1700" s="1">
        <v>43400</v>
      </c>
      <c r="F1700" s="1">
        <v>43453</v>
      </c>
      <c r="G1700" s="1">
        <v>43470</v>
      </c>
      <c r="H1700" s="1">
        <v>43471</v>
      </c>
      <c r="I1700" t="s">
        <v>18</v>
      </c>
      <c r="J1700">
        <v>17</v>
      </c>
      <c r="K1700">
        <v>8</v>
      </c>
      <c r="L1700">
        <v>274</v>
      </c>
      <c r="M1700">
        <v>30</v>
      </c>
      <c r="N1700">
        <v>1</v>
      </c>
      <c r="O1700">
        <v>0.05</v>
      </c>
      <c r="P1700">
        <v>673.22</v>
      </c>
      <c r="Q1700">
        <v>1051.9000000000001</v>
      </c>
      <c r="R1700">
        <f>Table1[[#This Row],[OrderQuantity]]*Table1[[#This Row],[UnitPrice]]</f>
        <v>1051.9000000000001</v>
      </c>
      <c r="S1700">
        <f>Table1[[#This Row],[OrderQuantity]]*Table1[[#This Row],[UnitCost]]</f>
        <v>673.22</v>
      </c>
      <c r="T1700">
        <f>Table1[[#This Row],[OrderQuantity]]*Table1[[#This Row],[UnitPrice]]*(1-Table1[[#This Row],[DiscountApplied]]) - (Table1[[#This Row],[OrderQuantity]]*Table1[[#This Row],[UnitCost]])</f>
        <v>326.08500000000004</v>
      </c>
      <c r="U1700">
        <f>DATEDIF(Table1[[#This Row],[ShipDate]],Table1[[#This Row],[DeliveryDate]],"d")</f>
        <v>1</v>
      </c>
      <c r="V1700" t="str">
        <f t="shared" si="53"/>
        <v>On Time</v>
      </c>
    </row>
    <row r="1701" spans="2:22" x14ac:dyDescent="0.3">
      <c r="B1701" t="str">
        <f t="shared" si="52"/>
        <v>SO-001800</v>
      </c>
      <c r="C1701" t="s">
        <v>21</v>
      </c>
      <c r="D1701" t="s">
        <v>17</v>
      </c>
      <c r="E1701" s="1">
        <v>43400</v>
      </c>
      <c r="F1701" s="1">
        <v>43453</v>
      </c>
      <c r="G1701" s="1">
        <v>43474</v>
      </c>
      <c r="H1701" s="1">
        <v>43482</v>
      </c>
      <c r="I1701" t="s">
        <v>18</v>
      </c>
      <c r="J1701">
        <v>25</v>
      </c>
      <c r="K1701">
        <v>9</v>
      </c>
      <c r="L1701">
        <v>247</v>
      </c>
      <c r="M1701">
        <v>37</v>
      </c>
      <c r="N1701">
        <v>8</v>
      </c>
      <c r="O1701">
        <v>0.08</v>
      </c>
      <c r="P1701">
        <v>130.25</v>
      </c>
      <c r="Q1701">
        <v>180.9</v>
      </c>
      <c r="R1701">
        <f>Table1[[#This Row],[OrderQuantity]]*Table1[[#This Row],[UnitPrice]]</f>
        <v>1447.2</v>
      </c>
      <c r="S1701">
        <f>Table1[[#This Row],[OrderQuantity]]*Table1[[#This Row],[UnitCost]]</f>
        <v>1042</v>
      </c>
      <c r="T1701">
        <f>Table1[[#This Row],[OrderQuantity]]*Table1[[#This Row],[UnitPrice]]*(1-Table1[[#This Row],[DiscountApplied]]) - (Table1[[#This Row],[OrderQuantity]]*Table1[[#This Row],[UnitCost]])</f>
        <v>289.42400000000021</v>
      </c>
      <c r="U1701">
        <f>DATEDIF(Table1[[#This Row],[ShipDate]],Table1[[#This Row],[DeliveryDate]],"d")</f>
        <v>8</v>
      </c>
      <c r="V1701" t="str">
        <f t="shared" si="53"/>
        <v>Late</v>
      </c>
    </row>
    <row r="1702" spans="2:22" x14ac:dyDescent="0.3">
      <c r="B1702" t="str">
        <f t="shared" si="52"/>
        <v>SO-001801</v>
      </c>
      <c r="C1702" t="s">
        <v>19</v>
      </c>
      <c r="D1702" t="s">
        <v>20</v>
      </c>
      <c r="E1702" s="1">
        <v>43300</v>
      </c>
      <c r="F1702" s="1">
        <v>43454</v>
      </c>
      <c r="G1702" s="1">
        <v>43470</v>
      </c>
      <c r="H1702" s="1">
        <v>43480</v>
      </c>
      <c r="I1702" t="s">
        <v>18</v>
      </c>
      <c r="J1702">
        <v>18</v>
      </c>
      <c r="K1702">
        <v>2</v>
      </c>
      <c r="L1702">
        <v>192</v>
      </c>
      <c r="M1702">
        <v>12</v>
      </c>
      <c r="N1702">
        <v>6</v>
      </c>
      <c r="O1702">
        <v>0.05</v>
      </c>
      <c r="P1702">
        <v>219.76</v>
      </c>
      <c r="Q1702">
        <v>268</v>
      </c>
      <c r="R1702">
        <f>Table1[[#This Row],[OrderQuantity]]*Table1[[#This Row],[UnitPrice]]</f>
        <v>1608</v>
      </c>
      <c r="S1702">
        <f>Table1[[#This Row],[OrderQuantity]]*Table1[[#This Row],[UnitCost]]</f>
        <v>1318.56</v>
      </c>
      <c r="T1702">
        <f>Table1[[#This Row],[OrderQuantity]]*Table1[[#This Row],[UnitPrice]]*(1-Table1[[#This Row],[DiscountApplied]]) - (Table1[[#This Row],[OrderQuantity]]*Table1[[#This Row],[UnitCost]])</f>
        <v>209.03999999999996</v>
      </c>
      <c r="U1702">
        <f>DATEDIF(Table1[[#This Row],[ShipDate]],Table1[[#This Row],[DeliveryDate]],"d")</f>
        <v>10</v>
      </c>
      <c r="V1702" t="str">
        <f t="shared" si="53"/>
        <v>Late</v>
      </c>
    </row>
    <row r="1703" spans="2:22" x14ac:dyDescent="0.3">
      <c r="B1703" t="str">
        <f t="shared" si="52"/>
        <v>SO-001802</v>
      </c>
      <c r="C1703" t="s">
        <v>16</v>
      </c>
      <c r="D1703" t="s">
        <v>24</v>
      </c>
      <c r="E1703" s="1">
        <v>43300</v>
      </c>
      <c r="F1703" s="1">
        <v>43454</v>
      </c>
      <c r="G1703" s="1">
        <v>43469</v>
      </c>
      <c r="H1703" s="1">
        <v>43475</v>
      </c>
      <c r="I1703" t="s">
        <v>18</v>
      </c>
      <c r="J1703">
        <v>5</v>
      </c>
      <c r="K1703">
        <v>9</v>
      </c>
      <c r="L1703">
        <v>2</v>
      </c>
      <c r="M1703">
        <v>13</v>
      </c>
      <c r="N1703">
        <v>1</v>
      </c>
      <c r="O1703">
        <v>0.2</v>
      </c>
      <c r="P1703">
        <v>533.19000000000005</v>
      </c>
      <c r="Q1703">
        <v>1159.0999999999999</v>
      </c>
      <c r="R1703">
        <f>Table1[[#This Row],[OrderQuantity]]*Table1[[#This Row],[UnitPrice]]</f>
        <v>1159.0999999999999</v>
      </c>
      <c r="S1703">
        <f>Table1[[#This Row],[OrderQuantity]]*Table1[[#This Row],[UnitCost]]</f>
        <v>533.19000000000005</v>
      </c>
      <c r="T1703">
        <f>Table1[[#This Row],[OrderQuantity]]*Table1[[#This Row],[UnitPrice]]*(1-Table1[[#This Row],[DiscountApplied]]) - (Table1[[#This Row],[OrderQuantity]]*Table1[[#This Row],[UnitCost]])</f>
        <v>394.08999999999992</v>
      </c>
      <c r="U1703">
        <f>DATEDIF(Table1[[#This Row],[ShipDate]],Table1[[#This Row],[DeliveryDate]],"d")</f>
        <v>6</v>
      </c>
      <c r="V1703" t="str">
        <f t="shared" si="53"/>
        <v>On Time</v>
      </c>
    </row>
    <row r="1704" spans="2:22" x14ac:dyDescent="0.3">
      <c r="B1704" t="str">
        <f t="shared" si="52"/>
        <v>SO-001803</v>
      </c>
      <c r="C1704" t="s">
        <v>16</v>
      </c>
      <c r="D1704" t="s">
        <v>17</v>
      </c>
      <c r="E1704" s="1">
        <v>43400</v>
      </c>
      <c r="F1704" s="1">
        <v>43454</v>
      </c>
      <c r="G1704" s="1">
        <v>43473</v>
      </c>
      <c r="H1704" s="1">
        <v>43480</v>
      </c>
      <c r="I1704" t="s">
        <v>18</v>
      </c>
      <c r="J1704">
        <v>4</v>
      </c>
      <c r="K1704">
        <v>12</v>
      </c>
      <c r="L1704">
        <v>239</v>
      </c>
      <c r="M1704">
        <v>14</v>
      </c>
      <c r="N1704">
        <v>6</v>
      </c>
      <c r="O1704">
        <v>0.05</v>
      </c>
      <c r="P1704">
        <v>551.80999999999995</v>
      </c>
      <c r="Q1704">
        <v>951.4</v>
      </c>
      <c r="R1704">
        <f>Table1[[#This Row],[OrderQuantity]]*Table1[[#This Row],[UnitPrice]]</f>
        <v>5708.4</v>
      </c>
      <c r="S1704">
        <f>Table1[[#This Row],[OrderQuantity]]*Table1[[#This Row],[UnitCost]]</f>
        <v>3310.8599999999997</v>
      </c>
      <c r="T1704">
        <f>Table1[[#This Row],[OrderQuantity]]*Table1[[#This Row],[UnitPrice]]*(1-Table1[[#This Row],[DiscountApplied]]) - (Table1[[#This Row],[OrderQuantity]]*Table1[[#This Row],[UnitCost]])</f>
        <v>2112.12</v>
      </c>
      <c r="U1704">
        <f>DATEDIF(Table1[[#This Row],[ShipDate]],Table1[[#This Row],[DeliveryDate]],"d")</f>
        <v>7</v>
      </c>
      <c r="V1704" t="str">
        <f t="shared" si="53"/>
        <v>On Time</v>
      </c>
    </row>
    <row r="1705" spans="2:22" x14ac:dyDescent="0.3">
      <c r="B1705" t="str">
        <f t="shared" si="52"/>
        <v>SO-001804</v>
      </c>
      <c r="C1705" t="s">
        <v>19</v>
      </c>
      <c r="D1705" t="s">
        <v>23</v>
      </c>
      <c r="E1705" s="1">
        <v>43400</v>
      </c>
      <c r="F1705" s="1">
        <v>43454</v>
      </c>
      <c r="G1705" s="1">
        <v>43458</v>
      </c>
      <c r="H1705" s="1">
        <v>43467</v>
      </c>
      <c r="I1705" t="s">
        <v>18</v>
      </c>
      <c r="J1705">
        <v>18</v>
      </c>
      <c r="K1705">
        <v>25</v>
      </c>
      <c r="L1705">
        <v>327</v>
      </c>
      <c r="M1705">
        <v>29</v>
      </c>
      <c r="N1705">
        <v>5</v>
      </c>
      <c r="O1705">
        <v>0.05</v>
      </c>
      <c r="P1705">
        <v>2644.36</v>
      </c>
      <c r="Q1705">
        <v>4006.6</v>
      </c>
      <c r="R1705">
        <f>Table1[[#This Row],[OrderQuantity]]*Table1[[#This Row],[UnitPrice]]</f>
        <v>20033</v>
      </c>
      <c r="S1705">
        <f>Table1[[#This Row],[OrderQuantity]]*Table1[[#This Row],[UnitCost]]</f>
        <v>13221.800000000001</v>
      </c>
      <c r="T1705">
        <f>Table1[[#This Row],[OrderQuantity]]*Table1[[#This Row],[UnitPrice]]*(1-Table1[[#This Row],[DiscountApplied]]) - (Table1[[#This Row],[OrderQuantity]]*Table1[[#This Row],[UnitCost]])</f>
        <v>5809.5499999999975</v>
      </c>
      <c r="U1705">
        <f>DATEDIF(Table1[[#This Row],[ShipDate]],Table1[[#This Row],[DeliveryDate]],"d")</f>
        <v>9</v>
      </c>
      <c r="V1705" t="str">
        <f t="shared" si="53"/>
        <v>Late</v>
      </c>
    </row>
    <row r="1706" spans="2:22" x14ac:dyDescent="0.3">
      <c r="B1706" t="str">
        <f t="shared" si="52"/>
        <v>SO-001805</v>
      </c>
      <c r="C1706" t="s">
        <v>19</v>
      </c>
      <c r="D1706" t="s">
        <v>20</v>
      </c>
      <c r="E1706" s="1">
        <v>43300</v>
      </c>
      <c r="F1706" s="1">
        <v>43454</v>
      </c>
      <c r="G1706" s="1">
        <v>43475</v>
      </c>
      <c r="H1706" s="1">
        <v>43480</v>
      </c>
      <c r="I1706" t="s">
        <v>18</v>
      </c>
      <c r="J1706">
        <v>19</v>
      </c>
      <c r="K1706">
        <v>33</v>
      </c>
      <c r="L1706">
        <v>122</v>
      </c>
      <c r="M1706">
        <v>25</v>
      </c>
      <c r="N1706">
        <v>7</v>
      </c>
      <c r="O1706">
        <v>0.08</v>
      </c>
      <c r="P1706">
        <v>2372.1999999999998</v>
      </c>
      <c r="Q1706">
        <v>5648.1</v>
      </c>
      <c r="R1706">
        <f>Table1[[#This Row],[OrderQuantity]]*Table1[[#This Row],[UnitPrice]]</f>
        <v>39536.700000000004</v>
      </c>
      <c r="S1706">
        <f>Table1[[#This Row],[OrderQuantity]]*Table1[[#This Row],[UnitCost]]</f>
        <v>16605.399999999998</v>
      </c>
      <c r="T1706">
        <f>Table1[[#This Row],[OrderQuantity]]*Table1[[#This Row],[UnitPrice]]*(1-Table1[[#This Row],[DiscountApplied]]) - (Table1[[#This Row],[OrderQuantity]]*Table1[[#This Row],[UnitCost]])</f>
        <v>19768.364000000005</v>
      </c>
      <c r="U1706">
        <f>DATEDIF(Table1[[#This Row],[ShipDate]],Table1[[#This Row],[DeliveryDate]],"d")</f>
        <v>5</v>
      </c>
      <c r="V1706" t="str">
        <f t="shared" si="53"/>
        <v>On Time</v>
      </c>
    </row>
    <row r="1707" spans="2:22" x14ac:dyDescent="0.3">
      <c r="B1707" t="str">
        <f t="shared" si="52"/>
        <v>SO-001806</v>
      </c>
      <c r="C1707" t="s">
        <v>19</v>
      </c>
      <c r="D1707" t="s">
        <v>20</v>
      </c>
      <c r="E1707" s="1">
        <v>43300</v>
      </c>
      <c r="F1707" s="1">
        <v>43454</v>
      </c>
      <c r="G1707" s="1">
        <v>43478</v>
      </c>
      <c r="H1707" s="1">
        <v>43488</v>
      </c>
      <c r="I1707" t="s">
        <v>18</v>
      </c>
      <c r="J1707">
        <v>17</v>
      </c>
      <c r="K1707">
        <v>37</v>
      </c>
      <c r="L1707">
        <v>168</v>
      </c>
      <c r="M1707">
        <v>14</v>
      </c>
      <c r="N1707">
        <v>5</v>
      </c>
      <c r="O1707">
        <v>0.05</v>
      </c>
      <c r="P1707">
        <v>3219.48</v>
      </c>
      <c r="Q1707">
        <v>3926.2</v>
      </c>
      <c r="R1707">
        <f>Table1[[#This Row],[OrderQuantity]]*Table1[[#This Row],[UnitPrice]]</f>
        <v>19631</v>
      </c>
      <c r="S1707">
        <f>Table1[[#This Row],[OrderQuantity]]*Table1[[#This Row],[UnitCost]]</f>
        <v>16097.4</v>
      </c>
      <c r="T1707">
        <f>Table1[[#This Row],[OrderQuantity]]*Table1[[#This Row],[UnitPrice]]*(1-Table1[[#This Row],[DiscountApplied]]) - (Table1[[#This Row],[OrderQuantity]]*Table1[[#This Row],[UnitCost]])</f>
        <v>2552.0500000000011</v>
      </c>
      <c r="U1707">
        <f>DATEDIF(Table1[[#This Row],[ShipDate]],Table1[[#This Row],[DeliveryDate]],"d")</f>
        <v>10</v>
      </c>
      <c r="V1707" t="str">
        <f t="shared" si="53"/>
        <v>Late</v>
      </c>
    </row>
    <row r="1708" spans="2:22" x14ac:dyDescent="0.3">
      <c r="B1708" t="str">
        <f t="shared" si="52"/>
        <v>SO-001807</v>
      </c>
      <c r="C1708" t="s">
        <v>19</v>
      </c>
      <c r="D1708" t="s">
        <v>25</v>
      </c>
      <c r="E1708" s="1">
        <v>43400</v>
      </c>
      <c r="F1708" s="1">
        <v>43454</v>
      </c>
      <c r="G1708" s="1">
        <v>43469</v>
      </c>
      <c r="H1708" s="1">
        <v>43472</v>
      </c>
      <c r="I1708" t="s">
        <v>18</v>
      </c>
      <c r="J1708">
        <v>15</v>
      </c>
      <c r="K1708">
        <v>24</v>
      </c>
      <c r="L1708">
        <v>333</v>
      </c>
      <c r="M1708">
        <v>41</v>
      </c>
      <c r="N1708">
        <v>8</v>
      </c>
      <c r="O1708">
        <v>0.08</v>
      </c>
      <c r="P1708">
        <v>4207.9399999999996</v>
      </c>
      <c r="Q1708">
        <v>5326.5</v>
      </c>
      <c r="R1708">
        <f>Table1[[#This Row],[OrderQuantity]]*Table1[[#This Row],[UnitPrice]]</f>
        <v>42612</v>
      </c>
      <c r="S1708">
        <f>Table1[[#This Row],[OrderQuantity]]*Table1[[#This Row],[UnitCost]]</f>
        <v>33663.519999999997</v>
      </c>
      <c r="T1708">
        <f>Table1[[#This Row],[OrderQuantity]]*Table1[[#This Row],[UnitPrice]]*(1-Table1[[#This Row],[DiscountApplied]]) - (Table1[[#This Row],[OrderQuantity]]*Table1[[#This Row],[UnitCost]])</f>
        <v>5539.5200000000041</v>
      </c>
      <c r="U1708">
        <f>DATEDIF(Table1[[#This Row],[ShipDate]],Table1[[#This Row],[DeliveryDate]],"d")</f>
        <v>3</v>
      </c>
      <c r="V1708" t="str">
        <f t="shared" si="53"/>
        <v>On Time</v>
      </c>
    </row>
    <row r="1709" spans="2:22" x14ac:dyDescent="0.3">
      <c r="B1709" t="str">
        <f t="shared" si="52"/>
        <v>SO-001808</v>
      </c>
      <c r="C1709" t="s">
        <v>21</v>
      </c>
      <c r="D1709" t="s">
        <v>20</v>
      </c>
      <c r="E1709" s="1">
        <v>43300</v>
      </c>
      <c r="F1709" s="1">
        <v>43454</v>
      </c>
      <c r="G1709" s="1">
        <v>43469</v>
      </c>
      <c r="H1709" s="1">
        <v>43477</v>
      </c>
      <c r="I1709" t="s">
        <v>18</v>
      </c>
      <c r="J1709">
        <v>23</v>
      </c>
      <c r="K1709">
        <v>17</v>
      </c>
      <c r="L1709">
        <v>193</v>
      </c>
      <c r="M1709">
        <v>17</v>
      </c>
      <c r="N1709">
        <v>5</v>
      </c>
      <c r="O1709">
        <v>0.08</v>
      </c>
      <c r="P1709">
        <v>2241.5500000000002</v>
      </c>
      <c r="Q1709">
        <v>5467.2</v>
      </c>
      <c r="R1709">
        <f>Table1[[#This Row],[OrderQuantity]]*Table1[[#This Row],[UnitPrice]]</f>
        <v>27336</v>
      </c>
      <c r="S1709">
        <f>Table1[[#This Row],[OrderQuantity]]*Table1[[#This Row],[UnitCost]]</f>
        <v>11207.75</v>
      </c>
      <c r="T1709">
        <f>Table1[[#This Row],[OrderQuantity]]*Table1[[#This Row],[UnitPrice]]*(1-Table1[[#This Row],[DiscountApplied]]) - (Table1[[#This Row],[OrderQuantity]]*Table1[[#This Row],[UnitCost]])</f>
        <v>13941.370000000003</v>
      </c>
      <c r="U1709">
        <f>DATEDIF(Table1[[#This Row],[ShipDate]],Table1[[#This Row],[DeliveryDate]],"d")</f>
        <v>8</v>
      </c>
      <c r="V1709" t="str">
        <f t="shared" si="53"/>
        <v>Late</v>
      </c>
    </row>
    <row r="1710" spans="2:22" x14ac:dyDescent="0.3">
      <c r="B1710" t="str">
        <f t="shared" si="52"/>
        <v>SO-001809</v>
      </c>
      <c r="C1710" t="s">
        <v>16</v>
      </c>
      <c r="D1710" t="s">
        <v>20</v>
      </c>
      <c r="E1710" s="1">
        <v>43400</v>
      </c>
      <c r="F1710" s="1">
        <v>43454</v>
      </c>
      <c r="G1710" s="1">
        <v>43457</v>
      </c>
      <c r="H1710" s="1">
        <v>43463</v>
      </c>
      <c r="I1710" t="s">
        <v>18</v>
      </c>
      <c r="J1710">
        <v>6</v>
      </c>
      <c r="K1710">
        <v>37</v>
      </c>
      <c r="L1710">
        <v>171</v>
      </c>
      <c r="M1710">
        <v>8</v>
      </c>
      <c r="N1710">
        <v>8</v>
      </c>
      <c r="O1710">
        <v>0.08</v>
      </c>
      <c r="P1710">
        <v>1654.9</v>
      </c>
      <c r="Q1710">
        <v>2546</v>
      </c>
      <c r="R1710">
        <f>Table1[[#This Row],[OrderQuantity]]*Table1[[#This Row],[UnitPrice]]</f>
        <v>20368</v>
      </c>
      <c r="S1710">
        <f>Table1[[#This Row],[OrderQuantity]]*Table1[[#This Row],[UnitCost]]</f>
        <v>13239.2</v>
      </c>
      <c r="T1710">
        <f>Table1[[#This Row],[OrderQuantity]]*Table1[[#This Row],[UnitPrice]]*(1-Table1[[#This Row],[DiscountApplied]]) - (Table1[[#This Row],[OrderQuantity]]*Table1[[#This Row],[UnitCost]])</f>
        <v>5499.3600000000006</v>
      </c>
      <c r="U1710">
        <f>DATEDIF(Table1[[#This Row],[ShipDate]],Table1[[#This Row],[DeliveryDate]],"d")</f>
        <v>6</v>
      </c>
      <c r="V1710" t="str">
        <f t="shared" si="53"/>
        <v>On Time</v>
      </c>
    </row>
    <row r="1711" spans="2:22" x14ac:dyDescent="0.3">
      <c r="B1711" t="str">
        <f t="shared" si="52"/>
        <v>SO-001810</v>
      </c>
      <c r="C1711" t="s">
        <v>16</v>
      </c>
      <c r="D1711" t="s">
        <v>26</v>
      </c>
      <c r="E1711" s="1">
        <v>43300</v>
      </c>
      <c r="F1711" s="1">
        <v>43454</v>
      </c>
      <c r="G1711" s="1">
        <v>43479</v>
      </c>
      <c r="H1711" s="1">
        <v>43482</v>
      </c>
      <c r="I1711" t="s">
        <v>18</v>
      </c>
      <c r="J1711">
        <v>1</v>
      </c>
      <c r="K1711">
        <v>50</v>
      </c>
      <c r="L1711">
        <v>70</v>
      </c>
      <c r="M1711">
        <v>5</v>
      </c>
      <c r="N1711">
        <v>5</v>
      </c>
      <c r="O1711">
        <v>0.05</v>
      </c>
      <c r="P1711">
        <v>889.76</v>
      </c>
      <c r="Q1711">
        <v>1072</v>
      </c>
      <c r="R1711">
        <f>Table1[[#This Row],[OrderQuantity]]*Table1[[#This Row],[UnitPrice]]</f>
        <v>5360</v>
      </c>
      <c r="S1711">
        <f>Table1[[#This Row],[OrderQuantity]]*Table1[[#This Row],[UnitCost]]</f>
        <v>4448.8</v>
      </c>
      <c r="T1711">
        <f>Table1[[#This Row],[OrderQuantity]]*Table1[[#This Row],[UnitPrice]]*(1-Table1[[#This Row],[DiscountApplied]]) - (Table1[[#This Row],[OrderQuantity]]*Table1[[#This Row],[UnitCost]])</f>
        <v>643.19999999999982</v>
      </c>
      <c r="U1711">
        <f>DATEDIF(Table1[[#This Row],[ShipDate]],Table1[[#This Row],[DeliveryDate]],"d")</f>
        <v>3</v>
      </c>
      <c r="V1711" t="str">
        <f t="shared" si="53"/>
        <v>On Time</v>
      </c>
    </row>
    <row r="1712" spans="2:22" x14ac:dyDescent="0.3">
      <c r="B1712" t="str">
        <f t="shared" si="52"/>
        <v>SO-001811</v>
      </c>
      <c r="C1712" t="s">
        <v>19</v>
      </c>
      <c r="D1712" t="s">
        <v>17</v>
      </c>
      <c r="E1712" s="1">
        <v>43400</v>
      </c>
      <c r="F1712" s="1">
        <v>43454</v>
      </c>
      <c r="G1712" s="1">
        <v>43463</v>
      </c>
      <c r="H1712" s="1">
        <v>43467</v>
      </c>
      <c r="I1712" t="s">
        <v>18</v>
      </c>
      <c r="J1712">
        <v>15</v>
      </c>
      <c r="K1712">
        <v>24</v>
      </c>
      <c r="L1712">
        <v>208</v>
      </c>
      <c r="M1712">
        <v>30</v>
      </c>
      <c r="N1712">
        <v>7</v>
      </c>
      <c r="O1712">
        <v>0.08</v>
      </c>
      <c r="P1712">
        <v>611.71</v>
      </c>
      <c r="Q1712">
        <v>1112.2</v>
      </c>
      <c r="R1712">
        <f>Table1[[#This Row],[OrderQuantity]]*Table1[[#This Row],[UnitPrice]]</f>
        <v>7785.4000000000005</v>
      </c>
      <c r="S1712">
        <f>Table1[[#This Row],[OrderQuantity]]*Table1[[#This Row],[UnitCost]]</f>
        <v>4281.97</v>
      </c>
      <c r="T1712">
        <f>Table1[[#This Row],[OrderQuantity]]*Table1[[#This Row],[UnitPrice]]*(1-Table1[[#This Row],[DiscountApplied]]) - (Table1[[#This Row],[OrderQuantity]]*Table1[[#This Row],[UnitCost]])</f>
        <v>2880.5980000000009</v>
      </c>
      <c r="U1712">
        <f>DATEDIF(Table1[[#This Row],[ShipDate]],Table1[[#This Row],[DeliveryDate]],"d")</f>
        <v>4</v>
      </c>
      <c r="V1712" t="str">
        <f t="shared" si="53"/>
        <v>On Time</v>
      </c>
    </row>
    <row r="1713" spans="2:22" x14ac:dyDescent="0.3">
      <c r="B1713" t="str">
        <f t="shared" si="52"/>
        <v>SO-001812</v>
      </c>
      <c r="C1713" t="s">
        <v>16</v>
      </c>
      <c r="D1713" t="s">
        <v>26</v>
      </c>
      <c r="E1713" s="1">
        <v>43300</v>
      </c>
      <c r="F1713" s="1">
        <v>43454</v>
      </c>
      <c r="G1713" s="1">
        <v>43478</v>
      </c>
      <c r="H1713" s="1">
        <v>43487</v>
      </c>
      <c r="I1713" t="s">
        <v>18</v>
      </c>
      <c r="J1713">
        <v>9</v>
      </c>
      <c r="K1713">
        <v>10</v>
      </c>
      <c r="L1713">
        <v>87</v>
      </c>
      <c r="M1713">
        <v>33</v>
      </c>
      <c r="N1713">
        <v>3</v>
      </c>
      <c r="O1713">
        <v>0.1</v>
      </c>
      <c r="P1713">
        <v>1390.25</v>
      </c>
      <c r="Q1713">
        <v>2780.5</v>
      </c>
      <c r="R1713">
        <f>Table1[[#This Row],[OrderQuantity]]*Table1[[#This Row],[UnitPrice]]</f>
        <v>8341.5</v>
      </c>
      <c r="S1713">
        <f>Table1[[#This Row],[OrderQuantity]]*Table1[[#This Row],[UnitCost]]</f>
        <v>4170.75</v>
      </c>
      <c r="T1713">
        <f>Table1[[#This Row],[OrderQuantity]]*Table1[[#This Row],[UnitPrice]]*(1-Table1[[#This Row],[DiscountApplied]]) - (Table1[[#This Row],[OrderQuantity]]*Table1[[#This Row],[UnitCost]])</f>
        <v>3336.6000000000004</v>
      </c>
      <c r="U1713">
        <f>DATEDIF(Table1[[#This Row],[ShipDate]],Table1[[#This Row],[DeliveryDate]],"d")</f>
        <v>9</v>
      </c>
      <c r="V1713" t="str">
        <f t="shared" si="53"/>
        <v>Late</v>
      </c>
    </row>
    <row r="1714" spans="2:22" x14ac:dyDescent="0.3">
      <c r="B1714" t="str">
        <f t="shared" si="52"/>
        <v>SO-001813</v>
      </c>
      <c r="C1714" t="s">
        <v>19</v>
      </c>
      <c r="D1714" t="s">
        <v>20</v>
      </c>
      <c r="E1714" s="1">
        <v>43300</v>
      </c>
      <c r="F1714" s="1">
        <v>43454</v>
      </c>
      <c r="G1714" s="1">
        <v>43476</v>
      </c>
      <c r="H1714" s="1">
        <v>43484</v>
      </c>
      <c r="I1714" t="s">
        <v>18</v>
      </c>
      <c r="J1714">
        <v>12</v>
      </c>
      <c r="K1714">
        <v>39</v>
      </c>
      <c r="L1714">
        <v>189</v>
      </c>
      <c r="M1714">
        <v>16</v>
      </c>
      <c r="N1714">
        <v>3</v>
      </c>
      <c r="O1714">
        <v>0.05</v>
      </c>
      <c r="P1714">
        <v>1534.97</v>
      </c>
      <c r="Q1714">
        <v>2646.5</v>
      </c>
      <c r="R1714">
        <f>Table1[[#This Row],[OrderQuantity]]*Table1[[#This Row],[UnitPrice]]</f>
        <v>7939.5</v>
      </c>
      <c r="S1714">
        <f>Table1[[#This Row],[OrderQuantity]]*Table1[[#This Row],[UnitCost]]</f>
        <v>4604.91</v>
      </c>
      <c r="T1714">
        <f>Table1[[#This Row],[OrderQuantity]]*Table1[[#This Row],[UnitPrice]]*(1-Table1[[#This Row],[DiscountApplied]]) - (Table1[[#This Row],[OrderQuantity]]*Table1[[#This Row],[UnitCost]])</f>
        <v>2937.6149999999998</v>
      </c>
      <c r="U1714">
        <f>DATEDIF(Table1[[#This Row],[ShipDate]],Table1[[#This Row],[DeliveryDate]],"d")</f>
        <v>8</v>
      </c>
      <c r="V1714" t="str">
        <f t="shared" si="53"/>
        <v>Late</v>
      </c>
    </row>
    <row r="1715" spans="2:22" x14ac:dyDescent="0.3">
      <c r="B1715" t="str">
        <f t="shared" si="52"/>
        <v>SO-001814</v>
      </c>
      <c r="C1715" t="s">
        <v>16</v>
      </c>
      <c r="D1715" t="s">
        <v>23</v>
      </c>
      <c r="E1715" s="1">
        <v>43300</v>
      </c>
      <c r="F1715" s="1">
        <v>43455</v>
      </c>
      <c r="G1715" s="1">
        <v>43470</v>
      </c>
      <c r="H1715" s="1">
        <v>43478</v>
      </c>
      <c r="I1715" t="s">
        <v>18</v>
      </c>
      <c r="J1715">
        <v>9</v>
      </c>
      <c r="K1715">
        <v>10</v>
      </c>
      <c r="L1715">
        <v>273</v>
      </c>
      <c r="M1715">
        <v>6</v>
      </c>
      <c r="N1715">
        <v>5</v>
      </c>
      <c r="O1715">
        <v>0.15</v>
      </c>
      <c r="P1715">
        <v>135.07</v>
      </c>
      <c r="Q1715">
        <v>214.4</v>
      </c>
      <c r="R1715">
        <f>Table1[[#This Row],[OrderQuantity]]*Table1[[#This Row],[UnitPrice]]</f>
        <v>1072</v>
      </c>
      <c r="S1715">
        <f>Table1[[#This Row],[OrderQuantity]]*Table1[[#This Row],[UnitCost]]</f>
        <v>675.34999999999991</v>
      </c>
      <c r="T1715">
        <f>Table1[[#This Row],[OrderQuantity]]*Table1[[#This Row],[UnitPrice]]*(1-Table1[[#This Row],[DiscountApplied]]) - (Table1[[#This Row],[OrderQuantity]]*Table1[[#This Row],[UnitCost]])</f>
        <v>235.85000000000002</v>
      </c>
      <c r="U1715">
        <f>DATEDIF(Table1[[#This Row],[ShipDate]],Table1[[#This Row],[DeliveryDate]],"d")</f>
        <v>8</v>
      </c>
      <c r="V1715" t="str">
        <f t="shared" si="53"/>
        <v>Late</v>
      </c>
    </row>
    <row r="1716" spans="2:22" x14ac:dyDescent="0.3">
      <c r="B1716" t="str">
        <f t="shared" si="52"/>
        <v>SO-001815</v>
      </c>
      <c r="C1716" t="s">
        <v>21</v>
      </c>
      <c r="D1716" t="s">
        <v>24</v>
      </c>
      <c r="E1716" s="1">
        <v>43300</v>
      </c>
      <c r="F1716" s="1">
        <v>43455</v>
      </c>
      <c r="G1716" s="1">
        <v>43463</v>
      </c>
      <c r="H1716" s="1">
        <v>43465</v>
      </c>
      <c r="I1716" t="s">
        <v>18</v>
      </c>
      <c r="J1716">
        <v>22</v>
      </c>
      <c r="K1716">
        <v>8</v>
      </c>
      <c r="L1716">
        <v>20</v>
      </c>
      <c r="M1716">
        <v>8</v>
      </c>
      <c r="N1716">
        <v>7</v>
      </c>
      <c r="O1716">
        <v>0.1</v>
      </c>
      <c r="P1716">
        <v>821.69</v>
      </c>
      <c r="Q1716">
        <v>1125.5999999999999</v>
      </c>
      <c r="R1716">
        <f>Table1[[#This Row],[OrderQuantity]]*Table1[[#This Row],[UnitPrice]]</f>
        <v>7879.1999999999989</v>
      </c>
      <c r="S1716">
        <f>Table1[[#This Row],[OrderQuantity]]*Table1[[#This Row],[UnitCost]]</f>
        <v>5751.83</v>
      </c>
      <c r="T1716">
        <f>Table1[[#This Row],[OrderQuantity]]*Table1[[#This Row],[UnitPrice]]*(1-Table1[[#This Row],[DiscountApplied]]) - (Table1[[#This Row],[OrderQuantity]]*Table1[[#This Row],[UnitCost]])</f>
        <v>1339.4499999999989</v>
      </c>
      <c r="U1716">
        <f>DATEDIF(Table1[[#This Row],[ShipDate]],Table1[[#This Row],[DeliveryDate]],"d")</f>
        <v>2</v>
      </c>
      <c r="V1716" t="str">
        <f t="shared" si="53"/>
        <v>On Time</v>
      </c>
    </row>
    <row r="1717" spans="2:22" x14ac:dyDescent="0.3">
      <c r="B1717" t="str">
        <f t="shared" si="52"/>
        <v>SO-001816</v>
      </c>
      <c r="C1717" t="s">
        <v>16</v>
      </c>
      <c r="D1717" t="s">
        <v>17</v>
      </c>
      <c r="E1717" s="1">
        <v>43300</v>
      </c>
      <c r="F1717" s="1">
        <v>43455</v>
      </c>
      <c r="G1717" s="1">
        <v>43480</v>
      </c>
      <c r="H1717" s="1">
        <v>43489</v>
      </c>
      <c r="I1717" t="s">
        <v>18</v>
      </c>
      <c r="J1717">
        <v>6</v>
      </c>
      <c r="K1717">
        <v>32</v>
      </c>
      <c r="L1717">
        <v>204</v>
      </c>
      <c r="M1717">
        <v>27</v>
      </c>
      <c r="N1717">
        <v>7</v>
      </c>
      <c r="O1717">
        <v>0.05</v>
      </c>
      <c r="P1717">
        <v>737</v>
      </c>
      <c r="Q1717">
        <v>1842.5</v>
      </c>
      <c r="R1717">
        <f>Table1[[#This Row],[OrderQuantity]]*Table1[[#This Row],[UnitPrice]]</f>
        <v>12897.5</v>
      </c>
      <c r="S1717">
        <f>Table1[[#This Row],[OrderQuantity]]*Table1[[#This Row],[UnitCost]]</f>
        <v>5159</v>
      </c>
      <c r="T1717">
        <f>Table1[[#This Row],[OrderQuantity]]*Table1[[#This Row],[UnitPrice]]*(1-Table1[[#This Row],[DiscountApplied]]) - (Table1[[#This Row],[OrderQuantity]]*Table1[[#This Row],[UnitCost]])</f>
        <v>7093.625</v>
      </c>
      <c r="U1717">
        <f>DATEDIF(Table1[[#This Row],[ShipDate]],Table1[[#This Row],[DeliveryDate]],"d")</f>
        <v>9</v>
      </c>
      <c r="V1717" t="str">
        <f t="shared" si="53"/>
        <v>Late</v>
      </c>
    </row>
    <row r="1718" spans="2:22" x14ac:dyDescent="0.3">
      <c r="B1718" t="str">
        <f t="shared" si="52"/>
        <v>SO-001817</v>
      </c>
      <c r="C1718" t="s">
        <v>22</v>
      </c>
      <c r="D1718" t="s">
        <v>20</v>
      </c>
      <c r="E1718" s="1">
        <v>43400</v>
      </c>
      <c r="F1718" s="1">
        <v>43455</v>
      </c>
      <c r="G1718" s="1">
        <v>43463</v>
      </c>
      <c r="H1718" s="1">
        <v>43471</v>
      </c>
      <c r="I1718" t="s">
        <v>18</v>
      </c>
      <c r="J1718">
        <v>27</v>
      </c>
      <c r="K1718">
        <v>12</v>
      </c>
      <c r="L1718">
        <v>165</v>
      </c>
      <c r="M1718">
        <v>30</v>
      </c>
      <c r="N1718">
        <v>5</v>
      </c>
      <c r="O1718">
        <v>0.15</v>
      </c>
      <c r="P1718">
        <v>562.79999999999995</v>
      </c>
      <c r="Q1718">
        <v>1125.5999999999999</v>
      </c>
      <c r="R1718">
        <f>Table1[[#This Row],[OrderQuantity]]*Table1[[#This Row],[UnitPrice]]</f>
        <v>5628</v>
      </c>
      <c r="S1718">
        <f>Table1[[#This Row],[OrderQuantity]]*Table1[[#This Row],[UnitCost]]</f>
        <v>2814</v>
      </c>
      <c r="T1718">
        <f>Table1[[#This Row],[OrderQuantity]]*Table1[[#This Row],[UnitPrice]]*(1-Table1[[#This Row],[DiscountApplied]]) - (Table1[[#This Row],[OrderQuantity]]*Table1[[#This Row],[UnitCost]])</f>
        <v>1969.8000000000002</v>
      </c>
      <c r="U1718">
        <f>DATEDIF(Table1[[#This Row],[ShipDate]],Table1[[#This Row],[DeliveryDate]],"d")</f>
        <v>8</v>
      </c>
      <c r="V1718" t="str">
        <f t="shared" si="53"/>
        <v>Late</v>
      </c>
    </row>
    <row r="1719" spans="2:22" x14ac:dyDescent="0.3">
      <c r="B1719" t="str">
        <f t="shared" si="52"/>
        <v>SO-001818</v>
      </c>
      <c r="C1719" t="s">
        <v>16</v>
      </c>
      <c r="D1719" t="s">
        <v>20</v>
      </c>
      <c r="E1719" s="1">
        <v>43400</v>
      </c>
      <c r="F1719" s="1">
        <v>43455</v>
      </c>
      <c r="G1719" s="1">
        <v>43470</v>
      </c>
      <c r="H1719" s="1">
        <v>43479</v>
      </c>
      <c r="I1719" t="s">
        <v>18</v>
      </c>
      <c r="J1719">
        <v>11</v>
      </c>
      <c r="K1719">
        <v>42</v>
      </c>
      <c r="L1719">
        <v>190</v>
      </c>
      <c r="M1719">
        <v>33</v>
      </c>
      <c r="N1719">
        <v>8</v>
      </c>
      <c r="O1719">
        <v>0.15</v>
      </c>
      <c r="P1719">
        <v>4170.28</v>
      </c>
      <c r="Q1719">
        <v>6224.3</v>
      </c>
      <c r="R1719">
        <f>Table1[[#This Row],[OrderQuantity]]*Table1[[#This Row],[UnitPrice]]</f>
        <v>49794.400000000001</v>
      </c>
      <c r="S1719">
        <f>Table1[[#This Row],[OrderQuantity]]*Table1[[#This Row],[UnitCost]]</f>
        <v>33362.239999999998</v>
      </c>
      <c r="T1719">
        <f>Table1[[#This Row],[OrderQuantity]]*Table1[[#This Row],[UnitPrice]]*(1-Table1[[#This Row],[DiscountApplied]]) - (Table1[[#This Row],[OrderQuantity]]*Table1[[#This Row],[UnitCost]])</f>
        <v>8963</v>
      </c>
      <c r="U1719">
        <f>DATEDIF(Table1[[#This Row],[ShipDate]],Table1[[#This Row],[DeliveryDate]],"d")</f>
        <v>9</v>
      </c>
      <c r="V1719" t="str">
        <f t="shared" si="53"/>
        <v>Late</v>
      </c>
    </row>
    <row r="1720" spans="2:22" x14ac:dyDescent="0.3">
      <c r="B1720" t="str">
        <f t="shared" si="52"/>
        <v>SO-001819</v>
      </c>
      <c r="C1720" t="s">
        <v>16</v>
      </c>
      <c r="D1720" t="s">
        <v>20</v>
      </c>
      <c r="E1720" s="1">
        <v>43300</v>
      </c>
      <c r="F1720" s="1">
        <v>43455</v>
      </c>
      <c r="G1720" s="1">
        <v>43459</v>
      </c>
      <c r="H1720" s="1">
        <v>43469</v>
      </c>
      <c r="I1720" t="s">
        <v>18</v>
      </c>
      <c r="J1720">
        <v>1</v>
      </c>
      <c r="K1720">
        <v>24</v>
      </c>
      <c r="L1720">
        <v>94</v>
      </c>
      <c r="M1720">
        <v>12</v>
      </c>
      <c r="N1720">
        <v>6</v>
      </c>
      <c r="O1720">
        <v>0.05</v>
      </c>
      <c r="P1720">
        <v>1801.76</v>
      </c>
      <c r="Q1720">
        <v>2224.4</v>
      </c>
      <c r="R1720">
        <f>Table1[[#This Row],[OrderQuantity]]*Table1[[#This Row],[UnitPrice]]</f>
        <v>13346.400000000001</v>
      </c>
      <c r="S1720">
        <f>Table1[[#This Row],[OrderQuantity]]*Table1[[#This Row],[UnitCost]]</f>
        <v>10810.56</v>
      </c>
      <c r="T1720">
        <f>Table1[[#This Row],[OrderQuantity]]*Table1[[#This Row],[UnitPrice]]*(1-Table1[[#This Row],[DiscountApplied]]) - (Table1[[#This Row],[OrderQuantity]]*Table1[[#This Row],[UnitCost]])</f>
        <v>1868.5200000000004</v>
      </c>
      <c r="U1720">
        <f>DATEDIF(Table1[[#This Row],[ShipDate]],Table1[[#This Row],[DeliveryDate]],"d")</f>
        <v>10</v>
      </c>
      <c r="V1720" t="str">
        <f t="shared" si="53"/>
        <v>Late</v>
      </c>
    </row>
    <row r="1721" spans="2:22" x14ac:dyDescent="0.3">
      <c r="B1721" t="str">
        <f t="shared" si="52"/>
        <v>SO-001820</v>
      </c>
      <c r="C1721" t="s">
        <v>16</v>
      </c>
      <c r="D1721" t="s">
        <v>17</v>
      </c>
      <c r="E1721" s="1">
        <v>43300</v>
      </c>
      <c r="F1721" s="1">
        <v>43455</v>
      </c>
      <c r="G1721" s="1">
        <v>43466</v>
      </c>
      <c r="H1721" s="1">
        <v>43469</v>
      </c>
      <c r="I1721" t="s">
        <v>18</v>
      </c>
      <c r="J1721">
        <v>11</v>
      </c>
      <c r="K1721">
        <v>6</v>
      </c>
      <c r="L1721">
        <v>238</v>
      </c>
      <c r="M1721">
        <v>3</v>
      </c>
      <c r="N1721">
        <v>4</v>
      </c>
      <c r="O1721">
        <v>0.2</v>
      </c>
      <c r="P1721">
        <v>739.41</v>
      </c>
      <c r="Q1721">
        <v>1192.5999999999999</v>
      </c>
      <c r="R1721">
        <f>Table1[[#This Row],[OrderQuantity]]*Table1[[#This Row],[UnitPrice]]</f>
        <v>4770.3999999999996</v>
      </c>
      <c r="S1721">
        <f>Table1[[#This Row],[OrderQuantity]]*Table1[[#This Row],[UnitCost]]</f>
        <v>2957.64</v>
      </c>
      <c r="T1721">
        <f>Table1[[#This Row],[OrderQuantity]]*Table1[[#This Row],[UnitPrice]]*(1-Table1[[#This Row],[DiscountApplied]]) - (Table1[[#This Row],[OrderQuantity]]*Table1[[#This Row],[UnitCost]])</f>
        <v>858.67999999999984</v>
      </c>
      <c r="U1721">
        <f>DATEDIF(Table1[[#This Row],[ShipDate]],Table1[[#This Row],[DeliveryDate]],"d")</f>
        <v>3</v>
      </c>
      <c r="V1721" t="str">
        <f t="shared" si="53"/>
        <v>On Time</v>
      </c>
    </row>
    <row r="1722" spans="2:22" x14ac:dyDescent="0.3">
      <c r="B1722" t="str">
        <f t="shared" si="52"/>
        <v>SO-001821</v>
      </c>
      <c r="C1722" t="s">
        <v>22</v>
      </c>
      <c r="D1722" t="s">
        <v>20</v>
      </c>
      <c r="E1722" s="1">
        <v>43400</v>
      </c>
      <c r="F1722" s="1">
        <v>43455</v>
      </c>
      <c r="G1722" s="1">
        <v>43479</v>
      </c>
      <c r="H1722" s="1">
        <v>43485</v>
      </c>
      <c r="I1722" t="s">
        <v>18</v>
      </c>
      <c r="J1722">
        <v>26</v>
      </c>
      <c r="K1722">
        <v>36</v>
      </c>
      <c r="L1722">
        <v>122</v>
      </c>
      <c r="M1722">
        <v>7</v>
      </c>
      <c r="N1722">
        <v>2</v>
      </c>
      <c r="O1722">
        <v>0.08</v>
      </c>
      <c r="P1722">
        <v>2926.56</v>
      </c>
      <c r="Q1722">
        <v>6097</v>
      </c>
      <c r="R1722">
        <f>Table1[[#This Row],[OrderQuantity]]*Table1[[#This Row],[UnitPrice]]</f>
        <v>12194</v>
      </c>
      <c r="S1722">
        <f>Table1[[#This Row],[OrderQuantity]]*Table1[[#This Row],[UnitCost]]</f>
        <v>5853.12</v>
      </c>
      <c r="T1722">
        <f>Table1[[#This Row],[OrderQuantity]]*Table1[[#This Row],[UnitPrice]]*(1-Table1[[#This Row],[DiscountApplied]]) - (Table1[[#This Row],[OrderQuantity]]*Table1[[#This Row],[UnitCost]])</f>
        <v>5365.3600000000015</v>
      </c>
      <c r="U1722">
        <f>DATEDIF(Table1[[#This Row],[ShipDate]],Table1[[#This Row],[DeliveryDate]],"d")</f>
        <v>6</v>
      </c>
      <c r="V1722" t="str">
        <f t="shared" si="53"/>
        <v>On Time</v>
      </c>
    </row>
    <row r="1723" spans="2:22" x14ac:dyDescent="0.3">
      <c r="B1723" t="str">
        <f t="shared" si="52"/>
        <v>SO-001822</v>
      </c>
      <c r="C1723" t="s">
        <v>16</v>
      </c>
      <c r="D1723" t="s">
        <v>17</v>
      </c>
      <c r="E1723" s="1">
        <v>43300</v>
      </c>
      <c r="F1723" s="1">
        <v>43455</v>
      </c>
      <c r="G1723" s="1">
        <v>43482</v>
      </c>
      <c r="H1723" s="1">
        <v>43488</v>
      </c>
      <c r="I1723" t="s">
        <v>18</v>
      </c>
      <c r="J1723">
        <v>7</v>
      </c>
      <c r="K1723">
        <v>42</v>
      </c>
      <c r="L1723">
        <v>235</v>
      </c>
      <c r="M1723">
        <v>30</v>
      </c>
      <c r="N1723">
        <v>6</v>
      </c>
      <c r="O1723">
        <v>0.08</v>
      </c>
      <c r="P1723">
        <v>866.71</v>
      </c>
      <c r="Q1723">
        <v>1031.8</v>
      </c>
      <c r="R1723">
        <f>Table1[[#This Row],[OrderQuantity]]*Table1[[#This Row],[UnitPrice]]</f>
        <v>6190.7999999999993</v>
      </c>
      <c r="S1723">
        <f>Table1[[#This Row],[OrderQuantity]]*Table1[[#This Row],[UnitCost]]</f>
        <v>5200.26</v>
      </c>
      <c r="T1723">
        <f>Table1[[#This Row],[OrderQuantity]]*Table1[[#This Row],[UnitPrice]]*(1-Table1[[#This Row],[DiscountApplied]]) - (Table1[[#This Row],[OrderQuantity]]*Table1[[#This Row],[UnitCost]])</f>
        <v>495.27599999999893</v>
      </c>
      <c r="U1723">
        <f>DATEDIF(Table1[[#This Row],[ShipDate]],Table1[[#This Row],[DeliveryDate]],"d")</f>
        <v>6</v>
      </c>
      <c r="V1723" t="str">
        <f t="shared" si="53"/>
        <v>On Time</v>
      </c>
    </row>
    <row r="1724" spans="2:22" x14ac:dyDescent="0.3">
      <c r="B1724" t="str">
        <f t="shared" si="52"/>
        <v>SO-001823</v>
      </c>
      <c r="C1724" t="s">
        <v>19</v>
      </c>
      <c r="D1724" t="s">
        <v>23</v>
      </c>
      <c r="E1724" s="1">
        <v>43300</v>
      </c>
      <c r="F1724" s="1">
        <v>43455</v>
      </c>
      <c r="G1724" s="1">
        <v>43474</v>
      </c>
      <c r="H1724" s="1">
        <v>43477</v>
      </c>
      <c r="I1724" t="s">
        <v>18</v>
      </c>
      <c r="J1724">
        <v>13</v>
      </c>
      <c r="K1724">
        <v>18</v>
      </c>
      <c r="L1724">
        <v>306</v>
      </c>
      <c r="M1724">
        <v>15</v>
      </c>
      <c r="N1724">
        <v>1</v>
      </c>
      <c r="O1724">
        <v>0.05</v>
      </c>
      <c r="P1724">
        <v>1358.22</v>
      </c>
      <c r="Q1724">
        <v>2425.4</v>
      </c>
      <c r="R1724">
        <f>Table1[[#This Row],[OrderQuantity]]*Table1[[#This Row],[UnitPrice]]</f>
        <v>2425.4</v>
      </c>
      <c r="S1724">
        <f>Table1[[#This Row],[OrderQuantity]]*Table1[[#This Row],[UnitCost]]</f>
        <v>1358.22</v>
      </c>
      <c r="T1724">
        <f>Table1[[#This Row],[OrderQuantity]]*Table1[[#This Row],[UnitPrice]]*(1-Table1[[#This Row],[DiscountApplied]]) - (Table1[[#This Row],[OrderQuantity]]*Table1[[#This Row],[UnitCost]])</f>
        <v>945.91000000000008</v>
      </c>
      <c r="U1724">
        <f>DATEDIF(Table1[[#This Row],[ShipDate]],Table1[[#This Row],[DeliveryDate]],"d")</f>
        <v>3</v>
      </c>
      <c r="V1724" t="str">
        <f t="shared" si="53"/>
        <v>On Time</v>
      </c>
    </row>
    <row r="1725" spans="2:22" x14ac:dyDescent="0.3">
      <c r="B1725" t="str">
        <f t="shared" si="52"/>
        <v>SO-001824</v>
      </c>
      <c r="C1725" t="s">
        <v>16</v>
      </c>
      <c r="D1725" t="s">
        <v>20</v>
      </c>
      <c r="E1725" s="1">
        <v>43400</v>
      </c>
      <c r="F1725" s="1">
        <v>43455</v>
      </c>
      <c r="G1725" s="1">
        <v>43470</v>
      </c>
      <c r="H1725" s="1">
        <v>43474</v>
      </c>
      <c r="I1725" t="s">
        <v>18</v>
      </c>
      <c r="J1725">
        <v>10</v>
      </c>
      <c r="K1725">
        <v>9</v>
      </c>
      <c r="L1725">
        <v>123</v>
      </c>
      <c r="M1725">
        <v>27</v>
      </c>
      <c r="N1725">
        <v>4</v>
      </c>
      <c r="O1725">
        <v>0.08</v>
      </c>
      <c r="P1725">
        <v>691.31</v>
      </c>
      <c r="Q1725">
        <v>1031.8</v>
      </c>
      <c r="R1725">
        <f>Table1[[#This Row],[OrderQuantity]]*Table1[[#This Row],[UnitPrice]]</f>
        <v>4127.2</v>
      </c>
      <c r="S1725">
        <f>Table1[[#This Row],[OrderQuantity]]*Table1[[#This Row],[UnitCost]]</f>
        <v>2765.24</v>
      </c>
      <c r="T1725">
        <f>Table1[[#This Row],[OrderQuantity]]*Table1[[#This Row],[UnitPrice]]*(1-Table1[[#This Row],[DiscountApplied]]) - (Table1[[#This Row],[OrderQuantity]]*Table1[[#This Row],[UnitCost]])</f>
        <v>1031.7840000000001</v>
      </c>
      <c r="U1725">
        <f>DATEDIF(Table1[[#This Row],[ShipDate]],Table1[[#This Row],[DeliveryDate]],"d")</f>
        <v>4</v>
      </c>
      <c r="V1725" t="str">
        <f t="shared" si="53"/>
        <v>On Time</v>
      </c>
    </row>
    <row r="1726" spans="2:22" x14ac:dyDescent="0.3">
      <c r="B1726" t="str">
        <f t="shared" si="52"/>
        <v>SO-001825</v>
      </c>
      <c r="C1726" t="s">
        <v>19</v>
      </c>
      <c r="D1726" t="s">
        <v>20</v>
      </c>
      <c r="E1726" s="1">
        <v>43300</v>
      </c>
      <c r="F1726" s="1">
        <v>43455</v>
      </c>
      <c r="G1726" s="1">
        <v>43480</v>
      </c>
      <c r="H1726" s="1">
        <v>43485</v>
      </c>
      <c r="I1726" t="s">
        <v>18</v>
      </c>
      <c r="J1726">
        <v>17</v>
      </c>
      <c r="K1726">
        <v>35</v>
      </c>
      <c r="L1726">
        <v>96</v>
      </c>
      <c r="M1726">
        <v>40</v>
      </c>
      <c r="N1726">
        <v>8</v>
      </c>
      <c r="O1726">
        <v>0.2</v>
      </c>
      <c r="P1726">
        <v>619.48</v>
      </c>
      <c r="Q1726">
        <v>897.8</v>
      </c>
      <c r="R1726">
        <f>Table1[[#This Row],[OrderQuantity]]*Table1[[#This Row],[UnitPrice]]</f>
        <v>7182.4</v>
      </c>
      <c r="S1726">
        <f>Table1[[#This Row],[OrderQuantity]]*Table1[[#This Row],[UnitCost]]</f>
        <v>4955.84</v>
      </c>
      <c r="T1726">
        <f>Table1[[#This Row],[OrderQuantity]]*Table1[[#This Row],[UnitPrice]]*(1-Table1[[#This Row],[DiscountApplied]]) - (Table1[[#This Row],[OrderQuantity]]*Table1[[#This Row],[UnitCost]])</f>
        <v>790.07999999999993</v>
      </c>
      <c r="U1726">
        <f>DATEDIF(Table1[[#This Row],[ShipDate]],Table1[[#This Row],[DeliveryDate]],"d")</f>
        <v>5</v>
      </c>
      <c r="V1726" t="str">
        <f t="shared" si="53"/>
        <v>On Time</v>
      </c>
    </row>
    <row r="1727" spans="2:22" x14ac:dyDescent="0.3">
      <c r="B1727" t="str">
        <f t="shared" si="52"/>
        <v>SO-001826</v>
      </c>
      <c r="C1727" t="s">
        <v>19</v>
      </c>
      <c r="D1727" t="s">
        <v>24</v>
      </c>
      <c r="E1727" s="1">
        <v>43300</v>
      </c>
      <c r="F1727" s="1">
        <v>43456</v>
      </c>
      <c r="G1727" s="1">
        <v>43470</v>
      </c>
      <c r="H1727" s="1">
        <v>43472</v>
      </c>
      <c r="I1727" t="s">
        <v>18</v>
      </c>
      <c r="J1727">
        <v>17</v>
      </c>
      <c r="K1727">
        <v>33</v>
      </c>
      <c r="L1727">
        <v>46</v>
      </c>
      <c r="M1727">
        <v>3</v>
      </c>
      <c r="N1727">
        <v>5</v>
      </c>
      <c r="O1727">
        <v>0.05</v>
      </c>
      <c r="P1727">
        <v>1524.52</v>
      </c>
      <c r="Q1727">
        <v>2458.9</v>
      </c>
      <c r="R1727">
        <f>Table1[[#This Row],[OrderQuantity]]*Table1[[#This Row],[UnitPrice]]</f>
        <v>12294.5</v>
      </c>
      <c r="S1727">
        <f>Table1[[#This Row],[OrderQuantity]]*Table1[[#This Row],[UnitCost]]</f>
        <v>7622.6</v>
      </c>
      <c r="T1727">
        <f>Table1[[#This Row],[OrderQuantity]]*Table1[[#This Row],[UnitPrice]]*(1-Table1[[#This Row],[DiscountApplied]]) - (Table1[[#This Row],[OrderQuantity]]*Table1[[#This Row],[UnitCost]])</f>
        <v>4057.1749999999993</v>
      </c>
      <c r="U1727">
        <f>DATEDIF(Table1[[#This Row],[ShipDate]],Table1[[#This Row],[DeliveryDate]],"d")</f>
        <v>2</v>
      </c>
      <c r="V1727" t="str">
        <f t="shared" si="53"/>
        <v>On Time</v>
      </c>
    </row>
    <row r="1728" spans="2:22" x14ac:dyDescent="0.3">
      <c r="B1728" t="str">
        <f t="shared" si="52"/>
        <v>SO-001827</v>
      </c>
      <c r="C1728" t="s">
        <v>16</v>
      </c>
      <c r="D1728" t="s">
        <v>23</v>
      </c>
      <c r="E1728" s="1">
        <v>43300</v>
      </c>
      <c r="F1728" s="1">
        <v>43456</v>
      </c>
      <c r="G1728" s="1">
        <v>43480</v>
      </c>
      <c r="H1728" s="1">
        <v>43486</v>
      </c>
      <c r="I1728" t="s">
        <v>18</v>
      </c>
      <c r="J1728">
        <v>9</v>
      </c>
      <c r="K1728">
        <v>45</v>
      </c>
      <c r="L1728">
        <v>297</v>
      </c>
      <c r="M1728">
        <v>35</v>
      </c>
      <c r="N1728">
        <v>1</v>
      </c>
      <c r="O1728">
        <v>0.1</v>
      </c>
      <c r="P1728">
        <v>1320.7</v>
      </c>
      <c r="Q1728">
        <v>2358.4</v>
      </c>
      <c r="R1728">
        <f>Table1[[#This Row],[OrderQuantity]]*Table1[[#This Row],[UnitPrice]]</f>
        <v>2358.4</v>
      </c>
      <c r="S1728">
        <f>Table1[[#This Row],[OrderQuantity]]*Table1[[#This Row],[UnitCost]]</f>
        <v>1320.7</v>
      </c>
      <c r="T1728">
        <f>Table1[[#This Row],[OrderQuantity]]*Table1[[#This Row],[UnitPrice]]*(1-Table1[[#This Row],[DiscountApplied]]) - (Table1[[#This Row],[OrderQuantity]]*Table1[[#This Row],[UnitCost]])</f>
        <v>801.8599999999999</v>
      </c>
      <c r="U1728">
        <f>DATEDIF(Table1[[#This Row],[ShipDate]],Table1[[#This Row],[DeliveryDate]],"d")</f>
        <v>6</v>
      </c>
      <c r="V1728" t="str">
        <f t="shared" si="53"/>
        <v>On Time</v>
      </c>
    </row>
    <row r="1729" spans="2:22" x14ac:dyDescent="0.3">
      <c r="B1729" t="str">
        <f t="shared" si="52"/>
        <v>SO-001828</v>
      </c>
      <c r="C1729" t="s">
        <v>16</v>
      </c>
      <c r="D1729" t="s">
        <v>20</v>
      </c>
      <c r="E1729" s="1">
        <v>43400</v>
      </c>
      <c r="F1729" s="1">
        <v>43456</v>
      </c>
      <c r="G1729" s="1">
        <v>43478</v>
      </c>
      <c r="H1729" s="1">
        <v>43481</v>
      </c>
      <c r="I1729" t="s">
        <v>18</v>
      </c>
      <c r="J1729">
        <v>9</v>
      </c>
      <c r="K1729">
        <v>41</v>
      </c>
      <c r="L1729">
        <v>132</v>
      </c>
      <c r="M1729">
        <v>19</v>
      </c>
      <c r="N1729">
        <v>2</v>
      </c>
      <c r="O1729">
        <v>0.1</v>
      </c>
      <c r="P1729">
        <v>840.78</v>
      </c>
      <c r="Q1729">
        <v>1788.9</v>
      </c>
      <c r="R1729">
        <f>Table1[[#This Row],[OrderQuantity]]*Table1[[#This Row],[UnitPrice]]</f>
        <v>3577.8</v>
      </c>
      <c r="S1729">
        <f>Table1[[#This Row],[OrderQuantity]]*Table1[[#This Row],[UnitCost]]</f>
        <v>1681.56</v>
      </c>
      <c r="T1729">
        <f>Table1[[#This Row],[OrderQuantity]]*Table1[[#This Row],[UnitPrice]]*(1-Table1[[#This Row],[DiscountApplied]]) - (Table1[[#This Row],[OrderQuantity]]*Table1[[#This Row],[UnitCost]])</f>
        <v>1538.4600000000005</v>
      </c>
      <c r="U1729">
        <f>DATEDIF(Table1[[#This Row],[ShipDate]],Table1[[#This Row],[DeliveryDate]],"d")</f>
        <v>3</v>
      </c>
      <c r="V1729" t="str">
        <f t="shared" si="53"/>
        <v>On Time</v>
      </c>
    </row>
    <row r="1730" spans="2:22" x14ac:dyDescent="0.3">
      <c r="B1730" t="str">
        <f t="shared" ref="B1730:B1793" si="54">"SO-" &amp; TEXT(ROW(B1730)+99,"000000")</f>
        <v>SO-001829</v>
      </c>
      <c r="C1730" t="s">
        <v>16</v>
      </c>
      <c r="D1730" t="s">
        <v>17</v>
      </c>
      <c r="E1730" s="1">
        <v>43400</v>
      </c>
      <c r="F1730" s="1">
        <v>43456</v>
      </c>
      <c r="G1730" s="1">
        <v>43463</v>
      </c>
      <c r="H1730" s="1">
        <v>43467</v>
      </c>
      <c r="I1730" t="s">
        <v>18</v>
      </c>
      <c r="J1730">
        <v>7</v>
      </c>
      <c r="K1730">
        <v>12</v>
      </c>
      <c r="L1730">
        <v>213</v>
      </c>
      <c r="M1730">
        <v>12</v>
      </c>
      <c r="N1730">
        <v>2</v>
      </c>
      <c r="O1730">
        <v>0.1</v>
      </c>
      <c r="P1730">
        <v>2347.6799999999998</v>
      </c>
      <c r="Q1730">
        <v>3912.8</v>
      </c>
      <c r="R1730">
        <f>Table1[[#This Row],[OrderQuantity]]*Table1[[#This Row],[UnitPrice]]</f>
        <v>7825.6</v>
      </c>
      <c r="S1730">
        <f>Table1[[#This Row],[OrderQuantity]]*Table1[[#This Row],[UnitCost]]</f>
        <v>4695.3599999999997</v>
      </c>
      <c r="T1730">
        <f>Table1[[#This Row],[OrderQuantity]]*Table1[[#This Row],[UnitPrice]]*(1-Table1[[#This Row],[DiscountApplied]]) - (Table1[[#This Row],[OrderQuantity]]*Table1[[#This Row],[UnitCost]])</f>
        <v>2347.6800000000012</v>
      </c>
      <c r="U1730">
        <f>DATEDIF(Table1[[#This Row],[ShipDate]],Table1[[#This Row],[DeliveryDate]],"d")</f>
        <v>4</v>
      </c>
      <c r="V1730" t="str">
        <f t="shared" ref="V1730:V1793" si="55">IF(U1730&gt;7,"Late","On Time")</f>
        <v>On Time</v>
      </c>
    </row>
    <row r="1731" spans="2:22" x14ac:dyDescent="0.3">
      <c r="B1731" t="str">
        <f t="shared" si="54"/>
        <v>SO-001830</v>
      </c>
      <c r="C1731" t="s">
        <v>16</v>
      </c>
      <c r="D1731" t="s">
        <v>20</v>
      </c>
      <c r="E1731" s="1">
        <v>43400</v>
      </c>
      <c r="F1731" s="1">
        <v>43456</v>
      </c>
      <c r="G1731" s="1">
        <v>43469</v>
      </c>
      <c r="H1731" s="1">
        <v>43475</v>
      </c>
      <c r="I1731" t="s">
        <v>18</v>
      </c>
      <c r="J1731">
        <v>12</v>
      </c>
      <c r="K1731">
        <v>45</v>
      </c>
      <c r="L1731">
        <v>94</v>
      </c>
      <c r="M1731">
        <v>23</v>
      </c>
      <c r="N1731">
        <v>8</v>
      </c>
      <c r="O1731">
        <v>0.05</v>
      </c>
      <c r="P1731">
        <v>4362.17</v>
      </c>
      <c r="Q1731">
        <v>6143.9</v>
      </c>
      <c r="R1731">
        <f>Table1[[#This Row],[OrderQuantity]]*Table1[[#This Row],[UnitPrice]]</f>
        <v>49151.199999999997</v>
      </c>
      <c r="S1731">
        <f>Table1[[#This Row],[OrderQuantity]]*Table1[[#This Row],[UnitCost]]</f>
        <v>34897.360000000001</v>
      </c>
      <c r="T1731">
        <f>Table1[[#This Row],[OrderQuantity]]*Table1[[#This Row],[UnitPrice]]*(1-Table1[[#This Row],[DiscountApplied]]) - (Table1[[#This Row],[OrderQuantity]]*Table1[[#This Row],[UnitCost]])</f>
        <v>11796.279999999992</v>
      </c>
      <c r="U1731">
        <f>DATEDIF(Table1[[#This Row],[ShipDate]],Table1[[#This Row],[DeliveryDate]],"d")</f>
        <v>6</v>
      </c>
      <c r="V1731" t="str">
        <f t="shared" si="55"/>
        <v>On Time</v>
      </c>
    </row>
    <row r="1732" spans="2:22" x14ac:dyDescent="0.3">
      <c r="B1732" t="str">
        <f t="shared" si="54"/>
        <v>SO-001831</v>
      </c>
      <c r="C1732" t="s">
        <v>22</v>
      </c>
      <c r="D1732" t="s">
        <v>20</v>
      </c>
      <c r="E1732" s="1">
        <v>43300</v>
      </c>
      <c r="F1732" s="1">
        <v>43456</v>
      </c>
      <c r="G1732" s="1">
        <v>43484</v>
      </c>
      <c r="H1732" s="1">
        <v>43487</v>
      </c>
      <c r="I1732" t="s">
        <v>18</v>
      </c>
      <c r="J1732">
        <v>26</v>
      </c>
      <c r="K1732">
        <v>42</v>
      </c>
      <c r="L1732">
        <v>147</v>
      </c>
      <c r="M1732">
        <v>39</v>
      </c>
      <c r="N1732">
        <v>2</v>
      </c>
      <c r="O1732">
        <v>0.05</v>
      </c>
      <c r="P1732">
        <v>1272.33</v>
      </c>
      <c r="Q1732">
        <v>2827.4</v>
      </c>
      <c r="R1732">
        <f>Table1[[#This Row],[OrderQuantity]]*Table1[[#This Row],[UnitPrice]]</f>
        <v>5654.8</v>
      </c>
      <c r="S1732">
        <f>Table1[[#This Row],[OrderQuantity]]*Table1[[#This Row],[UnitCost]]</f>
        <v>2544.66</v>
      </c>
      <c r="T1732">
        <f>Table1[[#This Row],[OrderQuantity]]*Table1[[#This Row],[UnitPrice]]*(1-Table1[[#This Row],[DiscountApplied]]) - (Table1[[#This Row],[OrderQuantity]]*Table1[[#This Row],[UnitCost]])</f>
        <v>2827.3999999999996</v>
      </c>
      <c r="U1732">
        <f>DATEDIF(Table1[[#This Row],[ShipDate]],Table1[[#This Row],[DeliveryDate]],"d")</f>
        <v>3</v>
      </c>
      <c r="V1732" t="str">
        <f t="shared" si="55"/>
        <v>On Time</v>
      </c>
    </row>
    <row r="1733" spans="2:22" x14ac:dyDescent="0.3">
      <c r="B1733" t="str">
        <f t="shared" si="54"/>
        <v>SO-001832</v>
      </c>
      <c r="C1733" t="s">
        <v>19</v>
      </c>
      <c r="D1733" t="s">
        <v>23</v>
      </c>
      <c r="E1733" s="1">
        <v>43300</v>
      </c>
      <c r="F1733" s="1">
        <v>43456</v>
      </c>
      <c r="G1733" s="1">
        <v>43472</v>
      </c>
      <c r="H1733" s="1">
        <v>43475</v>
      </c>
      <c r="I1733" t="s">
        <v>18</v>
      </c>
      <c r="J1733">
        <v>14</v>
      </c>
      <c r="K1733">
        <v>7</v>
      </c>
      <c r="L1733">
        <v>327</v>
      </c>
      <c r="M1733">
        <v>15</v>
      </c>
      <c r="N1733">
        <v>3</v>
      </c>
      <c r="O1733">
        <v>0.2</v>
      </c>
      <c r="P1733">
        <v>455.2</v>
      </c>
      <c r="Q1733">
        <v>1058.5999999999999</v>
      </c>
      <c r="R1733">
        <f>Table1[[#This Row],[OrderQuantity]]*Table1[[#This Row],[UnitPrice]]</f>
        <v>3175.7999999999997</v>
      </c>
      <c r="S1733">
        <f>Table1[[#This Row],[OrderQuantity]]*Table1[[#This Row],[UnitCost]]</f>
        <v>1365.6</v>
      </c>
      <c r="T1733">
        <f>Table1[[#This Row],[OrderQuantity]]*Table1[[#This Row],[UnitPrice]]*(1-Table1[[#This Row],[DiscountApplied]]) - (Table1[[#This Row],[OrderQuantity]]*Table1[[#This Row],[UnitCost]])</f>
        <v>1175.04</v>
      </c>
      <c r="U1733">
        <f>DATEDIF(Table1[[#This Row],[ShipDate]],Table1[[#This Row],[DeliveryDate]],"d")</f>
        <v>3</v>
      </c>
      <c r="V1733" t="str">
        <f t="shared" si="55"/>
        <v>On Time</v>
      </c>
    </row>
    <row r="1734" spans="2:22" x14ac:dyDescent="0.3">
      <c r="B1734" t="str">
        <f t="shared" si="54"/>
        <v>SO-001833</v>
      </c>
      <c r="C1734" t="s">
        <v>21</v>
      </c>
      <c r="D1734" t="s">
        <v>20</v>
      </c>
      <c r="E1734" s="1">
        <v>43400</v>
      </c>
      <c r="F1734" s="1">
        <v>43456</v>
      </c>
      <c r="G1734" s="1">
        <v>43484</v>
      </c>
      <c r="H1734" s="1">
        <v>43491</v>
      </c>
      <c r="I1734" t="s">
        <v>18</v>
      </c>
      <c r="J1734">
        <v>25</v>
      </c>
      <c r="K1734">
        <v>5</v>
      </c>
      <c r="L1734">
        <v>121</v>
      </c>
      <c r="M1734">
        <v>14</v>
      </c>
      <c r="N1734">
        <v>7</v>
      </c>
      <c r="O1734">
        <v>0.08</v>
      </c>
      <c r="P1734">
        <v>564.61</v>
      </c>
      <c r="Q1734">
        <v>1065.3</v>
      </c>
      <c r="R1734">
        <f>Table1[[#This Row],[OrderQuantity]]*Table1[[#This Row],[UnitPrice]]</f>
        <v>7457.0999999999995</v>
      </c>
      <c r="S1734">
        <f>Table1[[#This Row],[OrderQuantity]]*Table1[[#This Row],[UnitCost]]</f>
        <v>3952.27</v>
      </c>
      <c r="T1734">
        <f>Table1[[#This Row],[OrderQuantity]]*Table1[[#This Row],[UnitPrice]]*(1-Table1[[#This Row],[DiscountApplied]]) - (Table1[[#This Row],[OrderQuantity]]*Table1[[#This Row],[UnitCost]])</f>
        <v>2908.2620000000002</v>
      </c>
      <c r="U1734">
        <f>DATEDIF(Table1[[#This Row],[ShipDate]],Table1[[#This Row],[DeliveryDate]],"d")</f>
        <v>7</v>
      </c>
      <c r="V1734" t="str">
        <f t="shared" si="55"/>
        <v>On Time</v>
      </c>
    </row>
    <row r="1735" spans="2:22" x14ac:dyDescent="0.3">
      <c r="B1735" t="str">
        <f t="shared" si="54"/>
        <v>SO-001834</v>
      </c>
      <c r="C1735" t="s">
        <v>16</v>
      </c>
      <c r="D1735" t="s">
        <v>26</v>
      </c>
      <c r="E1735" s="1">
        <v>43400</v>
      </c>
      <c r="F1735" s="1">
        <v>43457</v>
      </c>
      <c r="G1735" s="1">
        <v>43481</v>
      </c>
      <c r="H1735" s="1">
        <v>43491</v>
      </c>
      <c r="I1735" t="s">
        <v>18</v>
      </c>
      <c r="J1735">
        <v>1</v>
      </c>
      <c r="K1735">
        <v>5</v>
      </c>
      <c r="L1735">
        <v>83</v>
      </c>
      <c r="M1735">
        <v>8</v>
      </c>
      <c r="N1735">
        <v>6</v>
      </c>
      <c r="O1735">
        <v>0.08</v>
      </c>
      <c r="P1735">
        <v>734.05</v>
      </c>
      <c r="Q1735">
        <v>1112.2</v>
      </c>
      <c r="R1735">
        <f>Table1[[#This Row],[OrderQuantity]]*Table1[[#This Row],[UnitPrice]]</f>
        <v>6673.2000000000007</v>
      </c>
      <c r="S1735">
        <f>Table1[[#This Row],[OrderQuantity]]*Table1[[#This Row],[UnitCost]]</f>
        <v>4404.2999999999993</v>
      </c>
      <c r="T1735">
        <f>Table1[[#This Row],[OrderQuantity]]*Table1[[#This Row],[UnitPrice]]*(1-Table1[[#This Row],[DiscountApplied]]) - (Table1[[#This Row],[OrderQuantity]]*Table1[[#This Row],[UnitCost]])</f>
        <v>1735.0440000000017</v>
      </c>
      <c r="U1735">
        <f>DATEDIF(Table1[[#This Row],[ShipDate]],Table1[[#This Row],[DeliveryDate]],"d")</f>
        <v>10</v>
      </c>
      <c r="V1735" t="str">
        <f t="shared" si="55"/>
        <v>Late</v>
      </c>
    </row>
    <row r="1736" spans="2:22" x14ac:dyDescent="0.3">
      <c r="B1736" t="str">
        <f t="shared" si="54"/>
        <v>SO-001835</v>
      </c>
      <c r="C1736" t="s">
        <v>19</v>
      </c>
      <c r="D1736" t="s">
        <v>24</v>
      </c>
      <c r="E1736" s="1">
        <v>43400</v>
      </c>
      <c r="F1736" s="1">
        <v>43457</v>
      </c>
      <c r="G1736" s="1">
        <v>43469</v>
      </c>
      <c r="H1736" s="1">
        <v>43470</v>
      </c>
      <c r="I1736" t="s">
        <v>18</v>
      </c>
      <c r="J1736">
        <v>19</v>
      </c>
      <c r="K1736">
        <v>13</v>
      </c>
      <c r="L1736">
        <v>30</v>
      </c>
      <c r="M1736">
        <v>30</v>
      </c>
      <c r="N1736">
        <v>7</v>
      </c>
      <c r="O1736">
        <v>0.15</v>
      </c>
      <c r="P1736">
        <v>2184.4699999999998</v>
      </c>
      <c r="Q1736">
        <v>3832.4</v>
      </c>
      <c r="R1736">
        <f>Table1[[#This Row],[OrderQuantity]]*Table1[[#This Row],[UnitPrice]]</f>
        <v>26826.799999999999</v>
      </c>
      <c r="S1736">
        <f>Table1[[#This Row],[OrderQuantity]]*Table1[[#This Row],[UnitCost]]</f>
        <v>15291.289999999999</v>
      </c>
      <c r="T1736">
        <f>Table1[[#This Row],[OrderQuantity]]*Table1[[#This Row],[UnitPrice]]*(1-Table1[[#This Row],[DiscountApplied]]) - (Table1[[#This Row],[OrderQuantity]]*Table1[[#This Row],[UnitCost]])</f>
        <v>7511.49</v>
      </c>
      <c r="U1736">
        <f>DATEDIF(Table1[[#This Row],[ShipDate]],Table1[[#This Row],[DeliveryDate]],"d")</f>
        <v>1</v>
      </c>
      <c r="V1736" t="str">
        <f t="shared" si="55"/>
        <v>On Time</v>
      </c>
    </row>
    <row r="1737" spans="2:22" x14ac:dyDescent="0.3">
      <c r="B1737" t="str">
        <f t="shared" si="54"/>
        <v>SO-001836</v>
      </c>
      <c r="C1737" t="s">
        <v>21</v>
      </c>
      <c r="D1737" t="s">
        <v>20</v>
      </c>
      <c r="E1737" s="1">
        <v>43400</v>
      </c>
      <c r="F1737" s="1">
        <v>43457</v>
      </c>
      <c r="G1737" s="1">
        <v>43470</v>
      </c>
      <c r="H1737" s="1">
        <v>43477</v>
      </c>
      <c r="I1737" t="s">
        <v>18</v>
      </c>
      <c r="J1737">
        <v>22</v>
      </c>
      <c r="K1737">
        <v>12</v>
      </c>
      <c r="L1737">
        <v>112</v>
      </c>
      <c r="M1737">
        <v>29</v>
      </c>
      <c r="N1737">
        <v>3</v>
      </c>
      <c r="O1737">
        <v>0.4</v>
      </c>
      <c r="P1737">
        <v>626.04999999999995</v>
      </c>
      <c r="Q1737">
        <v>857.6</v>
      </c>
      <c r="R1737">
        <f>Table1[[#This Row],[OrderQuantity]]*Table1[[#This Row],[UnitPrice]]</f>
        <v>2572.8000000000002</v>
      </c>
      <c r="S1737">
        <f>Table1[[#This Row],[OrderQuantity]]*Table1[[#This Row],[UnitCost]]</f>
        <v>1878.1499999999999</v>
      </c>
      <c r="T1737">
        <f>Table1[[#This Row],[OrderQuantity]]*Table1[[#This Row],[UnitPrice]]*(1-Table1[[#This Row],[DiscountApplied]]) - (Table1[[#This Row],[OrderQuantity]]*Table1[[#This Row],[UnitCost]])</f>
        <v>-334.4699999999998</v>
      </c>
      <c r="U1737">
        <f>DATEDIF(Table1[[#This Row],[ShipDate]],Table1[[#This Row],[DeliveryDate]],"d")</f>
        <v>7</v>
      </c>
      <c r="V1737" t="str">
        <f t="shared" si="55"/>
        <v>On Time</v>
      </c>
    </row>
    <row r="1738" spans="2:22" x14ac:dyDescent="0.3">
      <c r="B1738" t="str">
        <f t="shared" si="54"/>
        <v>SO-001837</v>
      </c>
      <c r="C1738" t="s">
        <v>21</v>
      </c>
      <c r="D1738" t="s">
        <v>25</v>
      </c>
      <c r="E1738" s="1">
        <v>43400</v>
      </c>
      <c r="F1738" s="1">
        <v>43457</v>
      </c>
      <c r="G1738" s="1">
        <v>43462</v>
      </c>
      <c r="H1738" s="1">
        <v>43469</v>
      </c>
      <c r="I1738" t="s">
        <v>18</v>
      </c>
      <c r="J1738">
        <v>23</v>
      </c>
      <c r="K1738">
        <v>4</v>
      </c>
      <c r="L1738">
        <v>347</v>
      </c>
      <c r="M1738">
        <v>23</v>
      </c>
      <c r="N1738">
        <v>7</v>
      </c>
      <c r="O1738">
        <v>0.1</v>
      </c>
      <c r="P1738">
        <v>3003.28</v>
      </c>
      <c r="Q1738">
        <v>5460.5</v>
      </c>
      <c r="R1738">
        <f>Table1[[#This Row],[OrderQuantity]]*Table1[[#This Row],[UnitPrice]]</f>
        <v>38223.5</v>
      </c>
      <c r="S1738">
        <f>Table1[[#This Row],[OrderQuantity]]*Table1[[#This Row],[UnitCost]]</f>
        <v>21022.960000000003</v>
      </c>
      <c r="T1738">
        <f>Table1[[#This Row],[OrderQuantity]]*Table1[[#This Row],[UnitPrice]]*(1-Table1[[#This Row],[DiscountApplied]]) - (Table1[[#This Row],[OrderQuantity]]*Table1[[#This Row],[UnitCost]])</f>
        <v>13378.189999999999</v>
      </c>
      <c r="U1738">
        <f>DATEDIF(Table1[[#This Row],[ShipDate]],Table1[[#This Row],[DeliveryDate]],"d")</f>
        <v>7</v>
      </c>
      <c r="V1738" t="str">
        <f t="shared" si="55"/>
        <v>On Time</v>
      </c>
    </row>
    <row r="1739" spans="2:22" x14ac:dyDescent="0.3">
      <c r="B1739" t="str">
        <f t="shared" si="54"/>
        <v>SO-001838</v>
      </c>
      <c r="C1739" t="s">
        <v>16</v>
      </c>
      <c r="D1739" t="s">
        <v>24</v>
      </c>
      <c r="E1739" s="1">
        <v>43400</v>
      </c>
      <c r="F1739" s="1">
        <v>43457</v>
      </c>
      <c r="G1739" s="1">
        <v>43482</v>
      </c>
      <c r="H1739" s="1">
        <v>43487</v>
      </c>
      <c r="I1739" t="s">
        <v>18</v>
      </c>
      <c r="J1739">
        <v>7</v>
      </c>
      <c r="K1739">
        <v>30</v>
      </c>
      <c r="L1739">
        <v>12</v>
      </c>
      <c r="M1739">
        <v>29</v>
      </c>
      <c r="N1739">
        <v>8</v>
      </c>
      <c r="O1739">
        <v>0.15</v>
      </c>
      <c r="P1739">
        <v>1950.24</v>
      </c>
      <c r="Q1739">
        <v>2566.1</v>
      </c>
      <c r="R1739">
        <f>Table1[[#This Row],[OrderQuantity]]*Table1[[#This Row],[UnitPrice]]</f>
        <v>20528.8</v>
      </c>
      <c r="S1739">
        <f>Table1[[#This Row],[OrderQuantity]]*Table1[[#This Row],[UnitCost]]</f>
        <v>15601.92</v>
      </c>
      <c r="T1739">
        <f>Table1[[#This Row],[OrderQuantity]]*Table1[[#This Row],[UnitPrice]]*(1-Table1[[#This Row],[DiscountApplied]]) - (Table1[[#This Row],[OrderQuantity]]*Table1[[#This Row],[UnitCost]])</f>
        <v>1847.5599999999995</v>
      </c>
      <c r="U1739">
        <f>DATEDIF(Table1[[#This Row],[ShipDate]],Table1[[#This Row],[DeliveryDate]],"d")</f>
        <v>5</v>
      </c>
      <c r="V1739" t="str">
        <f t="shared" si="55"/>
        <v>On Time</v>
      </c>
    </row>
    <row r="1740" spans="2:22" x14ac:dyDescent="0.3">
      <c r="B1740" t="str">
        <f t="shared" si="54"/>
        <v>SO-001839</v>
      </c>
      <c r="C1740" t="s">
        <v>19</v>
      </c>
      <c r="D1740" t="s">
        <v>25</v>
      </c>
      <c r="E1740" s="1">
        <v>43300</v>
      </c>
      <c r="F1740" s="1">
        <v>43457</v>
      </c>
      <c r="G1740" s="1">
        <v>43466</v>
      </c>
      <c r="H1740" s="1">
        <v>43470</v>
      </c>
      <c r="I1740" t="s">
        <v>18</v>
      </c>
      <c r="J1740">
        <v>13</v>
      </c>
      <c r="K1740">
        <v>25</v>
      </c>
      <c r="L1740">
        <v>342</v>
      </c>
      <c r="M1740">
        <v>18</v>
      </c>
      <c r="N1740">
        <v>5</v>
      </c>
      <c r="O1740">
        <v>0.15</v>
      </c>
      <c r="P1740">
        <v>1193.94</v>
      </c>
      <c r="Q1740">
        <v>2653.2</v>
      </c>
      <c r="R1740">
        <f>Table1[[#This Row],[OrderQuantity]]*Table1[[#This Row],[UnitPrice]]</f>
        <v>13266</v>
      </c>
      <c r="S1740">
        <f>Table1[[#This Row],[OrderQuantity]]*Table1[[#This Row],[UnitCost]]</f>
        <v>5969.7000000000007</v>
      </c>
      <c r="T1740">
        <f>Table1[[#This Row],[OrderQuantity]]*Table1[[#This Row],[UnitPrice]]*(1-Table1[[#This Row],[DiscountApplied]]) - (Table1[[#This Row],[OrderQuantity]]*Table1[[#This Row],[UnitCost]])</f>
        <v>5306.4</v>
      </c>
      <c r="U1740">
        <f>DATEDIF(Table1[[#This Row],[ShipDate]],Table1[[#This Row],[DeliveryDate]],"d")</f>
        <v>4</v>
      </c>
      <c r="V1740" t="str">
        <f t="shared" si="55"/>
        <v>On Time</v>
      </c>
    </row>
    <row r="1741" spans="2:22" x14ac:dyDescent="0.3">
      <c r="B1741" t="str">
        <f t="shared" si="54"/>
        <v>SO-001840</v>
      </c>
      <c r="C1741" t="s">
        <v>19</v>
      </c>
      <c r="D1741" t="s">
        <v>26</v>
      </c>
      <c r="E1741" s="1">
        <v>43400</v>
      </c>
      <c r="F1741" s="1">
        <v>43457</v>
      </c>
      <c r="G1741" s="1">
        <v>43484</v>
      </c>
      <c r="H1741" s="1">
        <v>43485</v>
      </c>
      <c r="I1741" t="s">
        <v>18</v>
      </c>
      <c r="J1741">
        <v>13</v>
      </c>
      <c r="K1741">
        <v>15</v>
      </c>
      <c r="L1741">
        <v>72</v>
      </c>
      <c r="M1741">
        <v>10</v>
      </c>
      <c r="N1741">
        <v>2</v>
      </c>
      <c r="O1741">
        <v>0.08</v>
      </c>
      <c r="P1741">
        <v>636.77</v>
      </c>
      <c r="Q1741">
        <v>884.4</v>
      </c>
      <c r="R1741">
        <f>Table1[[#This Row],[OrderQuantity]]*Table1[[#This Row],[UnitPrice]]</f>
        <v>1768.8</v>
      </c>
      <c r="S1741">
        <f>Table1[[#This Row],[OrderQuantity]]*Table1[[#This Row],[UnitCost]]</f>
        <v>1273.54</v>
      </c>
      <c r="T1741">
        <f>Table1[[#This Row],[OrderQuantity]]*Table1[[#This Row],[UnitPrice]]*(1-Table1[[#This Row],[DiscountApplied]]) - (Table1[[#This Row],[OrderQuantity]]*Table1[[#This Row],[UnitCost]])</f>
        <v>353.75600000000009</v>
      </c>
      <c r="U1741">
        <f>DATEDIF(Table1[[#This Row],[ShipDate]],Table1[[#This Row],[DeliveryDate]],"d")</f>
        <v>1</v>
      </c>
      <c r="V1741" t="str">
        <f t="shared" si="55"/>
        <v>On Time</v>
      </c>
    </row>
    <row r="1742" spans="2:22" x14ac:dyDescent="0.3">
      <c r="B1742" t="str">
        <f t="shared" si="54"/>
        <v>SO-001841</v>
      </c>
      <c r="C1742" t="s">
        <v>22</v>
      </c>
      <c r="D1742" t="s">
        <v>26</v>
      </c>
      <c r="E1742" s="1">
        <v>43400</v>
      </c>
      <c r="F1742" s="1">
        <v>43457</v>
      </c>
      <c r="G1742" s="1">
        <v>43467</v>
      </c>
      <c r="H1742" s="1">
        <v>43470</v>
      </c>
      <c r="I1742" t="s">
        <v>18</v>
      </c>
      <c r="J1742">
        <v>26</v>
      </c>
      <c r="K1742">
        <v>31</v>
      </c>
      <c r="L1742">
        <v>82</v>
      </c>
      <c r="M1742">
        <v>14</v>
      </c>
      <c r="N1742">
        <v>7</v>
      </c>
      <c r="O1742">
        <v>0.08</v>
      </c>
      <c r="P1742">
        <v>1598.35</v>
      </c>
      <c r="Q1742">
        <v>3805.6</v>
      </c>
      <c r="R1742">
        <f>Table1[[#This Row],[OrderQuantity]]*Table1[[#This Row],[UnitPrice]]</f>
        <v>26639.200000000001</v>
      </c>
      <c r="S1742">
        <f>Table1[[#This Row],[OrderQuantity]]*Table1[[#This Row],[UnitCost]]</f>
        <v>11188.449999999999</v>
      </c>
      <c r="T1742">
        <f>Table1[[#This Row],[OrderQuantity]]*Table1[[#This Row],[UnitPrice]]*(1-Table1[[#This Row],[DiscountApplied]]) - (Table1[[#This Row],[OrderQuantity]]*Table1[[#This Row],[UnitCost]])</f>
        <v>13319.614000000003</v>
      </c>
      <c r="U1742">
        <f>DATEDIF(Table1[[#This Row],[ShipDate]],Table1[[#This Row],[DeliveryDate]],"d")</f>
        <v>3</v>
      </c>
      <c r="V1742" t="str">
        <f t="shared" si="55"/>
        <v>On Time</v>
      </c>
    </row>
    <row r="1743" spans="2:22" x14ac:dyDescent="0.3">
      <c r="B1743" t="str">
        <f t="shared" si="54"/>
        <v>SO-001842</v>
      </c>
      <c r="C1743" t="s">
        <v>21</v>
      </c>
      <c r="D1743" t="s">
        <v>17</v>
      </c>
      <c r="E1743" s="1">
        <v>43400</v>
      </c>
      <c r="F1743" s="1">
        <v>43457</v>
      </c>
      <c r="G1743" s="1">
        <v>43483</v>
      </c>
      <c r="H1743" s="1">
        <v>43487</v>
      </c>
      <c r="I1743" t="s">
        <v>18</v>
      </c>
      <c r="J1743">
        <v>22</v>
      </c>
      <c r="K1743">
        <v>1</v>
      </c>
      <c r="L1743">
        <v>226</v>
      </c>
      <c r="M1743">
        <v>25</v>
      </c>
      <c r="N1743">
        <v>8</v>
      </c>
      <c r="O1743">
        <v>0.2</v>
      </c>
      <c r="P1743">
        <v>887.35</v>
      </c>
      <c r="Q1743">
        <v>1152.4000000000001</v>
      </c>
      <c r="R1743">
        <f>Table1[[#This Row],[OrderQuantity]]*Table1[[#This Row],[UnitPrice]]</f>
        <v>9219.2000000000007</v>
      </c>
      <c r="S1743">
        <f>Table1[[#This Row],[OrderQuantity]]*Table1[[#This Row],[UnitCost]]</f>
        <v>7098.8</v>
      </c>
      <c r="T1743">
        <f>Table1[[#This Row],[OrderQuantity]]*Table1[[#This Row],[UnitPrice]]*(1-Table1[[#This Row],[DiscountApplied]]) - (Table1[[#This Row],[OrderQuantity]]*Table1[[#This Row],[UnitCost]])</f>
        <v>276.5600000000004</v>
      </c>
      <c r="U1743">
        <f>DATEDIF(Table1[[#This Row],[ShipDate]],Table1[[#This Row],[DeliveryDate]],"d")</f>
        <v>4</v>
      </c>
      <c r="V1743" t="str">
        <f t="shared" si="55"/>
        <v>On Time</v>
      </c>
    </row>
    <row r="1744" spans="2:22" x14ac:dyDescent="0.3">
      <c r="B1744" t="str">
        <f t="shared" si="54"/>
        <v>SO-001843</v>
      </c>
      <c r="C1744" t="s">
        <v>16</v>
      </c>
      <c r="D1744" t="s">
        <v>26</v>
      </c>
      <c r="E1744" s="1">
        <v>43300</v>
      </c>
      <c r="F1744" s="1">
        <v>43457</v>
      </c>
      <c r="G1744" s="1">
        <v>43476</v>
      </c>
      <c r="H1744" s="1">
        <v>43485</v>
      </c>
      <c r="I1744" t="s">
        <v>18</v>
      </c>
      <c r="J1744">
        <v>11</v>
      </c>
      <c r="K1744">
        <v>23</v>
      </c>
      <c r="L1744">
        <v>71</v>
      </c>
      <c r="M1744">
        <v>43</v>
      </c>
      <c r="N1744">
        <v>3</v>
      </c>
      <c r="O1744">
        <v>0.08</v>
      </c>
      <c r="P1744">
        <v>2567.71</v>
      </c>
      <c r="Q1744">
        <v>3832.4</v>
      </c>
      <c r="R1744">
        <f>Table1[[#This Row],[OrderQuantity]]*Table1[[#This Row],[UnitPrice]]</f>
        <v>11497.2</v>
      </c>
      <c r="S1744">
        <f>Table1[[#This Row],[OrderQuantity]]*Table1[[#This Row],[UnitCost]]</f>
        <v>7703.13</v>
      </c>
      <c r="T1744">
        <f>Table1[[#This Row],[OrderQuantity]]*Table1[[#This Row],[UnitPrice]]*(1-Table1[[#This Row],[DiscountApplied]]) - (Table1[[#This Row],[OrderQuantity]]*Table1[[#This Row],[UnitCost]])</f>
        <v>2874.2940000000008</v>
      </c>
      <c r="U1744">
        <f>DATEDIF(Table1[[#This Row],[ShipDate]],Table1[[#This Row],[DeliveryDate]],"d")</f>
        <v>9</v>
      </c>
      <c r="V1744" t="str">
        <f t="shared" si="55"/>
        <v>Late</v>
      </c>
    </row>
    <row r="1745" spans="2:22" x14ac:dyDescent="0.3">
      <c r="B1745" t="str">
        <f t="shared" si="54"/>
        <v>SO-001844</v>
      </c>
      <c r="C1745" t="s">
        <v>16</v>
      </c>
      <c r="D1745" t="s">
        <v>17</v>
      </c>
      <c r="E1745" s="1">
        <v>43400</v>
      </c>
      <c r="F1745" s="1">
        <v>43457</v>
      </c>
      <c r="G1745" s="1">
        <v>43459</v>
      </c>
      <c r="H1745" s="1">
        <v>43467</v>
      </c>
      <c r="I1745" t="s">
        <v>18</v>
      </c>
      <c r="J1745">
        <v>9</v>
      </c>
      <c r="K1745">
        <v>5</v>
      </c>
      <c r="L1745">
        <v>232</v>
      </c>
      <c r="M1745">
        <v>11</v>
      </c>
      <c r="N1745">
        <v>4</v>
      </c>
      <c r="O1745">
        <v>0.05</v>
      </c>
      <c r="P1745">
        <v>661.96</v>
      </c>
      <c r="Q1745">
        <v>871</v>
      </c>
      <c r="R1745">
        <f>Table1[[#This Row],[OrderQuantity]]*Table1[[#This Row],[UnitPrice]]</f>
        <v>3484</v>
      </c>
      <c r="S1745">
        <f>Table1[[#This Row],[OrderQuantity]]*Table1[[#This Row],[UnitCost]]</f>
        <v>2647.84</v>
      </c>
      <c r="T1745">
        <f>Table1[[#This Row],[OrderQuantity]]*Table1[[#This Row],[UnitPrice]]*(1-Table1[[#This Row],[DiscountApplied]]) - (Table1[[#This Row],[OrderQuantity]]*Table1[[#This Row],[UnitCost]])</f>
        <v>661.95999999999958</v>
      </c>
      <c r="U1745">
        <f>DATEDIF(Table1[[#This Row],[ShipDate]],Table1[[#This Row],[DeliveryDate]],"d")</f>
        <v>8</v>
      </c>
      <c r="V1745" t="str">
        <f t="shared" si="55"/>
        <v>Late</v>
      </c>
    </row>
    <row r="1746" spans="2:22" x14ac:dyDescent="0.3">
      <c r="B1746" t="str">
        <f t="shared" si="54"/>
        <v>SO-001845</v>
      </c>
      <c r="C1746" t="s">
        <v>19</v>
      </c>
      <c r="D1746" t="s">
        <v>20</v>
      </c>
      <c r="E1746" s="1">
        <v>43300</v>
      </c>
      <c r="F1746" s="1">
        <v>43457</v>
      </c>
      <c r="G1746" s="1">
        <v>43479</v>
      </c>
      <c r="H1746" s="1">
        <v>43488</v>
      </c>
      <c r="I1746" t="s">
        <v>18</v>
      </c>
      <c r="J1746">
        <v>19</v>
      </c>
      <c r="K1746">
        <v>27</v>
      </c>
      <c r="L1746">
        <v>186</v>
      </c>
      <c r="M1746">
        <v>37</v>
      </c>
      <c r="N1746">
        <v>4</v>
      </c>
      <c r="O1746">
        <v>0.05</v>
      </c>
      <c r="P1746">
        <v>1139.67</v>
      </c>
      <c r="Q1746">
        <v>1809</v>
      </c>
      <c r="R1746">
        <f>Table1[[#This Row],[OrderQuantity]]*Table1[[#This Row],[UnitPrice]]</f>
        <v>7236</v>
      </c>
      <c r="S1746">
        <f>Table1[[#This Row],[OrderQuantity]]*Table1[[#This Row],[UnitCost]]</f>
        <v>4558.68</v>
      </c>
      <c r="T1746">
        <f>Table1[[#This Row],[OrderQuantity]]*Table1[[#This Row],[UnitPrice]]*(1-Table1[[#This Row],[DiscountApplied]]) - (Table1[[#This Row],[OrderQuantity]]*Table1[[#This Row],[UnitCost]])</f>
        <v>2315.5199999999995</v>
      </c>
      <c r="U1746">
        <f>DATEDIF(Table1[[#This Row],[ShipDate]],Table1[[#This Row],[DeliveryDate]],"d")</f>
        <v>9</v>
      </c>
      <c r="V1746" t="str">
        <f t="shared" si="55"/>
        <v>Late</v>
      </c>
    </row>
    <row r="1747" spans="2:22" x14ac:dyDescent="0.3">
      <c r="B1747" t="str">
        <f t="shared" si="54"/>
        <v>SO-001846</v>
      </c>
      <c r="C1747" t="s">
        <v>16</v>
      </c>
      <c r="D1747" t="s">
        <v>20</v>
      </c>
      <c r="E1747" s="1">
        <v>43400</v>
      </c>
      <c r="F1747" s="1">
        <v>43457</v>
      </c>
      <c r="G1747" s="1">
        <v>43474</v>
      </c>
      <c r="H1747" s="1">
        <v>43477</v>
      </c>
      <c r="I1747" t="s">
        <v>18</v>
      </c>
      <c r="J1747">
        <v>1</v>
      </c>
      <c r="K1747">
        <v>30</v>
      </c>
      <c r="L1747">
        <v>90</v>
      </c>
      <c r="M1747">
        <v>34</v>
      </c>
      <c r="N1747">
        <v>5</v>
      </c>
      <c r="O1747">
        <v>0.08</v>
      </c>
      <c r="P1747">
        <v>1378.86</v>
      </c>
      <c r="Q1747">
        <v>1969.8</v>
      </c>
      <c r="R1747">
        <f>Table1[[#This Row],[OrderQuantity]]*Table1[[#This Row],[UnitPrice]]</f>
        <v>9849</v>
      </c>
      <c r="S1747">
        <f>Table1[[#This Row],[OrderQuantity]]*Table1[[#This Row],[UnitCost]]</f>
        <v>6894.2999999999993</v>
      </c>
      <c r="T1747">
        <f>Table1[[#This Row],[OrderQuantity]]*Table1[[#This Row],[UnitPrice]]*(1-Table1[[#This Row],[DiscountApplied]]) - (Table1[[#This Row],[OrderQuantity]]*Table1[[#This Row],[UnitCost]])</f>
        <v>2166.7800000000007</v>
      </c>
      <c r="U1747">
        <f>DATEDIF(Table1[[#This Row],[ShipDate]],Table1[[#This Row],[DeliveryDate]],"d")</f>
        <v>3</v>
      </c>
      <c r="V1747" t="str">
        <f t="shared" si="55"/>
        <v>On Time</v>
      </c>
    </row>
    <row r="1748" spans="2:22" x14ac:dyDescent="0.3">
      <c r="B1748" t="str">
        <f t="shared" si="54"/>
        <v>SO-001847</v>
      </c>
      <c r="C1748" t="s">
        <v>19</v>
      </c>
      <c r="D1748" t="s">
        <v>24</v>
      </c>
      <c r="E1748" s="1">
        <v>43400</v>
      </c>
      <c r="F1748" s="1">
        <v>43457</v>
      </c>
      <c r="G1748" s="1">
        <v>43468</v>
      </c>
      <c r="H1748" s="1">
        <v>43474</v>
      </c>
      <c r="I1748" t="s">
        <v>18</v>
      </c>
      <c r="J1748">
        <v>17</v>
      </c>
      <c r="K1748">
        <v>46</v>
      </c>
      <c r="L1748">
        <v>42</v>
      </c>
      <c r="M1748">
        <v>20</v>
      </c>
      <c r="N1748">
        <v>5</v>
      </c>
      <c r="O1748">
        <v>0.05</v>
      </c>
      <c r="P1748">
        <v>716.57</v>
      </c>
      <c r="Q1748">
        <v>1038.5</v>
      </c>
      <c r="R1748">
        <f>Table1[[#This Row],[OrderQuantity]]*Table1[[#This Row],[UnitPrice]]</f>
        <v>5192.5</v>
      </c>
      <c r="S1748">
        <f>Table1[[#This Row],[OrderQuantity]]*Table1[[#This Row],[UnitCost]]</f>
        <v>3582.8500000000004</v>
      </c>
      <c r="T1748">
        <f>Table1[[#This Row],[OrderQuantity]]*Table1[[#This Row],[UnitPrice]]*(1-Table1[[#This Row],[DiscountApplied]]) - (Table1[[#This Row],[OrderQuantity]]*Table1[[#This Row],[UnitCost]])</f>
        <v>1350.0249999999996</v>
      </c>
      <c r="U1748">
        <f>DATEDIF(Table1[[#This Row],[ShipDate]],Table1[[#This Row],[DeliveryDate]],"d")</f>
        <v>6</v>
      </c>
      <c r="V1748" t="str">
        <f t="shared" si="55"/>
        <v>On Time</v>
      </c>
    </row>
    <row r="1749" spans="2:22" x14ac:dyDescent="0.3">
      <c r="B1749" t="str">
        <f t="shared" si="54"/>
        <v>SO-001848</v>
      </c>
      <c r="C1749" t="s">
        <v>22</v>
      </c>
      <c r="D1749" t="s">
        <v>17</v>
      </c>
      <c r="E1749" s="1">
        <v>43300</v>
      </c>
      <c r="F1749" s="1">
        <v>43457</v>
      </c>
      <c r="G1749" s="1">
        <v>43476</v>
      </c>
      <c r="H1749" s="1">
        <v>43486</v>
      </c>
      <c r="I1749" t="s">
        <v>18</v>
      </c>
      <c r="J1749">
        <v>28</v>
      </c>
      <c r="K1749">
        <v>25</v>
      </c>
      <c r="L1749">
        <v>250</v>
      </c>
      <c r="M1749">
        <v>26</v>
      </c>
      <c r="N1749">
        <v>6</v>
      </c>
      <c r="O1749">
        <v>0.08</v>
      </c>
      <c r="P1749">
        <v>1606.66</v>
      </c>
      <c r="Q1749">
        <v>3651.5</v>
      </c>
      <c r="R1749">
        <f>Table1[[#This Row],[OrderQuantity]]*Table1[[#This Row],[UnitPrice]]</f>
        <v>21909</v>
      </c>
      <c r="S1749">
        <f>Table1[[#This Row],[OrderQuantity]]*Table1[[#This Row],[UnitCost]]</f>
        <v>9639.9600000000009</v>
      </c>
      <c r="T1749">
        <f>Table1[[#This Row],[OrderQuantity]]*Table1[[#This Row],[UnitPrice]]*(1-Table1[[#This Row],[DiscountApplied]]) - (Table1[[#This Row],[OrderQuantity]]*Table1[[#This Row],[UnitCost]])</f>
        <v>10516.320000000002</v>
      </c>
      <c r="U1749">
        <f>DATEDIF(Table1[[#This Row],[ShipDate]],Table1[[#This Row],[DeliveryDate]],"d")</f>
        <v>10</v>
      </c>
      <c r="V1749" t="str">
        <f t="shared" si="55"/>
        <v>Late</v>
      </c>
    </row>
    <row r="1750" spans="2:22" x14ac:dyDescent="0.3">
      <c r="B1750" t="str">
        <f t="shared" si="54"/>
        <v>SO-001849</v>
      </c>
      <c r="C1750" t="s">
        <v>21</v>
      </c>
      <c r="D1750" t="s">
        <v>24</v>
      </c>
      <c r="E1750" s="1">
        <v>43300</v>
      </c>
      <c r="F1750" s="1">
        <v>43457</v>
      </c>
      <c r="G1750" s="1">
        <v>43482</v>
      </c>
      <c r="H1750" s="1">
        <v>43486</v>
      </c>
      <c r="I1750" t="s">
        <v>18</v>
      </c>
      <c r="J1750">
        <v>24</v>
      </c>
      <c r="K1750">
        <v>13</v>
      </c>
      <c r="L1750">
        <v>56</v>
      </c>
      <c r="M1750">
        <v>25</v>
      </c>
      <c r="N1750">
        <v>8</v>
      </c>
      <c r="O1750">
        <v>0.05</v>
      </c>
      <c r="P1750">
        <v>1306.3</v>
      </c>
      <c r="Q1750">
        <v>1949.7</v>
      </c>
      <c r="R1750">
        <f>Table1[[#This Row],[OrderQuantity]]*Table1[[#This Row],[UnitPrice]]</f>
        <v>15597.6</v>
      </c>
      <c r="S1750">
        <f>Table1[[#This Row],[OrderQuantity]]*Table1[[#This Row],[UnitCost]]</f>
        <v>10450.4</v>
      </c>
      <c r="T1750">
        <f>Table1[[#This Row],[OrderQuantity]]*Table1[[#This Row],[UnitPrice]]*(1-Table1[[#This Row],[DiscountApplied]]) - (Table1[[#This Row],[OrderQuantity]]*Table1[[#This Row],[UnitCost]])</f>
        <v>4367.32</v>
      </c>
      <c r="U1750">
        <f>DATEDIF(Table1[[#This Row],[ShipDate]],Table1[[#This Row],[DeliveryDate]],"d")</f>
        <v>4</v>
      </c>
      <c r="V1750" t="str">
        <f t="shared" si="55"/>
        <v>On Time</v>
      </c>
    </row>
    <row r="1751" spans="2:22" x14ac:dyDescent="0.3">
      <c r="B1751" t="str">
        <f t="shared" si="54"/>
        <v>SO-001850</v>
      </c>
      <c r="C1751" t="s">
        <v>22</v>
      </c>
      <c r="D1751" t="s">
        <v>26</v>
      </c>
      <c r="E1751" s="1">
        <v>43300</v>
      </c>
      <c r="F1751" s="1">
        <v>43457</v>
      </c>
      <c r="G1751" s="1">
        <v>43478</v>
      </c>
      <c r="H1751" s="1">
        <v>43484</v>
      </c>
      <c r="I1751" t="s">
        <v>18</v>
      </c>
      <c r="J1751">
        <v>28</v>
      </c>
      <c r="K1751">
        <v>50</v>
      </c>
      <c r="L1751">
        <v>62</v>
      </c>
      <c r="M1751">
        <v>31</v>
      </c>
      <c r="N1751">
        <v>8</v>
      </c>
      <c r="O1751">
        <v>0.05</v>
      </c>
      <c r="P1751">
        <v>694.12</v>
      </c>
      <c r="Q1751">
        <v>991.6</v>
      </c>
      <c r="R1751">
        <f>Table1[[#This Row],[OrderQuantity]]*Table1[[#This Row],[UnitPrice]]</f>
        <v>7932.8</v>
      </c>
      <c r="S1751">
        <f>Table1[[#This Row],[OrderQuantity]]*Table1[[#This Row],[UnitCost]]</f>
        <v>5552.96</v>
      </c>
      <c r="T1751">
        <f>Table1[[#This Row],[OrderQuantity]]*Table1[[#This Row],[UnitPrice]]*(1-Table1[[#This Row],[DiscountApplied]]) - (Table1[[#This Row],[OrderQuantity]]*Table1[[#This Row],[UnitCost]])</f>
        <v>1983.1999999999998</v>
      </c>
      <c r="U1751">
        <f>DATEDIF(Table1[[#This Row],[ShipDate]],Table1[[#This Row],[DeliveryDate]],"d")</f>
        <v>6</v>
      </c>
      <c r="V1751" t="str">
        <f t="shared" si="55"/>
        <v>On Time</v>
      </c>
    </row>
    <row r="1752" spans="2:22" x14ac:dyDescent="0.3">
      <c r="B1752" t="str">
        <f t="shared" si="54"/>
        <v>SO-001851</v>
      </c>
      <c r="C1752" t="s">
        <v>19</v>
      </c>
      <c r="D1752" t="s">
        <v>24</v>
      </c>
      <c r="E1752" s="1">
        <v>43400</v>
      </c>
      <c r="F1752" s="1">
        <v>43458</v>
      </c>
      <c r="G1752" s="1">
        <v>43461</v>
      </c>
      <c r="H1752" s="1">
        <v>43463</v>
      </c>
      <c r="I1752" t="s">
        <v>18</v>
      </c>
      <c r="J1752">
        <v>12</v>
      </c>
      <c r="K1752">
        <v>17</v>
      </c>
      <c r="L1752">
        <v>9</v>
      </c>
      <c r="M1752">
        <v>25</v>
      </c>
      <c r="N1752">
        <v>8</v>
      </c>
      <c r="O1752">
        <v>0.08</v>
      </c>
      <c r="P1752">
        <v>1205.73</v>
      </c>
      <c r="Q1752">
        <v>2740.3</v>
      </c>
      <c r="R1752">
        <f>Table1[[#This Row],[OrderQuantity]]*Table1[[#This Row],[UnitPrice]]</f>
        <v>21922.400000000001</v>
      </c>
      <c r="S1752">
        <f>Table1[[#This Row],[OrderQuantity]]*Table1[[#This Row],[UnitCost]]</f>
        <v>9645.84</v>
      </c>
      <c r="T1752">
        <f>Table1[[#This Row],[OrderQuantity]]*Table1[[#This Row],[UnitPrice]]*(1-Table1[[#This Row],[DiscountApplied]]) - (Table1[[#This Row],[OrderQuantity]]*Table1[[#This Row],[UnitCost]])</f>
        <v>10522.768000000004</v>
      </c>
      <c r="U1752">
        <f>DATEDIF(Table1[[#This Row],[ShipDate]],Table1[[#This Row],[DeliveryDate]],"d")</f>
        <v>2</v>
      </c>
      <c r="V1752" t="str">
        <f t="shared" si="55"/>
        <v>On Time</v>
      </c>
    </row>
    <row r="1753" spans="2:22" x14ac:dyDescent="0.3">
      <c r="B1753" t="str">
        <f t="shared" si="54"/>
        <v>SO-001852</v>
      </c>
      <c r="C1753" t="s">
        <v>19</v>
      </c>
      <c r="D1753" t="s">
        <v>26</v>
      </c>
      <c r="E1753" s="1">
        <v>43400</v>
      </c>
      <c r="F1753" s="1">
        <v>43458</v>
      </c>
      <c r="G1753" s="1">
        <v>43472</v>
      </c>
      <c r="H1753" s="1">
        <v>43477</v>
      </c>
      <c r="I1753" t="s">
        <v>18</v>
      </c>
      <c r="J1753">
        <v>17</v>
      </c>
      <c r="K1753">
        <v>23</v>
      </c>
      <c r="L1753">
        <v>65</v>
      </c>
      <c r="M1753">
        <v>42</v>
      </c>
      <c r="N1753">
        <v>6</v>
      </c>
      <c r="O1753">
        <v>0.08</v>
      </c>
      <c r="P1753">
        <v>1255.8499999999999</v>
      </c>
      <c r="Q1753">
        <v>1902.8</v>
      </c>
      <c r="R1753">
        <f>Table1[[#This Row],[OrderQuantity]]*Table1[[#This Row],[UnitPrice]]</f>
        <v>11416.8</v>
      </c>
      <c r="S1753">
        <f>Table1[[#This Row],[OrderQuantity]]*Table1[[#This Row],[UnitCost]]</f>
        <v>7535.0999999999995</v>
      </c>
      <c r="T1753">
        <f>Table1[[#This Row],[OrderQuantity]]*Table1[[#This Row],[UnitPrice]]*(1-Table1[[#This Row],[DiscountApplied]]) - (Table1[[#This Row],[OrderQuantity]]*Table1[[#This Row],[UnitCost]])</f>
        <v>2968.3560000000007</v>
      </c>
      <c r="U1753">
        <f>DATEDIF(Table1[[#This Row],[ShipDate]],Table1[[#This Row],[DeliveryDate]],"d")</f>
        <v>5</v>
      </c>
      <c r="V1753" t="str">
        <f t="shared" si="55"/>
        <v>On Time</v>
      </c>
    </row>
    <row r="1754" spans="2:22" x14ac:dyDescent="0.3">
      <c r="B1754" t="str">
        <f t="shared" si="54"/>
        <v>SO-001853</v>
      </c>
      <c r="C1754" t="s">
        <v>16</v>
      </c>
      <c r="D1754" t="s">
        <v>26</v>
      </c>
      <c r="E1754" s="1">
        <v>43300</v>
      </c>
      <c r="F1754" s="1">
        <v>43458</v>
      </c>
      <c r="G1754" s="1">
        <v>43483</v>
      </c>
      <c r="H1754" s="1">
        <v>43491</v>
      </c>
      <c r="I1754" t="s">
        <v>18</v>
      </c>
      <c r="J1754">
        <v>2</v>
      </c>
      <c r="K1754">
        <v>47</v>
      </c>
      <c r="L1754">
        <v>84</v>
      </c>
      <c r="M1754">
        <v>33</v>
      </c>
      <c r="N1754">
        <v>2</v>
      </c>
      <c r="O1754">
        <v>0.1</v>
      </c>
      <c r="P1754">
        <v>1773.83</v>
      </c>
      <c r="Q1754">
        <v>2365.1</v>
      </c>
      <c r="R1754">
        <f>Table1[[#This Row],[OrderQuantity]]*Table1[[#This Row],[UnitPrice]]</f>
        <v>4730.2</v>
      </c>
      <c r="S1754">
        <f>Table1[[#This Row],[OrderQuantity]]*Table1[[#This Row],[UnitCost]]</f>
        <v>3547.66</v>
      </c>
      <c r="T1754">
        <f>Table1[[#This Row],[OrderQuantity]]*Table1[[#This Row],[UnitPrice]]*(1-Table1[[#This Row],[DiscountApplied]]) - (Table1[[#This Row],[OrderQuantity]]*Table1[[#This Row],[UnitCost]])</f>
        <v>709.52000000000044</v>
      </c>
      <c r="U1754">
        <f>DATEDIF(Table1[[#This Row],[ShipDate]],Table1[[#This Row],[DeliveryDate]],"d")</f>
        <v>8</v>
      </c>
      <c r="V1754" t="str">
        <f t="shared" si="55"/>
        <v>Late</v>
      </c>
    </row>
    <row r="1755" spans="2:22" x14ac:dyDescent="0.3">
      <c r="B1755" t="str">
        <f t="shared" si="54"/>
        <v>SO-001854</v>
      </c>
      <c r="C1755" t="s">
        <v>19</v>
      </c>
      <c r="D1755" t="s">
        <v>20</v>
      </c>
      <c r="E1755" s="1">
        <v>43300</v>
      </c>
      <c r="F1755" s="1">
        <v>43458</v>
      </c>
      <c r="G1755" s="1">
        <v>43468</v>
      </c>
      <c r="H1755" s="1">
        <v>43470</v>
      </c>
      <c r="I1755" t="s">
        <v>18</v>
      </c>
      <c r="J1755">
        <v>13</v>
      </c>
      <c r="K1755">
        <v>23</v>
      </c>
      <c r="L1755">
        <v>180</v>
      </c>
      <c r="M1755">
        <v>37</v>
      </c>
      <c r="N1755">
        <v>8</v>
      </c>
      <c r="O1755">
        <v>0.08</v>
      </c>
      <c r="P1755">
        <v>662.7</v>
      </c>
      <c r="Q1755">
        <v>1051.9000000000001</v>
      </c>
      <c r="R1755">
        <f>Table1[[#This Row],[OrderQuantity]]*Table1[[#This Row],[UnitPrice]]</f>
        <v>8415.2000000000007</v>
      </c>
      <c r="S1755">
        <f>Table1[[#This Row],[OrderQuantity]]*Table1[[#This Row],[UnitCost]]</f>
        <v>5301.6</v>
      </c>
      <c r="T1755">
        <f>Table1[[#This Row],[OrderQuantity]]*Table1[[#This Row],[UnitPrice]]*(1-Table1[[#This Row],[DiscountApplied]]) - (Table1[[#This Row],[OrderQuantity]]*Table1[[#This Row],[UnitCost]])</f>
        <v>2440.3840000000009</v>
      </c>
      <c r="U1755">
        <f>DATEDIF(Table1[[#This Row],[ShipDate]],Table1[[#This Row],[DeliveryDate]],"d")</f>
        <v>2</v>
      </c>
      <c r="V1755" t="str">
        <f t="shared" si="55"/>
        <v>On Time</v>
      </c>
    </row>
    <row r="1756" spans="2:22" x14ac:dyDescent="0.3">
      <c r="B1756" t="str">
        <f t="shared" si="54"/>
        <v>SO-001855</v>
      </c>
      <c r="C1756" t="s">
        <v>21</v>
      </c>
      <c r="D1756" t="s">
        <v>17</v>
      </c>
      <c r="E1756" s="1">
        <v>43400</v>
      </c>
      <c r="F1756" s="1">
        <v>43458</v>
      </c>
      <c r="G1756" s="1">
        <v>43477</v>
      </c>
      <c r="H1756" s="1">
        <v>43483</v>
      </c>
      <c r="I1756" t="s">
        <v>18</v>
      </c>
      <c r="J1756">
        <v>22</v>
      </c>
      <c r="K1756">
        <v>39</v>
      </c>
      <c r="L1756">
        <v>241</v>
      </c>
      <c r="M1756">
        <v>25</v>
      </c>
      <c r="N1756">
        <v>5</v>
      </c>
      <c r="O1756">
        <v>0.1</v>
      </c>
      <c r="P1756">
        <v>2031.24</v>
      </c>
      <c r="Q1756">
        <v>2860.9</v>
      </c>
      <c r="R1756">
        <f>Table1[[#This Row],[OrderQuantity]]*Table1[[#This Row],[UnitPrice]]</f>
        <v>14304.5</v>
      </c>
      <c r="S1756">
        <f>Table1[[#This Row],[OrderQuantity]]*Table1[[#This Row],[UnitCost]]</f>
        <v>10156.200000000001</v>
      </c>
      <c r="T1756">
        <f>Table1[[#This Row],[OrderQuantity]]*Table1[[#This Row],[UnitPrice]]*(1-Table1[[#This Row],[DiscountApplied]]) - (Table1[[#This Row],[OrderQuantity]]*Table1[[#This Row],[UnitCost]])</f>
        <v>2717.8500000000004</v>
      </c>
      <c r="U1756">
        <f>DATEDIF(Table1[[#This Row],[ShipDate]],Table1[[#This Row],[DeliveryDate]],"d")</f>
        <v>6</v>
      </c>
      <c r="V1756" t="str">
        <f t="shared" si="55"/>
        <v>On Time</v>
      </c>
    </row>
    <row r="1757" spans="2:22" x14ac:dyDescent="0.3">
      <c r="B1757" t="str">
        <f t="shared" si="54"/>
        <v>SO-001856</v>
      </c>
      <c r="C1757" t="s">
        <v>19</v>
      </c>
      <c r="D1757" t="s">
        <v>23</v>
      </c>
      <c r="E1757" s="1">
        <v>43300</v>
      </c>
      <c r="F1757" s="1">
        <v>43458</v>
      </c>
      <c r="G1757" s="1">
        <v>43477</v>
      </c>
      <c r="H1757" s="1">
        <v>43481</v>
      </c>
      <c r="I1757" t="s">
        <v>18</v>
      </c>
      <c r="J1757">
        <v>12</v>
      </c>
      <c r="K1757">
        <v>7</v>
      </c>
      <c r="L1757">
        <v>269</v>
      </c>
      <c r="M1757">
        <v>46</v>
      </c>
      <c r="N1757">
        <v>5</v>
      </c>
      <c r="O1757">
        <v>0.08</v>
      </c>
      <c r="P1757">
        <v>4201.7</v>
      </c>
      <c r="Q1757">
        <v>5835.7</v>
      </c>
      <c r="R1757">
        <f>Table1[[#This Row],[OrderQuantity]]*Table1[[#This Row],[UnitPrice]]</f>
        <v>29178.5</v>
      </c>
      <c r="S1757">
        <f>Table1[[#This Row],[OrderQuantity]]*Table1[[#This Row],[UnitCost]]</f>
        <v>21008.5</v>
      </c>
      <c r="T1757">
        <f>Table1[[#This Row],[OrderQuantity]]*Table1[[#This Row],[UnitPrice]]*(1-Table1[[#This Row],[DiscountApplied]]) - (Table1[[#This Row],[OrderQuantity]]*Table1[[#This Row],[UnitCost]])</f>
        <v>5835.7200000000012</v>
      </c>
      <c r="U1757">
        <f>DATEDIF(Table1[[#This Row],[ShipDate]],Table1[[#This Row],[DeliveryDate]],"d")</f>
        <v>4</v>
      </c>
      <c r="V1757" t="str">
        <f t="shared" si="55"/>
        <v>On Time</v>
      </c>
    </row>
    <row r="1758" spans="2:22" x14ac:dyDescent="0.3">
      <c r="B1758" t="str">
        <f t="shared" si="54"/>
        <v>SO-001857</v>
      </c>
      <c r="C1758" t="s">
        <v>16</v>
      </c>
      <c r="D1758" t="s">
        <v>20</v>
      </c>
      <c r="E1758" s="1">
        <v>43300</v>
      </c>
      <c r="F1758" s="1">
        <v>43458</v>
      </c>
      <c r="G1758" s="1">
        <v>43481</v>
      </c>
      <c r="H1758" s="1">
        <v>43483</v>
      </c>
      <c r="I1758" t="s">
        <v>18</v>
      </c>
      <c r="J1758">
        <v>5</v>
      </c>
      <c r="K1758">
        <v>12</v>
      </c>
      <c r="L1758">
        <v>171</v>
      </c>
      <c r="M1758">
        <v>23</v>
      </c>
      <c r="N1758">
        <v>1</v>
      </c>
      <c r="O1758">
        <v>0.05</v>
      </c>
      <c r="P1758">
        <v>944.97</v>
      </c>
      <c r="Q1758">
        <v>1152.4000000000001</v>
      </c>
      <c r="R1758">
        <f>Table1[[#This Row],[OrderQuantity]]*Table1[[#This Row],[UnitPrice]]</f>
        <v>1152.4000000000001</v>
      </c>
      <c r="S1758">
        <f>Table1[[#This Row],[OrderQuantity]]*Table1[[#This Row],[UnitCost]]</f>
        <v>944.97</v>
      </c>
      <c r="T1758">
        <f>Table1[[#This Row],[OrderQuantity]]*Table1[[#This Row],[UnitPrice]]*(1-Table1[[#This Row],[DiscountApplied]]) - (Table1[[#This Row],[OrderQuantity]]*Table1[[#This Row],[UnitCost]])</f>
        <v>149.80999999999995</v>
      </c>
      <c r="U1758">
        <f>DATEDIF(Table1[[#This Row],[ShipDate]],Table1[[#This Row],[DeliveryDate]],"d")</f>
        <v>2</v>
      </c>
      <c r="V1758" t="str">
        <f t="shared" si="55"/>
        <v>On Time</v>
      </c>
    </row>
    <row r="1759" spans="2:22" x14ac:dyDescent="0.3">
      <c r="B1759" t="str">
        <f t="shared" si="54"/>
        <v>SO-001858</v>
      </c>
      <c r="C1759" t="s">
        <v>19</v>
      </c>
      <c r="D1759" t="s">
        <v>20</v>
      </c>
      <c r="E1759" s="1">
        <v>43300</v>
      </c>
      <c r="F1759" s="1">
        <v>43459</v>
      </c>
      <c r="G1759" s="1">
        <v>43475</v>
      </c>
      <c r="H1759" s="1">
        <v>43479</v>
      </c>
      <c r="I1759" t="s">
        <v>18</v>
      </c>
      <c r="J1759">
        <v>15</v>
      </c>
      <c r="K1759">
        <v>41</v>
      </c>
      <c r="L1759">
        <v>120</v>
      </c>
      <c r="M1759">
        <v>27</v>
      </c>
      <c r="N1759">
        <v>3</v>
      </c>
      <c r="O1759">
        <v>0.08</v>
      </c>
      <c r="P1759">
        <v>619.48</v>
      </c>
      <c r="Q1759">
        <v>897.8</v>
      </c>
      <c r="R1759">
        <f>Table1[[#This Row],[OrderQuantity]]*Table1[[#This Row],[UnitPrice]]</f>
        <v>2693.3999999999996</v>
      </c>
      <c r="S1759">
        <f>Table1[[#This Row],[OrderQuantity]]*Table1[[#This Row],[UnitCost]]</f>
        <v>1858.44</v>
      </c>
      <c r="T1759">
        <f>Table1[[#This Row],[OrderQuantity]]*Table1[[#This Row],[UnitPrice]]*(1-Table1[[#This Row],[DiscountApplied]]) - (Table1[[#This Row],[OrderQuantity]]*Table1[[#This Row],[UnitCost]])</f>
        <v>619.48799999999983</v>
      </c>
      <c r="U1759">
        <f>DATEDIF(Table1[[#This Row],[ShipDate]],Table1[[#This Row],[DeliveryDate]],"d")</f>
        <v>4</v>
      </c>
      <c r="V1759" t="str">
        <f t="shared" si="55"/>
        <v>On Time</v>
      </c>
    </row>
    <row r="1760" spans="2:22" x14ac:dyDescent="0.3">
      <c r="B1760" t="str">
        <f t="shared" si="54"/>
        <v>SO-001859</v>
      </c>
      <c r="C1760" t="s">
        <v>21</v>
      </c>
      <c r="D1760" t="s">
        <v>23</v>
      </c>
      <c r="E1760" s="1">
        <v>43300</v>
      </c>
      <c r="F1760" s="1">
        <v>43459</v>
      </c>
      <c r="G1760" s="1">
        <v>43482</v>
      </c>
      <c r="H1760" s="1">
        <v>43487</v>
      </c>
      <c r="I1760" t="s">
        <v>18</v>
      </c>
      <c r="J1760">
        <v>22</v>
      </c>
      <c r="K1760">
        <v>5</v>
      </c>
      <c r="L1760">
        <v>269</v>
      </c>
      <c r="M1760">
        <v>42</v>
      </c>
      <c r="N1760">
        <v>5</v>
      </c>
      <c r="O1760">
        <v>0.15</v>
      </c>
      <c r="P1760">
        <v>912</v>
      </c>
      <c r="Q1760">
        <v>1112.2</v>
      </c>
      <c r="R1760">
        <f>Table1[[#This Row],[OrderQuantity]]*Table1[[#This Row],[UnitPrice]]</f>
        <v>5561</v>
      </c>
      <c r="S1760">
        <f>Table1[[#This Row],[OrderQuantity]]*Table1[[#This Row],[UnitCost]]</f>
        <v>4560</v>
      </c>
      <c r="T1760">
        <f>Table1[[#This Row],[OrderQuantity]]*Table1[[#This Row],[UnitPrice]]*(1-Table1[[#This Row],[DiscountApplied]]) - (Table1[[#This Row],[OrderQuantity]]*Table1[[#This Row],[UnitCost]])</f>
        <v>166.84999999999945</v>
      </c>
      <c r="U1760">
        <f>DATEDIF(Table1[[#This Row],[ShipDate]],Table1[[#This Row],[DeliveryDate]],"d")</f>
        <v>5</v>
      </c>
      <c r="V1760" t="str">
        <f t="shared" si="55"/>
        <v>On Time</v>
      </c>
    </row>
    <row r="1761" spans="2:22" x14ac:dyDescent="0.3">
      <c r="B1761" t="str">
        <f t="shared" si="54"/>
        <v>SO-001860</v>
      </c>
      <c r="C1761" t="s">
        <v>16</v>
      </c>
      <c r="D1761" t="s">
        <v>25</v>
      </c>
      <c r="E1761" s="1">
        <v>43400</v>
      </c>
      <c r="F1761" s="1">
        <v>43459</v>
      </c>
      <c r="G1761" s="1">
        <v>43486</v>
      </c>
      <c r="H1761" s="1">
        <v>43496</v>
      </c>
      <c r="I1761" t="s">
        <v>18</v>
      </c>
      <c r="J1761">
        <v>5</v>
      </c>
      <c r="K1761">
        <v>12</v>
      </c>
      <c r="L1761">
        <v>365</v>
      </c>
      <c r="M1761">
        <v>44</v>
      </c>
      <c r="N1761">
        <v>1</v>
      </c>
      <c r="O1761">
        <v>0.05</v>
      </c>
      <c r="P1761">
        <v>2333.6799999999998</v>
      </c>
      <c r="Q1761">
        <v>3825.7</v>
      </c>
      <c r="R1761">
        <f>Table1[[#This Row],[OrderQuantity]]*Table1[[#This Row],[UnitPrice]]</f>
        <v>3825.7</v>
      </c>
      <c r="S1761">
        <f>Table1[[#This Row],[OrderQuantity]]*Table1[[#This Row],[UnitCost]]</f>
        <v>2333.6799999999998</v>
      </c>
      <c r="T1761">
        <f>Table1[[#This Row],[OrderQuantity]]*Table1[[#This Row],[UnitPrice]]*(1-Table1[[#This Row],[DiscountApplied]]) - (Table1[[#This Row],[OrderQuantity]]*Table1[[#This Row],[UnitCost]])</f>
        <v>1300.7349999999997</v>
      </c>
      <c r="U1761">
        <f>DATEDIF(Table1[[#This Row],[ShipDate]],Table1[[#This Row],[DeliveryDate]],"d")</f>
        <v>10</v>
      </c>
      <c r="V1761" t="str">
        <f t="shared" si="55"/>
        <v>Late</v>
      </c>
    </row>
    <row r="1762" spans="2:22" x14ac:dyDescent="0.3">
      <c r="B1762" t="str">
        <f t="shared" si="54"/>
        <v>SO-001861</v>
      </c>
      <c r="C1762" t="s">
        <v>22</v>
      </c>
      <c r="D1762" t="s">
        <v>20</v>
      </c>
      <c r="E1762" s="1">
        <v>43400</v>
      </c>
      <c r="F1762" s="1">
        <v>43459</v>
      </c>
      <c r="G1762" s="1">
        <v>43466</v>
      </c>
      <c r="H1762" s="1">
        <v>43474</v>
      </c>
      <c r="I1762" t="s">
        <v>18</v>
      </c>
      <c r="J1762">
        <v>28</v>
      </c>
      <c r="K1762">
        <v>3</v>
      </c>
      <c r="L1762">
        <v>172</v>
      </c>
      <c r="M1762">
        <v>37</v>
      </c>
      <c r="N1762">
        <v>4</v>
      </c>
      <c r="O1762">
        <v>0.05</v>
      </c>
      <c r="P1762">
        <v>1217.1199999999999</v>
      </c>
      <c r="Q1762">
        <v>1963.1</v>
      </c>
      <c r="R1762">
        <f>Table1[[#This Row],[OrderQuantity]]*Table1[[#This Row],[UnitPrice]]</f>
        <v>7852.4</v>
      </c>
      <c r="S1762">
        <f>Table1[[#This Row],[OrderQuantity]]*Table1[[#This Row],[UnitCost]]</f>
        <v>4868.4799999999996</v>
      </c>
      <c r="T1762">
        <f>Table1[[#This Row],[OrderQuantity]]*Table1[[#This Row],[UnitPrice]]*(1-Table1[[#This Row],[DiscountApplied]]) - (Table1[[#This Row],[OrderQuantity]]*Table1[[#This Row],[UnitCost]])</f>
        <v>2591.3000000000002</v>
      </c>
      <c r="U1762">
        <f>DATEDIF(Table1[[#This Row],[ShipDate]],Table1[[#This Row],[DeliveryDate]],"d")</f>
        <v>8</v>
      </c>
      <c r="V1762" t="str">
        <f t="shared" si="55"/>
        <v>Late</v>
      </c>
    </row>
    <row r="1763" spans="2:22" x14ac:dyDescent="0.3">
      <c r="B1763" t="str">
        <f t="shared" si="54"/>
        <v>SO-001862</v>
      </c>
      <c r="C1763" t="s">
        <v>16</v>
      </c>
      <c r="D1763" t="s">
        <v>26</v>
      </c>
      <c r="E1763" s="1">
        <v>43300</v>
      </c>
      <c r="F1763" s="1">
        <v>43459</v>
      </c>
      <c r="G1763" s="1">
        <v>43480</v>
      </c>
      <c r="H1763" s="1">
        <v>43485</v>
      </c>
      <c r="I1763" t="s">
        <v>18</v>
      </c>
      <c r="J1763">
        <v>5</v>
      </c>
      <c r="K1763">
        <v>12</v>
      </c>
      <c r="L1763">
        <v>70</v>
      </c>
      <c r="M1763">
        <v>23</v>
      </c>
      <c r="N1763">
        <v>6</v>
      </c>
      <c r="O1763">
        <v>0.05</v>
      </c>
      <c r="P1763">
        <v>1750.17</v>
      </c>
      <c r="Q1763">
        <v>2365.1</v>
      </c>
      <c r="R1763">
        <f>Table1[[#This Row],[OrderQuantity]]*Table1[[#This Row],[UnitPrice]]</f>
        <v>14190.599999999999</v>
      </c>
      <c r="S1763">
        <f>Table1[[#This Row],[OrderQuantity]]*Table1[[#This Row],[UnitCost]]</f>
        <v>10501.02</v>
      </c>
      <c r="T1763">
        <f>Table1[[#This Row],[OrderQuantity]]*Table1[[#This Row],[UnitPrice]]*(1-Table1[[#This Row],[DiscountApplied]]) - (Table1[[#This Row],[OrderQuantity]]*Table1[[#This Row],[UnitCost]])</f>
        <v>2980.0499999999975</v>
      </c>
      <c r="U1763">
        <f>DATEDIF(Table1[[#This Row],[ShipDate]],Table1[[#This Row],[DeliveryDate]],"d")</f>
        <v>5</v>
      </c>
      <c r="V1763" t="str">
        <f t="shared" si="55"/>
        <v>On Time</v>
      </c>
    </row>
    <row r="1764" spans="2:22" x14ac:dyDescent="0.3">
      <c r="B1764" t="str">
        <f t="shared" si="54"/>
        <v>SO-001863</v>
      </c>
      <c r="C1764" t="s">
        <v>19</v>
      </c>
      <c r="D1764" t="s">
        <v>23</v>
      </c>
      <c r="E1764" s="1">
        <v>43400</v>
      </c>
      <c r="F1764" s="1">
        <v>43459</v>
      </c>
      <c r="G1764" s="1">
        <v>43477</v>
      </c>
      <c r="H1764" s="1">
        <v>43483</v>
      </c>
      <c r="I1764" t="s">
        <v>18</v>
      </c>
      <c r="J1764">
        <v>19</v>
      </c>
      <c r="K1764">
        <v>20</v>
      </c>
      <c r="L1764">
        <v>286</v>
      </c>
      <c r="M1764">
        <v>1</v>
      </c>
      <c r="N1764">
        <v>3</v>
      </c>
      <c r="O1764">
        <v>0.05</v>
      </c>
      <c r="P1764">
        <v>584.44000000000005</v>
      </c>
      <c r="Q1764">
        <v>958.1</v>
      </c>
      <c r="R1764">
        <f>Table1[[#This Row],[OrderQuantity]]*Table1[[#This Row],[UnitPrice]]</f>
        <v>2874.3</v>
      </c>
      <c r="S1764">
        <f>Table1[[#This Row],[OrderQuantity]]*Table1[[#This Row],[UnitCost]]</f>
        <v>1753.3200000000002</v>
      </c>
      <c r="T1764">
        <f>Table1[[#This Row],[OrderQuantity]]*Table1[[#This Row],[UnitPrice]]*(1-Table1[[#This Row],[DiscountApplied]]) - (Table1[[#This Row],[OrderQuantity]]*Table1[[#This Row],[UnitCost]])</f>
        <v>977.26499999999987</v>
      </c>
      <c r="U1764">
        <f>DATEDIF(Table1[[#This Row],[ShipDate]],Table1[[#This Row],[DeliveryDate]],"d")</f>
        <v>6</v>
      </c>
      <c r="V1764" t="str">
        <f t="shared" si="55"/>
        <v>On Time</v>
      </c>
    </row>
    <row r="1765" spans="2:22" x14ac:dyDescent="0.3">
      <c r="B1765" t="str">
        <f t="shared" si="54"/>
        <v>SO-001864</v>
      </c>
      <c r="C1765" t="s">
        <v>16</v>
      </c>
      <c r="D1765" t="s">
        <v>26</v>
      </c>
      <c r="E1765" s="1">
        <v>43300</v>
      </c>
      <c r="F1765" s="1">
        <v>43459</v>
      </c>
      <c r="G1765" s="1">
        <v>43466</v>
      </c>
      <c r="H1765" s="1">
        <v>43472</v>
      </c>
      <c r="I1765" t="s">
        <v>18</v>
      </c>
      <c r="J1765">
        <v>4</v>
      </c>
      <c r="K1765">
        <v>36</v>
      </c>
      <c r="L1765">
        <v>67</v>
      </c>
      <c r="M1765">
        <v>3</v>
      </c>
      <c r="N1765">
        <v>3</v>
      </c>
      <c r="O1765">
        <v>0.05</v>
      </c>
      <c r="P1765">
        <v>1132.0999999999999</v>
      </c>
      <c r="Q1765">
        <v>1855.9</v>
      </c>
      <c r="R1765">
        <f>Table1[[#This Row],[OrderQuantity]]*Table1[[#This Row],[UnitPrice]]</f>
        <v>5567.7000000000007</v>
      </c>
      <c r="S1765">
        <f>Table1[[#This Row],[OrderQuantity]]*Table1[[#This Row],[UnitCost]]</f>
        <v>3396.2999999999997</v>
      </c>
      <c r="T1765">
        <f>Table1[[#This Row],[OrderQuantity]]*Table1[[#This Row],[UnitPrice]]*(1-Table1[[#This Row],[DiscountApplied]]) - (Table1[[#This Row],[OrderQuantity]]*Table1[[#This Row],[UnitCost]])</f>
        <v>1893.0150000000008</v>
      </c>
      <c r="U1765">
        <f>DATEDIF(Table1[[#This Row],[ShipDate]],Table1[[#This Row],[DeliveryDate]],"d")</f>
        <v>6</v>
      </c>
      <c r="V1765" t="str">
        <f t="shared" si="55"/>
        <v>On Time</v>
      </c>
    </row>
    <row r="1766" spans="2:22" x14ac:dyDescent="0.3">
      <c r="B1766" t="str">
        <f t="shared" si="54"/>
        <v>SO-001865</v>
      </c>
      <c r="C1766" t="s">
        <v>16</v>
      </c>
      <c r="D1766" t="s">
        <v>24</v>
      </c>
      <c r="E1766" s="1">
        <v>43300</v>
      </c>
      <c r="F1766" s="1">
        <v>43459</v>
      </c>
      <c r="G1766" s="1">
        <v>43485</v>
      </c>
      <c r="H1766" s="1">
        <v>43487</v>
      </c>
      <c r="I1766" t="s">
        <v>18</v>
      </c>
      <c r="J1766">
        <v>12</v>
      </c>
      <c r="K1766">
        <v>30</v>
      </c>
      <c r="L1766">
        <v>58</v>
      </c>
      <c r="M1766">
        <v>46</v>
      </c>
      <c r="N1766">
        <v>5</v>
      </c>
      <c r="O1766">
        <v>0.05</v>
      </c>
      <c r="P1766">
        <v>1349.72</v>
      </c>
      <c r="Q1766">
        <v>1708.5</v>
      </c>
      <c r="R1766">
        <f>Table1[[#This Row],[OrderQuantity]]*Table1[[#This Row],[UnitPrice]]</f>
        <v>8542.5</v>
      </c>
      <c r="S1766">
        <f>Table1[[#This Row],[OrderQuantity]]*Table1[[#This Row],[UnitCost]]</f>
        <v>6748.6</v>
      </c>
      <c r="T1766">
        <f>Table1[[#This Row],[OrderQuantity]]*Table1[[#This Row],[UnitPrice]]*(1-Table1[[#This Row],[DiscountApplied]]) - (Table1[[#This Row],[OrderQuantity]]*Table1[[#This Row],[UnitCost]])</f>
        <v>1366.7749999999996</v>
      </c>
      <c r="U1766">
        <f>DATEDIF(Table1[[#This Row],[ShipDate]],Table1[[#This Row],[DeliveryDate]],"d")</f>
        <v>2</v>
      </c>
      <c r="V1766" t="str">
        <f t="shared" si="55"/>
        <v>On Time</v>
      </c>
    </row>
    <row r="1767" spans="2:22" x14ac:dyDescent="0.3">
      <c r="B1767" t="str">
        <f t="shared" si="54"/>
        <v>SO-001866</v>
      </c>
      <c r="C1767" t="s">
        <v>16</v>
      </c>
      <c r="D1767" t="s">
        <v>17</v>
      </c>
      <c r="E1767" s="1">
        <v>43400</v>
      </c>
      <c r="F1767" s="1">
        <v>43459</v>
      </c>
      <c r="G1767" s="1">
        <v>43464</v>
      </c>
      <c r="H1767" s="1">
        <v>43469</v>
      </c>
      <c r="I1767" t="s">
        <v>18</v>
      </c>
      <c r="J1767">
        <v>10</v>
      </c>
      <c r="K1767">
        <v>45</v>
      </c>
      <c r="L1767">
        <v>230</v>
      </c>
      <c r="M1767">
        <v>16</v>
      </c>
      <c r="N1767">
        <v>7</v>
      </c>
      <c r="O1767">
        <v>0.08</v>
      </c>
      <c r="P1767">
        <v>1862.06</v>
      </c>
      <c r="Q1767">
        <v>2586.1999999999998</v>
      </c>
      <c r="R1767">
        <f>Table1[[#This Row],[OrderQuantity]]*Table1[[#This Row],[UnitPrice]]</f>
        <v>18103.399999999998</v>
      </c>
      <c r="S1767">
        <f>Table1[[#This Row],[OrderQuantity]]*Table1[[#This Row],[UnitCost]]</f>
        <v>13034.42</v>
      </c>
      <c r="T1767">
        <f>Table1[[#This Row],[OrderQuantity]]*Table1[[#This Row],[UnitPrice]]*(1-Table1[[#This Row],[DiscountApplied]]) - (Table1[[#This Row],[OrderQuantity]]*Table1[[#This Row],[UnitCost]])</f>
        <v>3620.7079999999969</v>
      </c>
      <c r="U1767">
        <f>DATEDIF(Table1[[#This Row],[ShipDate]],Table1[[#This Row],[DeliveryDate]],"d")</f>
        <v>5</v>
      </c>
      <c r="V1767" t="str">
        <f t="shared" si="55"/>
        <v>On Time</v>
      </c>
    </row>
    <row r="1768" spans="2:22" x14ac:dyDescent="0.3">
      <c r="B1768" t="str">
        <f t="shared" si="54"/>
        <v>SO-001867</v>
      </c>
      <c r="C1768" t="s">
        <v>22</v>
      </c>
      <c r="D1768" t="s">
        <v>26</v>
      </c>
      <c r="E1768" s="1">
        <v>43400</v>
      </c>
      <c r="F1768" s="1">
        <v>43459</v>
      </c>
      <c r="G1768" s="1">
        <v>43477</v>
      </c>
      <c r="H1768" s="1">
        <v>43482</v>
      </c>
      <c r="I1768" t="s">
        <v>18</v>
      </c>
      <c r="J1768">
        <v>28</v>
      </c>
      <c r="K1768">
        <v>40</v>
      </c>
      <c r="L1768">
        <v>84</v>
      </c>
      <c r="M1768">
        <v>16</v>
      </c>
      <c r="N1768">
        <v>2</v>
      </c>
      <c r="O1768">
        <v>0.1</v>
      </c>
      <c r="P1768">
        <v>1693.63</v>
      </c>
      <c r="Q1768">
        <v>2566.1</v>
      </c>
      <c r="R1768">
        <f>Table1[[#This Row],[OrderQuantity]]*Table1[[#This Row],[UnitPrice]]</f>
        <v>5132.2</v>
      </c>
      <c r="S1768">
        <f>Table1[[#This Row],[OrderQuantity]]*Table1[[#This Row],[UnitCost]]</f>
        <v>3387.26</v>
      </c>
      <c r="T1768">
        <f>Table1[[#This Row],[OrderQuantity]]*Table1[[#This Row],[UnitPrice]]*(1-Table1[[#This Row],[DiscountApplied]]) - (Table1[[#This Row],[OrderQuantity]]*Table1[[#This Row],[UnitCost]])</f>
        <v>1231.7199999999993</v>
      </c>
      <c r="U1768">
        <f>DATEDIF(Table1[[#This Row],[ShipDate]],Table1[[#This Row],[DeliveryDate]],"d")</f>
        <v>5</v>
      </c>
      <c r="V1768" t="str">
        <f t="shared" si="55"/>
        <v>On Time</v>
      </c>
    </row>
    <row r="1769" spans="2:22" x14ac:dyDescent="0.3">
      <c r="B1769" t="str">
        <f t="shared" si="54"/>
        <v>SO-001868</v>
      </c>
      <c r="C1769" t="s">
        <v>21</v>
      </c>
      <c r="D1769" t="s">
        <v>23</v>
      </c>
      <c r="E1769" s="1">
        <v>43400</v>
      </c>
      <c r="F1769" s="1">
        <v>43459</v>
      </c>
      <c r="G1769" s="1">
        <v>43463</v>
      </c>
      <c r="H1769" s="1">
        <v>43466</v>
      </c>
      <c r="I1769" t="s">
        <v>18</v>
      </c>
      <c r="J1769">
        <v>23</v>
      </c>
      <c r="K1769">
        <v>32</v>
      </c>
      <c r="L1769">
        <v>306</v>
      </c>
      <c r="M1769">
        <v>36</v>
      </c>
      <c r="N1769">
        <v>3</v>
      </c>
      <c r="O1769">
        <v>0.08</v>
      </c>
      <c r="P1769">
        <v>1985.61</v>
      </c>
      <c r="Q1769">
        <v>3202.6</v>
      </c>
      <c r="R1769">
        <f>Table1[[#This Row],[OrderQuantity]]*Table1[[#This Row],[UnitPrice]]</f>
        <v>9607.7999999999993</v>
      </c>
      <c r="S1769">
        <f>Table1[[#This Row],[OrderQuantity]]*Table1[[#This Row],[UnitCost]]</f>
        <v>5956.83</v>
      </c>
      <c r="T1769">
        <f>Table1[[#This Row],[OrderQuantity]]*Table1[[#This Row],[UnitPrice]]*(1-Table1[[#This Row],[DiscountApplied]]) - (Table1[[#This Row],[OrderQuantity]]*Table1[[#This Row],[UnitCost]])</f>
        <v>2882.3459999999995</v>
      </c>
      <c r="U1769">
        <f>DATEDIF(Table1[[#This Row],[ShipDate]],Table1[[#This Row],[DeliveryDate]],"d")</f>
        <v>3</v>
      </c>
      <c r="V1769" t="str">
        <f t="shared" si="55"/>
        <v>On Time</v>
      </c>
    </row>
    <row r="1770" spans="2:22" x14ac:dyDescent="0.3">
      <c r="B1770" t="str">
        <f t="shared" si="54"/>
        <v>SO-001869</v>
      </c>
      <c r="C1770" t="s">
        <v>19</v>
      </c>
      <c r="D1770" t="s">
        <v>20</v>
      </c>
      <c r="E1770" s="1">
        <v>43400</v>
      </c>
      <c r="F1770" s="1">
        <v>43460</v>
      </c>
      <c r="G1770" s="1">
        <v>43474</v>
      </c>
      <c r="H1770" s="1">
        <v>43481</v>
      </c>
      <c r="I1770" t="s">
        <v>18</v>
      </c>
      <c r="J1770">
        <v>17</v>
      </c>
      <c r="K1770">
        <v>37</v>
      </c>
      <c r="L1770">
        <v>175</v>
      </c>
      <c r="M1770">
        <v>10</v>
      </c>
      <c r="N1770">
        <v>2</v>
      </c>
      <c r="O1770">
        <v>0.08</v>
      </c>
      <c r="P1770">
        <v>2749.28</v>
      </c>
      <c r="Q1770">
        <v>6545.9</v>
      </c>
      <c r="R1770">
        <f>Table1[[#This Row],[OrderQuantity]]*Table1[[#This Row],[UnitPrice]]</f>
        <v>13091.8</v>
      </c>
      <c r="S1770">
        <f>Table1[[#This Row],[OrderQuantity]]*Table1[[#This Row],[UnitCost]]</f>
        <v>5498.56</v>
      </c>
      <c r="T1770">
        <f>Table1[[#This Row],[OrderQuantity]]*Table1[[#This Row],[UnitPrice]]*(1-Table1[[#This Row],[DiscountApplied]]) - (Table1[[#This Row],[OrderQuantity]]*Table1[[#This Row],[UnitCost]])</f>
        <v>6545.8959999999997</v>
      </c>
      <c r="U1770">
        <f>DATEDIF(Table1[[#This Row],[ShipDate]],Table1[[#This Row],[DeliveryDate]],"d")</f>
        <v>7</v>
      </c>
      <c r="V1770" t="str">
        <f t="shared" si="55"/>
        <v>On Time</v>
      </c>
    </row>
    <row r="1771" spans="2:22" x14ac:dyDescent="0.3">
      <c r="B1771" t="str">
        <f t="shared" si="54"/>
        <v>SO-001870</v>
      </c>
      <c r="C1771" t="s">
        <v>16</v>
      </c>
      <c r="D1771" t="s">
        <v>24</v>
      </c>
      <c r="E1771" s="1">
        <v>43400</v>
      </c>
      <c r="F1771" s="1">
        <v>43460</v>
      </c>
      <c r="G1771" s="1">
        <v>43475</v>
      </c>
      <c r="H1771" s="1">
        <v>43481</v>
      </c>
      <c r="I1771" t="s">
        <v>18</v>
      </c>
      <c r="J1771">
        <v>4</v>
      </c>
      <c r="K1771">
        <v>49</v>
      </c>
      <c r="L1771">
        <v>39</v>
      </c>
      <c r="M1771">
        <v>41</v>
      </c>
      <c r="N1771">
        <v>4</v>
      </c>
      <c r="O1771">
        <v>0.15</v>
      </c>
      <c r="P1771">
        <v>3396.9</v>
      </c>
      <c r="Q1771">
        <v>5226</v>
      </c>
      <c r="R1771">
        <f>Table1[[#This Row],[OrderQuantity]]*Table1[[#This Row],[UnitPrice]]</f>
        <v>20904</v>
      </c>
      <c r="S1771">
        <f>Table1[[#This Row],[OrderQuantity]]*Table1[[#This Row],[UnitCost]]</f>
        <v>13587.6</v>
      </c>
      <c r="T1771">
        <f>Table1[[#This Row],[OrderQuantity]]*Table1[[#This Row],[UnitPrice]]*(1-Table1[[#This Row],[DiscountApplied]]) - (Table1[[#This Row],[OrderQuantity]]*Table1[[#This Row],[UnitCost]])</f>
        <v>4180.7999999999975</v>
      </c>
      <c r="U1771">
        <f>DATEDIF(Table1[[#This Row],[ShipDate]],Table1[[#This Row],[DeliveryDate]],"d")</f>
        <v>6</v>
      </c>
      <c r="V1771" t="str">
        <f t="shared" si="55"/>
        <v>On Time</v>
      </c>
    </row>
    <row r="1772" spans="2:22" x14ac:dyDescent="0.3">
      <c r="B1772" t="str">
        <f t="shared" si="54"/>
        <v>SO-001871</v>
      </c>
      <c r="C1772" t="s">
        <v>21</v>
      </c>
      <c r="D1772" t="s">
        <v>23</v>
      </c>
      <c r="E1772" s="1">
        <v>43300</v>
      </c>
      <c r="F1772" s="1">
        <v>43460</v>
      </c>
      <c r="G1772" s="1">
        <v>43467</v>
      </c>
      <c r="H1772" s="1">
        <v>43472</v>
      </c>
      <c r="I1772" t="s">
        <v>18</v>
      </c>
      <c r="J1772">
        <v>25</v>
      </c>
      <c r="K1772">
        <v>14</v>
      </c>
      <c r="L1772">
        <v>264</v>
      </c>
      <c r="M1772">
        <v>20</v>
      </c>
      <c r="N1772">
        <v>8</v>
      </c>
      <c r="O1772">
        <v>0.4</v>
      </c>
      <c r="P1772">
        <v>732.65</v>
      </c>
      <c r="Q1772">
        <v>904.5</v>
      </c>
      <c r="R1772">
        <f>Table1[[#This Row],[OrderQuantity]]*Table1[[#This Row],[UnitPrice]]</f>
        <v>7236</v>
      </c>
      <c r="S1772">
        <f>Table1[[#This Row],[OrderQuantity]]*Table1[[#This Row],[UnitCost]]</f>
        <v>5861.2</v>
      </c>
      <c r="T1772">
        <f>Table1[[#This Row],[OrderQuantity]]*Table1[[#This Row],[UnitPrice]]*(1-Table1[[#This Row],[DiscountApplied]]) - (Table1[[#This Row],[OrderQuantity]]*Table1[[#This Row],[UnitCost]])</f>
        <v>-1519.6000000000004</v>
      </c>
      <c r="U1772">
        <f>DATEDIF(Table1[[#This Row],[ShipDate]],Table1[[#This Row],[DeliveryDate]],"d")</f>
        <v>5</v>
      </c>
      <c r="V1772" t="str">
        <f t="shared" si="55"/>
        <v>On Time</v>
      </c>
    </row>
    <row r="1773" spans="2:22" x14ac:dyDescent="0.3">
      <c r="B1773" t="str">
        <f t="shared" si="54"/>
        <v>SO-001872</v>
      </c>
      <c r="C1773" t="s">
        <v>21</v>
      </c>
      <c r="D1773" t="s">
        <v>23</v>
      </c>
      <c r="E1773" s="1">
        <v>43400</v>
      </c>
      <c r="F1773" s="1">
        <v>43460</v>
      </c>
      <c r="G1773" s="1">
        <v>43488</v>
      </c>
      <c r="H1773" s="1">
        <v>43496</v>
      </c>
      <c r="I1773" t="s">
        <v>18</v>
      </c>
      <c r="J1773">
        <v>25</v>
      </c>
      <c r="K1773">
        <v>16</v>
      </c>
      <c r="L1773">
        <v>302</v>
      </c>
      <c r="M1773">
        <v>36</v>
      </c>
      <c r="N1773">
        <v>5</v>
      </c>
      <c r="O1773">
        <v>0.05</v>
      </c>
      <c r="P1773">
        <v>1029.3900000000001</v>
      </c>
      <c r="Q1773">
        <v>2237.8000000000002</v>
      </c>
      <c r="R1773">
        <f>Table1[[#This Row],[OrderQuantity]]*Table1[[#This Row],[UnitPrice]]</f>
        <v>11189</v>
      </c>
      <c r="S1773">
        <f>Table1[[#This Row],[OrderQuantity]]*Table1[[#This Row],[UnitCost]]</f>
        <v>5146.9500000000007</v>
      </c>
      <c r="T1773">
        <f>Table1[[#This Row],[OrderQuantity]]*Table1[[#This Row],[UnitPrice]]*(1-Table1[[#This Row],[DiscountApplied]]) - (Table1[[#This Row],[OrderQuantity]]*Table1[[#This Row],[UnitCost]])</f>
        <v>5482.5999999999985</v>
      </c>
      <c r="U1773">
        <f>DATEDIF(Table1[[#This Row],[ShipDate]],Table1[[#This Row],[DeliveryDate]],"d")</f>
        <v>8</v>
      </c>
      <c r="V1773" t="str">
        <f t="shared" si="55"/>
        <v>Late</v>
      </c>
    </row>
    <row r="1774" spans="2:22" x14ac:dyDescent="0.3">
      <c r="B1774" t="str">
        <f t="shared" si="54"/>
        <v>SO-001873</v>
      </c>
      <c r="C1774" t="s">
        <v>19</v>
      </c>
      <c r="D1774" t="s">
        <v>20</v>
      </c>
      <c r="E1774" s="1">
        <v>43300</v>
      </c>
      <c r="F1774" s="1">
        <v>43460</v>
      </c>
      <c r="G1774" s="1">
        <v>43486</v>
      </c>
      <c r="H1774" s="1">
        <v>43491</v>
      </c>
      <c r="I1774" t="s">
        <v>18</v>
      </c>
      <c r="J1774">
        <v>16</v>
      </c>
      <c r="K1774">
        <v>30</v>
      </c>
      <c r="L1774">
        <v>130</v>
      </c>
      <c r="M1774">
        <v>30</v>
      </c>
      <c r="N1774">
        <v>5</v>
      </c>
      <c r="O1774">
        <v>0.08</v>
      </c>
      <c r="P1774">
        <v>707.52</v>
      </c>
      <c r="Q1774">
        <v>1072</v>
      </c>
      <c r="R1774">
        <f>Table1[[#This Row],[OrderQuantity]]*Table1[[#This Row],[UnitPrice]]</f>
        <v>5360</v>
      </c>
      <c r="S1774">
        <f>Table1[[#This Row],[OrderQuantity]]*Table1[[#This Row],[UnitCost]]</f>
        <v>3537.6</v>
      </c>
      <c r="T1774">
        <f>Table1[[#This Row],[OrderQuantity]]*Table1[[#This Row],[UnitPrice]]*(1-Table1[[#This Row],[DiscountApplied]]) - (Table1[[#This Row],[OrderQuantity]]*Table1[[#This Row],[UnitCost]])</f>
        <v>1393.6</v>
      </c>
      <c r="U1774">
        <f>DATEDIF(Table1[[#This Row],[ShipDate]],Table1[[#This Row],[DeliveryDate]],"d")</f>
        <v>5</v>
      </c>
      <c r="V1774" t="str">
        <f t="shared" si="55"/>
        <v>On Time</v>
      </c>
    </row>
    <row r="1775" spans="2:22" x14ac:dyDescent="0.3">
      <c r="B1775" t="str">
        <f t="shared" si="54"/>
        <v>SO-001874</v>
      </c>
      <c r="C1775" t="s">
        <v>16</v>
      </c>
      <c r="D1775" t="s">
        <v>26</v>
      </c>
      <c r="E1775" s="1">
        <v>43300</v>
      </c>
      <c r="F1775" s="1">
        <v>43460</v>
      </c>
      <c r="G1775" s="1">
        <v>43484</v>
      </c>
      <c r="H1775" s="1">
        <v>43489</v>
      </c>
      <c r="I1775" t="s">
        <v>18</v>
      </c>
      <c r="J1775">
        <v>3</v>
      </c>
      <c r="K1775">
        <v>48</v>
      </c>
      <c r="L1775">
        <v>62</v>
      </c>
      <c r="M1775">
        <v>25</v>
      </c>
      <c r="N1775">
        <v>3</v>
      </c>
      <c r="O1775">
        <v>0.1</v>
      </c>
      <c r="P1775">
        <v>884.6</v>
      </c>
      <c r="Q1775">
        <v>1092.0999999999999</v>
      </c>
      <c r="R1775">
        <f>Table1[[#This Row],[OrderQuantity]]*Table1[[#This Row],[UnitPrice]]</f>
        <v>3276.2999999999997</v>
      </c>
      <c r="S1775">
        <f>Table1[[#This Row],[OrderQuantity]]*Table1[[#This Row],[UnitCost]]</f>
        <v>2653.8</v>
      </c>
      <c r="T1775">
        <f>Table1[[#This Row],[OrderQuantity]]*Table1[[#This Row],[UnitPrice]]*(1-Table1[[#This Row],[DiscountApplied]]) - (Table1[[#This Row],[OrderQuantity]]*Table1[[#This Row],[UnitCost]])</f>
        <v>294.86999999999944</v>
      </c>
      <c r="U1775">
        <f>DATEDIF(Table1[[#This Row],[ShipDate]],Table1[[#This Row],[DeliveryDate]],"d")</f>
        <v>5</v>
      </c>
      <c r="V1775" t="str">
        <f t="shared" si="55"/>
        <v>On Time</v>
      </c>
    </row>
    <row r="1776" spans="2:22" x14ac:dyDescent="0.3">
      <c r="B1776" t="str">
        <f t="shared" si="54"/>
        <v>SO-001875</v>
      </c>
      <c r="C1776" t="s">
        <v>21</v>
      </c>
      <c r="D1776" t="s">
        <v>17</v>
      </c>
      <c r="E1776" s="1">
        <v>43300</v>
      </c>
      <c r="F1776" s="1">
        <v>43460</v>
      </c>
      <c r="G1776" s="1">
        <v>43478</v>
      </c>
      <c r="H1776" s="1">
        <v>43487</v>
      </c>
      <c r="I1776" t="s">
        <v>18</v>
      </c>
      <c r="J1776">
        <v>21</v>
      </c>
      <c r="K1776">
        <v>48</v>
      </c>
      <c r="L1776">
        <v>256</v>
      </c>
      <c r="M1776">
        <v>32</v>
      </c>
      <c r="N1776">
        <v>2</v>
      </c>
      <c r="O1776">
        <v>0.1</v>
      </c>
      <c r="P1776">
        <v>2333.6799999999998</v>
      </c>
      <c r="Q1776">
        <v>3825.7</v>
      </c>
      <c r="R1776">
        <f>Table1[[#This Row],[OrderQuantity]]*Table1[[#This Row],[UnitPrice]]</f>
        <v>7651.4</v>
      </c>
      <c r="S1776">
        <f>Table1[[#This Row],[OrderQuantity]]*Table1[[#This Row],[UnitCost]]</f>
        <v>4667.3599999999997</v>
      </c>
      <c r="T1776">
        <f>Table1[[#This Row],[OrderQuantity]]*Table1[[#This Row],[UnitPrice]]*(1-Table1[[#This Row],[DiscountApplied]]) - (Table1[[#This Row],[OrderQuantity]]*Table1[[#This Row],[UnitCost]])</f>
        <v>2218.9000000000005</v>
      </c>
      <c r="U1776">
        <f>DATEDIF(Table1[[#This Row],[ShipDate]],Table1[[#This Row],[DeliveryDate]],"d")</f>
        <v>9</v>
      </c>
      <c r="V1776" t="str">
        <f t="shared" si="55"/>
        <v>Late</v>
      </c>
    </row>
    <row r="1777" spans="2:22" x14ac:dyDescent="0.3">
      <c r="B1777" t="str">
        <f t="shared" si="54"/>
        <v>SO-001876</v>
      </c>
      <c r="C1777" t="s">
        <v>16</v>
      </c>
      <c r="D1777" t="s">
        <v>17</v>
      </c>
      <c r="E1777" s="1">
        <v>43400</v>
      </c>
      <c r="F1777" s="1">
        <v>43460</v>
      </c>
      <c r="G1777" s="1">
        <v>43465</v>
      </c>
      <c r="H1777" s="1">
        <v>43469</v>
      </c>
      <c r="I1777" t="s">
        <v>18</v>
      </c>
      <c r="J1777">
        <v>2</v>
      </c>
      <c r="K1777">
        <v>36</v>
      </c>
      <c r="L1777">
        <v>236</v>
      </c>
      <c r="M1777">
        <v>24</v>
      </c>
      <c r="N1777">
        <v>6</v>
      </c>
      <c r="O1777">
        <v>0.1</v>
      </c>
      <c r="P1777">
        <v>165.09</v>
      </c>
      <c r="Q1777">
        <v>214.4</v>
      </c>
      <c r="R1777">
        <f>Table1[[#This Row],[OrderQuantity]]*Table1[[#This Row],[UnitPrice]]</f>
        <v>1286.4000000000001</v>
      </c>
      <c r="S1777">
        <f>Table1[[#This Row],[OrderQuantity]]*Table1[[#This Row],[UnitCost]]</f>
        <v>990.54</v>
      </c>
      <c r="T1777">
        <f>Table1[[#This Row],[OrderQuantity]]*Table1[[#This Row],[UnitPrice]]*(1-Table1[[#This Row],[DiscountApplied]]) - (Table1[[#This Row],[OrderQuantity]]*Table1[[#This Row],[UnitCost]])</f>
        <v>167.22000000000025</v>
      </c>
      <c r="U1777">
        <f>DATEDIF(Table1[[#This Row],[ShipDate]],Table1[[#This Row],[DeliveryDate]],"d")</f>
        <v>4</v>
      </c>
      <c r="V1777" t="str">
        <f t="shared" si="55"/>
        <v>On Time</v>
      </c>
    </row>
    <row r="1778" spans="2:22" x14ac:dyDescent="0.3">
      <c r="B1778" t="str">
        <f t="shared" si="54"/>
        <v>SO-001877</v>
      </c>
      <c r="C1778" t="s">
        <v>21</v>
      </c>
      <c r="D1778" t="s">
        <v>23</v>
      </c>
      <c r="E1778" s="1">
        <v>43400</v>
      </c>
      <c r="F1778" s="1">
        <v>43460</v>
      </c>
      <c r="G1778" s="1">
        <v>43468</v>
      </c>
      <c r="H1778" s="1">
        <v>43478</v>
      </c>
      <c r="I1778" t="s">
        <v>18</v>
      </c>
      <c r="J1778">
        <v>23</v>
      </c>
      <c r="K1778">
        <v>17</v>
      </c>
      <c r="L1778">
        <v>328</v>
      </c>
      <c r="M1778">
        <v>11</v>
      </c>
      <c r="N1778">
        <v>3</v>
      </c>
      <c r="O1778">
        <v>0.15</v>
      </c>
      <c r="P1778">
        <v>4202.24</v>
      </c>
      <c r="Q1778">
        <v>6566</v>
      </c>
      <c r="R1778">
        <f>Table1[[#This Row],[OrderQuantity]]*Table1[[#This Row],[UnitPrice]]</f>
        <v>19698</v>
      </c>
      <c r="S1778">
        <f>Table1[[#This Row],[OrderQuantity]]*Table1[[#This Row],[UnitCost]]</f>
        <v>12606.72</v>
      </c>
      <c r="T1778">
        <f>Table1[[#This Row],[OrderQuantity]]*Table1[[#This Row],[UnitPrice]]*(1-Table1[[#This Row],[DiscountApplied]]) - (Table1[[#This Row],[OrderQuantity]]*Table1[[#This Row],[UnitCost]])</f>
        <v>4136.58</v>
      </c>
      <c r="U1778">
        <f>DATEDIF(Table1[[#This Row],[ShipDate]],Table1[[#This Row],[DeliveryDate]],"d")</f>
        <v>10</v>
      </c>
      <c r="V1778" t="str">
        <f t="shared" si="55"/>
        <v>Late</v>
      </c>
    </row>
    <row r="1779" spans="2:22" x14ac:dyDescent="0.3">
      <c r="B1779" t="str">
        <f t="shared" si="54"/>
        <v>SO-001878</v>
      </c>
      <c r="C1779" t="s">
        <v>16</v>
      </c>
      <c r="D1779" t="s">
        <v>23</v>
      </c>
      <c r="E1779" s="1">
        <v>43400</v>
      </c>
      <c r="F1779" s="1">
        <v>43460</v>
      </c>
      <c r="G1779" s="1">
        <v>43477</v>
      </c>
      <c r="H1779" s="1">
        <v>43479</v>
      </c>
      <c r="I1779" t="s">
        <v>18</v>
      </c>
      <c r="J1779">
        <v>6</v>
      </c>
      <c r="K1779">
        <v>6</v>
      </c>
      <c r="L1779">
        <v>299</v>
      </c>
      <c r="M1779">
        <v>31</v>
      </c>
      <c r="N1779">
        <v>6</v>
      </c>
      <c r="O1779">
        <v>0.08</v>
      </c>
      <c r="P1779">
        <v>1083.1199999999999</v>
      </c>
      <c r="Q1779">
        <v>1835.8</v>
      </c>
      <c r="R1779">
        <f>Table1[[#This Row],[OrderQuantity]]*Table1[[#This Row],[UnitPrice]]</f>
        <v>11014.8</v>
      </c>
      <c r="S1779">
        <f>Table1[[#This Row],[OrderQuantity]]*Table1[[#This Row],[UnitCost]]</f>
        <v>6498.7199999999993</v>
      </c>
      <c r="T1779">
        <f>Table1[[#This Row],[OrderQuantity]]*Table1[[#This Row],[UnitPrice]]*(1-Table1[[#This Row],[DiscountApplied]]) - (Table1[[#This Row],[OrderQuantity]]*Table1[[#This Row],[UnitCost]])</f>
        <v>3634.8960000000006</v>
      </c>
      <c r="U1779">
        <f>DATEDIF(Table1[[#This Row],[ShipDate]],Table1[[#This Row],[DeliveryDate]],"d")</f>
        <v>2</v>
      </c>
      <c r="V1779" t="str">
        <f t="shared" si="55"/>
        <v>On Time</v>
      </c>
    </row>
    <row r="1780" spans="2:22" x14ac:dyDescent="0.3">
      <c r="B1780" t="str">
        <f t="shared" si="54"/>
        <v>SO-001879</v>
      </c>
      <c r="C1780" t="s">
        <v>16</v>
      </c>
      <c r="D1780" t="s">
        <v>26</v>
      </c>
      <c r="E1780" s="1">
        <v>43300</v>
      </c>
      <c r="F1780" s="1">
        <v>43460</v>
      </c>
      <c r="G1780" s="1">
        <v>43473</v>
      </c>
      <c r="H1780" s="1">
        <v>43481</v>
      </c>
      <c r="I1780" t="s">
        <v>18</v>
      </c>
      <c r="J1780">
        <v>7</v>
      </c>
      <c r="K1780">
        <v>26</v>
      </c>
      <c r="L1780">
        <v>84</v>
      </c>
      <c r="M1780">
        <v>45</v>
      </c>
      <c r="N1780">
        <v>2</v>
      </c>
      <c r="O1780">
        <v>0.15</v>
      </c>
      <c r="P1780">
        <v>1021.48</v>
      </c>
      <c r="Q1780">
        <v>2432.1</v>
      </c>
      <c r="R1780">
        <f>Table1[[#This Row],[OrderQuantity]]*Table1[[#This Row],[UnitPrice]]</f>
        <v>4864.2</v>
      </c>
      <c r="S1780">
        <f>Table1[[#This Row],[OrderQuantity]]*Table1[[#This Row],[UnitCost]]</f>
        <v>2042.96</v>
      </c>
      <c r="T1780">
        <f>Table1[[#This Row],[OrderQuantity]]*Table1[[#This Row],[UnitPrice]]*(1-Table1[[#This Row],[DiscountApplied]]) - (Table1[[#This Row],[OrderQuantity]]*Table1[[#This Row],[UnitCost]])</f>
        <v>2091.6099999999997</v>
      </c>
      <c r="U1780">
        <f>DATEDIF(Table1[[#This Row],[ShipDate]],Table1[[#This Row],[DeliveryDate]],"d")</f>
        <v>8</v>
      </c>
      <c r="V1780" t="str">
        <f t="shared" si="55"/>
        <v>Late</v>
      </c>
    </row>
    <row r="1781" spans="2:22" x14ac:dyDescent="0.3">
      <c r="B1781" t="str">
        <f t="shared" si="54"/>
        <v>SO-001880</v>
      </c>
      <c r="C1781" t="s">
        <v>19</v>
      </c>
      <c r="D1781" t="s">
        <v>25</v>
      </c>
      <c r="E1781" s="1">
        <v>43300</v>
      </c>
      <c r="F1781" s="1">
        <v>43461</v>
      </c>
      <c r="G1781" s="1">
        <v>43477</v>
      </c>
      <c r="H1781" s="1">
        <v>43483</v>
      </c>
      <c r="I1781" t="s">
        <v>18</v>
      </c>
      <c r="J1781">
        <v>17</v>
      </c>
      <c r="K1781">
        <v>5</v>
      </c>
      <c r="L1781">
        <v>330</v>
      </c>
      <c r="M1781">
        <v>43</v>
      </c>
      <c r="N1781">
        <v>8</v>
      </c>
      <c r="O1781">
        <v>0.08</v>
      </c>
      <c r="P1781">
        <v>1519.56</v>
      </c>
      <c r="Q1781">
        <v>1876</v>
      </c>
      <c r="R1781">
        <f>Table1[[#This Row],[OrderQuantity]]*Table1[[#This Row],[UnitPrice]]</f>
        <v>15008</v>
      </c>
      <c r="S1781">
        <f>Table1[[#This Row],[OrderQuantity]]*Table1[[#This Row],[UnitCost]]</f>
        <v>12156.48</v>
      </c>
      <c r="T1781">
        <f>Table1[[#This Row],[OrderQuantity]]*Table1[[#This Row],[UnitPrice]]*(1-Table1[[#This Row],[DiscountApplied]]) - (Table1[[#This Row],[OrderQuantity]]*Table1[[#This Row],[UnitCost]])</f>
        <v>1650.880000000001</v>
      </c>
      <c r="U1781">
        <f>DATEDIF(Table1[[#This Row],[ShipDate]],Table1[[#This Row],[DeliveryDate]],"d")</f>
        <v>6</v>
      </c>
      <c r="V1781" t="str">
        <f t="shared" si="55"/>
        <v>On Time</v>
      </c>
    </row>
    <row r="1782" spans="2:22" x14ac:dyDescent="0.3">
      <c r="B1782" t="str">
        <f t="shared" si="54"/>
        <v>SO-001881</v>
      </c>
      <c r="C1782" t="s">
        <v>19</v>
      </c>
      <c r="D1782" t="s">
        <v>23</v>
      </c>
      <c r="E1782" s="1">
        <v>43400</v>
      </c>
      <c r="F1782" s="1">
        <v>43461</v>
      </c>
      <c r="G1782" s="1">
        <v>43486</v>
      </c>
      <c r="H1782" s="1">
        <v>43496</v>
      </c>
      <c r="I1782" t="s">
        <v>18</v>
      </c>
      <c r="J1782">
        <v>14</v>
      </c>
      <c r="K1782">
        <v>15</v>
      </c>
      <c r="L1782">
        <v>305</v>
      </c>
      <c r="M1782">
        <v>22</v>
      </c>
      <c r="N1782">
        <v>5</v>
      </c>
      <c r="O1782">
        <v>0.05</v>
      </c>
      <c r="P1782">
        <v>424.91</v>
      </c>
      <c r="Q1782">
        <v>1011.7</v>
      </c>
      <c r="R1782">
        <f>Table1[[#This Row],[OrderQuantity]]*Table1[[#This Row],[UnitPrice]]</f>
        <v>5058.5</v>
      </c>
      <c r="S1782">
        <f>Table1[[#This Row],[OrderQuantity]]*Table1[[#This Row],[UnitCost]]</f>
        <v>2124.5500000000002</v>
      </c>
      <c r="T1782">
        <f>Table1[[#This Row],[OrderQuantity]]*Table1[[#This Row],[UnitPrice]]*(1-Table1[[#This Row],[DiscountApplied]]) - (Table1[[#This Row],[OrderQuantity]]*Table1[[#This Row],[UnitCost]])</f>
        <v>2681.0249999999996</v>
      </c>
      <c r="U1782">
        <f>DATEDIF(Table1[[#This Row],[ShipDate]],Table1[[#This Row],[DeliveryDate]],"d")</f>
        <v>10</v>
      </c>
      <c r="V1782" t="str">
        <f t="shared" si="55"/>
        <v>Late</v>
      </c>
    </row>
    <row r="1783" spans="2:22" x14ac:dyDescent="0.3">
      <c r="B1783" t="str">
        <f t="shared" si="54"/>
        <v>SO-001882</v>
      </c>
      <c r="C1783" t="s">
        <v>19</v>
      </c>
      <c r="D1783" t="s">
        <v>24</v>
      </c>
      <c r="E1783" s="1">
        <v>43300</v>
      </c>
      <c r="F1783" s="1">
        <v>43461</v>
      </c>
      <c r="G1783" s="1">
        <v>43488</v>
      </c>
      <c r="H1783" s="1">
        <v>43493</v>
      </c>
      <c r="I1783" t="s">
        <v>18</v>
      </c>
      <c r="J1783">
        <v>15</v>
      </c>
      <c r="K1783">
        <v>18</v>
      </c>
      <c r="L1783">
        <v>51</v>
      </c>
      <c r="M1783">
        <v>34</v>
      </c>
      <c r="N1783">
        <v>4</v>
      </c>
      <c r="O1783">
        <v>0.05</v>
      </c>
      <c r="P1783">
        <v>768.49</v>
      </c>
      <c r="Q1783">
        <v>1038.5</v>
      </c>
      <c r="R1783">
        <f>Table1[[#This Row],[OrderQuantity]]*Table1[[#This Row],[UnitPrice]]</f>
        <v>4154</v>
      </c>
      <c r="S1783">
        <f>Table1[[#This Row],[OrderQuantity]]*Table1[[#This Row],[UnitCost]]</f>
        <v>3073.96</v>
      </c>
      <c r="T1783">
        <f>Table1[[#This Row],[OrderQuantity]]*Table1[[#This Row],[UnitPrice]]*(1-Table1[[#This Row],[DiscountApplied]]) - (Table1[[#This Row],[OrderQuantity]]*Table1[[#This Row],[UnitCost]])</f>
        <v>872.33999999999969</v>
      </c>
      <c r="U1783">
        <f>DATEDIF(Table1[[#This Row],[ShipDate]],Table1[[#This Row],[DeliveryDate]],"d")</f>
        <v>5</v>
      </c>
      <c r="V1783" t="str">
        <f t="shared" si="55"/>
        <v>On Time</v>
      </c>
    </row>
    <row r="1784" spans="2:22" x14ac:dyDescent="0.3">
      <c r="B1784" t="str">
        <f t="shared" si="54"/>
        <v>SO-001883</v>
      </c>
      <c r="C1784" t="s">
        <v>16</v>
      </c>
      <c r="D1784" t="s">
        <v>24</v>
      </c>
      <c r="E1784" s="1">
        <v>43300</v>
      </c>
      <c r="F1784" s="1">
        <v>43461</v>
      </c>
      <c r="G1784" s="1">
        <v>43483</v>
      </c>
      <c r="H1784" s="1">
        <v>43488</v>
      </c>
      <c r="I1784" t="s">
        <v>18</v>
      </c>
      <c r="J1784">
        <v>8</v>
      </c>
      <c r="K1784">
        <v>46</v>
      </c>
      <c r="L1784">
        <v>32</v>
      </c>
      <c r="M1784">
        <v>32</v>
      </c>
      <c r="N1784">
        <v>7</v>
      </c>
      <c r="O1784">
        <v>0.05</v>
      </c>
      <c r="P1784">
        <v>613.17999999999995</v>
      </c>
      <c r="Q1784">
        <v>958.1</v>
      </c>
      <c r="R1784">
        <f>Table1[[#This Row],[OrderQuantity]]*Table1[[#This Row],[UnitPrice]]</f>
        <v>6706.7</v>
      </c>
      <c r="S1784">
        <f>Table1[[#This Row],[OrderQuantity]]*Table1[[#This Row],[UnitCost]]</f>
        <v>4292.2599999999993</v>
      </c>
      <c r="T1784">
        <f>Table1[[#This Row],[OrderQuantity]]*Table1[[#This Row],[UnitPrice]]*(1-Table1[[#This Row],[DiscountApplied]]) - (Table1[[#This Row],[OrderQuantity]]*Table1[[#This Row],[UnitCost]])</f>
        <v>2079.1050000000005</v>
      </c>
      <c r="U1784">
        <f>DATEDIF(Table1[[#This Row],[ShipDate]],Table1[[#This Row],[DeliveryDate]],"d")</f>
        <v>5</v>
      </c>
      <c r="V1784" t="str">
        <f t="shared" si="55"/>
        <v>On Time</v>
      </c>
    </row>
    <row r="1785" spans="2:22" x14ac:dyDescent="0.3">
      <c r="B1785" t="str">
        <f t="shared" si="54"/>
        <v>SO-001884</v>
      </c>
      <c r="C1785" t="s">
        <v>21</v>
      </c>
      <c r="D1785" t="s">
        <v>24</v>
      </c>
      <c r="E1785" s="1">
        <v>43400</v>
      </c>
      <c r="F1785" s="1">
        <v>43461</v>
      </c>
      <c r="G1785" s="1">
        <v>43481</v>
      </c>
      <c r="H1785" s="1">
        <v>43485</v>
      </c>
      <c r="I1785" t="s">
        <v>18</v>
      </c>
      <c r="J1785">
        <v>21</v>
      </c>
      <c r="K1785">
        <v>43</v>
      </c>
      <c r="L1785">
        <v>31</v>
      </c>
      <c r="M1785">
        <v>16</v>
      </c>
      <c r="N1785">
        <v>2</v>
      </c>
      <c r="O1785">
        <v>0.3</v>
      </c>
      <c r="P1785">
        <v>1222.75</v>
      </c>
      <c r="Q1785">
        <v>2445.5</v>
      </c>
      <c r="R1785">
        <f>Table1[[#This Row],[OrderQuantity]]*Table1[[#This Row],[UnitPrice]]</f>
        <v>4891</v>
      </c>
      <c r="S1785">
        <f>Table1[[#This Row],[OrderQuantity]]*Table1[[#This Row],[UnitCost]]</f>
        <v>2445.5</v>
      </c>
      <c r="T1785">
        <f>Table1[[#This Row],[OrderQuantity]]*Table1[[#This Row],[UnitPrice]]*(1-Table1[[#This Row],[DiscountApplied]]) - (Table1[[#This Row],[OrderQuantity]]*Table1[[#This Row],[UnitCost]])</f>
        <v>978.19999999999982</v>
      </c>
      <c r="U1785">
        <f>DATEDIF(Table1[[#This Row],[ShipDate]],Table1[[#This Row],[DeliveryDate]],"d")</f>
        <v>4</v>
      </c>
      <c r="V1785" t="str">
        <f t="shared" si="55"/>
        <v>On Time</v>
      </c>
    </row>
    <row r="1786" spans="2:22" x14ac:dyDescent="0.3">
      <c r="B1786" t="str">
        <f t="shared" si="54"/>
        <v>SO-001885</v>
      </c>
      <c r="C1786" t="s">
        <v>19</v>
      </c>
      <c r="D1786" t="s">
        <v>20</v>
      </c>
      <c r="E1786" s="1">
        <v>43400</v>
      </c>
      <c r="F1786" s="1">
        <v>43461</v>
      </c>
      <c r="G1786" s="1">
        <v>43478</v>
      </c>
      <c r="H1786" s="1">
        <v>43481</v>
      </c>
      <c r="I1786" t="s">
        <v>18</v>
      </c>
      <c r="J1786">
        <v>18</v>
      </c>
      <c r="K1786">
        <v>11</v>
      </c>
      <c r="L1786">
        <v>90</v>
      </c>
      <c r="M1786">
        <v>31</v>
      </c>
      <c r="N1786">
        <v>5</v>
      </c>
      <c r="O1786">
        <v>0.1</v>
      </c>
      <c r="P1786">
        <v>3275.5</v>
      </c>
      <c r="Q1786">
        <v>3899.4</v>
      </c>
      <c r="R1786">
        <f>Table1[[#This Row],[OrderQuantity]]*Table1[[#This Row],[UnitPrice]]</f>
        <v>19497</v>
      </c>
      <c r="S1786">
        <f>Table1[[#This Row],[OrderQuantity]]*Table1[[#This Row],[UnitCost]]</f>
        <v>16377.5</v>
      </c>
      <c r="T1786">
        <f>Table1[[#This Row],[OrderQuantity]]*Table1[[#This Row],[UnitPrice]]*(1-Table1[[#This Row],[DiscountApplied]]) - (Table1[[#This Row],[OrderQuantity]]*Table1[[#This Row],[UnitCost]])</f>
        <v>1169.7999999999993</v>
      </c>
      <c r="U1786">
        <f>DATEDIF(Table1[[#This Row],[ShipDate]],Table1[[#This Row],[DeliveryDate]],"d")</f>
        <v>3</v>
      </c>
      <c r="V1786" t="str">
        <f t="shared" si="55"/>
        <v>On Time</v>
      </c>
    </row>
    <row r="1787" spans="2:22" x14ac:dyDescent="0.3">
      <c r="B1787" t="str">
        <f t="shared" si="54"/>
        <v>SO-001886</v>
      </c>
      <c r="C1787" t="s">
        <v>19</v>
      </c>
      <c r="D1787" t="s">
        <v>26</v>
      </c>
      <c r="E1787" s="1">
        <v>43400</v>
      </c>
      <c r="F1787" s="1">
        <v>43461</v>
      </c>
      <c r="G1787" s="1">
        <v>43479</v>
      </c>
      <c r="H1787" s="1">
        <v>43486</v>
      </c>
      <c r="I1787" t="s">
        <v>18</v>
      </c>
      <c r="J1787">
        <v>18</v>
      </c>
      <c r="K1787">
        <v>4</v>
      </c>
      <c r="L1787">
        <v>83</v>
      </c>
      <c r="M1787">
        <v>43</v>
      </c>
      <c r="N1787">
        <v>5</v>
      </c>
      <c r="O1787">
        <v>0.08</v>
      </c>
      <c r="P1787">
        <v>653.25</v>
      </c>
      <c r="Q1787">
        <v>1005</v>
      </c>
      <c r="R1787">
        <f>Table1[[#This Row],[OrderQuantity]]*Table1[[#This Row],[UnitPrice]]</f>
        <v>5025</v>
      </c>
      <c r="S1787">
        <f>Table1[[#This Row],[OrderQuantity]]*Table1[[#This Row],[UnitCost]]</f>
        <v>3266.25</v>
      </c>
      <c r="T1787">
        <f>Table1[[#This Row],[OrderQuantity]]*Table1[[#This Row],[UnitPrice]]*(1-Table1[[#This Row],[DiscountApplied]]) - (Table1[[#This Row],[OrderQuantity]]*Table1[[#This Row],[UnitCost]])</f>
        <v>1356.75</v>
      </c>
      <c r="U1787">
        <f>DATEDIF(Table1[[#This Row],[ShipDate]],Table1[[#This Row],[DeliveryDate]],"d")</f>
        <v>7</v>
      </c>
      <c r="V1787" t="str">
        <f t="shared" si="55"/>
        <v>On Time</v>
      </c>
    </row>
    <row r="1788" spans="2:22" x14ac:dyDescent="0.3">
      <c r="B1788" t="str">
        <f t="shared" si="54"/>
        <v>SO-001887</v>
      </c>
      <c r="C1788" t="s">
        <v>19</v>
      </c>
      <c r="D1788" t="s">
        <v>24</v>
      </c>
      <c r="E1788" s="1">
        <v>43300</v>
      </c>
      <c r="F1788" s="1">
        <v>43461</v>
      </c>
      <c r="G1788" s="1">
        <v>43468</v>
      </c>
      <c r="H1788" s="1">
        <v>43473</v>
      </c>
      <c r="I1788" t="s">
        <v>18</v>
      </c>
      <c r="J1788">
        <v>14</v>
      </c>
      <c r="K1788">
        <v>19</v>
      </c>
      <c r="L1788">
        <v>27</v>
      </c>
      <c r="M1788">
        <v>2</v>
      </c>
      <c r="N1788">
        <v>5</v>
      </c>
      <c r="O1788">
        <v>0.05</v>
      </c>
      <c r="P1788">
        <v>1349.38</v>
      </c>
      <c r="Q1788">
        <v>1775.5</v>
      </c>
      <c r="R1788">
        <f>Table1[[#This Row],[OrderQuantity]]*Table1[[#This Row],[UnitPrice]]</f>
        <v>8877.5</v>
      </c>
      <c r="S1788">
        <f>Table1[[#This Row],[OrderQuantity]]*Table1[[#This Row],[UnitCost]]</f>
        <v>6746.9000000000005</v>
      </c>
      <c r="T1788">
        <f>Table1[[#This Row],[OrderQuantity]]*Table1[[#This Row],[UnitPrice]]*(1-Table1[[#This Row],[DiscountApplied]]) - (Table1[[#This Row],[OrderQuantity]]*Table1[[#This Row],[UnitCost]])</f>
        <v>1686.7249999999995</v>
      </c>
      <c r="U1788">
        <f>DATEDIF(Table1[[#This Row],[ShipDate]],Table1[[#This Row],[DeliveryDate]],"d")</f>
        <v>5</v>
      </c>
      <c r="V1788" t="str">
        <f t="shared" si="55"/>
        <v>On Time</v>
      </c>
    </row>
    <row r="1789" spans="2:22" x14ac:dyDescent="0.3">
      <c r="B1789" t="str">
        <f t="shared" si="54"/>
        <v>SO-001888</v>
      </c>
      <c r="C1789" t="s">
        <v>19</v>
      </c>
      <c r="D1789" t="s">
        <v>17</v>
      </c>
      <c r="E1789" s="1">
        <v>43400</v>
      </c>
      <c r="F1789" s="1">
        <v>43461</v>
      </c>
      <c r="G1789" s="1">
        <v>43475</v>
      </c>
      <c r="H1789" s="1">
        <v>43480</v>
      </c>
      <c r="I1789" t="s">
        <v>18</v>
      </c>
      <c r="J1789">
        <v>18</v>
      </c>
      <c r="K1789">
        <v>39</v>
      </c>
      <c r="L1789">
        <v>221</v>
      </c>
      <c r="M1789">
        <v>36</v>
      </c>
      <c r="N1789">
        <v>6</v>
      </c>
      <c r="O1789">
        <v>0.15</v>
      </c>
      <c r="P1789">
        <v>855.46</v>
      </c>
      <c r="Q1789">
        <v>1125.5999999999999</v>
      </c>
      <c r="R1789">
        <f>Table1[[#This Row],[OrderQuantity]]*Table1[[#This Row],[UnitPrice]]</f>
        <v>6753.5999999999995</v>
      </c>
      <c r="S1789">
        <f>Table1[[#This Row],[OrderQuantity]]*Table1[[#This Row],[UnitCost]]</f>
        <v>5132.76</v>
      </c>
      <c r="T1789">
        <f>Table1[[#This Row],[OrderQuantity]]*Table1[[#This Row],[UnitPrice]]*(1-Table1[[#This Row],[DiscountApplied]]) - (Table1[[#This Row],[OrderQuantity]]*Table1[[#This Row],[UnitCost]])</f>
        <v>607.79999999999927</v>
      </c>
      <c r="U1789">
        <f>DATEDIF(Table1[[#This Row],[ShipDate]],Table1[[#This Row],[DeliveryDate]],"d")</f>
        <v>5</v>
      </c>
      <c r="V1789" t="str">
        <f t="shared" si="55"/>
        <v>On Time</v>
      </c>
    </row>
    <row r="1790" spans="2:22" x14ac:dyDescent="0.3">
      <c r="B1790" t="str">
        <f t="shared" si="54"/>
        <v>SO-001889</v>
      </c>
      <c r="C1790" t="s">
        <v>19</v>
      </c>
      <c r="D1790" t="s">
        <v>20</v>
      </c>
      <c r="E1790" s="1">
        <v>43400</v>
      </c>
      <c r="F1790" s="1">
        <v>43462</v>
      </c>
      <c r="G1790" s="1">
        <v>43485</v>
      </c>
      <c r="H1790" s="1">
        <v>43492</v>
      </c>
      <c r="I1790" t="s">
        <v>18</v>
      </c>
      <c r="J1790">
        <v>17</v>
      </c>
      <c r="K1790">
        <v>49</v>
      </c>
      <c r="L1790">
        <v>184</v>
      </c>
      <c r="M1790">
        <v>11</v>
      </c>
      <c r="N1790">
        <v>2</v>
      </c>
      <c r="O1790">
        <v>0.05</v>
      </c>
      <c r="P1790">
        <v>747.18</v>
      </c>
      <c r="Q1790">
        <v>1098.8</v>
      </c>
      <c r="R1790">
        <f>Table1[[#This Row],[OrderQuantity]]*Table1[[#This Row],[UnitPrice]]</f>
        <v>2197.6</v>
      </c>
      <c r="S1790">
        <f>Table1[[#This Row],[OrderQuantity]]*Table1[[#This Row],[UnitCost]]</f>
        <v>1494.36</v>
      </c>
      <c r="T1790">
        <f>Table1[[#This Row],[OrderQuantity]]*Table1[[#This Row],[UnitPrice]]*(1-Table1[[#This Row],[DiscountApplied]]) - (Table1[[#This Row],[OrderQuantity]]*Table1[[#This Row],[UnitCost]])</f>
        <v>593.3599999999999</v>
      </c>
      <c r="U1790">
        <f>DATEDIF(Table1[[#This Row],[ShipDate]],Table1[[#This Row],[DeliveryDate]],"d")</f>
        <v>7</v>
      </c>
      <c r="V1790" t="str">
        <f t="shared" si="55"/>
        <v>On Time</v>
      </c>
    </row>
    <row r="1791" spans="2:22" x14ac:dyDescent="0.3">
      <c r="B1791" t="str">
        <f t="shared" si="54"/>
        <v>SO-001890</v>
      </c>
      <c r="C1791" t="s">
        <v>22</v>
      </c>
      <c r="D1791" t="s">
        <v>20</v>
      </c>
      <c r="E1791" s="1">
        <v>43400</v>
      </c>
      <c r="F1791" s="1">
        <v>43462</v>
      </c>
      <c r="G1791" s="1">
        <v>43475</v>
      </c>
      <c r="H1791" s="1">
        <v>43477</v>
      </c>
      <c r="I1791" t="s">
        <v>18</v>
      </c>
      <c r="J1791">
        <v>28</v>
      </c>
      <c r="K1791">
        <v>33</v>
      </c>
      <c r="L1791">
        <v>109</v>
      </c>
      <c r="M1791">
        <v>47</v>
      </c>
      <c r="N1791">
        <v>5</v>
      </c>
      <c r="O1791">
        <v>0.05</v>
      </c>
      <c r="P1791">
        <v>1490.95</v>
      </c>
      <c r="Q1791">
        <v>1936.3</v>
      </c>
      <c r="R1791">
        <f>Table1[[#This Row],[OrderQuantity]]*Table1[[#This Row],[UnitPrice]]</f>
        <v>9681.5</v>
      </c>
      <c r="S1791">
        <f>Table1[[#This Row],[OrderQuantity]]*Table1[[#This Row],[UnitCost]]</f>
        <v>7454.75</v>
      </c>
      <c r="T1791">
        <f>Table1[[#This Row],[OrderQuantity]]*Table1[[#This Row],[UnitPrice]]*(1-Table1[[#This Row],[DiscountApplied]]) - (Table1[[#This Row],[OrderQuantity]]*Table1[[#This Row],[UnitCost]])</f>
        <v>1742.6749999999993</v>
      </c>
      <c r="U1791">
        <f>DATEDIF(Table1[[#This Row],[ShipDate]],Table1[[#This Row],[DeliveryDate]],"d")</f>
        <v>2</v>
      </c>
      <c r="V1791" t="str">
        <f t="shared" si="55"/>
        <v>On Time</v>
      </c>
    </row>
    <row r="1792" spans="2:22" x14ac:dyDescent="0.3">
      <c r="B1792" t="str">
        <f t="shared" si="54"/>
        <v>SO-001891</v>
      </c>
      <c r="C1792" t="s">
        <v>21</v>
      </c>
      <c r="D1792" t="s">
        <v>17</v>
      </c>
      <c r="E1792" s="1">
        <v>43300</v>
      </c>
      <c r="F1792" s="1">
        <v>43462</v>
      </c>
      <c r="G1792" s="1">
        <v>43472</v>
      </c>
      <c r="H1792" s="1">
        <v>43478</v>
      </c>
      <c r="I1792" t="s">
        <v>18</v>
      </c>
      <c r="J1792">
        <v>24</v>
      </c>
      <c r="K1792">
        <v>24</v>
      </c>
      <c r="L1792">
        <v>223</v>
      </c>
      <c r="M1792">
        <v>25</v>
      </c>
      <c r="N1792">
        <v>3</v>
      </c>
      <c r="O1792">
        <v>0.08</v>
      </c>
      <c r="P1792">
        <v>2669.82</v>
      </c>
      <c r="Q1792">
        <v>3926.2</v>
      </c>
      <c r="R1792">
        <f>Table1[[#This Row],[OrderQuantity]]*Table1[[#This Row],[UnitPrice]]</f>
        <v>11778.599999999999</v>
      </c>
      <c r="S1792">
        <f>Table1[[#This Row],[OrderQuantity]]*Table1[[#This Row],[UnitCost]]</f>
        <v>8009.4600000000009</v>
      </c>
      <c r="T1792">
        <f>Table1[[#This Row],[OrderQuantity]]*Table1[[#This Row],[UnitPrice]]*(1-Table1[[#This Row],[DiscountApplied]]) - (Table1[[#This Row],[OrderQuantity]]*Table1[[#This Row],[UnitCost]])</f>
        <v>2826.851999999999</v>
      </c>
      <c r="U1792">
        <f>DATEDIF(Table1[[#This Row],[ShipDate]],Table1[[#This Row],[DeliveryDate]],"d")</f>
        <v>6</v>
      </c>
      <c r="V1792" t="str">
        <f t="shared" si="55"/>
        <v>On Time</v>
      </c>
    </row>
    <row r="1793" spans="2:22" x14ac:dyDescent="0.3">
      <c r="B1793" t="str">
        <f t="shared" si="54"/>
        <v>SO-001892</v>
      </c>
      <c r="C1793" t="s">
        <v>16</v>
      </c>
      <c r="D1793" t="s">
        <v>24</v>
      </c>
      <c r="E1793" s="1">
        <v>43400</v>
      </c>
      <c r="F1793" s="1">
        <v>43462</v>
      </c>
      <c r="G1793" s="1">
        <v>43479</v>
      </c>
      <c r="H1793" s="1">
        <v>43483</v>
      </c>
      <c r="I1793" t="s">
        <v>18</v>
      </c>
      <c r="J1793">
        <v>11</v>
      </c>
      <c r="K1793">
        <v>14</v>
      </c>
      <c r="L1793">
        <v>6</v>
      </c>
      <c r="M1793">
        <v>8</v>
      </c>
      <c r="N1793">
        <v>7</v>
      </c>
      <c r="O1793">
        <v>0.08</v>
      </c>
      <c r="P1793">
        <v>2240.5500000000002</v>
      </c>
      <c r="Q1793">
        <v>3155.7</v>
      </c>
      <c r="R1793">
        <f>Table1[[#This Row],[OrderQuantity]]*Table1[[#This Row],[UnitPrice]]</f>
        <v>22089.899999999998</v>
      </c>
      <c r="S1793">
        <f>Table1[[#This Row],[OrderQuantity]]*Table1[[#This Row],[UnitCost]]</f>
        <v>15683.850000000002</v>
      </c>
      <c r="T1793">
        <f>Table1[[#This Row],[OrderQuantity]]*Table1[[#This Row],[UnitPrice]]*(1-Table1[[#This Row],[DiscountApplied]]) - (Table1[[#This Row],[OrderQuantity]]*Table1[[#This Row],[UnitCost]])</f>
        <v>4638.8579999999965</v>
      </c>
      <c r="U1793">
        <f>DATEDIF(Table1[[#This Row],[ShipDate]],Table1[[#This Row],[DeliveryDate]],"d")</f>
        <v>4</v>
      </c>
      <c r="V1793" t="str">
        <f t="shared" si="55"/>
        <v>On Time</v>
      </c>
    </row>
    <row r="1794" spans="2:22" x14ac:dyDescent="0.3">
      <c r="B1794" t="str">
        <f t="shared" ref="B1794:B1857" si="56">"SO-" &amp; TEXT(ROW(B1794)+99,"000000")</f>
        <v>SO-001893</v>
      </c>
      <c r="C1794" t="s">
        <v>22</v>
      </c>
      <c r="D1794" t="s">
        <v>20</v>
      </c>
      <c r="E1794" s="1">
        <v>43400</v>
      </c>
      <c r="F1794" s="1">
        <v>43462</v>
      </c>
      <c r="G1794" s="1">
        <v>43464</v>
      </c>
      <c r="H1794" s="1">
        <v>43471</v>
      </c>
      <c r="I1794" t="s">
        <v>18</v>
      </c>
      <c r="J1794">
        <v>26</v>
      </c>
      <c r="K1794">
        <v>12</v>
      </c>
      <c r="L1794">
        <v>167</v>
      </c>
      <c r="M1794">
        <v>20</v>
      </c>
      <c r="N1794">
        <v>8</v>
      </c>
      <c r="O1794">
        <v>0.08</v>
      </c>
      <c r="P1794">
        <v>1679.96</v>
      </c>
      <c r="Q1794">
        <v>3999.9</v>
      </c>
      <c r="R1794">
        <f>Table1[[#This Row],[OrderQuantity]]*Table1[[#This Row],[UnitPrice]]</f>
        <v>31999.200000000001</v>
      </c>
      <c r="S1794">
        <f>Table1[[#This Row],[OrderQuantity]]*Table1[[#This Row],[UnitCost]]</f>
        <v>13439.68</v>
      </c>
      <c r="T1794">
        <f>Table1[[#This Row],[OrderQuantity]]*Table1[[#This Row],[UnitPrice]]*(1-Table1[[#This Row],[DiscountApplied]]) - (Table1[[#This Row],[OrderQuantity]]*Table1[[#This Row],[UnitCost]])</f>
        <v>15999.584000000003</v>
      </c>
      <c r="U1794">
        <f>DATEDIF(Table1[[#This Row],[ShipDate]],Table1[[#This Row],[DeliveryDate]],"d")</f>
        <v>7</v>
      </c>
      <c r="V1794" t="str">
        <f t="shared" ref="V1794:V1857" si="57">IF(U1794&gt;7,"Late","On Time")</f>
        <v>On Time</v>
      </c>
    </row>
    <row r="1795" spans="2:22" x14ac:dyDescent="0.3">
      <c r="B1795" t="str">
        <f t="shared" si="56"/>
        <v>SO-001894</v>
      </c>
      <c r="C1795" t="s">
        <v>19</v>
      </c>
      <c r="D1795" t="s">
        <v>24</v>
      </c>
      <c r="E1795" s="1">
        <v>43400</v>
      </c>
      <c r="F1795" s="1">
        <v>43462</v>
      </c>
      <c r="G1795" s="1">
        <v>43483</v>
      </c>
      <c r="H1795" s="1">
        <v>43488</v>
      </c>
      <c r="I1795" t="s">
        <v>18</v>
      </c>
      <c r="J1795">
        <v>18</v>
      </c>
      <c r="K1795">
        <v>37</v>
      </c>
      <c r="L1795">
        <v>31</v>
      </c>
      <c r="M1795">
        <v>19</v>
      </c>
      <c r="N1795">
        <v>2</v>
      </c>
      <c r="O1795">
        <v>0.08</v>
      </c>
      <c r="P1795">
        <v>666.18</v>
      </c>
      <c r="Q1795">
        <v>1092.0999999999999</v>
      </c>
      <c r="R1795">
        <f>Table1[[#This Row],[OrderQuantity]]*Table1[[#This Row],[UnitPrice]]</f>
        <v>2184.1999999999998</v>
      </c>
      <c r="S1795">
        <f>Table1[[#This Row],[OrderQuantity]]*Table1[[#This Row],[UnitCost]]</f>
        <v>1332.36</v>
      </c>
      <c r="T1795">
        <f>Table1[[#This Row],[OrderQuantity]]*Table1[[#This Row],[UnitPrice]]*(1-Table1[[#This Row],[DiscountApplied]]) - (Table1[[#This Row],[OrderQuantity]]*Table1[[#This Row],[UnitCost]])</f>
        <v>677.10400000000004</v>
      </c>
      <c r="U1795">
        <f>DATEDIF(Table1[[#This Row],[ShipDate]],Table1[[#This Row],[DeliveryDate]],"d")</f>
        <v>5</v>
      </c>
      <c r="V1795" t="str">
        <f t="shared" si="57"/>
        <v>On Time</v>
      </c>
    </row>
    <row r="1796" spans="2:22" x14ac:dyDescent="0.3">
      <c r="B1796" t="str">
        <f t="shared" si="56"/>
        <v>SO-001895</v>
      </c>
      <c r="C1796" t="s">
        <v>19</v>
      </c>
      <c r="D1796" t="s">
        <v>20</v>
      </c>
      <c r="E1796" s="1">
        <v>43400</v>
      </c>
      <c r="F1796" s="1">
        <v>43463</v>
      </c>
      <c r="G1796" s="1">
        <v>43479</v>
      </c>
      <c r="H1796" s="1">
        <v>43486</v>
      </c>
      <c r="I1796" t="s">
        <v>18</v>
      </c>
      <c r="J1796">
        <v>18</v>
      </c>
      <c r="K1796">
        <v>38</v>
      </c>
      <c r="L1796">
        <v>199</v>
      </c>
      <c r="M1796">
        <v>37</v>
      </c>
      <c r="N1796">
        <v>4</v>
      </c>
      <c r="O1796">
        <v>0.15</v>
      </c>
      <c r="P1796">
        <v>442.2</v>
      </c>
      <c r="Q1796">
        <v>1005</v>
      </c>
      <c r="R1796">
        <f>Table1[[#This Row],[OrderQuantity]]*Table1[[#This Row],[UnitPrice]]</f>
        <v>4020</v>
      </c>
      <c r="S1796">
        <f>Table1[[#This Row],[OrderQuantity]]*Table1[[#This Row],[UnitCost]]</f>
        <v>1768.8</v>
      </c>
      <c r="T1796">
        <f>Table1[[#This Row],[OrderQuantity]]*Table1[[#This Row],[UnitPrice]]*(1-Table1[[#This Row],[DiscountApplied]]) - (Table1[[#This Row],[OrderQuantity]]*Table1[[#This Row],[UnitCost]])</f>
        <v>1648.2</v>
      </c>
      <c r="U1796">
        <f>DATEDIF(Table1[[#This Row],[ShipDate]],Table1[[#This Row],[DeliveryDate]],"d")</f>
        <v>7</v>
      </c>
      <c r="V1796" t="str">
        <f t="shared" si="57"/>
        <v>On Time</v>
      </c>
    </row>
    <row r="1797" spans="2:22" x14ac:dyDescent="0.3">
      <c r="B1797" t="str">
        <f t="shared" si="56"/>
        <v>SO-001896</v>
      </c>
      <c r="C1797" t="s">
        <v>16</v>
      </c>
      <c r="D1797" t="s">
        <v>17</v>
      </c>
      <c r="E1797" s="1">
        <v>43300</v>
      </c>
      <c r="F1797" s="1">
        <v>43463</v>
      </c>
      <c r="G1797" s="1">
        <v>43489</v>
      </c>
      <c r="H1797" s="1">
        <v>43491</v>
      </c>
      <c r="I1797" t="s">
        <v>18</v>
      </c>
      <c r="J1797">
        <v>11</v>
      </c>
      <c r="K1797">
        <v>9</v>
      </c>
      <c r="L1797">
        <v>213</v>
      </c>
      <c r="M1797">
        <v>19</v>
      </c>
      <c r="N1797">
        <v>3</v>
      </c>
      <c r="O1797">
        <v>0.05</v>
      </c>
      <c r="P1797">
        <v>134.94</v>
      </c>
      <c r="Q1797">
        <v>254.6</v>
      </c>
      <c r="R1797">
        <f>Table1[[#This Row],[OrderQuantity]]*Table1[[#This Row],[UnitPrice]]</f>
        <v>763.8</v>
      </c>
      <c r="S1797">
        <f>Table1[[#This Row],[OrderQuantity]]*Table1[[#This Row],[UnitCost]]</f>
        <v>404.82</v>
      </c>
      <c r="T1797">
        <f>Table1[[#This Row],[OrderQuantity]]*Table1[[#This Row],[UnitPrice]]*(1-Table1[[#This Row],[DiscountApplied]]) - (Table1[[#This Row],[OrderQuantity]]*Table1[[#This Row],[UnitCost]])</f>
        <v>320.78999999999991</v>
      </c>
      <c r="U1797">
        <f>DATEDIF(Table1[[#This Row],[ShipDate]],Table1[[#This Row],[DeliveryDate]],"d")</f>
        <v>2</v>
      </c>
      <c r="V1797" t="str">
        <f t="shared" si="57"/>
        <v>On Time</v>
      </c>
    </row>
    <row r="1798" spans="2:22" x14ac:dyDescent="0.3">
      <c r="B1798" t="str">
        <f t="shared" si="56"/>
        <v>SO-001897</v>
      </c>
      <c r="C1798" t="s">
        <v>16</v>
      </c>
      <c r="D1798" t="s">
        <v>25</v>
      </c>
      <c r="E1798" s="1">
        <v>43400</v>
      </c>
      <c r="F1798" s="1">
        <v>43463</v>
      </c>
      <c r="G1798" s="1">
        <v>43486</v>
      </c>
      <c r="H1798" s="1">
        <v>43493</v>
      </c>
      <c r="I1798" t="s">
        <v>18</v>
      </c>
      <c r="J1798">
        <v>6</v>
      </c>
      <c r="K1798">
        <v>36</v>
      </c>
      <c r="L1798">
        <v>336</v>
      </c>
      <c r="M1798">
        <v>5</v>
      </c>
      <c r="N1798">
        <v>2</v>
      </c>
      <c r="O1798">
        <v>0.05</v>
      </c>
      <c r="P1798">
        <v>520.72</v>
      </c>
      <c r="Q1798">
        <v>897.8</v>
      </c>
      <c r="R1798">
        <f>Table1[[#This Row],[OrderQuantity]]*Table1[[#This Row],[UnitPrice]]</f>
        <v>1795.6</v>
      </c>
      <c r="S1798">
        <f>Table1[[#This Row],[OrderQuantity]]*Table1[[#This Row],[UnitCost]]</f>
        <v>1041.44</v>
      </c>
      <c r="T1798">
        <f>Table1[[#This Row],[OrderQuantity]]*Table1[[#This Row],[UnitPrice]]*(1-Table1[[#This Row],[DiscountApplied]]) - (Table1[[#This Row],[OrderQuantity]]*Table1[[#This Row],[UnitCost]])</f>
        <v>664.37999999999988</v>
      </c>
      <c r="U1798">
        <f>DATEDIF(Table1[[#This Row],[ShipDate]],Table1[[#This Row],[DeliveryDate]],"d")</f>
        <v>7</v>
      </c>
      <c r="V1798" t="str">
        <f t="shared" si="57"/>
        <v>On Time</v>
      </c>
    </row>
    <row r="1799" spans="2:22" x14ac:dyDescent="0.3">
      <c r="B1799" t="str">
        <f t="shared" si="56"/>
        <v>SO-001898</v>
      </c>
      <c r="C1799" t="s">
        <v>16</v>
      </c>
      <c r="D1799" t="s">
        <v>20</v>
      </c>
      <c r="E1799" s="1">
        <v>43300</v>
      </c>
      <c r="F1799" s="1">
        <v>43463</v>
      </c>
      <c r="G1799" s="1">
        <v>43487</v>
      </c>
      <c r="H1799" s="1">
        <v>43489</v>
      </c>
      <c r="I1799" t="s">
        <v>18</v>
      </c>
      <c r="J1799">
        <v>3</v>
      </c>
      <c r="K1799">
        <v>8</v>
      </c>
      <c r="L1799">
        <v>179</v>
      </c>
      <c r="M1799">
        <v>23</v>
      </c>
      <c r="N1799">
        <v>4</v>
      </c>
      <c r="O1799">
        <v>0.05</v>
      </c>
      <c r="P1799">
        <v>821.89</v>
      </c>
      <c r="Q1799">
        <v>1748.7</v>
      </c>
      <c r="R1799">
        <f>Table1[[#This Row],[OrderQuantity]]*Table1[[#This Row],[UnitPrice]]</f>
        <v>6994.8</v>
      </c>
      <c r="S1799">
        <f>Table1[[#This Row],[OrderQuantity]]*Table1[[#This Row],[UnitCost]]</f>
        <v>3287.56</v>
      </c>
      <c r="T1799">
        <f>Table1[[#This Row],[OrderQuantity]]*Table1[[#This Row],[UnitPrice]]*(1-Table1[[#This Row],[DiscountApplied]]) - (Table1[[#This Row],[OrderQuantity]]*Table1[[#This Row],[UnitCost]])</f>
        <v>3357.4999999999995</v>
      </c>
      <c r="U1799">
        <f>DATEDIF(Table1[[#This Row],[ShipDate]],Table1[[#This Row],[DeliveryDate]],"d")</f>
        <v>2</v>
      </c>
      <c r="V1799" t="str">
        <f t="shared" si="57"/>
        <v>On Time</v>
      </c>
    </row>
    <row r="1800" spans="2:22" x14ac:dyDescent="0.3">
      <c r="B1800" t="str">
        <f t="shared" si="56"/>
        <v>SO-001899</v>
      </c>
      <c r="C1800" t="s">
        <v>16</v>
      </c>
      <c r="D1800" t="s">
        <v>20</v>
      </c>
      <c r="E1800" s="1">
        <v>43400</v>
      </c>
      <c r="F1800" s="1">
        <v>43463</v>
      </c>
      <c r="G1800" s="1">
        <v>43466</v>
      </c>
      <c r="H1800" s="1">
        <v>43470</v>
      </c>
      <c r="I1800" t="s">
        <v>18</v>
      </c>
      <c r="J1800">
        <v>12</v>
      </c>
      <c r="K1800">
        <v>14</v>
      </c>
      <c r="L1800">
        <v>89</v>
      </c>
      <c r="M1800">
        <v>20</v>
      </c>
      <c r="N1800">
        <v>4</v>
      </c>
      <c r="O1800">
        <v>0.08</v>
      </c>
      <c r="P1800">
        <v>442.2</v>
      </c>
      <c r="Q1800">
        <v>1105.5</v>
      </c>
      <c r="R1800">
        <f>Table1[[#This Row],[OrderQuantity]]*Table1[[#This Row],[UnitPrice]]</f>
        <v>4422</v>
      </c>
      <c r="S1800">
        <f>Table1[[#This Row],[OrderQuantity]]*Table1[[#This Row],[UnitCost]]</f>
        <v>1768.8</v>
      </c>
      <c r="T1800">
        <f>Table1[[#This Row],[OrderQuantity]]*Table1[[#This Row],[UnitPrice]]*(1-Table1[[#This Row],[DiscountApplied]]) - (Table1[[#This Row],[OrderQuantity]]*Table1[[#This Row],[UnitCost]])</f>
        <v>2299.4400000000005</v>
      </c>
      <c r="U1800">
        <f>DATEDIF(Table1[[#This Row],[ShipDate]],Table1[[#This Row],[DeliveryDate]],"d")</f>
        <v>4</v>
      </c>
      <c r="V1800" t="str">
        <f t="shared" si="57"/>
        <v>On Time</v>
      </c>
    </row>
    <row r="1801" spans="2:22" x14ac:dyDescent="0.3">
      <c r="B1801" t="str">
        <f t="shared" si="56"/>
        <v>SO-001900</v>
      </c>
      <c r="C1801" t="s">
        <v>21</v>
      </c>
      <c r="D1801" t="s">
        <v>25</v>
      </c>
      <c r="E1801" s="1">
        <v>43300</v>
      </c>
      <c r="F1801" s="1">
        <v>43463</v>
      </c>
      <c r="G1801" s="1">
        <v>43468</v>
      </c>
      <c r="H1801" s="1">
        <v>43476</v>
      </c>
      <c r="I1801" t="s">
        <v>18</v>
      </c>
      <c r="J1801">
        <v>25</v>
      </c>
      <c r="K1801">
        <v>25</v>
      </c>
      <c r="L1801">
        <v>367</v>
      </c>
      <c r="M1801">
        <v>47</v>
      </c>
      <c r="N1801">
        <v>6</v>
      </c>
      <c r="O1801">
        <v>0.1</v>
      </c>
      <c r="P1801">
        <v>4323.38</v>
      </c>
      <c r="Q1801">
        <v>5842.4</v>
      </c>
      <c r="R1801">
        <f>Table1[[#This Row],[OrderQuantity]]*Table1[[#This Row],[UnitPrice]]</f>
        <v>35054.399999999994</v>
      </c>
      <c r="S1801">
        <f>Table1[[#This Row],[OrderQuantity]]*Table1[[#This Row],[UnitCost]]</f>
        <v>25940.28</v>
      </c>
      <c r="T1801">
        <f>Table1[[#This Row],[OrderQuantity]]*Table1[[#This Row],[UnitPrice]]*(1-Table1[[#This Row],[DiscountApplied]]) - (Table1[[#This Row],[OrderQuantity]]*Table1[[#This Row],[UnitCost]])</f>
        <v>5608.6799999999967</v>
      </c>
      <c r="U1801">
        <f>DATEDIF(Table1[[#This Row],[ShipDate]],Table1[[#This Row],[DeliveryDate]],"d")</f>
        <v>8</v>
      </c>
      <c r="V1801" t="str">
        <f t="shared" si="57"/>
        <v>Late</v>
      </c>
    </row>
    <row r="1802" spans="2:22" x14ac:dyDescent="0.3">
      <c r="B1802" t="str">
        <f t="shared" si="56"/>
        <v>SO-001901</v>
      </c>
      <c r="C1802" t="s">
        <v>19</v>
      </c>
      <c r="D1802" t="s">
        <v>20</v>
      </c>
      <c r="E1802" s="1">
        <v>43400</v>
      </c>
      <c r="F1802" s="1">
        <v>43463</v>
      </c>
      <c r="G1802" s="1">
        <v>43485</v>
      </c>
      <c r="H1802" s="1">
        <v>43491</v>
      </c>
      <c r="I1802" t="s">
        <v>18</v>
      </c>
      <c r="J1802">
        <v>17</v>
      </c>
      <c r="K1802">
        <v>16</v>
      </c>
      <c r="L1802">
        <v>123</v>
      </c>
      <c r="M1802">
        <v>46</v>
      </c>
      <c r="N1802">
        <v>7</v>
      </c>
      <c r="O1802">
        <v>0.08</v>
      </c>
      <c r="P1802">
        <v>754.69</v>
      </c>
      <c r="Q1802">
        <v>1179.2</v>
      </c>
      <c r="R1802">
        <f>Table1[[#This Row],[OrderQuantity]]*Table1[[#This Row],[UnitPrice]]</f>
        <v>8254.4</v>
      </c>
      <c r="S1802">
        <f>Table1[[#This Row],[OrderQuantity]]*Table1[[#This Row],[UnitCost]]</f>
        <v>5282.83</v>
      </c>
      <c r="T1802">
        <f>Table1[[#This Row],[OrderQuantity]]*Table1[[#This Row],[UnitPrice]]*(1-Table1[[#This Row],[DiscountApplied]]) - (Table1[[#This Row],[OrderQuantity]]*Table1[[#This Row],[UnitCost]])</f>
        <v>2311.2179999999998</v>
      </c>
      <c r="U1802">
        <f>DATEDIF(Table1[[#This Row],[ShipDate]],Table1[[#This Row],[DeliveryDate]],"d")</f>
        <v>6</v>
      </c>
      <c r="V1802" t="str">
        <f t="shared" si="57"/>
        <v>On Time</v>
      </c>
    </row>
    <row r="1803" spans="2:22" x14ac:dyDescent="0.3">
      <c r="B1803" t="str">
        <f t="shared" si="56"/>
        <v>SO-001902</v>
      </c>
      <c r="C1803" t="s">
        <v>19</v>
      </c>
      <c r="D1803" t="s">
        <v>20</v>
      </c>
      <c r="E1803" s="1">
        <v>43300</v>
      </c>
      <c r="F1803" s="1">
        <v>43463</v>
      </c>
      <c r="G1803" s="1">
        <v>43470</v>
      </c>
      <c r="H1803" s="1">
        <v>43477</v>
      </c>
      <c r="I1803" t="s">
        <v>18</v>
      </c>
      <c r="J1803">
        <v>19</v>
      </c>
      <c r="K1803">
        <v>45</v>
      </c>
      <c r="L1803">
        <v>166</v>
      </c>
      <c r="M1803">
        <v>8</v>
      </c>
      <c r="N1803">
        <v>4</v>
      </c>
      <c r="O1803">
        <v>0.2</v>
      </c>
      <c r="P1803">
        <v>1496.11</v>
      </c>
      <c r="Q1803">
        <v>2579.5</v>
      </c>
      <c r="R1803">
        <f>Table1[[#This Row],[OrderQuantity]]*Table1[[#This Row],[UnitPrice]]</f>
        <v>10318</v>
      </c>
      <c r="S1803">
        <f>Table1[[#This Row],[OrderQuantity]]*Table1[[#This Row],[UnitCost]]</f>
        <v>5984.44</v>
      </c>
      <c r="T1803">
        <f>Table1[[#This Row],[OrderQuantity]]*Table1[[#This Row],[UnitPrice]]*(1-Table1[[#This Row],[DiscountApplied]]) - (Table1[[#This Row],[OrderQuantity]]*Table1[[#This Row],[UnitCost]])</f>
        <v>2269.96</v>
      </c>
      <c r="U1803">
        <f>DATEDIF(Table1[[#This Row],[ShipDate]],Table1[[#This Row],[DeliveryDate]],"d")</f>
        <v>7</v>
      </c>
      <c r="V1803" t="str">
        <f t="shared" si="57"/>
        <v>On Time</v>
      </c>
    </row>
    <row r="1804" spans="2:22" x14ac:dyDescent="0.3">
      <c r="B1804" t="str">
        <f t="shared" si="56"/>
        <v>SO-001903</v>
      </c>
      <c r="C1804" t="s">
        <v>19</v>
      </c>
      <c r="D1804" t="s">
        <v>25</v>
      </c>
      <c r="E1804" s="1">
        <v>43400</v>
      </c>
      <c r="F1804" s="1">
        <v>43463</v>
      </c>
      <c r="G1804" s="1">
        <v>43477</v>
      </c>
      <c r="H1804" s="1">
        <v>43487</v>
      </c>
      <c r="I1804" t="s">
        <v>18</v>
      </c>
      <c r="J1804">
        <v>16</v>
      </c>
      <c r="K1804">
        <v>34</v>
      </c>
      <c r="L1804">
        <v>341</v>
      </c>
      <c r="M1804">
        <v>25</v>
      </c>
      <c r="N1804">
        <v>3</v>
      </c>
      <c r="O1804">
        <v>0.08</v>
      </c>
      <c r="P1804">
        <v>656.47</v>
      </c>
      <c r="Q1804">
        <v>924.6</v>
      </c>
      <c r="R1804">
        <f>Table1[[#This Row],[OrderQuantity]]*Table1[[#This Row],[UnitPrice]]</f>
        <v>2773.8</v>
      </c>
      <c r="S1804">
        <f>Table1[[#This Row],[OrderQuantity]]*Table1[[#This Row],[UnitCost]]</f>
        <v>1969.41</v>
      </c>
      <c r="T1804">
        <f>Table1[[#This Row],[OrderQuantity]]*Table1[[#This Row],[UnitPrice]]*(1-Table1[[#This Row],[DiscountApplied]]) - (Table1[[#This Row],[OrderQuantity]]*Table1[[#This Row],[UnitCost]])</f>
        <v>582.4860000000001</v>
      </c>
      <c r="U1804">
        <f>DATEDIF(Table1[[#This Row],[ShipDate]],Table1[[#This Row],[DeliveryDate]],"d")</f>
        <v>10</v>
      </c>
      <c r="V1804" t="str">
        <f t="shared" si="57"/>
        <v>Late</v>
      </c>
    </row>
    <row r="1805" spans="2:22" x14ac:dyDescent="0.3">
      <c r="B1805" t="str">
        <f t="shared" si="56"/>
        <v>SO-001904</v>
      </c>
      <c r="C1805" t="s">
        <v>21</v>
      </c>
      <c r="D1805" t="s">
        <v>20</v>
      </c>
      <c r="E1805" s="1">
        <v>43300</v>
      </c>
      <c r="F1805" s="1">
        <v>43463</v>
      </c>
      <c r="G1805" s="1">
        <v>43486</v>
      </c>
      <c r="H1805" s="1">
        <v>43490</v>
      </c>
      <c r="I1805" t="s">
        <v>18</v>
      </c>
      <c r="J1805">
        <v>22</v>
      </c>
      <c r="K1805">
        <v>33</v>
      </c>
      <c r="L1805">
        <v>162</v>
      </c>
      <c r="M1805">
        <v>18</v>
      </c>
      <c r="N1805">
        <v>3</v>
      </c>
      <c r="O1805">
        <v>0.08</v>
      </c>
      <c r="P1805">
        <v>2905.25</v>
      </c>
      <c r="Q1805">
        <v>3979.8</v>
      </c>
      <c r="R1805">
        <f>Table1[[#This Row],[OrderQuantity]]*Table1[[#This Row],[UnitPrice]]</f>
        <v>11939.400000000001</v>
      </c>
      <c r="S1805">
        <f>Table1[[#This Row],[OrderQuantity]]*Table1[[#This Row],[UnitCost]]</f>
        <v>8715.75</v>
      </c>
      <c r="T1805">
        <f>Table1[[#This Row],[OrderQuantity]]*Table1[[#This Row],[UnitPrice]]*(1-Table1[[#This Row],[DiscountApplied]]) - (Table1[[#This Row],[OrderQuantity]]*Table1[[#This Row],[UnitCost]])</f>
        <v>2268.4980000000014</v>
      </c>
      <c r="U1805">
        <f>DATEDIF(Table1[[#This Row],[ShipDate]],Table1[[#This Row],[DeliveryDate]],"d")</f>
        <v>4</v>
      </c>
      <c r="V1805" t="str">
        <f t="shared" si="57"/>
        <v>On Time</v>
      </c>
    </row>
    <row r="1806" spans="2:22" x14ac:dyDescent="0.3">
      <c r="B1806" t="str">
        <f t="shared" si="56"/>
        <v>SO-001905</v>
      </c>
      <c r="C1806" t="s">
        <v>16</v>
      </c>
      <c r="D1806" t="s">
        <v>23</v>
      </c>
      <c r="E1806" s="1">
        <v>43400</v>
      </c>
      <c r="F1806" s="1">
        <v>43463</v>
      </c>
      <c r="G1806" s="1">
        <v>43484</v>
      </c>
      <c r="H1806" s="1">
        <v>43490</v>
      </c>
      <c r="I1806" t="s">
        <v>18</v>
      </c>
      <c r="J1806">
        <v>3</v>
      </c>
      <c r="K1806">
        <v>43</v>
      </c>
      <c r="L1806">
        <v>282</v>
      </c>
      <c r="M1806">
        <v>47</v>
      </c>
      <c r="N1806">
        <v>4</v>
      </c>
      <c r="O1806">
        <v>0.05</v>
      </c>
      <c r="P1806">
        <v>2101.12</v>
      </c>
      <c r="Q1806">
        <v>2626.4</v>
      </c>
      <c r="R1806">
        <f>Table1[[#This Row],[OrderQuantity]]*Table1[[#This Row],[UnitPrice]]</f>
        <v>10505.6</v>
      </c>
      <c r="S1806">
        <f>Table1[[#This Row],[OrderQuantity]]*Table1[[#This Row],[UnitCost]]</f>
        <v>8404.48</v>
      </c>
      <c r="T1806">
        <f>Table1[[#This Row],[OrderQuantity]]*Table1[[#This Row],[UnitPrice]]*(1-Table1[[#This Row],[DiscountApplied]]) - (Table1[[#This Row],[OrderQuantity]]*Table1[[#This Row],[UnitCost]])</f>
        <v>1575.8400000000001</v>
      </c>
      <c r="U1806">
        <f>DATEDIF(Table1[[#This Row],[ShipDate]],Table1[[#This Row],[DeliveryDate]],"d")</f>
        <v>6</v>
      </c>
      <c r="V1806" t="str">
        <f t="shared" si="57"/>
        <v>On Time</v>
      </c>
    </row>
    <row r="1807" spans="2:22" x14ac:dyDescent="0.3">
      <c r="B1807" t="str">
        <f t="shared" si="56"/>
        <v>SO-001906</v>
      </c>
      <c r="C1807" t="s">
        <v>22</v>
      </c>
      <c r="D1807" t="s">
        <v>24</v>
      </c>
      <c r="E1807" s="1">
        <v>43400</v>
      </c>
      <c r="F1807" s="1">
        <v>43463</v>
      </c>
      <c r="G1807" s="1">
        <v>43479</v>
      </c>
      <c r="H1807" s="1">
        <v>43480</v>
      </c>
      <c r="I1807" t="s">
        <v>18</v>
      </c>
      <c r="J1807">
        <v>27</v>
      </c>
      <c r="K1807">
        <v>17</v>
      </c>
      <c r="L1807">
        <v>46</v>
      </c>
      <c r="M1807">
        <v>37</v>
      </c>
      <c r="N1807">
        <v>3</v>
      </c>
      <c r="O1807">
        <v>0.08</v>
      </c>
      <c r="P1807">
        <v>1021.55</v>
      </c>
      <c r="Q1807">
        <v>1293.0999999999999</v>
      </c>
      <c r="R1807">
        <f>Table1[[#This Row],[OrderQuantity]]*Table1[[#This Row],[UnitPrice]]</f>
        <v>3879.2999999999997</v>
      </c>
      <c r="S1807">
        <f>Table1[[#This Row],[OrderQuantity]]*Table1[[#This Row],[UnitCost]]</f>
        <v>3064.6499999999996</v>
      </c>
      <c r="T1807">
        <f>Table1[[#This Row],[OrderQuantity]]*Table1[[#This Row],[UnitPrice]]*(1-Table1[[#This Row],[DiscountApplied]]) - (Table1[[#This Row],[OrderQuantity]]*Table1[[#This Row],[UnitCost]])</f>
        <v>504.30600000000049</v>
      </c>
      <c r="U1807">
        <f>DATEDIF(Table1[[#This Row],[ShipDate]],Table1[[#This Row],[DeliveryDate]],"d")</f>
        <v>1</v>
      </c>
      <c r="V1807" t="str">
        <f t="shared" si="57"/>
        <v>On Time</v>
      </c>
    </row>
    <row r="1808" spans="2:22" x14ac:dyDescent="0.3">
      <c r="B1808" t="str">
        <f t="shared" si="56"/>
        <v>SO-001907</v>
      </c>
      <c r="C1808" t="s">
        <v>21</v>
      </c>
      <c r="D1808" t="s">
        <v>26</v>
      </c>
      <c r="E1808" s="1">
        <v>43300</v>
      </c>
      <c r="F1808" s="1">
        <v>43463</v>
      </c>
      <c r="G1808" s="1">
        <v>43486</v>
      </c>
      <c r="H1808" s="1">
        <v>43495</v>
      </c>
      <c r="I1808" t="s">
        <v>18</v>
      </c>
      <c r="J1808">
        <v>25</v>
      </c>
      <c r="K1808">
        <v>18</v>
      </c>
      <c r="L1808">
        <v>86</v>
      </c>
      <c r="M1808">
        <v>46</v>
      </c>
      <c r="N1808">
        <v>8</v>
      </c>
      <c r="O1808">
        <v>0.1</v>
      </c>
      <c r="P1808">
        <v>962.46</v>
      </c>
      <c r="Q1808">
        <v>1132.3</v>
      </c>
      <c r="R1808">
        <f>Table1[[#This Row],[OrderQuantity]]*Table1[[#This Row],[UnitPrice]]</f>
        <v>9058.4</v>
      </c>
      <c r="S1808">
        <f>Table1[[#This Row],[OrderQuantity]]*Table1[[#This Row],[UnitCost]]</f>
        <v>7699.68</v>
      </c>
      <c r="T1808">
        <f>Table1[[#This Row],[OrderQuantity]]*Table1[[#This Row],[UnitPrice]]*(1-Table1[[#This Row],[DiscountApplied]]) - (Table1[[#This Row],[OrderQuantity]]*Table1[[#This Row],[UnitCost]])</f>
        <v>452.8799999999992</v>
      </c>
      <c r="U1808">
        <f>DATEDIF(Table1[[#This Row],[ShipDate]],Table1[[#This Row],[DeliveryDate]],"d")</f>
        <v>9</v>
      </c>
      <c r="V1808" t="str">
        <f t="shared" si="57"/>
        <v>Late</v>
      </c>
    </row>
    <row r="1809" spans="2:22" x14ac:dyDescent="0.3">
      <c r="B1809" t="str">
        <f t="shared" si="56"/>
        <v>SO-001908</v>
      </c>
      <c r="C1809" t="s">
        <v>21</v>
      </c>
      <c r="D1809" t="s">
        <v>23</v>
      </c>
      <c r="E1809" s="1">
        <v>43400</v>
      </c>
      <c r="F1809" s="1">
        <v>43463</v>
      </c>
      <c r="G1809" s="1">
        <v>43482</v>
      </c>
      <c r="H1809" s="1">
        <v>43483</v>
      </c>
      <c r="I1809" t="s">
        <v>18</v>
      </c>
      <c r="J1809">
        <v>22</v>
      </c>
      <c r="K1809">
        <v>44</v>
      </c>
      <c r="L1809">
        <v>295</v>
      </c>
      <c r="M1809">
        <v>21</v>
      </c>
      <c r="N1809">
        <v>2</v>
      </c>
      <c r="O1809">
        <v>0.1</v>
      </c>
      <c r="P1809">
        <v>321.60000000000002</v>
      </c>
      <c r="Q1809">
        <v>670</v>
      </c>
      <c r="R1809">
        <f>Table1[[#This Row],[OrderQuantity]]*Table1[[#This Row],[UnitPrice]]</f>
        <v>1340</v>
      </c>
      <c r="S1809">
        <f>Table1[[#This Row],[OrderQuantity]]*Table1[[#This Row],[UnitCost]]</f>
        <v>643.20000000000005</v>
      </c>
      <c r="T1809">
        <f>Table1[[#This Row],[OrderQuantity]]*Table1[[#This Row],[UnitPrice]]*(1-Table1[[#This Row],[DiscountApplied]]) - (Table1[[#This Row],[OrderQuantity]]*Table1[[#This Row],[UnitCost]])</f>
        <v>562.79999999999995</v>
      </c>
      <c r="U1809">
        <f>DATEDIF(Table1[[#This Row],[ShipDate]],Table1[[#This Row],[DeliveryDate]],"d")</f>
        <v>1</v>
      </c>
      <c r="V1809" t="str">
        <f t="shared" si="57"/>
        <v>On Time</v>
      </c>
    </row>
    <row r="1810" spans="2:22" x14ac:dyDescent="0.3">
      <c r="B1810" t="str">
        <f t="shared" si="56"/>
        <v>SO-001909</v>
      </c>
      <c r="C1810" t="s">
        <v>16</v>
      </c>
      <c r="D1810" t="s">
        <v>24</v>
      </c>
      <c r="E1810" s="1">
        <v>43300</v>
      </c>
      <c r="F1810" s="1">
        <v>43464</v>
      </c>
      <c r="G1810" s="1">
        <v>43479</v>
      </c>
      <c r="H1810" s="1">
        <v>43488</v>
      </c>
      <c r="I1810" t="s">
        <v>18</v>
      </c>
      <c r="J1810">
        <v>11</v>
      </c>
      <c r="K1810">
        <v>42</v>
      </c>
      <c r="L1810">
        <v>30</v>
      </c>
      <c r="M1810">
        <v>43</v>
      </c>
      <c r="N1810">
        <v>7</v>
      </c>
      <c r="O1810">
        <v>0.1</v>
      </c>
      <c r="P1810">
        <v>4708.22</v>
      </c>
      <c r="Q1810">
        <v>6539.2</v>
      </c>
      <c r="R1810">
        <f>Table1[[#This Row],[OrderQuantity]]*Table1[[#This Row],[UnitPrice]]</f>
        <v>45774.400000000001</v>
      </c>
      <c r="S1810">
        <f>Table1[[#This Row],[OrderQuantity]]*Table1[[#This Row],[UnitCost]]</f>
        <v>32957.54</v>
      </c>
      <c r="T1810">
        <f>Table1[[#This Row],[OrderQuantity]]*Table1[[#This Row],[UnitPrice]]*(1-Table1[[#This Row],[DiscountApplied]]) - (Table1[[#This Row],[OrderQuantity]]*Table1[[#This Row],[UnitCost]])</f>
        <v>8239.4199999999983</v>
      </c>
      <c r="U1810">
        <f>DATEDIF(Table1[[#This Row],[ShipDate]],Table1[[#This Row],[DeliveryDate]],"d")</f>
        <v>9</v>
      </c>
      <c r="V1810" t="str">
        <f t="shared" si="57"/>
        <v>Late</v>
      </c>
    </row>
    <row r="1811" spans="2:22" x14ac:dyDescent="0.3">
      <c r="B1811" t="str">
        <f t="shared" si="56"/>
        <v>SO-001910</v>
      </c>
      <c r="C1811" t="s">
        <v>16</v>
      </c>
      <c r="D1811" t="s">
        <v>26</v>
      </c>
      <c r="E1811" s="1">
        <v>43400</v>
      </c>
      <c r="F1811" s="1">
        <v>43464</v>
      </c>
      <c r="G1811" s="1">
        <v>43470</v>
      </c>
      <c r="H1811" s="1">
        <v>43476</v>
      </c>
      <c r="I1811" t="s">
        <v>18</v>
      </c>
      <c r="J1811">
        <v>8</v>
      </c>
      <c r="K1811">
        <v>42</v>
      </c>
      <c r="L1811">
        <v>83</v>
      </c>
      <c r="M1811">
        <v>4</v>
      </c>
      <c r="N1811">
        <v>1</v>
      </c>
      <c r="O1811">
        <v>0.1</v>
      </c>
      <c r="P1811">
        <v>2637.52</v>
      </c>
      <c r="Q1811">
        <v>3256.2</v>
      </c>
      <c r="R1811">
        <f>Table1[[#This Row],[OrderQuantity]]*Table1[[#This Row],[UnitPrice]]</f>
        <v>3256.2</v>
      </c>
      <c r="S1811">
        <f>Table1[[#This Row],[OrderQuantity]]*Table1[[#This Row],[UnitCost]]</f>
        <v>2637.52</v>
      </c>
      <c r="T1811">
        <f>Table1[[#This Row],[OrderQuantity]]*Table1[[#This Row],[UnitPrice]]*(1-Table1[[#This Row],[DiscountApplied]]) - (Table1[[#This Row],[OrderQuantity]]*Table1[[#This Row],[UnitCost]])</f>
        <v>293.05999999999995</v>
      </c>
      <c r="U1811">
        <f>DATEDIF(Table1[[#This Row],[ShipDate]],Table1[[#This Row],[DeliveryDate]],"d")</f>
        <v>6</v>
      </c>
      <c r="V1811" t="str">
        <f t="shared" si="57"/>
        <v>On Time</v>
      </c>
    </row>
    <row r="1812" spans="2:22" x14ac:dyDescent="0.3">
      <c r="B1812" t="str">
        <f t="shared" si="56"/>
        <v>SO-001911</v>
      </c>
      <c r="C1812" t="s">
        <v>19</v>
      </c>
      <c r="D1812" t="s">
        <v>24</v>
      </c>
      <c r="E1812" s="1">
        <v>43300</v>
      </c>
      <c r="F1812" s="1">
        <v>43464</v>
      </c>
      <c r="G1812" s="1">
        <v>43478</v>
      </c>
      <c r="H1812" s="1">
        <v>43481</v>
      </c>
      <c r="I1812" t="s">
        <v>18</v>
      </c>
      <c r="J1812">
        <v>13</v>
      </c>
      <c r="K1812">
        <v>43</v>
      </c>
      <c r="L1812">
        <v>19</v>
      </c>
      <c r="M1812">
        <v>15</v>
      </c>
      <c r="N1812">
        <v>1</v>
      </c>
      <c r="O1812">
        <v>0.1</v>
      </c>
      <c r="P1812">
        <v>1625.09</v>
      </c>
      <c r="Q1812">
        <v>2579.5</v>
      </c>
      <c r="R1812">
        <f>Table1[[#This Row],[OrderQuantity]]*Table1[[#This Row],[UnitPrice]]</f>
        <v>2579.5</v>
      </c>
      <c r="S1812">
        <f>Table1[[#This Row],[OrderQuantity]]*Table1[[#This Row],[UnitCost]]</f>
        <v>1625.09</v>
      </c>
      <c r="T1812">
        <f>Table1[[#This Row],[OrderQuantity]]*Table1[[#This Row],[UnitPrice]]*(1-Table1[[#This Row],[DiscountApplied]]) - (Table1[[#This Row],[OrderQuantity]]*Table1[[#This Row],[UnitCost]])</f>
        <v>696.46000000000026</v>
      </c>
      <c r="U1812">
        <f>DATEDIF(Table1[[#This Row],[ShipDate]],Table1[[#This Row],[DeliveryDate]],"d")</f>
        <v>3</v>
      </c>
      <c r="V1812" t="str">
        <f t="shared" si="57"/>
        <v>On Time</v>
      </c>
    </row>
    <row r="1813" spans="2:22" x14ac:dyDescent="0.3">
      <c r="B1813" t="str">
        <f t="shared" si="56"/>
        <v>SO-001912</v>
      </c>
      <c r="C1813" t="s">
        <v>19</v>
      </c>
      <c r="D1813" t="s">
        <v>26</v>
      </c>
      <c r="E1813" s="1">
        <v>43300</v>
      </c>
      <c r="F1813" s="1">
        <v>43464</v>
      </c>
      <c r="G1813" s="1">
        <v>43478</v>
      </c>
      <c r="H1813" s="1">
        <v>43479</v>
      </c>
      <c r="I1813" t="s">
        <v>18</v>
      </c>
      <c r="J1813">
        <v>20</v>
      </c>
      <c r="K1813">
        <v>36</v>
      </c>
      <c r="L1813">
        <v>87</v>
      </c>
      <c r="M1813">
        <v>5</v>
      </c>
      <c r="N1813">
        <v>8</v>
      </c>
      <c r="O1813">
        <v>0.05</v>
      </c>
      <c r="P1813">
        <v>2966.43</v>
      </c>
      <c r="Q1813">
        <v>3852.5</v>
      </c>
      <c r="R1813">
        <f>Table1[[#This Row],[OrderQuantity]]*Table1[[#This Row],[UnitPrice]]</f>
        <v>30820</v>
      </c>
      <c r="S1813">
        <f>Table1[[#This Row],[OrderQuantity]]*Table1[[#This Row],[UnitCost]]</f>
        <v>23731.439999999999</v>
      </c>
      <c r="T1813">
        <f>Table1[[#This Row],[OrderQuantity]]*Table1[[#This Row],[UnitPrice]]*(1-Table1[[#This Row],[DiscountApplied]]) - (Table1[[#This Row],[OrderQuantity]]*Table1[[#This Row],[UnitCost]])</f>
        <v>5547.5600000000013</v>
      </c>
      <c r="U1813">
        <f>DATEDIF(Table1[[#This Row],[ShipDate]],Table1[[#This Row],[DeliveryDate]],"d")</f>
        <v>1</v>
      </c>
      <c r="V1813" t="str">
        <f t="shared" si="57"/>
        <v>On Time</v>
      </c>
    </row>
    <row r="1814" spans="2:22" x14ac:dyDescent="0.3">
      <c r="B1814" t="str">
        <f t="shared" si="56"/>
        <v>SO-001913</v>
      </c>
      <c r="C1814" t="s">
        <v>22</v>
      </c>
      <c r="D1814" t="s">
        <v>20</v>
      </c>
      <c r="E1814" s="1">
        <v>43300</v>
      </c>
      <c r="F1814" s="1">
        <v>43464</v>
      </c>
      <c r="G1814" s="1">
        <v>43480</v>
      </c>
      <c r="H1814" s="1">
        <v>43485</v>
      </c>
      <c r="I1814" t="s">
        <v>18</v>
      </c>
      <c r="J1814">
        <v>27</v>
      </c>
      <c r="K1814">
        <v>26</v>
      </c>
      <c r="L1814">
        <v>145</v>
      </c>
      <c r="M1814">
        <v>11</v>
      </c>
      <c r="N1814">
        <v>8</v>
      </c>
      <c r="O1814">
        <v>0.15</v>
      </c>
      <c r="P1814">
        <v>527.02</v>
      </c>
      <c r="Q1814">
        <v>924.6</v>
      </c>
      <c r="R1814">
        <f>Table1[[#This Row],[OrderQuantity]]*Table1[[#This Row],[UnitPrice]]</f>
        <v>7396.8</v>
      </c>
      <c r="S1814">
        <f>Table1[[#This Row],[OrderQuantity]]*Table1[[#This Row],[UnitCost]]</f>
        <v>4216.16</v>
      </c>
      <c r="T1814">
        <f>Table1[[#This Row],[OrderQuantity]]*Table1[[#This Row],[UnitPrice]]*(1-Table1[[#This Row],[DiscountApplied]]) - (Table1[[#This Row],[OrderQuantity]]*Table1[[#This Row],[UnitCost]])</f>
        <v>2071.12</v>
      </c>
      <c r="U1814">
        <f>DATEDIF(Table1[[#This Row],[ShipDate]],Table1[[#This Row],[DeliveryDate]],"d")</f>
        <v>5</v>
      </c>
      <c r="V1814" t="str">
        <f t="shared" si="57"/>
        <v>On Time</v>
      </c>
    </row>
    <row r="1815" spans="2:22" x14ac:dyDescent="0.3">
      <c r="B1815" t="str">
        <f t="shared" si="56"/>
        <v>SO-001914</v>
      </c>
      <c r="C1815" t="s">
        <v>22</v>
      </c>
      <c r="D1815" t="s">
        <v>17</v>
      </c>
      <c r="E1815" s="1">
        <v>43400</v>
      </c>
      <c r="F1815" s="1">
        <v>43464</v>
      </c>
      <c r="G1815" s="1">
        <v>43485</v>
      </c>
      <c r="H1815" s="1">
        <v>43489</v>
      </c>
      <c r="I1815" t="s">
        <v>18</v>
      </c>
      <c r="J1815">
        <v>26</v>
      </c>
      <c r="K1815">
        <v>20</v>
      </c>
      <c r="L1815">
        <v>260</v>
      </c>
      <c r="M1815">
        <v>27</v>
      </c>
      <c r="N1815">
        <v>3</v>
      </c>
      <c r="O1815">
        <v>0.05</v>
      </c>
      <c r="P1815">
        <v>2421.7800000000002</v>
      </c>
      <c r="Q1815">
        <v>3906.1</v>
      </c>
      <c r="R1815">
        <f>Table1[[#This Row],[OrderQuantity]]*Table1[[#This Row],[UnitPrice]]</f>
        <v>11718.3</v>
      </c>
      <c r="S1815">
        <f>Table1[[#This Row],[OrderQuantity]]*Table1[[#This Row],[UnitCost]]</f>
        <v>7265.34</v>
      </c>
      <c r="T1815">
        <f>Table1[[#This Row],[OrderQuantity]]*Table1[[#This Row],[UnitPrice]]*(1-Table1[[#This Row],[DiscountApplied]]) - (Table1[[#This Row],[OrderQuantity]]*Table1[[#This Row],[UnitCost]])</f>
        <v>3867.0449999999983</v>
      </c>
      <c r="U1815">
        <f>DATEDIF(Table1[[#This Row],[ShipDate]],Table1[[#This Row],[DeliveryDate]],"d")</f>
        <v>4</v>
      </c>
      <c r="V1815" t="str">
        <f t="shared" si="57"/>
        <v>On Time</v>
      </c>
    </row>
    <row r="1816" spans="2:22" x14ac:dyDescent="0.3">
      <c r="B1816" t="str">
        <f t="shared" si="56"/>
        <v>SO-001915</v>
      </c>
      <c r="C1816" t="s">
        <v>21</v>
      </c>
      <c r="D1816" t="s">
        <v>17</v>
      </c>
      <c r="E1816" s="1">
        <v>43400</v>
      </c>
      <c r="F1816" s="1">
        <v>43464</v>
      </c>
      <c r="G1816" s="1">
        <v>43475</v>
      </c>
      <c r="H1816" s="1">
        <v>43478</v>
      </c>
      <c r="I1816" t="s">
        <v>18</v>
      </c>
      <c r="J1816">
        <v>23</v>
      </c>
      <c r="K1816">
        <v>33</v>
      </c>
      <c r="L1816">
        <v>218</v>
      </c>
      <c r="M1816">
        <v>35</v>
      </c>
      <c r="N1816">
        <v>1</v>
      </c>
      <c r="O1816">
        <v>0.1</v>
      </c>
      <c r="P1816">
        <v>129.85</v>
      </c>
      <c r="Q1816">
        <v>254.6</v>
      </c>
      <c r="R1816">
        <f>Table1[[#This Row],[OrderQuantity]]*Table1[[#This Row],[UnitPrice]]</f>
        <v>254.6</v>
      </c>
      <c r="S1816">
        <f>Table1[[#This Row],[OrderQuantity]]*Table1[[#This Row],[UnitCost]]</f>
        <v>129.85</v>
      </c>
      <c r="T1816">
        <f>Table1[[#This Row],[OrderQuantity]]*Table1[[#This Row],[UnitPrice]]*(1-Table1[[#This Row],[DiscountApplied]]) - (Table1[[#This Row],[OrderQuantity]]*Table1[[#This Row],[UnitCost]])</f>
        <v>99.289999999999992</v>
      </c>
      <c r="U1816">
        <f>DATEDIF(Table1[[#This Row],[ShipDate]],Table1[[#This Row],[DeliveryDate]],"d")</f>
        <v>3</v>
      </c>
      <c r="V1816" t="str">
        <f t="shared" si="57"/>
        <v>On Time</v>
      </c>
    </row>
    <row r="1817" spans="2:22" x14ac:dyDescent="0.3">
      <c r="B1817" t="str">
        <f t="shared" si="56"/>
        <v>SO-001916</v>
      </c>
      <c r="C1817" t="s">
        <v>22</v>
      </c>
      <c r="D1817" t="s">
        <v>25</v>
      </c>
      <c r="E1817" s="1">
        <v>43400</v>
      </c>
      <c r="F1817" s="1">
        <v>43464</v>
      </c>
      <c r="G1817" s="1">
        <v>43488</v>
      </c>
      <c r="H1817" s="1">
        <v>43492</v>
      </c>
      <c r="I1817" t="s">
        <v>18</v>
      </c>
      <c r="J1817">
        <v>28</v>
      </c>
      <c r="K1817">
        <v>6</v>
      </c>
      <c r="L1817">
        <v>330</v>
      </c>
      <c r="M1817">
        <v>15</v>
      </c>
      <c r="N1817">
        <v>2</v>
      </c>
      <c r="O1817">
        <v>0.08</v>
      </c>
      <c r="P1817">
        <v>589.6</v>
      </c>
      <c r="Q1817">
        <v>1072</v>
      </c>
      <c r="R1817">
        <f>Table1[[#This Row],[OrderQuantity]]*Table1[[#This Row],[UnitPrice]]</f>
        <v>2144</v>
      </c>
      <c r="S1817">
        <f>Table1[[#This Row],[OrderQuantity]]*Table1[[#This Row],[UnitCost]]</f>
        <v>1179.2</v>
      </c>
      <c r="T1817">
        <f>Table1[[#This Row],[OrderQuantity]]*Table1[[#This Row],[UnitPrice]]*(1-Table1[[#This Row],[DiscountApplied]]) - (Table1[[#This Row],[OrderQuantity]]*Table1[[#This Row],[UnitCost]])</f>
        <v>793.28</v>
      </c>
      <c r="U1817">
        <f>DATEDIF(Table1[[#This Row],[ShipDate]],Table1[[#This Row],[DeliveryDate]],"d")</f>
        <v>4</v>
      </c>
      <c r="V1817" t="str">
        <f t="shared" si="57"/>
        <v>On Time</v>
      </c>
    </row>
    <row r="1818" spans="2:22" x14ac:dyDescent="0.3">
      <c r="B1818" t="str">
        <f t="shared" si="56"/>
        <v>SO-001917</v>
      </c>
      <c r="C1818" t="s">
        <v>16</v>
      </c>
      <c r="D1818" t="s">
        <v>23</v>
      </c>
      <c r="E1818" s="1">
        <v>43400</v>
      </c>
      <c r="F1818" s="1">
        <v>43464</v>
      </c>
      <c r="G1818" s="1">
        <v>43480</v>
      </c>
      <c r="H1818" s="1">
        <v>43483</v>
      </c>
      <c r="I1818" t="s">
        <v>18</v>
      </c>
      <c r="J1818">
        <v>5</v>
      </c>
      <c r="K1818">
        <v>12</v>
      </c>
      <c r="L1818">
        <v>291</v>
      </c>
      <c r="M1818">
        <v>16</v>
      </c>
      <c r="N1818">
        <v>2</v>
      </c>
      <c r="O1818">
        <v>0.15</v>
      </c>
      <c r="P1818">
        <v>1061.28</v>
      </c>
      <c r="Q1818">
        <v>2653.2</v>
      </c>
      <c r="R1818">
        <f>Table1[[#This Row],[OrderQuantity]]*Table1[[#This Row],[UnitPrice]]</f>
        <v>5306.4</v>
      </c>
      <c r="S1818">
        <f>Table1[[#This Row],[OrderQuantity]]*Table1[[#This Row],[UnitCost]]</f>
        <v>2122.56</v>
      </c>
      <c r="T1818">
        <f>Table1[[#This Row],[OrderQuantity]]*Table1[[#This Row],[UnitPrice]]*(1-Table1[[#This Row],[DiscountApplied]]) - (Table1[[#This Row],[OrderQuantity]]*Table1[[#This Row],[UnitCost]])</f>
        <v>2387.8799999999997</v>
      </c>
      <c r="U1818">
        <f>DATEDIF(Table1[[#This Row],[ShipDate]],Table1[[#This Row],[DeliveryDate]],"d")</f>
        <v>3</v>
      </c>
      <c r="V1818" t="str">
        <f t="shared" si="57"/>
        <v>On Time</v>
      </c>
    </row>
    <row r="1819" spans="2:22" x14ac:dyDescent="0.3">
      <c r="B1819" t="str">
        <f t="shared" si="56"/>
        <v>SO-001918</v>
      </c>
      <c r="C1819" t="s">
        <v>16</v>
      </c>
      <c r="D1819" t="s">
        <v>17</v>
      </c>
      <c r="E1819" s="1">
        <v>43400</v>
      </c>
      <c r="F1819" s="1">
        <v>43464</v>
      </c>
      <c r="G1819" s="1">
        <v>43471</v>
      </c>
      <c r="H1819" s="1">
        <v>43474</v>
      </c>
      <c r="I1819" t="s">
        <v>18</v>
      </c>
      <c r="J1819">
        <v>5</v>
      </c>
      <c r="K1819">
        <v>39</v>
      </c>
      <c r="L1819">
        <v>232</v>
      </c>
      <c r="M1819">
        <v>9</v>
      </c>
      <c r="N1819">
        <v>6</v>
      </c>
      <c r="O1819">
        <v>0.08</v>
      </c>
      <c r="P1819">
        <v>1817.84</v>
      </c>
      <c r="Q1819">
        <v>3564.4</v>
      </c>
      <c r="R1819">
        <f>Table1[[#This Row],[OrderQuantity]]*Table1[[#This Row],[UnitPrice]]</f>
        <v>21386.400000000001</v>
      </c>
      <c r="S1819">
        <f>Table1[[#This Row],[OrderQuantity]]*Table1[[#This Row],[UnitCost]]</f>
        <v>10907.039999999999</v>
      </c>
      <c r="T1819">
        <f>Table1[[#This Row],[OrderQuantity]]*Table1[[#This Row],[UnitPrice]]*(1-Table1[[#This Row],[DiscountApplied]]) - (Table1[[#This Row],[OrderQuantity]]*Table1[[#This Row],[UnitCost]])</f>
        <v>8768.4480000000021</v>
      </c>
      <c r="U1819">
        <f>DATEDIF(Table1[[#This Row],[ShipDate]],Table1[[#This Row],[DeliveryDate]],"d")</f>
        <v>3</v>
      </c>
      <c r="V1819" t="str">
        <f t="shared" si="57"/>
        <v>On Time</v>
      </c>
    </row>
    <row r="1820" spans="2:22" x14ac:dyDescent="0.3">
      <c r="B1820" t="str">
        <f t="shared" si="56"/>
        <v>SO-001919</v>
      </c>
      <c r="C1820" t="s">
        <v>16</v>
      </c>
      <c r="D1820" t="s">
        <v>23</v>
      </c>
      <c r="E1820" s="1">
        <v>43400</v>
      </c>
      <c r="F1820" s="1">
        <v>43464</v>
      </c>
      <c r="G1820" s="1">
        <v>43469</v>
      </c>
      <c r="H1820" s="1">
        <v>43473</v>
      </c>
      <c r="I1820" t="s">
        <v>18</v>
      </c>
      <c r="J1820">
        <v>10</v>
      </c>
      <c r="K1820">
        <v>4</v>
      </c>
      <c r="L1820">
        <v>271</v>
      </c>
      <c r="M1820">
        <v>17</v>
      </c>
      <c r="N1820">
        <v>8</v>
      </c>
      <c r="O1820">
        <v>0.4</v>
      </c>
      <c r="P1820">
        <v>517.78</v>
      </c>
      <c r="Q1820">
        <v>1078.7</v>
      </c>
      <c r="R1820">
        <f>Table1[[#This Row],[OrderQuantity]]*Table1[[#This Row],[UnitPrice]]</f>
        <v>8629.6</v>
      </c>
      <c r="S1820">
        <f>Table1[[#This Row],[OrderQuantity]]*Table1[[#This Row],[UnitCost]]</f>
        <v>4142.24</v>
      </c>
      <c r="T1820">
        <f>Table1[[#This Row],[OrderQuantity]]*Table1[[#This Row],[UnitPrice]]*(1-Table1[[#This Row],[DiscountApplied]]) - (Table1[[#This Row],[OrderQuantity]]*Table1[[#This Row],[UnitCost]])</f>
        <v>1035.5200000000004</v>
      </c>
      <c r="U1820">
        <f>DATEDIF(Table1[[#This Row],[ShipDate]],Table1[[#This Row],[DeliveryDate]],"d")</f>
        <v>4</v>
      </c>
      <c r="V1820" t="str">
        <f t="shared" si="57"/>
        <v>On Time</v>
      </c>
    </row>
    <row r="1821" spans="2:22" x14ac:dyDescent="0.3">
      <c r="B1821" t="str">
        <f t="shared" si="56"/>
        <v>SO-001920</v>
      </c>
      <c r="C1821" t="s">
        <v>19</v>
      </c>
      <c r="D1821" t="s">
        <v>25</v>
      </c>
      <c r="E1821" s="1">
        <v>43300</v>
      </c>
      <c r="F1821" s="1">
        <v>43464</v>
      </c>
      <c r="G1821" s="1">
        <v>43469</v>
      </c>
      <c r="H1821" s="1">
        <v>43470</v>
      </c>
      <c r="I1821" t="s">
        <v>18</v>
      </c>
      <c r="J1821">
        <v>17</v>
      </c>
      <c r="K1821">
        <v>19</v>
      </c>
      <c r="L1821">
        <v>358</v>
      </c>
      <c r="M1821">
        <v>15</v>
      </c>
      <c r="N1821">
        <v>4</v>
      </c>
      <c r="O1821">
        <v>0.05</v>
      </c>
      <c r="P1821">
        <v>3112.15</v>
      </c>
      <c r="Q1821">
        <v>6224.3</v>
      </c>
      <c r="R1821">
        <f>Table1[[#This Row],[OrderQuantity]]*Table1[[#This Row],[UnitPrice]]</f>
        <v>24897.200000000001</v>
      </c>
      <c r="S1821">
        <f>Table1[[#This Row],[OrderQuantity]]*Table1[[#This Row],[UnitCost]]</f>
        <v>12448.6</v>
      </c>
      <c r="T1821">
        <f>Table1[[#This Row],[OrderQuantity]]*Table1[[#This Row],[UnitPrice]]*(1-Table1[[#This Row],[DiscountApplied]]) - (Table1[[#This Row],[OrderQuantity]]*Table1[[#This Row],[UnitCost]])</f>
        <v>11203.74</v>
      </c>
      <c r="U1821">
        <f>DATEDIF(Table1[[#This Row],[ShipDate]],Table1[[#This Row],[DeliveryDate]],"d")</f>
        <v>1</v>
      </c>
      <c r="V1821" t="str">
        <f t="shared" si="57"/>
        <v>On Time</v>
      </c>
    </row>
    <row r="1822" spans="2:22" x14ac:dyDescent="0.3">
      <c r="B1822" t="str">
        <f t="shared" si="56"/>
        <v>SO-001921</v>
      </c>
      <c r="C1822" t="s">
        <v>22</v>
      </c>
      <c r="D1822" t="s">
        <v>20</v>
      </c>
      <c r="E1822" s="1">
        <v>43300</v>
      </c>
      <c r="F1822" s="1">
        <v>43464</v>
      </c>
      <c r="G1822" s="1">
        <v>43474</v>
      </c>
      <c r="H1822" s="1">
        <v>43480</v>
      </c>
      <c r="I1822" t="s">
        <v>18</v>
      </c>
      <c r="J1822">
        <v>28</v>
      </c>
      <c r="K1822">
        <v>2</v>
      </c>
      <c r="L1822">
        <v>99</v>
      </c>
      <c r="M1822">
        <v>42</v>
      </c>
      <c r="N1822">
        <v>6</v>
      </c>
      <c r="O1822">
        <v>0.1</v>
      </c>
      <c r="P1822">
        <v>822.49</v>
      </c>
      <c r="Q1822">
        <v>1326.6</v>
      </c>
      <c r="R1822">
        <f>Table1[[#This Row],[OrderQuantity]]*Table1[[#This Row],[UnitPrice]]</f>
        <v>7959.5999999999995</v>
      </c>
      <c r="S1822">
        <f>Table1[[#This Row],[OrderQuantity]]*Table1[[#This Row],[UnitCost]]</f>
        <v>4934.9400000000005</v>
      </c>
      <c r="T1822">
        <f>Table1[[#This Row],[OrderQuantity]]*Table1[[#This Row],[UnitPrice]]*(1-Table1[[#This Row],[DiscountApplied]]) - (Table1[[#This Row],[OrderQuantity]]*Table1[[#This Row],[UnitCost]])</f>
        <v>2228.6999999999989</v>
      </c>
      <c r="U1822">
        <f>DATEDIF(Table1[[#This Row],[ShipDate]],Table1[[#This Row],[DeliveryDate]],"d")</f>
        <v>6</v>
      </c>
      <c r="V1822" t="str">
        <f t="shared" si="57"/>
        <v>On Time</v>
      </c>
    </row>
    <row r="1823" spans="2:22" x14ac:dyDescent="0.3">
      <c r="B1823" t="str">
        <f t="shared" si="56"/>
        <v>SO-001922</v>
      </c>
      <c r="C1823" t="s">
        <v>22</v>
      </c>
      <c r="D1823" t="s">
        <v>20</v>
      </c>
      <c r="E1823" s="1">
        <v>43300</v>
      </c>
      <c r="F1823" s="1">
        <v>43464</v>
      </c>
      <c r="G1823" s="1">
        <v>43485</v>
      </c>
      <c r="H1823" s="1">
        <v>43489</v>
      </c>
      <c r="I1823" t="s">
        <v>18</v>
      </c>
      <c r="J1823">
        <v>26</v>
      </c>
      <c r="K1823">
        <v>36</v>
      </c>
      <c r="L1823">
        <v>115</v>
      </c>
      <c r="M1823">
        <v>47</v>
      </c>
      <c r="N1823">
        <v>8</v>
      </c>
      <c r="O1823">
        <v>0.1</v>
      </c>
      <c r="P1823">
        <v>159.19</v>
      </c>
      <c r="Q1823">
        <v>221.1</v>
      </c>
      <c r="R1823">
        <f>Table1[[#This Row],[OrderQuantity]]*Table1[[#This Row],[UnitPrice]]</f>
        <v>1768.8</v>
      </c>
      <c r="S1823">
        <f>Table1[[#This Row],[OrderQuantity]]*Table1[[#This Row],[UnitCost]]</f>
        <v>1273.52</v>
      </c>
      <c r="T1823">
        <f>Table1[[#This Row],[OrderQuantity]]*Table1[[#This Row],[UnitPrice]]*(1-Table1[[#This Row],[DiscountApplied]]) - (Table1[[#This Row],[OrderQuantity]]*Table1[[#This Row],[UnitCost]])</f>
        <v>318.40000000000009</v>
      </c>
      <c r="U1823">
        <f>DATEDIF(Table1[[#This Row],[ShipDate]],Table1[[#This Row],[DeliveryDate]],"d")</f>
        <v>4</v>
      </c>
      <c r="V1823" t="str">
        <f t="shared" si="57"/>
        <v>On Time</v>
      </c>
    </row>
    <row r="1824" spans="2:22" x14ac:dyDescent="0.3">
      <c r="B1824" t="str">
        <f t="shared" si="56"/>
        <v>SO-001923</v>
      </c>
      <c r="C1824" t="s">
        <v>21</v>
      </c>
      <c r="D1824" t="s">
        <v>17</v>
      </c>
      <c r="E1824" s="1">
        <v>43300</v>
      </c>
      <c r="F1824" s="1">
        <v>43464</v>
      </c>
      <c r="G1824" s="1">
        <v>43473</v>
      </c>
      <c r="H1824" s="1">
        <v>43482</v>
      </c>
      <c r="I1824" t="s">
        <v>18</v>
      </c>
      <c r="J1824">
        <v>24</v>
      </c>
      <c r="K1824">
        <v>25</v>
      </c>
      <c r="L1824">
        <v>219</v>
      </c>
      <c r="M1824">
        <v>35</v>
      </c>
      <c r="N1824">
        <v>8</v>
      </c>
      <c r="O1824">
        <v>0.05</v>
      </c>
      <c r="P1824">
        <v>3806.94</v>
      </c>
      <c r="Q1824">
        <v>6344.9</v>
      </c>
      <c r="R1824">
        <f>Table1[[#This Row],[OrderQuantity]]*Table1[[#This Row],[UnitPrice]]</f>
        <v>50759.199999999997</v>
      </c>
      <c r="S1824">
        <f>Table1[[#This Row],[OrderQuantity]]*Table1[[#This Row],[UnitCost]]</f>
        <v>30455.52</v>
      </c>
      <c r="T1824">
        <f>Table1[[#This Row],[OrderQuantity]]*Table1[[#This Row],[UnitPrice]]*(1-Table1[[#This Row],[DiscountApplied]]) - (Table1[[#This Row],[OrderQuantity]]*Table1[[#This Row],[UnitCost]])</f>
        <v>17765.719999999998</v>
      </c>
      <c r="U1824">
        <f>DATEDIF(Table1[[#This Row],[ShipDate]],Table1[[#This Row],[DeliveryDate]],"d")</f>
        <v>9</v>
      </c>
      <c r="V1824" t="str">
        <f t="shared" si="57"/>
        <v>Late</v>
      </c>
    </row>
    <row r="1825" spans="2:22" x14ac:dyDescent="0.3">
      <c r="B1825" t="str">
        <f t="shared" si="56"/>
        <v>SO-001924</v>
      </c>
      <c r="C1825" t="s">
        <v>16</v>
      </c>
      <c r="D1825" t="s">
        <v>25</v>
      </c>
      <c r="E1825" s="1">
        <v>43300</v>
      </c>
      <c r="F1825" s="1">
        <v>43465</v>
      </c>
      <c r="G1825" s="1">
        <v>43488</v>
      </c>
      <c r="H1825" s="1">
        <v>43493</v>
      </c>
      <c r="I1825" t="s">
        <v>18</v>
      </c>
      <c r="J1825">
        <v>4</v>
      </c>
      <c r="K1825">
        <v>36</v>
      </c>
      <c r="L1825">
        <v>349</v>
      </c>
      <c r="M1825">
        <v>2</v>
      </c>
      <c r="N1825">
        <v>2</v>
      </c>
      <c r="O1825">
        <v>0.15</v>
      </c>
      <c r="P1825">
        <v>815.26</v>
      </c>
      <c r="Q1825">
        <v>1132.3</v>
      </c>
      <c r="R1825">
        <f>Table1[[#This Row],[OrderQuantity]]*Table1[[#This Row],[UnitPrice]]</f>
        <v>2264.6</v>
      </c>
      <c r="S1825">
        <f>Table1[[#This Row],[OrderQuantity]]*Table1[[#This Row],[UnitCost]]</f>
        <v>1630.52</v>
      </c>
      <c r="T1825">
        <f>Table1[[#This Row],[OrderQuantity]]*Table1[[#This Row],[UnitPrice]]*(1-Table1[[#This Row],[DiscountApplied]]) - (Table1[[#This Row],[OrderQuantity]]*Table1[[#This Row],[UnitCost]])</f>
        <v>294.38999999999987</v>
      </c>
      <c r="U1825">
        <f>DATEDIF(Table1[[#This Row],[ShipDate]],Table1[[#This Row],[DeliveryDate]],"d")</f>
        <v>5</v>
      </c>
      <c r="V1825" t="str">
        <f t="shared" si="57"/>
        <v>On Time</v>
      </c>
    </row>
    <row r="1826" spans="2:22" x14ac:dyDescent="0.3">
      <c r="B1826" t="str">
        <f t="shared" si="56"/>
        <v>SO-001925</v>
      </c>
      <c r="C1826" t="s">
        <v>19</v>
      </c>
      <c r="D1826" t="s">
        <v>25</v>
      </c>
      <c r="E1826" s="1">
        <v>43300</v>
      </c>
      <c r="F1826" s="1">
        <v>43465</v>
      </c>
      <c r="G1826" s="1">
        <v>43473</v>
      </c>
      <c r="H1826" s="1">
        <v>43480</v>
      </c>
      <c r="I1826" t="s">
        <v>18</v>
      </c>
      <c r="J1826">
        <v>16</v>
      </c>
      <c r="K1826">
        <v>23</v>
      </c>
      <c r="L1826">
        <v>348</v>
      </c>
      <c r="M1826">
        <v>22</v>
      </c>
      <c r="N1826">
        <v>4</v>
      </c>
      <c r="O1826">
        <v>0.05</v>
      </c>
      <c r="P1826">
        <v>446.69</v>
      </c>
      <c r="Q1826">
        <v>757.1</v>
      </c>
      <c r="R1826">
        <f>Table1[[#This Row],[OrderQuantity]]*Table1[[#This Row],[UnitPrice]]</f>
        <v>3028.4</v>
      </c>
      <c r="S1826">
        <f>Table1[[#This Row],[OrderQuantity]]*Table1[[#This Row],[UnitCost]]</f>
        <v>1786.76</v>
      </c>
      <c r="T1826">
        <f>Table1[[#This Row],[OrderQuantity]]*Table1[[#This Row],[UnitPrice]]*(1-Table1[[#This Row],[DiscountApplied]]) - (Table1[[#This Row],[OrderQuantity]]*Table1[[#This Row],[UnitCost]])</f>
        <v>1090.22</v>
      </c>
      <c r="U1826">
        <f>DATEDIF(Table1[[#This Row],[ShipDate]],Table1[[#This Row],[DeliveryDate]],"d")</f>
        <v>7</v>
      </c>
      <c r="V1826" t="str">
        <f t="shared" si="57"/>
        <v>On Time</v>
      </c>
    </row>
    <row r="1827" spans="2:22" x14ac:dyDescent="0.3">
      <c r="B1827" t="str">
        <f t="shared" si="56"/>
        <v>SO-001926</v>
      </c>
      <c r="C1827" t="s">
        <v>16</v>
      </c>
      <c r="D1827" t="s">
        <v>23</v>
      </c>
      <c r="E1827" s="1">
        <v>43400</v>
      </c>
      <c r="F1827" s="1">
        <v>43465</v>
      </c>
      <c r="G1827" s="1">
        <v>43490</v>
      </c>
      <c r="H1827" s="1">
        <v>43494</v>
      </c>
      <c r="I1827" t="s">
        <v>18</v>
      </c>
      <c r="J1827">
        <v>5</v>
      </c>
      <c r="K1827">
        <v>21</v>
      </c>
      <c r="L1827">
        <v>262</v>
      </c>
      <c r="M1827">
        <v>17</v>
      </c>
      <c r="N1827">
        <v>6</v>
      </c>
      <c r="O1827">
        <v>0.1</v>
      </c>
      <c r="P1827">
        <v>882.73</v>
      </c>
      <c r="Q1827">
        <v>1038.5</v>
      </c>
      <c r="R1827">
        <f>Table1[[#This Row],[OrderQuantity]]*Table1[[#This Row],[UnitPrice]]</f>
        <v>6231</v>
      </c>
      <c r="S1827">
        <f>Table1[[#This Row],[OrderQuantity]]*Table1[[#This Row],[UnitCost]]</f>
        <v>5296.38</v>
      </c>
      <c r="T1827">
        <f>Table1[[#This Row],[OrderQuantity]]*Table1[[#This Row],[UnitPrice]]*(1-Table1[[#This Row],[DiscountApplied]]) - (Table1[[#This Row],[OrderQuantity]]*Table1[[#This Row],[UnitCost]])</f>
        <v>311.52000000000044</v>
      </c>
      <c r="U1827">
        <f>DATEDIF(Table1[[#This Row],[ShipDate]],Table1[[#This Row],[DeliveryDate]],"d")</f>
        <v>4</v>
      </c>
      <c r="V1827" t="str">
        <f t="shared" si="57"/>
        <v>On Time</v>
      </c>
    </row>
    <row r="1828" spans="2:22" x14ac:dyDescent="0.3">
      <c r="B1828" t="str">
        <f t="shared" si="56"/>
        <v>SO-001927</v>
      </c>
      <c r="C1828" t="s">
        <v>19</v>
      </c>
      <c r="D1828" t="s">
        <v>20</v>
      </c>
      <c r="E1828" s="1">
        <v>43400</v>
      </c>
      <c r="F1828" s="1">
        <v>43465</v>
      </c>
      <c r="G1828" s="1">
        <v>43492</v>
      </c>
      <c r="H1828" s="1">
        <v>43494</v>
      </c>
      <c r="I1828" t="s">
        <v>18</v>
      </c>
      <c r="J1828">
        <v>16</v>
      </c>
      <c r="K1828">
        <v>40</v>
      </c>
      <c r="L1828">
        <v>125</v>
      </c>
      <c r="M1828">
        <v>29</v>
      </c>
      <c r="N1828">
        <v>6</v>
      </c>
      <c r="O1828">
        <v>0.05</v>
      </c>
      <c r="P1828">
        <v>603.6</v>
      </c>
      <c r="Q1828">
        <v>958.1</v>
      </c>
      <c r="R1828">
        <f>Table1[[#This Row],[OrderQuantity]]*Table1[[#This Row],[UnitPrice]]</f>
        <v>5748.6</v>
      </c>
      <c r="S1828">
        <f>Table1[[#This Row],[OrderQuantity]]*Table1[[#This Row],[UnitCost]]</f>
        <v>3621.6000000000004</v>
      </c>
      <c r="T1828">
        <f>Table1[[#This Row],[OrderQuantity]]*Table1[[#This Row],[UnitPrice]]*(1-Table1[[#This Row],[DiscountApplied]]) - (Table1[[#This Row],[OrderQuantity]]*Table1[[#This Row],[UnitCost]])</f>
        <v>1839.5699999999997</v>
      </c>
      <c r="U1828">
        <f>DATEDIF(Table1[[#This Row],[ShipDate]],Table1[[#This Row],[DeliveryDate]],"d")</f>
        <v>2</v>
      </c>
      <c r="V1828" t="str">
        <f t="shared" si="57"/>
        <v>On Time</v>
      </c>
    </row>
    <row r="1829" spans="2:22" x14ac:dyDescent="0.3">
      <c r="B1829" t="str">
        <f t="shared" si="56"/>
        <v>SO-001928</v>
      </c>
      <c r="C1829" t="s">
        <v>22</v>
      </c>
      <c r="D1829" t="s">
        <v>24</v>
      </c>
      <c r="E1829" s="1">
        <v>43400</v>
      </c>
      <c r="F1829" s="1">
        <v>43465</v>
      </c>
      <c r="G1829" s="1">
        <v>43491</v>
      </c>
      <c r="H1829" s="1">
        <v>43499</v>
      </c>
      <c r="I1829" t="s">
        <v>18</v>
      </c>
      <c r="J1829">
        <v>27</v>
      </c>
      <c r="K1829">
        <v>39</v>
      </c>
      <c r="L1829">
        <v>44</v>
      </c>
      <c r="M1829">
        <v>36</v>
      </c>
      <c r="N1829">
        <v>1</v>
      </c>
      <c r="O1829">
        <v>0.1</v>
      </c>
      <c r="P1829">
        <v>1521.84</v>
      </c>
      <c r="Q1829">
        <v>1855.9</v>
      </c>
      <c r="R1829">
        <f>Table1[[#This Row],[OrderQuantity]]*Table1[[#This Row],[UnitPrice]]</f>
        <v>1855.9</v>
      </c>
      <c r="S1829">
        <f>Table1[[#This Row],[OrderQuantity]]*Table1[[#This Row],[UnitCost]]</f>
        <v>1521.84</v>
      </c>
      <c r="T1829">
        <f>Table1[[#This Row],[OrderQuantity]]*Table1[[#This Row],[UnitPrice]]*(1-Table1[[#This Row],[DiscountApplied]]) - (Table1[[#This Row],[OrderQuantity]]*Table1[[#This Row],[UnitCost]])</f>
        <v>148.47000000000025</v>
      </c>
      <c r="U1829">
        <f>DATEDIF(Table1[[#This Row],[ShipDate]],Table1[[#This Row],[DeliveryDate]],"d")</f>
        <v>8</v>
      </c>
      <c r="V1829" t="str">
        <f t="shared" si="57"/>
        <v>Late</v>
      </c>
    </row>
    <row r="1830" spans="2:22" x14ac:dyDescent="0.3">
      <c r="B1830" t="str">
        <f t="shared" si="56"/>
        <v>SO-001929</v>
      </c>
      <c r="C1830" t="s">
        <v>16</v>
      </c>
      <c r="D1830" t="s">
        <v>20</v>
      </c>
      <c r="E1830" s="1">
        <v>43300</v>
      </c>
      <c r="F1830" s="1">
        <v>43465</v>
      </c>
      <c r="G1830" s="1">
        <v>43486</v>
      </c>
      <c r="H1830" s="1">
        <v>43493</v>
      </c>
      <c r="I1830" t="s">
        <v>18</v>
      </c>
      <c r="J1830">
        <v>10</v>
      </c>
      <c r="K1830">
        <v>29</v>
      </c>
      <c r="L1830">
        <v>187</v>
      </c>
      <c r="M1830">
        <v>21</v>
      </c>
      <c r="N1830">
        <v>2</v>
      </c>
      <c r="O1830">
        <v>0.15</v>
      </c>
      <c r="P1830">
        <v>1879.02</v>
      </c>
      <c r="Q1830">
        <v>2646.5</v>
      </c>
      <c r="R1830">
        <f>Table1[[#This Row],[OrderQuantity]]*Table1[[#This Row],[UnitPrice]]</f>
        <v>5293</v>
      </c>
      <c r="S1830">
        <f>Table1[[#This Row],[OrderQuantity]]*Table1[[#This Row],[UnitCost]]</f>
        <v>3758.04</v>
      </c>
      <c r="T1830">
        <f>Table1[[#This Row],[OrderQuantity]]*Table1[[#This Row],[UnitPrice]]*(1-Table1[[#This Row],[DiscountApplied]]) - (Table1[[#This Row],[OrderQuantity]]*Table1[[#This Row],[UnitCost]])</f>
        <v>741.01000000000022</v>
      </c>
      <c r="U1830">
        <f>DATEDIF(Table1[[#This Row],[ShipDate]],Table1[[#This Row],[DeliveryDate]],"d")</f>
        <v>7</v>
      </c>
      <c r="V1830" t="str">
        <f t="shared" si="57"/>
        <v>On Time</v>
      </c>
    </row>
    <row r="1831" spans="2:22" x14ac:dyDescent="0.3">
      <c r="B1831" t="str">
        <f t="shared" si="56"/>
        <v>SO-001930</v>
      </c>
      <c r="C1831" t="s">
        <v>16</v>
      </c>
      <c r="D1831" t="s">
        <v>24</v>
      </c>
      <c r="E1831" s="1">
        <v>43300</v>
      </c>
      <c r="F1831" s="1">
        <v>43465</v>
      </c>
      <c r="G1831" s="1">
        <v>43484</v>
      </c>
      <c r="H1831" s="1">
        <v>43493</v>
      </c>
      <c r="I1831" t="s">
        <v>18</v>
      </c>
      <c r="J1831">
        <v>3</v>
      </c>
      <c r="K1831">
        <v>19</v>
      </c>
      <c r="L1831">
        <v>32</v>
      </c>
      <c r="M1831">
        <v>10</v>
      </c>
      <c r="N1831">
        <v>3</v>
      </c>
      <c r="O1831">
        <v>0.15</v>
      </c>
      <c r="P1831">
        <v>3654.05</v>
      </c>
      <c r="Q1831">
        <v>5453.8</v>
      </c>
      <c r="R1831">
        <f>Table1[[#This Row],[OrderQuantity]]*Table1[[#This Row],[UnitPrice]]</f>
        <v>16361.400000000001</v>
      </c>
      <c r="S1831">
        <f>Table1[[#This Row],[OrderQuantity]]*Table1[[#This Row],[UnitCost]]</f>
        <v>10962.150000000001</v>
      </c>
      <c r="T1831">
        <f>Table1[[#This Row],[OrderQuantity]]*Table1[[#This Row],[UnitPrice]]*(1-Table1[[#This Row],[DiscountApplied]]) - (Table1[[#This Row],[OrderQuantity]]*Table1[[#This Row],[UnitCost]])</f>
        <v>2945.0399999999991</v>
      </c>
      <c r="U1831">
        <f>DATEDIF(Table1[[#This Row],[ShipDate]],Table1[[#This Row],[DeliveryDate]],"d")</f>
        <v>9</v>
      </c>
      <c r="V1831" t="str">
        <f t="shared" si="57"/>
        <v>Late</v>
      </c>
    </row>
    <row r="1832" spans="2:22" x14ac:dyDescent="0.3">
      <c r="B1832" t="str">
        <f t="shared" si="56"/>
        <v>SO-001931</v>
      </c>
      <c r="C1832" t="s">
        <v>16</v>
      </c>
      <c r="D1832" t="s">
        <v>20</v>
      </c>
      <c r="E1832" s="1">
        <v>43300</v>
      </c>
      <c r="F1832" s="1">
        <v>43465</v>
      </c>
      <c r="G1832" s="1">
        <v>43470</v>
      </c>
      <c r="H1832" s="1">
        <v>43473</v>
      </c>
      <c r="I1832" t="s">
        <v>18</v>
      </c>
      <c r="J1832">
        <v>5</v>
      </c>
      <c r="K1832">
        <v>5</v>
      </c>
      <c r="L1832">
        <v>104</v>
      </c>
      <c r="M1832">
        <v>45</v>
      </c>
      <c r="N1832">
        <v>4</v>
      </c>
      <c r="O1832">
        <v>0.08</v>
      </c>
      <c r="P1832">
        <v>1301.01</v>
      </c>
      <c r="Q1832">
        <v>1782.2</v>
      </c>
      <c r="R1832">
        <f>Table1[[#This Row],[OrderQuantity]]*Table1[[#This Row],[UnitPrice]]</f>
        <v>7128.8</v>
      </c>
      <c r="S1832">
        <f>Table1[[#This Row],[OrderQuantity]]*Table1[[#This Row],[UnitCost]]</f>
        <v>5204.04</v>
      </c>
      <c r="T1832">
        <f>Table1[[#This Row],[OrderQuantity]]*Table1[[#This Row],[UnitPrice]]*(1-Table1[[#This Row],[DiscountApplied]]) - (Table1[[#This Row],[OrderQuantity]]*Table1[[#This Row],[UnitCost]])</f>
        <v>1354.4560000000001</v>
      </c>
      <c r="U1832">
        <f>DATEDIF(Table1[[#This Row],[ShipDate]],Table1[[#This Row],[DeliveryDate]],"d")</f>
        <v>3</v>
      </c>
      <c r="V1832" t="str">
        <f t="shared" si="57"/>
        <v>On Time</v>
      </c>
    </row>
    <row r="1833" spans="2:22" x14ac:dyDescent="0.3">
      <c r="B1833" t="str">
        <f t="shared" si="56"/>
        <v>SO-001932</v>
      </c>
      <c r="C1833" t="s">
        <v>16</v>
      </c>
      <c r="D1833" t="s">
        <v>20</v>
      </c>
      <c r="E1833" s="1">
        <v>43400</v>
      </c>
      <c r="F1833" s="1">
        <v>43465</v>
      </c>
      <c r="G1833" s="1">
        <v>43479</v>
      </c>
      <c r="H1833" s="1">
        <v>43486</v>
      </c>
      <c r="I1833" t="s">
        <v>18</v>
      </c>
      <c r="J1833">
        <v>3</v>
      </c>
      <c r="K1833">
        <v>29</v>
      </c>
      <c r="L1833">
        <v>126</v>
      </c>
      <c r="M1833">
        <v>9</v>
      </c>
      <c r="N1833">
        <v>4</v>
      </c>
      <c r="O1833">
        <v>0.05</v>
      </c>
      <c r="P1833">
        <v>631.14</v>
      </c>
      <c r="Q1833">
        <v>1051.9000000000001</v>
      </c>
      <c r="R1833">
        <f>Table1[[#This Row],[OrderQuantity]]*Table1[[#This Row],[UnitPrice]]</f>
        <v>4207.6000000000004</v>
      </c>
      <c r="S1833">
        <f>Table1[[#This Row],[OrderQuantity]]*Table1[[#This Row],[UnitCost]]</f>
        <v>2524.56</v>
      </c>
      <c r="T1833">
        <f>Table1[[#This Row],[OrderQuantity]]*Table1[[#This Row],[UnitPrice]]*(1-Table1[[#This Row],[DiscountApplied]]) - (Table1[[#This Row],[OrderQuantity]]*Table1[[#This Row],[UnitCost]])</f>
        <v>1472.6600000000003</v>
      </c>
      <c r="U1833">
        <f>DATEDIF(Table1[[#This Row],[ShipDate]],Table1[[#This Row],[DeliveryDate]],"d")</f>
        <v>7</v>
      </c>
      <c r="V1833" t="str">
        <f t="shared" si="57"/>
        <v>On Time</v>
      </c>
    </row>
    <row r="1834" spans="2:22" x14ac:dyDescent="0.3">
      <c r="B1834" t="str">
        <f t="shared" si="56"/>
        <v>SO-001933</v>
      </c>
      <c r="C1834" t="s">
        <v>16</v>
      </c>
      <c r="D1834" t="s">
        <v>25</v>
      </c>
      <c r="E1834" s="1">
        <v>43400</v>
      </c>
      <c r="F1834" s="1">
        <v>43465</v>
      </c>
      <c r="G1834" s="1">
        <v>43483</v>
      </c>
      <c r="H1834" s="1">
        <v>43491</v>
      </c>
      <c r="I1834" t="s">
        <v>18</v>
      </c>
      <c r="J1834">
        <v>9</v>
      </c>
      <c r="K1834">
        <v>22</v>
      </c>
      <c r="L1834">
        <v>338</v>
      </c>
      <c r="M1834">
        <v>5</v>
      </c>
      <c r="N1834">
        <v>5</v>
      </c>
      <c r="O1834">
        <v>0.2</v>
      </c>
      <c r="P1834">
        <v>216.41</v>
      </c>
      <c r="Q1834">
        <v>254.6</v>
      </c>
      <c r="R1834">
        <f>Table1[[#This Row],[OrderQuantity]]*Table1[[#This Row],[UnitPrice]]</f>
        <v>1273</v>
      </c>
      <c r="S1834">
        <f>Table1[[#This Row],[OrderQuantity]]*Table1[[#This Row],[UnitCost]]</f>
        <v>1082.05</v>
      </c>
      <c r="T1834">
        <f>Table1[[#This Row],[OrderQuantity]]*Table1[[#This Row],[UnitPrice]]*(1-Table1[[#This Row],[DiscountApplied]]) - (Table1[[#This Row],[OrderQuantity]]*Table1[[#This Row],[UnitCost]])</f>
        <v>-63.649999999999864</v>
      </c>
      <c r="U1834">
        <f>DATEDIF(Table1[[#This Row],[ShipDate]],Table1[[#This Row],[DeliveryDate]],"d")</f>
        <v>8</v>
      </c>
      <c r="V1834" t="str">
        <f t="shared" si="57"/>
        <v>Late</v>
      </c>
    </row>
    <row r="1835" spans="2:22" x14ac:dyDescent="0.3">
      <c r="B1835" t="str">
        <f t="shared" si="56"/>
        <v>SO-001934</v>
      </c>
      <c r="C1835" t="s">
        <v>16</v>
      </c>
      <c r="D1835" t="s">
        <v>23</v>
      </c>
      <c r="E1835" s="1">
        <v>43400</v>
      </c>
      <c r="F1835" s="1">
        <v>43465</v>
      </c>
      <c r="G1835" s="1">
        <v>43482</v>
      </c>
      <c r="H1835" s="1">
        <v>43487</v>
      </c>
      <c r="I1835" t="s">
        <v>18</v>
      </c>
      <c r="J1835">
        <v>9</v>
      </c>
      <c r="K1835">
        <v>19</v>
      </c>
      <c r="L1835">
        <v>315</v>
      </c>
      <c r="M1835">
        <v>33</v>
      </c>
      <c r="N1835">
        <v>2</v>
      </c>
      <c r="O1835">
        <v>0.08</v>
      </c>
      <c r="P1835">
        <v>1745.15</v>
      </c>
      <c r="Q1835">
        <v>2860.9</v>
      </c>
      <c r="R1835">
        <f>Table1[[#This Row],[OrderQuantity]]*Table1[[#This Row],[UnitPrice]]</f>
        <v>5721.8</v>
      </c>
      <c r="S1835">
        <f>Table1[[#This Row],[OrderQuantity]]*Table1[[#This Row],[UnitCost]]</f>
        <v>3490.3</v>
      </c>
      <c r="T1835">
        <f>Table1[[#This Row],[OrderQuantity]]*Table1[[#This Row],[UnitPrice]]*(1-Table1[[#This Row],[DiscountApplied]]) - (Table1[[#This Row],[OrderQuantity]]*Table1[[#This Row],[UnitCost]])</f>
        <v>1773.7560000000003</v>
      </c>
      <c r="U1835">
        <f>DATEDIF(Table1[[#This Row],[ShipDate]],Table1[[#This Row],[DeliveryDate]],"d")</f>
        <v>5</v>
      </c>
      <c r="V1835" t="str">
        <f t="shared" si="57"/>
        <v>On Time</v>
      </c>
    </row>
    <row r="1836" spans="2:22" x14ac:dyDescent="0.3">
      <c r="B1836" t="str">
        <f t="shared" si="56"/>
        <v>SO-001935</v>
      </c>
      <c r="C1836" t="s">
        <v>16</v>
      </c>
      <c r="D1836" t="s">
        <v>26</v>
      </c>
      <c r="E1836" s="1">
        <v>43400</v>
      </c>
      <c r="F1836" s="1">
        <v>43465</v>
      </c>
      <c r="G1836" s="1">
        <v>43481</v>
      </c>
      <c r="H1836" s="1">
        <v>43487</v>
      </c>
      <c r="I1836" t="s">
        <v>18</v>
      </c>
      <c r="J1836">
        <v>8</v>
      </c>
      <c r="K1836">
        <v>32</v>
      </c>
      <c r="L1836">
        <v>78</v>
      </c>
      <c r="M1836">
        <v>10</v>
      </c>
      <c r="N1836">
        <v>8</v>
      </c>
      <c r="O1836">
        <v>0.1</v>
      </c>
      <c r="P1836">
        <v>1212.83</v>
      </c>
      <c r="Q1836">
        <v>2887.7</v>
      </c>
      <c r="R1836">
        <f>Table1[[#This Row],[OrderQuantity]]*Table1[[#This Row],[UnitPrice]]</f>
        <v>23101.599999999999</v>
      </c>
      <c r="S1836">
        <f>Table1[[#This Row],[OrderQuantity]]*Table1[[#This Row],[UnitCost]]</f>
        <v>9702.64</v>
      </c>
      <c r="T1836">
        <f>Table1[[#This Row],[OrderQuantity]]*Table1[[#This Row],[UnitPrice]]*(1-Table1[[#This Row],[DiscountApplied]]) - (Table1[[#This Row],[OrderQuantity]]*Table1[[#This Row],[UnitCost]])</f>
        <v>11088.8</v>
      </c>
      <c r="U1836">
        <f>DATEDIF(Table1[[#This Row],[ShipDate]],Table1[[#This Row],[DeliveryDate]],"d")</f>
        <v>6</v>
      </c>
      <c r="V1836" t="str">
        <f t="shared" si="57"/>
        <v>On Time</v>
      </c>
    </row>
    <row r="1837" spans="2:22" x14ac:dyDescent="0.3">
      <c r="B1837" t="str">
        <f t="shared" si="56"/>
        <v>SO-001936</v>
      </c>
      <c r="C1837" t="s">
        <v>21</v>
      </c>
      <c r="D1837" t="s">
        <v>24</v>
      </c>
      <c r="E1837" s="1">
        <v>43400</v>
      </c>
      <c r="F1837" s="1">
        <v>43465</v>
      </c>
      <c r="G1837" s="1">
        <v>43480</v>
      </c>
      <c r="H1837" s="1">
        <v>43488</v>
      </c>
      <c r="I1837" t="s">
        <v>18</v>
      </c>
      <c r="J1837">
        <v>21</v>
      </c>
      <c r="K1837">
        <v>31</v>
      </c>
      <c r="L1837">
        <v>30</v>
      </c>
      <c r="M1837">
        <v>24</v>
      </c>
      <c r="N1837">
        <v>8</v>
      </c>
      <c r="O1837">
        <v>0.05</v>
      </c>
      <c r="P1837">
        <v>857.47</v>
      </c>
      <c r="Q1837">
        <v>1085.4000000000001</v>
      </c>
      <c r="R1837">
        <f>Table1[[#This Row],[OrderQuantity]]*Table1[[#This Row],[UnitPrice]]</f>
        <v>8683.2000000000007</v>
      </c>
      <c r="S1837">
        <f>Table1[[#This Row],[OrderQuantity]]*Table1[[#This Row],[UnitCost]]</f>
        <v>6859.76</v>
      </c>
      <c r="T1837">
        <f>Table1[[#This Row],[OrderQuantity]]*Table1[[#This Row],[UnitPrice]]*(1-Table1[[#This Row],[DiscountApplied]]) - (Table1[[#This Row],[OrderQuantity]]*Table1[[#This Row],[UnitCost]])</f>
        <v>1389.2800000000007</v>
      </c>
      <c r="U1837">
        <f>DATEDIF(Table1[[#This Row],[ShipDate]],Table1[[#This Row],[DeliveryDate]],"d")</f>
        <v>8</v>
      </c>
      <c r="V1837" t="str">
        <f t="shared" si="57"/>
        <v>Late</v>
      </c>
    </row>
    <row r="1838" spans="2:22" x14ac:dyDescent="0.3">
      <c r="B1838" t="str">
        <f t="shared" si="56"/>
        <v>SO-001937</v>
      </c>
      <c r="C1838" t="s">
        <v>19</v>
      </c>
      <c r="D1838" t="s">
        <v>20</v>
      </c>
      <c r="E1838" s="1">
        <v>43400</v>
      </c>
      <c r="F1838" s="1">
        <v>43466</v>
      </c>
      <c r="G1838" s="1">
        <v>43489</v>
      </c>
      <c r="H1838" s="1">
        <v>43496</v>
      </c>
      <c r="I1838" t="s">
        <v>18</v>
      </c>
      <c r="J1838">
        <v>16</v>
      </c>
      <c r="K1838">
        <v>27</v>
      </c>
      <c r="L1838">
        <v>136</v>
      </c>
      <c r="M1838">
        <v>7</v>
      </c>
      <c r="N1838">
        <v>7</v>
      </c>
      <c r="O1838">
        <v>0.05</v>
      </c>
      <c r="P1838">
        <v>773.85</v>
      </c>
      <c r="Q1838">
        <v>1031.8</v>
      </c>
      <c r="R1838">
        <f>Table1[[#This Row],[OrderQuantity]]*Table1[[#This Row],[UnitPrice]]</f>
        <v>7222.5999999999995</v>
      </c>
      <c r="S1838">
        <f>Table1[[#This Row],[OrderQuantity]]*Table1[[#This Row],[UnitCost]]</f>
        <v>5416.95</v>
      </c>
      <c r="T1838">
        <f>Table1[[#This Row],[OrderQuantity]]*Table1[[#This Row],[UnitPrice]]*(1-Table1[[#This Row],[DiscountApplied]]) - (Table1[[#This Row],[OrderQuantity]]*Table1[[#This Row],[UnitCost]])</f>
        <v>1444.5199999999995</v>
      </c>
      <c r="U1838">
        <f>DATEDIF(Table1[[#This Row],[ShipDate]],Table1[[#This Row],[DeliveryDate]],"d")</f>
        <v>7</v>
      </c>
      <c r="V1838" t="str">
        <f t="shared" si="57"/>
        <v>On Time</v>
      </c>
    </row>
    <row r="1839" spans="2:22" x14ac:dyDescent="0.3">
      <c r="B1839" t="str">
        <f t="shared" si="56"/>
        <v>SO-001938</v>
      </c>
      <c r="C1839" t="s">
        <v>16</v>
      </c>
      <c r="D1839" t="s">
        <v>23</v>
      </c>
      <c r="E1839" s="1">
        <v>43300</v>
      </c>
      <c r="F1839" s="1">
        <v>43466</v>
      </c>
      <c r="G1839" s="1">
        <v>43483</v>
      </c>
      <c r="H1839" s="1">
        <v>43485</v>
      </c>
      <c r="I1839" t="s">
        <v>18</v>
      </c>
      <c r="J1839">
        <v>5</v>
      </c>
      <c r="K1839">
        <v>35</v>
      </c>
      <c r="L1839">
        <v>282</v>
      </c>
      <c r="M1839">
        <v>44</v>
      </c>
      <c r="N1839">
        <v>8</v>
      </c>
      <c r="O1839">
        <v>0.08</v>
      </c>
      <c r="P1839">
        <v>644.88</v>
      </c>
      <c r="Q1839">
        <v>1172.5</v>
      </c>
      <c r="R1839">
        <f>Table1[[#This Row],[OrderQuantity]]*Table1[[#This Row],[UnitPrice]]</f>
        <v>9380</v>
      </c>
      <c r="S1839">
        <f>Table1[[#This Row],[OrderQuantity]]*Table1[[#This Row],[UnitCost]]</f>
        <v>5159.04</v>
      </c>
      <c r="T1839">
        <f>Table1[[#This Row],[OrderQuantity]]*Table1[[#This Row],[UnitPrice]]*(1-Table1[[#This Row],[DiscountApplied]]) - (Table1[[#This Row],[OrderQuantity]]*Table1[[#This Row],[UnitCost]])</f>
        <v>3470.5600000000004</v>
      </c>
      <c r="U1839">
        <f>DATEDIF(Table1[[#This Row],[ShipDate]],Table1[[#This Row],[DeliveryDate]],"d")</f>
        <v>2</v>
      </c>
      <c r="V1839" t="str">
        <f t="shared" si="57"/>
        <v>On Time</v>
      </c>
    </row>
    <row r="1840" spans="2:22" x14ac:dyDescent="0.3">
      <c r="B1840" t="str">
        <f t="shared" si="56"/>
        <v>SO-001939</v>
      </c>
      <c r="C1840" t="s">
        <v>16</v>
      </c>
      <c r="D1840" t="s">
        <v>25</v>
      </c>
      <c r="E1840" s="1">
        <v>43400</v>
      </c>
      <c r="F1840" s="1">
        <v>43466</v>
      </c>
      <c r="G1840" s="1">
        <v>43477</v>
      </c>
      <c r="H1840" s="1">
        <v>43478</v>
      </c>
      <c r="I1840" t="s">
        <v>18</v>
      </c>
      <c r="J1840">
        <v>2</v>
      </c>
      <c r="K1840">
        <v>4</v>
      </c>
      <c r="L1840">
        <v>353</v>
      </c>
      <c r="M1840">
        <v>39</v>
      </c>
      <c r="N1840">
        <v>4</v>
      </c>
      <c r="O1840">
        <v>0.08</v>
      </c>
      <c r="P1840">
        <v>924.6</v>
      </c>
      <c r="Q1840">
        <v>2010</v>
      </c>
      <c r="R1840">
        <f>Table1[[#This Row],[OrderQuantity]]*Table1[[#This Row],[UnitPrice]]</f>
        <v>8040</v>
      </c>
      <c r="S1840">
        <f>Table1[[#This Row],[OrderQuantity]]*Table1[[#This Row],[UnitCost]]</f>
        <v>3698.4</v>
      </c>
      <c r="T1840">
        <f>Table1[[#This Row],[OrderQuantity]]*Table1[[#This Row],[UnitPrice]]*(1-Table1[[#This Row],[DiscountApplied]]) - (Table1[[#This Row],[OrderQuantity]]*Table1[[#This Row],[UnitCost]])</f>
        <v>3698.4</v>
      </c>
      <c r="U1840">
        <f>DATEDIF(Table1[[#This Row],[ShipDate]],Table1[[#This Row],[DeliveryDate]],"d")</f>
        <v>1</v>
      </c>
      <c r="V1840" t="str">
        <f t="shared" si="57"/>
        <v>On Time</v>
      </c>
    </row>
    <row r="1841" spans="2:22" x14ac:dyDescent="0.3">
      <c r="B1841" t="str">
        <f t="shared" si="56"/>
        <v>SO-001940</v>
      </c>
      <c r="C1841" t="s">
        <v>19</v>
      </c>
      <c r="D1841" t="s">
        <v>17</v>
      </c>
      <c r="E1841" s="1">
        <v>43300</v>
      </c>
      <c r="F1841" s="1">
        <v>43466</v>
      </c>
      <c r="G1841" s="1">
        <v>43485</v>
      </c>
      <c r="H1841" s="1">
        <v>43494</v>
      </c>
      <c r="I1841" t="s">
        <v>18</v>
      </c>
      <c r="J1841">
        <v>16</v>
      </c>
      <c r="K1841">
        <v>16</v>
      </c>
      <c r="L1841">
        <v>238</v>
      </c>
      <c r="M1841">
        <v>45</v>
      </c>
      <c r="N1841">
        <v>8</v>
      </c>
      <c r="O1841">
        <v>0.08</v>
      </c>
      <c r="P1841">
        <v>4118.09</v>
      </c>
      <c r="Q1841">
        <v>5279.6</v>
      </c>
      <c r="R1841">
        <f>Table1[[#This Row],[OrderQuantity]]*Table1[[#This Row],[UnitPrice]]</f>
        <v>42236.800000000003</v>
      </c>
      <c r="S1841">
        <f>Table1[[#This Row],[OrderQuantity]]*Table1[[#This Row],[UnitCost]]</f>
        <v>32944.720000000001</v>
      </c>
      <c r="T1841">
        <f>Table1[[#This Row],[OrderQuantity]]*Table1[[#This Row],[UnitPrice]]*(1-Table1[[#This Row],[DiscountApplied]]) - (Table1[[#This Row],[OrderQuantity]]*Table1[[#This Row],[UnitCost]])</f>
        <v>5913.1360000000059</v>
      </c>
      <c r="U1841">
        <f>DATEDIF(Table1[[#This Row],[ShipDate]],Table1[[#This Row],[DeliveryDate]],"d")</f>
        <v>9</v>
      </c>
      <c r="V1841" t="str">
        <f t="shared" si="57"/>
        <v>Late</v>
      </c>
    </row>
    <row r="1842" spans="2:22" x14ac:dyDescent="0.3">
      <c r="B1842" t="str">
        <f t="shared" si="56"/>
        <v>SO-001941</v>
      </c>
      <c r="C1842" t="s">
        <v>22</v>
      </c>
      <c r="D1842" t="s">
        <v>20</v>
      </c>
      <c r="E1842" s="1">
        <v>43400</v>
      </c>
      <c r="F1842" s="1">
        <v>43466</v>
      </c>
      <c r="G1842" s="1">
        <v>43472</v>
      </c>
      <c r="H1842" s="1">
        <v>43473</v>
      </c>
      <c r="I1842" t="s">
        <v>18</v>
      </c>
      <c r="J1842">
        <v>28</v>
      </c>
      <c r="K1842">
        <v>34</v>
      </c>
      <c r="L1842">
        <v>175</v>
      </c>
      <c r="M1842">
        <v>6</v>
      </c>
      <c r="N1842">
        <v>7</v>
      </c>
      <c r="O1842">
        <v>0.15</v>
      </c>
      <c r="P1842">
        <v>581.55999999999995</v>
      </c>
      <c r="Q1842">
        <v>1038.5</v>
      </c>
      <c r="R1842">
        <f>Table1[[#This Row],[OrderQuantity]]*Table1[[#This Row],[UnitPrice]]</f>
        <v>7269.5</v>
      </c>
      <c r="S1842">
        <f>Table1[[#This Row],[OrderQuantity]]*Table1[[#This Row],[UnitCost]]</f>
        <v>4070.9199999999996</v>
      </c>
      <c r="T1842">
        <f>Table1[[#This Row],[OrderQuantity]]*Table1[[#This Row],[UnitPrice]]*(1-Table1[[#This Row],[DiscountApplied]]) - (Table1[[#This Row],[OrderQuantity]]*Table1[[#This Row],[UnitCost]])</f>
        <v>2108.1550000000002</v>
      </c>
      <c r="U1842">
        <f>DATEDIF(Table1[[#This Row],[ShipDate]],Table1[[#This Row],[DeliveryDate]],"d")</f>
        <v>1</v>
      </c>
      <c r="V1842" t="str">
        <f t="shared" si="57"/>
        <v>On Time</v>
      </c>
    </row>
    <row r="1843" spans="2:22" x14ac:dyDescent="0.3">
      <c r="B1843" t="str">
        <f t="shared" si="56"/>
        <v>SO-001942</v>
      </c>
      <c r="C1843" t="s">
        <v>19</v>
      </c>
      <c r="D1843" t="s">
        <v>20</v>
      </c>
      <c r="E1843" s="1">
        <v>43400</v>
      </c>
      <c r="F1843" s="1">
        <v>43466</v>
      </c>
      <c r="G1843" s="1">
        <v>43479</v>
      </c>
      <c r="H1843" s="1">
        <v>43484</v>
      </c>
      <c r="I1843" t="s">
        <v>18</v>
      </c>
      <c r="J1843">
        <v>18</v>
      </c>
      <c r="K1843">
        <v>37</v>
      </c>
      <c r="L1843">
        <v>99</v>
      </c>
      <c r="M1843">
        <v>6</v>
      </c>
      <c r="N1843">
        <v>2</v>
      </c>
      <c r="O1843">
        <v>0.05</v>
      </c>
      <c r="P1843">
        <v>1487.67</v>
      </c>
      <c r="Q1843">
        <v>2860.9</v>
      </c>
      <c r="R1843">
        <f>Table1[[#This Row],[OrderQuantity]]*Table1[[#This Row],[UnitPrice]]</f>
        <v>5721.8</v>
      </c>
      <c r="S1843">
        <f>Table1[[#This Row],[OrderQuantity]]*Table1[[#This Row],[UnitCost]]</f>
        <v>2975.34</v>
      </c>
      <c r="T1843">
        <f>Table1[[#This Row],[OrderQuantity]]*Table1[[#This Row],[UnitPrice]]*(1-Table1[[#This Row],[DiscountApplied]]) - (Table1[[#This Row],[OrderQuantity]]*Table1[[#This Row],[UnitCost]])</f>
        <v>2460.37</v>
      </c>
      <c r="U1843">
        <f>DATEDIF(Table1[[#This Row],[ShipDate]],Table1[[#This Row],[DeliveryDate]],"d")</f>
        <v>5</v>
      </c>
      <c r="V1843" t="str">
        <f t="shared" si="57"/>
        <v>On Time</v>
      </c>
    </row>
    <row r="1844" spans="2:22" x14ac:dyDescent="0.3">
      <c r="B1844" t="str">
        <f t="shared" si="56"/>
        <v>SO-001943</v>
      </c>
      <c r="C1844" t="s">
        <v>16</v>
      </c>
      <c r="D1844" t="s">
        <v>20</v>
      </c>
      <c r="E1844" s="1">
        <v>43300</v>
      </c>
      <c r="F1844" s="1">
        <v>43466</v>
      </c>
      <c r="G1844" s="1">
        <v>43482</v>
      </c>
      <c r="H1844" s="1">
        <v>43492</v>
      </c>
      <c r="I1844" t="s">
        <v>18</v>
      </c>
      <c r="J1844">
        <v>1</v>
      </c>
      <c r="K1844">
        <v>42</v>
      </c>
      <c r="L1844">
        <v>88</v>
      </c>
      <c r="M1844">
        <v>47</v>
      </c>
      <c r="N1844">
        <v>2</v>
      </c>
      <c r="O1844">
        <v>0.3</v>
      </c>
      <c r="P1844">
        <v>626.04999999999995</v>
      </c>
      <c r="Q1844">
        <v>978.2</v>
      </c>
      <c r="R1844">
        <f>Table1[[#This Row],[OrderQuantity]]*Table1[[#This Row],[UnitPrice]]</f>
        <v>1956.4</v>
      </c>
      <c r="S1844">
        <f>Table1[[#This Row],[OrderQuantity]]*Table1[[#This Row],[UnitCost]]</f>
        <v>1252.0999999999999</v>
      </c>
      <c r="T1844">
        <f>Table1[[#This Row],[OrderQuantity]]*Table1[[#This Row],[UnitPrice]]*(1-Table1[[#This Row],[DiscountApplied]]) - (Table1[[#This Row],[OrderQuantity]]*Table1[[#This Row],[UnitCost]])</f>
        <v>117.38000000000011</v>
      </c>
      <c r="U1844">
        <f>DATEDIF(Table1[[#This Row],[ShipDate]],Table1[[#This Row],[DeliveryDate]],"d")</f>
        <v>10</v>
      </c>
      <c r="V1844" t="str">
        <f t="shared" si="57"/>
        <v>Late</v>
      </c>
    </row>
    <row r="1845" spans="2:22" x14ac:dyDescent="0.3">
      <c r="B1845" t="str">
        <f t="shared" si="56"/>
        <v>SO-001944</v>
      </c>
      <c r="C1845" t="s">
        <v>22</v>
      </c>
      <c r="D1845" t="s">
        <v>23</v>
      </c>
      <c r="E1845" s="1">
        <v>43400</v>
      </c>
      <c r="F1845" s="1">
        <v>43466</v>
      </c>
      <c r="G1845" s="1">
        <v>43468</v>
      </c>
      <c r="H1845" s="1">
        <v>43473</v>
      </c>
      <c r="I1845" t="s">
        <v>18</v>
      </c>
      <c r="J1845">
        <v>26</v>
      </c>
      <c r="K1845">
        <v>32</v>
      </c>
      <c r="L1845">
        <v>268</v>
      </c>
      <c r="M1845">
        <v>23</v>
      </c>
      <c r="N1845">
        <v>3</v>
      </c>
      <c r="O1845">
        <v>0.05</v>
      </c>
      <c r="P1845">
        <v>1970.81</v>
      </c>
      <c r="Q1845">
        <v>3718.5</v>
      </c>
      <c r="R1845">
        <f>Table1[[#This Row],[OrderQuantity]]*Table1[[#This Row],[UnitPrice]]</f>
        <v>11155.5</v>
      </c>
      <c r="S1845">
        <f>Table1[[#This Row],[OrderQuantity]]*Table1[[#This Row],[UnitCost]]</f>
        <v>5912.43</v>
      </c>
      <c r="T1845">
        <f>Table1[[#This Row],[OrderQuantity]]*Table1[[#This Row],[UnitPrice]]*(1-Table1[[#This Row],[DiscountApplied]]) - (Table1[[#This Row],[OrderQuantity]]*Table1[[#This Row],[UnitCost]])</f>
        <v>4685.2950000000001</v>
      </c>
      <c r="U1845">
        <f>DATEDIF(Table1[[#This Row],[ShipDate]],Table1[[#This Row],[DeliveryDate]],"d")</f>
        <v>5</v>
      </c>
      <c r="V1845" t="str">
        <f t="shared" si="57"/>
        <v>On Time</v>
      </c>
    </row>
    <row r="1846" spans="2:22" x14ac:dyDescent="0.3">
      <c r="B1846" t="str">
        <f t="shared" si="56"/>
        <v>SO-001945</v>
      </c>
      <c r="C1846" t="s">
        <v>16</v>
      </c>
      <c r="D1846" t="s">
        <v>23</v>
      </c>
      <c r="E1846" s="1">
        <v>43400</v>
      </c>
      <c r="F1846" s="1">
        <v>43466</v>
      </c>
      <c r="G1846" s="1">
        <v>43485</v>
      </c>
      <c r="H1846" s="1">
        <v>43488</v>
      </c>
      <c r="I1846" t="s">
        <v>18</v>
      </c>
      <c r="J1846">
        <v>7</v>
      </c>
      <c r="K1846">
        <v>4</v>
      </c>
      <c r="L1846">
        <v>274</v>
      </c>
      <c r="M1846">
        <v>28</v>
      </c>
      <c r="N1846">
        <v>2</v>
      </c>
      <c r="O1846">
        <v>0.1</v>
      </c>
      <c r="P1846">
        <v>3014.33</v>
      </c>
      <c r="Q1846">
        <v>5480.6</v>
      </c>
      <c r="R1846">
        <f>Table1[[#This Row],[OrderQuantity]]*Table1[[#This Row],[UnitPrice]]</f>
        <v>10961.2</v>
      </c>
      <c r="S1846">
        <f>Table1[[#This Row],[OrderQuantity]]*Table1[[#This Row],[UnitCost]]</f>
        <v>6028.66</v>
      </c>
      <c r="T1846">
        <f>Table1[[#This Row],[OrderQuantity]]*Table1[[#This Row],[UnitPrice]]*(1-Table1[[#This Row],[DiscountApplied]]) - (Table1[[#This Row],[OrderQuantity]]*Table1[[#This Row],[UnitCost]])</f>
        <v>3836.4200000000019</v>
      </c>
      <c r="U1846">
        <f>DATEDIF(Table1[[#This Row],[ShipDate]],Table1[[#This Row],[DeliveryDate]],"d")</f>
        <v>3</v>
      </c>
      <c r="V1846" t="str">
        <f t="shared" si="57"/>
        <v>On Time</v>
      </c>
    </row>
    <row r="1847" spans="2:22" x14ac:dyDescent="0.3">
      <c r="B1847" t="str">
        <f t="shared" si="56"/>
        <v>SO-001946</v>
      </c>
      <c r="C1847" t="s">
        <v>16</v>
      </c>
      <c r="D1847" t="s">
        <v>26</v>
      </c>
      <c r="E1847" s="1">
        <v>43300</v>
      </c>
      <c r="F1847" s="1">
        <v>43466</v>
      </c>
      <c r="G1847" s="1">
        <v>43470</v>
      </c>
      <c r="H1847" s="1">
        <v>43472</v>
      </c>
      <c r="I1847" t="s">
        <v>18</v>
      </c>
      <c r="J1847">
        <v>1</v>
      </c>
      <c r="K1847">
        <v>34</v>
      </c>
      <c r="L1847">
        <v>59</v>
      </c>
      <c r="M1847">
        <v>41</v>
      </c>
      <c r="N1847">
        <v>3</v>
      </c>
      <c r="O1847">
        <v>0.1</v>
      </c>
      <c r="P1847">
        <v>518.25</v>
      </c>
      <c r="Q1847">
        <v>797.3</v>
      </c>
      <c r="R1847">
        <f>Table1[[#This Row],[OrderQuantity]]*Table1[[#This Row],[UnitPrice]]</f>
        <v>2391.8999999999996</v>
      </c>
      <c r="S1847">
        <f>Table1[[#This Row],[OrderQuantity]]*Table1[[#This Row],[UnitCost]]</f>
        <v>1554.75</v>
      </c>
      <c r="T1847">
        <f>Table1[[#This Row],[OrderQuantity]]*Table1[[#This Row],[UnitPrice]]*(1-Table1[[#This Row],[DiscountApplied]]) - (Table1[[#This Row],[OrderQuantity]]*Table1[[#This Row],[UnitCost]])</f>
        <v>597.95999999999958</v>
      </c>
      <c r="U1847">
        <f>DATEDIF(Table1[[#This Row],[ShipDate]],Table1[[#This Row],[DeliveryDate]],"d")</f>
        <v>2</v>
      </c>
      <c r="V1847" t="str">
        <f t="shared" si="57"/>
        <v>On Time</v>
      </c>
    </row>
    <row r="1848" spans="2:22" x14ac:dyDescent="0.3">
      <c r="B1848" t="str">
        <f t="shared" si="56"/>
        <v>SO-001947</v>
      </c>
      <c r="C1848" t="s">
        <v>16</v>
      </c>
      <c r="D1848" t="s">
        <v>17</v>
      </c>
      <c r="E1848" s="1">
        <v>43400</v>
      </c>
      <c r="F1848" s="1">
        <v>43466</v>
      </c>
      <c r="G1848" s="1">
        <v>43482</v>
      </c>
      <c r="H1848" s="1">
        <v>43492</v>
      </c>
      <c r="I1848" t="s">
        <v>18</v>
      </c>
      <c r="J1848">
        <v>11</v>
      </c>
      <c r="K1848">
        <v>46</v>
      </c>
      <c r="L1848">
        <v>259</v>
      </c>
      <c r="M1848">
        <v>35</v>
      </c>
      <c r="N1848">
        <v>2</v>
      </c>
      <c r="O1848">
        <v>0.05</v>
      </c>
      <c r="P1848">
        <v>123.95</v>
      </c>
      <c r="Q1848">
        <v>247.9</v>
      </c>
      <c r="R1848">
        <f>Table1[[#This Row],[OrderQuantity]]*Table1[[#This Row],[UnitPrice]]</f>
        <v>495.8</v>
      </c>
      <c r="S1848">
        <f>Table1[[#This Row],[OrderQuantity]]*Table1[[#This Row],[UnitCost]]</f>
        <v>247.9</v>
      </c>
      <c r="T1848">
        <f>Table1[[#This Row],[OrderQuantity]]*Table1[[#This Row],[UnitPrice]]*(1-Table1[[#This Row],[DiscountApplied]]) - (Table1[[#This Row],[OrderQuantity]]*Table1[[#This Row],[UnitCost]])</f>
        <v>223.10999999999999</v>
      </c>
      <c r="U1848">
        <f>DATEDIF(Table1[[#This Row],[ShipDate]],Table1[[#This Row],[DeliveryDate]],"d")</f>
        <v>10</v>
      </c>
      <c r="V1848" t="str">
        <f t="shared" si="57"/>
        <v>Late</v>
      </c>
    </row>
    <row r="1849" spans="2:22" x14ac:dyDescent="0.3">
      <c r="B1849" t="str">
        <f t="shared" si="56"/>
        <v>SO-001948</v>
      </c>
      <c r="C1849" t="s">
        <v>19</v>
      </c>
      <c r="D1849" t="s">
        <v>24</v>
      </c>
      <c r="E1849" s="1">
        <v>43400</v>
      </c>
      <c r="F1849" s="1">
        <v>43466</v>
      </c>
      <c r="G1849" s="1">
        <v>43483</v>
      </c>
      <c r="H1849" s="1">
        <v>43491</v>
      </c>
      <c r="I1849" t="s">
        <v>18</v>
      </c>
      <c r="J1849">
        <v>14</v>
      </c>
      <c r="K1849">
        <v>49</v>
      </c>
      <c r="L1849">
        <v>55</v>
      </c>
      <c r="M1849">
        <v>33</v>
      </c>
      <c r="N1849">
        <v>4</v>
      </c>
      <c r="O1849">
        <v>0.08</v>
      </c>
      <c r="P1849">
        <v>897.67</v>
      </c>
      <c r="Q1849">
        <v>1165.8</v>
      </c>
      <c r="R1849">
        <f>Table1[[#This Row],[OrderQuantity]]*Table1[[#This Row],[UnitPrice]]</f>
        <v>4663.2</v>
      </c>
      <c r="S1849">
        <f>Table1[[#This Row],[OrderQuantity]]*Table1[[#This Row],[UnitCost]]</f>
        <v>3590.68</v>
      </c>
      <c r="T1849">
        <f>Table1[[#This Row],[OrderQuantity]]*Table1[[#This Row],[UnitPrice]]*(1-Table1[[#This Row],[DiscountApplied]]) - (Table1[[#This Row],[OrderQuantity]]*Table1[[#This Row],[UnitCost]])</f>
        <v>699.4640000000004</v>
      </c>
      <c r="U1849">
        <f>DATEDIF(Table1[[#This Row],[ShipDate]],Table1[[#This Row],[DeliveryDate]],"d")</f>
        <v>8</v>
      </c>
      <c r="V1849" t="str">
        <f t="shared" si="57"/>
        <v>Late</v>
      </c>
    </row>
    <row r="1850" spans="2:22" x14ac:dyDescent="0.3">
      <c r="B1850" t="str">
        <f t="shared" si="56"/>
        <v>SO-001949</v>
      </c>
      <c r="C1850" t="s">
        <v>16</v>
      </c>
      <c r="D1850" t="s">
        <v>20</v>
      </c>
      <c r="E1850" s="1">
        <v>43400</v>
      </c>
      <c r="F1850" s="1">
        <v>43466</v>
      </c>
      <c r="G1850" s="1">
        <v>43468</v>
      </c>
      <c r="H1850" s="1">
        <v>43471</v>
      </c>
      <c r="I1850" t="s">
        <v>18</v>
      </c>
      <c r="J1850">
        <v>6</v>
      </c>
      <c r="K1850">
        <v>32</v>
      </c>
      <c r="L1850">
        <v>100</v>
      </c>
      <c r="M1850">
        <v>46</v>
      </c>
      <c r="N1850">
        <v>8</v>
      </c>
      <c r="O1850">
        <v>0.2</v>
      </c>
      <c r="P1850">
        <v>3212.65</v>
      </c>
      <c r="Q1850">
        <v>6425.3</v>
      </c>
      <c r="R1850">
        <f>Table1[[#This Row],[OrderQuantity]]*Table1[[#This Row],[UnitPrice]]</f>
        <v>51402.400000000001</v>
      </c>
      <c r="S1850">
        <f>Table1[[#This Row],[OrderQuantity]]*Table1[[#This Row],[UnitCost]]</f>
        <v>25701.200000000001</v>
      </c>
      <c r="T1850">
        <f>Table1[[#This Row],[OrderQuantity]]*Table1[[#This Row],[UnitPrice]]*(1-Table1[[#This Row],[DiscountApplied]]) - (Table1[[#This Row],[OrderQuantity]]*Table1[[#This Row],[UnitCost]])</f>
        <v>15420.720000000005</v>
      </c>
      <c r="U1850">
        <f>DATEDIF(Table1[[#This Row],[ShipDate]],Table1[[#This Row],[DeliveryDate]],"d")</f>
        <v>3</v>
      </c>
      <c r="V1850" t="str">
        <f t="shared" si="57"/>
        <v>On Time</v>
      </c>
    </row>
    <row r="1851" spans="2:22" x14ac:dyDescent="0.3">
      <c r="B1851" t="str">
        <f t="shared" si="56"/>
        <v>SO-001950</v>
      </c>
      <c r="C1851" t="s">
        <v>19</v>
      </c>
      <c r="D1851" t="s">
        <v>20</v>
      </c>
      <c r="E1851" s="1">
        <v>43400</v>
      </c>
      <c r="F1851" s="1">
        <v>43466</v>
      </c>
      <c r="G1851" s="1">
        <v>43470</v>
      </c>
      <c r="H1851" s="1">
        <v>43471</v>
      </c>
      <c r="I1851" t="s">
        <v>18</v>
      </c>
      <c r="J1851">
        <v>14</v>
      </c>
      <c r="K1851">
        <v>28</v>
      </c>
      <c r="L1851">
        <v>177</v>
      </c>
      <c r="M1851">
        <v>36</v>
      </c>
      <c r="N1851">
        <v>7</v>
      </c>
      <c r="O1851">
        <v>0.08</v>
      </c>
      <c r="P1851">
        <v>956.89</v>
      </c>
      <c r="Q1851">
        <v>1293.0999999999999</v>
      </c>
      <c r="R1851">
        <f>Table1[[#This Row],[OrderQuantity]]*Table1[[#This Row],[UnitPrice]]</f>
        <v>9051.6999999999989</v>
      </c>
      <c r="S1851">
        <f>Table1[[#This Row],[OrderQuantity]]*Table1[[#This Row],[UnitCost]]</f>
        <v>6698.23</v>
      </c>
      <c r="T1851">
        <f>Table1[[#This Row],[OrderQuantity]]*Table1[[#This Row],[UnitPrice]]*(1-Table1[[#This Row],[DiscountApplied]]) - (Table1[[#This Row],[OrderQuantity]]*Table1[[#This Row],[UnitCost]])</f>
        <v>1629.3339999999989</v>
      </c>
      <c r="U1851">
        <f>DATEDIF(Table1[[#This Row],[ShipDate]],Table1[[#This Row],[DeliveryDate]],"d")</f>
        <v>1</v>
      </c>
      <c r="V1851" t="str">
        <f t="shared" si="57"/>
        <v>On Time</v>
      </c>
    </row>
    <row r="1852" spans="2:22" x14ac:dyDescent="0.3">
      <c r="B1852" t="str">
        <f t="shared" si="56"/>
        <v>SO-001951</v>
      </c>
      <c r="C1852" t="s">
        <v>16</v>
      </c>
      <c r="D1852" t="s">
        <v>20</v>
      </c>
      <c r="E1852" s="1">
        <v>43300</v>
      </c>
      <c r="F1852" s="1">
        <v>43466</v>
      </c>
      <c r="G1852" s="1">
        <v>43470</v>
      </c>
      <c r="H1852" s="1">
        <v>43475</v>
      </c>
      <c r="I1852" t="s">
        <v>18</v>
      </c>
      <c r="J1852">
        <v>4</v>
      </c>
      <c r="K1852">
        <v>38</v>
      </c>
      <c r="L1852">
        <v>113</v>
      </c>
      <c r="M1852">
        <v>2</v>
      </c>
      <c r="N1852">
        <v>1</v>
      </c>
      <c r="O1852">
        <v>0.15</v>
      </c>
      <c r="P1852">
        <v>3594.55</v>
      </c>
      <c r="Q1852">
        <v>6197.5</v>
      </c>
      <c r="R1852">
        <f>Table1[[#This Row],[OrderQuantity]]*Table1[[#This Row],[UnitPrice]]</f>
        <v>6197.5</v>
      </c>
      <c r="S1852">
        <f>Table1[[#This Row],[OrderQuantity]]*Table1[[#This Row],[UnitCost]]</f>
        <v>3594.55</v>
      </c>
      <c r="T1852">
        <f>Table1[[#This Row],[OrderQuantity]]*Table1[[#This Row],[UnitPrice]]*(1-Table1[[#This Row],[DiscountApplied]]) - (Table1[[#This Row],[OrderQuantity]]*Table1[[#This Row],[UnitCost]])</f>
        <v>1673.3249999999998</v>
      </c>
      <c r="U1852">
        <f>DATEDIF(Table1[[#This Row],[ShipDate]],Table1[[#This Row],[DeliveryDate]],"d")</f>
        <v>5</v>
      </c>
      <c r="V1852" t="str">
        <f t="shared" si="57"/>
        <v>On Time</v>
      </c>
    </row>
    <row r="1853" spans="2:22" x14ac:dyDescent="0.3">
      <c r="B1853" t="str">
        <f t="shared" si="56"/>
        <v>SO-001952</v>
      </c>
      <c r="C1853" t="s">
        <v>16</v>
      </c>
      <c r="D1853" t="s">
        <v>23</v>
      </c>
      <c r="E1853" s="1">
        <v>43400</v>
      </c>
      <c r="F1853" s="1">
        <v>43467</v>
      </c>
      <c r="G1853" s="1">
        <v>43495</v>
      </c>
      <c r="H1853" s="1">
        <v>43499</v>
      </c>
      <c r="I1853" t="s">
        <v>18</v>
      </c>
      <c r="J1853">
        <v>1</v>
      </c>
      <c r="K1853">
        <v>12</v>
      </c>
      <c r="L1853">
        <v>325</v>
      </c>
      <c r="M1853">
        <v>4</v>
      </c>
      <c r="N1853">
        <v>3</v>
      </c>
      <c r="O1853">
        <v>0.3</v>
      </c>
      <c r="P1853">
        <v>3462.83</v>
      </c>
      <c r="Q1853">
        <v>5869.2</v>
      </c>
      <c r="R1853">
        <f>Table1[[#This Row],[OrderQuantity]]*Table1[[#This Row],[UnitPrice]]</f>
        <v>17607.599999999999</v>
      </c>
      <c r="S1853">
        <f>Table1[[#This Row],[OrderQuantity]]*Table1[[#This Row],[UnitCost]]</f>
        <v>10388.49</v>
      </c>
      <c r="T1853">
        <f>Table1[[#This Row],[OrderQuantity]]*Table1[[#This Row],[UnitPrice]]*(1-Table1[[#This Row],[DiscountApplied]]) - (Table1[[#This Row],[OrderQuantity]]*Table1[[#This Row],[UnitCost]])</f>
        <v>1936.8299999999981</v>
      </c>
      <c r="U1853">
        <f>DATEDIF(Table1[[#This Row],[ShipDate]],Table1[[#This Row],[DeliveryDate]],"d")</f>
        <v>4</v>
      </c>
      <c r="V1853" t="str">
        <f t="shared" si="57"/>
        <v>On Time</v>
      </c>
    </row>
    <row r="1854" spans="2:22" x14ac:dyDescent="0.3">
      <c r="B1854" t="str">
        <f t="shared" si="56"/>
        <v>SO-001953</v>
      </c>
      <c r="C1854" t="s">
        <v>16</v>
      </c>
      <c r="D1854" t="s">
        <v>17</v>
      </c>
      <c r="E1854" s="1">
        <v>43300</v>
      </c>
      <c r="F1854" s="1">
        <v>43467</v>
      </c>
      <c r="G1854" s="1">
        <v>43493</v>
      </c>
      <c r="H1854" s="1">
        <v>43495</v>
      </c>
      <c r="I1854" t="s">
        <v>18</v>
      </c>
      <c r="J1854">
        <v>10</v>
      </c>
      <c r="K1854">
        <v>31</v>
      </c>
      <c r="L1854">
        <v>250</v>
      </c>
      <c r="M1854">
        <v>10</v>
      </c>
      <c r="N1854">
        <v>8</v>
      </c>
      <c r="O1854">
        <v>0.08</v>
      </c>
      <c r="P1854">
        <v>593.35</v>
      </c>
      <c r="Q1854">
        <v>1098.8</v>
      </c>
      <c r="R1854">
        <f>Table1[[#This Row],[OrderQuantity]]*Table1[[#This Row],[UnitPrice]]</f>
        <v>8790.4</v>
      </c>
      <c r="S1854">
        <f>Table1[[#This Row],[OrderQuantity]]*Table1[[#This Row],[UnitCost]]</f>
        <v>4746.8</v>
      </c>
      <c r="T1854">
        <f>Table1[[#This Row],[OrderQuantity]]*Table1[[#This Row],[UnitPrice]]*(1-Table1[[#This Row],[DiscountApplied]]) - (Table1[[#This Row],[OrderQuantity]]*Table1[[#This Row],[UnitCost]])</f>
        <v>3340.3679999999995</v>
      </c>
      <c r="U1854">
        <f>DATEDIF(Table1[[#This Row],[ShipDate]],Table1[[#This Row],[DeliveryDate]],"d")</f>
        <v>2</v>
      </c>
      <c r="V1854" t="str">
        <f t="shared" si="57"/>
        <v>On Time</v>
      </c>
    </row>
    <row r="1855" spans="2:22" x14ac:dyDescent="0.3">
      <c r="B1855" t="str">
        <f t="shared" si="56"/>
        <v>SO-001954</v>
      </c>
      <c r="C1855" t="s">
        <v>16</v>
      </c>
      <c r="D1855" t="s">
        <v>17</v>
      </c>
      <c r="E1855" s="1">
        <v>43400</v>
      </c>
      <c r="F1855" s="1">
        <v>43467</v>
      </c>
      <c r="G1855" s="1">
        <v>43491</v>
      </c>
      <c r="H1855" s="1">
        <v>43494</v>
      </c>
      <c r="I1855" t="s">
        <v>18</v>
      </c>
      <c r="J1855">
        <v>6</v>
      </c>
      <c r="K1855">
        <v>25</v>
      </c>
      <c r="L1855">
        <v>240</v>
      </c>
      <c r="M1855">
        <v>10</v>
      </c>
      <c r="N1855">
        <v>2</v>
      </c>
      <c r="O1855">
        <v>0.15</v>
      </c>
      <c r="P1855">
        <v>889.76</v>
      </c>
      <c r="Q1855">
        <v>1072</v>
      </c>
      <c r="R1855">
        <f>Table1[[#This Row],[OrderQuantity]]*Table1[[#This Row],[UnitPrice]]</f>
        <v>2144</v>
      </c>
      <c r="S1855">
        <f>Table1[[#This Row],[OrderQuantity]]*Table1[[#This Row],[UnitCost]]</f>
        <v>1779.52</v>
      </c>
      <c r="T1855">
        <f>Table1[[#This Row],[OrderQuantity]]*Table1[[#This Row],[UnitPrice]]*(1-Table1[[#This Row],[DiscountApplied]]) - (Table1[[#This Row],[OrderQuantity]]*Table1[[#This Row],[UnitCost]])</f>
        <v>42.879999999999882</v>
      </c>
      <c r="U1855">
        <f>DATEDIF(Table1[[#This Row],[ShipDate]],Table1[[#This Row],[DeliveryDate]],"d")</f>
        <v>3</v>
      </c>
      <c r="V1855" t="str">
        <f t="shared" si="57"/>
        <v>On Time</v>
      </c>
    </row>
    <row r="1856" spans="2:22" x14ac:dyDescent="0.3">
      <c r="B1856" t="str">
        <f t="shared" si="56"/>
        <v>SO-001955</v>
      </c>
      <c r="C1856" t="s">
        <v>16</v>
      </c>
      <c r="D1856" t="s">
        <v>23</v>
      </c>
      <c r="E1856" s="1">
        <v>43400</v>
      </c>
      <c r="F1856" s="1">
        <v>43467</v>
      </c>
      <c r="G1856" s="1">
        <v>43475</v>
      </c>
      <c r="H1856" s="1">
        <v>43477</v>
      </c>
      <c r="I1856" t="s">
        <v>18</v>
      </c>
      <c r="J1856">
        <v>1</v>
      </c>
      <c r="K1856">
        <v>26</v>
      </c>
      <c r="L1856">
        <v>313</v>
      </c>
      <c r="M1856">
        <v>24</v>
      </c>
      <c r="N1856">
        <v>1</v>
      </c>
      <c r="O1856">
        <v>0.1</v>
      </c>
      <c r="P1856">
        <v>3984.83</v>
      </c>
      <c r="Q1856">
        <v>6532.5</v>
      </c>
      <c r="R1856">
        <f>Table1[[#This Row],[OrderQuantity]]*Table1[[#This Row],[UnitPrice]]</f>
        <v>6532.5</v>
      </c>
      <c r="S1856">
        <f>Table1[[#This Row],[OrderQuantity]]*Table1[[#This Row],[UnitCost]]</f>
        <v>3984.83</v>
      </c>
      <c r="T1856">
        <f>Table1[[#This Row],[OrderQuantity]]*Table1[[#This Row],[UnitPrice]]*(1-Table1[[#This Row],[DiscountApplied]]) - (Table1[[#This Row],[OrderQuantity]]*Table1[[#This Row],[UnitCost]])</f>
        <v>1894.42</v>
      </c>
      <c r="U1856">
        <f>DATEDIF(Table1[[#This Row],[ShipDate]],Table1[[#This Row],[DeliveryDate]],"d")</f>
        <v>2</v>
      </c>
      <c r="V1856" t="str">
        <f t="shared" si="57"/>
        <v>On Time</v>
      </c>
    </row>
    <row r="1857" spans="2:22" x14ac:dyDescent="0.3">
      <c r="B1857" t="str">
        <f t="shared" si="56"/>
        <v>SO-001956</v>
      </c>
      <c r="C1857" t="s">
        <v>19</v>
      </c>
      <c r="D1857" t="s">
        <v>20</v>
      </c>
      <c r="E1857" s="1">
        <v>43400</v>
      </c>
      <c r="F1857" s="1">
        <v>43467</v>
      </c>
      <c r="G1857" s="1">
        <v>43482</v>
      </c>
      <c r="H1857" s="1">
        <v>43488</v>
      </c>
      <c r="I1857" t="s">
        <v>18</v>
      </c>
      <c r="J1857">
        <v>15</v>
      </c>
      <c r="K1857">
        <v>19</v>
      </c>
      <c r="L1857">
        <v>123</v>
      </c>
      <c r="M1857">
        <v>20</v>
      </c>
      <c r="N1857">
        <v>3</v>
      </c>
      <c r="O1857">
        <v>0.08</v>
      </c>
      <c r="P1857">
        <v>2367.7800000000002</v>
      </c>
      <c r="Q1857">
        <v>3946.3</v>
      </c>
      <c r="R1857">
        <f>Table1[[#This Row],[OrderQuantity]]*Table1[[#This Row],[UnitPrice]]</f>
        <v>11838.900000000001</v>
      </c>
      <c r="S1857">
        <f>Table1[[#This Row],[OrderQuantity]]*Table1[[#This Row],[UnitCost]]</f>
        <v>7103.34</v>
      </c>
      <c r="T1857">
        <f>Table1[[#This Row],[OrderQuantity]]*Table1[[#This Row],[UnitPrice]]*(1-Table1[[#This Row],[DiscountApplied]]) - (Table1[[#This Row],[OrderQuantity]]*Table1[[#This Row],[UnitCost]])</f>
        <v>3788.4480000000021</v>
      </c>
      <c r="U1857">
        <f>DATEDIF(Table1[[#This Row],[ShipDate]],Table1[[#This Row],[DeliveryDate]],"d")</f>
        <v>6</v>
      </c>
      <c r="V1857" t="str">
        <f t="shared" si="57"/>
        <v>On Time</v>
      </c>
    </row>
    <row r="1858" spans="2:22" x14ac:dyDescent="0.3">
      <c r="B1858" t="str">
        <f t="shared" ref="B1858:B1921" si="58">"SO-" &amp; TEXT(ROW(B1858)+99,"000000")</f>
        <v>SO-001957</v>
      </c>
      <c r="C1858" t="s">
        <v>19</v>
      </c>
      <c r="D1858" t="s">
        <v>20</v>
      </c>
      <c r="E1858" s="1">
        <v>43400</v>
      </c>
      <c r="F1858" s="1">
        <v>43467</v>
      </c>
      <c r="G1858" s="1">
        <v>43488</v>
      </c>
      <c r="H1858" s="1">
        <v>43489</v>
      </c>
      <c r="I1858" t="s">
        <v>18</v>
      </c>
      <c r="J1858">
        <v>13</v>
      </c>
      <c r="K1858">
        <v>17</v>
      </c>
      <c r="L1858">
        <v>128</v>
      </c>
      <c r="M1858">
        <v>9</v>
      </c>
      <c r="N1858">
        <v>8</v>
      </c>
      <c r="O1858">
        <v>0.3</v>
      </c>
      <c r="P1858">
        <v>835.76</v>
      </c>
      <c r="Q1858">
        <v>1031.8</v>
      </c>
      <c r="R1858">
        <f>Table1[[#This Row],[OrderQuantity]]*Table1[[#This Row],[UnitPrice]]</f>
        <v>8254.4</v>
      </c>
      <c r="S1858">
        <f>Table1[[#This Row],[OrderQuantity]]*Table1[[#This Row],[UnitCost]]</f>
        <v>6686.08</v>
      </c>
      <c r="T1858">
        <f>Table1[[#This Row],[OrderQuantity]]*Table1[[#This Row],[UnitPrice]]*(1-Table1[[#This Row],[DiscountApplied]]) - (Table1[[#This Row],[OrderQuantity]]*Table1[[#This Row],[UnitCost]])</f>
        <v>-908.00000000000091</v>
      </c>
      <c r="U1858">
        <f>DATEDIF(Table1[[#This Row],[ShipDate]],Table1[[#This Row],[DeliveryDate]],"d")</f>
        <v>1</v>
      </c>
      <c r="V1858" t="str">
        <f t="shared" ref="V1858:V1921" si="59">IF(U1858&gt;7,"Late","On Time")</f>
        <v>On Time</v>
      </c>
    </row>
    <row r="1859" spans="2:22" x14ac:dyDescent="0.3">
      <c r="B1859" t="str">
        <f t="shared" si="58"/>
        <v>SO-001958</v>
      </c>
      <c r="C1859" t="s">
        <v>16</v>
      </c>
      <c r="D1859" t="s">
        <v>23</v>
      </c>
      <c r="E1859" s="1">
        <v>43300</v>
      </c>
      <c r="F1859" s="1">
        <v>43467</v>
      </c>
      <c r="G1859" s="1">
        <v>43477</v>
      </c>
      <c r="H1859" s="1">
        <v>43487</v>
      </c>
      <c r="I1859" t="s">
        <v>18</v>
      </c>
      <c r="J1859">
        <v>6</v>
      </c>
      <c r="K1859">
        <v>15</v>
      </c>
      <c r="L1859">
        <v>317</v>
      </c>
      <c r="M1859">
        <v>25</v>
      </c>
      <c r="N1859">
        <v>4</v>
      </c>
      <c r="O1859">
        <v>0.3</v>
      </c>
      <c r="P1859">
        <v>3258.61</v>
      </c>
      <c r="Q1859">
        <v>5172.3999999999996</v>
      </c>
      <c r="R1859">
        <f>Table1[[#This Row],[OrderQuantity]]*Table1[[#This Row],[UnitPrice]]</f>
        <v>20689.599999999999</v>
      </c>
      <c r="S1859">
        <f>Table1[[#This Row],[OrderQuantity]]*Table1[[#This Row],[UnitCost]]</f>
        <v>13034.44</v>
      </c>
      <c r="T1859">
        <f>Table1[[#This Row],[OrderQuantity]]*Table1[[#This Row],[UnitPrice]]*(1-Table1[[#This Row],[DiscountApplied]]) - (Table1[[#This Row],[OrderQuantity]]*Table1[[#This Row],[UnitCost]])</f>
        <v>1448.279999999997</v>
      </c>
      <c r="U1859">
        <f>DATEDIF(Table1[[#This Row],[ShipDate]],Table1[[#This Row],[DeliveryDate]],"d")</f>
        <v>10</v>
      </c>
      <c r="V1859" t="str">
        <f t="shared" si="59"/>
        <v>Late</v>
      </c>
    </row>
    <row r="1860" spans="2:22" x14ac:dyDescent="0.3">
      <c r="B1860" t="str">
        <f t="shared" si="58"/>
        <v>SO-001959</v>
      </c>
      <c r="C1860" t="s">
        <v>16</v>
      </c>
      <c r="D1860" t="s">
        <v>23</v>
      </c>
      <c r="E1860" s="1">
        <v>43400</v>
      </c>
      <c r="F1860" s="1">
        <v>43467</v>
      </c>
      <c r="G1860" s="1">
        <v>43477</v>
      </c>
      <c r="H1860" s="1">
        <v>43478</v>
      </c>
      <c r="I1860" t="s">
        <v>18</v>
      </c>
      <c r="J1860">
        <v>7</v>
      </c>
      <c r="K1860">
        <v>23</v>
      </c>
      <c r="L1860">
        <v>305</v>
      </c>
      <c r="M1860">
        <v>3</v>
      </c>
      <c r="N1860">
        <v>4</v>
      </c>
      <c r="O1860">
        <v>0.05</v>
      </c>
      <c r="P1860">
        <v>1306.5</v>
      </c>
      <c r="Q1860">
        <v>2512.5</v>
      </c>
      <c r="R1860">
        <f>Table1[[#This Row],[OrderQuantity]]*Table1[[#This Row],[UnitPrice]]</f>
        <v>10050</v>
      </c>
      <c r="S1860">
        <f>Table1[[#This Row],[OrderQuantity]]*Table1[[#This Row],[UnitCost]]</f>
        <v>5226</v>
      </c>
      <c r="T1860">
        <f>Table1[[#This Row],[OrderQuantity]]*Table1[[#This Row],[UnitPrice]]*(1-Table1[[#This Row],[DiscountApplied]]) - (Table1[[#This Row],[OrderQuantity]]*Table1[[#This Row],[UnitCost]])</f>
        <v>4321.5</v>
      </c>
      <c r="U1860">
        <f>DATEDIF(Table1[[#This Row],[ShipDate]],Table1[[#This Row],[DeliveryDate]],"d")</f>
        <v>1</v>
      </c>
      <c r="V1860" t="str">
        <f t="shared" si="59"/>
        <v>On Time</v>
      </c>
    </row>
    <row r="1861" spans="2:22" x14ac:dyDescent="0.3">
      <c r="B1861" t="str">
        <f t="shared" si="58"/>
        <v>SO-001960</v>
      </c>
      <c r="C1861" t="s">
        <v>19</v>
      </c>
      <c r="D1861" t="s">
        <v>23</v>
      </c>
      <c r="E1861" s="1">
        <v>43400</v>
      </c>
      <c r="F1861" s="1">
        <v>43467</v>
      </c>
      <c r="G1861" s="1">
        <v>43473</v>
      </c>
      <c r="H1861" s="1">
        <v>43475</v>
      </c>
      <c r="I1861" t="s">
        <v>18</v>
      </c>
      <c r="J1861">
        <v>15</v>
      </c>
      <c r="K1861">
        <v>42</v>
      </c>
      <c r="L1861">
        <v>303</v>
      </c>
      <c r="M1861">
        <v>26</v>
      </c>
      <c r="N1861">
        <v>7</v>
      </c>
      <c r="O1861">
        <v>0.05</v>
      </c>
      <c r="P1861">
        <v>2032.65</v>
      </c>
      <c r="Q1861">
        <v>2639.8</v>
      </c>
      <c r="R1861">
        <f>Table1[[#This Row],[OrderQuantity]]*Table1[[#This Row],[UnitPrice]]</f>
        <v>18478.600000000002</v>
      </c>
      <c r="S1861">
        <f>Table1[[#This Row],[OrderQuantity]]*Table1[[#This Row],[UnitCost]]</f>
        <v>14228.550000000001</v>
      </c>
      <c r="T1861">
        <f>Table1[[#This Row],[OrderQuantity]]*Table1[[#This Row],[UnitPrice]]*(1-Table1[[#This Row],[DiscountApplied]]) - (Table1[[#This Row],[OrderQuantity]]*Table1[[#This Row],[UnitCost]])</f>
        <v>3326.1200000000008</v>
      </c>
      <c r="U1861">
        <f>DATEDIF(Table1[[#This Row],[ShipDate]],Table1[[#This Row],[DeliveryDate]],"d")</f>
        <v>2</v>
      </c>
      <c r="V1861" t="str">
        <f t="shared" si="59"/>
        <v>On Time</v>
      </c>
    </row>
    <row r="1862" spans="2:22" x14ac:dyDescent="0.3">
      <c r="B1862" t="str">
        <f t="shared" si="58"/>
        <v>SO-001961</v>
      </c>
      <c r="C1862" t="s">
        <v>21</v>
      </c>
      <c r="D1862" t="s">
        <v>23</v>
      </c>
      <c r="E1862" s="1">
        <v>43400</v>
      </c>
      <c r="F1862" s="1">
        <v>43468</v>
      </c>
      <c r="G1862" s="1">
        <v>43489</v>
      </c>
      <c r="H1862" s="1">
        <v>43490</v>
      </c>
      <c r="I1862" t="s">
        <v>18</v>
      </c>
      <c r="J1862">
        <v>23</v>
      </c>
      <c r="K1862">
        <v>19</v>
      </c>
      <c r="L1862">
        <v>311</v>
      </c>
      <c r="M1862">
        <v>36</v>
      </c>
      <c r="N1862">
        <v>1</v>
      </c>
      <c r="O1862">
        <v>0.05</v>
      </c>
      <c r="P1862">
        <v>662.7</v>
      </c>
      <c r="Q1862">
        <v>1051.9000000000001</v>
      </c>
      <c r="R1862">
        <f>Table1[[#This Row],[OrderQuantity]]*Table1[[#This Row],[UnitPrice]]</f>
        <v>1051.9000000000001</v>
      </c>
      <c r="S1862">
        <f>Table1[[#This Row],[OrderQuantity]]*Table1[[#This Row],[UnitCost]]</f>
        <v>662.7</v>
      </c>
      <c r="T1862">
        <f>Table1[[#This Row],[OrderQuantity]]*Table1[[#This Row],[UnitPrice]]*(1-Table1[[#This Row],[DiscountApplied]]) - (Table1[[#This Row],[OrderQuantity]]*Table1[[#This Row],[UnitCost]])</f>
        <v>336.60500000000002</v>
      </c>
      <c r="U1862">
        <f>DATEDIF(Table1[[#This Row],[ShipDate]],Table1[[#This Row],[DeliveryDate]],"d")</f>
        <v>1</v>
      </c>
      <c r="V1862" t="str">
        <f t="shared" si="59"/>
        <v>On Time</v>
      </c>
    </row>
    <row r="1863" spans="2:22" x14ac:dyDescent="0.3">
      <c r="B1863" t="str">
        <f t="shared" si="58"/>
        <v>SO-001962</v>
      </c>
      <c r="C1863" t="s">
        <v>16</v>
      </c>
      <c r="D1863" t="s">
        <v>23</v>
      </c>
      <c r="E1863" s="1">
        <v>43300</v>
      </c>
      <c r="F1863" s="1">
        <v>43468</v>
      </c>
      <c r="G1863" s="1">
        <v>43472</v>
      </c>
      <c r="H1863" s="1">
        <v>43475</v>
      </c>
      <c r="I1863" t="s">
        <v>18</v>
      </c>
      <c r="J1863">
        <v>9</v>
      </c>
      <c r="K1863">
        <v>5</v>
      </c>
      <c r="L1863">
        <v>262</v>
      </c>
      <c r="M1863">
        <v>10</v>
      </c>
      <c r="N1863">
        <v>1</v>
      </c>
      <c r="O1863">
        <v>0.05</v>
      </c>
      <c r="P1863">
        <v>757.37</v>
      </c>
      <c r="Q1863">
        <v>1051.9000000000001</v>
      </c>
      <c r="R1863">
        <f>Table1[[#This Row],[OrderQuantity]]*Table1[[#This Row],[UnitPrice]]</f>
        <v>1051.9000000000001</v>
      </c>
      <c r="S1863">
        <f>Table1[[#This Row],[OrderQuantity]]*Table1[[#This Row],[UnitCost]]</f>
        <v>757.37</v>
      </c>
      <c r="T1863">
        <f>Table1[[#This Row],[OrderQuantity]]*Table1[[#This Row],[UnitPrice]]*(1-Table1[[#This Row],[DiscountApplied]]) - (Table1[[#This Row],[OrderQuantity]]*Table1[[#This Row],[UnitCost]])</f>
        <v>241.93500000000006</v>
      </c>
      <c r="U1863">
        <f>DATEDIF(Table1[[#This Row],[ShipDate]],Table1[[#This Row],[DeliveryDate]],"d")</f>
        <v>3</v>
      </c>
      <c r="V1863" t="str">
        <f t="shared" si="59"/>
        <v>On Time</v>
      </c>
    </row>
    <row r="1864" spans="2:22" x14ac:dyDescent="0.3">
      <c r="B1864" t="str">
        <f t="shared" si="58"/>
        <v>SO-001963</v>
      </c>
      <c r="C1864" t="s">
        <v>19</v>
      </c>
      <c r="D1864" t="s">
        <v>20</v>
      </c>
      <c r="E1864" s="1">
        <v>43400</v>
      </c>
      <c r="F1864" s="1">
        <v>43468</v>
      </c>
      <c r="G1864" s="1">
        <v>43492</v>
      </c>
      <c r="H1864" s="1">
        <v>43500</v>
      </c>
      <c r="I1864" t="s">
        <v>18</v>
      </c>
      <c r="J1864">
        <v>17</v>
      </c>
      <c r="K1864">
        <v>33</v>
      </c>
      <c r="L1864">
        <v>186</v>
      </c>
      <c r="M1864">
        <v>44</v>
      </c>
      <c r="N1864">
        <v>7</v>
      </c>
      <c r="O1864">
        <v>0.05</v>
      </c>
      <c r="P1864">
        <v>1482.44</v>
      </c>
      <c r="Q1864">
        <v>2003.3</v>
      </c>
      <c r="R1864">
        <f>Table1[[#This Row],[OrderQuantity]]*Table1[[#This Row],[UnitPrice]]</f>
        <v>14023.1</v>
      </c>
      <c r="S1864">
        <f>Table1[[#This Row],[OrderQuantity]]*Table1[[#This Row],[UnitCost]]</f>
        <v>10377.08</v>
      </c>
      <c r="T1864">
        <f>Table1[[#This Row],[OrderQuantity]]*Table1[[#This Row],[UnitPrice]]*(1-Table1[[#This Row],[DiscountApplied]]) - (Table1[[#This Row],[OrderQuantity]]*Table1[[#This Row],[UnitCost]])</f>
        <v>2944.8649999999998</v>
      </c>
      <c r="U1864">
        <f>DATEDIF(Table1[[#This Row],[ShipDate]],Table1[[#This Row],[DeliveryDate]],"d")</f>
        <v>8</v>
      </c>
      <c r="V1864" t="str">
        <f t="shared" si="59"/>
        <v>Late</v>
      </c>
    </row>
    <row r="1865" spans="2:22" x14ac:dyDescent="0.3">
      <c r="B1865" t="str">
        <f t="shared" si="58"/>
        <v>SO-001964</v>
      </c>
      <c r="C1865" t="s">
        <v>19</v>
      </c>
      <c r="D1865" t="s">
        <v>20</v>
      </c>
      <c r="E1865" s="1">
        <v>43400</v>
      </c>
      <c r="F1865" s="1">
        <v>43468</v>
      </c>
      <c r="G1865" s="1">
        <v>43486</v>
      </c>
      <c r="H1865" s="1">
        <v>43492</v>
      </c>
      <c r="I1865" t="s">
        <v>18</v>
      </c>
      <c r="J1865">
        <v>19</v>
      </c>
      <c r="K1865">
        <v>33</v>
      </c>
      <c r="L1865">
        <v>142</v>
      </c>
      <c r="M1865">
        <v>12</v>
      </c>
      <c r="N1865">
        <v>4</v>
      </c>
      <c r="O1865">
        <v>0.05</v>
      </c>
      <c r="P1865">
        <v>502.5</v>
      </c>
      <c r="Q1865">
        <v>837.5</v>
      </c>
      <c r="R1865">
        <f>Table1[[#This Row],[OrderQuantity]]*Table1[[#This Row],[UnitPrice]]</f>
        <v>3350</v>
      </c>
      <c r="S1865">
        <f>Table1[[#This Row],[OrderQuantity]]*Table1[[#This Row],[UnitCost]]</f>
        <v>2010</v>
      </c>
      <c r="T1865">
        <f>Table1[[#This Row],[OrderQuantity]]*Table1[[#This Row],[UnitPrice]]*(1-Table1[[#This Row],[DiscountApplied]]) - (Table1[[#This Row],[OrderQuantity]]*Table1[[#This Row],[UnitCost]])</f>
        <v>1172.5</v>
      </c>
      <c r="U1865">
        <f>DATEDIF(Table1[[#This Row],[ShipDate]],Table1[[#This Row],[DeliveryDate]],"d")</f>
        <v>6</v>
      </c>
      <c r="V1865" t="str">
        <f t="shared" si="59"/>
        <v>On Time</v>
      </c>
    </row>
    <row r="1866" spans="2:22" x14ac:dyDescent="0.3">
      <c r="B1866" t="str">
        <f t="shared" si="58"/>
        <v>SO-001965</v>
      </c>
      <c r="C1866" t="s">
        <v>16</v>
      </c>
      <c r="D1866" t="s">
        <v>17</v>
      </c>
      <c r="E1866" s="1">
        <v>43400</v>
      </c>
      <c r="F1866" s="1">
        <v>43468</v>
      </c>
      <c r="G1866" s="1">
        <v>43483</v>
      </c>
      <c r="H1866" s="1">
        <v>43491</v>
      </c>
      <c r="I1866" t="s">
        <v>18</v>
      </c>
      <c r="J1866">
        <v>9</v>
      </c>
      <c r="K1866">
        <v>40</v>
      </c>
      <c r="L1866">
        <v>237</v>
      </c>
      <c r="M1866">
        <v>41</v>
      </c>
      <c r="N1866">
        <v>5</v>
      </c>
      <c r="O1866">
        <v>0.05</v>
      </c>
      <c r="P1866">
        <v>4303.54</v>
      </c>
      <c r="Q1866">
        <v>5815.6</v>
      </c>
      <c r="R1866">
        <f>Table1[[#This Row],[OrderQuantity]]*Table1[[#This Row],[UnitPrice]]</f>
        <v>29078</v>
      </c>
      <c r="S1866">
        <f>Table1[[#This Row],[OrderQuantity]]*Table1[[#This Row],[UnitCost]]</f>
        <v>21517.7</v>
      </c>
      <c r="T1866">
        <f>Table1[[#This Row],[OrderQuantity]]*Table1[[#This Row],[UnitPrice]]*(1-Table1[[#This Row],[DiscountApplied]]) - (Table1[[#This Row],[OrderQuantity]]*Table1[[#This Row],[UnitCost]])</f>
        <v>6106.3999999999978</v>
      </c>
      <c r="U1866">
        <f>DATEDIF(Table1[[#This Row],[ShipDate]],Table1[[#This Row],[DeliveryDate]],"d")</f>
        <v>8</v>
      </c>
      <c r="V1866" t="str">
        <f t="shared" si="59"/>
        <v>Late</v>
      </c>
    </row>
    <row r="1867" spans="2:22" x14ac:dyDescent="0.3">
      <c r="B1867" t="str">
        <f t="shared" si="58"/>
        <v>SO-001966</v>
      </c>
      <c r="C1867" t="s">
        <v>16</v>
      </c>
      <c r="D1867" t="s">
        <v>24</v>
      </c>
      <c r="E1867" s="1">
        <v>43400</v>
      </c>
      <c r="F1867" s="1">
        <v>43468</v>
      </c>
      <c r="G1867" s="1">
        <v>43475</v>
      </c>
      <c r="H1867" s="1">
        <v>43482</v>
      </c>
      <c r="I1867" t="s">
        <v>18</v>
      </c>
      <c r="J1867">
        <v>12</v>
      </c>
      <c r="K1867">
        <v>23</v>
      </c>
      <c r="L1867">
        <v>38</v>
      </c>
      <c r="M1867">
        <v>29</v>
      </c>
      <c r="N1867">
        <v>7</v>
      </c>
      <c r="O1867">
        <v>0.05</v>
      </c>
      <c r="P1867">
        <v>973.18</v>
      </c>
      <c r="Q1867">
        <v>1172.5</v>
      </c>
      <c r="R1867">
        <f>Table1[[#This Row],[OrderQuantity]]*Table1[[#This Row],[UnitPrice]]</f>
        <v>8207.5</v>
      </c>
      <c r="S1867">
        <f>Table1[[#This Row],[OrderQuantity]]*Table1[[#This Row],[UnitCost]]</f>
        <v>6812.2599999999993</v>
      </c>
      <c r="T1867">
        <f>Table1[[#This Row],[OrderQuantity]]*Table1[[#This Row],[UnitPrice]]*(1-Table1[[#This Row],[DiscountApplied]]) - (Table1[[#This Row],[OrderQuantity]]*Table1[[#This Row],[UnitCost]])</f>
        <v>984.86500000000069</v>
      </c>
      <c r="U1867">
        <f>DATEDIF(Table1[[#This Row],[ShipDate]],Table1[[#This Row],[DeliveryDate]],"d")</f>
        <v>7</v>
      </c>
      <c r="V1867" t="str">
        <f t="shared" si="59"/>
        <v>On Time</v>
      </c>
    </row>
    <row r="1868" spans="2:22" x14ac:dyDescent="0.3">
      <c r="B1868" t="str">
        <f t="shared" si="58"/>
        <v>SO-001967</v>
      </c>
      <c r="C1868" t="s">
        <v>21</v>
      </c>
      <c r="D1868" t="s">
        <v>26</v>
      </c>
      <c r="E1868" s="1">
        <v>43300</v>
      </c>
      <c r="F1868" s="1">
        <v>43468</v>
      </c>
      <c r="G1868" s="1">
        <v>43482</v>
      </c>
      <c r="H1868" s="1">
        <v>43489</v>
      </c>
      <c r="I1868" t="s">
        <v>18</v>
      </c>
      <c r="J1868">
        <v>24</v>
      </c>
      <c r="K1868">
        <v>3</v>
      </c>
      <c r="L1868">
        <v>85</v>
      </c>
      <c r="M1868">
        <v>1</v>
      </c>
      <c r="N1868">
        <v>6</v>
      </c>
      <c r="O1868">
        <v>0.2</v>
      </c>
      <c r="P1868">
        <v>716.1</v>
      </c>
      <c r="Q1868">
        <v>1118.9000000000001</v>
      </c>
      <c r="R1868">
        <f>Table1[[#This Row],[OrderQuantity]]*Table1[[#This Row],[UnitPrice]]</f>
        <v>6713.4000000000005</v>
      </c>
      <c r="S1868">
        <f>Table1[[#This Row],[OrderQuantity]]*Table1[[#This Row],[UnitCost]]</f>
        <v>4296.6000000000004</v>
      </c>
      <c r="T1868">
        <f>Table1[[#This Row],[OrderQuantity]]*Table1[[#This Row],[UnitPrice]]*(1-Table1[[#This Row],[DiscountApplied]]) - (Table1[[#This Row],[OrderQuantity]]*Table1[[#This Row],[UnitCost]])</f>
        <v>1074.1200000000008</v>
      </c>
      <c r="U1868">
        <f>DATEDIF(Table1[[#This Row],[ShipDate]],Table1[[#This Row],[DeliveryDate]],"d")</f>
        <v>7</v>
      </c>
      <c r="V1868" t="str">
        <f t="shared" si="59"/>
        <v>On Time</v>
      </c>
    </row>
    <row r="1869" spans="2:22" x14ac:dyDescent="0.3">
      <c r="B1869" t="str">
        <f t="shared" si="58"/>
        <v>SO-001968</v>
      </c>
      <c r="C1869" t="s">
        <v>19</v>
      </c>
      <c r="D1869" t="s">
        <v>23</v>
      </c>
      <c r="E1869" s="1">
        <v>43400</v>
      </c>
      <c r="F1869" s="1">
        <v>43468</v>
      </c>
      <c r="G1869" s="1">
        <v>43486</v>
      </c>
      <c r="H1869" s="1">
        <v>43496</v>
      </c>
      <c r="I1869" t="s">
        <v>18</v>
      </c>
      <c r="J1869">
        <v>14</v>
      </c>
      <c r="K1869">
        <v>23</v>
      </c>
      <c r="L1869">
        <v>283</v>
      </c>
      <c r="M1869">
        <v>24</v>
      </c>
      <c r="N1869">
        <v>8</v>
      </c>
      <c r="O1869">
        <v>0.15</v>
      </c>
      <c r="P1869">
        <v>3230.47</v>
      </c>
      <c r="Q1869">
        <v>3845.8</v>
      </c>
      <c r="R1869">
        <f>Table1[[#This Row],[OrderQuantity]]*Table1[[#This Row],[UnitPrice]]</f>
        <v>30766.400000000001</v>
      </c>
      <c r="S1869">
        <f>Table1[[#This Row],[OrderQuantity]]*Table1[[#This Row],[UnitCost]]</f>
        <v>25843.759999999998</v>
      </c>
      <c r="T1869">
        <f>Table1[[#This Row],[OrderQuantity]]*Table1[[#This Row],[UnitPrice]]*(1-Table1[[#This Row],[DiscountApplied]]) - (Table1[[#This Row],[OrderQuantity]]*Table1[[#This Row],[UnitCost]])</f>
        <v>307.68000000000393</v>
      </c>
      <c r="U1869">
        <f>DATEDIF(Table1[[#This Row],[ShipDate]],Table1[[#This Row],[DeliveryDate]],"d")</f>
        <v>10</v>
      </c>
      <c r="V1869" t="str">
        <f t="shared" si="59"/>
        <v>Late</v>
      </c>
    </row>
    <row r="1870" spans="2:22" x14ac:dyDescent="0.3">
      <c r="B1870" t="str">
        <f t="shared" si="58"/>
        <v>SO-001969</v>
      </c>
      <c r="C1870" t="s">
        <v>16</v>
      </c>
      <c r="D1870" t="s">
        <v>24</v>
      </c>
      <c r="E1870" s="1">
        <v>43300</v>
      </c>
      <c r="F1870" s="1">
        <v>43468</v>
      </c>
      <c r="G1870" s="1">
        <v>43470</v>
      </c>
      <c r="H1870" s="1">
        <v>43480</v>
      </c>
      <c r="I1870" t="s">
        <v>18</v>
      </c>
      <c r="J1870">
        <v>2</v>
      </c>
      <c r="K1870">
        <v>40</v>
      </c>
      <c r="L1870">
        <v>24</v>
      </c>
      <c r="M1870">
        <v>40</v>
      </c>
      <c r="N1870">
        <v>3</v>
      </c>
      <c r="O1870">
        <v>0.08</v>
      </c>
      <c r="P1870">
        <v>1034.48</v>
      </c>
      <c r="Q1870">
        <v>2586.1999999999998</v>
      </c>
      <c r="R1870">
        <f>Table1[[#This Row],[OrderQuantity]]*Table1[[#This Row],[UnitPrice]]</f>
        <v>7758.5999999999995</v>
      </c>
      <c r="S1870">
        <f>Table1[[#This Row],[OrderQuantity]]*Table1[[#This Row],[UnitCost]]</f>
        <v>3103.44</v>
      </c>
      <c r="T1870">
        <f>Table1[[#This Row],[OrderQuantity]]*Table1[[#This Row],[UnitPrice]]*(1-Table1[[#This Row],[DiscountApplied]]) - (Table1[[#This Row],[OrderQuantity]]*Table1[[#This Row],[UnitCost]])</f>
        <v>4034.4720000000002</v>
      </c>
      <c r="U1870">
        <f>DATEDIF(Table1[[#This Row],[ShipDate]],Table1[[#This Row],[DeliveryDate]],"d")</f>
        <v>10</v>
      </c>
      <c r="V1870" t="str">
        <f t="shared" si="59"/>
        <v>Late</v>
      </c>
    </row>
    <row r="1871" spans="2:22" x14ac:dyDescent="0.3">
      <c r="B1871" t="str">
        <f t="shared" si="58"/>
        <v>SO-001970</v>
      </c>
      <c r="C1871" t="s">
        <v>19</v>
      </c>
      <c r="D1871" t="s">
        <v>20</v>
      </c>
      <c r="E1871" s="1">
        <v>43400</v>
      </c>
      <c r="F1871" s="1">
        <v>43468</v>
      </c>
      <c r="G1871" s="1">
        <v>43477</v>
      </c>
      <c r="H1871" s="1">
        <v>43479</v>
      </c>
      <c r="I1871" t="s">
        <v>18</v>
      </c>
      <c r="J1871">
        <v>20</v>
      </c>
      <c r="K1871">
        <v>29</v>
      </c>
      <c r="L1871">
        <v>139</v>
      </c>
      <c r="M1871">
        <v>30</v>
      </c>
      <c r="N1871">
        <v>7</v>
      </c>
      <c r="O1871">
        <v>0.1</v>
      </c>
      <c r="P1871">
        <v>2066.2800000000002</v>
      </c>
      <c r="Q1871">
        <v>5165.7</v>
      </c>
      <c r="R1871">
        <f>Table1[[#This Row],[OrderQuantity]]*Table1[[#This Row],[UnitPrice]]</f>
        <v>36159.9</v>
      </c>
      <c r="S1871">
        <f>Table1[[#This Row],[OrderQuantity]]*Table1[[#This Row],[UnitCost]]</f>
        <v>14463.960000000001</v>
      </c>
      <c r="T1871">
        <f>Table1[[#This Row],[OrderQuantity]]*Table1[[#This Row],[UnitPrice]]*(1-Table1[[#This Row],[DiscountApplied]]) - (Table1[[#This Row],[OrderQuantity]]*Table1[[#This Row],[UnitCost]])</f>
        <v>18079.950000000004</v>
      </c>
      <c r="U1871">
        <f>DATEDIF(Table1[[#This Row],[ShipDate]],Table1[[#This Row],[DeliveryDate]],"d")</f>
        <v>2</v>
      </c>
      <c r="V1871" t="str">
        <f t="shared" si="59"/>
        <v>On Time</v>
      </c>
    </row>
    <row r="1872" spans="2:22" x14ac:dyDescent="0.3">
      <c r="B1872" t="str">
        <f t="shared" si="58"/>
        <v>SO-001971</v>
      </c>
      <c r="C1872" t="s">
        <v>19</v>
      </c>
      <c r="D1872" t="s">
        <v>24</v>
      </c>
      <c r="E1872" s="1">
        <v>43400</v>
      </c>
      <c r="F1872" s="1">
        <v>43468</v>
      </c>
      <c r="G1872" s="1">
        <v>43483</v>
      </c>
      <c r="H1872" s="1">
        <v>43486</v>
      </c>
      <c r="I1872" t="s">
        <v>18</v>
      </c>
      <c r="J1872">
        <v>17</v>
      </c>
      <c r="K1872">
        <v>26</v>
      </c>
      <c r="L1872">
        <v>13</v>
      </c>
      <c r="M1872">
        <v>13</v>
      </c>
      <c r="N1872">
        <v>3</v>
      </c>
      <c r="O1872">
        <v>0.05</v>
      </c>
      <c r="P1872">
        <v>1262.28</v>
      </c>
      <c r="Q1872">
        <v>3155.7</v>
      </c>
      <c r="R1872">
        <f>Table1[[#This Row],[OrderQuantity]]*Table1[[#This Row],[UnitPrice]]</f>
        <v>9467.0999999999985</v>
      </c>
      <c r="S1872">
        <f>Table1[[#This Row],[OrderQuantity]]*Table1[[#This Row],[UnitCost]]</f>
        <v>3786.84</v>
      </c>
      <c r="T1872">
        <f>Table1[[#This Row],[OrderQuantity]]*Table1[[#This Row],[UnitPrice]]*(1-Table1[[#This Row],[DiscountApplied]]) - (Table1[[#This Row],[OrderQuantity]]*Table1[[#This Row],[UnitCost]])</f>
        <v>5206.9049999999988</v>
      </c>
      <c r="U1872">
        <f>DATEDIF(Table1[[#This Row],[ShipDate]],Table1[[#This Row],[DeliveryDate]],"d")</f>
        <v>3</v>
      </c>
      <c r="V1872" t="str">
        <f t="shared" si="59"/>
        <v>On Time</v>
      </c>
    </row>
    <row r="1873" spans="2:22" x14ac:dyDescent="0.3">
      <c r="B1873" t="str">
        <f t="shared" si="58"/>
        <v>SO-001972</v>
      </c>
      <c r="C1873" t="s">
        <v>19</v>
      </c>
      <c r="D1873" t="s">
        <v>17</v>
      </c>
      <c r="E1873" s="1">
        <v>43400</v>
      </c>
      <c r="F1873" s="1">
        <v>43469</v>
      </c>
      <c r="G1873" s="1">
        <v>43489</v>
      </c>
      <c r="H1873" s="1">
        <v>43497</v>
      </c>
      <c r="I1873" t="s">
        <v>18</v>
      </c>
      <c r="J1873">
        <v>17</v>
      </c>
      <c r="K1873">
        <v>43</v>
      </c>
      <c r="L1873">
        <v>258</v>
      </c>
      <c r="M1873">
        <v>44</v>
      </c>
      <c r="N1873">
        <v>8</v>
      </c>
      <c r="O1873">
        <v>0.2</v>
      </c>
      <c r="P1873">
        <v>1613.36</v>
      </c>
      <c r="Q1873">
        <v>2304.8000000000002</v>
      </c>
      <c r="R1873">
        <f>Table1[[#This Row],[OrderQuantity]]*Table1[[#This Row],[UnitPrice]]</f>
        <v>18438.400000000001</v>
      </c>
      <c r="S1873">
        <f>Table1[[#This Row],[OrderQuantity]]*Table1[[#This Row],[UnitCost]]</f>
        <v>12906.88</v>
      </c>
      <c r="T1873">
        <f>Table1[[#This Row],[OrderQuantity]]*Table1[[#This Row],[UnitPrice]]*(1-Table1[[#This Row],[DiscountApplied]]) - (Table1[[#This Row],[OrderQuantity]]*Table1[[#This Row],[UnitCost]])</f>
        <v>1843.840000000002</v>
      </c>
      <c r="U1873">
        <f>DATEDIF(Table1[[#This Row],[ShipDate]],Table1[[#This Row],[DeliveryDate]],"d")</f>
        <v>8</v>
      </c>
      <c r="V1873" t="str">
        <f t="shared" si="59"/>
        <v>Late</v>
      </c>
    </row>
    <row r="1874" spans="2:22" x14ac:dyDescent="0.3">
      <c r="B1874" t="str">
        <f t="shared" si="58"/>
        <v>SO-001973</v>
      </c>
      <c r="C1874" t="s">
        <v>16</v>
      </c>
      <c r="D1874" t="s">
        <v>20</v>
      </c>
      <c r="E1874" s="1">
        <v>43400</v>
      </c>
      <c r="F1874" s="1">
        <v>43469</v>
      </c>
      <c r="G1874" s="1">
        <v>43497</v>
      </c>
      <c r="H1874" s="1">
        <v>43503</v>
      </c>
      <c r="I1874" t="s">
        <v>18</v>
      </c>
      <c r="J1874">
        <v>3</v>
      </c>
      <c r="K1874">
        <v>26</v>
      </c>
      <c r="L1874">
        <v>178</v>
      </c>
      <c r="M1874">
        <v>8</v>
      </c>
      <c r="N1874">
        <v>3</v>
      </c>
      <c r="O1874">
        <v>0.05</v>
      </c>
      <c r="P1874">
        <v>2802.54</v>
      </c>
      <c r="Q1874">
        <v>3839.1</v>
      </c>
      <c r="R1874">
        <f>Table1[[#This Row],[OrderQuantity]]*Table1[[#This Row],[UnitPrice]]</f>
        <v>11517.3</v>
      </c>
      <c r="S1874">
        <f>Table1[[#This Row],[OrderQuantity]]*Table1[[#This Row],[UnitCost]]</f>
        <v>8407.619999999999</v>
      </c>
      <c r="T1874">
        <f>Table1[[#This Row],[OrderQuantity]]*Table1[[#This Row],[UnitPrice]]*(1-Table1[[#This Row],[DiscountApplied]]) - (Table1[[#This Row],[OrderQuantity]]*Table1[[#This Row],[UnitCost]])</f>
        <v>2533.8150000000005</v>
      </c>
      <c r="U1874">
        <f>DATEDIF(Table1[[#This Row],[ShipDate]],Table1[[#This Row],[DeliveryDate]],"d")</f>
        <v>6</v>
      </c>
      <c r="V1874" t="str">
        <f t="shared" si="59"/>
        <v>On Time</v>
      </c>
    </row>
    <row r="1875" spans="2:22" x14ac:dyDescent="0.3">
      <c r="B1875" t="str">
        <f t="shared" si="58"/>
        <v>SO-001974</v>
      </c>
      <c r="C1875" t="s">
        <v>19</v>
      </c>
      <c r="D1875" t="s">
        <v>23</v>
      </c>
      <c r="E1875" s="1">
        <v>43400</v>
      </c>
      <c r="F1875" s="1">
        <v>43469</v>
      </c>
      <c r="G1875" s="1">
        <v>43488</v>
      </c>
      <c r="H1875" s="1">
        <v>43490</v>
      </c>
      <c r="I1875" t="s">
        <v>18</v>
      </c>
      <c r="J1875">
        <v>19</v>
      </c>
      <c r="K1875">
        <v>44</v>
      </c>
      <c r="L1875">
        <v>265</v>
      </c>
      <c r="M1875">
        <v>45</v>
      </c>
      <c r="N1875">
        <v>2</v>
      </c>
      <c r="O1875">
        <v>0.4</v>
      </c>
      <c r="P1875">
        <v>723.6</v>
      </c>
      <c r="Q1875">
        <v>1005</v>
      </c>
      <c r="R1875">
        <f>Table1[[#This Row],[OrderQuantity]]*Table1[[#This Row],[UnitPrice]]</f>
        <v>2010</v>
      </c>
      <c r="S1875">
        <f>Table1[[#This Row],[OrderQuantity]]*Table1[[#This Row],[UnitCost]]</f>
        <v>1447.2</v>
      </c>
      <c r="T1875">
        <f>Table1[[#This Row],[OrderQuantity]]*Table1[[#This Row],[UnitPrice]]*(1-Table1[[#This Row],[DiscountApplied]]) - (Table1[[#This Row],[OrderQuantity]]*Table1[[#This Row],[UnitCost]])</f>
        <v>-241.20000000000005</v>
      </c>
      <c r="U1875">
        <f>DATEDIF(Table1[[#This Row],[ShipDate]],Table1[[#This Row],[DeliveryDate]],"d")</f>
        <v>2</v>
      </c>
      <c r="V1875" t="str">
        <f t="shared" si="59"/>
        <v>On Time</v>
      </c>
    </row>
    <row r="1876" spans="2:22" x14ac:dyDescent="0.3">
      <c r="B1876" t="str">
        <f t="shared" si="58"/>
        <v>SO-001975</v>
      </c>
      <c r="C1876" t="s">
        <v>21</v>
      </c>
      <c r="D1876" t="s">
        <v>20</v>
      </c>
      <c r="E1876" s="1">
        <v>43400</v>
      </c>
      <c r="F1876" s="1">
        <v>43469</v>
      </c>
      <c r="G1876" s="1">
        <v>43474</v>
      </c>
      <c r="H1876" s="1">
        <v>43482</v>
      </c>
      <c r="I1876" t="s">
        <v>18</v>
      </c>
      <c r="J1876">
        <v>22</v>
      </c>
      <c r="K1876">
        <v>19</v>
      </c>
      <c r="L1876">
        <v>165</v>
      </c>
      <c r="M1876">
        <v>27</v>
      </c>
      <c r="N1876">
        <v>6</v>
      </c>
      <c r="O1876">
        <v>0.08</v>
      </c>
      <c r="P1876">
        <v>1768.13</v>
      </c>
      <c r="Q1876">
        <v>2525.9</v>
      </c>
      <c r="R1876">
        <f>Table1[[#This Row],[OrderQuantity]]*Table1[[#This Row],[UnitPrice]]</f>
        <v>15155.400000000001</v>
      </c>
      <c r="S1876">
        <f>Table1[[#This Row],[OrderQuantity]]*Table1[[#This Row],[UnitCost]]</f>
        <v>10608.78</v>
      </c>
      <c r="T1876">
        <f>Table1[[#This Row],[OrderQuantity]]*Table1[[#This Row],[UnitPrice]]*(1-Table1[[#This Row],[DiscountApplied]]) - (Table1[[#This Row],[OrderQuantity]]*Table1[[#This Row],[UnitCost]])</f>
        <v>3334.1880000000019</v>
      </c>
      <c r="U1876">
        <f>DATEDIF(Table1[[#This Row],[ShipDate]],Table1[[#This Row],[DeliveryDate]],"d")</f>
        <v>8</v>
      </c>
      <c r="V1876" t="str">
        <f t="shared" si="59"/>
        <v>Late</v>
      </c>
    </row>
    <row r="1877" spans="2:22" x14ac:dyDescent="0.3">
      <c r="B1877" t="str">
        <f t="shared" si="58"/>
        <v>SO-001976</v>
      </c>
      <c r="C1877" t="s">
        <v>22</v>
      </c>
      <c r="D1877" t="s">
        <v>20</v>
      </c>
      <c r="E1877" s="1">
        <v>43400</v>
      </c>
      <c r="F1877" s="1">
        <v>43469</v>
      </c>
      <c r="G1877" s="1">
        <v>43487</v>
      </c>
      <c r="H1877" s="1">
        <v>43495</v>
      </c>
      <c r="I1877" t="s">
        <v>18</v>
      </c>
      <c r="J1877">
        <v>27</v>
      </c>
      <c r="K1877">
        <v>8</v>
      </c>
      <c r="L1877">
        <v>149</v>
      </c>
      <c r="M1877">
        <v>24</v>
      </c>
      <c r="N1877">
        <v>6</v>
      </c>
      <c r="O1877">
        <v>0.05</v>
      </c>
      <c r="P1877">
        <v>1365.26</v>
      </c>
      <c r="Q1877">
        <v>1922.9</v>
      </c>
      <c r="R1877">
        <f>Table1[[#This Row],[OrderQuantity]]*Table1[[#This Row],[UnitPrice]]</f>
        <v>11537.400000000001</v>
      </c>
      <c r="S1877">
        <f>Table1[[#This Row],[OrderQuantity]]*Table1[[#This Row],[UnitCost]]</f>
        <v>8191.5599999999995</v>
      </c>
      <c r="T1877">
        <f>Table1[[#This Row],[OrderQuantity]]*Table1[[#This Row],[UnitPrice]]*(1-Table1[[#This Row],[DiscountApplied]]) - (Table1[[#This Row],[OrderQuantity]]*Table1[[#This Row],[UnitCost]])</f>
        <v>2768.9700000000012</v>
      </c>
      <c r="U1877">
        <f>DATEDIF(Table1[[#This Row],[ShipDate]],Table1[[#This Row],[DeliveryDate]],"d")</f>
        <v>8</v>
      </c>
      <c r="V1877" t="str">
        <f t="shared" si="59"/>
        <v>Late</v>
      </c>
    </row>
    <row r="1878" spans="2:22" x14ac:dyDescent="0.3">
      <c r="B1878" t="str">
        <f t="shared" si="58"/>
        <v>SO-001977</v>
      </c>
      <c r="C1878" t="s">
        <v>16</v>
      </c>
      <c r="D1878" t="s">
        <v>23</v>
      </c>
      <c r="E1878" s="1">
        <v>43300</v>
      </c>
      <c r="F1878" s="1">
        <v>43469</v>
      </c>
      <c r="G1878" s="1">
        <v>43489</v>
      </c>
      <c r="H1878" s="1">
        <v>43490</v>
      </c>
      <c r="I1878" t="s">
        <v>18</v>
      </c>
      <c r="J1878">
        <v>12</v>
      </c>
      <c r="K1878">
        <v>6</v>
      </c>
      <c r="L1878">
        <v>292</v>
      </c>
      <c r="M1878">
        <v>16</v>
      </c>
      <c r="N1878">
        <v>1</v>
      </c>
      <c r="O1878">
        <v>0.05</v>
      </c>
      <c r="P1878">
        <v>4587.62</v>
      </c>
      <c r="Q1878">
        <v>6371.7</v>
      </c>
      <c r="R1878">
        <f>Table1[[#This Row],[OrderQuantity]]*Table1[[#This Row],[UnitPrice]]</f>
        <v>6371.7</v>
      </c>
      <c r="S1878">
        <f>Table1[[#This Row],[OrderQuantity]]*Table1[[#This Row],[UnitCost]]</f>
        <v>4587.62</v>
      </c>
      <c r="T1878">
        <f>Table1[[#This Row],[OrderQuantity]]*Table1[[#This Row],[UnitPrice]]*(1-Table1[[#This Row],[DiscountApplied]]) - (Table1[[#This Row],[OrderQuantity]]*Table1[[#This Row],[UnitCost]])</f>
        <v>1465.4949999999999</v>
      </c>
      <c r="U1878">
        <f>DATEDIF(Table1[[#This Row],[ShipDate]],Table1[[#This Row],[DeliveryDate]],"d")</f>
        <v>1</v>
      </c>
      <c r="V1878" t="str">
        <f t="shared" si="59"/>
        <v>On Time</v>
      </c>
    </row>
    <row r="1879" spans="2:22" x14ac:dyDescent="0.3">
      <c r="B1879" t="str">
        <f t="shared" si="58"/>
        <v>SO-001978</v>
      </c>
      <c r="C1879" t="s">
        <v>21</v>
      </c>
      <c r="D1879" t="s">
        <v>23</v>
      </c>
      <c r="E1879" s="1">
        <v>43400</v>
      </c>
      <c r="F1879" s="1">
        <v>43469</v>
      </c>
      <c r="G1879" s="1">
        <v>43473</v>
      </c>
      <c r="H1879" s="1">
        <v>43481</v>
      </c>
      <c r="I1879" t="s">
        <v>18</v>
      </c>
      <c r="J1879">
        <v>23</v>
      </c>
      <c r="K1879">
        <v>36</v>
      </c>
      <c r="L1879">
        <v>285</v>
      </c>
      <c r="M1879">
        <v>12</v>
      </c>
      <c r="N1879">
        <v>2</v>
      </c>
      <c r="O1879">
        <v>0.4</v>
      </c>
      <c r="P1879">
        <v>2670.96</v>
      </c>
      <c r="Q1879">
        <v>3986.5</v>
      </c>
      <c r="R1879">
        <f>Table1[[#This Row],[OrderQuantity]]*Table1[[#This Row],[UnitPrice]]</f>
        <v>7973</v>
      </c>
      <c r="S1879">
        <f>Table1[[#This Row],[OrderQuantity]]*Table1[[#This Row],[UnitCost]]</f>
        <v>5341.92</v>
      </c>
      <c r="T1879">
        <f>Table1[[#This Row],[OrderQuantity]]*Table1[[#This Row],[UnitPrice]]*(1-Table1[[#This Row],[DiscountApplied]]) - (Table1[[#This Row],[OrderQuantity]]*Table1[[#This Row],[UnitCost]])</f>
        <v>-558.11999999999989</v>
      </c>
      <c r="U1879">
        <f>DATEDIF(Table1[[#This Row],[ShipDate]],Table1[[#This Row],[DeliveryDate]],"d")</f>
        <v>8</v>
      </c>
      <c r="V1879" t="str">
        <f t="shared" si="59"/>
        <v>Late</v>
      </c>
    </row>
    <row r="1880" spans="2:22" x14ac:dyDescent="0.3">
      <c r="B1880" t="str">
        <f t="shared" si="58"/>
        <v>SO-001979</v>
      </c>
      <c r="C1880" t="s">
        <v>16</v>
      </c>
      <c r="D1880" t="s">
        <v>17</v>
      </c>
      <c r="E1880" s="1">
        <v>43300</v>
      </c>
      <c r="F1880" s="1">
        <v>43469</v>
      </c>
      <c r="G1880" s="1">
        <v>43487</v>
      </c>
      <c r="H1880" s="1">
        <v>43494</v>
      </c>
      <c r="I1880" t="s">
        <v>18</v>
      </c>
      <c r="J1880">
        <v>6</v>
      </c>
      <c r="K1880">
        <v>7</v>
      </c>
      <c r="L1880">
        <v>212</v>
      </c>
      <c r="M1880">
        <v>33</v>
      </c>
      <c r="N1880">
        <v>8</v>
      </c>
      <c r="O1880">
        <v>0.08</v>
      </c>
      <c r="P1880">
        <v>1193.27</v>
      </c>
      <c r="Q1880">
        <v>1835.8</v>
      </c>
      <c r="R1880">
        <f>Table1[[#This Row],[OrderQuantity]]*Table1[[#This Row],[UnitPrice]]</f>
        <v>14686.4</v>
      </c>
      <c r="S1880">
        <f>Table1[[#This Row],[OrderQuantity]]*Table1[[#This Row],[UnitCost]]</f>
        <v>9546.16</v>
      </c>
      <c r="T1880">
        <f>Table1[[#This Row],[OrderQuantity]]*Table1[[#This Row],[UnitPrice]]*(1-Table1[[#This Row],[DiscountApplied]]) - (Table1[[#This Row],[OrderQuantity]]*Table1[[#This Row],[UnitCost]])</f>
        <v>3965.3279999999995</v>
      </c>
      <c r="U1880">
        <f>DATEDIF(Table1[[#This Row],[ShipDate]],Table1[[#This Row],[DeliveryDate]],"d")</f>
        <v>7</v>
      </c>
      <c r="V1880" t="str">
        <f t="shared" si="59"/>
        <v>On Time</v>
      </c>
    </row>
    <row r="1881" spans="2:22" x14ac:dyDescent="0.3">
      <c r="B1881" t="str">
        <f t="shared" si="58"/>
        <v>SO-001980</v>
      </c>
      <c r="C1881" t="s">
        <v>16</v>
      </c>
      <c r="D1881" t="s">
        <v>20</v>
      </c>
      <c r="E1881" s="1">
        <v>43400</v>
      </c>
      <c r="F1881" s="1">
        <v>43469</v>
      </c>
      <c r="G1881" s="1">
        <v>43496</v>
      </c>
      <c r="H1881" s="1">
        <v>43506</v>
      </c>
      <c r="I1881" t="s">
        <v>18</v>
      </c>
      <c r="J1881">
        <v>11</v>
      </c>
      <c r="K1881">
        <v>12</v>
      </c>
      <c r="L1881">
        <v>137</v>
      </c>
      <c r="M1881">
        <v>20</v>
      </c>
      <c r="N1881">
        <v>1</v>
      </c>
      <c r="O1881">
        <v>0.2</v>
      </c>
      <c r="P1881">
        <v>574.86</v>
      </c>
      <c r="Q1881">
        <v>871</v>
      </c>
      <c r="R1881">
        <f>Table1[[#This Row],[OrderQuantity]]*Table1[[#This Row],[UnitPrice]]</f>
        <v>871</v>
      </c>
      <c r="S1881">
        <f>Table1[[#This Row],[OrderQuantity]]*Table1[[#This Row],[UnitCost]]</f>
        <v>574.86</v>
      </c>
      <c r="T1881">
        <f>Table1[[#This Row],[OrderQuantity]]*Table1[[#This Row],[UnitPrice]]*(1-Table1[[#This Row],[DiscountApplied]]) - (Table1[[#This Row],[OrderQuantity]]*Table1[[#This Row],[UnitCost]])</f>
        <v>121.94000000000005</v>
      </c>
      <c r="U1881">
        <f>DATEDIF(Table1[[#This Row],[ShipDate]],Table1[[#This Row],[DeliveryDate]],"d")</f>
        <v>10</v>
      </c>
      <c r="V1881" t="str">
        <f t="shared" si="59"/>
        <v>Late</v>
      </c>
    </row>
    <row r="1882" spans="2:22" x14ac:dyDescent="0.3">
      <c r="B1882" t="str">
        <f t="shared" si="58"/>
        <v>SO-001981</v>
      </c>
      <c r="C1882" t="s">
        <v>16</v>
      </c>
      <c r="D1882" t="s">
        <v>24</v>
      </c>
      <c r="E1882" s="1">
        <v>43400</v>
      </c>
      <c r="F1882" s="1">
        <v>43469</v>
      </c>
      <c r="G1882" s="1">
        <v>43473</v>
      </c>
      <c r="H1882" s="1">
        <v>43474</v>
      </c>
      <c r="I1882" t="s">
        <v>18</v>
      </c>
      <c r="J1882">
        <v>8</v>
      </c>
      <c r="K1882">
        <v>5</v>
      </c>
      <c r="L1882">
        <v>33</v>
      </c>
      <c r="M1882">
        <v>43</v>
      </c>
      <c r="N1882">
        <v>6</v>
      </c>
      <c r="O1882">
        <v>0.08</v>
      </c>
      <c r="P1882">
        <v>2910.88</v>
      </c>
      <c r="Q1882">
        <v>3731.9</v>
      </c>
      <c r="R1882">
        <f>Table1[[#This Row],[OrderQuantity]]*Table1[[#This Row],[UnitPrice]]</f>
        <v>22391.4</v>
      </c>
      <c r="S1882">
        <f>Table1[[#This Row],[OrderQuantity]]*Table1[[#This Row],[UnitCost]]</f>
        <v>17465.28</v>
      </c>
      <c r="T1882">
        <f>Table1[[#This Row],[OrderQuantity]]*Table1[[#This Row],[UnitPrice]]*(1-Table1[[#This Row],[DiscountApplied]]) - (Table1[[#This Row],[OrderQuantity]]*Table1[[#This Row],[UnitCost]])</f>
        <v>3134.8080000000045</v>
      </c>
      <c r="U1882">
        <f>DATEDIF(Table1[[#This Row],[ShipDate]],Table1[[#This Row],[DeliveryDate]],"d")</f>
        <v>1</v>
      </c>
      <c r="V1882" t="str">
        <f t="shared" si="59"/>
        <v>On Time</v>
      </c>
    </row>
    <row r="1883" spans="2:22" x14ac:dyDescent="0.3">
      <c r="B1883" t="str">
        <f t="shared" si="58"/>
        <v>SO-001982</v>
      </c>
      <c r="C1883" t="s">
        <v>22</v>
      </c>
      <c r="D1883" t="s">
        <v>17</v>
      </c>
      <c r="E1883" s="1">
        <v>43400</v>
      </c>
      <c r="F1883" s="1">
        <v>43469</v>
      </c>
      <c r="G1883" s="1">
        <v>43497</v>
      </c>
      <c r="H1883" s="1">
        <v>43499</v>
      </c>
      <c r="I1883" t="s">
        <v>18</v>
      </c>
      <c r="J1883">
        <v>28</v>
      </c>
      <c r="K1883">
        <v>22</v>
      </c>
      <c r="L1883">
        <v>208</v>
      </c>
      <c r="M1883">
        <v>37</v>
      </c>
      <c r="N1883">
        <v>8</v>
      </c>
      <c r="O1883">
        <v>0.15</v>
      </c>
      <c r="P1883">
        <v>968.49</v>
      </c>
      <c r="Q1883">
        <v>1976.5</v>
      </c>
      <c r="R1883">
        <f>Table1[[#This Row],[OrderQuantity]]*Table1[[#This Row],[UnitPrice]]</f>
        <v>15812</v>
      </c>
      <c r="S1883">
        <f>Table1[[#This Row],[OrderQuantity]]*Table1[[#This Row],[UnitCost]]</f>
        <v>7747.92</v>
      </c>
      <c r="T1883">
        <f>Table1[[#This Row],[OrderQuantity]]*Table1[[#This Row],[UnitPrice]]*(1-Table1[[#This Row],[DiscountApplied]]) - (Table1[[#This Row],[OrderQuantity]]*Table1[[#This Row],[UnitCost]])</f>
        <v>5692.2799999999988</v>
      </c>
      <c r="U1883">
        <f>DATEDIF(Table1[[#This Row],[ShipDate]],Table1[[#This Row],[DeliveryDate]],"d")</f>
        <v>2</v>
      </c>
      <c r="V1883" t="str">
        <f t="shared" si="59"/>
        <v>On Time</v>
      </c>
    </row>
    <row r="1884" spans="2:22" x14ac:dyDescent="0.3">
      <c r="B1884" t="str">
        <f t="shared" si="58"/>
        <v>SO-001983</v>
      </c>
      <c r="C1884" t="s">
        <v>19</v>
      </c>
      <c r="D1884" t="s">
        <v>20</v>
      </c>
      <c r="E1884" s="1">
        <v>43400</v>
      </c>
      <c r="F1884" s="1">
        <v>43469</v>
      </c>
      <c r="G1884" s="1">
        <v>43479</v>
      </c>
      <c r="H1884" s="1">
        <v>43484</v>
      </c>
      <c r="I1884" t="s">
        <v>18</v>
      </c>
      <c r="J1884">
        <v>19</v>
      </c>
      <c r="K1884">
        <v>19</v>
      </c>
      <c r="L1884">
        <v>161</v>
      </c>
      <c r="M1884">
        <v>28</v>
      </c>
      <c r="N1884">
        <v>1</v>
      </c>
      <c r="O1884">
        <v>0.15</v>
      </c>
      <c r="P1884">
        <v>3006.96</v>
      </c>
      <c r="Q1884">
        <v>3537.6</v>
      </c>
      <c r="R1884">
        <f>Table1[[#This Row],[OrderQuantity]]*Table1[[#This Row],[UnitPrice]]</f>
        <v>3537.6</v>
      </c>
      <c r="S1884">
        <f>Table1[[#This Row],[OrderQuantity]]*Table1[[#This Row],[UnitCost]]</f>
        <v>3006.96</v>
      </c>
      <c r="T1884">
        <f>Table1[[#This Row],[OrderQuantity]]*Table1[[#This Row],[UnitPrice]]*(1-Table1[[#This Row],[DiscountApplied]]) - (Table1[[#This Row],[OrderQuantity]]*Table1[[#This Row],[UnitCost]])</f>
        <v>0</v>
      </c>
      <c r="U1884">
        <f>DATEDIF(Table1[[#This Row],[ShipDate]],Table1[[#This Row],[DeliveryDate]],"d")</f>
        <v>5</v>
      </c>
      <c r="V1884" t="str">
        <f t="shared" si="59"/>
        <v>On Time</v>
      </c>
    </row>
    <row r="1885" spans="2:22" x14ac:dyDescent="0.3">
      <c r="B1885" t="str">
        <f t="shared" si="58"/>
        <v>SO-001984</v>
      </c>
      <c r="C1885" t="s">
        <v>19</v>
      </c>
      <c r="D1885" t="s">
        <v>20</v>
      </c>
      <c r="E1885" s="1">
        <v>43400</v>
      </c>
      <c r="F1885" s="1">
        <v>43469</v>
      </c>
      <c r="G1885" s="1">
        <v>43479</v>
      </c>
      <c r="H1885" s="1">
        <v>43489</v>
      </c>
      <c r="I1885" t="s">
        <v>18</v>
      </c>
      <c r="J1885">
        <v>14</v>
      </c>
      <c r="K1885">
        <v>32</v>
      </c>
      <c r="L1885">
        <v>134</v>
      </c>
      <c r="M1885">
        <v>21</v>
      </c>
      <c r="N1885">
        <v>8</v>
      </c>
      <c r="O1885">
        <v>0.05</v>
      </c>
      <c r="P1885">
        <v>1803.98</v>
      </c>
      <c r="Q1885">
        <v>2405.3000000000002</v>
      </c>
      <c r="R1885">
        <f>Table1[[#This Row],[OrderQuantity]]*Table1[[#This Row],[UnitPrice]]</f>
        <v>19242.400000000001</v>
      </c>
      <c r="S1885">
        <f>Table1[[#This Row],[OrderQuantity]]*Table1[[#This Row],[UnitCost]]</f>
        <v>14431.84</v>
      </c>
      <c r="T1885">
        <f>Table1[[#This Row],[OrderQuantity]]*Table1[[#This Row],[UnitPrice]]*(1-Table1[[#This Row],[DiscountApplied]]) - (Table1[[#This Row],[OrderQuantity]]*Table1[[#This Row],[UnitCost]])</f>
        <v>3848.4399999999987</v>
      </c>
      <c r="U1885">
        <f>DATEDIF(Table1[[#This Row],[ShipDate]],Table1[[#This Row],[DeliveryDate]],"d")</f>
        <v>10</v>
      </c>
      <c r="V1885" t="str">
        <f t="shared" si="59"/>
        <v>Late</v>
      </c>
    </row>
    <row r="1886" spans="2:22" x14ac:dyDescent="0.3">
      <c r="B1886" t="str">
        <f t="shared" si="58"/>
        <v>SO-001985</v>
      </c>
      <c r="C1886" t="s">
        <v>19</v>
      </c>
      <c r="D1886" t="s">
        <v>17</v>
      </c>
      <c r="E1886" s="1">
        <v>43300</v>
      </c>
      <c r="F1886" s="1">
        <v>43469</v>
      </c>
      <c r="G1886" s="1">
        <v>43489</v>
      </c>
      <c r="H1886" s="1">
        <v>43491</v>
      </c>
      <c r="I1886" t="s">
        <v>18</v>
      </c>
      <c r="J1886">
        <v>20</v>
      </c>
      <c r="K1886">
        <v>43</v>
      </c>
      <c r="L1886">
        <v>234</v>
      </c>
      <c r="M1886">
        <v>47</v>
      </c>
      <c r="N1886">
        <v>4</v>
      </c>
      <c r="O1886">
        <v>0.05</v>
      </c>
      <c r="P1886">
        <v>2490.9899999999998</v>
      </c>
      <c r="Q1886">
        <v>3075.3</v>
      </c>
      <c r="R1886">
        <f>Table1[[#This Row],[OrderQuantity]]*Table1[[#This Row],[UnitPrice]]</f>
        <v>12301.2</v>
      </c>
      <c r="S1886">
        <f>Table1[[#This Row],[OrderQuantity]]*Table1[[#This Row],[UnitCost]]</f>
        <v>9963.9599999999991</v>
      </c>
      <c r="T1886">
        <f>Table1[[#This Row],[OrderQuantity]]*Table1[[#This Row],[UnitPrice]]*(1-Table1[[#This Row],[DiscountApplied]]) - (Table1[[#This Row],[OrderQuantity]]*Table1[[#This Row],[UnitCost]])</f>
        <v>1722.1800000000003</v>
      </c>
      <c r="U1886">
        <f>DATEDIF(Table1[[#This Row],[ShipDate]],Table1[[#This Row],[DeliveryDate]],"d")</f>
        <v>2</v>
      </c>
      <c r="V1886" t="str">
        <f t="shared" si="59"/>
        <v>On Time</v>
      </c>
    </row>
    <row r="1887" spans="2:22" x14ac:dyDescent="0.3">
      <c r="B1887" t="str">
        <f t="shared" si="58"/>
        <v>SO-001986</v>
      </c>
      <c r="C1887" t="s">
        <v>21</v>
      </c>
      <c r="D1887" t="s">
        <v>17</v>
      </c>
      <c r="E1887" s="1">
        <v>43400</v>
      </c>
      <c r="F1887" s="1">
        <v>43469</v>
      </c>
      <c r="G1887" s="1">
        <v>43474</v>
      </c>
      <c r="H1887" s="1">
        <v>43481</v>
      </c>
      <c r="I1887" t="s">
        <v>18</v>
      </c>
      <c r="J1887">
        <v>21</v>
      </c>
      <c r="K1887">
        <v>29</v>
      </c>
      <c r="L1887">
        <v>222</v>
      </c>
      <c r="M1887">
        <v>15</v>
      </c>
      <c r="N1887">
        <v>2</v>
      </c>
      <c r="O1887">
        <v>0.08</v>
      </c>
      <c r="P1887">
        <v>108.34</v>
      </c>
      <c r="Q1887">
        <v>221.1</v>
      </c>
      <c r="R1887">
        <f>Table1[[#This Row],[OrderQuantity]]*Table1[[#This Row],[UnitPrice]]</f>
        <v>442.2</v>
      </c>
      <c r="S1887">
        <f>Table1[[#This Row],[OrderQuantity]]*Table1[[#This Row],[UnitCost]]</f>
        <v>216.68</v>
      </c>
      <c r="T1887">
        <f>Table1[[#This Row],[OrderQuantity]]*Table1[[#This Row],[UnitPrice]]*(1-Table1[[#This Row],[DiscountApplied]]) - (Table1[[#This Row],[OrderQuantity]]*Table1[[#This Row],[UnitCost]])</f>
        <v>190.14400000000001</v>
      </c>
      <c r="U1887">
        <f>DATEDIF(Table1[[#This Row],[ShipDate]],Table1[[#This Row],[DeliveryDate]],"d")</f>
        <v>7</v>
      </c>
      <c r="V1887" t="str">
        <f t="shared" si="59"/>
        <v>On Time</v>
      </c>
    </row>
    <row r="1888" spans="2:22" x14ac:dyDescent="0.3">
      <c r="B1888" t="str">
        <f t="shared" si="58"/>
        <v>SO-001987</v>
      </c>
      <c r="C1888" t="s">
        <v>19</v>
      </c>
      <c r="D1888" t="s">
        <v>20</v>
      </c>
      <c r="E1888" s="1">
        <v>43400</v>
      </c>
      <c r="F1888" s="1">
        <v>43469</v>
      </c>
      <c r="G1888" s="1">
        <v>43487</v>
      </c>
      <c r="H1888" s="1">
        <v>43494</v>
      </c>
      <c r="I1888" t="s">
        <v>18</v>
      </c>
      <c r="J1888">
        <v>20</v>
      </c>
      <c r="K1888">
        <v>49</v>
      </c>
      <c r="L1888">
        <v>195</v>
      </c>
      <c r="M1888">
        <v>42</v>
      </c>
      <c r="N1888">
        <v>3</v>
      </c>
      <c r="O1888">
        <v>0.05</v>
      </c>
      <c r="P1888">
        <v>632.67999999999995</v>
      </c>
      <c r="Q1888">
        <v>891.1</v>
      </c>
      <c r="R1888">
        <f>Table1[[#This Row],[OrderQuantity]]*Table1[[#This Row],[UnitPrice]]</f>
        <v>2673.3</v>
      </c>
      <c r="S1888">
        <f>Table1[[#This Row],[OrderQuantity]]*Table1[[#This Row],[UnitCost]]</f>
        <v>1898.04</v>
      </c>
      <c r="T1888">
        <f>Table1[[#This Row],[OrderQuantity]]*Table1[[#This Row],[UnitPrice]]*(1-Table1[[#This Row],[DiscountApplied]]) - (Table1[[#This Row],[OrderQuantity]]*Table1[[#This Row],[UnitCost]])</f>
        <v>641.59500000000025</v>
      </c>
      <c r="U1888">
        <f>DATEDIF(Table1[[#This Row],[ShipDate]],Table1[[#This Row],[DeliveryDate]],"d")</f>
        <v>7</v>
      </c>
      <c r="V1888" t="str">
        <f t="shared" si="59"/>
        <v>On Time</v>
      </c>
    </row>
    <row r="1889" spans="2:22" x14ac:dyDescent="0.3">
      <c r="B1889" t="str">
        <f t="shared" si="58"/>
        <v>SO-001988</v>
      </c>
      <c r="C1889" t="s">
        <v>21</v>
      </c>
      <c r="D1889" t="s">
        <v>17</v>
      </c>
      <c r="E1889" s="1">
        <v>43400</v>
      </c>
      <c r="F1889" s="1">
        <v>43469</v>
      </c>
      <c r="G1889" s="1">
        <v>43495</v>
      </c>
      <c r="H1889" s="1">
        <v>43500</v>
      </c>
      <c r="I1889" t="s">
        <v>18</v>
      </c>
      <c r="J1889">
        <v>21</v>
      </c>
      <c r="K1889">
        <v>49</v>
      </c>
      <c r="L1889">
        <v>255</v>
      </c>
      <c r="M1889">
        <v>12</v>
      </c>
      <c r="N1889">
        <v>2</v>
      </c>
      <c r="O1889">
        <v>0.08</v>
      </c>
      <c r="P1889">
        <v>944.1</v>
      </c>
      <c r="Q1889">
        <v>1226.0999999999999</v>
      </c>
      <c r="R1889">
        <f>Table1[[#This Row],[OrderQuantity]]*Table1[[#This Row],[UnitPrice]]</f>
        <v>2452.1999999999998</v>
      </c>
      <c r="S1889">
        <f>Table1[[#This Row],[OrderQuantity]]*Table1[[#This Row],[UnitCost]]</f>
        <v>1888.2</v>
      </c>
      <c r="T1889">
        <f>Table1[[#This Row],[OrderQuantity]]*Table1[[#This Row],[UnitPrice]]*(1-Table1[[#This Row],[DiscountApplied]]) - (Table1[[#This Row],[OrderQuantity]]*Table1[[#This Row],[UnitCost]])</f>
        <v>367.82399999999984</v>
      </c>
      <c r="U1889">
        <f>DATEDIF(Table1[[#This Row],[ShipDate]],Table1[[#This Row],[DeliveryDate]],"d")</f>
        <v>5</v>
      </c>
      <c r="V1889" t="str">
        <f t="shared" si="59"/>
        <v>On Time</v>
      </c>
    </row>
    <row r="1890" spans="2:22" x14ac:dyDescent="0.3">
      <c r="B1890" t="str">
        <f t="shared" si="58"/>
        <v>SO-001989</v>
      </c>
      <c r="C1890" t="s">
        <v>16</v>
      </c>
      <c r="D1890" t="s">
        <v>24</v>
      </c>
      <c r="E1890" s="1">
        <v>43300</v>
      </c>
      <c r="F1890" s="1">
        <v>43470</v>
      </c>
      <c r="G1890" s="1">
        <v>43494</v>
      </c>
      <c r="H1890" s="1">
        <v>43498</v>
      </c>
      <c r="I1890" t="s">
        <v>18</v>
      </c>
      <c r="J1890">
        <v>4</v>
      </c>
      <c r="K1890">
        <v>28</v>
      </c>
      <c r="L1890">
        <v>24</v>
      </c>
      <c r="M1890">
        <v>41</v>
      </c>
      <c r="N1890">
        <v>4</v>
      </c>
      <c r="O1890">
        <v>0.08</v>
      </c>
      <c r="P1890">
        <v>4176.91</v>
      </c>
      <c r="Q1890">
        <v>5721.8</v>
      </c>
      <c r="R1890">
        <f>Table1[[#This Row],[OrderQuantity]]*Table1[[#This Row],[UnitPrice]]</f>
        <v>22887.200000000001</v>
      </c>
      <c r="S1890">
        <f>Table1[[#This Row],[OrderQuantity]]*Table1[[#This Row],[UnitCost]]</f>
        <v>16707.64</v>
      </c>
      <c r="T1890">
        <f>Table1[[#This Row],[OrderQuantity]]*Table1[[#This Row],[UnitPrice]]*(1-Table1[[#This Row],[DiscountApplied]]) - (Table1[[#This Row],[OrderQuantity]]*Table1[[#This Row],[UnitCost]])</f>
        <v>4348.5840000000026</v>
      </c>
      <c r="U1890">
        <f>DATEDIF(Table1[[#This Row],[ShipDate]],Table1[[#This Row],[DeliveryDate]],"d")</f>
        <v>4</v>
      </c>
      <c r="V1890" t="str">
        <f t="shared" si="59"/>
        <v>On Time</v>
      </c>
    </row>
    <row r="1891" spans="2:22" x14ac:dyDescent="0.3">
      <c r="B1891" t="str">
        <f t="shared" si="58"/>
        <v>SO-001990</v>
      </c>
      <c r="C1891" t="s">
        <v>16</v>
      </c>
      <c r="D1891" t="s">
        <v>20</v>
      </c>
      <c r="E1891" s="1">
        <v>43300</v>
      </c>
      <c r="F1891" s="1">
        <v>43470</v>
      </c>
      <c r="G1891" s="1">
        <v>43494</v>
      </c>
      <c r="H1891" s="1">
        <v>43500</v>
      </c>
      <c r="I1891" t="s">
        <v>18</v>
      </c>
      <c r="J1891">
        <v>4</v>
      </c>
      <c r="K1891">
        <v>23</v>
      </c>
      <c r="L1891">
        <v>115</v>
      </c>
      <c r="M1891">
        <v>3</v>
      </c>
      <c r="N1891">
        <v>7</v>
      </c>
      <c r="O1891">
        <v>0.05</v>
      </c>
      <c r="P1891">
        <v>1473.2</v>
      </c>
      <c r="Q1891">
        <v>3202.6</v>
      </c>
      <c r="R1891">
        <f>Table1[[#This Row],[OrderQuantity]]*Table1[[#This Row],[UnitPrice]]</f>
        <v>22418.2</v>
      </c>
      <c r="S1891">
        <f>Table1[[#This Row],[OrderQuantity]]*Table1[[#This Row],[UnitCost]]</f>
        <v>10312.4</v>
      </c>
      <c r="T1891">
        <f>Table1[[#This Row],[OrderQuantity]]*Table1[[#This Row],[UnitPrice]]*(1-Table1[[#This Row],[DiscountApplied]]) - (Table1[[#This Row],[OrderQuantity]]*Table1[[#This Row],[UnitCost]])</f>
        <v>10984.890000000001</v>
      </c>
      <c r="U1891">
        <f>DATEDIF(Table1[[#This Row],[ShipDate]],Table1[[#This Row],[DeliveryDate]],"d")</f>
        <v>6</v>
      </c>
      <c r="V1891" t="str">
        <f t="shared" si="59"/>
        <v>On Time</v>
      </c>
    </row>
    <row r="1892" spans="2:22" x14ac:dyDescent="0.3">
      <c r="B1892" t="str">
        <f t="shared" si="58"/>
        <v>SO-001991</v>
      </c>
      <c r="C1892" t="s">
        <v>19</v>
      </c>
      <c r="D1892" t="s">
        <v>17</v>
      </c>
      <c r="E1892" s="1">
        <v>43400</v>
      </c>
      <c r="F1892" s="1">
        <v>43470</v>
      </c>
      <c r="G1892" s="1">
        <v>43495</v>
      </c>
      <c r="H1892" s="1">
        <v>43503</v>
      </c>
      <c r="I1892" t="s">
        <v>18</v>
      </c>
      <c r="J1892">
        <v>14</v>
      </c>
      <c r="K1892">
        <v>31</v>
      </c>
      <c r="L1892">
        <v>247</v>
      </c>
      <c r="M1892">
        <v>30</v>
      </c>
      <c r="N1892">
        <v>5</v>
      </c>
      <c r="O1892">
        <v>0.1</v>
      </c>
      <c r="P1892">
        <v>1394.74</v>
      </c>
      <c r="Q1892">
        <v>1721.9</v>
      </c>
      <c r="R1892">
        <f>Table1[[#This Row],[OrderQuantity]]*Table1[[#This Row],[UnitPrice]]</f>
        <v>8609.5</v>
      </c>
      <c r="S1892">
        <f>Table1[[#This Row],[OrderQuantity]]*Table1[[#This Row],[UnitCost]]</f>
        <v>6973.7</v>
      </c>
      <c r="T1892">
        <f>Table1[[#This Row],[OrderQuantity]]*Table1[[#This Row],[UnitPrice]]*(1-Table1[[#This Row],[DiscountApplied]]) - (Table1[[#This Row],[OrderQuantity]]*Table1[[#This Row],[UnitCost]])</f>
        <v>774.85000000000036</v>
      </c>
      <c r="U1892">
        <f>DATEDIF(Table1[[#This Row],[ShipDate]],Table1[[#This Row],[DeliveryDate]],"d")</f>
        <v>8</v>
      </c>
      <c r="V1892" t="str">
        <f t="shared" si="59"/>
        <v>Late</v>
      </c>
    </row>
    <row r="1893" spans="2:22" x14ac:dyDescent="0.3">
      <c r="B1893" t="str">
        <f t="shared" si="58"/>
        <v>SO-001992</v>
      </c>
      <c r="C1893" t="s">
        <v>19</v>
      </c>
      <c r="D1893" t="s">
        <v>23</v>
      </c>
      <c r="E1893" s="1">
        <v>43400</v>
      </c>
      <c r="F1893" s="1">
        <v>43470</v>
      </c>
      <c r="G1893" s="1">
        <v>43475</v>
      </c>
      <c r="H1893" s="1">
        <v>43481</v>
      </c>
      <c r="I1893" t="s">
        <v>18</v>
      </c>
      <c r="J1893">
        <v>20</v>
      </c>
      <c r="K1893">
        <v>32</v>
      </c>
      <c r="L1893">
        <v>268</v>
      </c>
      <c r="M1893">
        <v>7</v>
      </c>
      <c r="N1893">
        <v>4</v>
      </c>
      <c r="O1893">
        <v>0.4</v>
      </c>
      <c r="P1893">
        <v>493.79</v>
      </c>
      <c r="Q1893">
        <v>897.8</v>
      </c>
      <c r="R1893">
        <f>Table1[[#This Row],[OrderQuantity]]*Table1[[#This Row],[UnitPrice]]</f>
        <v>3591.2</v>
      </c>
      <c r="S1893">
        <f>Table1[[#This Row],[OrderQuantity]]*Table1[[#This Row],[UnitCost]]</f>
        <v>1975.16</v>
      </c>
      <c r="T1893">
        <f>Table1[[#This Row],[OrderQuantity]]*Table1[[#This Row],[UnitPrice]]*(1-Table1[[#This Row],[DiscountApplied]]) - (Table1[[#This Row],[OrderQuantity]]*Table1[[#This Row],[UnitCost]])</f>
        <v>179.55999999999972</v>
      </c>
      <c r="U1893">
        <f>DATEDIF(Table1[[#This Row],[ShipDate]],Table1[[#This Row],[DeliveryDate]],"d")</f>
        <v>6</v>
      </c>
      <c r="V1893" t="str">
        <f t="shared" si="59"/>
        <v>On Time</v>
      </c>
    </row>
    <row r="1894" spans="2:22" x14ac:dyDescent="0.3">
      <c r="B1894" t="str">
        <f t="shared" si="58"/>
        <v>SO-001993</v>
      </c>
      <c r="C1894" t="s">
        <v>19</v>
      </c>
      <c r="D1894" t="s">
        <v>23</v>
      </c>
      <c r="E1894" s="1">
        <v>43400</v>
      </c>
      <c r="F1894" s="1">
        <v>43470</v>
      </c>
      <c r="G1894" s="1">
        <v>43473</v>
      </c>
      <c r="H1894" s="1">
        <v>43480</v>
      </c>
      <c r="I1894" t="s">
        <v>18</v>
      </c>
      <c r="J1894">
        <v>19</v>
      </c>
      <c r="K1894">
        <v>12</v>
      </c>
      <c r="L1894">
        <v>305</v>
      </c>
      <c r="M1894">
        <v>41</v>
      </c>
      <c r="N1894">
        <v>8</v>
      </c>
      <c r="O1894">
        <v>0.08</v>
      </c>
      <c r="P1894">
        <v>736.33</v>
      </c>
      <c r="Q1894">
        <v>1051.9000000000001</v>
      </c>
      <c r="R1894">
        <f>Table1[[#This Row],[OrderQuantity]]*Table1[[#This Row],[UnitPrice]]</f>
        <v>8415.2000000000007</v>
      </c>
      <c r="S1894">
        <f>Table1[[#This Row],[OrderQuantity]]*Table1[[#This Row],[UnitCost]]</f>
        <v>5890.64</v>
      </c>
      <c r="T1894">
        <f>Table1[[#This Row],[OrderQuantity]]*Table1[[#This Row],[UnitPrice]]*(1-Table1[[#This Row],[DiscountApplied]]) - (Table1[[#This Row],[OrderQuantity]]*Table1[[#This Row],[UnitCost]])</f>
        <v>1851.344000000001</v>
      </c>
      <c r="U1894">
        <f>DATEDIF(Table1[[#This Row],[ShipDate]],Table1[[#This Row],[DeliveryDate]],"d")</f>
        <v>7</v>
      </c>
      <c r="V1894" t="str">
        <f t="shared" si="59"/>
        <v>On Time</v>
      </c>
    </row>
    <row r="1895" spans="2:22" x14ac:dyDescent="0.3">
      <c r="B1895" t="str">
        <f t="shared" si="58"/>
        <v>SO-001994</v>
      </c>
      <c r="C1895" t="s">
        <v>19</v>
      </c>
      <c r="D1895" t="s">
        <v>17</v>
      </c>
      <c r="E1895" s="1">
        <v>43300</v>
      </c>
      <c r="F1895" s="1">
        <v>43470</v>
      </c>
      <c r="G1895" s="1">
        <v>43477</v>
      </c>
      <c r="H1895" s="1">
        <v>43479</v>
      </c>
      <c r="I1895" t="s">
        <v>18</v>
      </c>
      <c r="J1895">
        <v>18</v>
      </c>
      <c r="K1895">
        <v>43</v>
      </c>
      <c r="L1895">
        <v>235</v>
      </c>
      <c r="M1895">
        <v>7</v>
      </c>
      <c r="N1895">
        <v>6</v>
      </c>
      <c r="O1895">
        <v>0.05</v>
      </c>
      <c r="P1895">
        <v>397.98</v>
      </c>
      <c r="Q1895">
        <v>904.5</v>
      </c>
      <c r="R1895">
        <f>Table1[[#This Row],[OrderQuantity]]*Table1[[#This Row],[UnitPrice]]</f>
        <v>5427</v>
      </c>
      <c r="S1895">
        <f>Table1[[#This Row],[OrderQuantity]]*Table1[[#This Row],[UnitCost]]</f>
        <v>2387.88</v>
      </c>
      <c r="T1895">
        <f>Table1[[#This Row],[OrderQuantity]]*Table1[[#This Row],[UnitPrice]]*(1-Table1[[#This Row],[DiscountApplied]]) - (Table1[[#This Row],[OrderQuantity]]*Table1[[#This Row],[UnitCost]])</f>
        <v>2767.7699999999995</v>
      </c>
      <c r="U1895">
        <f>DATEDIF(Table1[[#This Row],[ShipDate]],Table1[[#This Row],[DeliveryDate]],"d")</f>
        <v>2</v>
      </c>
      <c r="V1895" t="str">
        <f t="shared" si="59"/>
        <v>On Time</v>
      </c>
    </row>
    <row r="1896" spans="2:22" x14ac:dyDescent="0.3">
      <c r="B1896" t="str">
        <f t="shared" si="58"/>
        <v>SO-001995</v>
      </c>
      <c r="C1896" t="s">
        <v>22</v>
      </c>
      <c r="D1896" t="s">
        <v>24</v>
      </c>
      <c r="E1896" s="1">
        <v>43300</v>
      </c>
      <c r="F1896" s="1">
        <v>43470</v>
      </c>
      <c r="G1896" s="1">
        <v>43497</v>
      </c>
      <c r="H1896" s="1">
        <v>43500</v>
      </c>
      <c r="I1896" t="s">
        <v>18</v>
      </c>
      <c r="J1896">
        <v>26</v>
      </c>
      <c r="K1896">
        <v>19</v>
      </c>
      <c r="L1896">
        <v>24</v>
      </c>
      <c r="M1896">
        <v>20</v>
      </c>
      <c r="N1896">
        <v>8</v>
      </c>
      <c r="O1896">
        <v>0.15</v>
      </c>
      <c r="P1896">
        <v>1202.99</v>
      </c>
      <c r="Q1896">
        <v>2673.3</v>
      </c>
      <c r="R1896">
        <f>Table1[[#This Row],[OrderQuantity]]*Table1[[#This Row],[UnitPrice]]</f>
        <v>21386.400000000001</v>
      </c>
      <c r="S1896">
        <f>Table1[[#This Row],[OrderQuantity]]*Table1[[#This Row],[UnitCost]]</f>
        <v>9623.92</v>
      </c>
      <c r="T1896">
        <f>Table1[[#This Row],[OrderQuantity]]*Table1[[#This Row],[UnitPrice]]*(1-Table1[[#This Row],[DiscountApplied]]) - (Table1[[#This Row],[OrderQuantity]]*Table1[[#This Row],[UnitCost]])</f>
        <v>8554.5200000000023</v>
      </c>
      <c r="U1896">
        <f>DATEDIF(Table1[[#This Row],[ShipDate]],Table1[[#This Row],[DeliveryDate]],"d")</f>
        <v>3</v>
      </c>
      <c r="V1896" t="str">
        <f t="shared" si="59"/>
        <v>On Time</v>
      </c>
    </row>
    <row r="1897" spans="2:22" x14ac:dyDescent="0.3">
      <c r="B1897" t="str">
        <f t="shared" si="58"/>
        <v>SO-001996</v>
      </c>
      <c r="C1897" t="s">
        <v>19</v>
      </c>
      <c r="D1897" t="s">
        <v>17</v>
      </c>
      <c r="E1897" s="1">
        <v>43400</v>
      </c>
      <c r="F1897" s="1">
        <v>43470</v>
      </c>
      <c r="G1897" s="1">
        <v>43475</v>
      </c>
      <c r="H1897" s="1">
        <v>43479</v>
      </c>
      <c r="I1897" t="s">
        <v>18</v>
      </c>
      <c r="J1897">
        <v>20</v>
      </c>
      <c r="K1897">
        <v>28</v>
      </c>
      <c r="L1897">
        <v>246</v>
      </c>
      <c r="M1897">
        <v>5</v>
      </c>
      <c r="N1897">
        <v>8</v>
      </c>
      <c r="O1897">
        <v>0.05</v>
      </c>
      <c r="P1897">
        <v>745.71</v>
      </c>
      <c r="Q1897">
        <v>1065.3</v>
      </c>
      <c r="R1897">
        <f>Table1[[#This Row],[OrderQuantity]]*Table1[[#This Row],[UnitPrice]]</f>
        <v>8522.4</v>
      </c>
      <c r="S1897">
        <f>Table1[[#This Row],[OrderQuantity]]*Table1[[#This Row],[UnitCost]]</f>
        <v>5965.68</v>
      </c>
      <c r="T1897">
        <f>Table1[[#This Row],[OrderQuantity]]*Table1[[#This Row],[UnitPrice]]*(1-Table1[[#This Row],[DiscountApplied]]) - (Table1[[#This Row],[OrderQuantity]]*Table1[[#This Row],[UnitCost]])</f>
        <v>2130.5999999999985</v>
      </c>
      <c r="U1897">
        <f>DATEDIF(Table1[[#This Row],[ShipDate]],Table1[[#This Row],[DeliveryDate]],"d")</f>
        <v>4</v>
      </c>
      <c r="V1897" t="str">
        <f t="shared" si="59"/>
        <v>On Time</v>
      </c>
    </row>
    <row r="1898" spans="2:22" x14ac:dyDescent="0.3">
      <c r="B1898" t="str">
        <f t="shared" si="58"/>
        <v>SO-001997</v>
      </c>
      <c r="C1898" t="s">
        <v>16</v>
      </c>
      <c r="D1898" t="s">
        <v>25</v>
      </c>
      <c r="E1898" s="1">
        <v>43400</v>
      </c>
      <c r="F1898" s="1">
        <v>43470</v>
      </c>
      <c r="G1898" s="1">
        <v>43476</v>
      </c>
      <c r="H1898" s="1">
        <v>43478</v>
      </c>
      <c r="I1898" t="s">
        <v>18</v>
      </c>
      <c r="J1898">
        <v>3</v>
      </c>
      <c r="K1898">
        <v>1</v>
      </c>
      <c r="L1898">
        <v>335</v>
      </c>
      <c r="M1898">
        <v>24</v>
      </c>
      <c r="N1898">
        <v>4</v>
      </c>
      <c r="O1898">
        <v>0.08</v>
      </c>
      <c r="P1898">
        <v>864.3</v>
      </c>
      <c r="Q1898">
        <v>2010</v>
      </c>
      <c r="R1898">
        <f>Table1[[#This Row],[OrderQuantity]]*Table1[[#This Row],[UnitPrice]]</f>
        <v>8040</v>
      </c>
      <c r="S1898">
        <f>Table1[[#This Row],[OrderQuantity]]*Table1[[#This Row],[UnitCost]]</f>
        <v>3457.2</v>
      </c>
      <c r="T1898">
        <f>Table1[[#This Row],[OrderQuantity]]*Table1[[#This Row],[UnitPrice]]*(1-Table1[[#This Row],[DiscountApplied]]) - (Table1[[#This Row],[OrderQuantity]]*Table1[[#This Row],[UnitCost]])</f>
        <v>3939.6000000000004</v>
      </c>
      <c r="U1898">
        <f>DATEDIF(Table1[[#This Row],[ShipDate]],Table1[[#This Row],[DeliveryDate]],"d")</f>
        <v>2</v>
      </c>
      <c r="V1898" t="str">
        <f t="shared" si="59"/>
        <v>On Time</v>
      </c>
    </row>
    <row r="1899" spans="2:22" x14ac:dyDescent="0.3">
      <c r="B1899" t="str">
        <f t="shared" si="58"/>
        <v>SO-001998</v>
      </c>
      <c r="C1899" t="s">
        <v>16</v>
      </c>
      <c r="D1899" t="s">
        <v>25</v>
      </c>
      <c r="E1899" s="1">
        <v>43400</v>
      </c>
      <c r="F1899" s="1">
        <v>43470</v>
      </c>
      <c r="G1899" s="1">
        <v>43481</v>
      </c>
      <c r="H1899" s="1">
        <v>43490</v>
      </c>
      <c r="I1899" t="s">
        <v>18</v>
      </c>
      <c r="J1899">
        <v>11</v>
      </c>
      <c r="K1899">
        <v>8</v>
      </c>
      <c r="L1899">
        <v>355</v>
      </c>
      <c r="M1899">
        <v>3</v>
      </c>
      <c r="N1899">
        <v>7</v>
      </c>
      <c r="O1899">
        <v>0.08</v>
      </c>
      <c r="P1899">
        <v>706.25</v>
      </c>
      <c r="Q1899">
        <v>850.9</v>
      </c>
      <c r="R1899">
        <f>Table1[[#This Row],[OrderQuantity]]*Table1[[#This Row],[UnitPrice]]</f>
        <v>5956.3</v>
      </c>
      <c r="S1899">
        <f>Table1[[#This Row],[OrderQuantity]]*Table1[[#This Row],[UnitCost]]</f>
        <v>4943.75</v>
      </c>
      <c r="T1899">
        <f>Table1[[#This Row],[OrderQuantity]]*Table1[[#This Row],[UnitPrice]]*(1-Table1[[#This Row],[DiscountApplied]]) - (Table1[[#This Row],[OrderQuantity]]*Table1[[#This Row],[UnitCost]])</f>
        <v>536.04600000000028</v>
      </c>
      <c r="U1899">
        <f>DATEDIF(Table1[[#This Row],[ShipDate]],Table1[[#This Row],[DeliveryDate]],"d")</f>
        <v>9</v>
      </c>
      <c r="V1899" t="str">
        <f t="shared" si="59"/>
        <v>Late</v>
      </c>
    </row>
    <row r="1900" spans="2:22" x14ac:dyDescent="0.3">
      <c r="B1900" t="str">
        <f t="shared" si="58"/>
        <v>SO-001999</v>
      </c>
      <c r="C1900" t="s">
        <v>16</v>
      </c>
      <c r="D1900" t="s">
        <v>17</v>
      </c>
      <c r="E1900" s="1">
        <v>43300</v>
      </c>
      <c r="F1900" s="1">
        <v>43471</v>
      </c>
      <c r="G1900" s="1">
        <v>43497</v>
      </c>
      <c r="H1900" s="1">
        <v>43507</v>
      </c>
      <c r="I1900" t="s">
        <v>18</v>
      </c>
      <c r="J1900">
        <v>1</v>
      </c>
      <c r="K1900">
        <v>41</v>
      </c>
      <c r="L1900">
        <v>234</v>
      </c>
      <c r="M1900">
        <v>22</v>
      </c>
      <c r="N1900">
        <v>8</v>
      </c>
      <c r="O1900">
        <v>0.08</v>
      </c>
      <c r="P1900">
        <v>1676.61</v>
      </c>
      <c r="Q1900">
        <v>2465.6</v>
      </c>
      <c r="R1900">
        <f>Table1[[#This Row],[OrderQuantity]]*Table1[[#This Row],[UnitPrice]]</f>
        <v>19724.8</v>
      </c>
      <c r="S1900">
        <f>Table1[[#This Row],[OrderQuantity]]*Table1[[#This Row],[UnitCost]]</f>
        <v>13412.88</v>
      </c>
      <c r="T1900">
        <f>Table1[[#This Row],[OrderQuantity]]*Table1[[#This Row],[UnitPrice]]*(1-Table1[[#This Row],[DiscountApplied]]) - (Table1[[#This Row],[OrderQuantity]]*Table1[[#This Row],[UnitCost]])</f>
        <v>4733.9359999999997</v>
      </c>
      <c r="U1900">
        <f>DATEDIF(Table1[[#This Row],[ShipDate]],Table1[[#This Row],[DeliveryDate]],"d")</f>
        <v>10</v>
      </c>
      <c r="V1900" t="str">
        <f t="shared" si="59"/>
        <v>Late</v>
      </c>
    </row>
    <row r="1901" spans="2:22" x14ac:dyDescent="0.3">
      <c r="B1901" t="str">
        <f t="shared" si="58"/>
        <v>SO-002000</v>
      </c>
      <c r="C1901" t="s">
        <v>19</v>
      </c>
      <c r="D1901" t="s">
        <v>20</v>
      </c>
      <c r="E1901" s="1">
        <v>43400</v>
      </c>
      <c r="F1901" s="1">
        <v>43471</v>
      </c>
      <c r="G1901" s="1">
        <v>43499</v>
      </c>
      <c r="H1901" s="1">
        <v>43501</v>
      </c>
      <c r="I1901" t="s">
        <v>18</v>
      </c>
      <c r="J1901">
        <v>18</v>
      </c>
      <c r="K1901">
        <v>23</v>
      </c>
      <c r="L1901">
        <v>200</v>
      </c>
      <c r="M1901">
        <v>39</v>
      </c>
      <c r="N1901">
        <v>1</v>
      </c>
      <c r="O1901">
        <v>0.05</v>
      </c>
      <c r="P1901">
        <v>2284.83</v>
      </c>
      <c r="Q1901">
        <v>3872.6</v>
      </c>
      <c r="R1901">
        <f>Table1[[#This Row],[OrderQuantity]]*Table1[[#This Row],[UnitPrice]]</f>
        <v>3872.6</v>
      </c>
      <c r="S1901">
        <f>Table1[[#This Row],[OrderQuantity]]*Table1[[#This Row],[UnitCost]]</f>
        <v>2284.83</v>
      </c>
      <c r="T1901">
        <f>Table1[[#This Row],[OrderQuantity]]*Table1[[#This Row],[UnitPrice]]*(1-Table1[[#This Row],[DiscountApplied]]) - (Table1[[#This Row],[OrderQuantity]]*Table1[[#This Row],[UnitCost]])</f>
        <v>1394.1399999999999</v>
      </c>
      <c r="U1901">
        <f>DATEDIF(Table1[[#This Row],[ShipDate]],Table1[[#This Row],[DeliveryDate]],"d")</f>
        <v>2</v>
      </c>
      <c r="V1901" t="str">
        <f t="shared" si="59"/>
        <v>On Time</v>
      </c>
    </row>
    <row r="1902" spans="2:22" x14ac:dyDescent="0.3">
      <c r="B1902" t="str">
        <f t="shared" si="58"/>
        <v>SO-002001</v>
      </c>
      <c r="C1902" t="s">
        <v>19</v>
      </c>
      <c r="D1902" t="s">
        <v>23</v>
      </c>
      <c r="E1902" s="1">
        <v>43400</v>
      </c>
      <c r="F1902" s="1">
        <v>43471</v>
      </c>
      <c r="G1902" s="1">
        <v>43492</v>
      </c>
      <c r="H1902" s="1">
        <v>43495</v>
      </c>
      <c r="I1902" t="s">
        <v>18</v>
      </c>
      <c r="J1902">
        <v>15</v>
      </c>
      <c r="K1902">
        <v>40</v>
      </c>
      <c r="L1902">
        <v>279</v>
      </c>
      <c r="M1902">
        <v>42</v>
      </c>
      <c r="N1902">
        <v>1</v>
      </c>
      <c r="O1902">
        <v>0.05</v>
      </c>
      <c r="P1902">
        <v>145.12</v>
      </c>
      <c r="Q1902">
        <v>254.6</v>
      </c>
      <c r="R1902">
        <f>Table1[[#This Row],[OrderQuantity]]*Table1[[#This Row],[UnitPrice]]</f>
        <v>254.6</v>
      </c>
      <c r="S1902">
        <f>Table1[[#This Row],[OrderQuantity]]*Table1[[#This Row],[UnitCost]]</f>
        <v>145.12</v>
      </c>
      <c r="T1902">
        <f>Table1[[#This Row],[OrderQuantity]]*Table1[[#This Row],[UnitPrice]]*(1-Table1[[#This Row],[DiscountApplied]]) - (Table1[[#This Row],[OrderQuantity]]*Table1[[#This Row],[UnitCost]])</f>
        <v>96.749999999999972</v>
      </c>
      <c r="U1902">
        <f>DATEDIF(Table1[[#This Row],[ShipDate]],Table1[[#This Row],[DeliveryDate]],"d")</f>
        <v>3</v>
      </c>
      <c r="V1902" t="str">
        <f t="shared" si="59"/>
        <v>On Time</v>
      </c>
    </row>
    <row r="1903" spans="2:22" x14ac:dyDescent="0.3">
      <c r="B1903" t="str">
        <f t="shared" si="58"/>
        <v>SO-002002</v>
      </c>
      <c r="C1903" t="s">
        <v>19</v>
      </c>
      <c r="D1903" t="s">
        <v>20</v>
      </c>
      <c r="E1903" s="1">
        <v>43400</v>
      </c>
      <c r="F1903" s="1">
        <v>43471</v>
      </c>
      <c r="G1903" s="1">
        <v>43474</v>
      </c>
      <c r="H1903" s="1">
        <v>43479</v>
      </c>
      <c r="I1903" t="s">
        <v>18</v>
      </c>
      <c r="J1903">
        <v>13</v>
      </c>
      <c r="K1903">
        <v>24</v>
      </c>
      <c r="L1903">
        <v>88</v>
      </c>
      <c r="M1903">
        <v>26</v>
      </c>
      <c r="N1903">
        <v>7</v>
      </c>
      <c r="O1903">
        <v>0.05</v>
      </c>
      <c r="P1903">
        <v>2004.98</v>
      </c>
      <c r="Q1903">
        <v>3182.5</v>
      </c>
      <c r="R1903">
        <f>Table1[[#This Row],[OrderQuantity]]*Table1[[#This Row],[UnitPrice]]</f>
        <v>22277.5</v>
      </c>
      <c r="S1903">
        <f>Table1[[#This Row],[OrderQuantity]]*Table1[[#This Row],[UnitCost]]</f>
        <v>14034.86</v>
      </c>
      <c r="T1903">
        <f>Table1[[#This Row],[OrderQuantity]]*Table1[[#This Row],[UnitPrice]]*(1-Table1[[#This Row],[DiscountApplied]]) - (Table1[[#This Row],[OrderQuantity]]*Table1[[#This Row],[UnitCost]])</f>
        <v>7128.7649999999994</v>
      </c>
      <c r="U1903">
        <f>DATEDIF(Table1[[#This Row],[ShipDate]],Table1[[#This Row],[DeliveryDate]],"d")</f>
        <v>5</v>
      </c>
      <c r="V1903" t="str">
        <f t="shared" si="59"/>
        <v>On Time</v>
      </c>
    </row>
    <row r="1904" spans="2:22" x14ac:dyDescent="0.3">
      <c r="B1904" t="str">
        <f t="shared" si="58"/>
        <v>SO-002003</v>
      </c>
      <c r="C1904" t="s">
        <v>21</v>
      </c>
      <c r="D1904" t="s">
        <v>17</v>
      </c>
      <c r="E1904" s="1">
        <v>43300</v>
      </c>
      <c r="F1904" s="1">
        <v>43471</v>
      </c>
      <c r="G1904" s="1">
        <v>43473</v>
      </c>
      <c r="H1904" s="1">
        <v>43476</v>
      </c>
      <c r="I1904" t="s">
        <v>18</v>
      </c>
      <c r="J1904">
        <v>20</v>
      </c>
      <c r="K1904">
        <v>4</v>
      </c>
      <c r="L1904">
        <v>224</v>
      </c>
      <c r="M1904">
        <v>16</v>
      </c>
      <c r="N1904">
        <v>1</v>
      </c>
      <c r="O1904">
        <v>0.08</v>
      </c>
      <c r="P1904">
        <v>745.17</v>
      </c>
      <c r="Q1904">
        <v>1112.2</v>
      </c>
      <c r="R1904">
        <f>Table1[[#This Row],[OrderQuantity]]*Table1[[#This Row],[UnitPrice]]</f>
        <v>1112.2</v>
      </c>
      <c r="S1904">
        <f>Table1[[#This Row],[OrderQuantity]]*Table1[[#This Row],[UnitCost]]</f>
        <v>745.17</v>
      </c>
      <c r="T1904">
        <f>Table1[[#This Row],[OrderQuantity]]*Table1[[#This Row],[UnitPrice]]*(1-Table1[[#This Row],[DiscountApplied]]) - (Table1[[#This Row],[OrderQuantity]]*Table1[[#This Row],[UnitCost]])</f>
        <v>278.05400000000009</v>
      </c>
      <c r="U1904">
        <f>DATEDIF(Table1[[#This Row],[ShipDate]],Table1[[#This Row],[DeliveryDate]],"d")</f>
        <v>3</v>
      </c>
      <c r="V1904" t="str">
        <f t="shared" si="59"/>
        <v>On Time</v>
      </c>
    </row>
    <row r="1905" spans="2:22" x14ac:dyDescent="0.3">
      <c r="B1905" t="str">
        <f t="shared" si="58"/>
        <v>SO-002004</v>
      </c>
      <c r="C1905" t="s">
        <v>16</v>
      </c>
      <c r="D1905" t="s">
        <v>20</v>
      </c>
      <c r="E1905" s="1">
        <v>43400</v>
      </c>
      <c r="F1905" s="1">
        <v>43471</v>
      </c>
      <c r="G1905" s="1">
        <v>43485</v>
      </c>
      <c r="H1905" s="1">
        <v>43490</v>
      </c>
      <c r="I1905" t="s">
        <v>18</v>
      </c>
      <c r="J1905">
        <v>2</v>
      </c>
      <c r="K1905">
        <v>12</v>
      </c>
      <c r="L1905">
        <v>184</v>
      </c>
      <c r="M1905">
        <v>15</v>
      </c>
      <c r="N1905">
        <v>3</v>
      </c>
      <c r="O1905">
        <v>0.15</v>
      </c>
      <c r="P1905">
        <v>596.64</v>
      </c>
      <c r="Q1905">
        <v>917.9</v>
      </c>
      <c r="R1905">
        <f>Table1[[#This Row],[OrderQuantity]]*Table1[[#This Row],[UnitPrice]]</f>
        <v>2753.7</v>
      </c>
      <c r="S1905">
        <f>Table1[[#This Row],[OrderQuantity]]*Table1[[#This Row],[UnitCost]]</f>
        <v>1789.92</v>
      </c>
      <c r="T1905">
        <f>Table1[[#This Row],[OrderQuantity]]*Table1[[#This Row],[UnitPrice]]*(1-Table1[[#This Row],[DiscountApplied]]) - (Table1[[#This Row],[OrderQuantity]]*Table1[[#This Row],[UnitCost]])</f>
        <v>550.72499999999991</v>
      </c>
      <c r="U1905">
        <f>DATEDIF(Table1[[#This Row],[ShipDate]],Table1[[#This Row],[DeliveryDate]],"d")</f>
        <v>5</v>
      </c>
      <c r="V1905" t="str">
        <f t="shared" si="59"/>
        <v>On Time</v>
      </c>
    </row>
    <row r="1906" spans="2:22" x14ac:dyDescent="0.3">
      <c r="B1906" t="str">
        <f t="shared" si="58"/>
        <v>SO-002005</v>
      </c>
      <c r="C1906" t="s">
        <v>16</v>
      </c>
      <c r="D1906" t="s">
        <v>20</v>
      </c>
      <c r="E1906" s="1">
        <v>43300</v>
      </c>
      <c r="F1906" s="1">
        <v>43471</v>
      </c>
      <c r="G1906" s="1">
        <v>43491</v>
      </c>
      <c r="H1906" s="1">
        <v>43499</v>
      </c>
      <c r="I1906" t="s">
        <v>18</v>
      </c>
      <c r="J1906">
        <v>7</v>
      </c>
      <c r="K1906">
        <v>2</v>
      </c>
      <c r="L1906">
        <v>189</v>
      </c>
      <c r="M1906">
        <v>15</v>
      </c>
      <c r="N1906">
        <v>1</v>
      </c>
      <c r="O1906">
        <v>0.05</v>
      </c>
      <c r="P1906">
        <v>846.08</v>
      </c>
      <c r="Q1906">
        <v>1922.9</v>
      </c>
      <c r="R1906">
        <f>Table1[[#This Row],[OrderQuantity]]*Table1[[#This Row],[UnitPrice]]</f>
        <v>1922.9</v>
      </c>
      <c r="S1906">
        <f>Table1[[#This Row],[OrderQuantity]]*Table1[[#This Row],[UnitCost]]</f>
        <v>846.08</v>
      </c>
      <c r="T1906">
        <f>Table1[[#This Row],[OrderQuantity]]*Table1[[#This Row],[UnitPrice]]*(1-Table1[[#This Row],[DiscountApplied]]) - (Table1[[#This Row],[OrderQuantity]]*Table1[[#This Row],[UnitCost]])</f>
        <v>980.67500000000007</v>
      </c>
      <c r="U1906">
        <f>DATEDIF(Table1[[#This Row],[ShipDate]],Table1[[#This Row],[DeliveryDate]],"d")</f>
        <v>8</v>
      </c>
      <c r="V1906" t="str">
        <f t="shared" si="59"/>
        <v>Late</v>
      </c>
    </row>
    <row r="1907" spans="2:22" x14ac:dyDescent="0.3">
      <c r="B1907" t="str">
        <f t="shared" si="58"/>
        <v>SO-002006</v>
      </c>
      <c r="C1907" t="s">
        <v>21</v>
      </c>
      <c r="D1907" t="s">
        <v>20</v>
      </c>
      <c r="E1907" s="1">
        <v>43300</v>
      </c>
      <c r="F1907" s="1">
        <v>43472</v>
      </c>
      <c r="G1907" s="1">
        <v>43499</v>
      </c>
      <c r="H1907" s="1">
        <v>43501</v>
      </c>
      <c r="I1907" t="s">
        <v>18</v>
      </c>
      <c r="J1907">
        <v>24</v>
      </c>
      <c r="K1907">
        <v>14</v>
      </c>
      <c r="L1907">
        <v>133</v>
      </c>
      <c r="M1907">
        <v>35</v>
      </c>
      <c r="N1907">
        <v>5</v>
      </c>
      <c r="O1907">
        <v>0.05</v>
      </c>
      <c r="P1907">
        <v>1078.1600000000001</v>
      </c>
      <c r="Q1907">
        <v>1996.6</v>
      </c>
      <c r="R1907">
        <f>Table1[[#This Row],[OrderQuantity]]*Table1[[#This Row],[UnitPrice]]</f>
        <v>9983</v>
      </c>
      <c r="S1907">
        <f>Table1[[#This Row],[OrderQuantity]]*Table1[[#This Row],[UnitCost]]</f>
        <v>5390.8</v>
      </c>
      <c r="T1907">
        <f>Table1[[#This Row],[OrderQuantity]]*Table1[[#This Row],[UnitPrice]]*(1-Table1[[#This Row],[DiscountApplied]]) - (Table1[[#This Row],[OrderQuantity]]*Table1[[#This Row],[UnitCost]])</f>
        <v>4093.05</v>
      </c>
      <c r="U1907">
        <f>DATEDIF(Table1[[#This Row],[ShipDate]],Table1[[#This Row],[DeliveryDate]],"d")</f>
        <v>2</v>
      </c>
      <c r="V1907" t="str">
        <f t="shared" si="59"/>
        <v>On Time</v>
      </c>
    </row>
    <row r="1908" spans="2:22" x14ac:dyDescent="0.3">
      <c r="B1908" t="str">
        <f t="shared" si="58"/>
        <v>SO-002007</v>
      </c>
      <c r="C1908" t="s">
        <v>19</v>
      </c>
      <c r="D1908" t="s">
        <v>20</v>
      </c>
      <c r="E1908" s="1">
        <v>43400</v>
      </c>
      <c r="F1908" s="1">
        <v>43472</v>
      </c>
      <c r="G1908" s="1">
        <v>43486</v>
      </c>
      <c r="H1908" s="1">
        <v>43495</v>
      </c>
      <c r="I1908" t="s">
        <v>18</v>
      </c>
      <c r="J1908">
        <v>13</v>
      </c>
      <c r="K1908">
        <v>19</v>
      </c>
      <c r="L1908">
        <v>123</v>
      </c>
      <c r="M1908">
        <v>27</v>
      </c>
      <c r="N1908">
        <v>7</v>
      </c>
      <c r="O1908">
        <v>0.05</v>
      </c>
      <c r="P1908">
        <v>2379.84</v>
      </c>
      <c r="Q1908">
        <v>3966.4</v>
      </c>
      <c r="R1908">
        <f>Table1[[#This Row],[OrderQuantity]]*Table1[[#This Row],[UnitPrice]]</f>
        <v>27764.799999999999</v>
      </c>
      <c r="S1908">
        <f>Table1[[#This Row],[OrderQuantity]]*Table1[[#This Row],[UnitCost]]</f>
        <v>16658.88</v>
      </c>
      <c r="T1908">
        <f>Table1[[#This Row],[OrderQuantity]]*Table1[[#This Row],[UnitPrice]]*(1-Table1[[#This Row],[DiscountApplied]]) - (Table1[[#This Row],[OrderQuantity]]*Table1[[#This Row],[UnitCost]])</f>
        <v>9717.6799999999967</v>
      </c>
      <c r="U1908">
        <f>DATEDIF(Table1[[#This Row],[ShipDate]],Table1[[#This Row],[DeliveryDate]],"d")</f>
        <v>9</v>
      </c>
      <c r="V1908" t="str">
        <f t="shared" si="59"/>
        <v>Late</v>
      </c>
    </row>
    <row r="1909" spans="2:22" x14ac:dyDescent="0.3">
      <c r="B1909" t="str">
        <f t="shared" si="58"/>
        <v>SO-002008</v>
      </c>
      <c r="C1909" t="s">
        <v>19</v>
      </c>
      <c r="D1909" t="s">
        <v>20</v>
      </c>
      <c r="E1909" s="1">
        <v>43300</v>
      </c>
      <c r="F1909" s="1">
        <v>43472</v>
      </c>
      <c r="G1909" s="1">
        <v>43475</v>
      </c>
      <c r="H1909" s="1">
        <v>43480</v>
      </c>
      <c r="I1909" t="s">
        <v>18</v>
      </c>
      <c r="J1909">
        <v>12</v>
      </c>
      <c r="K1909">
        <v>27</v>
      </c>
      <c r="L1909">
        <v>110</v>
      </c>
      <c r="M1909">
        <v>26</v>
      </c>
      <c r="N1909">
        <v>5</v>
      </c>
      <c r="O1909">
        <v>0.05</v>
      </c>
      <c r="P1909">
        <v>470.34</v>
      </c>
      <c r="Q1909">
        <v>783.9</v>
      </c>
      <c r="R1909">
        <f>Table1[[#This Row],[OrderQuantity]]*Table1[[#This Row],[UnitPrice]]</f>
        <v>3919.5</v>
      </c>
      <c r="S1909">
        <f>Table1[[#This Row],[OrderQuantity]]*Table1[[#This Row],[UnitCost]]</f>
        <v>2351.6999999999998</v>
      </c>
      <c r="T1909">
        <f>Table1[[#This Row],[OrderQuantity]]*Table1[[#This Row],[UnitPrice]]*(1-Table1[[#This Row],[DiscountApplied]]) - (Table1[[#This Row],[OrderQuantity]]*Table1[[#This Row],[UnitCost]])</f>
        <v>1371.8249999999998</v>
      </c>
      <c r="U1909">
        <f>DATEDIF(Table1[[#This Row],[ShipDate]],Table1[[#This Row],[DeliveryDate]],"d")</f>
        <v>5</v>
      </c>
      <c r="V1909" t="str">
        <f t="shared" si="59"/>
        <v>On Time</v>
      </c>
    </row>
    <row r="1910" spans="2:22" x14ac:dyDescent="0.3">
      <c r="B1910" t="str">
        <f t="shared" si="58"/>
        <v>SO-002009</v>
      </c>
      <c r="C1910" t="s">
        <v>19</v>
      </c>
      <c r="D1910" t="s">
        <v>20</v>
      </c>
      <c r="E1910" s="1">
        <v>43300</v>
      </c>
      <c r="F1910" s="1">
        <v>43472</v>
      </c>
      <c r="G1910" s="1">
        <v>43489</v>
      </c>
      <c r="H1910" s="1">
        <v>43499</v>
      </c>
      <c r="I1910" t="s">
        <v>18</v>
      </c>
      <c r="J1910">
        <v>13</v>
      </c>
      <c r="K1910">
        <v>42</v>
      </c>
      <c r="L1910">
        <v>163</v>
      </c>
      <c r="M1910">
        <v>12</v>
      </c>
      <c r="N1910">
        <v>6</v>
      </c>
      <c r="O1910">
        <v>0.08</v>
      </c>
      <c r="P1910">
        <v>440.32</v>
      </c>
      <c r="Q1910">
        <v>830.8</v>
      </c>
      <c r="R1910">
        <f>Table1[[#This Row],[OrderQuantity]]*Table1[[#This Row],[UnitPrice]]</f>
        <v>4984.7999999999993</v>
      </c>
      <c r="S1910">
        <f>Table1[[#This Row],[OrderQuantity]]*Table1[[#This Row],[UnitCost]]</f>
        <v>2641.92</v>
      </c>
      <c r="T1910">
        <f>Table1[[#This Row],[OrderQuantity]]*Table1[[#This Row],[UnitPrice]]*(1-Table1[[#This Row],[DiscountApplied]]) - (Table1[[#This Row],[OrderQuantity]]*Table1[[#This Row],[UnitCost]])</f>
        <v>1944.0959999999995</v>
      </c>
      <c r="U1910">
        <f>DATEDIF(Table1[[#This Row],[ShipDate]],Table1[[#This Row],[DeliveryDate]],"d")</f>
        <v>10</v>
      </c>
      <c r="V1910" t="str">
        <f t="shared" si="59"/>
        <v>Late</v>
      </c>
    </row>
    <row r="1911" spans="2:22" x14ac:dyDescent="0.3">
      <c r="B1911" t="str">
        <f t="shared" si="58"/>
        <v>SO-002010</v>
      </c>
      <c r="C1911" t="s">
        <v>16</v>
      </c>
      <c r="D1911" t="s">
        <v>23</v>
      </c>
      <c r="E1911" s="1">
        <v>43400</v>
      </c>
      <c r="F1911" s="1">
        <v>43472</v>
      </c>
      <c r="G1911" s="1">
        <v>43475</v>
      </c>
      <c r="H1911" s="1">
        <v>43485</v>
      </c>
      <c r="I1911" t="s">
        <v>18</v>
      </c>
      <c r="J1911">
        <v>5</v>
      </c>
      <c r="K1911">
        <v>4</v>
      </c>
      <c r="L1911">
        <v>308</v>
      </c>
      <c r="M1911">
        <v>18</v>
      </c>
      <c r="N1911">
        <v>6</v>
      </c>
      <c r="O1911">
        <v>0.05</v>
      </c>
      <c r="P1911">
        <v>543.5</v>
      </c>
      <c r="Q1911">
        <v>1045.2</v>
      </c>
      <c r="R1911">
        <f>Table1[[#This Row],[OrderQuantity]]*Table1[[#This Row],[UnitPrice]]</f>
        <v>6271.2000000000007</v>
      </c>
      <c r="S1911">
        <f>Table1[[#This Row],[OrderQuantity]]*Table1[[#This Row],[UnitCost]]</f>
        <v>3261</v>
      </c>
      <c r="T1911">
        <f>Table1[[#This Row],[OrderQuantity]]*Table1[[#This Row],[UnitPrice]]*(1-Table1[[#This Row],[DiscountApplied]]) - (Table1[[#This Row],[OrderQuantity]]*Table1[[#This Row],[UnitCost]])</f>
        <v>2696.6400000000003</v>
      </c>
      <c r="U1911">
        <f>DATEDIF(Table1[[#This Row],[ShipDate]],Table1[[#This Row],[DeliveryDate]],"d")</f>
        <v>10</v>
      </c>
      <c r="V1911" t="str">
        <f t="shared" si="59"/>
        <v>Late</v>
      </c>
    </row>
    <row r="1912" spans="2:22" x14ac:dyDescent="0.3">
      <c r="B1912" t="str">
        <f t="shared" si="58"/>
        <v>SO-002011</v>
      </c>
      <c r="C1912" t="s">
        <v>19</v>
      </c>
      <c r="D1912" t="s">
        <v>20</v>
      </c>
      <c r="E1912" s="1">
        <v>43400</v>
      </c>
      <c r="F1912" s="1">
        <v>43472</v>
      </c>
      <c r="G1912" s="1">
        <v>43495</v>
      </c>
      <c r="H1912" s="1">
        <v>43500</v>
      </c>
      <c r="I1912" t="s">
        <v>18</v>
      </c>
      <c r="J1912">
        <v>17</v>
      </c>
      <c r="K1912">
        <v>35</v>
      </c>
      <c r="L1912">
        <v>134</v>
      </c>
      <c r="M1912">
        <v>33</v>
      </c>
      <c r="N1912">
        <v>1</v>
      </c>
      <c r="O1912">
        <v>0.1</v>
      </c>
      <c r="P1912">
        <v>512.54999999999995</v>
      </c>
      <c r="Q1912">
        <v>1025.0999999999999</v>
      </c>
      <c r="R1912">
        <f>Table1[[#This Row],[OrderQuantity]]*Table1[[#This Row],[UnitPrice]]</f>
        <v>1025.0999999999999</v>
      </c>
      <c r="S1912">
        <f>Table1[[#This Row],[OrderQuantity]]*Table1[[#This Row],[UnitCost]]</f>
        <v>512.54999999999995</v>
      </c>
      <c r="T1912">
        <f>Table1[[#This Row],[OrderQuantity]]*Table1[[#This Row],[UnitPrice]]*(1-Table1[[#This Row],[DiscountApplied]]) - (Table1[[#This Row],[OrderQuantity]]*Table1[[#This Row],[UnitCost]])</f>
        <v>410.03999999999996</v>
      </c>
      <c r="U1912">
        <f>DATEDIF(Table1[[#This Row],[ShipDate]],Table1[[#This Row],[DeliveryDate]],"d")</f>
        <v>5</v>
      </c>
      <c r="V1912" t="str">
        <f t="shared" si="59"/>
        <v>On Time</v>
      </c>
    </row>
    <row r="1913" spans="2:22" x14ac:dyDescent="0.3">
      <c r="B1913" t="str">
        <f t="shared" si="58"/>
        <v>SO-002012</v>
      </c>
      <c r="C1913" t="s">
        <v>21</v>
      </c>
      <c r="D1913" t="s">
        <v>24</v>
      </c>
      <c r="E1913" s="1">
        <v>43400</v>
      </c>
      <c r="F1913" s="1">
        <v>43472</v>
      </c>
      <c r="G1913" s="1">
        <v>43475</v>
      </c>
      <c r="H1913" s="1">
        <v>43481</v>
      </c>
      <c r="I1913" t="s">
        <v>18</v>
      </c>
      <c r="J1913">
        <v>24</v>
      </c>
      <c r="K1913">
        <v>35</v>
      </c>
      <c r="L1913">
        <v>35</v>
      </c>
      <c r="M1913">
        <v>18</v>
      </c>
      <c r="N1913">
        <v>2</v>
      </c>
      <c r="O1913">
        <v>0.08</v>
      </c>
      <c r="P1913">
        <v>3298.28</v>
      </c>
      <c r="Q1913">
        <v>5319.8</v>
      </c>
      <c r="R1913">
        <f>Table1[[#This Row],[OrderQuantity]]*Table1[[#This Row],[UnitPrice]]</f>
        <v>10639.6</v>
      </c>
      <c r="S1913">
        <f>Table1[[#This Row],[OrderQuantity]]*Table1[[#This Row],[UnitCost]]</f>
        <v>6596.56</v>
      </c>
      <c r="T1913">
        <f>Table1[[#This Row],[OrderQuantity]]*Table1[[#This Row],[UnitPrice]]*(1-Table1[[#This Row],[DiscountApplied]]) - (Table1[[#This Row],[OrderQuantity]]*Table1[[#This Row],[UnitCost]])</f>
        <v>3191.8720000000003</v>
      </c>
      <c r="U1913">
        <f>DATEDIF(Table1[[#This Row],[ShipDate]],Table1[[#This Row],[DeliveryDate]],"d")</f>
        <v>6</v>
      </c>
      <c r="V1913" t="str">
        <f t="shared" si="59"/>
        <v>On Time</v>
      </c>
    </row>
    <row r="1914" spans="2:22" x14ac:dyDescent="0.3">
      <c r="B1914" t="str">
        <f t="shared" si="58"/>
        <v>SO-002013</v>
      </c>
      <c r="C1914" t="s">
        <v>22</v>
      </c>
      <c r="D1914" t="s">
        <v>17</v>
      </c>
      <c r="E1914" s="1">
        <v>43300</v>
      </c>
      <c r="F1914" s="1">
        <v>43472</v>
      </c>
      <c r="G1914" s="1">
        <v>43485</v>
      </c>
      <c r="H1914" s="1">
        <v>43490</v>
      </c>
      <c r="I1914" t="s">
        <v>18</v>
      </c>
      <c r="J1914">
        <v>26</v>
      </c>
      <c r="K1914">
        <v>13</v>
      </c>
      <c r="L1914">
        <v>241</v>
      </c>
      <c r="M1914">
        <v>17</v>
      </c>
      <c r="N1914">
        <v>4</v>
      </c>
      <c r="O1914">
        <v>0.08</v>
      </c>
      <c r="P1914">
        <v>430.94</v>
      </c>
      <c r="Q1914">
        <v>897.8</v>
      </c>
      <c r="R1914">
        <f>Table1[[#This Row],[OrderQuantity]]*Table1[[#This Row],[UnitPrice]]</f>
        <v>3591.2</v>
      </c>
      <c r="S1914">
        <f>Table1[[#This Row],[OrderQuantity]]*Table1[[#This Row],[UnitCost]]</f>
        <v>1723.76</v>
      </c>
      <c r="T1914">
        <f>Table1[[#This Row],[OrderQuantity]]*Table1[[#This Row],[UnitPrice]]*(1-Table1[[#This Row],[DiscountApplied]]) - (Table1[[#This Row],[OrderQuantity]]*Table1[[#This Row],[UnitCost]])</f>
        <v>1580.144</v>
      </c>
      <c r="U1914">
        <f>DATEDIF(Table1[[#This Row],[ShipDate]],Table1[[#This Row],[DeliveryDate]],"d")</f>
        <v>5</v>
      </c>
      <c r="V1914" t="str">
        <f t="shared" si="59"/>
        <v>On Time</v>
      </c>
    </row>
    <row r="1915" spans="2:22" x14ac:dyDescent="0.3">
      <c r="B1915" t="str">
        <f t="shared" si="58"/>
        <v>SO-002014</v>
      </c>
      <c r="C1915" t="s">
        <v>16</v>
      </c>
      <c r="D1915" t="s">
        <v>17</v>
      </c>
      <c r="E1915" s="1">
        <v>43400</v>
      </c>
      <c r="F1915" s="1">
        <v>43472</v>
      </c>
      <c r="G1915" s="1">
        <v>43487</v>
      </c>
      <c r="H1915" s="1">
        <v>43489</v>
      </c>
      <c r="I1915" t="s">
        <v>18</v>
      </c>
      <c r="J1915">
        <v>1</v>
      </c>
      <c r="K1915">
        <v>24</v>
      </c>
      <c r="L1915">
        <v>242</v>
      </c>
      <c r="M1915">
        <v>20</v>
      </c>
      <c r="N1915">
        <v>5</v>
      </c>
      <c r="O1915">
        <v>0.2</v>
      </c>
      <c r="P1915">
        <v>1477.35</v>
      </c>
      <c r="Q1915">
        <v>1969.8</v>
      </c>
      <c r="R1915">
        <f>Table1[[#This Row],[OrderQuantity]]*Table1[[#This Row],[UnitPrice]]</f>
        <v>9849</v>
      </c>
      <c r="S1915">
        <f>Table1[[#This Row],[OrderQuantity]]*Table1[[#This Row],[UnitCost]]</f>
        <v>7386.75</v>
      </c>
      <c r="T1915">
        <f>Table1[[#This Row],[OrderQuantity]]*Table1[[#This Row],[UnitPrice]]*(1-Table1[[#This Row],[DiscountApplied]]) - (Table1[[#This Row],[OrderQuantity]]*Table1[[#This Row],[UnitCost]])</f>
        <v>492.45000000000073</v>
      </c>
      <c r="U1915">
        <f>DATEDIF(Table1[[#This Row],[ShipDate]],Table1[[#This Row],[DeliveryDate]],"d")</f>
        <v>2</v>
      </c>
      <c r="V1915" t="str">
        <f t="shared" si="59"/>
        <v>On Time</v>
      </c>
    </row>
    <row r="1916" spans="2:22" x14ac:dyDescent="0.3">
      <c r="B1916" t="str">
        <f t="shared" si="58"/>
        <v>SO-002015</v>
      </c>
      <c r="C1916" t="s">
        <v>19</v>
      </c>
      <c r="D1916" t="s">
        <v>23</v>
      </c>
      <c r="E1916" s="1">
        <v>43400</v>
      </c>
      <c r="F1916" s="1">
        <v>43472</v>
      </c>
      <c r="G1916" s="1">
        <v>43499</v>
      </c>
      <c r="H1916" s="1">
        <v>43505</v>
      </c>
      <c r="I1916" t="s">
        <v>18</v>
      </c>
      <c r="J1916">
        <v>20</v>
      </c>
      <c r="K1916">
        <v>39</v>
      </c>
      <c r="L1916">
        <v>289</v>
      </c>
      <c r="M1916">
        <v>27</v>
      </c>
      <c r="N1916">
        <v>1</v>
      </c>
      <c r="O1916">
        <v>0.08</v>
      </c>
      <c r="P1916">
        <v>678.44</v>
      </c>
      <c r="Q1916">
        <v>1112.2</v>
      </c>
      <c r="R1916">
        <f>Table1[[#This Row],[OrderQuantity]]*Table1[[#This Row],[UnitPrice]]</f>
        <v>1112.2</v>
      </c>
      <c r="S1916">
        <f>Table1[[#This Row],[OrderQuantity]]*Table1[[#This Row],[UnitCost]]</f>
        <v>678.44</v>
      </c>
      <c r="T1916">
        <f>Table1[[#This Row],[OrderQuantity]]*Table1[[#This Row],[UnitPrice]]*(1-Table1[[#This Row],[DiscountApplied]]) - (Table1[[#This Row],[OrderQuantity]]*Table1[[#This Row],[UnitCost]])</f>
        <v>344.78399999999999</v>
      </c>
      <c r="U1916">
        <f>DATEDIF(Table1[[#This Row],[ShipDate]],Table1[[#This Row],[DeliveryDate]],"d")</f>
        <v>6</v>
      </c>
      <c r="V1916" t="str">
        <f t="shared" si="59"/>
        <v>On Time</v>
      </c>
    </row>
    <row r="1917" spans="2:22" x14ac:dyDescent="0.3">
      <c r="B1917" t="str">
        <f t="shared" si="58"/>
        <v>SO-002016</v>
      </c>
      <c r="C1917" t="s">
        <v>21</v>
      </c>
      <c r="D1917" t="s">
        <v>20</v>
      </c>
      <c r="E1917" s="1">
        <v>43300</v>
      </c>
      <c r="F1917" s="1">
        <v>43472</v>
      </c>
      <c r="G1917" s="1">
        <v>43495</v>
      </c>
      <c r="H1917" s="1">
        <v>43499</v>
      </c>
      <c r="I1917" t="s">
        <v>18</v>
      </c>
      <c r="J1917">
        <v>21</v>
      </c>
      <c r="K1917">
        <v>42</v>
      </c>
      <c r="L1917">
        <v>162</v>
      </c>
      <c r="M1917">
        <v>38</v>
      </c>
      <c r="N1917">
        <v>6</v>
      </c>
      <c r="O1917">
        <v>0.2</v>
      </c>
      <c r="P1917">
        <v>752.54</v>
      </c>
      <c r="Q1917">
        <v>1045.2</v>
      </c>
      <c r="R1917">
        <f>Table1[[#This Row],[OrderQuantity]]*Table1[[#This Row],[UnitPrice]]</f>
        <v>6271.2000000000007</v>
      </c>
      <c r="S1917">
        <f>Table1[[#This Row],[OrderQuantity]]*Table1[[#This Row],[UnitCost]]</f>
        <v>4515.24</v>
      </c>
      <c r="T1917">
        <f>Table1[[#This Row],[OrderQuantity]]*Table1[[#This Row],[UnitPrice]]*(1-Table1[[#This Row],[DiscountApplied]]) - (Table1[[#This Row],[OrderQuantity]]*Table1[[#This Row],[UnitCost]])</f>
        <v>501.72000000000116</v>
      </c>
      <c r="U1917">
        <f>DATEDIF(Table1[[#This Row],[ShipDate]],Table1[[#This Row],[DeliveryDate]],"d")</f>
        <v>4</v>
      </c>
      <c r="V1917" t="str">
        <f t="shared" si="59"/>
        <v>On Time</v>
      </c>
    </row>
    <row r="1918" spans="2:22" x14ac:dyDescent="0.3">
      <c r="B1918" t="str">
        <f t="shared" si="58"/>
        <v>SO-002017</v>
      </c>
      <c r="C1918" t="s">
        <v>16</v>
      </c>
      <c r="D1918" t="s">
        <v>24</v>
      </c>
      <c r="E1918" s="1">
        <v>43400</v>
      </c>
      <c r="F1918" s="1">
        <v>43473</v>
      </c>
      <c r="G1918" s="1">
        <v>43485</v>
      </c>
      <c r="H1918" s="1">
        <v>43493</v>
      </c>
      <c r="I1918" t="s">
        <v>18</v>
      </c>
      <c r="J1918">
        <v>2</v>
      </c>
      <c r="K1918">
        <v>45</v>
      </c>
      <c r="L1918">
        <v>18</v>
      </c>
      <c r="M1918">
        <v>1</v>
      </c>
      <c r="N1918">
        <v>4</v>
      </c>
      <c r="O1918">
        <v>0.08</v>
      </c>
      <c r="P1918">
        <v>412.72</v>
      </c>
      <c r="Q1918">
        <v>1031.8</v>
      </c>
      <c r="R1918">
        <f>Table1[[#This Row],[OrderQuantity]]*Table1[[#This Row],[UnitPrice]]</f>
        <v>4127.2</v>
      </c>
      <c r="S1918">
        <f>Table1[[#This Row],[OrderQuantity]]*Table1[[#This Row],[UnitCost]]</f>
        <v>1650.88</v>
      </c>
      <c r="T1918">
        <f>Table1[[#This Row],[OrderQuantity]]*Table1[[#This Row],[UnitPrice]]*(1-Table1[[#This Row],[DiscountApplied]]) - (Table1[[#This Row],[OrderQuantity]]*Table1[[#This Row],[UnitCost]])</f>
        <v>2146.1439999999998</v>
      </c>
      <c r="U1918">
        <f>DATEDIF(Table1[[#This Row],[ShipDate]],Table1[[#This Row],[DeliveryDate]],"d")</f>
        <v>8</v>
      </c>
      <c r="V1918" t="str">
        <f t="shared" si="59"/>
        <v>Late</v>
      </c>
    </row>
    <row r="1919" spans="2:22" x14ac:dyDescent="0.3">
      <c r="B1919" t="str">
        <f t="shared" si="58"/>
        <v>SO-002018</v>
      </c>
      <c r="C1919" t="s">
        <v>16</v>
      </c>
      <c r="D1919" t="s">
        <v>20</v>
      </c>
      <c r="E1919" s="1">
        <v>43400</v>
      </c>
      <c r="F1919" s="1">
        <v>43473</v>
      </c>
      <c r="G1919" s="1">
        <v>43491</v>
      </c>
      <c r="H1919" s="1">
        <v>43495</v>
      </c>
      <c r="I1919" t="s">
        <v>18</v>
      </c>
      <c r="J1919">
        <v>12</v>
      </c>
      <c r="K1919">
        <v>23</v>
      </c>
      <c r="L1919">
        <v>164</v>
      </c>
      <c r="M1919">
        <v>45</v>
      </c>
      <c r="N1919">
        <v>5</v>
      </c>
      <c r="O1919">
        <v>0.4</v>
      </c>
      <c r="P1919">
        <v>1087.95</v>
      </c>
      <c r="Q1919">
        <v>2365.1</v>
      </c>
      <c r="R1919">
        <f>Table1[[#This Row],[OrderQuantity]]*Table1[[#This Row],[UnitPrice]]</f>
        <v>11825.5</v>
      </c>
      <c r="S1919">
        <f>Table1[[#This Row],[OrderQuantity]]*Table1[[#This Row],[UnitCost]]</f>
        <v>5439.75</v>
      </c>
      <c r="T1919">
        <f>Table1[[#This Row],[OrderQuantity]]*Table1[[#This Row],[UnitPrice]]*(1-Table1[[#This Row],[DiscountApplied]]) - (Table1[[#This Row],[OrderQuantity]]*Table1[[#This Row],[UnitCost]])</f>
        <v>1655.5500000000002</v>
      </c>
      <c r="U1919">
        <f>DATEDIF(Table1[[#This Row],[ShipDate]],Table1[[#This Row],[DeliveryDate]],"d")</f>
        <v>4</v>
      </c>
      <c r="V1919" t="str">
        <f t="shared" si="59"/>
        <v>On Time</v>
      </c>
    </row>
    <row r="1920" spans="2:22" x14ac:dyDescent="0.3">
      <c r="B1920" t="str">
        <f t="shared" si="58"/>
        <v>SO-002019</v>
      </c>
      <c r="C1920" t="s">
        <v>16</v>
      </c>
      <c r="D1920" t="s">
        <v>23</v>
      </c>
      <c r="E1920" s="1">
        <v>43300</v>
      </c>
      <c r="F1920" s="1">
        <v>43473</v>
      </c>
      <c r="G1920" s="1">
        <v>43501</v>
      </c>
      <c r="H1920" s="1">
        <v>43509</v>
      </c>
      <c r="I1920" t="s">
        <v>18</v>
      </c>
      <c r="J1920">
        <v>4</v>
      </c>
      <c r="K1920">
        <v>13</v>
      </c>
      <c r="L1920">
        <v>291</v>
      </c>
      <c r="M1920">
        <v>43</v>
      </c>
      <c r="N1920">
        <v>3</v>
      </c>
      <c r="O1920">
        <v>0.1</v>
      </c>
      <c r="P1920">
        <v>105.53</v>
      </c>
      <c r="Q1920">
        <v>234.5</v>
      </c>
      <c r="R1920">
        <f>Table1[[#This Row],[OrderQuantity]]*Table1[[#This Row],[UnitPrice]]</f>
        <v>703.5</v>
      </c>
      <c r="S1920">
        <f>Table1[[#This Row],[OrderQuantity]]*Table1[[#This Row],[UnitCost]]</f>
        <v>316.59000000000003</v>
      </c>
      <c r="T1920">
        <f>Table1[[#This Row],[OrderQuantity]]*Table1[[#This Row],[UnitPrice]]*(1-Table1[[#This Row],[DiscountApplied]]) - (Table1[[#This Row],[OrderQuantity]]*Table1[[#This Row],[UnitCost]])</f>
        <v>316.55999999999995</v>
      </c>
      <c r="U1920">
        <f>DATEDIF(Table1[[#This Row],[ShipDate]],Table1[[#This Row],[DeliveryDate]],"d")</f>
        <v>8</v>
      </c>
      <c r="V1920" t="str">
        <f t="shared" si="59"/>
        <v>Late</v>
      </c>
    </row>
    <row r="1921" spans="2:22" x14ac:dyDescent="0.3">
      <c r="B1921" t="str">
        <f t="shared" si="58"/>
        <v>SO-002020</v>
      </c>
      <c r="C1921" t="s">
        <v>22</v>
      </c>
      <c r="D1921" t="s">
        <v>17</v>
      </c>
      <c r="E1921" s="1">
        <v>43400</v>
      </c>
      <c r="F1921" s="1">
        <v>43473</v>
      </c>
      <c r="G1921" s="1">
        <v>43477</v>
      </c>
      <c r="H1921" s="1">
        <v>43479</v>
      </c>
      <c r="I1921" t="s">
        <v>18</v>
      </c>
      <c r="J1921">
        <v>26</v>
      </c>
      <c r="K1921">
        <v>18</v>
      </c>
      <c r="L1921">
        <v>207</v>
      </c>
      <c r="M1921">
        <v>19</v>
      </c>
      <c r="N1921">
        <v>8</v>
      </c>
      <c r="O1921">
        <v>0.1</v>
      </c>
      <c r="P1921">
        <v>1852.42</v>
      </c>
      <c r="Q1921">
        <v>2572.8000000000002</v>
      </c>
      <c r="R1921">
        <f>Table1[[#This Row],[OrderQuantity]]*Table1[[#This Row],[UnitPrice]]</f>
        <v>20582.400000000001</v>
      </c>
      <c r="S1921">
        <f>Table1[[#This Row],[OrderQuantity]]*Table1[[#This Row],[UnitCost]]</f>
        <v>14819.36</v>
      </c>
      <c r="T1921">
        <f>Table1[[#This Row],[OrderQuantity]]*Table1[[#This Row],[UnitPrice]]*(1-Table1[[#This Row],[DiscountApplied]]) - (Table1[[#This Row],[OrderQuantity]]*Table1[[#This Row],[UnitCost]])</f>
        <v>3704.8000000000029</v>
      </c>
      <c r="U1921">
        <f>DATEDIF(Table1[[#This Row],[ShipDate]],Table1[[#This Row],[DeliveryDate]],"d")</f>
        <v>2</v>
      </c>
      <c r="V1921" t="str">
        <f t="shared" si="59"/>
        <v>On Time</v>
      </c>
    </row>
    <row r="1922" spans="2:22" x14ac:dyDescent="0.3">
      <c r="B1922" t="str">
        <f t="shared" ref="B1922:B1985" si="60">"SO-" &amp; TEXT(ROW(B1922)+99,"000000")</f>
        <v>SO-002021</v>
      </c>
      <c r="C1922" t="s">
        <v>16</v>
      </c>
      <c r="D1922" t="s">
        <v>20</v>
      </c>
      <c r="E1922" s="1">
        <v>43400</v>
      </c>
      <c r="F1922" s="1">
        <v>43473</v>
      </c>
      <c r="G1922" s="1">
        <v>43477</v>
      </c>
      <c r="H1922" s="1">
        <v>43481</v>
      </c>
      <c r="I1922" t="s">
        <v>18</v>
      </c>
      <c r="J1922">
        <v>4</v>
      </c>
      <c r="K1922">
        <v>39</v>
      </c>
      <c r="L1922">
        <v>186</v>
      </c>
      <c r="M1922">
        <v>38</v>
      </c>
      <c r="N1922">
        <v>5</v>
      </c>
      <c r="O1922">
        <v>0.05</v>
      </c>
      <c r="P1922">
        <v>87.1</v>
      </c>
      <c r="Q1922">
        <v>174.2</v>
      </c>
      <c r="R1922">
        <f>Table1[[#This Row],[OrderQuantity]]*Table1[[#This Row],[UnitPrice]]</f>
        <v>871</v>
      </c>
      <c r="S1922">
        <f>Table1[[#This Row],[OrderQuantity]]*Table1[[#This Row],[UnitCost]]</f>
        <v>435.5</v>
      </c>
      <c r="T1922">
        <f>Table1[[#This Row],[OrderQuantity]]*Table1[[#This Row],[UnitPrice]]*(1-Table1[[#This Row],[DiscountApplied]]) - (Table1[[#This Row],[OrderQuantity]]*Table1[[#This Row],[UnitCost]])</f>
        <v>391.94999999999993</v>
      </c>
      <c r="U1922">
        <f>DATEDIF(Table1[[#This Row],[ShipDate]],Table1[[#This Row],[DeliveryDate]],"d")</f>
        <v>4</v>
      </c>
      <c r="V1922" t="str">
        <f t="shared" ref="V1922:V1985" si="61">IF(U1922&gt;7,"Late","On Time")</f>
        <v>On Time</v>
      </c>
    </row>
    <row r="1923" spans="2:22" x14ac:dyDescent="0.3">
      <c r="B1923" t="str">
        <f t="shared" si="60"/>
        <v>SO-002022</v>
      </c>
      <c r="C1923" t="s">
        <v>16</v>
      </c>
      <c r="D1923" t="s">
        <v>23</v>
      </c>
      <c r="E1923" s="1">
        <v>43400</v>
      </c>
      <c r="F1923" s="1">
        <v>43473</v>
      </c>
      <c r="G1923" s="1">
        <v>43477</v>
      </c>
      <c r="H1923" s="1">
        <v>43478</v>
      </c>
      <c r="I1923" t="s">
        <v>18</v>
      </c>
      <c r="J1923">
        <v>11</v>
      </c>
      <c r="K1923">
        <v>43</v>
      </c>
      <c r="L1923">
        <v>310</v>
      </c>
      <c r="M1923">
        <v>7</v>
      </c>
      <c r="N1923">
        <v>1</v>
      </c>
      <c r="O1923">
        <v>0.1</v>
      </c>
      <c r="P1923">
        <v>464.31</v>
      </c>
      <c r="Q1923">
        <v>1105.5</v>
      </c>
      <c r="R1923">
        <f>Table1[[#This Row],[OrderQuantity]]*Table1[[#This Row],[UnitPrice]]</f>
        <v>1105.5</v>
      </c>
      <c r="S1923">
        <f>Table1[[#This Row],[OrderQuantity]]*Table1[[#This Row],[UnitCost]]</f>
        <v>464.31</v>
      </c>
      <c r="T1923">
        <f>Table1[[#This Row],[OrderQuantity]]*Table1[[#This Row],[UnitPrice]]*(1-Table1[[#This Row],[DiscountApplied]]) - (Table1[[#This Row],[OrderQuantity]]*Table1[[#This Row],[UnitCost]])</f>
        <v>530.6400000000001</v>
      </c>
      <c r="U1923">
        <f>DATEDIF(Table1[[#This Row],[ShipDate]],Table1[[#This Row],[DeliveryDate]],"d")</f>
        <v>1</v>
      </c>
      <c r="V1923" t="str">
        <f t="shared" si="61"/>
        <v>On Time</v>
      </c>
    </row>
    <row r="1924" spans="2:22" x14ac:dyDescent="0.3">
      <c r="B1924" t="str">
        <f t="shared" si="60"/>
        <v>SO-002023</v>
      </c>
      <c r="C1924" t="s">
        <v>16</v>
      </c>
      <c r="D1924" t="s">
        <v>20</v>
      </c>
      <c r="E1924" s="1">
        <v>43300</v>
      </c>
      <c r="F1924" s="1">
        <v>43473</v>
      </c>
      <c r="G1924" s="1">
        <v>43484</v>
      </c>
      <c r="H1924" s="1">
        <v>43492</v>
      </c>
      <c r="I1924" t="s">
        <v>18</v>
      </c>
      <c r="J1924">
        <v>2</v>
      </c>
      <c r="K1924">
        <v>9</v>
      </c>
      <c r="L1924">
        <v>191</v>
      </c>
      <c r="M1924">
        <v>43</v>
      </c>
      <c r="N1924">
        <v>4</v>
      </c>
      <c r="O1924">
        <v>0.08</v>
      </c>
      <c r="P1924">
        <v>3180.89</v>
      </c>
      <c r="Q1924">
        <v>3832.4</v>
      </c>
      <c r="R1924">
        <f>Table1[[#This Row],[OrderQuantity]]*Table1[[#This Row],[UnitPrice]]</f>
        <v>15329.6</v>
      </c>
      <c r="S1924">
        <f>Table1[[#This Row],[OrderQuantity]]*Table1[[#This Row],[UnitCost]]</f>
        <v>12723.56</v>
      </c>
      <c r="T1924">
        <f>Table1[[#This Row],[OrderQuantity]]*Table1[[#This Row],[UnitPrice]]*(1-Table1[[#This Row],[DiscountApplied]]) - (Table1[[#This Row],[OrderQuantity]]*Table1[[#This Row],[UnitCost]])</f>
        <v>1379.6720000000023</v>
      </c>
      <c r="U1924">
        <f>DATEDIF(Table1[[#This Row],[ShipDate]],Table1[[#This Row],[DeliveryDate]],"d")</f>
        <v>8</v>
      </c>
      <c r="V1924" t="str">
        <f t="shared" si="61"/>
        <v>Late</v>
      </c>
    </row>
    <row r="1925" spans="2:22" x14ac:dyDescent="0.3">
      <c r="B1925" t="str">
        <f t="shared" si="60"/>
        <v>SO-002024</v>
      </c>
      <c r="C1925" t="s">
        <v>16</v>
      </c>
      <c r="D1925" t="s">
        <v>23</v>
      </c>
      <c r="E1925" s="1">
        <v>43400</v>
      </c>
      <c r="F1925" s="1">
        <v>43473</v>
      </c>
      <c r="G1925" s="1">
        <v>43492</v>
      </c>
      <c r="H1925" s="1">
        <v>43500</v>
      </c>
      <c r="I1925" t="s">
        <v>18</v>
      </c>
      <c r="J1925">
        <v>4</v>
      </c>
      <c r="K1925">
        <v>21</v>
      </c>
      <c r="L1925">
        <v>319</v>
      </c>
      <c r="M1925">
        <v>46</v>
      </c>
      <c r="N1925">
        <v>2</v>
      </c>
      <c r="O1925">
        <v>0.08</v>
      </c>
      <c r="P1925">
        <v>3230.47</v>
      </c>
      <c r="Q1925">
        <v>3939.6</v>
      </c>
      <c r="R1925">
        <f>Table1[[#This Row],[OrderQuantity]]*Table1[[#This Row],[UnitPrice]]</f>
        <v>7879.2</v>
      </c>
      <c r="S1925">
        <f>Table1[[#This Row],[OrderQuantity]]*Table1[[#This Row],[UnitCost]]</f>
        <v>6460.94</v>
      </c>
      <c r="T1925">
        <f>Table1[[#This Row],[OrderQuantity]]*Table1[[#This Row],[UnitPrice]]*(1-Table1[[#This Row],[DiscountApplied]]) - (Table1[[#This Row],[OrderQuantity]]*Table1[[#This Row],[UnitCost]])</f>
        <v>787.92400000000089</v>
      </c>
      <c r="U1925">
        <f>DATEDIF(Table1[[#This Row],[ShipDate]],Table1[[#This Row],[DeliveryDate]],"d")</f>
        <v>8</v>
      </c>
      <c r="V1925" t="str">
        <f t="shared" si="61"/>
        <v>Late</v>
      </c>
    </row>
    <row r="1926" spans="2:22" x14ac:dyDescent="0.3">
      <c r="B1926" t="str">
        <f t="shared" si="60"/>
        <v>SO-002025</v>
      </c>
      <c r="C1926" t="s">
        <v>22</v>
      </c>
      <c r="D1926" t="s">
        <v>20</v>
      </c>
      <c r="E1926" s="1">
        <v>43300</v>
      </c>
      <c r="F1926" s="1">
        <v>43473</v>
      </c>
      <c r="G1926" s="1">
        <v>43484</v>
      </c>
      <c r="H1926" s="1">
        <v>43491</v>
      </c>
      <c r="I1926" t="s">
        <v>18</v>
      </c>
      <c r="J1926">
        <v>26</v>
      </c>
      <c r="K1926">
        <v>16</v>
      </c>
      <c r="L1926">
        <v>137</v>
      </c>
      <c r="M1926">
        <v>26</v>
      </c>
      <c r="N1926">
        <v>4</v>
      </c>
      <c r="O1926">
        <v>0.1</v>
      </c>
      <c r="P1926">
        <v>868.32</v>
      </c>
      <c r="Q1926">
        <v>1085.4000000000001</v>
      </c>
      <c r="R1926">
        <f>Table1[[#This Row],[OrderQuantity]]*Table1[[#This Row],[UnitPrice]]</f>
        <v>4341.6000000000004</v>
      </c>
      <c r="S1926">
        <f>Table1[[#This Row],[OrderQuantity]]*Table1[[#This Row],[UnitCost]]</f>
        <v>3473.28</v>
      </c>
      <c r="T1926">
        <f>Table1[[#This Row],[OrderQuantity]]*Table1[[#This Row],[UnitPrice]]*(1-Table1[[#This Row],[DiscountApplied]]) - (Table1[[#This Row],[OrderQuantity]]*Table1[[#This Row],[UnitCost]])</f>
        <v>434.16000000000031</v>
      </c>
      <c r="U1926">
        <f>DATEDIF(Table1[[#This Row],[ShipDate]],Table1[[#This Row],[DeliveryDate]],"d")</f>
        <v>7</v>
      </c>
      <c r="V1926" t="str">
        <f t="shared" si="61"/>
        <v>On Time</v>
      </c>
    </row>
    <row r="1927" spans="2:22" x14ac:dyDescent="0.3">
      <c r="B1927" t="str">
        <f t="shared" si="60"/>
        <v>SO-002026</v>
      </c>
      <c r="C1927" t="s">
        <v>22</v>
      </c>
      <c r="D1927" t="s">
        <v>24</v>
      </c>
      <c r="E1927" s="1">
        <v>43400</v>
      </c>
      <c r="F1927" s="1">
        <v>43473</v>
      </c>
      <c r="G1927" s="1">
        <v>43485</v>
      </c>
      <c r="H1927" s="1">
        <v>43490</v>
      </c>
      <c r="I1927" t="s">
        <v>18</v>
      </c>
      <c r="J1927">
        <v>28</v>
      </c>
      <c r="K1927">
        <v>9</v>
      </c>
      <c r="L1927">
        <v>57</v>
      </c>
      <c r="M1927">
        <v>30</v>
      </c>
      <c r="N1927">
        <v>7</v>
      </c>
      <c r="O1927">
        <v>0.05</v>
      </c>
      <c r="P1927">
        <v>1571.82</v>
      </c>
      <c r="Q1927">
        <v>2619.6999999999998</v>
      </c>
      <c r="R1927">
        <f>Table1[[#This Row],[OrderQuantity]]*Table1[[#This Row],[UnitPrice]]</f>
        <v>18337.899999999998</v>
      </c>
      <c r="S1927">
        <f>Table1[[#This Row],[OrderQuantity]]*Table1[[#This Row],[UnitCost]]</f>
        <v>11002.74</v>
      </c>
      <c r="T1927">
        <f>Table1[[#This Row],[OrderQuantity]]*Table1[[#This Row],[UnitPrice]]*(1-Table1[[#This Row],[DiscountApplied]]) - (Table1[[#This Row],[OrderQuantity]]*Table1[[#This Row],[UnitCost]])</f>
        <v>6418.2649999999976</v>
      </c>
      <c r="U1927">
        <f>DATEDIF(Table1[[#This Row],[ShipDate]],Table1[[#This Row],[DeliveryDate]],"d")</f>
        <v>5</v>
      </c>
      <c r="V1927" t="str">
        <f t="shared" si="61"/>
        <v>On Time</v>
      </c>
    </row>
    <row r="1928" spans="2:22" x14ac:dyDescent="0.3">
      <c r="B1928" t="str">
        <f t="shared" si="60"/>
        <v>SO-002027</v>
      </c>
      <c r="C1928" t="s">
        <v>19</v>
      </c>
      <c r="D1928" t="s">
        <v>24</v>
      </c>
      <c r="E1928" s="1">
        <v>43300</v>
      </c>
      <c r="F1928" s="1">
        <v>43473</v>
      </c>
      <c r="G1928" s="1">
        <v>43497</v>
      </c>
      <c r="H1928" s="1">
        <v>43504</v>
      </c>
      <c r="I1928" t="s">
        <v>18</v>
      </c>
      <c r="J1928">
        <v>13</v>
      </c>
      <c r="K1928">
        <v>33</v>
      </c>
      <c r="L1928">
        <v>44</v>
      </c>
      <c r="M1928">
        <v>19</v>
      </c>
      <c r="N1928">
        <v>7</v>
      </c>
      <c r="O1928">
        <v>0.05</v>
      </c>
      <c r="P1928">
        <v>2672.97</v>
      </c>
      <c r="Q1928">
        <v>3383.5</v>
      </c>
      <c r="R1928">
        <f>Table1[[#This Row],[OrderQuantity]]*Table1[[#This Row],[UnitPrice]]</f>
        <v>23684.5</v>
      </c>
      <c r="S1928">
        <f>Table1[[#This Row],[OrderQuantity]]*Table1[[#This Row],[UnitCost]]</f>
        <v>18710.789999999997</v>
      </c>
      <c r="T1928">
        <f>Table1[[#This Row],[OrderQuantity]]*Table1[[#This Row],[UnitPrice]]*(1-Table1[[#This Row],[DiscountApplied]]) - (Table1[[#This Row],[OrderQuantity]]*Table1[[#This Row],[UnitCost]])</f>
        <v>3789.4850000000006</v>
      </c>
      <c r="U1928">
        <f>DATEDIF(Table1[[#This Row],[ShipDate]],Table1[[#This Row],[DeliveryDate]],"d")</f>
        <v>7</v>
      </c>
      <c r="V1928" t="str">
        <f t="shared" si="61"/>
        <v>On Time</v>
      </c>
    </row>
    <row r="1929" spans="2:22" x14ac:dyDescent="0.3">
      <c r="B1929" t="str">
        <f t="shared" si="60"/>
        <v>SO-002028</v>
      </c>
      <c r="C1929" t="s">
        <v>16</v>
      </c>
      <c r="D1929" t="s">
        <v>23</v>
      </c>
      <c r="E1929" s="1">
        <v>43400</v>
      </c>
      <c r="F1929" s="1">
        <v>43473</v>
      </c>
      <c r="G1929" s="1">
        <v>43496</v>
      </c>
      <c r="H1929" s="1">
        <v>43497</v>
      </c>
      <c r="I1929" t="s">
        <v>18</v>
      </c>
      <c r="J1929">
        <v>11</v>
      </c>
      <c r="K1929">
        <v>1</v>
      </c>
      <c r="L1929">
        <v>263</v>
      </c>
      <c r="M1929">
        <v>30</v>
      </c>
      <c r="N1929">
        <v>8</v>
      </c>
      <c r="O1929">
        <v>0.05</v>
      </c>
      <c r="P1929">
        <v>335.13</v>
      </c>
      <c r="Q1929">
        <v>817.4</v>
      </c>
      <c r="R1929">
        <f>Table1[[#This Row],[OrderQuantity]]*Table1[[#This Row],[UnitPrice]]</f>
        <v>6539.2</v>
      </c>
      <c r="S1929">
        <f>Table1[[#This Row],[OrderQuantity]]*Table1[[#This Row],[UnitCost]]</f>
        <v>2681.04</v>
      </c>
      <c r="T1929">
        <f>Table1[[#This Row],[OrderQuantity]]*Table1[[#This Row],[UnitPrice]]*(1-Table1[[#This Row],[DiscountApplied]]) - (Table1[[#This Row],[OrderQuantity]]*Table1[[#This Row],[UnitCost]])</f>
        <v>3531.2</v>
      </c>
      <c r="U1929">
        <f>DATEDIF(Table1[[#This Row],[ShipDate]],Table1[[#This Row],[DeliveryDate]],"d")</f>
        <v>1</v>
      </c>
      <c r="V1929" t="str">
        <f t="shared" si="61"/>
        <v>On Time</v>
      </c>
    </row>
    <row r="1930" spans="2:22" x14ac:dyDescent="0.3">
      <c r="B1930" t="str">
        <f t="shared" si="60"/>
        <v>SO-002029</v>
      </c>
      <c r="C1930" t="s">
        <v>16</v>
      </c>
      <c r="D1930" t="s">
        <v>24</v>
      </c>
      <c r="E1930" s="1">
        <v>43300</v>
      </c>
      <c r="F1930" s="1">
        <v>43473</v>
      </c>
      <c r="G1930" s="1">
        <v>43490</v>
      </c>
      <c r="H1930" s="1">
        <v>43500</v>
      </c>
      <c r="I1930" t="s">
        <v>18</v>
      </c>
      <c r="J1930">
        <v>5</v>
      </c>
      <c r="K1930">
        <v>38</v>
      </c>
      <c r="L1930">
        <v>47</v>
      </c>
      <c r="M1930">
        <v>17</v>
      </c>
      <c r="N1930">
        <v>2</v>
      </c>
      <c r="O1930">
        <v>0.1</v>
      </c>
      <c r="P1930">
        <v>550.14</v>
      </c>
      <c r="Q1930">
        <v>1078.7</v>
      </c>
      <c r="R1930">
        <f>Table1[[#This Row],[OrderQuantity]]*Table1[[#This Row],[UnitPrice]]</f>
        <v>2157.4</v>
      </c>
      <c r="S1930">
        <f>Table1[[#This Row],[OrderQuantity]]*Table1[[#This Row],[UnitCost]]</f>
        <v>1100.28</v>
      </c>
      <c r="T1930">
        <f>Table1[[#This Row],[OrderQuantity]]*Table1[[#This Row],[UnitPrice]]*(1-Table1[[#This Row],[DiscountApplied]]) - (Table1[[#This Row],[OrderQuantity]]*Table1[[#This Row],[UnitCost]])</f>
        <v>841.38000000000011</v>
      </c>
      <c r="U1930">
        <f>DATEDIF(Table1[[#This Row],[ShipDate]],Table1[[#This Row],[DeliveryDate]],"d")</f>
        <v>10</v>
      </c>
      <c r="V1930" t="str">
        <f t="shared" si="61"/>
        <v>Late</v>
      </c>
    </row>
    <row r="1931" spans="2:22" x14ac:dyDescent="0.3">
      <c r="B1931" t="str">
        <f t="shared" si="60"/>
        <v>SO-002030</v>
      </c>
      <c r="C1931" t="s">
        <v>19</v>
      </c>
      <c r="D1931" t="s">
        <v>26</v>
      </c>
      <c r="E1931" s="1">
        <v>43400</v>
      </c>
      <c r="F1931" s="1">
        <v>43474</v>
      </c>
      <c r="G1931" s="1">
        <v>43482</v>
      </c>
      <c r="H1931" s="1">
        <v>43483</v>
      </c>
      <c r="I1931" t="s">
        <v>18</v>
      </c>
      <c r="J1931">
        <v>18</v>
      </c>
      <c r="K1931">
        <v>26</v>
      </c>
      <c r="L1931">
        <v>86</v>
      </c>
      <c r="M1931">
        <v>9</v>
      </c>
      <c r="N1931">
        <v>3</v>
      </c>
      <c r="O1931">
        <v>0.2</v>
      </c>
      <c r="P1931">
        <v>4280.8999999999996</v>
      </c>
      <c r="Q1931">
        <v>6204.2</v>
      </c>
      <c r="R1931">
        <f>Table1[[#This Row],[OrderQuantity]]*Table1[[#This Row],[UnitPrice]]</f>
        <v>18612.599999999999</v>
      </c>
      <c r="S1931">
        <f>Table1[[#This Row],[OrderQuantity]]*Table1[[#This Row],[UnitCost]]</f>
        <v>12842.699999999999</v>
      </c>
      <c r="T1931">
        <f>Table1[[#This Row],[OrderQuantity]]*Table1[[#This Row],[UnitPrice]]*(1-Table1[[#This Row],[DiscountApplied]]) - (Table1[[#This Row],[OrderQuantity]]*Table1[[#This Row],[UnitCost]])</f>
        <v>2047.380000000001</v>
      </c>
      <c r="U1931">
        <f>DATEDIF(Table1[[#This Row],[ShipDate]],Table1[[#This Row],[DeliveryDate]],"d")</f>
        <v>1</v>
      </c>
      <c r="V1931" t="str">
        <f t="shared" si="61"/>
        <v>On Time</v>
      </c>
    </row>
    <row r="1932" spans="2:22" x14ac:dyDescent="0.3">
      <c r="B1932" t="str">
        <f t="shared" si="60"/>
        <v>SO-002031</v>
      </c>
      <c r="C1932" t="s">
        <v>19</v>
      </c>
      <c r="D1932" t="s">
        <v>24</v>
      </c>
      <c r="E1932" s="1">
        <v>43300</v>
      </c>
      <c r="F1932" s="1">
        <v>43474</v>
      </c>
      <c r="G1932" s="1">
        <v>43502</v>
      </c>
      <c r="H1932" s="1">
        <v>43509</v>
      </c>
      <c r="I1932" t="s">
        <v>18</v>
      </c>
      <c r="J1932">
        <v>17</v>
      </c>
      <c r="K1932">
        <v>43</v>
      </c>
      <c r="L1932">
        <v>33</v>
      </c>
      <c r="M1932">
        <v>5</v>
      </c>
      <c r="N1932">
        <v>6</v>
      </c>
      <c r="O1932">
        <v>0.05</v>
      </c>
      <c r="P1932">
        <v>4186.76</v>
      </c>
      <c r="Q1932">
        <v>5299.7</v>
      </c>
      <c r="R1932">
        <f>Table1[[#This Row],[OrderQuantity]]*Table1[[#This Row],[UnitPrice]]</f>
        <v>31798.199999999997</v>
      </c>
      <c r="S1932">
        <f>Table1[[#This Row],[OrderQuantity]]*Table1[[#This Row],[UnitCost]]</f>
        <v>25120.560000000001</v>
      </c>
      <c r="T1932">
        <f>Table1[[#This Row],[OrderQuantity]]*Table1[[#This Row],[UnitPrice]]*(1-Table1[[#This Row],[DiscountApplied]]) - (Table1[[#This Row],[OrderQuantity]]*Table1[[#This Row],[UnitCost]])</f>
        <v>5087.7299999999959</v>
      </c>
      <c r="U1932">
        <f>DATEDIF(Table1[[#This Row],[ShipDate]],Table1[[#This Row],[DeliveryDate]],"d")</f>
        <v>7</v>
      </c>
      <c r="V1932" t="str">
        <f t="shared" si="61"/>
        <v>On Time</v>
      </c>
    </row>
    <row r="1933" spans="2:22" x14ac:dyDescent="0.3">
      <c r="B1933" t="str">
        <f t="shared" si="60"/>
        <v>SO-002032</v>
      </c>
      <c r="C1933" t="s">
        <v>21</v>
      </c>
      <c r="D1933" t="s">
        <v>20</v>
      </c>
      <c r="E1933" s="1">
        <v>43400</v>
      </c>
      <c r="F1933" s="1">
        <v>43474</v>
      </c>
      <c r="G1933" s="1">
        <v>43490</v>
      </c>
      <c r="H1933" s="1">
        <v>43497</v>
      </c>
      <c r="I1933" t="s">
        <v>18</v>
      </c>
      <c r="J1933">
        <v>24</v>
      </c>
      <c r="K1933">
        <v>47</v>
      </c>
      <c r="L1933">
        <v>159</v>
      </c>
      <c r="M1933">
        <v>39</v>
      </c>
      <c r="N1933">
        <v>5</v>
      </c>
      <c r="O1933">
        <v>0.08</v>
      </c>
      <c r="P1933">
        <v>142.71</v>
      </c>
      <c r="Q1933">
        <v>201</v>
      </c>
      <c r="R1933">
        <f>Table1[[#This Row],[OrderQuantity]]*Table1[[#This Row],[UnitPrice]]</f>
        <v>1005</v>
      </c>
      <c r="S1933">
        <f>Table1[[#This Row],[OrderQuantity]]*Table1[[#This Row],[UnitCost]]</f>
        <v>713.55000000000007</v>
      </c>
      <c r="T1933">
        <f>Table1[[#This Row],[OrderQuantity]]*Table1[[#This Row],[UnitPrice]]*(1-Table1[[#This Row],[DiscountApplied]]) - (Table1[[#This Row],[OrderQuantity]]*Table1[[#This Row],[UnitCost]])</f>
        <v>211.04999999999995</v>
      </c>
      <c r="U1933">
        <f>DATEDIF(Table1[[#This Row],[ShipDate]],Table1[[#This Row],[DeliveryDate]],"d")</f>
        <v>7</v>
      </c>
      <c r="V1933" t="str">
        <f t="shared" si="61"/>
        <v>On Time</v>
      </c>
    </row>
    <row r="1934" spans="2:22" x14ac:dyDescent="0.3">
      <c r="B1934" t="str">
        <f t="shared" si="60"/>
        <v>SO-002033</v>
      </c>
      <c r="C1934" t="s">
        <v>16</v>
      </c>
      <c r="D1934" t="s">
        <v>20</v>
      </c>
      <c r="E1934" s="1">
        <v>43400</v>
      </c>
      <c r="F1934" s="1">
        <v>43474</v>
      </c>
      <c r="G1934" s="1">
        <v>43494</v>
      </c>
      <c r="H1934" s="1">
        <v>43504</v>
      </c>
      <c r="I1934" t="s">
        <v>18</v>
      </c>
      <c r="J1934">
        <v>2</v>
      </c>
      <c r="K1934">
        <v>34</v>
      </c>
      <c r="L1934">
        <v>133</v>
      </c>
      <c r="M1934">
        <v>3</v>
      </c>
      <c r="N1934">
        <v>6</v>
      </c>
      <c r="O1934">
        <v>0.08</v>
      </c>
      <c r="P1934">
        <v>2377.83</v>
      </c>
      <c r="Q1934">
        <v>3396.9</v>
      </c>
      <c r="R1934">
        <f>Table1[[#This Row],[OrderQuantity]]*Table1[[#This Row],[UnitPrice]]</f>
        <v>20381.400000000001</v>
      </c>
      <c r="S1934">
        <f>Table1[[#This Row],[OrderQuantity]]*Table1[[#This Row],[UnitCost]]</f>
        <v>14266.98</v>
      </c>
      <c r="T1934">
        <f>Table1[[#This Row],[OrderQuantity]]*Table1[[#This Row],[UnitPrice]]*(1-Table1[[#This Row],[DiscountApplied]]) - (Table1[[#This Row],[OrderQuantity]]*Table1[[#This Row],[UnitCost]])</f>
        <v>4483.9080000000031</v>
      </c>
      <c r="U1934">
        <f>DATEDIF(Table1[[#This Row],[ShipDate]],Table1[[#This Row],[DeliveryDate]],"d")</f>
        <v>10</v>
      </c>
      <c r="V1934" t="str">
        <f t="shared" si="61"/>
        <v>Late</v>
      </c>
    </row>
    <row r="1935" spans="2:22" x14ac:dyDescent="0.3">
      <c r="B1935" t="str">
        <f t="shared" si="60"/>
        <v>SO-002034</v>
      </c>
      <c r="C1935" t="s">
        <v>16</v>
      </c>
      <c r="D1935" t="s">
        <v>17</v>
      </c>
      <c r="E1935" s="1">
        <v>43400</v>
      </c>
      <c r="F1935" s="1">
        <v>43474</v>
      </c>
      <c r="G1935" s="1">
        <v>43496</v>
      </c>
      <c r="H1935" s="1">
        <v>43504</v>
      </c>
      <c r="I1935" t="s">
        <v>18</v>
      </c>
      <c r="J1935">
        <v>10</v>
      </c>
      <c r="K1935">
        <v>48</v>
      </c>
      <c r="L1935">
        <v>232</v>
      </c>
      <c r="M1935">
        <v>16</v>
      </c>
      <c r="N1935">
        <v>6</v>
      </c>
      <c r="O1935">
        <v>0.1</v>
      </c>
      <c r="P1935">
        <v>681.79</v>
      </c>
      <c r="Q1935">
        <v>1065.3</v>
      </c>
      <c r="R1935">
        <f>Table1[[#This Row],[OrderQuantity]]*Table1[[#This Row],[UnitPrice]]</f>
        <v>6391.7999999999993</v>
      </c>
      <c r="S1935">
        <f>Table1[[#This Row],[OrderQuantity]]*Table1[[#This Row],[UnitCost]]</f>
        <v>4090.74</v>
      </c>
      <c r="T1935">
        <f>Table1[[#This Row],[OrderQuantity]]*Table1[[#This Row],[UnitPrice]]*(1-Table1[[#This Row],[DiscountApplied]]) - (Table1[[#This Row],[OrderQuantity]]*Table1[[#This Row],[UnitCost]])</f>
        <v>1661.88</v>
      </c>
      <c r="U1935">
        <f>DATEDIF(Table1[[#This Row],[ShipDate]],Table1[[#This Row],[DeliveryDate]],"d")</f>
        <v>8</v>
      </c>
      <c r="V1935" t="str">
        <f t="shared" si="61"/>
        <v>Late</v>
      </c>
    </row>
    <row r="1936" spans="2:22" x14ac:dyDescent="0.3">
      <c r="B1936" t="str">
        <f t="shared" si="60"/>
        <v>SO-002035</v>
      </c>
      <c r="C1936" t="s">
        <v>21</v>
      </c>
      <c r="D1936" t="s">
        <v>23</v>
      </c>
      <c r="E1936" s="1">
        <v>43400</v>
      </c>
      <c r="F1936" s="1">
        <v>43474</v>
      </c>
      <c r="G1936" s="1">
        <v>43499</v>
      </c>
      <c r="H1936" s="1">
        <v>43506</v>
      </c>
      <c r="I1936" t="s">
        <v>18</v>
      </c>
      <c r="J1936">
        <v>21</v>
      </c>
      <c r="K1936">
        <v>10</v>
      </c>
      <c r="L1936">
        <v>310</v>
      </c>
      <c r="M1936">
        <v>3</v>
      </c>
      <c r="N1936">
        <v>5</v>
      </c>
      <c r="O1936">
        <v>0.08</v>
      </c>
      <c r="P1936">
        <v>3257.94</v>
      </c>
      <c r="Q1936">
        <v>3973.1</v>
      </c>
      <c r="R1936">
        <f>Table1[[#This Row],[OrderQuantity]]*Table1[[#This Row],[UnitPrice]]</f>
        <v>19865.5</v>
      </c>
      <c r="S1936">
        <f>Table1[[#This Row],[OrderQuantity]]*Table1[[#This Row],[UnitCost]]</f>
        <v>16289.7</v>
      </c>
      <c r="T1936">
        <f>Table1[[#This Row],[OrderQuantity]]*Table1[[#This Row],[UnitPrice]]*(1-Table1[[#This Row],[DiscountApplied]]) - (Table1[[#This Row],[OrderQuantity]]*Table1[[#This Row],[UnitCost]])</f>
        <v>1986.5600000000013</v>
      </c>
      <c r="U1936">
        <f>DATEDIF(Table1[[#This Row],[ShipDate]],Table1[[#This Row],[DeliveryDate]],"d")</f>
        <v>7</v>
      </c>
      <c r="V1936" t="str">
        <f t="shared" si="61"/>
        <v>On Time</v>
      </c>
    </row>
    <row r="1937" spans="2:22" x14ac:dyDescent="0.3">
      <c r="B1937" t="str">
        <f t="shared" si="60"/>
        <v>SO-002036</v>
      </c>
      <c r="C1937" t="s">
        <v>16</v>
      </c>
      <c r="D1937" t="s">
        <v>17</v>
      </c>
      <c r="E1937" s="1">
        <v>43400</v>
      </c>
      <c r="F1937" s="1">
        <v>43474</v>
      </c>
      <c r="G1937" s="1">
        <v>43500</v>
      </c>
      <c r="H1937" s="1">
        <v>43508</v>
      </c>
      <c r="I1937" t="s">
        <v>18</v>
      </c>
      <c r="J1937">
        <v>1</v>
      </c>
      <c r="K1937">
        <v>14</v>
      </c>
      <c r="L1937">
        <v>211</v>
      </c>
      <c r="M1937">
        <v>46</v>
      </c>
      <c r="N1937">
        <v>8</v>
      </c>
      <c r="O1937">
        <v>0.05</v>
      </c>
      <c r="P1937">
        <v>1170.0899999999999</v>
      </c>
      <c r="Q1937">
        <v>1983.2</v>
      </c>
      <c r="R1937">
        <f>Table1[[#This Row],[OrderQuantity]]*Table1[[#This Row],[UnitPrice]]</f>
        <v>15865.6</v>
      </c>
      <c r="S1937">
        <f>Table1[[#This Row],[OrderQuantity]]*Table1[[#This Row],[UnitCost]]</f>
        <v>9360.7199999999993</v>
      </c>
      <c r="T1937">
        <f>Table1[[#This Row],[OrderQuantity]]*Table1[[#This Row],[UnitPrice]]*(1-Table1[[#This Row],[DiscountApplied]]) - (Table1[[#This Row],[OrderQuantity]]*Table1[[#This Row],[UnitCost]])</f>
        <v>5711.6</v>
      </c>
      <c r="U1937">
        <f>DATEDIF(Table1[[#This Row],[ShipDate]],Table1[[#This Row],[DeliveryDate]],"d")</f>
        <v>8</v>
      </c>
      <c r="V1937" t="str">
        <f t="shared" si="61"/>
        <v>Late</v>
      </c>
    </row>
    <row r="1938" spans="2:22" x14ac:dyDescent="0.3">
      <c r="B1938" t="str">
        <f t="shared" si="60"/>
        <v>SO-002037</v>
      </c>
      <c r="C1938" t="s">
        <v>22</v>
      </c>
      <c r="D1938" t="s">
        <v>25</v>
      </c>
      <c r="E1938" s="1">
        <v>43400</v>
      </c>
      <c r="F1938" s="1">
        <v>43474</v>
      </c>
      <c r="G1938" s="1">
        <v>43489</v>
      </c>
      <c r="H1938" s="1">
        <v>43499</v>
      </c>
      <c r="I1938" t="s">
        <v>18</v>
      </c>
      <c r="J1938">
        <v>27</v>
      </c>
      <c r="K1938">
        <v>43</v>
      </c>
      <c r="L1938">
        <v>356</v>
      </c>
      <c r="M1938">
        <v>40</v>
      </c>
      <c r="N1938">
        <v>2</v>
      </c>
      <c r="O1938">
        <v>0.4</v>
      </c>
      <c r="P1938">
        <v>1466.5</v>
      </c>
      <c r="Q1938">
        <v>1929.6</v>
      </c>
      <c r="R1938">
        <f>Table1[[#This Row],[OrderQuantity]]*Table1[[#This Row],[UnitPrice]]</f>
        <v>3859.2</v>
      </c>
      <c r="S1938">
        <f>Table1[[#This Row],[OrderQuantity]]*Table1[[#This Row],[UnitCost]]</f>
        <v>2933</v>
      </c>
      <c r="T1938">
        <f>Table1[[#This Row],[OrderQuantity]]*Table1[[#This Row],[UnitPrice]]*(1-Table1[[#This Row],[DiscountApplied]]) - (Table1[[#This Row],[OrderQuantity]]*Table1[[#This Row],[UnitCost]])</f>
        <v>-617.48</v>
      </c>
      <c r="U1938">
        <f>DATEDIF(Table1[[#This Row],[ShipDate]],Table1[[#This Row],[DeliveryDate]],"d")</f>
        <v>10</v>
      </c>
      <c r="V1938" t="str">
        <f t="shared" si="61"/>
        <v>Late</v>
      </c>
    </row>
    <row r="1939" spans="2:22" x14ac:dyDescent="0.3">
      <c r="B1939" t="str">
        <f t="shared" si="60"/>
        <v>SO-002038</v>
      </c>
      <c r="C1939" t="s">
        <v>19</v>
      </c>
      <c r="D1939" t="s">
        <v>25</v>
      </c>
      <c r="E1939" s="1">
        <v>43400</v>
      </c>
      <c r="F1939" s="1">
        <v>43474</v>
      </c>
      <c r="G1939" s="1">
        <v>43488</v>
      </c>
      <c r="H1939" s="1">
        <v>43493</v>
      </c>
      <c r="I1939" t="s">
        <v>18</v>
      </c>
      <c r="J1939">
        <v>15</v>
      </c>
      <c r="K1939">
        <v>49</v>
      </c>
      <c r="L1939">
        <v>359</v>
      </c>
      <c r="M1939">
        <v>30</v>
      </c>
      <c r="N1939">
        <v>3</v>
      </c>
      <c r="O1939">
        <v>0.15</v>
      </c>
      <c r="P1939">
        <v>481.19</v>
      </c>
      <c r="Q1939">
        <v>891.1</v>
      </c>
      <c r="R1939">
        <f>Table1[[#This Row],[OrderQuantity]]*Table1[[#This Row],[UnitPrice]]</f>
        <v>2673.3</v>
      </c>
      <c r="S1939">
        <f>Table1[[#This Row],[OrderQuantity]]*Table1[[#This Row],[UnitCost]]</f>
        <v>1443.57</v>
      </c>
      <c r="T1939">
        <f>Table1[[#This Row],[OrderQuantity]]*Table1[[#This Row],[UnitPrice]]*(1-Table1[[#This Row],[DiscountApplied]]) - (Table1[[#This Row],[OrderQuantity]]*Table1[[#This Row],[UnitCost]])</f>
        <v>828.73500000000035</v>
      </c>
      <c r="U1939">
        <f>DATEDIF(Table1[[#This Row],[ShipDate]],Table1[[#This Row],[DeliveryDate]],"d")</f>
        <v>5</v>
      </c>
      <c r="V1939" t="str">
        <f t="shared" si="61"/>
        <v>On Time</v>
      </c>
    </row>
    <row r="1940" spans="2:22" x14ac:dyDescent="0.3">
      <c r="B1940" t="str">
        <f t="shared" si="60"/>
        <v>SO-002039</v>
      </c>
      <c r="C1940" t="s">
        <v>21</v>
      </c>
      <c r="D1940" t="s">
        <v>17</v>
      </c>
      <c r="E1940" s="1">
        <v>43300</v>
      </c>
      <c r="F1940" s="1">
        <v>43475</v>
      </c>
      <c r="G1940" s="1">
        <v>43496</v>
      </c>
      <c r="H1940" s="1">
        <v>43503</v>
      </c>
      <c r="I1940" t="s">
        <v>18</v>
      </c>
      <c r="J1940">
        <v>24</v>
      </c>
      <c r="K1940">
        <v>38</v>
      </c>
      <c r="L1940">
        <v>205</v>
      </c>
      <c r="M1940">
        <v>23</v>
      </c>
      <c r="N1940">
        <v>7</v>
      </c>
      <c r="O1940">
        <v>0.2</v>
      </c>
      <c r="P1940">
        <v>2239.94</v>
      </c>
      <c r="Q1940">
        <v>3999.9</v>
      </c>
      <c r="R1940">
        <f>Table1[[#This Row],[OrderQuantity]]*Table1[[#This Row],[UnitPrice]]</f>
        <v>27999.3</v>
      </c>
      <c r="S1940">
        <f>Table1[[#This Row],[OrderQuantity]]*Table1[[#This Row],[UnitCost]]</f>
        <v>15679.58</v>
      </c>
      <c r="T1940">
        <f>Table1[[#This Row],[OrderQuantity]]*Table1[[#This Row],[UnitPrice]]*(1-Table1[[#This Row],[DiscountApplied]]) - (Table1[[#This Row],[OrderQuantity]]*Table1[[#This Row],[UnitCost]])</f>
        <v>6719.8600000000024</v>
      </c>
      <c r="U1940">
        <f>DATEDIF(Table1[[#This Row],[ShipDate]],Table1[[#This Row],[DeliveryDate]],"d")</f>
        <v>7</v>
      </c>
      <c r="V1940" t="str">
        <f t="shared" si="61"/>
        <v>On Time</v>
      </c>
    </row>
    <row r="1941" spans="2:22" x14ac:dyDescent="0.3">
      <c r="B1941" t="str">
        <f t="shared" si="60"/>
        <v>SO-002040</v>
      </c>
      <c r="C1941" t="s">
        <v>16</v>
      </c>
      <c r="D1941" t="s">
        <v>20</v>
      </c>
      <c r="E1941" s="1">
        <v>43400</v>
      </c>
      <c r="F1941" s="1">
        <v>43475</v>
      </c>
      <c r="G1941" s="1">
        <v>43501</v>
      </c>
      <c r="H1941" s="1">
        <v>43505</v>
      </c>
      <c r="I1941" t="s">
        <v>18</v>
      </c>
      <c r="J1941">
        <v>1</v>
      </c>
      <c r="K1941">
        <v>4</v>
      </c>
      <c r="L1941">
        <v>162</v>
      </c>
      <c r="M1941">
        <v>1</v>
      </c>
      <c r="N1941">
        <v>4</v>
      </c>
      <c r="O1941">
        <v>0.3</v>
      </c>
      <c r="P1941">
        <v>1519.56</v>
      </c>
      <c r="Q1941">
        <v>1809</v>
      </c>
      <c r="R1941">
        <f>Table1[[#This Row],[OrderQuantity]]*Table1[[#This Row],[UnitPrice]]</f>
        <v>7236</v>
      </c>
      <c r="S1941">
        <f>Table1[[#This Row],[OrderQuantity]]*Table1[[#This Row],[UnitCost]]</f>
        <v>6078.24</v>
      </c>
      <c r="T1941">
        <f>Table1[[#This Row],[OrderQuantity]]*Table1[[#This Row],[UnitPrice]]*(1-Table1[[#This Row],[DiscountApplied]]) - (Table1[[#This Row],[OrderQuantity]]*Table1[[#This Row],[UnitCost]])</f>
        <v>-1013.04</v>
      </c>
      <c r="U1941">
        <f>DATEDIF(Table1[[#This Row],[ShipDate]],Table1[[#This Row],[DeliveryDate]],"d")</f>
        <v>4</v>
      </c>
      <c r="V1941" t="str">
        <f t="shared" si="61"/>
        <v>On Time</v>
      </c>
    </row>
    <row r="1942" spans="2:22" x14ac:dyDescent="0.3">
      <c r="B1942" t="str">
        <f t="shared" si="60"/>
        <v>SO-002041</v>
      </c>
      <c r="C1942" t="s">
        <v>19</v>
      </c>
      <c r="D1942" t="s">
        <v>17</v>
      </c>
      <c r="E1942" s="1">
        <v>43300</v>
      </c>
      <c r="F1942" s="1">
        <v>43475</v>
      </c>
      <c r="G1942" s="1">
        <v>43492</v>
      </c>
      <c r="H1942" s="1">
        <v>43498</v>
      </c>
      <c r="I1942" t="s">
        <v>18</v>
      </c>
      <c r="J1942">
        <v>13</v>
      </c>
      <c r="K1942">
        <v>17</v>
      </c>
      <c r="L1942">
        <v>221</v>
      </c>
      <c r="M1942">
        <v>6</v>
      </c>
      <c r="N1942">
        <v>5</v>
      </c>
      <c r="O1942">
        <v>0.08</v>
      </c>
      <c r="P1942">
        <v>2744.32</v>
      </c>
      <c r="Q1942">
        <v>3430.4</v>
      </c>
      <c r="R1942">
        <f>Table1[[#This Row],[OrderQuantity]]*Table1[[#This Row],[UnitPrice]]</f>
        <v>17152</v>
      </c>
      <c r="S1942">
        <f>Table1[[#This Row],[OrderQuantity]]*Table1[[#This Row],[UnitCost]]</f>
        <v>13721.6</v>
      </c>
      <c r="T1942">
        <f>Table1[[#This Row],[OrderQuantity]]*Table1[[#This Row],[UnitPrice]]*(1-Table1[[#This Row],[DiscountApplied]]) - (Table1[[#This Row],[OrderQuantity]]*Table1[[#This Row],[UnitCost]])</f>
        <v>2058.2399999999998</v>
      </c>
      <c r="U1942">
        <f>DATEDIF(Table1[[#This Row],[ShipDate]],Table1[[#This Row],[DeliveryDate]],"d")</f>
        <v>6</v>
      </c>
      <c r="V1942" t="str">
        <f t="shared" si="61"/>
        <v>On Time</v>
      </c>
    </row>
    <row r="1943" spans="2:22" x14ac:dyDescent="0.3">
      <c r="B1943" t="str">
        <f t="shared" si="60"/>
        <v>SO-002042</v>
      </c>
      <c r="C1943" t="s">
        <v>22</v>
      </c>
      <c r="D1943" t="s">
        <v>17</v>
      </c>
      <c r="E1943" s="1">
        <v>43300</v>
      </c>
      <c r="F1943" s="1">
        <v>43475</v>
      </c>
      <c r="G1943" s="1">
        <v>43485</v>
      </c>
      <c r="H1943" s="1">
        <v>43487</v>
      </c>
      <c r="I1943" t="s">
        <v>18</v>
      </c>
      <c r="J1943">
        <v>28</v>
      </c>
      <c r="K1943">
        <v>12</v>
      </c>
      <c r="L1943">
        <v>229</v>
      </c>
      <c r="M1943">
        <v>43</v>
      </c>
      <c r="N1943">
        <v>5</v>
      </c>
      <c r="O1943">
        <v>0.05</v>
      </c>
      <c r="P1943">
        <v>1259.5999999999999</v>
      </c>
      <c r="Q1943">
        <v>2519.1999999999998</v>
      </c>
      <c r="R1943">
        <f>Table1[[#This Row],[OrderQuantity]]*Table1[[#This Row],[UnitPrice]]</f>
        <v>12596</v>
      </c>
      <c r="S1943">
        <f>Table1[[#This Row],[OrderQuantity]]*Table1[[#This Row],[UnitCost]]</f>
        <v>6298</v>
      </c>
      <c r="T1943">
        <f>Table1[[#This Row],[OrderQuantity]]*Table1[[#This Row],[UnitPrice]]*(1-Table1[[#This Row],[DiscountApplied]]) - (Table1[[#This Row],[OrderQuantity]]*Table1[[#This Row],[UnitCost]])</f>
        <v>5668.1999999999989</v>
      </c>
      <c r="U1943">
        <f>DATEDIF(Table1[[#This Row],[ShipDate]],Table1[[#This Row],[DeliveryDate]],"d")</f>
        <v>2</v>
      </c>
      <c r="V1943" t="str">
        <f t="shared" si="61"/>
        <v>On Time</v>
      </c>
    </row>
    <row r="1944" spans="2:22" x14ac:dyDescent="0.3">
      <c r="B1944" t="str">
        <f t="shared" si="60"/>
        <v>SO-002043</v>
      </c>
      <c r="C1944" t="s">
        <v>21</v>
      </c>
      <c r="D1944" t="s">
        <v>26</v>
      </c>
      <c r="E1944" s="1">
        <v>43400</v>
      </c>
      <c r="F1944" s="1">
        <v>43475</v>
      </c>
      <c r="G1944" s="1">
        <v>43500</v>
      </c>
      <c r="H1944" s="1">
        <v>43504</v>
      </c>
      <c r="I1944" t="s">
        <v>18</v>
      </c>
      <c r="J1944">
        <v>24</v>
      </c>
      <c r="K1944">
        <v>2</v>
      </c>
      <c r="L1944">
        <v>83</v>
      </c>
      <c r="M1944">
        <v>33</v>
      </c>
      <c r="N1944">
        <v>1</v>
      </c>
      <c r="O1944">
        <v>0.08</v>
      </c>
      <c r="P1944">
        <v>536.20000000000005</v>
      </c>
      <c r="Q1944">
        <v>1011.7</v>
      </c>
      <c r="R1944">
        <f>Table1[[#This Row],[OrderQuantity]]*Table1[[#This Row],[UnitPrice]]</f>
        <v>1011.7</v>
      </c>
      <c r="S1944">
        <f>Table1[[#This Row],[OrderQuantity]]*Table1[[#This Row],[UnitCost]]</f>
        <v>536.20000000000005</v>
      </c>
      <c r="T1944">
        <f>Table1[[#This Row],[OrderQuantity]]*Table1[[#This Row],[UnitPrice]]*(1-Table1[[#This Row],[DiscountApplied]]) - (Table1[[#This Row],[OrderQuantity]]*Table1[[#This Row],[UnitCost]])</f>
        <v>394.56400000000008</v>
      </c>
      <c r="U1944">
        <f>DATEDIF(Table1[[#This Row],[ShipDate]],Table1[[#This Row],[DeliveryDate]],"d")</f>
        <v>4</v>
      </c>
      <c r="V1944" t="str">
        <f t="shared" si="61"/>
        <v>On Time</v>
      </c>
    </row>
    <row r="1945" spans="2:22" x14ac:dyDescent="0.3">
      <c r="B1945" t="str">
        <f t="shared" si="60"/>
        <v>SO-002044</v>
      </c>
      <c r="C1945" t="s">
        <v>16</v>
      </c>
      <c r="D1945" t="s">
        <v>23</v>
      </c>
      <c r="E1945" s="1">
        <v>43300</v>
      </c>
      <c r="F1945" s="1">
        <v>43475</v>
      </c>
      <c r="G1945" s="1">
        <v>43484</v>
      </c>
      <c r="H1945" s="1">
        <v>43485</v>
      </c>
      <c r="I1945" t="s">
        <v>18</v>
      </c>
      <c r="J1945">
        <v>1</v>
      </c>
      <c r="K1945">
        <v>5</v>
      </c>
      <c r="L1945">
        <v>313</v>
      </c>
      <c r="M1945">
        <v>22</v>
      </c>
      <c r="N1945">
        <v>7</v>
      </c>
      <c r="O1945">
        <v>0.05</v>
      </c>
      <c r="P1945">
        <v>135.07</v>
      </c>
      <c r="Q1945">
        <v>214.4</v>
      </c>
      <c r="R1945">
        <f>Table1[[#This Row],[OrderQuantity]]*Table1[[#This Row],[UnitPrice]]</f>
        <v>1500.8</v>
      </c>
      <c r="S1945">
        <f>Table1[[#This Row],[OrderQuantity]]*Table1[[#This Row],[UnitCost]]</f>
        <v>945.49</v>
      </c>
      <c r="T1945">
        <f>Table1[[#This Row],[OrderQuantity]]*Table1[[#This Row],[UnitPrice]]*(1-Table1[[#This Row],[DiscountApplied]]) - (Table1[[#This Row],[OrderQuantity]]*Table1[[#This Row],[UnitCost]])</f>
        <v>480.27</v>
      </c>
      <c r="U1945">
        <f>DATEDIF(Table1[[#This Row],[ShipDate]],Table1[[#This Row],[DeliveryDate]],"d")</f>
        <v>1</v>
      </c>
      <c r="V1945" t="str">
        <f t="shared" si="61"/>
        <v>On Time</v>
      </c>
    </row>
    <row r="1946" spans="2:22" x14ac:dyDescent="0.3">
      <c r="B1946" t="str">
        <f t="shared" si="60"/>
        <v>SO-002045</v>
      </c>
      <c r="C1946" t="s">
        <v>19</v>
      </c>
      <c r="D1946" t="s">
        <v>20</v>
      </c>
      <c r="E1946" s="1">
        <v>43300</v>
      </c>
      <c r="F1946" s="1">
        <v>43475</v>
      </c>
      <c r="G1946" s="1">
        <v>43494</v>
      </c>
      <c r="H1946" s="1">
        <v>43500</v>
      </c>
      <c r="I1946" t="s">
        <v>18</v>
      </c>
      <c r="J1946">
        <v>17</v>
      </c>
      <c r="K1946">
        <v>38</v>
      </c>
      <c r="L1946">
        <v>138</v>
      </c>
      <c r="M1946">
        <v>31</v>
      </c>
      <c r="N1946">
        <v>1</v>
      </c>
      <c r="O1946">
        <v>0.2</v>
      </c>
      <c r="P1946">
        <v>1464.69</v>
      </c>
      <c r="Q1946">
        <v>2324.9</v>
      </c>
      <c r="R1946">
        <f>Table1[[#This Row],[OrderQuantity]]*Table1[[#This Row],[UnitPrice]]</f>
        <v>2324.9</v>
      </c>
      <c r="S1946">
        <f>Table1[[#This Row],[OrderQuantity]]*Table1[[#This Row],[UnitCost]]</f>
        <v>1464.69</v>
      </c>
      <c r="T1946">
        <f>Table1[[#This Row],[OrderQuantity]]*Table1[[#This Row],[UnitPrice]]*(1-Table1[[#This Row],[DiscountApplied]]) - (Table1[[#This Row],[OrderQuantity]]*Table1[[#This Row],[UnitCost]])</f>
        <v>395.23</v>
      </c>
      <c r="U1946">
        <f>DATEDIF(Table1[[#This Row],[ShipDate]],Table1[[#This Row],[DeliveryDate]],"d")</f>
        <v>6</v>
      </c>
      <c r="V1946" t="str">
        <f t="shared" si="61"/>
        <v>On Time</v>
      </c>
    </row>
    <row r="1947" spans="2:22" x14ac:dyDescent="0.3">
      <c r="B1947" t="str">
        <f t="shared" si="60"/>
        <v>SO-002046</v>
      </c>
      <c r="C1947" t="s">
        <v>16</v>
      </c>
      <c r="D1947" t="s">
        <v>20</v>
      </c>
      <c r="E1947" s="1">
        <v>43400</v>
      </c>
      <c r="F1947" s="1">
        <v>43475</v>
      </c>
      <c r="G1947" s="1">
        <v>43480</v>
      </c>
      <c r="H1947" s="1">
        <v>43489</v>
      </c>
      <c r="I1947" t="s">
        <v>18</v>
      </c>
      <c r="J1947">
        <v>3</v>
      </c>
      <c r="K1947">
        <v>34</v>
      </c>
      <c r="L1947">
        <v>200</v>
      </c>
      <c r="M1947">
        <v>39</v>
      </c>
      <c r="N1947">
        <v>7</v>
      </c>
      <c r="O1947">
        <v>0.08</v>
      </c>
      <c r="P1947">
        <v>1761.36</v>
      </c>
      <c r="Q1947">
        <v>2552.6999999999998</v>
      </c>
      <c r="R1947">
        <f>Table1[[#This Row],[OrderQuantity]]*Table1[[#This Row],[UnitPrice]]</f>
        <v>17868.899999999998</v>
      </c>
      <c r="S1947">
        <f>Table1[[#This Row],[OrderQuantity]]*Table1[[#This Row],[UnitCost]]</f>
        <v>12329.519999999999</v>
      </c>
      <c r="T1947">
        <f>Table1[[#This Row],[OrderQuantity]]*Table1[[#This Row],[UnitPrice]]*(1-Table1[[#This Row],[DiscountApplied]]) - (Table1[[#This Row],[OrderQuantity]]*Table1[[#This Row],[UnitCost]])</f>
        <v>4109.8680000000004</v>
      </c>
      <c r="U1947">
        <f>DATEDIF(Table1[[#This Row],[ShipDate]],Table1[[#This Row],[DeliveryDate]],"d")</f>
        <v>9</v>
      </c>
      <c r="V1947" t="str">
        <f t="shared" si="61"/>
        <v>Late</v>
      </c>
    </row>
    <row r="1948" spans="2:22" x14ac:dyDescent="0.3">
      <c r="B1948" t="str">
        <f t="shared" si="60"/>
        <v>SO-002047</v>
      </c>
      <c r="C1948" t="s">
        <v>16</v>
      </c>
      <c r="D1948" t="s">
        <v>24</v>
      </c>
      <c r="E1948" s="1">
        <v>43400</v>
      </c>
      <c r="F1948" s="1">
        <v>43475</v>
      </c>
      <c r="G1948" s="1">
        <v>43483</v>
      </c>
      <c r="H1948" s="1">
        <v>43489</v>
      </c>
      <c r="I1948" t="s">
        <v>18</v>
      </c>
      <c r="J1948">
        <v>1</v>
      </c>
      <c r="K1948">
        <v>46</v>
      </c>
      <c r="L1948">
        <v>2</v>
      </c>
      <c r="M1948">
        <v>24</v>
      </c>
      <c r="N1948">
        <v>3</v>
      </c>
      <c r="O1948">
        <v>0.05</v>
      </c>
      <c r="P1948">
        <v>994.28</v>
      </c>
      <c r="Q1948">
        <v>1775.5</v>
      </c>
      <c r="R1948">
        <f>Table1[[#This Row],[OrderQuantity]]*Table1[[#This Row],[UnitPrice]]</f>
        <v>5326.5</v>
      </c>
      <c r="S1948">
        <f>Table1[[#This Row],[OrderQuantity]]*Table1[[#This Row],[UnitCost]]</f>
        <v>2982.84</v>
      </c>
      <c r="T1948">
        <f>Table1[[#This Row],[OrderQuantity]]*Table1[[#This Row],[UnitPrice]]*(1-Table1[[#This Row],[DiscountApplied]]) - (Table1[[#This Row],[OrderQuantity]]*Table1[[#This Row],[UnitCost]])</f>
        <v>2077.335</v>
      </c>
      <c r="U1948">
        <f>DATEDIF(Table1[[#This Row],[ShipDate]],Table1[[#This Row],[DeliveryDate]],"d")</f>
        <v>6</v>
      </c>
      <c r="V1948" t="str">
        <f t="shared" si="61"/>
        <v>On Time</v>
      </c>
    </row>
    <row r="1949" spans="2:22" x14ac:dyDescent="0.3">
      <c r="B1949" t="str">
        <f t="shared" si="60"/>
        <v>SO-002048</v>
      </c>
      <c r="C1949" t="s">
        <v>16</v>
      </c>
      <c r="D1949" t="s">
        <v>24</v>
      </c>
      <c r="E1949" s="1">
        <v>43400</v>
      </c>
      <c r="F1949" s="1">
        <v>43475</v>
      </c>
      <c r="G1949" s="1">
        <v>43481</v>
      </c>
      <c r="H1949" s="1">
        <v>43482</v>
      </c>
      <c r="I1949" t="s">
        <v>18</v>
      </c>
      <c r="J1949">
        <v>10</v>
      </c>
      <c r="K1949">
        <v>7</v>
      </c>
      <c r="L1949">
        <v>55</v>
      </c>
      <c r="M1949">
        <v>27</v>
      </c>
      <c r="N1949">
        <v>3</v>
      </c>
      <c r="O1949">
        <v>0.08</v>
      </c>
      <c r="P1949">
        <v>2695.21</v>
      </c>
      <c r="Q1949">
        <v>3906.1</v>
      </c>
      <c r="R1949">
        <f>Table1[[#This Row],[OrderQuantity]]*Table1[[#This Row],[UnitPrice]]</f>
        <v>11718.3</v>
      </c>
      <c r="S1949">
        <f>Table1[[#This Row],[OrderQuantity]]*Table1[[#This Row],[UnitCost]]</f>
        <v>8085.63</v>
      </c>
      <c r="T1949">
        <f>Table1[[#This Row],[OrderQuantity]]*Table1[[#This Row],[UnitPrice]]*(1-Table1[[#This Row],[DiscountApplied]]) - (Table1[[#This Row],[OrderQuantity]]*Table1[[#This Row],[UnitCost]])</f>
        <v>2695.2059999999992</v>
      </c>
      <c r="U1949">
        <f>DATEDIF(Table1[[#This Row],[ShipDate]],Table1[[#This Row],[DeliveryDate]],"d")</f>
        <v>1</v>
      </c>
      <c r="V1949" t="str">
        <f t="shared" si="61"/>
        <v>On Time</v>
      </c>
    </row>
    <row r="1950" spans="2:22" x14ac:dyDescent="0.3">
      <c r="B1950" t="str">
        <f t="shared" si="60"/>
        <v>SO-002049</v>
      </c>
      <c r="C1950" t="s">
        <v>19</v>
      </c>
      <c r="D1950" t="s">
        <v>23</v>
      </c>
      <c r="E1950" s="1">
        <v>43300</v>
      </c>
      <c r="F1950" s="1">
        <v>43475</v>
      </c>
      <c r="G1950" s="1">
        <v>43488</v>
      </c>
      <c r="H1950" s="1">
        <v>43492</v>
      </c>
      <c r="I1950" t="s">
        <v>18</v>
      </c>
      <c r="J1950">
        <v>15</v>
      </c>
      <c r="K1950">
        <v>46</v>
      </c>
      <c r="L1950">
        <v>300</v>
      </c>
      <c r="M1950">
        <v>2</v>
      </c>
      <c r="N1950">
        <v>4</v>
      </c>
      <c r="O1950">
        <v>0.1</v>
      </c>
      <c r="P1950">
        <v>1687.93</v>
      </c>
      <c r="Q1950">
        <v>2860.9</v>
      </c>
      <c r="R1950">
        <f>Table1[[#This Row],[OrderQuantity]]*Table1[[#This Row],[UnitPrice]]</f>
        <v>11443.6</v>
      </c>
      <c r="S1950">
        <f>Table1[[#This Row],[OrderQuantity]]*Table1[[#This Row],[UnitCost]]</f>
        <v>6751.72</v>
      </c>
      <c r="T1950">
        <f>Table1[[#This Row],[OrderQuantity]]*Table1[[#This Row],[UnitPrice]]*(1-Table1[[#This Row],[DiscountApplied]]) - (Table1[[#This Row],[OrderQuantity]]*Table1[[#This Row],[UnitCost]])</f>
        <v>3547.5199999999995</v>
      </c>
      <c r="U1950">
        <f>DATEDIF(Table1[[#This Row],[ShipDate]],Table1[[#This Row],[DeliveryDate]],"d")</f>
        <v>4</v>
      </c>
      <c r="V1950" t="str">
        <f t="shared" si="61"/>
        <v>On Time</v>
      </c>
    </row>
    <row r="1951" spans="2:22" x14ac:dyDescent="0.3">
      <c r="B1951" t="str">
        <f t="shared" si="60"/>
        <v>SO-002050</v>
      </c>
      <c r="C1951" t="s">
        <v>16</v>
      </c>
      <c r="D1951" t="s">
        <v>20</v>
      </c>
      <c r="E1951" s="1">
        <v>43400</v>
      </c>
      <c r="F1951" s="1">
        <v>43475</v>
      </c>
      <c r="G1951" s="1">
        <v>43486</v>
      </c>
      <c r="H1951" s="1">
        <v>43494</v>
      </c>
      <c r="I1951" t="s">
        <v>18</v>
      </c>
      <c r="J1951">
        <v>5</v>
      </c>
      <c r="K1951">
        <v>34</v>
      </c>
      <c r="L1951">
        <v>168</v>
      </c>
      <c r="M1951">
        <v>37</v>
      </c>
      <c r="N1951">
        <v>3</v>
      </c>
      <c r="O1951">
        <v>0.05</v>
      </c>
      <c r="P1951">
        <v>540.15</v>
      </c>
      <c r="Q1951">
        <v>931.3</v>
      </c>
      <c r="R1951">
        <f>Table1[[#This Row],[OrderQuantity]]*Table1[[#This Row],[UnitPrice]]</f>
        <v>2793.8999999999996</v>
      </c>
      <c r="S1951">
        <f>Table1[[#This Row],[OrderQuantity]]*Table1[[#This Row],[UnitCost]]</f>
        <v>1620.4499999999998</v>
      </c>
      <c r="T1951">
        <f>Table1[[#This Row],[OrderQuantity]]*Table1[[#This Row],[UnitPrice]]*(1-Table1[[#This Row],[DiscountApplied]]) - (Table1[[#This Row],[OrderQuantity]]*Table1[[#This Row],[UnitCost]])</f>
        <v>1033.7549999999997</v>
      </c>
      <c r="U1951">
        <f>DATEDIF(Table1[[#This Row],[ShipDate]],Table1[[#This Row],[DeliveryDate]],"d")</f>
        <v>8</v>
      </c>
      <c r="V1951" t="str">
        <f t="shared" si="61"/>
        <v>Late</v>
      </c>
    </row>
    <row r="1952" spans="2:22" x14ac:dyDescent="0.3">
      <c r="B1952" t="str">
        <f t="shared" si="60"/>
        <v>SO-002051</v>
      </c>
      <c r="C1952" t="s">
        <v>19</v>
      </c>
      <c r="D1952" t="s">
        <v>23</v>
      </c>
      <c r="E1952" s="1">
        <v>43400</v>
      </c>
      <c r="F1952" s="1">
        <v>43475</v>
      </c>
      <c r="G1952" s="1">
        <v>43484</v>
      </c>
      <c r="H1952" s="1">
        <v>43487</v>
      </c>
      <c r="I1952" t="s">
        <v>18</v>
      </c>
      <c r="J1952">
        <v>17</v>
      </c>
      <c r="K1952">
        <v>40</v>
      </c>
      <c r="L1952">
        <v>290</v>
      </c>
      <c r="M1952">
        <v>28</v>
      </c>
      <c r="N1952">
        <v>7</v>
      </c>
      <c r="O1952">
        <v>0.08</v>
      </c>
      <c r="P1952">
        <v>846.88</v>
      </c>
      <c r="Q1952">
        <v>1072</v>
      </c>
      <c r="R1952">
        <f>Table1[[#This Row],[OrderQuantity]]*Table1[[#This Row],[UnitPrice]]</f>
        <v>7504</v>
      </c>
      <c r="S1952">
        <f>Table1[[#This Row],[OrderQuantity]]*Table1[[#This Row],[UnitCost]]</f>
        <v>5928.16</v>
      </c>
      <c r="T1952">
        <f>Table1[[#This Row],[OrderQuantity]]*Table1[[#This Row],[UnitPrice]]*(1-Table1[[#This Row],[DiscountApplied]]) - (Table1[[#This Row],[OrderQuantity]]*Table1[[#This Row],[UnitCost]])</f>
        <v>975.52000000000044</v>
      </c>
      <c r="U1952">
        <f>DATEDIF(Table1[[#This Row],[ShipDate]],Table1[[#This Row],[DeliveryDate]],"d")</f>
        <v>3</v>
      </c>
      <c r="V1952" t="str">
        <f t="shared" si="61"/>
        <v>On Time</v>
      </c>
    </row>
    <row r="1953" spans="2:22" x14ac:dyDescent="0.3">
      <c r="B1953" t="str">
        <f t="shared" si="60"/>
        <v>SO-002052</v>
      </c>
      <c r="C1953" t="s">
        <v>16</v>
      </c>
      <c r="D1953" t="s">
        <v>20</v>
      </c>
      <c r="E1953" s="1">
        <v>43400</v>
      </c>
      <c r="F1953" s="1">
        <v>43475</v>
      </c>
      <c r="G1953" s="1">
        <v>43485</v>
      </c>
      <c r="H1953" s="1">
        <v>43493</v>
      </c>
      <c r="I1953" t="s">
        <v>18</v>
      </c>
      <c r="J1953">
        <v>8</v>
      </c>
      <c r="K1953">
        <v>13</v>
      </c>
      <c r="L1953">
        <v>174</v>
      </c>
      <c r="M1953">
        <v>37</v>
      </c>
      <c r="N1953">
        <v>4</v>
      </c>
      <c r="O1953">
        <v>0.15</v>
      </c>
      <c r="P1953">
        <v>101.3</v>
      </c>
      <c r="Q1953">
        <v>241.2</v>
      </c>
      <c r="R1953">
        <f>Table1[[#This Row],[OrderQuantity]]*Table1[[#This Row],[UnitPrice]]</f>
        <v>964.8</v>
      </c>
      <c r="S1953">
        <f>Table1[[#This Row],[OrderQuantity]]*Table1[[#This Row],[UnitCost]]</f>
        <v>405.2</v>
      </c>
      <c r="T1953">
        <f>Table1[[#This Row],[OrderQuantity]]*Table1[[#This Row],[UnitPrice]]*(1-Table1[[#This Row],[DiscountApplied]]) - (Table1[[#This Row],[OrderQuantity]]*Table1[[#This Row],[UnitCost]])</f>
        <v>414.87999999999994</v>
      </c>
      <c r="U1953">
        <f>DATEDIF(Table1[[#This Row],[ShipDate]],Table1[[#This Row],[DeliveryDate]],"d")</f>
        <v>8</v>
      </c>
      <c r="V1953" t="str">
        <f t="shared" si="61"/>
        <v>Late</v>
      </c>
    </row>
    <row r="1954" spans="2:22" x14ac:dyDescent="0.3">
      <c r="B1954" t="str">
        <f t="shared" si="60"/>
        <v>SO-002053</v>
      </c>
      <c r="C1954" t="s">
        <v>22</v>
      </c>
      <c r="D1954" t="s">
        <v>24</v>
      </c>
      <c r="E1954" s="1">
        <v>43400</v>
      </c>
      <c r="F1954" s="1">
        <v>43476</v>
      </c>
      <c r="G1954" s="1">
        <v>43488</v>
      </c>
      <c r="H1954" s="1">
        <v>43490</v>
      </c>
      <c r="I1954" t="s">
        <v>18</v>
      </c>
      <c r="J1954">
        <v>28</v>
      </c>
      <c r="K1954">
        <v>32</v>
      </c>
      <c r="L1954">
        <v>29</v>
      </c>
      <c r="M1954">
        <v>12</v>
      </c>
      <c r="N1954">
        <v>4</v>
      </c>
      <c r="O1954">
        <v>0.05</v>
      </c>
      <c r="P1954">
        <v>2584.19</v>
      </c>
      <c r="Q1954">
        <v>3691.7</v>
      </c>
      <c r="R1954">
        <f>Table1[[#This Row],[OrderQuantity]]*Table1[[#This Row],[UnitPrice]]</f>
        <v>14766.8</v>
      </c>
      <c r="S1954">
        <f>Table1[[#This Row],[OrderQuantity]]*Table1[[#This Row],[UnitCost]]</f>
        <v>10336.76</v>
      </c>
      <c r="T1954">
        <f>Table1[[#This Row],[OrderQuantity]]*Table1[[#This Row],[UnitPrice]]*(1-Table1[[#This Row],[DiscountApplied]]) - (Table1[[#This Row],[OrderQuantity]]*Table1[[#This Row],[UnitCost]])</f>
        <v>3691.6999999999989</v>
      </c>
      <c r="U1954">
        <f>DATEDIF(Table1[[#This Row],[ShipDate]],Table1[[#This Row],[DeliveryDate]],"d")</f>
        <v>2</v>
      </c>
      <c r="V1954" t="str">
        <f t="shared" si="61"/>
        <v>On Time</v>
      </c>
    </row>
    <row r="1955" spans="2:22" x14ac:dyDescent="0.3">
      <c r="B1955" t="str">
        <f t="shared" si="60"/>
        <v>SO-002054</v>
      </c>
      <c r="C1955" t="s">
        <v>16</v>
      </c>
      <c r="D1955" t="s">
        <v>26</v>
      </c>
      <c r="E1955" s="1">
        <v>43400</v>
      </c>
      <c r="F1955" s="1">
        <v>43476</v>
      </c>
      <c r="G1955" s="1">
        <v>43503</v>
      </c>
      <c r="H1955" s="1">
        <v>43507</v>
      </c>
      <c r="I1955" t="s">
        <v>18</v>
      </c>
      <c r="J1955">
        <v>10</v>
      </c>
      <c r="K1955">
        <v>30</v>
      </c>
      <c r="L1955">
        <v>87</v>
      </c>
      <c r="M1955">
        <v>42</v>
      </c>
      <c r="N1955">
        <v>3</v>
      </c>
      <c r="O1955">
        <v>0.05</v>
      </c>
      <c r="P1955">
        <v>497.41</v>
      </c>
      <c r="Q1955">
        <v>857.6</v>
      </c>
      <c r="R1955">
        <f>Table1[[#This Row],[OrderQuantity]]*Table1[[#This Row],[UnitPrice]]</f>
        <v>2572.8000000000002</v>
      </c>
      <c r="S1955">
        <f>Table1[[#This Row],[OrderQuantity]]*Table1[[#This Row],[UnitCost]]</f>
        <v>1492.23</v>
      </c>
      <c r="T1955">
        <f>Table1[[#This Row],[OrderQuantity]]*Table1[[#This Row],[UnitPrice]]*(1-Table1[[#This Row],[DiscountApplied]]) - (Table1[[#This Row],[OrderQuantity]]*Table1[[#This Row],[UnitCost]])</f>
        <v>951.92999999999984</v>
      </c>
      <c r="U1955">
        <f>DATEDIF(Table1[[#This Row],[ShipDate]],Table1[[#This Row],[DeliveryDate]],"d")</f>
        <v>4</v>
      </c>
      <c r="V1955" t="str">
        <f t="shared" si="61"/>
        <v>On Time</v>
      </c>
    </row>
    <row r="1956" spans="2:22" x14ac:dyDescent="0.3">
      <c r="B1956" t="str">
        <f t="shared" si="60"/>
        <v>SO-002055</v>
      </c>
      <c r="C1956" t="s">
        <v>19</v>
      </c>
      <c r="D1956" t="s">
        <v>24</v>
      </c>
      <c r="E1956" s="1">
        <v>43400</v>
      </c>
      <c r="F1956" s="1">
        <v>43476</v>
      </c>
      <c r="G1956" s="1">
        <v>43490</v>
      </c>
      <c r="H1956" s="1">
        <v>43499</v>
      </c>
      <c r="I1956" t="s">
        <v>18</v>
      </c>
      <c r="J1956">
        <v>20</v>
      </c>
      <c r="K1956">
        <v>4</v>
      </c>
      <c r="L1956">
        <v>11</v>
      </c>
      <c r="M1956">
        <v>17</v>
      </c>
      <c r="N1956">
        <v>2</v>
      </c>
      <c r="O1956">
        <v>0.1</v>
      </c>
      <c r="P1956">
        <v>960.58</v>
      </c>
      <c r="Q1956">
        <v>1185.9000000000001</v>
      </c>
      <c r="R1956">
        <f>Table1[[#This Row],[OrderQuantity]]*Table1[[#This Row],[UnitPrice]]</f>
        <v>2371.8000000000002</v>
      </c>
      <c r="S1956">
        <f>Table1[[#This Row],[OrderQuantity]]*Table1[[#This Row],[UnitCost]]</f>
        <v>1921.16</v>
      </c>
      <c r="T1956">
        <f>Table1[[#This Row],[OrderQuantity]]*Table1[[#This Row],[UnitPrice]]*(1-Table1[[#This Row],[DiscountApplied]]) - (Table1[[#This Row],[OrderQuantity]]*Table1[[#This Row],[UnitCost]])</f>
        <v>213.46000000000026</v>
      </c>
      <c r="U1956">
        <f>DATEDIF(Table1[[#This Row],[ShipDate]],Table1[[#This Row],[DeliveryDate]],"d")</f>
        <v>9</v>
      </c>
      <c r="V1956" t="str">
        <f t="shared" si="61"/>
        <v>Late</v>
      </c>
    </row>
    <row r="1957" spans="2:22" x14ac:dyDescent="0.3">
      <c r="B1957" t="str">
        <f t="shared" si="60"/>
        <v>SO-002056</v>
      </c>
      <c r="C1957" t="s">
        <v>19</v>
      </c>
      <c r="D1957" t="s">
        <v>20</v>
      </c>
      <c r="E1957" s="1">
        <v>43400</v>
      </c>
      <c r="F1957" s="1">
        <v>43476</v>
      </c>
      <c r="G1957" s="1">
        <v>43490</v>
      </c>
      <c r="H1957" s="1">
        <v>43496</v>
      </c>
      <c r="I1957" t="s">
        <v>18</v>
      </c>
      <c r="J1957">
        <v>15</v>
      </c>
      <c r="K1957">
        <v>25</v>
      </c>
      <c r="L1957">
        <v>99</v>
      </c>
      <c r="M1957">
        <v>21</v>
      </c>
      <c r="N1957">
        <v>6</v>
      </c>
      <c r="O1957">
        <v>0.1</v>
      </c>
      <c r="P1957">
        <v>4789.43</v>
      </c>
      <c r="Q1957">
        <v>5701.7</v>
      </c>
      <c r="R1957">
        <f>Table1[[#This Row],[OrderQuantity]]*Table1[[#This Row],[UnitPrice]]</f>
        <v>34210.199999999997</v>
      </c>
      <c r="S1957">
        <f>Table1[[#This Row],[OrderQuantity]]*Table1[[#This Row],[UnitCost]]</f>
        <v>28736.58</v>
      </c>
      <c r="T1957">
        <f>Table1[[#This Row],[OrderQuantity]]*Table1[[#This Row],[UnitPrice]]*(1-Table1[[#This Row],[DiscountApplied]]) - (Table1[[#This Row],[OrderQuantity]]*Table1[[#This Row],[UnitCost]])</f>
        <v>2052.5999999999949</v>
      </c>
      <c r="U1957">
        <f>DATEDIF(Table1[[#This Row],[ShipDate]],Table1[[#This Row],[DeliveryDate]],"d")</f>
        <v>6</v>
      </c>
      <c r="V1957" t="str">
        <f t="shared" si="61"/>
        <v>On Time</v>
      </c>
    </row>
    <row r="1958" spans="2:22" x14ac:dyDescent="0.3">
      <c r="B1958" t="str">
        <f t="shared" si="60"/>
        <v>SO-002057</v>
      </c>
      <c r="C1958" t="s">
        <v>19</v>
      </c>
      <c r="D1958" t="s">
        <v>20</v>
      </c>
      <c r="E1958" s="1">
        <v>43400</v>
      </c>
      <c r="F1958" s="1">
        <v>43476</v>
      </c>
      <c r="G1958" s="1">
        <v>43479</v>
      </c>
      <c r="H1958" s="1">
        <v>43481</v>
      </c>
      <c r="I1958" t="s">
        <v>18</v>
      </c>
      <c r="J1958">
        <v>18</v>
      </c>
      <c r="K1958">
        <v>40</v>
      </c>
      <c r="L1958">
        <v>137</v>
      </c>
      <c r="M1958">
        <v>26</v>
      </c>
      <c r="N1958">
        <v>8</v>
      </c>
      <c r="O1958">
        <v>0.05</v>
      </c>
      <c r="P1958">
        <v>1567.8</v>
      </c>
      <c r="Q1958">
        <v>3919.5</v>
      </c>
      <c r="R1958">
        <f>Table1[[#This Row],[OrderQuantity]]*Table1[[#This Row],[UnitPrice]]</f>
        <v>31356</v>
      </c>
      <c r="S1958">
        <f>Table1[[#This Row],[OrderQuantity]]*Table1[[#This Row],[UnitCost]]</f>
        <v>12542.4</v>
      </c>
      <c r="T1958">
        <f>Table1[[#This Row],[OrderQuantity]]*Table1[[#This Row],[UnitPrice]]*(1-Table1[[#This Row],[DiscountApplied]]) - (Table1[[#This Row],[OrderQuantity]]*Table1[[#This Row],[UnitCost]])</f>
        <v>17245.799999999996</v>
      </c>
      <c r="U1958">
        <f>DATEDIF(Table1[[#This Row],[ShipDate]],Table1[[#This Row],[DeliveryDate]],"d")</f>
        <v>2</v>
      </c>
      <c r="V1958" t="str">
        <f t="shared" si="61"/>
        <v>On Time</v>
      </c>
    </row>
    <row r="1959" spans="2:22" x14ac:dyDescent="0.3">
      <c r="B1959" t="str">
        <f t="shared" si="60"/>
        <v>SO-002058</v>
      </c>
      <c r="C1959" t="s">
        <v>16</v>
      </c>
      <c r="D1959" t="s">
        <v>20</v>
      </c>
      <c r="E1959" s="1">
        <v>43400</v>
      </c>
      <c r="F1959" s="1">
        <v>43476</v>
      </c>
      <c r="G1959" s="1">
        <v>43485</v>
      </c>
      <c r="H1959" s="1">
        <v>43490</v>
      </c>
      <c r="I1959" t="s">
        <v>18</v>
      </c>
      <c r="J1959">
        <v>8</v>
      </c>
      <c r="K1959">
        <v>30</v>
      </c>
      <c r="L1959">
        <v>196</v>
      </c>
      <c r="M1959">
        <v>18</v>
      </c>
      <c r="N1959">
        <v>2</v>
      </c>
      <c r="O1959">
        <v>0.05</v>
      </c>
      <c r="P1959">
        <v>620.62</v>
      </c>
      <c r="Q1959">
        <v>1051.9000000000001</v>
      </c>
      <c r="R1959">
        <f>Table1[[#This Row],[OrderQuantity]]*Table1[[#This Row],[UnitPrice]]</f>
        <v>2103.8000000000002</v>
      </c>
      <c r="S1959">
        <f>Table1[[#This Row],[OrderQuantity]]*Table1[[#This Row],[UnitCost]]</f>
        <v>1241.24</v>
      </c>
      <c r="T1959">
        <f>Table1[[#This Row],[OrderQuantity]]*Table1[[#This Row],[UnitPrice]]*(1-Table1[[#This Row],[DiscountApplied]]) - (Table1[[#This Row],[OrderQuantity]]*Table1[[#This Row],[UnitCost]])</f>
        <v>757.37000000000012</v>
      </c>
      <c r="U1959">
        <f>DATEDIF(Table1[[#This Row],[ShipDate]],Table1[[#This Row],[DeliveryDate]],"d")</f>
        <v>5</v>
      </c>
      <c r="V1959" t="str">
        <f t="shared" si="61"/>
        <v>On Time</v>
      </c>
    </row>
    <row r="1960" spans="2:22" x14ac:dyDescent="0.3">
      <c r="B1960" t="str">
        <f t="shared" si="60"/>
        <v>SO-002059</v>
      </c>
      <c r="C1960" t="s">
        <v>19</v>
      </c>
      <c r="D1960" t="s">
        <v>23</v>
      </c>
      <c r="E1960" s="1">
        <v>43400</v>
      </c>
      <c r="F1960" s="1">
        <v>43476</v>
      </c>
      <c r="G1960" s="1">
        <v>43488</v>
      </c>
      <c r="H1960" s="1">
        <v>43492</v>
      </c>
      <c r="I1960" t="s">
        <v>18</v>
      </c>
      <c r="J1960">
        <v>13</v>
      </c>
      <c r="K1960">
        <v>45</v>
      </c>
      <c r="L1960">
        <v>303</v>
      </c>
      <c r="M1960">
        <v>45</v>
      </c>
      <c r="N1960">
        <v>8</v>
      </c>
      <c r="O1960">
        <v>0.05</v>
      </c>
      <c r="P1960">
        <v>407.36</v>
      </c>
      <c r="Q1960">
        <v>1018.4</v>
      </c>
      <c r="R1960">
        <f>Table1[[#This Row],[OrderQuantity]]*Table1[[#This Row],[UnitPrice]]</f>
        <v>8147.2</v>
      </c>
      <c r="S1960">
        <f>Table1[[#This Row],[OrderQuantity]]*Table1[[#This Row],[UnitCost]]</f>
        <v>3258.88</v>
      </c>
      <c r="T1960">
        <f>Table1[[#This Row],[OrderQuantity]]*Table1[[#This Row],[UnitPrice]]*(1-Table1[[#This Row],[DiscountApplied]]) - (Table1[[#This Row],[OrderQuantity]]*Table1[[#This Row],[UnitCost]])</f>
        <v>4480.9599999999991</v>
      </c>
      <c r="U1960">
        <f>DATEDIF(Table1[[#This Row],[ShipDate]],Table1[[#This Row],[DeliveryDate]],"d")</f>
        <v>4</v>
      </c>
      <c r="V1960" t="str">
        <f t="shared" si="61"/>
        <v>On Time</v>
      </c>
    </row>
    <row r="1961" spans="2:22" x14ac:dyDescent="0.3">
      <c r="B1961" t="str">
        <f t="shared" si="60"/>
        <v>SO-002060</v>
      </c>
      <c r="C1961" t="s">
        <v>21</v>
      </c>
      <c r="D1961" t="s">
        <v>24</v>
      </c>
      <c r="E1961" s="1">
        <v>43400</v>
      </c>
      <c r="F1961" s="1">
        <v>43476</v>
      </c>
      <c r="G1961" s="1">
        <v>43503</v>
      </c>
      <c r="H1961" s="1">
        <v>43513</v>
      </c>
      <c r="I1961" t="s">
        <v>18</v>
      </c>
      <c r="J1961">
        <v>24</v>
      </c>
      <c r="K1961">
        <v>41</v>
      </c>
      <c r="L1961">
        <v>24</v>
      </c>
      <c r="M1961">
        <v>36</v>
      </c>
      <c r="N1961">
        <v>4</v>
      </c>
      <c r="O1961">
        <v>0.08</v>
      </c>
      <c r="P1961">
        <v>715.49</v>
      </c>
      <c r="Q1961">
        <v>1212.7</v>
      </c>
      <c r="R1961">
        <f>Table1[[#This Row],[OrderQuantity]]*Table1[[#This Row],[UnitPrice]]</f>
        <v>4850.8</v>
      </c>
      <c r="S1961">
        <f>Table1[[#This Row],[OrderQuantity]]*Table1[[#This Row],[UnitCost]]</f>
        <v>2861.96</v>
      </c>
      <c r="T1961">
        <f>Table1[[#This Row],[OrderQuantity]]*Table1[[#This Row],[UnitPrice]]*(1-Table1[[#This Row],[DiscountApplied]]) - (Table1[[#This Row],[OrderQuantity]]*Table1[[#This Row],[UnitCost]])</f>
        <v>1600.7760000000007</v>
      </c>
      <c r="U1961">
        <f>DATEDIF(Table1[[#This Row],[ShipDate]],Table1[[#This Row],[DeliveryDate]],"d")</f>
        <v>10</v>
      </c>
      <c r="V1961" t="str">
        <f t="shared" si="61"/>
        <v>Late</v>
      </c>
    </row>
    <row r="1962" spans="2:22" x14ac:dyDescent="0.3">
      <c r="B1962" t="str">
        <f t="shared" si="60"/>
        <v>SO-002061</v>
      </c>
      <c r="C1962" t="s">
        <v>16</v>
      </c>
      <c r="D1962" t="s">
        <v>17</v>
      </c>
      <c r="E1962" s="1">
        <v>43400</v>
      </c>
      <c r="F1962" s="1">
        <v>43476</v>
      </c>
      <c r="G1962" s="1">
        <v>43491</v>
      </c>
      <c r="H1962" s="1">
        <v>43497</v>
      </c>
      <c r="I1962" t="s">
        <v>18</v>
      </c>
      <c r="J1962">
        <v>4</v>
      </c>
      <c r="K1962">
        <v>35</v>
      </c>
      <c r="L1962">
        <v>257</v>
      </c>
      <c r="M1962">
        <v>32</v>
      </c>
      <c r="N1962">
        <v>7</v>
      </c>
      <c r="O1962">
        <v>0.05</v>
      </c>
      <c r="P1962">
        <v>1998.95</v>
      </c>
      <c r="Q1962">
        <v>3075.3</v>
      </c>
      <c r="R1962">
        <f>Table1[[#This Row],[OrderQuantity]]*Table1[[#This Row],[UnitPrice]]</f>
        <v>21527.100000000002</v>
      </c>
      <c r="S1962">
        <f>Table1[[#This Row],[OrderQuantity]]*Table1[[#This Row],[UnitCost]]</f>
        <v>13992.65</v>
      </c>
      <c r="T1962">
        <f>Table1[[#This Row],[OrderQuantity]]*Table1[[#This Row],[UnitPrice]]*(1-Table1[[#This Row],[DiscountApplied]]) - (Table1[[#This Row],[OrderQuantity]]*Table1[[#This Row],[UnitCost]])</f>
        <v>6458.095000000003</v>
      </c>
      <c r="U1962">
        <f>DATEDIF(Table1[[#This Row],[ShipDate]],Table1[[#This Row],[DeliveryDate]],"d")</f>
        <v>6</v>
      </c>
      <c r="V1962" t="str">
        <f t="shared" si="61"/>
        <v>On Time</v>
      </c>
    </row>
    <row r="1963" spans="2:22" x14ac:dyDescent="0.3">
      <c r="B1963" t="str">
        <f t="shared" si="60"/>
        <v>SO-002062</v>
      </c>
      <c r="C1963" t="s">
        <v>19</v>
      </c>
      <c r="D1963" t="s">
        <v>17</v>
      </c>
      <c r="E1963" s="1">
        <v>43300</v>
      </c>
      <c r="F1963" s="1">
        <v>43476</v>
      </c>
      <c r="G1963" s="1">
        <v>43495</v>
      </c>
      <c r="H1963" s="1">
        <v>43505</v>
      </c>
      <c r="I1963" t="s">
        <v>18</v>
      </c>
      <c r="J1963">
        <v>17</v>
      </c>
      <c r="K1963">
        <v>29</v>
      </c>
      <c r="L1963">
        <v>251</v>
      </c>
      <c r="M1963">
        <v>8</v>
      </c>
      <c r="N1963">
        <v>6</v>
      </c>
      <c r="O1963">
        <v>0.2</v>
      </c>
      <c r="P1963">
        <v>2682.14</v>
      </c>
      <c r="Q1963">
        <v>5587.8</v>
      </c>
      <c r="R1963">
        <f>Table1[[#This Row],[OrderQuantity]]*Table1[[#This Row],[UnitPrice]]</f>
        <v>33526.800000000003</v>
      </c>
      <c r="S1963">
        <f>Table1[[#This Row],[OrderQuantity]]*Table1[[#This Row],[UnitCost]]</f>
        <v>16092.84</v>
      </c>
      <c r="T1963">
        <f>Table1[[#This Row],[OrderQuantity]]*Table1[[#This Row],[UnitPrice]]*(1-Table1[[#This Row],[DiscountApplied]]) - (Table1[[#This Row],[OrderQuantity]]*Table1[[#This Row],[UnitCost]])</f>
        <v>10728.600000000002</v>
      </c>
      <c r="U1963">
        <f>DATEDIF(Table1[[#This Row],[ShipDate]],Table1[[#This Row],[DeliveryDate]],"d")</f>
        <v>10</v>
      </c>
      <c r="V1963" t="str">
        <f t="shared" si="61"/>
        <v>Late</v>
      </c>
    </row>
    <row r="1964" spans="2:22" x14ac:dyDescent="0.3">
      <c r="B1964" t="str">
        <f t="shared" si="60"/>
        <v>SO-002063</v>
      </c>
      <c r="C1964" t="s">
        <v>16</v>
      </c>
      <c r="D1964" t="s">
        <v>20</v>
      </c>
      <c r="E1964" s="1">
        <v>43400</v>
      </c>
      <c r="F1964" s="1">
        <v>43476</v>
      </c>
      <c r="G1964" s="1">
        <v>43478</v>
      </c>
      <c r="H1964" s="1">
        <v>43488</v>
      </c>
      <c r="I1964" t="s">
        <v>18</v>
      </c>
      <c r="J1964">
        <v>10</v>
      </c>
      <c r="K1964">
        <v>4</v>
      </c>
      <c r="L1964">
        <v>89</v>
      </c>
      <c r="M1964">
        <v>22</v>
      </c>
      <c r="N1964">
        <v>3</v>
      </c>
      <c r="O1964">
        <v>0.2</v>
      </c>
      <c r="P1964">
        <v>855.46</v>
      </c>
      <c r="Q1964">
        <v>1125.5999999999999</v>
      </c>
      <c r="R1964">
        <f>Table1[[#This Row],[OrderQuantity]]*Table1[[#This Row],[UnitPrice]]</f>
        <v>3376.7999999999997</v>
      </c>
      <c r="S1964">
        <f>Table1[[#This Row],[OrderQuantity]]*Table1[[#This Row],[UnitCost]]</f>
        <v>2566.38</v>
      </c>
      <c r="T1964">
        <f>Table1[[#This Row],[OrderQuantity]]*Table1[[#This Row],[UnitPrice]]*(1-Table1[[#This Row],[DiscountApplied]]) - (Table1[[#This Row],[OrderQuantity]]*Table1[[#This Row],[UnitCost]])</f>
        <v>135.05999999999995</v>
      </c>
      <c r="U1964">
        <f>DATEDIF(Table1[[#This Row],[ShipDate]],Table1[[#This Row],[DeliveryDate]],"d")</f>
        <v>10</v>
      </c>
      <c r="V1964" t="str">
        <f t="shared" si="61"/>
        <v>Late</v>
      </c>
    </row>
    <row r="1965" spans="2:22" x14ac:dyDescent="0.3">
      <c r="B1965" t="str">
        <f t="shared" si="60"/>
        <v>SO-002064</v>
      </c>
      <c r="C1965" t="s">
        <v>21</v>
      </c>
      <c r="D1965" t="s">
        <v>20</v>
      </c>
      <c r="E1965" s="1">
        <v>43400</v>
      </c>
      <c r="F1965" s="1">
        <v>43477</v>
      </c>
      <c r="G1965" s="1">
        <v>43497</v>
      </c>
      <c r="H1965" s="1">
        <v>43505</v>
      </c>
      <c r="I1965" t="s">
        <v>18</v>
      </c>
      <c r="J1965">
        <v>22</v>
      </c>
      <c r="K1965">
        <v>6</v>
      </c>
      <c r="L1965">
        <v>172</v>
      </c>
      <c r="M1965">
        <v>45</v>
      </c>
      <c r="N1965">
        <v>1</v>
      </c>
      <c r="O1965">
        <v>0.05</v>
      </c>
      <c r="P1965">
        <v>2737.62</v>
      </c>
      <c r="Q1965">
        <v>6083.6</v>
      </c>
      <c r="R1965">
        <f>Table1[[#This Row],[OrderQuantity]]*Table1[[#This Row],[UnitPrice]]</f>
        <v>6083.6</v>
      </c>
      <c r="S1965">
        <f>Table1[[#This Row],[OrderQuantity]]*Table1[[#This Row],[UnitCost]]</f>
        <v>2737.62</v>
      </c>
      <c r="T1965">
        <f>Table1[[#This Row],[OrderQuantity]]*Table1[[#This Row],[UnitPrice]]*(1-Table1[[#This Row],[DiscountApplied]]) - (Table1[[#This Row],[OrderQuantity]]*Table1[[#This Row],[UnitCost]])</f>
        <v>3041.8</v>
      </c>
      <c r="U1965">
        <f>DATEDIF(Table1[[#This Row],[ShipDate]],Table1[[#This Row],[DeliveryDate]],"d")</f>
        <v>8</v>
      </c>
      <c r="V1965" t="str">
        <f t="shared" si="61"/>
        <v>Late</v>
      </c>
    </row>
    <row r="1966" spans="2:22" x14ac:dyDescent="0.3">
      <c r="B1966" t="str">
        <f t="shared" si="60"/>
        <v>SO-002065</v>
      </c>
      <c r="C1966" t="s">
        <v>19</v>
      </c>
      <c r="D1966" t="s">
        <v>23</v>
      </c>
      <c r="E1966" s="1">
        <v>43300</v>
      </c>
      <c r="F1966" s="1">
        <v>43477</v>
      </c>
      <c r="G1966" s="1">
        <v>43503</v>
      </c>
      <c r="H1966" s="1">
        <v>43506</v>
      </c>
      <c r="I1966" t="s">
        <v>18</v>
      </c>
      <c r="J1966">
        <v>19</v>
      </c>
      <c r="K1966">
        <v>31</v>
      </c>
      <c r="L1966">
        <v>285</v>
      </c>
      <c r="M1966">
        <v>8</v>
      </c>
      <c r="N1966">
        <v>4</v>
      </c>
      <c r="O1966">
        <v>0.1</v>
      </c>
      <c r="P1966">
        <v>665.71</v>
      </c>
      <c r="Q1966">
        <v>964.8</v>
      </c>
      <c r="R1966">
        <f>Table1[[#This Row],[OrderQuantity]]*Table1[[#This Row],[UnitPrice]]</f>
        <v>3859.2</v>
      </c>
      <c r="S1966">
        <f>Table1[[#This Row],[OrderQuantity]]*Table1[[#This Row],[UnitCost]]</f>
        <v>2662.84</v>
      </c>
      <c r="T1966">
        <f>Table1[[#This Row],[OrderQuantity]]*Table1[[#This Row],[UnitPrice]]*(1-Table1[[#This Row],[DiscountApplied]]) - (Table1[[#This Row],[OrderQuantity]]*Table1[[#This Row],[UnitCost]])</f>
        <v>810.4399999999996</v>
      </c>
      <c r="U1966">
        <f>DATEDIF(Table1[[#This Row],[ShipDate]],Table1[[#This Row],[DeliveryDate]],"d")</f>
        <v>3</v>
      </c>
      <c r="V1966" t="str">
        <f t="shared" si="61"/>
        <v>On Time</v>
      </c>
    </row>
    <row r="1967" spans="2:22" x14ac:dyDescent="0.3">
      <c r="B1967" t="str">
        <f t="shared" si="60"/>
        <v>SO-002066</v>
      </c>
      <c r="C1967" t="s">
        <v>16</v>
      </c>
      <c r="D1967" t="s">
        <v>23</v>
      </c>
      <c r="E1967" s="1">
        <v>43400</v>
      </c>
      <c r="F1967" s="1">
        <v>43477</v>
      </c>
      <c r="G1967" s="1">
        <v>43493</v>
      </c>
      <c r="H1967" s="1">
        <v>43502</v>
      </c>
      <c r="I1967" t="s">
        <v>18</v>
      </c>
      <c r="J1967">
        <v>6</v>
      </c>
      <c r="K1967">
        <v>27</v>
      </c>
      <c r="L1967">
        <v>307</v>
      </c>
      <c r="M1967">
        <v>30</v>
      </c>
      <c r="N1967">
        <v>2</v>
      </c>
      <c r="O1967">
        <v>0.08</v>
      </c>
      <c r="P1967">
        <v>133.19999999999999</v>
      </c>
      <c r="Q1967">
        <v>187.6</v>
      </c>
      <c r="R1967">
        <f>Table1[[#This Row],[OrderQuantity]]*Table1[[#This Row],[UnitPrice]]</f>
        <v>375.2</v>
      </c>
      <c r="S1967">
        <f>Table1[[#This Row],[OrderQuantity]]*Table1[[#This Row],[UnitCost]]</f>
        <v>266.39999999999998</v>
      </c>
      <c r="T1967">
        <f>Table1[[#This Row],[OrderQuantity]]*Table1[[#This Row],[UnitPrice]]*(1-Table1[[#This Row],[DiscountApplied]]) - (Table1[[#This Row],[OrderQuantity]]*Table1[[#This Row],[UnitCost]])</f>
        <v>78.784000000000049</v>
      </c>
      <c r="U1967">
        <f>DATEDIF(Table1[[#This Row],[ShipDate]],Table1[[#This Row],[DeliveryDate]],"d")</f>
        <v>9</v>
      </c>
      <c r="V1967" t="str">
        <f t="shared" si="61"/>
        <v>Late</v>
      </c>
    </row>
    <row r="1968" spans="2:22" x14ac:dyDescent="0.3">
      <c r="B1968" t="str">
        <f t="shared" si="60"/>
        <v>SO-002067</v>
      </c>
      <c r="C1968" t="s">
        <v>22</v>
      </c>
      <c r="D1968" t="s">
        <v>23</v>
      </c>
      <c r="E1968" s="1">
        <v>43300</v>
      </c>
      <c r="F1968" s="1">
        <v>43477</v>
      </c>
      <c r="G1968" s="1">
        <v>43487</v>
      </c>
      <c r="H1968" s="1">
        <v>43494</v>
      </c>
      <c r="I1968" t="s">
        <v>18</v>
      </c>
      <c r="J1968">
        <v>27</v>
      </c>
      <c r="K1968">
        <v>12</v>
      </c>
      <c r="L1968">
        <v>328</v>
      </c>
      <c r="M1968">
        <v>23</v>
      </c>
      <c r="N1968">
        <v>3</v>
      </c>
      <c r="O1968">
        <v>0.15</v>
      </c>
      <c r="P1968">
        <v>295.47000000000003</v>
      </c>
      <c r="Q1968">
        <v>703.5</v>
      </c>
      <c r="R1968">
        <f>Table1[[#This Row],[OrderQuantity]]*Table1[[#This Row],[UnitPrice]]</f>
        <v>2110.5</v>
      </c>
      <c r="S1968">
        <f>Table1[[#This Row],[OrderQuantity]]*Table1[[#This Row],[UnitCost]]</f>
        <v>886.41000000000008</v>
      </c>
      <c r="T1968">
        <f>Table1[[#This Row],[OrderQuantity]]*Table1[[#This Row],[UnitPrice]]*(1-Table1[[#This Row],[DiscountApplied]]) - (Table1[[#This Row],[OrderQuantity]]*Table1[[#This Row],[UnitCost]])</f>
        <v>907.51499999999987</v>
      </c>
      <c r="U1968">
        <f>DATEDIF(Table1[[#This Row],[ShipDate]],Table1[[#This Row],[DeliveryDate]],"d")</f>
        <v>7</v>
      </c>
      <c r="V1968" t="str">
        <f t="shared" si="61"/>
        <v>On Time</v>
      </c>
    </row>
    <row r="1969" spans="2:22" x14ac:dyDescent="0.3">
      <c r="B1969" t="str">
        <f t="shared" si="60"/>
        <v>SO-002068</v>
      </c>
      <c r="C1969" t="s">
        <v>21</v>
      </c>
      <c r="D1969" t="s">
        <v>20</v>
      </c>
      <c r="E1969" s="1">
        <v>43400</v>
      </c>
      <c r="F1969" s="1">
        <v>43477</v>
      </c>
      <c r="G1969" s="1">
        <v>43486</v>
      </c>
      <c r="H1969" s="1">
        <v>43495</v>
      </c>
      <c r="I1969" t="s">
        <v>18</v>
      </c>
      <c r="J1969">
        <v>21</v>
      </c>
      <c r="K1969">
        <v>37</v>
      </c>
      <c r="L1969">
        <v>166</v>
      </c>
      <c r="M1969">
        <v>39</v>
      </c>
      <c r="N1969">
        <v>8</v>
      </c>
      <c r="O1969">
        <v>0.05</v>
      </c>
      <c r="P1969">
        <v>1877.88</v>
      </c>
      <c r="Q1969">
        <v>3832.4</v>
      </c>
      <c r="R1969">
        <f>Table1[[#This Row],[OrderQuantity]]*Table1[[#This Row],[UnitPrice]]</f>
        <v>30659.200000000001</v>
      </c>
      <c r="S1969">
        <f>Table1[[#This Row],[OrderQuantity]]*Table1[[#This Row],[UnitCost]]</f>
        <v>15023.04</v>
      </c>
      <c r="T1969">
        <f>Table1[[#This Row],[OrderQuantity]]*Table1[[#This Row],[UnitPrice]]*(1-Table1[[#This Row],[DiscountApplied]]) - (Table1[[#This Row],[OrderQuantity]]*Table1[[#This Row],[UnitCost]])</f>
        <v>14103.199999999997</v>
      </c>
      <c r="U1969">
        <f>DATEDIF(Table1[[#This Row],[ShipDate]],Table1[[#This Row],[DeliveryDate]],"d")</f>
        <v>9</v>
      </c>
      <c r="V1969" t="str">
        <f t="shared" si="61"/>
        <v>Late</v>
      </c>
    </row>
    <row r="1970" spans="2:22" x14ac:dyDescent="0.3">
      <c r="B1970" t="str">
        <f t="shared" si="60"/>
        <v>SO-002069</v>
      </c>
      <c r="C1970" t="s">
        <v>21</v>
      </c>
      <c r="D1970" t="s">
        <v>20</v>
      </c>
      <c r="E1970" s="1">
        <v>43400</v>
      </c>
      <c r="F1970" s="1">
        <v>43477</v>
      </c>
      <c r="G1970" s="1">
        <v>43482</v>
      </c>
      <c r="H1970" s="1">
        <v>43486</v>
      </c>
      <c r="I1970" t="s">
        <v>18</v>
      </c>
      <c r="J1970">
        <v>23</v>
      </c>
      <c r="K1970">
        <v>34</v>
      </c>
      <c r="L1970">
        <v>94</v>
      </c>
      <c r="M1970">
        <v>2</v>
      </c>
      <c r="N1970">
        <v>4</v>
      </c>
      <c r="O1970">
        <v>0.1</v>
      </c>
      <c r="P1970">
        <v>2321.2199999999998</v>
      </c>
      <c r="Q1970">
        <v>5661.5</v>
      </c>
      <c r="R1970">
        <f>Table1[[#This Row],[OrderQuantity]]*Table1[[#This Row],[UnitPrice]]</f>
        <v>22646</v>
      </c>
      <c r="S1970">
        <f>Table1[[#This Row],[OrderQuantity]]*Table1[[#This Row],[UnitCost]]</f>
        <v>9284.8799999999992</v>
      </c>
      <c r="T1970">
        <f>Table1[[#This Row],[OrderQuantity]]*Table1[[#This Row],[UnitPrice]]*(1-Table1[[#This Row],[DiscountApplied]]) - (Table1[[#This Row],[OrderQuantity]]*Table1[[#This Row],[UnitCost]])</f>
        <v>11096.520000000002</v>
      </c>
      <c r="U1970">
        <f>DATEDIF(Table1[[#This Row],[ShipDate]],Table1[[#This Row],[DeliveryDate]],"d")</f>
        <v>4</v>
      </c>
      <c r="V1970" t="str">
        <f t="shared" si="61"/>
        <v>On Time</v>
      </c>
    </row>
    <row r="1971" spans="2:22" x14ac:dyDescent="0.3">
      <c r="B1971" t="str">
        <f t="shared" si="60"/>
        <v>SO-002070</v>
      </c>
      <c r="C1971" t="s">
        <v>16</v>
      </c>
      <c r="D1971" t="s">
        <v>20</v>
      </c>
      <c r="E1971" s="1">
        <v>43400</v>
      </c>
      <c r="F1971" s="1">
        <v>43477</v>
      </c>
      <c r="G1971" s="1">
        <v>43480</v>
      </c>
      <c r="H1971" s="1">
        <v>43485</v>
      </c>
      <c r="I1971" t="s">
        <v>18</v>
      </c>
      <c r="J1971">
        <v>3</v>
      </c>
      <c r="K1971">
        <v>50</v>
      </c>
      <c r="L1971">
        <v>127</v>
      </c>
      <c r="M1971">
        <v>37</v>
      </c>
      <c r="N1971">
        <v>7</v>
      </c>
      <c r="O1971">
        <v>0.2</v>
      </c>
      <c r="P1971">
        <v>159.93</v>
      </c>
      <c r="Q1971">
        <v>207.7</v>
      </c>
      <c r="R1971">
        <f>Table1[[#This Row],[OrderQuantity]]*Table1[[#This Row],[UnitPrice]]</f>
        <v>1453.8999999999999</v>
      </c>
      <c r="S1971">
        <f>Table1[[#This Row],[OrderQuantity]]*Table1[[#This Row],[UnitCost]]</f>
        <v>1119.51</v>
      </c>
      <c r="T1971">
        <f>Table1[[#This Row],[OrderQuantity]]*Table1[[#This Row],[UnitPrice]]*(1-Table1[[#This Row],[DiscountApplied]]) - (Table1[[#This Row],[OrderQuantity]]*Table1[[#This Row],[UnitCost]])</f>
        <v>43.6099999999999</v>
      </c>
      <c r="U1971">
        <f>DATEDIF(Table1[[#This Row],[ShipDate]],Table1[[#This Row],[DeliveryDate]],"d")</f>
        <v>5</v>
      </c>
      <c r="V1971" t="str">
        <f t="shared" si="61"/>
        <v>On Time</v>
      </c>
    </row>
    <row r="1972" spans="2:22" x14ac:dyDescent="0.3">
      <c r="B1972" t="str">
        <f t="shared" si="60"/>
        <v>SO-002071</v>
      </c>
      <c r="C1972" t="s">
        <v>21</v>
      </c>
      <c r="D1972" t="s">
        <v>23</v>
      </c>
      <c r="E1972" s="1">
        <v>43400</v>
      </c>
      <c r="F1972" s="1">
        <v>43477</v>
      </c>
      <c r="G1972" s="1">
        <v>43491</v>
      </c>
      <c r="H1972" s="1">
        <v>43499</v>
      </c>
      <c r="I1972" t="s">
        <v>18</v>
      </c>
      <c r="J1972">
        <v>21</v>
      </c>
      <c r="K1972">
        <v>20</v>
      </c>
      <c r="L1972">
        <v>283</v>
      </c>
      <c r="M1972">
        <v>41</v>
      </c>
      <c r="N1972">
        <v>5</v>
      </c>
      <c r="O1972">
        <v>0.2</v>
      </c>
      <c r="P1972">
        <v>3308.8</v>
      </c>
      <c r="Q1972">
        <v>3892.7</v>
      </c>
      <c r="R1972">
        <f>Table1[[#This Row],[OrderQuantity]]*Table1[[#This Row],[UnitPrice]]</f>
        <v>19463.5</v>
      </c>
      <c r="S1972">
        <f>Table1[[#This Row],[OrderQuantity]]*Table1[[#This Row],[UnitCost]]</f>
        <v>16544</v>
      </c>
      <c r="T1972">
        <f>Table1[[#This Row],[OrderQuantity]]*Table1[[#This Row],[UnitPrice]]*(1-Table1[[#This Row],[DiscountApplied]]) - (Table1[[#This Row],[OrderQuantity]]*Table1[[#This Row],[UnitCost]])</f>
        <v>-973.19999999999891</v>
      </c>
      <c r="U1972">
        <f>DATEDIF(Table1[[#This Row],[ShipDate]],Table1[[#This Row],[DeliveryDate]],"d")</f>
        <v>8</v>
      </c>
      <c r="V1972" t="str">
        <f t="shared" si="61"/>
        <v>Late</v>
      </c>
    </row>
    <row r="1973" spans="2:22" x14ac:dyDescent="0.3">
      <c r="B1973" t="str">
        <f t="shared" si="60"/>
        <v>SO-002072</v>
      </c>
      <c r="C1973" t="s">
        <v>16</v>
      </c>
      <c r="D1973" t="s">
        <v>23</v>
      </c>
      <c r="E1973" s="1">
        <v>43400</v>
      </c>
      <c r="F1973" s="1">
        <v>43477</v>
      </c>
      <c r="G1973" s="1">
        <v>43497</v>
      </c>
      <c r="H1973" s="1">
        <v>43502</v>
      </c>
      <c r="I1973" t="s">
        <v>18</v>
      </c>
      <c r="J1973">
        <v>11</v>
      </c>
      <c r="K1973">
        <v>1</v>
      </c>
      <c r="L1973">
        <v>316</v>
      </c>
      <c r="M1973">
        <v>16</v>
      </c>
      <c r="N1973">
        <v>7</v>
      </c>
      <c r="O1973">
        <v>0.05</v>
      </c>
      <c r="P1973">
        <v>1713.06</v>
      </c>
      <c r="Q1973">
        <v>2519.1999999999998</v>
      </c>
      <c r="R1973">
        <f>Table1[[#This Row],[OrderQuantity]]*Table1[[#This Row],[UnitPrice]]</f>
        <v>17634.399999999998</v>
      </c>
      <c r="S1973">
        <f>Table1[[#This Row],[OrderQuantity]]*Table1[[#This Row],[UnitCost]]</f>
        <v>11991.42</v>
      </c>
      <c r="T1973">
        <f>Table1[[#This Row],[OrderQuantity]]*Table1[[#This Row],[UnitPrice]]*(1-Table1[[#This Row],[DiscountApplied]]) - (Table1[[#This Row],[OrderQuantity]]*Table1[[#This Row],[UnitCost]])</f>
        <v>4761.2599999999966</v>
      </c>
      <c r="U1973">
        <f>DATEDIF(Table1[[#This Row],[ShipDate]],Table1[[#This Row],[DeliveryDate]],"d")</f>
        <v>5</v>
      </c>
      <c r="V1973" t="str">
        <f t="shared" si="61"/>
        <v>On Time</v>
      </c>
    </row>
    <row r="1974" spans="2:22" x14ac:dyDescent="0.3">
      <c r="B1974" t="str">
        <f t="shared" si="60"/>
        <v>SO-002073</v>
      </c>
      <c r="C1974" t="s">
        <v>16</v>
      </c>
      <c r="D1974" t="s">
        <v>26</v>
      </c>
      <c r="E1974" s="1">
        <v>43400</v>
      </c>
      <c r="F1974" s="1">
        <v>43477</v>
      </c>
      <c r="G1974" s="1">
        <v>43504</v>
      </c>
      <c r="H1974" s="1">
        <v>43508</v>
      </c>
      <c r="I1974" t="s">
        <v>18</v>
      </c>
      <c r="J1974">
        <v>11</v>
      </c>
      <c r="K1974">
        <v>41</v>
      </c>
      <c r="L1974">
        <v>64</v>
      </c>
      <c r="M1974">
        <v>33</v>
      </c>
      <c r="N1974">
        <v>2</v>
      </c>
      <c r="O1974">
        <v>0.08</v>
      </c>
      <c r="P1974">
        <v>1460.6</v>
      </c>
      <c r="Q1974">
        <v>2921.2</v>
      </c>
      <c r="R1974">
        <f>Table1[[#This Row],[OrderQuantity]]*Table1[[#This Row],[UnitPrice]]</f>
        <v>5842.4</v>
      </c>
      <c r="S1974">
        <f>Table1[[#This Row],[OrderQuantity]]*Table1[[#This Row],[UnitCost]]</f>
        <v>2921.2</v>
      </c>
      <c r="T1974">
        <f>Table1[[#This Row],[OrderQuantity]]*Table1[[#This Row],[UnitPrice]]*(1-Table1[[#This Row],[DiscountApplied]]) - (Table1[[#This Row],[OrderQuantity]]*Table1[[#This Row],[UnitCost]])</f>
        <v>2453.808</v>
      </c>
      <c r="U1974">
        <f>DATEDIF(Table1[[#This Row],[ShipDate]],Table1[[#This Row],[DeliveryDate]],"d")</f>
        <v>4</v>
      </c>
      <c r="V1974" t="str">
        <f t="shared" si="61"/>
        <v>On Time</v>
      </c>
    </row>
    <row r="1975" spans="2:22" x14ac:dyDescent="0.3">
      <c r="B1975" t="str">
        <f t="shared" si="60"/>
        <v>SO-002074</v>
      </c>
      <c r="C1975" t="s">
        <v>16</v>
      </c>
      <c r="D1975" t="s">
        <v>20</v>
      </c>
      <c r="E1975" s="1">
        <v>43400</v>
      </c>
      <c r="F1975" s="1">
        <v>43478</v>
      </c>
      <c r="G1975" s="1">
        <v>43485</v>
      </c>
      <c r="H1975" s="1">
        <v>43487</v>
      </c>
      <c r="I1975" t="s">
        <v>18</v>
      </c>
      <c r="J1975">
        <v>5</v>
      </c>
      <c r="K1975">
        <v>39</v>
      </c>
      <c r="L1975">
        <v>154</v>
      </c>
      <c r="M1975">
        <v>24</v>
      </c>
      <c r="N1975">
        <v>7</v>
      </c>
      <c r="O1975">
        <v>0.05</v>
      </c>
      <c r="P1975">
        <v>2517.5300000000002</v>
      </c>
      <c r="Q1975">
        <v>5594.5</v>
      </c>
      <c r="R1975">
        <f>Table1[[#This Row],[OrderQuantity]]*Table1[[#This Row],[UnitPrice]]</f>
        <v>39161.5</v>
      </c>
      <c r="S1975">
        <f>Table1[[#This Row],[OrderQuantity]]*Table1[[#This Row],[UnitCost]]</f>
        <v>17622.710000000003</v>
      </c>
      <c r="T1975">
        <f>Table1[[#This Row],[OrderQuantity]]*Table1[[#This Row],[UnitPrice]]*(1-Table1[[#This Row],[DiscountApplied]]) - (Table1[[#This Row],[OrderQuantity]]*Table1[[#This Row],[UnitCost]])</f>
        <v>19580.714999999993</v>
      </c>
      <c r="U1975">
        <f>DATEDIF(Table1[[#This Row],[ShipDate]],Table1[[#This Row],[DeliveryDate]],"d")</f>
        <v>2</v>
      </c>
      <c r="V1975" t="str">
        <f t="shared" si="61"/>
        <v>On Time</v>
      </c>
    </row>
    <row r="1976" spans="2:22" x14ac:dyDescent="0.3">
      <c r="B1976" t="str">
        <f t="shared" si="60"/>
        <v>SO-002075</v>
      </c>
      <c r="C1976" t="s">
        <v>16</v>
      </c>
      <c r="D1976" t="s">
        <v>20</v>
      </c>
      <c r="E1976" s="1">
        <v>43400</v>
      </c>
      <c r="F1976" s="1">
        <v>43478</v>
      </c>
      <c r="G1976" s="1">
        <v>43490</v>
      </c>
      <c r="H1976" s="1">
        <v>43494</v>
      </c>
      <c r="I1976" t="s">
        <v>18</v>
      </c>
      <c r="J1976">
        <v>6</v>
      </c>
      <c r="K1976">
        <v>27</v>
      </c>
      <c r="L1976">
        <v>116</v>
      </c>
      <c r="M1976">
        <v>37</v>
      </c>
      <c r="N1976">
        <v>6</v>
      </c>
      <c r="O1976">
        <v>0.15</v>
      </c>
      <c r="P1976">
        <v>743.7</v>
      </c>
      <c r="Q1976">
        <v>991.6</v>
      </c>
      <c r="R1976">
        <f>Table1[[#This Row],[OrderQuantity]]*Table1[[#This Row],[UnitPrice]]</f>
        <v>5949.6</v>
      </c>
      <c r="S1976">
        <f>Table1[[#This Row],[OrderQuantity]]*Table1[[#This Row],[UnitCost]]</f>
        <v>4462.2000000000007</v>
      </c>
      <c r="T1976">
        <f>Table1[[#This Row],[OrderQuantity]]*Table1[[#This Row],[UnitPrice]]*(1-Table1[[#This Row],[DiscountApplied]]) - (Table1[[#This Row],[OrderQuantity]]*Table1[[#This Row],[UnitCost]])</f>
        <v>594.95999999999913</v>
      </c>
      <c r="U1976">
        <f>DATEDIF(Table1[[#This Row],[ShipDate]],Table1[[#This Row],[DeliveryDate]],"d")</f>
        <v>4</v>
      </c>
      <c r="V1976" t="str">
        <f t="shared" si="61"/>
        <v>On Time</v>
      </c>
    </row>
    <row r="1977" spans="2:22" x14ac:dyDescent="0.3">
      <c r="B1977" t="str">
        <f t="shared" si="60"/>
        <v>SO-002076</v>
      </c>
      <c r="C1977" t="s">
        <v>16</v>
      </c>
      <c r="D1977" t="s">
        <v>26</v>
      </c>
      <c r="E1977" s="1">
        <v>43400</v>
      </c>
      <c r="F1977" s="1">
        <v>43478</v>
      </c>
      <c r="G1977" s="1">
        <v>43493</v>
      </c>
      <c r="H1977" s="1">
        <v>43494</v>
      </c>
      <c r="I1977" t="s">
        <v>18</v>
      </c>
      <c r="J1977">
        <v>3</v>
      </c>
      <c r="K1977">
        <v>13</v>
      </c>
      <c r="L1977">
        <v>63</v>
      </c>
      <c r="M1977">
        <v>29</v>
      </c>
      <c r="N1977">
        <v>7</v>
      </c>
      <c r="O1977">
        <v>0.05</v>
      </c>
      <c r="P1977">
        <v>570.29999999999995</v>
      </c>
      <c r="Q1977">
        <v>891.1</v>
      </c>
      <c r="R1977">
        <f>Table1[[#This Row],[OrderQuantity]]*Table1[[#This Row],[UnitPrice]]</f>
        <v>6237.7</v>
      </c>
      <c r="S1977">
        <f>Table1[[#This Row],[OrderQuantity]]*Table1[[#This Row],[UnitCost]]</f>
        <v>3992.0999999999995</v>
      </c>
      <c r="T1977">
        <f>Table1[[#This Row],[OrderQuantity]]*Table1[[#This Row],[UnitPrice]]*(1-Table1[[#This Row],[DiscountApplied]]) - (Table1[[#This Row],[OrderQuantity]]*Table1[[#This Row],[UnitCost]])</f>
        <v>1933.7150000000001</v>
      </c>
      <c r="U1977">
        <f>DATEDIF(Table1[[#This Row],[ShipDate]],Table1[[#This Row],[DeliveryDate]],"d")</f>
        <v>1</v>
      </c>
      <c r="V1977" t="str">
        <f t="shared" si="61"/>
        <v>On Time</v>
      </c>
    </row>
    <row r="1978" spans="2:22" x14ac:dyDescent="0.3">
      <c r="B1978" t="str">
        <f t="shared" si="60"/>
        <v>SO-002077</v>
      </c>
      <c r="C1978" t="s">
        <v>22</v>
      </c>
      <c r="D1978" t="s">
        <v>17</v>
      </c>
      <c r="E1978" s="1">
        <v>43400</v>
      </c>
      <c r="F1978" s="1">
        <v>43478</v>
      </c>
      <c r="G1978" s="1">
        <v>43481</v>
      </c>
      <c r="H1978" s="1">
        <v>43489</v>
      </c>
      <c r="I1978" t="s">
        <v>18</v>
      </c>
      <c r="J1978">
        <v>26</v>
      </c>
      <c r="K1978">
        <v>14</v>
      </c>
      <c r="L1978">
        <v>240</v>
      </c>
      <c r="M1978">
        <v>3</v>
      </c>
      <c r="N1978">
        <v>4</v>
      </c>
      <c r="O1978">
        <v>0.05</v>
      </c>
      <c r="P1978">
        <v>2442.15</v>
      </c>
      <c r="Q1978">
        <v>5427</v>
      </c>
      <c r="R1978">
        <f>Table1[[#This Row],[OrderQuantity]]*Table1[[#This Row],[UnitPrice]]</f>
        <v>21708</v>
      </c>
      <c r="S1978">
        <f>Table1[[#This Row],[OrderQuantity]]*Table1[[#This Row],[UnitCost]]</f>
        <v>9768.6</v>
      </c>
      <c r="T1978">
        <f>Table1[[#This Row],[OrderQuantity]]*Table1[[#This Row],[UnitPrice]]*(1-Table1[[#This Row],[DiscountApplied]]) - (Table1[[#This Row],[OrderQuantity]]*Table1[[#This Row],[UnitCost]])</f>
        <v>10853.999999999998</v>
      </c>
      <c r="U1978">
        <f>DATEDIF(Table1[[#This Row],[ShipDate]],Table1[[#This Row],[DeliveryDate]],"d")</f>
        <v>8</v>
      </c>
      <c r="V1978" t="str">
        <f t="shared" si="61"/>
        <v>Late</v>
      </c>
    </row>
    <row r="1979" spans="2:22" x14ac:dyDescent="0.3">
      <c r="B1979" t="str">
        <f t="shared" si="60"/>
        <v>SO-002078</v>
      </c>
      <c r="C1979" t="s">
        <v>19</v>
      </c>
      <c r="D1979" t="s">
        <v>24</v>
      </c>
      <c r="E1979" s="1">
        <v>43400</v>
      </c>
      <c r="F1979" s="1">
        <v>43478</v>
      </c>
      <c r="G1979" s="1">
        <v>43480</v>
      </c>
      <c r="H1979" s="1">
        <v>43483</v>
      </c>
      <c r="I1979" t="s">
        <v>18</v>
      </c>
      <c r="J1979">
        <v>15</v>
      </c>
      <c r="K1979">
        <v>5</v>
      </c>
      <c r="L1979">
        <v>1</v>
      </c>
      <c r="M1979">
        <v>8</v>
      </c>
      <c r="N1979">
        <v>1</v>
      </c>
      <c r="O1979">
        <v>0.2</v>
      </c>
      <c r="P1979">
        <v>3279.92</v>
      </c>
      <c r="Q1979">
        <v>3999.9</v>
      </c>
      <c r="R1979">
        <f>Table1[[#This Row],[OrderQuantity]]*Table1[[#This Row],[UnitPrice]]</f>
        <v>3999.9</v>
      </c>
      <c r="S1979">
        <f>Table1[[#This Row],[OrderQuantity]]*Table1[[#This Row],[UnitCost]]</f>
        <v>3279.92</v>
      </c>
      <c r="T1979">
        <f>Table1[[#This Row],[OrderQuantity]]*Table1[[#This Row],[UnitPrice]]*(1-Table1[[#This Row],[DiscountApplied]]) - (Table1[[#This Row],[OrderQuantity]]*Table1[[#This Row],[UnitCost]])</f>
        <v>-80</v>
      </c>
      <c r="U1979">
        <f>DATEDIF(Table1[[#This Row],[ShipDate]],Table1[[#This Row],[DeliveryDate]],"d")</f>
        <v>3</v>
      </c>
      <c r="V1979" t="str">
        <f t="shared" si="61"/>
        <v>On Time</v>
      </c>
    </row>
    <row r="1980" spans="2:22" x14ac:dyDescent="0.3">
      <c r="B1980" t="str">
        <f t="shared" si="60"/>
        <v>SO-002079</v>
      </c>
      <c r="C1980" t="s">
        <v>16</v>
      </c>
      <c r="D1980" t="s">
        <v>23</v>
      </c>
      <c r="E1980" s="1">
        <v>43400</v>
      </c>
      <c r="F1980" s="1">
        <v>43479</v>
      </c>
      <c r="G1980" s="1">
        <v>43502</v>
      </c>
      <c r="H1980" s="1">
        <v>43506</v>
      </c>
      <c r="I1980" t="s">
        <v>18</v>
      </c>
      <c r="J1980">
        <v>11</v>
      </c>
      <c r="K1980">
        <v>34</v>
      </c>
      <c r="L1980">
        <v>278</v>
      </c>
      <c r="M1980">
        <v>43</v>
      </c>
      <c r="N1980">
        <v>7</v>
      </c>
      <c r="O1980">
        <v>0.08</v>
      </c>
      <c r="P1980">
        <v>522</v>
      </c>
      <c r="Q1980">
        <v>1065.3</v>
      </c>
      <c r="R1980">
        <f>Table1[[#This Row],[OrderQuantity]]*Table1[[#This Row],[UnitPrice]]</f>
        <v>7457.0999999999995</v>
      </c>
      <c r="S1980">
        <f>Table1[[#This Row],[OrderQuantity]]*Table1[[#This Row],[UnitCost]]</f>
        <v>3654</v>
      </c>
      <c r="T1980">
        <f>Table1[[#This Row],[OrderQuantity]]*Table1[[#This Row],[UnitPrice]]*(1-Table1[[#This Row],[DiscountApplied]]) - (Table1[[#This Row],[OrderQuantity]]*Table1[[#This Row],[UnitCost]])</f>
        <v>3206.5320000000002</v>
      </c>
      <c r="U1980">
        <f>DATEDIF(Table1[[#This Row],[ShipDate]],Table1[[#This Row],[DeliveryDate]],"d")</f>
        <v>4</v>
      </c>
      <c r="V1980" t="str">
        <f t="shared" si="61"/>
        <v>On Time</v>
      </c>
    </row>
    <row r="1981" spans="2:22" x14ac:dyDescent="0.3">
      <c r="B1981" t="str">
        <f t="shared" si="60"/>
        <v>SO-002080</v>
      </c>
      <c r="C1981" t="s">
        <v>16</v>
      </c>
      <c r="D1981" t="s">
        <v>20</v>
      </c>
      <c r="E1981" s="1">
        <v>43300</v>
      </c>
      <c r="F1981" s="1">
        <v>43479</v>
      </c>
      <c r="G1981" s="1">
        <v>43485</v>
      </c>
      <c r="H1981" s="1">
        <v>43495</v>
      </c>
      <c r="I1981" t="s">
        <v>18</v>
      </c>
      <c r="J1981">
        <v>1</v>
      </c>
      <c r="K1981">
        <v>41</v>
      </c>
      <c r="L1981">
        <v>190</v>
      </c>
      <c r="M1981">
        <v>8</v>
      </c>
      <c r="N1981">
        <v>2</v>
      </c>
      <c r="O1981">
        <v>0.4</v>
      </c>
      <c r="P1981">
        <v>142.84</v>
      </c>
      <c r="Q1981">
        <v>174.2</v>
      </c>
      <c r="R1981">
        <f>Table1[[#This Row],[OrderQuantity]]*Table1[[#This Row],[UnitPrice]]</f>
        <v>348.4</v>
      </c>
      <c r="S1981">
        <f>Table1[[#This Row],[OrderQuantity]]*Table1[[#This Row],[UnitCost]]</f>
        <v>285.68</v>
      </c>
      <c r="T1981">
        <f>Table1[[#This Row],[OrderQuantity]]*Table1[[#This Row],[UnitPrice]]*(1-Table1[[#This Row],[DiscountApplied]]) - (Table1[[#This Row],[OrderQuantity]]*Table1[[#This Row],[UnitCost]])</f>
        <v>-76.640000000000015</v>
      </c>
      <c r="U1981">
        <f>DATEDIF(Table1[[#This Row],[ShipDate]],Table1[[#This Row],[DeliveryDate]],"d")</f>
        <v>10</v>
      </c>
      <c r="V1981" t="str">
        <f t="shared" si="61"/>
        <v>Late</v>
      </c>
    </row>
    <row r="1982" spans="2:22" x14ac:dyDescent="0.3">
      <c r="B1982" t="str">
        <f t="shared" si="60"/>
        <v>SO-002081</v>
      </c>
      <c r="C1982" t="s">
        <v>16</v>
      </c>
      <c r="D1982" t="s">
        <v>23</v>
      </c>
      <c r="E1982" s="1">
        <v>43300</v>
      </c>
      <c r="F1982" s="1">
        <v>43479</v>
      </c>
      <c r="G1982" s="1">
        <v>43483</v>
      </c>
      <c r="H1982" s="1">
        <v>43493</v>
      </c>
      <c r="I1982" t="s">
        <v>18</v>
      </c>
      <c r="J1982">
        <v>1</v>
      </c>
      <c r="K1982">
        <v>3</v>
      </c>
      <c r="L1982">
        <v>313</v>
      </c>
      <c r="M1982">
        <v>42</v>
      </c>
      <c r="N1982">
        <v>8</v>
      </c>
      <c r="O1982">
        <v>0.2</v>
      </c>
      <c r="P1982">
        <v>3131.58</v>
      </c>
      <c r="Q1982">
        <v>3819</v>
      </c>
      <c r="R1982">
        <f>Table1[[#This Row],[OrderQuantity]]*Table1[[#This Row],[UnitPrice]]</f>
        <v>30552</v>
      </c>
      <c r="S1982">
        <f>Table1[[#This Row],[OrderQuantity]]*Table1[[#This Row],[UnitCost]]</f>
        <v>25052.639999999999</v>
      </c>
      <c r="T1982">
        <f>Table1[[#This Row],[OrderQuantity]]*Table1[[#This Row],[UnitPrice]]*(1-Table1[[#This Row],[DiscountApplied]]) - (Table1[[#This Row],[OrderQuantity]]*Table1[[#This Row],[UnitCost]])</f>
        <v>-611.03999999999724</v>
      </c>
      <c r="U1982">
        <f>DATEDIF(Table1[[#This Row],[ShipDate]],Table1[[#This Row],[DeliveryDate]],"d")</f>
        <v>10</v>
      </c>
      <c r="V1982" t="str">
        <f t="shared" si="61"/>
        <v>Late</v>
      </c>
    </row>
    <row r="1983" spans="2:22" x14ac:dyDescent="0.3">
      <c r="B1983" t="str">
        <f t="shared" si="60"/>
        <v>SO-002082</v>
      </c>
      <c r="C1983" t="s">
        <v>22</v>
      </c>
      <c r="D1983" t="s">
        <v>25</v>
      </c>
      <c r="E1983" s="1">
        <v>43400</v>
      </c>
      <c r="F1983" s="1">
        <v>43479</v>
      </c>
      <c r="G1983" s="1">
        <v>43483</v>
      </c>
      <c r="H1983" s="1">
        <v>43489</v>
      </c>
      <c r="I1983" t="s">
        <v>18</v>
      </c>
      <c r="J1983">
        <v>26</v>
      </c>
      <c r="K1983">
        <v>38</v>
      </c>
      <c r="L1983">
        <v>339</v>
      </c>
      <c r="M1983">
        <v>22</v>
      </c>
      <c r="N1983">
        <v>1</v>
      </c>
      <c r="O1983">
        <v>0.05</v>
      </c>
      <c r="P1983">
        <v>730.43</v>
      </c>
      <c r="Q1983">
        <v>1058.5999999999999</v>
      </c>
      <c r="R1983">
        <f>Table1[[#This Row],[OrderQuantity]]*Table1[[#This Row],[UnitPrice]]</f>
        <v>1058.5999999999999</v>
      </c>
      <c r="S1983">
        <f>Table1[[#This Row],[OrderQuantity]]*Table1[[#This Row],[UnitCost]]</f>
        <v>730.43</v>
      </c>
      <c r="T1983">
        <f>Table1[[#This Row],[OrderQuantity]]*Table1[[#This Row],[UnitPrice]]*(1-Table1[[#This Row],[DiscountApplied]]) - (Table1[[#This Row],[OrderQuantity]]*Table1[[#This Row],[UnitCost]])</f>
        <v>275.2399999999999</v>
      </c>
      <c r="U1983">
        <f>DATEDIF(Table1[[#This Row],[ShipDate]],Table1[[#This Row],[DeliveryDate]],"d")</f>
        <v>6</v>
      </c>
      <c r="V1983" t="str">
        <f t="shared" si="61"/>
        <v>On Time</v>
      </c>
    </row>
    <row r="1984" spans="2:22" x14ac:dyDescent="0.3">
      <c r="B1984" t="str">
        <f t="shared" si="60"/>
        <v>SO-002083</v>
      </c>
      <c r="C1984" t="s">
        <v>16</v>
      </c>
      <c r="D1984" t="s">
        <v>17</v>
      </c>
      <c r="E1984" s="1">
        <v>43300</v>
      </c>
      <c r="F1984" s="1">
        <v>43479</v>
      </c>
      <c r="G1984" s="1">
        <v>43489</v>
      </c>
      <c r="H1984" s="1">
        <v>43497</v>
      </c>
      <c r="I1984" t="s">
        <v>18</v>
      </c>
      <c r="J1984">
        <v>11</v>
      </c>
      <c r="K1984">
        <v>48</v>
      </c>
      <c r="L1984">
        <v>249</v>
      </c>
      <c r="M1984">
        <v>46</v>
      </c>
      <c r="N1984">
        <v>4</v>
      </c>
      <c r="O1984">
        <v>0.4</v>
      </c>
      <c r="P1984">
        <v>2594.2399999999998</v>
      </c>
      <c r="Q1984">
        <v>3242.8</v>
      </c>
      <c r="R1984">
        <f>Table1[[#This Row],[OrderQuantity]]*Table1[[#This Row],[UnitPrice]]</f>
        <v>12971.2</v>
      </c>
      <c r="S1984">
        <f>Table1[[#This Row],[OrderQuantity]]*Table1[[#This Row],[UnitCost]]</f>
        <v>10376.959999999999</v>
      </c>
      <c r="T1984">
        <f>Table1[[#This Row],[OrderQuantity]]*Table1[[#This Row],[UnitPrice]]*(1-Table1[[#This Row],[DiscountApplied]]) - (Table1[[#This Row],[OrderQuantity]]*Table1[[#This Row],[UnitCost]])</f>
        <v>-2594.2399999999989</v>
      </c>
      <c r="U1984">
        <f>DATEDIF(Table1[[#This Row],[ShipDate]],Table1[[#This Row],[DeliveryDate]],"d")</f>
        <v>8</v>
      </c>
      <c r="V1984" t="str">
        <f t="shared" si="61"/>
        <v>Late</v>
      </c>
    </row>
    <row r="1985" spans="2:22" x14ac:dyDescent="0.3">
      <c r="B1985" t="str">
        <f t="shared" si="60"/>
        <v>SO-002084</v>
      </c>
      <c r="C1985" t="s">
        <v>21</v>
      </c>
      <c r="D1985" t="s">
        <v>25</v>
      </c>
      <c r="E1985" s="1">
        <v>43400</v>
      </c>
      <c r="F1985" s="1">
        <v>43480</v>
      </c>
      <c r="G1985" s="1">
        <v>43505</v>
      </c>
      <c r="H1985" s="1">
        <v>43509</v>
      </c>
      <c r="I1985" t="s">
        <v>18</v>
      </c>
      <c r="J1985">
        <v>25</v>
      </c>
      <c r="K1985">
        <v>24</v>
      </c>
      <c r="L1985">
        <v>350</v>
      </c>
      <c r="M1985">
        <v>16</v>
      </c>
      <c r="N1985">
        <v>8</v>
      </c>
      <c r="O1985">
        <v>0.08</v>
      </c>
      <c r="P1985">
        <v>4705.1400000000003</v>
      </c>
      <c r="Q1985">
        <v>6445.4</v>
      </c>
      <c r="R1985">
        <f>Table1[[#This Row],[OrderQuantity]]*Table1[[#This Row],[UnitPrice]]</f>
        <v>51563.199999999997</v>
      </c>
      <c r="S1985">
        <f>Table1[[#This Row],[OrderQuantity]]*Table1[[#This Row],[UnitCost]]</f>
        <v>37641.120000000003</v>
      </c>
      <c r="T1985">
        <f>Table1[[#This Row],[OrderQuantity]]*Table1[[#This Row],[UnitPrice]]*(1-Table1[[#This Row],[DiscountApplied]]) - (Table1[[#This Row],[OrderQuantity]]*Table1[[#This Row],[UnitCost]])</f>
        <v>9797.0239999999976</v>
      </c>
      <c r="U1985">
        <f>DATEDIF(Table1[[#This Row],[ShipDate]],Table1[[#This Row],[DeliveryDate]],"d")</f>
        <v>4</v>
      </c>
      <c r="V1985" t="str">
        <f t="shared" si="61"/>
        <v>On Time</v>
      </c>
    </row>
    <row r="1986" spans="2:22" x14ac:dyDescent="0.3">
      <c r="B1986" t="str">
        <f t="shared" ref="B1986:B2049" si="62">"SO-" &amp; TEXT(ROW(B1986)+99,"000000")</f>
        <v>SO-002085</v>
      </c>
      <c r="C1986" t="s">
        <v>16</v>
      </c>
      <c r="D1986" t="s">
        <v>26</v>
      </c>
      <c r="E1986" s="1">
        <v>43400</v>
      </c>
      <c r="F1986" s="1">
        <v>43480</v>
      </c>
      <c r="G1986" s="1">
        <v>43494</v>
      </c>
      <c r="H1986" s="1">
        <v>43501</v>
      </c>
      <c r="I1986" t="s">
        <v>18</v>
      </c>
      <c r="J1986">
        <v>6</v>
      </c>
      <c r="K1986">
        <v>40</v>
      </c>
      <c r="L1986">
        <v>67</v>
      </c>
      <c r="M1986">
        <v>24</v>
      </c>
      <c r="N1986">
        <v>1</v>
      </c>
      <c r="O1986">
        <v>0.15</v>
      </c>
      <c r="P1986">
        <v>586.12</v>
      </c>
      <c r="Q1986">
        <v>1085.4000000000001</v>
      </c>
      <c r="R1986">
        <f>Table1[[#This Row],[OrderQuantity]]*Table1[[#This Row],[UnitPrice]]</f>
        <v>1085.4000000000001</v>
      </c>
      <c r="S1986">
        <f>Table1[[#This Row],[OrderQuantity]]*Table1[[#This Row],[UnitCost]]</f>
        <v>586.12</v>
      </c>
      <c r="T1986">
        <f>Table1[[#This Row],[OrderQuantity]]*Table1[[#This Row],[UnitPrice]]*(1-Table1[[#This Row],[DiscountApplied]]) - (Table1[[#This Row],[OrderQuantity]]*Table1[[#This Row],[UnitCost]])</f>
        <v>336.47</v>
      </c>
      <c r="U1986">
        <f>DATEDIF(Table1[[#This Row],[ShipDate]],Table1[[#This Row],[DeliveryDate]],"d")</f>
        <v>7</v>
      </c>
      <c r="V1986" t="str">
        <f t="shared" ref="V1986:V2049" si="63">IF(U1986&gt;7,"Late","On Time")</f>
        <v>On Time</v>
      </c>
    </row>
    <row r="1987" spans="2:22" x14ac:dyDescent="0.3">
      <c r="B1987" t="str">
        <f t="shared" si="62"/>
        <v>SO-002086</v>
      </c>
      <c r="C1987" t="s">
        <v>16</v>
      </c>
      <c r="D1987" t="s">
        <v>20</v>
      </c>
      <c r="E1987" s="1">
        <v>43400</v>
      </c>
      <c r="F1987" s="1">
        <v>43480</v>
      </c>
      <c r="G1987" s="1">
        <v>43491</v>
      </c>
      <c r="H1987" s="1">
        <v>43494</v>
      </c>
      <c r="I1987" t="s">
        <v>18</v>
      </c>
      <c r="J1987">
        <v>12</v>
      </c>
      <c r="K1987">
        <v>33</v>
      </c>
      <c r="L1987">
        <v>101</v>
      </c>
      <c r="M1987">
        <v>22</v>
      </c>
      <c r="N1987">
        <v>2</v>
      </c>
      <c r="O1987">
        <v>0.05</v>
      </c>
      <c r="P1987">
        <v>1999.82</v>
      </c>
      <c r="Q1987">
        <v>3571.1</v>
      </c>
      <c r="R1987">
        <f>Table1[[#This Row],[OrderQuantity]]*Table1[[#This Row],[UnitPrice]]</f>
        <v>7142.2</v>
      </c>
      <c r="S1987">
        <f>Table1[[#This Row],[OrderQuantity]]*Table1[[#This Row],[UnitCost]]</f>
        <v>3999.64</v>
      </c>
      <c r="T1987">
        <f>Table1[[#This Row],[OrderQuantity]]*Table1[[#This Row],[UnitPrice]]*(1-Table1[[#This Row],[DiscountApplied]]) - (Table1[[#This Row],[OrderQuantity]]*Table1[[#This Row],[UnitCost]])</f>
        <v>2785.4499999999994</v>
      </c>
      <c r="U1987">
        <f>DATEDIF(Table1[[#This Row],[ShipDate]],Table1[[#This Row],[DeliveryDate]],"d")</f>
        <v>3</v>
      </c>
      <c r="V1987" t="str">
        <f t="shared" si="63"/>
        <v>On Time</v>
      </c>
    </row>
    <row r="1988" spans="2:22" x14ac:dyDescent="0.3">
      <c r="B1988" t="str">
        <f t="shared" si="62"/>
        <v>SO-002087</v>
      </c>
      <c r="C1988" t="s">
        <v>16</v>
      </c>
      <c r="D1988" t="s">
        <v>23</v>
      </c>
      <c r="E1988" s="1">
        <v>43400</v>
      </c>
      <c r="F1988" s="1">
        <v>43480</v>
      </c>
      <c r="G1988" s="1">
        <v>43505</v>
      </c>
      <c r="H1988" s="1">
        <v>43509</v>
      </c>
      <c r="I1988" t="s">
        <v>18</v>
      </c>
      <c r="J1988">
        <v>7</v>
      </c>
      <c r="K1988">
        <v>10</v>
      </c>
      <c r="L1988">
        <v>316</v>
      </c>
      <c r="M1988">
        <v>27</v>
      </c>
      <c r="N1988">
        <v>8</v>
      </c>
      <c r="O1988">
        <v>0.2</v>
      </c>
      <c r="P1988">
        <v>1319.23</v>
      </c>
      <c r="Q1988">
        <v>2398.6</v>
      </c>
      <c r="R1988">
        <f>Table1[[#This Row],[OrderQuantity]]*Table1[[#This Row],[UnitPrice]]</f>
        <v>19188.8</v>
      </c>
      <c r="S1988">
        <f>Table1[[#This Row],[OrderQuantity]]*Table1[[#This Row],[UnitCost]]</f>
        <v>10553.84</v>
      </c>
      <c r="T1988">
        <f>Table1[[#This Row],[OrderQuantity]]*Table1[[#This Row],[UnitPrice]]*(1-Table1[[#This Row],[DiscountApplied]]) - (Table1[[#This Row],[OrderQuantity]]*Table1[[#This Row],[UnitCost]])</f>
        <v>4797.2000000000007</v>
      </c>
      <c r="U1988">
        <f>DATEDIF(Table1[[#This Row],[ShipDate]],Table1[[#This Row],[DeliveryDate]],"d")</f>
        <v>4</v>
      </c>
      <c r="V1988" t="str">
        <f t="shared" si="63"/>
        <v>On Time</v>
      </c>
    </row>
    <row r="1989" spans="2:22" x14ac:dyDescent="0.3">
      <c r="B1989" t="str">
        <f t="shared" si="62"/>
        <v>SO-002088</v>
      </c>
      <c r="C1989" t="s">
        <v>19</v>
      </c>
      <c r="D1989" t="s">
        <v>25</v>
      </c>
      <c r="E1989" s="1">
        <v>43400</v>
      </c>
      <c r="F1989" s="1">
        <v>43480</v>
      </c>
      <c r="G1989" s="1">
        <v>43502</v>
      </c>
      <c r="H1989" s="1">
        <v>43503</v>
      </c>
      <c r="I1989" t="s">
        <v>18</v>
      </c>
      <c r="J1989">
        <v>15</v>
      </c>
      <c r="K1989">
        <v>8</v>
      </c>
      <c r="L1989">
        <v>355</v>
      </c>
      <c r="M1989">
        <v>45</v>
      </c>
      <c r="N1989">
        <v>5</v>
      </c>
      <c r="O1989">
        <v>0.05</v>
      </c>
      <c r="P1989">
        <v>1026.8399999999999</v>
      </c>
      <c r="Q1989">
        <v>1299.8</v>
      </c>
      <c r="R1989">
        <f>Table1[[#This Row],[OrderQuantity]]*Table1[[#This Row],[UnitPrice]]</f>
        <v>6499</v>
      </c>
      <c r="S1989">
        <f>Table1[[#This Row],[OrderQuantity]]*Table1[[#This Row],[UnitCost]]</f>
        <v>5134.2</v>
      </c>
      <c r="T1989">
        <f>Table1[[#This Row],[OrderQuantity]]*Table1[[#This Row],[UnitPrice]]*(1-Table1[[#This Row],[DiscountApplied]]) - (Table1[[#This Row],[OrderQuantity]]*Table1[[#This Row],[UnitCost]])</f>
        <v>1039.8499999999995</v>
      </c>
      <c r="U1989">
        <f>DATEDIF(Table1[[#This Row],[ShipDate]],Table1[[#This Row],[DeliveryDate]],"d")</f>
        <v>1</v>
      </c>
      <c r="V1989" t="str">
        <f t="shared" si="63"/>
        <v>On Time</v>
      </c>
    </row>
    <row r="1990" spans="2:22" x14ac:dyDescent="0.3">
      <c r="B1990" t="str">
        <f t="shared" si="62"/>
        <v>SO-002089</v>
      </c>
      <c r="C1990" t="s">
        <v>21</v>
      </c>
      <c r="D1990" t="s">
        <v>23</v>
      </c>
      <c r="E1990" s="1">
        <v>43300</v>
      </c>
      <c r="F1990" s="1">
        <v>43480</v>
      </c>
      <c r="G1990" s="1">
        <v>43501</v>
      </c>
      <c r="H1990" s="1">
        <v>43511</v>
      </c>
      <c r="I1990" t="s">
        <v>18</v>
      </c>
      <c r="J1990">
        <v>23</v>
      </c>
      <c r="K1990">
        <v>41</v>
      </c>
      <c r="L1990">
        <v>273</v>
      </c>
      <c r="M1990">
        <v>32</v>
      </c>
      <c r="N1990">
        <v>6</v>
      </c>
      <c r="O1990">
        <v>0.05</v>
      </c>
      <c r="P1990">
        <v>658.28</v>
      </c>
      <c r="Q1990">
        <v>877.7</v>
      </c>
      <c r="R1990">
        <f>Table1[[#This Row],[OrderQuantity]]*Table1[[#This Row],[UnitPrice]]</f>
        <v>5266.2000000000007</v>
      </c>
      <c r="S1990">
        <f>Table1[[#This Row],[OrderQuantity]]*Table1[[#This Row],[UnitCost]]</f>
        <v>3949.68</v>
      </c>
      <c r="T1990">
        <f>Table1[[#This Row],[OrderQuantity]]*Table1[[#This Row],[UnitPrice]]*(1-Table1[[#This Row],[DiscountApplied]]) - (Table1[[#This Row],[OrderQuantity]]*Table1[[#This Row],[UnitCost]])</f>
        <v>1053.2100000000005</v>
      </c>
      <c r="U1990">
        <f>DATEDIF(Table1[[#This Row],[ShipDate]],Table1[[#This Row],[DeliveryDate]],"d")</f>
        <v>10</v>
      </c>
      <c r="V1990" t="str">
        <f t="shared" si="63"/>
        <v>Late</v>
      </c>
    </row>
    <row r="1991" spans="2:22" x14ac:dyDescent="0.3">
      <c r="B1991" t="str">
        <f t="shared" si="62"/>
        <v>SO-002090</v>
      </c>
      <c r="C1991" t="s">
        <v>16</v>
      </c>
      <c r="D1991" t="s">
        <v>24</v>
      </c>
      <c r="E1991" s="1">
        <v>43300</v>
      </c>
      <c r="F1991" s="1">
        <v>43480</v>
      </c>
      <c r="G1991" s="1">
        <v>43497</v>
      </c>
      <c r="H1991" s="1">
        <v>43503</v>
      </c>
      <c r="I1991" t="s">
        <v>18</v>
      </c>
      <c r="J1991">
        <v>10</v>
      </c>
      <c r="K1991">
        <v>32</v>
      </c>
      <c r="L1991">
        <v>23</v>
      </c>
      <c r="M1991">
        <v>47</v>
      </c>
      <c r="N1991">
        <v>7</v>
      </c>
      <c r="O1991">
        <v>0.2</v>
      </c>
      <c r="P1991">
        <v>712.88</v>
      </c>
      <c r="Q1991">
        <v>1018.4</v>
      </c>
      <c r="R1991">
        <f>Table1[[#This Row],[OrderQuantity]]*Table1[[#This Row],[UnitPrice]]</f>
        <v>7128.8</v>
      </c>
      <c r="S1991">
        <f>Table1[[#This Row],[OrderQuantity]]*Table1[[#This Row],[UnitCost]]</f>
        <v>4990.16</v>
      </c>
      <c r="T1991">
        <f>Table1[[#This Row],[OrderQuantity]]*Table1[[#This Row],[UnitPrice]]*(1-Table1[[#This Row],[DiscountApplied]]) - (Table1[[#This Row],[OrderQuantity]]*Table1[[#This Row],[UnitCost]])</f>
        <v>712.88000000000102</v>
      </c>
      <c r="U1991">
        <f>DATEDIF(Table1[[#This Row],[ShipDate]],Table1[[#This Row],[DeliveryDate]],"d")</f>
        <v>6</v>
      </c>
      <c r="V1991" t="str">
        <f t="shared" si="63"/>
        <v>On Time</v>
      </c>
    </row>
    <row r="1992" spans="2:22" x14ac:dyDescent="0.3">
      <c r="B1992" t="str">
        <f t="shared" si="62"/>
        <v>SO-002091</v>
      </c>
      <c r="C1992" t="s">
        <v>16</v>
      </c>
      <c r="D1992" t="s">
        <v>20</v>
      </c>
      <c r="E1992" s="1">
        <v>43400</v>
      </c>
      <c r="F1992" s="1">
        <v>43480</v>
      </c>
      <c r="G1992" s="1">
        <v>43489</v>
      </c>
      <c r="H1992" s="1">
        <v>43496</v>
      </c>
      <c r="I1992" t="s">
        <v>18</v>
      </c>
      <c r="J1992">
        <v>7</v>
      </c>
      <c r="K1992">
        <v>26</v>
      </c>
      <c r="L1992">
        <v>124</v>
      </c>
      <c r="M1992">
        <v>4</v>
      </c>
      <c r="N1992">
        <v>7</v>
      </c>
      <c r="O1992">
        <v>0.1</v>
      </c>
      <c r="P1992">
        <v>2365.77</v>
      </c>
      <c r="Q1992">
        <v>3584.5</v>
      </c>
      <c r="R1992">
        <f>Table1[[#This Row],[OrderQuantity]]*Table1[[#This Row],[UnitPrice]]</f>
        <v>25091.5</v>
      </c>
      <c r="S1992">
        <f>Table1[[#This Row],[OrderQuantity]]*Table1[[#This Row],[UnitCost]]</f>
        <v>16560.39</v>
      </c>
      <c r="T1992">
        <f>Table1[[#This Row],[OrderQuantity]]*Table1[[#This Row],[UnitPrice]]*(1-Table1[[#This Row],[DiscountApplied]]) - (Table1[[#This Row],[OrderQuantity]]*Table1[[#This Row],[UnitCost]])</f>
        <v>6021.9600000000028</v>
      </c>
      <c r="U1992">
        <f>DATEDIF(Table1[[#This Row],[ShipDate]],Table1[[#This Row],[DeliveryDate]],"d")</f>
        <v>7</v>
      </c>
      <c r="V1992" t="str">
        <f t="shared" si="63"/>
        <v>On Time</v>
      </c>
    </row>
    <row r="1993" spans="2:22" x14ac:dyDescent="0.3">
      <c r="B1993" t="str">
        <f t="shared" si="62"/>
        <v>SO-002092</v>
      </c>
      <c r="C1993" t="s">
        <v>16</v>
      </c>
      <c r="D1993" t="s">
        <v>20</v>
      </c>
      <c r="E1993" s="1">
        <v>43400</v>
      </c>
      <c r="F1993" s="1">
        <v>43480</v>
      </c>
      <c r="G1993" s="1">
        <v>43505</v>
      </c>
      <c r="H1993" s="1">
        <v>43515</v>
      </c>
      <c r="I1993" t="s">
        <v>18</v>
      </c>
      <c r="J1993">
        <v>9</v>
      </c>
      <c r="K1993">
        <v>39</v>
      </c>
      <c r="L1993">
        <v>88</v>
      </c>
      <c r="M1993">
        <v>18</v>
      </c>
      <c r="N1993">
        <v>4</v>
      </c>
      <c r="O1993">
        <v>0.05</v>
      </c>
      <c r="P1993">
        <v>743.7</v>
      </c>
      <c r="Q1993">
        <v>991.6</v>
      </c>
      <c r="R1993">
        <f>Table1[[#This Row],[OrderQuantity]]*Table1[[#This Row],[UnitPrice]]</f>
        <v>3966.4</v>
      </c>
      <c r="S1993">
        <f>Table1[[#This Row],[OrderQuantity]]*Table1[[#This Row],[UnitCost]]</f>
        <v>2974.8</v>
      </c>
      <c r="T1993">
        <f>Table1[[#This Row],[OrderQuantity]]*Table1[[#This Row],[UnitPrice]]*(1-Table1[[#This Row],[DiscountApplied]]) - (Table1[[#This Row],[OrderQuantity]]*Table1[[#This Row],[UnitCost]])</f>
        <v>793.27999999999975</v>
      </c>
      <c r="U1993">
        <f>DATEDIF(Table1[[#This Row],[ShipDate]],Table1[[#This Row],[DeliveryDate]],"d")</f>
        <v>10</v>
      </c>
      <c r="V1993" t="str">
        <f t="shared" si="63"/>
        <v>Late</v>
      </c>
    </row>
    <row r="1994" spans="2:22" x14ac:dyDescent="0.3">
      <c r="B1994" t="str">
        <f t="shared" si="62"/>
        <v>SO-002093</v>
      </c>
      <c r="C1994" t="s">
        <v>19</v>
      </c>
      <c r="D1994" t="s">
        <v>24</v>
      </c>
      <c r="E1994" s="1">
        <v>43300</v>
      </c>
      <c r="F1994" s="1">
        <v>43480</v>
      </c>
      <c r="G1994" s="1">
        <v>43488</v>
      </c>
      <c r="H1994" s="1">
        <v>43490</v>
      </c>
      <c r="I1994" t="s">
        <v>18</v>
      </c>
      <c r="J1994">
        <v>13</v>
      </c>
      <c r="K1994">
        <v>24</v>
      </c>
      <c r="L1994">
        <v>13</v>
      </c>
      <c r="M1994">
        <v>35</v>
      </c>
      <c r="N1994">
        <v>1</v>
      </c>
      <c r="O1994">
        <v>0.15</v>
      </c>
      <c r="P1994">
        <v>3323.74</v>
      </c>
      <c r="Q1994">
        <v>6391.8</v>
      </c>
      <c r="R1994">
        <f>Table1[[#This Row],[OrderQuantity]]*Table1[[#This Row],[UnitPrice]]</f>
        <v>6391.8</v>
      </c>
      <c r="S1994">
        <f>Table1[[#This Row],[OrderQuantity]]*Table1[[#This Row],[UnitCost]]</f>
        <v>3323.74</v>
      </c>
      <c r="T1994">
        <f>Table1[[#This Row],[OrderQuantity]]*Table1[[#This Row],[UnitPrice]]*(1-Table1[[#This Row],[DiscountApplied]]) - (Table1[[#This Row],[OrderQuantity]]*Table1[[#This Row],[UnitCost]])</f>
        <v>2109.29</v>
      </c>
      <c r="U1994">
        <f>DATEDIF(Table1[[#This Row],[ShipDate]],Table1[[#This Row],[DeliveryDate]],"d")</f>
        <v>2</v>
      </c>
      <c r="V1994" t="str">
        <f t="shared" si="63"/>
        <v>On Time</v>
      </c>
    </row>
    <row r="1995" spans="2:22" x14ac:dyDescent="0.3">
      <c r="B1995" t="str">
        <f t="shared" si="62"/>
        <v>SO-002094</v>
      </c>
      <c r="C1995" t="s">
        <v>19</v>
      </c>
      <c r="D1995" t="s">
        <v>24</v>
      </c>
      <c r="E1995" s="1">
        <v>43400</v>
      </c>
      <c r="F1995" s="1">
        <v>43481</v>
      </c>
      <c r="G1995" s="1">
        <v>43507</v>
      </c>
      <c r="H1995" s="1">
        <v>43510</v>
      </c>
      <c r="I1995" t="s">
        <v>18</v>
      </c>
      <c r="J1995">
        <v>18</v>
      </c>
      <c r="K1995">
        <v>19</v>
      </c>
      <c r="L1995">
        <v>36</v>
      </c>
      <c r="M1995">
        <v>6</v>
      </c>
      <c r="N1995">
        <v>1</v>
      </c>
      <c r="O1995">
        <v>0.05</v>
      </c>
      <c r="P1995">
        <v>644.54</v>
      </c>
      <c r="Q1995">
        <v>871</v>
      </c>
      <c r="R1995">
        <f>Table1[[#This Row],[OrderQuantity]]*Table1[[#This Row],[UnitPrice]]</f>
        <v>871</v>
      </c>
      <c r="S1995">
        <f>Table1[[#This Row],[OrderQuantity]]*Table1[[#This Row],[UnitCost]]</f>
        <v>644.54</v>
      </c>
      <c r="T1995">
        <f>Table1[[#This Row],[OrderQuantity]]*Table1[[#This Row],[UnitPrice]]*(1-Table1[[#This Row],[DiscountApplied]]) - (Table1[[#This Row],[OrderQuantity]]*Table1[[#This Row],[UnitCost]])</f>
        <v>182.90999999999997</v>
      </c>
      <c r="U1995">
        <f>DATEDIF(Table1[[#This Row],[ShipDate]],Table1[[#This Row],[DeliveryDate]],"d")</f>
        <v>3</v>
      </c>
      <c r="V1995" t="str">
        <f t="shared" si="63"/>
        <v>On Time</v>
      </c>
    </row>
    <row r="1996" spans="2:22" x14ac:dyDescent="0.3">
      <c r="B1996" t="str">
        <f t="shared" si="62"/>
        <v>SO-002095</v>
      </c>
      <c r="C1996" t="s">
        <v>16</v>
      </c>
      <c r="D1996" t="s">
        <v>23</v>
      </c>
      <c r="E1996" s="1">
        <v>43400</v>
      </c>
      <c r="F1996" s="1">
        <v>43481</v>
      </c>
      <c r="G1996" s="1">
        <v>43508</v>
      </c>
      <c r="H1996" s="1">
        <v>43511</v>
      </c>
      <c r="I1996" t="s">
        <v>18</v>
      </c>
      <c r="J1996">
        <v>2</v>
      </c>
      <c r="K1996">
        <v>18</v>
      </c>
      <c r="L1996">
        <v>277</v>
      </c>
      <c r="M1996">
        <v>2</v>
      </c>
      <c r="N1996">
        <v>7</v>
      </c>
      <c r="O1996">
        <v>0.08</v>
      </c>
      <c r="P1996">
        <v>923.13</v>
      </c>
      <c r="Q1996">
        <v>1112.2</v>
      </c>
      <c r="R1996">
        <f>Table1[[#This Row],[OrderQuantity]]*Table1[[#This Row],[UnitPrice]]</f>
        <v>7785.4000000000005</v>
      </c>
      <c r="S1996">
        <f>Table1[[#This Row],[OrderQuantity]]*Table1[[#This Row],[UnitCost]]</f>
        <v>6461.91</v>
      </c>
      <c r="T1996">
        <f>Table1[[#This Row],[OrderQuantity]]*Table1[[#This Row],[UnitPrice]]*(1-Table1[[#This Row],[DiscountApplied]]) - (Table1[[#This Row],[OrderQuantity]]*Table1[[#This Row],[UnitCost]])</f>
        <v>700.65800000000127</v>
      </c>
      <c r="U1996">
        <f>DATEDIF(Table1[[#This Row],[ShipDate]],Table1[[#This Row],[DeliveryDate]],"d")</f>
        <v>3</v>
      </c>
      <c r="V1996" t="str">
        <f t="shared" si="63"/>
        <v>On Time</v>
      </c>
    </row>
    <row r="1997" spans="2:22" x14ac:dyDescent="0.3">
      <c r="B1997" t="str">
        <f t="shared" si="62"/>
        <v>SO-002096</v>
      </c>
      <c r="C1997" t="s">
        <v>16</v>
      </c>
      <c r="D1997" t="s">
        <v>17</v>
      </c>
      <c r="E1997" s="1">
        <v>43400</v>
      </c>
      <c r="F1997" s="1">
        <v>43481</v>
      </c>
      <c r="G1997" s="1">
        <v>43487</v>
      </c>
      <c r="H1997" s="1">
        <v>43493</v>
      </c>
      <c r="I1997" t="s">
        <v>18</v>
      </c>
      <c r="J1997">
        <v>4</v>
      </c>
      <c r="K1997">
        <v>17</v>
      </c>
      <c r="L1997">
        <v>249</v>
      </c>
      <c r="M1997">
        <v>29</v>
      </c>
      <c r="N1997">
        <v>1</v>
      </c>
      <c r="O1997">
        <v>0.15</v>
      </c>
      <c r="P1997">
        <v>844.47</v>
      </c>
      <c r="Q1997">
        <v>1835.8</v>
      </c>
      <c r="R1997">
        <f>Table1[[#This Row],[OrderQuantity]]*Table1[[#This Row],[UnitPrice]]</f>
        <v>1835.8</v>
      </c>
      <c r="S1997">
        <f>Table1[[#This Row],[OrderQuantity]]*Table1[[#This Row],[UnitCost]]</f>
        <v>844.47</v>
      </c>
      <c r="T1997">
        <f>Table1[[#This Row],[OrderQuantity]]*Table1[[#This Row],[UnitPrice]]*(1-Table1[[#This Row],[DiscountApplied]]) - (Table1[[#This Row],[OrderQuantity]]*Table1[[#This Row],[UnitCost]])</f>
        <v>715.95999999999981</v>
      </c>
      <c r="U1997">
        <f>DATEDIF(Table1[[#This Row],[ShipDate]],Table1[[#This Row],[DeliveryDate]],"d")</f>
        <v>6</v>
      </c>
      <c r="V1997" t="str">
        <f t="shared" si="63"/>
        <v>On Time</v>
      </c>
    </row>
    <row r="1998" spans="2:22" x14ac:dyDescent="0.3">
      <c r="B1998" t="str">
        <f t="shared" si="62"/>
        <v>SO-002097</v>
      </c>
      <c r="C1998" t="s">
        <v>16</v>
      </c>
      <c r="D1998" t="s">
        <v>25</v>
      </c>
      <c r="E1998" s="1">
        <v>43400</v>
      </c>
      <c r="F1998" s="1">
        <v>43481</v>
      </c>
      <c r="G1998" s="1">
        <v>43509</v>
      </c>
      <c r="H1998" s="1">
        <v>43519</v>
      </c>
      <c r="I1998" t="s">
        <v>18</v>
      </c>
      <c r="J1998">
        <v>11</v>
      </c>
      <c r="K1998">
        <v>39</v>
      </c>
      <c r="L1998">
        <v>334</v>
      </c>
      <c r="M1998">
        <v>44</v>
      </c>
      <c r="N1998">
        <v>8</v>
      </c>
      <c r="O1998">
        <v>0.08</v>
      </c>
      <c r="P1998">
        <v>90.45</v>
      </c>
      <c r="Q1998">
        <v>201</v>
      </c>
      <c r="R1998">
        <f>Table1[[#This Row],[OrderQuantity]]*Table1[[#This Row],[UnitPrice]]</f>
        <v>1608</v>
      </c>
      <c r="S1998">
        <f>Table1[[#This Row],[OrderQuantity]]*Table1[[#This Row],[UnitCost]]</f>
        <v>723.6</v>
      </c>
      <c r="T1998">
        <f>Table1[[#This Row],[OrderQuantity]]*Table1[[#This Row],[UnitPrice]]*(1-Table1[[#This Row],[DiscountApplied]]) - (Table1[[#This Row],[OrderQuantity]]*Table1[[#This Row],[UnitCost]])</f>
        <v>755.7600000000001</v>
      </c>
      <c r="U1998">
        <f>DATEDIF(Table1[[#This Row],[ShipDate]],Table1[[#This Row],[DeliveryDate]],"d")</f>
        <v>10</v>
      </c>
      <c r="V1998" t="str">
        <f t="shared" si="63"/>
        <v>Late</v>
      </c>
    </row>
    <row r="1999" spans="2:22" x14ac:dyDescent="0.3">
      <c r="B1999" t="str">
        <f t="shared" si="62"/>
        <v>SO-002098</v>
      </c>
      <c r="C1999" t="s">
        <v>16</v>
      </c>
      <c r="D1999" t="s">
        <v>24</v>
      </c>
      <c r="E1999" s="1">
        <v>43400</v>
      </c>
      <c r="F1999" s="1">
        <v>43481</v>
      </c>
      <c r="G1999" s="1">
        <v>43486</v>
      </c>
      <c r="H1999" s="1">
        <v>43491</v>
      </c>
      <c r="I1999" t="s">
        <v>18</v>
      </c>
      <c r="J1999">
        <v>1</v>
      </c>
      <c r="K1999">
        <v>38</v>
      </c>
      <c r="L1999">
        <v>48</v>
      </c>
      <c r="M1999">
        <v>5</v>
      </c>
      <c r="N1999">
        <v>1</v>
      </c>
      <c r="O1999">
        <v>0.1</v>
      </c>
      <c r="P1999">
        <v>3526.88</v>
      </c>
      <c r="Q1999">
        <v>5038.3999999999996</v>
      </c>
      <c r="R1999">
        <f>Table1[[#This Row],[OrderQuantity]]*Table1[[#This Row],[UnitPrice]]</f>
        <v>5038.3999999999996</v>
      </c>
      <c r="S1999">
        <f>Table1[[#This Row],[OrderQuantity]]*Table1[[#This Row],[UnitCost]]</f>
        <v>3526.88</v>
      </c>
      <c r="T1999">
        <f>Table1[[#This Row],[OrderQuantity]]*Table1[[#This Row],[UnitPrice]]*(1-Table1[[#This Row],[DiscountApplied]]) - (Table1[[#This Row],[OrderQuantity]]*Table1[[#This Row],[UnitCost]])</f>
        <v>1007.6799999999994</v>
      </c>
      <c r="U1999">
        <f>DATEDIF(Table1[[#This Row],[ShipDate]],Table1[[#This Row],[DeliveryDate]],"d")</f>
        <v>5</v>
      </c>
      <c r="V1999" t="str">
        <f t="shared" si="63"/>
        <v>On Time</v>
      </c>
    </row>
    <row r="2000" spans="2:22" x14ac:dyDescent="0.3">
      <c r="B2000" t="str">
        <f t="shared" si="62"/>
        <v>SO-002099</v>
      </c>
      <c r="C2000" t="s">
        <v>19</v>
      </c>
      <c r="D2000" t="s">
        <v>25</v>
      </c>
      <c r="E2000" s="1">
        <v>43400</v>
      </c>
      <c r="F2000" s="1">
        <v>43482</v>
      </c>
      <c r="G2000" s="1">
        <v>43510</v>
      </c>
      <c r="H2000" s="1">
        <v>43519</v>
      </c>
      <c r="I2000" t="s">
        <v>18</v>
      </c>
      <c r="J2000">
        <v>18</v>
      </c>
      <c r="K2000">
        <v>32</v>
      </c>
      <c r="L2000">
        <v>336</v>
      </c>
      <c r="M2000">
        <v>28</v>
      </c>
      <c r="N2000">
        <v>8</v>
      </c>
      <c r="O2000">
        <v>0.1</v>
      </c>
      <c r="P2000">
        <v>933.98</v>
      </c>
      <c r="Q2000">
        <v>1098.8</v>
      </c>
      <c r="R2000">
        <f>Table1[[#This Row],[OrderQuantity]]*Table1[[#This Row],[UnitPrice]]</f>
        <v>8790.4</v>
      </c>
      <c r="S2000">
        <f>Table1[[#This Row],[OrderQuantity]]*Table1[[#This Row],[UnitCost]]</f>
        <v>7471.84</v>
      </c>
      <c r="T2000">
        <f>Table1[[#This Row],[OrderQuantity]]*Table1[[#This Row],[UnitPrice]]*(1-Table1[[#This Row],[DiscountApplied]]) - (Table1[[#This Row],[OrderQuantity]]*Table1[[#This Row],[UnitCost]])</f>
        <v>439.51999999999953</v>
      </c>
      <c r="U2000">
        <f>DATEDIF(Table1[[#This Row],[ShipDate]],Table1[[#This Row],[DeliveryDate]],"d")</f>
        <v>9</v>
      </c>
      <c r="V2000" t="str">
        <f t="shared" si="63"/>
        <v>Late</v>
      </c>
    </row>
    <row r="2001" spans="2:22" x14ac:dyDescent="0.3">
      <c r="B2001" t="str">
        <f t="shared" si="62"/>
        <v>SO-002100</v>
      </c>
      <c r="C2001" t="s">
        <v>16</v>
      </c>
      <c r="D2001" t="s">
        <v>17</v>
      </c>
      <c r="E2001" s="1">
        <v>43400</v>
      </c>
      <c r="F2001" s="1">
        <v>43482</v>
      </c>
      <c r="G2001" s="1">
        <v>43501</v>
      </c>
      <c r="H2001" s="1">
        <v>43509</v>
      </c>
      <c r="I2001" t="s">
        <v>18</v>
      </c>
      <c r="J2001">
        <v>9</v>
      </c>
      <c r="K2001">
        <v>21</v>
      </c>
      <c r="L2001">
        <v>246</v>
      </c>
      <c r="M2001">
        <v>37</v>
      </c>
      <c r="N2001">
        <v>3</v>
      </c>
      <c r="O2001">
        <v>0.08</v>
      </c>
      <c r="P2001">
        <v>1703.48</v>
      </c>
      <c r="Q2001">
        <v>2271.3000000000002</v>
      </c>
      <c r="R2001">
        <f>Table1[[#This Row],[OrderQuantity]]*Table1[[#This Row],[UnitPrice]]</f>
        <v>6813.9000000000005</v>
      </c>
      <c r="S2001">
        <f>Table1[[#This Row],[OrderQuantity]]*Table1[[#This Row],[UnitCost]]</f>
        <v>5110.4400000000005</v>
      </c>
      <c r="T2001">
        <f>Table1[[#This Row],[OrderQuantity]]*Table1[[#This Row],[UnitPrice]]*(1-Table1[[#This Row],[DiscountApplied]]) - (Table1[[#This Row],[OrderQuantity]]*Table1[[#This Row],[UnitCost]])</f>
        <v>1158.348</v>
      </c>
      <c r="U2001">
        <f>DATEDIF(Table1[[#This Row],[ShipDate]],Table1[[#This Row],[DeliveryDate]],"d")</f>
        <v>8</v>
      </c>
      <c r="V2001" t="str">
        <f t="shared" si="63"/>
        <v>Late</v>
      </c>
    </row>
    <row r="2002" spans="2:22" x14ac:dyDescent="0.3">
      <c r="B2002" t="str">
        <f t="shared" si="62"/>
        <v>SO-002101</v>
      </c>
      <c r="C2002" t="s">
        <v>16</v>
      </c>
      <c r="D2002" t="s">
        <v>23</v>
      </c>
      <c r="E2002" s="1">
        <v>43400</v>
      </c>
      <c r="F2002" s="1">
        <v>43482</v>
      </c>
      <c r="G2002" s="1">
        <v>43494</v>
      </c>
      <c r="H2002" s="1">
        <v>43501</v>
      </c>
      <c r="I2002" t="s">
        <v>18</v>
      </c>
      <c r="J2002">
        <v>8</v>
      </c>
      <c r="K2002">
        <v>5</v>
      </c>
      <c r="L2002">
        <v>287</v>
      </c>
      <c r="M2002">
        <v>8</v>
      </c>
      <c r="N2002">
        <v>6</v>
      </c>
      <c r="O2002">
        <v>0.05</v>
      </c>
      <c r="P2002">
        <v>617.20000000000005</v>
      </c>
      <c r="Q2002">
        <v>1313.2</v>
      </c>
      <c r="R2002">
        <f>Table1[[#This Row],[OrderQuantity]]*Table1[[#This Row],[UnitPrice]]</f>
        <v>7879.2000000000007</v>
      </c>
      <c r="S2002">
        <f>Table1[[#This Row],[OrderQuantity]]*Table1[[#This Row],[UnitCost]]</f>
        <v>3703.2000000000003</v>
      </c>
      <c r="T2002">
        <f>Table1[[#This Row],[OrderQuantity]]*Table1[[#This Row],[UnitPrice]]*(1-Table1[[#This Row],[DiscountApplied]]) - (Table1[[#This Row],[OrderQuantity]]*Table1[[#This Row],[UnitCost]])</f>
        <v>3782.0400000000004</v>
      </c>
      <c r="U2002">
        <f>DATEDIF(Table1[[#This Row],[ShipDate]],Table1[[#This Row],[DeliveryDate]],"d")</f>
        <v>7</v>
      </c>
      <c r="V2002" t="str">
        <f t="shared" si="63"/>
        <v>On Time</v>
      </c>
    </row>
    <row r="2003" spans="2:22" x14ac:dyDescent="0.3">
      <c r="B2003" t="str">
        <f t="shared" si="62"/>
        <v>SO-002102</v>
      </c>
      <c r="C2003" t="s">
        <v>16</v>
      </c>
      <c r="D2003" t="s">
        <v>20</v>
      </c>
      <c r="E2003" s="1">
        <v>43400</v>
      </c>
      <c r="F2003" s="1">
        <v>43482</v>
      </c>
      <c r="G2003" s="1">
        <v>43505</v>
      </c>
      <c r="H2003" s="1">
        <v>43514</v>
      </c>
      <c r="I2003" t="s">
        <v>18</v>
      </c>
      <c r="J2003">
        <v>1</v>
      </c>
      <c r="K2003">
        <v>19</v>
      </c>
      <c r="L2003">
        <v>91</v>
      </c>
      <c r="M2003">
        <v>17</v>
      </c>
      <c r="N2003">
        <v>4</v>
      </c>
      <c r="O2003">
        <v>0.05</v>
      </c>
      <c r="P2003">
        <v>388.6</v>
      </c>
      <c r="Q2003">
        <v>971.5</v>
      </c>
      <c r="R2003">
        <f>Table1[[#This Row],[OrderQuantity]]*Table1[[#This Row],[UnitPrice]]</f>
        <v>3886</v>
      </c>
      <c r="S2003">
        <f>Table1[[#This Row],[OrderQuantity]]*Table1[[#This Row],[UnitCost]]</f>
        <v>1554.4</v>
      </c>
      <c r="T2003">
        <f>Table1[[#This Row],[OrderQuantity]]*Table1[[#This Row],[UnitPrice]]*(1-Table1[[#This Row],[DiscountApplied]]) - (Table1[[#This Row],[OrderQuantity]]*Table1[[#This Row],[UnitCost]])</f>
        <v>2137.2999999999997</v>
      </c>
      <c r="U2003">
        <f>DATEDIF(Table1[[#This Row],[ShipDate]],Table1[[#This Row],[DeliveryDate]],"d")</f>
        <v>9</v>
      </c>
      <c r="V2003" t="str">
        <f t="shared" si="63"/>
        <v>Late</v>
      </c>
    </row>
    <row r="2004" spans="2:22" x14ac:dyDescent="0.3">
      <c r="B2004" t="str">
        <f t="shared" si="62"/>
        <v>SO-002103</v>
      </c>
      <c r="C2004" t="s">
        <v>21</v>
      </c>
      <c r="D2004" t="s">
        <v>17</v>
      </c>
      <c r="E2004" s="1">
        <v>43400</v>
      </c>
      <c r="F2004" s="1">
        <v>43482</v>
      </c>
      <c r="G2004" s="1">
        <v>43505</v>
      </c>
      <c r="H2004" s="1">
        <v>43511</v>
      </c>
      <c r="I2004" t="s">
        <v>18</v>
      </c>
      <c r="J2004">
        <v>25</v>
      </c>
      <c r="K2004">
        <v>11</v>
      </c>
      <c r="L2004">
        <v>231</v>
      </c>
      <c r="M2004">
        <v>13</v>
      </c>
      <c r="N2004">
        <v>4</v>
      </c>
      <c r="O2004">
        <v>0.08</v>
      </c>
      <c r="P2004">
        <v>1444.99</v>
      </c>
      <c r="Q2004">
        <v>1829.1</v>
      </c>
      <c r="R2004">
        <f>Table1[[#This Row],[OrderQuantity]]*Table1[[#This Row],[UnitPrice]]</f>
        <v>7316.4</v>
      </c>
      <c r="S2004">
        <f>Table1[[#This Row],[OrderQuantity]]*Table1[[#This Row],[UnitCost]]</f>
        <v>5779.96</v>
      </c>
      <c r="T2004">
        <f>Table1[[#This Row],[OrderQuantity]]*Table1[[#This Row],[UnitPrice]]*(1-Table1[[#This Row],[DiscountApplied]]) - (Table1[[#This Row],[OrderQuantity]]*Table1[[#This Row],[UnitCost]])</f>
        <v>951.1279999999997</v>
      </c>
      <c r="U2004">
        <f>DATEDIF(Table1[[#This Row],[ShipDate]],Table1[[#This Row],[DeliveryDate]],"d")</f>
        <v>6</v>
      </c>
      <c r="V2004" t="str">
        <f t="shared" si="63"/>
        <v>On Time</v>
      </c>
    </row>
    <row r="2005" spans="2:22" x14ac:dyDescent="0.3">
      <c r="B2005" t="str">
        <f t="shared" si="62"/>
        <v>SO-002104</v>
      </c>
      <c r="C2005" t="s">
        <v>16</v>
      </c>
      <c r="D2005" t="s">
        <v>17</v>
      </c>
      <c r="E2005" s="1">
        <v>43400</v>
      </c>
      <c r="F2005" s="1">
        <v>43482</v>
      </c>
      <c r="G2005" s="1">
        <v>43496</v>
      </c>
      <c r="H2005" s="1">
        <v>43502</v>
      </c>
      <c r="I2005" t="s">
        <v>18</v>
      </c>
      <c r="J2005">
        <v>4</v>
      </c>
      <c r="K2005">
        <v>35</v>
      </c>
      <c r="L2005">
        <v>217</v>
      </c>
      <c r="M2005">
        <v>42</v>
      </c>
      <c r="N2005">
        <v>2</v>
      </c>
      <c r="O2005">
        <v>0.1</v>
      </c>
      <c r="P2005">
        <v>1370.89</v>
      </c>
      <c r="Q2005">
        <v>1735.3</v>
      </c>
      <c r="R2005">
        <f>Table1[[#This Row],[OrderQuantity]]*Table1[[#This Row],[UnitPrice]]</f>
        <v>3470.6</v>
      </c>
      <c r="S2005">
        <f>Table1[[#This Row],[OrderQuantity]]*Table1[[#This Row],[UnitCost]]</f>
        <v>2741.78</v>
      </c>
      <c r="T2005">
        <f>Table1[[#This Row],[OrderQuantity]]*Table1[[#This Row],[UnitPrice]]*(1-Table1[[#This Row],[DiscountApplied]]) - (Table1[[#This Row],[OrderQuantity]]*Table1[[#This Row],[UnitCost]])</f>
        <v>381.75999999999976</v>
      </c>
      <c r="U2005">
        <f>DATEDIF(Table1[[#This Row],[ShipDate]],Table1[[#This Row],[DeliveryDate]],"d")</f>
        <v>6</v>
      </c>
      <c r="V2005" t="str">
        <f t="shared" si="63"/>
        <v>On Time</v>
      </c>
    </row>
    <row r="2006" spans="2:22" x14ac:dyDescent="0.3">
      <c r="B2006" t="str">
        <f t="shared" si="62"/>
        <v>SO-002105</v>
      </c>
      <c r="C2006" t="s">
        <v>16</v>
      </c>
      <c r="D2006" t="s">
        <v>24</v>
      </c>
      <c r="E2006" s="1">
        <v>43400</v>
      </c>
      <c r="F2006" s="1">
        <v>43482</v>
      </c>
      <c r="G2006" s="1">
        <v>43484</v>
      </c>
      <c r="H2006" s="1">
        <v>43486</v>
      </c>
      <c r="I2006" t="s">
        <v>18</v>
      </c>
      <c r="J2006">
        <v>9</v>
      </c>
      <c r="K2006">
        <v>21</v>
      </c>
      <c r="L2006">
        <v>25</v>
      </c>
      <c r="M2006">
        <v>38</v>
      </c>
      <c r="N2006">
        <v>8</v>
      </c>
      <c r="O2006">
        <v>0.3</v>
      </c>
      <c r="P2006">
        <v>1769.81</v>
      </c>
      <c r="Q2006">
        <v>3932.9</v>
      </c>
      <c r="R2006">
        <f>Table1[[#This Row],[OrderQuantity]]*Table1[[#This Row],[UnitPrice]]</f>
        <v>31463.200000000001</v>
      </c>
      <c r="S2006">
        <f>Table1[[#This Row],[OrderQuantity]]*Table1[[#This Row],[UnitCost]]</f>
        <v>14158.48</v>
      </c>
      <c r="T2006">
        <f>Table1[[#This Row],[OrderQuantity]]*Table1[[#This Row],[UnitPrice]]*(1-Table1[[#This Row],[DiscountApplied]]) - (Table1[[#This Row],[OrderQuantity]]*Table1[[#This Row],[UnitCost]])</f>
        <v>7865.7599999999984</v>
      </c>
      <c r="U2006">
        <f>DATEDIF(Table1[[#This Row],[ShipDate]],Table1[[#This Row],[DeliveryDate]],"d")</f>
        <v>2</v>
      </c>
      <c r="V2006" t="str">
        <f t="shared" si="63"/>
        <v>On Time</v>
      </c>
    </row>
    <row r="2007" spans="2:22" x14ac:dyDescent="0.3">
      <c r="B2007" t="str">
        <f t="shared" si="62"/>
        <v>SO-002106</v>
      </c>
      <c r="C2007" t="s">
        <v>19</v>
      </c>
      <c r="D2007" t="s">
        <v>20</v>
      </c>
      <c r="E2007" s="1">
        <v>43300</v>
      </c>
      <c r="F2007" s="1">
        <v>43482</v>
      </c>
      <c r="G2007" s="1">
        <v>43489</v>
      </c>
      <c r="H2007" s="1">
        <v>43490</v>
      </c>
      <c r="I2007" t="s">
        <v>18</v>
      </c>
      <c r="J2007">
        <v>19</v>
      </c>
      <c r="K2007">
        <v>11</v>
      </c>
      <c r="L2007">
        <v>184</v>
      </c>
      <c r="M2007">
        <v>38</v>
      </c>
      <c r="N2007">
        <v>8</v>
      </c>
      <c r="O2007">
        <v>0.4</v>
      </c>
      <c r="P2007">
        <v>1804.18</v>
      </c>
      <c r="Q2007">
        <v>2653.2</v>
      </c>
      <c r="R2007">
        <f>Table1[[#This Row],[OrderQuantity]]*Table1[[#This Row],[UnitPrice]]</f>
        <v>21225.599999999999</v>
      </c>
      <c r="S2007">
        <f>Table1[[#This Row],[OrderQuantity]]*Table1[[#This Row],[UnitCost]]</f>
        <v>14433.44</v>
      </c>
      <c r="T2007">
        <f>Table1[[#This Row],[OrderQuantity]]*Table1[[#This Row],[UnitPrice]]*(1-Table1[[#This Row],[DiscountApplied]]) - (Table1[[#This Row],[OrderQuantity]]*Table1[[#This Row],[UnitCost]])</f>
        <v>-1698.0800000000017</v>
      </c>
      <c r="U2007">
        <f>DATEDIF(Table1[[#This Row],[ShipDate]],Table1[[#This Row],[DeliveryDate]],"d")</f>
        <v>1</v>
      </c>
      <c r="V2007" t="str">
        <f t="shared" si="63"/>
        <v>On Time</v>
      </c>
    </row>
    <row r="2008" spans="2:22" x14ac:dyDescent="0.3">
      <c r="B2008" t="str">
        <f t="shared" si="62"/>
        <v>SO-002107</v>
      </c>
      <c r="C2008" t="s">
        <v>22</v>
      </c>
      <c r="D2008" t="s">
        <v>23</v>
      </c>
      <c r="E2008" s="1">
        <v>43400</v>
      </c>
      <c r="F2008" s="1">
        <v>43482</v>
      </c>
      <c r="G2008" s="1">
        <v>43490</v>
      </c>
      <c r="H2008" s="1">
        <v>43493</v>
      </c>
      <c r="I2008" t="s">
        <v>18</v>
      </c>
      <c r="J2008">
        <v>28</v>
      </c>
      <c r="K2008">
        <v>31</v>
      </c>
      <c r="L2008">
        <v>290</v>
      </c>
      <c r="M2008">
        <v>46</v>
      </c>
      <c r="N2008">
        <v>4</v>
      </c>
      <c r="O2008">
        <v>0.1</v>
      </c>
      <c r="P2008">
        <v>1355.54</v>
      </c>
      <c r="Q2008">
        <v>1882.7</v>
      </c>
      <c r="R2008">
        <f>Table1[[#This Row],[OrderQuantity]]*Table1[[#This Row],[UnitPrice]]</f>
        <v>7530.8</v>
      </c>
      <c r="S2008">
        <f>Table1[[#This Row],[OrderQuantity]]*Table1[[#This Row],[UnitCost]]</f>
        <v>5422.16</v>
      </c>
      <c r="T2008">
        <f>Table1[[#This Row],[OrderQuantity]]*Table1[[#This Row],[UnitPrice]]*(1-Table1[[#This Row],[DiscountApplied]]) - (Table1[[#This Row],[OrderQuantity]]*Table1[[#This Row],[UnitCost]])</f>
        <v>1355.5600000000004</v>
      </c>
      <c r="U2008">
        <f>DATEDIF(Table1[[#This Row],[ShipDate]],Table1[[#This Row],[DeliveryDate]],"d")</f>
        <v>3</v>
      </c>
      <c r="V2008" t="str">
        <f t="shared" si="63"/>
        <v>On Time</v>
      </c>
    </row>
    <row r="2009" spans="2:22" x14ac:dyDescent="0.3">
      <c r="B2009" t="str">
        <f t="shared" si="62"/>
        <v>SO-002108</v>
      </c>
      <c r="C2009" t="s">
        <v>16</v>
      </c>
      <c r="D2009" t="s">
        <v>17</v>
      </c>
      <c r="E2009" s="1">
        <v>43400</v>
      </c>
      <c r="F2009" s="1">
        <v>43482</v>
      </c>
      <c r="G2009" s="1">
        <v>43485</v>
      </c>
      <c r="H2009" s="1">
        <v>43492</v>
      </c>
      <c r="I2009" t="s">
        <v>18</v>
      </c>
      <c r="J2009">
        <v>6</v>
      </c>
      <c r="K2009">
        <v>48</v>
      </c>
      <c r="L2009">
        <v>215</v>
      </c>
      <c r="M2009">
        <v>33</v>
      </c>
      <c r="N2009">
        <v>4</v>
      </c>
      <c r="O2009">
        <v>0.05</v>
      </c>
      <c r="P2009">
        <v>2359.7399999999998</v>
      </c>
      <c r="Q2009">
        <v>3932.9</v>
      </c>
      <c r="R2009">
        <f>Table1[[#This Row],[OrderQuantity]]*Table1[[#This Row],[UnitPrice]]</f>
        <v>15731.6</v>
      </c>
      <c r="S2009">
        <f>Table1[[#This Row],[OrderQuantity]]*Table1[[#This Row],[UnitCost]]</f>
        <v>9438.9599999999991</v>
      </c>
      <c r="T2009">
        <f>Table1[[#This Row],[OrderQuantity]]*Table1[[#This Row],[UnitPrice]]*(1-Table1[[#This Row],[DiscountApplied]]) - (Table1[[#This Row],[OrderQuantity]]*Table1[[#This Row],[UnitCost]])</f>
        <v>5506.0600000000013</v>
      </c>
      <c r="U2009">
        <f>DATEDIF(Table1[[#This Row],[ShipDate]],Table1[[#This Row],[DeliveryDate]],"d")</f>
        <v>7</v>
      </c>
      <c r="V2009" t="str">
        <f t="shared" si="63"/>
        <v>On Time</v>
      </c>
    </row>
    <row r="2010" spans="2:22" x14ac:dyDescent="0.3">
      <c r="B2010" t="str">
        <f t="shared" si="62"/>
        <v>SO-002109</v>
      </c>
      <c r="C2010" t="s">
        <v>16</v>
      </c>
      <c r="D2010" t="s">
        <v>23</v>
      </c>
      <c r="E2010" s="1">
        <v>43400</v>
      </c>
      <c r="F2010" s="1">
        <v>43482</v>
      </c>
      <c r="G2010" s="1">
        <v>43491</v>
      </c>
      <c r="H2010" s="1">
        <v>43500</v>
      </c>
      <c r="I2010" t="s">
        <v>18</v>
      </c>
      <c r="J2010">
        <v>12</v>
      </c>
      <c r="K2010">
        <v>24</v>
      </c>
      <c r="L2010">
        <v>329</v>
      </c>
      <c r="M2010">
        <v>40</v>
      </c>
      <c r="N2010">
        <v>4</v>
      </c>
      <c r="O2010">
        <v>0.08</v>
      </c>
      <c r="P2010">
        <v>2034.66</v>
      </c>
      <c r="Q2010">
        <v>3912.8</v>
      </c>
      <c r="R2010">
        <f>Table1[[#This Row],[OrderQuantity]]*Table1[[#This Row],[UnitPrice]]</f>
        <v>15651.2</v>
      </c>
      <c r="S2010">
        <f>Table1[[#This Row],[OrderQuantity]]*Table1[[#This Row],[UnitCost]]</f>
        <v>8138.64</v>
      </c>
      <c r="T2010">
        <f>Table1[[#This Row],[OrderQuantity]]*Table1[[#This Row],[UnitPrice]]*(1-Table1[[#This Row],[DiscountApplied]]) - (Table1[[#This Row],[OrderQuantity]]*Table1[[#This Row],[UnitCost]])</f>
        <v>6260.4640000000009</v>
      </c>
      <c r="U2010">
        <f>DATEDIF(Table1[[#This Row],[ShipDate]],Table1[[#This Row],[DeliveryDate]],"d")</f>
        <v>9</v>
      </c>
      <c r="V2010" t="str">
        <f t="shared" si="63"/>
        <v>Late</v>
      </c>
    </row>
    <row r="2011" spans="2:22" x14ac:dyDescent="0.3">
      <c r="B2011" t="str">
        <f t="shared" si="62"/>
        <v>SO-002110</v>
      </c>
      <c r="C2011" t="s">
        <v>21</v>
      </c>
      <c r="D2011" t="s">
        <v>23</v>
      </c>
      <c r="E2011" s="1">
        <v>43400</v>
      </c>
      <c r="F2011" s="1">
        <v>43483</v>
      </c>
      <c r="G2011" s="1">
        <v>43502</v>
      </c>
      <c r="H2011" s="1">
        <v>43511</v>
      </c>
      <c r="I2011" t="s">
        <v>18</v>
      </c>
      <c r="J2011">
        <v>23</v>
      </c>
      <c r="K2011">
        <v>38</v>
      </c>
      <c r="L2011">
        <v>300</v>
      </c>
      <c r="M2011">
        <v>27</v>
      </c>
      <c r="N2011">
        <v>5</v>
      </c>
      <c r="O2011">
        <v>0.15</v>
      </c>
      <c r="P2011">
        <v>743.43</v>
      </c>
      <c r="Q2011">
        <v>978.2</v>
      </c>
      <c r="R2011">
        <f>Table1[[#This Row],[OrderQuantity]]*Table1[[#This Row],[UnitPrice]]</f>
        <v>4891</v>
      </c>
      <c r="S2011">
        <f>Table1[[#This Row],[OrderQuantity]]*Table1[[#This Row],[UnitCost]]</f>
        <v>3717.1499999999996</v>
      </c>
      <c r="T2011">
        <f>Table1[[#This Row],[OrderQuantity]]*Table1[[#This Row],[UnitPrice]]*(1-Table1[[#This Row],[DiscountApplied]]) - (Table1[[#This Row],[OrderQuantity]]*Table1[[#This Row],[UnitCost]])</f>
        <v>440.19999999999982</v>
      </c>
      <c r="U2011">
        <f>DATEDIF(Table1[[#This Row],[ShipDate]],Table1[[#This Row],[DeliveryDate]],"d")</f>
        <v>9</v>
      </c>
      <c r="V2011" t="str">
        <f t="shared" si="63"/>
        <v>Late</v>
      </c>
    </row>
    <row r="2012" spans="2:22" x14ac:dyDescent="0.3">
      <c r="B2012" t="str">
        <f t="shared" si="62"/>
        <v>SO-002111</v>
      </c>
      <c r="C2012" t="s">
        <v>19</v>
      </c>
      <c r="D2012" t="s">
        <v>17</v>
      </c>
      <c r="E2012" s="1">
        <v>43300</v>
      </c>
      <c r="F2012" s="1">
        <v>43483</v>
      </c>
      <c r="G2012" s="1">
        <v>43495</v>
      </c>
      <c r="H2012" s="1">
        <v>43496</v>
      </c>
      <c r="I2012" t="s">
        <v>18</v>
      </c>
      <c r="J2012">
        <v>18</v>
      </c>
      <c r="K2012">
        <v>48</v>
      </c>
      <c r="L2012">
        <v>254</v>
      </c>
      <c r="M2012">
        <v>15</v>
      </c>
      <c r="N2012">
        <v>6</v>
      </c>
      <c r="O2012">
        <v>0.1</v>
      </c>
      <c r="P2012">
        <v>1197.6300000000001</v>
      </c>
      <c r="Q2012">
        <v>1842.5</v>
      </c>
      <c r="R2012">
        <f>Table1[[#This Row],[OrderQuantity]]*Table1[[#This Row],[UnitPrice]]</f>
        <v>11055</v>
      </c>
      <c r="S2012">
        <f>Table1[[#This Row],[OrderQuantity]]*Table1[[#This Row],[UnitCost]]</f>
        <v>7185.7800000000007</v>
      </c>
      <c r="T2012">
        <f>Table1[[#This Row],[OrderQuantity]]*Table1[[#This Row],[UnitPrice]]*(1-Table1[[#This Row],[DiscountApplied]]) - (Table1[[#This Row],[OrderQuantity]]*Table1[[#This Row],[UnitCost]])</f>
        <v>2763.7199999999993</v>
      </c>
      <c r="U2012">
        <f>DATEDIF(Table1[[#This Row],[ShipDate]],Table1[[#This Row],[DeliveryDate]],"d")</f>
        <v>1</v>
      </c>
      <c r="V2012" t="str">
        <f t="shared" si="63"/>
        <v>On Time</v>
      </c>
    </row>
    <row r="2013" spans="2:22" x14ac:dyDescent="0.3">
      <c r="B2013" t="str">
        <f t="shared" si="62"/>
        <v>SO-002112</v>
      </c>
      <c r="C2013" t="s">
        <v>16</v>
      </c>
      <c r="D2013" t="s">
        <v>17</v>
      </c>
      <c r="E2013" s="1">
        <v>43400</v>
      </c>
      <c r="F2013" s="1">
        <v>43483</v>
      </c>
      <c r="G2013" s="1">
        <v>43492</v>
      </c>
      <c r="H2013" s="1">
        <v>43498</v>
      </c>
      <c r="I2013" t="s">
        <v>18</v>
      </c>
      <c r="J2013">
        <v>12</v>
      </c>
      <c r="K2013">
        <v>7</v>
      </c>
      <c r="L2013">
        <v>213</v>
      </c>
      <c r="M2013">
        <v>46</v>
      </c>
      <c r="N2013">
        <v>7</v>
      </c>
      <c r="O2013">
        <v>0.4</v>
      </c>
      <c r="P2013">
        <v>104.39</v>
      </c>
      <c r="Q2013">
        <v>254.6</v>
      </c>
      <c r="R2013">
        <f>Table1[[#This Row],[OrderQuantity]]*Table1[[#This Row],[UnitPrice]]</f>
        <v>1782.2</v>
      </c>
      <c r="S2013">
        <f>Table1[[#This Row],[OrderQuantity]]*Table1[[#This Row],[UnitCost]]</f>
        <v>730.73</v>
      </c>
      <c r="T2013">
        <f>Table1[[#This Row],[OrderQuantity]]*Table1[[#This Row],[UnitPrice]]*(1-Table1[[#This Row],[DiscountApplied]]) - (Table1[[#This Row],[OrderQuantity]]*Table1[[#This Row],[UnitCost]])</f>
        <v>338.58999999999992</v>
      </c>
      <c r="U2013">
        <f>DATEDIF(Table1[[#This Row],[ShipDate]],Table1[[#This Row],[DeliveryDate]],"d")</f>
        <v>6</v>
      </c>
      <c r="V2013" t="str">
        <f t="shared" si="63"/>
        <v>On Time</v>
      </c>
    </row>
    <row r="2014" spans="2:22" x14ac:dyDescent="0.3">
      <c r="B2014" t="str">
        <f t="shared" si="62"/>
        <v>SO-002113</v>
      </c>
      <c r="C2014" t="s">
        <v>19</v>
      </c>
      <c r="D2014" t="s">
        <v>24</v>
      </c>
      <c r="E2014" s="1">
        <v>43400</v>
      </c>
      <c r="F2014" s="1">
        <v>43483</v>
      </c>
      <c r="G2014" s="1">
        <v>43495</v>
      </c>
      <c r="H2014" s="1">
        <v>43505</v>
      </c>
      <c r="I2014" t="s">
        <v>18</v>
      </c>
      <c r="J2014">
        <v>20</v>
      </c>
      <c r="K2014">
        <v>25</v>
      </c>
      <c r="L2014">
        <v>23</v>
      </c>
      <c r="M2014">
        <v>14</v>
      </c>
      <c r="N2014">
        <v>1</v>
      </c>
      <c r="O2014">
        <v>0.08</v>
      </c>
      <c r="P2014">
        <v>575.26</v>
      </c>
      <c r="Q2014">
        <v>1065.3</v>
      </c>
      <c r="R2014">
        <f>Table1[[#This Row],[OrderQuantity]]*Table1[[#This Row],[UnitPrice]]</f>
        <v>1065.3</v>
      </c>
      <c r="S2014">
        <f>Table1[[#This Row],[OrderQuantity]]*Table1[[#This Row],[UnitCost]]</f>
        <v>575.26</v>
      </c>
      <c r="T2014">
        <f>Table1[[#This Row],[OrderQuantity]]*Table1[[#This Row],[UnitPrice]]*(1-Table1[[#This Row],[DiscountApplied]]) - (Table1[[#This Row],[OrderQuantity]]*Table1[[#This Row],[UnitCost]])</f>
        <v>404.81600000000003</v>
      </c>
      <c r="U2014">
        <f>DATEDIF(Table1[[#This Row],[ShipDate]],Table1[[#This Row],[DeliveryDate]],"d")</f>
        <v>10</v>
      </c>
      <c r="V2014" t="str">
        <f t="shared" si="63"/>
        <v>Late</v>
      </c>
    </row>
    <row r="2015" spans="2:22" x14ac:dyDescent="0.3">
      <c r="B2015" t="str">
        <f t="shared" si="62"/>
        <v>SO-002114</v>
      </c>
      <c r="C2015" t="s">
        <v>19</v>
      </c>
      <c r="D2015" t="s">
        <v>24</v>
      </c>
      <c r="E2015" s="1">
        <v>43300</v>
      </c>
      <c r="F2015" s="1">
        <v>43483</v>
      </c>
      <c r="G2015" s="1">
        <v>43507</v>
      </c>
      <c r="H2015" s="1">
        <v>43515</v>
      </c>
      <c r="I2015" t="s">
        <v>18</v>
      </c>
      <c r="J2015">
        <v>16</v>
      </c>
      <c r="K2015">
        <v>12</v>
      </c>
      <c r="L2015">
        <v>44</v>
      </c>
      <c r="M2015">
        <v>31</v>
      </c>
      <c r="N2015">
        <v>5</v>
      </c>
      <c r="O2015">
        <v>0.3</v>
      </c>
      <c r="P2015">
        <v>2211.8000000000002</v>
      </c>
      <c r="Q2015">
        <v>3510.8</v>
      </c>
      <c r="R2015">
        <f>Table1[[#This Row],[OrderQuantity]]*Table1[[#This Row],[UnitPrice]]</f>
        <v>17554</v>
      </c>
      <c r="S2015">
        <f>Table1[[#This Row],[OrderQuantity]]*Table1[[#This Row],[UnitCost]]</f>
        <v>11059</v>
      </c>
      <c r="T2015">
        <f>Table1[[#This Row],[OrderQuantity]]*Table1[[#This Row],[UnitPrice]]*(1-Table1[[#This Row],[DiscountApplied]]) - (Table1[[#This Row],[OrderQuantity]]*Table1[[#This Row],[UnitCost]])</f>
        <v>1228.7999999999993</v>
      </c>
      <c r="U2015">
        <f>DATEDIF(Table1[[#This Row],[ShipDate]],Table1[[#This Row],[DeliveryDate]],"d")</f>
        <v>8</v>
      </c>
      <c r="V2015" t="str">
        <f t="shared" si="63"/>
        <v>Late</v>
      </c>
    </row>
    <row r="2016" spans="2:22" x14ac:dyDescent="0.3">
      <c r="B2016" t="str">
        <f t="shared" si="62"/>
        <v>SO-002115</v>
      </c>
      <c r="C2016" t="s">
        <v>21</v>
      </c>
      <c r="D2016" t="s">
        <v>17</v>
      </c>
      <c r="E2016" s="1">
        <v>43400</v>
      </c>
      <c r="F2016" s="1">
        <v>43483</v>
      </c>
      <c r="G2016" s="1">
        <v>43489</v>
      </c>
      <c r="H2016" s="1">
        <v>43494</v>
      </c>
      <c r="I2016" t="s">
        <v>18</v>
      </c>
      <c r="J2016">
        <v>22</v>
      </c>
      <c r="K2016">
        <v>9</v>
      </c>
      <c r="L2016">
        <v>227</v>
      </c>
      <c r="M2016">
        <v>5</v>
      </c>
      <c r="N2016">
        <v>7</v>
      </c>
      <c r="O2016">
        <v>0.08</v>
      </c>
      <c r="P2016">
        <v>2907.87</v>
      </c>
      <c r="Q2016">
        <v>5701.7</v>
      </c>
      <c r="R2016">
        <f>Table1[[#This Row],[OrderQuantity]]*Table1[[#This Row],[UnitPrice]]</f>
        <v>39911.9</v>
      </c>
      <c r="S2016">
        <f>Table1[[#This Row],[OrderQuantity]]*Table1[[#This Row],[UnitCost]]</f>
        <v>20355.09</v>
      </c>
      <c r="T2016">
        <f>Table1[[#This Row],[OrderQuantity]]*Table1[[#This Row],[UnitPrice]]*(1-Table1[[#This Row],[DiscountApplied]]) - (Table1[[#This Row],[OrderQuantity]]*Table1[[#This Row],[UnitCost]])</f>
        <v>16363.858000000004</v>
      </c>
      <c r="U2016">
        <f>DATEDIF(Table1[[#This Row],[ShipDate]],Table1[[#This Row],[DeliveryDate]],"d")</f>
        <v>5</v>
      </c>
      <c r="V2016" t="str">
        <f t="shared" si="63"/>
        <v>On Time</v>
      </c>
    </row>
    <row r="2017" spans="2:22" x14ac:dyDescent="0.3">
      <c r="B2017" t="str">
        <f t="shared" si="62"/>
        <v>SO-002116</v>
      </c>
      <c r="C2017" t="s">
        <v>22</v>
      </c>
      <c r="D2017" t="s">
        <v>20</v>
      </c>
      <c r="E2017" s="1">
        <v>43400</v>
      </c>
      <c r="F2017" s="1">
        <v>43483</v>
      </c>
      <c r="G2017" s="1">
        <v>43499</v>
      </c>
      <c r="H2017" s="1">
        <v>43505</v>
      </c>
      <c r="I2017" t="s">
        <v>18</v>
      </c>
      <c r="J2017">
        <v>27</v>
      </c>
      <c r="K2017">
        <v>39</v>
      </c>
      <c r="L2017">
        <v>198</v>
      </c>
      <c r="M2017">
        <v>44</v>
      </c>
      <c r="N2017">
        <v>3</v>
      </c>
      <c r="O2017">
        <v>0.15</v>
      </c>
      <c r="P2017">
        <v>2373.14</v>
      </c>
      <c r="Q2017">
        <v>3390.2</v>
      </c>
      <c r="R2017">
        <f>Table1[[#This Row],[OrderQuantity]]*Table1[[#This Row],[UnitPrice]]</f>
        <v>10170.599999999999</v>
      </c>
      <c r="S2017">
        <f>Table1[[#This Row],[OrderQuantity]]*Table1[[#This Row],[UnitCost]]</f>
        <v>7119.42</v>
      </c>
      <c r="T2017">
        <f>Table1[[#This Row],[OrderQuantity]]*Table1[[#This Row],[UnitPrice]]*(1-Table1[[#This Row],[DiscountApplied]]) - (Table1[[#This Row],[OrderQuantity]]*Table1[[#This Row],[UnitCost]])</f>
        <v>1525.5899999999983</v>
      </c>
      <c r="U2017">
        <f>DATEDIF(Table1[[#This Row],[ShipDate]],Table1[[#This Row],[DeliveryDate]],"d")</f>
        <v>6</v>
      </c>
      <c r="V2017" t="str">
        <f t="shared" si="63"/>
        <v>On Time</v>
      </c>
    </row>
    <row r="2018" spans="2:22" x14ac:dyDescent="0.3">
      <c r="B2018" t="str">
        <f t="shared" si="62"/>
        <v>SO-002117</v>
      </c>
      <c r="C2018" t="s">
        <v>16</v>
      </c>
      <c r="D2018" t="s">
        <v>26</v>
      </c>
      <c r="E2018" s="1">
        <v>43400</v>
      </c>
      <c r="F2018" s="1">
        <v>43484</v>
      </c>
      <c r="G2018" s="1">
        <v>43487</v>
      </c>
      <c r="H2018" s="1">
        <v>43488</v>
      </c>
      <c r="I2018" t="s">
        <v>18</v>
      </c>
      <c r="J2018">
        <v>10</v>
      </c>
      <c r="K2018">
        <v>46</v>
      </c>
      <c r="L2018">
        <v>85</v>
      </c>
      <c r="M2018">
        <v>40</v>
      </c>
      <c r="N2018">
        <v>1</v>
      </c>
      <c r="O2018">
        <v>0.1</v>
      </c>
      <c r="P2018">
        <v>1401.84</v>
      </c>
      <c r="Q2018">
        <v>2298.1</v>
      </c>
      <c r="R2018">
        <f>Table1[[#This Row],[OrderQuantity]]*Table1[[#This Row],[UnitPrice]]</f>
        <v>2298.1</v>
      </c>
      <c r="S2018">
        <f>Table1[[#This Row],[OrderQuantity]]*Table1[[#This Row],[UnitCost]]</f>
        <v>1401.84</v>
      </c>
      <c r="T2018">
        <f>Table1[[#This Row],[OrderQuantity]]*Table1[[#This Row],[UnitPrice]]*(1-Table1[[#This Row],[DiscountApplied]]) - (Table1[[#This Row],[OrderQuantity]]*Table1[[#This Row],[UnitCost]])</f>
        <v>666.45</v>
      </c>
      <c r="U2018">
        <f>DATEDIF(Table1[[#This Row],[ShipDate]],Table1[[#This Row],[DeliveryDate]],"d")</f>
        <v>1</v>
      </c>
      <c r="V2018" t="str">
        <f t="shared" si="63"/>
        <v>On Time</v>
      </c>
    </row>
    <row r="2019" spans="2:22" x14ac:dyDescent="0.3">
      <c r="B2019" t="str">
        <f t="shared" si="62"/>
        <v>SO-002118</v>
      </c>
      <c r="C2019" t="s">
        <v>16</v>
      </c>
      <c r="D2019" t="s">
        <v>23</v>
      </c>
      <c r="E2019" s="1">
        <v>43400</v>
      </c>
      <c r="F2019" s="1">
        <v>43484</v>
      </c>
      <c r="G2019" s="1">
        <v>43498</v>
      </c>
      <c r="H2019" s="1">
        <v>43503</v>
      </c>
      <c r="I2019" t="s">
        <v>18</v>
      </c>
      <c r="J2019">
        <v>1</v>
      </c>
      <c r="K2019">
        <v>6</v>
      </c>
      <c r="L2019">
        <v>270</v>
      </c>
      <c r="M2019">
        <v>3</v>
      </c>
      <c r="N2019">
        <v>6</v>
      </c>
      <c r="O2019">
        <v>0.2</v>
      </c>
      <c r="P2019">
        <v>1663.07</v>
      </c>
      <c r="Q2019">
        <v>3959.7</v>
      </c>
      <c r="R2019">
        <f>Table1[[#This Row],[OrderQuantity]]*Table1[[#This Row],[UnitPrice]]</f>
        <v>23758.199999999997</v>
      </c>
      <c r="S2019">
        <f>Table1[[#This Row],[OrderQuantity]]*Table1[[#This Row],[UnitCost]]</f>
        <v>9978.42</v>
      </c>
      <c r="T2019">
        <f>Table1[[#This Row],[OrderQuantity]]*Table1[[#This Row],[UnitPrice]]*(1-Table1[[#This Row],[DiscountApplied]]) - (Table1[[#This Row],[OrderQuantity]]*Table1[[#This Row],[UnitCost]])</f>
        <v>9028.1399999999976</v>
      </c>
      <c r="U2019">
        <f>DATEDIF(Table1[[#This Row],[ShipDate]],Table1[[#This Row],[DeliveryDate]],"d")</f>
        <v>5</v>
      </c>
      <c r="V2019" t="str">
        <f t="shared" si="63"/>
        <v>On Time</v>
      </c>
    </row>
    <row r="2020" spans="2:22" x14ac:dyDescent="0.3">
      <c r="B2020" t="str">
        <f t="shared" si="62"/>
        <v>SO-002119</v>
      </c>
      <c r="C2020" t="s">
        <v>19</v>
      </c>
      <c r="D2020" t="s">
        <v>17</v>
      </c>
      <c r="E2020" s="1">
        <v>43400</v>
      </c>
      <c r="F2020" s="1">
        <v>43484</v>
      </c>
      <c r="G2020" s="1">
        <v>43502</v>
      </c>
      <c r="H2020" s="1">
        <v>43503</v>
      </c>
      <c r="I2020" t="s">
        <v>18</v>
      </c>
      <c r="J2020">
        <v>14</v>
      </c>
      <c r="K2020">
        <v>22</v>
      </c>
      <c r="L2020">
        <v>243</v>
      </c>
      <c r="M2020">
        <v>2</v>
      </c>
      <c r="N2020">
        <v>6</v>
      </c>
      <c r="O2020">
        <v>0.08</v>
      </c>
      <c r="P2020">
        <v>1715.47</v>
      </c>
      <c r="Q2020">
        <v>2318.1999999999998</v>
      </c>
      <c r="R2020">
        <f>Table1[[#This Row],[OrderQuantity]]*Table1[[#This Row],[UnitPrice]]</f>
        <v>13909.199999999999</v>
      </c>
      <c r="S2020">
        <f>Table1[[#This Row],[OrderQuantity]]*Table1[[#This Row],[UnitCost]]</f>
        <v>10292.82</v>
      </c>
      <c r="T2020">
        <f>Table1[[#This Row],[OrderQuantity]]*Table1[[#This Row],[UnitPrice]]*(1-Table1[[#This Row],[DiscountApplied]]) - (Table1[[#This Row],[OrderQuantity]]*Table1[[#This Row],[UnitCost]])</f>
        <v>2503.6440000000002</v>
      </c>
      <c r="U2020">
        <f>DATEDIF(Table1[[#This Row],[ShipDate]],Table1[[#This Row],[DeliveryDate]],"d")</f>
        <v>1</v>
      </c>
      <c r="V2020" t="str">
        <f t="shared" si="63"/>
        <v>On Time</v>
      </c>
    </row>
    <row r="2021" spans="2:22" x14ac:dyDescent="0.3">
      <c r="B2021" t="str">
        <f t="shared" si="62"/>
        <v>SO-002120</v>
      </c>
      <c r="C2021" t="s">
        <v>21</v>
      </c>
      <c r="D2021" t="s">
        <v>25</v>
      </c>
      <c r="E2021" s="1">
        <v>43400</v>
      </c>
      <c r="F2021" s="1">
        <v>43484</v>
      </c>
      <c r="G2021" s="1">
        <v>43487</v>
      </c>
      <c r="H2021" s="1">
        <v>43491</v>
      </c>
      <c r="I2021" t="s">
        <v>18</v>
      </c>
      <c r="J2021">
        <v>21</v>
      </c>
      <c r="K2021">
        <v>33</v>
      </c>
      <c r="L2021">
        <v>362</v>
      </c>
      <c r="M2021">
        <v>44</v>
      </c>
      <c r="N2021">
        <v>2</v>
      </c>
      <c r="O2021">
        <v>0.2</v>
      </c>
      <c r="P2021">
        <v>82.41</v>
      </c>
      <c r="Q2021">
        <v>201</v>
      </c>
      <c r="R2021">
        <f>Table1[[#This Row],[OrderQuantity]]*Table1[[#This Row],[UnitPrice]]</f>
        <v>402</v>
      </c>
      <c r="S2021">
        <f>Table1[[#This Row],[OrderQuantity]]*Table1[[#This Row],[UnitCost]]</f>
        <v>164.82</v>
      </c>
      <c r="T2021">
        <f>Table1[[#This Row],[OrderQuantity]]*Table1[[#This Row],[UnitPrice]]*(1-Table1[[#This Row],[DiscountApplied]]) - (Table1[[#This Row],[OrderQuantity]]*Table1[[#This Row],[UnitCost]])</f>
        <v>156.78000000000003</v>
      </c>
      <c r="U2021">
        <f>DATEDIF(Table1[[#This Row],[ShipDate]],Table1[[#This Row],[DeliveryDate]],"d")</f>
        <v>4</v>
      </c>
      <c r="V2021" t="str">
        <f t="shared" si="63"/>
        <v>On Time</v>
      </c>
    </row>
    <row r="2022" spans="2:22" x14ac:dyDescent="0.3">
      <c r="B2022" t="str">
        <f t="shared" si="62"/>
        <v>SO-002121</v>
      </c>
      <c r="C2022" t="s">
        <v>19</v>
      </c>
      <c r="D2022" t="s">
        <v>20</v>
      </c>
      <c r="E2022" s="1">
        <v>43400</v>
      </c>
      <c r="F2022" s="1">
        <v>43484</v>
      </c>
      <c r="G2022" s="1">
        <v>43496</v>
      </c>
      <c r="H2022" s="1">
        <v>43506</v>
      </c>
      <c r="I2022" t="s">
        <v>18</v>
      </c>
      <c r="J2022">
        <v>15</v>
      </c>
      <c r="K2022">
        <v>26</v>
      </c>
      <c r="L2022">
        <v>142</v>
      </c>
      <c r="M2022">
        <v>33</v>
      </c>
      <c r="N2022">
        <v>3</v>
      </c>
      <c r="O2022">
        <v>0.1</v>
      </c>
      <c r="P2022">
        <v>2403.29</v>
      </c>
      <c r="Q2022">
        <v>2827.4</v>
      </c>
      <c r="R2022">
        <f>Table1[[#This Row],[OrderQuantity]]*Table1[[#This Row],[UnitPrice]]</f>
        <v>8482.2000000000007</v>
      </c>
      <c r="S2022">
        <f>Table1[[#This Row],[OrderQuantity]]*Table1[[#This Row],[UnitCost]]</f>
        <v>7209.87</v>
      </c>
      <c r="T2022">
        <f>Table1[[#This Row],[OrderQuantity]]*Table1[[#This Row],[UnitPrice]]*(1-Table1[[#This Row],[DiscountApplied]]) - (Table1[[#This Row],[OrderQuantity]]*Table1[[#This Row],[UnitCost]])</f>
        <v>424.11000000000058</v>
      </c>
      <c r="U2022">
        <f>DATEDIF(Table1[[#This Row],[ShipDate]],Table1[[#This Row],[DeliveryDate]],"d")</f>
        <v>10</v>
      </c>
      <c r="V2022" t="str">
        <f t="shared" si="63"/>
        <v>Late</v>
      </c>
    </row>
    <row r="2023" spans="2:22" x14ac:dyDescent="0.3">
      <c r="B2023" t="str">
        <f t="shared" si="62"/>
        <v>SO-002122</v>
      </c>
      <c r="C2023" t="s">
        <v>16</v>
      </c>
      <c r="D2023" t="s">
        <v>24</v>
      </c>
      <c r="E2023" s="1">
        <v>43400</v>
      </c>
      <c r="F2023" s="1">
        <v>43484</v>
      </c>
      <c r="G2023" s="1">
        <v>43502</v>
      </c>
      <c r="H2023" s="1">
        <v>43509</v>
      </c>
      <c r="I2023" t="s">
        <v>18</v>
      </c>
      <c r="J2023">
        <v>6</v>
      </c>
      <c r="K2023">
        <v>42</v>
      </c>
      <c r="L2023">
        <v>7</v>
      </c>
      <c r="M2023">
        <v>8</v>
      </c>
      <c r="N2023">
        <v>2</v>
      </c>
      <c r="O2023">
        <v>0.1</v>
      </c>
      <c r="P2023">
        <v>689.83</v>
      </c>
      <c r="Q2023">
        <v>884.4</v>
      </c>
      <c r="R2023">
        <f>Table1[[#This Row],[OrderQuantity]]*Table1[[#This Row],[UnitPrice]]</f>
        <v>1768.8</v>
      </c>
      <c r="S2023">
        <f>Table1[[#This Row],[OrderQuantity]]*Table1[[#This Row],[UnitCost]]</f>
        <v>1379.66</v>
      </c>
      <c r="T2023">
        <f>Table1[[#This Row],[OrderQuantity]]*Table1[[#This Row],[UnitPrice]]*(1-Table1[[#This Row],[DiscountApplied]]) - (Table1[[#This Row],[OrderQuantity]]*Table1[[#This Row],[UnitCost]])</f>
        <v>212.26</v>
      </c>
      <c r="U2023">
        <f>DATEDIF(Table1[[#This Row],[ShipDate]],Table1[[#This Row],[DeliveryDate]],"d")</f>
        <v>7</v>
      </c>
      <c r="V2023" t="str">
        <f t="shared" si="63"/>
        <v>On Time</v>
      </c>
    </row>
    <row r="2024" spans="2:22" x14ac:dyDescent="0.3">
      <c r="B2024" t="str">
        <f t="shared" si="62"/>
        <v>SO-002123</v>
      </c>
      <c r="C2024" t="s">
        <v>16</v>
      </c>
      <c r="D2024" t="s">
        <v>23</v>
      </c>
      <c r="E2024" s="1">
        <v>43400</v>
      </c>
      <c r="F2024" s="1">
        <v>43484</v>
      </c>
      <c r="G2024" s="1">
        <v>43502</v>
      </c>
      <c r="H2024" s="1">
        <v>43508</v>
      </c>
      <c r="I2024" t="s">
        <v>18</v>
      </c>
      <c r="J2024">
        <v>2</v>
      </c>
      <c r="K2024">
        <v>45</v>
      </c>
      <c r="L2024">
        <v>299</v>
      </c>
      <c r="M2024">
        <v>39</v>
      </c>
      <c r="N2024">
        <v>4</v>
      </c>
      <c r="O2024">
        <v>0.1</v>
      </c>
      <c r="P2024">
        <v>2697.15</v>
      </c>
      <c r="Q2024">
        <v>3966.4</v>
      </c>
      <c r="R2024">
        <f>Table1[[#This Row],[OrderQuantity]]*Table1[[#This Row],[UnitPrice]]</f>
        <v>15865.6</v>
      </c>
      <c r="S2024">
        <f>Table1[[#This Row],[OrderQuantity]]*Table1[[#This Row],[UnitCost]]</f>
        <v>10788.6</v>
      </c>
      <c r="T2024">
        <f>Table1[[#This Row],[OrderQuantity]]*Table1[[#This Row],[UnitPrice]]*(1-Table1[[#This Row],[DiscountApplied]]) - (Table1[[#This Row],[OrderQuantity]]*Table1[[#This Row],[UnitCost]])</f>
        <v>3490.4400000000005</v>
      </c>
      <c r="U2024">
        <f>DATEDIF(Table1[[#This Row],[ShipDate]],Table1[[#This Row],[DeliveryDate]],"d")</f>
        <v>6</v>
      </c>
      <c r="V2024" t="str">
        <f t="shared" si="63"/>
        <v>On Time</v>
      </c>
    </row>
    <row r="2025" spans="2:22" x14ac:dyDescent="0.3">
      <c r="B2025" t="str">
        <f t="shared" si="62"/>
        <v>SO-002124</v>
      </c>
      <c r="C2025" t="s">
        <v>21</v>
      </c>
      <c r="D2025" t="s">
        <v>23</v>
      </c>
      <c r="E2025" s="1">
        <v>43300</v>
      </c>
      <c r="F2025" s="1">
        <v>43485</v>
      </c>
      <c r="G2025" s="1">
        <v>43490</v>
      </c>
      <c r="H2025" s="1">
        <v>43491</v>
      </c>
      <c r="I2025" t="s">
        <v>18</v>
      </c>
      <c r="J2025">
        <v>24</v>
      </c>
      <c r="K2025">
        <v>32</v>
      </c>
      <c r="L2025">
        <v>285</v>
      </c>
      <c r="M2025">
        <v>20</v>
      </c>
      <c r="N2025">
        <v>8</v>
      </c>
      <c r="O2025">
        <v>0.05</v>
      </c>
      <c r="P2025">
        <v>3314.49</v>
      </c>
      <c r="Q2025">
        <v>3899.4</v>
      </c>
      <c r="R2025">
        <f>Table1[[#This Row],[OrderQuantity]]*Table1[[#This Row],[UnitPrice]]</f>
        <v>31195.200000000001</v>
      </c>
      <c r="S2025">
        <f>Table1[[#This Row],[OrderQuantity]]*Table1[[#This Row],[UnitCost]]</f>
        <v>26515.919999999998</v>
      </c>
      <c r="T2025">
        <f>Table1[[#This Row],[OrderQuantity]]*Table1[[#This Row],[UnitPrice]]*(1-Table1[[#This Row],[DiscountApplied]]) - (Table1[[#This Row],[OrderQuantity]]*Table1[[#This Row],[UnitCost]])</f>
        <v>3119.5200000000004</v>
      </c>
      <c r="U2025">
        <f>DATEDIF(Table1[[#This Row],[ShipDate]],Table1[[#This Row],[DeliveryDate]],"d")</f>
        <v>1</v>
      </c>
      <c r="V2025" t="str">
        <f t="shared" si="63"/>
        <v>On Time</v>
      </c>
    </row>
    <row r="2026" spans="2:22" x14ac:dyDescent="0.3">
      <c r="B2026" t="str">
        <f t="shared" si="62"/>
        <v>SO-002125</v>
      </c>
      <c r="C2026" t="s">
        <v>19</v>
      </c>
      <c r="D2026" t="s">
        <v>20</v>
      </c>
      <c r="E2026" s="1">
        <v>43400</v>
      </c>
      <c r="F2026" s="1">
        <v>43485</v>
      </c>
      <c r="G2026" s="1">
        <v>43504</v>
      </c>
      <c r="H2026" s="1">
        <v>43505</v>
      </c>
      <c r="I2026" t="s">
        <v>18</v>
      </c>
      <c r="J2026">
        <v>20</v>
      </c>
      <c r="K2026">
        <v>38</v>
      </c>
      <c r="L2026">
        <v>197</v>
      </c>
      <c r="M2026">
        <v>39</v>
      </c>
      <c r="N2026">
        <v>1</v>
      </c>
      <c r="O2026">
        <v>0.05</v>
      </c>
      <c r="P2026">
        <v>547.05999999999995</v>
      </c>
      <c r="Q2026">
        <v>770.5</v>
      </c>
      <c r="R2026">
        <f>Table1[[#This Row],[OrderQuantity]]*Table1[[#This Row],[UnitPrice]]</f>
        <v>770.5</v>
      </c>
      <c r="S2026">
        <f>Table1[[#This Row],[OrderQuantity]]*Table1[[#This Row],[UnitCost]]</f>
        <v>547.05999999999995</v>
      </c>
      <c r="T2026">
        <f>Table1[[#This Row],[OrderQuantity]]*Table1[[#This Row],[UnitPrice]]*(1-Table1[[#This Row],[DiscountApplied]]) - (Table1[[#This Row],[OrderQuantity]]*Table1[[#This Row],[UnitCost]])</f>
        <v>184.91499999999996</v>
      </c>
      <c r="U2026">
        <f>DATEDIF(Table1[[#This Row],[ShipDate]],Table1[[#This Row],[DeliveryDate]],"d")</f>
        <v>1</v>
      </c>
      <c r="V2026" t="str">
        <f t="shared" si="63"/>
        <v>On Time</v>
      </c>
    </row>
    <row r="2027" spans="2:22" x14ac:dyDescent="0.3">
      <c r="B2027" t="str">
        <f t="shared" si="62"/>
        <v>SO-002126</v>
      </c>
      <c r="C2027" t="s">
        <v>16</v>
      </c>
      <c r="D2027" t="s">
        <v>20</v>
      </c>
      <c r="E2027" s="1">
        <v>43400</v>
      </c>
      <c r="F2027" s="1">
        <v>43485</v>
      </c>
      <c r="G2027" s="1">
        <v>43513</v>
      </c>
      <c r="H2027" s="1">
        <v>43520</v>
      </c>
      <c r="I2027" t="s">
        <v>18</v>
      </c>
      <c r="J2027">
        <v>6</v>
      </c>
      <c r="K2027">
        <v>46</v>
      </c>
      <c r="L2027">
        <v>94</v>
      </c>
      <c r="M2027">
        <v>13</v>
      </c>
      <c r="N2027">
        <v>8</v>
      </c>
      <c r="O2027">
        <v>0.05</v>
      </c>
      <c r="P2027">
        <v>633.49</v>
      </c>
      <c r="Q2027">
        <v>1038.5</v>
      </c>
      <c r="R2027">
        <f>Table1[[#This Row],[OrderQuantity]]*Table1[[#This Row],[UnitPrice]]</f>
        <v>8308</v>
      </c>
      <c r="S2027">
        <f>Table1[[#This Row],[OrderQuantity]]*Table1[[#This Row],[UnitCost]]</f>
        <v>5067.92</v>
      </c>
      <c r="T2027">
        <f>Table1[[#This Row],[OrderQuantity]]*Table1[[#This Row],[UnitPrice]]*(1-Table1[[#This Row],[DiscountApplied]]) - (Table1[[#This Row],[OrderQuantity]]*Table1[[#This Row],[UnitCost]])</f>
        <v>2824.6799999999994</v>
      </c>
      <c r="U2027">
        <f>DATEDIF(Table1[[#This Row],[ShipDate]],Table1[[#This Row],[DeliveryDate]],"d")</f>
        <v>7</v>
      </c>
      <c r="V2027" t="str">
        <f t="shared" si="63"/>
        <v>On Time</v>
      </c>
    </row>
    <row r="2028" spans="2:22" x14ac:dyDescent="0.3">
      <c r="B2028" t="str">
        <f t="shared" si="62"/>
        <v>SO-002127</v>
      </c>
      <c r="C2028" t="s">
        <v>19</v>
      </c>
      <c r="D2028" t="s">
        <v>20</v>
      </c>
      <c r="E2028" s="1">
        <v>43400</v>
      </c>
      <c r="F2028" s="1">
        <v>43485</v>
      </c>
      <c r="G2028" s="1">
        <v>43499</v>
      </c>
      <c r="H2028" s="1">
        <v>43502</v>
      </c>
      <c r="I2028" t="s">
        <v>18</v>
      </c>
      <c r="J2028">
        <v>15</v>
      </c>
      <c r="K2028">
        <v>31</v>
      </c>
      <c r="L2028">
        <v>102</v>
      </c>
      <c r="M2028">
        <v>20</v>
      </c>
      <c r="N2028">
        <v>3</v>
      </c>
      <c r="O2028">
        <v>0.4</v>
      </c>
      <c r="P2028">
        <v>661.63</v>
      </c>
      <c r="Q2028">
        <v>837.5</v>
      </c>
      <c r="R2028">
        <f>Table1[[#This Row],[OrderQuantity]]*Table1[[#This Row],[UnitPrice]]</f>
        <v>2512.5</v>
      </c>
      <c r="S2028">
        <f>Table1[[#This Row],[OrderQuantity]]*Table1[[#This Row],[UnitCost]]</f>
        <v>1984.8899999999999</v>
      </c>
      <c r="T2028">
        <f>Table1[[#This Row],[OrderQuantity]]*Table1[[#This Row],[UnitPrice]]*(1-Table1[[#This Row],[DiscountApplied]]) - (Table1[[#This Row],[OrderQuantity]]*Table1[[#This Row],[UnitCost]])</f>
        <v>-477.38999999999987</v>
      </c>
      <c r="U2028">
        <f>DATEDIF(Table1[[#This Row],[ShipDate]],Table1[[#This Row],[DeliveryDate]],"d")</f>
        <v>3</v>
      </c>
      <c r="V2028" t="str">
        <f t="shared" si="63"/>
        <v>On Time</v>
      </c>
    </row>
    <row r="2029" spans="2:22" x14ac:dyDescent="0.3">
      <c r="B2029" t="str">
        <f t="shared" si="62"/>
        <v>SO-002128</v>
      </c>
      <c r="C2029" t="s">
        <v>19</v>
      </c>
      <c r="D2029" t="s">
        <v>24</v>
      </c>
      <c r="E2029" s="1">
        <v>43400</v>
      </c>
      <c r="F2029" s="1">
        <v>43485</v>
      </c>
      <c r="G2029" s="1">
        <v>43503</v>
      </c>
      <c r="H2029" s="1">
        <v>43506</v>
      </c>
      <c r="I2029" t="s">
        <v>18</v>
      </c>
      <c r="J2029">
        <v>14</v>
      </c>
      <c r="K2029">
        <v>43</v>
      </c>
      <c r="L2029">
        <v>36</v>
      </c>
      <c r="M2029">
        <v>9</v>
      </c>
      <c r="N2029">
        <v>3</v>
      </c>
      <c r="O2029">
        <v>0.08</v>
      </c>
      <c r="P2029">
        <v>3076.57</v>
      </c>
      <c r="Q2029">
        <v>6545.9</v>
      </c>
      <c r="R2029">
        <f>Table1[[#This Row],[OrderQuantity]]*Table1[[#This Row],[UnitPrice]]</f>
        <v>19637.699999999997</v>
      </c>
      <c r="S2029">
        <f>Table1[[#This Row],[OrderQuantity]]*Table1[[#This Row],[UnitCost]]</f>
        <v>9229.7100000000009</v>
      </c>
      <c r="T2029">
        <f>Table1[[#This Row],[OrderQuantity]]*Table1[[#This Row],[UnitPrice]]*(1-Table1[[#This Row],[DiscountApplied]]) - (Table1[[#This Row],[OrderQuantity]]*Table1[[#This Row],[UnitCost]])</f>
        <v>8836.9739999999965</v>
      </c>
      <c r="U2029">
        <f>DATEDIF(Table1[[#This Row],[ShipDate]],Table1[[#This Row],[DeliveryDate]],"d")</f>
        <v>3</v>
      </c>
      <c r="V2029" t="str">
        <f t="shared" si="63"/>
        <v>On Time</v>
      </c>
    </row>
    <row r="2030" spans="2:22" x14ac:dyDescent="0.3">
      <c r="B2030" t="str">
        <f t="shared" si="62"/>
        <v>SO-002129</v>
      </c>
      <c r="C2030" t="s">
        <v>16</v>
      </c>
      <c r="D2030" t="s">
        <v>17</v>
      </c>
      <c r="E2030" s="1">
        <v>43400</v>
      </c>
      <c r="F2030" s="1">
        <v>43485</v>
      </c>
      <c r="G2030" s="1">
        <v>43500</v>
      </c>
      <c r="H2030" s="1">
        <v>43507</v>
      </c>
      <c r="I2030" t="s">
        <v>18</v>
      </c>
      <c r="J2030">
        <v>7</v>
      </c>
      <c r="K2030">
        <v>14</v>
      </c>
      <c r="L2030">
        <v>246</v>
      </c>
      <c r="M2030">
        <v>9</v>
      </c>
      <c r="N2030">
        <v>3</v>
      </c>
      <c r="O2030">
        <v>0.1</v>
      </c>
      <c r="P2030">
        <v>198.59</v>
      </c>
      <c r="Q2030">
        <v>254.6</v>
      </c>
      <c r="R2030">
        <f>Table1[[#This Row],[OrderQuantity]]*Table1[[#This Row],[UnitPrice]]</f>
        <v>763.8</v>
      </c>
      <c r="S2030">
        <f>Table1[[#This Row],[OrderQuantity]]*Table1[[#This Row],[UnitCost]]</f>
        <v>595.77</v>
      </c>
      <c r="T2030">
        <f>Table1[[#This Row],[OrderQuantity]]*Table1[[#This Row],[UnitPrice]]*(1-Table1[[#This Row],[DiscountApplied]]) - (Table1[[#This Row],[OrderQuantity]]*Table1[[#This Row],[UnitCost]])</f>
        <v>91.649999999999977</v>
      </c>
      <c r="U2030">
        <f>DATEDIF(Table1[[#This Row],[ShipDate]],Table1[[#This Row],[DeliveryDate]],"d")</f>
        <v>7</v>
      </c>
      <c r="V2030" t="str">
        <f t="shared" si="63"/>
        <v>On Time</v>
      </c>
    </row>
    <row r="2031" spans="2:22" x14ac:dyDescent="0.3">
      <c r="B2031" t="str">
        <f t="shared" si="62"/>
        <v>SO-002130</v>
      </c>
      <c r="C2031" t="s">
        <v>19</v>
      </c>
      <c r="D2031" t="s">
        <v>23</v>
      </c>
      <c r="E2031" s="1">
        <v>43400</v>
      </c>
      <c r="F2031" s="1">
        <v>43485</v>
      </c>
      <c r="G2031" s="1">
        <v>43499</v>
      </c>
      <c r="H2031" s="1">
        <v>43504</v>
      </c>
      <c r="I2031" t="s">
        <v>18</v>
      </c>
      <c r="J2031">
        <v>20</v>
      </c>
      <c r="K2031">
        <v>7</v>
      </c>
      <c r="L2031">
        <v>294</v>
      </c>
      <c r="M2031">
        <v>20</v>
      </c>
      <c r="N2031">
        <v>2</v>
      </c>
      <c r="O2031">
        <v>0.4</v>
      </c>
      <c r="P2031">
        <v>78.39</v>
      </c>
      <c r="Q2031">
        <v>174.2</v>
      </c>
      <c r="R2031">
        <f>Table1[[#This Row],[OrderQuantity]]*Table1[[#This Row],[UnitPrice]]</f>
        <v>348.4</v>
      </c>
      <c r="S2031">
        <f>Table1[[#This Row],[OrderQuantity]]*Table1[[#This Row],[UnitCost]]</f>
        <v>156.78</v>
      </c>
      <c r="T2031">
        <f>Table1[[#This Row],[OrderQuantity]]*Table1[[#This Row],[UnitPrice]]*(1-Table1[[#This Row],[DiscountApplied]]) - (Table1[[#This Row],[OrderQuantity]]*Table1[[#This Row],[UnitCost]])</f>
        <v>52.259999999999991</v>
      </c>
      <c r="U2031">
        <f>DATEDIF(Table1[[#This Row],[ShipDate]],Table1[[#This Row],[DeliveryDate]],"d")</f>
        <v>5</v>
      </c>
      <c r="V2031" t="str">
        <f t="shared" si="63"/>
        <v>On Time</v>
      </c>
    </row>
    <row r="2032" spans="2:22" x14ac:dyDescent="0.3">
      <c r="B2032" t="str">
        <f t="shared" si="62"/>
        <v>SO-002131</v>
      </c>
      <c r="C2032" t="s">
        <v>16</v>
      </c>
      <c r="D2032" t="s">
        <v>24</v>
      </c>
      <c r="E2032" s="1">
        <v>43400</v>
      </c>
      <c r="F2032" s="1">
        <v>43485</v>
      </c>
      <c r="G2032" s="1">
        <v>43509</v>
      </c>
      <c r="H2032" s="1">
        <v>43510</v>
      </c>
      <c r="I2032" t="s">
        <v>18</v>
      </c>
      <c r="J2032">
        <v>2</v>
      </c>
      <c r="K2032">
        <v>39</v>
      </c>
      <c r="L2032">
        <v>22</v>
      </c>
      <c r="M2032">
        <v>22</v>
      </c>
      <c r="N2032">
        <v>3</v>
      </c>
      <c r="O2032">
        <v>0.1</v>
      </c>
      <c r="P2032">
        <v>768.83</v>
      </c>
      <c r="Q2032">
        <v>1025.0999999999999</v>
      </c>
      <c r="R2032">
        <f>Table1[[#This Row],[OrderQuantity]]*Table1[[#This Row],[UnitPrice]]</f>
        <v>3075.2999999999997</v>
      </c>
      <c r="S2032">
        <f>Table1[[#This Row],[OrderQuantity]]*Table1[[#This Row],[UnitCost]]</f>
        <v>2306.4900000000002</v>
      </c>
      <c r="T2032">
        <f>Table1[[#This Row],[OrderQuantity]]*Table1[[#This Row],[UnitPrice]]*(1-Table1[[#This Row],[DiscountApplied]]) - (Table1[[#This Row],[OrderQuantity]]*Table1[[#This Row],[UnitCost]])</f>
        <v>461.27999999999975</v>
      </c>
      <c r="U2032">
        <f>DATEDIF(Table1[[#This Row],[ShipDate]],Table1[[#This Row],[DeliveryDate]],"d")</f>
        <v>1</v>
      </c>
      <c r="V2032" t="str">
        <f t="shared" si="63"/>
        <v>On Time</v>
      </c>
    </row>
    <row r="2033" spans="2:22" x14ac:dyDescent="0.3">
      <c r="B2033" t="str">
        <f t="shared" si="62"/>
        <v>SO-002132</v>
      </c>
      <c r="C2033" t="s">
        <v>22</v>
      </c>
      <c r="D2033" t="s">
        <v>23</v>
      </c>
      <c r="E2033" s="1">
        <v>43400</v>
      </c>
      <c r="F2033" s="1">
        <v>43485</v>
      </c>
      <c r="G2033" s="1">
        <v>43496</v>
      </c>
      <c r="H2033" s="1">
        <v>43501</v>
      </c>
      <c r="I2033" t="s">
        <v>18</v>
      </c>
      <c r="J2033">
        <v>26</v>
      </c>
      <c r="K2033">
        <v>3</v>
      </c>
      <c r="L2033">
        <v>277</v>
      </c>
      <c r="M2033">
        <v>36</v>
      </c>
      <c r="N2033">
        <v>2</v>
      </c>
      <c r="O2033">
        <v>0.05</v>
      </c>
      <c r="P2033">
        <v>727.96</v>
      </c>
      <c r="Q2033">
        <v>1775.5</v>
      </c>
      <c r="R2033">
        <f>Table1[[#This Row],[OrderQuantity]]*Table1[[#This Row],[UnitPrice]]</f>
        <v>3551</v>
      </c>
      <c r="S2033">
        <f>Table1[[#This Row],[OrderQuantity]]*Table1[[#This Row],[UnitCost]]</f>
        <v>1455.92</v>
      </c>
      <c r="T2033">
        <f>Table1[[#This Row],[OrderQuantity]]*Table1[[#This Row],[UnitPrice]]*(1-Table1[[#This Row],[DiscountApplied]]) - (Table1[[#This Row],[OrderQuantity]]*Table1[[#This Row],[UnitCost]])</f>
        <v>1917.5299999999997</v>
      </c>
      <c r="U2033">
        <f>DATEDIF(Table1[[#This Row],[ShipDate]],Table1[[#This Row],[DeliveryDate]],"d")</f>
        <v>5</v>
      </c>
      <c r="V2033" t="str">
        <f t="shared" si="63"/>
        <v>On Time</v>
      </c>
    </row>
    <row r="2034" spans="2:22" x14ac:dyDescent="0.3">
      <c r="B2034" t="str">
        <f t="shared" si="62"/>
        <v>SO-002133</v>
      </c>
      <c r="C2034" t="s">
        <v>22</v>
      </c>
      <c r="D2034" t="s">
        <v>25</v>
      </c>
      <c r="E2034" s="1">
        <v>43400</v>
      </c>
      <c r="F2034" s="1">
        <v>43485</v>
      </c>
      <c r="G2034" s="1">
        <v>43500</v>
      </c>
      <c r="H2034" s="1">
        <v>43504</v>
      </c>
      <c r="I2034" t="s">
        <v>18</v>
      </c>
      <c r="J2034">
        <v>26</v>
      </c>
      <c r="K2034">
        <v>41</v>
      </c>
      <c r="L2034">
        <v>350</v>
      </c>
      <c r="M2034">
        <v>25</v>
      </c>
      <c r="N2034">
        <v>8</v>
      </c>
      <c r="O2034">
        <v>0.4</v>
      </c>
      <c r="P2034">
        <v>2000.22</v>
      </c>
      <c r="Q2034">
        <v>3390.2</v>
      </c>
      <c r="R2034">
        <f>Table1[[#This Row],[OrderQuantity]]*Table1[[#This Row],[UnitPrice]]</f>
        <v>27121.599999999999</v>
      </c>
      <c r="S2034">
        <f>Table1[[#This Row],[OrderQuantity]]*Table1[[#This Row],[UnitCost]]</f>
        <v>16001.76</v>
      </c>
      <c r="T2034">
        <f>Table1[[#This Row],[OrderQuantity]]*Table1[[#This Row],[UnitPrice]]*(1-Table1[[#This Row],[DiscountApplied]]) - (Table1[[#This Row],[OrderQuantity]]*Table1[[#This Row],[UnitCost]])</f>
        <v>271.19999999999891</v>
      </c>
      <c r="U2034">
        <f>DATEDIF(Table1[[#This Row],[ShipDate]],Table1[[#This Row],[DeliveryDate]],"d")</f>
        <v>4</v>
      </c>
      <c r="V2034" t="str">
        <f t="shared" si="63"/>
        <v>On Time</v>
      </c>
    </row>
    <row r="2035" spans="2:22" x14ac:dyDescent="0.3">
      <c r="B2035" t="str">
        <f t="shared" si="62"/>
        <v>SO-002134</v>
      </c>
      <c r="C2035" t="s">
        <v>19</v>
      </c>
      <c r="D2035" t="s">
        <v>20</v>
      </c>
      <c r="E2035" s="1">
        <v>43400</v>
      </c>
      <c r="F2035" s="1">
        <v>43485</v>
      </c>
      <c r="G2035" s="1">
        <v>43489</v>
      </c>
      <c r="H2035" s="1">
        <v>43495</v>
      </c>
      <c r="I2035" t="s">
        <v>18</v>
      </c>
      <c r="J2035">
        <v>19</v>
      </c>
      <c r="K2035">
        <v>7</v>
      </c>
      <c r="L2035">
        <v>170</v>
      </c>
      <c r="M2035">
        <v>23</v>
      </c>
      <c r="N2035">
        <v>3</v>
      </c>
      <c r="O2035">
        <v>0.05</v>
      </c>
      <c r="P2035">
        <v>93.8</v>
      </c>
      <c r="Q2035">
        <v>234.5</v>
      </c>
      <c r="R2035">
        <f>Table1[[#This Row],[OrderQuantity]]*Table1[[#This Row],[UnitPrice]]</f>
        <v>703.5</v>
      </c>
      <c r="S2035">
        <f>Table1[[#This Row],[OrderQuantity]]*Table1[[#This Row],[UnitCost]]</f>
        <v>281.39999999999998</v>
      </c>
      <c r="T2035">
        <f>Table1[[#This Row],[OrderQuantity]]*Table1[[#This Row],[UnitPrice]]*(1-Table1[[#This Row],[DiscountApplied]]) - (Table1[[#This Row],[OrderQuantity]]*Table1[[#This Row],[UnitCost]])</f>
        <v>386.92499999999995</v>
      </c>
      <c r="U2035">
        <f>DATEDIF(Table1[[#This Row],[ShipDate]],Table1[[#This Row],[DeliveryDate]],"d")</f>
        <v>6</v>
      </c>
      <c r="V2035" t="str">
        <f t="shared" si="63"/>
        <v>On Time</v>
      </c>
    </row>
    <row r="2036" spans="2:22" x14ac:dyDescent="0.3">
      <c r="B2036" t="str">
        <f t="shared" si="62"/>
        <v>SO-002135</v>
      </c>
      <c r="C2036" t="s">
        <v>16</v>
      </c>
      <c r="D2036" t="s">
        <v>23</v>
      </c>
      <c r="E2036" s="1">
        <v>43400</v>
      </c>
      <c r="F2036" s="1">
        <v>43485</v>
      </c>
      <c r="G2036" s="1">
        <v>43492</v>
      </c>
      <c r="H2036" s="1">
        <v>43501</v>
      </c>
      <c r="I2036" t="s">
        <v>18</v>
      </c>
      <c r="J2036">
        <v>3</v>
      </c>
      <c r="K2036">
        <v>6</v>
      </c>
      <c r="L2036">
        <v>291</v>
      </c>
      <c r="M2036">
        <v>9</v>
      </c>
      <c r="N2036">
        <v>5</v>
      </c>
      <c r="O2036">
        <v>0.05</v>
      </c>
      <c r="P2036">
        <v>1454.97</v>
      </c>
      <c r="Q2036">
        <v>2385.1999999999998</v>
      </c>
      <c r="R2036">
        <f>Table1[[#This Row],[OrderQuantity]]*Table1[[#This Row],[UnitPrice]]</f>
        <v>11926</v>
      </c>
      <c r="S2036">
        <f>Table1[[#This Row],[OrderQuantity]]*Table1[[#This Row],[UnitCost]]</f>
        <v>7274.85</v>
      </c>
      <c r="T2036">
        <f>Table1[[#This Row],[OrderQuantity]]*Table1[[#This Row],[UnitPrice]]*(1-Table1[[#This Row],[DiscountApplied]]) - (Table1[[#This Row],[OrderQuantity]]*Table1[[#This Row],[UnitCost]])</f>
        <v>4054.8499999999985</v>
      </c>
      <c r="U2036">
        <f>DATEDIF(Table1[[#This Row],[ShipDate]],Table1[[#This Row],[DeliveryDate]],"d")</f>
        <v>9</v>
      </c>
      <c r="V2036" t="str">
        <f t="shared" si="63"/>
        <v>Late</v>
      </c>
    </row>
    <row r="2037" spans="2:22" x14ac:dyDescent="0.3">
      <c r="B2037" t="str">
        <f t="shared" si="62"/>
        <v>SO-002136</v>
      </c>
      <c r="C2037" t="s">
        <v>22</v>
      </c>
      <c r="D2037" t="s">
        <v>17</v>
      </c>
      <c r="E2037" s="1">
        <v>43400</v>
      </c>
      <c r="F2037" s="1">
        <v>43485</v>
      </c>
      <c r="G2037" s="1">
        <v>43508</v>
      </c>
      <c r="H2037" s="1">
        <v>43513</v>
      </c>
      <c r="I2037" t="s">
        <v>18</v>
      </c>
      <c r="J2037">
        <v>28</v>
      </c>
      <c r="K2037">
        <v>18</v>
      </c>
      <c r="L2037">
        <v>242</v>
      </c>
      <c r="M2037">
        <v>5</v>
      </c>
      <c r="N2037">
        <v>2</v>
      </c>
      <c r="O2037">
        <v>0.05</v>
      </c>
      <c r="P2037">
        <v>446.56</v>
      </c>
      <c r="Q2037">
        <v>1038.5</v>
      </c>
      <c r="R2037">
        <f>Table1[[#This Row],[OrderQuantity]]*Table1[[#This Row],[UnitPrice]]</f>
        <v>2077</v>
      </c>
      <c r="S2037">
        <f>Table1[[#This Row],[OrderQuantity]]*Table1[[#This Row],[UnitCost]]</f>
        <v>893.12</v>
      </c>
      <c r="T2037">
        <f>Table1[[#This Row],[OrderQuantity]]*Table1[[#This Row],[UnitPrice]]*(1-Table1[[#This Row],[DiscountApplied]]) - (Table1[[#This Row],[OrderQuantity]]*Table1[[#This Row],[UnitCost]])</f>
        <v>1080.0299999999997</v>
      </c>
      <c r="U2037">
        <f>DATEDIF(Table1[[#This Row],[ShipDate]],Table1[[#This Row],[DeliveryDate]],"d")</f>
        <v>5</v>
      </c>
      <c r="V2037" t="str">
        <f t="shared" si="63"/>
        <v>On Time</v>
      </c>
    </row>
    <row r="2038" spans="2:22" x14ac:dyDescent="0.3">
      <c r="B2038" t="str">
        <f t="shared" si="62"/>
        <v>SO-002137</v>
      </c>
      <c r="C2038" t="s">
        <v>16</v>
      </c>
      <c r="D2038" t="s">
        <v>26</v>
      </c>
      <c r="E2038" s="1">
        <v>43300</v>
      </c>
      <c r="F2038" s="1">
        <v>43485</v>
      </c>
      <c r="G2038" s="1">
        <v>43509</v>
      </c>
      <c r="H2038" s="1">
        <v>43519</v>
      </c>
      <c r="I2038" t="s">
        <v>18</v>
      </c>
      <c r="J2038">
        <v>8</v>
      </c>
      <c r="K2038">
        <v>14</v>
      </c>
      <c r="L2038">
        <v>68</v>
      </c>
      <c r="M2038">
        <v>10</v>
      </c>
      <c r="N2038">
        <v>1</v>
      </c>
      <c r="O2038">
        <v>0.08</v>
      </c>
      <c r="P2038">
        <v>1395.74</v>
      </c>
      <c r="Q2038">
        <v>2492.4</v>
      </c>
      <c r="R2038">
        <f>Table1[[#This Row],[OrderQuantity]]*Table1[[#This Row],[UnitPrice]]</f>
        <v>2492.4</v>
      </c>
      <c r="S2038">
        <f>Table1[[#This Row],[OrderQuantity]]*Table1[[#This Row],[UnitCost]]</f>
        <v>1395.74</v>
      </c>
      <c r="T2038">
        <f>Table1[[#This Row],[OrderQuantity]]*Table1[[#This Row],[UnitPrice]]*(1-Table1[[#This Row],[DiscountApplied]]) - (Table1[[#This Row],[OrderQuantity]]*Table1[[#This Row],[UnitCost]])</f>
        <v>897.26800000000026</v>
      </c>
      <c r="U2038">
        <f>DATEDIF(Table1[[#This Row],[ShipDate]],Table1[[#This Row],[DeliveryDate]],"d")</f>
        <v>10</v>
      </c>
      <c r="V2038" t="str">
        <f t="shared" si="63"/>
        <v>Late</v>
      </c>
    </row>
    <row r="2039" spans="2:22" x14ac:dyDescent="0.3">
      <c r="B2039" t="str">
        <f t="shared" si="62"/>
        <v>SO-002138</v>
      </c>
      <c r="C2039" t="s">
        <v>16</v>
      </c>
      <c r="D2039" t="s">
        <v>24</v>
      </c>
      <c r="E2039" s="1">
        <v>43400</v>
      </c>
      <c r="F2039" s="1">
        <v>43485</v>
      </c>
      <c r="G2039" s="1">
        <v>43487</v>
      </c>
      <c r="H2039" s="1">
        <v>43494</v>
      </c>
      <c r="I2039" t="s">
        <v>18</v>
      </c>
      <c r="J2039">
        <v>9</v>
      </c>
      <c r="K2039">
        <v>3</v>
      </c>
      <c r="L2039">
        <v>56</v>
      </c>
      <c r="M2039">
        <v>24</v>
      </c>
      <c r="N2039">
        <v>8</v>
      </c>
      <c r="O2039">
        <v>0.15</v>
      </c>
      <c r="P2039">
        <v>595.76</v>
      </c>
      <c r="Q2039">
        <v>1045.2</v>
      </c>
      <c r="R2039">
        <f>Table1[[#This Row],[OrderQuantity]]*Table1[[#This Row],[UnitPrice]]</f>
        <v>8361.6</v>
      </c>
      <c r="S2039">
        <f>Table1[[#This Row],[OrderQuantity]]*Table1[[#This Row],[UnitCost]]</f>
        <v>4766.08</v>
      </c>
      <c r="T2039">
        <f>Table1[[#This Row],[OrderQuantity]]*Table1[[#This Row],[UnitPrice]]*(1-Table1[[#This Row],[DiscountApplied]]) - (Table1[[#This Row],[OrderQuantity]]*Table1[[#This Row],[UnitCost]])</f>
        <v>2341.2799999999997</v>
      </c>
      <c r="U2039">
        <f>DATEDIF(Table1[[#This Row],[ShipDate]],Table1[[#This Row],[DeliveryDate]],"d")</f>
        <v>7</v>
      </c>
      <c r="V2039" t="str">
        <f t="shared" si="63"/>
        <v>On Time</v>
      </c>
    </row>
    <row r="2040" spans="2:22" x14ac:dyDescent="0.3">
      <c r="B2040" t="str">
        <f t="shared" si="62"/>
        <v>SO-002139</v>
      </c>
      <c r="C2040" t="s">
        <v>19</v>
      </c>
      <c r="D2040" t="s">
        <v>23</v>
      </c>
      <c r="E2040" s="1">
        <v>43400</v>
      </c>
      <c r="F2040" s="1">
        <v>43485</v>
      </c>
      <c r="G2040" s="1">
        <v>43491</v>
      </c>
      <c r="H2040" s="1">
        <v>43493</v>
      </c>
      <c r="I2040" t="s">
        <v>18</v>
      </c>
      <c r="J2040">
        <v>12</v>
      </c>
      <c r="K2040">
        <v>34</v>
      </c>
      <c r="L2040">
        <v>296</v>
      </c>
      <c r="M2040">
        <v>14</v>
      </c>
      <c r="N2040">
        <v>2</v>
      </c>
      <c r="O2040">
        <v>0.4</v>
      </c>
      <c r="P2040">
        <v>2779.83</v>
      </c>
      <c r="Q2040">
        <v>6177.4</v>
      </c>
      <c r="R2040">
        <f>Table1[[#This Row],[OrderQuantity]]*Table1[[#This Row],[UnitPrice]]</f>
        <v>12354.8</v>
      </c>
      <c r="S2040">
        <f>Table1[[#This Row],[OrderQuantity]]*Table1[[#This Row],[UnitCost]]</f>
        <v>5559.66</v>
      </c>
      <c r="T2040">
        <f>Table1[[#This Row],[OrderQuantity]]*Table1[[#This Row],[UnitPrice]]*(1-Table1[[#This Row],[DiscountApplied]]) - (Table1[[#This Row],[OrderQuantity]]*Table1[[#This Row],[UnitCost]])</f>
        <v>1853.2199999999993</v>
      </c>
      <c r="U2040">
        <f>DATEDIF(Table1[[#This Row],[ShipDate]],Table1[[#This Row],[DeliveryDate]],"d")</f>
        <v>2</v>
      </c>
      <c r="V2040" t="str">
        <f t="shared" si="63"/>
        <v>On Time</v>
      </c>
    </row>
    <row r="2041" spans="2:22" x14ac:dyDescent="0.3">
      <c r="B2041" t="str">
        <f t="shared" si="62"/>
        <v>SO-002140</v>
      </c>
      <c r="C2041" t="s">
        <v>19</v>
      </c>
      <c r="D2041" t="s">
        <v>17</v>
      </c>
      <c r="E2041" s="1">
        <v>43400</v>
      </c>
      <c r="F2041" s="1">
        <v>43485</v>
      </c>
      <c r="G2041" s="1">
        <v>43504</v>
      </c>
      <c r="H2041" s="1">
        <v>43511</v>
      </c>
      <c r="I2041" t="s">
        <v>18</v>
      </c>
      <c r="J2041">
        <v>14</v>
      </c>
      <c r="K2041">
        <v>47</v>
      </c>
      <c r="L2041">
        <v>230</v>
      </c>
      <c r="M2041">
        <v>31</v>
      </c>
      <c r="N2041">
        <v>6</v>
      </c>
      <c r="O2041">
        <v>0.05</v>
      </c>
      <c r="P2041">
        <v>1214.31</v>
      </c>
      <c r="Q2041">
        <v>2639.8</v>
      </c>
      <c r="R2041">
        <f>Table1[[#This Row],[OrderQuantity]]*Table1[[#This Row],[UnitPrice]]</f>
        <v>15838.800000000001</v>
      </c>
      <c r="S2041">
        <f>Table1[[#This Row],[OrderQuantity]]*Table1[[#This Row],[UnitCost]]</f>
        <v>7285.86</v>
      </c>
      <c r="T2041">
        <f>Table1[[#This Row],[OrderQuantity]]*Table1[[#This Row],[UnitPrice]]*(1-Table1[[#This Row],[DiscountApplied]]) - (Table1[[#This Row],[OrderQuantity]]*Table1[[#This Row],[UnitCost]])</f>
        <v>7761.0000000000009</v>
      </c>
      <c r="U2041">
        <f>DATEDIF(Table1[[#This Row],[ShipDate]],Table1[[#This Row],[DeliveryDate]],"d")</f>
        <v>7</v>
      </c>
      <c r="V2041" t="str">
        <f t="shared" si="63"/>
        <v>On Time</v>
      </c>
    </row>
    <row r="2042" spans="2:22" x14ac:dyDescent="0.3">
      <c r="B2042" t="str">
        <f t="shared" si="62"/>
        <v>SO-002141</v>
      </c>
      <c r="C2042" t="s">
        <v>19</v>
      </c>
      <c r="D2042" t="s">
        <v>20</v>
      </c>
      <c r="E2042" s="1">
        <v>43400</v>
      </c>
      <c r="F2042" s="1">
        <v>43485</v>
      </c>
      <c r="G2042" s="1">
        <v>43500</v>
      </c>
      <c r="H2042" s="1">
        <v>43503</v>
      </c>
      <c r="I2042" t="s">
        <v>18</v>
      </c>
      <c r="J2042">
        <v>16</v>
      </c>
      <c r="K2042">
        <v>50</v>
      </c>
      <c r="L2042">
        <v>187</v>
      </c>
      <c r="M2042">
        <v>15</v>
      </c>
      <c r="N2042">
        <v>8</v>
      </c>
      <c r="O2042">
        <v>0.15</v>
      </c>
      <c r="P2042">
        <v>1316.95</v>
      </c>
      <c r="Q2042">
        <v>2532.6</v>
      </c>
      <c r="R2042">
        <f>Table1[[#This Row],[OrderQuantity]]*Table1[[#This Row],[UnitPrice]]</f>
        <v>20260.8</v>
      </c>
      <c r="S2042">
        <f>Table1[[#This Row],[OrderQuantity]]*Table1[[#This Row],[UnitCost]]</f>
        <v>10535.6</v>
      </c>
      <c r="T2042">
        <f>Table1[[#This Row],[OrderQuantity]]*Table1[[#This Row],[UnitPrice]]*(1-Table1[[#This Row],[DiscountApplied]]) - (Table1[[#This Row],[OrderQuantity]]*Table1[[#This Row],[UnitCost]])</f>
        <v>6686.08</v>
      </c>
      <c r="U2042">
        <f>DATEDIF(Table1[[#This Row],[ShipDate]],Table1[[#This Row],[DeliveryDate]],"d")</f>
        <v>3</v>
      </c>
      <c r="V2042" t="str">
        <f t="shared" si="63"/>
        <v>On Time</v>
      </c>
    </row>
    <row r="2043" spans="2:22" x14ac:dyDescent="0.3">
      <c r="B2043" t="str">
        <f t="shared" si="62"/>
        <v>SO-002142</v>
      </c>
      <c r="C2043" t="s">
        <v>16</v>
      </c>
      <c r="D2043" t="s">
        <v>23</v>
      </c>
      <c r="E2043" s="1">
        <v>43400</v>
      </c>
      <c r="F2043" s="1">
        <v>43485</v>
      </c>
      <c r="G2043" s="1">
        <v>43502</v>
      </c>
      <c r="H2043" s="1">
        <v>43511</v>
      </c>
      <c r="I2043" t="s">
        <v>18</v>
      </c>
      <c r="J2043">
        <v>7</v>
      </c>
      <c r="K2043">
        <v>35</v>
      </c>
      <c r="L2043">
        <v>281</v>
      </c>
      <c r="M2043">
        <v>11</v>
      </c>
      <c r="N2043">
        <v>5</v>
      </c>
      <c r="O2043">
        <v>0.1</v>
      </c>
      <c r="P2043">
        <v>687.82</v>
      </c>
      <c r="Q2043">
        <v>1165.8</v>
      </c>
      <c r="R2043">
        <f>Table1[[#This Row],[OrderQuantity]]*Table1[[#This Row],[UnitPrice]]</f>
        <v>5829</v>
      </c>
      <c r="S2043">
        <f>Table1[[#This Row],[OrderQuantity]]*Table1[[#This Row],[UnitCost]]</f>
        <v>3439.1000000000004</v>
      </c>
      <c r="T2043">
        <f>Table1[[#This Row],[OrderQuantity]]*Table1[[#This Row],[UnitPrice]]*(1-Table1[[#This Row],[DiscountApplied]]) - (Table1[[#This Row],[OrderQuantity]]*Table1[[#This Row],[UnitCost]])</f>
        <v>1807</v>
      </c>
      <c r="U2043">
        <f>DATEDIF(Table1[[#This Row],[ShipDate]],Table1[[#This Row],[DeliveryDate]],"d")</f>
        <v>9</v>
      </c>
      <c r="V2043" t="str">
        <f t="shared" si="63"/>
        <v>Late</v>
      </c>
    </row>
    <row r="2044" spans="2:22" x14ac:dyDescent="0.3">
      <c r="B2044" t="str">
        <f t="shared" si="62"/>
        <v>SO-002143</v>
      </c>
      <c r="C2044" t="s">
        <v>19</v>
      </c>
      <c r="D2044" t="s">
        <v>20</v>
      </c>
      <c r="E2044" s="1">
        <v>43400</v>
      </c>
      <c r="F2044" s="1">
        <v>43486</v>
      </c>
      <c r="G2044" s="1">
        <v>43504</v>
      </c>
      <c r="H2044" s="1">
        <v>43507</v>
      </c>
      <c r="I2044" t="s">
        <v>18</v>
      </c>
      <c r="J2044">
        <v>13</v>
      </c>
      <c r="K2044">
        <v>35</v>
      </c>
      <c r="L2044">
        <v>173</v>
      </c>
      <c r="M2044">
        <v>13</v>
      </c>
      <c r="N2044">
        <v>3</v>
      </c>
      <c r="O2044">
        <v>0.4</v>
      </c>
      <c r="P2044">
        <v>3207.36</v>
      </c>
      <c r="Q2044">
        <v>3959.7</v>
      </c>
      <c r="R2044">
        <f>Table1[[#This Row],[OrderQuantity]]*Table1[[#This Row],[UnitPrice]]</f>
        <v>11879.099999999999</v>
      </c>
      <c r="S2044">
        <f>Table1[[#This Row],[OrderQuantity]]*Table1[[#This Row],[UnitCost]]</f>
        <v>9622.08</v>
      </c>
      <c r="T2044">
        <f>Table1[[#This Row],[OrderQuantity]]*Table1[[#This Row],[UnitPrice]]*(1-Table1[[#This Row],[DiscountApplied]]) - (Table1[[#This Row],[OrderQuantity]]*Table1[[#This Row],[UnitCost]])</f>
        <v>-2494.6200000000008</v>
      </c>
      <c r="U2044">
        <f>DATEDIF(Table1[[#This Row],[ShipDate]],Table1[[#This Row],[DeliveryDate]],"d")</f>
        <v>3</v>
      </c>
      <c r="V2044" t="str">
        <f t="shared" si="63"/>
        <v>On Time</v>
      </c>
    </row>
    <row r="2045" spans="2:22" x14ac:dyDescent="0.3">
      <c r="B2045" t="str">
        <f t="shared" si="62"/>
        <v>SO-002144</v>
      </c>
      <c r="C2045" t="s">
        <v>16</v>
      </c>
      <c r="D2045" t="s">
        <v>20</v>
      </c>
      <c r="E2045" s="1">
        <v>43400</v>
      </c>
      <c r="F2045" s="1">
        <v>43486</v>
      </c>
      <c r="G2045" s="1">
        <v>43509</v>
      </c>
      <c r="H2045" s="1">
        <v>43513</v>
      </c>
      <c r="I2045" t="s">
        <v>18</v>
      </c>
      <c r="J2045">
        <v>5</v>
      </c>
      <c r="K2045">
        <v>20</v>
      </c>
      <c r="L2045">
        <v>134</v>
      </c>
      <c r="M2045">
        <v>20</v>
      </c>
      <c r="N2045">
        <v>7</v>
      </c>
      <c r="O2045">
        <v>0.08</v>
      </c>
      <c r="P2045">
        <v>619.08000000000004</v>
      </c>
      <c r="Q2045">
        <v>1125.5999999999999</v>
      </c>
      <c r="R2045">
        <f>Table1[[#This Row],[OrderQuantity]]*Table1[[#This Row],[UnitPrice]]</f>
        <v>7879.1999999999989</v>
      </c>
      <c r="S2045">
        <f>Table1[[#This Row],[OrderQuantity]]*Table1[[#This Row],[UnitCost]]</f>
        <v>4333.5600000000004</v>
      </c>
      <c r="T2045">
        <f>Table1[[#This Row],[OrderQuantity]]*Table1[[#This Row],[UnitPrice]]*(1-Table1[[#This Row],[DiscountApplied]]) - (Table1[[#This Row],[OrderQuantity]]*Table1[[#This Row],[UnitCost]])</f>
        <v>2915.3039999999992</v>
      </c>
      <c r="U2045">
        <f>DATEDIF(Table1[[#This Row],[ShipDate]],Table1[[#This Row],[DeliveryDate]],"d")</f>
        <v>4</v>
      </c>
      <c r="V2045" t="str">
        <f t="shared" si="63"/>
        <v>On Time</v>
      </c>
    </row>
    <row r="2046" spans="2:22" x14ac:dyDescent="0.3">
      <c r="B2046" t="str">
        <f t="shared" si="62"/>
        <v>SO-002145</v>
      </c>
      <c r="C2046" t="s">
        <v>19</v>
      </c>
      <c r="D2046" t="s">
        <v>20</v>
      </c>
      <c r="E2046" s="1">
        <v>43400</v>
      </c>
      <c r="F2046" s="1">
        <v>43486</v>
      </c>
      <c r="G2046" s="1">
        <v>43491</v>
      </c>
      <c r="H2046" s="1">
        <v>43496</v>
      </c>
      <c r="I2046" t="s">
        <v>18</v>
      </c>
      <c r="J2046">
        <v>14</v>
      </c>
      <c r="K2046">
        <v>19</v>
      </c>
      <c r="L2046">
        <v>128</v>
      </c>
      <c r="M2046">
        <v>4</v>
      </c>
      <c r="N2046">
        <v>5</v>
      </c>
      <c r="O2046">
        <v>0.08</v>
      </c>
      <c r="P2046">
        <v>1282.3800000000001</v>
      </c>
      <c r="Q2046">
        <v>2331.6</v>
      </c>
      <c r="R2046">
        <f>Table1[[#This Row],[OrderQuantity]]*Table1[[#This Row],[UnitPrice]]</f>
        <v>11658</v>
      </c>
      <c r="S2046">
        <f>Table1[[#This Row],[OrderQuantity]]*Table1[[#This Row],[UnitCost]]</f>
        <v>6411.9000000000005</v>
      </c>
      <c r="T2046">
        <f>Table1[[#This Row],[OrderQuantity]]*Table1[[#This Row],[UnitPrice]]*(1-Table1[[#This Row],[DiscountApplied]]) - (Table1[[#This Row],[OrderQuantity]]*Table1[[#This Row],[UnitCost]])</f>
        <v>4313.46</v>
      </c>
      <c r="U2046">
        <f>DATEDIF(Table1[[#This Row],[ShipDate]],Table1[[#This Row],[DeliveryDate]],"d")</f>
        <v>5</v>
      </c>
      <c r="V2046" t="str">
        <f t="shared" si="63"/>
        <v>On Time</v>
      </c>
    </row>
    <row r="2047" spans="2:22" x14ac:dyDescent="0.3">
      <c r="B2047" t="str">
        <f t="shared" si="62"/>
        <v>SO-002146</v>
      </c>
      <c r="C2047" t="s">
        <v>22</v>
      </c>
      <c r="D2047" t="s">
        <v>20</v>
      </c>
      <c r="E2047" s="1">
        <v>43400</v>
      </c>
      <c r="F2047" s="1">
        <v>43486</v>
      </c>
      <c r="G2047" s="1">
        <v>43493</v>
      </c>
      <c r="H2047" s="1">
        <v>43502</v>
      </c>
      <c r="I2047" t="s">
        <v>18</v>
      </c>
      <c r="J2047">
        <v>27</v>
      </c>
      <c r="K2047">
        <v>33</v>
      </c>
      <c r="L2047">
        <v>123</v>
      </c>
      <c r="M2047">
        <v>47</v>
      </c>
      <c r="N2047">
        <v>7</v>
      </c>
      <c r="O2047">
        <v>0.1</v>
      </c>
      <c r="P2047">
        <v>1346.23</v>
      </c>
      <c r="Q2047">
        <v>1896.1</v>
      </c>
      <c r="R2047">
        <f>Table1[[#This Row],[OrderQuantity]]*Table1[[#This Row],[UnitPrice]]</f>
        <v>13272.699999999999</v>
      </c>
      <c r="S2047">
        <f>Table1[[#This Row],[OrderQuantity]]*Table1[[#This Row],[UnitCost]]</f>
        <v>9423.61</v>
      </c>
      <c r="T2047">
        <f>Table1[[#This Row],[OrderQuantity]]*Table1[[#This Row],[UnitPrice]]*(1-Table1[[#This Row],[DiscountApplied]]) - (Table1[[#This Row],[OrderQuantity]]*Table1[[#This Row],[UnitCost]])</f>
        <v>2521.8199999999979</v>
      </c>
      <c r="U2047">
        <f>DATEDIF(Table1[[#This Row],[ShipDate]],Table1[[#This Row],[DeliveryDate]],"d")</f>
        <v>9</v>
      </c>
      <c r="V2047" t="str">
        <f t="shared" si="63"/>
        <v>Late</v>
      </c>
    </row>
    <row r="2048" spans="2:22" x14ac:dyDescent="0.3">
      <c r="B2048" t="str">
        <f t="shared" si="62"/>
        <v>SO-002147</v>
      </c>
      <c r="C2048" t="s">
        <v>16</v>
      </c>
      <c r="D2048" t="s">
        <v>23</v>
      </c>
      <c r="E2048" s="1">
        <v>43400</v>
      </c>
      <c r="F2048" s="1">
        <v>43486</v>
      </c>
      <c r="G2048" s="1">
        <v>43504</v>
      </c>
      <c r="H2048" s="1">
        <v>43510</v>
      </c>
      <c r="I2048" t="s">
        <v>18</v>
      </c>
      <c r="J2048">
        <v>1</v>
      </c>
      <c r="K2048">
        <v>43</v>
      </c>
      <c r="L2048">
        <v>280</v>
      </c>
      <c r="M2048">
        <v>46</v>
      </c>
      <c r="N2048">
        <v>6</v>
      </c>
      <c r="O2048">
        <v>0.1</v>
      </c>
      <c r="P2048">
        <v>3320.52</v>
      </c>
      <c r="Q2048">
        <v>3953</v>
      </c>
      <c r="R2048">
        <f>Table1[[#This Row],[OrderQuantity]]*Table1[[#This Row],[UnitPrice]]</f>
        <v>23718</v>
      </c>
      <c r="S2048">
        <f>Table1[[#This Row],[OrderQuantity]]*Table1[[#This Row],[UnitCost]]</f>
        <v>19923.12</v>
      </c>
      <c r="T2048">
        <f>Table1[[#This Row],[OrderQuantity]]*Table1[[#This Row],[UnitPrice]]*(1-Table1[[#This Row],[DiscountApplied]]) - (Table1[[#This Row],[OrderQuantity]]*Table1[[#This Row],[UnitCost]])</f>
        <v>1423.0800000000017</v>
      </c>
      <c r="U2048">
        <f>DATEDIF(Table1[[#This Row],[ShipDate]],Table1[[#This Row],[DeliveryDate]],"d")</f>
        <v>6</v>
      </c>
      <c r="V2048" t="str">
        <f t="shared" si="63"/>
        <v>On Time</v>
      </c>
    </row>
    <row r="2049" spans="2:22" x14ac:dyDescent="0.3">
      <c r="B2049" t="str">
        <f t="shared" si="62"/>
        <v>SO-002148</v>
      </c>
      <c r="C2049" t="s">
        <v>19</v>
      </c>
      <c r="D2049" t="s">
        <v>23</v>
      </c>
      <c r="E2049" s="1">
        <v>43400</v>
      </c>
      <c r="F2049" s="1">
        <v>43486</v>
      </c>
      <c r="G2049" s="1">
        <v>43491</v>
      </c>
      <c r="H2049" s="1">
        <v>43497</v>
      </c>
      <c r="I2049" t="s">
        <v>18</v>
      </c>
      <c r="J2049">
        <v>18</v>
      </c>
      <c r="K2049">
        <v>49</v>
      </c>
      <c r="L2049">
        <v>278</v>
      </c>
      <c r="M2049">
        <v>23</v>
      </c>
      <c r="N2049">
        <v>6</v>
      </c>
      <c r="O2049">
        <v>0.05</v>
      </c>
      <c r="P2049">
        <v>634.62</v>
      </c>
      <c r="Q2049">
        <v>857.6</v>
      </c>
      <c r="R2049">
        <f>Table1[[#This Row],[OrderQuantity]]*Table1[[#This Row],[UnitPrice]]</f>
        <v>5145.6000000000004</v>
      </c>
      <c r="S2049">
        <f>Table1[[#This Row],[OrderQuantity]]*Table1[[#This Row],[UnitCost]]</f>
        <v>3807.7200000000003</v>
      </c>
      <c r="T2049">
        <f>Table1[[#This Row],[OrderQuantity]]*Table1[[#This Row],[UnitPrice]]*(1-Table1[[#This Row],[DiscountApplied]]) - (Table1[[#This Row],[OrderQuantity]]*Table1[[#This Row],[UnitCost]])</f>
        <v>1080.5999999999995</v>
      </c>
      <c r="U2049">
        <f>DATEDIF(Table1[[#This Row],[ShipDate]],Table1[[#This Row],[DeliveryDate]],"d")</f>
        <v>6</v>
      </c>
      <c r="V2049" t="str">
        <f t="shared" si="63"/>
        <v>On Time</v>
      </c>
    </row>
    <row r="2050" spans="2:22" x14ac:dyDescent="0.3">
      <c r="B2050" t="str">
        <f t="shared" ref="B2050:B2113" si="64">"SO-" &amp; TEXT(ROW(B2050)+99,"000000")</f>
        <v>SO-002149</v>
      </c>
      <c r="C2050" t="s">
        <v>22</v>
      </c>
      <c r="D2050" t="s">
        <v>17</v>
      </c>
      <c r="E2050" s="1">
        <v>43300</v>
      </c>
      <c r="F2050" s="1">
        <v>43487</v>
      </c>
      <c r="G2050" s="1">
        <v>43507</v>
      </c>
      <c r="H2050" s="1">
        <v>43513</v>
      </c>
      <c r="I2050" t="s">
        <v>18</v>
      </c>
      <c r="J2050">
        <v>25</v>
      </c>
      <c r="K2050">
        <v>33</v>
      </c>
      <c r="L2050">
        <v>230</v>
      </c>
      <c r="M2050">
        <v>26</v>
      </c>
      <c r="N2050">
        <v>4</v>
      </c>
      <c r="O2050">
        <v>0.1</v>
      </c>
      <c r="P2050">
        <v>3272.01</v>
      </c>
      <c r="Q2050">
        <v>5641.4</v>
      </c>
      <c r="R2050">
        <f>Table1[[#This Row],[OrderQuantity]]*Table1[[#This Row],[UnitPrice]]</f>
        <v>22565.599999999999</v>
      </c>
      <c r="S2050">
        <f>Table1[[#This Row],[OrderQuantity]]*Table1[[#This Row],[UnitCost]]</f>
        <v>13088.04</v>
      </c>
      <c r="T2050">
        <f>Table1[[#This Row],[OrderQuantity]]*Table1[[#This Row],[UnitPrice]]*(1-Table1[[#This Row],[DiscountApplied]]) - (Table1[[#This Row],[OrderQuantity]]*Table1[[#This Row],[UnitCost]])</f>
        <v>7221</v>
      </c>
      <c r="U2050">
        <f>DATEDIF(Table1[[#This Row],[ShipDate]],Table1[[#This Row],[DeliveryDate]],"d")</f>
        <v>6</v>
      </c>
      <c r="V2050" t="str">
        <f t="shared" ref="V2050:V2113" si="65">IF(U2050&gt;7,"Late","On Time")</f>
        <v>On Time</v>
      </c>
    </row>
    <row r="2051" spans="2:22" x14ac:dyDescent="0.3">
      <c r="B2051" t="str">
        <f t="shared" si="64"/>
        <v>SO-002150</v>
      </c>
      <c r="C2051" t="s">
        <v>19</v>
      </c>
      <c r="D2051" t="s">
        <v>20</v>
      </c>
      <c r="E2051" s="1">
        <v>43400</v>
      </c>
      <c r="F2051" s="1">
        <v>43487</v>
      </c>
      <c r="G2051" s="1">
        <v>43510</v>
      </c>
      <c r="H2051" s="1">
        <v>43512</v>
      </c>
      <c r="I2051" t="s">
        <v>18</v>
      </c>
      <c r="J2051">
        <v>16</v>
      </c>
      <c r="K2051">
        <v>48</v>
      </c>
      <c r="L2051">
        <v>148</v>
      </c>
      <c r="M2051">
        <v>37</v>
      </c>
      <c r="N2051">
        <v>1</v>
      </c>
      <c r="O2051">
        <v>0.05</v>
      </c>
      <c r="P2051">
        <v>1552.39</v>
      </c>
      <c r="Q2051">
        <v>2217.6999999999998</v>
      </c>
      <c r="R2051">
        <f>Table1[[#This Row],[OrderQuantity]]*Table1[[#This Row],[UnitPrice]]</f>
        <v>2217.6999999999998</v>
      </c>
      <c r="S2051">
        <f>Table1[[#This Row],[OrderQuantity]]*Table1[[#This Row],[UnitCost]]</f>
        <v>1552.39</v>
      </c>
      <c r="T2051">
        <f>Table1[[#This Row],[OrderQuantity]]*Table1[[#This Row],[UnitPrice]]*(1-Table1[[#This Row],[DiscountApplied]]) - (Table1[[#This Row],[OrderQuantity]]*Table1[[#This Row],[UnitCost]])</f>
        <v>554.4249999999995</v>
      </c>
      <c r="U2051">
        <f>DATEDIF(Table1[[#This Row],[ShipDate]],Table1[[#This Row],[DeliveryDate]],"d")</f>
        <v>2</v>
      </c>
      <c r="V2051" t="str">
        <f t="shared" si="65"/>
        <v>On Time</v>
      </c>
    </row>
    <row r="2052" spans="2:22" x14ac:dyDescent="0.3">
      <c r="B2052" t="str">
        <f t="shared" si="64"/>
        <v>SO-002151</v>
      </c>
      <c r="C2052" t="s">
        <v>16</v>
      </c>
      <c r="D2052" t="s">
        <v>24</v>
      </c>
      <c r="E2052" s="1">
        <v>43400</v>
      </c>
      <c r="F2052" s="1">
        <v>43487</v>
      </c>
      <c r="G2052" s="1">
        <v>43494</v>
      </c>
      <c r="H2052" s="1">
        <v>43498</v>
      </c>
      <c r="I2052" t="s">
        <v>18</v>
      </c>
      <c r="J2052">
        <v>4</v>
      </c>
      <c r="K2052">
        <v>37</v>
      </c>
      <c r="L2052">
        <v>36</v>
      </c>
      <c r="M2052">
        <v>14</v>
      </c>
      <c r="N2052">
        <v>7</v>
      </c>
      <c r="O2052">
        <v>0.2</v>
      </c>
      <c r="P2052">
        <v>1317.69</v>
      </c>
      <c r="Q2052">
        <v>1855.9</v>
      </c>
      <c r="R2052">
        <f>Table1[[#This Row],[OrderQuantity]]*Table1[[#This Row],[UnitPrice]]</f>
        <v>12991.300000000001</v>
      </c>
      <c r="S2052">
        <f>Table1[[#This Row],[OrderQuantity]]*Table1[[#This Row],[UnitCost]]</f>
        <v>9223.83</v>
      </c>
      <c r="T2052">
        <f>Table1[[#This Row],[OrderQuantity]]*Table1[[#This Row],[UnitPrice]]*(1-Table1[[#This Row],[DiscountApplied]]) - (Table1[[#This Row],[OrderQuantity]]*Table1[[#This Row],[UnitCost]])</f>
        <v>1169.2100000000009</v>
      </c>
      <c r="U2052">
        <f>DATEDIF(Table1[[#This Row],[ShipDate]],Table1[[#This Row],[DeliveryDate]],"d")</f>
        <v>4</v>
      </c>
      <c r="V2052" t="str">
        <f t="shared" si="65"/>
        <v>On Time</v>
      </c>
    </row>
    <row r="2053" spans="2:22" x14ac:dyDescent="0.3">
      <c r="B2053" t="str">
        <f t="shared" si="64"/>
        <v>SO-002152</v>
      </c>
      <c r="C2053" t="s">
        <v>21</v>
      </c>
      <c r="D2053" t="s">
        <v>20</v>
      </c>
      <c r="E2053" s="1">
        <v>43400</v>
      </c>
      <c r="F2053" s="1">
        <v>43487</v>
      </c>
      <c r="G2053" s="1">
        <v>43498</v>
      </c>
      <c r="H2053" s="1">
        <v>43502</v>
      </c>
      <c r="I2053" t="s">
        <v>18</v>
      </c>
      <c r="J2053">
        <v>25</v>
      </c>
      <c r="K2053">
        <v>15</v>
      </c>
      <c r="L2053">
        <v>134</v>
      </c>
      <c r="M2053">
        <v>35</v>
      </c>
      <c r="N2053">
        <v>2</v>
      </c>
      <c r="O2053">
        <v>0.08</v>
      </c>
      <c r="P2053">
        <v>1581.2</v>
      </c>
      <c r="Q2053">
        <v>1976.5</v>
      </c>
      <c r="R2053">
        <f>Table1[[#This Row],[OrderQuantity]]*Table1[[#This Row],[UnitPrice]]</f>
        <v>3953</v>
      </c>
      <c r="S2053">
        <f>Table1[[#This Row],[OrderQuantity]]*Table1[[#This Row],[UnitCost]]</f>
        <v>3162.4</v>
      </c>
      <c r="T2053">
        <f>Table1[[#This Row],[OrderQuantity]]*Table1[[#This Row],[UnitPrice]]*(1-Table1[[#This Row],[DiscountApplied]]) - (Table1[[#This Row],[OrderQuantity]]*Table1[[#This Row],[UnitCost]])</f>
        <v>474.36000000000013</v>
      </c>
      <c r="U2053">
        <f>DATEDIF(Table1[[#This Row],[ShipDate]],Table1[[#This Row],[DeliveryDate]],"d")</f>
        <v>4</v>
      </c>
      <c r="V2053" t="str">
        <f t="shared" si="65"/>
        <v>On Time</v>
      </c>
    </row>
    <row r="2054" spans="2:22" x14ac:dyDescent="0.3">
      <c r="B2054" t="str">
        <f t="shared" si="64"/>
        <v>SO-002153</v>
      </c>
      <c r="C2054" t="s">
        <v>21</v>
      </c>
      <c r="D2054" t="s">
        <v>26</v>
      </c>
      <c r="E2054" s="1">
        <v>43400</v>
      </c>
      <c r="F2054" s="1">
        <v>43487</v>
      </c>
      <c r="G2054" s="1">
        <v>43493</v>
      </c>
      <c r="H2054" s="1">
        <v>43494</v>
      </c>
      <c r="I2054" t="s">
        <v>18</v>
      </c>
      <c r="J2054">
        <v>21</v>
      </c>
      <c r="K2054">
        <v>5</v>
      </c>
      <c r="L2054">
        <v>76</v>
      </c>
      <c r="M2054">
        <v>20</v>
      </c>
      <c r="N2054">
        <v>2</v>
      </c>
      <c r="O2054">
        <v>0.1</v>
      </c>
      <c r="P2054">
        <v>628.53</v>
      </c>
      <c r="Q2054">
        <v>1065.3</v>
      </c>
      <c r="R2054">
        <f>Table1[[#This Row],[OrderQuantity]]*Table1[[#This Row],[UnitPrice]]</f>
        <v>2130.6</v>
      </c>
      <c r="S2054">
        <f>Table1[[#This Row],[OrderQuantity]]*Table1[[#This Row],[UnitCost]]</f>
        <v>1257.06</v>
      </c>
      <c r="T2054">
        <f>Table1[[#This Row],[OrderQuantity]]*Table1[[#This Row],[UnitPrice]]*(1-Table1[[#This Row],[DiscountApplied]]) - (Table1[[#This Row],[OrderQuantity]]*Table1[[#This Row],[UnitCost]])</f>
        <v>660.48</v>
      </c>
      <c r="U2054">
        <f>DATEDIF(Table1[[#This Row],[ShipDate]],Table1[[#This Row],[DeliveryDate]],"d")</f>
        <v>1</v>
      </c>
      <c r="V2054" t="str">
        <f t="shared" si="65"/>
        <v>On Time</v>
      </c>
    </row>
    <row r="2055" spans="2:22" x14ac:dyDescent="0.3">
      <c r="B2055" t="str">
        <f t="shared" si="64"/>
        <v>SO-002154</v>
      </c>
      <c r="C2055" t="s">
        <v>19</v>
      </c>
      <c r="D2055" t="s">
        <v>17</v>
      </c>
      <c r="E2055" s="1">
        <v>43400</v>
      </c>
      <c r="F2055" s="1">
        <v>43488</v>
      </c>
      <c r="G2055" s="1">
        <v>43507</v>
      </c>
      <c r="H2055" s="1">
        <v>43510</v>
      </c>
      <c r="I2055" t="s">
        <v>18</v>
      </c>
      <c r="J2055">
        <v>19</v>
      </c>
      <c r="K2055">
        <v>36</v>
      </c>
      <c r="L2055">
        <v>252</v>
      </c>
      <c r="M2055">
        <v>25</v>
      </c>
      <c r="N2055">
        <v>3</v>
      </c>
      <c r="O2055">
        <v>0.05</v>
      </c>
      <c r="P2055">
        <v>2594.64</v>
      </c>
      <c r="Q2055">
        <v>3872.6</v>
      </c>
      <c r="R2055">
        <f>Table1[[#This Row],[OrderQuantity]]*Table1[[#This Row],[UnitPrice]]</f>
        <v>11617.8</v>
      </c>
      <c r="S2055">
        <f>Table1[[#This Row],[OrderQuantity]]*Table1[[#This Row],[UnitCost]]</f>
        <v>7783.92</v>
      </c>
      <c r="T2055">
        <f>Table1[[#This Row],[OrderQuantity]]*Table1[[#This Row],[UnitPrice]]*(1-Table1[[#This Row],[DiscountApplied]]) - (Table1[[#This Row],[OrderQuantity]]*Table1[[#This Row],[UnitCost]])</f>
        <v>3252.989999999998</v>
      </c>
      <c r="U2055">
        <f>DATEDIF(Table1[[#This Row],[ShipDate]],Table1[[#This Row],[DeliveryDate]],"d")</f>
        <v>3</v>
      </c>
      <c r="V2055" t="str">
        <f t="shared" si="65"/>
        <v>On Time</v>
      </c>
    </row>
    <row r="2056" spans="2:22" x14ac:dyDescent="0.3">
      <c r="B2056" t="str">
        <f t="shared" si="64"/>
        <v>SO-002155</v>
      </c>
      <c r="C2056" t="s">
        <v>16</v>
      </c>
      <c r="D2056" t="s">
        <v>20</v>
      </c>
      <c r="E2056" s="1">
        <v>43400</v>
      </c>
      <c r="F2056" s="1">
        <v>43488</v>
      </c>
      <c r="G2056" s="1">
        <v>43512</v>
      </c>
      <c r="H2056" s="1">
        <v>43513</v>
      </c>
      <c r="I2056" t="s">
        <v>18</v>
      </c>
      <c r="J2056">
        <v>7</v>
      </c>
      <c r="K2056">
        <v>24</v>
      </c>
      <c r="L2056">
        <v>150</v>
      </c>
      <c r="M2056">
        <v>10</v>
      </c>
      <c r="N2056">
        <v>2</v>
      </c>
      <c r="O2056">
        <v>0.05</v>
      </c>
      <c r="P2056">
        <v>1826.42</v>
      </c>
      <c r="Q2056">
        <v>3886</v>
      </c>
      <c r="R2056">
        <f>Table1[[#This Row],[OrderQuantity]]*Table1[[#This Row],[UnitPrice]]</f>
        <v>7772</v>
      </c>
      <c r="S2056">
        <f>Table1[[#This Row],[OrderQuantity]]*Table1[[#This Row],[UnitCost]]</f>
        <v>3652.84</v>
      </c>
      <c r="T2056">
        <f>Table1[[#This Row],[OrderQuantity]]*Table1[[#This Row],[UnitPrice]]*(1-Table1[[#This Row],[DiscountApplied]]) - (Table1[[#This Row],[OrderQuantity]]*Table1[[#This Row],[UnitCost]])</f>
        <v>3730.5599999999995</v>
      </c>
      <c r="U2056">
        <f>DATEDIF(Table1[[#This Row],[ShipDate]],Table1[[#This Row],[DeliveryDate]],"d")</f>
        <v>1</v>
      </c>
      <c r="V2056" t="str">
        <f t="shared" si="65"/>
        <v>On Time</v>
      </c>
    </row>
    <row r="2057" spans="2:22" x14ac:dyDescent="0.3">
      <c r="B2057" t="str">
        <f t="shared" si="64"/>
        <v>SO-002156</v>
      </c>
      <c r="C2057" t="s">
        <v>19</v>
      </c>
      <c r="D2057" t="s">
        <v>26</v>
      </c>
      <c r="E2057" s="1">
        <v>43400</v>
      </c>
      <c r="F2057" s="1">
        <v>43488</v>
      </c>
      <c r="G2057" s="1">
        <v>43512</v>
      </c>
      <c r="H2057" s="1">
        <v>43522</v>
      </c>
      <c r="I2057" t="s">
        <v>18</v>
      </c>
      <c r="J2057">
        <v>19</v>
      </c>
      <c r="K2057">
        <v>10</v>
      </c>
      <c r="L2057">
        <v>75</v>
      </c>
      <c r="M2057">
        <v>36</v>
      </c>
      <c r="N2057">
        <v>8</v>
      </c>
      <c r="O2057">
        <v>0.05</v>
      </c>
      <c r="P2057">
        <v>222.44</v>
      </c>
      <c r="Q2057">
        <v>268</v>
      </c>
      <c r="R2057">
        <f>Table1[[#This Row],[OrderQuantity]]*Table1[[#This Row],[UnitPrice]]</f>
        <v>2144</v>
      </c>
      <c r="S2057">
        <f>Table1[[#This Row],[OrderQuantity]]*Table1[[#This Row],[UnitCost]]</f>
        <v>1779.52</v>
      </c>
      <c r="T2057">
        <f>Table1[[#This Row],[OrderQuantity]]*Table1[[#This Row],[UnitPrice]]*(1-Table1[[#This Row],[DiscountApplied]]) - (Table1[[#This Row],[OrderQuantity]]*Table1[[#This Row],[UnitCost]])</f>
        <v>257.27999999999997</v>
      </c>
      <c r="U2057">
        <f>DATEDIF(Table1[[#This Row],[ShipDate]],Table1[[#This Row],[DeliveryDate]],"d")</f>
        <v>10</v>
      </c>
      <c r="V2057" t="str">
        <f t="shared" si="65"/>
        <v>Late</v>
      </c>
    </row>
    <row r="2058" spans="2:22" x14ac:dyDescent="0.3">
      <c r="B2058" t="str">
        <f t="shared" si="64"/>
        <v>SO-002157</v>
      </c>
      <c r="C2058" t="s">
        <v>16</v>
      </c>
      <c r="D2058" t="s">
        <v>17</v>
      </c>
      <c r="E2058" s="1">
        <v>43400</v>
      </c>
      <c r="F2058" s="1">
        <v>43488</v>
      </c>
      <c r="G2058" s="1">
        <v>43515</v>
      </c>
      <c r="H2058" s="1">
        <v>43520</v>
      </c>
      <c r="I2058" t="s">
        <v>18</v>
      </c>
      <c r="J2058">
        <v>12</v>
      </c>
      <c r="K2058">
        <v>9</v>
      </c>
      <c r="L2058">
        <v>225</v>
      </c>
      <c r="M2058">
        <v>11</v>
      </c>
      <c r="N2058">
        <v>4</v>
      </c>
      <c r="O2058">
        <v>0.05</v>
      </c>
      <c r="P2058">
        <v>92.19</v>
      </c>
      <c r="Q2058">
        <v>214.4</v>
      </c>
      <c r="R2058">
        <f>Table1[[#This Row],[OrderQuantity]]*Table1[[#This Row],[UnitPrice]]</f>
        <v>857.6</v>
      </c>
      <c r="S2058">
        <f>Table1[[#This Row],[OrderQuantity]]*Table1[[#This Row],[UnitCost]]</f>
        <v>368.76</v>
      </c>
      <c r="T2058">
        <f>Table1[[#This Row],[OrderQuantity]]*Table1[[#This Row],[UnitPrice]]*(1-Table1[[#This Row],[DiscountApplied]]) - (Table1[[#This Row],[OrderQuantity]]*Table1[[#This Row],[UnitCost]])</f>
        <v>445.96000000000004</v>
      </c>
      <c r="U2058">
        <f>DATEDIF(Table1[[#This Row],[ShipDate]],Table1[[#This Row],[DeliveryDate]],"d")</f>
        <v>5</v>
      </c>
      <c r="V2058" t="str">
        <f t="shared" si="65"/>
        <v>On Time</v>
      </c>
    </row>
    <row r="2059" spans="2:22" x14ac:dyDescent="0.3">
      <c r="B2059" t="str">
        <f t="shared" si="64"/>
        <v>SO-002158</v>
      </c>
      <c r="C2059" t="s">
        <v>19</v>
      </c>
      <c r="D2059" t="s">
        <v>25</v>
      </c>
      <c r="E2059" s="1">
        <v>43400</v>
      </c>
      <c r="F2059" s="1">
        <v>43488</v>
      </c>
      <c r="G2059" s="1">
        <v>43499</v>
      </c>
      <c r="H2059" s="1">
        <v>43501</v>
      </c>
      <c r="I2059" t="s">
        <v>18</v>
      </c>
      <c r="J2059">
        <v>19</v>
      </c>
      <c r="K2059">
        <v>12</v>
      </c>
      <c r="L2059">
        <v>346</v>
      </c>
      <c r="M2059">
        <v>34</v>
      </c>
      <c r="N2059">
        <v>5</v>
      </c>
      <c r="O2059">
        <v>0.08</v>
      </c>
      <c r="P2059">
        <v>433.09</v>
      </c>
      <c r="Q2059">
        <v>676.7</v>
      </c>
      <c r="R2059">
        <f>Table1[[#This Row],[OrderQuantity]]*Table1[[#This Row],[UnitPrice]]</f>
        <v>3383.5</v>
      </c>
      <c r="S2059">
        <f>Table1[[#This Row],[OrderQuantity]]*Table1[[#This Row],[UnitCost]]</f>
        <v>2165.4499999999998</v>
      </c>
      <c r="T2059">
        <f>Table1[[#This Row],[OrderQuantity]]*Table1[[#This Row],[UnitPrice]]*(1-Table1[[#This Row],[DiscountApplied]]) - (Table1[[#This Row],[OrderQuantity]]*Table1[[#This Row],[UnitCost]])</f>
        <v>947.37000000000035</v>
      </c>
      <c r="U2059">
        <f>DATEDIF(Table1[[#This Row],[ShipDate]],Table1[[#This Row],[DeliveryDate]],"d")</f>
        <v>2</v>
      </c>
      <c r="V2059" t="str">
        <f t="shared" si="65"/>
        <v>On Time</v>
      </c>
    </row>
    <row r="2060" spans="2:22" x14ac:dyDescent="0.3">
      <c r="B2060" t="str">
        <f t="shared" si="64"/>
        <v>SO-002159</v>
      </c>
      <c r="C2060" t="s">
        <v>19</v>
      </c>
      <c r="D2060" t="s">
        <v>20</v>
      </c>
      <c r="E2060" s="1">
        <v>43400</v>
      </c>
      <c r="F2060" s="1">
        <v>43488</v>
      </c>
      <c r="G2060" s="1">
        <v>43503</v>
      </c>
      <c r="H2060" s="1">
        <v>43504</v>
      </c>
      <c r="I2060" t="s">
        <v>18</v>
      </c>
      <c r="J2060">
        <v>14</v>
      </c>
      <c r="K2060">
        <v>39</v>
      </c>
      <c r="L2060">
        <v>174</v>
      </c>
      <c r="M2060">
        <v>4</v>
      </c>
      <c r="N2060">
        <v>1</v>
      </c>
      <c r="O2060">
        <v>0.05</v>
      </c>
      <c r="P2060">
        <v>412.05</v>
      </c>
      <c r="Q2060">
        <v>1005</v>
      </c>
      <c r="R2060">
        <f>Table1[[#This Row],[OrderQuantity]]*Table1[[#This Row],[UnitPrice]]</f>
        <v>1005</v>
      </c>
      <c r="S2060">
        <f>Table1[[#This Row],[OrderQuantity]]*Table1[[#This Row],[UnitCost]]</f>
        <v>412.05</v>
      </c>
      <c r="T2060">
        <f>Table1[[#This Row],[OrderQuantity]]*Table1[[#This Row],[UnitPrice]]*(1-Table1[[#This Row],[DiscountApplied]]) - (Table1[[#This Row],[OrderQuantity]]*Table1[[#This Row],[UnitCost]])</f>
        <v>542.70000000000005</v>
      </c>
      <c r="U2060">
        <f>DATEDIF(Table1[[#This Row],[ShipDate]],Table1[[#This Row],[DeliveryDate]],"d")</f>
        <v>1</v>
      </c>
      <c r="V2060" t="str">
        <f t="shared" si="65"/>
        <v>On Time</v>
      </c>
    </row>
    <row r="2061" spans="2:22" x14ac:dyDescent="0.3">
      <c r="B2061" t="str">
        <f t="shared" si="64"/>
        <v>SO-002160</v>
      </c>
      <c r="C2061" t="s">
        <v>19</v>
      </c>
      <c r="D2061" t="s">
        <v>23</v>
      </c>
      <c r="E2061" s="1">
        <v>43400</v>
      </c>
      <c r="F2061" s="1">
        <v>43488</v>
      </c>
      <c r="G2061" s="1">
        <v>43508</v>
      </c>
      <c r="H2061" s="1">
        <v>43511</v>
      </c>
      <c r="I2061" t="s">
        <v>18</v>
      </c>
      <c r="J2061">
        <v>15</v>
      </c>
      <c r="K2061">
        <v>47</v>
      </c>
      <c r="L2061">
        <v>278</v>
      </c>
      <c r="M2061">
        <v>5</v>
      </c>
      <c r="N2061">
        <v>1</v>
      </c>
      <c r="O2061">
        <v>0.05</v>
      </c>
      <c r="P2061">
        <v>703.1</v>
      </c>
      <c r="Q2061">
        <v>1065.3</v>
      </c>
      <c r="R2061">
        <f>Table1[[#This Row],[OrderQuantity]]*Table1[[#This Row],[UnitPrice]]</f>
        <v>1065.3</v>
      </c>
      <c r="S2061">
        <f>Table1[[#This Row],[OrderQuantity]]*Table1[[#This Row],[UnitCost]]</f>
        <v>703.1</v>
      </c>
      <c r="T2061">
        <f>Table1[[#This Row],[OrderQuantity]]*Table1[[#This Row],[UnitPrice]]*(1-Table1[[#This Row],[DiscountApplied]]) - (Table1[[#This Row],[OrderQuantity]]*Table1[[#This Row],[UnitCost]])</f>
        <v>308.93499999999983</v>
      </c>
      <c r="U2061">
        <f>DATEDIF(Table1[[#This Row],[ShipDate]],Table1[[#This Row],[DeliveryDate]],"d")</f>
        <v>3</v>
      </c>
      <c r="V2061" t="str">
        <f t="shared" si="65"/>
        <v>On Time</v>
      </c>
    </row>
    <row r="2062" spans="2:22" x14ac:dyDescent="0.3">
      <c r="B2062" t="str">
        <f t="shared" si="64"/>
        <v>SO-002161</v>
      </c>
      <c r="C2062" t="s">
        <v>16</v>
      </c>
      <c r="D2062" t="s">
        <v>25</v>
      </c>
      <c r="E2062" s="1">
        <v>43400</v>
      </c>
      <c r="F2062" s="1">
        <v>43488</v>
      </c>
      <c r="G2062" s="1">
        <v>43499</v>
      </c>
      <c r="H2062" s="1">
        <v>43507</v>
      </c>
      <c r="I2062" t="s">
        <v>18</v>
      </c>
      <c r="J2062">
        <v>7</v>
      </c>
      <c r="K2062">
        <v>15</v>
      </c>
      <c r="L2062">
        <v>352</v>
      </c>
      <c r="M2062">
        <v>33</v>
      </c>
      <c r="N2062">
        <v>2</v>
      </c>
      <c r="O2062">
        <v>0.1</v>
      </c>
      <c r="P2062">
        <v>113.9</v>
      </c>
      <c r="Q2062">
        <v>167.5</v>
      </c>
      <c r="R2062">
        <f>Table1[[#This Row],[OrderQuantity]]*Table1[[#This Row],[UnitPrice]]</f>
        <v>335</v>
      </c>
      <c r="S2062">
        <f>Table1[[#This Row],[OrderQuantity]]*Table1[[#This Row],[UnitCost]]</f>
        <v>227.8</v>
      </c>
      <c r="T2062">
        <f>Table1[[#This Row],[OrderQuantity]]*Table1[[#This Row],[UnitPrice]]*(1-Table1[[#This Row],[DiscountApplied]]) - (Table1[[#This Row],[OrderQuantity]]*Table1[[#This Row],[UnitCost]])</f>
        <v>73.699999999999989</v>
      </c>
      <c r="U2062">
        <f>DATEDIF(Table1[[#This Row],[ShipDate]],Table1[[#This Row],[DeliveryDate]],"d")</f>
        <v>8</v>
      </c>
      <c r="V2062" t="str">
        <f t="shared" si="65"/>
        <v>Late</v>
      </c>
    </row>
    <row r="2063" spans="2:22" x14ac:dyDescent="0.3">
      <c r="B2063" t="str">
        <f t="shared" si="64"/>
        <v>SO-002162</v>
      </c>
      <c r="C2063" t="s">
        <v>16</v>
      </c>
      <c r="D2063" t="s">
        <v>24</v>
      </c>
      <c r="E2063" s="1">
        <v>43400</v>
      </c>
      <c r="F2063" s="1">
        <v>43488</v>
      </c>
      <c r="G2063" s="1">
        <v>43510</v>
      </c>
      <c r="H2063" s="1">
        <v>43515</v>
      </c>
      <c r="I2063" t="s">
        <v>18</v>
      </c>
      <c r="J2063">
        <v>3</v>
      </c>
      <c r="K2063">
        <v>11</v>
      </c>
      <c r="L2063">
        <v>47</v>
      </c>
      <c r="M2063">
        <v>11</v>
      </c>
      <c r="N2063">
        <v>4</v>
      </c>
      <c r="O2063">
        <v>0.15</v>
      </c>
      <c r="P2063">
        <v>837.23</v>
      </c>
      <c r="Q2063">
        <v>1179.2</v>
      </c>
      <c r="R2063">
        <f>Table1[[#This Row],[OrderQuantity]]*Table1[[#This Row],[UnitPrice]]</f>
        <v>4716.8</v>
      </c>
      <c r="S2063">
        <f>Table1[[#This Row],[OrderQuantity]]*Table1[[#This Row],[UnitCost]]</f>
        <v>3348.92</v>
      </c>
      <c r="T2063">
        <f>Table1[[#This Row],[OrderQuantity]]*Table1[[#This Row],[UnitPrice]]*(1-Table1[[#This Row],[DiscountApplied]]) - (Table1[[#This Row],[OrderQuantity]]*Table1[[#This Row],[UnitCost]])</f>
        <v>660.36000000000013</v>
      </c>
      <c r="U2063">
        <f>DATEDIF(Table1[[#This Row],[ShipDate]],Table1[[#This Row],[DeliveryDate]],"d")</f>
        <v>5</v>
      </c>
      <c r="V2063" t="str">
        <f t="shared" si="65"/>
        <v>On Time</v>
      </c>
    </row>
    <row r="2064" spans="2:22" x14ac:dyDescent="0.3">
      <c r="B2064" t="str">
        <f t="shared" si="64"/>
        <v>SO-002163</v>
      </c>
      <c r="C2064" t="s">
        <v>19</v>
      </c>
      <c r="D2064" t="s">
        <v>20</v>
      </c>
      <c r="E2064" s="1">
        <v>43300</v>
      </c>
      <c r="F2064" s="1">
        <v>43488</v>
      </c>
      <c r="G2064" s="1">
        <v>43503</v>
      </c>
      <c r="H2064" s="1">
        <v>43506</v>
      </c>
      <c r="I2064" t="s">
        <v>18</v>
      </c>
      <c r="J2064">
        <v>14</v>
      </c>
      <c r="K2064">
        <v>5</v>
      </c>
      <c r="L2064">
        <v>180</v>
      </c>
      <c r="M2064">
        <v>6</v>
      </c>
      <c r="N2064">
        <v>7</v>
      </c>
      <c r="O2064">
        <v>0.2</v>
      </c>
      <c r="P2064">
        <v>3485.34</v>
      </c>
      <c r="Q2064">
        <v>5808.9</v>
      </c>
      <c r="R2064">
        <f>Table1[[#This Row],[OrderQuantity]]*Table1[[#This Row],[UnitPrice]]</f>
        <v>40662.299999999996</v>
      </c>
      <c r="S2064">
        <f>Table1[[#This Row],[OrderQuantity]]*Table1[[#This Row],[UnitCost]]</f>
        <v>24397.38</v>
      </c>
      <c r="T2064">
        <f>Table1[[#This Row],[OrderQuantity]]*Table1[[#This Row],[UnitPrice]]*(1-Table1[[#This Row],[DiscountApplied]]) - (Table1[[#This Row],[OrderQuantity]]*Table1[[#This Row],[UnitCost]])</f>
        <v>8132.4599999999955</v>
      </c>
      <c r="U2064">
        <f>DATEDIF(Table1[[#This Row],[ShipDate]],Table1[[#This Row],[DeliveryDate]],"d")</f>
        <v>3</v>
      </c>
      <c r="V2064" t="str">
        <f t="shared" si="65"/>
        <v>On Time</v>
      </c>
    </row>
    <row r="2065" spans="2:22" x14ac:dyDescent="0.3">
      <c r="B2065" t="str">
        <f t="shared" si="64"/>
        <v>SO-002164</v>
      </c>
      <c r="C2065" t="s">
        <v>21</v>
      </c>
      <c r="D2065" t="s">
        <v>26</v>
      </c>
      <c r="E2065" s="1">
        <v>43400</v>
      </c>
      <c r="F2065" s="1">
        <v>43489</v>
      </c>
      <c r="G2065" s="1">
        <v>43516</v>
      </c>
      <c r="H2065" s="1">
        <v>43519</v>
      </c>
      <c r="I2065" t="s">
        <v>18</v>
      </c>
      <c r="J2065">
        <v>20</v>
      </c>
      <c r="K2065">
        <v>25</v>
      </c>
      <c r="L2065">
        <v>87</v>
      </c>
      <c r="M2065">
        <v>30</v>
      </c>
      <c r="N2065">
        <v>4</v>
      </c>
      <c r="O2065">
        <v>0.05</v>
      </c>
      <c r="P2065">
        <v>3093.12</v>
      </c>
      <c r="Q2065">
        <v>3772.1</v>
      </c>
      <c r="R2065">
        <f>Table1[[#This Row],[OrderQuantity]]*Table1[[#This Row],[UnitPrice]]</f>
        <v>15088.4</v>
      </c>
      <c r="S2065">
        <f>Table1[[#This Row],[OrderQuantity]]*Table1[[#This Row],[UnitCost]]</f>
        <v>12372.48</v>
      </c>
      <c r="T2065">
        <f>Table1[[#This Row],[OrderQuantity]]*Table1[[#This Row],[UnitPrice]]*(1-Table1[[#This Row],[DiscountApplied]]) - (Table1[[#This Row],[OrderQuantity]]*Table1[[#This Row],[UnitCost]])</f>
        <v>1961.5</v>
      </c>
      <c r="U2065">
        <f>DATEDIF(Table1[[#This Row],[ShipDate]],Table1[[#This Row],[DeliveryDate]],"d")</f>
        <v>3</v>
      </c>
      <c r="V2065" t="str">
        <f t="shared" si="65"/>
        <v>On Time</v>
      </c>
    </row>
    <row r="2066" spans="2:22" x14ac:dyDescent="0.3">
      <c r="B2066" t="str">
        <f t="shared" si="64"/>
        <v>SO-002165</v>
      </c>
      <c r="C2066" t="s">
        <v>16</v>
      </c>
      <c r="D2066" t="s">
        <v>26</v>
      </c>
      <c r="E2066" s="1">
        <v>43400</v>
      </c>
      <c r="F2066" s="1">
        <v>43489</v>
      </c>
      <c r="G2066" s="1">
        <v>43506</v>
      </c>
      <c r="H2066" s="1">
        <v>43508</v>
      </c>
      <c r="I2066" t="s">
        <v>18</v>
      </c>
      <c r="J2066">
        <v>8</v>
      </c>
      <c r="K2066">
        <v>25</v>
      </c>
      <c r="L2066">
        <v>64</v>
      </c>
      <c r="M2066">
        <v>19</v>
      </c>
      <c r="N2066">
        <v>1</v>
      </c>
      <c r="O2066">
        <v>0.05</v>
      </c>
      <c r="P2066">
        <v>1532.96</v>
      </c>
      <c r="Q2066">
        <v>3484</v>
      </c>
      <c r="R2066">
        <f>Table1[[#This Row],[OrderQuantity]]*Table1[[#This Row],[UnitPrice]]</f>
        <v>3484</v>
      </c>
      <c r="S2066">
        <f>Table1[[#This Row],[OrderQuantity]]*Table1[[#This Row],[UnitCost]]</f>
        <v>1532.96</v>
      </c>
      <c r="T2066">
        <f>Table1[[#This Row],[OrderQuantity]]*Table1[[#This Row],[UnitPrice]]*(1-Table1[[#This Row],[DiscountApplied]]) - (Table1[[#This Row],[OrderQuantity]]*Table1[[#This Row],[UnitCost]])</f>
        <v>1776.8399999999997</v>
      </c>
      <c r="U2066">
        <f>DATEDIF(Table1[[#This Row],[ShipDate]],Table1[[#This Row],[DeliveryDate]],"d")</f>
        <v>2</v>
      </c>
      <c r="V2066" t="str">
        <f t="shared" si="65"/>
        <v>On Time</v>
      </c>
    </row>
    <row r="2067" spans="2:22" x14ac:dyDescent="0.3">
      <c r="B2067" t="str">
        <f t="shared" si="64"/>
        <v>SO-002166</v>
      </c>
      <c r="C2067" t="s">
        <v>19</v>
      </c>
      <c r="D2067" t="s">
        <v>23</v>
      </c>
      <c r="E2067" s="1">
        <v>43400</v>
      </c>
      <c r="F2067" s="1">
        <v>43489</v>
      </c>
      <c r="G2067" s="1">
        <v>43498</v>
      </c>
      <c r="H2067" s="1">
        <v>43507</v>
      </c>
      <c r="I2067" t="s">
        <v>18</v>
      </c>
      <c r="J2067">
        <v>13</v>
      </c>
      <c r="K2067">
        <v>16</v>
      </c>
      <c r="L2067">
        <v>286</v>
      </c>
      <c r="M2067">
        <v>17</v>
      </c>
      <c r="N2067">
        <v>8</v>
      </c>
      <c r="O2067">
        <v>0.08</v>
      </c>
      <c r="P2067">
        <v>420.76</v>
      </c>
      <c r="Q2067">
        <v>1051.9000000000001</v>
      </c>
      <c r="R2067">
        <f>Table1[[#This Row],[OrderQuantity]]*Table1[[#This Row],[UnitPrice]]</f>
        <v>8415.2000000000007</v>
      </c>
      <c r="S2067">
        <f>Table1[[#This Row],[OrderQuantity]]*Table1[[#This Row],[UnitCost]]</f>
        <v>3366.08</v>
      </c>
      <c r="T2067">
        <f>Table1[[#This Row],[OrderQuantity]]*Table1[[#This Row],[UnitPrice]]*(1-Table1[[#This Row],[DiscountApplied]]) - (Table1[[#This Row],[OrderQuantity]]*Table1[[#This Row],[UnitCost]])</f>
        <v>4375.9040000000014</v>
      </c>
      <c r="U2067">
        <f>DATEDIF(Table1[[#This Row],[ShipDate]],Table1[[#This Row],[DeliveryDate]],"d")</f>
        <v>9</v>
      </c>
      <c r="V2067" t="str">
        <f t="shared" si="65"/>
        <v>Late</v>
      </c>
    </row>
    <row r="2068" spans="2:22" x14ac:dyDescent="0.3">
      <c r="B2068" t="str">
        <f t="shared" si="64"/>
        <v>SO-002167</v>
      </c>
      <c r="C2068" t="s">
        <v>16</v>
      </c>
      <c r="D2068" t="s">
        <v>25</v>
      </c>
      <c r="E2068" s="1">
        <v>43400</v>
      </c>
      <c r="F2068" s="1">
        <v>43489</v>
      </c>
      <c r="G2068" s="1">
        <v>43501</v>
      </c>
      <c r="H2068" s="1">
        <v>43506</v>
      </c>
      <c r="I2068" t="s">
        <v>18</v>
      </c>
      <c r="J2068">
        <v>5</v>
      </c>
      <c r="K2068">
        <v>1</v>
      </c>
      <c r="L2068">
        <v>335</v>
      </c>
      <c r="M2068">
        <v>8</v>
      </c>
      <c r="N2068">
        <v>1</v>
      </c>
      <c r="O2068">
        <v>0.08</v>
      </c>
      <c r="P2068">
        <v>116.31</v>
      </c>
      <c r="Q2068">
        <v>207.7</v>
      </c>
      <c r="R2068">
        <f>Table1[[#This Row],[OrderQuantity]]*Table1[[#This Row],[UnitPrice]]</f>
        <v>207.7</v>
      </c>
      <c r="S2068">
        <f>Table1[[#This Row],[OrderQuantity]]*Table1[[#This Row],[UnitCost]]</f>
        <v>116.31</v>
      </c>
      <c r="T2068">
        <f>Table1[[#This Row],[OrderQuantity]]*Table1[[#This Row],[UnitPrice]]*(1-Table1[[#This Row],[DiscountApplied]]) - (Table1[[#This Row],[OrderQuantity]]*Table1[[#This Row],[UnitCost]])</f>
        <v>74.774000000000001</v>
      </c>
      <c r="U2068">
        <f>DATEDIF(Table1[[#This Row],[ShipDate]],Table1[[#This Row],[DeliveryDate]],"d")</f>
        <v>5</v>
      </c>
      <c r="V2068" t="str">
        <f t="shared" si="65"/>
        <v>On Time</v>
      </c>
    </row>
    <row r="2069" spans="2:22" x14ac:dyDescent="0.3">
      <c r="B2069" t="str">
        <f t="shared" si="64"/>
        <v>SO-002168</v>
      </c>
      <c r="C2069" t="s">
        <v>19</v>
      </c>
      <c r="D2069" t="s">
        <v>24</v>
      </c>
      <c r="E2069" s="1">
        <v>43400</v>
      </c>
      <c r="F2069" s="1">
        <v>43489</v>
      </c>
      <c r="G2069" s="1">
        <v>43493</v>
      </c>
      <c r="H2069" s="1">
        <v>43503</v>
      </c>
      <c r="I2069" t="s">
        <v>18</v>
      </c>
      <c r="J2069">
        <v>16</v>
      </c>
      <c r="K2069">
        <v>14</v>
      </c>
      <c r="L2069">
        <v>38</v>
      </c>
      <c r="M2069">
        <v>18</v>
      </c>
      <c r="N2069">
        <v>3</v>
      </c>
      <c r="O2069">
        <v>0.1</v>
      </c>
      <c r="P2069">
        <v>1195.95</v>
      </c>
      <c r="Q2069">
        <v>1708.5</v>
      </c>
      <c r="R2069">
        <f>Table1[[#This Row],[OrderQuantity]]*Table1[[#This Row],[UnitPrice]]</f>
        <v>5125.5</v>
      </c>
      <c r="S2069">
        <f>Table1[[#This Row],[OrderQuantity]]*Table1[[#This Row],[UnitCost]]</f>
        <v>3587.8500000000004</v>
      </c>
      <c r="T2069">
        <f>Table1[[#This Row],[OrderQuantity]]*Table1[[#This Row],[UnitPrice]]*(1-Table1[[#This Row],[DiscountApplied]]) - (Table1[[#This Row],[OrderQuantity]]*Table1[[#This Row],[UnitCost]])</f>
        <v>1025.0999999999995</v>
      </c>
      <c r="U2069">
        <f>DATEDIF(Table1[[#This Row],[ShipDate]],Table1[[#This Row],[DeliveryDate]],"d")</f>
        <v>10</v>
      </c>
      <c r="V2069" t="str">
        <f t="shared" si="65"/>
        <v>Late</v>
      </c>
    </row>
    <row r="2070" spans="2:22" x14ac:dyDescent="0.3">
      <c r="B2070" t="str">
        <f t="shared" si="64"/>
        <v>SO-002169</v>
      </c>
      <c r="C2070" t="s">
        <v>16</v>
      </c>
      <c r="D2070" t="s">
        <v>20</v>
      </c>
      <c r="E2070" s="1">
        <v>43400</v>
      </c>
      <c r="F2070" s="1">
        <v>43490</v>
      </c>
      <c r="G2070" s="1">
        <v>43513</v>
      </c>
      <c r="H2070" s="1">
        <v>43522</v>
      </c>
      <c r="I2070" t="s">
        <v>18</v>
      </c>
      <c r="J2070">
        <v>8</v>
      </c>
      <c r="K2070">
        <v>30</v>
      </c>
      <c r="L2070">
        <v>161</v>
      </c>
      <c r="M2070">
        <v>32</v>
      </c>
      <c r="N2070">
        <v>2</v>
      </c>
      <c r="O2070">
        <v>0.15</v>
      </c>
      <c r="P2070">
        <v>794.42</v>
      </c>
      <c r="Q2070">
        <v>1118.9000000000001</v>
      </c>
      <c r="R2070">
        <f>Table1[[#This Row],[OrderQuantity]]*Table1[[#This Row],[UnitPrice]]</f>
        <v>2237.8000000000002</v>
      </c>
      <c r="S2070">
        <f>Table1[[#This Row],[OrderQuantity]]*Table1[[#This Row],[UnitCost]]</f>
        <v>1588.84</v>
      </c>
      <c r="T2070">
        <f>Table1[[#This Row],[OrderQuantity]]*Table1[[#This Row],[UnitPrice]]*(1-Table1[[#This Row],[DiscountApplied]]) - (Table1[[#This Row],[OrderQuantity]]*Table1[[#This Row],[UnitCost]])</f>
        <v>313.29000000000019</v>
      </c>
      <c r="U2070">
        <f>DATEDIF(Table1[[#This Row],[ShipDate]],Table1[[#This Row],[DeliveryDate]],"d")</f>
        <v>9</v>
      </c>
      <c r="V2070" t="str">
        <f t="shared" si="65"/>
        <v>Late</v>
      </c>
    </row>
    <row r="2071" spans="2:22" x14ac:dyDescent="0.3">
      <c r="B2071" t="str">
        <f t="shared" si="64"/>
        <v>SO-002170</v>
      </c>
      <c r="C2071" t="s">
        <v>16</v>
      </c>
      <c r="D2071" t="s">
        <v>17</v>
      </c>
      <c r="E2071" s="1">
        <v>43400</v>
      </c>
      <c r="F2071" s="1">
        <v>43490</v>
      </c>
      <c r="G2071" s="1">
        <v>43492</v>
      </c>
      <c r="H2071" s="1">
        <v>43500</v>
      </c>
      <c r="I2071" t="s">
        <v>18</v>
      </c>
      <c r="J2071">
        <v>3</v>
      </c>
      <c r="K2071">
        <v>44</v>
      </c>
      <c r="L2071">
        <v>241</v>
      </c>
      <c r="M2071">
        <v>10</v>
      </c>
      <c r="N2071">
        <v>4</v>
      </c>
      <c r="O2071">
        <v>0.1</v>
      </c>
      <c r="P2071">
        <v>796.36</v>
      </c>
      <c r="Q2071">
        <v>1896.1</v>
      </c>
      <c r="R2071">
        <f>Table1[[#This Row],[OrderQuantity]]*Table1[[#This Row],[UnitPrice]]</f>
        <v>7584.4</v>
      </c>
      <c r="S2071">
        <f>Table1[[#This Row],[OrderQuantity]]*Table1[[#This Row],[UnitCost]]</f>
        <v>3185.44</v>
      </c>
      <c r="T2071">
        <f>Table1[[#This Row],[OrderQuantity]]*Table1[[#This Row],[UnitPrice]]*(1-Table1[[#This Row],[DiscountApplied]]) - (Table1[[#This Row],[OrderQuantity]]*Table1[[#This Row],[UnitCost]])</f>
        <v>3640.52</v>
      </c>
      <c r="U2071">
        <f>DATEDIF(Table1[[#This Row],[ShipDate]],Table1[[#This Row],[DeliveryDate]],"d")</f>
        <v>8</v>
      </c>
      <c r="V2071" t="str">
        <f t="shared" si="65"/>
        <v>Late</v>
      </c>
    </row>
    <row r="2072" spans="2:22" x14ac:dyDescent="0.3">
      <c r="B2072" t="str">
        <f t="shared" si="64"/>
        <v>SO-002171</v>
      </c>
      <c r="C2072" t="s">
        <v>21</v>
      </c>
      <c r="D2072" t="s">
        <v>20</v>
      </c>
      <c r="E2072" s="1">
        <v>43400</v>
      </c>
      <c r="F2072" s="1">
        <v>43490</v>
      </c>
      <c r="G2072" s="1">
        <v>43511</v>
      </c>
      <c r="H2072" s="1">
        <v>43521</v>
      </c>
      <c r="I2072" t="s">
        <v>18</v>
      </c>
      <c r="J2072">
        <v>24</v>
      </c>
      <c r="K2072">
        <v>6</v>
      </c>
      <c r="L2072">
        <v>191</v>
      </c>
      <c r="M2072">
        <v>36</v>
      </c>
      <c r="N2072">
        <v>4</v>
      </c>
      <c r="O2072">
        <v>0.1</v>
      </c>
      <c r="P2072">
        <v>931.23</v>
      </c>
      <c r="Q2072">
        <v>2271.3000000000002</v>
      </c>
      <c r="R2072">
        <f>Table1[[#This Row],[OrderQuantity]]*Table1[[#This Row],[UnitPrice]]</f>
        <v>9085.2000000000007</v>
      </c>
      <c r="S2072">
        <f>Table1[[#This Row],[OrderQuantity]]*Table1[[#This Row],[UnitCost]]</f>
        <v>3724.92</v>
      </c>
      <c r="T2072">
        <f>Table1[[#This Row],[OrderQuantity]]*Table1[[#This Row],[UnitPrice]]*(1-Table1[[#This Row],[DiscountApplied]]) - (Table1[[#This Row],[OrderQuantity]]*Table1[[#This Row],[UnitCost]])</f>
        <v>4451.7600000000011</v>
      </c>
      <c r="U2072">
        <f>DATEDIF(Table1[[#This Row],[ShipDate]],Table1[[#This Row],[DeliveryDate]],"d")</f>
        <v>10</v>
      </c>
      <c r="V2072" t="str">
        <f t="shared" si="65"/>
        <v>Late</v>
      </c>
    </row>
    <row r="2073" spans="2:22" x14ac:dyDescent="0.3">
      <c r="B2073" t="str">
        <f t="shared" si="64"/>
        <v>SO-002172</v>
      </c>
      <c r="C2073" t="s">
        <v>16</v>
      </c>
      <c r="D2073" t="s">
        <v>23</v>
      </c>
      <c r="E2073" s="1">
        <v>43400</v>
      </c>
      <c r="F2073" s="1">
        <v>43490</v>
      </c>
      <c r="G2073" s="1">
        <v>43512</v>
      </c>
      <c r="H2073" s="1">
        <v>43519</v>
      </c>
      <c r="I2073" t="s">
        <v>18</v>
      </c>
      <c r="J2073">
        <v>4</v>
      </c>
      <c r="K2073">
        <v>1</v>
      </c>
      <c r="L2073">
        <v>303</v>
      </c>
      <c r="M2073">
        <v>18</v>
      </c>
      <c r="N2073">
        <v>4</v>
      </c>
      <c r="O2073">
        <v>0.08</v>
      </c>
      <c r="P2073">
        <v>3749.86</v>
      </c>
      <c r="Q2073">
        <v>5681.6</v>
      </c>
      <c r="R2073">
        <f>Table1[[#This Row],[OrderQuantity]]*Table1[[#This Row],[UnitPrice]]</f>
        <v>22726.400000000001</v>
      </c>
      <c r="S2073">
        <f>Table1[[#This Row],[OrderQuantity]]*Table1[[#This Row],[UnitCost]]</f>
        <v>14999.44</v>
      </c>
      <c r="T2073">
        <f>Table1[[#This Row],[OrderQuantity]]*Table1[[#This Row],[UnitPrice]]*(1-Table1[[#This Row],[DiscountApplied]]) - (Table1[[#This Row],[OrderQuantity]]*Table1[[#This Row],[UnitCost]])</f>
        <v>5908.848</v>
      </c>
      <c r="U2073">
        <f>DATEDIF(Table1[[#This Row],[ShipDate]],Table1[[#This Row],[DeliveryDate]],"d")</f>
        <v>7</v>
      </c>
      <c r="V2073" t="str">
        <f t="shared" si="65"/>
        <v>On Time</v>
      </c>
    </row>
    <row r="2074" spans="2:22" x14ac:dyDescent="0.3">
      <c r="B2074" t="str">
        <f t="shared" si="64"/>
        <v>SO-002173</v>
      </c>
      <c r="C2074" t="s">
        <v>22</v>
      </c>
      <c r="D2074" t="s">
        <v>25</v>
      </c>
      <c r="E2074" s="1">
        <v>43400</v>
      </c>
      <c r="F2074" s="1">
        <v>43490</v>
      </c>
      <c r="G2074" s="1">
        <v>43517</v>
      </c>
      <c r="H2074" s="1">
        <v>43521</v>
      </c>
      <c r="I2074" t="s">
        <v>18</v>
      </c>
      <c r="J2074">
        <v>26</v>
      </c>
      <c r="K2074">
        <v>25</v>
      </c>
      <c r="L2074">
        <v>330</v>
      </c>
      <c r="M2074">
        <v>34</v>
      </c>
      <c r="N2074">
        <v>1</v>
      </c>
      <c r="O2074">
        <v>0.08</v>
      </c>
      <c r="P2074">
        <v>607.22</v>
      </c>
      <c r="Q2074">
        <v>1065.3</v>
      </c>
      <c r="R2074">
        <f>Table1[[#This Row],[OrderQuantity]]*Table1[[#This Row],[UnitPrice]]</f>
        <v>1065.3</v>
      </c>
      <c r="S2074">
        <f>Table1[[#This Row],[OrderQuantity]]*Table1[[#This Row],[UnitCost]]</f>
        <v>607.22</v>
      </c>
      <c r="T2074">
        <f>Table1[[#This Row],[OrderQuantity]]*Table1[[#This Row],[UnitPrice]]*(1-Table1[[#This Row],[DiscountApplied]]) - (Table1[[#This Row],[OrderQuantity]]*Table1[[#This Row],[UnitCost]])</f>
        <v>372.85599999999999</v>
      </c>
      <c r="U2074">
        <f>DATEDIF(Table1[[#This Row],[ShipDate]],Table1[[#This Row],[DeliveryDate]],"d")</f>
        <v>4</v>
      </c>
      <c r="V2074" t="str">
        <f t="shared" si="65"/>
        <v>On Time</v>
      </c>
    </row>
    <row r="2075" spans="2:22" x14ac:dyDescent="0.3">
      <c r="B2075" t="str">
        <f t="shared" si="64"/>
        <v>SO-002174</v>
      </c>
      <c r="C2075" t="s">
        <v>16</v>
      </c>
      <c r="D2075" t="s">
        <v>17</v>
      </c>
      <c r="E2075" s="1">
        <v>43400</v>
      </c>
      <c r="F2075" s="1">
        <v>43490</v>
      </c>
      <c r="G2075" s="1">
        <v>43501</v>
      </c>
      <c r="H2075" s="1">
        <v>43511</v>
      </c>
      <c r="I2075" t="s">
        <v>18</v>
      </c>
      <c r="J2075">
        <v>9</v>
      </c>
      <c r="K2075">
        <v>46</v>
      </c>
      <c r="L2075">
        <v>233</v>
      </c>
      <c r="M2075">
        <v>13</v>
      </c>
      <c r="N2075">
        <v>4</v>
      </c>
      <c r="O2075">
        <v>0.05</v>
      </c>
      <c r="P2075">
        <v>2140.9899999999998</v>
      </c>
      <c r="Q2075">
        <v>2579.5</v>
      </c>
      <c r="R2075">
        <f>Table1[[#This Row],[OrderQuantity]]*Table1[[#This Row],[UnitPrice]]</f>
        <v>10318</v>
      </c>
      <c r="S2075">
        <f>Table1[[#This Row],[OrderQuantity]]*Table1[[#This Row],[UnitCost]]</f>
        <v>8563.9599999999991</v>
      </c>
      <c r="T2075">
        <f>Table1[[#This Row],[OrderQuantity]]*Table1[[#This Row],[UnitPrice]]*(1-Table1[[#This Row],[DiscountApplied]]) - (Table1[[#This Row],[OrderQuantity]]*Table1[[#This Row],[UnitCost]])</f>
        <v>1238.1400000000012</v>
      </c>
      <c r="U2075">
        <f>DATEDIF(Table1[[#This Row],[ShipDate]],Table1[[#This Row],[DeliveryDate]],"d")</f>
        <v>10</v>
      </c>
      <c r="V2075" t="str">
        <f t="shared" si="65"/>
        <v>Late</v>
      </c>
    </row>
    <row r="2076" spans="2:22" x14ac:dyDescent="0.3">
      <c r="B2076" t="str">
        <f t="shared" si="64"/>
        <v>SO-002175</v>
      </c>
      <c r="C2076" t="s">
        <v>21</v>
      </c>
      <c r="D2076" t="s">
        <v>23</v>
      </c>
      <c r="E2076" s="1">
        <v>43400</v>
      </c>
      <c r="F2076" s="1">
        <v>43491</v>
      </c>
      <c r="G2076" s="1">
        <v>43494</v>
      </c>
      <c r="H2076" s="1">
        <v>43503</v>
      </c>
      <c r="I2076" t="s">
        <v>18</v>
      </c>
      <c r="J2076">
        <v>21</v>
      </c>
      <c r="K2076">
        <v>38</v>
      </c>
      <c r="L2076">
        <v>274</v>
      </c>
      <c r="M2076">
        <v>14</v>
      </c>
      <c r="N2076">
        <v>6</v>
      </c>
      <c r="O2076">
        <v>0.05</v>
      </c>
      <c r="P2076">
        <v>2987.06</v>
      </c>
      <c r="Q2076">
        <v>3879.3</v>
      </c>
      <c r="R2076">
        <f>Table1[[#This Row],[OrderQuantity]]*Table1[[#This Row],[UnitPrice]]</f>
        <v>23275.800000000003</v>
      </c>
      <c r="S2076">
        <f>Table1[[#This Row],[OrderQuantity]]*Table1[[#This Row],[UnitCost]]</f>
        <v>17922.36</v>
      </c>
      <c r="T2076">
        <f>Table1[[#This Row],[OrderQuantity]]*Table1[[#This Row],[UnitPrice]]*(1-Table1[[#This Row],[DiscountApplied]]) - (Table1[[#This Row],[OrderQuantity]]*Table1[[#This Row],[UnitCost]])</f>
        <v>4189.6500000000015</v>
      </c>
      <c r="U2076">
        <f>DATEDIF(Table1[[#This Row],[ShipDate]],Table1[[#This Row],[DeliveryDate]],"d")</f>
        <v>9</v>
      </c>
      <c r="V2076" t="str">
        <f t="shared" si="65"/>
        <v>Late</v>
      </c>
    </row>
    <row r="2077" spans="2:22" x14ac:dyDescent="0.3">
      <c r="B2077" t="str">
        <f t="shared" si="64"/>
        <v>SO-002176</v>
      </c>
      <c r="C2077" t="s">
        <v>22</v>
      </c>
      <c r="D2077" t="s">
        <v>25</v>
      </c>
      <c r="E2077" s="1">
        <v>43400</v>
      </c>
      <c r="F2077" s="1">
        <v>43491</v>
      </c>
      <c r="G2077" s="1">
        <v>43495</v>
      </c>
      <c r="H2077" s="1">
        <v>43496</v>
      </c>
      <c r="I2077" t="s">
        <v>18</v>
      </c>
      <c r="J2077">
        <v>26</v>
      </c>
      <c r="K2077">
        <v>44</v>
      </c>
      <c r="L2077">
        <v>333</v>
      </c>
      <c r="M2077">
        <v>42</v>
      </c>
      <c r="N2077">
        <v>6</v>
      </c>
      <c r="O2077">
        <v>0.3</v>
      </c>
      <c r="P2077">
        <v>1242.8499999999999</v>
      </c>
      <c r="Q2077">
        <v>2485.6999999999998</v>
      </c>
      <c r="R2077">
        <f>Table1[[#This Row],[OrderQuantity]]*Table1[[#This Row],[UnitPrice]]</f>
        <v>14914.199999999999</v>
      </c>
      <c r="S2077">
        <f>Table1[[#This Row],[OrderQuantity]]*Table1[[#This Row],[UnitCost]]</f>
        <v>7457.0999999999995</v>
      </c>
      <c r="T2077">
        <f>Table1[[#This Row],[OrderQuantity]]*Table1[[#This Row],[UnitPrice]]*(1-Table1[[#This Row],[DiscountApplied]]) - (Table1[[#This Row],[OrderQuantity]]*Table1[[#This Row],[UnitCost]])</f>
        <v>2982.8399999999992</v>
      </c>
      <c r="U2077">
        <f>DATEDIF(Table1[[#This Row],[ShipDate]],Table1[[#This Row],[DeliveryDate]],"d")</f>
        <v>1</v>
      </c>
      <c r="V2077" t="str">
        <f t="shared" si="65"/>
        <v>On Time</v>
      </c>
    </row>
    <row r="2078" spans="2:22" x14ac:dyDescent="0.3">
      <c r="B2078" t="str">
        <f t="shared" si="64"/>
        <v>SO-002177</v>
      </c>
      <c r="C2078" t="s">
        <v>19</v>
      </c>
      <c r="D2078" t="s">
        <v>17</v>
      </c>
      <c r="E2078" s="1">
        <v>43400</v>
      </c>
      <c r="F2078" s="1">
        <v>43491</v>
      </c>
      <c r="G2078" s="1">
        <v>43506</v>
      </c>
      <c r="H2078" s="1">
        <v>43511</v>
      </c>
      <c r="I2078" t="s">
        <v>18</v>
      </c>
      <c r="J2078">
        <v>14</v>
      </c>
      <c r="K2078">
        <v>42</v>
      </c>
      <c r="L2078">
        <v>227</v>
      </c>
      <c r="M2078">
        <v>47</v>
      </c>
      <c r="N2078">
        <v>6</v>
      </c>
      <c r="O2078">
        <v>0.2</v>
      </c>
      <c r="P2078">
        <v>707.79</v>
      </c>
      <c r="Q2078">
        <v>931.3</v>
      </c>
      <c r="R2078">
        <f>Table1[[#This Row],[OrderQuantity]]*Table1[[#This Row],[UnitPrice]]</f>
        <v>5587.7999999999993</v>
      </c>
      <c r="S2078">
        <f>Table1[[#This Row],[OrderQuantity]]*Table1[[#This Row],[UnitCost]]</f>
        <v>4246.74</v>
      </c>
      <c r="T2078">
        <f>Table1[[#This Row],[OrderQuantity]]*Table1[[#This Row],[UnitPrice]]*(1-Table1[[#This Row],[DiscountApplied]]) - (Table1[[#This Row],[OrderQuantity]]*Table1[[#This Row],[UnitCost]])</f>
        <v>223.5</v>
      </c>
      <c r="U2078">
        <f>DATEDIF(Table1[[#This Row],[ShipDate]],Table1[[#This Row],[DeliveryDate]],"d")</f>
        <v>5</v>
      </c>
      <c r="V2078" t="str">
        <f t="shared" si="65"/>
        <v>On Time</v>
      </c>
    </row>
    <row r="2079" spans="2:22" x14ac:dyDescent="0.3">
      <c r="B2079" t="str">
        <f t="shared" si="64"/>
        <v>SO-002178</v>
      </c>
      <c r="C2079" t="s">
        <v>16</v>
      </c>
      <c r="D2079" t="s">
        <v>23</v>
      </c>
      <c r="E2079" s="1">
        <v>43400</v>
      </c>
      <c r="F2079" s="1">
        <v>43491</v>
      </c>
      <c r="G2079" s="1">
        <v>43507</v>
      </c>
      <c r="H2079" s="1">
        <v>43516</v>
      </c>
      <c r="I2079" t="s">
        <v>18</v>
      </c>
      <c r="J2079">
        <v>2</v>
      </c>
      <c r="K2079">
        <v>27</v>
      </c>
      <c r="L2079">
        <v>310</v>
      </c>
      <c r="M2079">
        <v>8</v>
      </c>
      <c r="N2079">
        <v>3</v>
      </c>
      <c r="O2079">
        <v>0.05</v>
      </c>
      <c r="P2079">
        <v>856.39</v>
      </c>
      <c r="Q2079">
        <v>1112.2</v>
      </c>
      <c r="R2079">
        <f>Table1[[#This Row],[OrderQuantity]]*Table1[[#This Row],[UnitPrice]]</f>
        <v>3336.6000000000004</v>
      </c>
      <c r="S2079">
        <f>Table1[[#This Row],[OrderQuantity]]*Table1[[#This Row],[UnitCost]]</f>
        <v>2569.17</v>
      </c>
      <c r="T2079">
        <f>Table1[[#This Row],[OrderQuantity]]*Table1[[#This Row],[UnitPrice]]*(1-Table1[[#This Row],[DiscountApplied]]) - (Table1[[#This Row],[OrderQuantity]]*Table1[[#This Row],[UnitCost]])</f>
        <v>600.59999999999991</v>
      </c>
      <c r="U2079">
        <f>DATEDIF(Table1[[#This Row],[ShipDate]],Table1[[#This Row],[DeliveryDate]],"d")</f>
        <v>9</v>
      </c>
      <c r="V2079" t="str">
        <f t="shared" si="65"/>
        <v>Late</v>
      </c>
    </row>
    <row r="2080" spans="2:22" x14ac:dyDescent="0.3">
      <c r="B2080" t="str">
        <f t="shared" si="64"/>
        <v>SO-002179</v>
      </c>
      <c r="C2080" t="s">
        <v>19</v>
      </c>
      <c r="D2080" t="s">
        <v>20</v>
      </c>
      <c r="E2080" s="1">
        <v>43400</v>
      </c>
      <c r="F2080" s="1">
        <v>43491</v>
      </c>
      <c r="G2080" s="1">
        <v>43496</v>
      </c>
      <c r="H2080" s="1">
        <v>43502</v>
      </c>
      <c r="I2080" t="s">
        <v>18</v>
      </c>
      <c r="J2080">
        <v>13</v>
      </c>
      <c r="K2080">
        <v>20</v>
      </c>
      <c r="L2080">
        <v>98</v>
      </c>
      <c r="M2080">
        <v>31</v>
      </c>
      <c r="N2080">
        <v>6</v>
      </c>
      <c r="O2080">
        <v>0.08</v>
      </c>
      <c r="P2080">
        <v>465.78</v>
      </c>
      <c r="Q2080">
        <v>1058.5999999999999</v>
      </c>
      <c r="R2080">
        <f>Table1[[#This Row],[OrderQuantity]]*Table1[[#This Row],[UnitPrice]]</f>
        <v>6351.5999999999995</v>
      </c>
      <c r="S2080">
        <f>Table1[[#This Row],[OrderQuantity]]*Table1[[#This Row],[UnitCost]]</f>
        <v>2794.68</v>
      </c>
      <c r="T2080">
        <f>Table1[[#This Row],[OrderQuantity]]*Table1[[#This Row],[UnitPrice]]*(1-Table1[[#This Row],[DiscountApplied]]) - (Table1[[#This Row],[OrderQuantity]]*Table1[[#This Row],[UnitCost]])</f>
        <v>3048.7919999999999</v>
      </c>
      <c r="U2080">
        <f>DATEDIF(Table1[[#This Row],[ShipDate]],Table1[[#This Row],[DeliveryDate]],"d")</f>
        <v>6</v>
      </c>
      <c r="V2080" t="str">
        <f t="shared" si="65"/>
        <v>On Time</v>
      </c>
    </row>
    <row r="2081" spans="2:22" x14ac:dyDescent="0.3">
      <c r="B2081" t="str">
        <f t="shared" si="64"/>
        <v>SO-002180</v>
      </c>
      <c r="C2081" t="s">
        <v>16</v>
      </c>
      <c r="D2081" t="s">
        <v>24</v>
      </c>
      <c r="E2081" s="1">
        <v>43400</v>
      </c>
      <c r="F2081" s="1">
        <v>43491</v>
      </c>
      <c r="G2081" s="1">
        <v>43510</v>
      </c>
      <c r="H2081" s="1">
        <v>43519</v>
      </c>
      <c r="I2081" t="s">
        <v>18</v>
      </c>
      <c r="J2081">
        <v>2</v>
      </c>
      <c r="K2081">
        <v>42</v>
      </c>
      <c r="L2081">
        <v>51</v>
      </c>
      <c r="M2081">
        <v>43</v>
      </c>
      <c r="N2081">
        <v>8</v>
      </c>
      <c r="O2081">
        <v>0.15</v>
      </c>
      <c r="P2081">
        <v>824.9</v>
      </c>
      <c r="Q2081">
        <v>1018.4</v>
      </c>
      <c r="R2081">
        <f>Table1[[#This Row],[OrderQuantity]]*Table1[[#This Row],[UnitPrice]]</f>
        <v>8147.2</v>
      </c>
      <c r="S2081">
        <f>Table1[[#This Row],[OrderQuantity]]*Table1[[#This Row],[UnitCost]]</f>
        <v>6599.2</v>
      </c>
      <c r="T2081">
        <f>Table1[[#This Row],[OrderQuantity]]*Table1[[#This Row],[UnitPrice]]*(1-Table1[[#This Row],[DiscountApplied]]) - (Table1[[#This Row],[OrderQuantity]]*Table1[[#This Row],[UnitCost]])</f>
        <v>325.92000000000007</v>
      </c>
      <c r="U2081">
        <f>DATEDIF(Table1[[#This Row],[ShipDate]],Table1[[#This Row],[DeliveryDate]],"d")</f>
        <v>9</v>
      </c>
      <c r="V2081" t="str">
        <f t="shared" si="65"/>
        <v>Late</v>
      </c>
    </row>
    <row r="2082" spans="2:22" x14ac:dyDescent="0.3">
      <c r="B2082" t="str">
        <f t="shared" si="64"/>
        <v>SO-002181</v>
      </c>
      <c r="C2082" t="s">
        <v>19</v>
      </c>
      <c r="D2082" t="s">
        <v>23</v>
      </c>
      <c r="E2082" s="1">
        <v>43400</v>
      </c>
      <c r="F2082" s="1">
        <v>43492</v>
      </c>
      <c r="G2082" s="1">
        <v>43500</v>
      </c>
      <c r="H2082" s="1">
        <v>43501</v>
      </c>
      <c r="I2082" t="s">
        <v>18</v>
      </c>
      <c r="J2082">
        <v>12</v>
      </c>
      <c r="K2082">
        <v>33</v>
      </c>
      <c r="L2082">
        <v>284</v>
      </c>
      <c r="M2082">
        <v>42</v>
      </c>
      <c r="N2082">
        <v>3</v>
      </c>
      <c r="O2082">
        <v>0.05</v>
      </c>
      <c r="P2082">
        <v>1091.97</v>
      </c>
      <c r="Q2082">
        <v>1882.7</v>
      </c>
      <c r="R2082">
        <f>Table1[[#This Row],[OrderQuantity]]*Table1[[#This Row],[UnitPrice]]</f>
        <v>5648.1</v>
      </c>
      <c r="S2082">
        <f>Table1[[#This Row],[OrderQuantity]]*Table1[[#This Row],[UnitCost]]</f>
        <v>3275.91</v>
      </c>
      <c r="T2082">
        <f>Table1[[#This Row],[OrderQuantity]]*Table1[[#This Row],[UnitPrice]]*(1-Table1[[#This Row],[DiscountApplied]]) - (Table1[[#This Row],[OrderQuantity]]*Table1[[#This Row],[UnitCost]])</f>
        <v>2089.7849999999999</v>
      </c>
      <c r="U2082">
        <f>DATEDIF(Table1[[#This Row],[ShipDate]],Table1[[#This Row],[DeliveryDate]],"d")</f>
        <v>1</v>
      </c>
      <c r="V2082" t="str">
        <f t="shared" si="65"/>
        <v>On Time</v>
      </c>
    </row>
    <row r="2083" spans="2:22" x14ac:dyDescent="0.3">
      <c r="B2083" t="str">
        <f t="shared" si="64"/>
        <v>SO-002182</v>
      </c>
      <c r="C2083" t="s">
        <v>19</v>
      </c>
      <c r="D2083" t="s">
        <v>24</v>
      </c>
      <c r="E2083" s="1">
        <v>43400</v>
      </c>
      <c r="F2083" s="1">
        <v>43492</v>
      </c>
      <c r="G2083" s="1">
        <v>43499</v>
      </c>
      <c r="H2083" s="1">
        <v>43508</v>
      </c>
      <c r="I2083" t="s">
        <v>18</v>
      </c>
      <c r="J2083">
        <v>13</v>
      </c>
      <c r="K2083">
        <v>12</v>
      </c>
      <c r="L2083">
        <v>22</v>
      </c>
      <c r="M2083">
        <v>39</v>
      </c>
      <c r="N2083">
        <v>7</v>
      </c>
      <c r="O2083">
        <v>0.1</v>
      </c>
      <c r="P2083">
        <v>563.80999999999995</v>
      </c>
      <c r="Q2083">
        <v>1025.0999999999999</v>
      </c>
      <c r="R2083">
        <f>Table1[[#This Row],[OrderQuantity]]*Table1[[#This Row],[UnitPrice]]</f>
        <v>7175.6999999999989</v>
      </c>
      <c r="S2083">
        <f>Table1[[#This Row],[OrderQuantity]]*Table1[[#This Row],[UnitCost]]</f>
        <v>3946.6699999999996</v>
      </c>
      <c r="T2083">
        <f>Table1[[#This Row],[OrderQuantity]]*Table1[[#This Row],[UnitPrice]]*(1-Table1[[#This Row],[DiscountApplied]]) - (Table1[[#This Row],[OrderQuantity]]*Table1[[#This Row],[UnitCost]])</f>
        <v>2511.4599999999996</v>
      </c>
      <c r="U2083">
        <f>DATEDIF(Table1[[#This Row],[ShipDate]],Table1[[#This Row],[DeliveryDate]],"d")</f>
        <v>9</v>
      </c>
      <c r="V2083" t="str">
        <f t="shared" si="65"/>
        <v>Late</v>
      </c>
    </row>
    <row r="2084" spans="2:22" x14ac:dyDescent="0.3">
      <c r="B2084" t="str">
        <f t="shared" si="64"/>
        <v>SO-002183</v>
      </c>
      <c r="C2084" t="s">
        <v>16</v>
      </c>
      <c r="D2084" t="s">
        <v>23</v>
      </c>
      <c r="E2084" s="1">
        <v>43400</v>
      </c>
      <c r="F2084" s="1">
        <v>43492</v>
      </c>
      <c r="G2084" s="1">
        <v>43507</v>
      </c>
      <c r="H2084" s="1">
        <v>43510</v>
      </c>
      <c r="I2084" t="s">
        <v>18</v>
      </c>
      <c r="J2084">
        <v>1</v>
      </c>
      <c r="K2084">
        <v>49</v>
      </c>
      <c r="L2084">
        <v>301</v>
      </c>
      <c r="M2084">
        <v>42</v>
      </c>
      <c r="N2084">
        <v>4</v>
      </c>
      <c r="O2084">
        <v>0.08</v>
      </c>
      <c r="P2084">
        <v>4176.6499999999996</v>
      </c>
      <c r="Q2084">
        <v>5882.6</v>
      </c>
      <c r="R2084">
        <f>Table1[[#This Row],[OrderQuantity]]*Table1[[#This Row],[UnitPrice]]</f>
        <v>23530.400000000001</v>
      </c>
      <c r="S2084">
        <f>Table1[[#This Row],[OrderQuantity]]*Table1[[#This Row],[UnitCost]]</f>
        <v>16706.599999999999</v>
      </c>
      <c r="T2084">
        <f>Table1[[#This Row],[OrderQuantity]]*Table1[[#This Row],[UnitPrice]]*(1-Table1[[#This Row],[DiscountApplied]]) - (Table1[[#This Row],[OrderQuantity]]*Table1[[#This Row],[UnitCost]])</f>
        <v>4941.3680000000022</v>
      </c>
      <c r="U2084">
        <f>DATEDIF(Table1[[#This Row],[ShipDate]],Table1[[#This Row],[DeliveryDate]],"d")</f>
        <v>3</v>
      </c>
      <c r="V2084" t="str">
        <f t="shared" si="65"/>
        <v>On Time</v>
      </c>
    </row>
    <row r="2085" spans="2:22" x14ac:dyDescent="0.3">
      <c r="B2085" t="str">
        <f t="shared" si="64"/>
        <v>SO-002184</v>
      </c>
      <c r="C2085" t="s">
        <v>19</v>
      </c>
      <c r="D2085" t="s">
        <v>24</v>
      </c>
      <c r="E2085" s="1">
        <v>43400</v>
      </c>
      <c r="F2085" s="1">
        <v>43492</v>
      </c>
      <c r="G2085" s="1">
        <v>43504</v>
      </c>
      <c r="H2085" s="1">
        <v>43512</v>
      </c>
      <c r="I2085" t="s">
        <v>18</v>
      </c>
      <c r="J2085">
        <v>16</v>
      </c>
      <c r="K2085">
        <v>17</v>
      </c>
      <c r="L2085">
        <v>48</v>
      </c>
      <c r="M2085">
        <v>39</v>
      </c>
      <c r="N2085">
        <v>1</v>
      </c>
      <c r="O2085">
        <v>0.15</v>
      </c>
      <c r="P2085">
        <v>866.71</v>
      </c>
      <c r="Q2085">
        <v>1125.5999999999999</v>
      </c>
      <c r="R2085">
        <f>Table1[[#This Row],[OrderQuantity]]*Table1[[#This Row],[UnitPrice]]</f>
        <v>1125.5999999999999</v>
      </c>
      <c r="S2085">
        <f>Table1[[#This Row],[OrderQuantity]]*Table1[[#This Row],[UnitCost]]</f>
        <v>866.71</v>
      </c>
      <c r="T2085">
        <f>Table1[[#This Row],[OrderQuantity]]*Table1[[#This Row],[UnitPrice]]*(1-Table1[[#This Row],[DiscountApplied]]) - (Table1[[#This Row],[OrderQuantity]]*Table1[[#This Row],[UnitCost]])</f>
        <v>90.049999999999841</v>
      </c>
      <c r="U2085">
        <f>DATEDIF(Table1[[#This Row],[ShipDate]],Table1[[#This Row],[DeliveryDate]],"d")</f>
        <v>8</v>
      </c>
      <c r="V2085" t="str">
        <f t="shared" si="65"/>
        <v>Late</v>
      </c>
    </row>
    <row r="2086" spans="2:22" x14ac:dyDescent="0.3">
      <c r="B2086" t="str">
        <f t="shared" si="64"/>
        <v>SO-002185</v>
      </c>
      <c r="C2086" t="s">
        <v>19</v>
      </c>
      <c r="D2086" t="s">
        <v>24</v>
      </c>
      <c r="E2086" s="1">
        <v>43400</v>
      </c>
      <c r="F2086" s="1">
        <v>43492</v>
      </c>
      <c r="G2086" s="1">
        <v>43515</v>
      </c>
      <c r="H2086" s="1">
        <v>43522</v>
      </c>
      <c r="I2086" t="s">
        <v>18</v>
      </c>
      <c r="J2086">
        <v>15</v>
      </c>
      <c r="K2086">
        <v>34</v>
      </c>
      <c r="L2086">
        <v>43</v>
      </c>
      <c r="M2086">
        <v>28</v>
      </c>
      <c r="N2086">
        <v>5</v>
      </c>
      <c r="O2086">
        <v>0.1</v>
      </c>
      <c r="P2086">
        <v>920.98</v>
      </c>
      <c r="Q2086">
        <v>1165.8</v>
      </c>
      <c r="R2086">
        <f>Table1[[#This Row],[OrderQuantity]]*Table1[[#This Row],[UnitPrice]]</f>
        <v>5829</v>
      </c>
      <c r="S2086">
        <f>Table1[[#This Row],[OrderQuantity]]*Table1[[#This Row],[UnitCost]]</f>
        <v>4604.8999999999996</v>
      </c>
      <c r="T2086">
        <f>Table1[[#This Row],[OrderQuantity]]*Table1[[#This Row],[UnitPrice]]*(1-Table1[[#This Row],[DiscountApplied]]) - (Table1[[#This Row],[OrderQuantity]]*Table1[[#This Row],[UnitCost]])</f>
        <v>641.20000000000073</v>
      </c>
      <c r="U2086">
        <f>DATEDIF(Table1[[#This Row],[ShipDate]],Table1[[#This Row],[DeliveryDate]],"d")</f>
        <v>7</v>
      </c>
      <c r="V2086" t="str">
        <f t="shared" si="65"/>
        <v>On Time</v>
      </c>
    </row>
    <row r="2087" spans="2:22" x14ac:dyDescent="0.3">
      <c r="B2087" t="str">
        <f t="shared" si="64"/>
        <v>SO-002186</v>
      </c>
      <c r="C2087" t="s">
        <v>19</v>
      </c>
      <c r="D2087" t="s">
        <v>20</v>
      </c>
      <c r="E2087" s="1">
        <v>43400</v>
      </c>
      <c r="F2087" s="1">
        <v>43492</v>
      </c>
      <c r="G2087" s="1">
        <v>43494</v>
      </c>
      <c r="H2087" s="1">
        <v>43499</v>
      </c>
      <c r="I2087" t="s">
        <v>18</v>
      </c>
      <c r="J2087">
        <v>19</v>
      </c>
      <c r="K2087">
        <v>41</v>
      </c>
      <c r="L2087">
        <v>127</v>
      </c>
      <c r="M2087">
        <v>36</v>
      </c>
      <c r="N2087">
        <v>8</v>
      </c>
      <c r="O2087">
        <v>0.2</v>
      </c>
      <c r="P2087">
        <v>3533.18</v>
      </c>
      <c r="Q2087">
        <v>5353.3</v>
      </c>
      <c r="R2087">
        <f>Table1[[#This Row],[OrderQuantity]]*Table1[[#This Row],[UnitPrice]]</f>
        <v>42826.400000000001</v>
      </c>
      <c r="S2087">
        <f>Table1[[#This Row],[OrderQuantity]]*Table1[[#This Row],[UnitCost]]</f>
        <v>28265.439999999999</v>
      </c>
      <c r="T2087">
        <f>Table1[[#This Row],[OrderQuantity]]*Table1[[#This Row],[UnitPrice]]*(1-Table1[[#This Row],[DiscountApplied]]) - (Table1[[#This Row],[OrderQuantity]]*Table1[[#This Row],[UnitCost]])</f>
        <v>5995.6800000000039</v>
      </c>
      <c r="U2087">
        <f>DATEDIF(Table1[[#This Row],[ShipDate]],Table1[[#This Row],[DeliveryDate]],"d")</f>
        <v>5</v>
      </c>
      <c r="V2087" t="str">
        <f t="shared" si="65"/>
        <v>On Time</v>
      </c>
    </row>
    <row r="2088" spans="2:22" x14ac:dyDescent="0.3">
      <c r="B2088" t="str">
        <f t="shared" si="64"/>
        <v>SO-002187</v>
      </c>
      <c r="C2088" t="s">
        <v>22</v>
      </c>
      <c r="D2088" t="s">
        <v>20</v>
      </c>
      <c r="E2088" s="1">
        <v>43400</v>
      </c>
      <c r="F2088" s="1">
        <v>43492</v>
      </c>
      <c r="G2088" s="1">
        <v>43510</v>
      </c>
      <c r="H2088" s="1">
        <v>43513</v>
      </c>
      <c r="I2088" t="s">
        <v>18</v>
      </c>
      <c r="J2088">
        <v>28</v>
      </c>
      <c r="K2088">
        <v>32</v>
      </c>
      <c r="L2088">
        <v>103</v>
      </c>
      <c r="M2088">
        <v>14</v>
      </c>
      <c r="N2088">
        <v>7</v>
      </c>
      <c r="O2088">
        <v>0.1</v>
      </c>
      <c r="P2088">
        <v>1989.9</v>
      </c>
      <c r="Q2088">
        <v>3979.8</v>
      </c>
      <c r="R2088">
        <f>Table1[[#This Row],[OrderQuantity]]*Table1[[#This Row],[UnitPrice]]</f>
        <v>27858.600000000002</v>
      </c>
      <c r="S2088">
        <f>Table1[[#This Row],[OrderQuantity]]*Table1[[#This Row],[UnitCost]]</f>
        <v>13929.300000000001</v>
      </c>
      <c r="T2088">
        <f>Table1[[#This Row],[OrderQuantity]]*Table1[[#This Row],[UnitPrice]]*(1-Table1[[#This Row],[DiscountApplied]]) - (Table1[[#This Row],[OrderQuantity]]*Table1[[#This Row],[UnitCost]])</f>
        <v>11143.44</v>
      </c>
      <c r="U2088">
        <f>DATEDIF(Table1[[#This Row],[ShipDate]],Table1[[#This Row],[DeliveryDate]],"d")</f>
        <v>3</v>
      </c>
      <c r="V2088" t="str">
        <f t="shared" si="65"/>
        <v>On Time</v>
      </c>
    </row>
    <row r="2089" spans="2:22" x14ac:dyDescent="0.3">
      <c r="B2089" t="str">
        <f t="shared" si="64"/>
        <v>SO-002188</v>
      </c>
      <c r="C2089" t="s">
        <v>22</v>
      </c>
      <c r="D2089" t="s">
        <v>24</v>
      </c>
      <c r="E2089" s="1">
        <v>43400</v>
      </c>
      <c r="F2089" s="1">
        <v>43492</v>
      </c>
      <c r="G2089" s="1">
        <v>43511</v>
      </c>
      <c r="H2089" s="1">
        <v>43513</v>
      </c>
      <c r="I2089" t="s">
        <v>18</v>
      </c>
      <c r="J2089">
        <v>26</v>
      </c>
      <c r="K2089">
        <v>13</v>
      </c>
      <c r="L2089">
        <v>21</v>
      </c>
      <c r="M2089">
        <v>16</v>
      </c>
      <c r="N2089">
        <v>6</v>
      </c>
      <c r="O2089">
        <v>0.08</v>
      </c>
      <c r="P2089">
        <v>126.3</v>
      </c>
      <c r="Q2089">
        <v>194.3</v>
      </c>
      <c r="R2089">
        <f>Table1[[#This Row],[OrderQuantity]]*Table1[[#This Row],[UnitPrice]]</f>
        <v>1165.8000000000002</v>
      </c>
      <c r="S2089">
        <f>Table1[[#This Row],[OrderQuantity]]*Table1[[#This Row],[UnitCost]]</f>
        <v>757.8</v>
      </c>
      <c r="T2089">
        <f>Table1[[#This Row],[OrderQuantity]]*Table1[[#This Row],[UnitPrice]]*(1-Table1[[#This Row],[DiscountApplied]]) - (Table1[[#This Row],[OrderQuantity]]*Table1[[#This Row],[UnitCost]])</f>
        <v>314.73600000000033</v>
      </c>
      <c r="U2089">
        <f>DATEDIF(Table1[[#This Row],[ShipDate]],Table1[[#This Row],[DeliveryDate]],"d")</f>
        <v>2</v>
      </c>
      <c r="V2089" t="str">
        <f t="shared" si="65"/>
        <v>On Time</v>
      </c>
    </row>
    <row r="2090" spans="2:22" x14ac:dyDescent="0.3">
      <c r="B2090" t="str">
        <f t="shared" si="64"/>
        <v>SO-002189</v>
      </c>
      <c r="C2090" t="s">
        <v>16</v>
      </c>
      <c r="D2090" t="s">
        <v>17</v>
      </c>
      <c r="E2090" s="1">
        <v>43400</v>
      </c>
      <c r="F2090" s="1">
        <v>43492</v>
      </c>
      <c r="G2090" s="1">
        <v>43519</v>
      </c>
      <c r="H2090" s="1">
        <v>43529</v>
      </c>
      <c r="I2090" t="s">
        <v>18</v>
      </c>
      <c r="J2090">
        <v>3</v>
      </c>
      <c r="K2090">
        <v>21</v>
      </c>
      <c r="L2090">
        <v>246</v>
      </c>
      <c r="M2090">
        <v>10</v>
      </c>
      <c r="N2090">
        <v>3</v>
      </c>
      <c r="O2090">
        <v>0.2</v>
      </c>
      <c r="P2090">
        <v>2812.33</v>
      </c>
      <c r="Q2090">
        <v>3852.5</v>
      </c>
      <c r="R2090">
        <f>Table1[[#This Row],[OrderQuantity]]*Table1[[#This Row],[UnitPrice]]</f>
        <v>11557.5</v>
      </c>
      <c r="S2090">
        <f>Table1[[#This Row],[OrderQuantity]]*Table1[[#This Row],[UnitCost]]</f>
        <v>8436.99</v>
      </c>
      <c r="T2090">
        <f>Table1[[#This Row],[OrderQuantity]]*Table1[[#This Row],[UnitPrice]]*(1-Table1[[#This Row],[DiscountApplied]]) - (Table1[[#This Row],[OrderQuantity]]*Table1[[#This Row],[UnitCost]])</f>
        <v>809.01000000000022</v>
      </c>
      <c r="U2090">
        <f>DATEDIF(Table1[[#This Row],[ShipDate]],Table1[[#This Row],[DeliveryDate]],"d")</f>
        <v>10</v>
      </c>
      <c r="V2090" t="str">
        <f t="shared" si="65"/>
        <v>Late</v>
      </c>
    </row>
    <row r="2091" spans="2:22" x14ac:dyDescent="0.3">
      <c r="B2091" t="str">
        <f t="shared" si="64"/>
        <v>SO-002190</v>
      </c>
      <c r="C2091" t="s">
        <v>19</v>
      </c>
      <c r="D2091" t="s">
        <v>25</v>
      </c>
      <c r="E2091" s="1">
        <v>43400</v>
      </c>
      <c r="F2091" s="1">
        <v>43492</v>
      </c>
      <c r="G2091" s="1">
        <v>43514</v>
      </c>
      <c r="H2091" s="1">
        <v>43523</v>
      </c>
      <c r="I2091" t="s">
        <v>18</v>
      </c>
      <c r="J2091">
        <v>12</v>
      </c>
      <c r="K2091">
        <v>19</v>
      </c>
      <c r="L2091">
        <v>344</v>
      </c>
      <c r="M2091">
        <v>30</v>
      </c>
      <c r="N2091">
        <v>1</v>
      </c>
      <c r="O2091">
        <v>0.08</v>
      </c>
      <c r="P2091">
        <v>2555.11</v>
      </c>
      <c r="Q2091">
        <v>6083.6</v>
      </c>
      <c r="R2091">
        <f>Table1[[#This Row],[OrderQuantity]]*Table1[[#This Row],[UnitPrice]]</f>
        <v>6083.6</v>
      </c>
      <c r="S2091">
        <f>Table1[[#This Row],[OrderQuantity]]*Table1[[#This Row],[UnitCost]]</f>
        <v>2555.11</v>
      </c>
      <c r="T2091">
        <f>Table1[[#This Row],[OrderQuantity]]*Table1[[#This Row],[UnitPrice]]*(1-Table1[[#This Row],[DiscountApplied]]) - (Table1[[#This Row],[OrderQuantity]]*Table1[[#This Row],[UnitCost]])</f>
        <v>3041.8020000000001</v>
      </c>
      <c r="U2091">
        <f>DATEDIF(Table1[[#This Row],[ShipDate]],Table1[[#This Row],[DeliveryDate]],"d")</f>
        <v>9</v>
      </c>
      <c r="V2091" t="str">
        <f t="shared" si="65"/>
        <v>Late</v>
      </c>
    </row>
    <row r="2092" spans="2:22" x14ac:dyDescent="0.3">
      <c r="B2092" t="str">
        <f t="shared" si="64"/>
        <v>SO-002191</v>
      </c>
      <c r="C2092" t="s">
        <v>21</v>
      </c>
      <c r="D2092" t="s">
        <v>25</v>
      </c>
      <c r="E2092" s="1">
        <v>43400</v>
      </c>
      <c r="F2092" s="1">
        <v>43492</v>
      </c>
      <c r="G2092" s="1">
        <v>43509</v>
      </c>
      <c r="H2092" s="1">
        <v>43510</v>
      </c>
      <c r="I2092" t="s">
        <v>18</v>
      </c>
      <c r="J2092">
        <v>21</v>
      </c>
      <c r="K2092">
        <v>37</v>
      </c>
      <c r="L2092">
        <v>365</v>
      </c>
      <c r="M2092">
        <v>28</v>
      </c>
      <c r="N2092">
        <v>2</v>
      </c>
      <c r="O2092">
        <v>0.05</v>
      </c>
      <c r="P2092">
        <v>2538.23</v>
      </c>
      <c r="Q2092">
        <v>6190.8</v>
      </c>
      <c r="R2092">
        <f>Table1[[#This Row],[OrderQuantity]]*Table1[[#This Row],[UnitPrice]]</f>
        <v>12381.6</v>
      </c>
      <c r="S2092">
        <f>Table1[[#This Row],[OrderQuantity]]*Table1[[#This Row],[UnitCost]]</f>
        <v>5076.46</v>
      </c>
      <c r="T2092">
        <f>Table1[[#This Row],[OrderQuantity]]*Table1[[#This Row],[UnitPrice]]*(1-Table1[[#This Row],[DiscountApplied]]) - (Table1[[#This Row],[OrderQuantity]]*Table1[[#This Row],[UnitCost]])</f>
        <v>6686.06</v>
      </c>
      <c r="U2092">
        <f>DATEDIF(Table1[[#This Row],[ShipDate]],Table1[[#This Row],[DeliveryDate]],"d")</f>
        <v>1</v>
      </c>
      <c r="V2092" t="str">
        <f t="shared" si="65"/>
        <v>On Time</v>
      </c>
    </row>
    <row r="2093" spans="2:22" x14ac:dyDescent="0.3">
      <c r="B2093" t="str">
        <f t="shared" si="64"/>
        <v>SO-002192</v>
      </c>
      <c r="C2093" t="s">
        <v>22</v>
      </c>
      <c r="D2093" t="s">
        <v>17</v>
      </c>
      <c r="E2093" s="1">
        <v>43400</v>
      </c>
      <c r="F2093" s="1">
        <v>43493</v>
      </c>
      <c r="G2093" s="1">
        <v>43518</v>
      </c>
      <c r="H2093" s="1">
        <v>43528</v>
      </c>
      <c r="I2093" t="s">
        <v>18</v>
      </c>
      <c r="J2093">
        <v>26</v>
      </c>
      <c r="K2093">
        <v>44</v>
      </c>
      <c r="L2093">
        <v>253</v>
      </c>
      <c r="M2093">
        <v>35</v>
      </c>
      <c r="N2093">
        <v>8</v>
      </c>
      <c r="O2093">
        <v>0.05</v>
      </c>
      <c r="P2093">
        <v>2966.43</v>
      </c>
      <c r="Q2093">
        <v>3852.5</v>
      </c>
      <c r="R2093">
        <f>Table1[[#This Row],[OrderQuantity]]*Table1[[#This Row],[UnitPrice]]</f>
        <v>30820</v>
      </c>
      <c r="S2093">
        <f>Table1[[#This Row],[OrderQuantity]]*Table1[[#This Row],[UnitCost]]</f>
        <v>23731.439999999999</v>
      </c>
      <c r="T2093">
        <f>Table1[[#This Row],[OrderQuantity]]*Table1[[#This Row],[UnitPrice]]*(1-Table1[[#This Row],[DiscountApplied]]) - (Table1[[#This Row],[OrderQuantity]]*Table1[[#This Row],[UnitCost]])</f>
        <v>5547.5600000000013</v>
      </c>
      <c r="U2093">
        <f>DATEDIF(Table1[[#This Row],[ShipDate]],Table1[[#This Row],[DeliveryDate]],"d")</f>
        <v>10</v>
      </c>
      <c r="V2093" t="str">
        <f t="shared" si="65"/>
        <v>Late</v>
      </c>
    </row>
    <row r="2094" spans="2:22" x14ac:dyDescent="0.3">
      <c r="B2094" t="str">
        <f t="shared" si="64"/>
        <v>SO-002193</v>
      </c>
      <c r="C2094" t="s">
        <v>19</v>
      </c>
      <c r="D2094" t="s">
        <v>17</v>
      </c>
      <c r="E2094" s="1">
        <v>43400</v>
      </c>
      <c r="F2094" s="1">
        <v>43493</v>
      </c>
      <c r="G2094" s="1">
        <v>43520</v>
      </c>
      <c r="H2094" s="1">
        <v>43528</v>
      </c>
      <c r="I2094" t="s">
        <v>18</v>
      </c>
      <c r="J2094">
        <v>13</v>
      </c>
      <c r="K2094">
        <v>50</v>
      </c>
      <c r="L2094">
        <v>253</v>
      </c>
      <c r="M2094">
        <v>11</v>
      </c>
      <c r="N2094">
        <v>7</v>
      </c>
      <c r="O2094">
        <v>0.08</v>
      </c>
      <c r="P2094">
        <v>850.3</v>
      </c>
      <c r="Q2094">
        <v>1735.3</v>
      </c>
      <c r="R2094">
        <f>Table1[[#This Row],[OrderQuantity]]*Table1[[#This Row],[UnitPrice]]</f>
        <v>12147.1</v>
      </c>
      <c r="S2094">
        <f>Table1[[#This Row],[OrderQuantity]]*Table1[[#This Row],[UnitCost]]</f>
        <v>5952.0999999999995</v>
      </c>
      <c r="T2094">
        <f>Table1[[#This Row],[OrderQuantity]]*Table1[[#This Row],[UnitPrice]]*(1-Table1[[#This Row],[DiscountApplied]]) - (Table1[[#This Row],[OrderQuantity]]*Table1[[#This Row],[UnitCost]])</f>
        <v>5223.2320000000009</v>
      </c>
      <c r="U2094">
        <f>DATEDIF(Table1[[#This Row],[ShipDate]],Table1[[#This Row],[DeliveryDate]],"d")</f>
        <v>8</v>
      </c>
      <c r="V2094" t="str">
        <f t="shared" si="65"/>
        <v>Late</v>
      </c>
    </row>
    <row r="2095" spans="2:22" x14ac:dyDescent="0.3">
      <c r="B2095" t="str">
        <f t="shared" si="64"/>
        <v>SO-002194</v>
      </c>
      <c r="C2095" t="s">
        <v>16</v>
      </c>
      <c r="D2095" t="s">
        <v>20</v>
      </c>
      <c r="E2095" s="1">
        <v>43400</v>
      </c>
      <c r="F2095" s="1">
        <v>43493</v>
      </c>
      <c r="G2095" s="1">
        <v>43513</v>
      </c>
      <c r="H2095" s="1">
        <v>43523</v>
      </c>
      <c r="I2095" t="s">
        <v>18</v>
      </c>
      <c r="J2095">
        <v>4</v>
      </c>
      <c r="K2095">
        <v>27</v>
      </c>
      <c r="L2095">
        <v>143</v>
      </c>
      <c r="M2095">
        <v>8</v>
      </c>
      <c r="N2095">
        <v>3</v>
      </c>
      <c r="O2095">
        <v>0.3</v>
      </c>
      <c r="P2095">
        <v>1098.8</v>
      </c>
      <c r="Q2095">
        <v>2680</v>
      </c>
      <c r="R2095">
        <f>Table1[[#This Row],[OrderQuantity]]*Table1[[#This Row],[UnitPrice]]</f>
        <v>8040</v>
      </c>
      <c r="S2095">
        <f>Table1[[#This Row],[OrderQuantity]]*Table1[[#This Row],[UnitCost]]</f>
        <v>3296.3999999999996</v>
      </c>
      <c r="T2095">
        <f>Table1[[#This Row],[OrderQuantity]]*Table1[[#This Row],[UnitPrice]]*(1-Table1[[#This Row],[DiscountApplied]]) - (Table1[[#This Row],[OrderQuantity]]*Table1[[#This Row],[UnitCost]])</f>
        <v>2331.6000000000004</v>
      </c>
      <c r="U2095">
        <f>DATEDIF(Table1[[#This Row],[ShipDate]],Table1[[#This Row],[DeliveryDate]],"d")</f>
        <v>10</v>
      </c>
      <c r="V2095" t="str">
        <f t="shared" si="65"/>
        <v>Late</v>
      </c>
    </row>
    <row r="2096" spans="2:22" x14ac:dyDescent="0.3">
      <c r="B2096" t="str">
        <f t="shared" si="64"/>
        <v>SO-002195</v>
      </c>
      <c r="C2096" t="s">
        <v>16</v>
      </c>
      <c r="D2096" t="s">
        <v>20</v>
      </c>
      <c r="E2096" s="1">
        <v>43400</v>
      </c>
      <c r="F2096" s="1">
        <v>43493</v>
      </c>
      <c r="G2096" s="1">
        <v>43518</v>
      </c>
      <c r="H2096" s="1">
        <v>43522</v>
      </c>
      <c r="I2096" t="s">
        <v>18</v>
      </c>
      <c r="J2096">
        <v>7</v>
      </c>
      <c r="K2096">
        <v>48</v>
      </c>
      <c r="L2096">
        <v>133</v>
      </c>
      <c r="M2096">
        <v>27</v>
      </c>
      <c r="N2096">
        <v>3</v>
      </c>
      <c r="O2096">
        <v>0.08</v>
      </c>
      <c r="P2096">
        <v>686.75</v>
      </c>
      <c r="Q2096">
        <v>1675</v>
      </c>
      <c r="R2096">
        <f>Table1[[#This Row],[OrderQuantity]]*Table1[[#This Row],[UnitPrice]]</f>
        <v>5025</v>
      </c>
      <c r="S2096">
        <f>Table1[[#This Row],[OrderQuantity]]*Table1[[#This Row],[UnitCost]]</f>
        <v>2060.25</v>
      </c>
      <c r="T2096">
        <f>Table1[[#This Row],[OrderQuantity]]*Table1[[#This Row],[UnitPrice]]*(1-Table1[[#This Row],[DiscountApplied]]) - (Table1[[#This Row],[OrderQuantity]]*Table1[[#This Row],[UnitCost]])</f>
        <v>2562.75</v>
      </c>
      <c r="U2096">
        <f>DATEDIF(Table1[[#This Row],[ShipDate]],Table1[[#This Row],[DeliveryDate]],"d")</f>
        <v>4</v>
      </c>
      <c r="V2096" t="str">
        <f t="shared" si="65"/>
        <v>On Time</v>
      </c>
    </row>
    <row r="2097" spans="2:22" x14ac:dyDescent="0.3">
      <c r="B2097" t="str">
        <f t="shared" si="64"/>
        <v>SO-002196</v>
      </c>
      <c r="C2097" t="s">
        <v>21</v>
      </c>
      <c r="D2097" t="s">
        <v>17</v>
      </c>
      <c r="E2097" s="1">
        <v>43400</v>
      </c>
      <c r="F2097" s="1">
        <v>43493</v>
      </c>
      <c r="G2097" s="1">
        <v>43521</v>
      </c>
      <c r="H2097" s="1">
        <v>43528</v>
      </c>
      <c r="I2097" t="s">
        <v>18</v>
      </c>
      <c r="J2097">
        <v>24</v>
      </c>
      <c r="K2097">
        <v>23</v>
      </c>
      <c r="L2097">
        <v>240</v>
      </c>
      <c r="M2097">
        <v>16</v>
      </c>
      <c r="N2097">
        <v>3</v>
      </c>
      <c r="O2097">
        <v>0.08</v>
      </c>
      <c r="P2097">
        <v>908.12</v>
      </c>
      <c r="Q2097">
        <v>1681.7</v>
      </c>
      <c r="R2097">
        <f>Table1[[#This Row],[OrderQuantity]]*Table1[[#This Row],[UnitPrice]]</f>
        <v>5045.1000000000004</v>
      </c>
      <c r="S2097">
        <f>Table1[[#This Row],[OrderQuantity]]*Table1[[#This Row],[UnitCost]]</f>
        <v>2724.36</v>
      </c>
      <c r="T2097">
        <f>Table1[[#This Row],[OrderQuantity]]*Table1[[#This Row],[UnitPrice]]*(1-Table1[[#This Row],[DiscountApplied]]) - (Table1[[#This Row],[OrderQuantity]]*Table1[[#This Row],[UnitCost]])</f>
        <v>1917.1320000000001</v>
      </c>
      <c r="U2097">
        <f>DATEDIF(Table1[[#This Row],[ShipDate]],Table1[[#This Row],[DeliveryDate]],"d")</f>
        <v>7</v>
      </c>
      <c r="V2097" t="str">
        <f t="shared" si="65"/>
        <v>On Time</v>
      </c>
    </row>
    <row r="2098" spans="2:22" x14ac:dyDescent="0.3">
      <c r="B2098" t="str">
        <f t="shared" si="64"/>
        <v>SO-002197</v>
      </c>
      <c r="C2098" t="s">
        <v>21</v>
      </c>
      <c r="D2098" t="s">
        <v>23</v>
      </c>
      <c r="E2098" s="1">
        <v>43400</v>
      </c>
      <c r="F2098" s="1">
        <v>43493</v>
      </c>
      <c r="G2098" s="1">
        <v>43521</v>
      </c>
      <c r="H2098" s="1">
        <v>43524</v>
      </c>
      <c r="I2098" t="s">
        <v>18</v>
      </c>
      <c r="J2098">
        <v>25</v>
      </c>
      <c r="K2098">
        <v>38</v>
      </c>
      <c r="L2098">
        <v>313</v>
      </c>
      <c r="M2098">
        <v>3</v>
      </c>
      <c r="N2098">
        <v>8</v>
      </c>
      <c r="O2098">
        <v>0.1</v>
      </c>
      <c r="P2098">
        <v>2374.5500000000002</v>
      </c>
      <c r="Q2098">
        <v>3892.7</v>
      </c>
      <c r="R2098">
        <f>Table1[[#This Row],[OrderQuantity]]*Table1[[#This Row],[UnitPrice]]</f>
        <v>31141.599999999999</v>
      </c>
      <c r="S2098">
        <f>Table1[[#This Row],[OrderQuantity]]*Table1[[#This Row],[UnitCost]]</f>
        <v>18996.400000000001</v>
      </c>
      <c r="T2098">
        <f>Table1[[#This Row],[OrderQuantity]]*Table1[[#This Row],[UnitPrice]]*(1-Table1[[#This Row],[DiscountApplied]]) - (Table1[[#This Row],[OrderQuantity]]*Table1[[#This Row],[UnitCost]])</f>
        <v>9031.0399999999972</v>
      </c>
      <c r="U2098">
        <f>DATEDIF(Table1[[#This Row],[ShipDate]],Table1[[#This Row],[DeliveryDate]],"d")</f>
        <v>3</v>
      </c>
      <c r="V2098" t="str">
        <f t="shared" si="65"/>
        <v>On Time</v>
      </c>
    </row>
    <row r="2099" spans="2:22" x14ac:dyDescent="0.3">
      <c r="B2099" t="str">
        <f t="shared" si="64"/>
        <v>SO-002198</v>
      </c>
      <c r="C2099" t="s">
        <v>21</v>
      </c>
      <c r="D2099" t="s">
        <v>25</v>
      </c>
      <c r="E2099" s="1">
        <v>43400</v>
      </c>
      <c r="F2099" s="1">
        <v>43493</v>
      </c>
      <c r="G2099" s="1">
        <v>43510</v>
      </c>
      <c r="H2099" s="1">
        <v>43516</v>
      </c>
      <c r="I2099" t="s">
        <v>18</v>
      </c>
      <c r="J2099">
        <v>23</v>
      </c>
      <c r="K2099">
        <v>48</v>
      </c>
      <c r="L2099">
        <v>356</v>
      </c>
      <c r="M2099">
        <v>5</v>
      </c>
      <c r="N2099">
        <v>3</v>
      </c>
      <c r="O2099">
        <v>0.1</v>
      </c>
      <c r="P2099">
        <v>1870.51</v>
      </c>
      <c r="Q2099">
        <v>3979.8</v>
      </c>
      <c r="R2099">
        <f>Table1[[#This Row],[OrderQuantity]]*Table1[[#This Row],[UnitPrice]]</f>
        <v>11939.400000000001</v>
      </c>
      <c r="S2099">
        <f>Table1[[#This Row],[OrderQuantity]]*Table1[[#This Row],[UnitCost]]</f>
        <v>5611.53</v>
      </c>
      <c r="T2099">
        <f>Table1[[#This Row],[OrderQuantity]]*Table1[[#This Row],[UnitPrice]]*(1-Table1[[#This Row],[DiscountApplied]]) - (Table1[[#This Row],[OrderQuantity]]*Table1[[#This Row],[UnitCost]])</f>
        <v>5133.9300000000012</v>
      </c>
      <c r="U2099">
        <f>DATEDIF(Table1[[#This Row],[ShipDate]],Table1[[#This Row],[DeliveryDate]],"d")</f>
        <v>6</v>
      </c>
      <c r="V2099" t="str">
        <f t="shared" si="65"/>
        <v>On Time</v>
      </c>
    </row>
    <row r="2100" spans="2:22" x14ac:dyDescent="0.3">
      <c r="B2100" t="str">
        <f t="shared" si="64"/>
        <v>SO-002199</v>
      </c>
      <c r="C2100" t="s">
        <v>21</v>
      </c>
      <c r="D2100" t="s">
        <v>17</v>
      </c>
      <c r="E2100" s="1">
        <v>43400</v>
      </c>
      <c r="F2100" s="1">
        <v>43493</v>
      </c>
      <c r="G2100" s="1">
        <v>43506</v>
      </c>
      <c r="H2100" s="1">
        <v>43508</v>
      </c>
      <c r="I2100" t="s">
        <v>18</v>
      </c>
      <c r="J2100">
        <v>24</v>
      </c>
      <c r="K2100">
        <v>41</v>
      </c>
      <c r="L2100">
        <v>239</v>
      </c>
      <c r="M2100">
        <v>36</v>
      </c>
      <c r="N2100">
        <v>1</v>
      </c>
      <c r="O2100">
        <v>0.08</v>
      </c>
      <c r="P2100">
        <v>507.06</v>
      </c>
      <c r="Q2100">
        <v>1152.4000000000001</v>
      </c>
      <c r="R2100">
        <f>Table1[[#This Row],[OrderQuantity]]*Table1[[#This Row],[UnitPrice]]</f>
        <v>1152.4000000000001</v>
      </c>
      <c r="S2100">
        <f>Table1[[#This Row],[OrderQuantity]]*Table1[[#This Row],[UnitCost]]</f>
        <v>507.06</v>
      </c>
      <c r="T2100">
        <f>Table1[[#This Row],[OrderQuantity]]*Table1[[#This Row],[UnitPrice]]*(1-Table1[[#This Row],[DiscountApplied]]) - (Table1[[#This Row],[OrderQuantity]]*Table1[[#This Row],[UnitCost]])</f>
        <v>553.14800000000014</v>
      </c>
      <c r="U2100">
        <f>DATEDIF(Table1[[#This Row],[ShipDate]],Table1[[#This Row],[DeliveryDate]],"d")</f>
        <v>2</v>
      </c>
      <c r="V2100" t="str">
        <f t="shared" si="65"/>
        <v>On Time</v>
      </c>
    </row>
    <row r="2101" spans="2:22" x14ac:dyDescent="0.3">
      <c r="B2101" t="str">
        <f t="shared" si="64"/>
        <v>SO-002200</v>
      </c>
      <c r="C2101" t="s">
        <v>19</v>
      </c>
      <c r="D2101" t="s">
        <v>25</v>
      </c>
      <c r="E2101" s="1">
        <v>43400</v>
      </c>
      <c r="F2101" s="1">
        <v>43493</v>
      </c>
      <c r="G2101" s="1">
        <v>43496</v>
      </c>
      <c r="H2101" s="1">
        <v>43497</v>
      </c>
      <c r="I2101" t="s">
        <v>18</v>
      </c>
      <c r="J2101">
        <v>15</v>
      </c>
      <c r="K2101">
        <v>38</v>
      </c>
      <c r="L2101">
        <v>348</v>
      </c>
      <c r="M2101">
        <v>6</v>
      </c>
      <c r="N2101">
        <v>1</v>
      </c>
      <c r="O2101">
        <v>0.1</v>
      </c>
      <c r="P2101">
        <v>1565.79</v>
      </c>
      <c r="Q2101">
        <v>3819</v>
      </c>
      <c r="R2101">
        <f>Table1[[#This Row],[OrderQuantity]]*Table1[[#This Row],[UnitPrice]]</f>
        <v>3819</v>
      </c>
      <c r="S2101">
        <f>Table1[[#This Row],[OrderQuantity]]*Table1[[#This Row],[UnitCost]]</f>
        <v>1565.79</v>
      </c>
      <c r="T2101">
        <f>Table1[[#This Row],[OrderQuantity]]*Table1[[#This Row],[UnitPrice]]*(1-Table1[[#This Row],[DiscountApplied]]) - (Table1[[#This Row],[OrderQuantity]]*Table1[[#This Row],[UnitCost]])</f>
        <v>1871.31</v>
      </c>
      <c r="U2101">
        <f>DATEDIF(Table1[[#This Row],[ShipDate]],Table1[[#This Row],[DeliveryDate]],"d")</f>
        <v>1</v>
      </c>
      <c r="V2101" t="str">
        <f t="shared" si="65"/>
        <v>On Time</v>
      </c>
    </row>
    <row r="2102" spans="2:22" x14ac:dyDescent="0.3">
      <c r="B2102" t="str">
        <f t="shared" si="64"/>
        <v>SO-002201</v>
      </c>
      <c r="C2102" t="s">
        <v>16</v>
      </c>
      <c r="D2102" t="s">
        <v>23</v>
      </c>
      <c r="E2102" s="1">
        <v>43400</v>
      </c>
      <c r="F2102" s="1">
        <v>43493</v>
      </c>
      <c r="G2102" s="1">
        <v>43515</v>
      </c>
      <c r="H2102" s="1">
        <v>43523</v>
      </c>
      <c r="I2102" t="s">
        <v>18</v>
      </c>
      <c r="J2102">
        <v>10</v>
      </c>
      <c r="K2102">
        <v>24</v>
      </c>
      <c r="L2102">
        <v>268</v>
      </c>
      <c r="M2102">
        <v>47</v>
      </c>
      <c r="N2102">
        <v>5</v>
      </c>
      <c r="O2102">
        <v>0.08</v>
      </c>
      <c r="P2102">
        <v>1955.86</v>
      </c>
      <c r="Q2102">
        <v>2385.1999999999998</v>
      </c>
      <c r="R2102">
        <f>Table1[[#This Row],[OrderQuantity]]*Table1[[#This Row],[UnitPrice]]</f>
        <v>11926</v>
      </c>
      <c r="S2102">
        <f>Table1[[#This Row],[OrderQuantity]]*Table1[[#This Row],[UnitCost]]</f>
        <v>9779.2999999999993</v>
      </c>
      <c r="T2102">
        <f>Table1[[#This Row],[OrderQuantity]]*Table1[[#This Row],[UnitPrice]]*(1-Table1[[#This Row],[DiscountApplied]]) - (Table1[[#This Row],[OrderQuantity]]*Table1[[#This Row],[UnitCost]])</f>
        <v>1192.6200000000008</v>
      </c>
      <c r="U2102">
        <f>DATEDIF(Table1[[#This Row],[ShipDate]],Table1[[#This Row],[DeliveryDate]],"d")</f>
        <v>8</v>
      </c>
      <c r="V2102" t="str">
        <f t="shared" si="65"/>
        <v>Late</v>
      </c>
    </row>
    <row r="2103" spans="2:22" x14ac:dyDescent="0.3">
      <c r="B2103" t="str">
        <f t="shared" si="64"/>
        <v>SO-002202</v>
      </c>
      <c r="C2103" t="s">
        <v>21</v>
      </c>
      <c r="D2103" t="s">
        <v>20</v>
      </c>
      <c r="E2103" s="1">
        <v>43400</v>
      </c>
      <c r="F2103" s="1">
        <v>43493</v>
      </c>
      <c r="G2103" s="1">
        <v>43502</v>
      </c>
      <c r="H2103" s="1">
        <v>43509</v>
      </c>
      <c r="I2103" t="s">
        <v>18</v>
      </c>
      <c r="J2103">
        <v>24</v>
      </c>
      <c r="K2103">
        <v>8</v>
      </c>
      <c r="L2103">
        <v>106</v>
      </c>
      <c r="M2103">
        <v>29</v>
      </c>
      <c r="N2103">
        <v>3</v>
      </c>
      <c r="O2103">
        <v>0.08</v>
      </c>
      <c r="P2103">
        <v>2056.0300000000002</v>
      </c>
      <c r="Q2103">
        <v>3879.3</v>
      </c>
      <c r="R2103">
        <f>Table1[[#This Row],[OrderQuantity]]*Table1[[#This Row],[UnitPrice]]</f>
        <v>11637.900000000001</v>
      </c>
      <c r="S2103">
        <f>Table1[[#This Row],[OrderQuantity]]*Table1[[#This Row],[UnitCost]]</f>
        <v>6168.09</v>
      </c>
      <c r="T2103">
        <f>Table1[[#This Row],[OrderQuantity]]*Table1[[#This Row],[UnitPrice]]*(1-Table1[[#This Row],[DiscountApplied]]) - (Table1[[#This Row],[OrderQuantity]]*Table1[[#This Row],[UnitCost]])</f>
        <v>4538.7780000000021</v>
      </c>
      <c r="U2103">
        <f>DATEDIF(Table1[[#This Row],[ShipDate]],Table1[[#This Row],[DeliveryDate]],"d")</f>
        <v>7</v>
      </c>
      <c r="V2103" t="str">
        <f t="shared" si="65"/>
        <v>On Time</v>
      </c>
    </row>
    <row r="2104" spans="2:22" x14ac:dyDescent="0.3">
      <c r="B2104" t="str">
        <f t="shared" si="64"/>
        <v>SO-002203</v>
      </c>
      <c r="C2104" t="s">
        <v>19</v>
      </c>
      <c r="D2104" t="s">
        <v>24</v>
      </c>
      <c r="E2104" s="1">
        <v>43400</v>
      </c>
      <c r="F2104" s="1">
        <v>43493</v>
      </c>
      <c r="G2104" s="1">
        <v>43518</v>
      </c>
      <c r="H2104" s="1">
        <v>43528</v>
      </c>
      <c r="I2104" t="s">
        <v>18</v>
      </c>
      <c r="J2104">
        <v>15</v>
      </c>
      <c r="K2104">
        <v>18</v>
      </c>
      <c r="L2104">
        <v>32</v>
      </c>
      <c r="M2104">
        <v>20</v>
      </c>
      <c r="N2104">
        <v>8</v>
      </c>
      <c r="O2104">
        <v>0.08</v>
      </c>
      <c r="P2104">
        <v>2405.9699999999998</v>
      </c>
      <c r="Q2104">
        <v>3819</v>
      </c>
      <c r="R2104">
        <f>Table1[[#This Row],[OrderQuantity]]*Table1[[#This Row],[UnitPrice]]</f>
        <v>30552</v>
      </c>
      <c r="S2104">
        <f>Table1[[#This Row],[OrderQuantity]]*Table1[[#This Row],[UnitCost]]</f>
        <v>19247.759999999998</v>
      </c>
      <c r="T2104">
        <f>Table1[[#This Row],[OrderQuantity]]*Table1[[#This Row],[UnitPrice]]*(1-Table1[[#This Row],[DiscountApplied]]) - (Table1[[#This Row],[OrderQuantity]]*Table1[[#This Row],[UnitCost]])</f>
        <v>8860.0800000000017</v>
      </c>
      <c r="U2104">
        <f>DATEDIF(Table1[[#This Row],[ShipDate]],Table1[[#This Row],[DeliveryDate]],"d")</f>
        <v>10</v>
      </c>
      <c r="V2104" t="str">
        <f t="shared" si="65"/>
        <v>Late</v>
      </c>
    </row>
    <row r="2105" spans="2:22" x14ac:dyDescent="0.3">
      <c r="B2105" t="str">
        <f t="shared" si="64"/>
        <v>SO-002204</v>
      </c>
      <c r="C2105" t="s">
        <v>16</v>
      </c>
      <c r="D2105" t="s">
        <v>23</v>
      </c>
      <c r="E2105" s="1">
        <v>43400</v>
      </c>
      <c r="F2105" s="1">
        <v>43493</v>
      </c>
      <c r="G2105" s="1">
        <v>43516</v>
      </c>
      <c r="H2105" s="1">
        <v>43524</v>
      </c>
      <c r="I2105" t="s">
        <v>18</v>
      </c>
      <c r="J2105">
        <v>8</v>
      </c>
      <c r="K2105">
        <v>49</v>
      </c>
      <c r="L2105">
        <v>261</v>
      </c>
      <c r="M2105">
        <v>36</v>
      </c>
      <c r="N2105">
        <v>7</v>
      </c>
      <c r="O2105">
        <v>0.08</v>
      </c>
      <c r="P2105">
        <v>141.24</v>
      </c>
      <c r="Q2105">
        <v>207.7</v>
      </c>
      <c r="R2105">
        <f>Table1[[#This Row],[OrderQuantity]]*Table1[[#This Row],[UnitPrice]]</f>
        <v>1453.8999999999999</v>
      </c>
      <c r="S2105">
        <f>Table1[[#This Row],[OrderQuantity]]*Table1[[#This Row],[UnitCost]]</f>
        <v>988.68000000000006</v>
      </c>
      <c r="T2105">
        <f>Table1[[#This Row],[OrderQuantity]]*Table1[[#This Row],[UnitPrice]]*(1-Table1[[#This Row],[DiscountApplied]]) - (Table1[[#This Row],[OrderQuantity]]*Table1[[#This Row],[UnitCost]])</f>
        <v>348.9079999999999</v>
      </c>
      <c r="U2105">
        <f>DATEDIF(Table1[[#This Row],[ShipDate]],Table1[[#This Row],[DeliveryDate]],"d")</f>
        <v>8</v>
      </c>
      <c r="V2105" t="str">
        <f t="shared" si="65"/>
        <v>Late</v>
      </c>
    </row>
    <row r="2106" spans="2:22" x14ac:dyDescent="0.3">
      <c r="B2106" t="str">
        <f t="shared" si="64"/>
        <v>SO-002205</v>
      </c>
      <c r="C2106" t="s">
        <v>16</v>
      </c>
      <c r="D2106" t="s">
        <v>20</v>
      </c>
      <c r="E2106" s="1">
        <v>43400</v>
      </c>
      <c r="F2106" s="1">
        <v>43493</v>
      </c>
      <c r="G2106" s="1">
        <v>43516</v>
      </c>
      <c r="H2106" s="1">
        <v>43519</v>
      </c>
      <c r="I2106" t="s">
        <v>18</v>
      </c>
      <c r="J2106">
        <v>1</v>
      </c>
      <c r="K2106">
        <v>33</v>
      </c>
      <c r="L2106">
        <v>175</v>
      </c>
      <c r="M2106">
        <v>18</v>
      </c>
      <c r="N2106">
        <v>4</v>
      </c>
      <c r="O2106">
        <v>0.08</v>
      </c>
      <c r="P2106">
        <v>884.4</v>
      </c>
      <c r="Q2106">
        <v>1105.5</v>
      </c>
      <c r="R2106">
        <f>Table1[[#This Row],[OrderQuantity]]*Table1[[#This Row],[UnitPrice]]</f>
        <v>4422</v>
      </c>
      <c r="S2106">
        <f>Table1[[#This Row],[OrderQuantity]]*Table1[[#This Row],[UnitCost]]</f>
        <v>3537.6</v>
      </c>
      <c r="T2106">
        <f>Table1[[#This Row],[OrderQuantity]]*Table1[[#This Row],[UnitPrice]]*(1-Table1[[#This Row],[DiscountApplied]]) - (Table1[[#This Row],[OrderQuantity]]*Table1[[#This Row],[UnitCost]])</f>
        <v>530.64000000000033</v>
      </c>
      <c r="U2106">
        <f>DATEDIF(Table1[[#This Row],[ShipDate]],Table1[[#This Row],[DeliveryDate]],"d")</f>
        <v>3</v>
      </c>
      <c r="V2106" t="str">
        <f t="shared" si="65"/>
        <v>On Time</v>
      </c>
    </row>
    <row r="2107" spans="2:22" x14ac:dyDescent="0.3">
      <c r="B2107" t="str">
        <f t="shared" si="64"/>
        <v>SO-002206</v>
      </c>
      <c r="C2107" t="s">
        <v>16</v>
      </c>
      <c r="D2107" t="s">
        <v>26</v>
      </c>
      <c r="E2107" s="1">
        <v>43400</v>
      </c>
      <c r="F2107" s="1">
        <v>43493</v>
      </c>
      <c r="G2107" s="1">
        <v>43497</v>
      </c>
      <c r="H2107" s="1">
        <v>43506</v>
      </c>
      <c r="I2107" t="s">
        <v>18</v>
      </c>
      <c r="J2107">
        <v>12</v>
      </c>
      <c r="K2107">
        <v>25</v>
      </c>
      <c r="L2107">
        <v>73</v>
      </c>
      <c r="M2107">
        <v>41</v>
      </c>
      <c r="N2107">
        <v>3</v>
      </c>
      <c r="O2107">
        <v>0.1</v>
      </c>
      <c r="P2107">
        <v>109.75</v>
      </c>
      <c r="Q2107">
        <v>174.2</v>
      </c>
      <c r="R2107">
        <f>Table1[[#This Row],[OrderQuantity]]*Table1[[#This Row],[UnitPrice]]</f>
        <v>522.59999999999991</v>
      </c>
      <c r="S2107">
        <f>Table1[[#This Row],[OrderQuantity]]*Table1[[#This Row],[UnitCost]]</f>
        <v>329.25</v>
      </c>
      <c r="T2107">
        <f>Table1[[#This Row],[OrderQuantity]]*Table1[[#This Row],[UnitPrice]]*(1-Table1[[#This Row],[DiscountApplied]]) - (Table1[[#This Row],[OrderQuantity]]*Table1[[#This Row],[UnitCost]])</f>
        <v>141.08999999999992</v>
      </c>
      <c r="U2107">
        <f>DATEDIF(Table1[[#This Row],[ShipDate]],Table1[[#This Row],[DeliveryDate]],"d")</f>
        <v>9</v>
      </c>
      <c r="V2107" t="str">
        <f t="shared" si="65"/>
        <v>Late</v>
      </c>
    </row>
    <row r="2108" spans="2:22" x14ac:dyDescent="0.3">
      <c r="B2108" t="str">
        <f t="shared" si="64"/>
        <v>SO-002207</v>
      </c>
      <c r="C2108" t="s">
        <v>16</v>
      </c>
      <c r="D2108" t="s">
        <v>26</v>
      </c>
      <c r="E2108" s="1">
        <v>43400</v>
      </c>
      <c r="F2108" s="1">
        <v>43493</v>
      </c>
      <c r="G2108" s="1">
        <v>43520</v>
      </c>
      <c r="H2108" s="1">
        <v>43522</v>
      </c>
      <c r="I2108" t="s">
        <v>18</v>
      </c>
      <c r="J2108">
        <v>6</v>
      </c>
      <c r="K2108">
        <v>5</v>
      </c>
      <c r="L2108">
        <v>65</v>
      </c>
      <c r="M2108">
        <v>44</v>
      </c>
      <c r="N2108">
        <v>1</v>
      </c>
      <c r="O2108">
        <v>0.08</v>
      </c>
      <c r="P2108">
        <v>773.98</v>
      </c>
      <c r="Q2108">
        <v>1018.4</v>
      </c>
      <c r="R2108">
        <f>Table1[[#This Row],[OrderQuantity]]*Table1[[#This Row],[UnitPrice]]</f>
        <v>1018.4</v>
      </c>
      <c r="S2108">
        <f>Table1[[#This Row],[OrderQuantity]]*Table1[[#This Row],[UnitCost]]</f>
        <v>773.98</v>
      </c>
      <c r="T2108">
        <f>Table1[[#This Row],[OrderQuantity]]*Table1[[#This Row],[UnitPrice]]*(1-Table1[[#This Row],[DiscountApplied]]) - (Table1[[#This Row],[OrderQuantity]]*Table1[[#This Row],[UnitCost]])</f>
        <v>162.94799999999998</v>
      </c>
      <c r="U2108">
        <f>DATEDIF(Table1[[#This Row],[ShipDate]],Table1[[#This Row],[DeliveryDate]],"d")</f>
        <v>2</v>
      </c>
      <c r="V2108" t="str">
        <f t="shared" si="65"/>
        <v>On Time</v>
      </c>
    </row>
    <row r="2109" spans="2:22" x14ac:dyDescent="0.3">
      <c r="B2109" t="str">
        <f t="shared" si="64"/>
        <v>SO-002208</v>
      </c>
      <c r="C2109" t="s">
        <v>16</v>
      </c>
      <c r="D2109" t="s">
        <v>26</v>
      </c>
      <c r="E2109" s="1">
        <v>43400</v>
      </c>
      <c r="F2109" s="1">
        <v>43494</v>
      </c>
      <c r="G2109" s="1">
        <v>43518</v>
      </c>
      <c r="H2109" s="1">
        <v>43524</v>
      </c>
      <c r="I2109" t="s">
        <v>18</v>
      </c>
      <c r="J2109">
        <v>11</v>
      </c>
      <c r="K2109">
        <v>43</v>
      </c>
      <c r="L2109">
        <v>86</v>
      </c>
      <c r="M2109">
        <v>38</v>
      </c>
      <c r="N2109">
        <v>8</v>
      </c>
      <c r="O2109">
        <v>0.08</v>
      </c>
      <c r="P2109">
        <v>1161.9100000000001</v>
      </c>
      <c r="Q2109">
        <v>2525.9</v>
      </c>
      <c r="R2109">
        <f>Table1[[#This Row],[OrderQuantity]]*Table1[[#This Row],[UnitPrice]]</f>
        <v>20207.2</v>
      </c>
      <c r="S2109">
        <f>Table1[[#This Row],[OrderQuantity]]*Table1[[#This Row],[UnitCost]]</f>
        <v>9295.2800000000007</v>
      </c>
      <c r="T2109">
        <f>Table1[[#This Row],[OrderQuantity]]*Table1[[#This Row],[UnitPrice]]*(1-Table1[[#This Row],[DiscountApplied]]) - (Table1[[#This Row],[OrderQuantity]]*Table1[[#This Row],[UnitCost]])</f>
        <v>9295.3439999999991</v>
      </c>
      <c r="U2109">
        <f>DATEDIF(Table1[[#This Row],[ShipDate]],Table1[[#This Row],[DeliveryDate]],"d")</f>
        <v>6</v>
      </c>
      <c r="V2109" t="str">
        <f t="shared" si="65"/>
        <v>On Time</v>
      </c>
    </row>
    <row r="2110" spans="2:22" x14ac:dyDescent="0.3">
      <c r="B2110" t="str">
        <f t="shared" si="64"/>
        <v>SO-002209</v>
      </c>
      <c r="C2110" t="s">
        <v>19</v>
      </c>
      <c r="D2110" t="s">
        <v>23</v>
      </c>
      <c r="E2110" s="1">
        <v>43400</v>
      </c>
      <c r="F2110" s="1">
        <v>43494</v>
      </c>
      <c r="G2110" s="1">
        <v>43499</v>
      </c>
      <c r="H2110" s="1">
        <v>43508</v>
      </c>
      <c r="I2110" t="s">
        <v>18</v>
      </c>
      <c r="J2110">
        <v>20</v>
      </c>
      <c r="K2110">
        <v>3</v>
      </c>
      <c r="L2110">
        <v>287</v>
      </c>
      <c r="M2110">
        <v>40</v>
      </c>
      <c r="N2110">
        <v>7</v>
      </c>
      <c r="O2110">
        <v>0.3</v>
      </c>
      <c r="P2110">
        <v>2354.11</v>
      </c>
      <c r="Q2110">
        <v>3859.2</v>
      </c>
      <c r="R2110">
        <f>Table1[[#This Row],[OrderQuantity]]*Table1[[#This Row],[UnitPrice]]</f>
        <v>27014.399999999998</v>
      </c>
      <c r="S2110">
        <f>Table1[[#This Row],[OrderQuantity]]*Table1[[#This Row],[UnitCost]]</f>
        <v>16478.77</v>
      </c>
      <c r="T2110">
        <f>Table1[[#This Row],[OrderQuantity]]*Table1[[#This Row],[UnitPrice]]*(1-Table1[[#This Row],[DiscountApplied]]) - (Table1[[#This Row],[OrderQuantity]]*Table1[[#This Row],[UnitCost]])</f>
        <v>2431.3099999999977</v>
      </c>
      <c r="U2110">
        <f>DATEDIF(Table1[[#This Row],[ShipDate]],Table1[[#This Row],[DeliveryDate]],"d")</f>
        <v>9</v>
      </c>
      <c r="V2110" t="str">
        <f t="shared" si="65"/>
        <v>Late</v>
      </c>
    </row>
    <row r="2111" spans="2:22" x14ac:dyDescent="0.3">
      <c r="B2111" t="str">
        <f t="shared" si="64"/>
        <v>SO-002210</v>
      </c>
      <c r="C2111" t="s">
        <v>21</v>
      </c>
      <c r="D2111" t="s">
        <v>25</v>
      </c>
      <c r="E2111" s="1">
        <v>43400</v>
      </c>
      <c r="F2111" s="1">
        <v>43494</v>
      </c>
      <c r="G2111" s="1">
        <v>43507</v>
      </c>
      <c r="H2111" s="1">
        <v>43510</v>
      </c>
      <c r="I2111" t="s">
        <v>18</v>
      </c>
      <c r="J2111">
        <v>22</v>
      </c>
      <c r="K2111">
        <v>20</v>
      </c>
      <c r="L2111">
        <v>341</v>
      </c>
      <c r="M2111">
        <v>38</v>
      </c>
      <c r="N2111">
        <v>1</v>
      </c>
      <c r="O2111">
        <v>0.08</v>
      </c>
      <c r="P2111">
        <v>1522.24</v>
      </c>
      <c r="Q2111">
        <v>2378.5</v>
      </c>
      <c r="R2111">
        <f>Table1[[#This Row],[OrderQuantity]]*Table1[[#This Row],[UnitPrice]]</f>
        <v>2378.5</v>
      </c>
      <c r="S2111">
        <f>Table1[[#This Row],[OrderQuantity]]*Table1[[#This Row],[UnitCost]]</f>
        <v>1522.24</v>
      </c>
      <c r="T2111">
        <f>Table1[[#This Row],[OrderQuantity]]*Table1[[#This Row],[UnitPrice]]*(1-Table1[[#This Row],[DiscountApplied]]) - (Table1[[#This Row],[OrderQuantity]]*Table1[[#This Row],[UnitCost]])</f>
        <v>665.98000000000025</v>
      </c>
      <c r="U2111">
        <f>DATEDIF(Table1[[#This Row],[ShipDate]],Table1[[#This Row],[DeliveryDate]],"d")</f>
        <v>3</v>
      </c>
      <c r="V2111" t="str">
        <f t="shared" si="65"/>
        <v>On Time</v>
      </c>
    </row>
    <row r="2112" spans="2:22" x14ac:dyDescent="0.3">
      <c r="B2112" t="str">
        <f t="shared" si="64"/>
        <v>SO-002211</v>
      </c>
      <c r="C2112" t="s">
        <v>16</v>
      </c>
      <c r="D2112" t="s">
        <v>20</v>
      </c>
      <c r="E2112" s="1">
        <v>43400</v>
      </c>
      <c r="F2112" s="1">
        <v>43494</v>
      </c>
      <c r="G2112" s="1">
        <v>43503</v>
      </c>
      <c r="H2112" s="1">
        <v>43513</v>
      </c>
      <c r="I2112" t="s">
        <v>18</v>
      </c>
      <c r="J2112">
        <v>10</v>
      </c>
      <c r="K2112">
        <v>11</v>
      </c>
      <c r="L2112">
        <v>107</v>
      </c>
      <c r="M2112">
        <v>7</v>
      </c>
      <c r="N2112">
        <v>3</v>
      </c>
      <c r="O2112">
        <v>0.2</v>
      </c>
      <c r="P2112">
        <v>1386.9</v>
      </c>
      <c r="Q2112">
        <v>2010</v>
      </c>
      <c r="R2112">
        <f>Table1[[#This Row],[OrderQuantity]]*Table1[[#This Row],[UnitPrice]]</f>
        <v>6030</v>
      </c>
      <c r="S2112">
        <f>Table1[[#This Row],[OrderQuantity]]*Table1[[#This Row],[UnitCost]]</f>
        <v>4160.7000000000007</v>
      </c>
      <c r="T2112">
        <f>Table1[[#This Row],[OrderQuantity]]*Table1[[#This Row],[UnitPrice]]*(1-Table1[[#This Row],[DiscountApplied]]) - (Table1[[#This Row],[OrderQuantity]]*Table1[[#This Row],[UnitCost]])</f>
        <v>663.29999999999927</v>
      </c>
      <c r="U2112">
        <f>DATEDIF(Table1[[#This Row],[ShipDate]],Table1[[#This Row],[DeliveryDate]],"d")</f>
        <v>10</v>
      </c>
      <c r="V2112" t="str">
        <f t="shared" si="65"/>
        <v>Late</v>
      </c>
    </row>
    <row r="2113" spans="2:22" x14ac:dyDescent="0.3">
      <c r="B2113" t="str">
        <f t="shared" si="64"/>
        <v>SO-002212</v>
      </c>
      <c r="C2113" t="s">
        <v>16</v>
      </c>
      <c r="D2113" t="s">
        <v>26</v>
      </c>
      <c r="E2113" s="1">
        <v>43400</v>
      </c>
      <c r="F2113" s="1">
        <v>43494</v>
      </c>
      <c r="G2113" s="1">
        <v>43509</v>
      </c>
      <c r="H2113" s="1">
        <v>43513</v>
      </c>
      <c r="I2113" t="s">
        <v>18</v>
      </c>
      <c r="J2113">
        <v>12</v>
      </c>
      <c r="K2113">
        <v>6</v>
      </c>
      <c r="L2113">
        <v>80</v>
      </c>
      <c r="M2113">
        <v>6</v>
      </c>
      <c r="N2113">
        <v>2</v>
      </c>
      <c r="O2113">
        <v>0.05</v>
      </c>
      <c r="P2113">
        <v>1585.02</v>
      </c>
      <c r="Q2113">
        <v>3865.9</v>
      </c>
      <c r="R2113">
        <f>Table1[[#This Row],[OrderQuantity]]*Table1[[#This Row],[UnitPrice]]</f>
        <v>7731.8</v>
      </c>
      <c r="S2113">
        <f>Table1[[#This Row],[OrderQuantity]]*Table1[[#This Row],[UnitCost]]</f>
        <v>3170.04</v>
      </c>
      <c r="T2113">
        <f>Table1[[#This Row],[OrderQuantity]]*Table1[[#This Row],[UnitPrice]]*(1-Table1[[#This Row],[DiscountApplied]]) - (Table1[[#This Row],[OrderQuantity]]*Table1[[#This Row],[UnitCost]])</f>
        <v>4175.17</v>
      </c>
      <c r="U2113">
        <f>DATEDIF(Table1[[#This Row],[ShipDate]],Table1[[#This Row],[DeliveryDate]],"d")</f>
        <v>4</v>
      </c>
      <c r="V2113" t="str">
        <f t="shared" si="65"/>
        <v>On Time</v>
      </c>
    </row>
    <row r="2114" spans="2:22" x14ac:dyDescent="0.3">
      <c r="B2114" t="str">
        <f t="shared" ref="B2114:B2177" si="66">"SO-" &amp; TEXT(ROW(B2114)+99,"000000")</f>
        <v>SO-002213</v>
      </c>
      <c r="C2114" t="s">
        <v>19</v>
      </c>
      <c r="D2114" t="s">
        <v>24</v>
      </c>
      <c r="E2114" s="1">
        <v>43400</v>
      </c>
      <c r="F2114" s="1">
        <v>43494</v>
      </c>
      <c r="G2114" s="1">
        <v>43499</v>
      </c>
      <c r="H2114" s="1">
        <v>43504</v>
      </c>
      <c r="I2114" t="s">
        <v>18</v>
      </c>
      <c r="J2114">
        <v>13</v>
      </c>
      <c r="K2114">
        <v>30</v>
      </c>
      <c r="L2114">
        <v>31</v>
      </c>
      <c r="M2114">
        <v>9</v>
      </c>
      <c r="N2114">
        <v>3</v>
      </c>
      <c r="O2114">
        <v>0.05</v>
      </c>
      <c r="P2114">
        <v>1242.31</v>
      </c>
      <c r="Q2114">
        <v>1701.8</v>
      </c>
      <c r="R2114">
        <f>Table1[[#This Row],[OrderQuantity]]*Table1[[#This Row],[UnitPrice]]</f>
        <v>5105.3999999999996</v>
      </c>
      <c r="S2114">
        <f>Table1[[#This Row],[OrderQuantity]]*Table1[[#This Row],[UnitCost]]</f>
        <v>3726.93</v>
      </c>
      <c r="T2114">
        <f>Table1[[#This Row],[OrderQuantity]]*Table1[[#This Row],[UnitPrice]]*(1-Table1[[#This Row],[DiscountApplied]]) - (Table1[[#This Row],[OrderQuantity]]*Table1[[#This Row],[UnitCost]])</f>
        <v>1123.1999999999994</v>
      </c>
      <c r="U2114">
        <f>DATEDIF(Table1[[#This Row],[ShipDate]],Table1[[#This Row],[DeliveryDate]],"d")</f>
        <v>5</v>
      </c>
      <c r="V2114" t="str">
        <f t="shared" ref="V2114:V2177" si="67">IF(U2114&gt;7,"Late","On Time")</f>
        <v>On Time</v>
      </c>
    </row>
    <row r="2115" spans="2:22" x14ac:dyDescent="0.3">
      <c r="B2115" t="str">
        <f t="shared" si="66"/>
        <v>SO-002214</v>
      </c>
      <c r="C2115" t="s">
        <v>16</v>
      </c>
      <c r="D2115" t="s">
        <v>20</v>
      </c>
      <c r="E2115" s="1">
        <v>43400</v>
      </c>
      <c r="F2115" s="1">
        <v>43494</v>
      </c>
      <c r="G2115" s="1">
        <v>43516</v>
      </c>
      <c r="H2115" s="1">
        <v>43522</v>
      </c>
      <c r="I2115" t="s">
        <v>18</v>
      </c>
      <c r="J2115">
        <v>2</v>
      </c>
      <c r="K2115">
        <v>49</v>
      </c>
      <c r="L2115">
        <v>178</v>
      </c>
      <c r="M2115">
        <v>16</v>
      </c>
      <c r="N2115">
        <v>1</v>
      </c>
      <c r="O2115">
        <v>0.1</v>
      </c>
      <c r="P2115">
        <v>944.7</v>
      </c>
      <c r="Q2115">
        <v>1889.4</v>
      </c>
      <c r="R2115">
        <f>Table1[[#This Row],[OrderQuantity]]*Table1[[#This Row],[UnitPrice]]</f>
        <v>1889.4</v>
      </c>
      <c r="S2115">
        <f>Table1[[#This Row],[OrderQuantity]]*Table1[[#This Row],[UnitCost]]</f>
        <v>944.7</v>
      </c>
      <c r="T2115">
        <f>Table1[[#This Row],[OrderQuantity]]*Table1[[#This Row],[UnitPrice]]*(1-Table1[[#This Row],[DiscountApplied]]) - (Table1[[#This Row],[OrderQuantity]]*Table1[[#This Row],[UnitCost]])</f>
        <v>755.76</v>
      </c>
      <c r="U2115">
        <f>DATEDIF(Table1[[#This Row],[ShipDate]],Table1[[#This Row],[DeliveryDate]],"d")</f>
        <v>6</v>
      </c>
      <c r="V2115" t="str">
        <f t="shared" si="67"/>
        <v>On Time</v>
      </c>
    </row>
    <row r="2116" spans="2:22" x14ac:dyDescent="0.3">
      <c r="B2116" t="str">
        <f t="shared" si="66"/>
        <v>SO-002215</v>
      </c>
      <c r="C2116" t="s">
        <v>22</v>
      </c>
      <c r="D2116" t="s">
        <v>20</v>
      </c>
      <c r="E2116" s="1">
        <v>43400</v>
      </c>
      <c r="F2116" s="1">
        <v>43494</v>
      </c>
      <c r="G2116" s="1">
        <v>43514</v>
      </c>
      <c r="H2116" s="1">
        <v>43515</v>
      </c>
      <c r="I2116" t="s">
        <v>18</v>
      </c>
      <c r="J2116">
        <v>27</v>
      </c>
      <c r="K2116">
        <v>3</v>
      </c>
      <c r="L2116">
        <v>178</v>
      </c>
      <c r="M2116">
        <v>16</v>
      </c>
      <c r="N2116">
        <v>6</v>
      </c>
      <c r="O2116">
        <v>0.1</v>
      </c>
      <c r="P2116">
        <v>114.97</v>
      </c>
      <c r="Q2116">
        <v>221.1</v>
      </c>
      <c r="R2116">
        <f>Table1[[#This Row],[OrderQuantity]]*Table1[[#This Row],[UnitPrice]]</f>
        <v>1326.6</v>
      </c>
      <c r="S2116">
        <f>Table1[[#This Row],[OrderQuantity]]*Table1[[#This Row],[UnitCost]]</f>
        <v>689.81999999999994</v>
      </c>
      <c r="T2116">
        <f>Table1[[#This Row],[OrderQuantity]]*Table1[[#This Row],[UnitPrice]]*(1-Table1[[#This Row],[DiscountApplied]]) - (Table1[[#This Row],[OrderQuantity]]*Table1[[#This Row],[UnitCost]])</f>
        <v>504.12000000000012</v>
      </c>
      <c r="U2116">
        <f>DATEDIF(Table1[[#This Row],[ShipDate]],Table1[[#This Row],[DeliveryDate]],"d")</f>
        <v>1</v>
      </c>
      <c r="V2116" t="str">
        <f t="shared" si="67"/>
        <v>On Time</v>
      </c>
    </row>
    <row r="2117" spans="2:22" x14ac:dyDescent="0.3">
      <c r="B2117" t="str">
        <f t="shared" si="66"/>
        <v>SO-002216</v>
      </c>
      <c r="C2117" t="s">
        <v>19</v>
      </c>
      <c r="D2117" t="s">
        <v>20</v>
      </c>
      <c r="E2117" s="1">
        <v>43400</v>
      </c>
      <c r="F2117" s="1">
        <v>43494</v>
      </c>
      <c r="G2117" s="1">
        <v>43505</v>
      </c>
      <c r="H2117" s="1">
        <v>43508</v>
      </c>
      <c r="I2117" t="s">
        <v>18</v>
      </c>
      <c r="J2117">
        <v>13</v>
      </c>
      <c r="K2117">
        <v>4</v>
      </c>
      <c r="L2117">
        <v>115</v>
      </c>
      <c r="M2117">
        <v>27</v>
      </c>
      <c r="N2117">
        <v>3</v>
      </c>
      <c r="O2117">
        <v>0.1</v>
      </c>
      <c r="P2117">
        <v>492.45</v>
      </c>
      <c r="Q2117">
        <v>984.9</v>
      </c>
      <c r="R2117">
        <f>Table1[[#This Row],[OrderQuantity]]*Table1[[#This Row],[UnitPrice]]</f>
        <v>2954.7</v>
      </c>
      <c r="S2117">
        <f>Table1[[#This Row],[OrderQuantity]]*Table1[[#This Row],[UnitCost]]</f>
        <v>1477.35</v>
      </c>
      <c r="T2117">
        <f>Table1[[#This Row],[OrderQuantity]]*Table1[[#This Row],[UnitPrice]]*(1-Table1[[#This Row],[DiscountApplied]]) - (Table1[[#This Row],[OrderQuantity]]*Table1[[#This Row],[UnitCost]])</f>
        <v>1181.8800000000001</v>
      </c>
      <c r="U2117">
        <f>DATEDIF(Table1[[#This Row],[ShipDate]],Table1[[#This Row],[DeliveryDate]],"d")</f>
        <v>3</v>
      </c>
      <c r="V2117" t="str">
        <f t="shared" si="67"/>
        <v>On Time</v>
      </c>
    </row>
    <row r="2118" spans="2:22" x14ac:dyDescent="0.3">
      <c r="B2118" t="str">
        <f t="shared" si="66"/>
        <v>SO-002217</v>
      </c>
      <c r="C2118" t="s">
        <v>22</v>
      </c>
      <c r="D2118" t="s">
        <v>24</v>
      </c>
      <c r="E2118" s="1">
        <v>43400</v>
      </c>
      <c r="F2118" s="1">
        <v>43494</v>
      </c>
      <c r="G2118" s="1">
        <v>43510</v>
      </c>
      <c r="H2118" s="1">
        <v>43519</v>
      </c>
      <c r="I2118" t="s">
        <v>18</v>
      </c>
      <c r="J2118">
        <v>26</v>
      </c>
      <c r="K2118">
        <v>21</v>
      </c>
      <c r="L2118">
        <v>7</v>
      </c>
      <c r="M2118">
        <v>1</v>
      </c>
      <c r="N2118">
        <v>1</v>
      </c>
      <c r="O2118">
        <v>0.08</v>
      </c>
      <c r="P2118">
        <v>483.47</v>
      </c>
      <c r="Q2118">
        <v>1098.8</v>
      </c>
      <c r="R2118">
        <f>Table1[[#This Row],[OrderQuantity]]*Table1[[#This Row],[UnitPrice]]</f>
        <v>1098.8</v>
      </c>
      <c r="S2118">
        <f>Table1[[#This Row],[OrderQuantity]]*Table1[[#This Row],[UnitCost]]</f>
        <v>483.47</v>
      </c>
      <c r="T2118">
        <f>Table1[[#This Row],[OrderQuantity]]*Table1[[#This Row],[UnitPrice]]*(1-Table1[[#This Row],[DiscountApplied]]) - (Table1[[#This Row],[OrderQuantity]]*Table1[[#This Row],[UnitCost]])</f>
        <v>527.42599999999993</v>
      </c>
      <c r="U2118">
        <f>DATEDIF(Table1[[#This Row],[ShipDate]],Table1[[#This Row],[DeliveryDate]],"d")</f>
        <v>9</v>
      </c>
      <c r="V2118" t="str">
        <f t="shared" si="67"/>
        <v>Late</v>
      </c>
    </row>
    <row r="2119" spans="2:22" x14ac:dyDescent="0.3">
      <c r="B2119" t="str">
        <f t="shared" si="66"/>
        <v>SO-002218</v>
      </c>
      <c r="C2119" t="s">
        <v>16</v>
      </c>
      <c r="D2119" t="s">
        <v>20</v>
      </c>
      <c r="E2119" s="1">
        <v>43400</v>
      </c>
      <c r="F2119" s="1">
        <v>43495</v>
      </c>
      <c r="G2119" s="1">
        <v>43514</v>
      </c>
      <c r="H2119" s="1">
        <v>43524</v>
      </c>
      <c r="I2119" t="s">
        <v>18</v>
      </c>
      <c r="J2119">
        <v>5</v>
      </c>
      <c r="K2119">
        <v>34</v>
      </c>
      <c r="L2119">
        <v>101</v>
      </c>
      <c r="M2119">
        <v>24</v>
      </c>
      <c r="N2119">
        <v>7</v>
      </c>
      <c r="O2119">
        <v>0.1</v>
      </c>
      <c r="P2119">
        <v>577.41</v>
      </c>
      <c r="Q2119">
        <v>931.3</v>
      </c>
      <c r="R2119">
        <f>Table1[[#This Row],[OrderQuantity]]*Table1[[#This Row],[UnitPrice]]</f>
        <v>6519.0999999999995</v>
      </c>
      <c r="S2119">
        <f>Table1[[#This Row],[OrderQuantity]]*Table1[[#This Row],[UnitCost]]</f>
        <v>4041.87</v>
      </c>
      <c r="T2119">
        <f>Table1[[#This Row],[OrderQuantity]]*Table1[[#This Row],[UnitPrice]]*(1-Table1[[#This Row],[DiscountApplied]]) - (Table1[[#This Row],[OrderQuantity]]*Table1[[#This Row],[UnitCost]])</f>
        <v>1825.3199999999997</v>
      </c>
      <c r="U2119">
        <f>DATEDIF(Table1[[#This Row],[ShipDate]],Table1[[#This Row],[DeliveryDate]],"d")</f>
        <v>10</v>
      </c>
      <c r="V2119" t="str">
        <f t="shared" si="67"/>
        <v>Late</v>
      </c>
    </row>
    <row r="2120" spans="2:22" x14ac:dyDescent="0.3">
      <c r="B2120" t="str">
        <f t="shared" si="66"/>
        <v>SO-002219</v>
      </c>
      <c r="C2120" t="s">
        <v>19</v>
      </c>
      <c r="D2120" t="s">
        <v>17</v>
      </c>
      <c r="E2120" s="1">
        <v>43400</v>
      </c>
      <c r="F2120" s="1">
        <v>43495</v>
      </c>
      <c r="G2120" s="1">
        <v>43520</v>
      </c>
      <c r="H2120" s="1">
        <v>43525</v>
      </c>
      <c r="I2120" t="s">
        <v>18</v>
      </c>
      <c r="J2120">
        <v>18</v>
      </c>
      <c r="K2120">
        <v>41</v>
      </c>
      <c r="L2120">
        <v>214</v>
      </c>
      <c r="M2120">
        <v>3</v>
      </c>
      <c r="N2120">
        <v>1</v>
      </c>
      <c r="O2120">
        <v>0.08</v>
      </c>
      <c r="P2120">
        <v>4456.71</v>
      </c>
      <c r="Q2120">
        <v>5641.4</v>
      </c>
      <c r="R2120">
        <f>Table1[[#This Row],[OrderQuantity]]*Table1[[#This Row],[UnitPrice]]</f>
        <v>5641.4</v>
      </c>
      <c r="S2120">
        <f>Table1[[#This Row],[OrderQuantity]]*Table1[[#This Row],[UnitCost]]</f>
        <v>4456.71</v>
      </c>
      <c r="T2120">
        <f>Table1[[#This Row],[OrderQuantity]]*Table1[[#This Row],[UnitPrice]]*(1-Table1[[#This Row],[DiscountApplied]]) - (Table1[[#This Row],[OrderQuantity]]*Table1[[#This Row],[UnitCost]])</f>
        <v>733.3779999999997</v>
      </c>
      <c r="U2120">
        <f>DATEDIF(Table1[[#This Row],[ShipDate]],Table1[[#This Row],[DeliveryDate]],"d")</f>
        <v>5</v>
      </c>
      <c r="V2120" t="str">
        <f t="shared" si="67"/>
        <v>On Time</v>
      </c>
    </row>
    <row r="2121" spans="2:22" x14ac:dyDescent="0.3">
      <c r="B2121" t="str">
        <f t="shared" si="66"/>
        <v>SO-002220</v>
      </c>
      <c r="C2121" t="s">
        <v>21</v>
      </c>
      <c r="D2121" t="s">
        <v>23</v>
      </c>
      <c r="E2121" s="1">
        <v>43400</v>
      </c>
      <c r="F2121" s="1">
        <v>43495</v>
      </c>
      <c r="G2121" s="1">
        <v>43518</v>
      </c>
      <c r="H2121" s="1">
        <v>43523</v>
      </c>
      <c r="I2121" t="s">
        <v>18</v>
      </c>
      <c r="J2121">
        <v>21</v>
      </c>
      <c r="K2121">
        <v>28</v>
      </c>
      <c r="L2121">
        <v>316</v>
      </c>
      <c r="M2121">
        <v>2</v>
      </c>
      <c r="N2121">
        <v>1</v>
      </c>
      <c r="O2121">
        <v>0.15</v>
      </c>
      <c r="P2121">
        <v>788.32</v>
      </c>
      <c r="Q2121">
        <v>1065.3</v>
      </c>
      <c r="R2121">
        <f>Table1[[#This Row],[OrderQuantity]]*Table1[[#This Row],[UnitPrice]]</f>
        <v>1065.3</v>
      </c>
      <c r="S2121">
        <f>Table1[[#This Row],[OrderQuantity]]*Table1[[#This Row],[UnitCost]]</f>
        <v>788.32</v>
      </c>
      <c r="T2121">
        <f>Table1[[#This Row],[OrderQuantity]]*Table1[[#This Row],[UnitPrice]]*(1-Table1[[#This Row],[DiscountApplied]]) - (Table1[[#This Row],[OrderQuantity]]*Table1[[#This Row],[UnitCost]])</f>
        <v>117.18499999999983</v>
      </c>
      <c r="U2121">
        <f>DATEDIF(Table1[[#This Row],[ShipDate]],Table1[[#This Row],[DeliveryDate]],"d")</f>
        <v>5</v>
      </c>
      <c r="V2121" t="str">
        <f t="shared" si="67"/>
        <v>On Time</v>
      </c>
    </row>
    <row r="2122" spans="2:22" x14ac:dyDescent="0.3">
      <c r="B2122" t="str">
        <f t="shared" si="66"/>
        <v>SO-002221</v>
      </c>
      <c r="C2122" t="s">
        <v>16</v>
      </c>
      <c r="D2122" t="s">
        <v>24</v>
      </c>
      <c r="E2122" s="1">
        <v>43400</v>
      </c>
      <c r="F2122" s="1">
        <v>43495</v>
      </c>
      <c r="G2122" s="1">
        <v>43504</v>
      </c>
      <c r="H2122" s="1">
        <v>43510</v>
      </c>
      <c r="I2122" t="s">
        <v>18</v>
      </c>
      <c r="J2122">
        <v>8</v>
      </c>
      <c r="K2122">
        <v>7</v>
      </c>
      <c r="L2122">
        <v>42</v>
      </c>
      <c r="M2122">
        <v>4</v>
      </c>
      <c r="N2122">
        <v>5</v>
      </c>
      <c r="O2122">
        <v>0.1</v>
      </c>
      <c r="P2122">
        <v>857.47</v>
      </c>
      <c r="Q2122">
        <v>1058.5999999999999</v>
      </c>
      <c r="R2122">
        <f>Table1[[#This Row],[OrderQuantity]]*Table1[[#This Row],[UnitPrice]]</f>
        <v>5293</v>
      </c>
      <c r="S2122">
        <f>Table1[[#This Row],[OrderQuantity]]*Table1[[#This Row],[UnitCost]]</f>
        <v>4287.3500000000004</v>
      </c>
      <c r="T2122">
        <f>Table1[[#This Row],[OrderQuantity]]*Table1[[#This Row],[UnitPrice]]*(1-Table1[[#This Row],[DiscountApplied]]) - (Table1[[#This Row],[OrderQuantity]]*Table1[[#This Row],[UnitCost]])</f>
        <v>476.34999999999945</v>
      </c>
      <c r="U2122">
        <f>DATEDIF(Table1[[#This Row],[ShipDate]],Table1[[#This Row],[DeliveryDate]],"d")</f>
        <v>6</v>
      </c>
      <c r="V2122" t="str">
        <f t="shared" si="67"/>
        <v>On Time</v>
      </c>
    </row>
    <row r="2123" spans="2:22" x14ac:dyDescent="0.3">
      <c r="B2123" t="str">
        <f t="shared" si="66"/>
        <v>SO-002222</v>
      </c>
      <c r="C2123" t="s">
        <v>22</v>
      </c>
      <c r="D2123" t="s">
        <v>24</v>
      </c>
      <c r="E2123" s="1">
        <v>43400</v>
      </c>
      <c r="F2123" s="1">
        <v>43495</v>
      </c>
      <c r="G2123" s="1">
        <v>43515</v>
      </c>
      <c r="H2123" s="1">
        <v>43524</v>
      </c>
      <c r="I2123" t="s">
        <v>18</v>
      </c>
      <c r="J2123">
        <v>27</v>
      </c>
      <c r="K2123">
        <v>19</v>
      </c>
      <c r="L2123">
        <v>7</v>
      </c>
      <c r="M2123">
        <v>9</v>
      </c>
      <c r="N2123">
        <v>6</v>
      </c>
      <c r="O2123">
        <v>0.1</v>
      </c>
      <c r="P2123">
        <v>902.83</v>
      </c>
      <c r="Q2123">
        <v>1842.5</v>
      </c>
      <c r="R2123">
        <f>Table1[[#This Row],[OrderQuantity]]*Table1[[#This Row],[UnitPrice]]</f>
        <v>11055</v>
      </c>
      <c r="S2123">
        <f>Table1[[#This Row],[OrderQuantity]]*Table1[[#This Row],[UnitCost]]</f>
        <v>5416.9800000000005</v>
      </c>
      <c r="T2123">
        <f>Table1[[#This Row],[OrderQuantity]]*Table1[[#This Row],[UnitPrice]]*(1-Table1[[#This Row],[DiscountApplied]]) - (Table1[[#This Row],[OrderQuantity]]*Table1[[#This Row],[UnitCost]])</f>
        <v>4532.5199999999995</v>
      </c>
      <c r="U2123">
        <f>DATEDIF(Table1[[#This Row],[ShipDate]],Table1[[#This Row],[DeliveryDate]],"d")</f>
        <v>9</v>
      </c>
      <c r="V2123" t="str">
        <f t="shared" si="67"/>
        <v>Late</v>
      </c>
    </row>
    <row r="2124" spans="2:22" x14ac:dyDescent="0.3">
      <c r="B2124" t="str">
        <f t="shared" si="66"/>
        <v>SO-002223</v>
      </c>
      <c r="C2124" t="s">
        <v>16</v>
      </c>
      <c r="D2124" t="s">
        <v>20</v>
      </c>
      <c r="E2124" s="1">
        <v>43400</v>
      </c>
      <c r="F2124" s="1">
        <v>43496</v>
      </c>
      <c r="G2124" s="1">
        <v>43515</v>
      </c>
      <c r="H2124" s="1">
        <v>43517</v>
      </c>
      <c r="I2124" t="s">
        <v>18</v>
      </c>
      <c r="J2124">
        <v>2</v>
      </c>
      <c r="K2124">
        <v>21</v>
      </c>
      <c r="L2124">
        <v>183</v>
      </c>
      <c r="M2124">
        <v>22</v>
      </c>
      <c r="N2124">
        <v>7</v>
      </c>
      <c r="O2124">
        <v>0.08</v>
      </c>
      <c r="P2124">
        <v>1619.26</v>
      </c>
      <c r="Q2124">
        <v>2840.8</v>
      </c>
      <c r="R2124">
        <f>Table1[[#This Row],[OrderQuantity]]*Table1[[#This Row],[UnitPrice]]</f>
        <v>19885.600000000002</v>
      </c>
      <c r="S2124">
        <f>Table1[[#This Row],[OrderQuantity]]*Table1[[#This Row],[UnitCost]]</f>
        <v>11334.82</v>
      </c>
      <c r="T2124">
        <f>Table1[[#This Row],[OrderQuantity]]*Table1[[#This Row],[UnitPrice]]*(1-Table1[[#This Row],[DiscountApplied]]) - (Table1[[#This Row],[OrderQuantity]]*Table1[[#This Row],[UnitCost]])</f>
        <v>6959.9320000000043</v>
      </c>
      <c r="U2124">
        <f>DATEDIF(Table1[[#This Row],[ShipDate]],Table1[[#This Row],[DeliveryDate]],"d")</f>
        <v>2</v>
      </c>
      <c r="V2124" t="str">
        <f t="shared" si="67"/>
        <v>On Time</v>
      </c>
    </row>
    <row r="2125" spans="2:22" x14ac:dyDescent="0.3">
      <c r="B2125" t="str">
        <f t="shared" si="66"/>
        <v>SO-002224</v>
      </c>
      <c r="C2125" t="s">
        <v>16</v>
      </c>
      <c r="D2125" t="s">
        <v>25</v>
      </c>
      <c r="E2125" s="1">
        <v>43400</v>
      </c>
      <c r="F2125" s="1">
        <v>43496</v>
      </c>
      <c r="G2125" s="1">
        <v>43521</v>
      </c>
      <c r="H2125" s="1">
        <v>43531</v>
      </c>
      <c r="I2125" t="s">
        <v>18</v>
      </c>
      <c r="J2125">
        <v>10</v>
      </c>
      <c r="K2125">
        <v>48</v>
      </c>
      <c r="L2125">
        <v>338</v>
      </c>
      <c r="M2125">
        <v>25</v>
      </c>
      <c r="N2125">
        <v>4</v>
      </c>
      <c r="O2125">
        <v>0.08</v>
      </c>
      <c r="P2125">
        <v>2020.72</v>
      </c>
      <c r="Q2125">
        <v>3886</v>
      </c>
      <c r="R2125">
        <f>Table1[[#This Row],[OrderQuantity]]*Table1[[#This Row],[UnitPrice]]</f>
        <v>15544</v>
      </c>
      <c r="S2125">
        <f>Table1[[#This Row],[OrderQuantity]]*Table1[[#This Row],[UnitCost]]</f>
        <v>8082.88</v>
      </c>
      <c r="T2125">
        <f>Table1[[#This Row],[OrderQuantity]]*Table1[[#This Row],[UnitPrice]]*(1-Table1[[#This Row],[DiscountApplied]]) - (Table1[[#This Row],[OrderQuantity]]*Table1[[#This Row],[UnitCost]])</f>
        <v>6217.6000000000013</v>
      </c>
      <c r="U2125">
        <f>DATEDIF(Table1[[#This Row],[ShipDate]],Table1[[#This Row],[DeliveryDate]],"d")</f>
        <v>10</v>
      </c>
      <c r="V2125" t="str">
        <f t="shared" si="67"/>
        <v>Late</v>
      </c>
    </row>
    <row r="2126" spans="2:22" x14ac:dyDescent="0.3">
      <c r="B2126" t="str">
        <f t="shared" si="66"/>
        <v>SO-002225</v>
      </c>
      <c r="C2126" t="s">
        <v>22</v>
      </c>
      <c r="D2126" t="s">
        <v>23</v>
      </c>
      <c r="E2126" s="1">
        <v>43400</v>
      </c>
      <c r="F2126" s="1">
        <v>43496</v>
      </c>
      <c r="G2126" s="1">
        <v>43509</v>
      </c>
      <c r="H2126" s="1">
        <v>43510</v>
      </c>
      <c r="I2126" t="s">
        <v>18</v>
      </c>
      <c r="J2126">
        <v>26</v>
      </c>
      <c r="K2126">
        <v>26</v>
      </c>
      <c r="L2126">
        <v>279</v>
      </c>
      <c r="M2126">
        <v>28</v>
      </c>
      <c r="N2126">
        <v>6</v>
      </c>
      <c r="O2126">
        <v>0.08</v>
      </c>
      <c r="P2126">
        <v>1084.19</v>
      </c>
      <c r="Q2126">
        <v>1869.3</v>
      </c>
      <c r="R2126">
        <f>Table1[[#This Row],[OrderQuantity]]*Table1[[#This Row],[UnitPrice]]</f>
        <v>11215.8</v>
      </c>
      <c r="S2126">
        <f>Table1[[#This Row],[OrderQuantity]]*Table1[[#This Row],[UnitCost]]</f>
        <v>6505.14</v>
      </c>
      <c r="T2126">
        <f>Table1[[#This Row],[OrderQuantity]]*Table1[[#This Row],[UnitPrice]]*(1-Table1[[#This Row],[DiscountApplied]]) - (Table1[[#This Row],[OrderQuantity]]*Table1[[#This Row],[UnitCost]])</f>
        <v>3813.3959999999997</v>
      </c>
      <c r="U2126">
        <f>DATEDIF(Table1[[#This Row],[ShipDate]],Table1[[#This Row],[DeliveryDate]],"d")</f>
        <v>1</v>
      </c>
      <c r="V2126" t="str">
        <f t="shared" si="67"/>
        <v>On Time</v>
      </c>
    </row>
    <row r="2127" spans="2:22" x14ac:dyDescent="0.3">
      <c r="B2127" t="str">
        <f t="shared" si="66"/>
        <v>SO-002226</v>
      </c>
      <c r="C2127" t="s">
        <v>21</v>
      </c>
      <c r="D2127" t="s">
        <v>23</v>
      </c>
      <c r="E2127" s="1">
        <v>43400</v>
      </c>
      <c r="F2127" s="1">
        <v>43496</v>
      </c>
      <c r="G2127" s="1">
        <v>43517</v>
      </c>
      <c r="H2127" s="1">
        <v>43527</v>
      </c>
      <c r="I2127" t="s">
        <v>18</v>
      </c>
      <c r="J2127">
        <v>21</v>
      </c>
      <c r="K2127">
        <v>30</v>
      </c>
      <c r="L2127">
        <v>320</v>
      </c>
      <c r="M2127">
        <v>44</v>
      </c>
      <c r="N2127">
        <v>7</v>
      </c>
      <c r="O2127">
        <v>0.08</v>
      </c>
      <c r="P2127">
        <v>825.44</v>
      </c>
      <c r="Q2127">
        <v>1072</v>
      </c>
      <c r="R2127">
        <f>Table1[[#This Row],[OrderQuantity]]*Table1[[#This Row],[UnitPrice]]</f>
        <v>7504</v>
      </c>
      <c r="S2127">
        <f>Table1[[#This Row],[OrderQuantity]]*Table1[[#This Row],[UnitCost]]</f>
        <v>5778.08</v>
      </c>
      <c r="T2127">
        <f>Table1[[#This Row],[OrderQuantity]]*Table1[[#This Row],[UnitPrice]]*(1-Table1[[#This Row],[DiscountApplied]]) - (Table1[[#This Row],[OrderQuantity]]*Table1[[#This Row],[UnitCost]])</f>
        <v>1125.6000000000004</v>
      </c>
      <c r="U2127">
        <f>DATEDIF(Table1[[#This Row],[ShipDate]],Table1[[#This Row],[DeliveryDate]],"d")</f>
        <v>10</v>
      </c>
      <c r="V2127" t="str">
        <f t="shared" si="67"/>
        <v>Late</v>
      </c>
    </row>
    <row r="2128" spans="2:22" x14ac:dyDescent="0.3">
      <c r="B2128" t="str">
        <f t="shared" si="66"/>
        <v>SO-002227</v>
      </c>
      <c r="C2128" t="s">
        <v>19</v>
      </c>
      <c r="D2128" t="s">
        <v>23</v>
      </c>
      <c r="E2128" s="1">
        <v>43400</v>
      </c>
      <c r="F2128" s="1">
        <v>43496</v>
      </c>
      <c r="G2128" s="1">
        <v>43520</v>
      </c>
      <c r="H2128" s="1">
        <v>43524</v>
      </c>
      <c r="I2128" t="s">
        <v>18</v>
      </c>
      <c r="J2128">
        <v>16</v>
      </c>
      <c r="K2128">
        <v>41</v>
      </c>
      <c r="L2128">
        <v>304</v>
      </c>
      <c r="M2128">
        <v>42</v>
      </c>
      <c r="N2128">
        <v>4</v>
      </c>
      <c r="O2128">
        <v>0.15</v>
      </c>
      <c r="P2128">
        <v>857.94</v>
      </c>
      <c r="Q2128">
        <v>1319.9</v>
      </c>
      <c r="R2128">
        <f>Table1[[#This Row],[OrderQuantity]]*Table1[[#This Row],[UnitPrice]]</f>
        <v>5279.6</v>
      </c>
      <c r="S2128">
        <f>Table1[[#This Row],[OrderQuantity]]*Table1[[#This Row],[UnitCost]]</f>
        <v>3431.76</v>
      </c>
      <c r="T2128">
        <f>Table1[[#This Row],[OrderQuantity]]*Table1[[#This Row],[UnitPrice]]*(1-Table1[[#This Row],[DiscountApplied]]) - (Table1[[#This Row],[OrderQuantity]]*Table1[[#This Row],[UnitCost]])</f>
        <v>1055.8999999999996</v>
      </c>
      <c r="U2128">
        <f>DATEDIF(Table1[[#This Row],[ShipDate]],Table1[[#This Row],[DeliveryDate]],"d")</f>
        <v>4</v>
      </c>
      <c r="V2128" t="str">
        <f t="shared" si="67"/>
        <v>On Time</v>
      </c>
    </row>
    <row r="2129" spans="2:22" x14ac:dyDescent="0.3">
      <c r="B2129" t="str">
        <f t="shared" si="66"/>
        <v>SO-002228</v>
      </c>
      <c r="C2129" t="s">
        <v>19</v>
      </c>
      <c r="D2129" t="s">
        <v>20</v>
      </c>
      <c r="E2129" s="1">
        <v>43400</v>
      </c>
      <c r="F2129" s="1">
        <v>43496</v>
      </c>
      <c r="G2129" s="1">
        <v>43518</v>
      </c>
      <c r="H2129" s="1">
        <v>43526</v>
      </c>
      <c r="I2129" t="s">
        <v>18</v>
      </c>
      <c r="J2129">
        <v>13</v>
      </c>
      <c r="K2129">
        <v>39</v>
      </c>
      <c r="L2129">
        <v>195</v>
      </c>
      <c r="M2129">
        <v>36</v>
      </c>
      <c r="N2129">
        <v>5</v>
      </c>
      <c r="O2129">
        <v>0.15</v>
      </c>
      <c r="P2129">
        <v>1762.9</v>
      </c>
      <c r="Q2129">
        <v>3832.4</v>
      </c>
      <c r="R2129">
        <f>Table1[[#This Row],[OrderQuantity]]*Table1[[#This Row],[UnitPrice]]</f>
        <v>19162</v>
      </c>
      <c r="S2129">
        <f>Table1[[#This Row],[OrderQuantity]]*Table1[[#This Row],[UnitCost]]</f>
        <v>8814.5</v>
      </c>
      <c r="T2129">
        <f>Table1[[#This Row],[OrderQuantity]]*Table1[[#This Row],[UnitPrice]]*(1-Table1[[#This Row],[DiscountApplied]]) - (Table1[[#This Row],[OrderQuantity]]*Table1[[#This Row],[UnitCost]])</f>
        <v>7473.1999999999989</v>
      </c>
      <c r="U2129">
        <f>DATEDIF(Table1[[#This Row],[ShipDate]],Table1[[#This Row],[DeliveryDate]],"d")</f>
        <v>8</v>
      </c>
      <c r="V2129" t="str">
        <f t="shared" si="67"/>
        <v>Late</v>
      </c>
    </row>
    <row r="2130" spans="2:22" x14ac:dyDescent="0.3">
      <c r="B2130" t="str">
        <f t="shared" si="66"/>
        <v>SO-002229</v>
      </c>
      <c r="C2130" t="s">
        <v>16</v>
      </c>
      <c r="D2130" t="s">
        <v>20</v>
      </c>
      <c r="E2130" s="1">
        <v>43400</v>
      </c>
      <c r="F2130" s="1">
        <v>43496</v>
      </c>
      <c r="G2130" s="1">
        <v>43520</v>
      </c>
      <c r="H2130" s="1">
        <v>43521</v>
      </c>
      <c r="I2130" t="s">
        <v>18</v>
      </c>
      <c r="J2130">
        <v>7</v>
      </c>
      <c r="K2130">
        <v>14</v>
      </c>
      <c r="L2130">
        <v>145</v>
      </c>
      <c r="M2130">
        <v>37</v>
      </c>
      <c r="N2130">
        <v>5</v>
      </c>
      <c r="O2130">
        <v>0.3</v>
      </c>
      <c r="P2130">
        <v>2069.5</v>
      </c>
      <c r="Q2130">
        <v>2653.2</v>
      </c>
      <c r="R2130">
        <f>Table1[[#This Row],[OrderQuantity]]*Table1[[#This Row],[UnitPrice]]</f>
        <v>13266</v>
      </c>
      <c r="S2130">
        <f>Table1[[#This Row],[OrderQuantity]]*Table1[[#This Row],[UnitCost]]</f>
        <v>10347.5</v>
      </c>
      <c r="T2130">
        <f>Table1[[#This Row],[OrderQuantity]]*Table1[[#This Row],[UnitPrice]]*(1-Table1[[#This Row],[DiscountApplied]]) - (Table1[[#This Row],[OrderQuantity]]*Table1[[#This Row],[UnitCost]])</f>
        <v>-1061.3000000000011</v>
      </c>
      <c r="U2130">
        <f>DATEDIF(Table1[[#This Row],[ShipDate]],Table1[[#This Row],[DeliveryDate]],"d")</f>
        <v>1</v>
      </c>
      <c r="V2130" t="str">
        <f t="shared" si="67"/>
        <v>On Time</v>
      </c>
    </row>
    <row r="2131" spans="2:22" x14ac:dyDescent="0.3">
      <c r="B2131" t="str">
        <f t="shared" si="66"/>
        <v>SO-002230</v>
      </c>
      <c r="C2131" t="s">
        <v>16</v>
      </c>
      <c r="D2131" t="s">
        <v>23</v>
      </c>
      <c r="E2131" s="1">
        <v>43400</v>
      </c>
      <c r="F2131" s="1">
        <v>43497</v>
      </c>
      <c r="G2131" s="1">
        <v>43525</v>
      </c>
      <c r="H2131" s="1">
        <v>43534</v>
      </c>
      <c r="I2131" t="s">
        <v>18</v>
      </c>
      <c r="J2131">
        <v>2</v>
      </c>
      <c r="K2131">
        <v>4</v>
      </c>
      <c r="L2131">
        <v>302</v>
      </c>
      <c r="M2131">
        <v>42</v>
      </c>
      <c r="N2131">
        <v>1</v>
      </c>
      <c r="O2131">
        <v>0.4</v>
      </c>
      <c r="P2131">
        <v>1149.18</v>
      </c>
      <c r="Q2131">
        <v>1715.2</v>
      </c>
      <c r="R2131">
        <f>Table1[[#This Row],[OrderQuantity]]*Table1[[#This Row],[UnitPrice]]</f>
        <v>1715.2</v>
      </c>
      <c r="S2131">
        <f>Table1[[#This Row],[OrderQuantity]]*Table1[[#This Row],[UnitCost]]</f>
        <v>1149.18</v>
      </c>
      <c r="T2131">
        <f>Table1[[#This Row],[OrderQuantity]]*Table1[[#This Row],[UnitPrice]]*(1-Table1[[#This Row],[DiscountApplied]]) - (Table1[[#This Row],[OrderQuantity]]*Table1[[#This Row],[UnitCost]])</f>
        <v>-120.06000000000017</v>
      </c>
      <c r="U2131">
        <f>DATEDIF(Table1[[#This Row],[ShipDate]],Table1[[#This Row],[DeliveryDate]],"d")</f>
        <v>9</v>
      </c>
      <c r="V2131" t="str">
        <f t="shared" si="67"/>
        <v>Late</v>
      </c>
    </row>
    <row r="2132" spans="2:22" x14ac:dyDescent="0.3">
      <c r="B2132" t="str">
        <f t="shared" si="66"/>
        <v>SO-002231</v>
      </c>
      <c r="C2132" t="s">
        <v>22</v>
      </c>
      <c r="D2132" t="s">
        <v>17</v>
      </c>
      <c r="E2132" s="1">
        <v>43400</v>
      </c>
      <c r="F2132" s="1">
        <v>43497</v>
      </c>
      <c r="G2132" s="1">
        <v>43506</v>
      </c>
      <c r="H2132" s="1">
        <v>43510</v>
      </c>
      <c r="I2132" t="s">
        <v>18</v>
      </c>
      <c r="J2132">
        <v>26</v>
      </c>
      <c r="K2132">
        <v>22</v>
      </c>
      <c r="L2132">
        <v>242</v>
      </c>
      <c r="M2132">
        <v>22</v>
      </c>
      <c r="N2132">
        <v>6</v>
      </c>
      <c r="O2132">
        <v>0.1</v>
      </c>
      <c r="P2132">
        <v>1615.44</v>
      </c>
      <c r="Q2132">
        <v>3437.1</v>
      </c>
      <c r="R2132">
        <f>Table1[[#This Row],[OrderQuantity]]*Table1[[#This Row],[UnitPrice]]</f>
        <v>20622.599999999999</v>
      </c>
      <c r="S2132">
        <f>Table1[[#This Row],[OrderQuantity]]*Table1[[#This Row],[UnitCost]]</f>
        <v>9692.64</v>
      </c>
      <c r="T2132">
        <f>Table1[[#This Row],[OrderQuantity]]*Table1[[#This Row],[UnitPrice]]*(1-Table1[[#This Row],[DiscountApplied]]) - (Table1[[#This Row],[OrderQuantity]]*Table1[[#This Row],[UnitCost]])</f>
        <v>8867.7000000000007</v>
      </c>
      <c r="U2132">
        <f>DATEDIF(Table1[[#This Row],[ShipDate]],Table1[[#This Row],[DeliveryDate]],"d")</f>
        <v>4</v>
      </c>
      <c r="V2132" t="str">
        <f t="shared" si="67"/>
        <v>On Time</v>
      </c>
    </row>
    <row r="2133" spans="2:22" x14ac:dyDescent="0.3">
      <c r="B2133" t="str">
        <f t="shared" si="66"/>
        <v>SO-002232</v>
      </c>
      <c r="C2133" t="s">
        <v>19</v>
      </c>
      <c r="D2133" t="s">
        <v>26</v>
      </c>
      <c r="E2133" s="1">
        <v>43400</v>
      </c>
      <c r="F2133" s="1">
        <v>43497</v>
      </c>
      <c r="G2133" s="1">
        <v>43506</v>
      </c>
      <c r="H2133" s="1">
        <v>43507</v>
      </c>
      <c r="I2133" t="s">
        <v>18</v>
      </c>
      <c r="J2133">
        <v>16</v>
      </c>
      <c r="K2133">
        <v>4</v>
      </c>
      <c r="L2133">
        <v>84</v>
      </c>
      <c r="M2133">
        <v>35</v>
      </c>
      <c r="N2133">
        <v>1</v>
      </c>
      <c r="O2133">
        <v>0.3</v>
      </c>
      <c r="P2133">
        <v>2581.1799999999998</v>
      </c>
      <c r="Q2133">
        <v>3852.5</v>
      </c>
      <c r="R2133">
        <f>Table1[[#This Row],[OrderQuantity]]*Table1[[#This Row],[UnitPrice]]</f>
        <v>3852.5</v>
      </c>
      <c r="S2133">
        <f>Table1[[#This Row],[OrderQuantity]]*Table1[[#This Row],[UnitCost]]</f>
        <v>2581.1799999999998</v>
      </c>
      <c r="T2133">
        <f>Table1[[#This Row],[OrderQuantity]]*Table1[[#This Row],[UnitPrice]]*(1-Table1[[#This Row],[DiscountApplied]]) - (Table1[[#This Row],[OrderQuantity]]*Table1[[#This Row],[UnitCost]])</f>
        <v>115.57000000000016</v>
      </c>
      <c r="U2133">
        <f>DATEDIF(Table1[[#This Row],[ShipDate]],Table1[[#This Row],[DeliveryDate]],"d")</f>
        <v>1</v>
      </c>
      <c r="V2133" t="str">
        <f t="shared" si="67"/>
        <v>On Time</v>
      </c>
    </row>
    <row r="2134" spans="2:22" x14ac:dyDescent="0.3">
      <c r="B2134" t="str">
        <f t="shared" si="66"/>
        <v>SO-002233</v>
      </c>
      <c r="C2134" t="s">
        <v>19</v>
      </c>
      <c r="D2134" t="s">
        <v>25</v>
      </c>
      <c r="E2134" s="1">
        <v>43400</v>
      </c>
      <c r="F2134" s="1">
        <v>43497</v>
      </c>
      <c r="G2134" s="1">
        <v>43517</v>
      </c>
      <c r="H2134" s="1">
        <v>43519</v>
      </c>
      <c r="I2134" t="s">
        <v>18</v>
      </c>
      <c r="J2134">
        <v>16</v>
      </c>
      <c r="K2134">
        <v>6</v>
      </c>
      <c r="L2134">
        <v>355</v>
      </c>
      <c r="M2134">
        <v>46</v>
      </c>
      <c r="N2134">
        <v>5</v>
      </c>
      <c r="O2134">
        <v>0.05</v>
      </c>
      <c r="P2134">
        <v>1552.12</v>
      </c>
      <c r="Q2134">
        <v>1989.9</v>
      </c>
      <c r="R2134">
        <f>Table1[[#This Row],[OrderQuantity]]*Table1[[#This Row],[UnitPrice]]</f>
        <v>9949.5</v>
      </c>
      <c r="S2134">
        <f>Table1[[#This Row],[OrderQuantity]]*Table1[[#This Row],[UnitCost]]</f>
        <v>7760.5999999999995</v>
      </c>
      <c r="T2134">
        <f>Table1[[#This Row],[OrderQuantity]]*Table1[[#This Row],[UnitPrice]]*(1-Table1[[#This Row],[DiscountApplied]]) - (Table1[[#This Row],[OrderQuantity]]*Table1[[#This Row],[UnitCost]])</f>
        <v>1691.4250000000002</v>
      </c>
      <c r="U2134">
        <f>DATEDIF(Table1[[#This Row],[ShipDate]],Table1[[#This Row],[DeliveryDate]],"d")</f>
        <v>2</v>
      </c>
      <c r="V2134" t="str">
        <f t="shared" si="67"/>
        <v>On Time</v>
      </c>
    </row>
    <row r="2135" spans="2:22" x14ac:dyDescent="0.3">
      <c r="B2135" t="str">
        <f t="shared" si="66"/>
        <v>SO-002234</v>
      </c>
      <c r="C2135" t="s">
        <v>19</v>
      </c>
      <c r="D2135" t="s">
        <v>20</v>
      </c>
      <c r="E2135" s="1">
        <v>43400</v>
      </c>
      <c r="F2135" s="1">
        <v>43497</v>
      </c>
      <c r="G2135" s="1">
        <v>43524</v>
      </c>
      <c r="H2135" s="1">
        <v>43528</v>
      </c>
      <c r="I2135" t="s">
        <v>18</v>
      </c>
      <c r="J2135">
        <v>14</v>
      </c>
      <c r="K2135">
        <v>23</v>
      </c>
      <c r="L2135">
        <v>124</v>
      </c>
      <c r="M2135">
        <v>17</v>
      </c>
      <c r="N2135">
        <v>3</v>
      </c>
      <c r="O2135">
        <v>0.05</v>
      </c>
      <c r="P2135">
        <v>827.99</v>
      </c>
      <c r="Q2135">
        <v>1118.9000000000001</v>
      </c>
      <c r="R2135">
        <f>Table1[[#This Row],[OrderQuantity]]*Table1[[#This Row],[UnitPrice]]</f>
        <v>3356.7000000000003</v>
      </c>
      <c r="S2135">
        <f>Table1[[#This Row],[OrderQuantity]]*Table1[[#This Row],[UnitCost]]</f>
        <v>2483.9700000000003</v>
      </c>
      <c r="T2135">
        <f>Table1[[#This Row],[OrderQuantity]]*Table1[[#This Row],[UnitPrice]]*(1-Table1[[#This Row],[DiscountApplied]]) - (Table1[[#This Row],[OrderQuantity]]*Table1[[#This Row],[UnitCost]])</f>
        <v>704.89499999999998</v>
      </c>
      <c r="U2135">
        <f>DATEDIF(Table1[[#This Row],[ShipDate]],Table1[[#This Row],[DeliveryDate]],"d")</f>
        <v>4</v>
      </c>
      <c r="V2135" t="str">
        <f t="shared" si="67"/>
        <v>On Time</v>
      </c>
    </row>
    <row r="2136" spans="2:22" x14ac:dyDescent="0.3">
      <c r="B2136" t="str">
        <f t="shared" si="66"/>
        <v>SO-002235</v>
      </c>
      <c r="C2136" t="s">
        <v>21</v>
      </c>
      <c r="D2136" t="s">
        <v>17</v>
      </c>
      <c r="E2136" s="1">
        <v>43400</v>
      </c>
      <c r="F2136" s="1">
        <v>43498</v>
      </c>
      <c r="G2136" s="1">
        <v>43503</v>
      </c>
      <c r="H2136" s="1">
        <v>43508</v>
      </c>
      <c r="I2136" t="s">
        <v>18</v>
      </c>
      <c r="J2136">
        <v>21</v>
      </c>
      <c r="K2136">
        <v>40</v>
      </c>
      <c r="L2136">
        <v>243</v>
      </c>
      <c r="M2136">
        <v>15</v>
      </c>
      <c r="N2136">
        <v>2</v>
      </c>
      <c r="O2136">
        <v>0.08</v>
      </c>
      <c r="P2136">
        <v>709.87</v>
      </c>
      <c r="Q2136">
        <v>1092.0999999999999</v>
      </c>
      <c r="R2136">
        <f>Table1[[#This Row],[OrderQuantity]]*Table1[[#This Row],[UnitPrice]]</f>
        <v>2184.1999999999998</v>
      </c>
      <c r="S2136">
        <f>Table1[[#This Row],[OrderQuantity]]*Table1[[#This Row],[UnitCost]]</f>
        <v>1419.74</v>
      </c>
      <c r="T2136">
        <f>Table1[[#This Row],[OrderQuantity]]*Table1[[#This Row],[UnitPrice]]*(1-Table1[[#This Row],[DiscountApplied]]) - (Table1[[#This Row],[OrderQuantity]]*Table1[[#This Row],[UnitCost]])</f>
        <v>589.72399999999993</v>
      </c>
      <c r="U2136">
        <f>DATEDIF(Table1[[#This Row],[ShipDate]],Table1[[#This Row],[DeliveryDate]],"d")</f>
        <v>5</v>
      </c>
      <c r="V2136" t="str">
        <f t="shared" si="67"/>
        <v>On Time</v>
      </c>
    </row>
    <row r="2137" spans="2:22" x14ac:dyDescent="0.3">
      <c r="B2137" t="str">
        <f t="shared" si="66"/>
        <v>SO-002236</v>
      </c>
      <c r="C2137" t="s">
        <v>16</v>
      </c>
      <c r="D2137" t="s">
        <v>23</v>
      </c>
      <c r="E2137" s="1">
        <v>43400</v>
      </c>
      <c r="F2137" s="1">
        <v>43498</v>
      </c>
      <c r="G2137" s="1">
        <v>43508</v>
      </c>
      <c r="H2137" s="1">
        <v>43511</v>
      </c>
      <c r="I2137" t="s">
        <v>18</v>
      </c>
      <c r="J2137">
        <v>2</v>
      </c>
      <c r="K2137">
        <v>29</v>
      </c>
      <c r="L2137">
        <v>301</v>
      </c>
      <c r="M2137">
        <v>35</v>
      </c>
      <c r="N2137">
        <v>7</v>
      </c>
      <c r="O2137">
        <v>0.05</v>
      </c>
      <c r="P2137">
        <v>1154.54</v>
      </c>
      <c r="Q2137">
        <v>2405.3000000000002</v>
      </c>
      <c r="R2137">
        <f>Table1[[#This Row],[OrderQuantity]]*Table1[[#This Row],[UnitPrice]]</f>
        <v>16837.100000000002</v>
      </c>
      <c r="S2137">
        <f>Table1[[#This Row],[OrderQuantity]]*Table1[[#This Row],[UnitCost]]</f>
        <v>8081.78</v>
      </c>
      <c r="T2137">
        <f>Table1[[#This Row],[OrderQuantity]]*Table1[[#This Row],[UnitPrice]]*(1-Table1[[#This Row],[DiscountApplied]]) - (Table1[[#This Row],[OrderQuantity]]*Table1[[#This Row],[UnitCost]])</f>
        <v>7913.4650000000011</v>
      </c>
      <c r="U2137">
        <f>DATEDIF(Table1[[#This Row],[ShipDate]],Table1[[#This Row],[DeliveryDate]],"d")</f>
        <v>3</v>
      </c>
      <c r="V2137" t="str">
        <f t="shared" si="67"/>
        <v>On Time</v>
      </c>
    </row>
    <row r="2138" spans="2:22" x14ac:dyDescent="0.3">
      <c r="B2138" t="str">
        <f t="shared" si="66"/>
        <v>SO-002237</v>
      </c>
      <c r="C2138" t="s">
        <v>19</v>
      </c>
      <c r="D2138" t="s">
        <v>17</v>
      </c>
      <c r="E2138" s="1">
        <v>43400</v>
      </c>
      <c r="F2138" s="1">
        <v>43498</v>
      </c>
      <c r="G2138" s="1">
        <v>43507</v>
      </c>
      <c r="H2138" s="1">
        <v>43517</v>
      </c>
      <c r="I2138" t="s">
        <v>18</v>
      </c>
      <c r="J2138">
        <v>12</v>
      </c>
      <c r="K2138">
        <v>4</v>
      </c>
      <c r="L2138">
        <v>235</v>
      </c>
      <c r="M2138">
        <v>25</v>
      </c>
      <c r="N2138">
        <v>2</v>
      </c>
      <c r="O2138">
        <v>0.4</v>
      </c>
      <c r="P2138">
        <v>446.56</v>
      </c>
      <c r="Q2138">
        <v>1038.5</v>
      </c>
      <c r="R2138">
        <f>Table1[[#This Row],[OrderQuantity]]*Table1[[#This Row],[UnitPrice]]</f>
        <v>2077</v>
      </c>
      <c r="S2138">
        <f>Table1[[#This Row],[OrderQuantity]]*Table1[[#This Row],[UnitCost]]</f>
        <v>893.12</v>
      </c>
      <c r="T2138">
        <f>Table1[[#This Row],[OrderQuantity]]*Table1[[#This Row],[UnitPrice]]*(1-Table1[[#This Row],[DiscountApplied]]) - (Table1[[#This Row],[OrderQuantity]]*Table1[[#This Row],[UnitCost]])</f>
        <v>353.08000000000004</v>
      </c>
      <c r="U2138">
        <f>DATEDIF(Table1[[#This Row],[ShipDate]],Table1[[#This Row],[DeliveryDate]],"d")</f>
        <v>10</v>
      </c>
      <c r="V2138" t="str">
        <f t="shared" si="67"/>
        <v>Late</v>
      </c>
    </row>
    <row r="2139" spans="2:22" x14ac:dyDescent="0.3">
      <c r="B2139" t="str">
        <f t="shared" si="66"/>
        <v>SO-002238</v>
      </c>
      <c r="C2139" t="s">
        <v>22</v>
      </c>
      <c r="D2139" t="s">
        <v>20</v>
      </c>
      <c r="E2139" s="1">
        <v>43400</v>
      </c>
      <c r="F2139" s="1">
        <v>43498</v>
      </c>
      <c r="G2139" s="1">
        <v>43506</v>
      </c>
      <c r="H2139" s="1">
        <v>43507</v>
      </c>
      <c r="I2139" t="s">
        <v>18</v>
      </c>
      <c r="J2139">
        <v>26</v>
      </c>
      <c r="K2139">
        <v>21</v>
      </c>
      <c r="L2139">
        <v>90</v>
      </c>
      <c r="M2139">
        <v>8</v>
      </c>
      <c r="N2139">
        <v>6</v>
      </c>
      <c r="O2139">
        <v>0.1</v>
      </c>
      <c r="P2139">
        <v>546.85</v>
      </c>
      <c r="Q2139">
        <v>1031.8</v>
      </c>
      <c r="R2139">
        <f>Table1[[#This Row],[OrderQuantity]]*Table1[[#This Row],[UnitPrice]]</f>
        <v>6190.7999999999993</v>
      </c>
      <c r="S2139">
        <f>Table1[[#This Row],[OrderQuantity]]*Table1[[#This Row],[UnitCost]]</f>
        <v>3281.1000000000004</v>
      </c>
      <c r="T2139">
        <f>Table1[[#This Row],[OrderQuantity]]*Table1[[#This Row],[UnitPrice]]*(1-Table1[[#This Row],[DiscountApplied]]) - (Table1[[#This Row],[OrderQuantity]]*Table1[[#This Row],[UnitCost]])</f>
        <v>2290.619999999999</v>
      </c>
      <c r="U2139">
        <f>DATEDIF(Table1[[#This Row],[ShipDate]],Table1[[#This Row],[DeliveryDate]],"d")</f>
        <v>1</v>
      </c>
      <c r="V2139" t="str">
        <f t="shared" si="67"/>
        <v>On Time</v>
      </c>
    </row>
    <row r="2140" spans="2:22" x14ac:dyDescent="0.3">
      <c r="B2140" t="str">
        <f t="shared" si="66"/>
        <v>SO-002239</v>
      </c>
      <c r="C2140" t="s">
        <v>19</v>
      </c>
      <c r="D2140" t="s">
        <v>20</v>
      </c>
      <c r="E2140" s="1">
        <v>43400</v>
      </c>
      <c r="F2140" s="1">
        <v>43498</v>
      </c>
      <c r="G2140" s="1">
        <v>43514</v>
      </c>
      <c r="H2140" s="1">
        <v>43520</v>
      </c>
      <c r="I2140" t="s">
        <v>18</v>
      </c>
      <c r="J2140">
        <v>18</v>
      </c>
      <c r="K2140">
        <v>29</v>
      </c>
      <c r="L2140">
        <v>154</v>
      </c>
      <c r="M2140">
        <v>32</v>
      </c>
      <c r="N2140">
        <v>5</v>
      </c>
      <c r="O2140">
        <v>0.05</v>
      </c>
      <c r="P2140">
        <v>1443.58</v>
      </c>
      <c r="Q2140">
        <v>2532.6</v>
      </c>
      <c r="R2140">
        <f>Table1[[#This Row],[OrderQuantity]]*Table1[[#This Row],[UnitPrice]]</f>
        <v>12663</v>
      </c>
      <c r="S2140">
        <f>Table1[[#This Row],[OrderQuantity]]*Table1[[#This Row],[UnitCost]]</f>
        <v>7217.9</v>
      </c>
      <c r="T2140">
        <f>Table1[[#This Row],[OrderQuantity]]*Table1[[#This Row],[UnitPrice]]*(1-Table1[[#This Row],[DiscountApplied]]) - (Table1[[#This Row],[OrderQuantity]]*Table1[[#This Row],[UnitCost]])</f>
        <v>4811.9499999999989</v>
      </c>
      <c r="U2140">
        <f>DATEDIF(Table1[[#This Row],[ShipDate]],Table1[[#This Row],[DeliveryDate]],"d")</f>
        <v>6</v>
      </c>
      <c r="V2140" t="str">
        <f t="shared" si="67"/>
        <v>On Time</v>
      </c>
    </row>
    <row r="2141" spans="2:22" x14ac:dyDescent="0.3">
      <c r="B2141" t="str">
        <f t="shared" si="66"/>
        <v>SO-002240</v>
      </c>
      <c r="C2141" t="s">
        <v>16</v>
      </c>
      <c r="D2141" t="s">
        <v>20</v>
      </c>
      <c r="E2141" s="1">
        <v>43400</v>
      </c>
      <c r="F2141" s="1">
        <v>43499</v>
      </c>
      <c r="G2141" s="1">
        <v>43522</v>
      </c>
      <c r="H2141" s="1">
        <v>43532</v>
      </c>
      <c r="I2141" t="s">
        <v>18</v>
      </c>
      <c r="J2141">
        <v>5</v>
      </c>
      <c r="K2141">
        <v>31</v>
      </c>
      <c r="L2141">
        <v>139</v>
      </c>
      <c r="M2141">
        <v>27</v>
      </c>
      <c r="N2141">
        <v>2</v>
      </c>
      <c r="O2141">
        <v>0.1</v>
      </c>
      <c r="P2141">
        <v>1557.15</v>
      </c>
      <c r="Q2141">
        <v>2552.6999999999998</v>
      </c>
      <c r="R2141">
        <f>Table1[[#This Row],[OrderQuantity]]*Table1[[#This Row],[UnitPrice]]</f>
        <v>5105.3999999999996</v>
      </c>
      <c r="S2141">
        <f>Table1[[#This Row],[OrderQuantity]]*Table1[[#This Row],[UnitCost]]</f>
        <v>3114.3</v>
      </c>
      <c r="T2141">
        <f>Table1[[#This Row],[OrderQuantity]]*Table1[[#This Row],[UnitPrice]]*(1-Table1[[#This Row],[DiscountApplied]]) - (Table1[[#This Row],[OrderQuantity]]*Table1[[#This Row],[UnitCost]])</f>
        <v>1480.5599999999995</v>
      </c>
      <c r="U2141">
        <f>DATEDIF(Table1[[#This Row],[ShipDate]],Table1[[#This Row],[DeliveryDate]],"d")</f>
        <v>10</v>
      </c>
      <c r="V2141" t="str">
        <f t="shared" si="67"/>
        <v>Late</v>
      </c>
    </row>
    <row r="2142" spans="2:22" x14ac:dyDescent="0.3">
      <c r="B2142" t="str">
        <f t="shared" si="66"/>
        <v>SO-002241</v>
      </c>
      <c r="C2142" t="s">
        <v>16</v>
      </c>
      <c r="D2142" t="s">
        <v>23</v>
      </c>
      <c r="E2142" s="1">
        <v>43400</v>
      </c>
      <c r="F2142" s="1">
        <v>43499</v>
      </c>
      <c r="G2142" s="1">
        <v>43501</v>
      </c>
      <c r="H2142" s="1">
        <v>43508</v>
      </c>
      <c r="I2142" t="s">
        <v>18</v>
      </c>
      <c r="J2142">
        <v>4</v>
      </c>
      <c r="K2142">
        <v>9</v>
      </c>
      <c r="L2142">
        <v>272</v>
      </c>
      <c r="M2142">
        <v>19</v>
      </c>
      <c r="N2142">
        <v>3</v>
      </c>
      <c r="O2142">
        <v>0.05</v>
      </c>
      <c r="P2142">
        <v>829.06</v>
      </c>
      <c r="Q2142">
        <v>1802.3</v>
      </c>
      <c r="R2142">
        <f>Table1[[#This Row],[OrderQuantity]]*Table1[[#This Row],[UnitPrice]]</f>
        <v>5406.9</v>
      </c>
      <c r="S2142">
        <f>Table1[[#This Row],[OrderQuantity]]*Table1[[#This Row],[UnitCost]]</f>
        <v>2487.1799999999998</v>
      </c>
      <c r="T2142">
        <f>Table1[[#This Row],[OrderQuantity]]*Table1[[#This Row],[UnitPrice]]*(1-Table1[[#This Row],[DiscountApplied]]) - (Table1[[#This Row],[OrderQuantity]]*Table1[[#This Row],[UnitCost]])</f>
        <v>2649.3749999999995</v>
      </c>
      <c r="U2142">
        <f>DATEDIF(Table1[[#This Row],[ShipDate]],Table1[[#This Row],[DeliveryDate]],"d")</f>
        <v>7</v>
      </c>
      <c r="V2142" t="str">
        <f t="shared" si="67"/>
        <v>On Time</v>
      </c>
    </row>
    <row r="2143" spans="2:22" x14ac:dyDescent="0.3">
      <c r="B2143" t="str">
        <f t="shared" si="66"/>
        <v>SO-002242</v>
      </c>
      <c r="C2143" t="s">
        <v>16</v>
      </c>
      <c r="D2143" t="s">
        <v>23</v>
      </c>
      <c r="E2143" s="1">
        <v>43400</v>
      </c>
      <c r="F2143" s="1">
        <v>43499</v>
      </c>
      <c r="G2143" s="1">
        <v>43515</v>
      </c>
      <c r="H2143" s="1">
        <v>43525</v>
      </c>
      <c r="I2143" t="s">
        <v>18</v>
      </c>
      <c r="J2143">
        <v>1</v>
      </c>
      <c r="K2143">
        <v>40</v>
      </c>
      <c r="L2143">
        <v>321</v>
      </c>
      <c r="M2143">
        <v>28</v>
      </c>
      <c r="N2143">
        <v>7</v>
      </c>
      <c r="O2143">
        <v>0.1</v>
      </c>
      <c r="P2143">
        <v>694.66</v>
      </c>
      <c r="Q2143">
        <v>1085.4000000000001</v>
      </c>
      <c r="R2143">
        <f>Table1[[#This Row],[OrderQuantity]]*Table1[[#This Row],[UnitPrice]]</f>
        <v>7597.8000000000011</v>
      </c>
      <c r="S2143">
        <f>Table1[[#This Row],[OrderQuantity]]*Table1[[#This Row],[UnitCost]]</f>
        <v>4862.62</v>
      </c>
      <c r="T2143">
        <f>Table1[[#This Row],[OrderQuantity]]*Table1[[#This Row],[UnitPrice]]*(1-Table1[[#This Row],[DiscountApplied]]) - (Table1[[#This Row],[OrderQuantity]]*Table1[[#This Row],[UnitCost]])</f>
        <v>1975.4000000000015</v>
      </c>
      <c r="U2143">
        <f>DATEDIF(Table1[[#This Row],[ShipDate]],Table1[[#This Row],[DeliveryDate]],"d")</f>
        <v>10</v>
      </c>
      <c r="V2143" t="str">
        <f t="shared" si="67"/>
        <v>Late</v>
      </c>
    </row>
    <row r="2144" spans="2:22" x14ac:dyDescent="0.3">
      <c r="B2144" t="str">
        <f t="shared" si="66"/>
        <v>SO-002243</v>
      </c>
      <c r="C2144" t="s">
        <v>22</v>
      </c>
      <c r="D2144" t="s">
        <v>25</v>
      </c>
      <c r="E2144" s="1">
        <v>43400</v>
      </c>
      <c r="F2144" s="1">
        <v>43499</v>
      </c>
      <c r="G2144" s="1">
        <v>43522</v>
      </c>
      <c r="H2144" s="1">
        <v>43525</v>
      </c>
      <c r="I2144" t="s">
        <v>18</v>
      </c>
      <c r="J2144">
        <v>26</v>
      </c>
      <c r="K2144">
        <v>35</v>
      </c>
      <c r="L2144">
        <v>363</v>
      </c>
      <c r="M2144">
        <v>24</v>
      </c>
      <c r="N2144">
        <v>4</v>
      </c>
      <c r="O2144">
        <v>0.15</v>
      </c>
      <c r="P2144">
        <v>2354.38</v>
      </c>
      <c r="Q2144">
        <v>3363.4</v>
      </c>
      <c r="R2144">
        <f>Table1[[#This Row],[OrderQuantity]]*Table1[[#This Row],[UnitPrice]]</f>
        <v>13453.6</v>
      </c>
      <c r="S2144">
        <f>Table1[[#This Row],[OrderQuantity]]*Table1[[#This Row],[UnitCost]]</f>
        <v>9417.52</v>
      </c>
      <c r="T2144">
        <f>Table1[[#This Row],[OrderQuantity]]*Table1[[#This Row],[UnitPrice]]*(1-Table1[[#This Row],[DiscountApplied]]) - (Table1[[#This Row],[OrderQuantity]]*Table1[[#This Row],[UnitCost]])</f>
        <v>2018.0399999999991</v>
      </c>
      <c r="U2144">
        <f>DATEDIF(Table1[[#This Row],[ShipDate]],Table1[[#This Row],[DeliveryDate]],"d")</f>
        <v>3</v>
      </c>
      <c r="V2144" t="str">
        <f t="shared" si="67"/>
        <v>On Time</v>
      </c>
    </row>
    <row r="2145" spans="2:22" x14ac:dyDescent="0.3">
      <c r="B2145" t="str">
        <f t="shared" si="66"/>
        <v>SO-002244</v>
      </c>
      <c r="C2145" t="s">
        <v>21</v>
      </c>
      <c r="D2145" t="s">
        <v>20</v>
      </c>
      <c r="E2145" s="1">
        <v>43400</v>
      </c>
      <c r="F2145" s="1">
        <v>43499</v>
      </c>
      <c r="G2145" s="1">
        <v>43519</v>
      </c>
      <c r="H2145" s="1">
        <v>43520</v>
      </c>
      <c r="I2145" t="s">
        <v>18</v>
      </c>
      <c r="J2145">
        <v>24</v>
      </c>
      <c r="K2145">
        <v>32</v>
      </c>
      <c r="L2145">
        <v>193</v>
      </c>
      <c r="M2145">
        <v>47</v>
      </c>
      <c r="N2145">
        <v>5</v>
      </c>
      <c r="O2145">
        <v>0.05</v>
      </c>
      <c r="P2145">
        <v>2280.6799999999998</v>
      </c>
      <c r="Q2145">
        <v>5701.7</v>
      </c>
      <c r="R2145">
        <f>Table1[[#This Row],[OrderQuantity]]*Table1[[#This Row],[UnitPrice]]</f>
        <v>28508.5</v>
      </c>
      <c r="S2145">
        <f>Table1[[#This Row],[OrderQuantity]]*Table1[[#This Row],[UnitCost]]</f>
        <v>11403.4</v>
      </c>
      <c r="T2145">
        <f>Table1[[#This Row],[OrderQuantity]]*Table1[[#This Row],[UnitPrice]]*(1-Table1[[#This Row],[DiscountApplied]]) - (Table1[[#This Row],[OrderQuantity]]*Table1[[#This Row],[UnitCost]])</f>
        <v>15679.674999999997</v>
      </c>
      <c r="U2145">
        <f>DATEDIF(Table1[[#This Row],[ShipDate]],Table1[[#This Row],[DeliveryDate]],"d")</f>
        <v>1</v>
      </c>
      <c r="V2145" t="str">
        <f t="shared" si="67"/>
        <v>On Time</v>
      </c>
    </row>
    <row r="2146" spans="2:22" x14ac:dyDescent="0.3">
      <c r="B2146" t="str">
        <f t="shared" si="66"/>
        <v>SO-002245</v>
      </c>
      <c r="C2146" t="s">
        <v>19</v>
      </c>
      <c r="D2146" t="s">
        <v>25</v>
      </c>
      <c r="E2146" s="1">
        <v>43400</v>
      </c>
      <c r="F2146" s="1">
        <v>43499</v>
      </c>
      <c r="G2146" s="1">
        <v>43520</v>
      </c>
      <c r="H2146" s="1">
        <v>43526</v>
      </c>
      <c r="I2146" t="s">
        <v>18</v>
      </c>
      <c r="J2146">
        <v>15</v>
      </c>
      <c r="K2146">
        <v>6</v>
      </c>
      <c r="L2146">
        <v>353</v>
      </c>
      <c r="M2146">
        <v>32</v>
      </c>
      <c r="N2146">
        <v>4</v>
      </c>
      <c r="O2146">
        <v>0.2</v>
      </c>
      <c r="P2146">
        <v>125.42</v>
      </c>
      <c r="Q2146">
        <v>174.2</v>
      </c>
      <c r="R2146">
        <f>Table1[[#This Row],[OrderQuantity]]*Table1[[#This Row],[UnitPrice]]</f>
        <v>696.8</v>
      </c>
      <c r="S2146">
        <f>Table1[[#This Row],[OrderQuantity]]*Table1[[#This Row],[UnitCost]]</f>
        <v>501.68</v>
      </c>
      <c r="T2146">
        <f>Table1[[#This Row],[OrderQuantity]]*Table1[[#This Row],[UnitPrice]]*(1-Table1[[#This Row],[DiscountApplied]]) - (Table1[[#This Row],[OrderQuantity]]*Table1[[#This Row],[UnitCost]])</f>
        <v>55.759999999999934</v>
      </c>
      <c r="U2146">
        <f>DATEDIF(Table1[[#This Row],[ShipDate]],Table1[[#This Row],[DeliveryDate]],"d")</f>
        <v>6</v>
      </c>
      <c r="V2146" t="str">
        <f t="shared" si="67"/>
        <v>On Time</v>
      </c>
    </row>
    <row r="2147" spans="2:22" x14ac:dyDescent="0.3">
      <c r="B2147" t="str">
        <f t="shared" si="66"/>
        <v>SO-002246</v>
      </c>
      <c r="C2147" t="s">
        <v>21</v>
      </c>
      <c r="D2147" t="s">
        <v>20</v>
      </c>
      <c r="E2147" s="1">
        <v>43400</v>
      </c>
      <c r="F2147" s="1">
        <v>43499</v>
      </c>
      <c r="G2147" s="1">
        <v>43527</v>
      </c>
      <c r="H2147" s="1">
        <v>43533</v>
      </c>
      <c r="I2147" t="s">
        <v>18</v>
      </c>
      <c r="J2147">
        <v>24</v>
      </c>
      <c r="K2147">
        <v>11</v>
      </c>
      <c r="L2147">
        <v>168</v>
      </c>
      <c r="M2147">
        <v>21</v>
      </c>
      <c r="N2147">
        <v>2</v>
      </c>
      <c r="O2147">
        <v>0.1</v>
      </c>
      <c r="P2147">
        <v>671.14</v>
      </c>
      <c r="Q2147">
        <v>1065.3</v>
      </c>
      <c r="R2147">
        <f>Table1[[#This Row],[OrderQuantity]]*Table1[[#This Row],[UnitPrice]]</f>
        <v>2130.6</v>
      </c>
      <c r="S2147">
        <f>Table1[[#This Row],[OrderQuantity]]*Table1[[#This Row],[UnitCost]]</f>
        <v>1342.28</v>
      </c>
      <c r="T2147">
        <f>Table1[[#This Row],[OrderQuantity]]*Table1[[#This Row],[UnitPrice]]*(1-Table1[[#This Row],[DiscountApplied]]) - (Table1[[#This Row],[OrderQuantity]]*Table1[[#This Row],[UnitCost]])</f>
        <v>575.26</v>
      </c>
      <c r="U2147">
        <f>DATEDIF(Table1[[#This Row],[ShipDate]],Table1[[#This Row],[DeliveryDate]],"d")</f>
        <v>6</v>
      </c>
      <c r="V2147" t="str">
        <f t="shared" si="67"/>
        <v>On Time</v>
      </c>
    </row>
    <row r="2148" spans="2:22" x14ac:dyDescent="0.3">
      <c r="B2148" t="str">
        <f t="shared" si="66"/>
        <v>SO-002247</v>
      </c>
      <c r="C2148" t="s">
        <v>19</v>
      </c>
      <c r="D2148" t="s">
        <v>23</v>
      </c>
      <c r="E2148" s="1">
        <v>43400</v>
      </c>
      <c r="F2148" s="1">
        <v>43499</v>
      </c>
      <c r="G2148" s="1">
        <v>43511</v>
      </c>
      <c r="H2148" s="1">
        <v>43521</v>
      </c>
      <c r="I2148" t="s">
        <v>18</v>
      </c>
      <c r="J2148">
        <v>18</v>
      </c>
      <c r="K2148">
        <v>46</v>
      </c>
      <c r="L2148">
        <v>276</v>
      </c>
      <c r="M2148">
        <v>9</v>
      </c>
      <c r="N2148">
        <v>6</v>
      </c>
      <c r="O2148">
        <v>0.1</v>
      </c>
      <c r="P2148">
        <v>928.62</v>
      </c>
      <c r="Q2148">
        <v>1105.5</v>
      </c>
      <c r="R2148">
        <f>Table1[[#This Row],[OrderQuantity]]*Table1[[#This Row],[UnitPrice]]</f>
        <v>6633</v>
      </c>
      <c r="S2148">
        <f>Table1[[#This Row],[OrderQuantity]]*Table1[[#This Row],[UnitCost]]</f>
        <v>5571.72</v>
      </c>
      <c r="T2148">
        <f>Table1[[#This Row],[OrderQuantity]]*Table1[[#This Row],[UnitPrice]]*(1-Table1[[#This Row],[DiscountApplied]]) - (Table1[[#This Row],[OrderQuantity]]*Table1[[#This Row],[UnitCost]])</f>
        <v>397.97999999999956</v>
      </c>
      <c r="U2148">
        <f>DATEDIF(Table1[[#This Row],[ShipDate]],Table1[[#This Row],[DeliveryDate]],"d")</f>
        <v>10</v>
      </c>
      <c r="V2148" t="str">
        <f t="shared" si="67"/>
        <v>Late</v>
      </c>
    </row>
    <row r="2149" spans="2:22" x14ac:dyDescent="0.3">
      <c r="B2149" t="str">
        <f t="shared" si="66"/>
        <v>SO-002248</v>
      </c>
      <c r="C2149" t="s">
        <v>16</v>
      </c>
      <c r="D2149" t="s">
        <v>25</v>
      </c>
      <c r="E2149" s="1">
        <v>43400</v>
      </c>
      <c r="F2149" s="1">
        <v>43499</v>
      </c>
      <c r="G2149" s="1">
        <v>43512</v>
      </c>
      <c r="H2149" s="1">
        <v>43520</v>
      </c>
      <c r="I2149" t="s">
        <v>18</v>
      </c>
      <c r="J2149">
        <v>7</v>
      </c>
      <c r="K2149">
        <v>40</v>
      </c>
      <c r="L2149">
        <v>348</v>
      </c>
      <c r="M2149">
        <v>19</v>
      </c>
      <c r="N2149">
        <v>5</v>
      </c>
      <c r="O2149">
        <v>0.15</v>
      </c>
      <c r="P2149">
        <v>108.88</v>
      </c>
      <c r="Q2149">
        <v>167.5</v>
      </c>
      <c r="R2149">
        <f>Table1[[#This Row],[OrderQuantity]]*Table1[[#This Row],[UnitPrice]]</f>
        <v>837.5</v>
      </c>
      <c r="S2149">
        <f>Table1[[#This Row],[OrderQuantity]]*Table1[[#This Row],[UnitCost]]</f>
        <v>544.4</v>
      </c>
      <c r="T2149">
        <f>Table1[[#This Row],[OrderQuantity]]*Table1[[#This Row],[UnitPrice]]*(1-Table1[[#This Row],[DiscountApplied]]) - (Table1[[#This Row],[OrderQuantity]]*Table1[[#This Row],[UnitCost]])</f>
        <v>167.47500000000002</v>
      </c>
      <c r="U2149">
        <f>DATEDIF(Table1[[#This Row],[ShipDate]],Table1[[#This Row],[DeliveryDate]],"d")</f>
        <v>8</v>
      </c>
      <c r="V2149" t="str">
        <f t="shared" si="67"/>
        <v>Late</v>
      </c>
    </row>
    <row r="2150" spans="2:22" x14ac:dyDescent="0.3">
      <c r="B2150" t="str">
        <f t="shared" si="66"/>
        <v>SO-002249</v>
      </c>
      <c r="C2150" t="s">
        <v>22</v>
      </c>
      <c r="D2150" t="s">
        <v>23</v>
      </c>
      <c r="E2150" s="1">
        <v>43400</v>
      </c>
      <c r="F2150" s="1">
        <v>43500</v>
      </c>
      <c r="G2150" s="1">
        <v>43512</v>
      </c>
      <c r="H2150" s="1">
        <v>43519</v>
      </c>
      <c r="I2150" t="s">
        <v>18</v>
      </c>
      <c r="J2150">
        <v>26</v>
      </c>
      <c r="K2150">
        <v>24</v>
      </c>
      <c r="L2150">
        <v>300</v>
      </c>
      <c r="M2150">
        <v>22</v>
      </c>
      <c r="N2150">
        <v>7</v>
      </c>
      <c r="O2150">
        <v>0.1</v>
      </c>
      <c r="P2150">
        <v>3001.6</v>
      </c>
      <c r="Q2150">
        <v>3752</v>
      </c>
      <c r="R2150">
        <f>Table1[[#This Row],[OrderQuantity]]*Table1[[#This Row],[UnitPrice]]</f>
        <v>26264</v>
      </c>
      <c r="S2150">
        <f>Table1[[#This Row],[OrderQuantity]]*Table1[[#This Row],[UnitCost]]</f>
        <v>21011.200000000001</v>
      </c>
      <c r="T2150">
        <f>Table1[[#This Row],[OrderQuantity]]*Table1[[#This Row],[UnitPrice]]*(1-Table1[[#This Row],[DiscountApplied]]) - (Table1[[#This Row],[OrderQuantity]]*Table1[[#This Row],[UnitCost]])</f>
        <v>2626.4000000000015</v>
      </c>
      <c r="U2150">
        <f>DATEDIF(Table1[[#This Row],[ShipDate]],Table1[[#This Row],[DeliveryDate]],"d")</f>
        <v>7</v>
      </c>
      <c r="V2150" t="str">
        <f t="shared" si="67"/>
        <v>On Time</v>
      </c>
    </row>
    <row r="2151" spans="2:22" x14ac:dyDescent="0.3">
      <c r="B2151" t="str">
        <f t="shared" si="66"/>
        <v>SO-002250</v>
      </c>
      <c r="C2151" t="s">
        <v>22</v>
      </c>
      <c r="D2151" t="s">
        <v>23</v>
      </c>
      <c r="E2151" s="1">
        <v>43400</v>
      </c>
      <c r="F2151" s="1">
        <v>43500</v>
      </c>
      <c r="G2151" s="1">
        <v>43514</v>
      </c>
      <c r="H2151" s="1">
        <v>43517</v>
      </c>
      <c r="I2151" t="s">
        <v>18</v>
      </c>
      <c r="J2151">
        <v>28</v>
      </c>
      <c r="K2151">
        <v>41</v>
      </c>
      <c r="L2151">
        <v>279</v>
      </c>
      <c r="M2151">
        <v>19</v>
      </c>
      <c r="N2151">
        <v>6</v>
      </c>
      <c r="O2151">
        <v>0.08</v>
      </c>
      <c r="P2151">
        <v>576.87</v>
      </c>
      <c r="Q2151">
        <v>703.5</v>
      </c>
      <c r="R2151">
        <f>Table1[[#This Row],[OrderQuantity]]*Table1[[#This Row],[UnitPrice]]</f>
        <v>4221</v>
      </c>
      <c r="S2151">
        <f>Table1[[#This Row],[OrderQuantity]]*Table1[[#This Row],[UnitCost]]</f>
        <v>3461.2200000000003</v>
      </c>
      <c r="T2151">
        <f>Table1[[#This Row],[OrderQuantity]]*Table1[[#This Row],[UnitPrice]]*(1-Table1[[#This Row],[DiscountApplied]]) - (Table1[[#This Row],[OrderQuantity]]*Table1[[#This Row],[UnitCost]])</f>
        <v>422.09999999999991</v>
      </c>
      <c r="U2151">
        <f>DATEDIF(Table1[[#This Row],[ShipDate]],Table1[[#This Row],[DeliveryDate]],"d")</f>
        <v>3</v>
      </c>
      <c r="V2151" t="str">
        <f t="shared" si="67"/>
        <v>On Time</v>
      </c>
    </row>
    <row r="2152" spans="2:22" x14ac:dyDescent="0.3">
      <c r="B2152" t="str">
        <f t="shared" si="66"/>
        <v>SO-002251</v>
      </c>
      <c r="C2152" t="s">
        <v>19</v>
      </c>
      <c r="D2152" t="s">
        <v>20</v>
      </c>
      <c r="E2152" s="1">
        <v>43400</v>
      </c>
      <c r="F2152" s="1">
        <v>43500</v>
      </c>
      <c r="G2152" s="1">
        <v>43514</v>
      </c>
      <c r="H2152" s="1">
        <v>43522</v>
      </c>
      <c r="I2152" t="s">
        <v>18</v>
      </c>
      <c r="J2152">
        <v>13</v>
      </c>
      <c r="K2152">
        <v>19</v>
      </c>
      <c r="L2152">
        <v>174</v>
      </c>
      <c r="M2152">
        <v>27</v>
      </c>
      <c r="N2152">
        <v>4</v>
      </c>
      <c r="O2152">
        <v>0.05</v>
      </c>
      <c r="P2152">
        <v>772.11</v>
      </c>
      <c r="Q2152">
        <v>1795.6</v>
      </c>
      <c r="R2152">
        <f>Table1[[#This Row],[OrderQuantity]]*Table1[[#This Row],[UnitPrice]]</f>
        <v>7182.4</v>
      </c>
      <c r="S2152">
        <f>Table1[[#This Row],[OrderQuantity]]*Table1[[#This Row],[UnitCost]]</f>
        <v>3088.44</v>
      </c>
      <c r="T2152">
        <f>Table1[[#This Row],[OrderQuantity]]*Table1[[#This Row],[UnitPrice]]*(1-Table1[[#This Row],[DiscountApplied]]) - (Table1[[#This Row],[OrderQuantity]]*Table1[[#This Row],[UnitCost]])</f>
        <v>3734.8399999999997</v>
      </c>
      <c r="U2152">
        <f>DATEDIF(Table1[[#This Row],[ShipDate]],Table1[[#This Row],[DeliveryDate]],"d")</f>
        <v>8</v>
      </c>
      <c r="V2152" t="str">
        <f t="shared" si="67"/>
        <v>Late</v>
      </c>
    </row>
    <row r="2153" spans="2:22" x14ac:dyDescent="0.3">
      <c r="B2153" t="str">
        <f t="shared" si="66"/>
        <v>SO-002252</v>
      </c>
      <c r="C2153" t="s">
        <v>16</v>
      </c>
      <c r="D2153" t="s">
        <v>24</v>
      </c>
      <c r="E2153" s="1">
        <v>43400</v>
      </c>
      <c r="F2153" s="1">
        <v>43500</v>
      </c>
      <c r="G2153" s="1">
        <v>43509</v>
      </c>
      <c r="H2153" s="1">
        <v>43516</v>
      </c>
      <c r="I2153" t="s">
        <v>18</v>
      </c>
      <c r="J2153">
        <v>9</v>
      </c>
      <c r="K2153">
        <v>45</v>
      </c>
      <c r="L2153">
        <v>56</v>
      </c>
      <c r="M2153">
        <v>36</v>
      </c>
      <c r="N2153">
        <v>1</v>
      </c>
      <c r="O2153">
        <v>0.05</v>
      </c>
      <c r="P2153">
        <v>2300.65</v>
      </c>
      <c r="Q2153">
        <v>3899.4</v>
      </c>
      <c r="R2153">
        <f>Table1[[#This Row],[OrderQuantity]]*Table1[[#This Row],[UnitPrice]]</f>
        <v>3899.4</v>
      </c>
      <c r="S2153">
        <f>Table1[[#This Row],[OrderQuantity]]*Table1[[#This Row],[UnitCost]]</f>
        <v>2300.65</v>
      </c>
      <c r="T2153">
        <f>Table1[[#This Row],[OrderQuantity]]*Table1[[#This Row],[UnitPrice]]*(1-Table1[[#This Row],[DiscountApplied]]) - (Table1[[#This Row],[OrderQuantity]]*Table1[[#This Row],[UnitCost]])</f>
        <v>1403.7799999999997</v>
      </c>
      <c r="U2153">
        <f>DATEDIF(Table1[[#This Row],[ShipDate]],Table1[[#This Row],[DeliveryDate]],"d")</f>
        <v>7</v>
      </c>
      <c r="V2153" t="str">
        <f t="shared" si="67"/>
        <v>On Time</v>
      </c>
    </row>
    <row r="2154" spans="2:22" x14ac:dyDescent="0.3">
      <c r="B2154" t="str">
        <f t="shared" si="66"/>
        <v>SO-002253</v>
      </c>
      <c r="C2154" t="s">
        <v>19</v>
      </c>
      <c r="D2154" t="s">
        <v>20</v>
      </c>
      <c r="E2154" s="1">
        <v>43400</v>
      </c>
      <c r="F2154" s="1">
        <v>43500</v>
      </c>
      <c r="G2154" s="1">
        <v>43528</v>
      </c>
      <c r="H2154" s="1">
        <v>43531</v>
      </c>
      <c r="I2154" t="s">
        <v>18</v>
      </c>
      <c r="J2154">
        <v>14</v>
      </c>
      <c r="K2154">
        <v>48</v>
      </c>
      <c r="L2154">
        <v>130</v>
      </c>
      <c r="M2154">
        <v>6</v>
      </c>
      <c r="N2154">
        <v>1</v>
      </c>
      <c r="O2154">
        <v>0.08</v>
      </c>
      <c r="P2154">
        <v>803.2</v>
      </c>
      <c r="Q2154">
        <v>991.6</v>
      </c>
      <c r="R2154">
        <f>Table1[[#This Row],[OrderQuantity]]*Table1[[#This Row],[UnitPrice]]</f>
        <v>991.6</v>
      </c>
      <c r="S2154">
        <f>Table1[[#This Row],[OrderQuantity]]*Table1[[#This Row],[UnitCost]]</f>
        <v>803.2</v>
      </c>
      <c r="T2154">
        <f>Table1[[#This Row],[OrderQuantity]]*Table1[[#This Row],[UnitPrice]]*(1-Table1[[#This Row],[DiscountApplied]]) - (Table1[[#This Row],[OrderQuantity]]*Table1[[#This Row],[UnitCost]])</f>
        <v>109.072</v>
      </c>
      <c r="U2154">
        <f>DATEDIF(Table1[[#This Row],[ShipDate]],Table1[[#This Row],[DeliveryDate]],"d")</f>
        <v>3</v>
      </c>
      <c r="V2154" t="str">
        <f t="shared" si="67"/>
        <v>On Time</v>
      </c>
    </row>
    <row r="2155" spans="2:22" x14ac:dyDescent="0.3">
      <c r="B2155" t="str">
        <f t="shared" si="66"/>
        <v>SO-002254</v>
      </c>
      <c r="C2155" t="s">
        <v>19</v>
      </c>
      <c r="D2155" t="s">
        <v>25</v>
      </c>
      <c r="E2155" s="1">
        <v>43400</v>
      </c>
      <c r="F2155" s="1">
        <v>43500</v>
      </c>
      <c r="G2155" s="1">
        <v>43519</v>
      </c>
      <c r="H2155" s="1">
        <v>43523</v>
      </c>
      <c r="I2155" t="s">
        <v>18</v>
      </c>
      <c r="J2155">
        <v>16</v>
      </c>
      <c r="K2155">
        <v>13</v>
      </c>
      <c r="L2155">
        <v>357</v>
      </c>
      <c r="M2155">
        <v>25</v>
      </c>
      <c r="N2155">
        <v>1</v>
      </c>
      <c r="O2155">
        <v>0.15</v>
      </c>
      <c r="P2155">
        <v>1193.47</v>
      </c>
      <c r="Q2155">
        <v>2539.3000000000002</v>
      </c>
      <c r="R2155">
        <f>Table1[[#This Row],[OrderQuantity]]*Table1[[#This Row],[UnitPrice]]</f>
        <v>2539.3000000000002</v>
      </c>
      <c r="S2155">
        <f>Table1[[#This Row],[OrderQuantity]]*Table1[[#This Row],[UnitCost]]</f>
        <v>1193.47</v>
      </c>
      <c r="T2155">
        <f>Table1[[#This Row],[OrderQuantity]]*Table1[[#This Row],[UnitPrice]]*(1-Table1[[#This Row],[DiscountApplied]]) - (Table1[[#This Row],[OrderQuantity]]*Table1[[#This Row],[UnitCost]])</f>
        <v>964.93500000000017</v>
      </c>
      <c r="U2155">
        <f>DATEDIF(Table1[[#This Row],[ShipDate]],Table1[[#This Row],[DeliveryDate]],"d")</f>
        <v>4</v>
      </c>
      <c r="V2155" t="str">
        <f t="shared" si="67"/>
        <v>On Time</v>
      </c>
    </row>
    <row r="2156" spans="2:22" x14ac:dyDescent="0.3">
      <c r="B2156" t="str">
        <f t="shared" si="66"/>
        <v>SO-002255</v>
      </c>
      <c r="C2156" t="s">
        <v>16</v>
      </c>
      <c r="D2156" t="s">
        <v>17</v>
      </c>
      <c r="E2156" s="1">
        <v>43400</v>
      </c>
      <c r="F2156" s="1">
        <v>43500</v>
      </c>
      <c r="G2156" s="1">
        <v>43517</v>
      </c>
      <c r="H2156" s="1">
        <v>43520</v>
      </c>
      <c r="I2156" t="s">
        <v>18</v>
      </c>
      <c r="J2156">
        <v>8</v>
      </c>
      <c r="K2156">
        <v>34</v>
      </c>
      <c r="L2156">
        <v>236</v>
      </c>
      <c r="M2156">
        <v>12</v>
      </c>
      <c r="N2156">
        <v>1</v>
      </c>
      <c r="O2156">
        <v>0.08</v>
      </c>
      <c r="P2156">
        <v>704.77</v>
      </c>
      <c r="Q2156">
        <v>1051.9000000000001</v>
      </c>
      <c r="R2156">
        <f>Table1[[#This Row],[OrderQuantity]]*Table1[[#This Row],[UnitPrice]]</f>
        <v>1051.9000000000001</v>
      </c>
      <c r="S2156">
        <f>Table1[[#This Row],[OrderQuantity]]*Table1[[#This Row],[UnitCost]]</f>
        <v>704.77</v>
      </c>
      <c r="T2156">
        <f>Table1[[#This Row],[OrderQuantity]]*Table1[[#This Row],[UnitPrice]]*(1-Table1[[#This Row],[DiscountApplied]]) - (Table1[[#This Row],[OrderQuantity]]*Table1[[#This Row],[UnitCost]])</f>
        <v>262.97800000000018</v>
      </c>
      <c r="U2156">
        <f>DATEDIF(Table1[[#This Row],[ShipDate]],Table1[[#This Row],[DeliveryDate]],"d")</f>
        <v>3</v>
      </c>
      <c r="V2156" t="str">
        <f t="shared" si="67"/>
        <v>On Time</v>
      </c>
    </row>
    <row r="2157" spans="2:22" x14ac:dyDescent="0.3">
      <c r="B2157" t="str">
        <f t="shared" si="66"/>
        <v>SO-002256</v>
      </c>
      <c r="C2157" t="s">
        <v>16</v>
      </c>
      <c r="D2157" t="s">
        <v>20</v>
      </c>
      <c r="E2157" s="1">
        <v>43400</v>
      </c>
      <c r="F2157" s="1">
        <v>43501</v>
      </c>
      <c r="G2157" s="1">
        <v>43525</v>
      </c>
      <c r="H2157" s="1">
        <v>43529</v>
      </c>
      <c r="I2157" t="s">
        <v>18</v>
      </c>
      <c r="J2157">
        <v>12</v>
      </c>
      <c r="K2157">
        <v>24</v>
      </c>
      <c r="L2157">
        <v>178</v>
      </c>
      <c r="M2157">
        <v>41</v>
      </c>
      <c r="N2157">
        <v>3</v>
      </c>
      <c r="O2157">
        <v>0.2</v>
      </c>
      <c r="P2157">
        <v>501.16</v>
      </c>
      <c r="Q2157">
        <v>911.2</v>
      </c>
      <c r="R2157">
        <f>Table1[[#This Row],[OrderQuantity]]*Table1[[#This Row],[UnitPrice]]</f>
        <v>2733.6000000000004</v>
      </c>
      <c r="S2157">
        <f>Table1[[#This Row],[OrderQuantity]]*Table1[[#This Row],[UnitCost]]</f>
        <v>1503.48</v>
      </c>
      <c r="T2157">
        <f>Table1[[#This Row],[OrderQuantity]]*Table1[[#This Row],[UnitPrice]]*(1-Table1[[#This Row],[DiscountApplied]]) - (Table1[[#This Row],[OrderQuantity]]*Table1[[#This Row],[UnitCost]])</f>
        <v>683.40000000000055</v>
      </c>
      <c r="U2157">
        <f>DATEDIF(Table1[[#This Row],[ShipDate]],Table1[[#This Row],[DeliveryDate]],"d")</f>
        <v>4</v>
      </c>
      <c r="V2157" t="str">
        <f t="shared" si="67"/>
        <v>On Time</v>
      </c>
    </row>
    <row r="2158" spans="2:22" x14ac:dyDescent="0.3">
      <c r="B2158" t="str">
        <f t="shared" si="66"/>
        <v>SO-002257</v>
      </c>
      <c r="C2158" t="s">
        <v>19</v>
      </c>
      <c r="D2158" t="s">
        <v>24</v>
      </c>
      <c r="E2158" s="1">
        <v>43400</v>
      </c>
      <c r="F2158" s="1">
        <v>43501</v>
      </c>
      <c r="G2158" s="1">
        <v>43515</v>
      </c>
      <c r="H2158" s="1">
        <v>43524</v>
      </c>
      <c r="I2158" t="s">
        <v>18</v>
      </c>
      <c r="J2158">
        <v>18</v>
      </c>
      <c r="K2158">
        <v>2</v>
      </c>
      <c r="L2158">
        <v>30</v>
      </c>
      <c r="M2158">
        <v>25</v>
      </c>
      <c r="N2158">
        <v>3</v>
      </c>
      <c r="O2158">
        <v>0.08</v>
      </c>
      <c r="P2158">
        <v>3325.88</v>
      </c>
      <c r="Q2158">
        <v>3912.8</v>
      </c>
      <c r="R2158">
        <f>Table1[[#This Row],[OrderQuantity]]*Table1[[#This Row],[UnitPrice]]</f>
        <v>11738.400000000001</v>
      </c>
      <c r="S2158">
        <f>Table1[[#This Row],[OrderQuantity]]*Table1[[#This Row],[UnitCost]]</f>
        <v>9977.64</v>
      </c>
      <c r="T2158">
        <f>Table1[[#This Row],[OrderQuantity]]*Table1[[#This Row],[UnitPrice]]*(1-Table1[[#This Row],[DiscountApplied]]) - (Table1[[#This Row],[OrderQuantity]]*Table1[[#This Row],[UnitCost]])</f>
        <v>821.68800000000192</v>
      </c>
      <c r="U2158">
        <f>DATEDIF(Table1[[#This Row],[ShipDate]],Table1[[#This Row],[DeliveryDate]],"d")</f>
        <v>9</v>
      </c>
      <c r="V2158" t="str">
        <f t="shared" si="67"/>
        <v>Late</v>
      </c>
    </row>
    <row r="2159" spans="2:22" x14ac:dyDescent="0.3">
      <c r="B2159" t="str">
        <f t="shared" si="66"/>
        <v>SO-002258</v>
      </c>
      <c r="C2159" t="s">
        <v>21</v>
      </c>
      <c r="D2159" t="s">
        <v>23</v>
      </c>
      <c r="E2159" s="1">
        <v>43400</v>
      </c>
      <c r="F2159" s="1">
        <v>43501</v>
      </c>
      <c r="G2159" s="1">
        <v>43527</v>
      </c>
      <c r="H2159" s="1">
        <v>43530</v>
      </c>
      <c r="I2159" t="s">
        <v>18</v>
      </c>
      <c r="J2159">
        <v>23</v>
      </c>
      <c r="K2159">
        <v>48</v>
      </c>
      <c r="L2159">
        <v>312</v>
      </c>
      <c r="M2159">
        <v>7</v>
      </c>
      <c r="N2159">
        <v>5</v>
      </c>
      <c r="O2159">
        <v>0.08</v>
      </c>
      <c r="P2159">
        <v>708.79</v>
      </c>
      <c r="Q2159">
        <v>998.3</v>
      </c>
      <c r="R2159">
        <f>Table1[[#This Row],[OrderQuantity]]*Table1[[#This Row],[UnitPrice]]</f>
        <v>4991.5</v>
      </c>
      <c r="S2159">
        <f>Table1[[#This Row],[OrderQuantity]]*Table1[[#This Row],[UnitCost]]</f>
        <v>3543.95</v>
      </c>
      <c r="T2159">
        <f>Table1[[#This Row],[OrderQuantity]]*Table1[[#This Row],[UnitPrice]]*(1-Table1[[#This Row],[DiscountApplied]]) - (Table1[[#This Row],[OrderQuantity]]*Table1[[#This Row],[UnitCost]])</f>
        <v>1048.2300000000005</v>
      </c>
      <c r="U2159">
        <f>DATEDIF(Table1[[#This Row],[ShipDate]],Table1[[#This Row],[DeliveryDate]],"d")</f>
        <v>3</v>
      </c>
      <c r="V2159" t="str">
        <f t="shared" si="67"/>
        <v>On Time</v>
      </c>
    </row>
    <row r="2160" spans="2:22" x14ac:dyDescent="0.3">
      <c r="B2160" t="str">
        <f t="shared" si="66"/>
        <v>SO-002259</v>
      </c>
      <c r="C2160" t="s">
        <v>21</v>
      </c>
      <c r="D2160" t="s">
        <v>24</v>
      </c>
      <c r="E2160" s="1">
        <v>43400</v>
      </c>
      <c r="F2160" s="1">
        <v>43501</v>
      </c>
      <c r="G2160" s="1">
        <v>43504</v>
      </c>
      <c r="H2160" s="1">
        <v>43510</v>
      </c>
      <c r="I2160" t="s">
        <v>18</v>
      </c>
      <c r="J2160">
        <v>21</v>
      </c>
      <c r="K2160">
        <v>2</v>
      </c>
      <c r="L2160">
        <v>17</v>
      </c>
      <c r="M2160">
        <v>3</v>
      </c>
      <c r="N2160">
        <v>6</v>
      </c>
      <c r="O2160">
        <v>0.05</v>
      </c>
      <c r="P2160">
        <v>433.36</v>
      </c>
      <c r="Q2160">
        <v>1031.8</v>
      </c>
      <c r="R2160">
        <f>Table1[[#This Row],[OrderQuantity]]*Table1[[#This Row],[UnitPrice]]</f>
        <v>6190.7999999999993</v>
      </c>
      <c r="S2160">
        <f>Table1[[#This Row],[OrderQuantity]]*Table1[[#This Row],[UnitCost]]</f>
        <v>2600.16</v>
      </c>
      <c r="T2160">
        <f>Table1[[#This Row],[OrderQuantity]]*Table1[[#This Row],[UnitPrice]]*(1-Table1[[#This Row],[DiscountApplied]]) - (Table1[[#This Row],[OrderQuantity]]*Table1[[#This Row],[UnitCost]])</f>
        <v>3281.0999999999995</v>
      </c>
      <c r="U2160">
        <f>DATEDIF(Table1[[#This Row],[ShipDate]],Table1[[#This Row],[DeliveryDate]],"d")</f>
        <v>6</v>
      </c>
      <c r="V2160" t="str">
        <f t="shared" si="67"/>
        <v>On Time</v>
      </c>
    </row>
    <row r="2161" spans="2:22" x14ac:dyDescent="0.3">
      <c r="B2161" t="str">
        <f t="shared" si="66"/>
        <v>SO-002260</v>
      </c>
      <c r="C2161" t="s">
        <v>21</v>
      </c>
      <c r="D2161" t="s">
        <v>20</v>
      </c>
      <c r="E2161" s="1">
        <v>43400</v>
      </c>
      <c r="F2161" s="1">
        <v>43501</v>
      </c>
      <c r="G2161" s="1">
        <v>43515</v>
      </c>
      <c r="H2161" s="1">
        <v>43525</v>
      </c>
      <c r="I2161" t="s">
        <v>18</v>
      </c>
      <c r="J2161">
        <v>21</v>
      </c>
      <c r="K2161">
        <v>10</v>
      </c>
      <c r="L2161">
        <v>147</v>
      </c>
      <c r="M2161">
        <v>39</v>
      </c>
      <c r="N2161">
        <v>4</v>
      </c>
      <c r="O2161">
        <v>0.1</v>
      </c>
      <c r="P2161">
        <v>1459.46</v>
      </c>
      <c r="Q2161">
        <v>2753.7</v>
      </c>
      <c r="R2161">
        <f>Table1[[#This Row],[OrderQuantity]]*Table1[[#This Row],[UnitPrice]]</f>
        <v>11014.8</v>
      </c>
      <c r="S2161">
        <f>Table1[[#This Row],[OrderQuantity]]*Table1[[#This Row],[UnitCost]]</f>
        <v>5837.84</v>
      </c>
      <c r="T2161">
        <f>Table1[[#This Row],[OrderQuantity]]*Table1[[#This Row],[UnitPrice]]*(1-Table1[[#This Row],[DiscountApplied]]) - (Table1[[#This Row],[OrderQuantity]]*Table1[[#This Row],[UnitCost]])</f>
        <v>4075.4799999999996</v>
      </c>
      <c r="U2161">
        <f>DATEDIF(Table1[[#This Row],[ShipDate]],Table1[[#This Row],[DeliveryDate]],"d")</f>
        <v>10</v>
      </c>
      <c r="V2161" t="str">
        <f t="shared" si="67"/>
        <v>Late</v>
      </c>
    </row>
    <row r="2162" spans="2:22" x14ac:dyDescent="0.3">
      <c r="B2162" t="str">
        <f t="shared" si="66"/>
        <v>SO-002261</v>
      </c>
      <c r="C2162" t="s">
        <v>22</v>
      </c>
      <c r="D2162" t="s">
        <v>26</v>
      </c>
      <c r="E2162" s="1">
        <v>43400</v>
      </c>
      <c r="F2162" s="1">
        <v>43501</v>
      </c>
      <c r="G2162" s="1">
        <v>43504</v>
      </c>
      <c r="H2162" s="1">
        <v>43508</v>
      </c>
      <c r="I2162" t="s">
        <v>18</v>
      </c>
      <c r="J2162">
        <v>26</v>
      </c>
      <c r="K2162">
        <v>36</v>
      </c>
      <c r="L2162">
        <v>76</v>
      </c>
      <c r="M2162">
        <v>41</v>
      </c>
      <c r="N2162">
        <v>7</v>
      </c>
      <c r="O2162">
        <v>0.4</v>
      </c>
      <c r="P2162">
        <v>143.05000000000001</v>
      </c>
      <c r="Q2162">
        <v>234.5</v>
      </c>
      <c r="R2162">
        <f>Table1[[#This Row],[OrderQuantity]]*Table1[[#This Row],[UnitPrice]]</f>
        <v>1641.5</v>
      </c>
      <c r="S2162">
        <f>Table1[[#This Row],[OrderQuantity]]*Table1[[#This Row],[UnitCost]]</f>
        <v>1001.3500000000001</v>
      </c>
      <c r="T2162">
        <f>Table1[[#This Row],[OrderQuantity]]*Table1[[#This Row],[UnitPrice]]*(1-Table1[[#This Row],[DiscountApplied]]) - (Table1[[#This Row],[OrderQuantity]]*Table1[[#This Row],[UnitCost]])</f>
        <v>-16.450000000000159</v>
      </c>
      <c r="U2162">
        <f>DATEDIF(Table1[[#This Row],[ShipDate]],Table1[[#This Row],[DeliveryDate]],"d")</f>
        <v>4</v>
      </c>
      <c r="V2162" t="str">
        <f t="shared" si="67"/>
        <v>On Time</v>
      </c>
    </row>
    <row r="2163" spans="2:22" x14ac:dyDescent="0.3">
      <c r="B2163" t="str">
        <f t="shared" si="66"/>
        <v>SO-002262</v>
      </c>
      <c r="C2163" t="s">
        <v>19</v>
      </c>
      <c r="D2163" t="s">
        <v>24</v>
      </c>
      <c r="E2163" s="1">
        <v>43400</v>
      </c>
      <c r="F2163" s="1">
        <v>43501</v>
      </c>
      <c r="G2163" s="1">
        <v>43510</v>
      </c>
      <c r="H2163" s="1">
        <v>43520</v>
      </c>
      <c r="I2163" t="s">
        <v>18</v>
      </c>
      <c r="J2163">
        <v>20</v>
      </c>
      <c r="K2163">
        <v>35</v>
      </c>
      <c r="L2163">
        <v>42</v>
      </c>
      <c r="M2163">
        <v>42</v>
      </c>
      <c r="N2163">
        <v>2</v>
      </c>
      <c r="O2163">
        <v>0.05</v>
      </c>
      <c r="P2163">
        <v>702.03</v>
      </c>
      <c r="Q2163">
        <v>1132.3</v>
      </c>
      <c r="R2163">
        <f>Table1[[#This Row],[OrderQuantity]]*Table1[[#This Row],[UnitPrice]]</f>
        <v>2264.6</v>
      </c>
      <c r="S2163">
        <f>Table1[[#This Row],[OrderQuantity]]*Table1[[#This Row],[UnitCost]]</f>
        <v>1404.06</v>
      </c>
      <c r="T2163">
        <f>Table1[[#This Row],[OrderQuantity]]*Table1[[#This Row],[UnitPrice]]*(1-Table1[[#This Row],[DiscountApplied]]) - (Table1[[#This Row],[OrderQuantity]]*Table1[[#This Row],[UnitCost]])</f>
        <v>747.31</v>
      </c>
      <c r="U2163">
        <f>DATEDIF(Table1[[#This Row],[ShipDate]],Table1[[#This Row],[DeliveryDate]],"d")</f>
        <v>10</v>
      </c>
      <c r="V2163" t="str">
        <f t="shared" si="67"/>
        <v>Late</v>
      </c>
    </row>
    <row r="2164" spans="2:22" x14ac:dyDescent="0.3">
      <c r="B2164" t="str">
        <f t="shared" si="66"/>
        <v>SO-002263</v>
      </c>
      <c r="C2164" t="s">
        <v>16</v>
      </c>
      <c r="D2164" t="s">
        <v>17</v>
      </c>
      <c r="E2164" s="1">
        <v>43400</v>
      </c>
      <c r="F2164" s="1">
        <v>43501</v>
      </c>
      <c r="G2164" s="1">
        <v>43523</v>
      </c>
      <c r="H2164" s="1">
        <v>43526</v>
      </c>
      <c r="I2164" t="s">
        <v>18</v>
      </c>
      <c r="J2164">
        <v>5</v>
      </c>
      <c r="K2164">
        <v>37</v>
      </c>
      <c r="L2164">
        <v>219</v>
      </c>
      <c r="M2164">
        <v>39</v>
      </c>
      <c r="N2164">
        <v>2</v>
      </c>
      <c r="O2164">
        <v>0.1</v>
      </c>
      <c r="P2164">
        <v>449.97</v>
      </c>
      <c r="Q2164">
        <v>978.2</v>
      </c>
      <c r="R2164">
        <f>Table1[[#This Row],[OrderQuantity]]*Table1[[#This Row],[UnitPrice]]</f>
        <v>1956.4</v>
      </c>
      <c r="S2164">
        <f>Table1[[#This Row],[OrderQuantity]]*Table1[[#This Row],[UnitCost]]</f>
        <v>899.94</v>
      </c>
      <c r="T2164">
        <f>Table1[[#This Row],[OrderQuantity]]*Table1[[#This Row],[UnitPrice]]*(1-Table1[[#This Row],[DiscountApplied]]) - (Table1[[#This Row],[OrderQuantity]]*Table1[[#This Row],[UnitCost]])</f>
        <v>860.82000000000016</v>
      </c>
      <c r="U2164">
        <f>DATEDIF(Table1[[#This Row],[ShipDate]],Table1[[#This Row],[DeliveryDate]],"d")</f>
        <v>3</v>
      </c>
      <c r="V2164" t="str">
        <f t="shared" si="67"/>
        <v>On Time</v>
      </c>
    </row>
    <row r="2165" spans="2:22" x14ac:dyDescent="0.3">
      <c r="B2165" t="str">
        <f t="shared" si="66"/>
        <v>SO-002264</v>
      </c>
      <c r="C2165" t="s">
        <v>16</v>
      </c>
      <c r="D2165" t="s">
        <v>25</v>
      </c>
      <c r="E2165" s="1">
        <v>43400</v>
      </c>
      <c r="F2165" s="1">
        <v>43501</v>
      </c>
      <c r="G2165" s="1">
        <v>43504</v>
      </c>
      <c r="H2165" s="1">
        <v>43514</v>
      </c>
      <c r="I2165" t="s">
        <v>18</v>
      </c>
      <c r="J2165">
        <v>8</v>
      </c>
      <c r="K2165">
        <v>26</v>
      </c>
      <c r="L2165">
        <v>359</v>
      </c>
      <c r="M2165">
        <v>29</v>
      </c>
      <c r="N2165">
        <v>6</v>
      </c>
      <c r="O2165">
        <v>0.08</v>
      </c>
      <c r="P2165">
        <v>1938.58</v>
      </c>
      <c r="Q2165">
        <v>2619.6999999999998</v>
      </c>
      <c r="R2165">
        <f>Table1[[#This Row],[OrderQuantity]]*Table1[[#This Row],[UnitPrice]]</f>
        <v>15718.199999999999</v>
      </c>
      <c r="S2165">
        <f>Table1[[#This Row],[OrderQuantity]]*Table1[[#This Row],[UnitCost]]</f>
        <v>11631.48</v>
      </c>
      <c r="T2165">
        <f>Table1[[#This Row],[OrderQuantity]]*Table1[[#This Row],[UnitPrice]]*(1-Table1[[#This Row],[DiscountApplied]]) - (Table1[[#This Row],[OrderQuantity]]*Table1[[#This Row],[UnitCost]])</f>
        <v>2829.2639999999992</v>
      </c>
      <c r="U2165">
        <f>DATEDIF(Table1[[#This Row],[ShipDate]],Table1[[#This Row],[DeliveryDate]],"d")</f>
        <v>10</v>
      </c>
      <c r="V2165" t="str">
        <f t="shared" si="67"/>
        <v>Late</v>
      </c>
    </row>
    <row r="2166" spans="2:22" x14ac:dyDescent="0.3">
      <c r="B2166" t="str">
        <f t="shared" si="66"/>
        <v>SO-002265</v>
      </c>
      <c r="C2166" t="s">
        <v>22</v>
      </c>
      <c r="D2166" t="s">
        <v>24</v>
      </c>
      <c r="E2166" s="1">
        <v>43400</v>
      </c>
      <c r="F2166" s="1">
        <v>43501</v>
      </c>
      <c r="G2166" s="1">
        <v>43517</v>
      </c>
      <c r="H2166" s="1">
        <v>43526</v>
      </c>
      <c r="I2166" t="s">
        <v>18</v>
      </c>
      <c r="J2166">
        <v>26</v>
      </c>
      <c r="K2166">
        <v>33</v>
      </c>
      <c r="L2166">
        <v>21</v>
      </c>
      <c r="M2166">
        <v>16</v>
      </c>
      <c r="N2166">
        <v>7</v>
      </c>
      <c r="O2166">
        <v>0.15</v>
      </c>
      <c r="P2166">
        <v>528.55999999999995</v>
      </c>
      <c r="Q2166">
        <v>1078.7</v>
      </c>
      <c r="R2166">
        <f>Table1[[#This Row],[OrderQuantity]]*Table1[[#This Row],[UnitPrice]]</f>
        <v>7550.9000000000005</v>
      </c>
      <c r="S2166">
        <f>Table1[[#This Row],[OrderQuantity]]*Table1[[#This Row],[UnitCost]]</f>
        <v>3699.9199999999996</v>
      </c>
      <c r="T2166">
        <f>Table1[[#This Row],[OrderQuantity]]*Table1[[#This Row],[UnitPrice]]*(1-Table1[[#This Row],[DiscountApplied]]) - (Table1[[#This Row],[OrderQuantity]]*Table1[[#This Row],[UnitCost]])</f>
        <v>2718.3450000000007</v>
      </c>
      <c r="U2166">
        <f>DATEDIF(Table1[[#This Row],[ShipDate]],Table1[[#This Row],[DeliveryDate]],"d")</f>
        <v>9</v>
      </c>
      <c r="V2166" t="str">
        <f t="shared" si="67"/>
        <v>Late</v>
      </c>
    </row>
    <row r="2167" spans="2:22" x14ac:dyDescent="0.3">
      <c r="B2167" t="str">
        <f t="shared" si="66"/>
        <v>SO-002266</v>
      </c>
      <c r="C2167" t="s">
        <v>22</v>
      </c>
      <c r="D2167" t="s">
        <v>24</v>
      </c>
      <c r="E2167" s="1">
        <v>43400</v>
      </c>
      <c r="F2167" s="1">
        <v>43501</v>
      </c>
      <c r="G2167" s="1">
        <v>43525</v>
      </c>
      <c r="H2167" s="1">
        <v>43527</v>
      </c>
      <c r="I2167" t="s">
        <v>18</v>
      </c>
      <c r="J2167">
        <v>28</v>
      </c>
      <c r="K2167">
        <v>16</v>
      </c>
      <c r="L2167">
        <v>29</v>
      </c>
      <c r="M2167">
        <v>5</v>
      </c>
      <c r="N2167">
        <v>2</v>
      </c>
      <c r="O2167">
        <v>0.05</v>
      </c>
      <c r="P2167">
        <v>804.8</v>
      </c>
      <c r="Q2167">
        <v>1829.1</v>
      </c>
      <c r="R2167">
        <f>Table1[[#This Row],[OrderQuantity]]*Table1[[#This Row],[UnitPrice]]</f>
        <v>3658.2</v>
      </c>
      <c r="S2167">
        <f>Table1[[#This Row],[OrderQuantity]]*Table1[[#This Row],[UnitCost]]</f>
        <v>1609.6</v>
      </c>
      <c r="T2167">
        <f>Table1[[#This Row],[OrderQuantity]]*Table1[[#This Row],[UnitPrice]]*(1-Table1[[#This Row],[DiscountApplied]]) - (Table1[[#This Row],[OrderQuantity]]*Table1[[#This Row],[UnitCost]])</f>
        <v>1865.6899999999996</v>
      </c>
      <c r="U2167">
        <f>DATEDIF(Table1[[#This Row],[ShipDate]],Table1[[#This Row],[DeliveryDate]],"d")</f>
        <v>2</v>
      </c>
      <c r="V2167" t="str">
        <f t="shared" si="67"/>
        <v>On Time</v>
      </c>
    </row>
    <row r="2168" spans="2:22" x14ac:dyDescent="0.3">
      <c r="B2168" t="str">
        <f t="shared" si="66"/>
        <v>SO-002267</v>
      </c>
      <c r="C2168" t="s">
        <v>21</v>
      </c>
      <c r="D2168" t="s">
        <v>20</v>
      </c>
      <c r="E2168" s="1">
        <v>43400</v>
      </c>
      <c r="F2168" s="1">
        <v>43502</v>
      </c>
      <c r="G2168" s="1">
        <v>43529</v>
      </c>
      <c r="H2168" s="1">
        <v>43537</v>
      </c>
      <c r="I2168" t="s">
        <v>18</v>
      </c>
      <c r="J2168">
        <v>21</v>
      </c>
      <c r="K2168">
        <v>42</v>
      </c>
      <c r="L2168">
        <v>149</v>
      </c>
      <c r="M2168">
        <v>22</v>
      </c>
      <c r="N2168">
        <v>1</v>
      </c>
      <c r="O2168">
        <v>0.05</v>
      </c>
      <c r="P2168">
        <v>508.87</v>
      </c>
      <c r="Q2168">
        <v>1038.5</v>
      </c>
      <c r="R2168">
        <f>Table1[[#This Row],[OrderQuantity]]*Table1[[#This Row],[UnitPrice]]</f>
        <v>1038.5</v>
      </c>
      <c r="S2168">
        <f>Table1[[#This Row],[OrderQuantity]]*Table1[[#This Row],[UnitCost]]</f>
        <v>508.87</v>
      </c>
      <c r="T2168">
        <f>Table1[[#This Row],[OrderQuantity]]*Table1[[#This Row],[UnitPrice]]*(1-Table1[[#This Row],[DiscountApplied]]) - (Table1[[#This Row],[OrderQuantity]]*Table1[[#This Row],[UnitCost]])</f>
        <v>477.70499999999993</v>
      </c>
      <c r="U2168">
        <f>DATEDIF(Table1[[#This Row],[ShipDate]],Table1[[#This Row],[DeliveryDate]],"d")</f>
        <v>8</v>
      </c>
      <c r="V2168" t="str">
        <f t="shared" si="67"/>
        <v>Late</v>
      </c>
    </row>
    <row r="2169" spans="2:22" x14ac:dyDescent="0.3">
      <c r="B2169" t="str">
        <f t="shared" si="66"/>
        <v>SO-002268</v>
      </c>
      <c r="C2169" t="s">
        <v>19</v>
      </c>
      <c r="D2169" t="s">
        <v>17</v>
      </c>
      <c r="E2169" s="1">
        <v>43400</v>
      </c>
      <c r="F2169" s="1">
        <v>43502</v>
      </c>
      <c r="G2169" s="1">
        <v>43522</v>
      </c>
      <c r="H2169" s="1">
        <v>43532</v>
      </c>
      <c r="I2169" t="s">
        <v>18</v>
      </c>
      <c r="J2169">
        <v>19</v>
      </c>
      <c r="K2169">
        <v>31</v>
      </c>
      <c r="L2169">
        <v>249</v>
      </c>
      <c r="M2169">
        <v>9</v>
      </c>
      <c r="N2169">
        <v>5</v>
      </c>
      <c r="O2169">
        <v>0.05</v>
      </c>
      <c r="P2169">
        <v>1894.22</v>
      </c>
      <c r="Q2169">
        <v>3946.3</v>
      </c>
      <c r="R2169">
        <f>Table1[[#This Row],[OrderQuantity]]*Table1[[#This Row],[UnitPrice]]</f>
        <v>19731.5</v>
      </c>
      <c r="S2169">
        <f>Table1[[#This Row],[OrderQuantity]]*Table1[[#This Row],[UnitCost]]</f>
        <v>9471.1</v>
      </c>
      <c r="T2169">
        <f>Table1[[#This Row],[OrderQuantity]]*Table1[[#This Row],[UnitPrice]]*(1-Table1[[#This Row],[DiscountApplied]]) - (Table1[[#This Row],[OrderQuantity]]*Table1[[#This Row],[UnitCost]])</f>
        <v>9273.8249999999989</v>
      </c>
      <c r="U2169">
        <f>DATEDIF(Table1[[#This Row],[ShipDate]],Table1[[#This Row],[DeliveryDate]],"d")</f>
        <v>10</v>
      </c>
      <c r="V2169" t="str">
        <f t="shared" si="67"/>
        <v>Late</v>
      </c>
    </row>
    <row r="2170" spans="2:22" x14ac:dyDescent="0.3">
      <c r="B2170" t="str">
        <f t="shared" si="66"/>
        <v>SO-002269</v>
      </c>
      <c r="C2170" t="s">
        <v>19</v>
      </c>
      <c r="D2170" t="s">
        <v>23</v>
      </c>
      <c r="E2170" s="1">
        <v>43400</v>
      </c>
      <c r="F2170" s="1">
        <v>43502</v>
      </c>
      <c r="G2170" s="1">
        <v>43528</v>
      </c>
      <c r="H2170" s="1">
        <v>43537</v>
      </c>
      <c r="I2170" t="s">
        <v>18</v>
      </c>
      <c r="J2170">
        <v>18</v>
      </c>
      <c r="K2170">
        <v>24</v>
      </c>
      <c r="L2170">
        <v>295</v>
      </c>
      <c r="M2170">
        <v>23</v>
      </c>
      <c r="N2170">
        <v>1</v>
      </c>
      <c r="O2170">
        <v>0.05</v>
      </c>
      <c r="P2170">
        <v>2596.85</v>
      </c>
      <c r="Q2170">
        <v>5299.7</v>
      </c>
      <c r="R2170">
        <f>Table1[[#This Row],[OrderQuantity]]*Table1[[#This Row],[UnitPrice]]</f>
        <v>5299.7</v>
      </c>
      <c r="S2170">
        <f>Table1[[#This Row],[OrderQuantity]]*Table1[[#This Row],[UnitCost]]</f>
        <v>2596.85</v>
      </c>
      <c r="T2170">
        <f>Table1[[#This Row],[OrderQuantity]]*Table1[[#This Row],[UnitPrice]]*(1-Table1[[#This Row],[DiscountApplied]]) - (Table1[[#This Row],[OrderQuantity]]*Table1[[#This Row],[UnitCost]])</f>
        <v>2437.8649999999993</v>
      </c>
      <c r="U2170">
        <f>DATEDIF(Table1[[#This Row],[ShipDate]],Table1[[#This Row],[DeliveryDate]],"d")</f>
        <v>9</v>
      </c>
      <c r="V2170" t="str">
        <f t="shared" si="67"/>
        <v>Late</v>
      </c>
    </row>
    <row r="2171" spans="2:22" x14ac:dyDescent="0.3">
      <c r="B2171" t="str">
        <f t="shared" si="66"/>
        <v>SO-002270</v>
      </c>
      <c r="C2171" t="s">
        <v>16</v>
      </c>
      <c r="D2171" t="s">
        <v>20</v>
      </c>
      <c r="E2171" s="1">
        <v>43400</v>
      </c>
      <c r="F2171" s="1">
        <v>43502</v>
      </c>
      <c r="G2171" s="1">
        <v>43526</v>
      </c>
      <c r="H2171" s="1">
        <v>43529</v>
      </c>
      <c r="I2171" t="s">
        <v>18</v>
      </c>
      <c r="J2171">
        <v>8</v>
      </c>
      <c r="K2171">
        <v>37</v>
      </c>
      <c r="L2171">
        <v>202</v>
      </c>
      <c r="M2171">
        <v>15</v>
      </c>
      <c r="N2171">
        <v>6</v>
      </c>
      <c r="O2171">
        <v>0.15</v>
      </c>
      <c r="P2171">
        <v>1442.71</v>
      </c>
      <c r="Q2171">
        <v>2365.1</v>
      </c>
      <c r="R2171">
        <f>Table1[[#This Row],[OrderQuantity]]*Table1[[#This Row],[UnitPrice]]</f>
        <v>14190.599999999999</v>
      </c>
      <c r="S2171">
        <f>Table1[[#This Row],[OrderQuantity]]*Table1[[#This Row],[UnitCost]]</f>
        <v>8656.26</v>
      </c>
      <c r="T2171">
        <f>Table1[[#This Row],[OrderQuantity]]*Table1[[#This Row],[UnitPrice]]*(1-Table1[[#This Row],[DiscountApplied]]) - (Table1[[#This Row],[OrderQuantity]]*Table1[[#This Row],[UnitCost]])</f>
        <v>3405.7499999999982</v>
      </c>
      <c r="U2171">
        <f>DATEDIF(Table1[[#This Row],[ShipDate]],Table1[[#This Row],[DeliveryDate]],"d")</f>
        <v>3</v>
      </c>
      <c r="V2171" t="str">
        <f t="shared" si="67"/>
        <v>On Time</v>
      </c>
    </row>
    <row r="2172" spans="2:22" x14ac:dyDescent="0.3">
      <c r="B2172" t="str">
        <f t="shared" si="66"/>
        <v>SO-002271</v>
      </c>
      <c r="C2172" t="s">
        <v>21</v>
      </c>
      <c r="D2172" t="s">
        <v>24</v>
      </c>
      <c r="E2172" s="1">
        <v>43400</v>
      </c>
      <c r="F2172" s="1">
        <v>43502</v>
      </c>
      <c r="G2172" s="1">
        <v>43504</v>
      </c>
      <c r="H2172" s="1">
        <v>43512</v>
      </c>
      <c r="I2172" t="s">
        <v>18</v>
      </c>
      <c r="J2172">
        <v>23</v>
      </c>
      <c r="K2172">
        <v>6</v>
      </c>
      <c r="L2172">
        <v>47</v>
      </c>
      <c r="M2172">
        <v>5</v>
      </c>
      <c r="N2172">
        <v>3</v>
      </c>
      <c r="O2172">
        <v>0.15</v>
      </c>
      <c r="P2172">
        <v>120.6</v>
      </c>
      <c r="Q2172">
        <v>268</v>
      </c>
      <c r="R2172">
        <f>Table1[[#This Row],[OrderQuantity]]*Table1[[#This Row],[UnitPrice]]</f>
        <v>804</v>
      </c>
      <c r="S2172">
        <f>Table1[[#This Row],[OrderQuantity]]*Table1[[#This Row],[UnitCost]]</f>
        <v>361.79999999999995</v>
      </c>
      <c r="T2172">
        <f>Table1[[#This Row],[OrderQuantity]]*Table1[[#This Row],[UnitPrice]]*(1-Table1[[#This Row],[DiscountApplied]]) - (Table1[[#This Row],[OrderQuantity]]*Table1[[#This Row],[UnitCost]])</f>
        <v>321.60000000000002</v>
      </c>
      <c r="U2172">
        <f>DATEDIF(Table1[[#This Row],[ShipDate]],Table1[[#This Row],[DeliveryDate]],"d")</f>
        <v>8</v>
      </c>
      <c r="V2172" t="str">
        <f t="shared" si="67"/>
        <v>Late</v>
      </c>
    </row>
    <row r="2173" spans="2:22" x14ac:dyDescent="0.3">
      <c r="B2173" t="str">
        <f t="shared" si="66"/>
        <v>SO-002272</v>
      </c>
      <c r="C2173" t="s">
        <v>22</v>
      </c>
      <c r="D2173" t="s">
        <v>20</v>
      </c>
      <c r="E2173" s="1">
        <v>43400</v>
      </c>
      <c r="F2173" s="1">
        <v>43502</v>
      </c>
      <c r="G2173" s="1">
        <v>43505</v>
      </c>
      <c r="H2173" s="1">
        <v>43514</v>
      </c>
      <c r="I2173" t="s">
        <v>18</v>
      </c>
      <c r="J2173">
        <v>27</v>
      </c>
      <c r="K2173">
        <v>22</v>
      </c>
      <c r="L2173">
        <v>136</v>
      </c>
      <c r="M2173">
        <v>28</v>
      </c>
      <c r="N2173">
        <v>8</v>
      </c>
      <c r="O2173">
        <v>0.08</v>
      </c>
      <c r="P2173">
        <v>785.91</v>
      </c>
      <c r="Q2173">
        <v>1139</v>
      </c>
      <c r="R2173">
        <f>Table1[[#This Row],[OrderQuantity]]*Table1[[#This Row],[UnitPrice]]</f>
        <v>9112</v>
      </c>
      <c r="S2173">
        <f>Table1[[#This Row],[OrderQuantity]]*Table1[[#This Row],[UnitCost]]</f>
        <v>6287.28</v>
      </c>
      <c r="T2173">
        <f>Table1[[#This Row],[OrderQuantity]]*Table1[[#This Row],[UnitPrice]]*(1-Table1[[#This Row],[DiscountApplied]]) - (Table1[[#This Row],[OrderQuantity]]*Table1[[#This Row],[UnitCost]])</f>
        <v>2095.7600000000011</v>
      </c>
      <c r="U2173">
        <f>DATEDIF(Table1[[#This Row],[ShipDate]],Table1[[#This Row],[DeliveryDate]],"d")</f>
        <v>9</v>
      </c>
      <c r="V2173" t="str">
        <f t="shared" si="67"/>
        <v>Late</v>
      </c>
    </row>
    <row r="2174" spans="2:22" x14ac:dyDescent="0.3">
      <c r="B2174" t="str">
        <f t="shared" si="66"/>
        <v>SO-002273</v>
      </c>
      <c r="C2174" t="s">
        <v>21</v>
      </c>
      <c r="D2174" t="s">
        <v>20</v>
      </c>
      <c r="E2174" s="1">
        <v>43400</v>
      </c>
      <c r="F2174" s="1">
        <v>43502</v>
      </c>
      <c r="G2174" s="1">
        <v>43510</v>
      </c>
      <c r="H2174" s="1">
        <v>43511</v>
      </c>
      <c r="I2174" t="s">
        <v>18</v>
      </c>
      <c r="J2174">
        <v>25</v>
      </c>
      <c r="K2174">
        <v>19</v>
      </c>
      <c r="L2174">
        <v>148</v>
      </c>
      <c r="M2174">
        <v>21</v>
      </c>
      <c r="N2174">
        <v>6</v>
      </c>
      <c r="O2174">
        <v>0.05</v>
      </c>
      <c r="P2174">
        <v>751.74</v>
      </c>
      <c r="Q2174">
        <v>1139</v>
      </c>
      <c r="R2174">
        <f>Table1[[#This Row],[OrderQuantity]]*Table1[[#This Row],[UnitPrice]]</f>
        <v>6834</v>
      </c>
      <c r="S2174">
        <f>Table1[[#This Row],[OrderQuantity]]*Table1[[#This Row],[UnitCost]]</f>
        <v>4510.4400000000005</v>
      </c>
      <c r="T2174">
        <f>Table1[[#This Row],[OrderQuantity]]*Table1[[#This Row],[UnitPrice]]*(1-Table1[[#This Row],[DiscountApplied]]) - (Table1[[#This Row],[OrderQuantity]]*Table1[[#This Row],[UnitCost]])</f>
        <v>1981.8599999999988</v>
      </c>
      <c r="U2174">
        <f>DATEDIF(Table1[[#This Row],[ShipDate]],Table1[[#This Row],[DeliveryDate]],"d")</f>
        <v>1</v>
      </c>
      <c r="V2174" t="str">
        <f t="shared" si="67"/>
        <v>On Time</v>
      </c>
    </row>
    <row r="2175" spans="2:22" x14ac:dyDescent="0.3">
      <c r="B2175" t="str">
        <f t="shared" si="66"/>
        <v>SO-002274</v>
      </c>
      <c r="C2175" t="s">
        <v>19</v>
      </c>
      <c r="D2175" t="s">
        <v>25</v>
      </c>
      <c r="E2175" s="1">
        <v>43400</v>
      </c>
      <c r="F2175" s="1">
        <v>43502</v>
      </c>
      <c r="G2175" s="1">
        <v>43516</v>
      </c>
      <c r="H2175" s="1">
        <v>43523</v>
      </c>
      <c r="I2175" t="s">
        <v>18</v>
      </c>
      <c r="J2175">
        <v>18</v>
      </c>
      <c r="K2175">
        <v>13</v>
      </c>
      <c r="L2175">
        <v>352</v>
      </c>
      <c r="M2175">
        <v>7</v>
      </c>
      <c r="N2175">
        <v>2</v>
      </c>
      <c r="O2175">
        <v>0.3</v>
      </c>
      <c r="P2175">
        <v>148.74</v>
      </c>
      <c r="Q2175">
        <v>247.9</v>
      </c>
      <c r="R2175">
        <f>Table1[[#This Row],[OrderQuantity]]*Table1[[#This Row],[UnitPrice]]</f>
        <v>495.8</v>
      </c>
      <c r="S2175">
        <f>Table1[[#This Row],[OrderQuantity]]*Table1[[#This Row],[UnitCost]]</f>
        <v>297.48</v>
      </c>
      <c r="T2175">
        <f>Table1[[#This Row],[OrderQuantity]]*Table1[[#This Row],[UnitPrice]]*(1-Table1[[#This Row],[DiscountApplied]]) - (Table1[[#This Row],[OrderQuantity]]*Table1[[#This Row],[UnitCost]])</f>
        <v>49.579999999999984</v>
      </c>
      <c r="U2175">
        <f>DATEDIF(Table1[[#This Row],[ShipDate]],Table1[[#This Row],[DeliveryDate]],"d")</f>
        <v>7</v>
      </c>
      <c r="V2175" t="str">
        <f t="shared" si="67"/>
        <v>On Time</v>
      </c>
    </row>
    <row r="2176" spans="2:22" x14ac:dyDescent="0.3">
      <c r="B2176" t="str">
        <f t="shared" si="66"/>
        <v>SO-002275</v>
      </c>
      <c r="C2176" t="s">
        <v>19</v>
      </c>
      <c r="D2176" t="s">
        <v>20</v>
      </c>
      <c r="E2176" s="1">
        <v>43400</v>
      </c>
      <c r="F2176" s="1">
        <v>43502</v>
      </c>
      <c r="G2176" s="1">
        <v>43524</v>
      </c>
      <c r="H2176" s="1">
        <v>43530</v>
      </c>
      <c r="I2176" t="s">
        <v>18</v>
      </c>
      <c r="J2176">
        <v>15</v>
      </c>
      <c r="K2176">
        <v>14</v>
      </c>
      <c r="L2176">
        <v>190</v>
      </c>
      <c r="M2176">
        <v>36</v>
      </c>
      <c r="N2176">
        <v>5</v>
      </c>
      <c r="O2176">
        <v>0.4</v>
      </c>
      <c r="P2176">
        <v>1806.05</v>
      </c>
      <c r="Q2176">
        <v>3926.2</v>
      </c>
      <c r="R2176">
        <f>Table1[[#This Row],[OrderQuantity]]*Table1[[#This Row],[UnitPrice]]</f>
        <v>19631</v>
      </c>
      <c r="S2176">
        <f>Table1[[#This Row],[OrderQuantity]]*Table1[[#This Row],[UnitCost]]</f>
        <v>9030.25</v>
      </c>
      <c r="T2176">
        <f>Table1[[#This Row],[OrderQuantity]]*Table1[[#This Row],[UnitPrice]]*(1-Table1[[#This Row],[DiscountApplied]]) - (Table1[[#This Row],[OrderQuantity]]*Table1[[#This Row],[UnitCost]])</f>
        <v>2748.3500000000004</v>
      </c>
      <c r="U2176">
        <f>DATEDIF(Table1[[#This Row],[ShipDate]],Table1[[#This Row],[DeliveryDate]],"d")</f>
        <v>6</v>
      </c>
      <c r="V2176" t="str">
        <f t="shared" si="67"/>
        <v>On Time</v>
      </c>
    </row>
    <row r="2177" spans="2:22" x14ac:dyDescent="0.3">
      <c r="B2177" t="str">
        <f t="shared" si="66"/>
        <v>SO-002276</v>
      </c>
      <c r="C2177" t="s">
        <v>19</v>
      </c>
      <c r="D2177" t="s">
        <v>17</v>
      </c>
      <c r="E2177" s="1">
        <v>43400</v>
      </c>
      <c r="F2177" s="1">
        <v>43502</v>
      </c>
      <c r="G2177" s="1">
        <v>43521</v>
      </c>
      <c r="H2177" s="1">
        <v>43529</v>
      </c>
      <c r="I2177" t="s">
        <v>18</v>
      </c>
      <c r="J2177">
        <v>14</v>
      </c>
      <c r="K2177">
        <v>8</v>
      </c>
      <c r="L2177">
        <v>218</v>
      </c>
      <c r="M2177">
        <v>22</v>
      </c>
      <c r="N2177">
        <v>8</v>
      </c>
      <c r="O2177">
        <v>0.05</v>
      </c>
      <c r="P2177">
        <v>712.88</v>
      </c>
      <c r="Q2177">
        <v>938</v>
      </c>
      <c r="R2177">
        <f>Table1[[#This Row],[OrderQuantity]]*Table1[[#This Row],[UnitPrice]]</f>
        <v>7504</v>
      </c>
      <c r="S2177">
        <f>Table1[[#This Row],[OrderQuantity]]*Table1[[#This Row],[UnitCost]]</f>
        <v>5703.04</v>
      </c>
      <c r="T2177">
        <f>Table1[[#This Row],[OrderQuantity]]*Table1[[#This Row],[UnitPrice]]*(1-Table1[[#This Row],[DiscountApplied]]) - (Table1[[#This Row],[OrderQuantity]]*Table1[[#This Row],[UnitCost]])</f>
        <v>1425.7599999999993</v>
      </c>
      <c r="U2177">
        <f>DATEDIF(Table1[[#This Row],[ShipDate]],Table1[[#This Row],[DeliveryDate]],"d")</f>
        <v>8</v>
      </c>
      <c r="V2177" t="str">
        <f t="shared" si="67"/>
        <v>Late</v>
      </c>
    </row>
    <row r="2178" spans="2:22" x14ac:dyDescent="0.3">
      <c r="B2178" t="str">
        <f t="shared" ref="B2178:B2241" si="68">"SO-" &amp; TEXT(ROW(B2178)+99,"000000")</f>
        <v>SO-002277</v>
      </c>
      <c r="C2178" t="s">
        <v>16</v>
      </c>
      <c r="D2178" t="s">
        <v>23</v>
      </c>
      <c r="E2178" s="1">
        <v>43400</v>
      </c>
      <c r="F2178" s="1">
        <v>43503</v>
      </c>
      <c r="G2178" s="1">
        <v>43520</v>
      </c>
      <c r="H2178" s="1">
        <v>43530</v>
      </c>
      <c r="I2178" t="s">
        <v>18</v>
      </c>
      <c r="J2178">
        <v>5</v>
      </c>
      <c r="K2178">
        <v>44</v>
      </c>
      <c r="L2178">
        <v>297</v>
      </c>
      <c r="M2178">
        <v>31</v>
      </c>
      <c r="N2178">
        <v>6</v>
      </c>
      <c r="O2178">
        <v>0.08</v>
      </c>
      <c r="P2178">
        <v>2417.0300000000002</v>
      </c>
      <c r="Q2178">
        <v>3718.5</v>
      </c>
      <c r="R2178">
        <f>Table1[[#This Row],[OrderQuantity]]*Table1[[#This Row],[UnitPrice]]</f>
        <v>22311</v>
      </c>
      <c r="S2178">
        <f>Table1[[#This Row],[OrderQuantity]]*Table1[[#This Row],[UnitCost]]</f>
        <v>14502.18</v>
      </c>
      <c r="T2178">
        <f>Table1[[#This Row],[OrderQuantity]]*Table1[[#This Row],[UnitPrice]]*(1-Table1[[#This Row],[DiscountApplied]]) - (Table1[[#This Row],[OrderQuantity]]*Table1[[#This Row],[UnitCost]])</f>
        <v>6023.9400000000023</v>
      </c>
      <c r="U2178">
        <f>DATEDIF(Table1[[#This Row],[ShipDate]],Table1[[#This Row],[DeliveryDate]],"d")</f>
        <v>10</v>
      </c>
      <c r="V2178" t="str">
        <f t="shared" ref="V2178:V2241" si="69">IF(U2178&gt;7,"Late","On Time")</f>
        <v>Late</v>
      </c>
    </row>
    <row r="2179" spans="2:22" x14ac:dyDescent="0.3">
      <c r="B2179" t="str">
        <f t="shared" si="68"/>
        <v>SO-002278</v>
      </c>
      <c r="C2179" t="s">
        <v>16</v>
      </c>
      <c r="D2179" t="s">
        <v>23</v>
      </c>
      <c r="E2179" s="1">
        <v>43400</v>
      </c>
      <c r="F2179" s="1">
        <v>43503</v>
      </c>
      <c r="G2179" s="1">
        <v>43518</v>
      </c>
      <c r="H2179" s="1">
        <v>43520</v>
      </c>
      <c r="I2179" t="s">
        <v>18</v>
      </c>
      <c r="J2179">
        <v>6</v>
      </c>
      <c r="K2179">
        <v>50</v>
      </c>
      <c r="L2179">
        <v>281</v>
      </c>
      <c r="M2179">
        <v>17</v>
      </c>
      <c r="N2179">
        <v>4</v>
      </c>
      <c r="O2179">
        <v>0.05</v>
      </c>
      <c r="P2179">
        <v>1335.04</v>
      </c>
      <c r="Q2179">
        <v>2472.3000000000002</v>
      </c>
      <c r="R2179">
        <f>Table1[[#This Row],[OrderQuantity]]*Table1[[#This Row],[UnitPrice]]</f>
        <v>9889.2000000000007</v>
      </c>
      <c r="S2179">
        <f>Table1[[#This Row],[OrderQuantity]]*Table1[[#This Row],[UnitCost]]</f>
        <v>5340.16</v>
      </c>
      <c r="T2179">
        <f>Table1[[#This Row],[OrderQuantity]]*Table1[[#This Row],[UnitPrice]]*(1-Table1[[#This Row],[DiscountApplied]]) - (Table1[[#This Row],[OrderQuantity]]*Table1[[#This Row],[UnitCost]])</f>
        <v>4054.58</v>
      </c>
      <c r="U2179">
        <f>DATEDIF(Table1[[#This Row],[ShipDate]],Table1[[#This Row],[DeliveryDate]],"d")</f>
        <v>2</v>
      </c>
      <c r="V2179" t="str">
        <f t="shared" si="69"/>
        <v>On Time</v>
      </c>
    </row>
    <row r="2180" spans="2:22" x14ac:dyDescent="0.3">
      <c r="B2180" t="str">
        <f t="shared" si="68"/>
        <v>SO-002279</v>
      </c>
      <c r="C2180" t="s">
        <v>22</v>
      </c>
      <c r="D2180" t="s">
        <v>20</v>
      </c>
      <c r="E2180" s="1">
        <v>43400</v>
      </c>
      <c r="F2180" s="1">
        <v>43503</v>
      </c>
      <c r="G2180" s="1">
        <v>43526</v>
      </c>
      <c r="H2180" s="1">
        <v>43529</v>
      </c>
      <c r="I2180" t="s">
        <v>18</v>
      </c>
      <c r="J2180">
        <v>26</v>
      </c>
      <c r="K2180">
        <v>21</v>
      </c>
      <c r="L2180">
        <v>100</v>
      </c>
      <c r="M2180">
        <v>45</v>
      </c>
      <c r="N2180">
        <v>5</v>
      </c>
      <c r="O2180">
        <v>0.05</v>
      </c>
      <c r="P2180">
        <v>3080.66</v>
      </c>
      <c r="Q2180">
        <v>5601.2</v>
      </c>
      <c r="R2180">
        <f>Table1[[#This Row],[OrderQuantity]]*Table1[[#This Row],[UnitPrice]]</f>
        <v>28006</v>
      </c>
      <c r="S2180">
        <f>Table1[[#This Row],[OrderQuantity]]*Table1[[#This Row],[UnitCost]]</f>
        <v>15403.3</v>
      </c>
      <c r="T2180">
        <f>Table1[[#This Row],[OrderQuantity]]*Table1[[#This Row],[UnitPrice]]*(1-Table1[[#This Row],[DiscountApplied]]) - (Table1[[#This Row],[OrderQuantity]]*Table1[[#This Row],[UnitCost]])</f>
        <v>11202.399999999998</v>
      </c>
      <c r="U2180">
        <f>DATEDIF(Table1[[#This Row],[ShipDate]],Table1[[#This Row],[DeliveryDate]],"d")</f>
        <v>3</v>
      </c>
      <c r="V2180" t="str">
        <f t="shared" si="69"/>
        <v>On Time</v>
      </c>
    </row>
    <row r="2181" spans="2:22" x14ac:dyDescent="0.3">
      <c r="B2181" t="str">
        <f t="shared" si="68"/>
        <v>SO-002280</v>
      </c>
      <c r="C2181" t="s">
        <v>19</v>
      </c>
      <c r="D2181" t="s">
        <v>24</v>
      </c>
      <c r="E2181" s="1">
        <v>43400</v>
      </c>
      <c r="F2181" s="1">
        <v>43503</v>
      </c>
      <c r="G2181" s="1">
        <v>43512</v>
      </c>
      <c r="H2181" s="1">
        <v>43516</v>
      </c>
      <c r="I2181" t="s">
        <v>18</v>
      </c>
      <c r="J2181">
        <v>16</v>
      </c>
      <c r="K2181">
        <v>39</v>
      </c>
      <c r="L2181">
        <v>24</v>
      </c>
      <c r="M2181">
        <v>33</v>
      </c>
      <c r="N2181">
        <v>3</v>
      </c>
      <c r="O2181">
        <v>0.3</v>
      </c>
      <c r="P2181">
        <v>1861.06</v>
      </c>
      <c r="Q2181">
        <v>3959.7</v>
      </c>
      <c r="R2181">
        <f>Table1[[#This Row],[OrderQuantity]]*Table1[[#This Row],[UnitPrice]]</f>
        <v>11879.099999999999</v>
      </c>
      <c r="S2181">
        <f>Table1[[#This Row],[OrderQuantity]]*Table1[[#This Row],[UnitCost]]</f>
        <v>5583.18</v>
      </c>
      <c r="T2181">
        <f>Table1[[#This Row],[OrderQuantity]]*Table1[[#This Row],[UnitPrice]]*(1-Table1[[#This Row],[DiscountApplied]]) - (Table1[[#This Row],[OrderQuantity]]*Table1[[#This Row],[UnitCost]])</f>
        <v>2732.1899999999987</v>
      </c>
      <c r="U2181">
        <f>DATEDIF(Table1[[#This Row],[ShipDate]],Table1[[#This Row],[DeliveryDate]],"d")</f>
        <v>4</v>
      </c>
      <c r="V2181" t="str">
        <f t="shared" si="69"/>
        <v>On Time</v>
      </c>
    </row>
    <row r="2182" spans="2:22" x14ac:dyDescent="0.3">
      <c r="B2182" t="str">
        <f t="shared" si="68"/>
        <v>SO-002281</v>
      </c>
      <c r="C2182" t="s">
        <v>19</v>
      </c>
      <c r="D2182" t="s">
        <v>20</v>
      </c>
      <c r="E2182" s="1">
        <v>43400</v>
      </c>
      <c r="F2182" s="1">
        <v>43503</v>
      </c>
      <c r="G2182" s="1">
        <v>43515</v>
      </c>
      <c r="H2182" s="1">
        <v>43516</v>
      </c>
      <c r="I2182" t="s">
        <v>18</v>
      </c>
      <c r="J2182">
        <v>18</v>
      </c>
      <c r="K2182">
        <v>1</v>
      </c>
      <c r="L2182">
        <v>155</v>
      </c>
      <c r="M2182">
        <v>34</v>
      </c>
      <c r="N2182">
        <v>5</v>
      </c>
      <c r="O2182">
        <v>0.15</v>
      </c>
      <c r="P2182">
        <v>720.92</v>
      </c>
      <c r="Q2182">
        <v>1802.3</v>
      </c>
      <c r="R2182">
        <f>Table1[[#This Row],[OrderQuantity]]*Table1[[#This Row],[UnitPrice]]</f>
        <v>9011.5</v>
      </c>
      <c r="S2182">
        <f>Table1[[#This Row],[OrderQuantity]]*Table1[[#This Row],[UnitCost]]</f>
        <v>3604.6</v>
      </c>
      <c r="T2182">
        <f>Table1[[#This Row],[OrderQuantity]]*Table1[[#This Row],[UnitPrice]]*(1-Table1[[#This Row],[DiscountApplied]]) - (Table1[[#This Row],[OrderQuantity]]*Table1[[#This Row],[UnitCost]])</f>
        <v>4055.1749999999997</v>
      </c>
      <c r="U2182">
        <f>DATEDIF(Table1[[#This Row],[ShipDate]],Table1[[#This Row],[DeliveryDate]],"d")</f>
        <v>1</v>
      </c>
      <c r="V2182" t="str">
        <f t="shared" si="69"/>
        <v>On Time</v>
      </c>
    </row>
    <row r="2183" spans="2:22" x14ac:dyDescent="0.3">
      <c r="B2183" t="str">
        <f t="shared" si="68"/>
        <v>SO-002282</v>
      </c>
      <c r="C2183" t="s">
        <v>16</v>
      </c>
      <c r="D2183" t="s">
        <v>24</v>
      </c>
      <c r="E2183" s="1">
        <v>43400</v>
      </c>
      <c r="F2183" s="1">
        <v>43503</v>
      </c>
      <c r="G2183" s="1">
        <v>43523</v>
      </c>
      <c r="H2183" s="1">
        <v>43525</v>
      </c>
      <c r="I2183" t="s">
        <v>18</v>
      </c>
      <c r="J2183">
        <v>3</v>
      </c>
      <c r="K2183">
        <v>39</v>
      </c>
      <c r="L2183">
        <v>30</v>
      </c>
      <c r="M2183">
        <v>7</v>
      </c>
      <c r="N2183">
        <v>3</v>
      </c>
      <c r="O2183">
        <v>0.05</v>
      </c>
      <c r="P2183">
        <v>1596.34</v>
      </c>
      <c r="Q2183">
        <v>2418.6999999999998</v>
      </c>
      <c r="R2183">
        <f>Table1[[#This Row],[OrderQuantity]]*Table1[[#This Row],[UnitPrice]]</f>
        <v>7256.0999999999995</v>
      </c>
      <c r="S2183">
        <f>Table1[[#This Row],[OrderQuantity]]*Table1[[#This Row],[UnitCost]]</f>
        <v>4789.0199999999995</v>
      </c>
      <c r="T2183">
        <f>Table1[[#This Row],[OrderQuantity]]*Table1[[#This Row],[UnitPrice]]*(1-Table1[[#This Row],[DiscountApplied]]) - (Table1[[#This Row],[OrderQuantity]]*Table1[[#This Row],[UnitCost]])</f>
        <v>2104.2749999999996</v>
      </c>
      <c r="U2183">
        <f>DATEDIF(Table1[[#This Row],[ShipDate]],Table1[[#This Row],[DeliveryDate]],"d")</f>
        <v>2</v>
      </c>
      <c r="V2183" t="str">
        <f t="shared" si="69"/>
        <v>On Time</v>
      </c>
    </row>
    <row r="2184" spans="2:22" x14ac:dyDescent="0.3">
      <c r="B2184" t="str">
        <f t="shared" si="68"/>
        <v>SO-002283</v>
      </c>
      <c r="C2184" t="s">
        <v>21</v>
      </c>
      <c r="D2184" t="s">
        <v>24</v>
      </c>
      <c r="E2184" s="1">
        <v>43400</v>
      </c>
      <c r="F2184" s="1">
        <v>43503</v>
      </c>
      <c r="G2184" s="1">
        <v>43506</v>
      </c>
      <c r="H2184" s="1">
        <v>43510</v>
      </c>
      <c r="I2184" t="s">
        <v>18</v>
      </c>
      <c r="J2184">
        <v>21</v>
      </c>
      <c r="K2184">
        <v>37</v>
      </c>
      <c r="L2184">
        <v>40</v>
      </c>
      <c r="M2184">
        <v>41</v>
      </c>
      <c r="N2184">
        <v>6</v>
      </c>
      <c r="O2184">
        <v>0.05</v>
      </c>
      <c r="P2184">
        <v>1065.8399999999999</v>
      </c>
      <c r="Q2184">
        <v>1299.8</v>
      </c>
      <c r="R2184">
        <f>Table1[[#This Row],[OrderQuantity]]*Table1[[#This Row],[UnitPrice]]</f>
        <v>7798.7999999999993</v>
      </c>
      <c r="S2184">
        <f>Table1[[#This Row],[OrderQuantity]]*Table1[[#This Row],[UnitCost]]</f>
        <v>6395.0399999999991</v>
      </c>
      <c r="T2184">
        <f>Table1[[#This Row],[OrderQuantity]]*Table1[[#This Row],[UnitPrice]]*(1-Table1[[#This Row],[DiscountApplied]]) - (Table1[[#This Row],[OrderQuantity]]*Table1[[#This Row],[UnitCost]])</f>
        <v>1013.8199999999997</v>
      </c>
      <c r="U2184">
        <f>DATEDIF(Table1[[#This Row],[ShipDate]],Table1[[#This Row],[DeliveryDate]],"d")</f>
        <v>4</v>
      </c>
      <c r="V2184" t="str">
        <f t="shared" si="69"/>
        <v>On Time</v>
      </c>
    </row>
    <row r="2185" spans="2:22" x14ac:dyDescent="0.3">
      <c r="B2185" t="str">
        <f t="shared" si="68"/>
        <v>SO-002284</v>
      </c>
      <c r="C2185" t="s">
        <v>21</v>
      </c>
      <c r="D2185" t="s">
        <v>20</v>
      </c>
      <c r="E2185" s="1">
        <v>43400</v>
      </c>
      <c r="F2185" s="1">
        <v>43503</v>
      </c>
      <c r="G2185" s="1">
        <v>43514</v>
      </c>
      <c r="H2185" s="1">
        <v>43522</v>
      </c>
      <c r="I2185" t="s">
        <v>18</v>
      </c>
      <c r="J2185">
        <v>21</v>
      </c>
      <c r="K2185">
        <v>4</v>
      </c>
      <c r="L2185">
        <v>169</v>
      </c>
      <c r="M2185">
        <v>20</v>
      </c>
      <c r="N2185">
        <v>6</v>
      </c>
      <c r="O2185">
        <v>0.1</v>
      </c>
      <c r="P2185">
        <v>682.53</v>
      </c>
      <c r="Q2185">
        <v>1118.9000000000001</v>
      </c>
      <c r="R2185">
        <f>Table1[[#This Row],[OrderQuantity]]*Table1[[#This Row],[UnitPrice]]</f>
        <v>6713.4000000000005</v>
      </c>
      <c r="S2185">
        <f>Table1[[#This Row],[OrderQuantity]]*Table1[[#This Row],[UnitCost]]</f>
        <v>4095.18</v>
      </c>
      <c r="T2185">
        <f>Table1[[#This Row],[OrderQuantity]]*Table1[[#This Row],[UnitPrice]]*(1-Table1[[#This Row],[DiscountApplied]]) - (Table1[[#This Row],[OrderQuantity]]*Table1[[#This Row],[UnitCost]])</f>
        <v>1946.8800000000006</v>
      </c>
      <c r="U2185">
        <f>DATEDIF(Table1[[#This Row],[ShipDate]],Table1[[#This Row],[DeliveryDate]],"d")</f>
        <v>8</v>
      </c>
      <c r="V2185" t="str">
        <f t="shared" si="69"/>
        <v>Late</v>
      </c>
    </row>
    <row r="2186" spans="2:22" x14ac:dyDescent="0.3">
      <c r="B2186" t="str">
        <f t="shared" si="68"/>
        <v>SO-002285</v>
      </c>
      <c r="C2186" t="s">
        <v>16</v>
      </c>
      <c r="D2186" t="s">
        <v>23</v>
      </c>
      <c r="E2186" s="1">
        <v>43400</v>
      </c>
      <c r="F2186" s="1">
        <v>43503</v>
      </c>
      <c r="G2186" s="1">
        <v>43510</v>
      </c>
      <c r="H2186" s="1">
        <v>43515</v>
      </c>
      <c r="I2186" t="s">
        <v>18</v>
      </c>
      <c r="J2186">
        <v>8</v>
      </c>
      <c r="K2186">
        <v>29</v>
      </c>
      <c r="L2186">
        <v>290</v>
      </c>
      <c r="M2186">
        <v>27</v>
      </c>
      <c r="N2186">
        <v>6</v>
      </c>
      <c r="O2186">
        <v>0.1</v>
      </c>
      <c r="P2186">
        <v>1573.16</v>
      </c>
      <c r="Q2186">
        <v>3932.9</v>
      </c>
      <c r="R2186">
        <f>Table1[[#This Row],[OrderQuantity]]*Table1[[#This Row],[UnitPrice]]</f>
        <v>23597.4</v>
      </c>
      <c r="S2186">
        <f>Table1[[#This Row],[OrderQuantity]]*Table1[[#This Row],[UnitCost]]</f>
        <v>9438.9600000000009</v>
      </c>
      <c r="T2186">
        <f>Table1[[#This Row],[OrderQuantity]]*Table1[[#This Row],[UnitPrice]]*(1-Table1[[#This Row],[DiscountApplied]]) - (Table1[[#This Row],[OrderQuantity]]*Table1[[#This Row],[UnitCost]])</f>
        <v>11798.700000000003</v>
      </c>
      <c r="U2186">
        <f>DATEDIF(Table1[[#This Row],[ShipDate]],Table1[[#This Row],[DeliveryDate]],"d")</f>
        <v>5</v>
      </c>
      <c r="V2186" t="str">
        <f t="shared" si="69"/>
        <v>On Time</v>
      </c>
    </row>
    <row r="2187" spans="2:22" x14ac:dyDescent="0.3">
      <c r="B2187" t="str">
        <f t="shared" si="68"/>
        <v>SO-002286</v>
      </c>
      <c r="C2187" t="s">
        <v>21</v>
      </c>
      <c r="D2187" t="s">
        <v>17</v>
      </c>
      <c r="E2187" s="1">
        <v>43400</v>
      </c>
      <c r="F2187" s="1">
        <v>43503</v>
      </c>
      <c r="G2187" s="1">
        <v>43524</v>
      </c>
      <c r="H2187" s="1">
        <v>43525</v>
      </c>
      <c r="I2187" t="s">
        <v>18</v>
      </c>
      <c r="J2187">
        <v>21</v>
      </c>
      <c r="K2187">
        <v>2</v>
      </c>
      <c r="L2187">
        <v>212</v>
      </c>
      <c r="M2187">
        <v>38</v>
      </c>
      <c r="N2187">
        <v>1</v>
      </c>
      <c r="O2187">
        <v>0.08</v>
      </c>
      <c r="P2187">
        <v>95.07</v>
      </c>
      <c r="Q2187">
        <v>221.1</v>
      </c>
      <c r="R2187">
        <f>Table1[[#This Row],[OrderQuantity]]*Table1[[#This Row],[UnitPrice]]</f>
        <v>221.1</v>
      </c>
      <c r="S2187">
        <f>Table1[[#This Row],[OrderQuantity]]*Table1[[#This Row],[UnitCost]]</f>
        <v>95.07</v>
      </c>
      <c r="T2187">
        <f>Table1[[#This Row],[OrderQuantity]]*Table1[[#This Row],[UnitPrice]]*(1-Table1[[#This Row],[DiscountApplied]]) - (Table1[[#This Row],[OrderQuantity]]*Table1[[#This Row],[UnitCost]])</f>
        <v>108.34200000000001</v>
      </c>
      <c r="U2187">
        <f>DATEDIF(Table1[[#This Row],[ShipDate]],Table1[[#This Row],[DeliveryDate]],"d")</f>
        <v>1</v>
      </c>
      <c r="V2187" t="str">
        <f t="shared" si="69"/>
        <v>On Time</v>
      </c>
    </row>
    <row r="2188" spans="2:22" x14ac:dyDescent="0.3">
      <c r="B2188" t="str">
        <f t="shared" si="68"/>
        <v>SO-002287</v>
      </c>
      <c r="C2188" t="s">
        <v>16</v>
      </c>
      <c r="D2188" t="s">
        <v>24</v>
      </c>
      <c r="E2188" s="1">
        <v>43400</v>
      </c>
      <c r="F2188" s="1">
        <v>43503</v>
      </c>
      <c r="G2188" s="1">
        <v>43530</v>
      </c>
      <c r="H2188" s="1">
        <v>43534</v>
      </c>
      <c r="I2188" t="s">
        <v>18</v>
      </c>
      <c r="J2188">
        <v>4</v>
      </c>
      <c r="K2188">
        <v>24</v>
      </c>
      <c r="L2188">
        <v>30</v>
      </c>
      <c r="M2188">
        <v>22</v>
      </c>
      <c r="N2188">
        <v>2</v>
      </c>
      <c r="O2188">
        <v>0.1</v>
      </c>
      <c r="P2188">
        <v>93.8</v>
      </c>
      <c r="Q2188">
        <v>187.6</v>
      </c>
      <c r="R2188">
        <f>Table1[[#This Row],[OrderQuantity]]*Table1[[#This Row],[UnitPrice]]</f>
        <v>375.2</v>
      </c>
      <c r="S2188">
        <f>Table1[[#This Row],[OrderQuantity]]*Table1[[#This Row],[UnitCost]]</f>
        <v>187.6</v>
      </c>
      <c r="T2188">
        <f>Table1[[#This Row],[OrderQuantity]]*Table1[[#This Row],[UnitPrice]]*(1-Table1[[#This Row],[DiscountApplied]]) - (Table1[[#This Row],[OrderQuantity]]*Table1[[#This Row],[UnitCost]])</f>
        <v>150.08000000000001</v>
      </c>
      <c r="U2188">
        <f>DATEDIF(Table1[[#This Row],[ShipDate]],Table1[[#This Row],[DeliveryDate]],"d")</f>
        <v>4</v>
      </c>
      <c r="V2188" t="str">
        <f t="shared" si="69"/>
        <v>On Time</v>
      </c>
    </row>
    <row r="2189" spans="2:22" x14ac:dyDescent="0.3">
      <c r="B2189" t="str">
        <f t="shared" si="68"/>
        <v>SO-002288</v>
      </c>
      <c r="C2189" t="s">
        <v>21</v>
      </c>
      <c r="D2189" t="s">
        <v>20</v>
      </c>
      <c r="E2189" s="1">
        <v>43400</v>
      </c>
      <c r="F2189" s="1">
        <v>43504</v>
      </c>
      <c r="G2189" s="1">
        <v>43532</v>
      </c>
      <c r="H2189" s="1">
        <v>43542</v>
      </c>
      <c r="I2189" t="s">
        <v>18</v>
      </c>
      <c r="J2189">
        <v>23</v>
      </c>
      <c r="K2189">
        <v>34</v>
      </c>
      <c r="L2189">
        <v>152</v>
      </c>
      <c r="M2189">
        <v>8</v>
      </c>
      <c r="N2189">
        <v>7</v>
      </c>
      <c r="O2189">
        <v>0.05</v>
      </c>
      <c r="P2189">
        <v>1324.26</v>
      </c>
      <c r="Q2189">
        <v>2244.5</v>
      </c>
      <c r="R2189">
        <f>Table1[[#This Row],[OrderQuantity]]*Table1[[#This Row],[UnitPrice]]</f>
        <v>15711.5</v>
      </c>
      <c r="S2189">
        <f>Table1[[#This Row],[OrderQuantity]]*Table1[[#This Row],[UnitCost]]</f>
        <v>9269.82</v>
      </c>
      <c r="T2189">
        <f>Table1[[#This Row],[OrderQuantity]]*Table1[[#This Row],[UnitPrice]]*(1-Table1[[#This Row],[DiscountApplied]]) - (Table1[[#This Row],[OrderQuantity]]*Table1[[#This Row],[UnitCost]])</f>
        <v>5656.1049999999996</v>
      </c>
      <c r="U2189">
        <f>DATEDIF(Table1[[#This Row],[ShipDate]],Table1[[#This Row],[DeliveryDate]],"d")</f>
        <v>10</v>
      </c>
      <c r="V2189" t="str">
        <f t="shared" si="69"/>
        <v>Late</v>
      </c>
    </row>
    <row r="2190" spans="2:22" x14ac:dyDescent="0.3">
      <c r="B2190" t="str">
        <f t="shared" si="68"/>
        <v>SO-002289</v>
      </c>
      <c r="C2190" t="s">
        <v>19</v>
      </c>
      <c r="D2190" t="s">
        <v>17</v>
      </c>
      <c r="E2190" s="1">
        <v>43400</v>
      </c>
      <c r="F2190" s="1">
        <v>43504</v>
      </c>
      <c r="G2190" s="1">
        <v>43532</v>
      </c>
      <c r="H2190" s="1">
        <v>43534</v>
      </c>
      <c r="I2190" t="s">
        <v>18</v>
      </c>
      <c r="J2190">
        <v>18</v>
      </c>
      <c r="K2190">
        <v>35</v>
      </c>
      <c r="L2190">
        <v>206</v>
      </c>
      <c r="M2190">
        <v>41</v>
      </c>
      <c r="N2190">
        <v>7</v>
      </c>
      <c r="O2190">
        <v>0.3</v>
      </c>
      <c r="P2190">
        <v>1799.75</v>
      </c>
      <c r="Q2190">
        <v>2432.1</v>
      </c>
      <c r="R2190">
        <f>Table1[[#This Row],[OrderQuantity]]*Table1[[#This Row],[UnitPrice]]</f>
        <v>17024.7</v>
      </c>
      <c r="S2190">
        <f>Table1[[#This Row],[OrderQuantity]]*Table1[[#This Row],[UnitCost]]</f>
        <v>12598.25</v>
      </c>
      <c r="T2190">
        <f>Table1[[#This Row],[OrderQuantity]]*Table1[[#This Row],[UnitPrice]]*(1-Table1[[#This Row],[DiscountApplied]]) - (Table1[[#This Row],[OrderQuantity]]*Table1[[#This Row],[UnitCost]])</f>
        <v>-680.96000000000095</v>
      </c>
      <c r="U2190">
        <f>DATEDIF(Table1[[#This Row],[ShipDate]],Table1[[#This Row],[DeliveryDate]],"d")</f>
        <v>2</v>
      </c>
      <c r="V2190" t="str">
        <f t="shared" si="69"/>
        <v>On Time</v>
      </c>
    </row>
    <row r="2191" spans="2:22" x14ac:dyDescent="0.3">
      <c r="B2191" t="str">
        <f t="shared" si="68"/>
        <v>SO-002290</v>
      </c>
      <c r="C2191" t="s">
        <v>16</v>
      </c>
      <c r="D2191" t="s">
        <v>17</v>
      </c>
      <c r="E2191" s="1">
        <v>43400</v>
      </c>
      <c r="F2191" s="1">
        <v>43504</v>
      </c>
      <c r="G2191" s="1">
        <v>43515</v>
      </c>
      <c r="H2191" s="1">
        <v>43521</v>
      </c>
      <c r="I2191" t="s">
        <v>18</v>
      </c>
      <c r="J2191">
        <v>7</v>
      </c>
      <c r="K2191">
        <v>7</v>
      </c>
      <c r="L2191">
        <v>225</v>
      </c>
      <c r="M2191">
        <v>22</v>
      </c>
      <c r="N2191">
        <v>5</v>
      </c>
      <c r="O2191">
        <v>0.05</v>
      </c>
      <c r="P2191">
        <v>3337.94</v>
      </c>
      <c r="Q2191">
        <v>6298</v>
      </c>
      <c r="R2191">
        <f>Table1[[#This Row],[OrderQuantity]]*Table1[[#This Row],[UnitPrice]]</f>
        <v>31490</v>
      </c>
      <c r="S2191">
        <f>Table1[[#This Row],[OrderQuantity]]*Table1[[#This Row],[UnitCost]]</f>
        <v>16689.7</v>
      </c>
      <c r="T2191">
        <f>Table1[[#This Row],[OrderQuantity]]*Table1[[#This Row],[UnitPrice]]*(1-Table1[[#This Row],[DiscountApplied]]) - (Table1[[#This Row],[OrderQuantity]]*Table1[[#This Row],[UnitCost]])</f>
        <v>13225.8</v>
      </c>
      <c r="U2191">
        <f>DATEDIF(Table1[[#This Row],[ShipDate]],Table1[[#This Row],[DeliveryDate]],"d")</f>
        <v>6</v>
      </c>
      <c r="V2191" t="str">
        <f t="shared" si="69"/>
        <v>On Time</v>
      </c>
    </row>
    <row r="2192" spans="2:22" x14ac:dyDescent="0.3">
      <c r="B2192" t="str">
        <f t="shared" si="68"/>
        <v>SO-002291</v>
      </c>
      <c r="C2192" t="s">
        <v>16</v>
      </c>
      <c r="D2192" t="s">
        <v>26</v>
      </c>
      <c r="E2192" s="1">
        <v>43400</v>
      </c>
      <c r="F2192" s="1">
        <v>43504</v>
      </c>
      <c r="G2192" s="1">
        <v>43509</v>
      </c>
      <c r="H2192" s="1">
        <v>43517</v>
      </c>
      <c r="I2192" t="s">
        <v>18</v>
      </c>
      <c r="J2192">
        <v>3</v>
      </c>
      <c r="K2192">
        <v>3</v>
      </c>
      <c r="L2192">
        <v>63</v>
      </c>
      <c r="M2192">
        <v>6</v>
      </c>
      <c r="N2192">
        <v>8</v>
      </c>
      <c r="O2192">
        <v>0.05</v>
      </c>
      <c r="P2192">
        <v>1476.35</v>
      </c>
      <c r="Q2192">
        <v>2271.3000000000002</v>
      </c>
      <c r="R2192">
        <f>Table1[[#This Row],[OrderQuantity]]*Table1[[#This Row],[UnitPrice]]</f>
        <v>18170.400000000001</v>
      </c>
      <c r="S2192">
        <f>Table1[[#This Row],[OrderQuantity]]*Table1[[#This Row],[UnitCost]]</f>
        <v>11810.8</v>
      </c>
      <c r="T2192">
        <f>Table1[[#This Row],[OrderQuantity]]*Table1[[#This Row],[UnitPrice]]*(1-Table1[[#This Row],[DiscountApplied]]) - (Table1[[#This Row],[OrderQuantity]]*Table1[[#This Row],[UnitCost]])</f>
        <v>5451.0800000000017</v>
      </c>
      <c r="U2192">
        <f>DATEDIF(Table1[[#This Row],[ShipDate]],Table1[[#This Row],[DeliveryDate]],"d")</f>
        <v>8</v>
      </c>
      <c r="V2192" t="str">
        <f t="shared" si="69"/>
        <v>Late</v>
      </c>
    </row>
    <row r="2193" spans="2:22" x14ac:dyDescent="0.3">
      <c r="B2193" t="str">
        <f t="shared" si="68"/>
        <v>SO-002292</v>
      </c>
      <c r="C2193" t="s">
        <v>21</v>
      </c>
      <c r="D2193" t="s">
        <v>23</v>
      </c>
      <c r="E2193" s="1">
        <v>43400</v>
      </c>
      <c r="F2193" s="1">
        <v>43504</v>
      </c>
      <c r="G2193" s="1">
        <v>43527</v>
      </c>
      <c r="H2193" s="1">
        <v>43536</v>
      </c>
      <c r="I2193" t="s">
        <v>18</v>
      </c>
      <c r="J2193">
        <v>23</v>
      </c>
      <c r="K2193">
        <v>25</v>
      </c>
      <c r="L2193">
        <v>292</v>
      </c>
      <c r="M2193">
        <v>20</v>
      </c>
      <c r="N2193">
        <v>8</v>
      </c>
      <c r="O2193">
        <v>0.05</v>
      </c>
      <c r="P2193">
        <v>2785.86</v>
      </c>
      <c r="Q2193">
        <v>3979.8</v>
      </c>
      <c r="R2193">
        <f>Table1[[#This Row],[OrderQuantity]]*Table1[[#This Row],[UnitPrice]]</f>
        <v>31838.400000000001</v>
      </c>
      <c r="S2193">
        <f>Table1[[#This Row],[OrderQuantity]]*Table1[[#This Row],[UnitCost]]</f>
        <v>22286.880000000001</v>
      </c>
      <c r="T2193">
        <f>Table1[[#This Row],[OrderQuantity]]*Table1[[#This Row],[UnitPrice]]*(1-Table1[[#This Row],[DiscountApplied]]) - (Table1[[#This Row],[OrderQuantity]]*Table1[[#This Row],[UnitCost]])</f>
        <v>7959.5999999999985</v>
      </c>
      <c r="U2193">
        <f>DATEDIF(Table1[[#This Row],[ShipDate]],Table1[[#This Row],[DeliveryDate]],"d")</f>
        <v>9</v>
      </c>
      <c r="V2193" t="str">
        <f t="shared" si="69"/>
        <v>Late</v>
      </c>
    </row>
    <row r="2194" spans="2:22" x14ac:dyDescent="0.3">
      <c r="B2194" t="str">
        <f t="shared" si="68"/>
        <v>SO-002293</v>
      </c>
      <c r="C2194" t="s">
        <v>16</v>
      </c>
      <c r="D2194" t="s">
        <v>17</v>
      </c>
      <c r="E2194" s="1">
        <v>43400</v>
      </c>
      <c r="F2194" s="1">
        <v>43504</v>
      </c>
      <c r="G2194" s="1">
        <v>43516</v>
      </c>
      <c r="H2194" s="1">
        <v>43519</v>
      </c>
      <c r="I2194" t="s">
        <v>18</v>
      </c>
      <c r="J2194">
        <v>11</v>
      </c>
      <c r="K2194">
        <v>36</v>
      </c>
      <c r="L2194">
        <v>255</v>
      </c>
      <c r="M2194">
        <v>27</v>
      </c>
      <c r="N2194">
        <v>4</v>
      </c>
      <c r="O2194">
        <v>0.4</v>
      </c>
      <c r="P2194">
        <v>166.43</v>
      </c>
      <c r="Q2194">
        <v>241.2</v>
      </c>
      <c r="R2194">
        <f>Table1[[#This Row],[OrderQuantity]]*Table1[[#This Row],[UnitPrice]]</f>
        <v>964.8</v>
      </c>
      <c r="S2194">
        <f>Table1[[#This Row],[OrderQuantity]]*Table1[[#This Row],[UnitCost]]</f>
        <v>665.72</v>
      </c>
      <c r="T2194">
        <f>Table1[[#This Row],[OrderQuantity]]*Table1[[#This Row],[UnitPrice]]*(1-Table1[[#This Row],[DiscountApplied]]) - (Table1[[#This Row],[OrderQuantity]]*Table1[[#This Row],[UnitCost]])</f>
        <v>-86.840000000000032</v>
      </c>
      <c r="U2194">
        <f>DATEDIF(Table1[[#This Row],[ShipDate]],Table1[[#This Row],[DeliveryDate]],"d")</f>
        <v>3</v>
      </c>
      <c r="V2194" t="str">
        <f t="shared" si="69"/>
        <v>On Time</v>
      </c>
    </row>
    <row r="2195" spans="2:22" x14ac:dyDescent="0.3">
      <c r="B2195" t="str">
        <f t="shared" si="68"/>
        <v>SO-002294</v>
      </c>
      <c r="C2195" t="s">
        <v>16</v>
      </c>
      <c r="D2195" t="s">
        <v>17</v>
      </c>
      <c r="E2195" s="1">
        <v>43400</v>
      </c>
      <c r="F2195" s="1">
        <v>43504</v>
      </c>
      <c r="G2195" s="1">
        <v>43514</v>
      </c>
      <c r="H2195" s="1">
        <v>43515</v>
      </c>
      <c r="I2195" t="s">
        <v>18</v>
      </c>
      <c r="J2195">
        <v>3</v>
      </c>
      <c r="K2195">
        <v>44</v>
      </c>
      <c r="L2195">
        <v>231</v>
      </c>
      <c r="M2195">
        <v>11</v>
      </c>
      <c r="N2195">
        <v>1</v>
      </c>
      <c r="O2195">
        <v>0.2</v>
      </c>
      <c r="P2195">
        <v>439.52</v>
      </c>
      <c r="Q2195">
        <v>1098.8</v>
      </c>
      <c r="R2195">
        <f>Table1[[#This Row],[OrderQuantity]]*Table1[[#This Row],[UnitPrice]]</f>
        <v>1098.8</v>
      </c>
      <c r="S2195">
        <f>Table1[[#This Row],[OrderQuantity]]*Table1[[#This Row],[UnitCost]]</f>
        <v>439.52</v>
      </c>
      <c r="T2195">
        <f>Table1[[#This Row],[OrderQuantity]]*Table1[[#This Row],[UnitPrice]]*(1-Table1[[#This Row],[DiscountApplied]]) - (Table1[[#This Row],[OrderQuantity]]*Table1[[#This Row],[UnitCost]])</f>
        <v>439.52</v>
      </c>
      <c r="U2195">
        <f>DATEDIF(Table1[[#This Row],[ShipDate]],Table1[[#This Row],[DeliveryDate]],"d")</f>
        <v>1</v>
      </c>
      <c r="V2195" t="str">
        <f t="shared" si="69"/>
        <v>On Time</v>
      </c>
    </row>
    <row r="2196" spans="2:22" x14ac:dyDescent="0.3">
      <c r="B2196" t="str">
        <f t="shared" si="68"/>
        <v>SO-002295</v>
      </c>
      <c r="C2196" t="s">
        <v>16</v>
      </c>
      <c r="D2196" t="s">
        <v>24</v>
      </c>
      <c r="E2196" s="1">
        <v>43400</v>
      </c>
      <c r="F2196" s="1">
        <v>43504</v>
      </c>
      <c r="G2196" s="1">
        <v>43515</v>
      </c>
      <c r="H2196" s="1">
        <v>43517</v>
      </c>
      <c r="I2196" t="s">
        <v>18</v>
      </c>
      <c r="J2196">
        <v>12</v>
      </c>
      <c r="K2196">
        <v>34</v>
      </c>
      <c r="L2196">
        <v>43</v>
      </c>
      <c r="M2196">
        <v>18</v>
      </c>
      <c r="N2196">
        <v>7</v>
      </c>
      <c r="O2196">
        <v>0.15</v>
      </c>
      <c r="P2196">
        <v>1468.91</v>
      </c>
      <c r="Q2196">
        <v>2331.6</v>
      </c>
      <c r="R2196">
        <f>Table1[[#This Row],[OrderQuantity]]*Table1[[#This Row],[UnitPrice]]</f>
        <v>16321.199999999999</v>
      </c>
      <c r="S2196">
        <f>Table1[[#This Row],[OrderQuantity]]*Table1[[#This Row],[UnitCost]]</f>
        <v>10282.370000000001</v>
      </c>
      <c r="T2196">
        <f>Table1[[#This Row],[OrderQuantity]]*Table1[[#This Row],[UnitPrice]]*(1-Table1[[#This Row],[DiscountApplied]]) - (Table1[[#This Row],[OrderQuantity]]*Table1[[#This Row],[UnitCost]])</f>
        <v>3590.6499999999978</v>
      </c>
      <c r="U2196">
        <f>DATEDIF(Table1[[#This Row],[ShipDate]],Table1[[#This Row],[DeliveryDate]],"d")</f>
        <v>2</v>
      </c>
      <c r="V2196" t="str">
        <f t="shared" si="69"/>
        <v>On Time</v>
      </c>
    </row>
    <row r="2197" spans="2:22" x14ac:dyDescent="0.3">
      <c r="B2197" t="str">
        <f t="shared" si="68"/>
        <v>SO-002296</v>
      </c>
      <c r="C2197" t="s">
        <v>16</v>
      </c>
      <c r="D2197" t="s">
        <v>26</v>
      </c>
      <c r="E2197" s="1">
        <v>43400</v>
      </c>
      <c r="F2197" s="1">
        <v>43504</v>
      </c>
      <c r="G2197" s="1">
        <v>43512</v>
      </c>
      <c r="H2197" s="1">
        <v>43515</v>
      </c>
      <c r="I2197" t="s">
        <v>18</v>
      </c>
      <c r="J2197">
        <v>10</v>
      </c>
      <c r="K2197">
        <v>18</v>
      </c>
      <c r="L2197">
        <v>81</v>
      </c>
      <c r="M2197">
        <v>9</v>
      </c>
      <c r="N2197">
        <v>5</v>
      </c>
      <c r="O2197">
        <v>0.05</v>
      </c>
      <c r="P2197">
        <v>2406.37</v>
      </c>
      <c r="Q2197">
        <v>2934.6</v>
      </c>
      <c r="R2197">
        <f>Table1[[#This Row],[OrderQuantity]]*Table1[[#This Row],[UnitPrice]]</f>
        <v>14673</v>
      </c>
      <c r="S2197">
        <f>Table1[[#This Row],[OrderQuantity]]*Table1[[#This Row],[UnitCost]]</f>
        <v>12031.849999999999</v>
      </c>
      <c r="T2197">
        <f>Table1[[#This Row],[OrderQuantity]]*Table1[[#This Row],[UnitPrice]]*(1-Table1[[#This Row],[DiscountApplied]]) - (Table1[[#This Row],[OrderQuantity]]*Table1[[#This Row],[UnitCost]])</f>
        <v>1907.5</v>
      </c>
      <c r="U2197">
        <f>DATEDIF(Table1[[#This Row],[ShipDate]],Table1[[#This Row],[DeliveryDate]],"d")</f>
        <v>3</v>
      </c>
      <c r="V2197" t="str">
        <f t="shared" si="69"/>
        <v>On Time</v>
      </c>
    </row>
    <row r="2198" spans="2:22" x14ac:dyDescent="0.3">
      <c r="B2198" t="str">
        <f t="shared" si="68"/>
        <v>SO-002297</v>
      </c>
      <c r="C2198" t="s">
        <v>19</v>
      </c>
      <c r="D2198" t="s">
        <v>25</v>
      </c>
      <c r="E2198" s="1">
        <v>43400</v>
      </c>
      <c r="F2198" s="1">
        <v>43505</v>
      </c>
      <c r="G2198" s="1">
        <v>43533</v>
      </c>
      <c r="H2198" s="1">
        <v>43534</v>
      </c>
      <c r="I2198" t="s">
        <v>18</v>
      </c>
      <c r="J2198">
        <v>12</v>
      </c>
      <c r="K2198">
        <v>12</v>
      </c>
      <c r="L2198">
        <v>332</v>
      </c>
      <c r="M2198">
        <v>44</v>
      </c>
      <c r="N2198">
        <v>4</v>
      </c>
      <c r="O2198">
        <v>0.1</v>
      </c>
      <c r="P2198">
        <v>1377.45</v>
      </c>
      <c r="Q2198">
        <v>1788.9</v>
      </c>
      <c r="R2198">
        <f>Table1[[#This Row],[OrderQuantity]]*Table1[[#This Row],[UnitPrice]]</f>
        <v>7155.6</v>
      </c>
      <c r="S2198">
        <f>Table1[[#This Row],[OrderQuantity]]*Table1[[#This Row],[UnitCost]]</f>
        <v>5509.8</v>
      </c>
      <c r="T2198">
        <f>Table1[[#This Row],[OrderQuantity]]*Table1[[#This Row],[UnitPrice]]*(1-Table1[[#This Row],[DiscountApplied]]) - (Table1[[#This Row],[OrderQuantity]]*Table1[[#This Row],[UnitCost]])</f>
        <v>930.24000000000069</v>
      </c>
      <c r="U2198">
        <f>DATEDIF(Table1[[#This Row],[ShipDate]],Table1[[#This Row],[DeliveryDate]],"d")</f>
        <v>1</v>
      </c>
      <c r="V2198" t="str">
        <f t="shared" si="69"/>
        <v>On Time</v>
      </c>
    </row>
    <row r="2199" spans="2:22" x14ac:dyDescent="0.3">
      <c r="B2199" t="str">
        <f t="shared" si="68"/>
        <v>SO-002298</v>
      </c>
      <c r="C2199" t="s">
        <v>16</v>
      </c>
      <c r="D2199" t="s">
        <v>23</v>
      </c>
      <c r="E2199" s="1">
        <v>43400</v>
      </c>
      <c r="F2199" s="1">
        <v>43505</v>
      </c>
      <c r="G2199" s="1">
        <v>43508</v>
      </c>
      <c r="H2199" s="1">
        <v>43513</v>
      </c>
      <c r="I2199" t="s">
        <v>18</v>
      </c>
      <c r="J2199">
        <v>5</v>
      </c>
      <c r="K2199">
        <v>13</v>
      </c>
      <c r="L2199">
        <v>293</v>
      </c>
      <c r="M2199">
        <v>23</v>
      </c>
      <c r="N2199">
        <v>7</v>
      </c>
      <c r="O2199">
        <v>0.05</v>
      </c>
      <c r="P2199">
        <v>2583.25</v>
      </c>
      <c r="Q2199">
        <v>3075.3</v>
      </c>
      <c r="R2199">
        <f>Table1[[#This Row],[OrderQuantity]]*Table1[[#This Row],[UnitPrice]]</f>
        <v>21527.100000000002</v>
      </c>
      <c r="S2199">
        <f>Table1[[#This Row],[OrderQuantity]]*Table1[[#This Row],[UnitCost]]</f>
        <v>18082.75</v>
      </c>
      <c r="T2199">
        <f>Table1[[#This Row],[OrderQuantity]]*Table1[[#This Row],[UnitPrice]]*(1-Table1[[#This Row],[DiscountApplied]]) - (Table1[[#This Row],[OrderQuantity]]*Table1[[#This Row],[UnitCost]])</f>
        <v>2367.9950000000026</v>
      </c>
      <c r="U2199">
        <f>DATEDIF(Table1[[#This Row],[ShipDate]],Table1[[#This Row],[DeliveryDate]],"d")</f>
        <v>5</v>
      </c>
      <c r="V2199" t="str">
        <f t="shared" si="69"/>
        <v>On Time</v>
      </c>
    </row>
    <row r="2200" spans="2:22" x14ac:dyDescent="0.3">
      <c r="B2200" t="str">
        <f t="shared" si="68"/>
        <v>SO-002299</v>
      </c>
      <c r="C2200" t="s">
        <v>21</v>
      </c>
      <c r="D2200" t="s">
        <v>20</v>
      </c>
      <c r="E2200" s="1">
        <v>43400</v>
      </c>
      <c r="F2200" s="1">
        <v>43505</v>
      </c>
      <c r="G2200" s="1">
        <v>43508</v>
      </c>
      <c r="H2200" s="1">
        <v>43512</v>
      </c>
      <c r="I2200" t="s">
        <v>18</v>
      </c>
      <c r="J2200">
        <v>24</v>
      </c>
      <c r="K2200">
        <v>45</v>
      </c>
      <c r="L2200">
        <v>173</v>
      </c>
      <c r="M2200">
        <v>42</v>
      </c>
      <c r="N2200">
        <v>2</v>
      </c>
      <c r="O2200">
        <v>0.05</v>
      </c>
      <c r="P2200">
        <v>1422.48</v>
      </c>
      <c r="Q2200">
        <v>2257.9</v>
      </c>
      <c r="R2200">
        <f>Table1[[#This Row],[OrderQuantity]]*Table1[[#This Row],[UnitPrice]]</f>
        <v>4515.8</v>
      </c>
      <c r="S2200">
        <f>Table1[[#This Row],[OrderQuantity]]*Table1[[#This Row],[UnitCost]]</f>
        <v>2844.96</v>
      </c>
      <c r="T2200">
        <f>Table1[[#This Row],[OrderQuantity]]*Table1[[#This Row],[UnitPrice]]*(1-Table1[[#This Row],[DiscountApplied]]) - (Table1[[#This Row],[OrderQuantity]]*Table1[[#This Row],[UnitCost]])</f>
        <v>1445.0500000000002</v>
      </c>
      <c r="U2200">
        <f>DATEDIF(Table1[[#This Row],[ShipDate]],Table1[[#This Row],[DeliveryDate]],"d")</f>
        <v>4</v>
      </c>
      <c r="V2200" t="str">
        <f t="shared" si="69"/>
        <v>On Time</v>
      </c>
    </row>
    <row r="2201" spans="2:22" x14ac:dyDescent="0.3">
      <c r="B2201" t="str">
        <f t="shared" si="68"/>
        <v>SO-002300</v>
      </c>
      <c r="C2201" t="s">
        <v>16</v>
      </c>
      <c r="D2201" t="s">
        <v>23</v>
      </c>
      <c r="E2201" s="1">
        <v>43400</v>
      </c>
      <c r="F2201" s="1">
        <v>43505</v>
      </c>
      <c r="G2201" s="1">
        <v>43520</v>
      </c>
      <c r="H2201" s="1">
        <v>43526</v>
      </c>
      <c r="I2201" t="s">
        <v>18</v>
      </c>
      <c r="J2201">
        <v>8</v>
      </c>
      <c r="K2201">
        <v>44</v>
      </c>
      <c r="L2201">
        <v>300</v>
      </c>
      <c r="M2201">
        <v>2</v>
      </c>
      <c r="N2201">
        <v>8</v>
      </c>
      <c r="O2201">
        <v>0.15</v>
      </c>
      <c r="P2201">
        <v>612.04999999999995</v>
      </c>
      <c r="Q2201">
        <v>971.5</v>
      </c>
      <c r="R2201">
        <f>Table1[[#This Row],[OrderQuantity]]*Table1[[#This Row],[UnitPrice]]</f>
        <v>7772</v>
      </c>
      <c r="S2201">
        <f>Table1[[#This Row],[OrderQuantity]]*Table1[[#This Row],[UnitCost]]</f>
        <v>4896.3999999999996</v>
      </c>
      <c r="T2201">
        <f>Table1[[#This Row],[OrderQuantity]]*Table1[[#This Row],[UnitPrice]]*(1-Table1[[#This Row],[DiscountApplied]]) - (Table1[[#This Row],[OrderQuantity]]*Table1[[#This Row],[UnitCost]])</f>
        <v>1709.8000000000002</v>
      </c>
      <c r="U2201">
        <f>DATEDIF(Table1[[#This Row],[ShipDate]],Table1[[#This Row],[DeliveryDate]],"d")</f>
        <v>6</v>
      </c>
      <c r="V2201" t="str">
        <f t="shared" si="69"/>
        <v>On Time</v>
      </c>
    </row>
    <row r="2202" spans="2:22" x14ac:dyDescent="0.3">
      <c r="B2202" t="str">
        <f t="shared" si="68"/>
        <v>SO-002301</v>
      </c>
      <c r="C2202" t="s">
        <v>16</v>
      </c>
      <c r="D2202" t="s">
        <v>20</v>
      </c>
      <c r="E2202" s="1">
        <v>43400</v>
      </c>
      <c r="F2202" s="1">
        <v>43505</v>
      </c>
      <c r="G2202" s="1">
        <v>43526</v>
      </c>
      <c r="H2202" s="1">
        <v>43531</v>
      </c>
      <c r="I2202" t="s">
        <v>18</v>
      </c>
      <c r="J2202">
        <v>4</v>
      </c>
      <c r="K2202">
        <v>24</v>
      </c>
      <c r="L2202">
        <v>135</v>
      </c>
      <c r="M2202">
        <v>25</v>
      </c>
      <c r="N2202">
        <v>1</v>
      </c>
      <c r="O2202">
        <v>0.08</v>
      </c>
      <c r="P2202">
        <v>2482.42</v>
      </c>
      <c r="Q2202">
        <v>3705.1</v>
      </c>
      <c r="R2202">
        <f>Table1[[#This Row],[OrderQuantity]]*Table1[[#This Row],[UnitPrice]]</f>
        <v>3705.1</v>
      </c>
      <c r="S2202">
        <f>Table1[[#This Row],[OrderQuantity]]*Table1[[#This Row],[UnitCost]]</f>
        <v>2482.42</v>
      </c>
      <c r="T2202">
        <f>Table1[[#This Row],[OrderQuantity]]*Table1[[#This Row],[UnitPrice]]*(1-Table1[[#This Row],[DiscountApplied]]) - (Table1[[#This Row],[OrderQuantity]]*Table1[[#This Row],[UnitCost]])</f>
        <v>926.27199999999993</v>
      </c>
      <c r="U2202">
        <f>DATEDIF(Table1[[#This Row],[ShipDate]],Table1[[#This Row],[DeliveryDate]],"d")</f>
        <v>5</v>
      </c>
      <c r="V2202" t="str">
        <f t="shared" si="69"/>
        <v>On Time</v>
      </c>
    </row>
    <row r="2203" spans="2:22" x14ac:dyDescent="0.3">
      <c r="B2203" t="str">
        <f t="shared" si="68"/>
        <v>SO-002302</v>
      </c>
      <c r="C2203" t="s">
        <v>21</v>
      </c>
      <c r="D2203" t="s">
        <v>25</v>
      </c>
      <c r="E2203" s="1">
        <v>43400</v>
      </c>
      <c r="F2203" s="1">
        <v>43505</v>
      </c>
      <c r="G2203" s="1">
        <v>43532</v>
      </c>
      <c r="H2203" s="1">
        <v>43536</v>
      </c>
      <c r="I2203" t="s">
        <v>18</v>
      </c>
      <c r="J2203">
        <v>25</v>
      </c>
      <c r="K2203">
        <v>25</v>
      </c>
      <c r="L2203">
        <v>330</v>
      </c>
      <c r="M2203">
        <v>23</v>
      </c>
      <c r="N2203">
        <v>6</v>
      </c>
      <c r="O2203">
        <v>0.08</v>
      </c>
      <c r="P2203">
        <v>110.95</v>
      </c>
      <c r="Q2203">
        <v>241.2</v>
      </c>
      <c r="R2203">
        <f>Table1[[#This Row],[OrderQuantity]]*Table1[[#This Row],[UnitPrice]]</f>
        <v>1447.1999999999998</v>
      </c>
      <c r="S2203">
        <f>Table1[[#This Row],[OrderQuantity]]*Table1[[#This Row],[UnitCost]]</f>
        <v>665.7</v>
      </c>
      <c r="T2203">
        <f>Table1[[#This Row],[OrderQuantity]]*Table1[[#This Row],[UnitPrice]]*(1-Table1[[#This Row],[DiscountApplied]]) - (Table1[[#This Row],[OrderQuantity]]*Table1[[#This Row],[UnitCost]])</f>
        <v>665.72399999999993</v>
      </c>
      <c r="U2203">
        <f>DATEDIF(Table1[[#This Row],[ShipDate]],Table1[[#This Row],[DeliveryDate]],"d")</f>
        <v>4</v>
      </c>
      <c r="V2203" t="str">
        <f t="shared" si="69"/>
        <v>On Time</v>
      </c>
    </row>
    <row r="2204" spans="2:22" x14ac:dyDescent="0.3">
      <c r="B2204" t="str">
        <f t="shared" si="68"/>
        <v>SO-002303</v>
      </c>
      <c r="C2204" t="s">
        <v>19</v>
      </c>
      <c r="D2204" t="s">
        <v>25</v>
      </c>
      <c r="E2204" s="1">
        <v>43400</v>
      </c>
      <c r="F2204" s="1">
        <v>43505</v>
      </c>
      <c r="G2204" s="1">
        <v>43517</v>
      </c>
      <c r="H2204" s="1">
        <v>43520</v>
      </c>
      <c r="I2204" t="s">
        <v>18</v>
      </c>
      <c r="J2204">
        <v>15</v>
      </c>
      <c r="K2204">
        <v>31</v>
      </c>
      <c r="L2204">
        <v>352</v>
      </c>
      <c r="M2204">
        <v>35</v>
      </c>
      <c r="N2204">
        <v>4</v>
      </c>
      <c r="O2204">
        <v>0.15</v>
      </c>
      <c r="P2204">
        <v>2529.92</v>
      </c>
      <c r="Q2204">
        <v>3953</v>
      </c>
      <c r="R2204">
        <f>Table1[[#This Row],[OrderQuantity]]*Table1[[#This Row],[UnitPrice]]</f>
        <v>15812</v>
      </c>
      <c r="S2204">
        <f>Table1[[#This Row],[OrderQuantity]]*Table1[[#This Row],[UnitCost]]</f>
        <v>10119.68</v>
      </c>
      <c r="T2204">
        <f>Table1[[#This Row],[OrderQuantity]]*Table1[[#This Row],[UnitPrice]]*(1-Table1[[#This Row],[DiscountApplied]]) - (Table1[[#This Row],[OrderQuantity]]*Table1[[#This Row],[UnitCost]])</f>
        <v>3320.5199999999986</v>
      </c>
      <c r="U2204">
        <f>DATEDIF(Table1[[#This Row],[ShipDate]],Table1[[#This Row],[DeliveryDate]],"d")</f>
        <v>3</v>
      </c>
      <c r="V2204" t="str">
        <f t="shared" si="69"/>
        <v>On Time</v>
      </c>
    </row>
    <row r="2205" spans="2:22" x14ac:dyDescent="0.3">
      <c r="B2205" t="str">
        <f t="shared" si="68"/>
        <v>SO-002304</v>
      </c>
      <c r="C2205" t="s">
        <v>16</v>
      </c>
      <c r="D2205" t="s">
        <v>20</v>
      </c>
      <c r="E2205" s="1">
        <v>43400</v>
      </c>
      <c r="F2205" s="1">
        <v>43506</v>
      </c>
      <c r="G2205" s="1">
        <v>43527</v>
      </c>
      <c r="H2205" s="1">
        <v>43532</v>
      </c>
      <c r="I2205" t="s">
        <v>18</v>
      </c>
      <c r="J2205">
        <v>10</v>
      </c>
      <c r="K2205">
        <v>30</v>
      </c>
      <c r="L2205">
        <v>90</v>
      </c>
      <c r="M2205">
        <v>13</v>
      </c>
      <c r="N2205">
        <v>5</v>
      </c>
      <c r="O2205">
        <v>0.08</v>
      </c>
      <c r="P2205">
        <v>337.68</v>
      </c>
      <c r="Q2205">
        <v>844.2</v>
      </c>
      <c r="R2205">
        <f>Table1[[#This Row],[OrderQuantity]]*Table1[[#This Row],[UnitPrice]]</f>
        <v>4221</v>
      </c>
      <c r="S2205">
        <f>Table1[[#This Row],[OrderQuantity]]*Table1[[#This Row],[UnitCost]]</f>
        <v>1688.4</v>
      </c>
      <c r="T2205">
        <f>Table1[[#This Row],[OrderQuantity]]*Table1[[#This Row],[UnitPrice]]*(1-Table1[[#This Row],[DiscountApplied]]) - (Table1[[#This Row],[OrderQuantity]]*Table1[[#This Row],[UnitCost]])</f>
        <v>2194.92</v>
      </c>
      <c r="U2205">
        <f>DATEDIF(Table1[[#This Row],[ShipDate]],Table1[[#This Row],[DeliveryDate]],"d")</f>
        <v>5</v>
      </c>
      <c r="V2205" t="str">
        <f t="shared" si="69"/>
        <v>On Time</v>
      </c>
    </row>
    <row r="2206" spans="2:22" x14ac:dyDescent="0.3">
      <c r="B2206" t="str">
        <f t="shared" si="68"/>
        <v>SO-002305</v>
      </c>
      <c r="C2206" t="s">
        <v>22</v>
      </c>
      <c r="D2206" t="s">
        <v>17</v>
      </c>
      <c r="E2206" s="1">
        <v>43400</v>
      </c>
      <c r="F2206" s="1">
        <v>43506</v>
      </c>
      <c r="G2206" s="1">
        <v>43509</v>
      </c>
      <c r="H2206" s="1">
        <v>43510</v>
      </c>
      <c r="I2206" t="s">
        <v>18</v>
      </c>
      <c r="J2206">
        <v>26</v>
      </c>
      <c r="K2206">
        <v>39</v>
      </c>
      <c r="L2206">
        <v>248</v>
      </c>
      <c r="M2206">
        <v>36</v>
      </c>
      <c r="N2206">
        <v>3</v>
      </c>
      <c r="O2206">
        <v>0.08</v>
      </c>
      <c r="P2206">
        <v>1737.85</v>
      </c>
      <c r="Q2206">
        <v>2633.1</v>
      </c>
      <c r="R2206">
        <f>Table1[[#This Row],[OrderQuantity]]*Table1[[#This Row],[UnitPrice]]</f>
        <v>7899.2999999999993</v>
      </c>
      <c r="S2206">
        <f>Table1[[#This Row],[OrderQuantity]]*Table1[[#This Row],[UnitCost]]</f>
        <v>5213.5499999999993</v>
      </c>
      <c r="T2206">
        <f>Table1[[#This Row],[OrderQuantity]]*Table1[[#This Row],[UnitPrice]]*(1-Table1[[#This Row],[DiscountApplied]]) - (Table1[[#This Row],[OrderQuantity]]*Table1[[#This Row],[UnitCost]])</f>
        <v>2053.8060000000005</v>
      </c>
      <c r="U2206">
        <f>DATEDIF(Table1[[#This Row],[ShipDate]],Table1[[#This Row],[DeliveryDate]],"d")</f>
        <v>1</v>
      </c>
      <c r="V2206" t="str">
        <f t="shared" si="69"/>
        <v>On Time</v>
      </c>
    </row>
    <row r="2207" spans="2:22" x14ac:dyDescent="0.3">
      <c r="B2207" t="str">
        <f t="shared" si="68"/>
        <v>SO-002306</v>
      </c>
      <c r="C2207" t="s">
        <v>19</v>
      </c>
      <c r="D2207" t="s">
        <v>20</v>
      </c>
      <c r="E2207" s="1">
        <v>43400</v>
      </c>
      <c r="F2207" s="1">
        <v>43506</v>
      </c>
      <c r="G2207" s="1">
        <v>43519</v>
      </c>
      <c r="H2207" s="1">
        <v>43521</v>
      </c>
      <c r="I2207" t="s">
        <v>18</v>
      </c>
      <c r="J2207">
        <v>17</v>
      </c>
      <c r="K2207">
        <v>15</v>
      </c>
      <c r="L2207">
        <v>171</v>
      </c>
      <c r="M2207">
        <v>7</v>
      </c>
      <c r="N2207">
        <v>1</v>
      </c>
      <c r="O2207">
        <v>0.05</v>
      </c>
      <c r="P2207">
        <v>1412.49</v>
      </c>
      <c r="Q2207">
        <v>1701.8</v>
      </c>
      <c r="R2207">
        <f>Table1[[#This Row],[OrderQuantity]]*Table1[[#This Row],[UnitPrice]]</f>
        <v>1701.8</v>
      </c>
      <c r="S2207">
        <f>Table1[[#This Row],[OrderQuantity]]*Table1[[#This Row],[UnitCost]]</f>
        <v>1412.49</v>
      </c>
      <c r="T2207">
        <f>Table1[[#This Row],[OrderQuantity]]*Table1[[#This Row],[UnitPrice]]*(1-Table1[[#This Row],[DiscountApplied]]) - (Table1[[#This Row],[OrderQuantity]]*Table1[[#This Row],[UnitCost]])</f>
        <v>204.2199999999998</v>
      </c>
      <c r="U2207">
        <f>DATEDIF(Table1[[#This Row],[ShipDate]],Table1[[#This Row],[DeliveryDate]],"d")</f>
        <v>2</v>
      </c>
      <c r="V2207" t="str">
        <f t="shared" si="69"/>
        <v>On Time</v>
      </c>
    </row>
    <row r="2208" spans="2:22" x14ac:dyDescent="0.3">
      <c r="B2208" t="str">
        <f t="shared" si="68"/>
        <v>SO-002307</v>
      </c>
      <c r="C2208" t="s">
        <v>19</v>
      </c>
      <c r="D2208" t="s">
        <v>24</v>
      </c>
      <c r="E2208" s="1">
        <v>43400</v>
      </c>
      <c r="F2208" s="1">
        <v>43506</v>
      </c>
      <c r="G2208" s="1">
        <v>43518</v>
      </c>
      <c r="H2208" s="1">
        <v>43528</v>
      </c>
      <c r="I2208" t="s">
        <v>18</v>
      </c>
      <c r="J2208">
        <v>12</v>
      </c>
      <c r="K2208">
        <v>17</v>
      </c>
      <c r="L2208">
        <v>12</v>
      </c>
      <c r="M2208">
        <v>44</v>
      </c>
      <c r="N2208">
        <v>4</v>
      </c>
      <c r="O2208">
        <v>0.08</v>
      </c>
      <c r="P2208">
        <v>78.73</v>
      </c>
      <c r="Q2208">
        <v>167.5</v>
      </c>
      <c r="R2208">
        <f>Table1[[#This Row],[OrderQuantity]]*Table1[[#This Row],[UnitPrice]]</f>
        <v>670</v>
      </c>
      <c r="S2208">
        <f>Table1[[#This Row],[OrderQuantity]]*Table1[[#This Row],[UnitCost]]</f>
        <v>314.92</v>
      </c>
      <c r="T2208">
        <f>Table1[[#This Row],[OrderQuantity]]*Table1[[#This Row],[UnitPrice]]*(1-Table1[[#This Row],[DiscountApplied]]) - (Table1[[#This Row],[OrderQuantity]]*Table1[[#This Row],[UnitCost]])</f>
        <v>301.47999999999996</v>
      </c>
      <c r="U2208">
        <f>DATEDIF(Table1[[#This Row],[ShipDate]],Table1[[#This Row],[DeliveryDate]],"d")</f>
        <v>10</v>
      </c>
      <c r="V2208" t="str">
        <f t="shared" si="69"/>
        <v>Late</v>
      </c>
    </row>
    <row r="2209" spans="2:22" x14ac:dyDescent="0.3">
      <c r="B2209" t="str">
        <f t="shared" si="68"/>
        <v>SO-002308</v>
      </c>
      <c r="C2209" t="s">
        <v>19</v>
      </c>
      <c r="D2209" t="s">
        <v>25</v>
      </c>
      <c r="E2209" s="1">
        <v>43400</v>
      </c>
      <c r="F2209" s="1">
        <v>43506</v>
      </c>
      <c r="G2209" s="1">
        <v>43529</v>
      </c>
      <c r="H2209" s="1">
        <v>43537</v>
      </c>
      <c r="I2209" t="s">
        <v>18</v>
      </c>
      <c r="J2209">
        <v>15</v>
      </c>
      <c r="K2209">
        <v>23</v>
      </c>
      <c r="L2209">
        <v>349</v>
      </c>
      <c r="M2209">
        <v>20</v>
      </c>
      <c r="N2209">
        <v>4</v>
      </c>
      <c r="O2209">
        <v>0.15</v>
      </c>
      <c r="P2209">
        <v>1236.82</v>
      </c>
      <c r="Q2209">
        <v>2378.5</v>
      </c>
      <c r="R2209">
        <f>Table1[[#This Row],[OrderQuantity]]*Table1[[#This Row],[UnitPrice]]</f>
        <v>9514</v>
      </c>
      <c r="S2209">
        <f>Table1[[#This Row],[OrderQuantity]]*Table1[[#This Row],[UnitCost]]</f>
        <v>4947.28</v>
      </c>
      <c r="T2209">
        <f>Table1[[#This Row],[OrderQuantity]]*Table1[[#This Row],[UnitPrice]]*(1-Table1[[#This Row],[DiscountApplied]]) - (Table1[[#This Row],[OrderQuantity]]*Table1[[#This Row],[UnitCost]])</f>
        <v>3139.62</v>
      </c>
      <c r="U2209">
        <f>DATEDIF(Table1[[#This Row],[ShipDate]],Table1[[#This Row],[DeliveryDate]],"d")</f>
        <v>8</v>
      </c>
      <c r="V2209" t="str">
        <f t="shared" si="69"/>
        <v>Late</v>
      </c>
    </row>
    <row r="2210" spans="2:22" x14ac:dyDescent="0.3">
      <c r="B2210" t="str">
        <f t="shared" si="68"/>
        <v>SO-002309</v>
      </c>
      <c r="C2210" t="s">
        <v>22</v>
      </c>
      <c r="D2210" t="s">
        <v>24</v>
      </c>
      <c r="E2210" s="1">
        <v>43400</v>
      </c>
      <c r="F2210" s="1">
        <v>43506</v>
      </c>
      <c r="G2210" s="1">
        <v>43515</v>
      </c>
      <c r="H2210" s="1">
        <v>43523</v>
      </c>
      <c r="I2210" t="s">
        <v>18</v>
      </c>
      <c r="J2210">
        <v>25</v>
      </c>
      <c r="K2210">
        <v>27</v>
      </c>
      <c r="L2210">
        <v>14</v>
      </c>
      <c r="M2210">
        <v>19</v>
      </c>
      <c r="N2210">
        <v>7</v>
      </c>
      <c r="O2210">
        <v>0.05</v>
      </c>
      <c r="P2210">
        <v>733.52</v>
      </c>
      <c r="Q2210">
        <v>1078.7</v>
      </c>
      <c r="R2210">
        <f>Table1[[#This Row],[OrderQuantity]]*Table1[[#This Row],[UnitPrice]]</f>
        <v>7550.9000000000005</v>
      </c>
      <c r="S2210">
        <f>Table1[[#This Row],[OrderQuantity]]*Table1[[#This Row],[UnitCost]]</f>
        <v>5134.6399999999994</v>
      </c>
      <c r="T2210">
        <f>Table1[[#This Row],[OrderQuantity]]*Table1[[#This Row],[UnitPrice]]*(1-Table1[[#This Row],[DiscountApplied]]) - (Table1[[#This Row],[OrderQuantity]]*Table1[[#This Row],[UnitCost]])</f>
        <v>2038.7150000000011</v>
      </c>
      <c r="U2210">
        <f>DATEDIF(Table1[[#This Row],[ShipDate]],Table1[[#This Row],[DeliveryDate]],"d")</f>
        <v>8</v>
      </c>
      <c r="V2210" t="str">
        <f t="shared" si="69"/>
        <v>Late</v>
      </c>
    </row>
    <row r="2211" spans="2:22" x14ac:dyDescent="0.3">
      <c r="B2211" t="str">
        <f t="shared" si="68"/>
        <v>SO-002310</v>
      </c>
      <c r="C2211" t="s">
        <v>19</v>
      </c>
      <c r="D2211" t="s">
        <v>26</v>
      </c>
      <c r="E2211" s="1">
        <v>43400</v>
      </c>
      <c r="F2211" s="1">
        <v>43506</v>
      </c>
      <c r="G2211" s="1">
        <v>43513</v>
      </c>
      <c r="H2211" s="1">
        <v>43517</v>
      </c>
      <c r="I2211" t="s">
        <v>18</v>
      </c>
      <c r="J2211">
        <v>14</v>
      </c>
      <c r="K2211">
        <v>17</v>
      </c>
      <c r="L2211">
        <v>67</v>
      </c>
      <c r="M2211">
        <v>9</v>
      </c>
      <c r="N2211">
        <v>1</v>
      </c>
      <c r="O2211">
        <v>0.05</v>
      </c>
      <c r="P2211">
        <v>1888.19</v>
      </c>
      <c r="Q2211">
        <v>2452.1999999999998</v>
      </c>
      <c r="R2211">
        <f>Table1[[#This Row],[OrderQuantity]]*Table1[[#This Row],[UnitPrice]]</f>
        <v>2452.1999999999998</v>
      </c>
      <c r="S2211">
        <f>Table1[[#This Row],[OrderQuantity]]*Table1[[#This Row],[UnitCost]]</f>
        <v>1888.19</v>
      </c>
      <c r="T2211">
        <f>Table1[[#This Row],[OrderQuantity]]*Table1[[#This Row],[UnitPrice]]*(1-Table1[[#This Row],[DiscountApplied]]) - (Table1[[#This Row],[OrderQuantity]]*Table1[[#This Row],[UnitCost]])</f>
        <v>441.39999999999964</v>
      </c>
      <c r="U2211">
        <f>DATEDIF(Table1[[#This Row],[ShipDate]],Table1[[#This Row],[DeliveryDate]],"d")</f>
        <v>4</v>
      </c>
      <c r="V2211" t="str">
        <f t="shared" si="69"/>
        <v>On Time</v>
      </c>
    </row>
    <row r="2212" spans="2:22" x14ac:dyDescent="0.3">
      <c r="B2212" t="str">
        <f t="shared" si="68"/>
        <v>SO-002311</v>
      </c>
      <c r="C2212" t="s">
        <v>19</v>
      </c>
      <c r="D2212" t="s">
        <v>17</v>
      </c>
      <c r="E2212" s="1">
        <v>43400</v>
      </c>
      <c r="F2212" s="1">
        <v>43506</v>
      </c>
      <c r="G2212" s="1">
        <v>43528</v>
      </c>
      <c r="H2212" s="1">
        <v>43538</v>
      </c>
      <c r="I2212" t="s">
        <v>18</v>
      </c>
      <c r="J2212">
        <v>15</v>
      </c>
      <c r="K2212">
        <v>25</v>
      </c>
      <c r="L2212">
        <v>259</v>
      </c>
      <c r="M2212">
        <v>9</v>
      </c>
      <c r="N2212">
        <v>5</v>
      </c>
      <c r="O2212">
        <v>0.08</v>
      </c>
      <c r="P2212">
        <v>1519.09</v>
      </c>
      <c r="Q2212">
        <v>1922.9</v>
      </c>
      <c r="R2212">
        <f>Table1[[#This Row],[OrderQuantity]]*Table1[[#This Row],[UnitPrice]]</f>
        <v>9614.5</v>
      </c>
      <c r="S2212">
        <f>Table1[[#This Row],[OrderQuantity]]*Table1[[#This Row],[UnitCost]]</f>
        <v>7595.45</v>
      </c>
      <c r="T2212">
        <f>Table1[[#This Row],[OrderQuantity]]*Table1[[#This Row],[UnitPrice]]*(1-Table1[[#This Row],[DiscountApplied]]) - (Table1[[#This Row],[OrderQuantity]]*Table1[[#This Row],[UnitCost]])</f>
        <v>1249.8900000000003</v>
      </c>
      <c r="U2212">
        <f>DATEDIF(Table1[[#This Row],[ShipDate]],Table1[[#This Row],[DeliveryDate]],"d")</f>
        <v>10</v>
      </c>
      <c r="V2212" t="str">
        <f t="shared" si="69"/>
        <v>Late</v>
      </c>
    </row>
    <row r="2213" spans="2:22" x14ac:dyDescent="0.3">
      <c r="B2213" t="str">
        <f t="shared" si="68"/>
        <v>SO-002312</v>
      </c>
      <c r="C2213" t="s">
        <v>16</v>
      </c>
      <c r="D2213" t="s">
        <v>17</v>
      </c>
      <c r="E2213" s="1">
        <v>43400</v>
      </c>
      <c r="F2213" s="1">
        <v>43506</v>
      </c>
      <c r="G2213" s="1">
        <v>43534</v>
      </c>
      <c r="H2213" s="1">
        <v>43539</v>
      </c>
      <c r="I2213" t="s">
        <v>18</v>
      </c>
      <c r="J2213">
        <v>2</v>
      </c>
      <c r="K2213">
        <v>15</v>
      </c>
      <c r="L2213">
        <v>255</v>
      </c>
      <c r="M2213">
        <v>42</v>
      </c>
      <c r="N2213">
        <v>1</v>
      </c>
      <c r="O2213">
        <v>0.4</v>
      </c>
      <c r="P2213">
        <v>3859.07</v>
      </c>
      <c r="Q2213">
        <v>6224.3</v>
      </c>
      <c r="R2213">
        <f>Table1[[#This Row],[OrderQuantity]]*Table1[[#This Row],[UnitPrice]]</f>
        <v>6224.3</v>
      </c>
      <c r="S2213">
        <f>Table1[[#This Row],[OrderQuantity]]*Table1[[#This Row],[UnitCost]]</f>
        <v>3859.07</v>
      </c>
      <c r="T2213">
        <f>Table1[[#This Row],[OrderQuantity]]*Table1[[#This Row],[UnitPrice]]*(1-Table1[[#This Row],[DiscountApplied]]) - (Table1[[#This Row],[OrderQuantity]]*Table1[[#This Row],[UnitCost]])</f>
        <v>-124.49000000000024</v>
      </c>
      <c r="U2213">
        <f>DATEDIF(Table1[[#This Row],[ShipDate]],Table1[[#This Row],[DeliveryDate]],"d")</f>
        <v>5</v>
      </c>
      <c r="V2213" t="str">
        <f t="shared" si="69"/>
        <v>On Time</v>
      </c>
    </row>
    <row r="2214" spans="2:22" x14ac:dyDescent="0.3">
      <c r="B2214" t="str">
        <f t="shared" si="68"/>
        <v>SO-002313</v>
      </c>
      <c r="C2214" t="s">
        <v>22</v>
      </c>
      <c r="D2214" t="s">
        <v>23</v>
      </c>
      <c r="E2214" s="1">
        <v>43400</v>
      </c>
      <c r="F2214" s="1">
        <v>43507</v>
      </c>
      <c r="G2214" s="1">
        <v>43521</v>
      </c>
      <c r="H2214" s="1">
        <v>43525</v>
      </c>
      <c r="I2214" t="s">
        <v>18</v>
      </c>
      <c r="J2214">
        <v>28</v>
      </c>
      <c r="K2214">
        <v>10</v>
      </c>
      <c r="L2214">
        <v>271</v>
      </c>
      <c r="M2214">
        <v>27</v>
      </c>
      <c r="N2214">
        <v>4</v>
      </c>
      <c r="O2214">
        <v>0.15</v>
      </c>
      <c r="P2214">
        <v>994.28</v>
      </c>
      <c r="Q2214">
        <v>1876</v>
      </c>
      <c r="R2214">
        <f>Table1[[#This Row],[OrderQuantity]]*Table1[[#This Row],[UnitPrice]]</f>
        <v>7504</v>
      </c>
      <c r="S2214">
        <f>Table1[[#This Row],[OrderQuantity]]*Table1[[#This Row],[UnitCost]]</f>
        <v>3977.12</v>
      </c>
      <c r="T2214">
        <f>Table1[[#This Row],[OrderQuantity]]*Table1[[#This Row],[UnitPrice]]*(1-Table1[[#This Row],[DiscountApplied]]) - (Table1[[#This Row],[OrderQuantity]]*Table1[[#This Row],[UnitCost]])</f>
        <v>2401.2799999999997</v>
      </c>
      <c r="U2214">
        <f>DATEDIF(Table1[[#This Row],[ShipDate]],Table1[[#This Row],[DeliveryDate]],"d")</f>
        <v>4</v>
      </c>
      <c r="V2214" t="str">
        <f t="shared" si="69"/>
        <v>On Time</v>
      </c>
    </row>
    <row r="2215" spans="2:22" x14ac:dyDescent="0.3">
      <c r="B2215" t="str">
        <f t="shared" si="68"/>
        <v>SO-002314</v>
      </c>
      <c r="C2215" t="s">
        <v>16</v>
      </c>
      <c r="D2215" t="s">
        <v>20</v>
      </c>
      <c r="E2215" s="1">
        <v>43400</v>
      </c>
      <c r="F2215" s="1">
        <v>43507</v>
      </c>
      <c r="G2215" s="1">
        <v>43523</v>
      </c>
      <c r="H2215" s="1">
        <v>43528</v>
      </c>
      <c r="I2215" t="s">
        <v>18</v>
      </c>
      <c r="J2215">
        <v>10</v>
      </c>
      <c r="K2215">
        <v>4</v>
      </c>
      <c r="L2215">
        <v>190</v>
      </c>
      <c r="M2215">
        <v>17</v>
      </c>
      <c r="N2215">
        <v>5</v>
      </c>
      <c r="O2215">
        <v>0.05</v>
      </c>
      <c r="P2215">
        <v>2774.07</v>
      </c>
      <c r="Q2215">
        <v>6304.7</v>
      </c>
      <c r="R2215">
        <f>Table1[[#This Row],[OrderQuantity]]*Table1[[#This Row],[UnitPrice]]</f>
        <v>31523.5</v>
      </c>
      <c r="S2215">
        <f>Table1[[#This Row],[OrderQuantity]]*Table1[[#This Row],[UnitCost]]</f>
        <v>13870.35</v>
      </c>
      <c r="T2215">
        <f>Table1[[#This Row],[OrderQuantity]]*Table1[[#This Row],[UnitPrice]]*(1-Table1[[#This Row],[DiscountApplied]]) - (Table1[[#This Row],[OrderQuantity]]*Table1[[#This Row],[UnitCost]])</f>
        <v>16076.974999999997</v>
      </c>
      <c r="U2215">
        <f>DATEDIF(Table1[[#This Row],[ShipDate]],Table1[[#This Row],[DeliveryDate]],"d")</f>
        <v>5</v>
      </c>
      <c r="V2215" t="str">
        <f t="shared" si="69"/>
        <v>On Time</v>
      </c>
    </row>
    <row r="2216" spans="2:22" x14ac:dyDescent="0.3">
      <c r="B2216" t="str">
        <f t="shared" si="68"/>
        <v>SO-002315</v>
      </c>
      <c r="C2216" t="s">
        <v>21</v>
      </c>
      <c r="D2216" t="s">
        <v>17</v>
      </c>
      <c r="E2216" s="1">
        <v>43400</v>
      </c>
      <c r="F2216" s="1">
        <v>43507</v>
      </c>
      <c r="G2216" s="1">
        <v>43523</v>
      </c>
      <c r="H2216" s="1">
        <v>43527</v>
      </c>
      <c r="I2216" t="s">
        <v>18</v>
      </c>
      <c r="J2216">
        <v>21</v>
      </c>
      <c r="K2216">
        <v>17</v>
      </c>
      <c r="L2216">
        <v>236</v>
      </c>
      <c r="M2216">
        <v>45</v>
      </c>
      <c r="N2216">
        <v>4</v>
      </c>
      <c r="O2216">
        <v>0.1</v>
      </c>
      <c r="P2216">
        <v>569.23</v>
      </c>
      <c r="Q2216">
        <v>964.8</v>
      </c>
      <c r="R2216">
        <f>Table1[[#This Row],[OrderQuantity]]*Table1[[#This Row],[UnitPrice]]</f>
        <v>3859.2</v>
      </c>
      <c r="S2216">
        <f>Table1[[#This Row],[OrderQuantity]]*Table1[[#This Row],[UnitCost]]</f>
        <v>2276.92</v>
      </c>
      <c r="T2216">
        <f>Table1[[#This Row],[OrderQuantity]]*Table1[[#This Row],[UnitPrice]]*(1-Table1[[#This Row],[DiscountApplied]]) - (Table1[[#This Row],[OrderQuantity]]*Table1[[#This Row],[UnitCost]])</f>
        <v>1196.3599999999997</v>
      </c>
      <c r="U2216">
        <f>DATEDIF(Table1[[#This Row],[ShipDate]],Table1[[#This Row],[DeliveryDate]],"d")</f>
        <v>4</v>
      </c>
      <c r="V2216" t="str">
        <f t="shared" si="69"/>
        <v>On Time</v>
      </c>
    </row>
    <row r="2217" spans="2:22" x14ac:dyDescent="0.3">
      <c r="B2217" t="str">
        <f t="shared" si="68"/>
        <v>SO-002316</v>
      </c>
      <c r="C2217" t="s">
        <v>16</v>
      </c>
      <c r="D2217" t="s">
        <v>20</v>
      </c>
      <c r="E2217" s="1">
        <v>43400</v>
      </c>
      <c r="F2217" s="1">
        <v>43507</v>
      </c>
      <c r="G2217" s="1">
        <v>43522</v>
      </c>
      <c r="H2217" s="1">
        <v>43525</v>
      </c>
      <c r="I2217" t="s">
        <v>18</v>
      </c>
      <c r="J2217">
        <v>7</v>
      </c>
      <c r="K2217">
        <v>43</v>
      </c>
      <c r="L2217">
        <v>116</v>
      </c>
      <c r="M2217">
        <v>43</v>
      </c>
      <c r="N2217">
        <v>2</v>
      </c>
      <c r="O2217">
        <v>0.15</v>
      </c>
      <c r="P2217">
        <v>2780.7</v>
      </c>
      <c r="Q2217">
        <v>3611.3</v>
      </c>
      <c r="R2217">
        <f>Table1[[#This Row],[OrderQuantity]]*Table1[[#This Row],[UnitPrice]]</f>
        <v>7222.6</v>
      </c>
      <c r="S2217">
        <f>Table1[[#This Row],[OrderQuantity]]*Table1[[#This Row],[UnitCost]]</f>
        <v>5561.4</v>
      </c>
      <c r="T2217">
        <f>Table1[[#This Row],[OrderQuantity]]*Table1[[#This Row],[UnitPrice]]*(1-Table1[[#This Row],[DiscountApplied]]) - (Table1[[#This Row],[OrderQuantity]]*Table1[[#This Row],[UnitCost]])</f>
        <v>577.8100000000004</v>
      </c>
      <c r="U2217">
        <f>DATEDIF(Table1[[#This Row],[ShipDate]],Table1[[#This Row],[DeliveryDate]],"d")</f>
        <v>3</v>
      </c>
      <c r="V2217" t="str">
        <f t="shared" si="69"/>
        <v>On Time</v>
      </c>
    </row>
    <row r="2218" spans="2:22" x14ac:dyDescent="0.3">
      <c r="B2218" t="str">
        <f t="shared" si="68"/>
        <v>SO-002317</v>
      </c>
      <c r="C2218" t="s">
        <v>16</v>
      </c>
      <c r="D2218" t="s">
        <v>23</v>
      </c>
      <c r="E2218" s="1">
        <v>43400</v>
      </c>
      <c r="F2218" s="1">
        <v>43507</v>
      </c>
      <c r="G2218" s="1">
        <v>43509</v>
      </c>
      <c r="H2218" s="1">
        <v>43515</v>
      </c>
      <c r="I2218" t="s">
        <v>18</v>
      </c>
      <c r="J2218">
        <v>5</v>
      </c>
      <c r="K2218">
        <v>31</v>
      </c>
      <c r="L2218">
        <v>306</v>
      </c>
      <c r="M2218">
        <v>36</v>
      </c>
      <c r="N2218">
        <v>3</v>
      </c>
      <c r="O2218">
        <v>0.08</v>
      </c>
      <c r="P2218">
        <v>633.15</v>
      </c>
      <c r="Q2218">
        <v>1005</v>
      </c>
      <c r="R2218">
        <f>Table1[[#This Row],[OrderQuantity]]*Table1[[#This Row],[UnitPrice]]</f>
        <v>3015</v>
      </c>
      <c r="S2218">
        <f>Table1[[#This Row],[OrderQuantity]]*Table1[[#This Row],[UnitCost]]</f>
        <v>1899.4499999999998</v>
      </c>
      <c r="T2218">
        <f>Table1[[#This Row],[OrderQuantity]]*Table1[[#This Row],[UnitPrice]]*(1-Table1[[#This Row],[DiscountApplied]]) - (Table1[[#This Row],[OrderQuantity]]*Table1[[#This Row],[UnitCost]])</f>
        <v>874.35000000000036</v>
      </c>
      <c r="U2218">
        <f>DATEDIF(Table1[[#This Row],[ShipDate]],Table1[[#This Row],[DeliveryDate]],"d")</f>
        <v>6</v>
      </c>
      <c r="V2218" t="str">
        <f t="shared" si="69"/>
        <v>On Time</v>
      </c>
    </row>
    <row r="2219" spans="2:22" x14ac:dyDescent="0.3">
      <c r="B2219" t="str">
        <f t="shared" si="68"/>
        <v>SO-002318</v>
      </c>
      <c r="C2219" t="s">
        <v>21</v>
      </c>
      <c r="D2219" t="s">
        <v>17</v>
      </c>
      <c r="E2219" s="1">
        <v>43400</v>
      </c>
      <c r="F2219" s="1">
        <v>43507</v>
      </c>
      <c r="G2219" s="1">
        <v>43526</v>
      </c>
      <c r="H2219" s="1">
        <v>43528</v>
      </c>
      <c r="I2219" t="s">
        <v>18</v>
      </c>
      <c r="J2219">
        <v>24</v>
      </c>
      <c r="K2219">
        <v>38</v>
      </c>
      <c r="L2219">
        <v>225</v>
      </c>
      <c r="M2219">
        <v>8</v>
      </c>
      <c r="N2219">
        <v>2</v>
      </c>
      <c r="O2219">
        <v>0.15</v>
      </c>
      <c r="P2219">
        <v>1201.3800000000001</v>
      </c>
      <c r="Q2219">
        <v>2793.9</v>
      </c>
      <c r="R2219">
        <f>Table1[[#This Row],[OrderQuantity]]*Table1[[#This Row],[UnitPrice]]</f>
        <v>5587.8</v>
      </c>
      <c r="S2219">
        <f>Table1[[#This Row],[OrderQuantity]]*Table1[[#This Row],[UnitCost]]</f>
        <v>2402.7600000000002</v>
      </c>
      <c r="T2219">
        <f>Table1[[#This Row],[OrderQuantity]]*Table1[[#This Row],[UnitPrice]]*(1-Table1[[#This Row],[DiscountApplied]]) - (Table1[[#This Row],[OrderQuantity]]*Table1[[#This Row],[UnitCost]])</f>
        <v>2346.87</v>
      </c>
      <c r="U2219">
        <f>DATEDIF(Table1[[#This Row],[ShipDate]],Table1[[#This Row],[DeliveryDate]],"d")</f>
        <v>2</v>
      </c>
      <c r="V2219" t="str">
        <f t="shared" si="69"/>
        <v>On Time</v>
      </c>
    </row>
    <row r="2220" spans="2:22" x14ac:dyDescent="0.3">
      <c r="B2220" t="str">
        <f t="shared" si="68"/>
        <v>SO-002319</v>
      </c>
      <c r="C2220" t="s">
        <v>16</v>
      </c>
      <c r="D2220" t="s">
        <v>20</v>
      </c>
      <c r="E2220" s="1">
        <v>43400</v>
      </c>
      <c r="F2220" s="1">
        <v>43507</v>
      </c>
      <c r="G2220" s="1">
        <v>43525</v>
      </c>
      <c r="H2220" s="1">
        <v>43534</v>
      </c>
      <c r="I2220" t="s">
        <v>18</v>
      </c>
      <c r="J2220">
        <v>12</v>
      </c>
      <c r="K2220">
        <v>34</v>
      </c>
      <c r="L2220">
        <v>173</v>
      </c>
      <c r="M2220">
        <v>30</v>
      </c>
      <c r="N2220">
        <v>3</v>
      </c>
      <c r="O2220">
        <v>0.05</v>
      </c>
      <c r="P2220">
        <v>646.67999999999995</v>
      </c>
      <c r="Q2220">
        <v>850.9</v>
      </c>
      <c r="R2220">
        <f>Table1[[#This Row],[OrderQuantity]]*Table1[[#This Row],[UnitPrice]]</f>
        <v>2552.6999999999998</v>
      </c>
      <c r="S2220">
        <f>Table1[[#This Row],[OrderQuantity]]*Table1[[#This Row],[UnitCost]]</f>
        <v>1940.04</v>
      </c>
      <c r="T2220">
        <f>Table1[[#This Row],[OrderQuantity]]*Table1[[#This Row],[UnitPrice]]*(1-Table1[[#This Row],[DiscountApplied]]) - (Table1[[#This Row],[OrderQuantity]]*Table1[[#This Row],[UnitCost]])</f>
        <v>485.02499999999964</v>
      </c>
      <c r="U2220">
        <f>DATEDIF(Table1[[#This Row],[ShipDate]],Table1[[#This Row],[DeliveryDate]],"d")</f>
        <v>9</v>
      </c>
      <c r="V2220" t="str">
        <f t="shared" si="69"/>
        <v>Late</v>
      </c>
    </row>
    <row r="2221" spans="2:22" x14ac:dyDescent="0.3">
      <c r="B2221" t="str">
        <f t="shared" si="68"/>
        <v>SO-002320</v>
      </c>
      <c r="C2221" t="s">
        <v>16</v>
      </c>
      <c r="D2221" t="s">
        <v>23</v>
      </c>
      <c r="E2221" s="1">
        <v>43400</v>
      </c>
      <c r="F2221" s="1">
        <v>43507</v>
      </c>
      <c r="G2221" s="1">
        <v>43531</v>
      </c>
      <c r="H2221" s="1">
        <v>43537</v>
      </c>
      <c r="I2221" t="s">
        <v>18</v>
      </c>
      <c r="J2221">
        <v>5</v>
      </c>
      <c r="K2221">
        <v>44</v>
      </c>
      <c r="L2221">
        <v>272</v>
      </c>
      <c r="M2221">
        <v>40</v>
      </c>
      <c r="N2221">
        <v>5</v>
      </c>
      <c r="O2221">
        <v>0.08</v>
      </c>
      <c r="P2221">
        <v>1913.52</v>
      </c>
      <c r="Q2221">
        <v>2278</v>
      </c>
      <c r="R2221">
        <f>Table1[[#This Row],[OrderQuantity]]*Table1[[#This Row],[UnitPrice]]</f>
        <v>11390</v>
      </c>
      <c r="S2221">
        <f>Table1[[#This Row],[OrderQuantity]]*Table1[[#This Row],[UnitCost]]</f>
        <v>9567.6</v>
      </c>
      <c r="T2221">
        <f>Table1[[#This Row],[OrderQuantity]]*Table1[[#This Row],[UnitPrice]]*(1-Table1[[#This Row],[DiscountApplied]]) - (Table1[[#This Row],[OrderQuantity]]*Table1[[#This Row],[UnitCost]])</f>
        <v>911.20000000000073</v>
      </c>
      <c r="U2221">
        <f>DATEDIF(Table1[[#This Row],[ShipDate]],Table1[[#This Row],[DeliveryDate]],"d")</f>
        <v>6</v>
      </c>
      <c r="V2221" t="str">
        <f t="shared" si="69"/>
        <v>On Time</v>
      </c>
    </row>
    <row r="2222" spans="2:22" x14ac:dyDescent="0.3">
      <c r="B2222" t="str">
        <f t="shared" si="68"/>
        <v>SO-002321</v>
      </c>
      <c r="C2222" t="s">
        <v>22</v>
      </c>
      <c r="D2222" t="s">
        <v>24</v>
      </c>
      <c r="E2222" s="1">
        <v>43400</v>
      </c>
      <c r="F2222" s="1">
        <v>43507</v>
      </c>
      <c r="G2222" s="1">
        <v>43515</v>
      </c>
      <c r="H2222" s="1">
        <v>43524</v>
      </c>
      <c r="I2222" t="s">
        <v>18</v>
      </c>
      <c r="J2222">
        <v>28</v>
      </c>
      <c r="K2222">
        <v>33</v>
      </c>
      <c r="L2222">
        <v>38</v>
      </c>
      <c r="M2222">
        <v>17</v>
      </c>
      <c r="N2222">
        <v>7</v>
      </c>
      <c r="O2222">
        <v>0.15</v>
      </c>
      <c r="P2222">
        <v>655.26</v>
      </c>
      <c r="Q2222">
        <v>1092.0999999999999</v>
      </c>
      <c r="R2222">
        <f>Table1[[#This Row],[OrderQuantity]]*Table1[[#This Row],[UnitPrice]]</f>
        <v>7644.6999999999989</v>
      </c>
      <c r="S2222">
        <f>Table1[[#This Row],[OrderQuantity]]*Table1[[#This Row],[UnitCost]]</f>
        <v>4586.82</v>
      </c>
      <c r="T2222">
        <f>Table1[[#This Row],[OrderQuantity]]*Table1[[#This Row],[UnitPrice]]*(1-Table1[[#This Row],[DiscountApplied]]) - (Table1[[#This Row],[OrderQuantity]]*Table1[[#This Row],[UnitCost]])</f>
        <v>1911.1749999999993</v>
      </c>
      <c r="U2222">
        <f>DATEDIF(Table1[[#This Row],[ShipDate]],Table1[[#This Row],[DeliveryDate]],"d")</f>
        <v>9</v>
      </c>
      <c r="V2222" t="str">
        <f t="shared" si="69"/>
        <v>Late</v>
      </c>
    </row>
    <row r="2223" spans="2:22" x14ac:dyDescent="0.3">
      <c r="B2223" t="str">
        <f t="shared" si="68"/>
        <v>SO-002322</v>
      </c>
      <c r="C2223" t="s">
        <v>22</v>
      </c>
      <c r="D2223" t="s">
        <v>20</v>
      </c>
      <c r="E2223" s="1">
        <v>43400</v>
      </c>
      <c r="F2223" s="1">
        <v>43507</v>
      </c>
      <c r="G2223" s="1">
        <v>43520</v>
      </c>
      <c r="H2223" s="1">
        <v>43530</v>
      </c>
      <c r="I2223" t="s">
        <v>18</v>
      </c>
      <c r="J2223">
        <v>27</v>
      </c>
      <c r="K2223">
        <v>33</v>
      </c>
      <c r="L2223">
        <v>159</v>
      </c>
      <c r="M2223">
        <v>26</v>
      </c>
      <c r="N2223">
        <v>4</v>
      </c>
      <c r="O2223">
        <v>0.05</v>
      </c>
      <c r="P2223">
        <v>3578.14</v>
      </c>
      <c r="Q2223">
        <v>6505.7</v>
      </c>
      <c r="R2223">
        <f>Table1[[#This Row],[OrderQuantity]]*Table1[[#This Row],[UnitPrice]]</f>
        <v>26022.799999999999</v>
      </c>
      <c r="S2223">
        <f>Table1[[#This Row],[OrderQuantity]]*Table1[[#This Row],[UnitCost]]</f>
        <v>14312.56</v>
      </c>
      <c r="T2223">
        <f>Table1[[#This Row],[OrderQuantity]]*Table1[[#This Row],[UnitPrice]]*(1-Table1[[#This Row],[DiscountApplied]]) - (Table1[[#This Row],[OrderQuantity]]*Table1[[#This Row],[UnitCost]])</f>
        <v>10409.1</v>
      </c>
      <c r="U2223">
        <f>DATEDIF(Table1[[#This Row],[ShipDate]],Table1[[#This Row],[DeliveryDate]],"d")</f>
        <v>10</v>
      </c>
      <c r="V2223" t="str">
        <f t="shared" si="69"/>
        <v>Late</v>
      </c>
    </row>
    <row r="2224" spans="2:22" x14ac:dyDescent="0.3">
      <c r="B2224" t="str">
        <f t="shared" si="68"/>
        <v>SO-002323</v>
      </c>
      <c r="C2224" t="s">
        <v>21</v>
      </c>
      <c r="D2224" t="s">
        <v>20</v>
      </c>
      <c r="E2224" s="1">
        <v>43400</v>
      </c>
      <c r="F2224" s="1">
        <v>43508</v>
      </c>
      <c r="G2224" s="1">
        <v>43511</v>
      </c>
      <c r="H2224" s="1">
        <v>43512</v>
      </c>
      <c r="I2224" t="s">
        <v>18</v>
      </c>
      <c r="J2224">
        <v>24</v>
      </c>
      <c r="K2224">
        <v>13</v>
      </c>
      <c r="L2224">
        <v>134</v>
      </c>
      <c r="M2224">
        <v>7</v>
      </c>
      <c r="N2224">
        <v>5</v>
      </c>
      <c r="O2224">
        <v>0.05</v>
      </c>
      <c r="P2224">
        <v>495.26</v>
      </c>
      <c r="Q2224">
        <v>1125.5999999999999</v>
      </c>
      <c r="R2224">
        <f>Table1[[#This Row],[OrderQuantity]]*Table1[[#This Row],[UnitPrice]]</f>
        <v>5628</v>
      </c>
      <c r="S2224">
        <f>Table1[[#This Row],[OrderQuantity]]*Table1[[#This Row],[UnitCost]]</f>
        <v>2476.3000000000002</v>
      </c>
      <c r="T2224">
        <f>Table1[[#This Row],[OrderQuantity]]*Table1[[#This Row],[UnitPrice]]*(1-Table1[[#This Row],[DiscountApplied]]) - (Table1[[#This Row],[OrderQuantity]]*Table1[[#This Row],[UnitCost]])</f>
        <v>2870.2999999999993</v>
      </c>
      <c r="U2224">
        <f>DATEDIF(Table1[[#This Row],[ShipDate]],Table1[[#This Row],[DeliveryDate]],"d")</f>
        <v>1</v>
      </c>
      <c r="V2224" t="str">
        <f t="shared" si="69"/>
        <v>On Time</v>
      </c>
    </row>
    <row r="2225" spans="2:22" x14ac:dyDescent="0.3">
      <c r="B2225" t="str">
        <f t="shared" si="68"/>
        <v>SO-002324</v>
      </c>
      <c r="C2225" t="s">
        <v>21</v>
      </c>
      <c r="D2225" t="s">
        <v>20</v>
      </c>
      <c r="E2225" s="1">
        <v>43400</v>
      </c>
      <c r="F2225" s="1">
        <v>43508</v>
      </c>
      <c r="G2225" s="1">
        <v>43533</v>
      </c>
      <c r="H2225" s="1">
        <v>43539</v>
      </c>
      <c r="I2225" t="s">
        <v>18</v>
      </c>
      <c r="J2225">
        <v>24</v>
      </c>
      <c r="K2225">
        <v>25</v>
      </c>
      <c r="L2225">
        <v>91</v>
      </c>
      <c r="M2225">
        <v>22</v>
      </c>
      <c r="N2225">
        <v>8</v>
      </c>
      <c r="O2225">
        <v>0.15</v>
      </c>
      <c r="P2225">
        <v>559.58000000000004</v>
      </c>
      <c r="Q2225">
        <v>1165.8</v>
      </c>
      <c r="R2225">
        <f>Table1[[#This Row],[OrderQuantity]]*Table1[[#This Row],[UnitPrice]]</f>
        <v>9326.4</v>
      </c>
      <c r="S2225">
        <f>Table1[[#This Row],[OrderQuantity]]*Table1[[#This Row],[UnitCost]]</f>
        <v>4476.6400000000003</v>
      </c>
      <c r="T2225">
        <f>Table1[[#This Row],[OrderQuantity]]*Table1[[#This Row],[UnitPrice]]*(1-Table1[[#This Row],[DiscountApplied]]) - (Table1[[#This Row],[OrderQuantity]]*Table1[[#This Row],[UnitCost]])</f>
        <v>3450.7999999999993</v>
      </c>
      <c r="U2225">
        <f>DATEDIF(Table1[[#This Row],[ShipDate]],Table1[[#This Row],[DeliveryDate]],"d")</f>
        <v>6</v>
      </c>
      <c r="V2225" t="str">
        <f t="shared" si="69"/>
        <v>On Time</v>
      </c>
    </row>
    <row r="2226" spans="2:22" x14ac:dyDescent="0.3">
      <c r="B2226" t="str">
        <f t="shared" si="68"/>
        <v>SO-002325</v>
      </c>
      <c r="C2226" t="s">
        <v>16</v>
      </c>
      <c r="D2226" t="s">
        <v>20</v>
      </c>
      <c r="E2226" s="1">
        <v>43400</v>
      </c>
      <c r="F2226" s="1">
        <v>43508</v>
      </c>
      <c r="G2226" s="1">
        <v>43530</v>
      </c>
      <c r="H2226" s="1">
        <v>43531</v>
      </c>
      <c r="I2226" t="s">
        <v>18</v>
      </c>
      <c r="J2226">
        <v>7</v>
      </c>
      <c r="K2226">
        <v>47</v>
      </c>
      <c r="L2226">
        <v>97</v>
      </c>
      <c r="M2226">
        <v>9</v>
      </c>
      <c r="N2226">
        <v>5</v>
      </c>
      <c r="O2226">
        <v>0.05</v>
      </c>
      <c r="P2226">
        <v>674.96</v>
      </c>
      <c r="Q2226">
        <v>978.2</v>
      </c>
      <c r="R2226">
        <f>Table1[[#This Row],[OrderQuantity]]*Table1[[#This Row],[UnitPrice]]</f>
        <v>4891</v>
      </c>
      <c r="S2226">
        <f>Table1[[#This Row],[OrderQuantity]]*Table1[[#This Row],[UnitCost]]</f>
        <v>3374.8</v>
      </c>
      <c r="T2226">
        <f>Table1[[#This Row],[OrderQuantity]]*Table1[[#This Row],[UnitPrice]]*(1-Table1[[#This Row],[DiscountApplied]]) - (Table1[[#This Row],[OrderQuantity]]*Table1[[#This Row],[UnitCost]])</f>
        <v>1271.6499999999996</v>
      </c>
      <c r="U2226">
        <f>DATEDIF(Table1[[#This Row],[ShipDate]],Table1[[#This Row],[DeliveryDate]],"d")</f>
        <v>1</v>
      </c>
      <c r="V2226" t="str">
        <f t="shared" si="69"/>
        <v>On Time</v>
      </c>
    </row>
    <row r="2227" spans="2:22" x14ac:dyDescent="0.3">
      <c r="B2227" t="str">
        <f t="shared" si="68"/>
        <v>SO-002326</v>
      </c>
      <c r="C2227" t="s">
        <v>19</v>
      </c>
      <c r="D2227" t="s">
        <v>24</v>
      </c>
      <c r="E2227" s="1">
        <v>43400</v>
      </c>
      <c r="F2227" s="1">
        <v>43508</v>
      </c>
      <c r="G2227" s="1">
        <v>43517</v>
      </c>
      <c r="H2227" s="1">
        <v>43524</v>
      </c>
      <c r="I2227" t="s">
        <v>18</v>
      </c>
      <c r="J2227">
        <v>19</v>
      </c>
      <c r="K2227">
        <v>31</v>
      </c>
      <c r="L2227">
        <v>54</v>
      </c>
      <c r="M2227">
        <v>4</v>
      </c>
      <c r="N2227">
        <v>8</v>
      </c>
      <c r="O2227">
        <v>0.08</v>
      </c>
      <c r="P2227">
        <v>1578.25</v>
      </c>
      <c r="Q2227">
        <v>3035.1</v>
      </c>
      <c r="R2227">
        <f>Table1[[#This Row],[OrderQuantity]]*Table1[[#This Row],[UnitPrice]]</f>
        <v>24280.799999999999</v>
      </c>
      <c r="S2227">
        <f>Table1[[#This Row],[OrderQuantity]]*Table1[[#This Row],[UnitCost]]</f>
        <v>12626</v>
      </c>
      <c r="T2227">
        <f>Table1[[#This Row],[OrderQuantity]]*Table1[[#This Row],[UnitPrice]]*(1-Table1[[#This Row],[DiscountApplied]]) - (Table1[[#This Row],[OrderQuantity]]*Table1[[#This Row],[UnitCost]])</f>
        <v>9712.3359999999993</v>
      </c>
      <c r="U2227">
        <f>DATEDIF(Table1[[#This Row],[ShipDate]],Table1[[#This Row],[DeliveryDate]],"d")</f>
        <v>7</v>
      </c>
      <c r="V2227" t="str">
        <f t="shared" si="69"/>
        <v>On Time</v>
      </c>
    </row>
    <row r="2228" spans="2:22" x14ac:dyDescent="0.3">
      <c r="B2228" t="str">
        <f t="shared" si="68"/>
        <v>SO-002327</v>
      </c>
      <c r="C2228" t="s">
        <v>16</v>
      </c>
      <c r="D2228" t="s">
        <v>23</v>
      </c>
      <c r="E2228" s="1">
        <v>43400</v>
      </c>
      <c r="F2228" s="1">
        <v>43508</v>
      </c>
      <c r="G2228" s="1">
        <v>43533</v>
      </c>
      <c r="H2228" s="1">
        <v>43534</v>
      </c>
      <c r="I2228" t="s">
        <v>18</v>
      </c>
      <c r="J2228">
        <v>11</v>
      </c>
      <c r="K2228">
        <v>7</v>
      </c>
      <c r="L2228">
        <v>322</v>
      </c>
      <c r="M2228">
        <v>31</v>
      </c>
      <c r="N2228">
        <v>4</v>
      </c>
      <c r="O2228">
        <v>0.08</v>
      </c>
      <c r="P2228">
        <v>167.23</v>
      </c>
      <c r="Q2228">
        <v>214.4</v>
      </c>
      <c r="R2228">
        <f>Table1[[#This Row],[OrderQuantity]]*Table1[[#This Row],[UnitPrice]]</f>
        <v>857.6</v>
      </c>
      <c r="S2228">
        <f>Table1[[#This Row],[OrderQuantity]]*Table1[[#This Row],[UnitCost]]</f>
        <v>668.92</v>
      </c>
      <c r="T2228">
        <f>Table1[[#This Row],[OrderQuantity]]*Table1[[#This Row],[UnitPrice]]*(1-Table1[[#This Row],[DiscountApplied]]) - (Table1[[#This Row],[OrderQuantity]]*Table1[[#This Row],[UnitCost]])</f>
        <v>120.07200000000012</v>
      </c>
      <c r="U2228">
        <f>DATEDIF(Table1[[#This Row],[ShipDate]],Table1[[#This Row],[DeliveryDate]],"d")</f>
        <v>1</v>
      </c>
      <c r="V2228" t="str">
        <f t="shared" si="69"/>
        <v>On Time</v>
      </c>
    </row>
    <row r="2229" spans="2:22" x14ac:dyDescent="0.3">
      <c r="B2229" t="str">
        <f t="shared" si="68"/>
        <v>SO-002328</v>
      </c>
      <c r="C2229" t="s">
        <v>19</v>
      </c>
      <c r="D2229" t="s">
        <v>25</v>
      </c>
      <c r="E2229" s="1">
        <v>43400</v>
      </c>
      <c r="F2229" s="1">
        <v>43508</v>
      </c>
      <c r="G2229" s="1">
        <v>43529</v>
      </c>
      <c r="H2229" s="1">
        <v>43536</v>
      </c>
      <c r="I2229" t="s">
        <v>18</v>
      </c>
      <c r="J2229">
        <v>12</v>
      </c>
      <c r="K2229">
        <v>44</v>
      </c>
      <c r="L2229">
        <v>365</v>
      </c>
      <c r="M2229">
        <v>40</v>
      </c>
      <c r="N2229">
        <v>3</v>
      </c>
      <c r="O2229">
        <v>0.08</v>
      </c>
      <c r="P2229">
        <v>709.13</v>
      </c>
      <c r="Q2229">
        <v>1125.5999999999999</v>
      </c>
      <c r="R2229">
        <f>Table1[[#This Row],[OrderQuantity]]*Table1[[#This Row],[UnitPrice]]</f>
        <v>3376.7999999999997</v>
      </c>
      <c r="S2229">
        <f>Table1[[#This Row],[OrderQuantity]]*Table1[[#This Row],[UnitCost]]</f>
        <v>2127.39</v>
      </c>
      <c r="T2229">
        <f>Table1[[#This Row],[OrderQuantity]]*Table1[[#This Row],[UnitPrice]]*(1-Table1[[#This Row],[DiscountApplied]]) - (Table1[[#This Row],[OrderQuantity]]*Table1[[#This Row],[UnitCost]])</f>
        <v>979.26600000000008</v>
      </c>
      <c r="U2229">
        <f>DATEDIF(Table1[[#This Row],[ShipDate]],Table1[[#This Row],[DeliveryDate]],"d")</f>
        <v>7</v>
      </c>
      <c r="V2229" t="str">
        <f t="shared" si="69"/>
        <v>On Time</v>
      </c>
    </row>
    <row r="2230" spans="2:22" x14ac:dyDescent="0.3">
      <c r="B2230" t="str">
        <f t="shared" si="68"/>
        <v>SO-002329</v>
      </c>
      <c r="C2230" t="s">
        <v>16</v>
      </c>
      <c r="D2230" t="s">
        <v>20</v>
      </c>
      <c r="E2230" s="1">
        <v>43400</v>
      </c>
      <c r="F2230" s="1">
        <v>43508</v>
      </c>
      <c r="G2230" s="1">
        <v>43520</v>
      </c>
      <c r="H2230" s="1">
        <v>43523</v>
      </c>
      <c r="I2230" t="s">
        <v>18</v>
      </c>
      <c r="J2230">
        <v>5</v>
      </c>
      <c r="K2230">
        <v>3</v>
      </c>
      <c r="L2230">
        <v>153</v>
      </c>
      <c r="M2230">
        <v>23</v>
      </c>
      <c r="N2230">
        <v>2</v>
      </c>
      <c r="O2230">
        <v>0.1</v>
      </c>
      <c r="P2230">
        <v>3284.94</v>
      </c>
      <c r="Q2230">
        <v>5567.7</v>
      </c>
      <c r="R2230">
        <f>Table1[[#This Row],[OrderQuantity]]*Table1[[#This Row],[UnitPrice]]</f>
        <v>11135.4</v>
      </c>
      <c r="S2230">
        <f>Table1[[#This Row],[OrderQuantity]]*Table1[[#This Row],[UnitCost]]</f>
        <v>6569.88</v>
      </c>
      <c r="T2230">
        <f>Table1[[#This Row],[OrderQuantity]]*Table1[[#This Row],[UnitPrice]]*(1-Table1[[#This Row],[DiscountApplied]]) - (Table1[[#This Row],[OrderQuantity]]*Table1[[#This Row],[UnitCost]])</f>
        <v>3451.9800000000005</v>
      </c>
      <c r="U2230">
        <f>DATEDIF(Table1[[#This Row],[ShipDate]],Table1[[#This Row],[DeliveryDate]],"d")</f>
        <v>3</v>
      </c>
      <c r="V2230" t="str">
        <f t="shared" si="69"/>
        <v>On Time</v>
      </c>
    </row>
    <row r="2231" spans="2:22" x14ac:dyDescent="0.3">
      <c r="B2231" t="str">
        <f t="shared" si="68"/>
        <v>SO-002330</v>
      </c>
      <c r="C2231" t="s">
        <v>22</v>
      </c>
      <c r="D2231" t="s">
        <v>23</v>
      </c>
      <c r="E2231" s="1">
        <v>43400</v>
      </c>
      <c r="F2231" s="1">
        <v>43508</v>
      </c>
      <c r="G2231" s="1">
        <v>43534</v>
      </c>
      <c r="H2231" s="1">
        <v>43539</v>
      </c>
      <c r="I2231" t="s">
        <v>18</v>
      </c>
      <c r="J2231">
        <v>28</v>
      </c>
      <c r="K2231">
        <v>40</v>
      </c>
      <c r="L2231">
        <v>284</v>
      </c>
      <c r="M2231">
        <v>10</v>
      </c>
      <c r="N2231">
        <v>7</v>
      </c>
      <c r="O2231">
        <v>0.08</v>
      </c>
      <c r="P2231">
        <v>70.349999999999994</v>
      </c>
      <c r="Q2231">
        <v>167.5</v>
      </c>
      <c r="R2231">
        <f>Table1[[#This Row],[OrderQuantity]]*Table1[[#This Row],[UnitPrice]]</f>
        <v>1172.5</v>
      </c>
      <c r="S2231">
        <f>Table1[[#This Row],[OrderQuantity]]*Table1[[#This Row],[UnitCost]]</f>
        <v>492.44999999999993</v>
      </c>
      <c r="T2231">
        <f>Table1[[#This Row],[OrderQuantity]]*Table1[[#This Row],[UnitPrice]]*(1-Table1[[#This Row],[DiscountApplied]]) - (Table1[[#This Row],[OrderQuantity]]*Table1[[#This Row],[UnitCost]])</f>
        <v>586.25000000000011</v>
      </c>
      <c r="U2231">
        <f>DATEDIF(Table1[[#This Row],[ShipDate]],Table1[[#This Row],[DeliveryDate]],"d")</f>
        <v>5</v>
      </c>
      <c r="V2231" t="str">
        <f t="shared" si="69"/>
        <v>On Time</v>
      </c>
    </row>
    <row r="2232" spans="2:22" x14ac:dyDescent="0.3">
      <c r="B2232" t="str">
        <f t="shared" si="68"/>
        <v>SO-002331</v>
      </c>
      <c r="C2232" t="s">
        <v>16</v>
      </c>
      <c r="D2232" t="s">
        <v>24</v>
      </c>
      <c r="E2232" s="1">
        <v>43400</v>
      </c>
      <c r="F2232" s="1">
        <v>43508</v>
      </c>
      <c r="G2232" s="1">
        <v>43533</v>
      </c>
      <c r="H2232" s="1">
        <v>43538</v>
      </c>
      <c r="I2232" t="s">
        <v>18</v>
      </c>
      <c r="J2232">
        <v>10</v>
      </c>
      <c r="K2232">
        <v>18</v>
      </c>
      <c r="L2232">
        <v>6</v>
      </c>
      <c r="M2232">
        <v>30</v>
      </c>
      <c r="N2232">
        <v>1</v>
      </c>
      <c r="O2232">
        <v>0.2</v>
      </c>
      <c r="P2232">
        <v>1111.6600000000001</v>
      </c>
      <c r="Q2232">
        <v>1822.4</v>
      </c>
      <c r="R2232">
        <f>Table1[[#This Row],[OrderQuantity]]*Table1[[#This Row],[UnitPrice]]</f>
        <v>1822.4</v>
      </c>
      <c r="S2232">
        <f>Table1[[#This Row],[OrderQuantity]]*Table1[[#This Row],[UnitCost]]</f>
        <v>1111.6600000000001</v>
      </c>
      <c r="T2232">
        <f>Table1[[#This Row],[OrderQuantity]]*Table1[[#This Row],[UnitPrice]]*(1-Table1[[#This Row],[DiscountApplied]]) - (Table1[[#This Row],[OrderQuantity]]*Table1[[#This Row],[UnitCost]])</f>
        <v>346.26</v>
      </c>
      <c r="U2232">
        <f>DATEDIF(Table1[[#This Row],[ShipDate]],Table1[[#This Row],[DeliveryDate]],"d")</f>
        <v>5</v>
      </c>
      <c r="V2232" t="str">
        <f t="shared" si="69"/>
        <v>On Time</v>
      </c>
    </row>
    <row r="2233" spans="2:22" x14ac:dyDescent="0.3">
      <c r="B2233" t="str">
        <f t="shared" si="68"/>
        <v>SO-002332</v>
      </c>
      <c r="C2233" t="s">
        <v>22</v>
      </c>
      <c r="D2233" t="s">
        <v>23</v>
      </c>
      <c r="E2233" s="1">
        <v>43400</v>
      </c>
      <c r="F2233" s="1">
        <v>43508</v>
      </c>
      <c r="G2233" s="1">
        <v>43535</v>
      </c>
      <c r="H2233" s="1">
        <v>43536</v>
      </c>
      <c r="I2233" t="s">
        <v>18</v>
      </c>
      <c r="J2233">
        <v>28</v>
      </c>
      <c r="K2233">
        <v>6</v>
      </c>
      <c r="L2233">
        <v>284</v>
      </c>
      <c r="M2233">
        <v>9</v>
      </c>
      <c r="N2233">
        <v>2</v>
      </c>
      <c r="O2233">
        <v>0.4</v>
      </c>
      <c r="P2233">
        <v>2632.56</v>
      </c>
      <c r="Q2233">
        <v>5983.1</v>
      </c>
      <c r="R2233">
        <f>Table1[[#This Row],[OrderQuantity]]*Table1[[#This Row],[UnitPrice]]</f>
        <v>11966.2</v>
      </c>
      <c r="S2233">
        <f>Table1[[#This Row],[OrderQuantity]]*Table1[[#This Row],[UnitCost]]</f>
        <v>5265.12</v>
      </c>
      <c r="T2233">
        <f>Table1[[#This Row],[OrderQuantity]]*Table1[[#This Row],[UnitPrice]]*(1-Table1[[#This Row],[DiscountApplied]]) - (Table1[[#This Row],[OrderQuantity]]*Table1[[#This Row],[UnitCost]])</f>
        <v>1914.6000000000004</v>
      </c>
      <c r="U2233">
        <f>DATEDIF(Table1[[#This Row],[ShipDate]],Table1[[#This Row],[DeliveryDate]],"d")</f>
        <v>1</v>
      </c>
      <c r="V2233" t="str">
        <f t="shared" si="69"/>
        <v>On Time</v>
      </c>
    </row>
    <row r="2234" spans="2:22" x14ac:dyDescent="0.3">
      <c r="B2234" t="str">
        <f t="shared" si="68"/>
        <v>SO-002333</v>
      </c>
      <c r="C2234" t="s">
        <v>19</v>
      </c>
      <c r="D2234" t="s">
        <v>23</v>
      </c>
      <c r="E2234" s="1">
        <v>43400</v>
      </c>
      <c r="F2234" s="1">
        <v>43508</v>
      </c>
      <c r="G2234" s="1">
        <v>43530</v>
      </c>
      <c r="H2234" s="1">
        <v>43536</v>
      </c>
      <c r="I2234" t="s">
        <v>18</v>
      </c>
      <c r="J2234">
        <v>16</v>
      </c>
      <c r="K2234">
        <v>37</v>
      </c>
      <c r="L2234">
        <v>271</v>
      </c>
      <c r="M2234">
        <v>43</v>
      </c>
      <c r="N2234">
        <v>2</v>
      </c>
      <c r="O2234">
        <v>0.1</v>
      </c>
      <c r="P2234">
        <v>1135.45</v>
      </c>
      <c r="Q2234">
        <v>1802.3</v>
      </c>
      <c r="R2234">
        <f>Table1[[#This Row],[OrderQuantity]]*Table1[[#This Row],[UnitPrice]]</f>
        <v>3604.6</v>
      </c>
      <c r="S2234">
        <f>Table1[[#This Row],[OrderQuantity]]*Table1[[#This Row],[UnitCost]]</f>
        <v>2270.9</v>
      </c>
      <c r="T2234">
        <f>Table1[[#This Row],[OrderQuantity]]*Table1[[#This Row],[UnitPrice]]*(1-Table1[[#This Row],[DiscountApplied]]) - (Table1[[#This Row],[OrderQuantity]]*Table1[[#This Row],[UnitCost]])</f>
        <v>973.23999999999978</v>
      </c>
      <c r="U2234">
        <f>DATEDIF(Table1[[#This Row],[ShipDate]],Table1[[#This Row],[DeliveryDate]],"d")</f>
        <v>6</v>
      </c>
      <c r="V2234" t="str">
        <f t="shared" si="69"/>
        <v>On Time</v>
      </c>
    </row>
    <row r="2235" spans="2:22" x14ac:dyDescent="0.3">
      <c r="B2235" t="str">
        <f t="shared" si="68"/>
        <v>SO-002334</v>
      </c>
      <c r="C2235" t="s">
        <v>16</v>
      </c>
      <c r="D2235" t="s">
        <v>24</v>
      </c>
      <c r="E2235" s="1">
        <v>43400</v>
      </c>
      <c r="F2235" s="1">
        <v>43508</v>
      </c>
      <c r="G2235" s="1">
        <v>43530</v>
      </c>
      <c r="H2235" s="1">
        <v>43533</v>
      </c>
      <c r="I2235" t="s">
        <v>18</v>
      </c>
      <c r="J2235">
        <v>3</v>
      </c>
      <c r="K2235">
        <v>36</v>
      </c>
      <c r="L2235">
        <v>26</v>
      </c>
      <c r="M2235">
        <v>40</v>
      </c>
      <c r="N2235">
        <v>7</v>
      </c>
      <c r="O2235">
        <v>0.08</v>
      </c>
      <c r="P2235">
        <v>2481.9499999999998</v>
      </c>
      <c r="Q2235">
        <v>3939.6</v>
      </c>
      <c r="R2235">
        <f>Table1[[#This Row],[OrderQuantity]]*Table1[[#This Row],[UnitPrice]]</f>
        <v>27577.200000000001</v>
      </c>
      <c r="S2235">
        <f>Table1[[#This Row],[OrderQuantity]]*Table1[[#This Row],[UnitCost]]</f>
        <v>17373.649999999998</v>
      </c>
      <c r="T2235">
        <f>Table1[[#This Row],[OrderQuantity]]*Table1[[#This Row],[UnitPrice]]*(1-Table1[[#This Row],[DiscountApplied]]) - (Table1[[#This Row],[OrderQuantity]]*Table1[[#This Row],[UnitCost]])</f>
        <v>7997.3740000000034</v>
      </c>
      <c r="U2235">
        <f>DATEDIF(Table1[[#This Row],[ShipDate]],Table1[[#This Row],[DeliveryDate]],"d")</f>
        <v>3</v>
      </c>
      <c r="V2235" t="str">
        <f t="shared" si="69"/>
        <v>On Time</v>
      </c>
    </row>
    <row r="2236" spans="2:22" x14ac:dyDescent="0.3">
      <c r="B2236" t="str">
        <f t="shared" si="68"/>
        <v>SO-002335</v>
      </c>
      <c r="C2236" t="s">
        <v>19</v>
      </c>
      <c r="D2236" t="s">
        <v>17</v>
      </c>
      <c r="E2236" s="1">
        <v>43400</v>
      </c>
      <c r="F2236" s="1">
        <v>43509</v>
      </c>
      <c r="G2236" s="1">
        <v>43515</v>
      </c>
      <c r="H2236" s="1">
        <v>43520</v>
      </c>
      <c r="I2236" t="s">
        <v>18</v>
      </c>
      <c r="J2236">
        <v>15</v>
      </c>
      <c r="K2236">
        <v>50</v>
      </c>
      <c r="L2236">
        <v>210</v>
      </c>
      <c r="M2236">
        <v>4</v>
      </c>
      <c r="N2236">
        <v>1</v>
      </c>
      <c r="O2236">
        <v>0.08</v>
      </c>
      <c r="P2236">
        <v>311.27999999999997</v>
      </c>
      <c r="Q2236">
        <v>676.7</v>
      </c>
      <c r="R2236">
        <f>Table1[[#This Row],[OrderQuantity]]*Table1[[#This Row],[UnitPrice]]</f>
        <v>676.7</v>
      </c>
      <c r="S2236">
        <f>Table1[[#This Row],[OrderQuantity]]*Table1[[#This Row],[UnitCost]]</f>
        <v>311.27999999999997</v>
      </c>
      <c r="T2236">
        <f>Table1[[#This Row],[OrderQuantity]]*Table1[[#This Row],[UnitPrice]]*(1-Table1[[#This Row],[DiscountApplied]]) - (Table1[[#This Row],[OrderQuantity]]*Table1[[#This Row],[UnitCost]])</f>
        <v>311.28400000000011</v>
      </c>
      <c r="U2236">
        <f>DATEDIF(Table1[[#This Row],[ShipDate]],Table1[[#This Row],[DeliveryDate]],"d")</f>
        <v>5</v>
      </c>
      <c r="V2236" t="str">
        <f t="shared" si="69"/>
        <v>On Time</v>
      </c>
    </row>
    <row r="2237" spans="2:22" x14ac:dyDescent="0.3">
      <c r="B2237" t="str">
        <f t="shared" si="68"/>
        <v>SO-002336</v>
      </c>
      <c r="C2237" t="s">
        <v>16</v>
      </c>
      <c r="D2237" t="s">
        <v>24</v>
      </c>
      <c r="E2237" s="1">
        <v>43400</v>
      </c>
      <c r="F2237" s="1">
        <v>43509</v>
      </c>
      <c r="G2237" s="1">
        <v>43514</v>
      </c>
      <c r="H2237" s="1">
        <v>43516</v>
      </c>
      <c r="I2237" t="s">
        <v>18</v>
      </c>
      <c r="J2237">
        <v>3</v>
      </c>
      <c r="K2237">
        <v>20</v>
      </c>
      <c r="L2237">
        <v>11</v>
      </c>
      <c r="M2237">
        <v>2</v>
      </c>
      <c r="N2237">
        <v>7</v>
      </c>
      <c r="O2237">
        <v>0.08</v>
      </c>
      <c r="P2237">
        <v>1452.02</v>
      </c>
      <c r="Q2237">
        <v>3457.2</v>
      </c>
      <c r="R2237">
        <f>Table1[[#This Row],[OrderQuantity]]*Table1[[#This Row],[UnitPrice]]</f>
        <v>24200.399999999998</v>
      </c>
      <c r="S2237">
        <f>Table1[[#This Row],[OrderQuantity]]*Table1[[#This Row],[UnitCost]]</f>
        <v>10164.14</v>
      </c>
      <c r="T2237">
        <f>Table1[[#This Row],[OrderQuantity]]*Table1[[#This Row],[UnitPrice]]*(1-Table1[[#This Row],[DiscountApplied]]) - (Table1[[#This Row],[OrderQuantity]]*Table1[[#This Row],[UnitCost]])</f>
        <v>12100.227999999999</v>
      </c>
      <c r="U2237">
        <f>DATEDIF(Table1[[#This Row],[ShipDate]],Table1[[#This Row],[DeliveryDate]],"d")</f>
        <v>2</v>
      </c>
      <c r="V2237" t="str">
        <f t="shared" si="69"/>
        <v>On Time</v>
      </c>
    </row>
    <row r="2238" spans="2:22" x14ac:dyDescent="0.3">
      <c r="B2238" t="str">
        <f t="shared" si="68"/>
        <v>SO-002337</v>
      </c>
      <c r="C2238" t="s">
        <v>16</v>
      </c>
      <c r="D2238" t="s">
        <v>20</v>
      </c>
      <c r="E2238" s="1">
        <v>43400</v>
      </c>
      <c r="F2238" s="1">
        <v>43510</v>
      </c>
      <c r="G2238" s="1">
        <v>43530</v>
      </c>
      <c r="H2238" s="1">
        <v>43534</v>
      </c>
      <c r="I2238" t="s">
        <v>18</v>
      </c>
      <c r="J2238">
        <v>9</v>
      </c>
      <c r="K2238">
        <v>29</v>
      </c>
      <c r="L2238">
        <v>170</v>
      </c>
      <c r="M2238">
        <v>6</v>
      </c>
      <c r="N2238">
        <v>5</v>
      </c>
      <c r="O2238">
        <v>0.15</v>
      </c>
      <c r="P2238">
        <v>4658.91</v>
      </c>
      <c r="Q2238">
        <v>5681.6</v>
      </c>
      <c r="R2238">
        <f>Table1[[#This Row],[OrderQuantity]]*Table1[[#This Row],[UnitPrice]]</f>
        <v>28408</v>
      </c>
      <c r="S2238">
        <f>Table1[[#This Row],[OrderQuantity]]*Table1[[#This Row],[UnitCost]]</f>
        <v>23294.55</v>
      </c>
      <c r="T2238">
        <f>Table1[[#This Row],[OrderQuantity]]*Table1[[#This Row],[UnitPrice]]*(1-Table1[[#This Row],[DiscountApplied]]) - (Table1[[#This Row],[OrderQuantity]]*Table1[[#This Row],[UnitCost]])</f>
        <v>852.25</v>
      </c>
      <c r="U2238">
        <f>DATEDIF(Table1[[#This Row],[ShipDate]],Table1[[#This Row],[DeliveryDate]],"d")</f>
        <v>4</v>
      </c>
      <c r="V2238" t="str">
        <f t="shared" si="69"/>
        <v>On Time</v>
      </c>
    </row>
    <row r="2239" spans="2:22" x14ac:dyDescent="0.3">
      <c r="B2239" t="str">
        <f t="shared" si="68"/>
        <v>SO-002338</v>
      </c>
      <c r="C2239" t="s">
        <v>21</v>
      </c>
      <c r="D2239" t="s">
        <v>17</v>
      </c>
      <c r="E2239" s="1">
        <v>43400</v>
      </c>
      <c r="F2239" s="1">
        <v>43510</v>
      </c>
      <c r="G2239" s="1">
        <v>43527</v>
      </c>
      <c r="H2239" s="1">
        <v>43537</v>
      </c>
      <c r="I2239" t="s">
        <v>18</v>
      </c>
      <c r="J2239">
        <v>22</v>
      </c>
      <c r="K2239">
        <v>23</v>
      </c>
      <c r="L2239">
        <v>248</v>
      </c>
      <c r="M2239">
        <v>12</v>
      </c>
      <c r="N2239">
        <v>3</v>
      </c>
      <c r="O2239">
        <v>0.08</v>
      </c>
      <c r="P2239">
        <v>178.22</v>
      </c>
      <c r="Q2239">
        <v>254.6</v>
      </c>
      <c r="R2239">
        <f>Table1[[#This Row],[OrderQuantity]]*Table1[[#This Row],[UnitPrice]]</f>
        <v>763.8</v>
      </c>
      <c r="S2239">
        <f>Table1[[#This Row],[OrderQuantity]]*Table1[[#This Row],[UnitCost]]</f>
        <v>534.66</v>
      </c>
      <c r="T2239">
        <f>Table1[[#This Row],[OrderQuantity]]*Table1[[#This Row],[UnitPrice]]*(1-Table1[[#This Row],[DiscountApplied]]) - (Table1[[#This Row],[OrderQuantity]]*Table1[[#This Row],[UnitCost]])</f>
        <v>168.03600000000006</v>
      </c>
      <c r="U2239">
        <f>DATEDIF(Table1[[#This Row],[ShipDate]],Table1[[#This Row],[DeliveryDate]],"d")</f>
        <v>10</v>
      </c>
      <c r="V2239" t="str">
        <f t="shared" si="69"/>
        <v>Late</v>
      </c>
    </row>
    <row r="2240" spans="2:22" x14ac:dyDescent="0.3">
      <c r="B2240" t="str">
        <f t="shared" si="68"/>
        <v>SO-002339</v>
      </c>
      <c r="C2240" t="s">
        <v>22</v>
      </c>
      <c r="D2240" t="s">
        <v>17</v>
      </c>
      <c r="E2240" s="1">
        <v>43400</v>
      </c>
      <c r="F2240" s="1">
        <v>43510</v>
      </c>
      <c r="G2240" s="1">
        <v>43529</v>
      </c>
      <c r="H2240" s="1">
        <v>43537</v>
      </c>
      <c r="I2240" t="s">
        <v>18</v>
      </c>
      <c r="J2240">
        <v>25</v>
      </c>
      <c r="K2240">
        <v>14</v>
      </c>
      <c r="L2240">
        <v>253</v>
      </c>
      <c r="M2240">
        <v>2</v>
      </c>
      <c r="N2240">
        <v>6</v>
      </c>
      <c r="O2240">
        <v>0.05</v>
      </c>
      <c r="P2240">
        <v>2831.89</v>
      </c>
      <c r="Q2240">
        <v>3879.3</v>
      </c>
      <c r="R2240">
        <f>Table1[[#This Row],[OrderQuantity]]*Table1[[#This Row],[UnitPrice]]</f>
        <v>23275.800000000003</v>
      </c>
      <c r="S2240">
        <f>Table1[[#This Row],[OrderQuantity]]*Table1[[#This Row],[UnitCost]]</f>
        <v>16991.34</v>
      </c>
      <c r="T2240">
        <f>Table1[[#This Row],[OrderQuantity]]*Table1[[#This Row],[UnitPrice]]*(1-Table1[[#This Row],[DiscountApplied]]) - (Table1[[#This Row],[OrderQuantity]]*Table1[[#This Row],[UnitCost]])</f>
        <v>5120.6700000000019</v>
      </c>
      <c r="U2240">
        <f>DATEDIF(Table1[[#This Row],[ShipDate]],Table1[[#This Row],[DeliveryDate]],"d")</f>
        <v>8</v>
      </c>
      <c r="V2240" t="str">
        <f t="shared" si="69"/>
        <v>Late</v>
      </c>
    </row>
    <row r="2241" spans="2:22" x14ac:dyDescent="0.3">
      <c r="B2241" t="str">
        <f t="shared" si="68"/>
        <v>SO-002340</v>
      </c>
      <c r="C2241" t="s">
        <v>16</v>
      </c>
      <c r="D2241" t="s">
        <v>24</v>
      </c>
      <c r="E2241" s="1">
        <v>43400</v>
      </c>
      <c r="F2241" s="1">
        <v>43510</v>
      </c>
      <c r="G2241" s="1">
        <v>43528</v>
      </c>
      <c r="H2241" s="1">
        <v>43530</v>
      </c>
      <c r="I2241" t="s">
        <v>18</v>
      </c>
      <c r="J2241">
        <v>3</v>
      </c>
      <c r="K2241">
        <v>16</v>
      </c>
      <c r="L2241">
        <v>47</v>
      </c>
      <c r="M2241">
        <v>37</v>
      </c>
      <c r="N2241">
        <v>1</v>
      </c>
      <c r="O2241">
        <v>0.05</v>
      </c>
      <c r="P2241">
        <v>1776.44</v>
      </c>
      <c r="Q2241">
        <v>3289.7</v>
      </c>
      <c r="R2241">
        <f>Table1[[#This Row],[OrderQuantity]]*Table1[[#This Row],[UnitPrice]]</f>
        <v>3289.7</v>
      </c>
      <c r="S2241">
        <f>Table1[[#This Row],[OrderQuantity]]*Table1[[#This Row],[UnitCost]]</f>
        <v>1776.44</v>
      </c>
      <c r="T2241">
        <f>Table1[[#This Row],[OrderQuantity]]*Table1[[#This Row],[UnitPrice]]*(1-Table1[[#This Row],[DiscountApplied]]) - (Table1[[#This Row],[OrderQuantity]]*Table1[[#This Row],[UnitCost]])</f>
        <v>1348.7749999999996</v>
      </c>
      <c r="U2241">
        <f>DATEDIF(Table1[[#This Row],[ShipDate]],Table1[[#This Row],[DeliveryDate]],"d")</f>
        <v>2</v>
      </c>
      <c r="V2241" t="str">
        <f t="shared" si="69"/>
        <v>On Time</v>
      </c>
    </row>
    <row r="2242" spans="2:22" x14ac:dyDescent="0.3">
      <c r="B2242" t="str">
        <f t="shared" ref="B2242:B2305" si="70">"SO-" &amp; TEXT(ROW(B2242)+99,"000000")</f>
        <v>SO-002341</v>
      </c>
      <c r="C2242" t="s">
        <v>16</v>
      </c>
      <c r="D2242" t="s">
        <v>24</v>
      </c>
      <c r="E2242" s="1">
        <v>43400</v>
      </c>
      <c r="F2242" s="1">
        <v>43510</v>
      </c>
      <c r="G2242" s="1">
        <v>43519</v>
      </c>
      <c r="H2242" s="1">
        <v>43521</v>
      </c>
      <c r="I2242" t="s">
        <v>18</v>
      </c>
      <c r="J2242">
        <v>7</v>
      </c>
      <c r="K2242">
        <v>38</v>
      </c>
      <c r="L2242">
        <v>19</v>
      </c>
      <c r="M2242">
        <v>10</v>
      </c>
      <c r="N2242">
        <v>7</v>
      </c>
      <c r="O2242">
        <v>0.05</v>
      </c>
      <c r="P2242">
        <v>104.79</v>
      </c>
      <c r="Q2242">
        <v>227.8</v>
      </c>
      <c r="R2242">
        <f>Table1[[#This Row],[OrderQuantity]]*Table1[[#This Row],[UnitPrice]]</f>
        <v>1594.6000000000001</v>
      </c>
      <c r="S2242">
        <f>Table1[[#This Row],[OrderQuantity]]*Table1[[#This Row],[UnitCost]]</f>
        <v>733.53000000000009</v>
      </c>
      <c r="T2242">
        <f>Table1[[#This Row],[OrderQuantity]]*Table1[[#This Row],[UnitPrice]]*(1-Table1[[#This Row],[DiscountApplied]]) - (Table1[[#This Row],[OrderQuantity]]*Table1[[#This Row],[UnitCost]])</f>
        <v>781.34</v>
      </c>
      <c r="U2242">
        <f>DATEDIF(Table1[[#This Row],[ShipDate]],Table1[[#This Row],[DeliveryDate]],"d")</f>
        <v>2</v>
      </c>
      <c r="V2242" t="str">
        <f t="shared" ref="V2242:V2305" si="71">IF(U2242&gt;7,"Late","On Time")</f>
        <v>On Time</v>
      </c>
    </row>
    <row r="2243" spans="2:22" x14ac:dyDescent="0.3">
      <c r="B2243" t="str">
        <f t="shared" si="70"/>
        <v>SO-002342</v>
      </c>
      <c r="C2243" t="s">
        <v>16</v>
      </c>
      <c r="D2243" t="s">
        <v>20</v>
      </c>
      <c r="E2243" s="1">
        <v>43400</v>
      </c>
      <c r="F2243" s="1">
        <v>43510</v>
      </c>
      <c r="G2243" s="1">
        <v>43520</v>
      </c>
      <c r="H2243" s="1">
        <v>43524</v>
      </c>
      <c r="I2243" t="s">
        <v>18</v>
      </c>
      <c r="J2243">
        <v>5</v>
      </c>
      <c r="K2243">
        <v>13</v>
      </c>
      <c r="L2243">
        <v>182</v>
      </c>
      <c r="M2243">
        <v>5</v>
      </c>
      <c r="N2243">
        <v>3</v>
      </c>
      <c r="O2243">
        <v>0.08</v>
      </c>
      <c r="P2243">
        <v>1731.95</v>
      </c>
      <c r="Q2243">
        <v>3685</v>
      </c>
      <c r="R2243">
        <f>Table1[[#This Row],[OrderQuantity]]*Table1[[#This Row],[UnitPrice]]</f>
        <v>11055</v>
      </c>
      <c r="S2243">
        <f>Table1[[#This Row],[OrderQuantity]]*Table1[[#This Row],[UnitCost]]</f>
        <v>5195.8500000000004</v>
      </c>
      <c r="T2243">
        <f>Table1[[#This Row],[OrderQuantity]]*Table1[[#This Row],[UnitPrice]]*(1-Table1[[#This Row],[DiscountApplied]]) - (Table1[[#This Row],[OrderQuantity]]*Table1[[#This Row],[UnitCost]])</f>
        <v>4974.75</v>
      </c>
      <c r="U2243">
        <f>DATEDIF(Table1[[#This Row],[ShipDate]],Table1[[#This Row],[DeliveryDate]],"d")</f>
        <v>4</v>
      </c>
      <c r="V2243" t="str">
        <f t="shared" si="71"/>
        <v>On Time</v>
      </c>
    </row>
    <row r="2244" spans="2:22" x14ac:dyDescent="0.3">
      <c r="B2244" t="str">
        <f t="shared" si="70"/>
        <v>SO-002343</v>
      </c>
      <c r="C2244" t="s">
        <v>16</v>
      </c>
      <c r="D2244" t="s">
        <v>17</v>
      </c>
      <c r="E2244" s="1">
        <v>43400</v>
      </c>
      <c r="F2244" s="1">
        <v>43510</v>
      </c>
      <c r="G2244" s="1">
        <v>43538</v>
      </c>
      <c r="H2244" s="1">
        <v>43539</v>
      </c>
      <c r="I2244" t="s">
        <v>18</v>
      </c>
      <c r="J2244">
        <v>9</v>
      </c>
      <c r="K2244">
        <v>3</v>
      </c>
      <c r="L2244">
        <v>260</v>
      </c>
      <c r="M2244">
        <v>19</v>
      </c>
      <c r="N2244">
        <v>6</v>
      </c>
      <c r="O2244">
        <v>0.05</v>
      </c>
      <c r="P2244">
        <v>1724.58</v>
      </c>
      <c r="Q2244">
        <v>3832.4</v>
      </c>
      <c r="R2244">
        <f>Table1[[#This Row],[OrderQuantity]]*Table1[[#This Row],[UnitPrice]]</f>
        <v>22994.400000000001</v>
      </c>
      <c r="S2244">
        <f>Table1[[#This Row],[OrderQuantity]]*Table1[[#This Row],[UnitCost]]</f>
        <v>10347.48</v>
      </c>
      <c r="T2244">
        <f>Table1[[#This Row],[OrderQuantity]]*Table1[[#This Row],[UnitPrice]]*(1-Table1[[#This Row],[DiscountApplied]]) - (Table1[[#This Row],[OrderQuantity]]*Table1[[#This Row],[UnitCost]])</f>
        <v>11497.2</v>
      </c>
      <c r="U2244">
        <f>DATEDIF(Table1[[#This Row],[ShipDate]],Table1[[#This Row],[DeliveryDate]],"d")</f>
        <v>1</v>
      </c>
      <c r="V2244" t="str">
        <f t="shared" si="71"/>
        <v>On Time</v>
      </c>
    </row>
    <row r="2245" spans="2:22" x14ac:dyDescent="0.3">
      <c r="B2245" t="str">
        <f t="shared" si="70"/>
        <v>SO-002344</v>
      </c>
      <c r="C2245" t="s">
        <v>16</v>
      </c>
      <c r="D2245" t="s">
        <v>23</v>
      </c>
      <c r="E2245" s="1">
        <v>43400</v>
      </c>
      <c r="F2245" s="1">
        <v>43510</v>
      </c>
      <c r="G2245" s="1">
        <v>43530</v>
      </c>
      <c r="H2245" s="1">
        <v>43534</v>
      </c>
      <c r="I2245" t="s">
        <v>18</v>
      </c>
      <c r="J2245">
        <v>12</v>
      </c>
      <c r="K2245">
        <v>31</v>
      </c>
      <c r="L2245">
        <v>319</v>
      </c>
      <c r="M2245">
        <v>18</v>
      </c>
      <c r="N2245">
        <v>3</v>
      </c>
      <c r="O2245">
        <v>0.1</v>
      </c>
      <c r="P2245">
        <v>181.3</v>
      </c>
      <c r="Q2245">
        <v>221.1</v>
      </c>
      <c r="R2245">
        <f>Table1[[#This Row],[OrderQuantity]]*Table1[[#This Row],[UnitPrice]]</f>
        <v>663.3</v>
      </c>
      <c r="S2245">
        <f>Table1[[#This Row],[OrderQuantity]]*Table1[[#This Row],[UnitCost]]</f>
        <v>543.90000000000009</v>
      </c>
      <c r="T2245">
        <f>Table1[[#This Row],[OrderQuantity]]*Table1[[#This Row],[UnitPrice]]*(1-Table1[[#This Row],[DiscountApplied]]) - (Table1[[#This Row],[OrderQuantity]]*Table1[[#This Row],[UnitCost]])</f>
        <v>53.069999999999936</v>
      </c>
      <c r="U2245">
        <f>DATEDIF(Table1[[#This Row],[ShipDate]],Table1[[#This Row],[DeliveryDate]],"d")</f>
        <v>4</v>
      </c>
      <c r="V2245" t="str">
        <f t="shared" si="71"/>
        <v>On Time</v>
      </c>
    </row>
    <row r="2246" spans="2:22" x14ac:dyDescent="0.3">
      <c r="B2246" t="str">
        <f t="shared" si="70"/>
        <v>SO-002345</v>
      </c>
      <c r="C2246" t="s">
        <v>16</v>
      </c>
      <c r="D2246" t="s">
        <v>17</v>
      </c>
      <c r="E2246" s="1">
        <v>43400</v>
      </c>
      <c r="F2246" s="1">
        <v>43510</v>
      </c>
      <c r="G2246" s="1">
        <v>43534</v>
      </c>
      <c r="H2246" s="1">
        <v>43542</v>
      </c>
      <c r="I2246" t="s">
        <v>18</v>
      </c>
      <c r="J2246">
        <v>3</v>
      </c>
      <c r="K2246">
        <v>9</v>
      </c>
      <c r="L2246">
        <v>247</v>
      </c>
      <c r="M2246">
        <v>37</v>
      </c>
      <c r="N2246">
        <v>8</v>
      </c>
      <c r="O2246">
        <v>0.05</v>
      </c>
      <c r="P2246">
        <v>1172.97</v>
      </c>
      <c r="Q2246">
        <v>1922.9</v>
      </c>
      <c r="R2246">
        <f>Table1[[#This Row],[OrderQuantity]]*Table1[[#This Row],[UnitPrice]]</f>
        <v>15383.2</v>
      </c>
      <c r="S2246">
        <f>Table1[[#This Row],[OrderQuantity]]*Table1[[#This Row],[UnitCost]]</f>
        <v>9383.76</v>
      </c>
      <c r="T2246">
        <f>Table1[[#This Row],[OrderQuantity]]*Table1[[#This Row],[UnitPrice]]*(1-Table1[[#This Row],[DiscountApplied]]) - (Table1[[#This Row],[OrderQuantity]]*Table1[[#This Row],[UnitCost]])</f>
        <v>5230.2800000000007</v>
      </c>
      <c r="U2246">
        <f>DATEDIF(Table1[[#This Row],[ShipDate]],Table1[[#This Row],[DeliveryDate]],"d")</f>
        <v>8</v>
      </c>
      <c r="V2246" t="str">
        <f t="shared" si="71"/>
        <v>Late</v>
      </c>
    </row>
    <row r="2247" spans="2:22" x14ac:dyDescent="0.3">
      <c r="B2247" t="str">
        <f t="shared" si="70"/>
        <v>SO-002346</v>
      </c>
      <c r="C2247" t="s">
        <v>19</v>
      </c>
      <c r="D2247" t="s">
        <v>20</v>
      </c>
      <c r="E2247" s="1">
        <v>43400</v>
      </c>
      <c r="F2247" s="1">
        <v>43510</v>
      </c>
      <c r="G2247" s="1">
        <v>43533</v>
      </c>
      <c r="H2247" s="1">
        <v>43542</v>
      </c>
      <c r="I2247" t="s">
        <v>18</v>
      </c>
      <c r="J2247">
        <v>20</v>
      </c>
      <c r="K2247">
        <v>13</v>
      </c>
      <c r="L2247">
        <v>129</v>
      </c>
      <c r="M2247">
        <v>34</v>
      </c>
      <c r="N2247">
        <v>1</v>
      </c>
      <c r="O2247">
        <v>0.05</v>
      </c>
      <c r="P2247">
        <v>453.05</v>
      </c>
      <c r="Q2247">
        <v>984.9</v>
      </c>
      <c r="R2247">
        <f>Table1[[#This Row],[OrderQuantity]]*Table1[[#This Row],[UnitPrice]]</f>
        <v>984.9</v>
      </c>
      <c r="S2247">
        <f>Table1[[#This Row],[OrderQuantity]]*Table1[[#This Row],[UnitCost]]</f>
        <v>453.05</v>
      </c>
      <c r="T2247">
        <f>Table1[[#This Row],[OrderQuantity]]*Table1[[#This Row],[UnitPrice]]*(1-Table1[[#This Row],[DiscountApplied]]) - (Table1[[#This Row],[OrderQuantity]]*Table1[[#This Row],[UnitCost]])</f>
        <v>482.60499999999996</v>
      </c>
      <c r="U2247">
        <f>DATEDIF(Table1[[#This Row],[ShipDate]],Table1[[#This Row],[DeliveryDate]],"d")</f>
        <v>9</v>
      </c>
      <c r="V2247" t="str">
        <f t="shared" si="71"/>
        <v>Late</v>
      </c>
    </row>
    <row r="2248" spans="2:22" x14ac:dyDescent="0.3">
      <c r="B2248" t="str">
        <f t="shared" si="70"/>
        <v>SO-002347</v>
      </c>
      <c r="C2248" t="s">
        <v>21</v>
      </c>
      <c r="D2248" t="s">
        <v>26</v>
      </c>
      <c r="E2248" s="1">
        <v>43400</v>
      </c>
      <c r="F2248" s="1">
        <v>43511</v>
      </c>
      <c r="G2248" s="1">
        <v>43529</v>
      </c>
      <c r="H2248" s="1">
        <v>43532</v>
      </c>
      <c r="I2248" t="s">
        <v>18</v>
      </c>
      <c r="J2248">
        <v>22</v>
      </c>
      <c r="K2248">
        <v>27</v>
      </c>
      <c r="L2248">
        <v>87</v>
      </c>
      <c r="M2248">
        <v>41</v>
      </c>
      <c r="N2248">
        <v>3</v>
      </c>
      <c r="O2248">
        <v>0.05</v>
      </c>
      <c r="P2248">
        <v>776.6</v>
      </c>
      <c r="Q2248">
        <v>1159.0999999999999</v>
      </c>
      <c r="R2248">
        <f>Table1[[#This Row],[OrderQuantity]]*Table1[[#This Row],[UnitPrice]]</f>
        <v>3477.2999999999997</v>
      </c>
      <c r="S2248">
        <f>Table1[[#This Row],[OrderQuantity]]*Table1[[#This Row],[UnitCost]]</f>
        <v>2329.8000000000002</v>
      </c>
      <c r="T2248">
        <f>Table1[[#This Row],[OrderQuantity]]*Table1[[#This Row],[UnitPrice]]*(1-Table1[[#This Row],[DiscountApplied]]) - (Table1[[#This Row],[OrderQuantity]]*Table1[[#This Row],[UnitCost]])</f>
        <v>973.63499999999931</v>
      </c>
      <c r="U2248">
        <f>DATEDIF(Table1[[#This Row],[ShipDate]],Table1[[#This Row],[DeliveryDate]],"d")</f>
        <v>3</v>
      </c>
      <c r="V2248" t="str">
        <f t="shared" si="71"/>
        <v>On Time</v>
      </c>
    </row>
    <row r="2249" spans="2:22" x14ac:dyDescent="0.3">
      <c r="B2249" t="str">
        <f t="shared" si="70"/>
        <v>SO-002348</v>
      </c>
      <c r="C2249" t="s">
        <v>22</v>
      </c>
      <c r="D2249" t="s">
        <v>20</v>
      </c>
      <c r="E2249" s="1">
        <v>43400</v>
      </c>
      <c r="F2249" s="1">
        <v>43511</v>
      </c>
      <c r="G2249" s="1">
        <v>43529</v>
      </c>
      <c r="H2249" s="1">
        <v>43536</v>
      </c>
      <c r="I2249" t="s">
        <v>18</v>
      </c>
      <c r="J2249">
        <v>27</v>
      </c>
      <c r="K2249">
        <v>1</v>
      </c>
      <c r="L2249">
        <v>93</v>
      </c>
      <c r="M2249">
        <v>9</v>
      </c>
      <c r="N2249">
        <v>3</v>
      </c>
      <c r="O2249">
        <v>0.2</v>
      </c>
      <c r="P2249">
        <v>143.72</v>
      </c>
      <c r="Q2249">
        <v>261.3</v>
      </c>
      <c r="R2249">
        <f>Table1[[#This Row],[OrderQuantity]]*Table1[[#This Row],[UnitPrice]]</f>
        <v>783.90000000000009</v>
      </c>
      <c r="S2249">
        <f>Table1[[#This Row],[OrderQuantity]]*Table1[[#This Row],[UnitCost]]</f>
        <v>431.15999999999997</v>
      </c>
      <c r="T2249">
        <f>Table1[[#This Row],[OrderQuantity]]*Table1[[#This Row],[UnitPrice]]*(1-Table1[[#This Row],[DiscountApplied]]) - (Table1[[#This Row],[OrderQuantity]]*Table1[[#This Row],[UnitCost]])</f>
        <v>195.96000000000015</v>
      </c>
      <c r="U2249">
        <f>DATEDIF(Table1[[#This Row],[ShipDate]],Table1[[#This Row],[DeliveryDate]],"d")</f>
        <v>7</v>
      </c>
      <c r="V2249" t="str">
        <f t="shared" si="71"/>
        <v>On Time</v>
      </c>
    </row>
    <row r="2250" spans="2:22" x14ac:dyDescent="0.3">
      <c r="B2250" t="str">
        <f t="shared" si="70"/>
        <v>SO-002349</v>
      </c>
      <c r="C2250" t="s">
        <v>19</v>
      </c>
      <c r="D2250" t="s">
        <v>23</v>
      </c>
      <c r="E2250" s="1">
        <v>43400</v>
      </c>
      <c r="F2250" s="1">
        <v>43511</v>
      </c>
      <c r="G2250" s="1">
        <v>43530</v>
      </c>
      <c r="H2250" s="1">
        <v>43540</v>
      </c>
      <c r="I2250" t="s">
        <v>18</v>
      </c>
      <c r="J2250">
        <v>20</v>
      </c>
      <c r="K2250">
        <v>38</v>
      </c>
      <c r="L2250">
        <v>326</v>
      </c>
      <c r="M2250">
        <v>44</v>
      </c>
      <c r="N2250">
        <v>8</v>
      </c>
      <c r="O2250">
        <v>0.1</v>
      </c>
      <c r="P2250">
        <v>1181.8800000000001</v>
      </c>
      <c r="Q2250">
        <v>1688.4</v>
      </c>
      <c r="R2250">
        <f>Table1[[#This Row],[OrderQuantity]]*Table1[[#This Row],[UnitPrice]]</f>
        <v>13507.2</v>
      </c>
      <c r="S2250">
        <f>Table1[[#This Row],[OrderQuantity]]*Table1[[#This Row],[UnitCost]]</f>
        <v>9455.0400000000009</v>
      </c>
      <c r="T2250">
        <f>Table1[[#This Row],[OrderQuantity]]*Table1[[#This Row],[UnitPrice]]*(1-Table1[[#This Row],[DiscountApplied]]) - (Table1[[#This Row],[OrderQuantity]]*Table1[[#This Row],[UnitCost]])</f>
        <v>2701.4400000000005</v>
      </c>
      <c r="U2250">
        <f>DATEDIF(Table1[[#This Row],[ShipDate]],Table1[[#This Row],[DeliveryDate]],"d")</f>
        <v>10</v>
      </c>
      <c r="V2250" t="str">
        <f t="shared" si="71"/>
        <v>Late</v>
      </c>
    </row>
    <row r="2251" spans="2:22" x14ac:dyDescent="0.3">
      <c r="B2251" t="str">
        <f t="shared" si="70"/>
        <v>SO-002350</v>
      </c>
      <c r="C2251" t="s">
        <v>16</v>
      </c>
      <c r="D2251" t="s">
        <v>23</v>
      </c>
      <c r="E2251" s="1">
        <v>43400</v>
      </c>
      <c r="F2251" s="1">
        <v>43511</v>
      </c>
      <c r="G2251" s="1">
        <v>43537</v>
      </c>
      <c r="H2251" s="1">
        <v>43546</v>
      </c>
      <c r="I2251" t="s">
        <v>18</v>
      </c>
      <c r="J2251">
        <v>9</v>
      </c>
      <c r="K2251">
        <v>23</v>
      </c>
      <c r="L2251">
        <v>318</v>
      </c>
      <c r="M2251">
        <v>37</v>
      </c>
      <c r="N2251">
        <v>6</v>
      </c>
      <c r="O2251">
        <v>0.1</v>
      </c>
      <c r="P2251">
        <v>486.42</v>
      </c>
      <c r="Q2251">
        <v>884.4</v>
      </c>
      <c r="R2251">
        <f>Table1[[#This Row],[OrderQuantity]]*Table1[[#This Row],[UnitPrice]]</f>
        <v>5306.4</v>
      </c>
      <c r="S2251">
        <f>Table1[[#This Row],[OrderQuantity]]*Table1[[#This Row],[UnitCost]]</f>
        <v>2918.52</v>
      </c>
      <c r="T2251">
        <f>Table1[[#This Row],[OrderQuantity]]*Table1[[#This Row],[UnitPrice]]*(1-Table1[[#This Row],[DiscountApplied]]) - (Table1[[#This Row],[OrderQuantity]]*Table1[[#This Row],[UnitCost]])</f>
        <v>1857.2400000000002</v>
      </c>
      <c r="U2251">
        <f>DATEDIF(Table1[[#This Row],[ShipDate]],Table1[[#This Row],[DeliveryDate]],"d")</f>
        <v>9</v>
      </c>
      <c r="V2251" t="str">
        <f t="shared" si="71"/>
        <v>Late</v>
      </c>
    </row>
    <row r="2252" spans="2:22" x14ac:dyDescent="0.3">
      <c r="B2252" t="str">
        <f t="shared" si="70"/>
        <v>SO-002351</v>
      </c>
      <c r="C2252" t="s">
        <v>21</v>
      </c>
      <c r="D2252" t="s">
        <v>20</v>
      </c>
      <c r="E2252" s="1">
        <v>43400</v>
      </c>
      <c r="F2252" s="1">
        <v>43512</v>
      </c>
      <c r="G2252" s="1">
        <v>43540</v>
      </c>
      <c r="H2252" s="1">
        <v>43541</v>
      </c>
      <c r="I2252" t="s">
        <v>18</v>
      </c>
      <c r="J2252">
        <v>25</v>
      </c>
      <c r="K2252">
        <v>11</v>
      </c>
      <c r="L2252">
        <v>172</v>
      </c>
      <c r="M2252">
        <v>14</v>
      </c>
      <c r="N2252">
        <v>6</v>
      </c>
      <c r="O2252">
        <v>0.2</v>
      </c>
      <c r="P2252">
        <v>621.89</v>
      </c>
      <c r="Q2252">
        <v>797.3</v>
      </c>
      <c r="R2252">
        <f>Table1[[#This Row],[OrderQuantity]]*Table1[[#This Row],[UnitPrice]]</f>
        <v>4783.7999999999993</v>
      </c>
      <c r="S2252">
        <f>Table1[[#This Row],[OrderQuantity]]*Table1[[#This Row],[UnitCost]]</f>
        <v>3731.34</v>
      </c>
      <c r="T2252">
        <f>Table1[[#This Row],[OrderQuantity]]*Table1[[#This Row],[UnitPrice]]*(1-Table1[[#This Row],[DiscountApplied]]) - (Table1[[#This Row],[OrderQuantity]]*Table1[[#This Row],[UnitCost]])</f>
        <v>95.699999999999363</v>
      </c>
      <c r="U2252">
        <f>DATEDIF(Table1[[#This Row],[ShipDate]],Table1[[#This Row],[DeliveryDate]],"d")</f>
        <v>1</v>
      </c>
      <c r="V2252" t="str">
        <f t="shared" si="71"/>
        <v>On Time</v>
      </c>
    </row>
    <row r="2253" spans="2:22" x14ac:dyDescent="0.3">
      <c r="B2253" t="str">
        <f t="shared" si="70"/>
        <v>SO-002352</v>
      </c>
      <c r="C2253" t="s">
        <v>16</v>
      </c>
      <c r="D2253" t="s">
        <v>20</v>
      </c>
      <c r="E2253" s="1">
        <v>43400</v>
      </c>
      <c r="F2253" s="1">
        <v>43512</v>
      </c>
      <c r="G2253" s="1">
        <v>43527</v>
      </c>
      <c r="H2253" s="1">
        <v>43533</v>
      </c>
      <c r="I2253" t="s">
        <v>18</v>
      </c>
      <c r="J2253">
        <v>5</v>
      </c>
      <c r="K2253">
        <v>17</v>
      </c>
      <c r="L2253">
        <v>181</v>
      </c>
      <c r="M2253">
        <v>13</v>
      </c>
      <c r="N2253">
        <v>1</v>
      </c>
      <c r="O2253">
        <v>0.15</v>
      </c>
      <c r="P2253">
        <v>626.45000000000005</v>
      </c>
      <c r="Q2253">
        <v>1139</v>
      </c>
      <c r="R2253">
        <f>Table1[[#This Row],[OrderQuantity]]*Table1[[#This Row],[UnitPrice]]</f>
        <v>1139</v>
      </c>
      <c r="S2253">
        <f>Table1[[#This Row],[OrderQuantity]]*Table1[[#This Row],[UnitCost]]</f>
        <v>626.45000000000005</v>
      </c>
      <c r="T2253">
        <f>Table1[[#This Row],[OrderQuantity]]*Table1[[#This Row],[UnitPrice]]*(1-Table1[[#This Row],[DiscountApplied]]) - (Table1[[#This Row],[OrderQuantity]]*Table1[[#This Row],[UnitCost]])</f>
        <v>341.69999999999993</v>
      </c>
      <c r="U2253">
        <f>DATEDIF(Table1[[#This Row],[ShipDate]],Table1[[#This Row],[DeliveryDate]],"d")</f>
        <v>6</v>
      </c>
      <c r="V2253" t="str">
        <f t="shared" si="71"/>
        <v>On Time</v>
      </c>
    </row>
    <row r="2254" spans="2:22" x14ac:dyDescent="0.3">
      <c r="B2254" t="str">
        <f t="shared" si="70"/>
        <v>SO-002353</v>
      </c>
      <c r="C2254" t="s">
        <v>19</v>
      </c>
      <c r="D2254" t="s">
        <v>17</v>
      </c>
      <c r="E2254" s="1">
        <v>43400</v>
      </c>
      <c r="F2254" s="1">
        <v>43512</v>
      </c>
      <c r="G2254" s="1">
        <v>43529</v>
      </c>
      <c r="H2254" s="1">
        <v>43535</v>
      </c>
      <c r="I2254" t="s">
        <v>18</v>
      </c>
      <c r="J2254">
        <v>19</v>
      </c>
      <c r="K2254">
        <v>3</v>
      </c>
      <c r="L2254">
        <v>225</v>
      </c>
      <c r="M2254">
        <v>37</v>
      </c>
      <c r="N2254">
        <v>6</v>
      </c>
      <c r="O2254">
        <v>0.08</v>
      </c>
      <c r="P2254">
        <v>1457.92</v>
      </c>
      <c r="Q2254">
        <v>1822.4</v>
      </c>
      <c r="R2254">
        <f>Table1[[#This Row],[OrderQuantity]]*Table1[[#This Row],[UnitPrice]]</f>
        <v>10934.400000000001</v>
      </c>
      <c r="S2254">
        <f>Table1[[#This Row],[OrderQuantity]]*Table1[[#This Row],[UnitCost]]</f>
        <v>8747.52</v>
      </c>
      <c r="T2254">
        <f>Table1[[#This Row],[OrderQuantity]]*Table1[[#This Row],[UnitPrice]]*(1-Table1[[#This Row],[DiscountApplied]]) - (Table1[[#This Row],[OrderQuantity]]*Table1[[#This Row],[UnitCost]])</f>
        <v>1312.1280000000006</v>
      </c>
      <c r="U2254">
        <f>DATEDIF(Table1[[#This Row],[ShipDate]],Table1[[#This Row],[DeliveryDate]],"d")</f>
        <v>6</v>
      </c>
      <c r="V2254" t="str">
        <f t="shared" si="71"/>
        <v>On Time</v>
      </c>
    </row>
    <row r="2255" spans="2:22" x14ac:dyDescent="0.3">
      <c r="B2255" t="str">
        <f t="shared" si="70"/>
        <v>SO-002354</v>
      </c>
      <c r="C2255" t="s">
        <v>21</v>
      </c>
      <c r="D2255" t="s">
        <v>17</v>
      </c>
      <c r="E2255" s="1">
        <v>43400</v>
      </c>
      <c r="F2255" s="1">
        <v>43512</v>
      </c>
      <c r="G2255" s="1">
        <v>43525</v>
      </c>
      <c r="H2255" s="1">
        <v>43526</v>
      </c>
      <c r="I2255" t="s">
        <v>18</v>
      </c>
      <c r="J2255">
        <v>24</v>
      </c>
      <c r="K2255">
        <v>4</v>
      </c>
      <c r="L2255">
        <v>220</v>
      </c>
      <c r="M2255">
        <v>4</v>
      </c>
      <c r="N2255">
        <v>8</v>
      </c>
      <c r="O2255">
        <v>0.1</v>
      </c>
      <c r="P2255">
        <v>1344.02</v>
      </c>
      <c r="Q2255">
        <v>2278</v>
      </c>
      <c r="R2255">
        <f>Table1[[#This Row],[OrderQuantity]]*Table1[[#This Row],[UnitPrice]]</f>
        <v>18224</v>
      </c>
      <c r="S2255">
        <f>Table1[[#This Row],[OrderQuantity]]*Table1[[#This Row],[UnitCost]]</f>
        <v>10752.16</v>
      </c>
      <c r="T2255">
        <f>Table1[[#This Row],[OrderQuantity]]*Table1[[#This Row],[UnitPrice]]*(1-Table1[[#This Row],[DiscountApplied]]) - (Table1[[#This Row],[OrderQuantity]]*Table1[[#This Row],[UnitCost]])</f>
        <v>5649.4400000000023</v>
      </c>
      <c r="U2255">
        <f>DATEDIF(Table1[[#This Row],[ShipDate]],Table1[[#This Row],[DeliveryDate]],"d")</f>
        <v>1</v>
      </c>
      <c r="V2255" t="str">
        <f t="shared" si="71"/>
        <v>On Time</v>
      </c>
    </row>
    <row r="2256" spans="2:22" x14ac:dyDescent="0.3">
      <c r="B2256" t="str">
        <f t="shared" si="70"/>
        <v>SO-002355</v>
      </c>
      <c r="C2256" t="s">
        <v>16</v>
      </c>
      <c r="D2256" t="s">
        <v>23</v>
      </c>
      <c r="E2256" s="1">
        <v>43400</v>
      </c>
      <c r="F2256" s="1">
        <v>43512</v>
      </c>
      <c r="G2256" s="1">
        <v>43520</v>
      </c>
      <c r="H2256" s="1">
        <v>43521</v>
      </c>
      <c r="I2256" t="s">
        <v>18</v>
      </c>
      <c r="J2256">
        <v>10</v>
      </c>
      <c r="K2256">
        <v>3</v>
      </c>
      <c r="L2256">
        <v>285</v>
      </c>
      <c r="M2256">
        <v>6</v>
      </c>
      <c r="N2256">
        <v>5</v>
      </c>
      <c r="O2256">
        <v>0.1</v>
      </c>
      <c r="P2256">
        <v>120.6</v>
      </c>
      <c r="Q2256">
        <v>167.5</v>
      </c>
      <c r="R2256">
        <f>Table1[[#This Row],[OrderQuantity]]*Table1[[#This Row],[UnitPrice]]</f>
        <v>837.5</v>
      </c>
      <c r="S2256">
        <f>Table1[[#This Row],[OrderQuantity]]*Table1[[#This Row],[UnitCost]]</f>
        <v>603</v>
      </c>
      <c r="T2256">
        <f>Table1[[#This Row],[OrderQuantity]]*Table1[[#This Row],[UnitPrice]]*(1-Table1[[#This Row],[DiscountApplied]]) - (Table1[[#This Row],[OrderQuantity]]*Table1[[#This Row],[UnitCost]])</f>
        <v>150.75</v>
      </c>
      <c r="U2256">
        <f>DATEDIF(Table1[[#This Row],[ShipDate]],Table1[[#This Row],[DeliveryDate]],"d")</f>
        <v>1</v>
      </c>
      <c r="V2256" t="str">
        <f t="shared" si="71"/>
        <v>On Time</v>
      </c>
    </row>
    <row r="2257" spans="2:22" x14ac:dyDescent="0.3">
      <c r="B2257" t="str">
        <f t="shared" si="70"/>
        <v>SO-002356</v>
      </c>
      <c r="C2257" t="s">
        <v>22</v>
      </c>
      <c r="D2257" t="s">
        <v>20</v>
      </c>
      <c r="E2257" s="1">
        <v>43400</v>
      </c>
      <c r="F2257" s="1">
        <v>43512</v>
      </c>
      <c r="G2257" s="1">
        <v>43529</v>
      </c>
      <c r="H2257" s="1">
        <v>43535</v>
      </c>
      <c r="I2257" t="s">
        <v>18</v>
      </c>
      <c r="J2257">
        <v>28</v>
      </c>
      <c r="K2257">
        <v>47</v>
      </c>
      <c r="L2257">
        <v>105</v>
      </c>
      <c r="M2257">
        <v>41</v>
      </c>
      <c r="N2257">
        <v>6</v>
      </c>
      <c r="O2257">
        <v>0.15</v>
      </c>
      <c r="P2257">
        <v>512.54999999999995</v>
      </c>
      <c r="Q2257">
        <v>683.4</v>
      </c>
      <c r="R2257">
        <f>Table1[[#This Row],[OrderQuantity]]*Table1[[#This Row],[UnitPrice]]</f>
        <v>4100.3999999999996</v>
      </c>
      <c r="S2257">
        <f>Table1[[#This Row],[OrderQuantity]]*Table1[[#This Row],[UnitCost]]</f>
        <v>3075.2999999999997</v>
      </c>
      <c r="T2257">
        <f>Table1[[#This Row],[OrderQuantity]]*Table1[[#This Row],[UnitPrice]]*(1-Table1[[#This Row],[DiscountApplied]]) - (Table1[[#This Row],[OrderQuantity]]*Table1[[#This Row],[UnitCost]])</f>
        <v>410.03999999999996</v>
      </c>
      <c r="U2257">
        <f>DATEDIF(Table1[[#This Row],[ShipDate]],Table1[[#This Row],[DeliveryDate]],"d")</f>
        <v>6</v>
      </c>
      <c r="V2257" t="str">
        <f t="shared" si="71"/>
        <v>On Time</v>
      </c>
    </row>
    <row r="2258" spans="2:22" x14ac:dyDescent="0.3">
      <c r="B2258" t="str">
        <f t="shared" si="70"/>
        <v>SO-002357</v>
      </c>
      <c r="C2258" t="s">
        <v>22</v>
      </c>
      <c r="D2258" t="s">
        <v>20</v>
      </c>
      <c r="E2258" s="1">
        <v>43400</v>
      </c>
      <c r="F2258" s="1">
        <v>43512</v>
      </c>
      <c r="G2258" s="1">
        <v>43525</v>
      </c>
      <c r="H2258" s="1">
        <v>43528</v>
      </c>
      <c r="I2258" t="s">
        <v>18</v>
      </c>
      <c r="J2258">
        <v>28</v>
      </c>
      <c r="K2258">
        <v>3</v>
      </c>
      <c r="L2258">
        <v>119</v>
      </c>
      <c r="M2258">
        <v>1</v>
      </c>
      <c r="N2258">
        <v>8</v>
      </c>
      <c r="O2258">
        <v>0.08</v>
      </c>
      <c r="P2258">
        <v>748.66</v>
      </c>
      <c r="Q2258">
        <v>1011.7</v>
      </c>
      <c r="R2258">
        <f>Table1[[#This Row],[OrderQuantity]]*Table1[[#This Row],[UnitPrice]]</f>
        <v>8093.6</v>
      </c>
      <c r="S2258">
        <f>Table1[[#This Row],[OrderQuantity]]*Table1[[#This Row],[UnitCost]]</f>
        <v>5989.28</v>
      </c>
      <c r="T2258">
        <f>Table1[[#This Row],[OrderQuantity]]*Table1[[#This Row],[UnitPrice]]*(1-Table1[[#This Row],[DiscountApplied]]) - (Table1[[#This Row],[OrderQuantity]]*Table1[[#This Row],[UnitCost]])</f>
        <v>1456.8320000000012</v>
      </c>
      <c r="U2258">
        <f>DATEDIF(Table1[[#This Row],[ShipDate]],Table1[[#This Row],[DeliveryDate]],"d")</f>
        <v>3</v>
      </c>
      <c r="V2258" t="str">
        <f t="shared" si="71"/>
        <v>On Time</v>
      </c>
    </row>
    <row r="2259" spans="2:22" x14ac:dyDescent="0.3">
      <c r="B2259" t="str">
        <f t="shared" si="70"/>
        <v>SO-002358</v>
      </c>
      <c r="C2259" t="s">
        <v>21</v>
      </c>
      <c r="D2259" t="s">
        <v>20</v>
      </c>
      <c r="E2259" s="1">
        <v>43400</v>
      </c>
      <c r="F2259" s="1">
        <v>43512</v>
      </c>
      <c r="G2259" s="1">
        <v>43528</v>
      </c>
      <c r="H2259" s="1">
        <v>43533</v>
      </c>
      <c r="I2259" t="s">
        <v>18</v>
      </c>
      <c r="J2259">
        <v>23</v>
      </c>
      <c r="K2259">
        <v>49</v>
      </c>
      <c r="L2259">
        <v>165</v>
      </c>
      <c r="M2259">
        <v>29</v>
      </c>
      <c r="N2259">
        <v>1</v>
      </c>
      <c r="O2259">
        <v>0.08</v>
      </c>
      <c r="P2259">
        <v>1512.19</v>
      </c>
      <c r="Q2259">
        <v>2479</v>
      </c>
      <c r="R2259">
        <f>Table1[[#This Row],[OrderQuantity]]*Table1[[#This Row],[UnitPrice]]</f>
        <v>2479</v>
      </c>
      <c r="S2259">
        <f>Table1[[#This Row],[OrderQuantity]]*Table1[[#This Row],[UnitCost]]</f>
        <v>1512.19</v>
      </c>
      <c r="T2259">
        <f>Table1[[#This Row],[OrderQuantity]]*Table1[[#This Row],[UnitPrice]]*(1-Table1[[#This Row],[DiscountApplied]]) - (Table1[[#This Row],[OrderQuantity]]*Table1[[#This Row],[UnitCost]])</f>
        <v>768.49000000000024</v>
      </c>
      <c r="U2259">
        <f>DATEDIF(Table1[[#This Row],[ShipDate]],Table1[[#This Row],[DeliveryDate]],"d")</f>
        <v>5</v>
      </c>
      <c r="V2259" t="str">
        <f t="shared" si="71"/>
        <v>On Time</v>
      </c>
    </row>
    <row r="2260" spans="2:22" x14ac:dyDescent="0.3">
      <c r="B2260" t="str">
        <f t="shared" si="70"/>
        <v>SO-002359</v>
      </c>
      <c r="C2260" t="s">
        <v>21</v>
      </c>
      <c r="D2260" t="s">
        <v>20</v>
      </c>
      <c r="E2260" s="1">
        <v>43400</v>
      </c>
      <c r="F2260" s="1">
        <v>43512</v>
      </c>
      <c r="G2260" s="1">
        <v>43528</v>
      </c>
      <c r="H2260" s="1">
        <v>43538</v>
      </c>
      <c r="I2260" t="s">
        <v>18</v>
      </c>
      <c r="J2260">
        <v>25</v>
      </c>
      <c r="K2260">
        <v>1</v>
      </c>
      <c r="L2260">
        <v>196</v>
      </c>
      <c r="M2260">
        <v>9</v>
      </c>
      <c r="N2260">
        <v>4</v>
      </c>
      <c r="O2260">
        <v>0.3</v>
      </c>
      <c r="P2260">
        <v>1881.56</v>
      </c>
      <c r="Q2260">
        <v>2726.9</v>
      </c>
      <c r="R2260">
        <f>Table1[[#This Row],[OrderQuantity]]*Table1[[#This Row],[UnitPrice]]</f>
        <v>10907.6</v>
      </c>
      <c r="S2260">
        <f>Table1[[#This Row],[OrderQuantity]]*Table1[[#This Row],[UnitCost]]</f>
        <v>7526.24</v>
      </c>
      <c r="T2260">
        <f>Table1[[#This Row],[OrderQuantity]]*Table1[[#This Row],[UnitPrice]]*(1-Table1[[#This Row],[DiscountApplied]]) - (Table1[[#This Row],[OrderQuantity]]*Table1[[#This Row],[UnitCost]])</f>
        <v>109.07999999999993</v>
      </c>
      <c r="U2260">
        <f>DATEDIF(Table1[[#This Row],[ShipDate]],Table1[[#This Row],[DeliveryDate]],"d")</f>
        <v>10</v>
      </c>
      <c r="V2260" t="str">
        <f t="shared" si="71"/>
        <v>Late</v>
      </c>
    </row>
    <row r="2261" spans="2:22" x14ac:dyDescent="0.3">
      <c r="B2261" t="str">
        <f t="shared" si="70"/>
        <v>SO-002360</v>
      </c>
      <c r="C2261" t="s">
        <v>16</v>
      </c>
      <c r="D2261" t="s">
        <v>20</v>
      </c>
      <c r="E2261" s="1">
        <v>43400</v>
      </c>
      <c r="F2261" s="1">
        <v>43513</v>
      </c>
      <c r="G2261" s="1">
        <v>43522</v>
      </c>
      <c r="H2261" s="1">
        <v>43523</v>
      </c>
      <c r="I2261" t="s">
        <v>18</v>
      </c>
      <c r="J2261">
        <v>6</v>
      </c>
      <c r="K2261">
        <v>17</v>
      </c>
      <c r="L2261">
        <v>120</v>
      </c>
      <c r="M2261">
        <v>1</v>
      </c>
      <c r="N2261">
        <v>2</v>
      </c>
      <c r="O2261">
        <v>0.05</v>
      </c>
      <c r="P2261">
        <v>906.31</v>
      </c>
      <c r="Q2261">
        <v>1118.9000000000001</v>
      </c>
      <c r="R2261">
        <f>Table1[[#This Row],[OrderQuantity]]*Table1[[#This Row],[UnitPrice]]</f>
        <v>2237.8000000000002</v>
      </c>
      <c r="S2261">
        <f>Table1[[#This Row],[OrderQuantity]]*Table1[[#This Row],[UnitCost]]</f>
        <v>1812.62</v>
      </c>
      <c r="T2261">
        <f>Table1[[#This Row],[OrderQuantity]]*Table1[[#This Row],[UnitPrice]]*(1-Table1[[#This Row],[DiscountApplied]]) - (Table1[[#This Row],[OrderQuantity]]*Table1[[#This Row],[UnitCost]])</f>
        <v>313.28999999999996</v>
      </c>
      <c r="U2261">
        <f>DATEDIF(Table1[[#This Row],[ShipDate]],Table1[[#This Row],[DeliveryDate]],"d")</f>
        <v>1</v>
      </c>
      <c r="V2261" t="str">
        <f t="shared" si="71"/>
        <v>On Time</v>
      </c>
    </row>
    <row r="2262" spans="2:22" x14ac:dyDescent="0.3">
      <c r="B2262" t="str">
        <f t="shared" si="70"/>
        <v>SO-002361</v>
      </c>
      <c r="C2262" t="s">
        <v>16</v>
      </c>
      <c r="D2262" t="s">
        <v>20</v>
      </c>
      <c r="E2262" s="1">
        <v>43400</v>
      </c>
      <c r="F2262" s="1">
        <v>43513</v>
      </c>
      <c r="G2262" s="1">
        <v>43523</v>
      </c>
      <c r="H2262" s="1">
        <v>43524</v>
      </c>
      <c r="I2262" t="s">
        <v>18</v>
      </c>
      <c r="J2262">
        <v>4</v>
      </c>
      <c r="K2262">
        <v>11</v>
      </c>
      <c r="L2262">
        <v>183</v>
      </c>
      <c r="M2262">
        <v>38</v>
      </c>
      <c r="N2262">
        <v>1</v>
      </c>
      <c r="O2262">
        <v>0.05</v>
      </c>
      <c r="P2262">
        <v>1010.96</v>
      </c>
      <c r="Q2262">
        <v>1279.7</v>
      </c>
      <c r="R2262">
        <f>Table1[[#This Row],[OrderQuantity]]*Table1[[#This Row],[UnitPrice]]</f>
        <v>1279.7</v>
      </c>
      <c r="S2262">
        <f>Table1[[#This Row],[OrderQuantity]]*Table1[[#This Row],[UnitCost]]</f>
        <v>1010.96</v>
      </c>
      <c r="T2262">
        <f>Table1[[#This Row],[OrderQuantity]]*Table1[[#This Row],[UnitPrice]]*(1-Table1[[#This Row],[DiscountApplied]]) - (Table1[[#This Row],[OrderQuantity]]*Table1[[#This Row],[UnitCost]])</f>
        <v>204.75499999999988</v>
      </c>
      <c r="U2262">
        <f>DATEDIF(Table1[[#This Row],[ShipDate]],Table1[[#This Row],[DeliveryDate]],"d")</f>
        <v>1</v>
      </c>
      <c r="V2262" t="str">
        <f t="shared" si="71"/>
        <v>On Time</v>
      </c>
    </row>
    <row r="2263" spans="2:22" x14ac:dyDescent="0.3">
      <c r="B2263" t="str">
        <f t="shared" si="70"/>
        <v>SO-002362</v>
      </c>
      <c r="C2263" t="s">
        <v>16</v>
      </c>
      <c r="D2263" t="s">
        <v>20</v>
      </c>
      <c r="E2263" s="1">
        <v>43400</v>
      </c>
      <c r="F2263" s="1">
        <v>43513</v>
      </c>
      <c r="G2263" s="1">
        <v>43532</v>
      </c>
      <c r="H2263" s="1">
        <v>43536</v>
      </c>
      <c r="I2263" t="s">
        <v>18</v>
      </c>
      <c r="J2263">
        <v>10</v>
      </c>
      <c r="K2263">
        <v>25</v>
      </c>
      <c r="L2263">
        <v>106</v>
      </c>
      <c r="M2263">
        <v>41</v>
      </c>
      <c r="N2263">
        <v>2</v>
      </c>
      <c r="O2263">
        <v>0.1</v>
      </c>
      <c r="P2263">
        <v>3292.38</v>
      </c>
      <c r="Q2263">
        <v>3919.5</v>
      </c>
      <c r="R2263">
        <f>Table1[[#This Row],[OrderQuantity]]*Table1[[#This Row],[UnitPrice]]</f>
        <v>7839</v>
      </c>
      <c r="S2263">
        <f>Table1[[#This Row],[OrderQuantity]]*Table1[[#This Row],[UnitCost]]</f>
        <v>6584.76</v>
      </c>
      <c r="T2263">
        <f>Table1[[#This Row],[OrderQuantity]]*Table1[[#This Row],[UnitPrice]]*(1-Table1[[#This Row],[DiscountApplied]]) - (Table1[[#This Row],[OrderQuantity]]*Table1[[#This Row],[UnitCost]])</f>
        <v>470.34000000000015</v>
      </c>
      <c r="U2263">
        <f>DATEDIF(Table1[[#This Row],[ShipDate]],Table1[[#This Row],[DeliveryDate]],"d")</f>
        <v>4</v>
      </c>
      <c r="V2263" t="str">
        <f t="shared" si="71"/>
        <v>On Time</v>
      </c>
    </row>
    <row r="2264" spans="2:22" x14ac:dyDescent="0.3">
      <c r="B2264" t="str">
        <f t="shared" si="70"/>
        <v>SO-002363</v>
      </c>
      <c r="C2264" t="s">
        <v>19</v>
      </c>
      <c r="D2264" t="s">
        <v>26</v>
      </c>
      <c r="E2264" s="1">
        <v>43400</v>
      </c>
      <c r="F2264" s="1">
        <v>43513</v>
      </c>
      <c r="G2264" s="1">
        <v>43536</v>
      </c>
      <c r="H2264" s="1">
        <v>43541</v>
      </c>
      <c r="I2264" t="s">
        <v>18</v>
      </c>
      <c r="J2264">
        <v>14</v>
      </c>
      <c r="K2264">
        <v>33</v>
      </c>
      <c r="L2264">
        <v>72</v>
      </c>
      <c r="M2264">
        <v>35</v>
      </c>
      <c r="N2264">
        <v>4</v>
      </c>
      <c r="O2264">
        <v>0.08</v>
      </c>
      <c r="P2264">
        <v>835.16</v>
      </c>
      <c r="Q2264">
        <v>1855.9</v>
      </c>
      <c r="R2264">
        <f>Table1[[#This Row],[OrderQuantity]]*Table1[[#This Row],[UnitPrice]]</f>
        <v>7423.6</v>
      </c>
      <c r="S2264">
        <f>Table1[[#This Row],[OrderQuantity]]*Table1[[#This Row],[UnitCost]]</f>
        <v>3340.64</v>
      </c>
      <c r="T2264">
        <f>Table1[[#This Row],[OrderQuantity]]*Table1[[#This Row],[UnitPrice]]*(1-Table1[[#This Row],[DiscountApplied]]) - (Table1[[#This Row],[OrderQuantity]]*Table1[[#This Row],[UnitCost]])</f>
        <v>3489.0720000000006</v>
      </c>
      <c r="U2264">
        <f>DATEDIF(Table1[[#This Row],[ShipDate]],Table1[[#This Row],[DeliveryDate]],"d")</f>
        <v>5</v>
      </c>
      <c r="V2264" t="str">
        <f t="shared" si="71"/>
        <v>On Time</v>
      </c>
    </row>
    <row r="2265" spans="2:22" x14ac:dyDescent="0.3">
      <c r="B2265" t="str">
        <f t="shared" si="70"/>
        <v>SO-002364</v>
      </c>
      <c r="C2265" t="s">
        <v>22</v>
      </c>
      <c r="D2265" t="s">
        <v>24</v>
      </c>
      <c r="E2265" s="1">
        <v>43400</v>
      </c>
      <c r="F2265" s="1">
        <v>43513</v>
      </c>
      <c r="G2265" s="1">
        <v>43534</v>
      </c>
      <c r="H2265" s="1">
        <v>43535</v>
      </c>
      <c r="I2265" t="s">
        <v>18</v>
      </c>
      <c r="J2265">
        <v>27</v>
      </c>
      <c r="K2265">
        <v>7</v>
      </c>
      <c r="L2265">
        <v>26</v>
      </c>
      <c r="M2265">
        <v>25</v>
      </c>
      <c r="N2265">
        <v>2</v>
      </c>
      <c r="O2265">
        <v>0.05</v>
      </c>
      <c r="P2265">
        <v>1423.88</v>
      </c>
      <c r="Q2265">
        <v>1849.2</v>
      </c>
      <c r="R2265">
        <f>Table1[[#This Row],[OrderQuantity]]*Table1[[#This Row],[UnitPrice]]</f>
        <v>3698.4</v>
      </c>
      <c r="S2265">
        <f>Table1[[#This Row],[OrderQuantity]]*Table1[[#This Row],[UnitCost]]</f>
        <v>2847.76</v>
      </c>
      <c r="T2265">
        <f>Table1[[#This Row],[OrderQuantity]]*Table1[[#This Row],[UnitPrice]]*(1-Table1[[#This Row],[DiscountApplied]]) - (Table1[[#This Row],[OrderQuantity]]*Table1[[#This Row],[UnitCost]])</f>
        <v>665.7199999999998</v>
      </c>
      <c r="U2265">
        <f>DATEDIF(Table1[[#This Row],[ShipDate]],Table1[[#This Row],[DeliveryDate]],"d")</f>
        <v>1</v>
      </c>
      <c r="V2265" t="str">
        <f t="shared" si="71"/>
        <v>On Time</v>
      </c>
    </row>
    <row r="2266" spans="2:22" x14ac:dyDescent="0.3">
      <c r="B2266" t="str">
        <f t="shared" si="70"/>
        <v>SO-002365</v>
      </c>
      <c r="C2266" t="s">
        <v>16</v>
      </c>
      <c r="D2266" t="s">
        <v>20</v>
      </c>
      <c r="E2266" s="1">
        <v>43400</v>
      </c>
      <c r="F2266" s="1">
        <v>43513</v>
      </c>
      <c r="G2266" s="1">
        <v>43518</v>
      </c>
      <c r="H2266" s="1">
        <v>43525</v>
      </c>
      <c r="I2266" t="s">
        <v>18</v>
      </c>
      <c r="J2266">
        <v>10</v>
      </c>
      <c r="K2266">
        <v>46</v>
      </c>
      <c r="L2266">
        <v>120</v>
      </c>
      <c r="M2266">
        <v>45</v>
      </c>
      <c r="N2266">
        <v>1</v>
      </c>
      <c r="O2266">
        <v>0.2</v>
      </c>
      <c r="P2266">
        <v>2636.45</v>
      </c>
      <c r="Q2266">
        <v>5272.9</v>
      </c>
      <c r="R2266">
        <f>Table1[[#This Row],[OrderQuantity]]*Table1[[#This Row],[UnitPrice]]</f>
        <v>5272.9</v>
      </c>
      <c r="S2266">
        <f>Table1[[#This Row],[OrderQuantity]]*Table1[[#This Row],[UnitCost]]</f>
        <v>2636.45</v>
      </c>
      <c r="T2266">
        <f>Table1[[#This Row],[OrderQuantity]]*Table1[[#This Row],[UnitPrice]]*(1-Table1[[#This Row],[DiscountApplied]]) - (Table1[[#This Row],[OrderQuantity]]*Table1[[#This Row],[UnitCost]])</f>
        <v>1581.87</v>
      </c>
      <c r="U2266">
        <f>DATEDIF(Table1[[#This Row],[ShipDate]],Table1[[#This Row],[DeliveryDate]],"d")</f>
        <v>7</v>
      </c>
      <c r="V2266" t="str">
        <f t="shared" si="71"/>
        <v>On Time</v>
      </c>
    </row>
    <row r="2267" spans="2:22" x14ac:dyDescent="0.3">
      <c r="B2267" t="str">
        <f t="shared" si="70"/>
        <v>SO-002366</v>
      </c>
      <c r="C2267" t="s">
        <v>16</v>
      </c>
      <c r="D2267" t="s">
        <v>23</v>
      </c>
      <c r="E2267" s="1">
        <v>43400</v>
      </c>
      <c r="F2267" s="1">
        <v>43513</v>
      </c>
      <c r="G2267" s="1">
        <v>43517</v>
      </c>
      <c r="H2267" s="1">
        <v>43525</v>
      </c>
      <c r="I2267" t="s">
        <v>18</v>
      </c>
      <c r="J2267">
        <v>11</v>
      </c>
      <c r="K2267">
        <v>21</v>
      </c>
      <c r="L2267">
        <v>311</v>
      </c>
      <c r="M2267">
        <v>25</v>
      </c>
      <c r="N2267">
        <v>5</v>
      </c>
      <c r="O2267">
        <v>0.05</v>
      </c>
      <c r="P2267">
        <v>141.84</v>
      </c>
      <c r="Q2267">
        <v>194.3</v>
      </c>
      <c r="R2267">
        <f>Table1[[#This Row],[OrderQuantity]]*Table1[[#This Row],[UnitPrice]]</f>
        <v>971.5</v>
      </c>
      <c r="S2267">
        <f>Table1[[#This Row],[OrderQuantity]]*Table1[[#This Row],[UnitCost]]</f>
        <v>709.2</v>
      </c>
      <c r="T2267">
        <f>Table1[[#This Row],[OrderQuantity]]*Table1[[#This Row],[UnitPrice]]*(1-Table1[[#This Row],[DiscountApplied]]) - (Table1[[#This Row],[OrderQuantity]]*Table1[[#This Row],[UnitCost]])</f>
        <v>213.72499999999991</v>
      </c>
      <c r="U2267">
        <f>DATEDIF(Table1[[#This Row],[ShipDate]],Table1[[#This Row],[DeliveryDate]],"d")</f>
        <v>8</v>
      </c>
      <c r="V2267" t="str">
        <f t="shared" si="71"/>
        <v>Late</v>
      </c>
    </row>
    <row r="2268" spans="2:22" x14ac:dyDescent="0.3">
      <c r="B2268" t="str">
        <f t="shared" si="70"/>
        <v>SO-002367</v>
      </c>
      <c r="C2268" t="s">
        <v>19</v>
      </c>
      <c r="D2268" t="s">
        <v>17</v>
      </c>
      <c r="E2268" s="1">
        <v>43400</v>
      </c>
      <c r="F2268" s="1">
        <v>43513</v>
      </c>
      <c r="G2268" s="1">
        <v>43523</v>
      </c>
      <c r="H2268" s="1">
        <v>43531</v>
      </c>
      <c r="I2268" t="s">
        <v>18</v>
      </c>
      <c r="J2268">
        <v>19</v>
      </c>
      <c r="K2268">
        <v>9</v>
      </c>
      <c r="L2268">
        <v>227</v>
      </c>
      <c r="M2268">
        <v>33</v>
      </c>
      <c r="N2268">
        <v>5</v>
      </c>
      <c r="O2268">
        <v>0.05</v>
      </c>
      <c r="P2268">
        <v>643.87</v>
      </c>
      <c r="Q2268">
        <v>1038.5</v>
      </c>
      <c r="R2268">
        <f>Table1[[#This Row],[OrderQuantity]]*Table1[[#This Row],[UnitPrice]]</f>
        <v>5192.5</v>
      </c>
      <c r="S2268">
        <f>Table1[[#This Row],[OrderQuantity]]*Table1[[#This Row],[UnitCost]]</f>
        <v>3219.35</v>
      </c>
      <c r="T2268">
        <f>Table1[[#This Row],[OrderQuantity]]*Table1[[#This Row],[UnitPrice]]*(1-Table1[[#This Row],[DiscountApplied]]) - (Table1[[#This Row],[OrderQuantity]]*Table1[[#This Row],[UnitCost]])</f>
        <v>1713.5250000000001</v>
      </c>
      <c r="U2268">
        <f>DATEDIF(Table1[[#This Row],[ShipDate]],Table1[[#This Row],[DeliveryDate]],"d")</f>
        <v>8</v>
      </c>
      <c r="V2268" t="str">
        <f t="shared" si="71"/>
        <v>Late</v>
      </c>
    </row>
    <row r="2269" spans="2:22" x14ac:dyDescent="0.3">
      <c r="B2269" t="str">
        <f t="shared" si="70"/>
        <v>SO-002368</v>
      </c>
      <c r="C2269" t="s">
        <v>21</v>
      </c>
      <c r="D2269" t="s">
        <v>23</v>
      </c>
      <c r="E2269" s="1">
        <v>43400</v>
      </c>
      <c r="F2269" s="1">
        <v>43513</v>
      </c>
      <c r="G2269" s="1">
        <v>43541</v>
      </c>
      <c r="H2269" s="1">
        <v>43551</v>
      </c>
      <c r="I2269" t="s">
        <v>18</v>
      </c>
      <c r="J2269">
        <v>22</v>
      </c>
      <c r="K2269">
        <v>5</v>
      </c>
      <c r="L2269">
        <v>278</v>
      </c>
      <c r="M2269">
        <v>12</v>
      </c>
      <c r="N2269">
        <v>2</v>
      </c>
      <c r="O2269">
        <v>0.05</v>
      </c>
      <c r="P2269">
        <v>2375.8200000000002</v>
      </c>
      <c r="Q2269">
        <v>5279.6</v>
      </c>
      <c r="R2269">
        <f>Table1[[#This Row],[OrderQuantity]]*Table1[[#This Row],[UnitPrice]]</f>
        <v>10559.2</v>
      </c>
      <c r="S2269">
        <f>Table1[[#This Row],[OrderQuantity]]*Table1[[#This Row],[UnitCost]]</f>
        <v>4751.6400000000003</v>
      </c>
      <c r="T2269">
        <f>Table1[[#This Row],[OrderQuantity]]*Table1[[#This Row],[UnitPrice]]*(1-Table1[[#This Row],[DiscountApplied]]) - (Table1[[#This Row],[OrderQuantity]]*Table1[[#This Row],[UnitCost]])</f>
        <v>5279.5999999999995</v>
      </c>
      <c r="U2269">
        <f>DATEDIF(Table1[[#This Row],[ShipDate]],Table1[[#This Row],[DeliveryDate]],"d")</f>
        <v>10</v>
      </c>
      <c r="V2269" t="str">
        <f t="shared" si="71"/>
        <v>Late</v>
      </c>
    </row>
    <row r="2270" spans="2:22" x14ac:dyDescent="0.3">
      <c r="B2270" t="str">
        <f t="shared" si="70"/>
        <v>SO-002369</v>
      </c>
      <c r="C2270" t="s">
        <v>16</v>
      </c>
      <c r="D2270" t="s">
        <v>17</v>
      </c>
      <c r="E2270" s="1">
        <v>43400</v>
      </c>
      <c r="F2270" s="1">
        <v>43513</v>
      </c>
      <c r="G2270" s="1">
        <v>43531</v>
      </c>
      <c r="H2270" s="1">
        <v>43537</v>
      </c>
      <c r="I2270" t="s">
        <v>18</v>
      </c>
      <c r="J2270">
        <v>2</v>
      </c>
      <c r="K2270">
        <v>45</v>
      </c>
      <c r="L2270">
        <v>247</v>
      </c>
      <c r="M2270">
        <v>15</v>
      </c>
      <c r="N2270">
        <v>8</v>
      </c>
      <c r="O2270">
        <v>0.2</v>
      </c>
      <c r="P2270">
        <v>2111.91</v>
      </c>
      <c r="Q2270">
        <v>3705.1</v>
      </c>
      <c r="R2270">
        <f>Table1[[#This Row],[OrderQuantity]]*Table1[[#This Row],[UnitPrice]]</f>
        <v>29640.799999999999</v>
      </c>
      <c r="S2270">
        <f>Table1[[#This Row],[OrderQuantity]]*Table1[[#This Row],[UnitCost]]</f>
        <v>16895.28</v>
      </c>
      <c r="T2270">
        <f>Table1[[#This Row],[OrderQuantity]]*Table1[[#This Row],[UnitPrice]]*(1-Table1[[#This Row],[DiscountApplied]]) - (Table1[[#This Row],[OrderQuantity]]*Table1[[#This Row],[UnitCost]])</f>
        <v>6817.3600000000006</v>
      </c>
      <c r="U2270">
        <f>DATEDIF(Table1[[#This Row],[ShipDate]],Table1[[#This Row],[DeliveryDate]],"d")</f>
        <v>6</v>
      </c>
      <c r="V2270" t="str">
        <f t="shared" si="71"/>
        <v>On Time</v>
      </c>
    </row>
    <row r="2271" spans="2:22" x14ac:dyDescent="0.3">
      <c r="B2271" t="str">
        <f t="shared" si="70"/>
        <v>SO-002370</v>
      </c>
      <c r="C2271" t="s">
        <v>16</v>
      </c>
      <c r="D2271" t="s">
        <v>23</v>
      </c>
      <c r="E2271" s="1">
        <v>43400</v>
      </c>
      <c r="F2271" s="1">
        <v>43513</v>
      </c>
      <c r="G2271" s="1">
        <v>43522</v>
      </c>
      <c r="H2271" s="1">
        <v>43524</v>
      </c>
      <c r="I2271" t="s">
        <v>18</v>
      </c>
      <c r="J2271">
        <v>3</v>
      </c>
      <c r="K2271">
        <v>13</v>
      </c>
      <c r="L2271">
        <v>318</v>
      </c>
      <c r="M2271">
        <v>6</v>
      </c>
      <c r="N2271">
        <v>5</v>
      </c>
      <c r="O2271">
        <v>0.15</v>
      </c>
      <c r="P2271">
        <v>101.04</v>
      </c>
      <c r="Q2271">
        <v>194.3</v>
      </c>
      <c r="R2271">
        <f>Table1[[#This Row],[OrderQuantity]]*Table1[[#This Row],[UnitPrice]]</f>
        <v>971.5</v>
      </c>
      <c r="S2271">
        <f>Table1[[#This Row],[OrderQuantity]]*Table1[[#This Row],[UnitCost]]</f>
        <v>505.20000000000005</v>
      </c>
      <c r="T2271">
        <f>Table1[[#This Row],[OrderQuantity]]*Table1[[#This Row],[UnitPrice]]*(1-Table1[[#This Row],[DiscountApplied]]) - (Table1[[#This Row],[OrderQuantity]]*Table1[[#This Row],[UnitCost]])</f>
        <v>320.57499999999993</v>
      </c>
      <c r="U2271">
        <f>DATEDIF(Table1[[#This Row],[ShipDate]],Table1[[#This Row],[DeliveryDate]],"d")</f>
        <v>2</v>
      </c>
      <c r="V2271" t="str">
        <f t="shared" si="71"/>
        <v>On Time</v>
      </c>
    </row>
    <row r="2272" spans="2:22" x14ac:dyDescent="0.3">
      <c r="B2272" t="str">
        <f t="shared" si="70"/>
        <v>SO-002371</v>
      </c>
      <c r="C2272" t="s">
        <v>16</v>
      </c>
      <c r="D2272" t="s">
        <v>17</v>
      </c>
      <c r="E2272" s="1">
        <v>43400</v>
      </c>
      <c r="F2272" s="1">
        <v>43513</v>
      </c>
      <c r="G2272" s="1">
        <v>43526</v>
      </c>
      <c r="H2272" s="1">
        <v>43535</v>
      </c>
      <c r="I2272" t="s">
        <v>18</v>
      </c>
      <c r="J2272">
        <v>6</v>
      </c>
      <c r="K2272">
        <v>27</v>
      </c>
      <c r="L2272">
        <v>237</v>
      </c>
      <c r="M2272">
        <v>7</v>
      </c>
      <c r="N2272">
        <v>1</v>
      </c>
      <c r="O2272">
        <v>0.05</v>
      </c>
      <c r="P2272">
        <v>879.04</v>
      </c>
      <c r="Q2272">
        <v>1098.8</v>
      </c>
      <c r="R2272">
        <f>Table1[[#This Row],[OrderQuantity]]*Table1[[#This Row],[UnitPrice]]</f>
        <v>1098.8</v>
      </c>
      <c r="S2272">
        <f>Table1[[#This Row],[OrderQuantity]]*Table1[[#This Row],[UnitCost]]</f>
        <v>879.04</v>
      </c>
      <c r="T2272">
        <f>Table1[[#This Row],[OrderQuantity]]*Table1[[#This Row],[UnitPrice]]*(1-Table1[[#This Row],[DiscountApplied]]) - (Table1[[#This Row],[OrderQuantity]]*Table1[[#This Row],[UnitCost]])</f>
        <v>164.81999999999994</v>
      </c>
      <c r="U2272">
        <f>DATEDIF(Table1[[#This Row],[ShipDate]],Table1[[#This Row],[DeliveryDate]],"d")</f>
        <v>9</v>
      </c>
      <c r="V2272" t="str">
        <f t="shared" si="71"/>
        <v>Late</v>
      </c>
    </row>
    <row r="2273" spans="2:22" x14ac:dyDescent="0.3">
      <c r="B2273" t="str">
        <f t="shared" si="70"/>
        <v>SO-002372</v>
      </c>
      <c r="C2273" t="s">
        <v>16</v>
      </c>
      <c r="D2273" t="s">
        <v>17</v>
      </c>
      <c r="E2273" s="1">
        <v>43400</v>
      </c>
      <c r="F2273" s="1">
        <v>43513</v>
      </c>
      <c r="G2273" s="1">
        <v>43534</v>
      </c>
      <c r="H2273" s="1">
        <v>43540</v>
      </c>
      <c r="I2273" t="s">
        <v>18</v>
      </c>
      <c r="J2273">
        <v>11</v>
      </c>
      <c r="K2273">
        <v>27</v>
      </c>
      <c r="L2273">
        <v>242</v>
      </c>
      <c r="M2273">
        <v>21</v>
      </c>
      <c r="N2273">
        <v>7</v>
      </c>
      <c r="O2273">
        <v>0.08</v>
      </c>
      <c r="P2273">
        <v>1409.68</v>
      </c>
      <c r="Q2273">
        <v>1762.1</v>
      </c>
      <c r="R2273">
        <f>Table1[[#This Row],[OrderQuantity]]*Table1[[#This Row],[UnitPrice]]</f>
        <v>12334.699999999999</v>
      </c>
      <c r="S2273">
        <f>Table1[[#This Row],[OrderQuantity]]*Table1[[#This Row],[UnitCost]]</f>
        <v>9867.76</v>
      </c>
      <c r="T2273">
        <f>Table1[[#This Row],[OrderQuantity]]*Table1[[#This Row],[UnitPrice]]*(1-Table1[[#This Row],[DiscountApplied]]) - (Table1[[#This Row],[OrderQuantity]]*Table1[[#This Row],[UnitCost]])</f>
        <v>1480.1639999999989</v>
      </c>
      <c r="U2273">
        <f>DATEDIF(Table1[[#This Row],[ShipDate]],Table1[[#This Row],[DeliveryDate]],"d")</f>
        <v>6</v>
      </c>
      <c r="V2273" t="str">
        <f t="shared" si="71"/>
        <v>On Time</v>
      </c>
    </row>
    <row r="2274" spans="2:22" x14ac:dyDescent="0.3">
      <c r="B2274" t="str">
        <f t="shared" si="70"/>
        <v>SO-002373</v>
      </c>
      <c r="C2274" t="s">
        <v>21</v>
      </c>
      <c r="D2274" t="s">
        <v>20</v>
      </c>
      <c r="E2274" s="1">
        <v>43400</v>
      </c>
      <c r="F2274" s="1">
        <v>43513</v>
      </c>
      <c r="G2274" s="1">
        <v>43540</v>
      </c>
      <c r="H2274" s="1">
        <v>43543</v>
      </c>
      <c r="I2274" t="s">
        <v>18</v>
      </c>
      <c r="J2274">
        <v>22</v>
      </c>
      <c r="K2274">
        <v>9</v>
      </c>
      <c r="L2274">
        <v>94</v>
      </c>
      <c r="M2274">
        <v>17</v>
      </c>
      <c r="N2274">
        <v>5</v>
      </c>
      <c r="O2274">
        <v>0.05</v>
      </c>
      <c r="P2274">
        <v>101.04</v>
      </c>
      <c r="Q2274">
        <v>174.2</v>
      </c>
      <c r="R2274">
        <f>Table1[[#This Row],[OrderQuantity]]*Table1[[#This Row],[UnitPrice]]</f>
        <v>871</v>
      </c>
      <c r="S2274">
        <f>Table1[[#This Row],[OrderQuantity]]*Table1[[#This Row],[UnitCost]]</f>
        <v>505.20000000000005</v>
      </c>
      <c r="T2274">
        <f>Table1[[#This Row],[OrderQuantity]]*Table1[[#This Row],[UnitPrice]]*(1-Table1[[#This Row],[DiscountApplied]]) - (Table1[[#This Row],[OrderQuantity]]*Table1[[#This Row],[UnitCost]])</f>
        <v>322.24999999999989</v>
      </c>
      <c r="U2274">
        <f>DATEDIF(Table1[[#This Row],[ShipDate]],Table1[[#This Row],[DeliveryDate]],"d")</f>
        <v>3</v>
      </c>
      <c r="V2274" t="str">
        <f t="shared" si="71"/>
        <v>On Time</v>
      </c>
    </row>
    <row r="2275" spans="2:22" x14ac:dyDescent="0.3">
      <c r="B2275" t="str">
        <f t="shared" si="70"/>
        <v>SO-002374</v>
      </c>
      <c r="C2275" t="s">
        <v>19</v>
      </c>
      <c r="D2275" t="s">
        <v>20</v>
      </c>
      <c r="E2275" s="1">
        <v>43400</v>
      </c>
      <c r="F2275" s="1">
        <v>43513</v>
      </c>
      <c r="G2275" s="1">
        <v>43523</v>
      </c>
      <c r="H2275" s="1">
        <v>43533</v>
      </c>
      <c r="I2275" t="s">
        <v>18</v>
      </c>
      <c r="J2275">
        <v>18</v>
      </c>
      <c r="K2275">
        <v>40</v>
      </c>
      <c r="L2275">
        <v>177</v>
      </c>
      <c r="M2275">
        <v>12</v>
      </c>
      <c r="N2275">
        <v>5</v>
      </c>
      <c r="O2275">
        <v>0.05</v>
      </c>
      <c r="P2275">
        <v>1591.32</v>
      </c>
      <c r="Q2275">
        <v>2525.9</v>
      </c>
      <c r="R2275">
        <f>Table1[[#This Row],[OrderQuantity]]*Table1[[#This Row],[UnitPrice]]</f>
        <v>12629.5</v>
      </c>
      <c r="S2275">
        <f>Table1[[#This Row],[OrderQuantity]]*Table1[[#This Row],[UnitCost]]</f>
        <v>7956.5999999999995</v>
      </c>
      <c r="T2275">
        <f>Table1[[#This Row],[OrderQuantity]]*Table1[[#This Row],[UnitPrice]]*(1-Table1[[#This Row],[DiscountApplied]]) - (Table1[[#This Row],[OrderQuantity]]*Table1[[#This Row],[UnitCost]])</f>
        <v>4041.4250000000002</v>
      </c>
      <c r="U2275">
        <f>DATEDIF(Table1[[#This Row],[ShipDate]],Table1[[#This Row],[DeliveryDate]],"d")</f>
        <v>10</v>
      </c>
      <c r="V2275" t="str">
        <f t="shared" si="71"/>
        <v>Late</v>
      </c>
    </row>
    <row r="2276" spans="2:22" x14ac:dyDescent="0.3">
      <c r="B2276" t="str">
        <f t="shared" si="70"/>
        <v>SO-002375</v>
      </c>
      <c r="C2276" t="s">
        <v>22</v>
      </c>
      <c r="D2276" t="s">
        <v>25</v>
      </c>
      <c r="E2276" s="1">
        <v>43400</v>
      </c>
      <c r="F2276" s="1">
        <v>43514</v>
      </c>
      <c r="G2276" s="1">
        <v>43540</v>
      </c>
      <c r="H2276" s="1">
        <v>43544</v>
      </c>
      <c r="I2276" t="s">
        <v>18</v>
      </c>
      <c r="J2276">
        <v>28</v>
      </c>
      <c r="K2276">
        <v>50</v>
      </c>
      <c r="L2276">
        <v>344</v>
      </c>
      <c r="M2276">
        <v>6</v>
      </c>
      <c r="N2276">
        <v>3</v>
      </c>
      <c r="O2276">
        <v>0.05</v>
      </c>
      <c r="P2276">
        <v>1256.92</v>
      </c>
      <c r="Q2276">
        <v>1876</v>
      </c>
      <c r="R2276">
        <f>Table1[[#This Row],[OrderQuantity]]*Table1[[#This Row],[UnitPrice]]</f>
        <v>5628</v>
      </c>
      <c r="S2276">
        <f>Table1[[#This Row],[OrderQuantity]]*Table1[[#This Row],[UnitCost]]</f>
        <v>3770.76</v>
      </c>
      <c r="T2276">
        <f>Table1[[#This Row],[OrderQuantity]]*Table1[[#This Row],[UnitPrice]]*(1-Table1[[#This Row],[DiscountApplied]]) - (Table1[[#This Row],[OrderQuantity]]*Table1[[#This Row],[UnitCost]])</f>
        <v>1575.8399999999992</v>
      </c>
      <c r="U2276">
        <f>DATEDIF(Table1[[#This Row],[ShipDate]],Table1[[#This Row],[DeliveryDate]],"d")</f>
        <v>4</v>
      </c>
      <c r="V2276" t="str">
        <f t="shared" si="71"/>
        <v>On Time</v>
      </c>
    </row>
    <row r="2277" spans="2:22" x14ac:dyDescent="0.3">
      <c r="B2277" t="str">
        <f t="shared" si="70"/>
        <v>SO-002376</v>
      </c>
      <c r="C2277" t="s">
        <v>16</v>
      </c>
      <c r="D2277" t="s">
        <v>17</v>
      </c>
      <c r="E2277" s="1">
        <v>43400</v>
      </c>
      <c r="F2277" s="1">
        <v>43514</v>
      </c>
      <c r="G2277" s="1">
        <v>43536</v>
      </c>
      <c r="H2277" s="1">
        <v>43546</v>
      </c>
      <c r="I2277" t="s">
        <v>18</v>
      </c>
      <c r="J2277">
        <v>7</v>
      </c>
      <c r="K2277">
        <v>3</v>
      </c>
      <c r="L2277">
        <v>227</v>
      </c>
      <c r="M2277">
        <v>26</v>
      </c>
      <c r="N2277">
        <v>5</v>
      </c>
      <c r="O2277">
        <v>0.15</v>
      </c>
      <c r="P2277">
        <v>718.24</v>
      </c>
      <c r="Q2277">
        <v>897.8</v>
      </c>
      <c r="R2277">
        <f>Table1[[#This Row],[OrderQuantity]]*Table1[[#This Row],[UnitPrice]]</f>
        <v>4489</v>
      </c>
      <c r="S2277">
        <f>Table1[[#This Row],[OrderQuantity]]*Table1[[#This Row],[UnitCost]]</f>
        <v>3591.2</v>
      </c>
      <c r="T2277">
        <f>Table1[[#This Row],[OrderQuantity]]*Table1[[#This Row],[UnitPrice]]*(1-Table1[[#This Row],[DiscountApplied]]) - (Table1[[#This Row],[OrderQuantity]]*Table1[[#This Row],[UnitCost]])</f>
        <v>224.45000000000027</v>
      </c>
      <c r="U2277">
        <f>DATEDIF(Table1[[#This Row],[ShipDate]],Table1[[#This Row],[DeliveryDate]],"d")</f>
        <v>10</v>
      </c>
      <c r="V2277" t="str">
        <f t="shared" si="71"/>
        <v>Late</v>
      </c>
    </row>
    <row r="2278" spans="2:22" x14ac:dyDescent="0.3">
      <c r="B2278" t="str">
        <f t="shared" si="70"/>
        <v>SO-002377</v>
      </c>
      <c r="C2278" t="s">
        <v>22</v>
      </c>
      <c r="D2278" t="s">
        <v>24</v>
      </c>
      <c r="E2278" s="1">
        <v>43400</v>
      </c>
      <c r="F2278" s="1">
        <v>43514</v>
      </c>
      <c r="G2278" s="1">
        <v>43523</v>
      </c>
      <c r="H2278" s="1">
        <v>43532</v>
      </c>
      <c r="I2278" t="s">
        <v>18</v>
      </c>
      <c r="J2278">
        <v>27</v>
      </c>
      <c r="K2278">
        <v>5</v>
      </c>
      <c r="L2278">
        <v>48</v>
      </c>
      <c r="M2278">
        <v>7</v>
      </c>
      <c r="N2278">
        <v>4</v>
      </c>
      <c r="O2278">
        <v>0.08</v>
      </c>
      <c r="P2278">
        <v>455.87</v>
      </c>
      <c r="Q2278">
        <v>844.2</v>
      </c>
      <c r="R2278">
        <f>Table1[[#This Row],[OrderQuantity]]*Table1[[#This Row],[UnitPrice]]</f>
        <v>3376.8</v>
      </c>
      <c r="S2278">
        <f>Table1[[#This Row],[OrderQuantity]]*Table1[[#This Row],[UnitCost]]</f>
        <v>1823.48</v>
      </c>
      <c r="T2278">
        <f>Table1[[#This Row],[OrderQuantity]]*Table1[[#This Row],[UnitPrice]]*(1-Table1[[#This Row],[DiscountApplied]]) - (Table1[[#This Row],[OrderQuantity]]*Table1[[#This Row],[UnitCost]])</f>
        <v>1283.1760000000004</v>
      </c>
      <c r="U2278">
        <f>DATEDIF(Table1[[#This Row],[ShipDate]],Table1[[#This Row],[DeliveryDate]],"d")</f>
        <v>9</v>
      </c>
      <c r="V2278" t="str">
        <f t="shared" si="71"/>
        <v>Late</v>
      </c>
    </row>
    <row r="2279" spans="2:22" x14ac:dyDescent="0.3">
      <c r="B2279" t="str">
        <f t="shared" si="70"/>
        <v>SO-002378</v>
      </c>
      <c r="C2279" t="s">
        <v>16</v>
      </c>
      <c r="D2279" t="s">
        <v>23</v>
      </c>
      <c r="E2279" s="1">
        <v>43400</v>
      </c>
      <c r="F2279" s="1">
        <v>43514</v>
      </c>
      <c r="G2279" s="1">
        <v>43536</v>
      </c>
      <c r="H2279" s="1">
        <v>43544</v>
      </c>
      <c r="I2279" t="s">
        <v>18</v>
      </c>
      <c r="J2279">
        <v>1</v>
      </c>
      <c r="K2279">
        <v>42</v>
      </c>
      <c r="L2279">
        <v>318</v>
      </c>
      <c r="M2279">
        <v>41</v>
      </c>
      <c r="N2279">
        <v>7</v>
      </c>
      <c r="O2279">
        <v>0.1</v>
      </c>
      <c r="P2279">
        <v>2202.42</v>
      </c>
      <c r="Q2279">
        <v>3932.9</v>
      </c>
      <c r="R2279">
        <f>Table1[[#This Row],[OrderQuantity]]*Table1[[#This Row],[UnitPrice]]</f>
        <v>27530.3</v>
      </c>
      <c r="S2279">
        <f>Table1[[#This Row],[OrderQuantity]]*Table1[[#This Row],[UnitCost]]</f>
        <v>15416.94</v>
      </c>
      <c r="T2279">
        <f>Table1[[#This Row],[OrderQuantity]]*Table1[[#This Row],[UnitPrice]]*(1-Table1[[#This Row],[DiscountApplied]]) - (Table1[[#This Row],[OrderQuantity]]*Table1[[#This Row],[UnitCost]])</f>
        <v>9360.33</v>
      </c>
      <c r="U2279">
        <f>DATEDIF(Table1[[#This Row],[ShipDate]],Table1[[#This Row],[DeliveryDate]],"d")</f>
        <v>8</v>
      </c>
      <c r="V2279" t="str">
        <f t="shared" si="71"/>
        <v>Late</v>
      </c>
    </row>
    <row r="2280" spans="2:22" x14ac:dyDescent="0.3">
      <c r="B2280" t="str">
        <f t="shared" si="70"/>
        <v>SO-002379</v>
      </c>
      <c r="C2280" t="s">
        <v>16</v>
      </c>
      <c r="D2280" t="s">
        <v>24</v>
      </c>
      <c r="E2280" s="1">
        <v>43400</v>
      </c>
      <c r="F2280" s="1">
        <v>43514</v>
      </c>
      <c r="G2280" s="1">
        <v>43523</v>
      </c>
      <c r="H2280" s="1">
        <v>43531</v>
      </c>
      <c r="I2280" t="s">
        <v>18</v>
      </c>
      <c r="J2280">
        <v>3</v>
      </c>
      <c r="K2280">
        <v>39</v>
      </c>
      <c r="L2280">
        <v>15</v>
      </c>
      <c r="M2280">
        <v>31</v>
      </c>
      <c r="N2280">
        <v>1</v>
      </c>
      <c r="O2280">
        <v>0.08</v>
      </c>
      <c r="P2280">
        <v>2519.94</v>
      </c>
      <c r="Q2280">
        <v>3999.9</v>
      </c>
      <c r="R2280">
        <f>Table1[[#This Row],[OrderQuantity]]*Table1[[#This Row],[UnitPrice]]</f>
        <v>3999.9</v>
      </c>
      <c r="S2280">
        <f>Table1[[#This Row],[OrderQuantity]]*Table1[[#This Row],[UnitCost]]</f>
        <v>2519.94</v>
      </c>
      <c r="T2280">
        <f>Table1[[#This Row],[OrderQuantity]]*Table1[[#This Row],[UnitPrice]]*(1-Table1[[#This Row],[DiscountApplied]]) - (Table1[[#This Row],[OrderQuantity]]*Table1[[#This Row],[UnitCost]])</f>
        <v>1159.9680000000003</v>
      </c>
      <c r="U2280">
        <f>DATEDIF(Table1[[#This Row],[ShipDate]],Table1[[#This Row],[DeliveryDate]],"d")</f>
        <v>8</v>
      </c>
      <c r="V2280" t="str">
        <f t="shared" si="71"/>
        <v>Late</v>
      </c>
    </row>
    <row r="2281" spans="2:22" x14ac:dyDescent="0.3">
      <c r="B2281" t="str">
        <f t="shared" si="70"/>
        <v>SO-002380</v>
      </c>
      <c r="C2281" t="s">
        <v>16</v>
      </c>
      <c r="D2281" t="s">
        <v>23</v>
      </c>
      <c r="E2281" s="1">
        <v>43400</v>
      </c>
      <c r="F2281" s="1">
        <v>43514</v>
      </c>
      <c r="G2281" s="1">
        <v>43529</v>
      </c>
      <c r="H2281" s="1">
        <v>43534</v>
      </c>
      <c r="I2281" t="s">
        <v>18</v>
      </c>
      <c r="J2281">
        <v>1</v>
      </c>
      <c r="K2281">
        <v>17</v>
      </c>
      <c r="L2281">
        <v>293</v>
      </c>
      <c r="M2281">
        <v>4</v>
      </c>
      <c r="N2281">
        <v>3</v>
      </c>
      <c r="O2281">
        <v>0.05</v>
      </c>
      <c r="P2281">
        <v>820.08</v>
      </c>
      <c r="Q2281">
        <v>964.8</v>
      </c>
      <c r="R2281">
        <f>Table1[[#This Row],[OrderQuantity]]*Table1[[#This Row],[UnitPrice]]</f>
        <v>2894.3999999999996</v>
      </c>
      <c r="S2281">
        <f>Table1[[#This Row],[OrderQuantity]]*Table1[[#This Row],[UnitCost]]</f>
        <v>2460.2400000000002</v>
      </c>
      <c r="T2281">
        <f>Table1[[#This Row],[OrderQuantity]]*Table1[[#This Row],[UnitPrice]]*(1-Table1[[#This Row],[DiscountApplied]]) - (Table1[[#This Row],[OrderQuantity]]*Table1[[#This Row],[UnitCost]])</f>
        <v>289.43999999999915</v>
      </c>
      <c r="U2281">
        <f>DATEDIF(Table1[[#This Row],[ShipDate]],Table1[[#This Row],[DeliveryDate]],"d")</f>
        <v>5</v>
      </c>
      <c r="V2281" t="str">
        <f t="shared" si="71"/>
        <v>On Time</v>
      </c>
    </row>
    <row r="2282" spans="2:22" x14ac:dyDescent="0.3">
      <c r="B2282" t="str">
        <f t="shared" si="70"/>
        <v>SO-002381</v>
      </c>
      <c r="C2282" t="s">
        <v>16</v>
      </c>
      <c r="D2282" t="s">
        <v>20</v>
      </c>
      <c r="E2282" s="1">
        <v>43400</v>
      </c>
      <c r="F2282" s="1">
        <v>43514</v>
      </c>
      <c r="G2282" s="1">
        <v>43527</v>
      </c>
      <c r="H2282" s="1">
        <v>43528</v>
      </c>
      <c r="I2282" t="s">
        <v>18</v>
      </c>
      <c r="J2282">
        <v>11</v>
      </c>
      <c r="K2282">
        <v>33</v>
      </c>
      <c r="L2282">
        <v>132</v>
      </c>
      <c r="M2282">
        <v>19</v>
      </c>
      <c r="N2282">
        <v>4</v>
      </c>
      <c r="O2282">
        <v>0.1</v>
      </c>
      <c r="P2282">
        <v>1462.61</v>
      </c>
      <c r="Q2282">
        <v>1976.5</v>
      </c>
      <c r="R2282">
        <f>Table1[[#This Row],[OrderQuantity]]*Table1[[#This Row],[UnitPrice]]</f>
        <v>7906</v>
      </c>
      <c r="S2282">
        <f>Table1[[#This Row],[OrderQuantity]]*Table1[[#This Row],[UnitCost]]</f>
        <v>5850.44</v>
      </c>
      <c r="T2282">
        <f>Table1[[#This Row],[OrderQuantity]]*Table1[[#This Row],[UnitPrice]]*(1-Table1[[#This Row],[DiscountApplied]]) - (Table1[[#This Row],[OrderQuantity]]*Table1[[#This Row],[UnitCost]])</f>
        <v>1264.9600000000009</v>
      </c>
      <c r="U2282">
        <f>DATEDIF(Table1[[#This Row],[ShipDate]],Table1[[#This Row],[DeliveryDate]],"d")</f>
        <v>1</v>
      </c>
      <c r="V2282" t="str">
        <f t="shared" si="71"/>
        <v>On Time</v>
      </c>
    </row>
    <row r="2283" spans="2:22" x14ac:dyDescent="0.3">
      <c r="B2283" t="str">
        <f t="shared" si="70"/>
        <v>SO-002382</v>
      </c>
      <c r="C2283" t="s">
        <v>19</v>
      </c>
      <c r="D2283" t="s">
        <v>24</v>
      </c>
      <c r="E2283" s="1">
        <v>43400</v>
      </c>
      <c r="F2283" s="1">
        <v>43515</v>
      </c>
      <c r="G2283" s="1">
        <v>43526</v>
      </c>
      <c r="H2283" s="1">
        <v>43535</v>
      </c>
      <c r="I2283" t="s">
        <v>18</v>
      </c>
      <c r="J2283">
        <v>15</v>
      </c>
      <c r="K2283">
        <v>9</v>
      </c>
      <c r="L2283">
        <v>41</v>
      </c>
      <c r="M2283">
        <v>39</v>
      </c>
      <c r="N2283">
        <v>8</v>
      </c>
      <c r="O2283">
        <v>0.08</v>
      </c>
      <c r="P2283">
        <v>401.06</v>
      </c>
      <c r="Q2283">
        <v>978.2</v>
      </c>
      <c r="R2283">
        <f>Table1[[#This Row],[OrderQuantity]]*Table1[[#This Row],[UnitPrice]]</f>
        <v>7825.6</v>
      </c>
      <c r="S2283">
        <f>Table1[[#This Row],[OrderQuantity]]*Table1[[#This Row],[UnitCost]]</f>
        <v>3208.48</v>
      </c>
      <c r="T2283">
        <f>Table1[[#This Row],[OrderQuantity]]*Table1[[#This Row],[UnitPrice]]*(1-Table1[[#This Row],[DiscountApplied]]) - (Table1[[#This Row],[OrderQuantity]]*Table1[[#This Row],[UnitCost]])</f>
        <v>3991.0720000000006</v>
      </c>
      <c r="U2283">
        <f>DATEDIF(Table1[[#This Row],[ShipDate]],Table1[[#This Row],[DeliveryDate]],"d")</f>
        <v>9</v>
      </c>
      <c r="V2283" t="str">
        <f t="shared" si="71"/>
        <v>Late</v>
      </c>
    </row>
    <row r="2284" spans="2:22" x14ac:dyDescent="0.3">
      <c r="B2284" t="str">
        <f t="shared" si="70"/>
        <v>SO-002383</v>
      </c>
      <c r="C2284" t="s">
        <v>16</v>
      </c>
      <c r="D2284" t="s">
        <v>23</v>
      </c>
      <c r="E2284" s="1">
        <v>43400</v>
      </c>
      <c r="F2284" s="1">
        <v>43515</v>
      </c>
      <c r="G2284" s="1">
        <v>43529</v>
      </c>
      <c r="H2284" s="1">
        <v>43535</v>
      </c>
      <c r="I2284" t="s">
        <v>18</v>
      </c>
      <c r="J2284">
        <v>10</v>
      </c>
      <c r="K2284">
        <v>50</v>
      </c>
      <c r="L2284">
        <v>268</v>
      </c>
      <c r="M2284">
        <v>46</v>
      </c>
      <c r="N2284">
        <v>3</v>
      </c>
      <c r="O2284">
        <v>0.15</v>
      </c>
      <c r="P2284">
        <v>3023.04</v>
      </c>
      <c r="Q2284">
        <v>3778.8</v>
      </c>
      <c r="R2284">
        <f>Table1[[#This Row],[OrderQuantity]]*Table1[[#This Row],[UnitPrice]]</f>
        <v>11336.400000000001</v>
      </c>
      <c r="S2284">
        <f>Table1[[#This Row],[OrderQuantity]]*Table1[[#This Row],[UnitCost]]</f>
        <v>9069.119999999999</v>
      </c>
      <c r="T2284">
        <f>Table1[[#This Row],[OrderQuantity]]*Table1[[#This Row],[UnitPrice]]*(1-Table1[[#This Row],[DiscountApplied]]) - (Table1[[#This Row],[OrderQuantity]]*Table1[[#This Row],[UnitCost]])</f>
        <v>566.82000000000153</v>
      </c>
      <c r="U2284">
        <f>DATEDIF(Table1[[#This Row],[ShipDate]],Table1[[#This Row],[DeliveryDate]],"d")</f>
        <v>6</v>
      </c>
      <c r="V2284" t="str">
        <f t="shared" si="71"/>
        <v>On Time</v>
      </c>
    </row>
    <row r="2285" spans="2:22" x14ac:dyDescent="0.3">
      <c r="B2285" t="str">
        <f t="shared" si="70"/>
        <v>SO-002384</v>
      </c>
      <c r="C2285" t="s">
        <v>19</v>
      </c>
      <c r="D2285" t="s">
        <v>17</v>
      </c>
      <c r="E2285" s="1">
        <v>43400</v>
      </c>
      <c r="F2285" s="1">
        <v>43515</v>
      </c>
      <c r="G2285" s="1">
        <v>43540</v>
      </c>
      <c r="H2285" s="1">
        <v>43549</v>
      </c>
      <c r="I2285" t="s">
        <v>18</v>
      </c>
      <c r="J2285">
        <v>13</v>
      </c>
      <c r="K2285">
        <v>17</v>
      </c>
      <c r="L2285">
        <v>258</v>
      </c>
      <c r="M2285">
        <v>42</v>
      </c>
      <c r="N2285">
        <v>1</v>
      </c>
      <c r="O2285">
        <v>0.08</v>
      </c>
      <c r="P2285">
        <v>967.61</v>
      </c>
      <c r="Q2285">
        <v>1165.8</v>
      </c>
      <c r="R2285">
        <f>Table1[[#This Row],[OrderQuantity]]*Table1[[#This Row],[UnitPrice]]</f>
        <v>1165.8</v>
      </c>
      <c r="S2285">
        <f>Table1[[#This Row],[OrderQuantity]]*Table1[[#This Row],[UnitCost]]</f>
        <v>967.61</v>
      </c>
      <c r="T2285">
        <f>Table1[[#This Row],[OrderQuantity]]*Table1[[#This Row],[UnitPrice]]*(1-Table1[[#This Row],[DiscountApplied]]) - (Table1[[#This Row],[OrderQuantity]]*Table1[[#This Row],[UnitCost]])</f>
        <v>104.92600000000004</v>
      </c>
      <c r="U2285">
        <f>DATEDIF(Table1[[#This Row],[ShipDate]],Table1[[#This Row],[DeliveryDate]],"d")</f>
        <v>9</v>
      </c>
      <c r="V2285" t="str">
        <f t="shared" si="71"/>
        <v>Late</v>
      </c>
    </row>
    <row r="2286" spans="2:22" x14ac:dyDescent="0.3">
      <c r="B2286" t="str">
        <f t="shared" si="70"/>
        <v>SO-002385</v>
      </c>
      <c r="C2286" t="s">
        <v>21</v>
      </c>
      <c r="D2286" t="s">
        <v>25</v>
      </c>
      <c r="E2286" s="1">
        <v>43400</v>
      </c>
      <c r="F2286" s="1">
        <v>43515</v>
      </c>
      <c r="G2286" s="1">
        <v>43519</v>
      </c>
      <c r="H2286" s="1">
        <v>43525</v>
      </c>
      <c r="I2286" t="s">
        <v>18</v>
      </c>
      <c r="J2286">
        <v>21</v>
      </c>
      <c r="K2286">
        <v>4</v>
      </c>
      <c r="L2286">
        <v>367</v>
      </c>
      <c r="M2286">
        <v>44</v>
      </c>
      <c r="N2286">
        <v>8</v>
      </c>
      <c r="O2286">
        <v>0.1</v>
      </c>
      <c r="P2286">
        <v>887.35</v>
      </c>
      <c r="Q2286">
        <v>1152.4000000000001</v>
      </c>
      <c r="R2286">
        <f>Table1[[#This Row],[OrderQuantity]]*Table1[[#This Row],[UnitPrice]]</f>
        <v>9219.2000000000007</v>
      </c>
      <c r="S2286">
        <f>Table1[[#This Row],[OrderQuantity]]*Table1[[#This Row],[UnitCost]]</f>
        <v>7098.8</v>
      </c>
      <c r="T2286">
        <f>Table1[[#This Row],[OrderQuantity]]*Table1[[#This Row],[UnitPrice]]*(1-Table1[[#This Row],[DiscountApplied]]) - (Table1[[#This Row],[OrderQuantity]]*Table1[[#This Row],[UnitCost]])</f>
        <v>1198.4800000000005</v>
      </c>
      <c r="U2286">
        <f>DATEDIF(Table1[[#This Row],[ShipDate]],Table1[[#This Row],[DeliveryDate]],"d")</f>
        <v>6</v>
      </c>
      <c r="V2286" t="str">
        <f t="shared" si="71"/>
        <v>On Time</v>
      </c>
    </row>
    <row r="2287" spans="2:22" x14ac:dyDescent="0.3">
      <c r="B2287" t="str">
        <f t="shared" si="70"/>
        <v>SO-002386</v>
      </c>
      <c r="C2287" t="s">
        <v>21</v>
      </c>
      <c r="D2287" t="s">
        <v>20</v>
      </c>
      <c r="E2287" s="1">
        <v>43400</v>
      </c>
      <c r="F2287" s="1">
        <v>43515</v>
      </c>
      <c r="G2287" s="1">
        <v>43529</v>
      </c>
      <c r="H2287" s="1">
        <v>43537</v>
      </c>
      <c r="I2287" t="s">
        <v>18</v>
      </c>
      <c r="J2287">
        <v>23</v>
      </c>
      <c r="K2287">
        <v>46</v>
      </c>
      <c r="L2287">
        <v>143</v>
      </c>
      <c r="M2287">
        <v>33</v>
      </c>
      <c r="N2287">
        <v>8</v>
      </c>
      <c r="O2287">
        <v>0.1</v>
      </c>
      <c r="P2287">
        <v>522.6</v>
      </c>
      <c r="Q2287">
        <v>1045.2</v>
      </c>
      <c r="R2287">
        <f>Table1[[#This Row],[OrderQuantity]]*Table1[[#This Row],[UnitPrice]]</f>
        <v>8361.6</v>
      </c>
      <c r="S2287">
        <f>Table1[[#This Row],[OrderQuantity]]*Table1[[#This Row],[UnitCost]]</f>
        <v>4180.8</v>
      </c>
      <c r="T2287">
        <f>Table1[[#This Row],[OrderQuantity]]*Table1[[#This Row],[UnitPrice]]*(1-Table1[[#This Row],[DiscountApplied]]) - (Table1[[#This Row],[OrderQuantity]]*Table1[[#This Row],[UnitCost]])</f>
        <v>3344.6400000000003</v>
      </c>
      <c r="U2287">
        <f>DATEDIF(Table1[[#This Row],[ShipDate]],Table1[[#This Row],[DeliveryDate]],"d")</f>
        <v>8</v>
      </c>
      <c r="V2287" t="str">
        <f t="shared" si="71"/>
        <v>Late</v>
      </c>
    </row>
    <row r="2288" spans="2:22" x14ac:dyDescent="0.3">
      <c r="B2288" t="str">
        <f t="shared" si="70"/>
        <v>SO-002387</v>
      </c>
      <c r="C2288" t="s">
        <v>21</v>
      </c>
      <c r="D2288" t="s">
        <v>17</v>
      </c>
      <c r="E2288" s="1">
        <v>43400</v>
      </c>
      <c r="F2288" s="1">
        <v>43515</v>
      </c>
      <c r="G2288" s="1">
        <v>43543</v>
      </c>
      <c r="H2288" s="1">
        <v>43544</v>
      </c>
      <c r="I2288" t="s">
        <v>18</v>
      </c>
      <c r="J2288">
        <v>23</v>
      </c>
      <c r="K2288">
        <v>44</v>
      </c>
      <c r="L2288">
        <v>208</v>
      </c>
      <c r="M2288">
        <v>5</v>
      </c>
      <c r="N2288">
        <v>3</v>
      </c>
      <c r="O2288">
        <v>0.15</v>
      </c>
      <c r="P2288">
        <v>3767.21</v>
      </c>
      <c r="Q2288">
        <v>6385.1</v>
      </c>
      <c r="R2288">
        <f>Table1[[#This Row],[OrderQuantity]]*Table1[[#This Row],[UnitPrice]]</f>
        <v>19155.300000000003</v>
      </c>
      <c r="S2288">
        <f>Table1[[#This Row],[OrderQuantity]]*Table1[[#This Row],[UnitCost]]</f>
        <v>11301.630000000001</v>
      </c>
      <c r="T2288">
        <f>Table1[[#This Row],[OrderQuantity]]*Table1[[#This Row],[UnitPrice]]*(1-Table1[[#This Row],[DiscountApplied]]) - (Table1[[#This Row],[OrderQuantity]]*Table1[[#This Row],[UnitCost]])</f>
        <v>4980.3750000000018</v>
      </c>
      <c r="U2288">
        <f>DATEDIF(Table1[[#This Row],[ShipDate]],Table1[[#This Row],[DeliveryDate]],"d")</f>
        <v>1</v>
      </c>
      <c r="V2288" t="str">
        <f t="shared" si="71"/>
        <v>On Time</v>
      </c>
    </row>
    <row r="2289" spans="2:22" x14ac:dyDescent="0.3">
      <c r="B2289" t="str">
        <f t="shared" si="70"/>
        <v>SO-002388</v>
      </c>
      <c r="C2289" t="s">
        <v>19</v>
      </c>
      <c r="D2289" t="s">
        <v>20</v>
      </c>
      <c r="E2289" s="1">
        <v>43400</v>
      </c>
      <c r="F2289" s="1">
        <v>43515</v>
      </c>
      <c r="G2289" s="1">
        <v>43520</v>
      </c>
      <c r="H2289" s="1">
        <v>43524</v>
      </c>
      <c r="I2289" t="s">
        <v>18</v>
      </c>
      <c r="J2289">
        <v>12</v>
      </c>
      <c r="K2289">
        <v>31</v>
      </c>
      <c r="L2289">
        <v>162</v>
      </c>
      <c r="M2289">
        <v>25</v>
      </c>
      <c r="N2289">
        <v>1</v>
      </c>
      <c r="O2289">
        <v>0.08</v>
      </c>
      <c r="P2289">
        <v>1423.95</v>
      </c>
      <c r="Q2289">
        <v>2686.7</v>
      </c>
      <c r="R2289">
        <f>Table1[[#This Row],[OrderQuantity]]*Table1[[#This Row],[UnitPrice]]</f>
        <v>2686.7</v>
      </c>
      <c r="S2289">
        <f>Table1[[#This Row],[OrderQuantity]]*Table1[[#This Row],[UnitCost]]</f>
        <v>1423.95</v>
      </c>
      <c r="T2289">
        <f>Table1[[#This Row],[OrderQuantity]]*Table1[[#This Row],[UnitPrice]]*(1-Table1[[#This Row],[DiscountApplied]]) - (Table1[[#This Row],[OrderQuantity]]*Table1[[#This Row],[UnitCost]])</f>
        <v>1047.8140000000001</v>
      </c>
      <c r="U2289">
        <f>DATEDIF(Table1[[#This Row],[ShipDate]],Table1[[#This Row],[DeliveryDate]],"d")</f>
        <v>4</v>
      </c>
      <c r="V2289" t="str">
        <f t="shared" si="71"/>
        <v>On Time</v>
      </c>
    </row>
    <row r="2290" spans="2:22" x14ac:dyDescent="0.3">
      <c r="B2290" t="str">
        <f t="shared" si="70"/>
        <v>SO-002389</v>
      </c>
      <c r="C2290" t="s">
        <v>16</v>
      </c>
      <c r="D2290" t="s">
        <v>20</v>
      </c>
      <c r="E2290" s="1">
        <v>43400</v>
      </c>
      <c r="F2290" s="1">
        <v>43516</v>
      </c>
      <c r="G2290" s="1">
        <v>43522</v>
      </c>
      <c r="H2290" s="1">
        <v>43523</v>
      </c>
      <c r="I2290" t="s">
        <v>18</v>
      </c>
      <c r="J2290">
        <v>4</v>
      </c>
      <c r="K2290">
        <v>35</v>
      </c>
      <c r="L2290">
        <v>102</v>
      </c>
      <c r="M2290">
        <v>14</v>
      </c>
      <c r="N2290">
        <v>5</v>
      </c>
      <c r="O2290">
        <v>0.05</v>
      </c>
      <c r="P2290">
        <v>3201.73</v>
      </c>
      <c r="Q2290">
        <v>6277.9</v>
      </c>
      <c r="R2290">
        <f>Table1[[#This Row],[OrderQuantity]]*Table1[[#This Row],[UnitPrice]]</f>
        <v>31389.5</v>
      </c>
      <c r="S2290">
        <f>Table1[[#This Row],[OrderQuantity]]*Table1[[#This Row],[UnitCost]]</f>
        <v>16008.65</v>
      </c>
      <c r="T2290">
        <f>Table1[[#This Row],[OrderQuantity]]*Table1[[#This Row],[UnitPrice]]*(1-Table1[[#This Row],[DiscountApplied]]) - (Table1[[#This Row],[OrderQuantity]]*Table1[[#This Row],[UnitCost]])</f>
        <v>13811.374999999998</v>
      </c>
      <c r="U2290">
        <f>DATEDIF(Table1[[#This Row],[ShipDate]],Table1[[#This Row],[DeliveryDate]],"d")</f>
        <v>1</v>
      </c>
      <c r="V2290" t="str">
        <f t="shared" si="71"/>
        <v>On Time</v>
      </c>
    </row>
    <row r="2291" spans="2:22" x14ac:dyDescent="0.3">
      <c r="B2291" t="str">
        <f t="shared" si="70"/>
        <v>SO-002390</v>
      </c>
      <c r="C2291" t="s">
        <v>22</v>
      </c>
      <c r="D2291" t="s">
        <v>20</v>
      </c>
      <c r="E2291" s="1">
        <v>43400</v>
      </c>
      <c r="F2291" s="1">
        <v>43516</v>
      </c>
      <c r="G2291" s="1">
        <v>43528</v>
      </c>
      <c r="H2291" s="1">
        <v>43530</v>
      </c>
      <c r="I2291" t="s">
        <v>18</v>
      </c>
      <c r="J2291">
        <v>26</v>
      </c>
      <c r="K2291">
        <v>49</v>
      </c>
      <c r="L2291">
        <v>117</v>
      </c>
      <c r="M2291">
        <v>45</v>
      </c>
      <c r="N2291">
        <v>8</v>
      </c>
      <c r="O2291">
        <v>0.08</v>
      </c>
      <c r="P2291">
        <v>857.73</v>
      </c>
      <c r="Q2291">
        <v>1159.0999999999999</v>
      </c>
      <c r="R2291">
        <f>Table1[[#This Row],[OrderQuantity]]*Table1[[#This Row],[UnitPrice]]</f>
        <v>9272.7999999999993</v>
      </c>
      <c r="S2291">
        <f>Table1[[#This Row],[OrderQuantity]]*Table1[[#This Row],[UnitCost]]</f>
        <v>6861.84</v>
      </c>
      <c r="T2291">
        <f>Table1[[#This Row],[OrderQuantity]]*Table1[[#This Row],[UnitPrice]]*(1-Table1[[#This Row],[DiscountApplied]]) - (Table1[[#This Row],[OrderQuantity]]*Table1[[#This Row],[UnitCost]])</f>
        <v>1669.1360000000004</v>
      </c>
      <c r="U2291">
        <f>DATEDIF(Table1[[#This Row],[ShipDate]],Table1[[#This Row],[DeliveryDate]],"d")</f>
        <v>2</v>
      </c>
      <c r="V2291" t="str">
        <f t="shared" si="71"/>
        <v>On Time</v>
      </c>
    </row>
    <row r="2292" spans="2:22" x14ac:dyDescent="0.3">
      <c r="B2292" t="str">
        <f t="shared" si="70"/>
        <v>SO-002391</v>
      </c>
      <c r="C2292" t="s">
        <v>19</v>
      </c>
      <c r="D2292" t="s">
        <v>23</v>
      </c>
      <c r="E2292" s="1">
        <v>43400</v>
      </c>
      <c r="F2292" s="1">
        <v>43516</v>
      </c>
      <c r="G2292" s="1">
        <v>43527</v>
      </c>
      <c r="H2292" s="1">
        <v>43531</v>
      </c>
      <c r="I2292" t="s">
        <v>18</v>
      </c>
      <c r="J2292">
        <v>19</v>
      </c>
      <c r="K2292">
        <v>12</v>
      </c>
      <c r="L2292">
        <v>274</v>
      </c>
      <c r="M2292">
        <v>24</v>
      </c>
      <c r="N2292">
        <v>8</v>
      </c>
      <c r="O2292">
        <v>0.15</v>
      </c>
      <c r="P2292">
        <v>671.34</v>
      </c>
      <c r="Q2292">
        <v>1118.9000000000001</v>
      </c>
      <c r="R2292">
        <f>Table1[[#This Row],[OrderQuantity]]*Table1[[#This Row],[UnitPrice]]</f>
        <v>8951.2000000000007</v>
      </c>
      <c r="S2292">
        <f>Table1[[#This Row],[OrderQuantity]]*Table1[[#This Row],[UnitCost]]</f>
        <v>5370.72</v>
      </c>
      <c r="T2292">
        <f>Table1[[#This Row],[OrderQuantity]]*Table1[[#This Row],[UnitPrice]]*(1-Table1[[#This Row],[DiscountApplied]]) - (Table1[[#This Row],[OrderQuantity]]*Table1[[#This Row],[UnitCost]])</f>
        <v>2237.8000000000002</v>
      </c>
      <c r="U2292">
        <f>DATEDIF(Table1[[#This Row],[ShipDate]],Table1[[#This Row],[DeliveryDate]],"d")</f>
        <v>4</v>
      </c>
      <c r="V2292" t="str">
        <f t="shared" si="71"/>
        <v>On Time</v>
      </c>
    </row>
    <row r="2293" spans="2:22" x14ac:dyDescent="0.3">
      <c r="B2293" t="str">
        <f t="shared" si="70"/>
        <v>SO-002392</v>
      </c>
      <c r="C2293" t="s">
        <v>16</v>
      </c>
      <c r="D2293" t="s">
        <v>20</v>
      </c>
      <c r="E2293" s="1">
        <v>43400</v>
      </c>
      <c r="F2293" s="1">
        <v>43516</v>
      </c>
      <c r="G2293" s="1">
        <v>43534</v>
      </c>
      <c r="H2293" s="1">
        <v>43539</v>
      </c>
      <c r="I2293" t="s">
        <v>18</v>
      </c>
      <c r="J2293">
        <v>8</v>
      </c>
      <c r="K2293">
        <v>3</v>
      </c>
      <c r="L2293">
        <v>92</v>
      </c>
      <c r="M2293">
        <v>3</v>
      </c>
      <c r="N2293">
        <v>1</v>
      </c>
      <c r="O2293">
        <v>0.05</v>
      </c>
      <c r="P2293">
        <v>844.2</v>
      </c>
      <c r="Q2293">
        <v>1340</v>
      </c>
      <c r="R2293">
        <f>Table1[[#This Row],[OrderQuantity]]*Table1[[#This Row],[UnitPrice]]</f>
        <v>1340</v>
      </c>
      <c r="S2293">
        <f>Table1[[#This Row],[OrderQuantity]]*Table1[[#This Row],[UnitCost]]</f>
        <v>844.2</v>
      </c>
      <c r="T2293">
        <f>Table1[[#This Row],[OrderQuantity]]*Table1[[#This Row],[UnitPrice]]*(1-Table1[[#This Row],[DiscountApplied]]) - (Table1[[#This Row],[OrderQuantity]]*Table1[[#This Row],[UnitCost]])</f>
        <v>428.79999999999995</v>
      </c>
      <c r="U2293">
        <f>DATEDIF(Table1[[#This Row],[ShipDate]],Table1[[#This Row],[DeliveryDate]],"d")</f>
        <v>5</v>
      </c>
      <c r="V2293" t="str">
        <f t="shared" si="71"/>
        <v>On Time</v>
      </c>
    </row>
    <row r="2294" spans="2:22" x14ac:dyDescent="0.3">
      <c r="B2294" t="str">
        <f t="shared" si="70"/>
        <v>SO-002393</v>
      </c>
      <c r="C2294" t="s">
        <v>16</v>
      </c>
      <c r="D2294" t="s">
        <v>24</v>
      </c>
      <c r="E2294" s="1">
        <v>43400</v>
      </c>
      <c r="F2294" s="1">
        <v>43516</v>
      </c>
      <c r="G2294" s="1">
        <v>43537</v>
      </c>
      <c r="H2294" s="1">
        <v>43541</v>
      </c>
      <c r="I2294" t="s">
        <v>18</v>
      </c>
      <c r="J2294">
        <v>11</v>
      </c>
      <c r="K2294">
        <v>46</v>
      </c>
      <c r="L2294">
        <v>21</v>
      </c>
      <c r="M2294">
        <v>31</v>
      </c>
      <c r="N2294">
        <v>7</v>
      </c>
      <c r="O2294">
        <v>0.05</v>
      </c>
      <c r="P2294">
        <v>1841.96</v>
      </c>
      <c r="Q2294">
        <v>2331.6</v>
      </c>
      <c r="R2294">
        <f>Table1[[#This Row],[OrderQuantity]]*Table1[[#This Row],[UnitPrice]]</f>
        <v>16321.199999999999</v>
      </c>
      <c r="S2294">
        <f>Table1[[#This Row],[OrderQuantity]]*Table1[[#This Row],[UnitCost]]</f>
        <v>12893.720000000001</v>
      </c>
      <c r="T2294">
        <f>Table1[[#This Row],[OrderQuantity]]*Table1[[#This Row],[UnitPrice]]*(1-Table1[[#This Row],[DiscountApplied]]) - (Table1[[#This Row],[OrderQuantity]]*Table1[[#This Row],[UnitCost]])</f>
        <v>2611.4199999999964</v>
      </c>
      <c r="U2294">
        <f>DATEDIF(Table1[[#This Row],[ShipDate]],Table1[[#This Row],[DeliveryDate]],"d")</f>
        <v>4</v>
      </c>
      <c r="V2294" t="str">
        <f t="shared" si="71"/>
        <v>On Time</v>
      </c>
    </row>
    <row r="2295" spans="2:22" x14ac:dyDescent="0.3">
      <c r="B2295" t="str">
        <f t="shared" si="70"/>
        <v>SO-002394</v>
      </c>
      <c r="C2295" t="s">
        <v>16</v>
      </c>
      <c r="D2295" t="s">
        <v>17</v>
      </c>
      <c r="E2295" s="1">
        <v>43400</v>
      </c>
      <c r="F2295" s="1">
        <v>43516</v>
      </c>
      <c r="G2295" s="1">
        <v>43532</v>
      </c>
      <c r="H2295" s="1">
        <v>43540</v>
      </c>
      <c r="I2295" t="s">
        <v>18</v>
      </c>
      <c r="J2295">
        <v>4</v>
      </c>
      <c r="K2295">
        <v>43</v>
      </c>
      <c r="L2295">
        <v>228</v>
      </c>
      <c r="M2295">
        <v>8</v>
      </c>
      <c r="N2295">
        <v>4</v>
      </c>
      <c r="O2295">
        <v>0.05</v>
      </c>
      <c r="P2295">
        <v>1406.73</v>
      </c>
      <c r="Q2295">
        <v>2425.4</v>
      </c>
      <c r="R2295">
        <f>Table1[[#This Row],[OrderQuantity]]*Table1[[#This Row],[UnitPrice]]</f>
        <v>9701.6</v>
      </c>
      <c r="S2295">
        <f>Table1[[#This Row],[OrderQuantity]]*Table1[[#This Row],[UnitCost]]</f>
        <v>5626.92</v>
      </c>
      <c r="T2295">
        <f>Table1[[#This Row],[OrderQuantity]]*Table1[[#This Row],[UnitPrice]]*(1-Table1[[#This Row],[DiscountApplied]]) - (Table1[[#This Row],[OrderQuantity]]*Table1[[#This Row],[UnitCost]])</f>
        <v>3589.6000000000004</v>
      </c>
      <c r="U2295">
        <f>DATEDIF(Table1[[#This Row],[ShipDate]],Table1[[#This Row],[DeliveryDate]],"d")</f>
        <v>8</v>
      </c>
      <c r="V2295" t="str">
        <f t="shared" si="71"/>
        <v>Late</v>
      </c>
    </row>
    <row r="2296" spans="2:22" x14ac:dyDescent="0.3">
      <c r="B2296" t="str">
        <f t="shared" si="70"/>
        <v>SO-002395</v>
      </c>
      <c r="C2296" t="s">
        <v>19</v>
      </c>
      <c r="D2296" t="s">
        <v>26</v>
      </c>
      <c r="E2296" s="1">
        <v>43400</v>
      </c>
      <c r="F2296" s="1">
        <v>43516</v>
      </c>
      <c r="G2296" s="1">
        <v>43518</v>
      </c>
      <c r="H2296" s="1">
        <v>43526</v>
      </c>
      <c r="I2296" t="s">
        <v>18</v>
      </c>
      <c r="J2296">
        <v>16</v>
      </c>
      <c r="K2296">
        <v>10</v>
      </c>
      <c r="L2296">
        <v>61</v>
      </c>
      <c r="M2296">
        <v>11</v>
      </c>
      <c r="N2296">
        <v>8</v>
      </c>
      <c r="O2296">
        <v>0.08</v>
      </c>
      <c r="P2296">
        <v>688.02</v>
      </c>
      <c r="Q2296">
        <v>1092.0999999999999</v>
      </c>
      <c r="R2296">
        <f>Table1[[#This Row],[OrderQuantity]]*Table1[[#This Row],[UnitPrice]]</f>
        <v>8736.7999999999993</v>
      </c>
      <c r="S2296">
        <f>Table1[[#This Row],[OrderQuantity]]*Table1[[#This Row],[UnitCost]]</f>
        <v>5504.16</v>
      </c>
      <c r="T2296">
        <f>Table1[[#This Row],[OrderQuantity]]*Table1[[#This Row],[UnitPrice]]*(1-Table1[[#This Row],[DiscountApplied]]) - (Table1[[#This Row],[OrderQuantity]]*Table1[[#This Row],[UnitCost]])</f>
        <v>2533.6959999999999</v>
      </c>
      <c r="U2296">
        <f>DATEDIF(Table1[[#This Row],[ShipDate]],Table1[[#This Row],[DeliveryDate]],"d")</f>
        <v>8</v>
      </c>
      <c r="V2296" t="str">
        <f t="shared" si="71"/>
        <v>Late</v>
      </c>
    </row>
    <row r="2297" spans="2:22" x14ac:dyDescent="0.3">
      <c r="B2297" t="str">
        <f t="shared" si="70"/>
        <v>SO-002396</v>
      </c>
      <c r="C2297" t="s">
        <v>16</v>
      </c>
      <c r="D2297" t="s">
        <v>20</v>
      </c>
      <c r="E2297" s="1">
        <v>43400</v>
      </c>
      <c r="F2297" s="1">
        <v>43516</v>
      </c>
      <c r="G2297" s="1">
        <v>43539</v>
      </c>
      <c r="H2297" s="1">
        <v>43549</v>
      </c>
      <c r="I2297" t="s">
        <v>18</v>
      </c>
      <c r="J2297">
        <v>11</v>
      </c>
      <c r="K2297">
        <v>36</v>
      </c>
      <c r="L2297">
        <v>91</v>
      </c>
      <c r="M2297">
        <v>46</v>
      </c>
      <c r="N2297">
        <v>8</v>
      </c>
      <c r="O2297">
        <v>0.15</v>
      </c>
      <c r="P2297">
        <v>614.99</v>
      </c>
      <c r="Q2297">
        <v>917.9</v>
      </c>
      <c r="R2297">
        <f>Table1[[#This Row],[OrderQuantity]]*Table1[[#This Row],[UnitPrice]]</f>
        <v>7343.2</v>
      </c>
      <c r="S2297">
        <f>Table1[[#This Row],[OrderQuantity]]*Table1[[#This Row],[UnitCost]]</f>
        <v>4919.92</v>
      </c>
      <c r="T2297">
        <f>Table1[[#This Row],[OrderQuantity]]*Table1[[#This Row],[UnitPrice]]*(1-Table1[[#This Row],[DiscountApplied]]) - (Table1[[#This Row],[OrderQuantity]]*Table1[[#This Row],[UnitCost]])</f>
        <v>1321.7999999999993</v>
      </c>
      <c r="U2297">
        <f>DATEDIF(Table1[[#This Row],[ShipDate]],Table1[[#This Row],[DeliveryDate]],"d")</f>
        <v>10</v>
      </c>
      <c r="V2297" t="str">
        <f t="shared" si="71"/>
        <v>Late</v>
      </c>
    </row>
    <row r="2298" spans="2:22" x14ac:dyDescent="0.3">
      <c r="B2298" t="str">
        <f t="shared" si="70"/>
        <v>SO-002397</v>
      </c>
      <c r="C2298" t="s">
        <v>16</v>
      </c>
      <c r="D2298" t="s">
        <v>20</v>
      </c>
      <c r="E2298" s="1">
        <v>43400</v>
      </c>
      <c r="F2298" s="1">
        <v>43516</v>
      </c>
      <c r="G2298" s="1">
        <v>43536</v>
      </c>
      <c r="H2298" s="1">
        <v>43541</v>
      </c>
      <c r="I2298" t="s">
        <v>18</v>
      </c>
      <c r="J2298">
        <v>2</v>
      </c>
      <c r="K2298">
        <v>34</v>
      </c>
      <c r="L2298">
        <v>197</v>
      </c>
      <c r="M2298">
        <v>43</v>
      </c>
      <c r="N2298">
        <v>7</v>
      </c>
      <c r="O2298">
        <v>0.1</v>
      </c>
      <c r="P2298">
        <v>85.16</v>
      </c>
      <c r="Q2298">
        <v>207.7</v>
      </c>
      <c r="R2298">
        <f>Table1[[#This Row],[OrderQuantity]]*Table1[[#This Row],[UnitPrice]]</f>
        <v>1453.8999999999999</v>
      </c>
      <c r="S2298">
        <f>Table1[[#This Row],[OrderQuantity]]*Table1[[#This Row],[UnitCost]]</f>
        <v>596.12</v>
      </c>
      <c r="T2298">
        <f>Table1[[#This Row],[OrderQuantity]]*Table1[[#This Row],[UnitPrice]]*(1-Table1[[#This Row],[DiscountApplied]]) - (Table1[[#This Row],[OrderQuantity]]*Table1[[#This Row],[UnitCost]])</f>
        <v>712.39</v>
      </c>
      <c r="U2298">
        <f>DATEDIF(Table1[[#This Row],[ShipDate]],Table1[[#This Row],[DeliveryDate]],"d")</f>
        <v>5</v>
      </c>
      <c r="V2298" t="str">
        <f t="shared" si="71"/>
        <v>On Time</v>
      </c>
    </row>
    <row r="2299" spans="2:22" x14ac:dyDescent="0.3">
      <c r="B2299" t="str">
        <f t="shared" si="70"/>
        <v>SO-002398</v>
      </c>
      <c r="C2299" t="s">
        <v>16</v>
      </c>
      <c r="D2299" t="s">
        <v>24</v>
      </c>
      <c r="E2299" s="1">
        <v>43400</v>
      </c>
      <c r="F2299" s="1">
        <v>43516</v>
      </c>
      <c r="G2299" s="1">
        <v>43544</v>
      </c>
      <c r="H2299" s="1">
        <v>43551</v>
      </c>
      <c r="I2299" t="s">
        <v>18</v>
      </c>
      <c r="J2299">
        <v>4</v>
      </c>
      <c r="K2299">
        <v>32</v>
      </c>
      <c r="L2299">
        <v>4</v>
      </c>
      <c r="M2299">
        <v>33</v>
      </c>
      <c r="N2299">
        <v>8</v>
      </c>
      <c r="O2299">
        <v>0.05</v>
      </c>
      <c r="P2299">
        <v>1637.21</v>
      </c>
      <c r="Q2299">
        <v>1996.6</v>
      </c>
      <c r="R2299">
        <f>Table1[[#This Row],[OrderQuantity]]*Table1[[#This Row],[UnitPrice]]</f>
        <v>15972.8</v>
      </c>
      <c r="S2299">
        <f>Table1[[#This Row],[OrderQuantity]]*Table1[[#This Row],[UnitCost]]</f>
        <v>13097.68</v>
      </c>
      <c r="T2299">
        <f>Table1[[#This Row],[OrderQuantity]]*Table1[[#This Row],[UnitPrice]]*(1-Table1[[#This Row],[DiscountApplied]]) - (Table1[[#This Row],[OrderQuantity]]*Table1[[#This Row],[UnitCost]])</f>
        <v>2076.4799999999977</v>
      </c>
      <c r="U2299">
        <f>DATEDIF(Table1[[#This Row],[ShipDate]],Table1[[#This Row],[DeliveryDate]],"d")</f>
        <v>7</v>
      </c>
      <c r="V2299" t="str">
        <f t="shared" si="71"/>
        <v>On Time</v>
      </c>
    </row>
    <row r="2300" spans="2:22" x14ac:dyDescent="0.3">
      <c r="B2300" t="str">
        <f t="shared" si="70"/>
        <v>SO-002399</v>
      </c>
      <c r="C2300" t="s">
        <v>19</v>
      </c>
      <c r="D2300" t="s">
        <v>23</v>
      </c>
      <c r="E2300" s="1">
        <v>43400</v>
      </c>
      <c r="F2300" s="1">
        <v>43516</v>
      </c>
      <c r="G2300" s="1">
        <v>43537</v>
      </c>
      <c r="H2300" s="1">
        <v>43538</v>
      </c>
      <c r="I2300" t="s">
        <v>18</v>
      </c>
      <c r="J2300">
        <v>19</v>
      </c>
      <c r="K2300">
        <v>2</v>
      </c>
      <c r="L2300">
        <v>278</v>
      </c>
      <c r="M2300">
        <v>5</v>
      </c>
      <c r="N2300">
        <v>7</v>
      </c>
      <c r="O2300">
        <v>0.1</v>
      </c>
      <c r="P2300">
        <v>103.18</v>
      </c>
      <c r="Q2300">
        <v>234.5</v>
      </c>
      <c r="R2300">
        <f>Table1[[#This Row],[OrderQuantity]]*Table1[[#This Row],[UnitPrice]]</f>
        <v>1641.5</v>
      </c>
      <c r="S2300">
        <f>Table1[[#This Row],[OrderQuantity]]*Table1[[#This Row],[UnitCost]]</f>
        <v>722.26</v>
      </c>
      <c r="T2300">
        <f>Table1[[#This Row],[OrderQuantity]]*Table1[[#This Row],[UnitPrice]]*(1-Table1[[#This Row],[DiscountApplied]]) - (Table1[[#This Row],[OrderQuantity]]*Table1[[#This Row],[UnitCost]])</f>
        <v>755.09000000000015</v>
      </c>
      <c r="U2300">
        <f>DATEDIF(Table1[[#This Row],[ShipDate]],Table1[[#This Row],[DeliveryDate]],"d")</f>
        <v>1</v>
      </c>
      <c r="V2300" t="str">
        <f t="shared" si="71"/>
        <v>On Time</v>
      </c>
    </row>
    <row r="2301" spans="2:22" x14ac:dyDescent="0.3">
      <c r="B2301" t="str">
        <f t="shared" si="70"/>
        <v>SO-002400</v>
      </c>
      <c r="C2301" t="s">
        <v>16</v>
      </c>
      <c r="D2301" t="s">
        <v>20</v>
      </c>
      <c r="E2301" s="1">
        <v>43400</v>
      </c>
      <c r="F2301" s="1">
        <v>43517</v>
      </c>
      <c r="G2301" s="1">
        <v>43520</v>
      </c>
      <c r="H2301" s="1">
        <v>43525</v>
      </c>
      <c r="I2301" t="s">
        <v>18</v>
      </c>
      <c r="J2301">
        <v>2</v>
      </c>
      <c r="K2301">
        <v>49</v>
      </c>
      <c r="L2301">
        <v>168</v>
      </c>
      <c r="M2301">
        <v>17</v>
      </c>
      <c r="N2301">
        <v>1</v>
      </c>
      <c r="O2301">
        <v>0.1</v>
      </c>
      <c r="P2301">
        <v>693.45</v>
      </c>
      <c r="Q2301">
        <v>1005</v>
      </c>
      <c r="R2301">
        <f>Table1[[#This Row],[OrderQuantity]]*Table1[[#This Row],[UnitPrice]]</f>
        <v>1005</v>
      </c>
      <c r="S2301">
        <f>Table1[[#This Row],[OrderQuantity]]*Table1[[#This Row],[UnitCost]]</f>
        <v>693.45</v>
      </c>
      <c r="T2301">
        <f>Table1[[#This Row],[OrderQuantity]]*Table1[[#This Row],[UnitPrice]]*(1-Table1[[#This Row],[DiscountApplied]]) - (Table1[[#This Row],[OrderQuantity]]*Table1[[#This Row],[UnitCost]])</f>
        <v>211.04999999999995</v>
      </c>
      <c r="U2301">
        <f>DATEDIF(Table1[[#This Row],[ShipDate]],Table1[[#This Row],[DeliveryDate]],"d")</f>
        <v>5</v>
      </c>
      <c r="V2301" t="str">
        <f t="shared" si="71"/>
        <v>On Time</v>
      </c>
    </row>
    <row r="2302" spans="2:22" x14ac:dyDescent="0.3">
      <c r="B2302" t="str">
        <f t="shared" si="70"/>
        <v>SO-002401</v>
      </c>
      <c r="C2302" t="s">
        <v>16</v>
      </c>
      <c r="D2302" t="s">
        <v>26</v>
      </c>
      <c r="E2302" s="1">
        <v>43400</v>
      </c>
      <c r="F2302" s="1">
        <v>43517</v>
      </c>
      <c r="G2302" s="1">
        <v>43532</v>
      </c>
      <c r="H2302" s="1">
        <v>43541</v>
      </c>
      <c r="I2302" t="s">
        <v>18</v>
      </c>
      <c r="J2302">
        <v>6</v>
      </c>
      <c r="K2302">
        <v>46</v>
      </c>
      <c r="L2302">
        <v>77</v>
      </c>
      <c r="M2302">
        <v>6</v>
      </c>
      <c r="N2302">
        <v>6</v>
      </c>
      <c r="O2302">
        <v>0.08</v>
      </c>
      <c r="P2302">
        <v>4060.6</v>
      </c>
      <c r="Q2302">
        <v>5487.3</v>
      </c>
      <c r="R2302">
        <f>Table1[[#This Row],[OrderQuantity]]*Table1[[#This Row],[UnitPrice]]</f>
        <v>32923.800000000003</v>
      </c>
      <c r="S2302">
        <f>Table1[[#This Row],[OrderQuantity]]*Table1[[#This Row],[UnitCost]]</f>
        <v>24363.599999999999</v>
      </c>
      <c r="T2302">
        <f>Table1[[#This Row],[OrderQuantity]]*Table1[[#This Row],[UnitPrice]]*(1-Table1[[#This Row],[DiscountApplied]]) - (Table1[[#This Row],[OrderQuantity]]*Table1[[#This Row],[UnitCost]])</f>
        <v>5926.2960000000057</v>
      </c>
      <c r="U2302">
        <f>DATEDIF(Table1[[#This Row],[ShipDate]],Table1[[#This Row],[DeliveryDate]],"d")</f>
        <v>9</v>
      </c>
      <c r="V2302" t="str">
        <f t="shared" si="71"/>
        <v>Late</v>
      </c>
    </row>
    <row r="2303" spans="2:22" x14ac:dyDescent="0.3">
      <c r="B2303" t="str">
        <f t="shared" si="70"/>
        <v>SO-002402</v>
      </c>
      <c r="C2303" t="s">
        <v>19</v>
      </c>
      <c r="D2303" t="s">
        <v>20</v>
      </c>
      <c r="E2303" s="1">
        <v>43400</v>
      </c>
      <c r="F2303" s="1">
        <v>43517</v>
      </c>
      <c r="G2303" s="1">
        <v>43534</v>
      </c>
      <c r="H2303" s="1">
        <v>43540</v>
      </c>
      <c r="I2303" t="s">
        <v>18</v>
      </c>
      <c r="J2303">
        <v>13</v>
      </c>
      <c r="K2303">
        <v>12</v>
      </c>
      <c r="L2303">
        <v>119</v>
      </c>
      <c r="M2303">
        <v>19</v>
      </c>
      <c r="N2303">
        <v>6</v>
      </c>
      <c r="O2303">
        <v>0.05</v>
      </c>
      <c r="P2303">
        <v>3585.84</v>
      </c>
      <c r="Q2303">
        <v>5976.4</v>
      </c>
      <c r="R2303">
        <f>Table1[[#This Row],[OrderQuantity]]*Table1[[#This Row],[UnitPrice]]</f>
        <v>35858.399999999994</v>
      </c>
      <c r="S2303">
        <f>Table1[[#This Row],[OrderQuantity]]*Table1[[#This Row],[UnitCost]]</f>
        <v>21515.040000000001</v>
      </c>
      <c r="T2303">
        <f>Table1[[#This Row],[OrderQuantity]]*Table1[[#This Row],[UnitPrice]]*(1-Table1[[#This Row],[DiscountApplied]]) - (Table1[[#This Row],[OrderQuantity]]*Table1[[#This Row],[UnitCost]])</f>
        <v>12550.439999999995</v>
      </c>
      <c r="U2303">
        <f>DATEDIF(Table1[[#This Row],[ShipDate]],Table1[[#This Row],[DeliveryDate]],"d")</f>
        <v>6</v>
      </c>
      <c r="V2303" t="str">
        <f t="shared" si="71"/>
        <v>On Time</v>
      </c>
    </row>
    <row r="2304" spans="2:22" x14ac:dyDescent="0.3">
      <c r="B2304" t="str">
        <f t="shared" si="70"/>
        <v>SO-002403</v>
      </c>
      <c r="C2304" t="s">
        <v>19</v>
      </c>
      <c r="D2304" t="s">
        <v>24</v>
      </c>
      <c r="E2304" s="1">
        <v>43400</v>
      </c>
      <c r="F2304" s="1">
        <v>43517</v>
      </c>
      <c r="G2304" s="1">
        <v>43522</v>
      </c>
      <c r="H2304" s="1">
        <v>43529</v>
      </c>
      <c r="I2304" t="s">
        <v>18</v>
      </c>
      <c r="J2304">
        <v>19</v>
      </c>
      <c r="K2304">
        <v>25</v>
      </c>
      <c r="L2304">
        <v>21</v>
      </c>
      <c r="M2304">
        <v>12</v>
      </c>
      <c r="N2304">
        <v>8</v>
      </c>
      <c r="O2304">
        <v>0.2</v>
      </c>
      <c r="P2304">
        <v>619.08000000000004</v>
      </c>
      <c r="Q2304">
        <v>884.4</v>
      </c>
      <c r="R2304">
        <f>Table1[[#This Row],[OrderQuantity]]*Table1[[#This Row],[UnitPrice]]</f>
        <v>7075.2</v>
      </c>
      <c r="S2304">
        <f>Table1[[#This Row],[OrderQuantity]]*Table1[[#This Row],[UnitCost]]</f>
        <v>4952.6400000000003</v>
      </c>
      <c r="T2304">
        <f>Table1[[#This Row],[OrderQuantity]]*Table1[[#This Row],[UnitPrice]]*(1-Table1[[#This Row],[DiscountApplied]]) - (Table1[[#This Row],[OrderQuantity]]*Table1[[#This Row],[UnitCost]])</f>
        <v>707.51999999999953</v>
      </c>
      <c r="U2304">
        <f>DATEDIF(Table1[[#This Row],[ShipDate]],Table1[[#This Row],[DeliveryDate]],"d")</f>
        <v>7</v>
      </c>
      <c r="V2304" t="str">
        <f t="shared" si="71"/>
        <v>On Time</v>
      </c>
    </row>
    <row r="2305" spans="2:22" x14ac:dyDescent="0.3">
      <c r="B2305" t="str">
        <f t="shared" si="70"/>
        <v>SO-002404</v>
      </c>
      <c r="C2305" t="s">
        <v>19</v>
      </c>
      <c r="D2305" t="s">
        <v>24</v>
      </c>
      <c r="E2305" s="1">
        <v>43400</v>
      </c>
      <c r="F2305" s="1">
        <v>43517</v>
      </c>
      <c r="G2305" s="1">
        <v>43525</v>
      </c>
      <c r="H2305" s="1">
        <v>43535</v>
      </c>
      <c r="I2305" t="s">
        <v>18</v>
      </c>
      <c r="J2305">
        <v>15</v>
      </c>
      <c r="K2305">
        <v>44</v>
      </c>
      <c r="L2305">
        <v>27</v>
      </c>
      <c r="M2305">
        <v>16</v>
      </c>
      <c r="N2305">
        <v>7</v>
      </c>
      <c r="O2305">
        <v>0.15</v>
      </c>
      <c r="P2305">
        <v>4802.6899999999996</v>
      </c>
      <c r="Q2305">
        <v>6157.3</v>
      </c>
      <c r="R2305">
        <f>Table1[[#This Row],[OrderQuantity]]*Table1[[#This Row],[UnitPrice]]</f>
        <v>43101.1</v>
      </c>
      <c r="S2305">
        <f>Table1[[#This Row],[OrderQuantity]]*Table1[[#This Row],[UnitCost]]</f>
        <v>33618.829999999994</v>
      </c>
      <c r="T2305">
        <f>Table1[[#This Row],[OrderQuantity]]*Table1[[#This Row],[UnitPrice]]*(1-Table1[[#This Row],[DiscountApplied]]) - (Table1[[#This Row],[OrderQuantity]]*Table1[[#This Row],[UnitCost]])</f>
        <v>3017.1050000000032</v>
      </c>
      <c r="U2305">
        <f>DATEDIF(Table1[[#This Row],[ShipDate]],Table1[[#This Row],[DeliveryDate]],"d")</f>
        <v>10</v>
      </c>
      <c r="V2305" t="str">
        <f t="shared" si="71"/>
        <v>Late</v>
      </c>
    </row>
    <row r="2306" spans="2:22" x14ac:dyDescent="0.3">
      <c r="B2306" t="str">
        <f t="shared" ref="B2306:B2369" si="72">"SO-" &amp; TEXT(ROW(B2306)+99,"000000")</f>
        <v>SO-002405</v>
      </c>
      <c r="C2306" t="s">
        <v>22</v>
      </c>
      <c r="D2306" t="s">
        <v>24</v>
      </c>
      <c r="E2306" s="1">
        <v>43400</v>
      </c>
      <c r="F2306" s="1">
        <v>43518</v>
      </c>
      <c r="G2306" s="1">
        <v>43538</v>
      </c>
      <c r="H2306" s="1">
        <v>43544</v>
      </c>
      <c r="I2306" t="s">
        <v>18</v>
      </c>
      <c r="J2306">
        <v>27</v>
      </c>
      <c r="K2306">
        <v>23</v>
      </c>
      <c r="L2306">
        <v>22</v>
      </c>
      <c r="M2306">
        <v>6</v>
      </c>
      <c r="N2306">
        <v>1</v>
      </c>
      <c r="O2306">
        <v>0.3</v>
      </c>
      <c r="P2306">
        <v>694.66</v>
      </c>
      <c r="Q2306">
        <v>964.8</v>
      </c>
      <c r="R2306">
        <f>Table1[[#This Row],[OrderQuantity]]*Table1[[#This Row],[UnitPrice]]</f>
        <v>964.8</v>
      </c>
      <c r="S2306">
        <f>Table1[[#This Row],[OrderQuantity]]*Table1[[#This Row],[UnitCost]]</f>
        <v>694.66</v>
      </c>
      <c r="T2306">
        <f>Table1[[#This Row],[OrderQuantity]]*Table1[[#This Row],[UnitPrice]]*(1-Table1[[#This Row],[DiscountApplied]]) - (Table1[[#This Row],[OrderQuantity]]*Table1[[#This Row],[UnitCost]])</f>
        <v>-19.300000000000068</v>
      </c>
      <c r="U2306">
        <f>DATEDIF(Table1[[#This Row],[ShipDate]],Table1[[#This Row],[DeliveryDate]],"d")</f>
        <v>6</v>
      </c>
      <c r="V2306" t="str">
        <f t="shared" ref="V2306:V2369" si="73">IF(U2306&gt;7,"Late","On Time")</f>
        <v>On Time</v>
      </c>
    </row>
    <row r="2307" spans="2:22" x14ac:dyDescent="0.3">
      <c r="B2307" t="str">
        <f t="shared" si="72"/>
        <v>SO-002406</v>
      </c>
      <c r="C2307" t="s">
        <v>16</v>
      </c>
      <c r="D2307" t="s">
        <v>25</v>
      </c>
      <c r="E2307" s="1">
        <v>43400</v>
      </c>
      <c r="F2307" s="1">
        <v>43518</v>
      </c>
      <c r="G2307" s="1">
        <v>43540</v>
      </c>
      <c r="H2307" s="1">
        <v>43546</v>
      </c>
      <c r="I2307" t="s">
        <v>18</v>
      </c>
      <c r="J2307">
        <v>8</v>
      </c>
      <c r="K2307">
        <v>50</v>
      </c>
      <c r="L2307">
        <v>340</v>
      </c>
      <c r="M2307">
        <v>39</v>
      </c>
      <c r="N2307">
        <v>8</v>
      </c>
      <c r="O2307">
        <v>0.1</v>
      </c>
      <c r="P2307">
        <v>1557.08</v>
      </c>
      <c r="Q2307">
        <v>3892.7</v>
      </c>
      <c r="R2307">
        <f>Table1[[#This Row],[OrderQuantity]]*Table1[[#This Row],[UnitPrice]]</f>
        <v>31141.599999999999</v>
      </c>
      <c r="S2307">
        <f>Table1[[#This Row],[OrderQuantity]]*Table1[[#This Row],[UnitCost]]</f>
        <v>12456.64</v>
      </c>
      <c r="T2307">
        <f>Table1[[#This Row],[OrderQuantity]]*Table1[[#This Row],[UnitPrice]]*(1-Table1[[#This Row],[DiscountApplied]]) - (Table1[[#This Row],[OrderQuantity]]*Table1[[#This Row],[UnitCost]])</f>
        <v>15570.8</v>
      </c>
      <c r="U2307">
        <f>DATEDIF(Table1[[#This Row],[ShipDate]],Table1[[#This Row],[DeliveryDate]],"d")</f>
        <v>6</v>
      </c>
      <c r="V2307" t="str">
        <f t="shared" si="73"/>
        <v>On Time</v>
      </c>
    </row>
    <row r="2308" spans="2:22" x14ac:dyDescent="0.3">
      <c r="B2308" t="str">
        <f t="shared" si="72"/>
        <v>SO-002407</v>
      </c>
      <c r="C2308" t="s">
        <v>16</v>
      </c>
      <c r="D2308" t="s">
        <v>24</v>
      </c>
      <c r="E2308" s="1">
        <v>43400</v>
      </c>
      <c r="F2308" s="1">
        <v>43518</v>
      </c>
      <c r="G2308" s="1">
        <v>43543</v>
      </c>
      <c r="H2308" s="1">
        <v>43545</v>
      </c>
      <c r="I2308" t="s">
        <v>18</v>
      </c>
      <c r="J2308">
        <v>10</v>
      </c>
      <c r="K2308">
        <v>12</v>
      </c>
      <c r="L2308">
        <v>17</v>
      </c>
      <c r="M2308">
        <v>42</v>
      </c>
      <c r="N2308">
        <v>4</v>
      </c>
      <c r="O2308">
        <v>0.08</v>
      </c>
      <c r="P2308">
        <v>179.96</v>
      </c>
      <c r="Q2308">
        <v>227.8</v>
      </c>
      <c r="R2308">
        <f>Table1[[#This Row],[OrderQuantity]]*Table1[[#This Row],[UnitPrice]]</f>
        <v>911.2</v>
      </c>
      <c r="S2308">
        <f>Table1[[#This Row],[OrderQuantity]]*Table1[[#This Row],[UnitCost]]</f>
        <v>719.84</v>
      </c>
      <c r="T2308">
        <f>Table1[[#This Row],[OrderQuantity]]*Table1[[#This Row],[UnitPrice]]*(1-Table1[[#This Row],[DiscountApplied]]) - (Table1[[#This Row],[OrderQuantity]]*Table1[[#This Row],[UnitCost]])</f>
        <v>118.46400000000006</v>
      </c>
      <c r="U2308">
        <f>DATEDIF(Table1[[#This Row],[ShipDate]],Table1[[#This Row],[DeliveryDate]],"d")</f>
        <v>2</v>
      </c>
      <c r="V2308" t="str">
        <f t="shared" si="73"/>
        <v>On Time</v>
      </c>
    </row>
    <row r="2309" spans="2:22" x14ac:dyDescent="0.3">
      <c r="B2309" t="str">
        <f t="shared" si="72"/>
        <v>SO-002408</v>
      </c>
      <c r="C2309" t="s">
        <v>16</v>
      </c>
      <c r="D2309" t="s">
        <v>25</v>
      </c>
      <c r="E2309" s="1">
        <v>43400</v>
      </c>
      <c r="F2309" s="1">
        <v>43518</v>
      </c>
      <c r="G2309" s="1">
        <v>43541</v>
      </c>
      <c r="H2309" s="1">
        <v>43550</v>
      </c>
      <c r="I2309" t="s">
        <v>18</v>
      </c>
      <c r="J2309">
        <v>7</v>
      </c>
      <c r="K2309">
        <v>44</v>
      </c>
      <c r="L2309">
        <v>358</v>
      </c>
      <c r="M2309">
        <v>40</v>
      </c>
      <c r="N2309">
        <v>5</v>
      </c>
      <c r="O2309">
        <v>0.05</v>
      </c>
      <c r="P2309">
        <v>991.6</v>
      </c>
      <c r="Q2309">
        <v>1340</v>
      </c>
      <c r="R2309">
        <f>Table1[[#This Row],[OrderQuantity]]*Table1[[#This Row],[UnitPrice]]</f>
        <v>6700</v>
      </c>
      <c r="S2309">
        <f>Table1[[#This Row],[OrderQuantity]]*Table1[[#This Row],[UnitCost]]</f>
        <v>4958</v>
      </c>
      <c r="T2309">
        <f>Table1[[#This Row],[OrderQuantity]]*Table1[[#This Row],[UnitPrice]]*(1-Table1[[#This Row],[DiscountApplied]]) - (Table1[[#This Row],[OrderQuantity]]*Table1[[#This Row],[UnitCost]])</f>
        <v>1407</v>
      </c>
      <c r="U2309">
        <f>DATEDIF(Table1[[#This Row],[ShipDate]],Table1[[#This Row],[DeliveryDate]],"d")</f>
        <v>9</v>
      </c>
      <c r="V2309" t="str">
        <f t="shared" si="73"/>
        <v>Late</v>
      </c>
    </row>
    <row r="2310" spans="2:22" x14ac:dyDescent="0.3">
      <c r="B2310" t="str">
        <f t="shared" si="72"/>
        <v>SO-002409</v>
      </c>
      <c r="C2310" t="s">
        <v>19</v>
      </c>
      <c r="D2310" t="s">
        <v>24</v>
      </c>
      <c r="E2310" s="1">
        <v>43400</v>
      </c>
      <c r="F2310" s="1">
        <v>43518</v>
      </c>
      <c r="G2310" s="1">
        <v>43534</v>
      </c>
      <c r="H2310" s="1">
        <v>43543</v>
      </c>
      <c r="I2310" t="s">
        <v>18</v>
      </c>
      <c r="J2310">
        <v>17</v>
      </c>
      <c r="K2310">
        <v>6</v>
      </c>
      <c r="L2310">
        <v>6</v>
      </c>
      <c r="M2310">
        <v>21</v>
      </c>
      <c r="N2310">
        <v>4</v>
      </c>
      <c r="O2310">
        <v>0.08</v>
      </c>
      <c r="P2310">
        <v>773.85</v>
      </c>
      <c r="Q2310">
        <v>1105.5</v>
      </c>
      <c r="R2310">
        <f>Table1[[#This Row],[OrderQuantity]]*Table1[[#This Row],[UnitPrice]]</f>
        <v>4422</v>
      </c>
      <c r="S2310">
        <f>Table1[[#This Row],[OrderQuantity]]*Table1[[#This Row],[UnitCost]]</f>
        <v>3095.4</v>
      </c>
      <c r="T2310">
        <f>Table1[[#This Row],[OrderQuantity]]*Table1[[#This Row],[UnitPrice]]*(1-Table1[[#This Row],[DiscountApplied]]) - (Table1[[#This Row],[OrderQuantity]]*Table1[[#This Row],[UnitCost]])</f>
        <v>972.84000000000015</v>
      </c>
      <c r="U2310">
        <f>DATEDIF(Table1[[#This Row],[ShipDate]],Table1[[#This Row],[DeliveryDate]],"d")</f>
        <v>9</v>
      </c>
      <c r="V2310" t="str">
        <f t="shared" si="73"/>
        <v>Late</v>
      </c>
    </row>
    <row r="2311" spans="2:22" x14ac:dyDescent="0.3">
      <c r="B2311" t="str">
        <f t="shared" si="72"/>
        <v>SO-002410</v>
      </c>
      <c r="C2311" t="s">
        <v>16</v>
      </c>
      <c r="D2311" t="s">
        <v>20</v>
      </c>
      <c r="E2311" s="1">
        <v>43400</v>
      </c>
      <c r="F2311" s="1">
        <v>43518</v>
      </c>
      <c r="G2311" s="1">
        <v>43522</v>
      </c>
      <c r="H2311" s="1">
        <v>43528</v>
      </c>
      <c r="I2311" t="s">
        <v>18</v>
      </c>
      <c r="J2311">
        <v>8</v>
      </c>
      <c r="K2311">
        <v>18</v>
      </c>
      <c r="L2311">
        <v>124</v>
      </c>
      <c r="M2311">
        <v>23</v>
      </c>
      <c r="N2311">
        <v>5</v>
      </c>
      <c r="O2311">
        <v>0.05</v>
      </c>
      <c r="P2311">
        <v>624.57000000000005</v>
      </c>
      <c r="Q2311">
        <v>1058.5999999999999</v>
      </c>
      <c r="R2311">
        <f>Table1[[#This Row],[OrderQuantity]]*Table1[[#This Row],[UnitPrice]]</f>
        <v>5293</v>
      </c>
      <c r="S2311">
        <f>Table1[[#This Row],[OrderQuantity]]*Table1[[#This Row],[UnitCost]]</f>
        <v>3122.8500000000004</v>
      </c>
      <c r="T2311">
        <f>Table1[[#This Row],[OrderQuantity]]*Table1[[#This Row],[UnitPrice]]*(1-Table1[[#This Row],[DiscountApplied]]) - (Table1[[#This Row],[OrderQuantity]]*Table1[[#This Row],[UnitCost]])</f>
        <v>1905.4999999999991</v>
      </c>
      <c r="U2311">
        <f>DATEDIF(Table1[[#This Row],[ShipDate]],Table1[[#This Row],[DeliveryDate]],"d")</f>
        <v>6</v>
      </c>
      <c r="V2311" t="str">
        <f t="shared" si="73"/>
        <v>On Time</v>
      </c>
    </row>
    <row r="2312" spans="2:22" x14ac:dyDescent="0.3">
      <c r="B2312" t="str">
        <f t="shared" si="72"/>
        <v>SO-002411</v>
      </c>
      <c r="C2312" t="s">
        <v>22</v>
      </c>
      <c r="D2312" t="s">
        <v>26</v>
      </c>
      <c r="E2312" s="1">
        <v>43400</v>
      </c>
      <c r="F2312" s="1">
        <v>43518</v>
      </c>
      <c r="G2312" s="1">
        <v>43535</v>
      </c>
      <c r="H2312" s="1">
        <v>43538</v>
      </c>
      <c r="I2312" t="s">
        <v>18</v>
      </c>
      <c r="J2312">
        <v>28</v>
      </c>
      <c r="K2312">
        <v>23</v>
      </c>
      <c r="L2312">
        <v>80</v>
      </c>
      <c r="M2312">
        <v>16</v>
      </c>
      <c r="N2312">
        <v>3</v>
      </c>
      <c r="O2312">
        <v>0.05</v>
      </c>
      <c r="P2312">
        <v>2619.6999999999998</v>
      </c>
      <c r="Q2312">
        <v>5695</v>
      </c>
      <c r="R2312">
        <f>Table1[[#This Row],[OrderQuantity]]*Table1[[#This Row],[UnitPrice]]</f>
        <v>17085</v>
      </c>
      <c r="S2312">
        <f>Table1[[#This Row],[OrderQuantity]]*Table1[[#This Row],[UnitCost]]</f>
        <v>7859.0999999999995</v>
      </c>
      <c r="T2312">
        <f>Table1[[#This Row],[OrderQuantity]]*Table1[[#This Row],[UnitPrice]]*(1-Table1[[#This Row],[DiscountApplied]]) - (Table1[[#This Row],[OrderQuantity]]*Table1[[#This Row],[UnitCost]])</f>
        <v>8371.6500000000015</v>
      </c>
      <c r="U2312">
        <f>DATEDIF(Table1[[#This Row],[ShipDate]],Table1[[#This Row],[DeliveryDate]],"d")</f>
        <v>3</v>
      </c>
      <c r="V2312" t="str">
        <f t="shared" si="73"/>
        <v>On Time</v>
      </c>
    </row>
    <row r="2313" spans="2:22" x14ac:dyDescent="0.3">
      <c r="B2313" t="str">
        <f t="shared" si="72"/>
        <v>SO-002412</v>
      </c>
      <c r="C2313" t="s">
        <v>19</v>
      </c>
      <c r="D2313" t="s">
        <v>20</v>
      </c>
      <c r="E2313" s="1">
        <v>43400</v>
      </c>
      <c r="F2313" s="1">
        <v>43518</v>
      </c>
      <c r="G2313" s="1">
        <v>43542</v>
      </c>
      <c r="H2313" s="1">
        <v>43543</v>
      </c>
      <c r="I2313" t="s">
        <v>18</v>
      </c>
      <c r="J2313">
        <v>17</v>
      </c>
      <c r="K2313">
        <v>31</v>
      </c>
      <c r="L2313">
        <v>179</v>
      </c>
      <c r="M2313">
        <v>27</v>
      </c>
      <c r="N2313">
        <v>2</v>
      </c>
      <c r="O2313">
        <v>0.15</v>
      </c>
      <c r="P2313">
        <v>719.85</v>
      </c>
      <c r="Q2313">
        <v>1058.5999999999999</v>
      </c>
      <c r="R2313">
        <f>Table1[[#This Row],[OrderQuantity]]*Table1[[#This Row],[UnitPrice]]</f>
        <v>2117.1999999999998</v>
      </c>
      <c r="S2313">
        <f>Table1[[#This Row],[OrderQuantity]]*Table1[[#This Row],[UnitCost]]</f>
        <v>1439.7</v>
      </c>
      <c r="T2313">
        <f>Table1[[#This Row],[OrderQuantity]]*Table1[[#This Row],[UnitPrice]]*(1-Table1[[#This Row],[DiscountApplied]]) - (Table1[[#This Row],[OrderQuantity]]*Table1[[#This Row],[UnitCost]])</f>
        <v>359.91999999999985</v>
      </c>
      <c r="U2313">
        <f>DATEDIF(Table1[[#This Row],[ShipDate]],Table1[[#This Row],[DeliveryDate]],"d")</f>
        <v>1</v>
      </c>
      <c r="V2313" t="str">
        <f t="shared" si="73"/>
        <v>On Time</v>
      </c>
    </row>
    <row r="2314" spans="2:22" x14ac:dyDescent="0.3">
      <c r="B2314" t="str">
        <f t="shared" si="72"/>
        <v>SO-002413</v>
      </c>
      <c r="C2314" t="s">
        <v>21</v>
      </c>
      <c r="D2314" t="s">
        <v>17</v>
      </c>
      <c r="E2314" s="1">
        <v>43400</v>
      </c>
      <c r="F2314" s="1">
        <v>43518</v>
      </c>
      <c r="G2314" s="1">
        <v>43542</v>
      </c>
      <c r="H2314" s="1">
        <v>43550</v>
      </c>
      <c r="I2314" t="s">
        <v>18</v>
      </c>
      <c r="J2314">
        <v>22</v>
      </c>
      <c r="K2314">
        <v>47</v>
      </c>
      <c r="L2314">
        <v>242</v>
      </c>
      <c r="M2314">
        <v>20</v>
      </c>
      <c r="N2314">
        <v>6</v>
      </c>
      <c r="O2314">
        <v>0.08</v>
      </c>
      <c r="P2314">
        <v>475.37</v>
      </c>
      <c r="Q2314">
        <v>1105.5</v>
      </c>
      <c r="R2314">
        <f>Table1[[#This Row],[OrderQuantity]]*Table1[[#This Row],[UnitPrice]]</f>
        <v>6633</v>
      </c>
      <c r="S2314">
        <f>Table1[[#This Row],[OrderQuantity]]*Table1[[#This Row],[UnitCost]]</f>
        <v>2852.2200000000003</v>
      </c>
      <c r="T2314">
        <f>Table1[[#This Row],[OrderQuantity]]*Table1[[#This Row],[UnitPrice]]*(1-Table1[[#This Row],[DiscountApplied]]) - (Table1[[#This Row],[OrderQuantity]]*Table1[[#This Row],[UnitCost]])</f>
        <v>3250.1400000000003</v>
      </c>
      <c r="U2314">
        <f>DATEDIF(Table1[[#This Row],[ShipDate]],Table1[[#This Row],[DeliveryDate]],"d")</f>
        <v>8</v>
      </c>
      <c r="V2314" t="str">
        <f t="shared" si="73"/>
        <v>Late</v>
      </c>
    </row>
    <row r="2315" spans="2:22" x14ac:dyDescent="0.3">
      <c r="B2315" t="str">
        <f t="shared" si="72"/>
        <v>SO-002414</v>
      </c>
      <c r="C2315" t="s">
        <v>21</v>
      </c>
      <c r="D2315" t="s">
        <v>24</v>
      </c>
      <c r="E2315" s="1">
        <v>43400</v>
      </c>
      <c r="F2315" s="1">
        <v>43519</v>
      </c>
      <c r="G2315" s="1">
        <v>43537</v>
      </c>
      <c r="H2315" s="1">
        <v>43546</v>
      </c>
      <c r="I2315" t="s">
        <v>18</v>
      </c>
      <c r="J2315">
        <v>25</v>
      </c>
      <c r="K2315">
        <v>46</v>
      </c>
      <c r="L2315">
        <v>50</v>
      </c>
      <c r="M2315">
        <v>19</v>
      </c>
      <c r="N2315">
        <v>8</v>
      </c>
      <c r="O2315">
        <v>0.15</v>
      </c>
      <c r="P2315">
        <v>553.96</v>
      </c>
      <c r="Q2315">
        <v>1045.2</v>
      </c>
      <c r="R2315">
        <f>Table1[[#This Row],[OrderQuantity]]*Table1[[#This Row],[UnitPrice]]</f>
        <v>8361.6</v>
      </c>
      <c r="S2315">
        <f>Table1[[#This Row],[OrderQuantity]]*Table1[[#This Row],[UnitCost]]</f>
        <v>4431.68</v>
      </c>
      <c r="T2315">
        <f>Table1[[#This Row],[OrderQuantity]]*Table1[[#This Row],[UnitPrice]]*(1-Table1[[#This Row],[DiscountApplied]]) - (Table1[[#This Row],[OrderQuantity]]*Table1[[#This Row],[UnitCost]])</f>
        <v>2675.6799999999994</v>
      </c>
      <c r="U2315">
        <f>DATEDIF(Table1[[#This Row],[ShipDate]],Table1[[#This Row],[DeliveryDate]],"d")</f>
        <v>9</v>
      </c>
      <c r="V2315" t="str">
        <f t="shared" si="73"/>
        <v>Late</v>
      </c>
    </row>
    <row r="2316" spans="2:22" x14ac:dyDescent="0.3">
      <c r="B2316" t="str">
        <f t="shared" si="72"/>
        <v>SO-002415</v>
      </c>
      <c r="C2316" t="s">
        <v>19</v>
      </c>
      <c r="D2316" t="s">
        <v>25</v>
      </c>
      <c r="E2316" s="1">
        <v>43400</v>
      </c>
      <c r="F2316" s="1">
        <v>43519</v>
      </c>
      <c r="G2316" s="1">
        <v>43521</v>
      </c>
      <c r="H2316" s="1">
        <v>43526</v>
      </c>
      <c r="I2316" t="s">
        <v>18</v>
      </c>
      <c r="J2316">
        <v>17</v>
      </c>
      <c r="K2316">
        <v>45</v>
      </c>
      <c r="L2316">
        <v>334</v>
      </c>
      <c r="M2316">
        <v>11</v>
      </c>
      <c r="N2316">
        <v>3</v>
      </c>
      <c r="O2316">
        <v>0.08</v>
      </c>
      <c r="P2316">
        <v>1061.28</v>
      </c>
      <c r="Q2316">
        <v>1768.8</v>
      </c>
      <c r="R2316">
        <f>Table1[[#This Row],[OrderQuantity]]*Table1[[#This Row],[UnitPrice]]</f>
        <v>5306.4</v>
      </c>
      <c r="S2316">
        <f>Table1[[#This Row],[OrderQuantity]]*Table1[[#This Row],[UnitCost]]</f>
        <v>3183.84</v>
      </c>
      <c r="T2316">
        <f>Table1[[#This Row],[OrderQuantity]]*Table1[[#This Row],[UnitPrice]]*(1-Table1[[#This Row],[DiscountApplied]]) - (Table1[[#This Row],[OrderQuantity]]*Table1[[#This Row],[UnitCost]])</f>
        <v>1698.0479999999998</v>
      </c>
      <c r="U2316">
        <f>DATEDIF(Table1[[#This Row],[ShipDate]],Table1[[#This Row],[DeliveryDate]],"d")</f>
        <v>5</v>
      </c>
      <c r="V2316" t="str">
        <f t="shared" si="73"/>
        <v>On Time</v>
      </c>
    </row>
    <row r="2317" spans="2:22" x14ac:dyDescent="0.3">
      <c r="B2317" t="str">
        <f t="shared" si="72"/>
        <v>SO-002416</v>
      </c>
      <c r="C2317" t="s">
        <v>19</v>
      </c>
      <c r="D2317" t="s">
        <v>20</v>
      </c>
      <c r="E2317" s="1">
        <v>43400</v>
      </c>
      <c r="F2317" s="1">
        <v>43519</v>
      </c>
      <c r="G2317" s="1">
        <v>43526</v>
      </c>
      <c r="H2317" s="1">
        <v>43530</v>
      </c>
      <c r="I2317" t="s">
        <v>18</v>
      </c>
      <c r="J2317">
        <v>19</v>
      </c>
      <c r="K2317">
        <v>8</v>
      </c>
      <c r="L2317">
        <v>148</v>
      </c>
      <c r="M2317">
        <v>4</v>
      </c>
      <c r="N2317">
        <v>7</v>
      </c>
      <c r="O2317">
        <v>0.05</v>
      </c>
      <c r="P2317">
        <v>393.96</v>
      </c>
      <c r="Q2317">
        <v>804</v>
      </c>
      <c r="R2317">
        <f>Table1[[#This Row],[OrderQuantity]]*Table1[[#This Row],[UnitPrice]]</f>
        <v>5628</v>
      </c>
      <c r="S2317">
        <f>Table1[[#This Row],[OrderQuantity]]*Table1[[#This Row],[UnitCost]]</f>
        <v>2757.72</v>
      </c>
      <c r="T2317">
        <f>Table1[[#This Row],[OrderQuantity]]*Table1[[#This Row],[UnitPrice]]*(1-Table1[[#This Row],[DiscountApplied]]) - (Table1[[#This Row],[OrderQuantity]]*Table1[[#This Row],[UnitCost]])</f>
        <v>2588.8799999999997</v>
      </c>
      <c r="U2317">
        <f>DATEDIF(Table1[[#This Row],[ShipDate]],Table1[[#This Row],[DeliveryDate]],"d")</f>
        <v>4</v>
      </c>
      <c r="V2317" t="str">
        <f t="shared" si="73"/>
        <v>On Time</v>
      </c>
    </row>
    <row r="2318" spans="2:22" x14ac:dyDescent="0.3">
      <c r="B2318" t="str">
        <f t="shared" si="72"/>
        <v>SO-002417</v>
      </c>
      <c r="C2318" t="s">
        <v>16</v>
      </c>
      <c r="D2318" t="s">
        <v>26</v>
      </c>
      <c r="E2318" s="1">
        <v>43400</v>
      </c>
      <c r="F2318" s="1">
        <v>43519</v>
      </c>
      <c r="G2318" s="1">
        <v>43532</v>
      </c>
      <c r="H2318" s="1">
        <v>43536</v>
      </c>
      <c r="I2318" t="s">
        <v>18</v>
      </c>
      <c r="J2318">
        <v>7</v>
      </c>
      <c r="K2318">
        <v>44</v>
      </c>
      <c r="L2318">
        <v>62</v>
      </c>
      <c r="M2318">
        <v>28</v>
      </c>
      <c r="N2318">
        <v>6</v>
      </c>
      <c r="O2318">
        <v>0.05</v>
      </c>
      <c r="P2318">
        <v>101.3</v>
      </c>
      <c r="Q2318">
        <v>241.2</v>
      </c>
      <c r="R2318">
        <f>Table1[[#This Row],[OrderQuantity]]*Table1[[#This Row],[UnitPrice]]</f>
        <v>1447.1999999999998</v>
      </c>
      <c r="S2318">
        <f>Table1[[#This Row],[OrderQuantity]]*Table1[[#This Row],[UnitCost]]</f>
        <v>607.79999999999995</v>
      </c>
      <c r="T2318">
        <f>Table1[[#This Row],[OrderQuantity]]*Table1[[#This Row],[UnitPrice]]*(1-Table1[[#This Row],[DiscountApplied]]) - (Table1[[#This Row],[OrderQuantity]]*Table1[[#This Row],[UnitCost]])</f>
        <v>767.03999999999974</v>
      </c>
      <c r="U2318">
        <f>DATEDIF(Table1[[#This Row],[ShipDate]],Table1[[#This Row],[DeliveryDate]],"d")</f>
        <v>4</v>
      </c>
      <c r="V2318" t="str">
        <f t="shared" si="73"/>
        <v>On Time</v>
      </c>
    </row>
    <row r="2319" spans="2:22" x14ac:dyDescent="0.3">
      <c r="B2319" t="str">
        <f t="shared" si="72"/>
        <v>SO-002418</v>
      </c>
      <c r="C2319" t="s">
        <v>21</v>
      </c>
      <c r="D2319" t="s">
        <v>24</v>
      </c>
      <c r="E2319" s="1">
        <v>43400</v>
      </c>
      <c r="F2319" s="1">
        <v>43519</v>
      </c>
      <c r="G2319" s="1">
        <v>43534</v>
      </c>
      <c r="H2319" s="1">
        <v>43538</v>
      </c>
      <c r="I2319" t="s">
        <v>18</v>
      </c>
      <c r="J2319">
        <v>22</v>
      </c>
      <c r="K2319">
        <v>35</v>
      </c>
      <c r="L2319">
        <v>31</v>
      </c>
      <c r="M2319">
        <v>2</v>
      </c>
      <c r="N2319">
        <v>2</v>
      </c>
      <c r="O2319">
        <v>0.08</v>
      </c>
      <c r="P2319">
        <v>2292.7399999999998</v>
      </c>
      <c r="Q2319">
        <v>3953</v>
      </c>
      <c r="R2319">
        <f>Table1[[#This Row],[OrderQuantity]]*Table1[[#This Row],[UnitPrice]]</f>
        <v>7906</v>
      </c>
      <c r="S2319">
        <f>Table1[[#This Row],[OrderQuantity]]*Table1[[#This Row],[UnitCost]]</f>
        <v>4585.4799999999996</v>
      </c>
      <c r="T2319">
        <f>Table1[[#This Row],[OrderQuantity]]*Table1[[#This Row],[UnitPrice]]*(1-Table1[[#This Row],[DiscountApplied]]) - (Table1[[#This Row],[OrderQuantity]]*Table1[[#This Row],[UnitCost]])</f>
        <v>2688.0400000000009</v>
      </c>
      <c r="U2319">
        <f>DATEDIF(Table1[[#This Row],[ShipDate]],Table1[[#This Row],[DeliveryDate]],"d")</f>
        <v>4</v>
      </c>
      <c r="V2319" t="str">
        <f t="shared" si="73"/>
        <v>On Time</v>
      </c>
    </row>
    <row r="2320" spans="2:22" x14ac:dyDescent="0.3">
      <c r="B2320" t="str">
        <f t="shared" si="72"/>
        <v>SO-002419</v>
      </c>
      <c r="C2320" t="s">
        <v>19</v>
      </c>
      <c r="D2320" t="s">
        <v>23</v>
      </c>
      <c r="E2320" s="1">
        <v>43400</v>
      </c>
      <c r="F2320" s="1">
        <v>43519</v>
      </c>
      <c r="G2320" s="1">
        <v>43530</v>
      </c>
      <c r="H2320" s="1">
        <v>43537</v>
      </c>
      <c r="I2320" t="s">
        <v>18</v>
      </c>
      <c r="J2320">
        <v>16</v>
      </c>
      <c r="K2320">
        <v>5</v>
      </c>
      <c r="L2320">
        <v>326</v>
      </c>
      <c r="M2320">
        <v>5</v>
      </c>
      <c r="N2320">
        <v>6</v>
      </c>
      <c r="O2320">
        <v>0.05</v>
      </c>
      <c r="P2320">
        <v>3078.72</v>
      </c>
      <c r="Q2320">
        <v>6036.7</v>
      </c>
      <c r="R2320">
        <f>Table1[[#This Row],[OrderQuantity]]*Table1[[#This Row],[UnitPrice]]</f>
        <v>36220.199999999997</v>
      </c>
      <c r="S2320">
        <f>Table1[[#This Row],[OrderQuantity]]*Table1[[#This Row],[UnitCost]]</f>
        <v>18472.32</v>
      </c>
      <c r="T2320">
        <f>Table1[[#This Row],[OrderQuantity]]*Table1[[#This Row],[UnitPrice]]*(1-Table1[[#This Row],[DiscountApplied]]) - (Table1[[#This Row],[OrderQuantity]]*Table1[[#This Row],[UnitCost]])</f>
        <v>15936.869999999995</v>
      </c>
      <c r="U2320">
        <f>DATEDIF(Table1[[#This Row],[ShipDate]],Table1[[#This Row],[DeliveryDate]],"d")</f>
        <v>7</v>
      </c>
      <c r="V2320" t="str">
        <f t="shared" si="73"/>
        <v>On Time</v>
      </c>
    </row>
    <row r="2321" spans="2:22" x14ac:dyDescent="0.3">
      <c r="B2321" t="str">
        <f t="shared" si="72"/>
        <v>SO-002420</v>
      </c>
      <c r="C2321" t="s">
        <v>16</v>
      </c>
      <c r="D2321" t="s">
        <v>20</v>
      </c>
      <c r="E2321" s="1">
        <v>43400</v>
      </c>
      <c r="F2321" s="1">
        <v>43519</v>
      </c>
      <c r="G2321" s="1">
        <v>43540</v>
      </c>
      <c r="H2321" s="1">
        <v>43541</v>
      </c>
      <c r="I2321" t="s">
        <v>18</v>
      </c>
      <c r="J2321">
        <v>8</v>
      </c>
      <c r="K2321">
        <v>16</v>
      </c>
      <c r="L2321">
        <v>91</v>
      </c>
      <c r="M2321">
        <v>16</v>
      </c>
      <c r="N2321">
        <v>1</v>
      </c>
      <c r="O2321">
        <v>0.15</v>
      </c>
      <c r="P2321">
        <v>4338.25</v>
      </c>
      <c r="Q2321">
        <v>6197.5</v>
      </c>
      <c r="R2321">
        <f>Table1[[#This Row],[OrderQuantity]]*Table1[[#This Row],[UnitPrice]]</f>
        <v>6197.5</v>
      </c>
      <c r="S2321">
        <f>Table1[[#This Row],[OrderQuantity]]*Table1[[#This Row],[UnitCost]]</f>
        <v>4338.25</v>
      </c>
      <c r="T2321">
        <f>Table1[[#This Row],[OrderQuantity]]*Table1[[#This Row],[UnitPrice]]*(1-Table1[[#This Row],[DiscountApplied]]) - (Table1[[#This Row],[OrderQuantity]]*Table1[[#This Row],[UnitCost]])</f>
        <v>929.625</v>
      </c>
      <c r="U2321">
        <f>DATEDIF(Table1[[#This Row],[ShipDate]],Table1[[#This Row],[DeliveryDate]],"d")</f>
        <v>1</v>
      </c>
      <c r="V2321" t="str">
        <f t="shared" si="73"/>
        <v>On Time</v>
      </c>
    </row>
    <row r="2322" spans="2:22" x14ac:dyDescent="0.3">
      <c r="B2322" t="str">
        <f t="shared" si="72"/>
        <v>SO-002421</v>
      </c>
      <c r="C2322" t="s">
        <v>16</v>
      </c>
      <c r="D2322" t="s">
        <v>20</v>
      </c>
      <c r="E2322" s="1">
        <v>43400</v>
      </c>
      <c r="F2322" s="1">
        <v>43519</v>
      </c>
      <c r="G2322" s="1">
        <v>43522</v>
      </c>
      <c r="H2322" s="1">
        <v>43524</v>
      </c>
      <c r="I2322" t="s">
        <v>18</v>
      </c>
      <c r="J2322">
        <v>8</v>
      </c>
      <c r="K2322">
        <v>27</v>
      </c>
      <c r="L2322">
        <v>195</v>
      </c>
      <c r="M2322">
        <v>17</v>
      </c>
      <c r="N2322">
        <v>3</v>
      </c>
      <c r="O2322">
        <v>0.1</v>
      </c>
      <c r="P2322">
        <v>3818.6</v>
      </c>
      <c r="Q2322">
        <v>6472.2</v>
      </c>
      <c r="R2322">
        <f>Table1[[#This Row],[OrderQuantity]]*Table1[[#This Row],[UnitPrice]]</f>
        <v>19416.599999999999</v>
      </c>
      <c r="S2322">
        <f>Table1[[#This Row],[OrderQuantity]]*Table1[[#This Row],[UnitCost]]</f>
        <v>11455.8</v>
      </c>
      <c r="T2322">
        <f>Table1[[#This Row],[OrderQuantity]]*Table1[[#This Row],[UnitPrice]]*(1-Table1[[#This Row],[DiscountApplied]]) - (Table1[[#This Row],[OrderQuantity]]*Table1[[#This Row],[UnitCost]])</f>
        <v>6019.1399999999994</v>
      </c>
      <c r="U2322">
        <f>DATEDIF(Table1[[#This Row],[ShipDate]],Table1[[#This Row],[DeliveryDate]],"d")</f>
        <v>2</v>
      </c>
      <c r="V2322" t="str">
        <f t="shared" si="73"/>
        <v>On Time</v>
      </c>
    </row>
    <row r="2323" spans="2:22" x14ac:dyDescent="0.3">
      <c r="B2323" t="str">
        <f t="shared" si="72"/>
        <v>SO-002422</v>
      </c>
      <c r="C2323" t="s">
        <v>19</v>
      </c>
      <c r="D2323" t="s">
        <v>20</v>
      </c>
      <c r="E2323" s="1">
        <v>43400</v>
      </c>
      <c r="F2323" s="1">
        <v>43519</v>
      </c>
      <c r="G2323" s="1">
        <v>43525</v>
      </c>
      <c r="H2323" s="1">
        <v>43530</v>
      </c>
      <c r="I2323" t="s">
        <v>18</v>
      </c>
      <c r="J2323">
        <v>13</v>
      </c>
      <c r="K2323">
        <v>32</v>
      </c>
      <c r="L2323">
        <v>195</v>
      </c>
      <c r="M2323">
        <v>13</v>
      </c>
      <c r="N2323">
        <v>5</v>
      </c>
      <c r="O2323">
        <v>0.3</v>
      </c>
      <c r="P2323">
        <v>1463.28</v>
      </c>
      <c r="Q2323">
        <v>2814</v>
      </c>
      <c r="R2323">
        <f>Table1[[#This Row],[OrderQuantity]]*Table1[[#This Row],[UnitPrice]]</f>
        <v>14070</v>
      </c>
      <c r="S2323">
        <f>Table1[[#This Row],[OrderQuantity]]*Table1[[#This Row],[UnitCost]]</f>
        <v>7316.4</v>
      </c>
      <c r="T2323">
        <f>Table1[[#This Row],[OrderQuantity]]*Table1[[#This Row],[UnitPrice]]*(1-Table1[[#This Row],[DiscountApplied]]) - (Table1[[#This Row],[OrderQuantity]]*Table1[[#This Row],[UnitCost]])</f>
        <v>2532.6000000000004</v>
      </c>
      <c r="U2323">
        <f>DATEDIF(Table1[[#This Row],[ShipDate]],Table1[[#This Row],[DeliveryDate]],"d")</f>
        <v>5</v>
      </c>
      <c r="V2323" t="str">
        <f t="shared" si="73"/>
        <v>On Time</v>
      </c>
    </row>
    <row r="2324" spans="2:22" x14ac:dyDescent="0.3">
      <c r="B2324" t="str">
        <f t="shared" si="72"/>
        <v>SO-002423</v>
      </c>
      <c r="C2324" t="s">
        <v>19</v>
      </c>
      <c r="D2324" t="s">
        <v>26</v>
      </c>
      <c r="E2324" s="1">
        <v>43400</v>
      </c>
      <c r="F2324" s="1">
        <v>43519</v>
      </c>
      <c r="G2324" s="1">
        <v>43534</v>
      </c>
      <c r="H2324" s="1">
        <v>43538</v>
      </c>
      <c r="I2324" t="s">
        <v>18</v>
      </c>
      <c r="J2324">
        <v>17</v>
      </c>
      <c r="K2324">
        <v>36</v>
      </c>
      <c r="L2324">
        <v>61</v>
      </c>
      <c r="M2324">
        <v>6</v>
      </c>
      <c r="N2324">
        <v>1</v>
      </c>
      <c r="O2324">
        <v>0.08</v>
      </c>
      <c r="P2324">
        <v>168.04</v>
      </c>
      <c r="Q2324">
        <v>221.1</v>
      </c>
      <c r="R2324">
        <f>Table1[[#This Row],[OrderQuantity]]*Table1[[#This Row],[UnitPrice]]</f>
        <v>221.1</v>
      </c>
      <c r="S2324">
        <f>Table1[[#This Row],[OrderQuantity]]*Table1[[#This Row],[UnitCost]]</f>
        <v>168.04</v>
      </c>
      <c r="T2324">
        <f>Table1[[#This Row],[OrderQuantity]]*Table1[[#This Row],[UnitPrice]]*(1-Table1[[#This Row],[DiscountApplied]]) - (Table1[[#This Row],[OrderQuantity]]*Table1[[#This Row],[UnitCost]])</f>
        <v>35.372000000000014</v>
      </c>
      <c r="U2324">
        <f>DATEDIF(Table1[[#This Row],[ShipDate]],Table1[[#This Row],[DeliveryDate]],"d")</f>
        <v>4</v>
      </c>
      <c r="V2324" t="str">
        <f t="shared" si="73"/>
        <v>On Time</v>
      </c>
    </row>
    <row r="2325" spans="2:22" x14ac:dyDescent="0.3">
      <c r="B2325" t="str">
        <f t="shared" si="72"/>
        <v>SO-002424</v>
      </c>
      <c r="C2325" t="s">
        <v>16</v>
      </c>
      <c r="D2325" t="s">
        <v>23</v>
      </c>
      <c r="E2325" s="1">
        <v>43400</v>
      </c>
      <c r="F2325" s="1">
        <v>43519</v>
      </c>
      <c r="G2325" s="1">
        <v>43547</v>
      </c>
      <c r="H2325" s="1">
        <v>43552</v>
      </c>
      <c r="I2325" t="s">
        <v>18</v>
      </c>
      <c r="J2325">
        <v>10</v>
      </c>
      <c r="K2325">
        <v>15</v>
      </c>
      <c r="L2325">
        <v>292</v>
      </c>
      <c r="M2325">
        <v>21</v>
      </c>
      <c r="N2325">
        <v>3</v>
      </c>
      <c r="O2325">
        <v>0.08</v>
      </c>
      <c r="P2325">
        <v>1670.85</v>
      </c>
      <c r="Q2325">
        <v>2257.9</v>
      </c>
      <c r="R2325">
        <f>Table1[[#This Row],[OrderQuantity]]*Table1[[#This Row],[UnitPrice]]</f>
        <v>6773.7000000000007</v>
      </c>
      <c r="S2325">
        <f>Table1[[#This Row],[OrderQuantity]]*Table1[[#This Row],[UnitCost]]</f>
        <v>5012.5499999999993</v>
      </c>
      <c r="T2325">
        <f>Table1[[#This Row],[OrderQuantity]]*Table1[[#This Row],[UnitPrice]]*(1-Table1[[#This Row],[DiscountApplied]]) - (Table1[[#This Row],[OrderQuantity]]*Table1[[#This Row],[UnitCost]])</f>
        <v>1219.2540000000017</v>
      </c>
      <c r="U2325">
        <f>DATEDIF(Table1[[#This Row],[ShipDate]],Table1[[#This Row],[DeliveryDate]],"d")</f>
        <v>5</v>
      </c>
      <c r="V2325" t="str">
        <f t="shared" si="73"/>
        <v>On Time</v>
      </c>
    </row>
    <row r="2326" spans="2:22" x14ac:dyDescent="0.3">
      <c r="B2326" t="str">
        <f t="shared" si="72"/>
        <v>SO-002425</v>
      </c>
      <c r="C2326" t="s">
        <v>22</v>
      </c>
      <c r="D2326" t="s">
        <v>25</v>
      </c>
      <c r="E2326" s="1">
        <v>43400</v>
      </c>
      <c r="F2326" s="1">
        <v>43520</v>
      </c>
      <c r="G2326" s="1">
        <v>43524</v>
      </c>
      <c r="H2326" s="1">
        <v>43534</v>
      </c>
      <c r="I2326" t="s">
        <v>18</v>
      </c>
      <c r="J2326">
        <v>26</v>
      </c>
      <c r="K2326">
        <v>15</v>
      </c>
      <c r="L2326">
        <v>366</v>
      </c>
      <c r="M2326">
        <v>40</v>
      </c>
      <c r="N2326">
        <v>6</v>
      </c>
      <c r="O2326">
        <v>0.05</v>
      </c>
      <c r="P2326">
        <v>1973.15</v>
      </c>
      <c r="Q2326">
        <v>3946.3</v>
      </c>
      <c r="R2326">
        <f>Table1[[#This Row],[OrderQuantity]]*Table1[[#This Row],[UnitPrice]]</f>
        <v>23677.800000000003</v>
      </c>
      <c r="S2326">
        <f>Table1[[#This Row],[OrderQuantity]]*Table1[[#This Row],[UnitCost]]</f>
        <v>11838.900000000001</v>
      </c>
      <c r="T2326">
        <f>Table1[[#This Row],[OrderQuantity]]*Table1[[#This Row],[UnitPrice]]*(1-Table1[[#This Row],[DiscountApplied]]) - (Table1[[#This Row],[OrderQuantity]]*Table1[[#This Row],[UnitCost]])</f>
        <v>10655.010000000002</v>
      </c>
      <c r="U2326">
        <f>DATEDIF(Table1[[#This Row],[ShipDate]],Table1[[#This Row],[DeliveryDate]],"d")</f>
        <v>10</v>
      </c>
      <c r="V2326" t="str">
        <f t="shared" si="73"/>
        <v>Late</v>
      </c>
    </row>
    <row r="2327" spans="2:22" x14ac:dyDescent="0.3">
      <c r="B2327" t="str">
        <f t="shared" si="72"/>
        <v>SO-002426</v>
      </c>
      <c r="C2327" t="s">
        <v>16</v>
      </c>
      <c r="D2327" t="s">
        <v>24</v>
      </c>
      <c r="E2327" s="1">
        <v>43400</v>
      </c>
      <c r="F2327" s="1">
        <v>43520</v>
      </c>
      <c r="G2327" s="1">
        <v>43529</v>
      </c>
      <c r="H2327" s="1">
        <v>43530</v>
      </c>
      <c r="I2327" t="s">
        <v>18</v>
      </c>
      <c r="J2327">
        <v>8</v>
      </c>
      <c r="K2327">
        <v>21</v>
      </c>
      <c r="L2327">
        <v>20</v>
      </c>
      <c r="M2327">
        <v>35</v>
      </c>
      <c r="N2327">
        <v>6</v>
      </c>
      <c r="O2327">
        <v>0.3</v>
      </c>
      <c r="P2327">
        <v>227.8</v>
      </c>
      <c r="Q2327">
        <v>268</v>
      </c>
      <c r="R2327">
        <f>Table1[[#This Row],[OrderQuantity]]*Table1[[#This Row],[UnitPrice]]</f>
        <v>1608</v>
      </c>
      <c r="S2327">
        <f>Table1[[#This Row],[OrderQuantity]]*Table1[[#This Row],[UnitCost]]</f>
        <v>1366.8000000000002</v>
      </c>
      <c r="T2327">
        <f>Table1[[#This Row],[OrderQuantity]]*Table1[[#This Row],[UnitPrice]]*(1-Table1[[#This Row],[DiscountApplied]]) - (Table1[[#This Row],[OrderQuantity]]*Table1[[#This Row],[UnitCost]])</f>
        <v>-241.20000000000027</v>
      </c>
      <c r="U2327">
        <f>DATEDIF(Table1[[#This Row],[ShipDate]],Table1[[#This Row],[DeliveryDate]],"d")</f>
        <v>1</v>
      </c>
      <c r="V2327" t="str">
        <f t="shared" si="73"/>
        <v>On Time</v>
      </c>
    </row>
    <row r="2328" spans="2:22" x14ac:dyDescent="0.3">
      <c r="B2328" t="str">
        <f t="shared" si="72"/>
        <v>SO-002427</v>
      </c>
      <c r="C2328" t="s">
        <v>21</v>
      </c>
      <c r="D2328" t="s">
        <v>24</v>
      </c>
      <c r="E2328" s="1">
        <v>43400</v>
      </c>
      <c r="F2328" s="1">
        <v>43520</v>
      </c>
      <c r="G2328" s="1">
        <v>43537</v>
      </c>
      <c r="H2328" s="1">
        <v>43540</v>
      </c>
      <c r="I2328" t="s">
        <v>18</v>
      </c>
      <c r="J2328">
        <v>24</v>
      </c>
      <c r="K2328">
        <v>18</v>
      </c>
      <c r="L2328">
        <v>31</v>
      </c>
      <c r="M2328">
        <v>5</v>
      </c>
      <c r="N2328">
        <v>2</v>
      </c>
      <c r="O2328">
        <v>0.05</v>
      </c>
      <c r="P2328">
        <v>4549.3</v>
      </c>
      <c r="Q2328">
        <v>6499</v>
      </c>
      <c r="R2328">
        <f>Table1[[#This Row],[OrderQuantity]]*Table1[[#This Row],[UnitPrice]]</f>
        <v>12998</v>
      </c>
      <c r="S2328">
        <f>Table1[[#This Row],[OrderQuantity]]*Table1[[#This Row],[UnitCost]]</f>
        <v>9098.6</v>
      </c>
      <c r="T2328">
        <f>Table1[[#This Row],[OrderQuantity]]*Table1[[#This Row],[UnitPrice]]*(1-Table1[[#This Row],[DiscountApplied]]) - (Table1[[#This Row],[OrderQuantity]]*Table1[[#This Row],[UnitCost]])</f>
        <v>3249.4999999999982</v>
      </c>
      <c r="U2328">
        <f>DATEDIF(Table1[[#This Row],[ShipDate]],Table1[[#This Row],[DeliveryDate]],"d")</f>
        <v>3</v>
      </c>
      <c r="V2328" t="str">
        <f t="shared" si="73"/>
        <v>On Time</v>
      </c>
    </row>
    <row r="2329" spans="2:22" x14ac:dyDescent="0.3">
      <c r="B2329" t="str">
        <f t="shared" si="72"/>
        <v>SO-002428</v>
      </c>
      <c r="C2329" t="s">
        <v>19</v>
      </c>
      <c r="D2329" t="s">
        <v>23</v>
      </c>
      <c r="E2329" s="1">
        <v>43400</v>
      </c>
      <c r="F2329" s="1">
        <v>43520</v>
      </c>
      <c r="G2329" s="1">
        <v>43544</v>
      </c>
      <c r="H2329" s="1">
        <v>43551</v>
      </c>
      <c r="I2329" t="s">
        <v>18</v>
      </c>
      <c r="J2329">
        <v>12</v>
      </c>
      <c r="K2329">
        <v>32</v>
      </c>
      <c r="L2329">
        <v>305</v>
      </c>
      <c r="M2329">
        <v>21</v>
      </c>
      <c r="N2329">
        <v>5</v>
      </c>
      <c r="O2329">
        <v>0.3</v>
      </c>
      <c r="P2329">
        <v>515.9</v>
      </c>
      <c r="Q2329">
        <v>938</v>
      </c>
      <c r="R2329">
        <f>Table1[[#This Row],[OrderQuantity]]*Table1[[#This Row],[UnitPrice]]</f>
        <v>4690</v>
      </c>
      <c r="S2329">
        <f>Table1[[#This Row],[OrderQuantity]]*Table1[[#This Row],[UnitCost]]</f>
        <v>2579.5</v>
      </c>
      <c r="T2329">
        <f>Table1[[#This Row],[OrderQuantity]]*Table1[[#This Row],[UnitPrice]]*(1-Table1[[#This Row],[DiscountApplied]]) - (Table1[[#This Row],[OrderQuantity]]*Table1[[#This Row],[UnitCost]])</f>
        <v>703.5</v>
      </c>
      <c r="U2329">
        <f>DATEDIF(Table1[[#This Row],[ShipDate]],Table1[[#This Row],[DeliveryDate]],"d")</f>
        <v>7</v>
      </c>
      <c r="V2329" t="str">
        <f t="shared" si="73"/>
        <v>On Time</v>
      </c>
    </row>
    <row r="2330" spans="2:22" x14ac:dyDescent="0.3">
      <c r="B2330" t="str">
        <f t="shared" si="72"/>
        <v>SO-002429</v>
      </c>
      <c r="C2330" t="s">
        <v>16</v>
      </c>
      <c r="D2330" t="s">
        <v>23</v>
      </c>
      <c r="E2330" s="1">
        <v>43400</v>
      </c>
      <c r="F2330" s="1">
        <v>43520</v>
      </c>
      <c r="G2330" s="1">
        <v>43531</v>
      </c>
      <c r="H2330" s="1">
        <v>43541</v>
      </c>
      <c r="I2330" t="s">
        <v>18</v>
      </c>
      <c r="J2330">
        <v>8</v>
      </c>
      <c r="K2330">
        <v>33</v>
      </c>
      <c r="L2330">
        <v>284</v>
      </c>
      <c r="M2330">
        <v>3</v>
      </c>
      <c r="N2330">
        <v>3</v>
      </c>
      <c r="O2330">
        <v>0.15</v>
      </c>
      <c r="P2330">
        <v>450.24</v>
      </c>
      <c r="Q2330">
        <v>938</v>
      </c>
      <c r="R2330">
        <f>Table1[[#This Row],[OrderQuantity]]*Table1[[#This Row],[UnitPrice]]</f>
        <v>2814</v>
      </c>
      <c r="S2330">
        <f>Table1[[#This Row],[OrderQuantity]]*Table1[[#This Row],[UnitCost]]</f>
        <v>1350.72</v>
      </c>
      <c r="T2330">
        <f>Table1[[#This Row],[OrderQuantity]]*Table1[[#This Row],[UnitPrice]]*(1-Table1[[#This Row],[DiscountApplied]]) - (Table1[[#This Row],[OrderQuantity]]*Table1[[#This Row],[UnitCost]])</f>
        <v>1041.18</v>
      </c>
      <c r="U2330">
        <f>DATEDIF(Table1[[#This Row],[ShipDate]],Table1[[#This Row],[DeliveryDate]],"d")</f>
        <v>10</v>
      </c>
      <c r="V2330" t="str">
        <f t="shared" si="73"/>
        <v>Late</v>
      </c>
    </row>
    <row r="2331" spans="2:22" x14ac:dyDescent="0.3">
      <c r="B2331" t="str">
        <f t="shared" si="72"/>
        <v>SO-002430</v>
      </c>
      <c r="C2331" t="s">
        <v>21</v>
      </c>
      <c r="D2331" t="s">
        <v>20</v>
      </c>
      <c r="E2331" s="1">
        <v>43400</v>
      </c>
      <c r="F2331" s="1">
        <v>43521</v>
      </c>
      <c r="G2331" s="1">
        <v>43529</v>
      </c>
      <c r="H2331" s="1">
        <v>43538</v>
      </c>
      <c r="I2331" t="s">
        <v>18</v>
      </c>
      <c r="J2331">
        <v>21</v>
      </c>
      <c r="K2331">
        <v>20</v>
      </c>
      <c r="L2331">
        <v>125</v>
      </c>
      <c r="M2331">
        <v>24</v>
      </c>
      <c r="N2331">
        <v>5</v>
      </c>
      <c r="O2331">
        <v>0.15</v>
      </c>
      <c r="P2331">
        <v>595.76</v>
      </c>
      <c r="Q2331">
        <v>1145.7</v>
      </c>
      <c r="R2331">
        <f>Table1[[#This Row],[OrderQuantity]]*Table1[[#This Row],[UnitPrice]]</f>
        <v>5728.5</v>
      </c>
      <c r="S2331">
        <f>Table1[[#This Row],[OrderQuantity]]*Table1[[#This Row],[UnitCost]]</f>
        <v>2978.8</v>
      </c>
      <c r="T2331">
        <f>Table1[[#This Row],[OrderQuantity]]*Table1[[#This Row],[UnitPrice]]*(1-Table1[[#This Row],[DiscountApplied]]) - (Table1[[#This Row],[OrderQuantity]]*Table1[[#This Row],[UnitCost]])</f>
        <v>1890.4249999999993</v>
      </c>
      <c r="U2331">
        <f>DATEDIF(Table1[[#This Row],[ShipDate]],Table1[[#This Row],[DeliveryDate]],"d")</f>
        <v>9</v>
      </c>
      <c r="V2331" t="str">
        <f t="shared" si="73"/>
        <v>Late</v>
      </c>
    </row>
    <row r="2332" spans="2:22" x14ac:dyDescent="0.3">
      <c r="B2332" t="str">
        <f t="shared" si="72"/>
        <v>SO-002431</v>
      </c>
      <c r="C2332" t="s">
        <v>16</v>
      </c>
      <c r="D2332" t="s">
        <v>17</v>
      </c>
      <c r="E2332" s="1">
        <v>43400</v>
      </c>
      <c r="F2332" s="1">
        <v>43521</v>
      </c>
      <c r="G2332" s="1">
        <v>43546</v>
      </c>
      <c r="H2332" s="1">
        <v>43552</v>
      </c>
      <c r="I2332" t="s">
        <v>18</v>
      </c>
      <c r="J2332">
        <v>10</v>
      </c>
      <c r="K2332">
        <v>24</v>
      </c>
      <c r="L2332">
        <v>237</v>
      </c>
      <c r="M2332">
        <v>38</v>
      </c>
      <c r="N2332">
        <v>2</v>
      </c>
      <c r="O2332">
        <v>0.05</v>
      </c>
      <c r="P2332">
        <v>671.14</v>
      </c>
      <c r="Q2332">
        <v>1065.3</v>
      </c>
      <c r="R2332">
        <f>Table1[[#This Row],[OrderQuantity]]*Table1[[#This Row],[UnitPrice]]</f>
        <v>2130.6</v>
      </c>
      <c r="S2332">
        <f>Table1[[#This Row],[OrderQuantity]]*Table1[[#This Row],[UnitCost]]</f>
        <v>1342.28</v>
      </c>
      <c r="T2332">
        <f>Table1[[#This Row],[OrderQuantity]]*Table1[[#This Row],[UnitPrice]]*(1-Table1[[#This Row],[DiscountApplied]]) - (Table1[[#This Row],[OrderQuantity]]*Table1[[#This Row],[UnitCost]])</f>
        <v>681.78999999999974</v>
      </c>
      <c r="U2332">
        <f>DATEDIF(Table1[[#This Row],[ShipDate]],Table1[[#This Row],[DeliveryDate]],"d")</f>
        <v>6</v>
      </c>
      <c r="V2332" t="str">
        <f t="shared" si="73"/>
        <v>On Time</v>
      </c>
    </row>
    <row r="2333" spans="2:22" x14ac:dyDescent="0.3">
      <c r="B2333" t="str">
        <f t="shared" si="72"/>
        <v>SO-002432</v>
      </c>
      <c r="C2333" t="s">
        <v>19</v>
      </c>
      <c r="D2333" t="s">
        <v>26</v>
      </c>
      <c r="E2333" s="1">
        <v>43400</v>
      </c>
      <c r="F2333" s="1">
        <v>43521</v>
      </c>
      <c r="G2333" s="1">
        <v>43529</v>
      </c>
      <c r="H2333" s="1">
        <v>43533</v>
      </c>
      <c r="I2333" t="s">
        <v>18</v>
      </c>
      <c r="J2333">
        <v>18</v>
      </c>
      <c r="K2333">
        <v>16</v>
      </c>
      <c r="L2333">
        <v>60</v>
      </c>
      <c r="M2333">
        <v>35</v>
      </c>
      <c r="N2333">
        <v>1</v>
      </c>
      <c r="O2333">
        <v>0.1</v>
      </c>
      <c r="P2333">
        <v>1562.44</v>
      </c>
      <c r="Q2333">
        <v>3906.1</v>
      </c>
      <c r="R2333">
        <f>Table1[[#This Row],[OrderQuantity]]*Table1[[#This Row],[UnitPrice]]</f>
        <v>3906.1</v>
      </c>
      <c r="S2333">
        <f>Table1[[#This Row],[OrderQuantity]]*Table1[[#This Row],[UnitCost]]</f>
        <v>1562.44</v>
      </c>
      <c r="T2333">
        <f>Table1[[#This Row],[OrderQuantity]]*Table1[[#This Row],[UnitPrice]]*(1-Table1[[#This Row],[DiscountApplied]]) - (Table1[[#This Row],[OrderQuantity]]*Table1[[#This Row],[UnitCost]])</f>
        <v>1953.0499999999997</v>
      </c>
      <c r="U2333">
        <f>DATEDIF(Table1[[#This Row],[ShipDate]],Table1[[#This Row],[DeliveryDate]],"d")</f>
        <v>4</v>
      </c>
      <c r="V2333" t="str">
        <f t="shared" si="73"/>
        <v>On Time</v>
      </c>
    </row>
    <row r="2334" spans="2:22" x14ac:dyDescent="0.3">
      <c r="B2334" t="str">
        <f t="shared" si="72"/>
        <v>SO-002433</v>
      </c>
      <c r="C2334" t="s">
        <v>21</v>
      </c>
      <c r="D2334" t="s">
        <v>25</v>
      </c>
      <c r="E2334" s="1">
        <v>43400</v>
      </c>
      <c r="F2334" s="1">
        <v>43521</v>
      </c>
      <c r="G2334" s="1">
        <v>43542</v>
      </c>
      <c r="H2334" s="1">
        <v>43543</v>
      </c>
      <c r="I2334" t="s">
        <v>18</v>
      </c>
      <c r="J2334">
        <v>23</v>
      </c>
      <c r="K2334">
        <v>38</v>
      </c>
      <c r="L2334">
        <v>361</v>
      </c>
      <c r="M2334">
        <v>15</v>
      </c>
      <c r="N2334">
        <v>4</v>
      </c>
      <c r="O2334">
        <v>0.05</v>
      </c>
      <c r="P2334">
        <v>2922.81</v>
      </c>
      <c r="Q2334">
        <v>3845.8</v>
      </c>
      <c r="R2334">
        <f>Table1[[#This Row],[OrderQuantity]]*Table1[[#This Row],[UnitPrice]]</f>
        <v>15383.2</v>
      </c>
      <c r="S2334">
        <f>Table1[[#This Row],[OrderQuantity]]*Table1[[#This Row],[UnitCost]]</f>
        <v>11691.24</v>
      </c>
      <c r="T2334">
        <f>Table1[[#This Row],[OrderQuantity]]*Table1[[#This Row],[UnitPrice]]*(1-Table1[[#This Row],[DiscountApplied]]) - (Table1[[#This Row],[OrderQuantity]]*Table1[[#This Row],[UnitCost]])</f>
        <v>2922.8000000000011</v>
      </c>
      <c r="U2334">
        <f>DATEDIF(Table1[[#This Row],[ShipDate]],Table1[[#This Row],[DeliveryDate]],"d")</f>
        <v>1</v>
      </c>
      <c r="V2334" t="str">
        <f t="shared" si="73"/>
        <v>On Time</v>
      </c>
    </row>
    <row r="2335" spans="2:22" x14ac:dyDescent="0.3">
      <c r="B2335" t="str">
        <f t="shared" si="72"/>
        <v>SO-002434</v>
      </c>
      <c r="C2335" t="s">
        <v>21</v>
      </c>
      <c r="D2335" t="s">
        <v>20</v>
      </c>
      <c r="E2335" s="1">
        <v>43400</v>
      </c>
      <c r="F2335" s="1">
        <v>43521</v>
      </c>
      <c r="G2335" s="1">
        <v>43534</v>
      </c>
      <c r="H2335" s="1">
        <v>43539</v>
      </c>
      <c r="I2335" t="s">
        <v>18</v>
      </c>
      <c r="J2335">
        <v>21</v>
      </c>
      <c r="K2335">
        <v>47</v>
      </c>
      <c r="L2335">
        <v>120</v>
      </c>
      <c r="M2335">
        <v>35</v>
      </c>
      <c r="N2335">
        <v>4</v>
      </c>
      <c r="O2335">
        <v>0.1</v>
      </c>
      <c r="P2335">
        <v>2922.81</v>
      </c>
      <c r="Q2335">
        <v>3845.8</v>
      </c>
      <c r="R2335">
        <f>Table1[[#This Row],[OrderQuantity]]*Table1[[#This Row],[UnitPrice]]</f>
        <v>15383.2</v>
      </c>
      <c r="S2335">
        <f>Table1[[#This Row],[OrderQuantity]]*Table1[[#This Row],[UnitCost]]</f>
        <v>11691.24</v>
      </c>
      <c r="T2335">
        <f>Table1[[#This Row],[OrderQuantity]]*Table1[[#This Row],[UnitPrice]]*(1-Table1[[#This Row],[DiscountApplied]]) - (Table1[[#This Row],[OrderQuantity]]*Table1[[#This Row],[UnitCost]])</f>
        <v>2153.6400000000012</v>
      </c>
      <c r="U2335">
        <f>DATEDIF(Table1[[#This Row],[ShipDate]],Table1[[#This Row],[DeliveryDate]],"d")</f>
        <v>5</v>
      </c>
      <c r="V2335" t="str">
        <f t="shared" si="73"/>
        <v>On Time</v>
      </c>
    </row>
    <row r="2336" spans="2:22" x14ac:dyDescent="0.3">
      <c r="B2336" t="str">
        <f t="shared" si="72"/>
        <v>SO-002435</v>
      </c>
      <c r="C2336" t="s">
        <v>19</v>
      </c>
      <c r="D2336" t="s">
        <v>24</v>
      </c>
      <c r="E2336" s="1">
        <v>43400</v>
      </c>
      <c r="F2336" s="1">
        <v>43521</v>
      </c>
      <c r="G2336" s="1">
        <v>43536</v>
      </c>
      <c r="H2336" s="1">
        <v>43546</v>
      </c>
      <c r="I2336" t="s">
        <v>18</v>
      </c>
      <c r="J2336">
        <v>15</v>
      </c>
      <c r="K2336">
        <v>29</v>
      </c>
      <c r="L2336">
        <v>30</v>
      </c>
      <c r="M2336">
        <v>19</v>
      </c>
      <c r="N2336">
        <v>3</v>
      </c>
      <c r="O2336">
        <v>0.1</v>
      </c>
      <c r="P2336">
        <v>443.67</v>
      </c>
      <c r="Q2336">
        <v>1031.8</v>
      </c>
      <c r="R2336">
        <f>Table1[[#This Row],[OrderQuantity]]*Table1[[#This Row],[UnitPrice]]</f>
        <v>3095.3999999999996</v>
      </c>
      <c r="S2336">
        <f>Table1[[#This Row],[OrderQuantity]]*Table1[[#This Row],[UnitCost]]</f>
        <v>1331.01</v>
      </c>
      <c r="T2336">
        <f>Table1[[#This Row],[OrderQuantity]]*Table1[[#This Row],[UnitPrice]]*(1-Table1[[#This Row],[DiscountApplied]]) - (Table1[[#This Row],[OrderQuantity]]*Table1[[#This Row],[UnitCost]])</f>
        <v>1454.8499999999997</v>
      </c>
      <c r="U2336">
        <f>DATEDIF(Table1[[#This Row],[ShipDate]],Table1[[#This Row],[DeliveryDate]],"d")</f>
        <v>10</v>
      </c>
      <c r="V2336" t="str">
        <f t="shared" si="73"/>
        <v>Late</v>
      </c>
    </row>
    <row r="2337" spans="2:22" x14ac:dyDescent="0.3">
      <c r="B2337" t="str">
        <f t="shared" si="72"/>
        <v>SO-002436</v>
      </c>
      <c r="C2337" t="s">
        <v>19</v>
      </c>
      <c r="D2337" t="s">
        <v>25</v>
      </c>
      <c r="E2337" s="1">
        <v>43400</v>
      </c>
      <c r="F2337" s="1">
        <v>43521</v>
      </c>
      <c r="G2337" s="1">
        <v>43524</v>
      </c>
      <c r="H2337" s="1">
        <v>43532</v>
      </c>
      <c r="I2337" t="s">
        <v>18</v>
      </c>
      <c r="J2337">
        <v>19</v>
      </c>
      <c r="K2337">
        <v>7</v>
      </c>
      <c r="L2337">
        <v>332</v>
      </c>
      <c r="M2337">
        <v>15</v>
      </c>
      <c r="N2337">
        <v>1</v>
      </c>
      <c r="O2337">
        <v>0.15</v>
      </c>
      <c r="P2337">
        <v>1736.64</v>
      </c>
      <c r="Q2337">
        <v>3859.2</v>
      </c>
      <c r="R2337">
        <f>Table1[[#This Row],[OrderQuantity]]*Table1[[#This Row],[UnitPrice]]</f>
        <v>3859.2</v>
      </c>
      <c r="S2337">
        <f>Table1[[#This Row],[OrderQuantity]]*Table1[[#This Row],[UnitCost]]</f>
        <v>1736.64</v>
      </c>
      <c r="T2337">
        <f>Table1[[#This Row],[OrderQuantity]]*Table1[[#This Row],[UnitPrice]]*(1-Table1[[#This Row],[DiscountApplied]]) - (Table1[[#This Row],[OrderQuantity]]*Table1[[#This Row],[UnitCost]])</f>
        <v>1543.6799999999996</v>
      </c>
      <c r="U2337">
        <f>DATEDIF(Table1[[#This Row],[ShipDate]],Table1[[#This Row],[DeliveryDate]],"d")</f>
        <v>8</v>
      </c>
      <c r="V2337" t="str">
        <f t="shared" si="73"/>
        <v>Late</v>
      </c>
    </row>
    <row r="2338" spans="2:22" x14ac:dyDescent="0.3">
      <c r="B2338" t="str">
        <f t="shared" si="72"/>
        <v>SO-002437</v>
      </c>
      <c r="C2338" t="s">
        <v>16</v>
      </c>
      <c r="D2338" t="s">
        <v>23</v>
      </c>
      <c r="E2338" s="1">
        <v>43400</v>
      </c>
      <c r="F2338" s="1">
        <v>43521</v>
      </c>
      <c r="G2338" s="1">
        <v>43529</v>
      </c>
      <c r="H2338" s="1">
        <v>43531</v>
      </c>
      <c r="I2338" t="s">
        <v>18</v>
      </c>
      <c r="J2338">
        <v>11</v>
      </c>
      <c r="K2338">
        <v>13</v>
      </c>
      <c r="L2338">
        <v>319</v>
      </c>
      <c r="M2338">
        <v>37</v>
      </c>
      <c r="N2338">
        <v>1</v>
      </c>
      <c r="O2338">
        <v>0.05</v>
      </c>
      <c r="P2338">
        <v>589.73</v>
      </c>
      <c r="Q2338">
        <v>1092.0999999999999</v>
      </c>
      <c r="R2338">
        <f>Table1[[#This Row],[OrderQuantity]]*Table1[[#This Row],[UnitPrice]]</f>
        <v>1092.0999999999999</v>
      </c>
      <c r="S2338">
        <f>Table1[[#This Row],[OrderQuantity]]*Table1[[#This Row],[UnitCost]]</f>
        <v>589.73</v>
      </c>
      <c r="T2338">
        <f>Table1[[#This Row],[OrderQuantity]]*Table1[[#This Row],[UnitPrice]]*(1-Table1[[#This Row],[DiscountApplied]]) - (Table1[[#This Row],[OrderQuantity]]*Table1[[#This Row],[UnitCost]])</f>
        <v>447.76499999999987</v>
      </c>
      <c r="U2338">
        <f>DATEDIF(Table1[[#This Row],[ShipDate]],Table1[[#This Row],[DeliveryDate]],"d")</f>
        <v>2</v>
      </c>
      <c r="V2338" t="str">
        <f t="shared" si="73"/>
        <v>On Time</v>
      </c>
    </row>
    <row r="2339" spans="2:22" x14ac:dyDescent="0.3">
      <c r="B2339" t="str">
        <f t="shared" si="72"/>
        <v>SO-002438</v>
      </c>
      <c r="C2339" t="s">
        <v>19</v>
      </c>
      <c r="D2339" t="s">
        <v>17</v>
      </c>
      <c r="E2339" s="1">
        <v>43400</v>
      </c>
      <c r="F2339" s="1">
        <v>43521</v>
      </c>
      <c r="G2339" s="1">
        <v>43530</v>
      </c>
      <c r="H2339" s="1">
        <v>43536</v>
      </c>
      <c r="I2339" t="s">
        <v>18</v>
      </c>
      <c r="J2339">
        <v>14</v>
      </c>
      <c r="K2339">
        <v>44</v>
      </c>
      <c r="L2339">
        <v>223</v>
      </c>
      <c r="M2339">
        <v>45</v>
      </c>
      <c r="N2339">
        <v>8</v>
      </c>
      <c r="O2339">
        <v>0.05</v>
      </c>
      <c r="P2339">
        <v>684.61</v>
      </c>
      <c r="Q2339">
        <v>877.7</v>
      </c>
      <c r="R2339">
        <f>Table1[[#This Row],[OrderQuantity]]*Table1[[#This Row],[UnitPrice]]</f>
        <v>7021.6</v>
      </c>
      <c r="S2339">
        <f>Table1[[#This Row],[OrderQuantity]]*Table1[[#This Row],[UnitCost]]</f>
        <v>5476.88</v>
      </c>
      <c r="T2339">
        <f>Table1[[#This Row],[OrderQuantity]]*Table1[[#This Row],[UnitPrice]]*(1-Table1[[#This Row],[DiscountApplied]]) - (Table1[[#This Row],[OrderQuantity]]*Table1[[#This Row],[UnitCost]])</f>
        <v>1193.6400000000003</v>
      </c>
      <c r="U2339">
        <f>DATEDIF(Table1[[#This Row],[ShipDate]],Table1[[#This Row],[DeliveryDate]],"d")</f>
        <v>6</v>
      </c>
      <c r="V2339" t="str">
        <f t="shared" si="73"/>
        <v>On Time</v>
      </c>
    </row>
    <row r="2340" spans="2:22" x14ac:dyDescent="0.3">
      <c r="B2340" t="str">
        <f t="shared" si="72"/>
        <v>SO-002439</v>
      </c>
      <c r="C2340" t="s">
        <v>16</v>
      </c>
      <c r="D2340" t="s">
        <v>17</v>
      </c>
      <c r="E2340" s="1">
        <v>43400</v>
      </c>
      <c r="F2340" s="1">
        <v>43522</v>
      </c>
      <c r="G2340" s="1">
        <v>43530</v>
      </c>
      <c r="H2340" s="1">
        <v>43534</v>
      </c>
      <c r="I2340" t="s">
        <v>18</v>
      </c>
      <c r="J2340">
        <v>6</v>
      </c>
      <c r="K2340">
        <v>33</v>
      </c>
      <c r="L2340">
        <v>254</v>
      </c>
      <c r="M2340">
        <v>12</v>
      </c>
      <c r="N2340">
        <v>3</v>
      </c>
      <c r="O2340">
        <v>0.2</v>
      </c>
      <c r="P2340">
        <v>1047.55</v>
      </c>
      <c r="Q2340">
        <v>1775.5</v>
      </c>
      <c r="R2340">
        <f>Table1[[#This Row],[OrderQuantity]]*Table1[[#This Row],[UnitPrice]]</f>
        <v>5326.5</v>
      </c>
      <c r="S2340">
        <f>Table1[[#This Row],[OrderQuantity]]*Table1[[#This Row],[UnitCost]]</f>
        <v>3142.6499999999996</v>
      </c>
      <c r="T2340">
        <f>Table1[[#This Row],[OrderQuantity]]*Table1[[#This Row],[UnitPrice]]*(1-Table1[[#This Row],[DiscountApplied]]) - (Table1[[#This Row],[OrderQuantity]]*Table1[[#This Row],[UnitCost]])</f>
        <v>1118.5500000000002</v>
      </c>
      <c r="U2340">
        <f>DATEDIF(Table1[[#This Row],[ShipDate]],Table1[[#This Row],[DeliveryDate]],"d")</f>
        <v>4</v>
      </c>
      <c r="V2340" t="str">
        <f t="shared" si="73"/>
        <v>On Time</v>
      </c>
    </row>
    <row r="2341" spans="2:22" x14ac:dyDescent="0.3">
      <c r="B2341" t="str">
        <f t="shared" si="72"/>
        <v>SO-002440</v>
      </c>
      <c r="C2341" t="s">
        <v>16</v>
      </c>
      <c r="D2341" t="s">
        <v>25</v>
      </c>
      <c r="E2341" s="1">
        <v>43400</v>
      </c>
      <c r="F2341" s="1">
        <v>43522</v>
      </c>
      <c r="G2341" s="1">
        <v>43527</v>
      </c>
      <c r="H2341" s="1">
        <v>43528</v>
      </c>
      <c r="I2341" t="s">
        <v>18</v>
      </c>
      <c r="J2341">
        <v>1</v>
      </c>
      <c r="K2341">
        <v>18</v>
      </c>
      <c r="L2341">
        <v>356</v>
      </c>
      <c r="M2341">
        <v>31</v>
      </c>
      <c r="N2341">
        <v>5</v>
      </c>
      <c r="O2341">
        <v>0.05</v>
      </c>
      <c r="P2341">
        <v>3241.73</v>
      </c>
      <c r="Q2341">
        <v>3859.2</v>
      </c>
      <c r="R2341">
        <f>Table1[[#This Row],[OrderQuantity]]*Table1[[#This Row],[UnitPrice]]</f>
        <v>19296</v>
      </c>
      <c r="S2341">
        <f>Table1[[#This Row],[OrderQuantity]]*Table1[[#This Row],[UnitCost]]</f>
        <v>16208.65</v>
      </c>
      <c r="T2341">
        <f>Table1[[#This Row],[OrderQuantity]]*Table1[[#This Row],[UnitPrice]]*(1-Table1[[#This Row],[DiscountApplied]]) - (Table1[[#This Row],[OrderQuantity]]*Table1[[#This Row],[UnitCost]])</f>
        <v>2122.5500000000011</v>
      </c>
      <c r="U2341">
        <f>DATEDIF(Table1[[#This Row],[ShipDate]],Table1[[#This Row],[DeliveryDate]],"d")</f>
        <v>1</v>
      </c>
      <c r="V2341" t="str">
        <f t="shared" si="73"/>
        <v>On Time</v>
      </c>
    </row>
    <row r="2342" spans="2:22" x14ac:dyDescent="0.3">
      <c r="B2342" t="str">
        <f t="shared" si="72"/>
        <v>SO-002441</v>
      </c>
      <c r="C2342" t="s">
        <v>16</v>
      </c>
      <c r="D2342" t="s">
        <v>20</v>
      </c>
      <c r="E2342" s="1">
        <v>43400</v>
      </c>
      <c r="F2342" s="1">
        <v>43522</v>
      </c>
      <c r="G2342" s="1">
        <v>43538</v>
      </c>
      <c r="H2342" s="1">
        <v>43543</v>
      </c>
      <c r="I2342" t="s">
        <v>18</v>
      </c>
      <c r="J2342">
        <v>1</v>
      </c>
      <c r="K2342">
        <v>20</v>
      </c>
      <c r="L2342">
        <v>88</v>
      </c>
      <c r="M2342">
        <v>22</v>
      </c>
      <c r="N2342">
        <v>2</v>
      </c>
      <c r="O2342">
        <v>0.15</v>
      </c>
      <c r="P2342">
        <v>1295.04</v>
      </c>
      <c r="Q2342">
        <v>2539.3000000000002</v>
      </c>
      <c r="R2342">
        <f>Table1[[#This Row],[OrderQuantity]]*Table1[[#This Row],[UnitPrice]]</f>
        <v>5078.6000000000004</v>
      </c>
      <c r="S2342">
        <f>Table1[[#This Row],[OrderQuantity]]*Table1[[#This Row],[UnitCost]]</f>
        <v>2590.08</v>
      </c>
      <c r="T2342">
        <f>Table1[[#This Row],[OrderQuantity]]*Table1[[#This Row],[UnitPrice]]*(1-Table1[[#This Row],[DiscountApplied]]) - (Table1[[#This Row],[OrderQuantity]]*Table1[[#This Row],[UnitCost]])</f>
        <v>1726.7300000000005</v>
      </c>
      <c r="U2342">
        <f>DATEDIF(Table1[[#This Row],[ShipDate]],Table1[[#This Row],[DeliveryDate]],"d")</f>
        <v>5</v>
      </c>
      <c r="V2342" t="str">
        <f t="shared" si="73"/>
        <v>On Time</v>
      </c>
    </row>
    <row r="2343" spans="2:22" x14ac:dyDescent="0.3">
      <c r="B2343" t="str">
        <f t="shared" si="72"/>
        <v>SO-002442</v>
      </c>
      <c r="C2343" t="s">
        <v>16</v>
      </c>
      <c r="D2343" t="s">
        <v>24</v>
      </c>
      <c r="E2343" s="1">
        <v>43400</v>
      </c>
      <c r="F2343" s="1">
        <v>43522</v>
      </c>
      <c r="G2343" s="1">
        <v>43546</v>
      </c>
      <c r="H2343" s="1">
        <v>43552</v>
      </c>
      <c r="I2343" t="s">
        <v>18</v>
      </c>
      <c r="J2343">
        <v>8</v>
      </c>
      <c r="K2343">
        <v>18</v>
      </c>
      <c r="L2343">
        <v>20</v>
      </c>
      <c r="M2343">
        <v>9</v>
      </c>
      <c r="N2343">
        <v>7</v>
      </c>
      <c r="O2343">
        <v>0.2</v>
      </c>
      <c r="P2343">
        <v>1936.03</v>
      </c>
      <c r="Q2343">
        <v>2304.8000000000002</v>
      </c>
      <c r="R2343">
        <f>Table1[[#This Row],[OrderQuantity]]*Table1[[#This Row],[UnitPrice]]</f>
        <v>16133.600000000002</v>
      </c>
      <c r="S2343">
        <f>Table1[[#This Row],[OrderQuantity]]*Table1[[#This Row],[UnitCost]]</f>
        <v>13552.21</v>
      </c>
      <c r="T2343">
        <f>Table1[[#This Row],[OrderQuantity]]*Table1[[#This Row],[UnitPrice]]*(1-Table1[[#This Row],[DiscountApplied]]) - (Table1[[#This Row],[OrderQuantity]]*Table1[[#This Row],[UnitCost]])</f>
        <v>-645.32999999999629</v>
      </c>
      <c r="U2343">
        <f>DATEDIF(Table1[[#This Row],[ShipDate]],Table1[[#This Row],[DeliveryDate]],"d")</f>
        <v>6</v>
      </c>
      <c r="V2343" t="str">
        <f t="shared" si="73"/>
        <v>On Time</v>
      </c>
    </row>
    <row r="2344" spans="2:22" x14ac:dyDescent="0.3">
      <c r="B2344" t="str">
        <f t="shared" si="72"/>
        <v>SO-002443</v>
      </c>
      <c r="C2344" t="s">
        <v>21</v>
      </c>
      <c r="D2344" t="s">
        <v>25</v>
      </c>
      <c r="E2344" s="1">
        <v>43400</v>
      </c>
      <c r="F2344" s="1">
        <v>43522</v>
      </c>
      <c r="G2344" s="1">
        <v>43535</v>
      </c>
      <c r="H2344" s="1">
        <v>43544</v>
      </c>
      <c r="I2344" t="s">
        <v>18</v>
      </c>
      <c r="J2344">
        <v>21</v>
      </c>
      <c r="K2344">
        <v>48</v>
      </c>
      <c r="L2344">
        <v>337</v>
      </c>
      <c r="M2344">
        <v>44</v>
      </c>
      <c r="N2344">
        <v>6</v>
      </c>
      <c r="O2344">
        <v>0.08</v>
      </c>
      <c r="P2344">
        <v>168.04</v>
      </c>
      <c r="Q2344">
        <v>254.6</v>
      </c>
      <c r="R2344">
        <f>Table1[[#This Row],[OrderQuantity]]*Table1[[#This Row],[UnitPrice]]</f>
        <v>1527.6</v>
      </c>
      <c r="S2344">
        <f>Table1[[#This Row],[OrderQuantity]]*Table1[[#This Row],[UnitCost]]</f>
        <v>1008.24</v>
      </c>
      <c r="T2344">
        <f>Table1[[#This Row],[OrderQuantity]]*Table1[[#This Row],[UnitPrice]]*(1-Table1[[#This Row],[DiscountApplied]]) - (Table1[[#This Row],[OrderQuantity]]*Table1[[#This Row],[UnitCost]])</f>
        <v>397.15200000000004</v>
      </c>
      <c r="U2344">
        <f>DATEDIF(Table1[[#This Row],[ShipDate]],Table1[[#This Row],[DeliveryDate]],"d")</f>
        <v>9</v>
      </c>
      <c r="V2344" t="str">
        <f t="shared" si="73"/>
        <v>Late</v>
      </c>
    </row>
    <row r="2345" spans="2:22" x14ac:dyDescent="0.3">
      <c r="B2345" t="str">
        <f t="shared" si="72"/>
        <v>SO-002444</v>
      </c>
      <c r="C2345" t="s">
        <v>21</v>
      </c>
      <c r="D2345" t="s">
        <v>23</v>
      </c>
      <c r="E2345" s="1">
        <v>43400</v>
      </c>
      <c r="F2345" s="1">
        <v>43523</v>
      </c>
      <c r="G2345" s="1">
        <v>43530</v>
      </c>
      <c r="H2345" s="1">
        <v>43534</v>
      </c>
      <c r="I2345" t="s">
        <v>18</v>
      </c>
      <c r="J2345">
        <v>25</v>
      </c>
      <c r="K2345">
        <v>32</v>
      </c>
      <c r="L2345">
        <v>311</v>
      </c>
      <c r="M2345">
        <v>24</v>
      </c>
      <c r="N2345">
        <v>7</v>
      </c>
      <c r="O2345">
        <v>0.05</v>
      </c>
      <c r="P2345">
        <v>440.59</v>
      </c>
      <c r="Q2345">
        <v>917.9</v>
      </c>
      <c r="R2345">
        <f>Table1[[#This Row],[OrderQuantity]]*Table1[[#This Row],[UnitPrice]]</f>
        <v>6425.3</v>
      </c>
      <c r="S2345">
        <f>Table1[[#This Row],[OrderQuantity]]*Table1[[#This Row],[UnitCost]]</f>
        <v>3084.1299999999997</v>
      </c>
      <c r="T2345">
        <f>Table1[[#This Row],[OrderQuantity]]*Table1[[#This Row],[UnitPrice]]*(1-Table1[[#This Row],[DiscountApplied]]) - (Table1[[#This Row],[OrderQuantity]]*Table1[[#This Row],[UnitCost]])</f>
        <v>3019.9050000000002</v>
      </c>
      <c r="U2345">
        <f>DATEDIF(Table1[[#This Row],[ShipDate]],Table1[[#This Row],[DeliveryDate]],"d")</f>
        <v>4</v>
      </c>
      <c r="V2345" t="str">
        <f t="shared" si="73"/>
        <v>On Time</v>
      </c>
    </row>
    <row r="2346" spans="2:22" x14ac:dyDescent="0.3">
      <c r="B2346" t="str">
        <f t="shared" si="72"/>
        <v>SO-002445</v>
      </c>
      <c r="C2346" t="s">
        <v>16</v>
      </c>
      <c r="D2346" t="s">
        <v>26</v>
      </c>
      <c r="E2346" s="1">
        <v>43400</v>
      </c>
      <c r="F2346" s="1">
        <v>43523</v>
      </c>
      <c r="G2346" s="1">
        <v>43535</v>
      </c>
      <c r="H2346" s="1">
        <v>43545</v>
      </c>
      <c r="I2346" t="s">
        <v>18</v>
      </c>
      <c r="J2346">
        <v>12</v>
      </c>
      <c r="K2346">
        <v>15</v>
      </c>
      <c r="L2346">
        <v>68</v>
      </c>
      <c r="M2346">
        <v>13</v>
      </c>
      <c r="N2346">
        <v>5</v>
      </c>
      <c r="O2346">
        <v>0.08</v>
      </c>
      <c r="P2346">
        <v>814.05</v>
      </c>
      <c r="Q2346">
        <v>1005</v>
      </c>
      <c r="R2346">
        <f>Table1[[#This Row],[OrderQuantity]]*Table1[[#This Row],[UnitPrice]]</f>
        <v>5025</v>
      </c>
      <c r="S2346">
        <f>Table1[[#This Row],[OrderQuantity]]*Table1[[#This Row],[UnitCost]]</f>
        <v>4070.25</v>
      </c>
      <c r="T2346">
        <f>Table1[[#This Row],[OrderQuantity]]*Table1[[#This Row],[UnitPrice]]*(1-Table1[[#This Row],[DiscountApplied]]) - (Table1[[#This Row],[OrderQuantity]]*Table1[[#This Row],[UnitCost]])</f>
        <v>552.75</v>
      </c>
      <c r="U2346">
        <f>DATEDIF(Table1[[#This Row],[ShipDate]],Table1[[#This Row],[DeliveryDate]],"d")</f>
        <v>10</v>
      </c>
      <c r="V2346" t="str">
        <f t="shared" si="73"/>
        <v>Late</v>
      </c>
    </row>
    <row r="2347" spans="2:22" x14ac:dyDescent="0.3">
      <c r="B2347" t="str">
        <f t="shared" si="72"/>
        <v>SO-002446</v>
      </c>
      <c r="C2347" t="s">
        <v>21</v>
      </c>
      <c r="D2347" t="s">
        <v>23</v>
      </c>
      <c r="E2347" s="1">
        <v>43400</v>
      </c>
      <c r="F2347" s="1">
        <v>43523</v>
      </c>
      <c r="G2347" s="1">
        <v>43527</v>
      </c>
      <c r="H2347" s="1">
        <v>43532</v>
      </c>
      <c r="I2347" t="s">
        <v>18</v>
      </c>
      <c r="J2347">
        <v>23</v>
      </c>
      <c r="K2347">
        <v>36</v>
      </c>
      <c r="L2347">
        <v>263</v>
      </c>
      <c r="M2347">
        <v>34</v>
      </c>
      <c r="N2347">
        <v>3</v>
      </c>
      <c r="O2347">
        <v>0.05</v>
      </c>
      <c r="P2347">
        <v>891.9</v>
      </c>
      <c r="Q2347">
        <v>1715.2</v>
      </c>
      <c r="R2347">
        <f>Table1[[#This Row],[OrderQuantity]]*Table1[[#This Row],[UnitPrice]]</f>
        <v>5145.6000000000004</v>
      </c>
      <c r="S2347">
        <f>Table1[[#This Row],[OrderQuantity]]*Table1[[#This Row],[UnitCost]]</f>
        <v>2675.7</v>
      </c>
      <c r="T2347">
        <f>Table1[[#This Row],[OrderQuantity]]*Table1[[#This Row],[UnitPrice]]*(1-Table1[[#This Row],[DiscountApplied]]) - (Table1[[#This Row],[OrderQuantity]]*Table1[[#This Row],[UnitCost]])</f>
        <v>2212.62</v>
      </c>
      <c r="U2347">
        <f>DATEDIF(Table1[[#This Row],[ShipDate]],Table1[[#This Row],[DeliveryDate]],"d")</f>
        <v>5</v>
      </c>
      <c r="V2347" t="str">
        <f t="shared" si="73"/>
        <v>On Time</v>
      </c>
    </row>
    <row r="2348" spans="2:22" x14ac:dyDescent="0.3">
      <c r="B2348" t="str">
        <f t="shared" si="72"/>
        <v>SO-002447</v>
      </c>
      <c r="C2348" t="s">
        <v>16</v>
      </c>
      <c r="D2348" t="s">
        <v>17</v>
      </c>
      <c r="E2348" s="1">
        <v>43400</v>
      </c>
      <c r="F2348" s="1">
        <v>43523</v>
      </c>
      <c r="G2348" s="1">
        <v>43551</v>
      </c>
      <c r="H2348" s="1">
        <v>43561</v>
      </c>
      <c r="I2348" t="s">
        <v>18</v>
      </c>
      <c r="J2348">
        <v>11</v>
      </c>
      <c r="K2348">
        <v>43</v>
      </c>
      <c r="L2348">
        <v>245</v>
      </c>
      <c r="M2348">
        <v>26</v>
      </c>
      <c r="N2348">
        <v>1</v>
      </c>
      <c r="O2348">
        <v>0.08</v>
      </c>
      <c r="P2348">
        <v>106.13</v>
      </c>
      <c r="Q2348">
        <v>241.2</v>
      </c>
      <c r="R2348">
        <f>Table1[[#This Row],[OrderQuantity]]*Table1[[#This Row],[UnitPrice]]</f>
        <v>241.2</v>
      </c>
      <c r="S2348">
        <f>Table1[[#This Row],[OrderQuantity]]*Table1[[#This Row],[UnitCost]]</f>
        <v>106.13</v>
      </c>
      <c r="T2348">
        <f>Table1[[#This Row],[OrderQuantity]]*Table1[[#This Row],[UnitPrice]]*(1-Table1[[#This Row],[DiscountApplied]]) - (Table1[[#This Row],[OrderQuantity]]*Table1[[#This Row],[UnitCost]])</f>
        <v>115.774</v>
      </c>
      <c r="U2348">
        <f>DATEDIF(Table1[[#This Row],[ShipDate]],Table1[[#This Row],[DeliveryDate]],"d")</f>
        <v>10</v>
      </c>
      <c r="V2348" t="str">
        <f t="shared" si="73"/>
        <v>Late</v>
      </c>
    </row>
    <row r="2349" spans="2:22" x14ac:dyDescent="0.3">
      <c r="B2349" t="str">
        <f t="shared" si="72"/>
        <v>SO-002448</v>
      </c>
      <c r="C2349" t="s">
        <v>19</v>
      </c>
      <c r="D2349" t="s">
        <v>17</v>
      </c>
      <c r="E2349" s="1">
        <v>43400</v>
      </c>
      <c r="F2349" s="1">
        <v>43523</v>
      </c>
      <c r="G2349" s="1">
        <v>43538</v>
      </c>
      <c r="H2349" s="1">
        <v>43546</v>
      </c>
      <c r="I2349" t="s">
        <v>18</v>
      </c>
      <c r="J2349">
        <v>15</v>
      </c>
      <c r="K2349">
        <v>5</v>
      </c>
      <c r="L2349">
        <v>229</v>
      </c>
      <c r="M2349">
        <v>12</v>
      </c>
      <c r="N2349">
        <v>8</v>
      </c>
      <c r="O2349">
        <v>0.15</v>
      </c>
      <c r="P2349">
        <v>2569.4499999999998</v>
      </c>
      <c r="Q2349">
        <v>3953</v>
      </c>
      <c r="R2349">
        <f>Table1[[#This Row],[OrderQuantity]]*Table1[[#This Row],[UnitPrice]]</f>
        <v>31624</v>
      </c>
      <c r="S2349">
        <f>Table1[[#This Row],[OrderQuantity]]*Table1[[#This Row],[UnitCost]]</f>
        <v>20555.599999999999</v>
      </c>
      <c r="T2349">
        <f>Table1[[#This Row],[OrderQuantity]]*Table1[[#This Row],[UnitPrice]]*(1-Table1[[#This Row],[DiscountApplied]]) - (Table1[[#This Row],[OrderQuantity]]*Table1[[#This Row],[UnitCost]])</f>
        <v>6324.7999999999993</v>
      </c>
      <c r="U2349">
        <f>DATEDIF(Table1[[#This Row],[ShipDate]],Table1[[#This Row],[DeliveryDate]],"d")</f>
        <v>8</v>
      </c>
      <c r="V2349" t="str">
        <f t="shared" si="73"/>
        <v>Late</v>
      </c>
    </row>
    <row r="2350" spans="2:22" x14ac:dyDescent="0.3">
      <c r="B2350" t="str">
        <f t="shared" si="72"/>
        <v>SO-002449</v>
      </c>
      <c r="C2350" t="s">
        <v>16</v>
      </c>
      <c r="D2350" t="s">
        <v>24</v>
      </c>
      <c r="E2350" s="1">
        <v>43400</v>
      </c>
      <c r="F2350" s="1">
        <v>43523</v>
      </c>
      <c r="G2350" s="1">
        <v>43539</v>
      </c>
      <c r="H2350" s="1">
        <v>43548</v>
      </c>
      <c r="I2350" t="s">
        <v>18</v>
      </c>
      <c r="J2350">
        <v>6</v>
      </c>
      <c r="K2350">
        <v>30</v>
      </c>
      <c r="L2350">
        <v>8</v>
      </c>
      <c r="M2350">
        <v>25</v>
      </c>
      <c r="N2350">
        <v>5</v>
      </c>
      <c r="O2350">
        <v>0.08</v>
      </c>
      <c r="P2350">
        <v>641.59</v>
      </c>
      <c r="Q2350">
        <v>1145.7</v>
      </c>
      <c r="R2350">
        <f>Table1[[#This Row],[OrderQuantity]]*Table1[[#This Row],[UnitPrice]]</f>
        <v>5728.5</v>
      </c>
      <c r="S2350">
        <f>Table1[[#This Row],[OrderQuantity]]*Table1[[#This Row],[UnitCost]]</f>
        <v>3207.9500000000003</v>
      </c>
      <c r="T2350">
        <f>Table1[[#This Row],[OrderQuantity]]*Table1[[#This Row],[UnitPrice]]*(1-Table1[[#This Row],[DiscountApplied]]) - (Table1[[#This Row],[OrderQuantity]]*Table1[[#This Row],[UnitCost]])</f>
        <v>2062.27</v>
      </c>
      <c r="U2350">
        <f>DATEDIF(Table1[[#This Row],[ShipDate]],Table1[[#This Row],[DeliveryDate]],"d")</f>
        <v>9</v>
      </c>
      <c r="V2350" t="str">
        <f t="shared" si="73"/>
        <v>Late</v>
      </c>
    </row>
    <row r="2351" spans="2:22" x14ac:dyDescent="0.3">
      <c r="B2351" t="str">
        <f t="shared" si="72"/>
        <v>SO-002450</v>
      </c>
      <c r="C2351" t="s">
        <v>19</v>
      </c>
      <c r="D2351" t="s">
        <v>25</v>
      </c>
      <c r="E2351" s="1">
        <v>43400</v>
      </c>
      <c r="F2351" s="1">
        <v>43523</v>
      </c>
      <c r="G2351" s="1">
        <v>43536</v>
      </c>
      <c r="H2351" s="1">
        <v>43538</v>
      </c>
      <c r="I2351" t="s">
        <v>18</v>
      </c>
      <c r="J2351">
        <v>18</v>
      </c>
      <c r="K2351">
        <v>47</v>
      </c>
      <c r="L2351">
        <v>354</v>
      </c>
      <c r="M2351">
        <v>38</v>
      </c>
      <c r="N2351">
        <v>4</v>
      </c>
      <c r="O2351">
        <v>0.1</v>
      </c>
      <c r="P2351">
        <v>664.37</v>
      </c>
      <c r="Q2351">
        <v>991.6</v>
      </c>
      <c r="R2351">
        <f>Table1[[#This Row],[OrderQuantity]]*Table1[[#This Row],[UnitPrice]]</f>
        <v>3966.4</v>
      </c>
      <c r="S2351">
        <f>Table1[[#This Row],[OrderQuantity]]*Table1[[#This Row],[UnitCost]]</f>
        <v>2657.48</v>
      </c>
      <c r="T2351">
        <f>Table1[[#This Row],[OrderQuantity]]*Table1[[#This Row],[UnitPrice]]*(1-Table1[[#This Row],[DiscountApplied]]) - (Table1[[#This Row],[OrderQuantity]]*Table1[[#This Row],[UnitCost]])</f>
        <v>912.2800000000002</v>
      </c>
      <c r="U2351">
        <f>DATEDIF(Table1[[#This Row],[ShipDate]],Table1[[#This Row],[DeliveryDate]],"d")</f>
        <v>2</v>
      </c>
      <c r="V2351" t="str">
        <f t="shared" si="73"/>
        <v>On Time</v>
      </c>
    </row>
    <row r="2352" spans="2:22" x14ac:dyDescent="0.3">
      <c r="B2352" t="str">
        <f t="shared" si="72"/>
        <v>SO-002451</v>
      </c>
      <c r="C2352" t="s">
        <v>21</v>
      </c>
      <c r="D2352" t="s">
        <v>25</v>
      </c>
      <c r="E2352" s="1">
        <v>43400</v>
      </c>
      <c r="F2352" s="1">
        <v>43523</v>
      </c>
      <c r="G2352" s="1">
        <v>43538</v>
      </c>
      <c r="H2352" s="1">
        <v>43548</v>
      </c>
      <c r="I2352" t="s">
        <v>18</v>
      </c>
      <c r="J2352">
        <v>24</v>
      </c>
      <c r="K2352">
        <v>6</v>
      </c>
      <c r="L2352">
        <v>331</v>
      </c>
      <c r="M2352">
        <v>8</v>
      </c>
      <c r="N2352">
        <v>1</v>
      </c>
      <c r="O2352">
        <v>0.05</v>
      </c>
      <c r="P2352">
        <v>2012.61</v>
      </c>
      <c r="Q2352">
        <v>3946.3</v>
      </c>
      <c r="R2352">
        <f>Table1[[#This Row],[OrderQuantity]]*Table1[[#This Row],[UnitPrice]]</f>
        <v>3946.3</v>
      </c>
      <c r="S2352">
        <f>Table1[[#This Row],[OrderQuantity]]*Table1[[#This Row],[UnitCost]]</f>
        <v>2012.61</v>
      </c>
      <c r="T2352">
        <f>Table1[[#This Row],[OrderQuantity]]*Table1[[#This Row],[UnitPrice]]*(1-Table1[[#This Row],[DiscountApplied]]) - (Table1[[#This Row],[OrderQuantity]]*Table1[[#This Row],[UnitCost]])</f>
        <v>1736.3750000000002</v>
      </c>
      <c r="U2352">
        <f>DATEDIF(Table1[[#This Row],[ShipDate]],Table1[[#This Row],[DeliveryDate]],"d")</f>
        <v>10</v>
      </c>
      <c r="V2352" t="str">
        <f t="shared" si="73"/>
        <v>Late</v>
      </c>
    </row>
    <row r="2353" spans="2:22" x14ac:dyDescent="0.3">
      <c r="B2353" t="str">
        <f t="shared" si="72"/>
        <v>SO-002452</v>
      </c>
      <c r="C2353" t="s">
        <v>21</v>
      </c>
      <c r="D2353" t="s">
        <v>26</v>
      </c>
      <c r="E2353" s="1">
        <v>43400</v>
      </c>
      <c r="F2353" s="1">
        <v>43523</v>
      </c>
      <c r="G2353" s="1">
        <v>43534</v>
      </c>
      <c r="H2353" s="1">
        <v>43539</v>
      </c>
      <c r="I2353" t="s">
        <v>18</v>
      </c>
      <c r="J2353">
        <v>21</v>
      </c>
      <c r="K2353">
        <v>41</v>
      </c>
      <c r="L2353">
        <v>87</v>
      </c>
      <c r="M2353">
        <v>11</v>
      </c>
      <c r="N2353">
        <v>8</v>
      </c>
      <c r="O2353">
        <v>0.08</v>
      </c>
      <c r="P2353">
        <v>871.87</v>
      </c>
      <c r="Q2353">
        <v>1132.3</v>
      </c>
      <c r="R2353">
        <f>Table1[[#This Row],[OrderQuantity]]*Table1[[#This Row],[UnitPrice]]</f>
        <v>9058.4</v>
      </c>
      <c r="S2353">
        <f>Table1[[#This Row],[OrderQuantity]]*Table1[[#This Row],[UnitCost]]</f>
        <v>6974.96</v>
      </c>
      <c r="T2353">
        <f>Table1[[#This Row],[OrderQuantity]]*Table1[[#This Row],[UnitPrice]]*(1-Table1[[#This Row],[DiscountApplied]]) - (Table1[[#This Row],[OrderQuantity]]*Table1[[#This Row],[UnitCost]])</f>
        <v>1358.7679999999991</v>
      </c>
      <c r="U2353">
        <f>DATEDIF(Table1[[#This Row],[ShipDate]],Table1[[#This Row],[DeliveryDate]],"d")</f>
        <v>5</v>
      </c>
      <c r="V2353" t="str">
        <f t="shared" si="73"/>
        <v>On Time</v>
      </c>
    </row>
    <row r="2354" spans="2:22" x14ac:dyDescent="0.3">
      <c r="B2354" t="str">
        <f t="shared" si="72"/>
        <v>SO-002453</v>
      </c>
      <c r="C2354" t="s">
        <v>21</v>
      </c>
      <c r="D2354" t="s">
        <v>20</v>
      </c>
      <c r="E2354" s="1">
        <v>43400</v>
      </c>
      <c r="F2354" s="1">
        <v>43523</v>
      </c>
      <c r="G2354" s="1">
        <v>43530</v>
      </c>
      <c r="H2354" s="1">
        <v>43538</v>
      </c>
      <c r="I2354" t="s">
        <v>18</v>
      </c>
      <c r="J2354">
        <v>25</v>
      </c>
      <c r="K2354">
        <v>11</v>
      </c>
      <c r="L2354">
        <v>181</v>
      </c>
      <c r="M2354">
        <v>21</v>
      </c>
      <c r="N2354">
        <v>2</v>
      </c>
      <c r="O2354">
        <v>0.15</v>
      </c>
      <c r="P2354">
        <v>696.8</v>
      </c>
      <c r="Q2354">
        <v>1072</v>
      </c>
      <c r="R2354">
        <f>Table1[[#This Row],[OrderQuantity]]*Table1[[#This Row],[UnitPrice]]</f>
        <v>2144</v>
      </c>
      <c r="S2354">
        <f>Table1[[#This Row],[OrderQuantity]]*Table1[[#This Row],[UnitCost]]</f>
        <v>1393.6</v>
      </c>
      <c r="T2354">
        <f>Table1[[#This Row],[OrderQuantity]]*Table1[[#This Row],[UnitPrice]]*(1-Table1[[#This Row],[DiscountApplied]]) - (Table1[[#This Row],[OrderQuantity]]*Table1[[#This Row],[UnitCost]])</f>
        <v>428.79999999999995</v>
      </c>
      <c r="U2354">
        <f>DATEDIF(Table1[[#This Row],[ShipDate]],Table1[[#This Row],[DeliveryDate]],"d")</f>
        <v>8</v>
      </c>
      <c r="V2354" t="str">
        <f t="shared" si="73"/>
        <v>Late</v>
      </c>
    </row>
    <row r="2355" spans="2:22" x14ac:dyDescent="0.3">
      <c r="B2355" t="str">
        <f t="shared" si="72"/>
        <v>SO-002454</v>
      </c>
      <c r="C2355" t="s">
        <v>21</v>
      </c>
      <c r="D2355" t="s">
        <v>23</v>
      </c>
      <c r="E2355" s="1">
        <v>43400</v>
      </c>
      <c r="F2355" s="1">
        <v>43523</v>
      </c>
      <c r="G2355" s="1">
        <v>43541</v>
      </c>
      <c r="H2355" s="1">
        <v>43544</v>
      </c>
      <c r="I2355" t="s">
        <v>18</v>
      </c>
      <c r="J2355">
        <v>21</v>
      </c>
      <c r="K2355">
        <v>50</v>
      </c>
      <c r="L2355">
        <v>321</v>
      </c>
      <c r="M2355">
        <v>34</v>
      </c>
      <c r="N2355">
        <v>4</v>
      </c>
      <c r="O2355">
        <v>0.08</v>
      </c>
      <c r="P2355">
        <v>450.24</v>
      </c>
      <c r="Q2355">
        <v>938</v>
      </c>
      <c r="R2355">
        <f>Table1[[#This Row],[OrderQuantity]]*Table1[[#This Row],[UnitPrice]]</f>
        <v>3752</v>
      </c>
      <c r="S2355">
        <f>Table1[[#This Row],[OrderQuantity]]*Table1[[#This Row],[UnitCost]]</f>
        <v>1800.96</v>
      </c>
      <c r="T2355">
        <f>Table1[[#This Row],[OrderQuantity]]*Table1[[#This Row],[UnitPrice]]*(1-Table1[[#This Row],[DiscountApplied]]) - (Table1[[#This Row],[OrderQuantity]]*Table1[[#This Row],[UnitCost]])</f>
        <v>1650.88</v>
      </c>
      <c r="U2355">
        <f>DATEDIF(Table1[[#This Row],[ShipDate]],Table1[[#This Row],[DeliveryDate]],"d")</f>
        <v>3</v>
      </c>
      <c r="V2355" t="str">
        <f t="shared" si="73"/>
        <v>On Time</v>
      </c>
    </row>
    <row r="2356" spans="2:22" x14ac:dyDescent="0.3">
      <c r="B2356" t="str">
        <f t="shared" si="72"/>
        <v>SO-002455</v>
      </c>
      <c r="C2356" t="s">
        <v>16</v>
      </c>
      <c r="D2356" t="s">
        <v>20</v>
      </c>
      <c r="E2356" s="1">
        <v>43400</v>
      </c>
      <c r="F2356" s="1">
        <v>43524</v>
      </c>
      <c r="G2356" s="1">
        <v>43533</v>
      </c>
      <c r="H2356" s="1">
        <v>43537</v>
      </c>
      <c r="I2356" t="s">
        <v>18</v>
      </c>
      <c r="J2356">
        <v>10</v>
      </c>
      <c r="K2356">
        <v>16</v>
      </c>
      <c r="L2356">
        <v>166</v>
      </c>
      <c r="M2356">
        <v>28</v>
      </c>
      <c r="N2356">
        <v>8</v>
      </c>
      <c r="O2356">
        <v>0.05</v>
      </c>
      <c r="P2356">
        <v>529.29999999999995</v>
      </c>
      <c r="Q2356">
        <v>1058.5999999999999</v>
      </c>
      <c r="R2356">
        <f>Table1[[#This Row],[OrderQuantity]]*Table1[[#This Row],[UnitPrice]]</f>
        <v>8468.7999999999993</v>
      </c>
      <c r="S2356">
        <f>Table1[[#This Row],[OrderQuantity]]*Table1[[#This Row],[UnitCost]]</f>
        <v>4234.3999999999996</v>
      </c>
      <c r="T2356">
        <f>Table1[[#This Row],[OrderQuantity]]*Table1[[#This Row],[UnitPrice]]*(1-Table1[[#This Row],[DiscountApplied]]) - (Table1[[#This Row],[OrderQuantity]]*Table1[[#This Row],[UnitCost]])</f>
        <v>3810.9599999999991</v>
      </c>
      <c r="U2356">
        <f>DATEDIF(Table1[[#This Row],[ShipDate]],Table1[[#This Row],[DeliveryDate]],"d")</f>
        <v>4</v>
      </c>
      <c r="V2356" t="str">
        <f t="shared" si="73"/>
        <v>On Time</v>
      </c>
    </row>
    <row r="2357" spans="2:22" x14ac:dyDescent="0.3">
      <c r="B2357" t="str">
        <f t="shared" si="72"/>
        <v>SO-002456</v>
      </c>
      <c r="C2357" t="s">
        <v>16</v>
      </c>
      <c r="D2357" t="s">
        <v>25</v>
      </c>
      <c r="E2357" s="1">
        <v>43400</v>
      </c>
      <c r="F2357" s="1">
        <v>43524</v>
      </c>
      <c r="G2357" s="1">
        <v>43527</v>
      </c>
      <c r="H2357" s="1">
        <v>43531</v>
      </c>
      <c r="I2357" t="s">
        <v>18</v>
      </c>
      <c r="J2357">
        <v>2</v>
      </c>
      <c r="K2357">
        <v>17</v>
      </c>
      <c r="L2357">
        <v>366</v>
      </c>
      <c r="M2357">
        <v>25</v>
      </c>
      <c r="N2357">
        <v>3</v>
      </c>
      <c r="O2357">
        <v>0.08</v>
      </c>
      <c r="P2357">
        <v>2216.83</v>
      </c>
      <c r="Q2357">
        <v>5406.9</v>
      </c>
      <c r="R2357">
        <f>Table1[[#This Row],[OrderQuantity]]*Table1[[#This Row],[UnitPrice]]</f>
        <v>16220.699999999999</v>
      </c>
      <c r="S2357">
        <f>Table1[[#This Row],[OrderQuantity]]*Table1[[#This Row],[UnitCost]]</f>
        <v>6650.49</v>
      </c>
      <c r="T2357">
        <f>Table1[[#This Row],[OrderQuantity]]*Table1[[#This Row],[UnitPrice]]*(1-Table1[[#This Row],[DiscountApplied]]) - (Table1[[#This Row],[OrderQuantity]]*Table1[[#This Row],[UnitCost]])</f>
        <v>8272.5540000000001</v>
      </c>
      <c r="U2357">
        <f>DATEDIF(Table1[[#This Row],[ShipDate]],Table1[[#This Row],[DeliveryDate]],"d")</f>
        <v>4</v>
      </c>
      <c r="V2357" t="str">
        <f t="shared" si="73"/>
        <v>On Time</v>
      </c>
    </row>
    <row r="2358" spans="2:22" x14ac:dyDescent="0.3">
      <c r="B2358" t="str">
        <f t="shared" si="72"/>
        <v>SO-002457</v>
      </c>
      <c r="C2358" t="s">
        <v>21</v>
      </c>
      <c r="D2358" t="s">
        <v>26</v>
      </c>
      <c r="E2358" s="1">
        <v>43400</v>
      </c>
      <c r="F2358" s="1">
        <v>43524</v>
      </c>
      <c r="G2358" s="1">
        <v>43551</v>
      </c>
      <c r="H2358" s="1">
        <v>43558</v>
      </c>
      <c r="I2358" t="s">
        <v>18</v>
      </c>
      <c r="J2358">
        <v>23</v>
      </c>
      <c r="K2358">
        <v>26</v>
      </c>
      <c r="L2358">
        <v>84</v>
      </c>
      <c r="M2358">
        <v>6</v>
      </c>
      <c r="N2358">
        <v>1</v>
      </c>
      <c r="O2358">
        <v>0.15</v>
      </c>
      <c r="P2358">
        <v>4025.29</v>
      </c>
      <c r="Q2358">
        <v>5514.1</v>
      </c>
      <c r="R2358">
        <f>Table1[[#This Row],[OrderQuantity]]*Table1[[#This Row],[UnitPrice]]</f>
        <v>5514.1</v>
      </c>
      <c r="S2358">
        <f>Table1[[#This Row],[OrderQuantity]]*Table1[[#This Row],[UnitCost]]</f>
        <v>4025.29</v>
      </c>
      <c r="T2358">
        <f>Table1[[#This Row],[OrderQuantity]]*Table1[[#This Row],[UnitPrice]]*(1-Table1[[#This Row],[DiscountApplied]]) - (Table1[[#This Row],[OrderQuantity]]*Table1[[#This Row],[UnitCost]])</f>
        <v>661.69500000000062</v>
      </c>
      <c r="U2358">
        <f>DATEDIF(Table1[[#This Row],[ShipDate]],Table1[[#This Row],[DeliveryDate]],"d")</f>
        <v>7</v>
      </c>
      <c r="V2358" t="str">
        <f t="shared" si="73"/>
        <v>On Time</v>
      </c>
    </row>
    <row r="2359" spans="2:22" x14ac:dyDescent="0.3">
      <c r="B2359" t="str">
        <f t="shared" si="72"/>
        <v>SO-002458</v>
      </c>
      <c r="C2359" t="s">
        <v>19</v>
      </c>
      <c r="D2359" t="s">
        <v>23</v>
      </c>
      <c r="E2359" s="1">
        <v>43400</v>
      </c>
      <c r="F2359" s="1">
        <v>43524</v>
      </c>
      <c r="G2359" s="1">
        <v>43527</v>
      </c>
      <c r="H2359" s="1">
        <v>43534</v>
      </c>
      <c r="I2359" t="s">
        <v>18</v>
      </c>
      <c r="J2359">
        <v>19</v>
      </c>
      <c r="K2359">
        <v>36</v>
      </c>
      <c r="L2359">
        <v>320</v>
      </c>
      <c r="M2359">
        <v>12</v>
      </c>
      <c r="N2359">
        <v>4</v>
      </c>
      <c r="O2359">
        <v>0.4</v>
      </c>
      <c r="P2359">
        <v>1422.28</v>
      </c>
      <c r="Q2359">
        <v>2452.1999999999998</v>
      </c>
      <c r="R2359">
        <f>Table1[[#This Row],[OrderQuantity]]*Table1[[#This Row],[UnitPrice]]</f>
        <v>9808.7999999999993</v>
      </c>
      <c r="S2359">
        <f>Table1[[#This Row],[OrderQuantity]]*Table1[[#This Row],[UnitCost]]</f>
        <v>5689.12</v>
      </c>
      <c r="T2359">
        <f>Table1[[#This Row],[OrderQuantity]]*Table1[[#This Row],[UnitPrice]]*(1-Table1[[#This Row],[DiscountApplied]]) - (Table1[[#This Row],[OrderQuantity]]*Table1[[#This Row],[UnitCost]])</f>
        <v>196.15999999999985</v>
      </c>
      <c r="U2359">
        <f>DATEDIF(Table1[[#This Row],[ShipDate]],Table1[[#This Row],[DeliveryDate]],"d")</f>
        <v>7</v>
      </c>
      <c r="V2359" t="str">
        <f t="shared" si="73"/>
        <v>On Time</v>
      </c>
    </row>
    <row r="2360" spans="2:22" x14ac:dyDescent="0.3">
      <c r="B2360" t="str">
        <f t="shared" si="72"/>
        <v>SO-002459</v>
      </c>
      <c r="C2360" t="s">
        <v>19</v>
      </c>
      <c r="D2360" t="s">
        <v>24</v>
      </c>
      <c r="E2360" s="1">
        <v>43400</v>
      </c>
      <c r="F2360" s="1">
        <v>43524</v>
      </c>
      <c r="G2360" s="1">
        <v>43539</v>
      </c>
      <c r="H2360" s="1">
        <v>43540</v>
      </c>
      <c r="I2360" t="s">
        <v>18</v>
      </c>
      <c r="J2360">
        <v>18</v>
      </c>
      <c r="K2360">
        <v>28</v>
      </c>
      <c r="L2360">
        <v>39</v>
      </c>
      <c r="M2360">
        <v>21</v>
      </c>
      <c r="N2360">
        <v>8</v>
      </c>
      <c r="O2360">
        <v>0.05</v>
      </c>
      <c r="P2360">
        <v>2706.26</v>
      </c>
      <c r="Q2360">
        <v>3979.8</v>
      </c>
      <c r="R2360">
        <f>Table1[[#This Row],[OrderQuantity]]*Table1[[#This Row],[UnitPrice]]</f>
        <v>31838.400000000001</v>
      </c>
      <c r="S2360">
        <f>Table1[[#This Row],[OrderQuantity]]*Table1[[#This Row],[UnitCost]]</f>
        <v>21650.080000000002</v>
      </c>
      <c r="T2360">
        <f>Table1[[#This Row],[OrderQuantity]]*Table1[[#This Row],[UnitPrice]]*(1-Table1[[#This Row],[DiscountApplied]]) - (Table1[[#This Row],[OrderQuantity]]*Table1[[#This Row],[UnitCost]])</f>
        <v>8596.3999999999978</v>
      </c>
      <c r="U2360">
        <f>DATEDIF(Table1[[#This Row],[ShipDate]],Table1[[#This Row],[DeliveryDate]],"d")</f>
        <v>1</v>
      </c>
      <c r="V2360" t="str">
        <f t="shared" si="73"/>
        <v>On Time</v>
      </c>
    </row>
    <row r="2361" spans="2:22" x14ac:dyDescent="0.3">
      <c r="B2361" t="str">
        <f t="shared" si="72"/>
        <v>SO-002460</v>
      </c>
      <c r="C2361" t="s">
        <v>16</v>
      </c>
      <c r="D2361" t="s">
        <v>20</v>
      </c>
      <c r="E2361" s="1">
        <v>43400</v>
      </c>
      <c r="F2361" s="1">
        <v>43524</v>
      </c>
      <c r="G2361" s="1">
        <v>43548</v>
      </c>
      <c r="H2361" s="1">
        <v>43551</v>
      </c>
      <c r="I2361" t="s">
        <v>18</v>
      </c>
      <c r="J2361">
        <v>6</v>
      </c>
      <c r="K2361">
        <v>34</v>
      </c>
      <c r="L2361">
        <v>129</v>
      </c>
      <c r="M2361">
        <v>40</v>
      </c>
      <c r="N2361">
        <v>8</v>
      </c>
      <c r="O2361">
        <v>0.3</v>
      </c>
      <c r="P2361">
        <v>5288.51</v>
      </c>
      <c r="Q2361">
        <v>6371.7</v>
      </c>
      <c r="R2361">
        <f>Table1[[#This Row],[OrderQuantity]]*Table1[[#This Row],[UnitPrice]]</f>
        <v>50973.599999999999</v>
      </c>
      <c r="S2361">
        <f>Table1[[#This Row],[OrderQuantity]]*Table1[[#This Row],[UnitCost]]</f>
        <v>42308.08</v>
      </c>
      <c r="T2361">
        <f>Table1[[#This Row],[OrderQuantity]]*Table1[[#This Row],[UnitPrice]]*(1-Table1[[#This Row],[DiscountApplied]]) - (Table1[[#This Row],[OrderQuantity]]*Table1[[#This Row],[UnitCost]])</f>
        <v>-6626.5600000000049</v>
      </c>
      <c r="U2361">
        <f>DATEDIF(Table1[[#This Row],[ShipDate]],Table1[[#This Row],[DeliveryDate]],"d")</f>
        <v>3</v>
      </c>
      <c r="V2361" t="str">
        <f t="shared" si="73"/>
        <v>On Time</v>
      </c>
    </row>
    <row r="2362" spans="2:22" x14ac:dyDescent="0.3">
      <c r="B2362" t="str">
        <f t="shared" si="72"/>
        <v>SO-002461</v>
      </c>
      <c r="C2362" t="s">
        <v>19</v>
      </c>
      <c r="D2362" t="s">
        <v>20</v>
      </c>
      <c r="E2362" s="1">
        <v>43400</v>
      </c>
      <c r="F2362" s="1">
        <v>43524</v>
      </c>
      <c r="G2362" s="1">
        <v>43536</v>
      </c>
      <c r="H2362" s="1">
        <v>43543</v>
      </c>
      <c r="I2362" t="s">
        <v>18</v>
      </c>
      <c r="J2362">
        <v>13</v>
      </c>
      <c r="K2362">
        <v>27</v>
      </c>
      <c r="L2362">
        <v>163</v>
      </c>
      <c r="M2362">
        <v>34</v>
      </c>
      <c r="N2362">
        <v>4</v>
      </c>
      <c r="O2362">
        <v>0.1</v>
      </c>
      <c r="P2362">
        <v>1541</v>
      </c>
      <c r="Q2362">
        <v>3852.5</v>
      </c>
      <c r="R2362">
        <f>Table1[[#This Row],[OrderQuantity]]*Table1[[#This Row],[UnitPrice]]</f>
        <v>15410</v>
      </c>
      <c r="S2362">
        <f>Table1[[#This Row],[OrderQuantity]]*Table1[[#This Row],[UnitCost]]</f>
        <v>6164</v>
      </c>
      <c r="T2362">
        <f>Table1[[#This Row],[OrderQuantity]]*Table1[[#This Row],[UnitPrice]]*(1-Table1[[#This Row],[DiscountApplied]]) - (Table1[[#This Row],[OrderQuantity]]*Table1[[#This Row],[UnitCost]])</f>
        <v>7705</v>
      </c>
      <c r="U2362">
        <f>DATEDIF(Table1[[#This Row],[ShipDate]],Table1[[#This Row],[DeliveryDate]],"d")</f>
        <v>7</v>
      </c>
      <c r="V2362" t="str">
        <f t="shared" si="73"/>
        <v>On Time</v>
      </c>
    </row>
    <row r="2363" spans="2:22" x14ac:dyDescent="0.3">
      <c r="B2363" t="str">
        <f t="shared" si="72"/>
        <v>SO-002462</v>
      </c>
      <c r="C2363" t="s">
        <v>19</v>
      </c>
      <c r="D2363" t="s">
        <v>17</v>
      </c>
      <c r="E2363" s="1">
        <v>43400</v>
      </c>
      <c r="F2363" s="1">
        <v>43525</v>
      </c>
      <c r="G2363" s="1">
        <v>43546</v>
      </c>
      <c r="H2363" s="1">
        <v>43548</v>
      </c>
      <c r="I2363" t="s">
        <v>18</v>
      </c>
      <c r="J2363">
        <v>17</v>
      </c>
      <c r="K2363">
        <v>38</v>
      </c>
      <c r="L2363">
        <v>227</v>
      </c>
      <c r="M2363">
        <v>5</v>
      </c>
      <c r="N2363">
        <v>4</v>
      </c>
      <c r="O2363">
        <v>0.15</v>
      </c>
      <c r="P2363">
        <v>2433.84</v>
      </c>
      <c r="Q2363">
        <v>2968.1</v>
      </c>
      <c r="R2363">
        <f>Table1[[#This Row],[OrderQuantity]]*Table1[[#This Row],[UnitPrice]]</f>
        <v>11872.4</v>
      </c>
      <c r="S2363">
        <f>Table1[[#This Row],[OrderQuantity]]*Table1[[#This Row],[UnitCost]]</f>
        <v>9735.36</v>
      </c>
      <c r="T2363">
        <f>Table1[[#This Row],[OrderQuantity]]*Table1[[#This Row],[UnitPrice]]*(1-Table1[[#This Row],[DiscountApplied]]) - (Table1[[#This Row],[OrderQuantity]]*Table1[[#This Row],[UnitCost]])</f>
        <v>356.17999999999847</v>
      </c>
      <c r="U2363">
        <f>DATEDIF(Table1[[#This Row],[ShipDate]],Table1[[#This Row],[DeliveryDate]],"d")</f>
        <v>2</v>
      </c>
      <c r="V2363" t="str">
        <f t="shared" si="73"/>
        <v>On Time</v>
      </c>
    </row>
    <row r="2364" spans="2:22" x14ac:dyDescent="0.3">
      <c r="B2364" t="str">
        <f t="shared" si="72"/>
        <v>SO-002463</v>
      </c>
      <c r="C2364" t="s">
        <v>19</v>
      </c>
      <c r="D2364" t="s">
        <v>25</v>
      </c>
      <c r="E2364" s="1">
        <v>43400</v>
      </c>
      <c r="F2364" s="1">
        <v>43525</v>
      </c>
      <c r="G2364" s="1">
        <v>43546</v>
      </c>
      <c r="H2364" s="1">
        <v>43555</v>
      </c>
      <c r="I2364" t="s">
        <v>18</v>
      </c>
      <c r="J2364">
        <v>13</v>
      </c>
      <c r="K2364">
        <v>21</v>
      </c>
      <c r="L2364">
        <v>344</v>
      </c>
      <c r="M2364">
        <v>18</v>
      </c>
      <c r="N2364">
        <v>6</v>
      </c>
      <c r="O2364">
        <v>0.1</v>
      </c>
      <c r="P2364">
        <v>3252.98</v>
      </c>
      <c r="Q2364">
        <v>6378.4</v>
      </c>
      <c r="R2364">
        <f>Table1[[#This Row],[OrderQuantity]]*Table1[[#This Row],[UnitPrice]]</f>
        <v>38270.399999999994</v>
      </c>
      <c r="S2364">
        <f>Table1[[#This Row],[OrderQuantity]]*Table1[[#This Row],[UnitCost]]</f>
        <v>19517.88</v>
      </c>
      <c r="T2364">
        <f>Table1[[#This Row],[OrderQuantity]]*Table1[[#This Row],[UnitPrice]]*(1-Table1[[#This Row],[DiscountApplied]]) - (Table1[[#This Row],[OrderQuantity]]*Table1[[#This Row],[UnitCost]])</f>
        <v>14925.479999999992</v>
      </c>
      <c r="U2364">
        <f>DATEDIF(Table1[[#This Row],[ShipDate]],Table1[[#This Row],[DeliveryDate]],"d")</f>
        <v>9</v>
      </c>
      <c r="V2364" t="str">
        <f t="shared" si="73"/>
        <v>Late</v>
      </c>
    </row>
    <row r="2365" spans="2:22" x14ac:dyDescent="0.3">
      <c r="B2365" t="str">
        <f t="shared" si="72"/>
        <v>SO-002464</v>
      </c>
      <c r="C2365" t="s">
        <v>16</v>
      </c>
      <c r="D2365" t="s">
        <v>25</v>
      </c>
      <c r="E2365" s="1">
        <v>43400</v>
      </c>
      <c r="F2365" s="1">
        <v>43525</v>
      </c>
      <c r="G2365" s="1">
        <v>43540</v>
      </c>
      <c r="H2365" s="1">
        <v>43544</v>
      </c>
      <c r="I2365" t="s">
        <v>18</v>
      </c>
      <c r="J2365">
        <v>4</v>
      </c>
      <c r="K2365">
        <v>21</v>
      </c>
      <c r="L2365">
        <v>333</v>
      </c>
      <c r="M2365">
        <v>38</v>
      </c>
      <c r="N2365">
        <v>7</v>
      </c>
      <c r="O2365">
        <v>0.1</v>
      </c>
      <c r="P2365">
        <v>804.4</v>
      </c>
      <c r="Q2365">
        <v>1165.8</v>
      </c>
      <c r="R2365">
        <f>Table1[[#This Row],[OrderQuantity]]*Table1[[#This Row],[UnitPrice]]</f>
        <v>8160.5999999999995</v>
      </c>
      <c r="S2365">
        <f>Table1[[#This Row],[OrderQuantity]]*Table1[[#This Row],[UnitCost]]</f>
        <v>5630.8</v>
      </c>
      <c r="T2365">
        <f>Table1[[#This Row],[OrderQuantity]]*Table1[[#This Row],[UnitPrice]]*(1-Table1[[#This Row],[DiscountApplied]]) - (Table1[[#This Row],[OrderQuantity]]*Table1[[#This Row],[UnitCost]])</f>
        <v>1713.7399999999998</v>
      </c>
      <c r="U2365">
        <f>DATEDIF(Table1[[#This Row],[ShipDate]],Table1[[#This Row],[DeliveryDate]],"d")</f>
        <v>4</v>
      </c>
      <c r="V2365" t="str">
        <f t="shared" si="73"/>
        <v>On Time</v>
      </c>
    </row>
    <row r="2366" spans="2:22" x14ac:dyDescent="0.3">
      <c r="B2366" t="str">
        <f t="shared" si="72"/>
        <v>SO-002465</v>
      </c>
      <c r="C2366" t="s">
        <v>21</v>
      </c>
      <c r="D2366" t="s">
        <v>25</v>
      </c>
      <c r="E2366" s="1">
        <v>43400</v>
      </c>
      <c r="F2366" s="1">
        <v>43525</v>
      </c>
      <c r="G2366" s="1">
        <v>43552</v>
      </c>
      <c r="H2366" s="1">
        <v>43557</v>
      </c>
      <c r="I2366" t="s">
        <v>18</v>
      </c>
      <c r="J2366">
        <v>25</v>
      </c>
      <c r="K2366">
        <v>31</v>
      </c>
      <c r="L2366">
        <v>329</v>
      </c>
      <c r="M2366">
        <v>33</v>
      </c>
      <c r="N2366">
        <v>3</v>
      </c>
      <c r="O2366">
        <v>0.05</v>
      </c>
      <c r="P2366">
        <v>586.12</v>
      </c>
      <c r="Q2366">
        <v>1085.4000000000001</v>
      </c>
      <c r="R2366">
        <f>Table1[[#This Row],[OrderQuantity]]*Table1[[#This Row],[UnitPrice]]</f>
        <v>3256.2000000000003</v>
      </c>
      <c r="S2366">
        <f>Table1[[#This Row],[OrderQuantity]]*Table1[[#This Row],[UnitCost]]</f>
        <v>1758.3600000000001</v>
      </c>
      <c r="T2366">
        <f>Table1[[#This Row],[OrderQuantity]]*Table1[[#This Row],[UnitPrice]]*(1-Table1[[#This Row],[DiscountApplied]]) - (Table1[[#This Row],[OrderQuantity]]*Table1[[#This Row],[UnitCost]])</f>
        <v>1335.0300000000002</v>
      </c>
      <c r="U2366">
        <f>DATEDIF(Table1[[#This Row],[ShipDate]],Table1[[#This Row],[DeliveryDate]],"d")</f>
        <v>5</v>
      </c>
      <c r="V2366" t="str">
        <f t="shared" si="73"/>
        <v>On Time</v>
      </c>
    </row>
    <row r="2367" spans="2:22" x14ac:dyDescent="0.3">
      <c r="B2367" t="str">
        <f t="shared" si="72"/>
        <v>SO-002466</v>
      </c>
      <c r="C2367" t="s">
        <v>22</v>
      </c>
      <c r="D2367" t="s">
        <v>24</v>
      </c>
      <c r="E2367" s="1">
        <v>43400</v>
      </c>
      <c r="F2367" s="1">
        <v>43525</v>
      </c>
      <c r="G2367" s="1">
        <v>43543</v>
      </c>
      <c r="H2367" s="1">
        <v>43550</v>
      </c>
      <c r="I2367" t="s">
        <v>18</v>
      </c>
      <c r="J2367">
        <v>26</v>
      </c>
      <c r="K2367">
        <v>44</v>
      </c>
      <c r="L2367">
        <v>58</v>
      </c>
      <c r="M2367">
        <v>38</v>
      </c>
      <c r="N2367">
        <v>6</v>
      </c>
      <c r="O2367">
        <v>0.08</v>
      </c>
      <c r="P2367">
        <v>994.28</v>
      </c>
      <c r="Q2367">
        <v>2485.6999999999998</v>
      </c>
      <c r="R2367">
        <f>Table1[[#This Row],[OrderQuantity]]*Table1[[#This Row],[UnitPrice]]</f>
        <v>14914.199999999999</v>
      </c>
      <c r="S2367">
        <f>Table1[[#This Row],[OrderQuantity]]*Table1[[#This Row],[UnitCost]]</f>
        <v>5965.68</v>
      </c>
      <c r="T2367">
        <f>Table1[[#This Row],[OrderQuantity]]*Table1[[#This Row],[UnitPrice]]*(1-Table1[[#This Row],[DiscountApplied]]) - (Table1[[#This Row],[OrderQuantity]]*Table1[[#This Row],[UnitCost]])</f>
        <v>7755.384</v>
      </c>
      <c r="U2367">
        <f>DATEDIF(Table1[[#This Row],[ShipDate]],Table1[[#This Row],[DeliveryDate]],"d")</f>
        <v>7</v>
      </c>
      <c r="V2367" t="str">
        <f t="shared" si="73"/>
        <v>On Time</v>
      </c>
    </row>
    <row r="2368" spans="2:22" x14ac:dyDescent="0.3">
      <c r="B2368" t="str">
        <f t="shared" si="72"/>
        <v>SO-002467</v>
      </c>
      <c r="C2368" t="s">
        <v>16</v>
      </c>
      <c r="D2368" t="s">
        <v>23</v>
      </c>
      <c r="E2368" s="1">
        <v>43400</v>
      </c>
      <c r="F2368" s="1">
        <v>43525</v>
      </c>
      <c r="G2368" s="1">
        <v>43546</v>
      </c>
      <c r="H2368" s="1">
        <v>43556</v>
      </c>
      <c r="I2368" t="s">
        <v>18</v>
      </c>
      <c r="J2368">
        <v>2</v>
      </c>
      <c r="K2368">
        <v>9</v>
      </c>
      <c r="L2368">
        <v>320</v>
      </c>
      <c r="M2368">
        <v>30</v>
      </c>
      <c r="N2368">
        <v>5</v>
      </c>
      <c r="O2368">
        <v>0.05</v>
      </c>
      <c r="P2368">
        <v>1161.98</v>
      </c>
      <c r="Q2368">
        <v>2472.3000000000002</v>
      </c>
      <c r="R2368">
        <f>Table1[[#This Row],[OrderQuantity]]*Table1[[#This Row],[UnitPrice]]</f>
        <v>12361.5</v>
      </c>
      <c r="S2368">
        <f>Table1[[#This Row],[OrderQuantity]]*Table1[[#This Row],[UnitCost]]</f>
        <v>5809.9</v>
      </c>
      <c r="T2368">
        <f>Table1[[#This Row],[OrderQuantity]]*Table1[[#This Row],[UnitPrice]]*(1-Table1[[#This Row],[DiscountApplied]]) - (Table1[[#This Row],[OrderQuantity]]*Table1[[#This Row],[UnitCost]])</f>
        <v>5933.5249999999996</v>
      </c>
      <c r="U2368">
        <f>DATEDIF(Table1[[#This Row],[ShipDate]],Table1[[#This Row],[DeliveryDate]],"d")</f>
        <v>10</v>
      </c>
      <c r="V2368" t="str">
        <f t="shared" si="73"/>
        <v>Late</v>
      </c>
    </row>
    <row r="2369" spans="2:22" x14ac:dyDescent="0.3">
      <c r="B2369" t="str">
        <f t="shared" si="72"/>
        <v>SO-002468</v>
      </c>
      <c r="C2369" t="s">
        <v>22</v>
      </c>
      <c r="D2369" t="s">
        <v>17</v>
      </c>
      <c r="E2369" s="1">
        <v>43400</v>
      </c>
      <c r="F2369" s="1">
        <v>43525</v>
      </c>
      <c r="G2369" s="1">
        <v>43539</v>
      </c>
      <c r="H2369" s="1">
        <v>43547</v>
      </c>
      <c r="I2369" t="s">
        <v>18</v>
      </c>
      <c r="J2369">
        <v>27</v>
      </c>
      <c r="K2369">
        <v>4</v>
      </c>
      <c r="L2369">
        <v>250</v>
      </c>
      <c r="M2369">
        <v>16</v>
      </c>
      <c r="N2369">
        <v>4</v>
      </c>
      <c r="O2369">
        <v>0.1</v>
      </c>
      <c r="P2369">
        <v>1348.58</v>
      </c>
      <c r="Q2369">
        <v>1983.2</v>
      </c>
      <c r="R2369">
        <f>Table1[[#This Row],[OrderQuantity]]*Table1[[#This Row],[UnitPrice]]</f>
        <v>7932.8</v>
      </c>
      <c r="S2369">
        <f>Table1[[#This Row],[OrderQuantity]]*Table1[[#This Row],[UnitCost]]</f>
        <v>5394.32</v>
      </c>
      <c r="T2369">
        <f>Table1[[#This Row],[OrderQuantity]]*Table1[[#This Row],[UnitPrice]]*(1-Table1[[#This Row],[DiscountApplied]]) - (Table1[[#This Row],[OrderQuantity]]*Table1[[#This Row],[UnitCost]])</f>
        <v>1745.2000000000007</v>
      </c>
      <c r="U2369">
        <f>DATEDIF(Table1[[#This Row],[ShipDate]],Table1[[#This Row],[DeliveryDate]],"d")</f>
        <v>8</v>
      </c>
      <c r="V2369" t="str">
        <f t="shared" si="73"/>
        <v>Late</v>
      </c>
    </row>
    <row r="2370" spans="2:22" x14ac:dyDescent="0.3">
      <c r="B2370" t="str">
        <f t="shared" ref="B2370:B2433" si="74">"SO-" &amp; TEXT(ROW(B2370)+99,"000000")</f>
        <v>SO-002469</v>
      </c>
      <c r="C2370" t="s">
        <v>19</v>
      </c>
      <c r="D2370" t="s">
        <v>24</v>
      </c>
      <c r="E2370" s="1">
        <v>43400</v>
      </c>
      <c r="F2370" s="1">
        <v>43525</v>
      </c>
      <c r="G2370" s="1">
        <v>43534</v>
      </c>
      <c r="H2370" s="1">
        <v>43544</v>
      </c>
      <c r="I2370" t="s">
        <v>18</v>
      </c>
      <c r="J2370">
        <v>16</v>
      </c>
      <c r="K2370">
        <v>13</v>
      </c>
      <c r="L2370">
        <v>32</v>
      </c>
      <c r="M2370">
        <v>29</v>
      </c>
      <c r="N2370">
        <v>5</v>
      </c>
      <c r="O2370">
        <v>0.08</v>
      </c>
      <c r="P2370">
        <v>660.35</v>
      </c>
      <c r="Q2370">
        <v>1031.8</v>
      </c>
      <c r="R2370">
        <f>Table1[[#This Row],[OrderQuantity]]*Table1[[#This Row],[UnitPrice]]</f>
        <v>5159</v>
      </c>
      <c r="S2370">
        <f>Table1[[#This Row],[OrderQuantity]]*Table1[[#This Row],[UnitCost]]</f>
        <v>3301.75</v>
      </c>
      <c r="T2370">
        <f>Table1[[#This Row],[OrderQuantity]]*Table1[[#This Row],[UnitPrice]]*(1-Table1[[#This Row],[DiscountApplied]]) - (Table1[[#This Row],[OrderQuantity]]*Table1[[#This Row],[UnitCost]])</f>
        <v>1444.5300000000007</v>
      </c>
      <c r="U2370">
        <f>DATEDIF(Table1[[#This Row],[ShipDate]],Table1[[#This Row],[DeliveryDate]],"d")</f>
        <v>10</v>
      </c>
      <c r="V2370" t="str">
        <f t="shared" ref="V2370:V2433" si="75">IF(U2370&gt;7,"Late","On Time")</f>
        <v>Late</v>
      </c>
    </row>
    <row r="2371" spans="2:22" x14ac:dyDescent="0.3">
      <c r="B2371" t="str">
        <f t="shared" si="74"/>
        <v>SO-002470</v>
      </c>
      <c r="C2371" t="s">
        <v>21</v>
      </c>
      <c r="D2371" t="s">
        <v>20</v>
      </c>
      <c r="E2371" s="1">
        <v>43400</v>
      </c>
      <c r="F2371" s="1">
        <v>43525</v>
      </c>
      <c r="G2371" s="1">
        <v>43549</v>
      </c>
      <c r="H2371" s="1">
        <v>43559</v>
      </c>
      <c r="I2371" t="s">
        <v>18</v>
      </c>
      <c r="J2371">
        <v>20</v>
      </c>
      <c r="K2371">
        <v>24</v>
      </c>
      <c r="L2371">
        <v>113</v>
      </c>
      <c r="M2371">
        <v>37</v>
      </c>
      <c r="N2371">
        <v>6</v>
      </c>
      <c r="O2371">
        <v>0.15</v>
      </c>
      <c r="P2371">
        <v>786.92</v>
      </c>
      <c r="Q2371">
        <v>1748.7</v>
      </c>
      <c r="R2371">
        <f>Table1[[#This Row],[OrderQuantity]]*Table1[[#This Row],[UnitPrice]]</f>
        <v>10492.2</v>
      </c>
      <c r="S2371">
        <f>Table1[[#This Row],[OrderQuantity]]*Table1[[#This Row],[UnitCost]]</f>
        <v>4721.5199999999995</v>
      </c>
      <c r="T2371">
        <f>Table1[[#This Row],[OrderQuantity]]*Table1[[#This Row],[UnitPrice]]*(1-Table1[[#This Row],[DiscountApplied]]) - (Table1[[#This Row],[OrderQuantity]]*Table1[[#This Row],[UnitCost]])</f>
        <v>4196.8500000000013</v>
      </c>
      <c r="U2371">
        <f>DATEDIF(Table1[[#This Row],[ShipDate]],Table1[[#This Row],[DeliveryDate]],"d")</f>
        <v>10</v>
      </c>
      <c r="V2371" t="str">
        <f t="shared" si="75"/>
        <v>Late</v>
      </c>
    </row>
    <row r="2372" spans="2:22" x14ac:dyDescent="0.3">
      <c r="B2372" t="str">
        <f t="shared" si="74"/>
        <v>SO-002471</v>
      </c>
      <c r="C2372" t="s">
        <v>16</v>
      </c>
      <c r="D2372" t="s">
        <v>20</v>
      </c>
      <c r="E2372" s="1">
        <v>43400</v>
      </c>
      <c r="F2372" s="1">
        <v>43525</v>
      </c>
      <c r="G2372" s="1">
        <v>43548</v>
      </c>
      <c r="H2372" s="1">
        <v>43557</v>
      </c>
      <c r="I2372" t="s">
        <v>18</v>
      </c>
      <c r="J2372">
        <v>10</v>
      </c>
      <c r="K2372">
        <v>10</v>
      </c>
      <c r="L2372">
        <v>195</v>
      </c>
      <c r="M2372">
        <v>34</v>
      </c>
      <c r="N2372">
        <v>1</v>
      </c>
      <c r="O2372">
        <v>0.05</v>
      </c>
      <c r="P2372">
        <v>2090.4</v>
      </c>
      <c r="Q2372">
        <v>2680</v>
      </c>
      <c r="R2372">
        <f>Table1[[#This Row],[OrderQuantity]]*Table1[[#This Row],[UnitPrice]]</f>
        <v>2680</v>
      </c>
      <c r="S2372">
        <f>Table1[[#This Row],[OrderQuantity]]*Table1[[#This Row],[UnitCost]]</f>
        <v>2090.4</v>
      </c>
      <c r="T2372">
        <f>Table1[[#This Row],[OrderQuantity]]*Table1[[#This Row],[UnitPrice]]*(1-Table1[[#This Row],[DiscountApplied]]) - (Table1[[#This Row],[OrderQuantity]]*Table1[[#This Row],[UnitCost]])</f>
        <v>455.59999999999991</v>
      </c>
      <c r="U2372">
        <f>DATEDIF(Table1[[#This Row],[ShipDate]],Table1[[#This Row],[DeliveryDate]],"d")</f>
        <v>9</v>
      </c>
      <c r="V2372" t="str">
        <f t="shared" si="75"/>
        <v>Late</v>
      </c>
    </row>
    <row r="2373" spans="2:22" x14ac:dyDescent="0.3">
      <c r="B2373" t="str">
        <f t="shared" si="74"/>
        <v>SO-002472</v>
      </c>
      <c r="C2373" t="s">
        <v>16</v>
      </c>
      <c r="D2373" t="s">
        <v>17</v>
      </c>
      <c r="E2373" s="1">
        <v>43400</v>
      </c>
      <c r="F2373" s="1">
        <v>43525</v>
      </c>
      <c r="G2373" s="1">
        <v>43541</v>
      </c>
      <c r="H2373" s="1">
        <v>43544</v>
      </c>
      <c r="I2373" t="s">
        <v>18</v>
      </c>
      <c r="J2373">
        <v>9</v>
      </c>
      <c r="K2373">
        <v>39</v>
      </c>
      <c r="L2373">
        <v>232</v>
      </c>
      <c r="M2373">
        <v>17</v>
      </c>
      <c r="N2373">
        <v>3</v>
      </c>
      <c r="O2373">
        <v>0.05</v>
      </c>
      <c r="P2373">
        <v>4246.8599999999997</v>
      </c>
      <c r="Q2373">
        <v>5179.1000000000004</v>
      </c>
      <c r="R2373">
        <f>Table1[[#This Row],[OrderQuantity]]*Table1[[#This Row],[UnitPrice]]</f>
        <v>15537.300000000001</v>
      </c>
      <c r="S2373">
        <f>Table1[[#This Row],[OrderQuantity]]*Table1[[#This Row],[UnitCost]]</f>
        <v>12740.579999999998</v>
      </c>
      <c r="T2373">
        <f>Table1[[#This Row],[OrderQuantity]]*Table1[[#This Row],[UnitPrice]]*(1-Table1[[#This Row],[DiscountApplied]]) - (Table1[[#This Row],[OrderQuantity]]*Table1[[#This Row],[UnitCost]])</f>
        <v>2019.8550000000014</v>
      </c>
      <c r="U2373">
        <f>DATEDIF(Table1[[#This Row],[ShipDate]],Table1[[#This Row],[DeliveryDate]],"d")</f>
        <v>3</v>
      </c>
      <c r="V2373" t="str">
        <f t="shared" si="75"/>
        <v>On Time</v>
      </c>
    </row>
    <row r="2374" spans="2:22" x14ac:dyDescent="0.3">
      <c r="B2374" t="str">
        <f t="shared" si="74"/>
        <v>SO-002473</v>
      </c>
      <c r="C2374" t="s">
        <v>16</v>
      </c>
      <c r="D2374" t="s">
        <v>17</v>
      </c>
      <c r="E2374" s="1">
        <v>43400</v>
      </c>
      <c r="F2374" s="1">
        <v>43526</v>
      </c>
      <c r="G2374" s="1">
        <v>43540</v>
      </c>
      <c r="H2374" s="1">
        <v>43541</v>
      </c>
      <c r="I2374" t="s">
        <v>18</v>
      </c>
      <c r="J2374">
        <v>10</v>
      </c>
      <c r="K2374">
        <v>5</v>
      </c>
      <c r="L2374">
        <v>259</v>
      </c>
      <c r="M2374">
        <v>45</v>
      </c>
      <c r="N2374">
        <v>3</v>
      </c>
      <c r="O2374">
        <v>0.05</v>
      </c>
      <c r="P2374">
        <v>1918.88</v>
      </c>
      <c r="Q2374">
        <v>2398.6</v>
      </c>
      <c r="R2374">
        <f>Table1[[#This Row],[OrderQuantity]]*Table1[[#This Row],[UnitPrice]]</f>
        <v>7195.7999999999993</v>
      </c>
      <c r="S2374">
        <f>Table1[[#This Row],[OrderQuantity]]*Table1[[#This Row],[UnitCost]]</f>
        <v>5756.64</v>
      </c>
      <c r="T2374">
        <f>Table1[[#This Row],[OrderQuantity]]*Table1[[#This Row],[UnitPrice]]*(1-Table1[[#This Row],[DiscountApplied]]) - (Table1[[#This Row],[OrderQuantity]]*Table1[[#This Row],[UnitCost]])</f>
        <v>1079.369999999999</v>
      </c>
      <c r="U2374">
        <f>DATEDIF(Table1[[#This Row],[ShipDate]],Table1[[#This Row],[DeliveryDate]],"d")</f>
        <v>1</v>
      </c>
      <c r="V2374" t="str">
        <f t="shared" si="75"/>
        <v>On Time</v>
      </c>
    </row>
    <row r="2375" spans="2:22" x14ac:dyDescent="0.3">
      <c r="B2375" t="str">
        <f t="shared" si="74"/>
        <v>SO-002474</v>
      </c>
      <c r="C2375" t="s">
        <v>16</v>
      </c>
      <c r="D2375" t="s">
        <v>20</v>
      </c>
      <c r="E2375" s="1">
        <v>43400</v>
      </c>
      <c r="F2375" s="1">
        <v>43526</v>
      </c>
      <c r="G2375" s="1">
        <v>43545</v>
      </c>
      <c r="H2375" s="1">
        <v>43551</v>
      </c>
      <c r="I2375" t="s">
        <v>18</v>
      </c>
      <c r="J2375">
        <v>1</v>
      </c>
      <c r="K2375">
        <v>17</v>
      </c>
      <c r="L2375">
        <v>107</v>
      </c>
      <c r="M2375">
        <v>31</v>
      </c>
      <c r="N2375">
        <v>6</v>
      </c>
      <c r="O2375">
        <v>0.2</v>
      </c>
      <c r="P2375">
        <v>1215.8499999999999</v>
      </c>
      <c r="Q2375">
        <v>1762.1</v>
      </c>
      <c r="R2375">
        <f>Table1[[#This Row],[OrderQuantity]]*Table1[[#This Row],[UnitPrice]]</f>
        <v>10572.599999999999</v>
      </c>
      <c r="S2375">
        <f>Table1[[#This Row],[OrderQuantity]]*Table1[[#This Row],[UnitCost]]</f>
        <v>7295.0999999999995</v>
      </c>
      <c r="T2375">
        <f>Table1[[#This Row],[OrderQuantity]]*Table1[[#This Row],[UnitPrice]]*(1-Table1[[#This Row],[DiscountApplied]]) - (Table1[[#This Row],[OrderQuantity]]*Table1[[#This Row],[UnitCost]])</f>
        <v>1162.9800000000005</v>
      </c>
      <c r="U2375">
        <f>DATEDIF(Table1[[#This Row],[ShipDate]],Table1[[#This Row],[DeliveryDate]],"d")</f>
        <v>6</v>
      </c>
      <c r="V2375" t="str">
        <f t="shared" si="75"/>
        <v>On Time</v>
      </c>
    </row>
    <row r="2376" spans="2:22" x14ac:dyDescent="0.3">
      <c r="B2376" t="str">
        <f t="shared" si="74"/>
        <v>SO-002475</v>
      </c>
      <c r="C2376" t="s">
        <v>19</v>
      </c>
      <c r="D2376" t="s">
        <v>20</v>
      </c>
      <c r="E2376" s="1">
        <v>43400</v>
      </c>
      <c r="F2376" s="1">
        <v>43526</v>
      </c>
      <c r="G2376" s="1">
        <v>43539</v>
      </c>
      <c r="H2376" s="1">
        <v>43543</v>
      </c>
      <c r="I2376" t="s">
        <v>18</v>
      </c>
      <c r="J2376">
        <v>19</v>
      </c>
      <c r="K2376">
        <v>36</v>
      </c>
      <c r="L2376">
        <v>110</v>
      </c>
      <c r="M2376">
        <v>24</v>
      </c>
      <c r="N2376">
        <v>7</v>
      </c>
      <c r="O2376">
        <v>0.05</v>
      </c>
      <c r="P2376">
        <v>4333.5600000000004</v>
      </c>
      <c r="Q2376">
        <v>5628</v>
      </c>
      <c r="R2376">
        <f>Table1[[#This Row],[OrderQuantity]]*Table1[[#This Row],[UnitPrice]]</f>
        <v>39396</v>
      </c>
      <c r="S2376">
        <f>Table1[[#This Row],[OrderQuantity]]*Table1[[#This Row],[UnitCost]]</f>
        <v>30334.920000000002</v>
      </c>
      <c r="T2376">
        <f>Table1[[#This Row],[OrderQuantity]]*Table1[[#This Row],[UnitPrice]]*(1-Table1[[#This Row],[DiscountApplied]]) - (Table1[[#This Row],[OrderQuantity]]*Table1[[#This Row],[UnitCost]])</f>
        <v>7091.2799999999952</v>
      </c>
      <c r="U2376">
        <f>DATEDIF(Table1[[#This Row],[ShipDate]],Table1[[#This Row],[DeliveryDate]],"d")</f>
        <v>4</v>
      </c>
      <c r="V2376" t="str">
        <f t="shared" si="75"/>
        <v>On Time</v>
      </c>
    </row>
    <row r="2377" spans="2:22" x14ac:dyDescent="0.3">
      <c r="B2377" t="str">
        <f t="shared" si="74"/>
        <v>SO-002476</v>
      </c>
      <c r="C2377" t="s">
        <v>22</v>
      </c>
      <c r="D2377" t="s">
        <v>20</v>
      </c>
      <c r="E2377" s="1">
        <v>43400</v>
      </c>
      <c r="F2377" s="1">
        <v>43527</v>
      </c>
      <c r="G2377" s="1">
        <v>43533</v>
      </c>
      <c r="H2377" s="1">
        <v>43540</v>
      </c>
      <c r="I2377" t="s">
        <v>18</v>
      </c>
      <c r="J2377">
        <v>27</v>
      </c>
      <c r="K2377">
        <v>8</v>
      </c>
      <c r="L2377">
        <v>152</v>
      </c>
      <c r="M2377">
        <v>39</v>
      </c>
      <c r="N2377">
        <v>3</v>
      </c>
      <c r="O2377">
        <v>0.1</v>
      </c>
      <c r="P2377">
        <v>3480.11</v>
      </c>
      <c r="Q2377">
        <v>5272.9</v>
      </c>
      <c r="R2377">
        <f>Table1[[#This Row],[OrderQuantity]]*Table1[[#This Row],[UnitPrice]]</f>
        <v>15818.699999999999</v>
      </c>
      <c r="S2377">
        <f>Table1[[#This Row],[OrderQuantity]]*Table1[[#This Row],[UnitCost]]</f>
        <v>10440.33</v>
      </c>
      <c r="T2377">
        <f>Table1[[#This Row],[OrderQuantity]]*Table1[[#This Row],[UnitPrice]]*(1-Table1[[#This Row],[DiscountApplied]]) - (Table1[[#This Row],[OrderQuantity]]*Table1[[#This Row],[UnitCost]])</f>
        <v>3796.5</v>
      </c>
      <c r="U2377">
        <f>DATEDIF(Table1[[#This Row],[ShipDate]],Table1[[#This Row],[DeliveryDate]],"d")</f>
        <v>7</v>
      </c>
      <c r="V2377" t="str">
        <f t="shared" si="75"/>
        <v>On Time</v>
      </c>
    </row>
    <row r="2378" spans="2:22" x14ac:dyDescent="0.3">
      <c r="B2378" t="str">
        <f t="shared" si="74"/>
        <v>SO-002477</v>
      </c>
      <c r="C2378" t="s">
        <v>21</v>
      </c>
      <c r="D2378" t="s">
        <v>20</v>
      </c>
      <c r="E2378" s="1">
        <v>43400</v>
      </c>
      <c r="F2378" s="1">
        <v>43527</v>
      </c>
      <c r="G2378" s="1">
        <v>43548</v>
      </c>
      <c r="H2378" s="1">
        <v>43551</v>
      </c>
      <c r="I2378" t="s">
        <v>18</v>
      </c>
      <c r="J2378">
        <v>22</v>
      </c>
      <c r="K2378">
        <v>18</v>
      </c>
      <c r="L2378">
        <v>129</v>
      </c>
      <c r="M2378">
        <v>13</v>
      </c>
      <c r="N2378">
        <v>2</v>
      </c>
      <c r="O2378">
        <v>0.1</v>
      </c>
      <c r="P2378">
        <v>2367.98</v>
      </c>
      <c r="Q2378">
        <v>3758.7</v>
      </c>
      <c r="R2378">
        <f>Table1[[#This Row],[OrderQuantity]]*Table1[[#This Row],[UnitPrice]]</f>
        <v>7517.4</v>
      </c>
      <c r="S2378">
        <f>Table1[[#This Row],[OrderQuantity]]*Table1[[#This Row],[UnitCost]]</f>
        <v>4735.96</v>
      </c>
      <c r="T2378">
        <f>Table1[[#This Row],[OrderQuantity]]*Table1[[#This Row],[UnitPrice]]*(1-Table1[[#This Row],[DiscountApplied]]) - (Table1[[#This Row],[OrderQuantity]]*Table1[[#This Row],[UnitCost]])</f>
        <v>2029.6999999999998</v>
      </c>
      <c r="U2378">
        <f>DATEDIF(Table1[[#This Row],[ShipDate]],Table1[[#This Row],[DeliveryDate]],"d")</f>
        <v>3</v>
      </c>
      <c r="V2378" t="str">
        <f t="shared" si="75"/>
        <v>On Time</v>
      </c>
    </row>
    <row r="2379" spans="2:22" x14ac:dyDescent="0.3">
      <c r="B2379" t="str">
        <f t="shared" si="74"/>
        <v>SO-002478</v>
      </c>
      <c r="C2379" t="s">
        <v>21</v>
      </c>
      <c r="D2379" t="s">
        <v>17</v>
      </c>
      <c r="E2379" s="1">
        <v>43400</v>
      </c>
      <c r="F2379" s="1">
        <v>43527</v>
      </c>
      <c r="G2379" s="1">
        <v>43539</v>
      </c>
      <c r="H2379" s="1">
        <v>43541</v>
      </c>
      <c r="I2379" t="s">
        <v>18</v>
      </c>
      <c r="J2379">
        <v>21</v>
      </c>
      <c r="K2379">
        <v>32</v>
      </c>
      <c r="L2379">
        <v>234</v>
      </c>
      <c r="M2379">
        <v>43</v>
      </c>
      <c r="N2379">
        <v>1</v>
      </c>
      <c r="O2379">
        <v>0.05</v>
      </c>
      <c r="P2379">
        <v>465.38</v>
      </c>
      <c r="Q2379">
        <v>1011.7</v>
      </c>
      <c r="R2379">
        <f>Table1[[#This Row],[OrderQuantity]]*Table1[[#This Row],[UnitPrice]]</f>
        <v>1011.7</v>
      </c>
      <c r="S2379">
        <f>Table1[[#This Row],[OrderQuantity]]*Table1[[#This Row],[UnitCost]]</f>
        <v>465.38</v>
      </c>
      <c r="T2379">
        <f>Table1[[#This Row],[OrderQuantity]]*Table1[[#This Row],[UnitPrice]]*(1-Table1[[#This Row],[DiscountApplied]]) - (Table1[[#This Row],[OrderQuantity]]*Table1[[#This Row],[UnitCost]])</f>
        <v>495.73500000000001</v>
      </c>
      <c r="U2379">
        <f>DATEDIF(Table1[[#This Row],[ShipDate]],Table1[[#This Row],[DeliveryDate]],"d")</f>
        <v>2</v>
      </c>
      <c r="V2379" t="str">
        <f t="shared" si="75"/>
        <v>On Time</v>
      </c>
    </row>
    <row r="2380" spans="2:22" x14ac:dyDescent="0.3">
      <c r="B2380" t="str">
        <f t="shared" si="74"/>
        <v>SO-002479</v>
      </c>
      <c r="C2380" t="s">
        <v>19</v>
      </c>
      <c r="D2380" t="s">
        <v>17</v>
      </c>
      <c r="E2380" s="1">
        <v>43400</v>
      </c>
      <c r="F2380" s="1">
        <v>43527</v>
      </c>
      <c r="G2380" s="1">
        <v>43552</v>
      </c>
      <c r="H2380" s="1">
        <v>43562</v>
      </c>
      <c r="I2380" t="s">
        <v>18</v>
      </c>
      <c r="J2380">
        <v>14</v>
      </c>
      <c r="K2380">
        <v>39</v>
      </c>
      <c r="L2380">
        <v>242</v>
      </c>
      <c r="M2380">
        <v>24</v>
      </c>
      <c r="N2380">
        <v>4</v>
      </c>
      <c r="O2380">
        <v>0.15</v>
      </c>
      <c r="P2380">
        <v>1704.08</v>
      </c>
      <c r="Q2380">
        <v>3155.7</v>
      </c>
      <c r="R2380">
        <f>Table1[[#This Row],[OrderQuantity]]*Table1[[#This Row],[UnitPrice]]</f>
        <v>12622.8</v>
      </c>
      <c r="S2380">
        <f>Table1[[#This Row],[OrderQuantity]]*Table1[[#This Row],[UnitCost]]</f>
        <v>6816.32</v>
      </c>
      <c r="T2380">
        <f>Table1[[#This Row],[OrderQuantity]]*Table1[[#This Row],[UnitPrice]]*(1-Table1[[#This Row],[DiscountApplied]]) - (Table1[[#This Row],[OrderQuantity]]*Table1[[#This Row],[UnitCost]])</f>
        <v>3913.0599999999995</v>
      </c>
      <c r="U2380">
        <f>DATEDIF(Table1[[#This Row],[ShipDate]],Table1[[#This Row],[DeliveryDate]],"d")</f>
        <v>10</v>
      </c>
      <c r="V2380" t="str">
        <f t="shared" si="75"/>
        <v>Late</v>
      </c>
    </row>
    <row r="2381" spans="2:22" x14ac:dyDescent="0.3">
      <c r="B2381" t="str">
        <f t="shared" si="74"/>
        <v>SO-002480</v>
      </c>
      <c r="C2381" t="s">
        <v>19</v>
      </c>
      <c r="D2381" t="s">
        <v>20</v>
      </c>
      <c r="E2381" s="1">
        <v>43400</v>
      </c>
      <c r="F2381" s="1">
        <v>43527</v>
      </c>
      <c r="G2381" s="1">
        <v>43552</v>
      </c>
      <c r="H2381" s="1">
        <v>43558</v>
      </c>
      <c r="I2381" t="s">
        <v>18</v>
      </c>
      <c r="J2381">
        <v>17</v>
      </c>
      <c r="K2381">
        <v>22</v>
      </c>
      <c r="L2381">
        <v>145</v>
      </c>
      <c r="M2381">
        <v>39</v>
      </c>
      <c r="N2381">
        <v>1</v>
      </c>
      <c r="O2381">
        <v>0.15</v>
      </c>
      <c r="P2381">
        <v>3257.54</v>
      </c>
      <c r="Q2381">
        <v>5922.8</v>
      </c>
      <c r="R2381">
        <f>Table1[[#This Row],[OrderQuantity]]*Table1[[#This Row],[UnitPrice]]</f>
        <v>5922.8</v>
      </c>
      <c r="S2381">
        <f>Table1[[#This Row],[OrderQuantity]]*Table1[[#This Row],[UnitCost]]</f>
        <v>3257.54</v>
      </c>
      <c r="T2381">
        <f>Table1[[#This Row],[OrderQuantity]]*Table1[[#This Row],[UnitPrice]]*(1-Table1[[#This Row],[DiscountApplied]]) - (Table1[[#This Row],[OrderQuantity]]*Table1[[#This Row],[UnitCost]])</f>
        <v>1776.8400000000001</v>
      </c>
      <c r="U2381">
        <f>DATEDIF(Table1[[#This Row],[ShipDate]],Table1[[#This Row],[DeliveryDate]],"d")</f>
        <v>6</v>
      </c>
      <c r="V2381" t="str">
        <f t="shared" si="75"/>
        <v>On Time</v>
      </c>
    </row>
    <row r="2382" spans="2:22" x14ac:dyDescent="0.3">
      <c r="B2382" t="str">
        <f t="shared" si="74"/>
        <v>SO-002481</v>
      </c>
      <c r="C2382" t="s">
        <v>19</v>
      </c>
      <c r="D2382" t="s">
        <v>20</v>
      </c>
      <c r="E2382" s="1">
        <v>43400</v>
      </c>
      <c r="F2382" s="1">
        <v>43527</v>
      </c>
      <c r="G2382" s="1">
        <v>43531</v>
      </c>
      <c r="H2382" s="1">
        <v>43541</v>
      </c>
      <c r="I2382" t="s">
        <v>18</v>
      </c>
      <c r="J2382">
        <v>18</v>
      </c>
      <c r="K2382">
        <v>20</v>
      </c>
      <c r="L2382">
        <v>173</v>
      </c>
      <c r="M2382">
        <v>25</v>
      </c>
      <c r="N2382">
        <v>8</v>
      </c>
      <c r="O2382">
        <v>0.08</v>
      </c>
      <c r="P2382">
        <v>1667.3</v>
      </c>
      <c r="Q2382">
        <v>2646.5</v>
      </c>
      <c r="R2382">
        <f>Table1[[#This Row],[OrderQuantity]]*Table1[[#This Row],[UnitPrice]]</f>
        <v>21172</v>
      </c>
      <c r="S2382">
        <f>Table1[[#This Row],[OrderQuantity]]*Table1[[#This Row],[UnitCost]]</f>
        <v>13338.4</v>
      </c>
      <c r="T2382">
        <f>Table1[[#This Row],[OrderQuantity]]*Table1[[#This Row],[UnitPrice]]*(1-Table1[[#This Row],[DiscountApplied]]) - (Table1[[#This Row],[OrderQuantity]]*Table1[[#This Row],[UnitCost]])</f>
        <v>6139.840000000002</v>
      </c>
      <c r="U2382">
        <f>DATEDIF(Table1[[#This Row],[ShipDate]],Table1[[#This Row],[DeliveryDate]],"d")</f>
        <v>10</v>
      </c>
      <c r="V2382" t="str">
        <f t="shared" si="75"/>
        <v>Late</v>
      </c>
    </row>
    <row r="2383" spans="2:22" x14ac:dyDescent="0.3">
      <c r="B2383" t="str">
        <f t="shared" si="74"/>
        <v>SO-002482</v>
      </c>
      <c r="C2383" t="s">
        <v>16</v>
      </c>
      <c r="D2383" t="s">
        <v>20</v>
      </c>
      <c r="E2383" s="1">
        <v>43400</v>
      </c>
      <c r="F2383" s="1">
        <v>43527</v>
      </c>
      <c r="G2383" s="1">
        <v>43552</v>
      </c>
      <c r="H2383" s="1">
        <v>43553</v>
      </c>
      <c r="I2383" t="s">
        <v>18</v>
      </c>
      <c r="J2383">
        <v>9</v>
      </c>
      <c r="K2383">
        <v>10</v>
      </c>
      <c r="L2383">
        <v>116</v>
      </c>
      <c r="M2383">
        <v>28</v>
      </c>
      <c r="N2383">
        <v>4</v>
      </c>
      <c r="O2383">
        <v>0.1</v>
      </c>
      <c r="P2383">
        <v>564.94000000000005</v>
      </c>
      <c r="Q2383">
        <v>911.2</v>
      </c>
      <c r="R2383">
        <f>Table1[[#This Row],[OrderQuantity]]*Table1[[#This Row],[UnitPrice]]</f>
        <v>3644.8</v>
      </c>
      <c r="S2383">
        <f>Table1[[#This Row],[OrderQuantity]]*Table1[[#This Row],[UnitCost]]</f>
        <v>2259.7600000000002</v>
      </c>
      <c r="T2383">
        <f>Table1[[#This Row],[OrderQuantity]]*Table1[[#This Row],[UnitPrice]]*(1-Table1[[#This Row],[DiscountApplied]]) - (Table1[[#This Row],[OrderQuantity]]*Table1[[#This Row],[UnitCost]])</f>
        <v>1020.56</v>
      </c>
      <c r="U2383">
        <f>DATEDIF(Table1[[#This Row],[ShipDate]],Table1[[#This Row],[DeliveryDate]],"d")</f>
        <v>1</v>
      </c>
      <c r="V2383" t="str">
        <f t="shared" si="75"/>
        <v>On Time</v>
      </c>
    </row>
    <row r="2384" spans="2:22" x14ac:dyDescent="0.3">
      <c r="B2384" t="str">
        <f t="shared" si="74"/>
        <v>SO-002483</v>
      </c>
      <c r="C2384" t="s">
        <v>22</v>
      </c>
      <c r="D2384" t="s">
        <v>23</v>
      </c>
      <c r="E2384" s="1">
        <v>43400</v>
      </c>
      <c r="F2384" s="1">
        <v>43527</v>
      </c>
      <c r="G2384" s="1">
        <v>43554</v>
      </c>
      <c r="H2384" s="1">
        <v>43558</v>
      </c>
      <c r="I2384" t="s">
        <v>18</v>
      </c>
      <c r="J2384">
        <v>28</v>
      </c>
      <c r="K2384">
        <v>19</v>
      </c>
      <c r="L2384">
        <v>279</v>
      </c>
      <c r="M2384">
        <v>15</v>
      </c>
      <c r="N2384">
        <v>4</v>
      </c>
      <c r="O2384">
        <v>0.08</v>
      </c>
      <c r="P2384">
        <v>502.5</v>
      </c>
      <c r="Q2384">
        <v>837.5</v>
      </c>
      <c r="R2384">
        <f>Table1[[#This Row],[OrderQuantity]]*Table1[[#This Row],[UnitPrice]]</f>
        <v>3350</v>
      </c>
      <c r="S2384">
        <f>Table1[[#This Row],[OrderQuantity]]*Table1[[#This Row],[UnitCost]]</f>
        <v>2010</v>
      </c>
      <c r="T2384">
        <f>Table1[[#This Row],[OrderQuantity]]*Table1[[#This Row],[UnitPrice]]*(1-Table1[[#This Row],[DiscountApplied]]) - (Table1[[#This Row],[OrderQuantity]]*Table1[[#This Row],[UnitCost]])</f>
        <v>1072</v>
      </c>
      <c r="U2384">
        <f>DATEDIF(Table1[[#This Row],[ShipDate]],Table1[[#This Row],[DeliveryDate]],"d")</f>
        <v>4</v>
      </c>
      <c r="V2384" t="str">
        <f t="shared" si="75"/>
        <v>On Time</v>
      </c>
    </row>
    <row r="2385" spans="2:22" x14ac:dyDescent="0.3">
      <c r="B2385" t="str">
        <f t="shared" si="74"/>
        <v>SO-002484</v>
      </c>
      <c r="C2385" t="s">
        <v>22</v>
      </c>
      <c r="D2385" t="s">
        <v>25</v>
      </c>
      <c r="E2385" s="1">
        <v>43400</v>
      </c>
      <c r="F2385" s="1">
        <v>43528</v>
      </c>
      <c r="G2385" s="1">
        <v>43555</v>
      </c>
      <c r="H2385" s="1">
        <v>43560</v>
      </c>
      <c r="I2385" t="s">
        <v>18</v>
      </c>
      <c r="J2385">
        <v>27</v>
      </c>
      <c r="K2385">
        <v>45</v>
      </c>
      <c r="L2385">
        <v>343</v>
      </c>
      <c r="M2385">
        <v>5</v>
      </c>
      <c r="N2385">
        <v>5</v>
      </c>
      <c r="O2385">
        <v>0.1</v>
      </c>
      <c r="P2385">
        <v>924.6</v>
      </c>
      <c r="Q2385">
        <v>1340</v>
      </c>
      <c r="R2385">
        <f>Table1[[#This Row],[OrderQuantity]]*Table1[[#This Row],[UnitPrice]]</f>
        <v>6700</v>
      </c>
      <c r="S2385">
        <f>Table1[[#This Row],[OrderQuantity]]*Table1[[#This Row],[UnitCost]]</f>
        <v>4623</v>
      </c>
      <c r="T2385">
        <f>Table1[[#This Row],[OrderQuantity]]*Table1[[#This Row],[UnitPrice]]*(1-Table1[[#This Row],[DiscountApplied]]) - (Table1[[#This Row],[OrderQuantity]]*Table1[[#This Row],[UnitCost]])</f>
        <v>1407</v>
      </c>
      <c r="U2385">
        <f>DATEDIF(Table1[[#This Row],[ShipDate]],Table1[[#This Row],[DeliveryDate]],"d")</f>
        <v>5</v>
      </c>
      <c r="V2385" t="str">
        <f t="shared" si="75"/>
        <v>On Time</v>
      </c>
    </row>
    <row r="2386" spans="2:22" x14ac:dyDescent="0.3">
      <c r="B2386" t="str">
        <f t="shared" si="74"/>
        <v>SO-002485</v>
      </c>
      <c r="C2386" t="s">
        <v>19</v>
      </c>
      <c r="D2386" t="s">
        <v>17</v>
      </c>
      <c r="E2386" s="1">
        <v>43400</v>
      </c>
      <c r="F2386" s="1">
        <v>43528</v>
      </c>
      <c r="G2386" s="1">
        <v>43555</v>
      </c>
      <c r="H2386" s="1">
        <v>43557</v>
      </c>
      <c r="I2386" t="s">
        <v>18</v>
      </c>
      <c r="J2386">
        <v>14</v>
      </c>
      <c r="K2386">
        <v>21</v>
      </c>
      <c r="L2386">
        <v>209</v>
      </c>
      <c r="M2386">
        <v>40</v>
      </c>
      <c r="N2386">
        <v>7</v>
      </c>
      <c r="O2386">
        <v>0.15</v>
      </c>
      <c r="P2386">
        <v>2389.89</v>
      </c>
      <c r="Q2386">
        <v>2914.5</v>
      </c>
      <c r="R2386">
        <f>Table1[[#This Row],[OrderQuantity]]*Table1[[#This Row],[UnitPrice]]</f>
        <v>20401.5</v>
      </c>
      <c r="S2386">
        <f>Table1[[#This Row],[OrderQuantity]]*Table1[[#This Row],[UnitCost]]</f>
        <v>16729.23</v>
      </c>
      <c r="T2386">
        <f>Table1[[#This Row],[OrderQuantity]]*Table1[[#This Row],[UnitPrice]]*(1-Table1[[#This Row],[DiscountApplied]]) - (Table1[[#This Row],[OrderQuantity]]*Table1[[#This Row],[UnitCost]])</f>
        <v>612.04499999999825</v>
      </c>
      <c r="U2386">
        <f>DATEDIF(Table1[[#This Row],[ShipDate]],Table1[[#This Row],[DeliveryDate]],"d")</f>
        <v>2</v>
      </c>
      <c r="V2386" t="str">
        <f t="shared" si="75"/>
        <v>On Time</v>
      </c>
    </row>
    <row r="2387" spans="2:22" x14ac:dyDescent="0.3">
      <c r="B2387" t="str">
        <f t="shared" si="74"/>
        <v>SO-002486</v>
      </c>
      <c r="C2387" t="s">
        <v>16</v>
      </c>
      <c r="D2387" t="s">
        <v>24</v>
      </c>
      <c r="E2387" s="1">
        <v>43400</v>
      </c>
      <c r="F2387" s="1">
        <v>43528</v>
      </c>
      <c r="G2387" s="1">
        <v>43556</v>
      </c>
      <c r="H2387" s="1">
        <v>43561</v>
      </c>
      <c r="I2387" t="s">
        <v>18</v>
      </c>
      <c r="J2387">
        <v>7</v>
      </c>
      <c r="K2387">
        <v>5</v>
      </c>
      <c r="L2387">
        <v>47</v>
      </c>
      <c r="M2387">
        <v>23</v>
      </c>
      <c r="N2387">
        <v>6</v>
      </c>
      <c r="O2387">
        <v>0.1</v>
      </c>
      <c r="P2387">
        <v>721.19</v>
      </c>
      <c r="Q2387">
        <v>1045.2</v>
      </c>
      <c r="R2387">
        <f>Table1[[#This Row],[OrderQuantity]]*Table1[[#This Row],[UnitPrice]]</f>
        <v>6271.2000000000007</v>
      </c>
      <c r="S2387">
        <f>Table1[[#This Row],[OrderQuantity]]*Table1[[#This Row],[UnitCost]]</f>
        <v>4327.1400000000003</v>
      </c>
      <c r="T2387">
        <f>Table1[[#This Row],[OrderQuantity]]*Table1[[#This Row],[UnitPrice]]*(1-Table1[[#This Row],[DiscountApplied]]) - (Table1[[#This Row],[OrderQuantity]]*Table1[[#This Row],[UnitCost]])</f>
        <v>1316.9400000000005</v>
      </c>
      <c r="U2387">
        <f>DATEDIF(Table1[[#This Row],[ShipDate]],Table1[[#This Row],[DeliveryDate]],"d")</f>
        <v>5</v>
      </c>
      <c r="V2387" t="str">
        <f t="shared" si="75"/>
        <v>On Time</v>
      </c>
    </row>
    <row r="2388" spans="2:22" x14ac:dyDescent="0.3">
      <c r="B2388" t="str">
        <f t="shared" si="74"/>
        <v>SO-002487</v>
      </c>
      <c r="C2388" t="s">
        <v>21</v>
      </c>
      <c r="D2388" t="s">
        <v>20</v>
      </c>
      <c r="E2388" s="1">
        <v>43400</v>
      </c>
      <c r="F2388" s="1">
        <v>43528</v>
      </c>
      <c r="G2388" s="1">
        <v>43536</v>
      </c>
      <c r="H2388" s="1">
        <v>43540</v>
      </c>
      <c r="I2388" t="s">
        <v>18</v>
      </c>
      <c r="J2388">
        <v>22</v>
      </c>
      <c r="K2388">
        <v>50</v>
      </c>
      <c r="L2388">
        <v>95</v>
      </c>
      <c r="M2388">
        <v>20</v>
      </c>
      <c r="N2388">
        <v>7</v>
      </c>
      <c r="O2388">
        <v>0.05</v>
      </c>
      <c r="P2388">
        <v>1968.19</v>
      </c>
      <c r="Q2388">
        <v>3859.2</v>
      </c>
      <c r="R2388">
        <f>Table1[[#This Row],[OrderQuantity]]*Table1[[#This Row],[UnitPrice]]</f>
        <v>27014.399999999998</v>
      </c>
      <c r="S2388">
        <f>Table1[[#This Row],[OrderQuantity]]*Table1[[#This Row],[UnitCost]]</f>
        <v>13777.33</v>
      </c>
      <c r="T2388">
        <f>Table1[[#This Row],[OrderQuantity]]*Table1[[#This Row],[UnitPrice]]*(1-Table1[[#This Row],[DiscountApplied]]) - (Table1[[#This Row],[OrderQuantity]]*Table1[[#This Row],[UnitCost]])</f>
        <v>11886.349999999997</v>
      </c>
      <c r="U2388">
        <f>DATEDIF(Table1[[#This Row],[ShipDate]],Table1[[#This Row],[DeliveryDate]],"d")</f>
        <v>4</v>
      </c>
      <c r="V2388" t="str">
        <f t="shared" si="75"/>
        <v>On Time</v>
      </c>
    </row>
    <row r="2389" spans="2:22" x14ac:dyDescent="0.3">
      <c r="B2389" t="str">
        <f t="shared" si="74"/>
        <v>SO-002488</v>
      </c>
      <c r="C2389" t="s">
        <v>16</v>
      </c>
      <c r="D2389" t="s">
        <v>23</v>
      </c>
      <c r="E2389" s="1">
        <v>43400</v>
      </c>
      <c r="F2389" s="1">
        <v>43529</v>
      </c>
      <c r="G2389" s="1">
        <v>43546</v>
      </c>
      <c r="H2389" s="1">
        <v>43547</v>
      </c>
      <c r="I2389" t="s">
        <v>18</v>
      </c>
      <c r="J2389">
        <v>2</v>
      </c>
      <c r="K2389">
        <v>23</v>
      </c>
      <c r="L2389">
        <v>323</v>
      </c>
      <c r="M2389">
        <v>34</v>
      </c>
      <c r="N2389">
        <v>7</v>
      </c>
      <c r="O2389">
        <v>0.4</v>
      </c>
      <c r="P2389">
        <v>4552.6499999999996</v>
      </c>
      <c r="Q2389">
        <v>6070.2</v>
      </c>
      <c r="R2389">
        <f>Table1[[#This Row],[OrderQuantity]]*Table1[[#This Row],[UnitPrice]]</f>
        <v>42491.4</v>
      </c>
      <c r="S2389">
        <f>Table1[[#This Row],[OrderQuantity]]*Table1[[#This Row],[UnitCost]]</f>
        <v>31868.549999999996</v>
      </c>
      <c r="T2389">
        <f>Table1[[#This Row],[OrderQuantity]]*Table1[[#This Row],[UnitPrice]]*(1-Table1[[#This Row],[DiscountApplied]]) - (Table1[[#This Row],[OrderQuantity]]*Table1[[#This Row],[UnitCost]])</f>
        <v>-6373.7099999999955</v>
      </c>
      <c r="U2389">
        <f>DATEDIF(Table1[[#This Row],[ShipDate]],Table1[[#This Row],[DeliveryDate]],"d")</f>
        <v>1</v>
      </c>
      <c r="V2389" t="str">
        <f t="shared" si="75"/>
        <v>On Time</v>
      </c>
    </row>
    <row r="2390" spans="2:22" x14ac:dyDescent="0.3">
      <c r="B2390" t="str">
        <f t="shared" si="74"/>
        <v>SO-002489</v>
      </c>
      <c r="C2390" t="s">
        <v>16</v>
      </c>
      <c r="D2390" t="s">
        <v>17</v>
      </c>
      <c r="E2390" s="1">
        <v>43400</v>
      </c>
      <c r="F2390" s="1">
        <v>43529</v>
      </c>
      <c r="G2390" s="1">
        <v>43541</v>
      </c>
      <c r="H2390" s="1">
        <v>43543</v>
      </c>
      <c r="I2390" t="s">
        <v>18</v>
      </c>
      <c r="J2390">
        <v>1</v>
      </c>
      <c r="K2390">
        <v>37</v>
      </c>
      <c r="L2390">
        <v>241</v>
      </c>
      <c r="M2390">
        <v>14</v>
      </c>
      <c r="N2390">
        <v>4</v>
      </c>
      <c r="O2390">
        <v>0.15</v>
      </c>
      <c r="P2390">
        <v>484.95</v>
      </c>
      <c r="Q2390">
        <v>1031.8</v>
      </c>
      <c r="R2390">
        <f>Table1[[#This Row],[OrderQuantity]]*Table1[[#This Row],[UnitPrice]]</f>
        <v>4127.2</v>
      </c>
      <c r="S2390">
        <f>Table1[[#This Row],[OrderQuantity]]*Table1[[#This Row],[UnitCost]]</f>
        <v>1939.8</v>
      </c>
      <c r="T2390">
        <f>Table1[[#This Row],[OrderQuantity]]*Table1[[#This Row],[UnitPrice]]*(1-Table1[[#This Row],[DiscountApplied]]) - (Table1[[#This Row],[OrderQuantity]]*Table1[[#This Row],[UnitCost]])</f>
        <v>1568.32</v>
      </c>
      <c r="U2390">
        <f>DATEDIF(Table1[[#This Row],[ShipDate]],Table1[[#This Row],[DeliveryDate]],"d")</f>
        <v>2</v>
      </c>
      <c r="V2390" t="str">
        <f t="shared" si="75"/>
        <v>On Time</v>
      </c>
    </row>
    <row r="2391" spans="2:22" x14ac:dyDescent="0.3">
      <c r="B2391" t="str">
        <f t="shared" si="74"/>
        <v>SO-002490</v>
      </c>
      <c r="C2391" t="s">
        <v>16</v>
      </c>
      <c r="D2391" t="s">
        <v>20</v>
      </c>
      <c r="E2391" s="1">
        <v>43400</v>
      </c>
      <c r="F2391" s="1">
        <v>43529</v>
      </c>
      <c r="G2391" s="1">
        <v>43536</v>
      </c>
      <c r="H2391" s="1">
        <v>43540</v>
      </c>
      <c r="I2391" t="s">
        <v>18</v>
      </c>
      <c r="J2391">
        <v>6</v>
      </c>
      <c r="K2391">
        <v>15</v>
      </c>
      <c r="L2391">
        <v>129</v>
      </c>
      <c r="M2391">
        <v>17</v>
      </c>
      <c r="N2391">
        <v>5</v>
      </c>
      <c r="O2391">
        <v>0.08</v>
      </c>
      <c r="P2391">
        <v>678.24</v>
      </c>
      <c r="Q2391">
        <v>1279.7</v>
      </c>
      <c r="R2391">
        <f>Table1[[#This Row],[OrderQuantity]]*Table1[[#This Row],[UnitPrice]]</f>
        <v>6398.5</v>
      </c>
      <c r="S2391">
        <f>Table1[[#This Row],[OrderQuantity]]*Table1[[#This Row],[UnitCost]]</f>
        <v>3391.2</v>
      </c>
      <c r="T2391">
        <f>Table1[[#This Row],[OrderQuantity]]*Table1[[#This Row],[UnitPrice]]*(1-Table1[[#This Row],[DiscountApplied]]) - (Table1[[#This Row],[OrderQuantity]]*Table1[[#This Row],[UnitCost]])</f>
        <v>2495.42</v>
      </c>
      <c r="U2391">
        <f>DATEDIF(Table1[[#This Row],[ShipDate]],Table1[[#This Row],[DeliveryDate]],"d")</f>
        <v>4</v>
      </c>
      <c r="V2391" t="str">
        <f t="shared" si="75"/>
        <v>On Time</v>
      </c>
    </row>
    <row r="2392" spans="2:22" x14ac:dyDescent="0.3">
      <c r="B2392" t="str">
        <f t="shared" si="74"/>
        <v>SO-002491</v>
      </c>
      <c r="C2392" t="s">
        <v>16</v>
      </c>
      <c r="D2392" t="s">
        <v>20</v>
      </c>
      <c r="E2392" s="1">
        <v>43400</v>
      </c>
      <c r="F2392" s="1">
        <v>43530</v>
      </c>
      <c r="G2392" s="1">
        <v>43549</v>
      </c>
      <c r="H2392" s="1">
        <v>43554</v>
      </c>
      <c r="I2392" t="s">
        <v>18</v>
      </c>
      <c r="J2392">
        <v>6</v>
      </c>
      <c r="K2392">
        <v>11</v>
      </c>
      <c r="L2392">
        <v>143</v>
      </c>
      <c r="M2392">
        <v>12</v>
      </c>
      <c r="N2392">
        <v>7</v>
      </c>
      <c r="O2392">
        <v>0.15</v>
      </c>
      <c r="P2392">
        <v>610.1</v>
      </c>
      <c r="Q2392">
        <v>1051.9000000000001</v>
      </c>
      <c r="R2392">
        <f>Table1[[#This Row],[OrderQuantity]]*Table1[[#This Row],[UnitPrice]]</f>
        <v>7363.3000000000011</v>
      </c>
      <c r="S2392">
        <f>Table1[[#This Row],[OrderQuantity]]*Table1[[#This Row],[UnitCost]]</f>
        <v>4270.7</v>
      </c>
      <c r="T2392">
        <f>Table1[[#This Row],[OrderQuantity]]*Table1[[#This Row],[UnitPrice]]*(1-Table1[[#This Row],[DiscountApplied]]) - (Table1[[#This Row],[OrderQuantity]]*Table1[[#This Row],[UnitCost]])</f>
        <v>1988.1050000000014</v>
      </c>
      <c r="U2392">
        <f>DATEDIF(Table1[[#This Row],[ShipDate]],Table1[[#This Row],[DeliveryDate]],"d")</f>
        <v>5</v>
      </c>
      <c r="V2392" t="str">
        <f t="shared" si="75"/>
        <v>On Time</v>
      </c>
    </row>
    <row r="2393" spans="2:22" x14ac:dyDescent="0.3">
      <c r="B2393" t="str">
        <f t="shared" si="74"/>
        <v>SO-002492</v>
      </c>
      <c r="C2393" t="s">
        <v>22</v>
      </c>
      <c r="D2393" t="s">
        <v>20</v>
      </c>
      <c r="E2393" s="1">
        <v>43400</v>
      </c>
      <c r="F2393" s="1">
        <v>43530</v>
      </c>
      <c r="G2393" s="1">
        <v>43532</v>
      </c>
      <c r="H2393" s="1">
        <v>43535</v>
      </c>
      <c r="I2393" t="s">
        <v>18</v>
      </c>
      <c r="J2393">
        <v>25</v>
      </c>
      <c r="K2393">
        <v>31</v>
      </c>
      <c r="L2393">
        <v>126</v>
      </c>
      <c r="M2393">
        <v>3</v>
      </c>
      <c r="N2393">
        <v>4</v>
      </c>
      <c r="O2393">
        <v>0.05</v>
      </c>
      <c r="P2393">
        <v>1201.18</v>
      </c>
      <c r="Q2393">
        <v>2224.4</v>
      </c>
      <c r="R2393">
        <f>Table1[[#This Row],[OrderQuantity]]*Table1[[#This Row],[UnitPrice]]</f>
        <v>8897.6</v>
      </c>
      <c r="S2393">
        <f>Table1[[#This Row],[OrderQuantity]]*Table1[[#This Row],[UnitCost]]</f>
        <v>4804.72</v>
      </c>
      <c r="T2393">
        <f>Table1[[#This Row],[OrderQuantity]]*Table1[[#This Row],[UnitPrice]]*(1-Table1[[#This Row],[DiscountApplied]]) - (Table1[[#This Row],[OrderQuantity]]*Table1[[#This Row],[UnitCost]])</f>
        <v>3647.9999999999991</v>
      </c>
      <c r="U2393">
        <f>DATEDIF(Table1[[#This Row],[ShipDate]],Table1[[#This Row],[DeliveryDate]],"d")</f>
        <v>3</v>
      </c>
      <c r="V2393" t="str">
        <f t="shared" si="75"/>
        <v>On Time</v>
      </c>
    </row>
    <row r="2394" spans="2:22" x14ac:dyDescent="0.3">
      <c r="B2394" t="str">
        <f t="shared" si="74"/>
        <v>SO-002493</v>
      </c>
      <c r="C2394" t="s">
        <v>16</v>
      </c>
      <c r="D2394" t="s">
        <v>25</v>
      </c>
      <c r="E2394" s="1">
        <v>43400</v>
      </c>
      <c r="F2394" s="1">
        <v>43530</v>
      </c>
      <c r="G2394" s="1">
        <v>43552</v>
      </c>
      <c r="H2394" s="1">
        <v>43557</v>
      </c>
      <c r="I2394" t="s">
        <v>18</v>
      </c>
      <c r="J2394">
        <v>4</v>
      </c>
      <c r="K2394">
        <v>49</v>
      </c>
      <c r="L2394">
        <v>351</v>
      </c>
      <c r="M2394">
        <v>6</v>
      </c>
      <c r="N2394">
        <v>2</v>
      </c>
      <c r="O2394">
        <v>0.05</v>
      </c>
      <c r="P2394">
        <v>674.29</v>
      </c>
      <c r="Q2394">
        <v>911.2</v>
      </c>
      <c r="R2394">
        <f>Table1[[#This Row],[OrderQuantity]]*Table1[[#This Row],[UnitPrice]]</f>
        <v>1822.4</v>
      </c>
      <c r="S2394">
        <f>Table1[[#This Row],[OrderQuantity]]*Table1[[#This Row],[UnitCost]]</f>
        <v>1348.58</v>
      </c>
      <c r="T2394">
        <f>Table1[[#This Row],[OrderQuantity]]*Table1[[#This Row],[UnitPrice]]*(1-Table1[[#This Row],[DiscountApplied]]) - (Table1[[#This Row],[OrderQuantity]]*Table1[[#This Row],[UnitCost]])</f>
        <v>382.70000000000005</v>
      </c>
      <c r="U2394">
        <f>DATEDIF(Table1[[#This Row],[ShipDate]],Table1[[#This Row],[DeliveryDate]],"d")</f>
        <v>5</v>
      </c>
      <c r="V2394" t="str">
        <f t="shared" si="75"/>
        <v>On Time</v>
      </c>
    </row>
    <row r="2395" spans="2:22" x14ac:dyDescent="0.3">
      <c r="B2395" t="str">
        <f t="shared" si="74"/>
        <v>SO-002494</v>
      </c>
      <c r="C2395" t="s">
        <v>16</v>
      </c>
      <c r="D2395" t="s">
        <v>17</v>
      </c>
      <c r="E2395" s="1">
        <v>43400</v>
      </c>
      <c r="F2395" s="1">
        <v>43531</v>
      </c>
      <c r="G2395" s="1">
        <v>43534</v>
      </c>
      <c r="H2395" s="1">
        <v>43544</v>
      </c>
      <c r="I2395" t="s">
        <v>18</v>
      </c>
      <c r="J2395">
        <v>5</v>
      </c>
      <c r="K2395">
        <v>37</v>
      </c>
      <c r="L2395">
        <v>230</v>
      </c>
      <c r="M2395">
        <v>32</v>
      </c>
      <c r="N2395">
        <v>8</v>
      </c>
      <c r="O2395">
        <v>0.08</v>
      </c>
      <c r="P2395">
        <v>450.24</v>
      </c>
      <c r="Q2395">
        <v>1072</v>
      </c>
      <c r="R2395">
        <f>Table1[[#This Row],[OrderQuantity]]*Table1[[#This Row],[UnitPrice]]</f>
        <v>8576</v>
      </c>
      <c r="S2395">
        <f>Table1[[#This Row],[OrderQuantity]]*Table1[[#This Row],[UnitCost]]</f>
        <v>3601.92</v>
      </c>
      <c r="T2395">
        <f>Table1[[#This Row],[OrderQuantity]]*Table1[[#This Row],[UnitPrice]]*(1-Table1[[#This Row],[DiscountApplied]]) - (Table1[[#This Row],[OrderQuantity]]*Table1[[#This Row],[UnitCost]])</f>
        <v>4288</v>
      </c>
      <c r="U2395">
        <f>DATEDIF(Table1[[#This Row],[ShipDate]],Table1[[#This Row],[DeliveryDate]],"d")</f>
        <v>10</v>
      </c>
      <c r="V2395" t="str">
        <f t="shared" si="75"/>
        <v>Late</v>
      </c>
    </row>
    <row r="2396" spans="2:22" x14ac:dyDescent="0.3">
      <c r="B2396" t="str">
        <f t="shared" si="74"/>
        <v>SO-002495</v>
      </c>
      <c r="C2396" t="s">
        <v>21</v>
      </c>
      <c r="D2396" t="s">
        <v>20</v>
      </c>
      <c r="E2396" s="1">
        <v>43400</v>
      </c>
      <c r="F2396" s="1">
        <v>43531</v>
      </c>
      <c r="G2396" s="1">
        <v>43558</v>
      </c>
      <c r="H2396" s="1">
        <v>43563</v>
      </c>
      <c r="I2396" t="s">
        <v>18</v>
      </c>
      <c r="J2396">
        <v>22</v>
      </c>
      <c r="K2396">
        <v>39</v>
      </c>
      <c r="L2396">
        <v>106</v>
      </c>
      <c r="M2396">
        <v>16</v>
      </c>
      <c r="N2396">
        <v>6</v>
      </c>
      <c r="O2396">
        <v>0.05</v>
      </c>
      <c r="P2396">
        <v>1381.47</v>
      </c>
      <c r="Q2396">
        <v>1748.7</v>
      </c>
      <c r="R2396">
        <f>Table1[[#This Row],[OrderQuantity]]*Table1[[#This Row],[UnitPrice]]</f>
        <v>10492.2</v>
      </c>
      <c r="S2396">
        <f>Table1[[#This Row],[OrderQuantity]]*Table1[[#This Row],[UnitCost]]</f>
        <v>8288.82</v>
      </c>
      <c r="T2396">
        <f>Table1[[#This Row],[OrderQuantity]]*Table1[[#This Row],[UnitPrice]]*(1-Table1[[#This Row],[DiscountApplied]]) - (Table1[[#This Row],[OrderQuantity]]*Table1[[#This Row],[UnitCost]])</f>
        <v>1678.7700000000004</v>
      </c>
      <c r="U2396">
        <f>DATEDIF(Table1[[#This Row],[ShipDate]],Table1[[#This Row],[DeliveryDate]],"d")</f>
        <v>5</v>
      </c>
      <c r="V2396" t="str">
        <f t="shared" si="75"/>
        <v>On Time</v>
      </c>
    </row>
    <row r="2397" spans="2:22" x14ac:dyDescent="0.3">
      <c r="B2397" t="str">
        <f t="shared" si="74"/>
        <v>SO-002496</v>
      </c>
      <c r="C2397" t="s">
        <v>16</v>
      </c>
      <c r="D2397" t="s">
        <v>23</v>
      </c>
      <c r="E2397" s="1">
        <v>43400</v>
      </c>
      <c r="F2397" s="1">
        <v>43531</v>
      </c>
      <c r="G2397" s="1">
        <v>43551</v>
      </c>
      <c r="H2397" s="1">
        <v>43559</v>
      </c>
      <c r="I2397" t="s">
        <v>18</v>
      </c>
      <c r="J2397">
        <v>7</v>
      </c>
      <c r="K2397">
        <v>28</v>
      </c>
      <c r="L2397">
        <v>264</v>
      </c>
      <c r="M2397">
        <v>46</v>
      </c>
      <c r="N2397">
        <v>5</v>
      </c>
      <c r="O2397">
        <v>0.1</v>
      </c>
      <c r="P2397">
        <v>2102.06</v>
      </c>
      <c r="Q2397">
        <v>2532.6</v>
      </c>
      <c r="R2397">
        <f>Table1[[#This Row],[OrderQuantity]]*Table1[[#This Row],[UnitPrice]]</f>
        <v>12663</v>
      </c>
      <c r="S2397">
        <f>Table1[[#This Row],[OrderQuantity]]*Table1[[#This Row],[UnitCost]]</f>
        <v>10510.3</v>
      </c>
      <c r="T2397">
        <f>Table1[[#This Row],[OrderQuantity]]*Table1[[#This Row],[UnitPrice]]*(1-Table1[[#This Row],[DiscountApplied]]) - (Table1[[#This Row],[OrderQuantity]]*Table1[[#This Row],[UnitCost]])</f>
        <v>886.40000000000146</v>
      </c>
      <c r="U2397">
        <f>DATEDIF(Table1[[#This Row],[ShipDate]],Table1[[#This Row],[DeliveryDate]],"d")</f>
        <v>8</v>
      </c>
      <c r="V2397" t="str">
        <f t="shared" si="75"/>
        <v>Late</v>
      </c>
    </row>
    <row r="2398" spans="2:22" x14ac:dyDescent="0.3">
      <c r="B2398" t="str">
        <f t="shared" si="74"/>
        <v>SO-002497</v>
      </c>
      <c r="C2398" t="s">
        <v>19</v>
      </c>
      <c r="D2398" t="s">
        <v>23</v>
      </c>
      <c r="E2398" s="1">
        <v>43400</v>
      </c>
      <c r="F2398" s="1">
        <v>43531</v>
      </c>
      <c r="G2398" s="1">
        <v>43537</v>
      </c>
      <c r="H2398" s="1">
        <v>43539</v>
      </c>
      <c r="I2398" t="s">
        <v>18</v>
      </c>
      <c r="J2398">
        <v>12</v>
      </c>
      <c r="K2398">
        <v>32</v>
      </c>
      <c r="L2398">
        <v>315</v>
      </c>
      <c r="M2398">
        <v>1</v>
      </c>
      <c r="N2398">
        <v>8</v>
      </c>
      <c r="O2398">
        <v>0.3</v>
      </c>
      <c r="P2398">
        <v>849.9</v>
      </c>
      <c r="Q2398">
        <v>1976.5</v>
      </c>
      <c r="R2398">
        <f>Table1[[#This Row],[OrderQuantity]]*Table1[[#This Row],[UnitPrice]]</f>
        <v>15812</v>
      </c>
      <c r="S2398">
        <f>Table1[[#This Row],[OrderQuantity]]*Table1[[#This Row],[UnitCost]]</f>
        <v>6799.2</v>
      </c>
      <c r="T2398">
        <f>Table1[[#This Row],[OrderQuantity]]*Table1[[#This Row],[UnitPrice]]*(1-Table1[[#This Row],[DiscountApplied]]) - (Table1[[#This Row],[OrderQuantity]]*Table1[[#This Row],[UnitCost]])</f>
        <v>4269.2</v>
      </c>
      <c r="U2398">
        <f>DATEDIF(Table1[[#This Row],[ShipDate]],Table1[[#This Row],[DeliveryDate]],"d")</f>
        <v>2</v>
      </c>
      <c r="V2398" t="str">
        <f t="shared" si="75"/>
        <v>On Time</v>
      </c>
    </row>
    <row r="2399" spans="2:22" x14ac:dyDescent="0.3">
      <c r="B2399" t="str">
        <f t="shared" si="74"/>
        <v>SO-002498</v>
      </c>
      <c r="C2399" t="s">
        <v>21</v>
      </c>
      <c r="D2399" t="s">
        <v>24</v>
      </c>
      <c r="E2399" s="1">
        <v>43400</v>
      </c>
      <c r="F2399" s="1">
        <v>43531</v>
      </c>
      <c r="G2399" s="1">
        <v>43548</v>
      </c>
      <c r="H2399" s="1">
        <v>43555</v>
      </c>
      <c r="I2399" t="s">
        <v>18</v>
      </c>
      <c r="J2399">
        <v>23</v>
      </c>
      <c r="K2399">
        <v>30</v>
      </c>
      <c r="L2399">
        <v>36</v>
      </c>
      <c r="M2399">
        <v>12</v>
      </c>
      <c r="N2399">
        <v>1</v>
      </c>
      <c r="O2399">
        <v>0.05</v>
      </c>
      <c r="P2399">
        <v>1413.03</v>
      </c>
      <c r="Q2399">
        <v>1909.5</v>
      </c>
      <c r="R2399">
        <f>Table1[[#This Row],[OrderQuantity]]*Table1[[#This Row],[UnitPrice]]</f>
        <v>1909.5</v>
      </c>
      <c r="S2399">
        <f>Table1[[#This Row],[OrderQuantity]]*Table1[[#This Row],[UnitCost]]</f>
        <v>1413.03</v>
      </c>
      <c r="T2399">
        <f>Table1[[#This Row],[OrderQuantity]]*Table1[[#This Row],[UnitPrice]]*(1-Table1[[#This Row],[DiscountApplied]]) - (Table1[[#This Row],[OrderQuantity]]*Table1[[#This Row],[UnitCost]])</f>
        <v>400.99499999999989</v>
      </c>
      <c r="U2399">
        <f>DATEDIF(Table1[[#This Row],[ShipDate]],Table1[[#This Row],[DeliveryDate]],"d")</f>
        <v>7</v>
      </c>
      <c r="V2399" t="str">
        <f t="shared" si="75"/>
        <v>On Time</v>
      </c>
    </row>
    <row r="2400" spans="2:22" x14ac:dyDescent="0.3">
      <c r="B2400" t="str">
        <f t="shared" si="74"/>
        <v>SO-002499</v>
      </c>
      <c r="C2400" t="s">
        <v>19</v>
      </c>
      <c r="D2400" t="s">
        <v>17</v>
      </c>
      <c r="E2400" s="1">
        <v>43400</v>
      </c>
      <c r="F2400" s="1">
        <v>43532</v>
      </c>
      <c r="G2400" s="1">
        <v>43552</v>
      </c>
      <c r="H2400" s="1">
        <v>43558</v>
      </c>
      <c r="I2400" t="s">
        <v>18</v>
      </c>
      <c r="J2400">
        <v>17</v>
      </c>
      <c r="K2400">
        <v>35</v>
      </c>
      <c r="L2400">
        <v>215</v>
      </c>
      <c r="M2400">
        <v>46</v>
      </c>
      <c r="N2400">
        <v>5</v>
      </c>
      <c r="O2400">
        <v>0.08</v>
      </c>
      <c r="P2400">
        <v>917.36</v>
      </c>
      <c r="Q2400">
        <v>1092.0999999999999</v>
      </c>
      <c r="R2400">
        <f>Table1[[#This Row],[OrderQuantity]]*Table1[[#This Row],[UnitPrice]]</f>
        <v>5460.5</v>
      </c>
      <c r="S2400">
        <f>Table1[[#This Row],[OrderQuantity]]*Table1[[#This Row],[UnitCost]]</f>
        <v>4586.8</v>
      </c>
      <c r="T2400">
        <f>Table1[[#This Row],[OrderQuantity]]*Table1[[#This Row],[UnitPrice]]*(1-Table1[[#This Row],[DiscountApplied]]) - (Table1[[#This Row],[OrderQuantity]]*Table1[[#This Row],[UnitCost]])</f>
        <v>436.85999999999967</v>
      </c>
      <c r="U2400">
        <f>DATEDIF(Table1[[#This Row],[ShipDate]],Table1[[#This Row],[DeliveryDate]],"d")</f>
        <v>6</v>
      </c>
      <c r="V2400" t="str">
        <f t="shared" si="75"/>
        <v>On Time</v>
      </c>
    </row>
    <row r="2401" spans="2:22" x14ac:dyDescent="0.3">
      <c r="B2401" t="str">
        <f t="shared" si="74"/>
        <v>SO-002500</v>
      </c>
      <c r="C2401" t="s">
        <v>19</v>
      </c>
      <c r="D2401" t="s">
        <v>25</v>
      </c>
      <c r="E2401" s="1">
        <v>43400</v>
      </c>
      <c r="F2401" s="1">
        <v>43532</v>
      </c>
      <c r="G2401" s="1">
        <v>43545</v>
      </c>
      <c r="H2401" s="1">
        <v>43547</v>
      </c>
      <c r="I2401" t="s">
        <v>18</v>
      </c>
      <c r="J2401">
        <v>17</v>
      </c>
      <c r="K2401">
        <v>25</v>
      </c>
      <c r="L2401">
        <v>344</v>
      </c>
      <c r="M2401">
        <v>13</v>
      </c>
      <c r="N2401">
        <v>2</v>
      </c>
      <c r="O2401">
        <v>0.1</v>
      </c>
      <c r="P2401">
        <v>519.38</v>
      </c>
      <c r="Q2401">
        <v>1018.4</v>
      </c>
      <c r="R2401">
        <f>Table1[[#This Row],[OrderQuantity]]*Table1[[#This Row],[UnitPrice]]</f>
        <v>2036.8</v>
      </c>
      <c r="S2401">
        <f>Table1[[#This Row],[OrderQuantity]]*Table1[[#This Row],[UnitCost]]</f>
        <v>1038.76</v>
      </c>
      <c r="T2401">
        <f>Table1[[#This Row],[OrderQuantity]]*Table1[[#This Row],[UnitPrice]]*(1-Table1[[#This Row],[DiscountApplied]]) - (Table1[[#This Row],[OrderQuantity]]*Table1[[#This Row],[UnitCost]])</f>
        <v>794.3599999999999</v>
      </c>
      <c r="U2401">
        <f>DATEDIF(Table1[[#This Row],[ShipDate]],Table1[[#This Row],[DeliveryDate]],"d")</f>
        <v>2</v>
      </c>
      <c r="V2401" t="str">
        <f t="shared" si="75"/>
        <v>On Time</v>
      </c>
    </row>
    <row r="2402" spans="2:22" x14ac:dyDescent="0.3">
      <c r="B2402" t="str">
        <f t="shared" si="74"/>
        <v>SO-002501</v>
      </c>
      <c r="C2402" t="s">
        <v>22</v>
      </c>
      <c r="D2402" t="s">
        <v>24</v>
      </c>
      <c r="E2402" s="1">
        <v>43400</v>
      </c>
      <c r="F2402" s="1">
        <v>43532</v>
      </c>
      <c r="G2402" s="1">
        <v>43549</v>
      </c>
      <c r="H2402" s="1">
        <v>43555</v>
      </c>
      <c r="I2402" t="s">
        <v>18</v>
      </c>
      <c r="J2402">
        <v>28</v>
      </c>
      <c r="K2402">
        <v>4</v>
      </c>
      <c r="L2402">
        <v>44</v>
      </c>
      <c r="M2402">
        <v>43</v>
      </c>
      <c r="N2402">
        <v>5</v>
      </c>
      <c r="O2402">
        <v>0.1</v>
      </c>
      <c r="P2402">
        <v>574.05999999999995</v>
      </c>
      <c r="Q2402">
        <v>844.2</v>
      </c>
      <c r="R2402">
        <f>Table1[[#This Row],[OrderQuantity]]*Table1[[#This Row],[UnitPrice]]</f>
        <v>4221</v>
      </c>
      <c r="S2402">
        <f>Table1[[#This Row],[OrderQuantity]]*Table1[[#This Row],[UnitCost]]</f>
        <v>2870.2999999999997</v>
      </c>
      <c r="T2402">
        <f>Table1[[#This Row],[OrderQuantity]]*Table1[[#This Row],[UnitPrice]]*(1-Table1[[#This Row],[DiscountApplied]]) - (Table1[[#This Row],[OrderQuantity]]*Table1[[#This Row],[UnitCost]])</f>
        <v>928.60000000000036</v>
      </c>
      <c r="U2402">
        <f>DATEDIF(Table1[[#This Row],[ShipDate]],Table1[[#This Row],[DeliveryDate]],"d")</f>
        <v>6</v>
      </c>
      <c r="V2402" t="str">
        <f t="shared" si="75"/>
        <v>On Time</v>
      </c>
    </row>
    <row r="2403" spans="2:22" x14ac:dyDescent="0.3">
      <c r="B2403" t="str">
        <f t="shared" si="74"/>
        <v>SO-002502</v>
      </c>
      <c r="C2403" t="s">
        <v>16</v>
      </c>
      <c r="D2403" t="s">
        <v>23</v>
      </c>
      <c r="E2403" s="1">
        <v>43400</v>
      </c>
      <c r="F2403" s="1">
        <v>43532</v>
      </c>
      <c r="G2403" s="1">
        <v>43555</v>
      </c>
      <c r="H2403" s="1">
        <v>43558</v>
      </c>
      <c r="I2403" t="s">
        <v>18</v>
      </c>
      <c r="J2403">
        <v>10</v>
      </c>
      <c r="K2403">
        <v>42</v>
      </c>
      <c r="L2403">
        <v>297</v>
      </c>
      <c r="M2403">
        <v>23</v>
      </c>
      <c r="N2403">
        <v>5</v>
      </c>
      <c r="O2403">
        <v>0.1</v>
      </c>
      <c r="P2403">
        <v>2637.12</v>
      </c>
      <c r="Q2403">
        <v>6432</v>
      </c>
      <c r="R2403">
        <f>Table1[[#This Row],[OrderQuantity]]*Table1[[#This Row],[UnitPrice]]</f>
        <v>32160</v>
      </c>
      <c r="S2403">
        <f>Table1[[#This Row],[OrderQuantity]]*Table1[[#This Row],[UnitCost]]</f>
        <v>13185.599999999999</v>
      </c>
      <c r="T2403">
        <f>Table1[[#This Row],[OrderQuantity]]*Table1[[#This Row],[UnitPrice]]*(1-Table1[[#This Row],[DiscountApplied]]) - (Table1[[#This Row],[OrderQuantity]]*Table1[[#This Row],[UnitCost]])</f>
        <v>15758.400000000001</v>
      </c>
      <c r="U2403">
        <f>DATEDIF(Table1[[#This Row],[ShipDate]],Table1[[#This Row],[DeliveryDate]],"d")</f>
        <v>3</v>
      </c>
      <c r="V2403" t="str">
        <f t="shared" si="75"/>
        <v>On Time</v>
      </c>
    </row>
    <row r="2404" spans="2:22" x14ac:dyDescent="0.3">
      <c r="B2404" t="str">
        <f t="shared" si="74"/>
        <v>SO-002503</v>
      </c>
      <c r="C2404" t="s">
        <v>19</v>
      </c>
      <c r="D2404" t="s">
        <v>26</v>
      </c>
      <c r="E2404" s="1">
        <v>43400</v>
      </c>
      <c r="F2404" s="1">
        <v>43532</v>
      </c>
      <c r="G2404" s="1">
        <v>43537</v>
      </c>
      <c r="H2404" s="1">
        <v>43547</v>
      </c>
      <c r="I2404" t="s">
        <v>18</v>
      </c>
      <c r="J2404">
        <v>14</v>
      </c>
      <c r="K2404">
        <v>37</v>
      </c>
      <c r="L2404">
        <v>81</v>
      </c>
      <c r="M2404">
        <v>39</v>
      </c>
      <c r="N2404">
        <v>7</v>
      </c>
      <c r="O2404">
        <v>0.3</v>
      </c>
      <c r="P2404">
        <v>765.41</v>
      </c>
      <c r="Q2404">
        <v>1125.5999999999999</v>
      </c>
      <c r="R2404">
        <f>Table1[[#This Row],[OrderQuantity]]*Table1[[#This Row],[UnitPrice]]</f>
        <v>7879.1999999999989</v>
      </c>
      <c r="S2404">
        <f>Table1[[#This Row],[OrderQuantity]]*Table1[[#This Row],[UnitCost]]</f>
        <v>5357.87</v>
      </c>
      <c r="T2404">
        <f>Table1[[#This Row],[OrderQuantity]]*Table1[[#This Row],[UnitPrice]]*(1-Table1[[#This Row],[DiscountApplied]]) - (Table1[[#This Row],[OrderQuantity]]*Table1[[#This Row],[UnitCost]])</f>
        <v>157.5699999999988</v>
      </c>
      <c r="U2404">
        <f>DATEDIF(Table1[[#This Row],[ShipDate]],Table1[[#This Row],[DeliveryDate]],"d")</f>
        <v>10</v>
      </c>
      <c r="V2404" t="str">
        <f t="shared" si="75"/>
        <v>Late</v>
      </c>
    </row>
    <row r="2405" spans="2:22" x14ac:dyDescent="0.3">
      <c r="B2405" t="str">
        <f t="shared" si="74"/>
        <v>SO-002504</v>
      </c>
      <c r="C2405" t="s">
        <v>19</v>
      </c>
      <c r="D2405" t="s">
        <v>25</v>
      </c>
      <c r="E2405" s="1">
        <v>43400</v>
      </c>
      <c r="F2405" s="1">
        <v>43532</v>
      </c>
      <c r="G2405" s="1">
        <v>43547</v>
      </c>
      <c r="H2405" s="1">
        <v>43553</v>
      </c>
      <c r="I2405" t="s">
        <v>18</v>
      </c>
      <c r="J2405">
        <v>20</v>
      </c>
      <c r="K2405">
        <v>22</v>
      </c>
      <c r="L2405">
        <v>365</v>
      </c>
      <c r="M2405">
        <v>19</v>
      </c>
      <c r="N2405">
        <v>3</v>
      </c>
      <c r="O2405">
        <v>0.15</v>
      </c>
      <c r="P2405">
        <v>790.6</v>
      </c>
      <c r="Q2405">
        <v>1976.5</v>
      </c>
      <c r="R2405">
        <f>Table1[[#This Row],[OrderQuantity]]*Table1[[#This Row],[UnitPrice]]</f>
        <v>5929.5</v>
      </c>
      <c r="S2405">
        <f>Table1[[#This Row],[OrderQuantity]]*Table1[[#This Row],[UnitCost]]</f>
        <v>2371.8000000000002</v>
      </c>
      <c r="T2405">
        <f>Table1[[#This Row],[OrderQuantity]]*Table1[[#This Row],[UnitPrice]]*(1-Table1[[#This Row],[DiscountApplied]]) - (Table1[[#This Row],[OrderQuantity]]*Table1[[#This Row],[UnitCost]])</f>
        <v>2668.2749999999996</v>
      </c>
      <c r="U2405">
        <f>DATEDIF(Table1[[#This Row],[ShipDate]],Table1[[#This Row],[DeliveryDate]],"d")</f>
        <v>6</v>
      </c>
      <c r="V2405" t="str">
        <f t="shared" si="75"/>
        <v>On Time</v>
      </c>
    </row>
    <row r="2406" spans="2:22" x14ac:dyDescent="0.3">
      <c r="B2406" t="str">
        <f t="shared" si="74"/>
        <v>SO-002505</v>
      </c>
      <c r="C2406" t="s">
        <v>19</v>
      </c>
      <c r="D2406" t="s">
        <v>20</v>
      </c>
      <c r="E2406" s="1">
        <v>43400</v>
      </c>
      <c r="F2406" s="1">
        <v>43532</v>
      </c>
      <c r="G2406" s="1">
        <v>43545</v>
      </c>
      <c r="H2406" s="1">
        <v>43552</v>
      </c>
      <c r="I2406" t="s">
        <v>18</v>
      </c>
      <c r="J2406">
        <v>15</v>
      </c>
      <c r="K2406">
        <v>18</v>
      </c>
      <c r="L2406">
        <v>117</v>
      </c>
      <c r="M2406">
        <v>35</v>
      </c>
      <c r="N2406">
        <v>1</v>
      </c>
      <c r="O2406">
        <v>0.05</v>
      </c>
      <c r="P2406">
        <v>607.82000000000005</v>
      </c>
      <c r="Q2406">
        <v>1125.5999999999999</v>
      </c>
      <c r="R2406">
        <f>Table1[[#This Row],[OrderQuantity]]*Table1[[#This Row],[UnitPrice]]</f>
        <v>1125.5999999999999</v>
      </c>
      <c r="S2406">
        <f>Table1[[#This Row],[OrderQuantity]]*Table1[[#This Row],[UnitCost]]</f>
        <v>607.82000000000005</v>
      </c>
      <c r="T2406">
        <f>Table1[[#This Row],[OrderQuantity]]*Table1[[#This Row],[UnitPrice]]*(1-Table1[[#This Row],[DiscountApplied]]) - (Table1[[#This Row],[OrderQuantity]]*Table1[[#This Row],[UnitCost]])</f>
        <v>461.49999999999989</v>
      </c>
      <c r="U2406">
        <f>DATEDIF(Table1[[#This Row],[ShipDate]],Table1[[#This Row],[DeliveryDate]],"d")</f>
        <v>7</v>
      </c>
      <c r="V2406" t="str">
        <f t="shared" si="75"/>
        <v>On Time</v>
      </c>
    </row>
    <row r="2407" spans="2:22" x14ac:dyDescent="0.3">
      <c r="B2407" t="str">
        <f t="shared" si="74"/>
        <v>SO-002506</v>
      </c>
      <c r="C2407" t="s">
        <v>16</v>
      </c>
      <c r="D2407" t="s">
        <v>20</v>
      </c>
      <c r="E2407" s="1">
        <v>43400</v>
      </c>
      <c r="F2407" s="1">
        <v>43532</v>
      </c>
      <c r="G2407" s="1">
        <v>43550</v>
      </c>
      <c r="H2407" s="1">
        <v>43559</v>
      </c>
      <c r="I2407" t="s">
        <v>18</v>
      </c>
      <c r="J2407">
        <v>10</v>
      </c>
      <c r="K2407">
        <v>44</v>
      </c>
      <c r="L2407">
        <v>122</v>
      </c>
      <c r="M2407">
        <v>27</v>
      </c>
      <c r="N2407">
        <v>7</v>
      </c>
      <c r="O2407">
        <v>0.05</v>
      </c>
      <c r="P2407">
        <v>896.86</v>
      </c>
      <c r="Q2407">
        <v>1949.7</v>
      </c>
      <c r="R2407">
        <f>Table1[[#This Row],[OrderQuantity]]*Table1[[#This Row],[UnitPrice]]</f>
        <v>13647.9</v>
      </c>
      <c r="S2407">
        <f>Table1[[#This Row],[OrderQuantity]]*Table1[[#This Row],[UnitCost]]</f>
        <v>6278.02</v>
      </c>
      <c r="T2407">
        <f>Table1[[#This Row],[OrderQuantity]]*Table1[[#This Row],[UnitPrice]]*(1-Table1[[#This Row],[DiscountApplied]]) - (Table1[[#This Row],[OrderQuantity]]*Table1[[#This Row],[UnitCost]])</f>
        <v>6687.4849999999988</v>
      </c>
      <c r="U2407">
        <f>DATEDIF(Table1[[#This Row],[ShipDate]],Table1[[#This Row],[DeliveryDate]],"d")</f>
        <v>9</v>
      </c>
      <c r="V2407" t="str">
        <f t="shared" si="75"/>
        <v>Late</v>
      </c>
    </row>
    <row r="2408" spans="2:22" x14ac:dyDescent="0.3">
      <c r="B2408" t="str">
        <f t="shared" si="74"/>
        <v>SO-002507</v>
      </c>
      <c r="C2408" t="s">
        <v>22</v>
      </c>
      <c r="D2408" t="s">
        <v>20</v>
      </c>
      <c r="E2408" s="1">
        <v>43400</v>
      </c>
      <c r="F2408" s="1">
        <v>43532</v>
      </c>
      <c r="G2408" s="1">
        <v>43543</v>
      </c>
      <c r="H2408" s="1">
        <v>43553</v>
      </c>
      <c r="I2408" t="s">
        <v>18</v>
      </c>
      <c r="J2408">
        <v>28</v>
      </c>
      <c r="K2408">
        <v>7</v>
      </c>
      <c r="L2408">
        <v>191</v>
      </c>
      <c r="M2408">
        <v>3</v>
      </c>
      <c r="N2408">
        <v>3</v>
      </c>
      <c r="O2408">
        <v>0.05</v>
      </c>
      <c r="P2408">
        <v>1876</v>
      </c>
      <c r="Q2408">
        <v>2345</v>
      </c>
      <c r="R2408">
        <f>Table1[[#This Row],[OrderQuantity]]*Table1[[#This Row],[UnitPrice]]</f>
        <v>7035</v>
      </c>
      <c r="S2408">
        <f>Table1[[#This Row],[OrderQuantity]]*Table1[[#This Row],[UnitCost]]</f>
        <v>5628</v>
      </c>
      <c r="T2408">
        <f>Table1[[#This Row],[OrderQuantity]]*Table1[[#This Row],[UnitPrice]]*(1-Table1[[#This Row],[DiscountApplied]]) - (Table1[[#This Row],[OrderQuantity]]*Table1[[#This Row],[UnitCost]])</f>
        <v>1055.25</v>
      </c>
      <c r="U2408">
        <f>DATEDIF(Table1[[#This Row],[ShipDate]],Table1[[#This Row],[DeliveryDate]],"d")</f>
        <v>10</v>
      </c>
      <c r="V2408" t="str">
        <f t="shared" si="75"/>
        <v>Late</v>
      </c>
    </row>
    <row r="2409" spans="2:22" x14ac:dyDescent="0.3">
      <c r="B2409" t="str">
        <f t="shared" si="74"/>
        <v>SO-002508</v>
      </c>
      <c r="C2409" t="s">
        <v>16</v>
      </c>
      <c r="D2409" t="s">
        <v>23</v>
      </c>
      <c r="E2409" s="1">
        <v>43400</v>
      </c>
      <c r="F2409" s="1">
        <v>43532</v>
      </c>
      <c r="G2409" s="1">
        <v>43557</v>
      </c>
      <c r="H2409" s="1">
        <v>43558</v>
      </c>
      <c r="I2409" t="s">
        <v>18</v>
      </c>
      <c r="J2409">
        <v>1</v>
      </c>
      <c r="K2409">
        <v>48</v>
      </c>
      <c r="L2409">
        <v>262</v>
      </c>
      <c r="M2409">
        <v>20</v>
      </c>
      <c r="N2409">
        <v>7</v>
      </c>
      <c r="O2409">
        <v>0.08</v>
      </c>
      <c r="P2409">
        <v>1279.6300000000001</v>
      </c>
      <c r="Q2409">
        <v>1802.3</v>
      </c>
      <c r="R2409">
        <f>Table1[[#This Row],[OrderQuantity]]*Table1[[#This Row],[UnitPrice]]</f>
        <v>12616.1</v>
      </c>
      <c r="S2409">
        <f>Table1[[#This Row],[OrderQuantity]]*Table1[[#This Row],[UnitCost]]</f>
        <v>8957.41</v>
      </c>
      <c r="T2409">
        <f>Table1[[#This Row],[OrderQuantity]]*Table1[[#This Row],[UnitPrice]]*(1-Table1[[#This Row],[DiscountApplied]]) - (Table1[[#This Row],[OrderQuantity]]*Table1[[#This Row],[UnitCost]])</f>
        <v>2649.4020000000019</v>
      </c>
      <c r="U2409">
        <f>DATEDIF(Table1[[#This Row],[ShipDate]],Table1[[#This Row],[DeliveryDate]],"d")</f>
        <v>1</v>
      </c>
      <c r="V2409" t="str">
        <f t="shared" si="75"/>
        <v>On Time</v>
      </c>
    </row>
    <row r="2410" spans="2:22" x14ac:dyDescent="0.3">
      <c r="B2410" t="str">
        <f t="shared" si="74"/>
        <v>SO-002509</v>
      </c>
      <c r="C2410" t="s">
        <v>19</v>
      </c>
      <c r="D2410" t="s">
        <v>17</v>
      </c>
      <c r="E2410" s="1">
        <v>43400</v>
      </c>
      <c r="F2410" s="1">
        <v>43532</v>
      </c>
      <c r="G2410" s="1">
        <v>43536</v>
      </c>
      <c r="H2410" s="1">
        <v>43544</v>
      </c>
      <c r="I2410" t="s">
        <v>18</v>
      </c>
      <c r="J2410">
        <v>13</v>
      </c>
      <c r="K2410">
        <v>41</v>
      </c>
      <c r="L2410">
        <v>206</v>
      </c>
      <c r="M2410">
        <v>31</v>
      </c>
      <c r="N2410">
        <v>2</v>
      </c>
      <c r="O2410">
        <v>0.05</v>
      </c>
      <c r="P2410">
        <v>105.06</v>
      </c>
      <c r="Q2410">
        <v>214.4</v>
      </c>
      <c r="R2410">
        <f>Table1[[#This Row],[OrderQuantity]]*Table1[[#This Row],[UnitPrice]]</f>
        <v>428.8</v>
      </c>
      <c r="S2410">
        <f>Table1[[#This Row],[OrderQuantity]]*Table1[[#This Row],[UnitCost]]</f>
        <v>210.12</v>
      </c>
      <c r="T2410">
        <f>Table1[[#This Row],[OrderQuantity]]*Table1[[#This Row],[UnitPrice]]*(1-Table1[[#This Row],[DiscountApplied]]) - (Table1[[#This Row],[OrderQuantity]]*Table1[[#This Row],[UnitCost]])</f>
        <v>197.24</v>
      </c>
      <c r="U2410">
        <f>DATEDIF(Table1[[#This Row],[ShipDate]],Table1[[#This Row],[DeliveryDate]],"d")</f>
        <v>8</v>
      </c>
      <c r="V2410" t="str">
        <f t="shared" si="75"/>
        <v>Late</v>
      </c>
    </row>
    <row r="2411" spans="2:22" x14ac:dyDescent="0.3">
      <c r="B2411" t="str">
        <f t="shared" si="74"/>
        <v>SO-002510</v>
      </c>
      <c r="C2411" t="s">
        <v>16</v>
      </c>
      <c r="D2411" t="s">
        <v>17</v>
      </c>
      <c r="E2411" s="1">
        <v>43400</v>
      </c>
      <c r="F2411" s="1">
        <v>43532</v>
      </c>
      <c r="G2411" s="1">
        <v>43543</v>
      </c>
      <c r="H2411" s="1">
        <v>43547</v>
      </c>
      <c r="I2411" t="s">
        <v>18</v>
      </c>
      <c r="J2411">
        <v>1</v>
      </c>
      <c r="K2411">
        <v>34</v>
      </c>
      <c r="L2411">
        <v>249</v>
      </c>
      <c r="M2411">
        <v>7</v>
      </c>
      <c r="N2411">
        <v>6</v>
      </c>
      <c r="O2411">
        <v>0.05</v>
      </c>
      <c r="P2411">
        <v>1263.49</v>
      </c>
      <c r="Q2411">
        <v>3008.3</v>
      </c>
      <c r="R2411">
        <f>Table1[[#This Row],[OrderQuantity]]*Table1[[#This Row],[UnitPrice]]</f>
        <v>18049.800000000003</v>
      </c>
      <c r="S2411">
        <f>Table1[[#This Row],[OrderQuantity]]*Table1[[#This Row],[UnitCost]]</f>
        <v>7580.9400000000005</v>
      </c>
      <c r="T2411">
        <f>Table1[[#This Row],[OrderQuantity]]*Table1[[#This Row],[UnitPrice]]*(1-Table1[[#This Row],[DiscountApplied]]) - (Table1[[#This Row],[OrderQuantity]]*Table1[[#This Row],[UnitCost]])</f>
        <v>9566.3700000000008</v>
      </c>
      <c r="U2411">
        <f>DATEDIF(Table1[[#This Row],[ShipDate]],Table1[[#This Row],[DeliveryDate]],"d")</f>
        <v>4</v>
      </c>
      <c r="V2411" t="str">
        <f t="shared" si="75"/>
        <v>On Time</v>
      </c>
    </row>
    <row r="2412" spans="2:22" x14ac:dyDescent="0.3">
      <c r="B2412" t="str">
        <f t="shared" si="74"/>
        <v>SO-002511</v>
      </c>
      <c r="C2412" t="s">
        <v>21</v>
      </c>
      <c r="D2412" t="s">
        <v>20</v>
      </c>
      <c r="E2412" s="1">
        <v>43400</v>
      </c>
      <c r="F2412" s="1">
        <v>43533</v>
      </c>
      <c r="G2412" s="1">
        <v>43539</v>
      </c>
      <c r="H2412" s="1">
        <v>43540</v>
      </c>
      <c r="I2412" t="s">
        <v>18</v>
      </c>
      <c r="J2412">
        <v>21</v>
      </c>
      <c r="K2412">
        <v>28</v>
      </c>
      <c r="L2412">
        <v>197</v>
      </c>
      <c r="M2412">
        <v>29</v>
      </c>
      <c r="N2412">
        <v>8</v>
      </c>
      <c r="O2412">
        <v>0.05</v>
      </c>
      <c r="P2412">
        <v>827.72</v>
      </c>
      <c r="Q2412">
        <v>1165.8</v>
      </c>
      <c r="R2412">
        <f>Table1[[#This Row],[OrderQuantity]]*Table1[[#This Row],[UnitPrice]]</f>
        <v>9326.4</v>
      </c>
      <c r="S2412">
        <f>Table1[[#This Row],[OrderQuantity]]*Table1[[#This Row],[UnitCost]]</f>
        <v>6621.76</v>
      </c>
      <c r="T2412">
        <f>Table1[[#This Row],[OrderQuantity]]*Table1[[#This Row],[UnitPrice]]*(1-Table1[[#This Row],[DiscountApplied]]) - (Table1[[#This Row],[OrderQuantity]]*Table1[[#This Row],[UnitCost]])</f>
        <v>2238.3199999999997</v>
      </c>
      <c r="U2412">
        <f>DATEDIF(Table1[[#This Row],[ShipDate]],Table1[[#This Row],[DeliveryDate]],"d")</f>
        <v>1</v>
      </c>
      <c r="V2412" t="str">
        <f t="shared" si="75"/>
        <v>On Time</v>
      </c>
    </row>
    <row r="2413" spans="2:22" x14ac:dyDescent="0.3">
      <c r="B2413" t="str">
        <f t="shared" si="74"/>
        <v>SO-002512</v>
      </c>
      <c r="C2413" t="s">
        <v>19</v>
      </c>
      <c r="D2413" t="s">
        <v>23</v>
      </c>
      <c r="E2413" s="1">
        <v>43400</v>
      </c>
      <c r="F2413" s="1">
        <v>43533</v>
      </c>
      <c r="G2413" s="1">
        <v>43539</v>
      </c>
      <c r="H2413" s="1">
        <v>43542</v>
      </c>
      <c r="I2413" t="s">
        <v>18</v>
      </c>
      <c r="J2413">
        <v>17</v>
      </c>
      <c r="K2413">
        <v>22</v>
      </c>
      <c r="L2413">
        <v>276</v>
      </c>
      <c r="M2413">
        <v>10</v>
      </c>
      <c r="N2413">
        <v>5</v>
      </c>
      <c r="O2413">
        <v>0.05</v>
      </c>
      <c r="P2413">
        <v>412.72</v>
      </c>
      <c r="Q2413">
        <v>1031.8</v>
      </c>
      <c r="R2413">
        <f>Table1[[#This Row],[OrderQuantity]]*Table1[[#This Row],[UnitPrice]]</f>
        <v>5159</v>
      </c>
      <c r="S2413">
        <f>Table1[[#This Row],[OrderQuantity]]*Table1[[#This Row],[UnitCost]]</f>
        <v>2063.6000000000004</v>
      </c>
      <c r="T2413">
        <f>Table1[[#This Row],[OrderQuantity]]*Table1[[#This Row],[UnitPrice]]*(1-Table1[[#This Row],[DiscountApplied]]) - (Table1[[#This Row],[OrderQuantity]]*Table1[[#This Row],[UnitCost]])</f>
        <v>2837.45</v>
      </c>
      <c r="U2413">
        <f>DATEDIF(Table1[[#This Row],[ShipDate]],Table1[[#This Row],[DeliveryDate]],"d")</f>
        <v>3</v>
      </c>
      <c r="V2413" t="str">
        <f t="shared" si="75"/>
        <v>On Time</v>
      </c>
    </row>
    <row r="2414" spans="2:22" x14ac:dyDescent="0.3">
      <c r="B2414" t="str">
        <f t="shared" si="74"/>
        <v>SO-002513</v>
      </c>
      <c r="C2414" t="s">
        <v>19</v>
      </c>
      <c r="D2414" t="s">
        <v>20</v>
      </c>
      <c r="E2414" s="1">
        <v>43400</v>
      </c>
      <c r="F2414" s="1">
        <v>43533</v>
      </c>
      <c r="G2414" s="1">
        <v>43560</v>
      </c>
      <c r="H2414" s="1">
        <v>43564</v>
      </c>
      <c r="I2414" t="s">
        <v>18</v>
      </c>
      <c r="J2414">
        <v>16</v>
      </c>
      <c r="K2414">
        <v>21</v>
      </c>
      <c r="L2414">
        <v>155</v>
      </c>
      <c r="M2414">
        <v>18</v>
      </c>
      <c r="N2414">
        <v>2</v>
      </c>
      <c r="O2414">
        <v>0.08</v>
      </c>
      <c r="P2414">
        <v>1016.66</v>
      </c>
      <c r="Q2414">
        <v>1882.7</v>
      </c>
      <c r="R2414">
        <f>Table1[[#This Row],[OrderQuantity]]*Table1[[#This Row],[UnitPrice]]</f>
        <v>3765.4</v>
      </c>
      <c r="S2414">
        <f>Table1[[#This Row],[OrderQuantity]]*Table1[[#This Row],[UnitCost]]</f>
        <v>2033.32</v>
      </c>
      <c r="T2414">
        <f>Table1[[#This Row],[OrderQuantity]]*Table1[[#This Row],[UnitPrice]]*(1-Table1[[#This Row],[DiscountApplied]]) - (Table1[[#This Row],[OrderQuantity]]*Table1[[#This Row],[UnitCost]])</f>
        <v>1430.8480000000002</v>
      </c>
      <c r="U2414">
        <f>DATEDIF(Table1[[#This Row],[ShipDate]],Table1[[#This Row],[DeliveryDate]],"d")</f>
        <v>4</v>
      </c>
      <c r="V2414" t="str">
        <f t="shared" si="75"/>
        <v>On Time</v>
      </c>
    </row>
    <row r="2415" spans="2:22" x14ac:dyDescent="0.3">
      <c r="B2415" t="str">
        <f t="shared" si="74"/>
        <v>SO-002514</v>
      </c>
      <c r="C2415" t="s">
        <v>19</v>
      </c>
      <c r="D2415" t="s">
        <v>20</v>
      </c>
      <c r="E2415" s="1">
        <v>43400</v>
      </c>
      <c r="F2415" s="1">
        <v>43533</v>
      </c>
      <c r="G2415" s="1">
        <v>43547</v>
      </c>
      <c r="H2415" s="1">
        <v>43555</v>
      </c>
      <c r="I2415" t="s">
        <v>18</v>
      </c>
      <c r="J2415">
        <v>19</v>
      </c>
      <c r="K2415">
        <v>1</v>
      </c>
      <c r="L2415">
        <v>152</v>
      </c>
      <c r="M2415">
        <v>5</v>
      </c>
      <c r="N2415">
        <v>1</v>
      </c>
      <c r="O2415">
        <v>0.08</v>
      </c>
      <c r="P2415">
        <v>743.43</v>
      </c>
      <c r="Q2415">
        <v>1018.4</v>
      </c>
      <c r="R2415">
        <f>Table1[[#This Row],[OrderQuantity]]*Table1[[#This Row],[UnitPrice]]</f>
        <v>1018.4</v>
      </c>
      <c r="S2415">
        <f>Table1[[#This Row],[OrderQuantity]]*Table1[[#This Row],[UnitCost]]</f>
        <v>743.43</v>
      </c>
      <c r="T2415">
        <f>Table1[[#This Row],[OrderQuantity]]*Table1[[#This Row],[UnitPrice]]*(1-Table1[[#This Row],[DiscountApplied]]) - (Table1[[#This Row],[OrderQuantity]]*Table1[[#This Row],[UnitCost]])</f>
        <v>193.49800000000005</v>
      </c>
      <c r="U2415">
        <f>DATEDIF(Table1[[#This Row],[ShipDate]],Table1[[#This Row],[DeliveryDate]],"d")</f>
        <v>8</v>
      </c>
      <c r="V2415" t="str">
        <f t="shared" si="75"/>
        <v>Late</v>
      </c>
    </row>
    <row r="2416" spans="2:22" x14ac:dyDescent="0.3">
      <c r="B2416" t="str">
        <f t="shared" si="74"/>
        <v>SO-002515</v>
      </c>
      <c r="C2416" t="s">
        <v>16</v>
      </c>
      <c r="D2416" t="s">
        <v>17</v>
      </c>
      <c r="E2416" s="1">
        <v>43400</v>
      </c>
      <c r="F2416" s="1">
        <v>43533</v>
      </c>
      <c r="G2416" s="1">
        <v>43537</v>
      </c>
      <c r="H2416" s="1">
        <v>43543</v>
      </c>
      <c r="I2416" t="s">
        <v>18</v>
      </c>
      <c r="J2416">
        <v>7</v>
      </c>
      <c r="K2416">
        <v>14</v>
      </c>
      <c r="L2416">
        <v>228</v>
      </c>
      <c r="M2416">
        <v>28</v>
      </c>
      <c r="N2416">
        <v>2</v>
      </c>
      <c r="O2416">
        <v>0.1</v>
      </c>
      <c r="P2416">
        <v>3027.6</v>
      </c>
      <c r="Q2416">
        <v>3832.4</v>
      </c>
      <c r="R2416">
        <f>Table1[[#This Row],[OrderQuantity]]*Table1[[#This Row],[UnitPrice]]</f>
        <v>7664.8</v>
      </c>
      <c r="S2416">
        <f>Table1[[#This Row],[OrderQuantity]]*Table1[[#This Row],[UnitCost]]</f>
        <v>6055.2</v>
      </c>
      <c r="T2416">
        <f>Table1[[#This Row],[OrderQuantity]]*Table1[[#This Row],[UnitPrice]]*(1-Table1[[#This Row],[DiscountApplied]]) - (Table1[[#This Row],[OrderQuantity]]*Table1[[#This Row],[UnitCost]])</f>
        <v>843.1200000000008</v>
      </c>
      <c r="U2416">
        <f>DATEDIF(Table1[[#This Row],[ShipDate]],Table1[[#This Row],[DeliveryDate]],"d")</f>
        <v>6</v>
      </c>
      <c r="V2416" t="str">
        <f t="shared" si="75"/>
        <v>On Time</v>
      </c>
    </row>
    <row r="2417" spans="2:22" x14ac:dyDescent="0.3">
      <c r="B2417" t="str">
        <f t="shared" si="74"/>
        <v>SO-002516</v>
      </c>
      <c r="C2417" t="s">
        <v>16</v>
      </c>
      <c r="D2417" t="s">
        <v>23</v>
      </c>
      <c r="E2417" s="1">
        <v>43400</v>
      </c>
      <c r="F2417" s="1">
        <v>43533</v>
      </c>
      <c r="G2417" s="1">
        <v>43560</v>
      </c>
      <c r="H2417" s="1">
        <v>43567</v>
      </c>
      <c r="I2417" t="s">
        <v>18</v>
      </c>
      <c r="J2417">
        <v>1</v>
      </c>
      <c r="K2417">
        <v>17</v>
      </c>
      <c r="L2417">
        <v>322</v>
      </c>
      <c r="M2417">
        <v>40</v>
      </c>
      <c r="N2417">
        <v>8</v>
      </c>
      <c r="O2417">
        <v>0.08</v>
      </c>
      <c r="P2417">
        <v>2172.88</v>
      </c>
      <c r="Q2417">
        <v>5299.7</v>
      </c>
      <c r="R2417">
        <f>Table1[[#This Row],[OrderQuantity]]*Table1[[#This Row],[UnitPrice]]</f>
        <v>42397.599999999999</v>
      </c>
      <c r="S2417">
        <f>Table1[[#This Row],[OrderQuantity]]*Table1[[#This Row],[UnitCost]]</f>
        <v>17383.04</v>
      </c>
      <c r="T2417">
        <f>Table1[[#This Row],[OrderQuantity]]*Table1[[#This Row],[UnitPrice]]*(1-Table1[[#This Row],[DiscountApplied]]) - (Table1[[#This Row],[OrderQuantity]]*Table1[[#This Row],[UnitCost]])</f>
        <v>21622.752</v>
      </c>
      <c r="U2417">
        <f>DATEDIF(Table1[[#This Row],[ShipDate]],Table1[[#This Row],[DeliveryDate]],"d")</f>
        <v>7</v>
      </c>
      <c r="V2417" t="str">
        <f t="shared" si="75"/>
        <v>On Time</v>
      </c>
    </row>
    <row r="2418" spans="2:22" x14ac:dyDescent="0.3">
      <c r="B2418" t="str">
        <f t="shared" si="74"/>
        <v>SO-002517</v>
      </c>
      <c r="C2418" t="s">
        <v>19</v>
      </c>
      <c r="D2418" t="s">
        <v>26</v>
      </c>
      <c r="E2418" s="1">
        <v>43400</v>
      </c>
      <c r="F2418" s="1">
        <v>43533</v>
      </c>
      <c r="G2418" s="1">
        <v>43554</v>
      </c>
      <c r="H2418" s="1">
        <v>43563</v>
      </c>
      <c r="I2418" t="s">
        <v>18</v>
      </c>
      <c r="J2418">
        <v>19</v>
      </c>
      <c r="K2418">
        <v>39</v>
      </c>
      <c r="L2418">
        <v>60</v>
      </c>
      <c r="M2418">
        <v>40</v>
      </c>
      <c r="N2418">
        <v>4</v>
      </c>
      <c r="O2418">
        <v>0.2</v>
      </c>
      <c r="P2418">
        <v>2917.72</v>
      </c>
      <c r="Q2418">
        <v>3839.1</v>
      </c>
      <c r="R2418">
        <f>Table1[[#This Row],[OrderQuantity]]*Table1[[#This Row],[UnitPrice]]</f>
        <v>15356.4</v>
      </c>
      <c r="S2418">
        <f>Table1[[#This Row],[OrderQuantity]]*Table1[[#This Row],[UnitCost]]</f>
        <v>11670.88</v>
      </c>
      <c r="T2418">
        <f>Table1[[#This Row],[OrderQuantity]]*Table1[[#This Row],[UnitPrice]]*(1-Table1[[#This Row],[DiscountApplied]]) - (Table1[[#This Row],[OrderQuantity]]*Table1[[#This Row],[UnitCost]])</f>
        <v>614.2400000000016</v>
      </c>
      <c r="U2418">
        <f>DATEDIF(Table1[[#This Row],[ShipDate]],Table1[[#This Row],[DeliveryDate]],"d")</f>
        <v>9</v>
      </c>
      <c r="V2418" t="str">
        <f t="shared" si="75"/>
        <v>Late</v>
      </c>
    </row>
    <row r="2419" spans="2:22" x14ac:dyDescent="0.3">
      <c r="B2419" t="str">
        <f t="shared" si="74"/>
        <v>SO-002518</v>
      </c>
      <c r="C2419" t="s">
        <v>16</v>
      </c>
      <c r="D2419" t="s">
        <v>24</v>
      </c>
      <c r="E2419" s="1">
        <v>43400</v>
      </c>
      <c r="F2419" s="1">
        <v>43534</v>
      </c>
      <c r="G2419" s="1">
        <v>43543</v>
      </c>
      <c r="H2419" s="1">
        <v>43549</v>
      </c>
      <c r="I2419" t="s">
        <v>18</v>
      </c>
      <c r="J2419">
        <v>10</v>
      </c>
      <c r="K2419">
        <v>48</v>
      </c>
      <c r="L2419">
        <v>26</v>
      </c>
      <c r="M2419">
        <v>32</v>
      </c>
      <c r="N2419">
        <v>6</v>
      </c>
      <c r="O2419">
        <v>0.15</v>
      </c>
      <c r="P2419">
        <v>763.53</v>
      </c>
      <c r="Q2419">
        <v>991.6</v>
      </c>
      <c r="R2419">
        <f>Table1[[#This Row],[OrderQuantity]]*Table1[[#This Row],[UnitPrice]]</f>
        <v>5949.6</v>
      </c>
      <c r="S2419">
        <f>Table1[[#This Row],[OrderQuantity]]*Table1[[#This Row],[UnitCost]]</f>
        <v>4581.18</v>
      </c>
      <c r="T2419">
        <f>Table1[[#This Row],[OrderQuantity]]*Table1[[#This Row],[UnitPrice]]*(1-Table1[[#This Row],[DiscountApplied]]) - (Table1[[#This Row],[OrderQuantity]]*Table1[[#This Row],[UnitCost]])</f>
        <v>475.97999999999956</v>
      </c>
      <c r="U2419">
        <f>DATEDIF(Table1[[#This Row],[ShipDate]],Table1[[#This Row],[DeliveryDate]],"d")</f>
        <v>6</v>
      </c>
      <c r="V2419" t="str">
        <f t="shared" si="75"/>
        <v>On Time</v>
      </c>
    </row>
    <row r="2420" spans="2:22" x14ac:dyDescent="0.3">
      <c r="B2420" t="str">
        <f t="shared" si="74"/>
        <v>SO-002519</v>
      </c>
      <c r="C2420" t="s">
        <v>19</v>
      </c>
      <c r="D2420" t="s">
        <v>20</v>
      </c>
      <c r="E2420" s="1">
        <v>43400</v>
      </c>
      <c r="F2420" s="1">
        <v>43534</v>
      </c>
      <c r="G2420" s="1">
        <v>43537</v>
      </c>
      <c r="H2420" s="1">
        <v>43547</v>
      </c>
      <c r="I2420" t="s">
        <v>18</v>
      </c>
      <c r="J2420">
        <v>17</v>
      </c>
      <c r="K2420">
        <v>31</v>
      </c>
      <c r="L2420">
        <v>90</v>
      </c>
      <c r="M2420">
        <v>9</v>
      </c>
      <c r="N2420">
        <v>7</v>
      </c>
      <c r="O2420">
        <v>0.08</v>
      </c>
      <c r="P2420">
        <v>136.01</v>
      </c>
      <c r="Q2420">
        <v>234.5</v>
      </c>
      <c r="R2420">
        <f>Table1[[#This Row],[OrderQuantity]]*Table1[[#This Row],[UnitPrice]]</f>
        <v>1641.5</v>
      </c>
      <c r="S2420">
        <f>Table1[[#This Row],[OrderQuantity]]*Table1[[#This Row],[UnitCost]]</f>
        <v>952.06999999999994</v>
      </c>
      <c r="T2420">
        <f>Table1[[#This Row],[OrderQuantity]]*Table1[[#This Row],[UnitPrice]]*(1-Table1[[#This Row],[DiscountApplied]]) - (Table1[[#This Row],[OrderQuantity]]*Table1[[#This Row],[UnitCost]])</f>
        <v>558.11000000000013</v>
      </c>
      <c r="U2420">
        <f>DATEDIF(Table1[[#This Row],[ShipDate]],Table1[[#This Row],[DeliveryDate]],"d")</f>
        <v>10</v>
      </c>
      <c r="V2420" t="str">
        <f t="shared" si="75"/>
        <v>Late</v>
      </c>
    </row>
    <row r="2421" spans="2:22" x14ac:dyDescent="0.3">
      <c r="B2421" t="str">
        <f t="shared" si="74"/>
        <v>SO-002520</v>
      </c>
      <c r="C2421" t="s">
        <v>22</v>
      </c>
      <c r="D2421" t="s">
        <v>20</v>
      </c>
      <c r="E2421" s="1">
        <v>43400</v>
      </c>
      <c r="F2421" s="1">
        <v>43534</v>
      </c>
      <c r="G2421" s="1">
        <v>43538</v>
      </c>
      <c r="H2421" s="1">
        <v>43542</v>
      </c>
      <c r="I2421" t="s">
        <v>18</v>
      </c>
      <c r="J2421">
        <v>28</v>
      </c>
      <c r="K2421">
        <v>48</v>
      </c>
      <c r="L2421">
        <v>177</v>
      </c>
      <c r="M2421">
        <v>22</v>
      </c>
      <c r="N2421">
        <v>3</v>
      </c>
      <c r="O2421">
        <v>0.05</v>
      </c>
      <c r="P2421">
        <v>604.34</v>
      </c>
      <c r="Q2421">
        <v>1098.8</v>
      </c>
      <c r="R2421">
        <f>Table1[[#This Row],[OrderQuantity]]*Table1[[#This Row],[UnitPrice]]</f>
        <v>3296.3999999999996</v>
      </c>
      <c r="S2421">
        <f>Table1[[#This Row],[OrderQuantity]]*Table1[[#This Row],[UnitCost]]</f>
        <v>1813.02</v>
      </c>
      <c r="T2421">
        <f>Table1[[#This Row],[OrderQuantity]]*Table1[[#This Row],[UnitPrice]]*(1-Table1[[#This Row],[DiscountApplied]]) - (Table1[[#This Row],[OrderQuantity]]*Table1[[#This Row],[UnitCost]])</f>
        <v>1318.5599999999995</v>
      </c>
      <c r="U2421">
        <f>DATEDIF(Table1[[#This Row],[ShipDate]],Table1[[#This Row],[DeliveryDate]],"d")</f>
        <v>4</v>
      </c>
      <c r="V2421" t="str">
        <f t="shared" si="75"/>
        <v>On Time</v>
      </c>
    </row>
    <row r="2422" spans="2:22" x14ac:dyDescent="0.3">
      <c r="B2422" t="str">
        <f t="shared" si="74"/>
        <v>SO-002521</v>
      </c>
      <c r="C2422" t="s">
        <v>19</v>
      </c>
      <c r="D2422" t="s">
        <v>26</v>
      </c>
      <c r="E2422" s="1">
        <v>43400</v>
      </c>
      <c r="F2422" s="1">
        <v>43534</v>
      </c>
      <c r="G2422" s="1">
        <v>43540</v>
      </c>
      <c r="H2422" s="1">
        <v>43550</v>
      </c>
      <c r="I2422" t="s">
        <v>18</v>
      </c>
      <c r="J2422">
        <v>19</v>
      </c>
      <c r="K2422">
        <v>5</v>
      </c>
      <c r="L2422">
        <v>68</v>
      </c>
      <c r="M2422">
        <v>7</v>
      </c>
      <c r="N2422">
        <v>2</v>
      </c>
      <c r="O2422">
        <v>0.1</v>
      </c>
      <c r="P2422">
        <v>117.18</v>
      </c>
      <c r="Q2422">
        <v>221.1</v>
      </c>
      <c r="R2422">
        <f>Table1[[#This Row],[OrderQuantity]]*Table1[[#This Row],[UnitPrice]]</f>
        <v>442.2</v>
      </c>
      <c r="S2422">
        <f>Table1[[#This Row],[OrderQuantity]]*Table1[[#This Row],[UnitCost]]</f>
        <v>234.36</v>
      </c>
      <c r="T2422">
        <f>Table1[[#This Row],[OrderQuantity]]*Table1[[#This Row],[UnitPrice]]*(1-Table1[[#This Row],[DiscountApplied]]) - (Table1[[#This Row],[OrderQuantity]]*Table1[[#This Row],[UnitCost]])</f>
        <v>163.62</v>
      </c>
      <c r="U2422">
        <f>DATEDIF(Table1[[#This Row],[ShipDate]],Table1[[#This Row],[DeliveryDate]],"d")</f>
        <v>10</v>
      </c>
      <c r="V2422" t="str">
        <f t="shared" si="75"/>
        <v>Late</v>
      </c>
    </row>
    <row r="2423" spans="2:22" x14ac:dyDescent="0.3">
      <c r="B2423" t="str">
        <f t="shared" si="74"/>
        <v>SO-002522</v>
      </c>
      <c r="C2423" t="s">
        <v>21</v>
      </c>
      <c r="D2423" t="s">
        <v>23</v>
      </c>
      <c r="E2423" s="1">
        <v>43400</v>
      </c>
      <c r="F2423" s="1">
        <v>43534</v>
      </c>
      <c r="G2423" s="1">
        <v>43549</v>
      </c>
      <c r="H2423" s="1">
        <v>43557</v>
      </c>
      <c r="I2423" t="s">
        <v>18</v>
      </c>
      <c r="J2423">
        <v>23</v>
      </c>
      <c r="K2423">
        <v>33</v>
      </c>
      <c r="L2423">
        <v>284</v>
      </c>
      <c r="M2423">
        <v>34</v>
      </c>
      <c r="N2423">
        <v>7</v>
      </c>
      <c r="O2423">
        <v>0.3</v>
      </c>
      <c r="P2423">
        <v>110.08</v>
      </c>
      <c r="Q2423">
        <v>207.7</v>
      </c>
      <c r="R2423">
        <f>Table1[[#This Row],[OrderQuantity]]*Table1[[#This Row],[UnitPrice]]</f>
        <v>1453.8999999999999</v>
      </c>
      <c r="S2423">
        <f>Table1[[#This Row],[OrderQuantity]]*Table1[[#This Row],[UnitCost]]</f>
        <v>770.56</v>
      </c>
      <c r="T2423">
        <f>Table1[[#This Row],[OrderQuantity]]*Table1[[#This Row],[UnitPrice]]*(1-Table1[[#This Row],[DiscountApplied]]) - (Table1[[#This Row],[OrderQuantity]]*Table1[[#This Row],[UnitCost]])</f>
        <v>247.16999999999985</v>
      </c>
      <c r="U2423">
        <f>DATEDIF(Table1[[#This Row],[ShipDate]],Table1[[#This Row],[DeliveryDate]],"d")</f>
        <v>8</v>
      </c>
      <c r="V2423" t="str">
        <f t="shared" si="75"/>
        <v>Late</v>
      </c>
    </row>
    <row r="2424" spans="2:22" x14ac:dyDescent="0.3">
      <c r="B2424" t="str">
        <f t="shared" si="74"/>
        <v>SO-002523</v>
      </c>
      <c r="C2424" t="s">
        <v>21</v>
      </c>
      <c r="D2424" t="s">
        <v>24</v>
      </c>
      <c r="E2424" s="1">
        <v>43400</v>
      </c>
      <c r="F2424" s="1">
        <v>43535</v>
      </c>
      <c r="G2424" s="1">
        <v>43561</v>
      </c>
      <c r="H2424" s="1">
        <v>43569</v>
      </c>
      <c r="I2424" t="s">
        <v>18</v>
      </c>
      <c r="J2424">
        <v>24</v>
      </c>
      <c r="K2424">
        <v>37</v>
      </c>
      <c r="L2424">
        <v>32</v>
      </c>
      <c r="M2424">
        <v>27</v>
      </c>
      <c r="N2424">
        <v>5</v>
      </c>
      <c r="O2424">
        <v>0.08</v>
      </c>
      <c r="P2424">
        <v>1639.96</v>
      </c>
      <c r="Q2424">
        <v>3999.9</v>
      </c>
      <c r="R2424">
        <f>Table1[[#This Row],[OrderQuantity]]*Table1[[#This Row],[UnitPrice]]</f>
        <v>19999.5</v>
      </c>
      <c r="S2424">
        <f>Table1[[#This Row],[OrderQuantity]]*Table1[[#This Row],[UnitCost]]</f>
        <v>8199.7999999999993</v>
      </c>
      <c r="T2424">
        <f>Table1[[#This Row],[OrderQuantity]]*Table1[[#This Row],[UnitPrice]]*(1-Table1[[#This Row],[DiscountApplied]]) - (Table1[[#This Row],[OrderQuantity]]*Table1[[#This Row],[UnitCost]])</f>
        <v>10199.740000000002</v>
      </c>
      <c r="U2424">
        <f>DATEDIF(Table1[[#This Row],[ShipDate]],Table1[[#This Row],[DeliveryDate]],"d")</f>
        <v>8</v>
      </c>
      <c r="V2424" t="str">
        <f t="shared" si="75"/>
        <v>Late</v>
      </c>
    </row>
    <row r="2425" spans="2:22" x14ac:dyDescent="0.3">
      <c r="B2425" t="str">
        <f t="shared" si="74"/>
        <v>SO-002524</v>
      </c>
      <c r="C2425" t="s">
        <v>19</v>
      </c>
      <c r="D2425" t="s">
        <v>20</v>
      </c>
      <c r="E2425" s="1">
        <v>43400</v>
      </c>
      <c r="F2425" s="1">
        <v>43535</v>
      </c>
      <c r="G2425" s="1">
        <v>43547</v>
      </c>
      <c r="H2425" s="1">
        <v>43556</v>
      </c>
      <c r="I2425" t="s">
        <v>18</v>
      </c>
      <c r="J2425">
        <v>18</v>
      </c>
      <c r="K2425">
        <v>13</v>
      </c>
      <c r="L2425">
        <v>124</v>
      </c>
      <c r="M2425">
        <v>1</v>
      </c>
      <c r="N2425">
        <v>6</v>
      </c>
      <c r="O2425">
        <v>0.1</v>
      </c>
      <c r="P2425">
        <v>1455.04</v>
      </c>
      <c r="Q2425">
        <v>2552.6999999999998</v>
      </c>
      <c r="R2425">
        <f>Table1[[#This Row],[OrderQuantity]]*Table1[[#This Row],[UnitPrice]]</f>
        <v>15316.199999999999</v>
      </c>
      <c r="S2425">
        <f>Table1[[#This Row],[OrderQuantity]]*Table1[[#This Row],[UnitCost]]</f>
        <v>8730.24</v>
      </c>
      <c r="T2425">
        <f>Table1[[#This Row],[OrderQuantity]]*Table1[[#This Row],[UnitPrice]]*(1-Table1[[#This Row],[DiscountApplied]]) - (Table1[[#This Row],[OrderQuantity]]*Table1[[#This Row],[UnitCost]])</f>
        <v>5054.34</v>
      </c>
      <c r="U2425">
        <f>DATEDIF(Table1[[#This Row],[ShipDate]],Table1[[#This Row],[DeliveryDate]],"d")</f>
        <v>9</v>
      </c>
      <c r="V2425" t="str">
        <f t="shared" si="75"/>
        <v>Late</v>
      </c>
    </row>
    <row r="2426" spans="2:22" x14ac:dyDescent="0.3">
      <c r="B2426" t="str">
        <f t="shared" si="74"/>
        <v>SO-002525</v>
      </c>
      <c r="C2426" t="s">
        <v>22</v>
      </c>
      <c r="D2426" t="s">
        <v>23</v>
      </c>
      <c r="E2426" s="1">
        <v>43400</v>
      </c>
      <c r="F2426" s="1">
        <v>43535</v>
      </c>
      <c r="G2426" s="1">
        <v>43558</v>
      </c>
      <c r="H2426" s="1">
        <v>43568</v>
      </c>
      <c r="I2426" t="s">
        <v>18</v>
      </c>
      <c r="J2426">
        <v>26</v>
      </c>
      <c r="K2426">
        <v>30</v>
      </c>
      <c r="L2426">
        <v>262</v>
      </c>
      <c r="M2426">
        <v>27</v>
      </c>
      <c r="N2426">
        <v>2</v>
      </c>
      <c r="O2426">
        <v>0.2</v>
      </c>
      <c r="P2426">
        <v>2816.14</v>
      </c>
      <c r="Q2426">
        <v>3966.4</v>
      </c>
      <c r="R2426">
        <f>Table1[[#This Row],[OrderQuantity]]*Table1[[#This Row],[UnitPrice]]</f>
        <v>7932.8</v>
      </c>
      <c r="S2426">
        <f>Table1[[#This Row],[OrderQuantity]]*Table1[[#This Row],[UnitCost]]</f>
        <v>5632.28</v>
      </c>
      <c r="T2426">
        <f>Table1[[#This Row],[OrderQuantity]]*Table1[[#This Row],[UnitPrice]]*(1-Table1[[#This Row],[DiscountApplied]]) - (Table1[[#This Row],[OrderQuantity]]*Table1[[#This Row],[UnitCost]])</f>
        <v>713.96000000000095</v>
      </c>
      <c r="U2426">
        <f>DATEDIF(Table1[[#This Row],[ShipDate]],Table1[[#This Row],[DeliveryDate]],"d")</f>
        <v>10</v>
      </c>
      <c r="V2426" t="str">
        <f t="shared" si="75"/>
        <v>Late</v>
      </c>
    </row>
    <row r="2427" spans="2:22" x14ac:dyDescent="0.3">
      <c r="B2427" t="str">
        <f t="shared" si="74"/>
        <v>SO-002526</v>
      </c>
      <c r="C2427" t="s">
        <v>21</v>
      </c>
      <c r="D2427" t="s">
        <v>24</v>
      </c>
      <c r="E2427" s="1">
        <v>43500</v>
      </c>
      <c r="F2427" s="1">
        <v>43535</v>
      </c>
      <c r="G2427" s="1">
        <v>43539</v>
      </c>
      <c r="H2427" s="1">
        <v>43546</v>
      </c>
      <c r="I2427" t="s">
        <v>18</v>
      </c>
      <c r="J2427">
        <v>22</v>
      </c>
      <c r="K2427">
        <v>17</v>
      </c>
      <c r="L2427">
        <v>53</v>
      </c>
      <c r="M2427">
        <v>17</v>
      </c>
      <c r="N2427">
        <v>3</v>
      </c>
      <c r="O2427">
        <v>0.1</v>
      </c>
      <c r="P2427">
        <v>850.36</v>
      </c>
      <c r="Q2427">
        <v>1118.9000000000001</v>
      </c>
      <c r="R2427">
        <f>Table1[[#This Row],[OrderQuantity]]*Table1[[#This Row],[UnitPrice]]</f>
        <v>3356.7000000000003</v>
      </c>
      <c r="S2427">
        <f>Table1[[#This Row],[OrderQuantity]]*Table1[[#This Row],[UnitCost]]</f>
        <v>2551.08</v>
      </c>
      <c r="T2427">
        <f>Table1[[#This Row],[OrderQuantity]]*Table1[[#This Row],[UnitPrice]]*(1-Table1[[#This Row],[DiscountApplied]]) - (Table1[[#This Row],[OrderQuantity]]*Table1[[#This Row],[UnitCost]])</f>
        <v>469.95000000000027</v>
      </c>
      <c r="U2427">
        <f>DATEDIF(Table1[[#This Row],[ShipDate]],Table1[[#This Row],[DeliveryDate]],"d")</f>
        <v>7</v>
      </c>
      <c r="V2427" t="str">
        <f t="shared" si="75"/>
        <v>On Time</v>
      </c>
    </row>
    <row r="2428" spans="2:22" x14ac:dyDescent="0.3">
      <c r="B2428" t="str">
        <f t="shared" si="74"/>
        <v>SO-002527</v>
      </c>
      <c r="C2428" t="s">
        <v>16</v>
      </c>
      <c r="D2428" t="s">
        <v>20</v>
      </c>
      <c r="E2428" s="1">
        <v>43400</v>
      </c>
      <c r="F2428" s="1">
        <v>43535</v>
      </c>
      <c r="G2428" s="1">
        <v>43563</v>
      </c>
      <c r="H2428" s="1">
        <v>43567</v>
      </c>
      <c r="I2428" t="s">
        <v>18</v>
      </c>
      <c r="J2428">
        <v>3</v>
      </c>
      <c r="K2428">
        <v>23</v>
      </c>
      <c r="L2428">
        <v>132</v>
      </c>
      <c r="M2428">
        <v>11</v>
      </c>
      <c r="N2428">
        <v>1</v>
      </c>
      <c r="O2428">
        <v>0.15</v>
      </c>
      <c r="P2428">
        <v>905.1</v>
      </c>
      <c r="Q2428">
        <v>1145.7</v>
      </c>
      <c r="R2428">
        <f>Table1[[#This Row],[OrderQuantity]]*Table1[[#This Row],[UnitPrice]]</f>
        <v>1145.7</v>
      </c>
      <c r="S2428">
        <f>Table1[[#This Row],[OrderQuantity]]*Table1[[#This Row],[UnitCost]]</f>
        <v>905.1</v>
      </c>
      <c r="T2428">
        <f>Table1[[#This Row],[OrderQuantity]]*Table1[[#This Row],[UnitPrice]]*(1-Table1[[#This Row],[DiscountApplied]]) - (Table1[[#This Row],[OrderQuantity]]*Table1[[#This Row],[UnitCost]])</f>
        <v>68.745000000000005</v>
      </c>
      <c r="U2428">
        <f>DATEDIF(Table1[[#This Row],[ShipDate]],Table1[[#This Row],[DeliveryDate]],"d")</f>
        <v>4</v>
      </c>
      <c r="V2428" t="str">
        <f t="shared" si="75"/>
        <v>On Time</v>
      </c>
    </row>
    <row r="2429" spans="2:22" x14ac:dyDescent="0.3">
      <c r="B2429" t="str">
        <f t="shared" si="74"/>
        <v>SO-002528</v>
      </c>
      <c r="C2429" t="s">
        <v>19</v>
      </c>
      <c r="D2429" t="s">
        <v>17</v>
      </c>
      <c r="E2429" s="1">
        <v>43400</v>
      </c>
      <c r="F2429" s="1">
        <v>43535</v>
      </c>
      <c r="G2429" s="1">
        <v>43554</v>
      </c>
      <c r="H2429" s="1">
        <v>43557</v>
      </c>
      <c r="I2429" t="s">
        <v>18</v>
      </c>
      <c r="J2429">
        <v>16</v>
      </c>
      <c r="K2429">
        <v>50</v>
      </c>
      <c r="L2429">
        <v>230</v>
      </c>
      <c r="M2429">
        <v>31</v>
      </c>
      <c r="N2429">
        <v>2</v>
      </c>
      <c r="O2429">
        <v>0.08</v>
      </c>
      <c r="P2429">
        <v>1407.4</v>
      </c>
      <c r="Q2429">
        <v>2606.3000000000002</v>
      </c>
      <c r="R2429">
        <f>Table1[[#This Row],[OrderQuantity]]*Table1[[#This Row],[UnitPrice]]</f>
        <v>5212.6000000000004</v>
      </c>
      <c r="S2429">
        <f>Table1[[#This Row],[OrderQuantity]]*Table1[[#This Row],[UnitCost]]</f>
        <v>2814.8</v>
      </c>
      <c r="T2429">
        <f>Table1[[#This Row],[OrderQuantity]]*Table1[[#This Row],[UnitPrice]]*(1-Table1[[#This Row],[DiscountApplied]]) - (Table1[[#This Row],[OrderQuantity]]*Table1[[#This Row],[UnitCost]])</f>
        <v>1980.7920000000004</v>
      </c>
      <c r="U2429">
        <f>DATEDIF(Table1[[#This Row],[ShipDate]],Table1[[#This Row],[DeliveryDate]],"d")</f>
        <v>3</v>
      </c>
      <c r="V2429" t="str">
        <f t="shared" si="75"/>
        <v>On Time</v>
      </c>
    </row>
    <row r="2430" spans="2:22" x14ac:dyDescent="0.3">
      <c r="B2430" t="str">
        <f t="shared" si="74"/>
        <v>SO-002529</v>
      </c>
      <c r="C2430" t="s">
        <v>19</v>
      </c>
      <c r="D2430" t="s">
        <v>23</v>
      </c>
      <c r="E2430" s="1">
        <v>43400</v>
      </c>
      <c r="F2430" s="1">
        <v>43535</v>
      </c>
      <c r="G2430" s="1">
        <v>43537</v>
      </c>
      <c r="H2430" s="1">
        <v>43544</v>
      </c>
      <c r="I2430" t="s">
        <v>18</v>
      </c>
      <c r="J2430">
        <v>15</v>
      </c>
      <c r="K2430">
        <v>49</v>
      </c>
      <c r="L2430">
        <v>284</v>
      </c>
      <c r="M2430">
        <v>4</v>
      </c>
      <c r="N2430">
        <v>6</v>
      </c>
      <c r="O2430">
        <v>0.1</v>
      </c>
      <c r="P2430">
        <v>2228.35</v>
      </c>
      <c r="Q2430">
        <v>2820.7</v>
      </c>
      <c r="R2430">
        <f>Table1[[#This Row],[OrderQuantity]]*Table1[[#This Row],[UnitPrice]]</f>
        <v>16924.199999999997</v>
      </c>
      <c r="S2430">
        <f>Table1[[#This Row],[OrderQuantity]]*Table1[[#This Row],[UnitCost]]</f>
        <v>13370.099999999999</v>
      </c>
      <c r="T2430">
        <f>Table1[[#This Row],[OrderQuantity]]*Table1[[#This Row],[UnitPrice]]*(1-Table1[[#This Row],[DiscountApplied]]) - (Table1[[#This Row],[OrderQuantity]]*Table1[[#This Row],[UnitCost]])</f>
        <v>1861.6799999999985</v>
      </c>
      <c r="U2430">
        <f>DATEDIF(Table1[[#This Row],[ShipDate]],Table1[[#This Row],[DeliveryDate]],"d")</f>
        <v>7</v>
      </c>
      <c r="V2430" t="str">
        <f t="shared" si="75"/>
        <v>On Time</v>
      </c>
    </row>
    <row r="2431" spans="2:22" x14ac:dyDescent="0.3">
      <c r="B2431" t="str">
        <f t="shared" si="74"/>
        <v>SO-002530</v>
      </c>
      <c r="C2431" t="s">
        <v>16</v>
      </c>
      <c r="D2431" t="s">
        <v>20</v>
      </c>
      <c r="E2431" s="1">
        <v>43400</v>
      </c>
      <c r="F2431" s="1">
        <v>43535</v>
      </c>
      <c r="G2431" s="1">
        <v>43551</v>
      </c>
      <c r="H2431" s="1">
        <v>43554</v>
      </c>
      <c r="I2431" t="s">
        <v>18</v>
      </c>
      <c r="J2431">
        <v>11</v>
      </c>
      <c r="K2431">
        <v>31</v>
      </c>
      <c r="L2431">
        <v>157</v>
      </c>
      <c r="M2431">
        <v>35</v>
      </c>
      <c r="N2431">
        <v>4</v>
      </c>
      <c r="O2431">
        <v>0.05</v>
      </c>
      <c r="P2431">
        <v>1228.78</v>
      </c>
      <c r="Q2431">
        <v>1755.4</v>
      </c>
      <c r="R2431">
        <f>Table1[[#This Row],[OrderQuantity]]*Table1[[#This Row],[UnitPrice]]</f>
        <v>7021.6</v>
      </c>
      <c r="S2431">
        <f>Table1[[#This Row],[OrderQuantity]]*Table1[[#This Row],[UnitCost]]</f>
        <v>4915.12</v>
      </c>
      <c r="T2431">
        <f>Table1[[#This Row],[OrderQuantity]]*Table1[[#This Row],[UnitPrice]]*(1-Table1[[#This Row],[DiscountApplied]]) - (Table1[[#This Row],[OrderQuantity]]*Table1[[#This Row],[UnitCost]])</f>
        <v>1755.4000000000005</v>
      </c>
      <c r="U2431">
        <f>DATEDIF(Table1[[#This Row],[ShipDate]],Table1[[#This Row],[DeliveryDate]],"d")</f>
        <v>3</v>
      </c>
      <c r="V2431" t="str">
        <f t="shared" si="75"/>
        <v>On Time</v>
      </c>
    </row>
    <row r="2432" spans="2:22" x14ac:dyDescent="0.3">
      <c r="B2432" t="str">
        <f t="shared" si="74"/>
        <v>SO-002531</v>
      </c>
      <c r="C2432" t="s">
        <v>16</v>
      </c>
      <c r="D2432" t="s">
        <v>20</v>
      </c>
      <c r="E2432" s="1">
        <v>43400</v>
      </c>
      <c r="F2432" s="1">
        <v>43535</v>
      </c>
      <c r="G2432" s="1">
        <v>43553</v>
      </c>
      <c r="H2432" s="1">
        <v>43558</v>
      </c>
      <c r="I2432" t="s">
        <v>18</v>
      </c>
      <c r="J2432">
        <v>11</v>
      </c>
      <c r="K2432">
        <v>27</v>
      </c>
      <c r="L2432">
        <v>140</v>
      </c>
      <c r="M2432">
        <v>21</v>
      </c>
      <c r="N2432">
        <v>7</v>
      </c>
      <c r="O2432">
        <v>0.08</v>
      </c>
      <c r="P2432">
        <v>706.18</v>
      </c>
      <c r="Q2432">
        <v>1139</v>
      </c>
      <c r="R2432">
        <f>Table1[[#This Row],[OrderQuantity]]*Table1[[#This Row],[UnitPrice]]</f>
        <v>7973</v>
      </c>
      <c r="S2432">
        <f>Table1[[#This Row],[OrderQuantity]]*Table1[[#This Row],[UnitCost]]</f>
        <v>4943.2599999999993</v>
      </c>
      <c r="T2432">
        <f>Table1[[#This Row],[OrderQuantity]]*Table1[[#This Row],[UnitPrice]]*(1-Table1[[#This Row],[DiscountApplied]]) - (Table1[[#This Row],[OrderQuantity]]*Table1[[#This Row],[UnitCost]])</f>
        <v>2391.9000000000015</v>
      </c>
      <c r="U2432">
        <f>DATEDIF(Table1[[#This Row],[ShipDate]],Table1[[#This Row],[DeliveryDate]],"d")</f>
        <v>5</v>
      </c>
      <c r="V2432" t="str">
        <f t="shared" si="75"/>
        <v>On Time</v>
      </c>
    </row>
    <row r="2433" spans="2:22" x14ac:dyDescent="0.3">
      <c r="B2433" t="str">
        <f t="shared" si="74"/>
        <v>SO-002532</v>
      </c>
      <c r="C2433" t="s">
        <v>19</v>
      </c>
      <c r="D2433" t="s">
        <v>26</v>
      </c>
      <c r="E2433" s="1">
        <v>43400</v>
      </c>
      <c r="F2433" s="1">
        <v>43535</v>
      </c>
      <c r="G2433" s="1">
        <v>43539</v>
      </c>
      <c r="H2433" s="1">
        <v>43540</v>
      </c>
      <c r="I2433" t="s">
        <v>18</v>
      </c>
      <c r="J2433">
        <v>20</v>
      </c>
      <c r="K2433">
        <v>8</v>
      </c>
      <c r="L2433">
        <v>74</v>
      </c>
      <c r="M2433">
        <v>3</v>
      </c>
      <c r="N2433">
        <v>3</v>
      </c>
      <c r="O2433">
        <v>0.2</v>
      </c>
      <c r="P2433">
        <v>4173.3599999999997</v>
      </c>
      <c r="Q2433">
        <v>5152.3</v>
      </c>
      <c r="R2433">
        <f>Table1[[#This Row],[OrderQuantity]]*Table1[[#This Row],[UnitPrice]]</f>
        <v>15456.900000000001</v>
      </c>
      <c r="S2433">
        <f>Table1[[#This Row],[OrderQuantity]]*Table1[[#This Row],[UnitCost]]</f>
        <v>12520.079999999998</v>
      </c>
      <c r="T2433">
        <f>Table1[[#This Row],[OrderQuantity]]*Table1[[#This Row],[UnitPrice]]*(1-Table1[[#This Row],[DiscountApplied]]) - (Table1[[#This Row],[OrderQuantity]]*Table1[[#This Row],[UnitCost]])</f>
        <v>-154.55999999999585</v>
      </c>
      <c r="U2433">
        <f>DATEDIF(Table1[[#This Row],[ShipDate]],Table1[[#This Row],[DeliveryDate]],"d")</f>
        <v>1</v>
      </c>
      <c r="V2433" t="str">
        <f t="shared" si="75"/>
        <v>On Time</v>
      </c>
    </row>
    <row r="2434" spans="2:22" x14ac:dyDescent="0.3">
      <c r="B2434" t="str">
        <f t="shared" ref="B2434:B2497" si="76">"SO-" &amp; TEXT(ROW(B2434)+99,"000000")</f>
        <v>SO-002533</v>
      </c>
      <c r="C2434" t="s">
        <v>16</v>
      </c>
      <c r="D2434" t="s">
        <v>20</v>
      </c>
      <c r="E2434" s="1">
        <v>43400</v>
      </c>
      <c r="F2434" s="1">
        <v>43535</v>
      </c>
      <c r="G2434" s="1">
        <v>43560</v>
      </c>
      <c r="H2434" s="1">
        <v>43567</v>
      </c>
      <c r="I2434" t="s">
        <v>18</v>
      </c>
      <c r="J2434">
        <v>8</v>
      </c>
      <c r="K2434">
        <v>19</v>
      </c>
      <c r="L2434">
        <v>139</v>
      </c>
      <c r="M2434">
        <v>45</v>
      </c>
      <c r="N2434">
        <v>6</v>
      </c>
      <c r="O2434">
        <v>0.2</v>
      </c>
      <c r="P2434">
        <v>3027.6</v>
      </c>
      <c r="Q2434">
        <v>3832.4</v>
      </c>
      <c r="R2434">
        <f>Table1[[#This Row],[OrderQuantity]]*Table1[[#This Row],[UnitPrice]]</f>
        <v>22994.400000000001</v>
      </c>
      <c r="S2434">
        <f>Table1[[#This Row],[OrderQuantity]]*Table1[[#This Row],[UnitCost]]</f>
        <v>18165.599999999999</v>
      </c>
      <c r="T2434">
        <f>Table1[[#This Row],[OrderQuantity]]*Table1[[#This Row],[UnitPrice]]*(1-Table1[[#This Row],[DiscountApplied]]) - (Table1[[#This Row],[OrderQuantity]]*Table1[[#This Row],[UnitCost]])</f>
        <v>229.92000000000189</v>
      </c>
      <c r="U2434">
        <f>DATEDIF(Table1[[#This Row],[ShipDate]],Table1[[#This Row],[DeliveryDate]],"d")</f>
        <v>7</v>
      </c>
      <c r="V2434" t="str">
        <f t="shared" ref="V2434:V2497" si="77">IF(U2434&gt;7,"Late","On Time")</f>
        <v>On Time</v>
      </c>
    </row>
    <row r="2435" spans="2:22" x14ac:dyDescent="0.3">
      <c r="B2435" t="str">
        <f t="shared" si="76"/>
        <v>SO-002534</v>
      </c>
      <c r="C2435" t="s">
        <v>21</v>
      </c>
      <c r="D2435" t="s">
        <v>23</v>
      </c>
      <c r="E2435" s="1">
        <v>43400</v>
      </c>
      <c r="F2435" s="1">
        <v>43536</v>
      </c>
      <c r="G2435" s="1">
        <v>43559</v>
      </c>
      <c r="H2435" s="1">
        <v>43566</v>
      </c>
      <c r="I2435" t="s">
        <v>18</v>
      </c>
      <c r="J2435">
        <v>22</v>
      </c>
      <c r="K2435">
        <v>48</v>
      </c>
      <c r="L2435">
        <v>326</v>
      </c>
      <c r="M2435">
        <v>10</v>
      </c>
      <c r="N2435">
        <v>7</v>
      </c>
      <c r="O2435">
        <v>0.08</v>
      </c>
      <c r="P2435">
        <v>1325.46</v>
      </c>
      <c r="Q2435">
        <v>1815.7</v>
      </c>
      <c r="R2435">
        <f>Table1[[#This Row],[OrderQuantity]]*Table1[[#This Row],[UnitPrice]]</f>
        <v>12709.9</v>
      </c>
      <c r="S2435">
        <f>Table1[[#This Row],[OrderQuantity]]*Table1[[#This Row],[UnitCost]]</f>
        <v>9278.2200000000012</v>
      </c>
      <c r="T2435">
        <f>Table1[[#This Row],[OrderQuantity]]*Table1[[#This Row],[UnitPrice]]*(1-Table1[[#This Row],[DiscountApplied]]) - (Table1[[#This Row],[OrderQuantity]]*Table1[[#This Row],[UnitCost]])</f>
        <v>2414.887999999999</v>
      </c>
      <c r="U2435">
        <f>DATEDIF(Table1[[#This Row],[ShipDate]],Table1[[#This Row],[DeliveryDate]],"d")</f>
        <v>7</v>
      </c>
      <c r="V2435" t="str">
        <f t="shared" si="77"/>
        <v>On Time</v>
      </c>
    </row>
    <row r="2436" spans="2:22" x14ac:dyDescent="0.3">
      <c r="B2436" t="str">
        <f t="shared" si="76"/>
        <v>SO-002535</v>
      </c>
      <c r="C2436" t="s">
        <v>19</v>
      </c>
      <c r="D2436" t="s">
        <v>20</v>
      </c>
      <c r="E2436" s="1">
        <v>43400</v>
      </c>
      <c r="F2436" s="1">
        <v>43536</v>
      </c>
      <c r="G2436" s="1">
        <v>43541</v>
      </c>
      <c r="H2436" s="1">
        <v>43546</v>
      </c>
      <c r="I2436" t="s">
        <v>18</v>
      </c>
      <c r="J2436">
        <v>14</v>
      </c>
      <c r="K2436">
        <v>9</v>
      </c>
      <c r="L2436">
        <v>153</v>
      </c>
      <c r="M2436">
        <v>5</v>
      </c>
      <c r="N2436">
        <v>6</v>
      </c>
      <c r="O2436">
        <v>0.05</v>
      </c>
      <c r="P2436">
        <v>2840.8</v>
      </c>
      <c r="Q2436">
        <v>5360</v>
      </c>
      <c r="R2436">
        <f>Table1[[#This Row],[OrderQuantity]]*Table1[[#This Row],[UnitPrice]]</f>
        <v>32160</v>
      </c>
      <c r="S2436">
        <f>Table1[[#This Row],[OrderQuantity]]*Table1[[#This Row],[UnitCost]]</f>
        <v>17044.800000000003</v>
      </c>
      <c r="T2436">
        <f>Table1[[#This Row],[OrderQuantity]]*Table1[[#This Row],[UnitPrice]]*(1-Table1[[#This Row],[DiscountApplied]]) - (Table1[[#This Row],[OrderQuantity]]*Table1[[#This Row],[UnitCost]])</f>
        <v>13507.199999999997</v>
      </c>
      <c r="U2436">
        <f>DATEDIF(Table1[[#This Row],[ShipDate]],Table1[[#This Row],[DeliveryDate]],"d")</f>
        <v>5</v>
      </c>
      <c r="V2436" t="str">
        <f t="shared" si="77"/>
        <v>On Time</v>
      </c>
    </row>
    <row r="2437" spans="2:22" x14ac:dyDescent="0.3">
      <c r="B2437" t="str">
        <f t="shared" si="76"/>
        <v>SO-002536</v>
      </c>
      <c r="C2437" t="s">
        <v>21</v>
      </c>
      <c r="D2437" t="s">
        <v>24</v>
      </c>
      <c r="E2437" s="1">
        <v>43400</v>
      </c>
      <c r="F2437" s="1">
        <v>43537</v>
      </c>
      <c r="G2437" s="1">
        <v>43557</v>
      </c>
      <c r="H2437" s="1">
        <v>43559</v>
      </c>
      <c r="I2437" t="s">
        <v>18</v>
      </c>
      <c r="J2437">
        <v>25</v>
      </c>
      <c r="K2437">
        <v>30</v>
      </c>
      <c r="L2437">
        <v>33</v>
      </c>
      <c r="M2437">
        <v>9</v>
      </c>
      <c r="N2437">
        <v>8</v>
      </c>
      <c r="O2437">
        <v>0.1</v>
      </c>
      <c r="P2437">
        <v>783.23</v>
      </c>
      <c r="Q2437">
        <v>1118.9000000000001</v>
      </c>
      <c r="R2437">
        <f>Table1[[#This Row],[OrderQuantity]]*Table1[[#This Row],[UnitPrice]]</f>
        <v>8951.2000000000007</v>
      </c>
      <c r="S2437">
        <f>Table1[[#This Row],[OrderQuantity]]*Table1[[#This Row],[UnitCost]]</f>
        <v>6265.84</v>
      </c>
      <c r="T2437">
        <f>Table1[[#This Row],[OrderQuantity]]*Table1[[#This Row],[UnitPrice]]*(1-Table1[[#This Row],[DiscountApplied]]) - (Table1[[#This Row],[OrderQuantity]]*Table1[[#This Row],[UnitCost]])</f>
        <v>1790.2400000000007</v>
      </c>
      <c r="U2437">
        <f>DATEDIF(Table1[[#This Row],[ShipDate]],Table1[[#This Row],[DeliveryDate]],"d")</f>
        <v>2</v>
      </c>
      <c r="V2437" t="str">
        <f t="shared" si="77"/>
        <v>On Time</v>
      </c>
    </row>
    <row r="2438" spans="2:22" x14ac:dyDescent="0.3">
      <c r="B2438" t="str">
        <f t="shared" si="76"/>
        <v>SO-002537</v>
      </c>
      <c r="C2438" t="s">
        <v>19</v>
      </c>
      <c r="D2438" t="s">
        <v>25</v>
      </c>
      <c r="E2438" s="1">
        <v>43400</v>
      </c>
      <c r="F2438" s="1">
        <v>43537</v>
      </c>
      <c r="G2438" s="1">
        <v>43543</v>
      </c>
      <c r="H2438" s="1">
        <v>43546</v>
      </c>
      <c r="I2438" t="s">
        <v>18</v>
      </c>
      <c r="J2438">
        <v>18</v>
      </c>
      <c r="K2438">
        <v>18</v>
      </c>
      <c r="L2438">
        <v>363</v>
      </c>
      <c r="M2438">
        <v>28</v>
      </c>
      <c r="N2438">
        <v>8</v>
      </c>
      <c r="O2438">
        <v>0.08</v>
      </c>
      <c r="P2438">
        <v>2003.57</v>
      </c>
      <c r="Q2438">
        <v>3577.8</v>
      </c>
      <c r="R2438">
        <f>Table1[[#This Row],[OrderQuantity]]*Table1[[#This Row],[UnitPrice]]</f>
        <v>28622.400000000001</v>
      </c>
      <c r="S2438">
        <f>Table1[[#This Row],[OrderQuantity]]*Table1[[#This Row],[UnitCost]]</f>
        <v>16028.56</v>
      </c>
      <c r="T2438">
        <f>Table1[[#This Row],[OrderQuantity]]*Table1[[#This Row],[UnitPrice]]*(1-Table1[[#This Row],[DiscountApplied]]) - (Table1[[#This Row],[OrderQuantity]]*Table1[[#This Row],[UnitCost]])</f>
        <v>10304.048000000004</v>
      </c>
      <c r="U2438">
        <f>DATEDIF(Table1[[#This Row],[ShipDate]],Table1[[#This Row],[DeliveryDate]],"d")</f>
        <v>3</v>
      </c>
      <c r="V2438" t="str">
        <f t="shared" si="77"/>
        <v>On Time</v>
      </c>
    </row>
    <row r="2439" spans="2:22" x14ac:dyDescent="0.3">
      <c r="B2439" t="str">
        <f t="shared" si="76"/>
        <v>SO-002538</v>
      </c>
      <c r="C2439" t="s">
        <v>16</v>
      </c>
      <c r="D2439" t="s">
        <v>20</v>
      </c>
      <c r="E2439" s="1">
        <v>43500</v>
      </c>
      <c r="F2439" s="1">
        <v>43537</v>
      </c>
      <c r="G2439" s="1">
        <v>43560</v>
      </c>
      <c r="H2439" s="1">
        <v>43567</v>
      </c>
      <c r="I2439" t="s">
        <v>18</v>
      </c>
      <c r="J2439">
        <v>6</v>
      </c>
      <c r="K2439">
        <v>23</v>
      </c>
      <c r="L2439">
        <v>169</v>
      </c>
      <c r="M2439">
        <v>25</v>
      </c>
      <c r="N2439">
        <v>1</v>
      </c>
      <c r="O2439">
        <v>0.3</v>
      </c>
      <c r="P2439">
        <v>1686.26</v>
      </c>
      <c r="Q2439">
        <v>3832.4</v>
      </c>
      <c r="R2439">
        <f>Table1[[#This Row],[OrderQuantity]]*Table1[[#This Row],[UnitPrice]]</f>
        <v>3832.4</v>
      </c>
      <c r="S2439">
        <f>Table1[[#This Row],[OrderQuantity]]*Table1[[#This Row],[UnitCost]]</f>
        <v>1686.26</v>
      </c>
      <c r="T2439">
        <f>Table1[[#This Row],[OrderQuantity]]*Table1[[#This Row],[UnitPrice]]*(1-Table1[[#This Row],[DiscountApplied]]) - (Table1[[#This Row],[OrderQuantity]]*Table1[[#This Row],[UnitCost]])</f>
        <v>996.41999999999985</v>
      </c>
      <c r="U2439">
        <f>DATEDIF(Table1[[#This Row],[ShipDate]],Table1[[#This Row],[DeliveryDate]],"d")</f>
        <v>7</v>
      </c>
      <c r="V2439" t="str">
        <f t="shared" si="77"/>
        <v>On Time</v>
      </c>
    </row>
    <row r="2440" spans="2:22" x14ac:dyDescent="0.3">
      <c r="B2440" t="str">
        <f t="shared" si="76"/>
        <v>SO-002539</v>
      </c>
      <c r="C2440" t="s">
        <v>22</v>
      </c>
      <c r="D2440" t="s">
        <v>23</v>
      </c>
      <c r="E2440" s="1">
        <v>43400</v>
      </c>
      <c r="F2440" s="1">
        <v>43537</v>
      </c>
      <c r="G2440" s="1">
        <v>43564</v>
      </c>
      <c r="H2440" s="1">
        <v>43567</v>
      </c>
      <c r="I2440" t="s">
        <v>18</v>
      </c>
      <c r="J2440">
        <v>28</v>
      </c>
      <c r="K2440">
        <v>30</v>
      </c>
      <c r="L2440">
        <v>270</v>
      </c>
      <c r="M2440">
        <v>30</v>
      </c>
      <c r="N2440">
        <v>1</v>
      </c>
      <c r="O2440">
        <v>0.08</v>
      </c>
      <c r="P2440">
        <v>867.52</v>
      </c>
      <c r="Q2440">
        <v>1112.2</v>
      </c>
      <c r="R2440">
        <f>Table1[[#This Row],[OrderQuantity]]*Table1[[#This Row],[UnitPrice]]</f>
        <v>1112.2</v>
      </c>
      <c r="S2440">
        <f>Table1[[#This Row],[OrderQuantity]]*Table1[[#This Row],[UnitCost]]</f>
        <v>867.52</v>
      </c>
      <c r="T2440">
        <f>Table1[[#This Row],[OrderQuantity]]*Table1[[#This Row],[UnitPrice]]*(1-Table1[[#This Row],[DiscountApplied]]) - (Table1[[#This Row],[OrderQuantity]]*Table1[[#This Row],[UnitCost]])</f>
        <v>155.70400000000006</v>
      </c>
      <c r="U2440">
        <f>DATEDIF(Table1[[#This Row],[ShipDate]],Table1[[#This Row],[DeliveryDate]],"d")</f>
        <v>3</v>
      </c>
      <c r="V2440" t="str">
        <f t="shared" si="77"/>
        <v>On Time</v>
      </c>
    </row>
    <row r="2441" spans="2:22" x14ac:dyDescent="0.3">
      <c r="B2441" t="str">
        <f t="shared" si="76"/>
        <v>SO-002540</v>
      </c>
      <c r="C2441" t="s">
        <v>16</v>
      </c>
      <c r="D2441" t="s">
        <v>20</v>
      </c>
      <c r="E2441" s="1">
        <v>43400</v>
      </c>
      <c r="F2441" s="1">
        <v>43537</v>
      </c>
      <c r="G2441" s="1">
        <v>43545</v>
      </c>
      <c r="H2441" s="1">
        <v>43550</v>
      </c>
      <c r="I2441" t="s">
        <v>18</v>
      </c>
      <c r="J2441">
        <v>7</v>
      </c>
      <c r="K2441">
        <v>42</v>
      </c>
      <c r="L2441">
        <v>103</v>
      </c>
      <c r="M2441">
        <v>10</v>
      </c>
      <c r="N2441">
        <v>3</v>
      </c>
      <c r="O2441">
        <v>0.1</v>
      </c>
      <c r="P2441">
        <v>2272.98</v>
      </c>
      <c r="Q2441">
        <v>3852.5</v>
      </c>
      <c r="R2441">
        <f>Table1[[#This Row],[OrderQuantity]]*Table1[[#This Row],[UnitPrice]]</f>
        <v>11557.5</v>
      </c>
      <c r="S2441">
        <f>Table1[[#This Row],[OrderQuantity]]*Table1[[#This Row],[UnitCost]]</f>
        <v>6818.9400000000005</v>
      </c>
      <c r="T2441">
        <f>Table1[[#This Row],[OrderQuantity]]*Table1[[#This Row],[UnitPrice]]*(1-Table1[[#This Row],[DiscountApplied]]) - (Table1[[#This Row],[OrderQuantity]]*Table1[[#This Row],[UnitCost]])</f>
        <v>3582.8099999999995</v>
      </c>
      <c r="U2441">
        <f>DATEDIF(Table1[[#This Row],[ShipDate]],Table1[[#This Row],[DeliveryDate]],"d")</f>
        <v>5</v>
      </c>
      <c r="V2441" t="str">
        <f t="shared" si="77"/>
        <v>On Time</v>
      </c>
    </row>
    <row r="2442" spans="2:22" x14ac:dyDescent="0.3">
      <c r="B2442" t="str">
        <f t="shared" si="76"/>
        <v>SO-002541</v>
      </c>
      <c r="C2442" t="s">
        <v>22</v>
      </c>
      <c r="D2442" t="s">
        <v>26</v>
      </c>
      <c r="E2442" s="1">
        <v>43400</v>
      </c>
      <c r="F2442" s="1">
        <v>43537</v>
      </c>
      <c r="G2442" s="1">
        <v>43539</v>
      </c>
      <c r="H2442" s="1">
        <v>43547</v>
      </c>
      <c r="I2442" t="s">
        <v>18</v>
      </c>
      <c r="J2442">
        <v>27</v>
      </c>
      <c r="K2442">
        <v>14</v>
      </c>
      <c r="L2442">
        <v>80</v>
      </c>
      <c r="M2442">
        <v>35</v>
      </c>
      <c r="N2442">
        <v>5</v>
      </c>
      <c r="O2442">
        <v>0.08</v>
      </c>
      <c r="P2442">
        <v>92.26</v>
      </c>
      <c r="Q2442">
        <v>180.9</v>
      </c>
      <c r="R2442">
        <f>Table1[[#This Row],[OrderQuantity]]*Table1[[#This Row],[UnitPrice]]</f>
        <v>904.5</v>
      </c>
      <c r="S2442">
        <f>Table1[[#This Row],[OrderQuantity]]*Table1[[#This Row],[UnitCost]]</f>
        <v>461.3</v>
      </c>
      <c r="T2442">
        <f>Table1[[#This Row],[OrderQuantity]]*Table1[[#This Row],[UnitPrice]]*(1-Table1[[#This Row],[DiscountApplied]]) - (Table1[[#This Row],[OrderQuantity]]*Table1[[#This Row],[UnitCost]])</f>
        <v>370.84</v>
      </c>
      <c r="U2442">
        <f>DATEDIF(Table1[[#This Row],[ShipDate]],Table1[[#This Row],[DeliveryDate]],"d")</f>
        <v>8</v>
      </c>
      <c r="V2442" t="str">
        <f t="shared" si="77"/>
        <v>Late</v>
      </c>
    </row>
    <row r="2443" spans="2:22" x14ac:dyDescent="0.3">
      <c r="B2443" t="str">
        <f t="shared" si="76"/>
        <v>SO-002542</v>
      </c>
      <c r="C2443" t="s">
        <v>16</v>
      </c>
      <c r="D2443" t="s">
        <v>17</v>
      </c>
      <c r="E2443" s="1">
        <v>43400</v>
      </c>
      <c r="F2443" s="1">
        <v>43538</v>
      </c>
      <c r="G2443" s="1">
        <v>43541</v>
      </c>
      <c r="H2443" s="1">
        <v>43546</v>
      </c>
      <c r="I2443" t="s">
        <v>18</v>
      </c>
      <c r="J2443">
        <v>3</v>
      </c>
      <c r="K2443">
        <v>44</v>
      </c>
      <c r="L2443">
        <v>228</v>
      </c>
      <c r="M2443">
        <v>26</v>
      </c>
      <c r="N2443">
        <v>3</v>
      </c>
      <c r="O2443">
        <v>0.2</v>
      </c>
      <c r="P2443">
        <v>2629.42</v>
      </c>
      <c r="Q2443">
        <v>5594.5</v>
      </c>
      <c r="R2443">
        <f>Table1[[#This Row],[OrderQuantity]]*Table1[[#This Row],[UnitPrice]]</f>
        <v>16783.5</v>
      </c>
      <c r="S2443">
        <f>Table1[[#This Row],[OrderQuantity]]*Table1[[#This Row],[UnitCost]]</f>
        <v>7888.26</v>
      </c>
      <c r="T2443">
        <f>Table1[[#This Row],[OrderQuantity]]*Table1[[#This Row],[UnitPrice]]*(1-Table1[[#This Row],[DiscountApplied]]) - (Table1[[#This Row],[OrderQuantity]]*Table1[[#This Row],[UnitCost]])</f>
        <v>5538.5400000000009</v>
      </c>
      <c r="U2443">
        <f>DATEDIF(Table1[[#This Row],[ShipDate]],Table1[[#This Row],[DeliveryDate]],"d")</f>
        <v>5</v>
      </c>
      <c r="V2443" t="str">
        <f t="shared" si="77"/>
        <v>On Time</v>
      </c>
    </row>
    <row r="2444" spans="2:22" x14ac:dyDescent="0.3">
      <c r="B2444" t="str">
        <f t="shared" si="76"/>
        <v>SO-002543</v>
      </c>
      <c r="C2444" t="s">
        <v>21</v>
      </c>
      <c r="D2444" t="s">
        <v>25</v>
      </c>
      <c r="E2444" s="1">
        <v>43400</v>
      </c>
      <c r="F2444" s="1">
        <v>43538</v>
      </c>
      <c r="G2444" s="1">
        <v>43545</v>
      </c>
      <c r="H2444" s="1">
        <v>43549</v>
      </c>
      <c r="I2444" t="s">
        <v>18</v>
      </c>
      <c r="J2444">
        <v>24</v>
      </c>
      <c r="K2444">
        <v>5</v>
      </c>
      <c r="L2444">
        <v>353</v>
      </c>
      <c r="M2444">
        <v>18</v>
      </c>
      <c r="N2444">
        <v>3</v>
      </c>
      <c r="O2444">
        <v>0.15</v>
      </c>
      <c r="P2444">
        <v>2587.81</v>
      </c>
      <c r="Q2444">
        <v>3644.8</v>
      </c>
      <c r="R2444">
        <f>Table1[[#This Row],[OrderQuantity]]*Table1[[#This Row],[UnitPrice]]</f>
        <v>10934.400000000001</v>
      </c>
      <c r="S2444">
        <f>Table1[[#This Row],[OrderQuantity]]*Table1[[#This Row],[UnitCost]]</f>
        <v>7763.43</v>
      </c>
      <c r="T2444">
        <f>Table1[[#This Row],[OrderQuantity]]*Table1[[#This Row],[UnitPrice]]*(1-Table1[[#This Row],[DiscountApplied]]) - (Table1[[#This Row],[OrderQuantity]]*Table1[[#This Row],[UnitCost]])</f>
        <v>1530.8100000000013</v>
      </c>
      <c r="U2444">
        <f>DATEDIF(Table1[[#This Row],[ShipDate]],Table1[[#This Row],[DeliveryDate]],"d")</f>
        <v>4</v>
      </c>
      <c r="V2444" t="str">
        <f t="shared" si="77"/>
        <v>On Time</v>
      </c>
    </row>
    <row r="2445" spans="2:22" x14ac:dyDescent="0.3">
      <c r="B2445" t="str">
        <f t="shared" si="76"/>
        <v>SO-002544</v>
      </c>
      <c r="C2445" t="s">
        <v>16</v>
      </c>
      <c r="D2445" t="s">
        <v>23</v>
      </c>
      <c r="E2445" s="1">
        <v>43400</v>
      </c>
      <c r="F2445" s="1">
        <v>43538</v>
      </c>
      <c r="G2445" s="1">
        <v>43550</v>
      </c>
      <c r="H2445" s="1">
        <v>43553</v>
      </c>
      <c r="I2445" t="s">
        <v>18</v>
      </c>
      <c r="J2445">
        <v>5</v>
      </c>
      <c r="K2445">
        <v>19</v>
      </c>
      <c r="L2445">
        <v>265</v>
      </c>
      <c r="M2445">
        <v>37</v>
      </c>
      <c r="N2445">
        <v>1</v>
      </c>
      <c r="O2445">
        <v>0.15</v>
      </c>
      <c r="P2445">
        <v>1028.79</v>
      </c>
      <c r="Q2445">
        <v>1239.5</v>
      </c>
      <c r="R2445">
        <f>Table1[[#This Row],[OrderQuantity]]*Table1[[#This Row],[UnitPrice]]</f>
        <v>1239.5</v>
      </c>
      <c r="S2445">
        <f>Table1[[#This Row],[OrderQuantity]]*Table1[[#This Row],[UnitCost]]</f>
        <v>1028.79</v>
      </c>
      <c r="T2445">
        <f>Table1[[#This Row],[OrderQuantity]]*Table1[[#This Row],[UnitPrice]]*(1-Table1[[#This Row],[DiscountApplied]]) - (Table1[[#This Row],[OrderQuantity]]*Table1[[#This Row],[UnitCost]])</f>
        <v>24.785000000000082</v>
      </c>
      <c r="U2445">
        <f>DATEDIF(Table1[[#This Row],[ShipDate]],Table1[[#This Row],[DeliveryDate]],"d")</f>
        <v>3</v>
      </c>
      <c r="V2445" t="str">
        <f t="shared" si="77"/>
        <v>On Time</v>
      </c>
    </row>
    <row r="2446" spans="2:22" x14ac:dyDescent="0.3">
      <c r="B2446" t="str">
        <f t="shared" si="76"/>
        <v>SO-002545</v>
      </c>
      <c r="C2446" t="s">
        <v>16</v>
      </c>
      <c r="D2446" t="s">
        <v>23</v>
      </c>
      <c r="E2446" s="1">
        <v>43400</v>
      </c>
      <c r="F2446" s="1">
        <v>43538</v>
      </c>
      <c r="G2446" s="1">
        <v>43562</v>
      </c>
      <c r="H2446" s="1">
        <v>43570</v>
      </c>
      <c r="I2446" t="s">
        <v>18</v>
      </c>
      <c r="J2446">
        <v>2</v>
      </c>
      <c r="K2446">
        <v>42</v>
      </c>
      <c r="L2446">
        <v>285</v>
      </c>
      <c r="M2446">
        <v>41</v>
      </c>
      <c r="N2446">
        <v>6</v>
      </c>
      <c r="O2446">
        <v>0.08</v>
      </c>
      <c r="P2446">
        <v>441.66</v>
      </c>
      <c r="Q2446">
        <v>690.1</v>
      </c>
      <c r="R2446">
        <f>Table1[[#This Row],[OrderQuantity]]*Table1[[#This Row],[UnitPrice]]</f>
        <v>4140.6000000000004</v>
      </c>
      <c r="S2446">
        <f>Table1[[#This Row],[OrderQuantity]]*Table1[[#This Row],[UnitCost]]</f>
        <v>2649.96</v>
      </c>
      <c r="T2446">
        <f>Table1[[#This Row],[OrderQuantity]]*Table1[[#This Row],[UnitPrice]]*(1-Table1[[#This Row],[DiscountApplied]]) - (Table1[[#This Row],[OrderQuantity]]*Table1[[#This Row],[UnitCost]])</f>
        <v>1159.3920000000003</v>
      </c>
      <c r="U2446">
        <f>DATEDIF(Table1[[#This Row],[ShipDate]],Table1[[#This Row],[DeliveryDate]],"d")</f>
        <v>8</v>
      </c>
      <c r="V2446" t="str">
        <f t="shared" si="77"/>
        <v>Late</v>
      </c>
    </row>
    <row r="2447" spans="2:22" x14ac:dyDescent="0.3">
      <c r="B2447" t="str">
        <f t="shared" si="76"/>
        <v>SO-002546</v>
      </c>
      <c r="C2447" t="s">
        <v>19</v>
      </c>
      <c r="D2447" t="s">
        <v>20</v>
      </c>
      <c r="E2447" s="1">
        <v>43400</v>
      </c>
      <c r="F2447" s="1">
        <v>43538</v>
      </c>
      <c r="G2447" s="1">
        <v>43551</v>
      </c>
      <c r="H2447" s="1">
        <v>43557</v>
      </c>
      <c r="I2447" t="s">
        <v>18</v>
      </c>
      <c r="J2447">
        <v>19</v>
      </c>
      <c r="K2447">
        <v>44</v>
      </c>
      <c r="L2447">
        <v>200</v>
      </c>
      <c r="M2447">
        <v>46</v>
      </c>
      <c r="N2447">
        <v>2</v>
      </c>
      <c r="O2447">
        <v>0.15</v>
      </c>
      <c r="P2447">
        <v>703.5</v>
      </c>
      <c r="Q2447">
        <v>837.5</v>
      </c>
      <c r="R2447">
        <f>Table1[[#This Row],[OrderQuantity]]*Table1[[#This Row],[UnitPrice]]</f>
        <v>1675</v>
      </c>
      <c r="S2447">
        <f>Table1[[#This Row],[OrderQuantity]]*Table1[[#This Row],[UnitCost]]</f>
        <v>1407</v>
      </c>
      <c r="T2447">
        <f>Table1[[#This Row],[OrderQuantity]]*Table1[[#This Row],[UnitPrice]]*(1-Table1[[#This Row],[DiscountApplied]]) - (Table1[[#This Row],[OrderQuantity]]*Table1[[#This Row],[UnitCost]])</f>
        <v>16.75</v>
      </c>
      <c r="U2447">
        <f>DATEDIF(Table1[[#This Row],[ShipDate]],Table1[[#This Row],[DeliveryDate]],"d")</f>
        <v>6</v>
      </c>
      <c r="V2447" t="str">
        <f t="shared" si="77"/>
        <v>On Time</v>
      </c>
    </row>
    <row r="2448" spans="2:22" x14ac:dyDescent="0.3">
      <c r="B2448" t="str">
        <f t="shared" si="76"/>
        <v>SO-002547</v>
      </c>
      <c r="C2448" t="s">
        <v>21</v>
      </c>
      <c r="D2448" t="s">
        <v>17</v>
      </c>
      <c r="E2448" s="1">
        <v>43400</v>
      </c>
      <c r="F2448" s="1">
        <v>43538</v>
      </c>
      <c r="G2448" s="1">
        <v>43541</v>
      </c>
      <c r="H2448" s="1">
        <v>43550</v>
      </c>
      <c r="I2448" t="s">
        <v>18</v>
      </c>
      <c r="J2448">
        <v>25</v>
      </c>
      <c r="K2448">
        <v>10</v>
      </c>
      <c r="L2448">
        <v>235</v>
      </c>
      <c r="M2448">
        <v>1</v>
      </c>
      <c r="N2448">
        <v>1</v>
      </c>
      <c r="O2448">
        <v>0.05</v>
      </c>
      <c r="P2448">
        <v>1549.11</v>
      </c>
      <c r="Q2448">
        <v>2458.9</v>
      </c>
      <c r="R2448">
        <f>Table1[[#This Row],[OrderQuantity]]*Table1[[#This Row],[UnitPrice]]</f>
        <v>2458.9</v>
      </c>
      <c r="S2448">
        <f>Table1[[#This Row],[OrderQuantity]]*Table1[[#This Row],[UnitCost]]</f>
        <v>1549.11</v>
      </c>
      <c r="T2448">
        <f>Table1[[#This Row],[OrderQuantity]]*Table1[[#This Row],[UnitPrice]]*(1-Table1[[#This Row],[DiscountApplied]]) - (Table1[[#This Row],[OrderQuantity]]*Table1[[#This Row],[UnitCost]])</f>
        <v>786.84500000000003</v>
      </c>
      <c r="U2448">
        <f>DATEDIF(Table1[[#This Row],[ShipDate]],Table1[[#This Row],[DeliveryDate]],"d")</f>
        <v>9</v>
      </c>
      <c r="V2448" t="str">
        <f t="shared" si="77"/>
        <v>Late</v>
      </c>
    </row>
    <row r="2449" spans="2:22" x14ac:dyDescent="0.3">
      <c r="B2449" t="str">
        <f t="shared" si="76"/>
        <v>SO-002548</v>
      </c>
      <c r="C2449" t="s">
        <v>16</v>
      </c>
      <c r="D2449" t="s">
        <v>17</v>
      </c>
      <c r="E2449" s="1">
        <v>43500</v>
      </c>
      <c r="F2449" s="1">
        <v>43538</v>
      </c>
      <c r="G2449" s="1">
        <v>43545</v>
      </c>
      <c r="H2449" s="1">
        <v>43549</v>
      </c>
      <c r="I2449" t="s">
        <v>18</v>
      </c>
      <c r="J2449">
        <v>6</v>
      </c>
      <c r="K2449">
        <v>46</v>
      </c>
      <c r="L2449">
        <v>219</v>
      </c>
      <c r="M2449">
        <v>19</v>
      </c>
      <c r="N2449">
        <v>2</v>
      </c>
      <c r="O2449">
        <v>0.05</v>
      </c>
      <c r="P2449">
        <v>1576.78</v>
      </c>
      <c r="Q2449">
        <v>1922.9</v>
      </c>
      <c r="R2449">
        <f>Table1[[#This Row],[OrderQuantity]]*Table1[[#This Row],[UnitPrice]]</f>
        <v>3845.8</v>
      </c>
      <c r="S2449">
        <f>Table1[[#This Row],[OrderQuantity]]*Table1[[#This Row],[UnitCost]]</f>
        <v>3153.56</v>
      </c>
      <c r="T2449">
        <f>Table1[[#This Row],[OrderQuantity]]*Table1[[#This Row],[UnitPrice]]*(1-Table1[[#This Row],[DiscountApplied]]) - (Table1[[#This Row],[OrderQuantity]]*Table1[[#This Row],[UnitCost]])</f>
        <v>499.95000000000027</v>
      </c>
      <c r="U2449">
        <f>DATEDIF(Table1[[#This Row],[ShipDate]],Table1[[#This Row],[DeliveryDate]],"d")</f>
        <v>4</v>
      </c>
      <c r="V2449" t="str">
        <f t="shared" si="77"/>
        <v>On Time</v>
      </c>
    </row>
    <row r="2450" spans="2:22" x14ac:dyDescent="0.3">
      <c r="B2450" t="str">
        <f t="shared" si="76"/>
        <v>SO-002549</v>
      </c>
      <c r="C2450" t="s">
        <v>22</v>
      </c>
      <c r="D2450" t="s">
        <v>17</v>
      </c>
      <c r="E2450" s="1">
        <v>43400</v>
      </c>
      <c r="F2450" s="1">
        <v>43538</v>
      </c>
      <c r="G2450" s="1">
        <v>43543</v>
      </c>
      <c r="H2450" s="1">
        <v>43544</v>
      </c>
      <c r="I2450" t="s">
        <v>18</v>
      </c>
      <c r="J2450">
        <v>26</v>
      </c>
      <c r="K2450">
        <v>48</v>
      </c>
      <c r="L2450">
        <v>252</v>
      </c>
      <c r="M2450">
        <v>35</v>
      </c>
      <c r="N2450">
        <v>6</v>
      </c>
      <c r="O2450">
        <v>0.05</v>
      </c>
      <c r="P2450">
        <v>2323.56</v>
      </c>
      <c r="Q2450">
        <v>3872.6</v>
      </c>
      <c r="R2450">
        <f>Table1[[#This Row],[OrderQuantity]]*Table1[[#This Row],[UnitPrice]]</f>
        <v>23235.599999999999</v>
      </c>
      <c r="S2450">
        <f>Table1[[#This Row],[OrderQuantity]]*Table1[[#This Row],[UnitCost]]</f>
        <v>13941.36</v>
      </c>
      <c r="T2450">
        <f>Table1[[#This Row],[OrderQuantity]]*Table1[[#This Row],[UnitPrice]]*(1-Table1[[#This Row],[DiscountApplied]]) - (Table1[[#This Row],[OrderQuantity]]*Table1[[#This Row],[UnitCost]])</f>
        <v>8132.4599999999955</v>
      </c>
      <c r="U2450">
        <f>DATEDIF(Table1[[#This Row],[ShipDate]],Table1[[#This Row],[DeliveryDate]],"d")</f>
        <v>1</v>
      </c>
      <c r="V2450" t="str">
        <f t="shared" si="77"/>
        <v>On Time</v>
      </c>
    </row>
    <row r="2451" spans="2:22" x14ac:dyDescent="0.3">
      <c r="B2451" t="str">
        <f t="shared" si="76"/>
        <v>SO-002550</v>
      </c>
      <c r="C2451" t="s">
        <v>19</v>
      </c>
      <c r="D2451" t="s">
        <v>20</v>
      </c>
      <c r="E2451" s="1">
        <v>43400</v>
      </c>
      <c r="F2451" s="1">
        <v>43538</v>
      </c>
      <c r="G2451" s="1">
        <v>43557</v>
      </c>
      <c r="H2451" s="1">
        <v>43560</v>
      </c>
      <c r="I2451" t="s">
        <v>18</v>
      </c>
      <c r="J2451">
        <v>13</v>
      </c>
      <c r="K2451">
        <v>31</v>
      </c>
      <c r="L2451">
        <v>178</v>
      </c>
      <c r="M2451">
        <v>22</v>
      </c>
      <c r="N2451">
        <v>6</v>
      </c>
      <c r="O2451">
        <v>0.1</v>
      </c>
      <c r="P2451">
        <v>1337.86</v>
      </c>
      <c r="Q2451">
        <v>1715.2</v>
      </c>
      <c r="R2451">
        <f>Table1[[#This Row],[OrderQuantity]]*Table1[[#This Row],[UnitPrice]]</f>
        <v>10291.200000000001</v>
      </c>
      <c r="S2451">
        <f>Table1[[#This Row],[OrderQuantity]]*Table1[[#This Row],[UnitCost]]</f>
        <v>8027.16</v>
      </c>
      <c r="T2451">
        <f>Table1[[#This Row],[OrderQuantity]]*Table1[[#This Row],[UnitPrice]]*(1-Table1[[#This Row],[DiscountApplied]]) - (Table1[[#This Row],[OrderQuantity]]*Table1[[#This Row],[UnitCost]])</f>
        <v>1234.9200000000019</v>
      </c>
      <c r="U2451">
        <f>DATEDIF(Table1[[#This Row],[ShipDate]],Table1[[#This Row],[DeliveryDate]],"d")</f>
        <v>3</v>
      </c>
      <c r="V2451" t="str">
        <f t="shared" si="77"/>
        <v>On Time</v>
      </c>
    </row>
    <row r="2452" spans="2:22" x14ac:dyDescent="0.3">
      <c r="B2452" t="str">
        <f t="shared" si="76"/>
        <v>SO-002551</v>
      </c>
      <c r="C2452" t="s">
        <v>19</v>
      </c>
      <c r="D2452" t="s">
        <v>24</v>
      </c>
      <c r="E2452" s="1">
        <v>43400</v>
      </c>
      <c r="F2452" s="1">
        <v>43539</v>
      </c>
      <c r="G2452" s="1">
        <v>43547</v>
      </c>
      <c r="H2452" s="1">
        <v>43552</v>
      </c>
      <c r="I2452" t="s">
        <v>18</v>
      </c>
      <c r="J2452">
        <v>19</v>
      </c>
      <c r="K2452">
        <v>6</v>
      </c>
      <c r="L2452">
        <v>24</v>
      </c>
      <c r="M2452">
        <v>18</v>
      </c>
      <c r="N2452">
        <v>8</v>
      </c>
      <c r="O2452">
        <v>0.4</v>
      </c>
      <c r="P2452">
        <v>1929.6</v>
      </c>
      <c r="Q2452">
        <v>3859.2</v>
      </c>
      <c r="R2452">
        <f>Table1[[#This Row],[OrderQuantity]]*Table1[[#This Row],[UnitPrice]]</f>
        <v>30873.599999999999</v>
      </c>
      <c r="S2452">
        <f>Table1[[#This Row],[OrderQuantity]]*Table1[[#This Row],[UnitCost]]</f>
        <v>15436.8</v>
      </c>
      <c r="T2452">
        <f>Table1[[#This Row],[OrderQuantity]]*Table1[[#This Row],[UnitPrice]]*(1-Table1[[#This Row],[DiscountApplied]]) - (Table1[[#This Row],[OrderQuantity]]*Table1[[#This Row],[UnitCost]])</f>
        <v>3087.3600000000006</v>
      </c>
      <c r="U2452">
        <f>DATEDIF(Table1[[#This Row],[ShipDate]],Table1[[#This Row],[DeliveryDate]],"d")</f>
        <v>5</v>
      </c>
      <c r="V2452" t="str">
        <f t="shared" si="77"/>
        <v>On Time</v>
      </c>
    </row>
    <row r="2453" spans="2:22" x14ac:dyDescent="0.3">
      <c r="B2453" t="str">
        <f t="shared" si="76"/>
        <v>SO-002552</v>
      </c>
      <c r="C2453" t="s">
        <v>19</v>
      </c>
      <c r="D2453" t="s">
        <v>23</v>
      </c>
      <c r="E2453" s="1">
        <v>43400</v>
      </c>
      <c r="F2453" s="1">
        <v>43539</v>
      </c>
      <c r="G2453" s="1">
        <v>43544</v>
      </c>
      <c r="H2453" s="1">
        <v>43553</v>
      </c>
      <c r="I2453" t="s">
        <v>18</v>
      </c>
      <c r="J2453">
        <v>16</v>
      </c>
      <c r="K2453">
        <v>5</v>
      </c>
      <c r="L2453">
        <v>304</v>
      </c>
      <c r="M2453">
        <v>6</v>
      </c>
      <c r="N2453">
        <v>3</v>
      </c>
      <c r="O2453">
        <v>0.08</v>
      </c>
      <c r="P2453">
        <v>1829.57</v>
      </c>
      <c r="Q2453">
        <v>3892.7</v>
      </c>
      <c r="R2453">
        <f>Table1[[#This Row],[OrderQuantity]]*Table1[[#This Row],[UnitPrice]]</f>
        <v>11678.099999999999</v>
      </c>
      <c r="S2453">
        <f>Table1[[#This Row],[OrderQuantity]]*Table1[[#This Row],[UnitCost]]</f>
        <v>5488.71</v>
      </c>
      <c r="T2453">
        <f>Table1[[#This Row],[OrderQuantity]]*Table1[[#This Row],[UnitPrice]]*(1-Table1[[#This Row],[DiscountApplied]]) - (Table1[[#This Row],[OrderQuantity]]*Table1[[#This Row],[UnitCost]])</f>
        <v>5255.1419999999989</v>
      </c>
      <c r="U2453">
        <f>DATEDIF(Table1[[#This Row],[ShipDate]],Table1[[#This Row],[DeliveryDate]],"d")</f>
        <v>9</v>
      </c>
      <c r="V2453" t="str">
        <f t="shared" si="77"/>
        <v>Late</v>
      </c>
    </row>
    <row r="2454" spans="2:22" x14ac:dyDescent="0.3">
      <c r="B2454" t="str">
        <f t="shared" si="76"/>
        <v>SO-002553</v>
      </c>
      <c r="C2454" t="s">
        <v>21</v>
      </c>
      <c r="D2454" t="s">
        <v>23</v>
      </c>
      <c r="E2454" s="1">
        <v>43400</v>
      </c>
      <c r="F2454" s="1">
        <v>43539</v>
      </c>
      <c r="G2454" s="1">
        <v>43554</v>
      </c>
      <c r="H2454" s="1">
        <v>43560</v>
      </c>
      <c r="I2454" t="s">
        <v>18</v>
      </c>
      <c r="J2454">
        <v>21</v>
      </c>
      <c r="K2454">
        <v>39</v>
      </c>
      <c r="L2454">
        <v>265</v>
      </c>
      <c r="M2454">
        <v>21</v>
      </c>
      <c r="N2454">
        <v>6</v>
      </c>
      <c r="O2454">
        <v>0.05</v>
      </c>
      <c r="P2454">
        <v>890.03</v>
      </c>
      <c r="Q2454">
        <v>1085.4000000000001</v>
      </c>
      <c r="R2454">
        <f>Table1[[#This Row],[OrderQuantity]]*Table1[[#This Row],[UnitPrice]]</f>
        <v>6512.4000000000005</v>
      </c>
      <c r="S2454">
        <f>Table1[[#This Row],[OrderQuantity]]*Table1[[#This Row],[UnitCost]]</f>
        <v>5340.18</v>
      </c>
      <c r="T2454">
        <f>Table1[[#This Row],[OrderQuantity]]*Table1[[#This Row],[UnitPrice]]*(1-Table1[[#This Row],[DiscountApplied]]) - (Table1[[#This Row],[OrderQuantity]]*Table1[[#This Row],[UnitCost]])</f>
        <v>846.60000000000036</v>
      </c>
      <c r="U2454">
        <f>DATEDIF(Table1[[#This Row],[ShipDate]],Table1[[#This Row],[DeliveryDate]],"d")</f>
        <v>6</v>
      </c>
      <c r="V2454" t="str">
        <f t="shared" si="77"/>
        <v>On Time</v>
      </c>
    </row>
    <row r="2455" spans="2:22" x14ac:dyDescent="0.3">
      <c r="B2455" t="str">
        <f t="shared" si="76"/>
        <v>SO-002554</v>
      </c>
      <c r="C2455" t="s">
        <v>16</v>
      </c>
      <c r="D2455" t="s">
        <v>20</v>
      </c>
      <c r="E2455" s="1">
        <v>43400</v>
      </c>
      <c r="F2455" s="1">
        <v>43539</v>
      </c>
      <c r="G2455" s="1">
        <v>43553</v>
      </c>
      <c r="H2455" s="1">
        <v>43563</v>
      </c>
      <c r="I2455" t="s">
        <v>18</v>
      </c>
      <c r="J2455">
        <v>11</v>
      </c>
      <c r="K2455">
        <v>18</v>
      </c>
      <c r="L2455">
        <v>156</v>
      </c>
      <c r="M2455">
        <v>46</v>
      </c>
      <c r="N2455">
        <v>1</v>
      </c>
      <c r="O2455">
        <v>0.3</v>
      </c>
      <c r="P2455">
        <v>409.77</v>
      </c>
      <c r="Q2455">
        <v>931.3</v>
      </c>
      <c r="R2455">
        <f>Table1[[#This Row],[OrderQuantity]]*Table1[[#This Row],[UnitPrice]]</f>
        <v>931.3</v>
      </c>
      <c r="S2455">
        <f>Table1[[#This Row],[OrderQuantity]]*Table1[[#This Row],[UnitCost]]</f>
        <v>409.77</v>
      </c>
      <c r="T2455">
        <f>Table1[[#This Row],[OrderQuantity]]*Table1[[#This Row],[UnitPrice]]*(1-Table1[[#This Row],[DiscountApplied]]) - (Table1[[#This Row],[OrderQuantity]]*Table1[[#This Row],[UnitCost]])</f>
        <v>242.14</v>
      </c>
      <c r="U2455">
        <f>DATEDIF(Table1[[#This Row],[ShipDate]],Table1[[#This Row],[DeliveryDate]],"d")</f>
        <v>10</v>
      </c>
      <c r="V2455" t="str">
        <f t="shared" si="77"/>
        <v>Late</v>
      </c>
    </row>
    <row r="2456" spans="2:22" x14ac:dyDescent="0.3">
      <c r="B2456" t="str">
        <f t="shared" si="76"/>
        <v>SO-002555</v>
      </c>
      <c r="C2456" t="s">
        <v>21</v>
      </c>
      <c r="D2456" t="s">
        <v>20</v>
      </c>
      <c r="E2456" s="1">
        <v>43400</v>
      </c>
      <c r="F2456" s="1">
        <v>43539</v>
      </c>
      <c r="G2456" s="1">
        <v>43552</v>
      </c>
      <c r="H2456" s="1">
        <v>43561</v>
      </c>
      <c r="I2456" t="s">
        <v>18</v>
      </c>
      <c r="J2456">
        <v>23</v>
      </c>
      <c r="K2456">
        <v>26</v>
      </c>
      <c r="L2456">
        <v>132</v>
      </c>
      <c r="M2456">
        <v>20</v>
      </c>
      <c r="N2456">
        <v>5</v>
      </c>
      <c r="O2456">
        <v>0.08</v>
      </c>
      <c r="P2456">
        <v>733.25</v>
      </c>
      <c r="Q2456">
        <v>1145.7</v>
      </c>
      <c r="R2456">
        <f>Table1[[#This Row],[OrderQuantity]]*Table1[[#This Row],[UnitPrice]]</f>
        <v>5728.5</v>
      </c>
      <c r="S2456">
        <f>Table1[[#This Row],[OrderQuantity]]*Table1[[#This Row],[UnitCost]]</f>
        <v>3666.25</v>
      </c>
      <c r="T2456">
        <f>Table1[[#This Row],[OrderQuantity]]*Table1[[#This Row],[UnitPrice]]*(1-Table1[[#This Row],[DiscountApplied]]) - (Table1[[#This Row],[OrderQuantity]]*Table1[[#This Row],[UnitCost]])</f>
        <v>1603.9700000000003</v>
      </c>
      <c r="U2456">
        <f>DATEDIF(Table1[[#This Row],[ShipDate]],Table1[[#This Row],[DeliveryDate]],"d")</f>
        <v>9</v>
      </c>
      <c r="V2456" t="str">
        <f t="shared" si="77"/>
        <v>Late</v>
      </c>
    </row>
    <row r="2457" spans="2:22" x14ac:dyDescent="0.3">
      <c r="B2457" t="str">
        <f t="shared" si="76"/>
        <v>SO-002556</v>
      </c>
      <c r="C2457" t="s">
        <v>19</v>
      </c>
      <c r="D2457" t="s">
        <v>23</v>
      </c>
      <c r="E2457" s="1">
        <v>43400</v>
      </c>
      <c r="F2457" s="1">
        <v>43539</v>
      </c>
      <c r="G2457" s="1">
        <v>43544</v>
      </c>
      <c r="H2457" s="1">
        <v>43545</v>
      </c>
      <c r="I2457" t="s">
        <v>18</v>
      </c>
      <c r="J2457">
        <v>18</v>
      </c>
      <c r="K2457">
        <v>17</v>
      </c>
      <c r="L2457">
        <v>317</v>
      </c>
      <c r="M2457">
        <v>29</v>
      </c>
      <c r="N2457">
        <v>1</v>
      </c>
      <c r="O2457">
        <v>0.4</v>
      </c>
      <c r="P2457">
        <v>986.17</v>
      </c>
      <c r="Q2457">
        <v>2405.3000000000002</v>
      </c>
      <c r="R2457">
        <f>Table1[[#This Row],[OrderQuantity]]*Table1[[#This Row],[UnitPrice]]</f>
        <v>2405.3000000000002</v>
      </c>
      <c r="S2457">
        <f>Table1[[#This Row],[OrderQuantity]]*Table1[[#This Row],[UnitCost]]</f>
        <v>986.17</v>
      </c>
      <c r="T2457">
        <f>Table1[[#This Row],[OrderQuantity]]*Table1[[#This Row],[UnitPrice]]*(1-Table1[[#This Row],[DiscountApplied]]) - (Table1[[#This Row],[OrderQuantity]]*Table1[[#This Row],[UnitCost]])</f>
        <v>457.0100000000001</v>
      </c>
      <c r="U2457">
        <f>DATEDIF(Table1[[#This Row],[ShipDate]],Table1[[#This Row],[DeliveryDate]],"d")</f>
        <v>1</v>
      </c>
      <c r="V2457" t="str">
        <f t="shared" si="77"/>
        <v>On Time</v>
      </c>
    </row>
    <row r="2458" spans="2:22" x14ac:dyDescent="0.3">
      <c r="B2458" t="str">
        <f t="shared" si="76"/>
        <v>SO-002557</v>
      </c>
      <c r="C2458" t="s">
        <v>16</v>
      </c>
      <c r="D2458" t="s">
        <v>24</v>
      </c>
      <c r="E2458" s="1">
        <v>43400</v>
      </c>
      <c r="F2458" s="1">
        <v>43539</v>
      </c>
      <c r="G2458" s="1">
        <v>43544</v>
      </c>
      <c r="H2458" s="1">
        <v>43546</v>
      </c>
      <c r="I2458" t="s">
        <v>18</v>
      </c>
      <c r="J2458">
        <v>8</v>
      </c>
      <c r="K2458">
        <v>4</v>
      </c>
      <c r="L2458">
        <v>45</v>
      </c>
      <c r="M2458">
        <v>17</v>
      </c>
      <c r="N2458">
        <v>6</v>
      </c>
      <c r="O2458">
        <v>0.1</v>
      </c>
      <c r="P2458">
        <v>1843.04</v>
      </c>
      <c r="Q2458">
        <v>4006.6</v>
      </c>
      <c r="R2458">
        <f>Table1[[#This Row],[OrderQuantity]]*Table1[[#This Row],[UnitPrice]]</f>
        <v>24039.599999999999</v>
      </c>
      <c r="S2458">
        <f>Table1[[#This Row],[OrderQuantity]]*Table1[[#This Row],[UnitCost]]</f>
        <v>11058.24</v>
      </c>
      <c r="T2458">
        <f>Table1[[#This Row],[OrderQuantity]]*Table1[[#This Row],[UnitPrice]]*(1-Table1[[#This Row],[DiscountApplied]]) - (Table1[[#This Row],[OrderQuantity]]*Table1[[#This Row],[UnitCost]])</f>
        <v>10577.4</v>
      </c>
      <c r="U2458">
        <f>DATEDIF(Table1[[#This Row],[ShipDate]],Table1[[#This Row],[DeliveryDate]],"d")</f>
        <v>2</v>
      </c>
      <c r="V2458" t="str">
        <f t="shared" si="77"/>
        <v>On Time</v>
      </c>
    </row>
    <row r="2459" spans="2:22" x14ac:dyDescent="0.3">
      <c r="B2459" t="str">
        <f t="shared" si="76"/>
        <v>SO-002558</v>
      </c>
      <c r="C2459" t="s">
        <v>22</v>
      </c>
      <c r="D2459" t="s">
        <v>25</v>
      </c>
      <c r="E2459" s="1">
        <v>43400</v>
      </c>
      <c r="F2459" s="1">
        <v>43539</v>
      </c>
      <c r="G2459" s="1">
        <v>43541</v>
      </c>
      <c r="H2459" s="1">
        <v>43546</v>
      </c>
      <c r="I2459" t="s">
        <v>18</v>
      </c>
      <c r="J2459">
        <v>26</v>
      </c>
      <c r="K2459">
        <v>32</v>
      </c>
      <c r="L2459">
        <v>351</v>
      </c>
      <c r="M2459">
        <v>14</v>
      </c>
      <c r="N2459">
        <v>8</v>
      </c>
      <c r="O2459">
        <v>0.15</v>
      </c>
      <c r="P2459">
        <v>106.53</v>
      </c>
      <c r="Q2459">
        <v>201</v>
      </c>
      <c r="R2459">
        <f>Table1[[#This Row],[OrderQuantity]]*Table1[[#This Row],[UnitPrice]]</f>
        <v>1608</v>
      </c>
      <c r="S2459">
        <f>Table1[[#This Row],[OrderQuantity]]*Table1[[#This Row],[UnitCost]]</f>
        <v>852.24</v>
      </c>
      <c r="T2459">
        <f>Table1[[#This Row],[OrderQuantity]]*Table1[[#This Row],[UnitPrice]]*(1-Table1[[#This Row],[DiscountApplied]]) - (Table1[[#This Row],[OrderQuantity]]*Table1[[#This Row],[UnitCost]])</f>
        <v>514.55999999999995</v>
      </c>
      <c r="U2459">
        <f>DATEDIF(Table1[[#This Row],[ShipDate]],Table1[[#This Row],[DeliveryDate]],"d")</f>
        <v>5</v>
      </c>
      <c r="V2459" t="str">
        <f t="shared" si="77"/>
        <v>On Time</v>
      </c>
    </row>
    <row r="2460" spans="2:22" x14ac:dyDescent="0.3">
      <c r="B2460" t="str">
        <f t="shared" si="76"/>
        <v>SO-002559</v>
      </c>
      <c r="C2460" t="s">
        <v>16</v>
      </c>
      <c r="D2460" t="s">
        <v>23</v>
      </c>
      <c r="E2460" s="1">
        <v>43400</v>
      </c>
      <c r="F2460" s="1">
        <v>43539</v>
      </c>
      <c r="G2460" s="1">
        <v>43541</v>
      </c>
      <c r="H2460" s="1">
        <v>43549</v>
      </c>
      <c r="I2460" t="s">
        <v>18</v>
      </c>
      <c r="J2460">
        <v>6</v>
      </c>
      <c r="K2460">
        <v>17</v>
      </c>
      <c r="L2460">
        <v>295</v>
      </c>
      <c r="M2460">
        <v>26</v>
      </c>
      <c r="N2460">
        <v>2</v>
      </c>
      <c r="O2460">
        <v>0.4</v>
      </c>
      <c r="P2460">
        <v>170.85</v>
      </c>
      <c r="Q2460">
        <v>227.8</v>
      </c>
      <c r="R2460">
        <f>Table1[[#This Row],[OrderQuantity]]*Table1[[#This Row],[UnitPrice]]</f>
        <v>455.6</v>
      </c>
      <c r="S2460">
        <f>Table1[[#This Row],[OrderQuantity]]*Table1[[#This Row],[UnitCost]]</f>
        <v>341.7</v>
      </c>
      <c r="T2460">
        <f>Table1[[#This Row],[OrderQuantity]]*Table1[[#This Row],[UnitPrice]]*(1-Table1[[#This Row],[DiscountApplied]]) - (Table1[[#This Row],[OrderQuantity]]*Table1[[#This Row],[UnitCost]])</f>
        <v>-68.339999999999975</v>
      </c>
      <c r="U2460">
        <f>DATEDIF(Table1[[#This Row],[ShipDate]],Table1[[#This Row],[DeliveryDate]],"d")</f>
        <v>8</v>
      </c>
      <c r="V2460" t="str">
        <f t="shared" si="77"/>
        <v>Late</v>
      </c>
    </row>
    <row r="2461" spans="2:22" x14ac:dyDescent="0.3">
      <c r="B2461" t="str">
        <f t="shared" si="76"/>
        <v>SO-002560</v>
      </c>
      <c r="C2461" t="s">
        <v>21</v>
      </c>
      <c r="D2461" t="s">
        <v>17</v>
      </c>
      <c r="E2461" s="1">
        <v>43500</v>
      </c>
      <c r="F2461" s="1">
        <v>43539</v>
      </c>
      <c r="G2461" s="1">
        <v>43541</v>
      </c>
      <c r="H2461" s="1">
        <v>43546</v>
      </c>
      <c r="I2461" t="s">
        <v>18</v>
      </c>
      <c r="J2461">
        <v>22</v>
      </c>
      <c r="K2461">
        <v>1</v>
      </c>
      <c r="L2461">
        <v>245</v>
      </c>
      <c r="M2461">
        <v>12</v>
      </c>
      <c r="N2461">
        <v>1</v>
      </c>
      <c r="O2461">
        <v>0.15</v>
      </c>
      <c r="P2461">
        <v>1845.98</v>
      </c>
      <c r="Q2461">
        <v>3845.8</v>
      </c>
      <c r="R2461">
        <f>Table1[[#This Row],[OrderQuantity]]*Table1[[#This Row],[UnitPrice]]</f>
        <v>3845.8</v>
      </c>
      <c r="S2461">
        <f>Table1[[#This Row],[OrderQuantity]]*Table1[[#This Row],[UnitCost]]</f>
        <v>1845.98</v>
      </c>
      <c r="T2461">
        <f>Table1[[#This Row],[OrderQuantity]]*Table1[[#This Row],[UnitPrice]]*(1-Table1[[#This Row],[DiscountApplied]]) - (Table1[[#This Row],[OrderQuantity]]*Table1[[#This Row],[UnitCost]])</f>
        <v>1422.9500000000003</v>
      </c>
      <c r="U2461">
        <f>DATEDIF(Table1[[#This Row],[ShipDate]],Table1[[#This Row],[DeliveryDate]],"d")</f>
        <v>5</v>
      </c>
      <c r="V2461" t="str">
        <f t="shared" si="77"/>
        <v>On Time</v>
      </c>
    </row>
    <row r="2462" spans="2:22" x14ac:dyDescent="0.3">
      <c r="B2462" t="str">
        <f t="shared" si="76"/>
        <v>SO-002561</v>
      </c>
      <c r="C2462" t="s">
        <v>16</v>
      </c>
      <c r="D2462" t="s">
        <v>20</v>
      </c>
      <c r="E2462" s="1">
        <v>43400</v>
      </c>
      <c r="F2462" s="1">
        <v>43539</v>
      </c>
      <c r="G2462" s="1">
        <v>43553</v>
      </c>
      <c r="H2462" s="1">
        <v>43561</v>
      </c>
      <c r="I2462" t="s">
        <v>18</v>
      </c>
      <c r="J2462">
        <v>5</v>
      </c>
      <c r="K2462">
        <v>39</v>
      </c>
      <c r="L2462">
        <v>201</v>
      </c>
      <c r="M2462">
        <v>32</v>
      </c>
      <c r="N2462">
        <v>8</v>
      </c>
      <c r="O2462">
        <v>0.2</v>
      </c>
      <c r="P2462">
        <v>2295.42</v>
      </c>
      <c r="Q2462">
        <v>3825.7</v>
      </c>
      <c r="R2462">
        <f>Table1[[#This Row],[OrderQuantity]]*Table1[[#This Row],[UnitPrice]]</f>
        <v>30605.599999999999</v>
      </c>
      <c r="S2462">
        <f>Table1[[#This Row],[OrderQuantity]]*Table1[[#This Row],[UnitCost]]</f>
        <v>18363.36</v>
      </c>
      <c r="T2462">
        <f>Table1[[#This Row],[OrderQuantity]]*Table1[[#This Row],[UnitPrice]]*(1-Table1[[#This Row],[DiscountApplied]]) - (Table1[[#This Row],[OrderQuantity]]*Table1[[#This Row],[UnitCost]])</f>
        <v>6121.119999999999</v>
      </c>
      <c r="U2462">
        <f>DATEDIF(Table1[[#This Row],[ShipDate]],Table1[[#This Row],[DeliveryDate]],"d")</f>
        <v>8</v>
      </c>
      <c r="V2462" t="str">
        <f t="shared" si="77"/>
        <v>Late</v>
      </c>
    </row>
    <row r="2463" spans="2:22" x14ac:dyDescent="0.3">
      <c r="B2463" t="str">
        <f t="shared" si="76"/>
        <v>SO-002562</v>
      </c>
      <c r="C2463" t="s">
        <v>19</v>
      </c>
      <c r="D2463" t="s">
        <v>20</v>
      </c>
      <c r="E2463" s="1">
        <v>43500</v>
      </c>
      <c r="F2463" s="1">
        <v>43540</v>
      </c>
      <c r="G2463" s="1">
        <v>43562</v>
      </c>
      <c r="H2463" s="1">
        <v>43563</v>
      </c>
      <c r="I2463" t="s">
        <v>18</v>
      </c>
      <c r="J2463">
        <v>15</v>
      </c>
      <c r="K2463">
        <v>24</v>
      </c>
      <c r="L2463">
        <v>157</v>
      </c>
      <c r="M2463">
        <v>43</v>
      </c>
      <c r="N2463">
        <v>5</v>
      </c>
      <c r="O2463">
        <v>0.08</v>
      </c>
      <c r="P2463">
        <v>2287.58</v>
      </c>
      <c r="Q2463">
        <v>4013.3</v>
      </c>
      <c r="R2463">
        <f>Table1[[#This Row],[OrderQuantity]]*Table1[[#This Row],[UnitPrice]]</f>
        <v>20066.5</v>
      </c>
      <c r="S2463">
        <f>Table1[[#This Row],[OrderQuantity]]*Table1[[#This Row],[UnitCost]]</f>
        <v>11437.9</v>
      </c>
      <c r="T2463">
        <f>Table1[[#This Row],[OrderQuantity]]*Table1[[#This Row],[UnitPrice]]*(1-Table1[[#This Row],[DiscountApplied]]) - (Table1[[#This Row],[OrderQuantity]]*Table1[[#This Row],[UnitCost]])</f>
        <v>7023.2800000000007</v>
      </c>
      <c r="U2463">
        <f>DATEDIF(Table1[[#This Row],[ShipDate]],Table1[[#This Row],[DeliveryDate]],"d")</f>
        <v>1</v>
      </c>
      <c r="V2463" t="str">
        <f t="shared" si="77"/>
        <v>On Time</v>
      </c>
    </row>
    <row r="2464" spans="2:22" x14ac:dyDescent="0.3">
      <c r="B2464" t="str">
        <f t="shared" si="76"/>
        <v>SO-002563</v>
      </c>
      <c r="C2464" t="s">
        <v>21</v>
      </c>
      <c r="D2464" t="s">
        <v>20</v>
      </c>
      <c r="E2464" s="1">
        <v>43400</v>
      </c>
      <c r="F2464" s="1">
        <v>43540</v>
      </c>
      <c r="G2464" s="1">
        <v>43548</v>
      </c>
      <c r="H2464" s="1">
        <v>43550</v>
      </c>
      <c r="I2464" t="s">
        <v>18</v>
      </c>
      <c r="J2464">
        <v>20</v>
      </c>
      <c r="K2464">
        <v>7</v>
      </c>
      <c r="L2464">
        <v>152</v>
      </c>
      <c r="M2464">
        <v>4</v>
      </c>
      <c r="N2464">
        <v>1</v>
      </c>
      <c r="O2464">
        <v>0.15</v>
      </c>
      <c r="P2464">
        <v>201.2</v>
      </c>
      <c r="Q2464">
        <v>261.3</v>
      </c>
      <c r="R2464">
        <f>Table1[[#This Row],[OrderQuantity]]*Table1[[#This Row],[UnitPrice]]</f>
        <v>261.3</v>
      </c>
      <c r="S2464">
        <f>Table1[[#This Row],[OrderQuantity]]*Table1[[#This Row],[UnitCost]]</f>
        <v>201.2</v>
      </c>
      <c r="T2464">
        <f>Table1[[#This Row],[OrderQuantity]]*Table1[[#This Row],[UnitPrice]]*(1-Table1[[#This Row],[DiscountApplied]]) - (Table1[[#This Row],[OrderQuantity]]*Table1[[#This Row],[UnitCost]])</f>
        <v>20.905000000000001</v>
      </c>
      <c r="U2464">
        <f>DATEDIF(Table1[[#This Row],[ShipDate]],Table1[[#This Row],[DeliveryDate]],"d")</f>
        <v>2</v>
      </c>
      <c r="V2464" t="str">
        <f t="shared" si="77"/>
        <v>On Time</v>
      </c>
    </row>
    <row r="2465" spans="2:22" x14ac:dyDescent="0.3">
      <c r="B2465" t="str">
        <f t="shared" si="76"/>
        <v>SO-002564</v>
      </c>
      <c r="C2465" t="s">
        <v>19</v>
      </c>
      <c r="D2465" t="s">
        <v>24</v>
      </c>
      <c r="E2465" s="1">
        <v>43400</v>
      </c>
      <c r="F2465" s="1">
        <v>43540</v>
      </c>
      <c r="G2465" s="1">
        <v>43556</v>
      </c>
      <c r="H2465" s="1">
        <v>43558</v>
      </c>
      <c r="I2465" t="s">
        <v>18</v>
      </c>
      <c r="J2465">
        <v>12</v>
      </c>
      <c r="K2465">
        <v>43</v>
      </c>
      <c r="L2465">
        <v>2</v>
      </c>
      <c r="M2465">
        <v>28</v>
      </c>
      <c r="N2465">
        <v>6</v>
      </c>
      <c r="O2465">
        <v>0.15</v>
      </c>
      <c r="P2465">
        <v>103.85</v>
      </c>
      <c r="Q2465">
        <v>167.5</v>
      </c>
      <c r="R2465">
        <f>Table1[[#This Row],[OrderQuantity]]*Table1[[#This Row],[UnitPrice]]</f>
        <v>1005</v>
      </c>
      <c r="S2465">
        <f>Table1[[#This Row],[OrderQuantity]]*Table1[[#This Row],[UnitCost]]</f>
        <v>623.09999999999991</v>
      </c>
      <c r="T2465">
        <f>Table1[[#This Row],[OrderQuantity]]*Table1[[#This Row],[UnitPrice]]*(1-Table1[[#This Row],[DiscountApplied]]) - (Table1[[#This Row],[OrderQuantity]]*Table1[[#This Row],[UnitCost]])</f>
        <v>231.15000000000009</v>
      </c>
      <c r="U2465">
        <f>DATEDIF(Table1[[#This Row],[ShipDate]],Table1[[#This Row],[DeliveryDate]],"d")</f>
        <v>2</v>
      </c>
      <c r="V2465" t="str">
        <f t="shared" si="77"/>
        <v>On Time</v>
      </c>
    </row>
    <row r="2466" spans="2:22" x14ac:dyDescent="0.3">
      <c r="B2466" t="str">
        <f t="shared" si="76"/>
        <v>SO-002565</v>
      </c>
      <c r="C2466" t="s">
        <v>21</v>
      </c>
      <c r="D2466" t="s">
        <v>20</v>
      </c>
      <c r="E2466" s="1">
        <v>43400</v>
      </c>
      <c r="F2466" s="1">
        <v>43540</v>
      </c>
      <c r="G2466" s="1">
        <v>43565</v>
      </c>
      <c r="H2466" s="1">
        <v>43573</v>
      </c>
      <c r="I2466" t="s">
        <v>18</v>
      </c>
      <c r="J2466">
        <v>25</v>
      </c>
      <c r="K2466">
        <v>42</v>
      </c>
      <c r="L2466">
        <v>97</v>
      </c>
      <c r="M2466">
        <v>1</v>
      </c>
      <c r="N2466">
        <v>1</v>
      </c>
      <c r="O2466">
        <v>0.08</v>
      </c>
      <c r="P2466">
        <v>709.13</v>
      </c>
      <c r="Q2466">
        <v>1125.5999999999999</v>
      </c>
      <c r="R2466">
        <f>Table1[[#This Row],[OrderQuantity]]*Table1[[#This Row],[UnitPrice]]</f>
        <v>1125.5999999999999</v>
      </c>
      <c r="S2466">
        <f>Table1[[#This Row],[OrderQuantity]]*Table1[[#This Row],[UnitCost]]</f>
        <v>709.13</v>
      </c>
      <c r="T2466">
        <f>Table1[[#This Row],[OrderQuantity]]*Table1[[#This Row],[UnitPrice]]*(1-Table1[[#This Row],[DiscountApplied]]) - (Table1[[#This Row],[OrderQuantity]]*Table1[[#This Row],[UnitCost]])</f>
        <v>326.42199999999991</v>
      </c>
      <c r="U2466">
        <f>DATEDIF(Table1[[#This Row],[ShipDate]],Table1[[#This Row],[DeliveryDate]],"d")</f>
        <v>8</v>
      </c>
      <c r="V2466" t="str">
        <f t="shared" si="77"/>
        <v>Late</v>
      </c>
    </row>
    <row r="2467" spans="2:22" x14ac:dyDescent="0.3">
      <c r="B2467" t="str">
        <f t="shared" si="76"/>
        <v>SO-002566</v>
      </c>
      <c r="C2467" t="s">
        <v>19</v>
      </c>
      <c r="D2467" t="s">
        <v>20</v>
      </c>
      <c r="E2467" s="1">
        <v>43400</v>
      </c>
      <c r="F2467" s="1">
        <v>43540</v>
      </c>
      <c r="G2467" s="1">
        <v>43562</v>
      </c>
      <c r="H2467" s="1">
        <v>43572</v>
      </c>
      <c r="I2467" t="s">
        <v>18</v>
      </c>
      <c r="J2467">
        <v>12</v>
      </c>
      <c r="K2467">
        <v>45</v>
      </c>
      <c r="L2467">
        <v>122</v>
      </c>
      <c r="M2467">
        <v>6</v>
      </c>
      <c r="N2467">
        <v>6</v>
      </c>
      <c r="O2467">
        <v>0.08</v>
      </c>
      <c r="P2467">
        <v>2176.83</v>
      </c>
      <c r="Q2467">
        <v>3819</v>
      </c>
      <c r="R2467">
        <f>Table1[[#This Row],[OrderQuantity]]*Table1[[#This Row],[UnitPrice]]</f>
        <v>22914</v>
      </c>
      <c r="S2467">
        <f>Table1[[#This Row],[OrderQuantity]]*Table1[[#This Row],[UnitCost]]</f>
        <v>13060.98</v>
      </c>
      <c r="T2467">
        <f>Table1[[#This Row],[OrderQuantity]]*Table1[[#This Row],[UnitPrice]]*(1-Table1[[#This Row],[DiscountApplied]]) - (Table1[[#This Row],[OrderQuantity]]*Table1[[#This Row],[UnitCost]])</f>
        <v>8019.9000000000015</v>
      </c>
      <c r="U2467">
        <f>DATEDIF(Table1[[#This Row],[ShipDate]],Table1[[#This Row],[DeliveryDate]],"d")</f>
        <v>10</v>
      </c>
      <c r="V2467" t="str">
        <f t="shared" si="77"/>
        <v>Late</v>
      </c>
    </row>
    <row r="2468" spans="2:22" x14ac:dyDescent="0.3">
      <c r="B2468" t="str">
        <f t="shared" si="76"/>
        <v>SO-002567</v>
      </c>
      <c r="C2468" t="s">
        <v>16</v>
      </c>
      <c r="D2468" t="s">
        <v>23</v>
      </c>
      <c r="E2468" s="1">
        <v>43400</v>
      </c>
      <c r="F2468" s="1">
        <v>43540</v>
      </c>
      <c r="G2468" s="1">
        <v>43562</v>
      </c>
      <c r="H2468" s="1">
        <v>43566</v>
      </c>
      <c r="I2468" t="s">
        <v>18</v>
      </c>
      <c r="J2468">
        <v>2</v>
      </c>
      <c r="K2468">
        <v>23</v>
      </c>
      <c r="L2468">
        <v>284</v>
      </c>
      <c r="M2468">
        <v>4</v>
      </c>
      <c r="N2468">
        <v>8</v>
      </c>
      <c r="O2468">
        <v>0.1</v>
      </c>
      <c r="P2468">
        <v>3163.2</v>
      </c>
      <c r="Q2468">
        <v>5453.8</v>
      </c>
      <c r="R2468">
        <f>Table1[[#This Row],[OrderQuantity]]*Table1[[#This Row],[UnitPrice]]</f>
        <v>43630.400000000001</v>
      </c>
      <c r="S2468">
        <f>Table1[[#This Row],[OrderQuantity]]*Table1[[#This Row],[UnitCost]]</f>
        <v>25305.599999999999</v>
      </c>
      <c r="T2468">
        <f>Table1[[#This Row],[OrderQuantity]]*Table1[[#This Row],[UnitPrice]]*(1-Table1[[#This Row],[DiscountApplied]]) - (Table1[[#This Row],[OrderQuantity]]*Table1[[#This Row],[UnitCost]])</f>
        <v>13961.760000000002</v>
      </c>
      <c r="U2468">
        <f>DATEDIF(Table1[[#This Row],[ShipDate]],Table1[[#This Row],[DeliveryDate]],"d")</f>
        <v>4</v>
      </c>
      <c r="V2468" t="str">
        <f t="shared" si="77"/>
        <v>On Time</v>
      </c>
    </row>
    <row r="2469" spans="2:22" x14ac:dyDescent="0.3">
      <c r="B2469" t="str">
        <f t="shared" si="76"/>
        <v>SO-002568</v>
      </c>
      <c r="C2469" t="s">
        <v>19</v>
      </c>
      <c r="D2469" t="s">
        <v>25</v>
      </c>
      <c r="E2469" s="1">
        <v>43400</v>
      </c>
      <c r="F2469" s="1">
        <v>43540</v>
      </c>
      <c r="G2469" s="1">
        <v>43560</v>
      </c>
      <c r="H2469" s="1">
        <v>43566</v>
      </c>
      <c r="I2469" t="s">
        <v>18</v>
      </c>
      <c r="J2469">
        <v>14</v>
      </c>
      <c r="K2469">
        <v>27</v>
      </c>
      <c r="L2469">
        <v>348</v>
      </c>
      <c r="M2469">
        <v>5</v>
      </c>
      <c r="N2469">
        <v>8</v>
      </c>
      <c r="O2469">
        <v>0.1</v>
      </c>
      <c r="P2469">
        <v>1191.53</v>
      </c>
      <c r="Q2469">
        <v>2291.4</v>
      </c>
      <c r="R2469">
        <f>Table1[[#This Row],[OrderQuantity]]*Table1[[#This Row],[UnitPrice]]</f>
        <v>18331.2</v>
      </c>
      <c r="S2469">
        <f>Table1[[#This Row],[OrderQuantity]]*Table1[[#This Row],[UnitCost]]</f>
        <v>9532.24</v>
      </c>
      <c r="T2469">
        <f>Table1[[#This Row],[OrderQuantity]]*Table1[[#This Row],[UnitPrice]]*(1-Table1[[#This Row],[DiscountApplied]]) - (Table1[[#This Row],[OrderQuantity]]*Table1[[#This Row],[UnitCost]])</f>
        <v>6965.840000000002</v>
      </c>
      <c r="U2469">
        <f>DATEDIF(Table1[[#This Row],[ShipDate]],Table1[[#This Row],[DeliveryDate]],"d")</f>
        <v>6</v>
      </c>
      <c r="V2469" t="str">
        <f t="shared" si="77"/>
        <v>On Time</v>
      </c>
    </row>
    <row r="2470" spans="2:22" x14ac:dyDescent="0.3">
      <c r="B2470" t="str">
        <f t="shared" si="76"/>
        <v>SO-002569</v>
      </c>
      <c r="C2470" t="s">
        <v>19</v>
      </c>
      <c r="D2470" t="s">
        <v>17</v>
      </c>
      <c r="E2470" s="1">
        <v>43400</v>
      </c>
      <c r="F2470" s="1">
        <v>43540</v>
      </c>
      <c r="G2470" s="1">
        <v>43557</v>
      </c>
      <c r="H2470" s="1">
        <v>43566</v>
      </c>
      <c r="I2470" t="s">
        <v>18</v>
      </c>
      <c r="J2470">
        <v>19</v>
      </c>
      <c r="K2470">
        <v>13</v>
      </c>
      <c r="L2470">
        <v>227</v>
      </c>
      <c r="M2470">
        <v>13</v>
      </c>
      <c r="N2470">
        <v>2</v>
      </c>
      <c r="O2470">
        <v>0.1</v>
      </c>
      <c r="P2470">
        <v>1321.58</v>
      </c>
      <c r="Q2470">
        <v>1762.1</v>
      </c>
      <c r="R2470">
        <f>Table1[[#This Row],[OrderQuantity]]*Table1[[#This Row],[UnitPrice]]</f>
        <v>3524.2</v>
      </c>
      <c r="S2470">
        <f>Table1[[#This Row],[OrderQuantity]]*Table1[[#This Row],[UnitCost]]</f>
        <v>2643.16</v>
      </c>
      <c r="T2470">
        <f>Table1[[#This Row],[OrderQuantity]]*Table1[[#This Row],[UnitPrice]]*(1-Table1[[#This Row],[DiscountApplied]]) - (Table1[[#This Row],[OrderQuantity]]*Table1[[#This Row],[UnitCost]])</f>
        <v>528.61999999999989</v>
      </c>
      <c r="U2470">
        <f>DATEDIF(Table1[[#This Row],[ShipDate]],Table1[[#This Row],[DeliveryDate]],"d")</f>
        <v>9</v>
      </c>
      <c r="V2470" t="str">
        <f t="shared" si="77"/>
        <v>Late</v>
      </c>
    </row>
    <row r="2471" spans="2:22" x14ac:dyDescent="0.3">
      <c r="B2471" t="str">
        <f t="shared" si="76"/>
        <v>SO-002570</v>
      </c>
      <c r="C2471" t="s">
        <v>19</v>
      </c>
      <c r="D2471" t="s">
        <v>25</v>
      </c>
      <c r="E2471" s="1">
        <v>43500</v>
      </c>
      <c r="F2471" s="1">
        <v>43541</v>
      </c>
      <c r="G2471" s="1">
        <v>43563</v>
      </c>
      <c r="H2471" s="1">
        <v>43567</v>
      </c>
      <c r="I2471" t="s">
        <v>18</v>
      </c>
      <c r="J2471">
        <v>13</v>
      </c>
      <c r="K2471">
        <v>32</v>
      </c>
      <c r="L2471">
        <v>350</v>
      </c>
      <c r="M2471">
        <v>11</v>
      </c>
      <c r="N2471">
        <v>1</v>
      </c>
      <c r="O2471">
        <v>0.05</v>
      </c>
      <c r="P2471">
        <v>428.26</v>
      </c>
      <c r="Q2471">
        <v>911.2</v>
      </c>
      <c r="R2471">
        <f>Table1[[#This Row],[OrderQuantity]]*Table1[[#This Row],[UnitPrice]]</f>
        <v>911.2</v>
      </c>
      <c r="S2471">
        <f>Table1[[#This Row],[OrderQuantity]]*Table1[[#This Row],[UnitCost]]</f>
        <v>428.26</v>
      </c>
      <c r="T2471">
        <f>Table1[[#This Row],[OrderQuantity]]*Table1[[#This Row],[UnitPrice]]*(1-Table1[[#This Row],[DiscountApplied]]) - (Table1[[#This Row],[OrderQuantity]]*Table1[[#This Row],[UnitCost]])</f>
        <v>437.38</v>
      </c>
      <c r="U2471">
        <f>DATEDIF(Table1[[#This Row],[ShipDate]],Table1[[#This Row],[DeliveryDate]],"d")</f>
        <v>4</v>
      </c>
      <c r="V2471" t="str">
        <f t="shared" si="77"/>
        <v>On Time</v>
      </c>
    </row>
    <row r="2472" spans="2:22" x14ac:dyDescent="0.3">
      <c r="B2472" t="str">
        <f t="shared" si="76"/>
        <v>SO-002571</v>
      </c>
      <c r="C2472" t="s">
        <v>22</v>
      </c>
      <c r="D2472" t="s">
        <v>24</v>
      </c>
      <c r="E2472" s="1">
        <v>43400</v>
      </c>
      <c r="F2472" s="1">
        <v>43541</v>
      </c>
      <c r="G2472" s="1">
        <v>43557</v>
      </c>
      <c r="H2472" s="1">
        <v>43567</v>
      </c>
      <c r="I2472" t="s">
        <v>18</v>
      </c>
      <c r="J2472">
        <v>28</v>
      </c>
      <c r="K2472">
        <v>27</v>
      </c>
      <c r="L2472">
        <v>37</v>
      </c>
      <c r="M2472">
        <v>13</v>
      </c>
      <c r="N2472">
        <v>4</v>
      </c>
      <c r="O2472">
        <v>0.15</v>
      </c>
      <c r="P2472">
        <v>1641.17</v>
      </c>
      <c r="Q2472">
        <v>2311.5</v>
      </c>
      <c r="R2472">
        <f>Table1[[#This Row],[OrderQuantity]]*Table1[[#This Row],[UnitPrice]]</f>
        <v>9246</v>
      </c>
      <c r="S2472">
        <f>Table1[[#This Row],[OrderQuantity]]*Table1[[#This Row],[UnitCost]]</f>
        <v>6564.68</v>
      </c>
      <c r="T2472">
        <f>Table1[[#This Row],[OrderQuantity]]*Table1[[#This Row],[UnitPrice]]*(1-Table1[[#This Row],[DiscountApplied]]) - (Table1[[#This Row],[OrderQuantity]]*Table1[[#This Row],[UnitCost]])</f>
        <v>1294.4199999999992</v>
      </c>
      <c r="U2472">
        <f>DATEDIF(Table1[[#This Row],[ShipDate]],Table1[[#This Row],[DeliveryDate]],"d")</f>
        <v>10</v>
      </c>
      <c r="V2472" t="str">
        <f t="shared" si="77"/>
        <v>Late</v>
      </c>
    </row>
    <row r="2473" spans="2:22" x14ac:dyDescent="0.3">
      <c r="B2473" t="str">
        <f t="shared" si="76"/>
        <v>SO-002572</v>
      </c>
      <c r="C2473" t="s">
        <v>21</v>
      </c>
      <c r="D2473" t="s">
        <v>17</v>
      </c>
      <c r="E2473" s="1">
        <v>43500</v>
      </c>
      <c r="F2473" s="1">
        <v>43541</v>
      </c>
      <c r="G2473" s="1">
        <v>43544</v>
      </c>
      <c r="H2473" s="1">
        <v>43548</v>
      </c>
      <c r="I2473" t="s">
        <v>18</v>
      </c>
      <c r="J2473">
        <v>22</v>
      </c>
      <c r="K2473">
        <v>29</v>
      </c>
      <c r="L2473">
        <v>238</v>
      </c>
      <c r="M2473">
        <v>5</v>
      </c>
      <c r="N2473">
        <v>6</v>
      </c>
      <c r="O2473">
        <v>0.15</v>
      </c>
      <c r="P2473">
        <v>4471.8500000000004</v>
      </c>
      <c r="Q2473">
        <v>6210.9</v>
      </c>
      <c r="R2473">
        <f>Table1[[#This Row],[OrderQuantity]]*Table1[[#This Row],[UnitPrice]]</f>
        <v>37265.399999999994</v>
      </c>
      <c r="S2473">
        <f>Table1[[#This Row],[OrderQuantity]]*Table1[[#This Row],[UnitCost]]</f>
        <v>26831.100000000002</v>
      </c>
      <c r="T2473">
        <f>Table1[[#This Row],[OrderQuantity]]*Table1[[#This Row],[UnitPrice]]*(1-Table1[[#This Row],[DiscountApplied]]) - (Table1[[#This Row],[OrderQuantity]]*Table1[[#This Row],[UnitCost]])</f>
        <v>4844.4899999999907</v>
      </c>
      <c r="U2473">
        <f>DATEDIF(Table1[[#This Row],[ShipDate]],Table1[[#This Row],[DeliveryDate]],"d")</f>
        <v>4</v>
      </c>
      <c r="V2473" t="str">
        <f t="shared" si="77"/>
        <v>On Time</v>
      </c>
    </row>
    <row r="2474" spans="2:22" x14ac:dyDescent="0.3">
      <c r="B2474" t="str">
        <f t="shared" si="76"/>
        <v>SO-002573</v>
      </c>
      <c r="C2474" t="s">
        <v>21</v>
      </c>
      <c r="D2474" t="s">
        <v>23</v>
      </c>
      <c r="E2474" s="1">
        <v>43400</v>
      </c>
      <c r="F2474" s="1">
        <v>43541</v>
      </c>
      <c r="G2474" s="1">
        <v>43563</v>
      </c>
      <c r="H2474" s="1">
        <v>43572</v>
      </c>
      <c r="I2474" t="s">
        <v>18</v>
      </c>
      <c r="J2474">
        <v>23</v>
      </c>
      <c r="K2474">
        <v>22</v>
      </c>
      <c r="L2474">
        <v>268</v>
      </c>
      <c r="M2474">
        <v>37</v>
      </c>
      <c r="N2474">
        <v>3</v>
      </c>
      <c r="O2474">
        <v>0.05</v>
      </c>
      <c r="P2474">
        <v>4351.25</v>
      </c>
      <c r="Q2474">
        <v>5306.4</v>
      </c>
      <c r="R2474">
        <f>Table1[[#This Row],[OrderQuantity]]*Table1[[#This Row],[UnitPrice]]</f>
        <v>15919.199999999999</v>
      </c>
      <c r="S2474">
        <f>Table1[[#This Row],[OrderQuantity]]*Table1[[#This Row],[UnitCost]]</f>
        <v>13053.75</v>
      </c>
      <c r="T2474">
        <f>Table1[[#This Row],[OrderQuantity]]*Table1[[#This Row],[UnitPrice]]*(1-Table1[[#This Row],[DiscountApplied]]) - (Table1[[#This Row],[OrderQuantity]]*Table1[[#This Row],[UnitCost]])</f>
        <v>2069.489999999998</v>
      </c>
      <c r="U2474">
        <f>DATEDIF(Table1[[#This Row],[ShipDate]],Table1[[#This Row],[DeliveryDate]],"d")</f>
        <v>9</v>
      </c>
      <c r="V2474" t="str">
        <f t="shared" si="77"/>
        <v>Late</v>
      </c>
    </row>
    <row r="2475" spans="2:22" x14ac:dyDescent="0.3">
      <c r="B2475" t="str">
        <f t="shared" si="76"/>
        <v>SO-002574</v>
      </c>
      <c r="C2475" t="s">
        <v>16</v>
      </c>
      <c r="D2475" t="s">
        <v>20</v>
      </c>
      <c r="E2475" s="1">
        <v>43400</v>
      </c>
      <c r="F2475" s="1">
        <v>43541</v>
      </c>
      <c r="G2475" s="1">
        <v>43558</v>
      </c>
      <c r="H2475" s="1">
        <v>43562</v>
      </c>
      <c r="I2475" t="s">
        <v>18</v>
      </c>
      <c r="J2475">
        <v>11</v>
      </c>
      <c r="K2475">
        <v>14</v>
      </c>
      <c r="L2475">
        <v>91</v>
      </c>
      <c r="M2475">
        <v>15</v>
      </c>
      <c r="N2475">
        <v>2</v>
      </c>
      <c r="O2475">
        <v>0.1</v>
      </c>
      <c r="P2475">
        <v>1863.4</v>
      </c>
      <c r="Q2475">
        <v>2740.3</v>
      </c>
      <c r="R2475">
        <f>Table1[[#This Row],[OrderQuantity]]*Table1[[#This Row],[UnitPrice]]</f>
        <v>5480.6</v>
      </c>
      <c r="S2475">
        <f>Table1[[#This Row],[OrderQuantity]]*Table1[[#This Row],[UnitCost]]</f>
        <v>3726.8</v>
      </c>
      <c r="T2475">
        <f>Table1[[#This Row],[OrderQuantity]]*Table1[[#This Row],[UnitPrice]]*(1-Table1[[#This Row],[DiscountApplied]]) - (Table1[[#This Row],[OrderQuantity]]*Table1[[#This Row],[UnitCost]])</f>
        <v>1205.7400000000007</v>
      </c>
      <c r="U2475">
        <f>DATEDIF(Table1[[#This Row],[ShipDate]],Table1[[#This Row],[DeliveryDate]],"d")</f>
        <v>4</v>
      </c>
      <c r="V2475" t="str">
        <f t="shared" si="77"/>
        <v>On Time</v>
      </c>
    </row>
    <row r="2476" spans="2:22" x14ac:dyDescent="0.3">
      <c r="B2476" t="str">
        <f t="shared" si="76"/>
        <v>SO-002575</v>
      </c>
      <c r="C2476" t="s">
        <v>19</v>
      </c>
      <c r="D2476" t="s">
        <v>17</v>
      </c>
      <c r="E2476" s="1">
        <v>43400</v>
      </c>
      <c r="F2476" s="1">
        <v>43541</v>
      </c>
      <c r="G2476" s="1">
        <v>43559</v>
      </c>
      <c r="H2476" s="1">
        <v>43560</v>
      </c>
      <c r="I2476" t="s">
        <v>18</v>
      </c>
      <c r="J2476">
        <v>19</v>
      </c>
      <c r="K2476">
        <v>15</v>
      </c>
      <c r="L2476">
        <v>216</v>
      </c>
      <c r="M2476">
        <v>18</v>
      </c>
      <c r="N2476">
        <v>1</v>
      </c>
      <c r="O2476">
        <v>0.08</v>
      </c>
      <c r="P2476">
        <v>906.31</v>
      </c>
      <c r="Q2476">
        <v>1118.9000000000001</v>
      </c>
      <c r="R2476">
        <f>Table1[[#This Row],[OrderQuantity]]*Table1[[#This Row],[UnitPrice]]</f>
        <v>1118.9000000000001</v>
      </c>
      <c r="S2476">
        <f>Table1[[#This Row],[OrderQuantity]]*Table1[[#This Row],[UnitCost]]</f>
        <v>906.31</v>
      </c>
      <c r="T2476">
        <f>Table1[[#This Row],[OrderQuantity]]*Table1[[#This Row],[UnitPrice]]*(1-Table1[[#This Row],[DiscountApplied]]) - (Table1[[#This Row],[OrderQuantity]]*Table1[[#This Row],[UnitCost]])</f>
        <v>123.0780000000002</v>
      </c>
      <c r="U2476">
        <f>DATEDIF(Table1[[#This Row],[ShipDate]],Table1[[#This Row],[DeliveryDate]],"d")</f>
        <v>1</v>
      </c>
      <c r="V2476" t="str">
        <f t="shared" si="77"/>
        <v>On Time</v>
      </c>
    </row>
    <row r="2477" spans="2:22" x14ac:dyDescent="0.3">
      <c r="B2477" t="str">
        <f t="shared" si="76"/>
        <v>SO-002576</v>
      </c>
      <c r="C2477" t="s">
        <v>22</v>
      </c>
      <c r="D2477" t="s">
        <v>20</v>
      </c>
      <c r="E2477" s="1">
        <v>43500</v>
      </c>
      <c r="F2477" s="1">
        <v>43541</v>
      </c>
      <c r="G2477" s="1">
        <v>43555</v>
      </c>
      <c r="H2477" s="1">
        <v>43558</v>
      </c>
      <c r="I2477" t="s">
        <v>18</v>
      </c>
      <c r="J2477">
        <v>27</v>
      </c>
      <c r="K2477">
        <v>29</v>
      </c>
      <c r="L2477">
        <v>125</v>
      </c>
      <c r="M2477">
        <v>46</v>
      </c>
      <c r="N2477">
        <v>2</v>
      </c>
      <c r="O2477">
        <v>0.08</v>
      </c>
      <c r="P2477">
        <v>725.21</v>
      </c>
      <c r="Q2477">
        <v>1098.8</v>
      </c>
      <c r="R2477">
        <f>Table1[[#This Row],[OrderQuantity]]*Table1[[#This Row],[UnitPrice]]</f>
        <v>2197.6</v>
      </c>
      <c r="S2477">
        <f>Table1[[#This Row],[OrderQuantity]]*Table1[[#This Row],[UnitCost]]</f>
        <v>1450.42</v>
      </c>
      <c r="T2477">
        <f>Table1[[#This Row],[OrderQuantity]]*Table1[[#This Row],[UnitPrice]]*(1-Table1[[#This Row],[DiscountApplied]]) - (Table1[[#This Row],[OrderQuantity]]*Table1[[#This Row],[UnitCost]])</f>
        <v>571.37199999999984</v>
      </c>
      <c r="U2477">
        <f>DATEDIF(Table1[[#This Row],[ShipDate]],Table1[[#This Row],[DeliveryDate]],"d")</f>
        <v>3</v>
      </c>
      <c r="V2477" t="str">
        <f t="shared" si="77"/>
        <v>On Time</v>
      </c>
    </row>
    <row r="2478" spans="2:22" x14ac:dyDescent="0.3">
      <c r="B2478" t="str">
        <f t="shared" si="76"/>
        <v>SO-002577</v>
      </c>
      <c r="C2478" t="s">
        <v>16</v>
      </c>
      <c r="D2478" t="s">
        <v>20</v>
      </c>
      <c r="E2478" s="1">
        <v>43400</v>
      </c>
      <c r="F2478" s="1">
        <v>43542</v>
      </c>
      <c r="G2478" s="1">
        <v>43553</v>
      </c>
      <c r="H2478" s="1">
        <v>43561</v>
      </c>
      <c r="I2478" t="s">
        <v>18</v>
      </c>
      <c r="J2478">
        <v>3</v>
      </c>
      <c r="K2478">
        <v>41</v>
      </c>
      <c r="L2478">
        <v>164</v>
      </c>
      <c r="M2478">
        <v>35</v>
      </c>
      <c r="N2478">
        <v>8</v>
      </c>
      <c r="O2478">
        <v>0.15</v>
      </c>
      <c r="P2478">
        <v>795.22</v>
      </c>
      <c r="Q2478">
        <v>958.1</v>
      </c>
      <c r="R2478">
        <f>Table1[[#This Row],[OrderQuantity]]*Table1[[#This Row],[UnitPrice]]</f>
        <v>7664.8</v>
      </c>
      <c r="S2478">
        <f>Table1[[#This Row],[OrderQuantity]]*Table1[[#This Row],[UnitCost]]</f>
        <v>6361.76</v>
      </c>
      <c r="T2478">
        <f>Table1[[#This Row],[OrderQuantity]]*Table1[[#This Row],[UnitPrice]]*(1-Table1[[#This Row],[DiscountApplied]]) - (Table1[[#This Row],[OrderQuantity]]*Table1[[#This Row],[UnitCost]])</f>
        <v>153.31999999999971</v>
      </c>
      <c r="U2478">
        <f>DATEDIF(Table1[[#This Row],[ShipDate]],Table1[[#This Row],[DeliveryDate]],"d")</f>
        <v>8</v>
      </c>
      <c r="V2478" t="str">
        <f t="shared" si="77"/>
        <v>Late</v>
      </c>
    </row>
    <row r="2479" spans="2:22" x14ac:dyDescent="0.3">
      <c r="B2479" t="str">
        <f t="shared" si="76"/>
        <v>SO-002578</v>
      </c>
      <c r="C2479" t="s">
        <v>16</v>
      </c>
      <c r="D2479" t="s">
        <v>25</v>
      </c>
      <c r="E2479" s="1">
        <v>43400</v>
      </c>
      <c r="F2479" s="1">
        <v>43542</v>
      </c>
      <c r="G2479" s="1">
        <v>43561</v>
      </c>
      <c r="H2479" s="1">
        <v>43562</v>
      </c>
      <c r="I2479" t="s">
        <v>18</v>
      </c>
      <c r="J2479">
        <v>6</v>
      </c>
      <c r="K2479">
        <v>18</v>
      </c>
      <c r="L2479">
        <v>362</v>
      </c>
      <c r="M2479">
        <v>42</v>
      </c>
      <c r="N2479">
        <v>3</v>
      </c>
      <c r="O2479">
        <v>0.4</v>
      </c>
      <c r="P2479">
        <v>4911.8999999999996</v>
      </c>
      <c r="Q2479">
        <v>6217.6</v>
      </c>
      <c r="R2479">
        <f>Table1[[#This Row],[OrderQuantity]]*Table1[[#This Row],[UnitPrice]]</f>
        <v>18652.800000000003</v>
      </c>
      <c r="S2479">
        <f>Table1[[#This Row],[OrderQuantity]]*Table1[[#This Row],[UnitCost]]</f>
        <v>14735.699999999999</v>
      </c>
      <c r="T2479">
        <f>Table1[[#This Row],[OrderQuantity]]*Table1[[#This Row],[UnitPrice]]*(1-Table1[[#This Row],[DiscountApplied]]) - (Table1[[#This Row],[OrderQuantity]]*Table1[[#This Row],[UnitCost]])</f>
        <v>-3544.0199999999968</v>
      </c>
      <c r="U2479">
        <f>DATEDIF(Table1[[#This Row],[ShipDate]],Table1[[#This Row],[DeliveryDate]],"d")</f>
        <v>1</v>
      </c>
      <c r="V2479" t="str">
        <f t="shared" si="77"/>
        <v>On Time</v>
      </c>
    </row>
    <row r="2480" spans="2:22" x14ac:dyDescent="0.3">
      <c r="B2480" t="str">
        <f t="shared" si="76"/>
        <v>SO-002579</v>
      </c>
      <c r="C2480" t="s">
        <v>16</v>
      </c>
      <c r="D2480" t="s">
        <v>25</v>
      </c>
      <c r="E2480" s="1">
        <v>43500</v>
      </c>
      <c r="F2480" s="1">
        <v>43542</v>
      </c>
      <c r="G2480" s="1">
        <v>43558</v>
      </c>
      <c r="H2480" s="1">
        <v>43561</v>
      </c>
      <c r="I2480" t="s">
        <v>18</v>
      </c>
      <c r="J2480">
        <v>6</v>
      </c>
      <c r="K2480">
        <v>28</v>
      </c>
      <c r="L2480">
        <v>358</v>
      </c>
      <c r="M2480">
        <v>30</v>
      </c>
      <c r="N2480">
        <v>7</v>
      </c>
      <c r="O2480">
        <v>0.08</v>
      </c>
      <c r="P2480">
        <v>559.91999999999996</v>
      </c>
      <c r="Q2480">
        <v>917.9</v>
      </c>
      <c r="R2480">
        <f>Table1[[#This Row],[OrderQuantity]]*Table1[[#This Row],[UnitPrice]]</f>
        <v>6425.3</v>
      </c>
      <c r="S2480">
        <f>Table1[[#This Row],[OrderQuantity]]*Table1[[#This Row],[UnitCost]]</f>
        <v>3919.4399999999996</v>
      </c>
      <c r="T2480">
        <f>Table1[[#This Row],[OrderQuantity]]*Table1[[#This Row],[UnitPrice]]*(1-Table1[[#This Row],[DiscountApplied]]) - (Table1[[#This Row],[OrderQuantity]]*Table1[[#This Row],[UnitCost]])</f>
        <v>1991.8360000000011</v>
      </c>
      <c r="U2480">
        <f>DATEDIF(Table1[[#This Row],[ShipDate]],Table1[[#This Row],[DeliveryDate]],"d")</f>
        <v>3</v>
      </c>
      <c r="V2480" t="str">
        <f t="shared" si="77"/>
        <v>On Time</v>
      </c>
    </row>
    <row r="2481" spans="2:22" x14ac:dyDescent="0.3">
      <c r="B2481" t="str">
        <f t="shared" si="76"/>
        <v>SO-002580</v>
      </c>
      <c r="C2481" t="s">
        <v>19</v>
      </c>
      <c r="D2481" t="s">
        <v>17</v>
      </c>
      <c r="E2481" s="1">
        <v>43400</v>
      </c>
      <c r="F2481" s="1">
        <v>43542</v>
      </c>
      <c r="G2481" s="1">
        <v>43561</v>
      </c>
      <c r="H2481" s="1">
        <v>43568</v>
      </c>
      <c r="I2481" t="s">
        <v>18</v>
      </c>
      <c r="J2481">
        <v>16</v>
      </c>
      <c r="K2481">
        <v>22</v>
      </c>
      <c r="L2481">
        <v>227</v>
      </c>
      <c r="M2481">
        <v>30</v>
      </c>
      <c r="N2481">
        <v>3</v>
      </c>
      <c r="O2481">
        <v>0.08</v>
      </c>
      <c r="P2481">
        <v>554.83000000000004</v>
      </c>
      <c r="Q2481">
        <v>1132.3</v>
      </c>
      <c r="R2481">
        <f>Table1[[#This Row],[OrderQuantity]]*Table1[[#This Row],[UnitPrice]]</f>
        <v>3396.8999999999996</v>
      </c>
      <c r="S2481">
        <f>Table1[[#This Row],[OrderQuantity]]*Table1[[#This Row],[UnitCost]]</f>
        <v>1664.4900000000002</v>
      </c>
      <c r="T2481">
        <f>Table1[[#This Row],[OrderQuantity]]*Table1[[#This Row],[UnitPrice]]*(1-Table1[[#This Row],[DiscountApplied]]) - (Table1[[#This Row],[OrderQuantity]]*Table1[[#This Row],[UnitCost]])</f>
        <v>1460.6579999999994</v>
      </c>
      <c r="U2481">
        <f>DATEDIF(Table1[[#This Row],[ShipDate]],Table1[[#This Row],[DeliveryDate]],"d")</f>
        <v>7</v>
      </c>
      <c r="V2481" t="str">
        <f t="shared" si="77"/>
        <v>On Time</v>
      </c>
    </row>
    <row r="2482" spans="2:22" x14ac:dyDescent="0.3">
      <c r="B2482" t="str">
        <f t="shared" si="76"/>
        <v>SO-002581</v>
      </c>
      <c r="C2482" t="s">
        <v>21</v>
      </c>
      <c r="D2482" t="s">
        <v>20</v>
      </c>
      <c r="E2482" s="1">
        <v>43400</v>
      </c>
      <c r="F2482" s="1">
        <v>43542</v>
      </c>
      <c r="G2482" s="1">
        <v>43545</v>
      </c>
      <c r="H2482" s="1">
        <v>43548</v>
      </c>
      <c r="I2482" t="s">
        <v>18</v>
      </c>
      <c r="J2482">
        <v>22</v>
      </c>
      <c r="K2482">
        <v>30</v>
      </c>
      <c r="L2482">
        <v>198</v>
      </c>
      <c r="M2482">
        <v>38</v>
      </c>
      <c r="N2482">
        <v>6</v>
      </c>
      <c r="O2482">
        <v>0.15</v>
      </c>
      <c r="P2482">
        <v>830.6</v>
      </c>
      <c r="Q2482">
        <v>1695.1</v>
      </c>
      <c r="R2482">
        <f>Table1[[#This Row],[OrderQuantity]]*Table1[[#This Row],[UnitPrice]]</f>
        <v>10170.599999999999</v>
      </c>
      <c r="S2482">
        <f>Table1[[#This Row],[OrderQuantity]]*Table1[[#This Row],[UnitCost]]</f>
        <v>4983.6000000000004</v>
      </c>
      <c r="T2482">
        <f>Table1[[#This Row],[OrderQuantity]]*Table1[[#This Row],[UnitPrice]]*(1-Table1[[#This Row],[DiscountApplied]]) - (Table1[[#This Row],[OrderQuantity]]*Table1[[#This Row],[UnitCost]])</f>
        <v>3661.409999999998</v>
      </c>
      <c r="U2482">
        <f>DATEDIF(Table1[[#This Row],[ShipDate]],Table1[[#This Row],[DeliveryDate]],"d")</f>
        <v>3</v>
      </c>
      <c r="V2482" t="str">
        <f t="shared" si="77"/>
        <v>On Time</v>
      </c>
    </row>
    <row r="2483" spans="2:22" x14ac:dyDescent="0.3">
      <c r="B2483" t="str">
        <f t="shared" si="76"/>
        <v>SO-002582</v>
      </c>
      <c r="C2483" t="s">
        <v>22</v>
      </c>
      <c r="D2483" t="s">
        <v>24</v>
      </c>
      <c r="E2483" s="1">
        <v>43400</v>
      </c>
      <c r="F2483" s="1">
        <v>43542</v>
      </c>
      <c r="G2483" s="1">
        <v>43563</v>
      </c>
      <c r="H2483" s="1">
        <v>43573</v>
      </c>
      <c r="I2483" t="s">
        <v>18</v>
      </c>
      <c r="J2483">
        <v>28</v>
      </c>
      <c r="K2483">
        <v>4</v>
      </c>
      <c r="L2483">
        <v>57</v>
      </c>
      <c r="M2483">
        <v>2</v>
      </c>
      <c r="N2483">
        <v>8</v>
      </c>
      <c r="O2483">
        <v>0.1</v>
      </c>
      <c r="P2483">
        <v>798.64</v>
      </c>
      <c r="Q2483">
        <v>998.3</v>
      </c>
      <c r="R2483">
        <f>Table1[[#This Row],[OrderQuantity]]*Table1[[#This Row],[UnitPrice]]</f>
        <v>7986.4</v>
      </c>
      <c r="S2483">
        <f>Table1[[#This Row],[OrderQuantity]]*Table1[[#This Row],[UnitCost]]</f>
        <v>6389.12</v>
      </c>
      <c r="T2483">
        <f>Table1[[#This Row],[OrderQuantity]]*Table1[[#This Row],[UnitPrice]]*(1-Table1[[#This Row],[DiscountApplied]]) - (Table1[[#This Row],[OrderQuantity]]*Table1[[#This Row],[UnitCost]])</f>
        <v>798.64000000000033</v>
      </c>
      <c r="U2483">
        <f>DATEDIF(Table1[[#This Row],[ShipDate]],Table1[[#This Row],[DeliveryDate]],"d")</f>
        <v>10</v>
      </c>
      <c r="V2483" t="str">
        <f t="shared" si="77"/>
        <v>Late</v>
      </c>
    </row>
    <row r="2484" spans="2:22" x14ac:dyDescent="0.3">
      <c r="B2484" t="str">
        <f t="shared" si="76"/>
        <v>SO-002583</v>
      </c>
      <c r="C2484" t="s">
        <v>21</v>
      </c>
      <c r="D2484" t="s">
        <v>20</v>
      </c>
      <c r="E2484" s="1">
        <v>43400</v>
      </c>
      <c r="F2484" s="1">
        <v>43542</v>
      </c>
      <c r="G2484" s="1">
        <v>43567</v>
      </c>
      <c r="H2484" s="1">
        <v>43569</v>
      </c>
      <c r="I2484" t="s">
        <v>18</v>
      </c>
      <c r="J2484">
        <v>21</v>
      </c>
      <c r="K2484">
        <v>20</v>
      </c>
      <c r="L2484">
        <v>138</v>
      </c>
      <c r="M2484">
        <v>25</v>
      </c>
      <c r="N2484">
        <v>5</v>
      </c>
      <c r="O2484">
        <v>0.05</v>
      </c>
      <c r="P2484">
        <v>867.92</v>
      </c>
      <c r="Q2484">
        <v>1701.8</v>
      </c>
      <c r="R2484">
        <f>Table1[[#This Row],[OrderQuantity]]*Table1[[#This Row],[UnitPrice]]</f>
        <v>8509</v>
      </c>
      <c r="S2484">
        <f>Table1[[#This Row],[OrderQuantity]]*Table1[[#This Row],[UnitCost]]</f>
        <v>4339.5999999999995</v>
      </c>
      <c r="T2484">
        <f>Table1[[#This Row],[OrderQuantity]]*Table1[[#This Row],[UnitPrice]]*(1-Table1[[#This Row],[DiscountApplied]]) - (Table1[[#This Row],[OrderQuantity]]*Table1[[#This Row],[UnitCost]])</f>
        <v>3743.95</v>
      </c>
      <c r="U2484">
        <f>DATEDIF(Table1[[#This Row],[ShipDate]],Table1[[#This Row],[DeliveryDate]],"d")</f>
        <v>2</v>
      </c>
      <c r="V2484" t="str">
        <f t="shared" si="77"/>
        <v>On Time</v>
      </c>
    </row>
    <row r="2485" spans="2:22" x14ac:dyDescent="0.3">
      <c r="B2485" t="str">
        <f t="shared" si="76"/>
        <v>SO-002584</v>
      </c>
      <c r="C2485" t="s">
        <v>16</v>
      </c>
      <c r="D2485" t="s">
        <v>25</v>
      </c>
      <c r="E2485" s="1">
        <v>43400</v>
      </c>
      <c r="F2485" s="1">
        <v>43542</v>
      </c>
      <c r="G2485" s="1">
        <v>43553</v>
      </c>
      <c r="H2485" s="1">
        <v>43554</v>
      </c>
      <c r="I2485" t="s">
        <v>18</v>
      </c>
      <c r="J2485">
        <v>11</v>
      </c>
      <c r="K2485">
        <v>9</v>
      </c>
      <c r="L2485">
        <v>351</v>
      </c>
      <c r="M2485">
        <v>7</v>
      </c>
      <c r="N2485">
        <v>3</v>
      </c>
      <c r="O2485">
        <v>0.1</v>
      </c>
      <c r="P2485">
        <v>707.32</v>
      </c>
      <c r="Q2485">
        <v>1025.0999999999999</v>
      </c>
      <c r="R2485">
        <f>Table1[[#This Row],[OrderQuantity]]*Table1[[#This Row],[UnitPrice]]</f>
        <v>3075.2999999999997</v>
      </c>
      <c r="S2485">
        <f>Table1[[#This Row],[OrderQuantity]]*Table1[[#This Row],[UnitCost]]</f>
        <v>2121.96</v>
      </c>
      <c r="T2485">
        <f>Table1[[#This Row],[OrderQuantity]]*Table1[[#This Row],[UnitPrice]]*(1-Table1[[#This Row],[DiscountApplied]]) - (Table1[[#This Row],[OrderQuantity]]*Table1[[#This Row],[UnitCost]])</f>
        <v>645.80999999999995</v>
      </c>
      <c r="U2485">
        <f>DATEDIF(Table1[[#This Row],[ShipDate]],Table1[[#This Row],[DeliveryDate]],"d")</f>
        <v>1</v>
      </c>
      <c r="V2485" t="str">
        <f t="shared" si="77"/>
        <v>On Time</v>
      </c>
    </row>
    <row r="2486" spans="2:22" x14ac:dyDescent="0.3">
      <c r="B2486" t="str">
        <f t="shared" si="76"/>
        <v>SO-002585</v>
      </c>
      <c r="C2486" t="s">
        <v>16</v>
      </c>
      <c r="D2486" t="s">
        <v>26</v>
      </c>
      <c r="E2486" s="1">
        <v>43500</v>
      </c>
      <c r="F2486" s="1">
        <v>43542</v>
      </c>
      <c r="G2486" s="1">
        <v>43554</v>
      </c>
      <c r="H2486" s="1">
        <v>43564</v>
      </c>
      <c r="I2486" t="s">
        <v>18</v>
      </c>
      <c r="J2486">
        <v>8</v>
      </c>
      <c r="K2486">
        <v>46</v>
      </c>
      <c r="L2486">
        <v>63</v>
      </c>
      <c r="M2486">
        <v>45</v>
      </c>
      <c r="N2486">
        <v>3</v>
      </c>
      <c r="O2486">
        <v>0.05</v>
      </c>
      <c r="P2486">
        <v>203.81</v>
      </c>
      <c r="Q2486">
        <v>261.3</v>
      </c>
      <c r="R2486">
        <f>Table1[[#This Row],[OrderQuantity]]*Table1[[#This Row],[UnitPrice]]</f>
        <v>783.90000000000009</v>
      </c>
      <c r="S2486">
        <f>Table1[[#This Row],[OrderQuantity]]*Table1[[#This Row],[UnitCost]]</f>
        <v>611.43000000000006</v>
      </c>
      <c r="T2486">
        <f>Table1[[#This Row],[OrderQuantity]]*Table1[[#This Row],[UnitPrice]]*(1-Table1[[#This Row],[DiscountApplied]]) - (Table1[[#This Row],[OrderQuantity]]*Table1[[#This Row],[UnitCost]])</f>
        <v>133.27499999999998</v>
      </c>
      <c r="U2486">
        <f>DATEDIF(Table1[[#This Row],[ShipDate]],Table1[[#This Row],[DeliveryDate]],"d")</f>
        <v>10</v>
      </c>
      <c r="V2486" t="str">
        <f t="shared" si="77"/>
        <v>Late</v>
      </c>
    </row>
    <row r="2487" spans="2:22" x14ac:dyDescent="0.3">
      <c r="B2487" t="str">
        <f t="shared" si="76"/>
        <v>SO-002586</v>
      </c>
      <c r="C2487" t="s">
        <v>21</v>
      </c>
      <c r="D2487" t="s">
        <v>17</v>
      </c>
      <c r="E2487" s="1">
        <v>43400</v>
      </c>
      <c r="F2487" s="1">
        <v>43542</v>
      </c>
      <c r="G2487" s="1">
        <v>43558</v>
      </c>
      <c r="H2487" s="1">
        <v>43568</v>
      </c>
      <c r="I2487" t="s">
        <v>18</v>
      </c>
      <c r="J2487">
        <v>24</v>
      </c>
      <c r="K2487">
        <v>45</v>
      </c>
      <c r="L2487">
        <v>214</v>
      </c>
      <c r="M2487">
        <v>37</v>
      </c>
      <c r="N2487">
        <v>1</v>
      </c>
      <c r="O2487">
        <v>0.08</v>
      </c>
      <c r="P2487">
        <v>611.58000000000004</v>
      </c>
      <c r="Q2487">
        <v>1092.0999999999999</v>
      </c>
      <c r="R2487">
        <f>Table1[[#This Row],[OrderQuantity]]*Table1[[#This Row],[UnitPrice]]</f>
        <v>1092.0999999999999</v>
      </c>
      <c r="S2487">
        <f>Table1[[#This Row],[OrderQuantity]]*Table1[[#This Row],[UnitCost]]</f>
        <v>611.58000000000004</v>
      </c>
      <c r="T2487">
        <f>Table1[[#This Row],[OrderQuantity]]*Table1[[#This Row],[UnitPrice]]*(1-Table1[[#This Row],[DiscountApplied]]) - (Table1[[#This Row],[OrderQuantity]]*Table1[[#This Row],[UnitCost]])</f>
        <v>393.15199999999993</v>
      </c>
      <c r="U2487">
        <f>DATEDIF(Table1[[#This Row],[ShipDate]],Table1[[#This Row],[DeliveryDate]],"d")</f>
        <v>10</v>
      </c>
      <c r="V2487" t="str">
        <f t="shared" si="77"/>
        <v>Late</v>
      </c>
    </row>
    <row r="2488" spans="2:22" x14ac:dyDescent="0.3">
      <c r="B2488" t="str">
        <f t="shared" si="76"/>
        <v>SO-002587</v>
      </c>
      <c r="C2488" t="s">
        <v>19</v>
      </c>
      <c r="D2488" t="s">
        <v>20</v>
      </c>
      <c r="E2488" s="1">
        <v>43400</v>
      </c>
      <c r="F2488" s="1">
        <v>43543</v>
      </c>
      <c r="G2488" s="1">
        <v>43567</v>
      </c>
      <c r="H2488" s="1">
        <v>43572</v>
      </c>
      <c r="I2488" t="s">
        <v>18</v>
      </c>
      <c r="J2488">
        <v>12</v>
      </c>
      <c r="K2488">
        <v>48</v>
      </c>
      <c r="L2488">
        <v>131</v>
      </c>
      <c r="M2488">
        <v>39</v>
      </c>
      <c r="N2488">
        <v>7</v>
      </c>
      <c r="O2488">
        <v>0.08</v>
      </c>
      <c r="P2488">
        <v>227.8</v>
      </c>
      <c r="Q2488">
        <v>268</v>
      </c>
      <c r="R2488">
        <f>Table1[[#This Row],[OrderQuantity]]*Table1[[#This Row],[UnitPrice]]</f>
        <v>1876</v>
      </c>
      <c r="S2488">
        <f>Table1[[#This Row],[OrderQuantity]]*Table1[[#This Row],[UnitCost]]</f>
        <v>1594.6000000000001</v>
      </c>
      <c r="T2488">
        <f>Table1[[#This Row],[OrderQuantity]]*Table1[[#This Row],[UnitPrice]]*(1-Table1[[#This Row],[DiscountApplied]]) - (Table1[[#This Row],[OrderQuantity]]*Table1[[#This Row],[UnitCost]])</f>
        <v>131.31999999999994</v>
      </c>
      <c r="U2488">
        <f>DATEDIF(Table1[[#This Row],[ShipDate]],Table1[[#This Row],[DeliveryDate]],"d")</f>
        <v>5</v>
      </c>
      <c r="V2488" t="str">
        <f t="shared" si="77"/>
        <v>On Time</v>
      </c>
    </row>
    <row r="2489" spans="2:22" x14ac:dyDescent="0.3">
      <c r="B2489" t="str">
        <f t="shared" si="76"/>
        <v>SO-002588</v>
      </c>
      <c r="C2489" t="s">
        <v>22</v>
      </c>
      <c r="D2489" t="s">
        <v>20</v>
      </c>
      <c r="E2489" s="1">
        <v>43400</v>
      </c>
      <c r="F2489" s="1">
        <v>43543</v>
      </c>
      <c r="G2489" s="1">
        <v>43569</v>
      </c>
      <c r="H2489" s="1">
        <v>43578</v>
      </c>
      <c r="I2489" t="s">
        <v>18</v>
      </c>
      <c r="J2489">
        <v>28</v>
      </c>
      <c r="K2489">
        <v>34</v>
      </c>
      <c r="L2489">
        <v>166</v>
      </c>
      <c r="M2489">
        <v>36</v>
      </c>
      <c r="N2489">
        <v>3</v>
      </c>
      <c r="O2489">
        <v>0.05</v>
      </c>
      <c r="P2489">
        <v>1067.51</v>
      </c>
      <c r="Q2489">
        <v>2271.3000000000002</v>
      </c>
      <c r="R2489">
        <f>Table1[[#This Row],[OrderQuantity]]*Table1[[#This Row],[UnitPrice]]</f>
        <v>6813.9000000000005</v>
      </c>
      <c r="S2489">
        <f>Table1[[#This Row],[OrderQuantity]]*Table1[[#This Row],[UnitCost]]</f>
        <v>3202.5299999999997</v>
      </c>
      <c r="T2489">
        <f>Table1[[#This Row],[OrderQuantity]]*Table1[[#This Row],[UnitPrice]]*(1-Table1[[#This Row],[DiscountApplied]]) - (Table1[[#This Row],[OrderQuantity]]*Table1[[#This Row],[UnitCost]])</f>
        <v>3270.6750000000002</v>
      </c>
      <c r="U2489">
        <f>DATEDIF(Table1[[#This Row],[ShipDate]],Table1[[#This Row],[DeliveryDate]],"d")</f>
        <v>9</v>
      </c>
      <c r="V2489" t="str">
        <f t="shared" si="77"/>
        <v>Late</v>
      </c>
    </row>
    <row r="2490" spans="2:22" x14ac:dyDescent="0.3">
      <c r="B2490" t="str">
        <f t="shared" si="76"/>
        <v>SO-002589</v>
      </c>
      <c r="C2490" t="s">
        <v>21</v>
      </c>
      <c r="D2490" t="s">
        <v>17</v>
      </c>
      <c r="E2490" s="1">
        <v>43400</v>
      </c>
      <c r="F2490" s="1">
        <v>43543</v>
      </c>
      <c r="G2490" s="1">
        <v>43549</v>
      </c>
      <c r="H2490" s="1">
        <v>43559</v>
      </c>
      <c r="I2490" t="s">
        <v>18</v>
      </c>
      <c r="J2490">
        <v>21</v>
      </c>
      <c r="K2490">
        <v>4</v>
      </c>
      <c r="L2490">
        <v>217</v>
      </c>
      <c r="M2490">
        <v>35</v>
      </c>
      <c r="N2490">
        <v>4</v>
      </c>
      <c r="O2490">
        <v>0.1</v>
      </c>
      <c r="P2490">
        <v>405.22</v>
      </c>
      <c r="Q2490">
        <v>723.6</v>
      </c>
      <c r="R2490">
        <f>Table1[[#This Row],[OrderQuantity]]*Table1[[#This Row],[UnitPrice]]</f>
        <v>2894.4</v>
      </c>
      <c r="S2490">
        <f>Table1[[#This Row],[OrderQuantity]]*Table1[[#This Row],[UnitCost]]</f>
        <v>1620.88</v>
      </c>
      <c r="T2490">
        <f>Table1[[#This Row],[OrderQuantity]]*Table1[[#This Row],[UnitPrice]]*(1-Table1[[#This Row],[DiscountApplied]]) - (Table1[[#This Row],[OrderQuantity]]*Table1[[#This Row],[UnitCost]])</f>
        <v>984.07999999999993</v>
      </c>
      <c r="U2490">
        <f>DATEDIF(Table1[[#This Row],[ShipDate]],Table1[[#This Row],[DeliveryDate]],"d")</f>
        <v>10</v>
      </c>
      <c r="V2490" t="str">
        <f t="shared" si="77"/>
        <v>Late</v>
      </c>
    </row>
    <row r="2491" spans="2:22" x14ac:dyDescent="0.3">
      <c r="B2491" t="str">
        <f t="shared" si="76"/>
        <v>SO-002590</v>
      </c>
      <c r="C2491" t="s">
        <v>22</v>
      </c>
      <c r="D2491" t="s">
        <v>23</v>
      </c>
      <c r="E2491" s="1">
        <v>43400</v>
      </c>
      <c r="F2491" s="1">
        <v>43543</v>
      </c>
      <c r="G2491" s="1">
        <v>43567</v>
      </c>
      <c r="H2491" s="1">
        <v>43574</v>
      </c>
      <c r="I2491" t="s">
        <v>18</v>
      </c>
      <c r="J2491">
        <v>26</v>
      </c>
      <c r="K2491">
        <v>32</v>
      </c>
      <c r="L2491">
        <v>309</v>
      </c>
      <c r="M2491">
        <v>31</v>
      </c>
      <c r="N2491">
        <v>1</v>
      </c>
      <c r="O2491">
        <v>0.05</v>
      </c>
      <c r="P2491">
        <v>4169.68</v>
      </c>
      <c r="Q2491">
        <v>5634.7</v>
      </c>
      <c r="R2491">
        <f>Table1[[#This Row],[OrderQuantity]]*Table1[[#This Row],[UnitPrice]]</f>
        <v>5634.7</v>
      </c>
      <c r="S2491">
        <f>Table1[[#This Row],[OrderQuantity]]*Table1[[#This Row],[UnitCost]]</f>
        <v>4169.68</v>
      </c>
      <c r="T2491">
        <f>Table1[[#This Row],[OrderQuantity]]*Table1[[#This Row],[UnitPrice]]*(1-Table1[[#This Row],[DiscountApplied]]) - (Table1[[#This Row],[OrderQuantity]]*Table1[[#This Row],[UnitCost]])</f>
        <v>1183.2849999999989</v>
      </c>
      <c r="U2491">
        <f>DATEDIF(Table1[[#This Row],[ShipDate]],Table1[[#This Row],[DeliveryDate]],"d")</f>
        <v>7</v>
      </c>
      <c r="V2491" t="str">
        <f t="shared" si="77"/>
        <v>On Time</v>
      </c>
    </row>
    <row r="2492" spans="2:22" x14ac:dyDescent="0.3">
      <c r="B2492" t="str">
        <f t="shared" si="76"/>
        <v>SO-002591</v>
      </c>
      <c r="C2492" t="s">
        <v>22</v>
      </c>
      <c r="D2492" t="s">
        <v>20</v>
      </c>
      <c r="E2492" s="1">
        <v>43400</v>
      </c>
      <c r="F2492" s="1">
        <v>43543</v>
      </c>
      <c r="G2492" s="1">
        <v>43556</v>
      </c>
      <c r="H2492" s="1">
        <v>43560</v>
      </c>
      <c r="I2492" t="s">
        <v>18</v>
      </c>
      <c r="J2492">
        <v>25</v>
      </c>
      <c r="K2492">
        <v>18</v>
      </c>
      <c r="L2492">
        <v>101</v>
      </c>
      <c r="M2492">
        <v>40</v>
      </c>
      <c r="N2492">
        <v>1</v>
      </c>
      <c r="O2492">
        <v>0.05</v>
      </c>
      <c r="P2492">
        <v>788.99</v>
      </c>
      <c r="Q2492">
        <v>1715.2</v>
      </c>
      <c r="R2492">
        <f>Table1[[#This Row],[OrderQuantity]]*Table1[[#This Row],[UnitPrice]]</f>
        <v>1715.2</v>
      </c>
      <c r="S2492">
        <f>Table1[[#This Row],[OrderQuantity]]*Table1[[#This Row],[UnitCost]]</f>
        <v>788.99</v>
      </c>
      <c r="T2492">
        <f>Table1[[#This Row],[OrderQuantity]]*Table1[[#This Row],[UnitPrice]]*(1-Table1[[#This Row],[DiscountApplied]]) - (Table1[[#This Row],[OrderQuantity]]*Table1[[#This Row],[UnitCost]])</f>
        <v>840.45</v>
      </c>
      <c r="U2492">
        <f>DATEDIF(Table1[[#This Row],[ShipDate]],Table1[[#This Row],[DeliveryDate]],"d")</f>
        <v>4</v>
      </c>
      <c r="V2492" t="str">
        <f t="shared" si="77"/>
        <v>On Time</v>
      </c>
    </row>
    <row r="2493" spans="2:22" x14ac:dyDescent="0.3">
      <c r="B2493" t="str">
        <f t="shared" si="76"/>
        <v>SO-002592</v>
      </c>
      <c r="C2493" t="s">
        <v>19</v>
      </c>
      <c r="D2493" t="s">
        <v>23</v>
      </c>
      <c r="E2493" s="1">
        <v>43500</v>
      </c>
      <c r="F2493" s="1">
        <v>43543</v>
      </c>
      <c r="G2493" s="1">
        <v>43571</v>
      </c>
      <c r="H2493" s="1">
        <v>43573</v>
      </c>
      <c r="I2493" t="s">
        <v>18</v>
      </c>
      <c r="J2493">
        <v>15</v>
      </c>
      <c r="K2493">
        <v>47</v>
      </c>
      <c r="L2493">
        <v>319</v>
      </c>
      <c r="M2493">
        <v>8</v>
      </c>
      <c r="N2493">
        <v>6</v>
      </c>
      <c r="O2493">
        <v>0.08</v>
      </c>
      <c r="P2493">
        <v>774.65</v>
      </c>
      <c r="Q2493">
        <v>944.7</v>
      </c>
      <c r="R2493">
        <f>Table1[[#This Row],[OrderQuantity]]*Table1[[#This Row],[UnitPrice]]</f>
        <v>5668.2000000000007</v>
      </c>
      <c r="S2493">
        <f>Table1[[#This Row],[OrderQuantity]]*Table1[[#This Row],[UnitCost]]</f>
        <v>4647.8999999999996</v>
      </c>
      <c r="T2493">
        <f>Table1[[#This Row],[OrderQuantity]]*Table1[[#This Row],[UnitPrice]]*(1-Table1[[#This Row],[DiscountApplied]]) - (Table1[[#This Row],[OrderQuantity]]*Table1[[#This Row],[UnitCost]])</f>
        <v>566.84400000000096</v>
      </c>
      <c r="U2493">
        <f>DATEDIF(Table1[[#This Row],[ShipDate]],Table1[[#This Row],[DeliveryDate]],"d")</f>
        <v>2</v>
      </c>
      <c r="V2493" t="str">
        <f t="shared" si="77"/>
        <v>On Time</v>
      </c>
    </row>
    <row r="2494" spans="2:22" x14ac:dyDescent="0.3">
      <c r="B2494" t="str">
        <f t="shared" si="76"/>
        <v>SO-002593</v>
      </c>
      <c r="C2494" t="s">
        <v>16</v>
      </c>
      <c r="D2494" t="s">
        <v>24</v>
      </c>
      <c r="E2494" s="1">
        <v>43500</v>
      </c>
      <c r="F2494" s="1">
        <v>43543</v>
      </c>
      <c r="G2494" s="1">
        <v>43552</v>
      </c>
      <c r="H2494" s="1">
        <v>43561</v>
      </c>
      <c r="I2494" t="s">
        <v>18</v>
      </c>
      <c r="J2494">
        <v>11</v>
      </c>
      <c r="K2494">
        <v>11</v>
      </c>
      <c r="L2494">
        <v>32</v>
      </c>
      <c r="M2494">
        <v>27</v>
      </c>
      <c r="N2494">
        <v>1</v>
      </c>
      <c r="O2494">
        <v>0.08</v>
      </c>
      <c r="P2494">
        <v>1626.49</v>
      </c>
      <c r="Q2494">
        <v>2391.9</v>
      </c>
      <c r="R2494">
        <f>Table1[[#This Row],[OrderQuantity]]*Table1[[#This Row],[UnitPrice]]</f>
        <v>2391.9</v>
      </c>
      <c r="S2494">
        <f>Table1[[#This Row],[OrderQuantity]]*Table1[[#This Row],[UnitCost]]</f>
        <v>1626.49</v>
      </c>
      <c r="T2494">
        <f>Table1[[#This Row],[OrderQuantity]]*Table1[[#This Row],[UnitPrice]]*(1-Table1[[#This Row],[DiscountApplied]]) - (Table1[[#This Row],[OrderQuantity]]*Table1[[#This Row],[UnitCost]])</f>
        <v>574.05800000000022</v>
      </c>
      <c r="U2494">
        <f>DATEDIF(Table1[[#This Row],[ShipDate]],Table1[[#This Row],[DeliveryDate]],"d")</f>
        <v>9</v>
      </c>
      <c r="V2494" t="str">
        <f t="shared" si="77"/>
        <v>Late</v>
      </c>
    </row>
    <row r="2495" spans="2:22" x14ac:dyDescent="0.3">
      <c r="B2495" t="str">
        <f t="shared" si="76"/>
        <v>SO-002594</v>
      </c>
      <c r="C2495" t="s">
        <v>16</v>
      </c>
      <c r="D2495" t="s">
        <v>20</v>
      </c>
      <c r="E2495" s="1">
        <v>43400</v>
      </c>
      <c r="F2495" s="1">
        <v>43543</v>
      </c>
      <c r="G2495" s="1">
        <v>43557</v>
      </c>
      <c r="H2495" s="1">
        <v>43564</v>
      </c>
      <c r="I2495" t="s">
        <v>18</v>
      </c>
      <c r="J2495">
        <v>5</v>
      </c>
      <c r="K2495">
        <v>36</v>
      </c>
      <c r="L2495">
        <v>139</v>
      </c>
      <c r="M2495">
        <v>21</v>
      </c>
      <c r="N2495">
        <v>2</v>
      </c>
      <c r="O2495">
        <v>0.05</v>
      </c>
      <c r="P2495">
        <v>1140.21</v>
      </c>
      <c r="Q2495">
        <v>1701.8</v>
      </c>
      <c r="R2495">
        <f>Table1[[#This Row],[OrderQuantity]]*Table1[[#This Row],[UnitPrice]]</f>
        <v>3403.6</v>
      </c>
      <c r="S2495">
        <f>Table1[[#This Row],[OrderQuantity]]*Table1[[#This Row],[UnitCost]]</f>
        <v>2280.42</v>
      </c>
      <c r="T2495">
        <f>Table1[[#This Row],[OrderQuantity]]*Table1[[#This Row],[UnitPrice]]*(1-Table1[[#This Row],[DiscountApplied]]) - (Table1[[#This Row],[OrderQuantity]]*Table1[[#This Row],[UnitCost]])</f>
        <v>952.99999999999955</v>
      </c>
      <c r="U2495">
        <f>DATEDIF(Table1[[#This Row],[ShipDate]],Table1[[#This Row],[DeliveryDate]],"d")</f>
        <v>7</v>
      </c>
      <c r="V2495" t="str">
        <f t="shared" si="77"/>
        <v>On Time</v>
      </c>
    </row>
    <row r="2496" spans="2:22" x14ac:dyDescent="0.3">
      <c r="B2496" t="str">
        <f t="shared" si="76"/>
        <v>SO-002595</v>
      </c>
      <c r="C2496" t="s">
        <v>21</v>
      </c>
      <c r="D2496" t="s">
        <v>23</v>
      </c>
      <c r="E2496" s="1">
        <v>43400</v>
      </c>
      <c r="F2496" s="1">
        <v>43544</v>
      </c>
      <c r="G2496" s="1">
        <v>43559</v>
      </c>
      <c r="H2496" s="1">
        <v>43564</v>
      </c>
      <c r="I2496" t="s">
        <v>18</v>
      </c>
      <c r="J2496">
        <v>24</v>
      </c>
      <c r="K2496">
        <v>44</v>
      </c>
      <c r="L2496">
        <v>308</v>
      </c>
      <c r="M2496">
        <v>44</v>
      </c>
      <c r="N2496">
        <v>8</v>
      </c>
      <c r="O2496">
        <v>0.1</v>
      </c>
      <c r="P2496">
        <v>2845.89</v>
      </c>
      <c r="Q2496">
        <v>3470.6</v>
      </c>
      <c r="R2496">
        <f>Table1[[#This Row],[OrderQuantity]]*Table1[[#This Row],[UnitPrice]]</f>
        <v>27764.799999999999</v>
      </c>
      <c r="S2496">
        <f>Table1[[#This Row],[OrderQuantity]]*Table1[[#This Row],[UnitCost]]</f>
        <v>22767.119999999999</v>
      </c>
      <c r="T2496">
        <f>Table1[[#This Row],[OrderQuantity]]*Table1[[#This Row],[UnitPrice]]*(1-Table1[[#This Row],[DiscountApplied]]) - (Table1[[#This Row],[OrderQuantity]]*Table1[[#This Row],[UnitCost]])</f>
        <v>2221.2000000000007</v>
      </c>
      <c r="U2496">
        <f>DATEDIF(Table1[[#This Row],[ShipDate]],Table1[[#This Row],[DeliveryDate]],"d")</f>
        <v>5</v>
      </c>
      <c r="V2496" t="str">
        <f t="shared" si="77"/>
        <v>On Time</v>
      </c>
    </row>
    <row r="2497" spans="2:22" x14ac:dyDescent="0.3">
      <c r="B2497" t="str">
        <f t="shared" si="76"/>
        <v>SO-002596</v>
      </c>
      <c r="C2497" t="s">
        <v>22</v>
      </c>
      <c r="D2497" t="s">
        <v>23</v>
      </c>
      <c r="E2497" s="1">
        <v>43400</v>
      </c>
      <c r="F2497" s="1">
        <v>43544</v>
      </c>
      <c r="G2497" s="1">
        <v>43556</v>
      </c>
      <c r="H2497" s="1">
        <v>43566</v>
      </c>
      <c r="I2497" t="s">
        <v>18</v>
      </c>
      <c r="J2497">
        <v>27</v>
      </c>
      <c r="K2497">
        <v>19</v>
      </c>
      <c r="L2497">
        <v>323</v>
      </c>
      <c r="M2497">
        <v>36</v>
      </c>
      <c r="N2497">
        <v>4</v>
      </c>
      <c r="O2497">
        <v>0.1</v>
      </c>
      <c r="P2497">
        <v>692.24</v>
      </c>
      <c r="Q2497">
        <v>844.2</v>
      </c>
      <c r="R2497">
        <f>Table1[[#This Row],[OrderQuantity]]*Table1[[#This Row],[UnitPrice]]</f>
        <v>3376.8</v>
      </c>
      <c r="S2497">
        <f>Table1[[#This Row],[OrderQuantity]]*Table1[[#This Row],[UnitCost]]</f>
        <v>2768.96</v>
      </c>
      <c r="T2497">
        <f>Table1[[#This Row],[OrderQuantity]]*Table1[[#This Row],[UnitPrice]]*(1-Table1[[#This Row],[DiscountApplied]]) - (Table1[[#This Row],[OrderQuantity]]*Table1[[#This Row],[UnitCost]])</f>
        <v>270.16000000000031</v>
      </c>
      <c r="U2497">
        <f>DATEDIF(Table1[[#This Row],[ShipDate]],Table1[[#This Row],[DeliveryDate]],"d")</f>
        <v>10</v>
      </c>
      <c r="V2497" t="str">
        <f t="shared" si="77"/>
        <v>Late</v>
      </c>
    </row>
    <row r="2498" spans="2:22" x14ac:dyDescent="0.3">
      <c r="B2498" t="str">
        <f t="shared" ref="B2498:B2561" si="78">"SO-" &amp; TEXT(ROW(B2498)+99,"000000")</f>
        <v>SO-002597</v>
      </c>
      <c r="C2498" t="s">
        <v>16</v>
      </c>
      <c r="D2498" t="s">
        <v>26</v>
      </c>
      <c r="E2498" s="1">
        <v>43400</v>
      </c>
      <c r="F2498" s="1">
        <v>43544</v>
      </c>
      <c r="G2498" s="1">
        <v>43554</v>
      </c>
      <c r="H2498" s="1">
        <v>43555</v>
      </c>
      <c r="I2498" t="s">
        <v>18</v>
      </c>
      <c r="J2498">
        <v>11</v>
      </c>
      <c r="K2498">
        <v>5</v>
      </c>
      <c r="L2498">
        <v>68</v>
      </c>
      <c r="M2498">
        <v>18</v>
      </c>
      <c r="N2498">
        <v>6</v>
      </c>
      <c r="O2498">
        <v>0.08</v>
      </c>
      <c r="P2498">
        <v>1074.55</v>
      </c>
      <c r="Q2498">
        <v>1326.6</v>
      </c>
      <c r="R2498">
        <f>Table1[[#This Row],[OrderQuantity]]*Table1[[#This Row],[UnitPrice]]</f>
        <v>7959.5999999999995</v>
      </c>
      <c r="S2498">
        <f>Table1[[#This Row],[OrderQuantity]]*Table1[[#This Row],[UnitCost]]</f>
        <v>6447.2999999999993</v>
      </c>
      <c r="T2498">
        <f>Table1[[#This Row],[OrderQuantity]]*Table1[[#This Row],[UnitPrice]]*(1-Table1[[#This Row],[DiscountApplied]]) - (Table1[[#This Row],[OrderQuantity]]*Table1[[#This Row],[UnitCost]])</f>
        <v>875.53200000000015</v>
      </c>
      <c r="U2498">
        <f>DATEDIF(Table1[[#This Row],[ShipDate]],Table1[[#This Row],[DeliveryDate]],"d")</f>
        <v>1</v>
      </c>
      <c r="V2498" t="str">
        <f t="shared" ref="V2498:V2561" si="79">IF(U2498&gt;7,"Late","On Time")</f>
        <v>On Time</v>
      </c>
    </row>
    <row r="2499" spans="2:22" x14ac:dyDescent="0.3">
      <c r="B2499" t="str">
        <f t="shared" si="78"/>
        <v>SO-002598</v>
      </c>
      <c r="C2499" t="s">
        <v>19</v>
      </c>
      <c r="D2499" t="s">
        <v>25</v>
      </c>
      <c r="E2499" s="1">
        <v>43500</v>
      </c>
      <c r="F2499" s="1">
        <v>43544</v>
      </c>
      <c r="G2499" s="1">
        <v>43558</v>
      </c>
      <c r="H2499" s="1">
        <v>43559</v>
      </c>
      <c r="I2499" t="s">
        <v>18</v>
      </c>
      <c r="J2499">
        <v>20</v>
      </c>
      <c r="K2499">
        <v>34</v>
      </c>
      <c r="L2499">
        <v>338</v>
      </c>
      <c r="M2499">
        <v>17</v>
      </c>
      <c r="N2499">
        <v>4</v>
      </c>
      <c r="O2499">
        <v>0.08</v>
      </c>
      <c r="P2499">
        <v>1762.9</v>
      </c>
      <c r="Q2499">
        <v>4006.6</v>
      </c>
      <c r="R2499">
        <f>Table1[[#This Row],[OrderQuantity]]*Table1[[#This Row],[UnitPrice]]</f>
        <v>16026.4</v>
      </c>
      <c r="S2499">
        <f>Table1[[#This Row],[OrderQuantity]]*Table1[[#This Row],[UnitCost]]</f>
        <v>7051.6</v>
      </c>
      <c r="T2499">
        <f>Table1[[#This Row],[OrderQuantity]]*Table1[[#This Row],[UnitPrice]]*(1-Table1[[#This Row],[DiscountApplied]]) - (Table1[[#This Row],[OrderQuantity]]*Table1[[#This Row],[UnitCost]])</f>
        <v>7692.6880000000001</v>
      </c>
      <c r="U2499">
        <f>DATEDIF(Table1[[#This Row],[ShipDate]],Table1[[#This Row],[DeliveryDate]],"d")</f>
        <v>1</v>
      </c>
      <c r="V2499" t="str">
        <f t="shared" si="79"/>
        <v>On Time</v>
      </c>
    </row>
    <row r="2500" spans="2:22" x14ac:dyDescent="0.3">
      <c r="B2500" t="str">
        <f t="shared" si="78"/>
        <v>SO-002599</v>
      </c>
      <c r="C2500" t="s">
        <v>16</v>
      </c>
      <c r="D2500" t="s">
        <v>25</v>
      </c>
      <c r="E2500" s="1">
        <v>43400</v>
      </c>
      <c r="F2500" s="1">
        <v>43545</v>
      </c>
      <c r="G2500" s="1">
        <v>43572</v>
      </c>
      <c r="H2500" s="1">
        <v>43579</v>
      </c>
      <c r="I2500" t="s">
        <v>18</v>
      </c>
      <c r="J2500">
        <v>1</v>
      </c>
      <c r="K2500">
        <v>23</v>
      </c>
      <c r="L2500">
        <v>349</v>
      </c>
      <c r="M2500">
        <v>14</v>
      </c>
      <c r="N2500">
        <v>6</v>
      </c>
      <c r="O2500">
        <v>0.08</v>
      </c>
      <c r="P2500">
        <v>637.57000000000005</v>
      </c>
      <c r="Q2500">
        <v>1045.2</v>
      </c>
      <c r="R2500">
        <f>Table1[[#This Row],[OrderQuantity]]*Table1[[#This Row],[UnitPrice]]</f>
        <v>6271.2000000000007</v>
      </c>
      <c r="S2500">
        <f>Table1[[#This Row],[OrderQuantity]]*Table1[[#This Row],[UnitCost]]</f>
        <v>3825.42</v>
      </c>
      <c r="T2500">
        <f>Table1[[#This Row],[OrderQuantity]]*Table1[[#This Row],[UnitPrice]]*(1-Table1[[#This Row],[DiscountApplied]]) - (Table1[[#This Row],[OrderQuantity]]*Table1[[#This Row],[UnitCost]])</f>
        <v>1944.0840000000007</v>
      </c>
      <c r="U2500">
        <f>DATEDIF(Table1[[#This Row],[ShipDate]],Table1[[#This Row],[DeliveryDate]],"d")</f>
        <v>7</v>
      </c>
      <c r="V2500" t="str">
        <f t="shared" si="79"/>
        <v>On Time</v>
      </c>
    </row>
    <row r="2501" spans="2:22" x14ac:dyDescent="0.3">
      <c r="B2501" t="str">
        <f t="shared" si="78"/>
        <v>SO-002600</v>
      </c>
      <c r="C2501" t="s">
        <v>16</v>
      </c>
      <c r="D2501" t="s">
        <v>17</v>
      </c>
      <c r="E2501" s="1">
        <v>43500</v>
      </c>
      <c r="F2501" s="1">
        <v>43545</v>
      </c>
      <c r="G2501" s="1">
        <v>43558</v>
      </c>
      <c r="H2501" s="1">
        <v>43563</v>
      </c>
      <c r="I2501" t="s">
        <v>18</v>
      </c>
      <c r="J2501">
        <v>6</v>
      </c>
      <c r="K2501">
        <v>28</v>
      </c>
      <c r="L2501">
        <v>221</v>
      </c>
      <c r="M2501">
        <v>26</v>
      </c>
      <c r="N2501">
        <v>5</v>
      </c>
      <c r="O2501">
        <v>0.08</v>
      </c>
      <c r="P2501">
        <v>1326.6</v>
      </c>
      <c r="Q2501">
        <v>2653.2</v>
      </c>
      <c r="R2501">
        <f>Table1[[#This Row],[OrderQuantity]]*Table1[[#This Row],[UnitPrice]]</f>
        <v>13266</v>
      </c>
      <c r="S2501">
        <f>Table1[[#This Row],[OrderQuantity]]*Table1[[#This Row],[UnitCost]]</f>
        <v>6633</v>
      </c>
      <c r="T2501">
        <f>Table1[[#This Row],[OrderQuantity]]*Table1[[#This Row],[UnitPrice]]*(1-Table1[[#This Row],[DiscountApplied]]) - (Table1[[#This Row],[OrderQuantity]]*Table1[[#This Row],[UnitCost]])</f>
        <v>5571.7200000000012</v>
      </c>
      <c r="U2501">
        <f>DATEDIF(Table1[[#This Row],[ShipDate]],Table1[[#This Row],[DeliveryDate]],"d")</f>
        <v>5</v>
      </c>
      <c r="V2501" t="str">
        <f t="shared" si="79"/>
        <v>On Time</v>
      </c>
    </row>
    <row r="2502" spans="2:22" x14ac:dyDescent="0.3">
      <c r="B2502" t="str">
        <f t="shared" si="78"/>
        <v>SO-002601</v>
      </c>
      <c r="C2502" t="s">
        <v>19</v>
      </c>
      <c r="D2502" t="s">
        <v>24</v>
      </c>
      <c r="E2502" s="1">
        <v>43400</v>
      </c>
      <c r="F2502" s="1">
        <v>43545</v>
      </c>
      <c r="G2502" s="1">
        <v>43573</v>
      </c>
      <c r="H2502" s="1">
        <v>43582</v>
      </c>
      <c r="I2502" t="s">
        <v>18</v>
      </c>
      <c r="J2502">
        <v>19</v>
      </c>
      <c r="K2502">
        <v>9</v>
      </c>
      <c r="L2502">
        <v>43</v>
      </c>
      <c r="M2502">
        <v>27</v>
      </c>
      <c r="N2502">
        <v>3</v>
      </c>
      <c r="O2502">
        <v>0.08</v>
      </c>
      <c r="P2502">
        <v>3375.46</v>
      </c>
      <c r="Q2502">
        <v>6137.2</v>
      </c>
      <c r="R2502">
        <f>Table1[[#This Row],[OrderQuantity]]*Table1[[#This Row],[UnitPrice]]</f>
        <v>18411.599999999999</v>
      </c>
      <c r="S2502">
        <f>Table1[[#This Row],[OrderQuantity]]*Table1[[#This Row],[UnitCost]]</f>
        <v>10126.380000000001</v>
      </c>
      <c r="T2502">
        <f>Table1[[#This Row],[OrderQuantity]]*Table1[[#This Row],[UnitPrice]]*(1-Table1[[#This Row],[DiscountApplied]]) - (Table1[[#This Row],[OrderQuantity]]*Table1[[#This Row],[UnitCost]])</f>
        <v>6812.2919999999976</v>
      </c>
      <c r="U2502">
        <f>DATEDIF(Table1[[#This Row],[ShipDate]],Table1[[#This Row],[DeliveryDate]],"d")</f>
        <v>9</v>
      </c>
      <c r="V2502" t="str">
        <f t="shared" si="79"/>
        <v>Late</v>
      </c>
    </row>
    <row r="2503" spans="2:22" x14ac:dyDescent="0.3">
      <c r="B2503" t="str">
        <f t="shared" si="78"/>
        <v>SO-002602</v>
      </c>
      <c r="C2503" t="s">
        <v>16</v>
      </c>
      <c r="D2503" t="s">
        <v>24</v>
      </c>
      <c r="E2503" s="1">
        <v>43500</v>
      </c>
      <c r="F2503" s="1">
        <v>43545</v>
      </c>
      <c r="G2503" s="1">
        <v>43573</v>
      </c>
      <c r="H2503" s="1">
        <v>43582</v>
      </c>
      <c r="I2503" t="s">
        <v>18</v>
      </c>
      <c r="J2503">
        <v>2</v>
      </c>
      <c r="K2503">
        <v>48</v>
      </c>
      <c r="L2503">
        <v>35</v>
      </c>
      <c r="M2503">
        <v>16</v>
      </c>
      <c r="N2503">
        <v>6</v>
      </c>
      <c r="O2503">
        <v>0.08</v>
      </c>
      <c r="P2503">
        <v>1514.2</v>
      </c>
      <c r="Q2503">
        <v>3785.5</v>
      </c>
      <c r="R2503">
        <f>Table1[[#This Row],[OrderQuantity]]*Table1[[#This Row],[UnitPrice]]</f>
        <v>22713</v>
      </c>
      <c r="S2503">
        <f>Table1[[#This Row],[OrderQuantity]]*Table1[[#This Row],[UnitCost]]</f>
        <v>9085.2000000000007</v>
      </c>
      <c r="T2503">
        <f>Table1[[#This Row],[OrderQuantity]]*Table1[[#This Row],[UnitPrice]]*(1-Table1[[#This Row],[DiscountApplied]]) - (Table1[[#This Row],[OrderQuantity]]*Table1[[#This Row],[UnitCost]])</f>
        <v>11810.759999999998</v>
      </c>
      <c r="U2503">
        <f>DATEDIF(Table1[[#This Row],[ShipDate]],Table1[[#This Row],[DeliveryDate]],"d")</f>
        <v>9</v>
      </c>
      <c r="V2503" t="str">
        <f t="shared" si="79"/>
        <v>Late</v>
      </c>
    </row>
    <row r="2504" spans="2:22" x14ac:dyDescent="0.3">
      <c r="B2504" t="str">
        <f t="shared" si="78"/>
        <v>SO-002603</v>
      </c>
      <c r="C2504" t="s">
        <v>16</v>
      </c>
      <c r="D2504" t="s">
        <v>23</v>
      </c>
      <c r="E2504" s="1">
        <v>43400</v>
      </c>
      <c r="F2504" s="1">
        <v>43545</v>
      </c>
      <c r="G2504" s="1">
        <v>43551</v>
      </c>
      <c r="H2504" s="1">
        <v>43556</v>
      </c>
      <c r="I2504" t="s">
        <v>18</v>
      </c>
      <c r="J2504">
        <v>8</v>
      </c>
      <c r="K2504">
        <v>17</v>
      </c>
      <c r="L2504">
        <v>284</v>
      </c>
      <c r="M2504">
        <v>46</v>
      </c>
      <c r="N2504">
        <v>3</v>
      </c>
      <c r="O2504">
        <v>0.05</v>
      </c>
      <c r="P2504">
        <v>2170.1999999999998</v>
      </c>
      <c r="Q2504">
        <v>3557.7</v>
      </c>
      <c r="R2504">
        <f>Table1[[#This Row],[OrderQuantity]]*Table1[[#This Row],[UnitPrice]]</f>
        <v>10673.099999999999</v>
      </c>
      <c r="S2504">
        <f>Table1[[#This Row],[OrderQuantity]]*Table1[[#This Row],[UnitCost]]</f>
        <v>6510.5999999999995</v>
      </c>
      <c r="T2504">
        <f>Table1[[#This Row],[OrderQuantity]]*Table1[[#This Row],[UnitPrice]]*(1-Table1[[#This Row],[DiscountApplied]]) - (Table1[[#This Row],[OrderQuantity]]*Table1[[#This Row],[UnitCost]])</f>
        <v>3628.8449999999984</v>
      </c>
      <c r="U2504">
        <f>DATEDIF(Table1[[#This Row],[ShipDate]],Table1[[#This Row],[DeliveryDate]],"d")</f>
        <v>5</v>
      </c>
      <c r="V2504" t="str">
        <f t="shared" si="79"/>
        <v>On Time</v>
      </c>
    </row>
    <row r="2505" spans="2:22" x14ac:dyDescent="0.3">
      <c r="B2505" t="str">
        <f t="shared" si="78"/>
        <v>SO-002604</v>
      </c>
      <c r="C2505" t="s">
        <v>21</v>
      </c>
      <c r="D2505" t="s">
        <v>20</v>
      </c>
      <c r="E2505" s="1">
        <v>43400</v>
      </c>
      <c r="F2505" s="1">
        <v>43546</v>
      </c>
      <c r="G2505" s="1">
        <v>43555</v>
      </c>
      <c r="H2505" s="1">
        <v>43559</v>
      </c>
      <c r="I2505" t="s">
        <v>18</v>
      </c>
      <c r="J2505">
        <v>21</v>
      </c>
      <c r="K2505">
        <v>48</v>
      </c>
      <c r="L2505">
        <v>126</v>
      </c>
      <c r="M2505">
        <v>46</v>
      </c>
      <c r="N2505">
        <v>1</v>
      </c>
      <c r="O2505">
        <v>0.05</v>
      </c>
      <c r="P2505">
        <v>3356.1</v>
      </c>
      <c r="Q2505">
        <v>5688.3</v>
      </c>
      <c r="R2505">
        <f>Table1[[#This Row],[OrderQuantity]]*Table1[[#This Row],[UnitPrice]]</f>
        <v>5688.3</v>
      </c>
      <c r="S2505">
        <f>Table1[[#This Row],[OrderQuantity]]*Table1[[#This Row],[UnitCost]]</f>
        <v>3356.1</v>
      </c>
      <c r="T2505">
        <f>Table1[[#This Row],[OrderQuantity]]*Table1[[#This Row],[UnitPrice]]*(1-Table1[[#This Row],[DiscountApplied]]) - (Table1[[#This Row],[OrderQuantity]]*Table1[[#This Row],[UnitCost]])</f>
        <v>2047.7850000000003</v>
      </c>
      <c r="U2505">
        <f>DATEDIF(Table1[[#This Row],[ShipDate]],Table1[[#This Row],[DeliveryDate]],"d")</f>
        <v>4</v>
      </c>
      <c r="V2505" t="str">
        <f t="shared" si="79"/>
        <v>On Time</v>
      </c>
    </row>
    <row r="2506" spans="2:22" x14ac:dyDescent="0.3">
      <c r="B2506" t="str">
        <f t="shared" si="78"/>
        <v>SO-002605</v>
      </c>
      <c r="C2506" t="s">
        <v>19</v>
      </c>
      <c r="D2506" t="s">
        <v>20</v>
      </c>
      <c r="E2506" s="1">
        <v>43400</v>
      </c>
      <c r="F2506" s="1">
        <v>43546</v>
      </c>
      <c r="G2506" s="1">
        <v>43560</v>
      </c>
      <c r="H2506" s="1">
        <v>43570</v>
      </c>
      <c r="I2506" t="s">
        <v>18</v>
      </c>
      <c r="J2506">
        <v>15</v>
      </c>
      <c r="K2506">
        <v>47</v>
      </c>
      <c r="L2506">
        <v>186</v>
      </c>
      <c r="M2506">
        <v>4</v>
      </c>
      <c r="N2506">
        <v>3</v>
      </c>
      <c r="O2506">
        <v>0.3</v>
      </c>
      <c r="P2506">
        <v>153.69999999999999</v>
      </c>
      <c r="Q2506">
        <v>247.9</v>
      </c>
      <c r="R2506">
        <f>Table1[[#This Row],[OrderQuantity]]*Table1[[#This Row],[UnitPrice]]</f>
        <v>743.7</v>
      </c>
      <c r="S2506">
        <f>Table1[[#This Row],[OrderQuantity]]*Table1[[#This Row],[UnitCost]]</f>
        <v>461.09999999999997</v>
      </c>
      <c r="T2506">
        <f>Table1[[#This Row],[OrderQuantity]]*Table1[[#This Row],[UnitPrice]]*(1-Table1[[#This Row],[DiscountApplied]]) - (Table1[[#This Row],[OrderQuantity]]*Table1[[#This Row],[UnitCost]])</f>
        <v>59.490000000000066</v>
      </c>
      <c r="U2506">
        <f>DATEDIF(Table1[[#This Row],[ShipDate]],Table1[[#This Row],[DeliveryDate]],"d")</f>
        <v>10</v>
      </c>
      <c r="V2506" t="str">
        <f t="shared" si="79"/>
        <v>Late</v>
      </c>
    </row>
    <row r="2507" spans="2:22" x14ac:dyDescent="0.3">
      <c r="B2507" t="str">
        <f t="shared" si="78"/>
        <v>SO-002606</v>
      </c>
      <c r="C2507" t="s">
        <v>16</v>
      </c>
      <c r="D2507" t="s">
        <v>20</v>
      </c>
      <c r="E2507" s="1">
        <v>43500</v>
      </c>
      <c r="F2507" s="1">
        <v>43546</v>
      </c>
      <c r="G2507" s="1">
        <v>43563</v>
      </c>
      <c r="H2507" s="1">
        <v>43565</v>
      </c>
      <c r="I2507" t="s">
        <v>18</v>
      </c>
      <c r="J2507">
        <v>7</v>
      </c>
      <c r="K2507">
        <v>44</v>
      </c>
      <c r="L2507">
        <v>123</v>
      </c>
      <c r="M2507">
        <v>28</v>
      </c>
      <c r="N2507">
        <v>7</v>
      </c>
      <c r="O2507">
        <v>0.05</v>
      </c>
      <c r="P2507">
        <v>125.69</v>
      </c>
      <c r="Q2507">
        <v>187.6</v>
      </c>
      <c r="R2507">
        <f>Table1[[#This Row],[OrderQuantity]]*Table1[[#This Row],[UnitPrice]]</f>
        <v>1313.2</v>
      </c>
      <c r="S2507">
        <f>Table1[[#This Row],[OrderQuantity]]*Table1[[#This Row],[UnitCost]]</f>
        <v>879.82999999999993</v>
      </c>
      <c r="T2507">
        <f>Table1[[#This Row],[OrderQuantity]]*Table1[[#This Row],[UnitPrice]]*(1-Table1[[#This Row],[DiscountApplied]]) - (Table1[[#This Row],[OrderQuantity]]*Table1[[#This Row],[UnitCost]])</f>
        <v>367.71000000000004</v>
      </c>
      <c r="U2507">
        <f>DATEDIF(Table1[[#This Row],[ShipDate]],Table1[[#This Row],[DeliveryDate]],"d")</f>
        <v>2</v>
      </c>
      <c r="V2507" t="str">
        <f t="shared" si="79"/>
        <v>On Time</v>
      </c>
    </row>
    <row r="2508" spans="2:22" x14ac:dyDescent="0.3">
      <c r="B2508" t="str">
        <f t="shared" si="78"/>
        <v>SO-002607</v>
      </c>
      <c r="C2508" t="s">
        <v>22</v>
      </c>
      <c r="D2508" t="s">
        <v>24</v>
      </c>
      <c r="E2508" s="1">
        <v>43400</v>
      </c>
      <c r="F2508" s="1">
        <v>43546</v>
      </c>
      <c r="G2508" s="1">
        <v>43568</v>
      </c>
      <c r="H2508" s="1">
        <v>43570</v>
      </c>
      <c r="I2508" t="s">
        <v>18</v>
      </c>
      <c r="J2508">
        <v>26</v>
      </c>
      <c r="K2508">
        <v>5</v>
      </c>
      <c r="L2508">
        <v>26</v>
      </c>
      <c r="M2508">
        <v>6</v>
      </c>
      <c r="N2508">
        <v>2</v>
      </c>
      <c r="O2508">
        <v>0.05</v>
      </c>
      <c r="P2508">
        <v>1331.02</v>
      </c>
      <c r="Q2508">
        <v>1728.6</v>
      </c>
      <c r="R2508">
        <f>Table1[[#This Row],[OrderQuantity]]*Table1[[#This Row],[UnitPrice]]</f>
        <v>3457.2</v>
      </c>
      <c r="S2508">
        <f>Table1[[#This Row],[OrderQuantity]]*Table1[[#This Row],[UnitCost]]</f>
        <v>2662.04</v>
      </c>
      <c r="T2508">
        <f>Table1[[#This Row],[OrderQuantity]]*Table1[[#This Row],[UnitPrice]]*(1-Table1[[#This Row],[DiscountApplied]]) - (Table1[[#This Row],[OrderQuantity]]*Table1[[#This Row],[UnitCost]])</f>
        <v>622.29999999999973</v>
      </c>
      <c r="U2508">
        <f>DATEDIF(Table1[[#This Row],[ShipDate]],Table1[[#This Row],[DeliveryDate]],"d")</f>
        <v>2</v>
      </c>
      <c r="V2508" t="str">
        <f t="shared" si="79"/>
        <v>On Time</v>
      </c>
    </row>
    <row r="2509" spans="2:22" x14ac:dyDescent="0.3">
      <c r="B2509" t="str">
        <f t="shared" si="78"/>
        <v>SO-002608</v>
      </c>
      <c r="C2509" t="s">
        <v>19</v>
      </c>
      <c r="D2509" t="s">
        <v>17</v>
      </c>
      <c r="E2509" s="1">
        <v>43400</v>
      </c>
      <c r="F2509" s="1">
        <v>43546</v>
      </c>
      <c r="G2509" s="1">
        <v>43551</v>
      </c>
      <c r="H2509" s="1">
        <v>43561</v>
      </c>
      <c r="I2509" t="s">
        <v>18</v>
      </c>
      <c r="J2509">
        <v>18</v>
      </c>
      <c r="K2509">
        <v>14</v>
      </c>
      <c r="L2509">
        <v>232</v>
      </c>
      <c r="M2509">
        <v>10</v>
      </c>
      <c r="N2509">
        <v>2</v>
      </c>
      <c r="O2509">
        <v>0.08</v>
      </c>
      <c r="P2509">
        <v>706.65</v>
      </c>
      <c r="Q2509">
        <v>1333.3</v>
      </c>
      <c r="R2509">
        <f>Table1[[#This Row],[OrderQuantity]]*Table1[[#This Row],[UnitPrice]]</f>
        <v>2666.6</v>
      </c>
      <c r="S2509">
        <f>Table1[[#This Row],[OrderQuantity]]*Table1[[#This Row],[UnitCost]]</f>
        <v>1413.3</v>
      </c>
      <c r="T2509">
        <f>Table1[[#This Row],[OrderQuantity]]*Table1[[#This Row],[UnitPrice]]*(1-Table1[[#This Row],[DiscountApplied]]) - (Table1[[#This Row],[OrderQuantity]]*Table1[[#This Row],[UnitCost]])</f>
        <v>1039.972</v>
      </c>
      <c r="U2509">
        <f>DATEDIF(Table1[[#This Row],[ShipDate]],Table1[[#This Row],[DeliveryDate]],"d")</f>
        <v>10</v>
      </c>
      <c r="V2509" t="str">
        <f t="shared" si="79"/>
        <v>Late</v>
      </c>
    </row>
    <row r="2510" spans="2:22" x14ac:dyDescent="0.3">
      <c r="B2510" t="str">
        <f t="shared" si="78"/>
        <v>SO-002609</v>
      </c>
      <c r="C2510" t="s">
        <v>21</v>
      </c>
      <c r="D2510" t="s">
        <v>20</v>
      </c>
      <c r="E2510" s="1">
        <v>43400</v>
      </c>
      <c r="F2510" s="1">
        <v>43546</v>
      </c>
      <c r="G2510" s="1">
        <v>43551</v>
      </c>
      <c r="H2510" s="1">
        <v>43552</v>
      </c>
      <c r="I2510" t="s">
        <v>18</v>
      </c>
      <c r="J2510">
        <v>22</v>
      </c>
      <c r="K2510">
        <v>25</v>
      </c>
      <c r="L2510">
        <v>122</v>
      </c>
      <c r="M2510">
        <v>39</v>
      </c>
      <c r="N2510">
        <v>3</v>
      </c>
      <c r="O2510">
        <v>0.05</v>
      </c>
      <c r="P2510">
        <v>471.68</v>
      </c>
      <c r="Q2510">
        <v>857.6</v>
      </c>
      <c r="R2510">
        <f>Table1[[#This Row],[OrderQuantity]]*Table1[[#This Row],[UnitPrice]]</f>
        <v>2572.8000000000002</v>
      </c>
      <c r="S2510">
        <f>Table1[[#This Row],[OrderQuantity]]*Table1[[#This Row],[UnitCost]]</f>
        <v>1415.04</v>
      </c>
      <c r="T2510">
        <f>Table1[[#This Row],[OrderQuantity]]*Table1[[#This Row],[UnitPrice]]*(1-Table1[[#This Row],[DiscountApplied]]) - (Table1[[#This Row],[OrderQuantity]]*Table1[[#This Row],[UnitCost]])</f>
        <v>1029.1199999999999</v>
      </c>
      <c r="U2510">
        <f>DATEDIF(Table1[[#This Row],[ShipDate]],Table1[[#This Row],[DeliveryDate]],"d")</f>
        <v>1</v>
      </c>
      <c r="V2510" t="str">
        <f t="shared" si="79"/>
        <v>On Time</v>
      </c>
    </row>
    <row r="2511" spans="2:22" x14ac:dyDescent="0.3">
      <c r="B2511" t="str">
        <f t="shared" si="78"/>
        <v>SO-002610</v>
      </c>
      <c r="C2511" t="s">
        <v>16</v>
      </c>
      <c r="D2511" t="s">
        <v>24</v>
      </c>
      <c r="E2511" s="1">
        <v>43400</v>
      </c>
      <c r="F2511" s="1">
        <v>43547</v>
      </c>
      <c r="G2511" s="1">
        <v>43572</v>
      </c>
      <c r="H2511" s="1">
        <v>43577</v>
      </c>
      <c r="I2511" t="s">
        <v>18</v>
      </c>
      <c r="J2511">
        <v>4</v>
      </c>
      <c r="K2511">
        <v>49</v>
      </c>
      <c r="L2511">
        <v>7</v>
      </c>
      <c r="M2511">
        <v>22</v>
      </c>
      <c r="N2511">
        <v>4</v>
      </c>
      <c r="O2511">
        <v>0.2</v>
      </c>
      <c r="P2511">
        <v>751.34</v>
      </c>
      <c r="Q2511">
        <v>1788.9</v>
      </c>
      <c r="R2511">
        <f>Table1[[#This Row],[OrderQuantity]]*Table1[[#This Row],[UnitPrice]]</f>
        <v>7155.6</v>
      </c>
      <c r="S2511">
        <f>Table1[[#This Row],[OrderQuantity]]*Table1[[#This Row],[UnitCost]]</f>
        <v>3005.36</v>
      </c>
      <c r="T2511">
        <f>Table1[[#This Row],[OrderQuantity]]*Table1[[#This Row],[UnitPrice]]*(1-Table1[[#This Row],[DiscountApplied]]) - (Table1[[#This Row],[OrderQuantity]]*Table1[[#This Row],[UnitCost]])</f>
        <v>2719.1200000000003</v>
      </c>
      <c r="U2511">
        <f>DATEDIF(Table1[[#This Row],[ShipDate]],Table1[[#This Row],[DeliveryDate]],"d")</f>
        <v>5</v>
      </c>
      <c r="V2511" t="str">
        <f t="shared" si="79"/>
        <v>On Time</v>
      </c>
    </row>
    <row r="2512" spans="2:22" x14ac:dyDescent="0.3">
      <c r="B2512" t="str">
        <f t="shared" si="78"/>
        <v>SO-002611</v>
      </c>
      <c r="C2512" t="s">
        <v>19</v>
      </c>
      <c r="D2512" t="s">
        <v>23</v>
      </c>
      <c r="E2512" s="1">
        <v>43400</v>
      </c>
      <c r="F2512" s="1">
        <v>43547</v>
      </c>
      <c r="G2512" s="1">
        <v>43556</v>
      </c>
      <c r="H2512" s="1">
        <v>43566</v>
      </c>
      <c r="I2512" t="s">
        <v>18</v>
      </c>
      <c r="J2512">
        <v>14</v>
      </c>
      <c r="K2512">
        <v>39</v>
      </c>
      <c r="L2512">
        <v>286</v>
      </c>
      <c r="M2512">
        <v>22</v>
      </c>
      <c r="N2512">
        <v>8</v>
      </c>
      <c r="O2512">
        <v>0.15</v>
      </c>
      <c r="P2512">
        <v>922.19</v>
      </c>
      <c r="Q2512">
        <v>1246.2</v>
      </c>
      <c r="R2512">
        <f>Table1[[#This Row],[OrderQuantity]]*Table1[[#This Row],[UnitPrice]]</f>
        <v>9969.6</v>
      </c>
      <c r="S2512">
        <f>Table1[[#This Row],[OrderQuantity]]*Table1[[#This Row],[UnitCost]]</f>
        <v>7377.52</v>
      </c>
      <c r="T2512">
        <f>Table1[[#This Row],[OrderQuantity]]*Table1[[#This Row],[UnitPrice]]*(1-Table1[[#This Row],[DiscountApplied]]) - (Table1[[#This Row],[OrderQuantity]]*Table1[[#This Row],[UnitCost]])</f>
        <v>1096.6399999999994</v>
      </c>
      <c r="U2512">
        <f>DATEDIF(Table1[[#This Row],[ShipDate]],Table1[[#This Row],[DeliveryDate]],"d")</f>
        <v>10</v>
      </c>
      <c r="V2512" t="str">
        <f t="shared" si="79"/>
        <v>Late</v>
      </c>
    </row>
    <row r="2513" spans="2:22" x14ac:dyDescent="0.3">
      <c r="B2513" t="str">
        <f t="shared" si="78"/>
        <v>SO-002612</v>
      </c>
      <c r="C2513" t="s">
        <v>16</v>
      </c>
      <c r="D2513" t="s">
        <v>20</v>
      </c>
      <c r="E2513" s="1">
        <v>43400</v>
      </c>
      <c r="F2513" s="1">
        <v>43547</v>
      </c>
      <c r="G2513" s="1">
        <v>43558</v>
      </c>
      <c r="H2513" s="1">
        <v>43563</v>
      </c>
      <c r="I2513" t="s">
        <v>18</v>
      </c>
      <c r="J2513">
        <v>9</v>
      </c>
      <c r="K2513">
        <v>33</v>
      </c>
      <c r="L2513">
        <v>176</v>
      </c>
      <c r="M2513">
        <v>22</v>
      </c>
      <c r="N2513">
        <v>3</v>
      </c>
      <c r="O2513">
        <v>0.05</v>
      </c>
      <c r="P2513">
        <v>854.25</v>
      </c>
      <c r="Q2513">
        <v>1139</v>
      </c>
      <c r="R2513">
        <f>Table1[[#This Row],[OrderQuantity]]*Table1[[#This Row],[UnitPrice]]</f>
        <v>3417</v>
      </c>
      <c r="S2513">
        <f>Table1[[#This Row],[OrderQuantity]]*Table1[[#This Row],[UnitCost]]</f>
        <v>2562.75</v>
      </c>
      <c r="T2513">
        <f>Table1[[#This Row],[OrderQuantity]]*Table1[[#This Row],[UnitPrice]]*(1-Table1[[#This Row],[DiscountApplied]]) - (Table1[[#This Row],[OrderQuantity]]*Table1[[#This Row],[UnitCost]])</f>
        <v>683.39999999999964</v>
      </c>
      <c r="U2513">
        <f>DATEDIF(Table1[[#This Row],[ShipDate]],Table1[[#This Row],[DeliveryDate]],"d")</f>
        <v>5</v>
      </c>
      <c r="V2513" t="str">
        <f t="shared" si="79"/>
        <v>On Time</v>
      </c>
    </row>
    <row r="2514" spans="2:22" x14ac:dyDescent="0.3">
      <c r="B2514" t="str">
        <f t="shared" si="78"/>
        <v>SO-002613</v>
      </c>
      <c r="C2514" t="s">
        <v>21</v>
      </c>
      <c r="D2514" t="s">
        <v>24</v>
      </c>
      <c r="E2514" s="1">
        <v>43400</v>
      </c>
      <c r="F2514" s="1">
        <v>43547</v>
      </c>
      <c r="G2514" s="1">
        <v>43556</v>
      </c>
      <c r="H2514" s="1">
        <v>43563</v>
      </c>
      <c r="I2514" t="s">
        <v>18</v>
      </c>
      <c r="J2514">
        <v>22</v>
      </c>
      <c r="K2514">
        <v>20</v>
      </c>
      <c r="L2514">
        <v>48</v>
      </c>
      <c r="M2514">
        <v>14</v>
      </c>
      <c r="N2514">
        <v>3</v>
      </c>
      <c r="O2514">
        <v>0.2</v>
      </c>
      <c r="P2514">
        <v>1385.69</v>
      </c>
      <c r="Q2514">
        <v>2566.1</v>
      </c>
      <c r="R2514">
        <f>Table1[[#This Row],[OrderQuantity]]*Table1[[#This Row],[UnitPrice]]</f>
        <v>7698.2999999999993</v>
      </c>
      <c r="S2514">
        <f>Table1[[#This Row],[OrderQuantity]]*Table1[[#This Row],[UnitCost]]</f>
        <v>4157.07</v>
      </c>
      <c r="T2514">
        <f>Table1[[#This Row],[OrderQuantity]]*Table1[[#This Row],[UnitPrice]]*(1-Table1[[#This Row],[DiscountApplied]]) - (Table1[[#This Row],[OrderQuantity]]*Table1[[#This Row],[UnitCost]])</f>
        <v>2001.5699999999997</v>
      </c>
      <c r="U2514">
        <f>DATEDIF(Table1[[#This Row],[ShipDate]],Table1[[#This Row],[DeliveryDate]],"d")</f>
        <v>7</v>
      </c>
      <c r="V2514" t="str">
        <f t="shared" si="79"/>
        <v>On Time</v>
      </c>
    </row>
    <row r="2515" spans="2:22" x14ac:dyDescent="0.3">
      <c r="B2515" t="str">
        <f t="shared" si="78"/>
        <v>SO-002614</v>
      </c>
      <c r="C2515" t="s">
        <v>16</v>
      </c>
      <c r="D2515" t="s">
        <v>23</v>
      </c>
      <c r="E2515" s="1">
        <v>43400</v>
      </c>
      <c r="F2515" s="1">
        <v>43547</v>
      </c>
      <c r="G2515" s="1">
        <v>43558</v>
      </c>
      <c r="H2515" s="1">
        <v>43568</v>
      </c>
      <c r="I2515" t="s">
        <v>18</v>
      </c>
      <c r="J2515">
        <v>10</v>
      </c>
      <c r="K2515">
        <v>21</v>
      </c>
      <c r="L2515">
        <v>314</v>
      </c>
      <c r="M2515">
        <v>24</v>
      </c>
      <c r="N2515">
        <v>7</v>
      </c>
      <c r="O2515">
        <v>0.08</v>
      </c>
      <c r="P2515">
        <v>489.37</v>
      </c>
      <c r="Q2515">
        <v>1112.2</v>
      </c>
      <c r="R2515">
        <f>Table1[[#This Row],[OrderQuantity]]*Table1[[#This Row],[UnitPrice]]</f>
        <v>7785.4000000000005</v>
      </c>
      <c r="S2515">
        <f>Table1[[#This Row],[OrderQuantity]]*Table1[[#This Row],[UnitCost]]</f>
        <v>3425.59</v>
      </c>
      <c r="T2515">
        <f>Table1[[#This Row],[OrderQuantity]]*Table1[[#This Row],[UnitPrice]]*(1-Table1[[#This Row],[DiscountApplied]]) - (Table1[[#This Row],[OrderQuantity]]*Table1[[#This Row],[UnitCost]])</f>
        <v>3736.978000000001</v>
      </c>
      <c r="U2515">
        <f>DATEDIF(Table1[[#This Row],[ShipDate]],Table1[[#This Row],[DeliveryDate]],"d")</f>
        <v>10</v>
      </c>
      <c r="V2515" t="str">
        <f t="shared" si="79"/>
        <v>Late</v>
      </c>
    </row>
    <row r="2516" spans="2:22" x14ac:dyDescent="0.3">
      <c r="B2516" t="str">
        <f t="shared" si="78"/>
        <v>SO-002615</v>
      </c>
      <c r="C2516" t="s">
        <v>19</v>
      </c>
      <c r="D2516" t="s">
        <v>23</v>
      </c>
      <c r="E2516" s="1">
        <v>43400</v>
      </c>
      <c r="F2516" s="1">
        <v>43547</v>
      </c>
      <c r="G2516" s="1">
        <v>43562</v>
      </c>
      <c r="H2516" s="1">
        <v>43567</v>
      </c>
      <c r="I2516" t="s">
        <v>18</v>
      </c>
      <c r="J2516">
        <v>16</v>
      </c>
      <c r="K2516">
        <v>17</v>
      </c>
      <c r="L2516">
        <v>305</v>
      </c>
      <c r="M2516">
        <v>9</v>
      </c>
      <c r="N2516">
        <v>6</v>
      </c>
      <c r="O2516">
        <v>0.1</v>
      </c>
      <c r="P2516">
        <v>871.34</v>
      </c>
      <c r="Q2516">
        <v>1025.0999999999999</v>
      </c>
      <c r="R2516">
        <f>Table1[[#This Row],[OrderQuantity]]*Table1[[#This Row],[UnitPrice]]</f>
        <v>6150.5999999999995</v>
      </c>
      <c r="S2516">
        <f>Table1[[#This Row],[OrderQuantity]]*Table1[[#This Row],[UnitCost]]</f>
        <v>5228.04</v>
      </c>
      <c r="T2516">
        <f>Table1[[#This Row],[OrderQuantity]]*Table1[[#This Row],[UnitPrice]]*(1-Table1[[#This Row],[DiscountApplied]]) - (Table1[[#This Row],[OrderQuantity]]*Table1[[#This Row],[UnitCost]])</f>
        <v>307.5</v>
      </c>
      <c r="U2516">
        <f>DATEDIF(Table1[[#This Row],[ShipDate]],Table1[[#This Row],[DeliveryDate]],"d")</f>
        <v>5</v>
      </c>
      <c r="V2516" t="str">
        <f t="shared" si="79"/>
        <v>On Time</v>
      </c>
    </row>
    <row r="2517" spans="2:22" x14ac:dyDescent="0.3">
      <c r="B2517" t="str">
        <f t="shared" si="78"/>
        <v>SO-002616</v>
      </c>
      <c r="C2517" t="s">
        <v>16</v>
      </c>
      <c r="D2517" t="s">
        <v>23</v>
      </c>
      <c r="E2517" s="1">
        <v>43500</v>
      </c>
      <c r="F2517" s="1">
        <v>43547</v>
      </c>
      <c r="G2517" s="1">
        <v>43570</v>
      </c>
      <c r="H2517" s="1">
        <v>43575</v>
      </c>
      <c r="I2517" t="s">
        <v>18</v>
      </c>
      <c r="J2517">
        <v>4</v>
      </c>
      <c r="K2517">
        <v>23</v>
      </c>
      <c r="L2517">
        <v>327</v>
      </c>
      <c r="M2517">
        <v>42</v>
      </c>
      <c r="N2517">
        <v>8</v>
      </c>
      <c r="O2517">
        <v>0.1</v>
      </c>
      <c r="P2517">
        <v>91.92</v>
      </c>
      <c r="Q2517">
        <v>187.6</v>
      </c>
      <c r="R2517">
        <f>Table1[[#This Row],[OrderQuantity]]*Table1[[#This Row],[UnitPrice]]</f>
        <v>1500.8</v>
      </c>
      <c r="S2517">
        <f>Table1[[#This Row],[OrderQuantity]]*Table1[[#This Row],[UnitCost]]</f>
        <v>735.36</v>
      </c>
      <c r="T2517">
        <f>Table1[[#This Row],[OrderQuantity]]*Table1[[#This Row],[UnitPrice]]*(1-Table1[[#This Row],[DiscountApplied]]) - (Table1[[#This Row],[OrderQuantity]]*Table1[[#This Row],[UnitCost]])</f>
        <v>615.36</v>
      </c>
      <c r="U2517">
        <f>DATEDIF(Table1[[#This Row],[ShipDate]],Table1[[#This Row],[DeliveryDate]],"d")</f>
        <v>5</v>
      </c>
      <c r="V2517" t="str">
        <f t="shared" si="79"/>
        <v>On Time</v>
      </c>
    </row>
    <row r="2518" spans="2:22" x14ac:dyDescent="0.3">
      <c r="B2518" t="str">
        <f t="shared" si="78"/>
        <v>SO-002617</v>
      </c>
      <c r="C2518" t="s">
        <v>16</v>
      </c>
      <c r="D2518" t="s">
        <v>20</v>
      </c>
      <c r="E2518" s="1">
        <v>43500</v>
      </c>
      <c r="F2518" s="1">
        <v>43547</v>
      </c>
      <c r="G2518" s="1">
        <v>43553</v>
      </c>
      <c r="H2518" s="1">
        <v>43563</v>
      </c>
      <c r="I2518" t="s">
        <v>18</v>
      </c>
      <c r="J2518">
        <v>8</v>
      </c>
      <c r="K2518">
        <v>34</v>
      </c>
      <c r="L2518">
        <v>163</v>
      </c>
      <c r="M2518">
        <v>23</v>
      </c>
      <c r="N2518">
        <v>5</v>
      </c>
      <c r="O2518">
        <v>0.2</v>
      </c>
      <c r="P2518">
        <v>4698.38</v>
      </c>
      <c r="Q2518">
        <v>6264.5</v>
      </c>
      <c r="R2518">
        <f>Table1[[#This Row],[OrderQuantity]]*Table1[[#This Row],[UnitPrice]]</f>
        <v>31322.5</v>
      </c>
      <c r="S2518">
        <f>Table1[[#This Row],[OrderQuantity]]*Table1[[#This Row],[UnitCost]]</f>
        <v>23491.9</v>
      </c>
      <c r="T2518">
        <f>Table1[[#This Row],[OrderQuantity]]*Table1[[#This Row],[UnitPrice]]*(1-Table1[[#This Row],[DiscountApplied]]) - (Table1[[#This Row],[OrderQuantity]]*Table1[[#This Row],[UnitCost]])</f>
        <v>1566.0999999999985</v>
      </c>
      <c r="U2518">
        <f>DATEDIF(Table1[[#This Row],[ShipDate]],Table1[[#This Row],[DeliveryDate]],"d")</f>
        <v>10</v>
      </c>
      <c r="V2518" t="str">
        <f t="shared" si="79"/>
        <v>Late</v>
      </c>
    </row>
    <row r="2519" spans="2:22" x14ac:dyDescent="0.3">
      <c r="B2519" t="str">
        <f t="shared" si="78"/>
        <v>SO-002618</v>
      </c>
      <c r="C2519" t="s">
        <v>16</v>
      </c>
      <c r="D2519" t="s">
        <v>20</v>
      </c>
      <c r="E2519" s="1">
        <v>43400</v>
      </c>
      <c r="F2519" s="1">
        <v>43547</v>
      </c>
      <c r="G2519" s="1">
        <v>43554</v>
      </c>
      <c r="H2519" s="1">
        <v>43555</v>
      </c>
      <c r="I2519" t="s">
        <v>18</v>
      </c>
      <c r="J2519">
        <v>2</v>
      </c>
      <c r="K2519">
        <v>43</v>
      </c>
      <c r="L2519">
        <v>194</v>
      </c>
      <c r="M2519">
        <v>39</v>
      </c>
      <c r="N2519">
        <v>5</v>
      </c>
      <c r="O2519">
        <v>0.05</v>
      </c>
      <c r="P2519">
        <v>125.42</v>
      </c>
      <c r="Q2519">
        <v>174.2</v>
      </c>
      <c r="R2519">
        <f>Table1[[#This Row],[OrderQuantity]]*Table1[[#This Row],[UnitPrice]]</f>
        <v>871</v>
      </c>
      <c r="S2519">
        <f>Table1[[#This Row],[OrderQuantity]]*Table1[[#This Row],[UnitCost]]</f>
        <v>627.1</v>
      </c>
      <c r="T2519">
        <f>Table1[[#This Row],[OrderQuantity]]*Table1[[#This Row],[UnitPrice]]*(1-Table1[[#This Row],[DiscountApplied]]) - (Table1[[#This Row],[OrderQuantity]]*Table1[[#This Row],[UnitCost]])</f>
        <v>200.34999999999991</v>
      </c>
      <c r="U2519">
        <f>DATEDIF(Table1[[#This Row],[ShipDate]],Table1[[#This Row],[DeliveryDate]],"d")</f>
        <v>1</v>
      </c>
      <c r="V2519" t="str">
        <f t="shared" si="79"/>
        <v>On Time</v>
      </c>
    </row>
    <row r="2520" spans="2:22" x14ac:dyDescent="0.3">
      <c r="B2520" t="str">
        <f t="shared" si="78"/>
        <v>SO-002619</v>
      </c>
      <c r="C2520" t="s">
        <v>22</v>
      </c>
      <c r="D2520" t="s">
        <v>20</v>
      </c>
      <c r="E2520" s="1">
        <v>43400</v>
      </c>
      <c r="F2520" s="1">
        <v>43547</v>
      </c>
      <c r="G2520" s="1">
        <v>43569</v>
      </c>
      <c r="H2520" s="1">
        <v>43572</v>
      </c>
      <c r="I2520" t="s">
        <v>18</v>
      </c>
      <c r="J2520">
        <v>26</v>
      </c>
      <c r="K2520">
        <v>24</v>
      </c>
      <c r="L2520">
        <v>89</v>
      </c>
      <c r="M2520">
        <v>40</v>
      </c>
      <c r="N2520">
        <v>6</v>
      </c>
      <c r="O2520">
        <v>0.08</v>
      </c>
      <c r="P2520">
        <v>2180.65</v>
      </c>
      <c r="Q2520">
        <v>3825.7</v>
      </c>
      <c r="R2520">
        <f>Table1[[#This Row],[OrderQuantity]]*Table1[[#This Row],[UnitPrice]]</f>
        <v>22954.199999999997</v>
      </c>
      <c r="S2520">
        <f>Table1[[#This Row],[OrderQuantity]]*Table1[[#This Row],[UnitCost]]</f>
        <v>13083.900000000001</v>
      </c>
      <c r="T2520">
        <f>Table1[[#This Row],[OrderQuantity]]*Table1[[#This Row],[UnitPrice]]*(1-Table1[[#This Row],[DiscountApplied]]) - (Table1[[#This Row],[OrderQuantity]]*Table1[[#This Row],[UnitCost]])</f>
        <v>8033.9639999999963</v>
      </c>
      <c r="U2520">
        <f>DATEDIF(Table1[[#This Row],[ShipDate]],Table1[[#This Row],[DeliveryDate]],"d")</f>
        <v>3</v>
      </c>
      <c r="V2520" t="str">
        <f t="shared" si="79"/>
        <v>On Time</v>
      </c>
    </row>
    <row r="2521" spans="2:22" x14ac:dyDescent="0.3">
      <c r="B2521" t="str">
        <f t="shared" si="78"/>
        <v>SO-002620</v>
      </c>
      <c r="C2521" t="s">
        <v>21</v>
      </c>
      <c r="D2521" t="s">
        <v>17</v>
      </c>
      <c r="E2521" s="1">
        <v>43500</v>
      </c>
      <c r="F2521" s="1">
        <v>43547</v>
      </c>
      <c r="G2521" s="1">
        <v>43565</v>
      </c>
      <c r="H2521" s="1">
        <v>43573</v>
      </c>
      <c r="I2521" t="s">
        <v>18</v>
      </c>
      <c r="J2521">
        <v>24</v>
      </c>
      <c r="K2521">
        <v>2</v>
      </c>
      <c r="L2521">
        <v>234</v>
      </c>
      <c r="M2521">
        <v>17</v>
      </c>
      <c r="N2521">
        <v>5</v>
      </c>
      <c r="O2521">
        <v>0.15</v>
      </c>
      <c r="P2521">
        <v>738.07</v>
      </c>
      <c r="Q2521">
        <v>1025.0999999999999</v>
      </c>
      <c r="R2521">
        <f>Table1[[#This Row],[OrderQuantity]]*Table1[[#This Row],[UnitPrice]]</f>
        <v>5125.5</v>
      </c>
      <c r="S2521">
        <f>Table1[[#This Row],[OrderQuantity]]*Table1[[#This Row],[UnitCost]]</f>
        <v>3690.3500000000004</v>
      </c>
      <c r="T2521">
        <f>Table1[[#This Row],[OrderQuantity]]*Table1[[#This Row],[UnitPrice]]*(1-Table1[[#This Row],[DiscountApplied]]) - (Table1[[#This Row],[OrderQuantity]]*Table1[[#This Row],[UnitCost]])</f>
        <v>666.32499999999982</v>
      </c>
      <c r="U2521">
        <f>DATEDIF(Table1[[#This Row],[ShipDate]],Table1[[#This Row],[DeliveryDate]],"d")</f>
        <v>8</v>
      </c>
      <c r="V2521" t="str">
        <f t="shared" si="79"/>
        <v>Late</v>
      </c>
    </row>
    <row r="2522" spans="2:22" x14ac:dyDescent="0.3">
      <c r="B2522" t="str">
        <f t="shared" si="78"/>
        <v>SO-002621</v>
      </c>
      <c r="C2522" t="s">
        <v>21</v>
      </c>
      <c r="D2522" t="s">
        <v>20</v>
      </c>
      <c r="E2522" s="1">
        <v>43400</v>
      </c>
      <c r="F2522" s="1">
        <v>43548</v>
      </c>
      <c r="G2522" s="1">
        <v>43574</v>
      </c>
      <c r="H2522" s="1">
        <v>43575</v>
      </c>
      <c r="I2522" t="s">
        <v>18</v>
      </c>
      <c r="J2522">
        <v>24</v>
      </c>
      <c r="K2522">
        <v>12</v>
      </c>
      <c r="L2522">
        <v>193</v>
      </c>
      <c r="M2522">
        <v>1</v>
      </c>
      <c r="N2522">
        <v>3</v>
      </c>
      <c r="O2522">
        <v>0.4</v>
      </c>
      <c r="P2522">
        <v>665.18</v>
      </c>
      <c r="Q2522">
        <v>978.2</v>
      </c>
      <c r="R2522">
        <f>Table1[[#This Row],[OrderQuantity]]*Table1[[#This Row],[UnitPrice]]</f>
        <v>2934.6000000000004</v>
      </c>
      <c r="S2522">
        <f>Table1[[#This Row],[OrderQuantity]]*Table1[[#This Row],[UnitCost]]</f>
        <v>1995.54</v>
      </c>
      <c r="T2522">
        <f>Table1[[#This Row],[OrderQuantity]]*Table1[[#This Row],[UnitPrice]]*(1-Table1[[#This Row],[DiscountApplied]]) - (Table1[[#This Row],[OrderQuantity]]*Table1[[#This Row],[UnitCost]])</f>
        <v>-234.77999999999975</v>
      </c>
      <c r="U2522">
        <f>DATEDIF(Table1[[#This Row],[ShipDate]],Table1[[#This Row],[DeliveryDate]],"d")</f>
        <v>1</v>
      </c>
      <c r="V2522" t="str">
        <f t="shared" si="79"/>
        <v>On Time</v>
      </c>
    </row>
    <row r="2523" spans="2:22" x14ac:dyDescent="0.3">
      <c r="B2523" t="str">
        <f t="shared" si="78"/>
        <v>SO-002622</v>
      </c>
      <c r="C2523" t="s">
        <v>16</v>
      </c>
      <c r="D2523" t="s">
        <v>17</v>
      </c>
      <c r="E2523" s="1">
        <v>43400</v>
      </c>
      <c r="F2523" s="1">
        <v>43548</v>
      </c>
      <c r="G2523" s="1">
        <v>43556</v>
      </c>
      <c r="H2523" s="1">
        <v>43557</v>
      </c>
      <c r="I2523" t="s">
        <v>18</v>
      </c>
      <c r="J2523">
        <v>7</v>
      </c>
      <c r="K2523">
        <v>19</v>
      </c>
      <c r="L2523">
        <v>213</v>
      </c>
      <c r="M2523">
        <v>29</v>
      </c>
      <c r="N2523">
        <v>8</v>
      </c>
      <c r="O2523">
        <v>0.1</v>
      </c>
      <c r="P2523">
        <v>2766.3</v>
      </c>
      <c r="Q2523">
        <v>5319.8</v>
      </c>
      <c r="R2523">
        <f>Table1[[#This Row],[OrderQuantity]]*Table1[[#This Row],[UnitPrice]]</f>
        <v>42558.400000000001</v>
      </c>
      <c r="S2523">
        <f>Table1[[#This Row],[OrderQuantity]]*Table1[[#This Row],[UnitCost]]</f>
        <v>22130.400000000001</v>
      </c>
      <c r="T2523">
        <f>Table1[[#This Row],[OrderQuantity]]*Table1[[#This Row],[UnitPrice]]*(1-Table1[[#This Row],[DiscountApplied]]) - (Table1[[#This Row],[OrderQuantity]]*Table1[[#This Row],[UnitCost]])</f>
        <v>16172.160000000003</v>
      </c>
      <c r="U2523">
        <f>DATEDIF(Table1[[#This Row],[ShipDate]],Table1[[#This Row],[DeliveryDate]],"d")</f>
        <v>1</v>
      </c>
      <c r="V2523" t="str">
        <f t="shared" si="79"/>
        <v>On Time</v>
      </c>
    </row>
    <row r="2524" spans="2:22" x14ac:dyDescent="0.3">
      <c r="B2524" t="str">
        <f t="shared" si="78"/>
        <v>SO-002623</v>
      </c>
      <c r="C2524" t="s">
        <v>22</v>
      </c>
      <c r="D2524" t="s">
        <v>20</v>
      </c>
      <c r="E2524" s="1">
        <v>43400</v>
      </c>
      <c r="F2524" s="1">
        <v>43548</v>
      </c>
      <c r="G2524" s="1">
        <v>43553</v>
      </c>
      <c r="H2524" s="1">
        <v>43557</v>
      </c>
      <c r="I2524" t="s">
        <v>18</v>
      </c>
      <c r="J2524">
        <v>26</v>
      </c>
      <c r="K2524">
        <v>20</v>
      </c>
      <c r="L2524">
        <v>159</v>
      </c>
      <c r="M2524">
        <v>30</v>
      </c>
      <c r="N2524">
        <v>8</v>
      </c>
      <c r="O2524">
        <v>0.15</v>
      </c>
      <c r="P2524">
        <v>1177.6600000000001</v>
      </c>
      <c r="Q2524">
        <v>1869.3</v>
      </c>
      <c r="R2524">
        <f>Table1[[#This Row],[OrderQuantity]]*Table1[[#This Row],[UnitPrice]]</f>
        <v>14954.4</v>
      </c>
      <c r="S2524">
        <f>Table1[[#This Row],[OrderQuantity]]*Table1[[#This Row],[UnitCost]]</f>
        <v>9421.2800000000007</v>
      </c>
      <c r="T2524">
        <f>Table1[[#This Row],[OrderQuantity]]*Table1[[#This Row],[UnitPrice]]*(1-Table1[[#This Row],[DiscountApplied]]) - (Table1[[#This Row],[OrderQuantity]]*Table1[[#This Row],[UnitCost]])</f>
        <v>3289.9599999999991</v>
      </c>
      <c r="U2524">
        <f>DATEDIF(Table1[[#This Row],[ShipDate]],Table1[[#This Row],[DeliveryDate]],"d")</f>
        <v>4</v>
      </c>
      <c r="V2524" t="str">
        <f t="shared" si="79"/>
        <v>On Time</v>
      </c>
    </row>
    <row r="2525" spans="2:22" x14ac:dyDescent="0.3">
      <c r="B2525" t="str">
        <f t="shared" si="78"/>
        <v>SO-002624</v>
      </c>
      <c r="C2525" t="s">
        <v>19</v>
      </c>
      <c r="D2525" t="s">
        <v>20</v>
      </c>
      <c r="E2525" s="1">
        <v>43400</v>
      </c>
      <c r="F2525" s="1">
        <v>43548</v>
      </c>
      <c r="G2525" s="1">
        <v>43575</v>
      </c>
      <c r="H2525" s="1">
        <v>43585</v>
      </c>
      <c r="I2525" t="s">
        <v>18</v>
      </c>
      <c r="J2525">
        <v>15</v>
      </c>
      <c r="K2525">
        <v>50</v>
      </c>
      <c r="L2525">
        <v>96</v>
      </c>
      <c r="M2525">
        <v>37</v>
      </c>
      <c r="N2525">
        <v>5</v>
      </c>
      <c r="O2525">
        <v>0.05</v>
      </c>
      <c r="P2525">
        <v>911.74</v>
      </c>
      <c r="Q2525">
        <v>1085.4000000000001</v>
      </c>
      <c r="R2525">
        <f>Table1[[#This Row],[OrderQuantity]]*Table1[[#This Row],[UnitPrice]]</f>
        <v>5427</v>
      </c>
      <c r="S2525">
        <f>Table1[[#This Row],[OrderQuantity]]*Table1[[#This Row],[UnitCost]]</f>
        <v>4558.7</v>
      </c>
      <c r="T2525">
        <f>Table1[[#This Row],[OrderQuantity]]*Table1[[#This Row],[UnitPrice]]*(1-Table1[[#This Row],[DiscountApplied]]) - (Table1[[#This Row],[OrderQuantity]]*Table1[[#This Row],[UnitCost]])</f>
        <v>596.94999999999982</v>
      </c>
      <c r="U2525">
        <f>DATEDIF(Table1[[#This Row],[ShipDate]],Table1[[#This Row],[DeliveryDate]],"d")</f>
        <v>10</v>
      </c>
      <c r="V2525" t="str">
        <f t="shared" si="79"/>
        <v>Late</v>
      </c>
    </row>
    <row r="2526" spans="2:22" x14ac:dyDescent="0.3">
      <c r="B2526" t="str">
        <f t="shared" si="78"/>
        <v>SO-002625</v>
      </c>
      <c r="C2526" t="s">
        <v>16</v>
      </c>
      <c r="D2526" t="s">
        <v>20</v>
      </c>
      <c r="E2526" s="1">
        <v>43500</v>
      </c>
      <c r="F2526" s="1">
        <v>43548</v>
      </c>
      <c r="G2526" s="1">
        <v>43564</v>
      </c>
      <c r="H2526" s="1">
        <v>43574</v>
      </c>
      <c r="I2526" t="s">
        <v>18</v>
      </c>
      <c r="J2526">
        <v>7</v>
      </c>
      <c r="K2526">
        <v>22</v>
      </c>
      <c r="L2526">
        <v>110</v>
      </c>
      <c r="M2526">
        <v>25</v>
      </c>
      <c r="N2526">
        <v>4</v>
      </c>
      <c r="O2526">
        <v>0.05</v>
      </c>
      <c r="P2526">
        <v>503.84</v>
      </c>
      <c r="Q2526">
        <v>1072</v>
      </c>
      <c r="R2526">
        <f>Table1[[#This Row],[OrderQuantity]]*Table1[[#This Row],[UnitPrice]]</f>
        <v>4288</v>
      </c>
      <c r="S2526">
        <f>Table1[[#This Row],[OrderQuantity]]*Table1[[#This Row],[UnitCost]]</f>
        <v>2015.36</v>
      </c>
      <c r="T2526">
        <f>Table1[[#This Row],[OrderQuantity]]*Table1[[#This Row],[UnitPrice]]*(1-Table1[[#This Row],[DiscountApplied]]) - (Table1[[#This Row],[OrderQuantity]]*Table1[[#This Row],[UnitCost]])</f>
        <v>2058.2399999999998</v>
      </c>
      <c r="U2526">
        <f>DATEDIF(Table1[[#This Row],[ShipDate]],Table1[[#This Row],[DeliveryDate]],"d")</f>
        <v>10</v>
      </c>
      <c r="V2526" t="str">
        <f t="shared" si="79"/>
        <v>Late</v>
      </c>
    </row>
    <row r="2527" spans="2:22" x14ac:dyDescent="0.3">
      <c r="B2527" t="str">
        <f t="shared" si="78"/>
        <v>SO-002626</v>
      </c>
      <c r="C2527" t="s">
        <v>16</v>
      </c>
      <c r="D2527" t="s">
        <v>17</v>
      </c>
      <c r="E2527" s="1">
        <v>43500</v>
      </c>
      <c r="F2527" s="1">
        <v>43548</v>
      </c>
      <c r="G2527" s="1">
        <v>43553</v>
      </c>
      <c r="H2527" s="1">
        <v>43554</v>
      </c>
      <c r="I2527" t="s">
        <v>18</v>
      </c>
      <c r="J2527">
        <v>5</v>
      </c>
      <c r="K2527">
        <v>42</v>
      </c>
      <c r="L2527">
        <v>208</v>
      </c>
      <c r="M2527">
        <v>46</v>
      </c>
      <c r="N2527">
        <v>2</v>
      </c>
      <c r="O2527">
        <v>0.2</v>
      </c>
      <c r="P2527">
        <v>216.88</v>
      </c>
      <c r="Q2527">
        <v>261.3</v>
      </c>
      <c r="R2527">
        <f>Table1[[#This Row],[OrderQuantity]]*Table1[[#This Row],[UnitPrice]]</f>
        <v>522.6</v>
      </c>
      <c r="S2527">
        <f>Table1[[#This Row],[OrderQuantity]]*Table1[[#This Row],[UnitCost]]</f>
        <v>433.76</v>
      </c>
      <c r="T2527">
        <f>Table1[[#This Row],[OrderQuantity]]*Table1[[#This Row],[UnitPrice]]*(1-Table1[[#This Row],[DiscountApplied]]) - (Table1[[#This Row],[OrderQuantity]]*Table1[[#This Row],[UnitCost]])</f>
        <v>-15.67999999999995</v>
      </c>
      <c r="U2527">
        <f>DATEDIF(Table1[[#This Row],[ShipDate]],Table1[[#This Row],[DeliveryDate]],"d")</f>
        <v>1</v>
      </c>
      <c r="V2527" t="str">
        <f t="shared" si="79"/>
        <v>On Time</v>
      </c>
    </row>
    <row r="2528" spans="2:22" x14ac:dyDescent="0.3">
      <c r="B2528" t="str">
        <f t="shared" si="78"/>
        <v>SO-002627</v>
      </c>
      <c r="C2528" t="s">
        <v>16</v>
      </c>
      <c r="D2528" t="s">
        <v>23</v>
      </c>
      <c r="E2528" s="1">
        <v>43400</v>
      </c>
      <c r="F2528" s="1">
        <v>43548</v>
      </c>
      <c r="G2528" s="1">
        <v>43573</v>
      </c>
      <c r="H2528" s="1">
        <v>43581</v>
      </c>
      <c r="I2528" t="s">
        <v>18</v>
      </c>
      <c r="J2528">
        <v>3</v>
      </c>
      <c r="K2528">
        <v>8</v>
      </c>
      <c r="L2528">
        <v>299</v>
      </c>
      <c r="M2528">
        <v>47</v>
      </c>
      <c r="N2528">
        <v>1</v>
      </c>
      <c r="O2528">
        <v>0.15</v>
      </c>
      <c r="P2528">
        <v>3091.11</v>
      </c>
      <c r="Q2528">
        <v>3912.8</v>
      </c>
      <c r="R2528">
        <f>Table1[[#This Row],[OrderQuantity]]*Table1[[#This Row],[UnitPrice]]</f>
        <v>3912.8</v>
      </c>
      <c r="S2528">
        <f>Table1[[#This Row],[OrderQuantity]]*Table1[[#This Row],[UnitCost]]</f>
        <v>3091.11</v>
      </c>
      <c r="T2528">
        <f>Table1[[#This Row],[OrderQuantity]]*Table1[[#This Row],[UnitPrice]]*(1-Table1[[#This Row],[DiscountApplied]]) - (Table1[[#This Row],[OrderQuantity]]*Table1[[#This Row],[UnitCost]])</f>
        <v>234.76999999999998</v>
      </c>
      <c r="U2528">
        <f>DATEDIF(Table1[[#This Row],[ShipDate]],Table1[[#This Row],[DeliveryDate]],"d")</f>
        <v>8</v>
      </c>
      <c r="V2528" t="str">
        <f t="shared" si="79"/>
        <v>Late</v>
      </c>
    </row>
    <row r="2529" spans="2:22" x14ac:dyDescent="0.3">
      <c r="B2529" t="str">
        <f t="shared" si="78"/>
        <v>SO-002628</v>
      </c>
      <c r="C2529" t="s">
        <v>19</v>
      </c>
      <c r="D2529" t="s">
        <v>20</v>
      </c>
      <c r="E2529" s="1">
        <v>43500</v>
      </c>
      <c r="F2529" s="1">
        <v>43548</v>
      </c>
      <c r="G2529" s="1">
        <v>43571</v>
      </c>
      <c r="H2529" s="1">
        <v>43573</v>
      </c>
      <c r="I2529" t="s">
        <v>18</v>
      </c>
      <c r="J2529">
        <v>13</v>
      </c>
      <c r="K2529">
        <v>25</v>
      </c>
      <c r="L2529">
        <v>132</v>
      </c>
      <c r="M2529">
        <v>23</v>
      </c>
      <c r="N2529">
        <v>6</v>
      </c>
      <c r="O2529">
        <v>0.15</v>
      </c>
      <c r="P2529">
        <v>1176.25</v>
      </c>
      <c r="Q2529">
        <v>2673.3</v>
      </c>
      <c r="R2529">
        <f>Table1[[#This Row],[OrderQuantity]]*Table1[[#This Row],[UnitPrice]]</f>
        <v>16039.800000000001</v>
      </c>
      <c r="S2529">
        <f>Table1[[#This Row],[OrderQuantity]]*Table1[[#This Row],[UnitCost]]</f>
        <v>7057.5</v>
      </c>
      <c r="T2529">
        <f>Table1[[#This Row],[OrderQuantity]]*Table1[[#This Row],[UnitPrice]]*(1-Table1[[#This Row],[DiscountApplied]]) - (Table1[[#This Row],[OrderQuantity]]*Table1[[#This Row],[UnitCost]])</f>
        <v>6576.33</v>
      </c>
      <c r="U2529">
        <f>DATEDIF(Table1[[#This Row],[ShipDate]],Table1[[#This Row],[DeliveryDate]],"d")</f>
        <v>2</v>
      </c>
      <c r="V2529" t="str">
        <f t="shared" si="79"/>
        <v>On Time</v>
      </c>
    </row>
    <row r="2530" spans="2:22" x14ac:dyDescent="0.3">
      <c r="B2530" t="str">
        <f t="shared" si="78"/>
        <v>SO-002629</v>
      </c>
      <c r="C2530" t="s">
        <v>16</v>
      </c>
      <c r="D2530" t="s">
        <v>20</v>
      </c>
      <c r="E2530" s="1">
        <v>43400</v>
      </c>
      <c r="F2530" s="1">
        <v>43548</v>
      </c>
      <c r="G2530" s="1">
        <v>43554</v>
      </c>
      <c r="H2530" s="1">
        <v>43557</v>
      </c>
      <c r="I2530" t="s">
        <v>18</v>
      </c>
      <c r="J2530">
        <v>8</v>
      </c>
      <c r="K2530">
        <v>41</v>
      </c>
      <c r="L2530">
        <v>202</v>
      </c>
      <c r="M2530">
        <v>16</v>
      </c>
      <c r="N2530">
        <v>2</v>
      </c>
      <c r="O2530">
        <v>0.05</v>
      </c>
      <c r="P2530">
        <v>553.96</v>
      </c>
      <c r="Q2530">
        <v>1045.2</v>
      </c>
      <c r="R2530">
        <f>Table1[[#This Row],[OrderQuantity]]*Table1[[#This Row],[UnitPrice]]</f>
        <v>2090.4</v>
      </c>
      <c r="S2530">
        <f>Table1[[#This Row],[OrderQuantity]]*Table1[[#This Row],[UnitCost]]</f>
        <v>1107.92</v>
      </c>
      <c r="T2530">
        <f>Table1[[#This Row],[OrderQuantity]]*Table1[[#This Row],[UnitPrice]]*(1-Table1[[#This Row],[DiscountApplied]]) - (Table1[[#This Row],[OrderQuantity]]*Table1[[#This Row],[UnitCost]])</f>
        <v>877.95999999999981</v>
      </c>
      <c r="U2530">
        <f>DATEDIF(Table1[[#This Row],[ShipDate]],Table1[[#This Row],[DeliveryDate]],"d")</f>
        <v>3</v>
      </c>
      <c r="V2530" t="str">
        <f t="shared" si="79"/>
        <v>On Time</v>
      </c>
    </row>
    <row r="2531" spans="2:22" x14ac:dyDescent="0.3">
      <c r="B2531" t="str">
        <f t="shared" si="78"/>
        <v>SO-002630</v>
      </c>
      <c r="C2531" t="s">
        <v>22</v>
      </c>
      <c r="D2531" t="s">
        <v>20</v>
      </c>
      <c r="E2531" s="1">
        <v>43500</v>
      </c>
      <c r="F2531" s="1">
        <v>43548</v>
      </c>
      <c r="G2531" s="1">
        <v>43556</v>
      </c>
      <c r="H2531" s="1">
        <v>43560</v>
      </c>
      <c r="I2531" t="s">
        <v>18</v>
      </c>
      <c r="J2531">
        <v>28</v>
      </c>
      <c r="K2531">
        <v>16</v>
      </c>
      <c r="L2531">
        <v>159</v>
      </c>
      <c r="M2531">
        <v>5</v>
      </c>
      <c r="N2531">
        <v>3</v>
      </c>
      <c r="O2531">
        <v>0.4</v>
      </c>
      <c r="P2531">
        <v>1061.28</v>
      </c>
      <c r="Q2531">
        <v>2412</v>
      </c>
      <c r="R2531">
        <f>Table1[[#This Row],[OrderQuantity]]*Table1[[#This Row],[UnitPrice]]</f>
        <v>7236</v>
      </c>
      <c r="S2531">
        <f>Table1[[#This Row],[OrderQuantity]]*Table1[[#This Row],[UnitCost]]</f>
        <v>3183.84</v>
      </c>
      <c r="T2531">
        <f>Table1[[#This Row],[OrderQuantity]]*Table1[[#This Row],[UnitPrice]]*(1-Table1[[#This Row],[DiscountApplied]]) - (Table1[[#This Row],[OrderQuantity]]*Table1[[#This Row],[UnitCost]])</f>
        <v>1157.7599999999993</v>
      </c>
      <c r="U2531">
        <f>DATEDIF(Table1[[#This Row],[ShipDate]],Table1[[#This Row],[DeliveryDate]],"d")</f>
        <v>4</v>
      </c>
      <c r="V2531" t="str">
        <f t="shared" si="79"/>
        <v>On Time</v>
      </c>
    </row>
    <row r="2532" spans="2:22" x14ac:dyDescent="0.3">
      <c r="B2532" t="str">
        <f t="shared" si="78"/>
        <v>SO-002631</v>
      </c>
      <c r="C2532" t="s">
        <v>16</v>
      </c>
      <c r="D2532" t="s">
        <v>17</v>
      </c>
      <c r="E2532" s="1">
        <v>43400</v>
      </c>
      <c r="F2532" s="1">
        <v>43549</v>
      </c>
      <c r="G2532" s="1">
        <v>43556</v>
      </c>
      <c r="H2532" s="1">
        <v>43560</v>
      </c>
      <c r="I2532" t="s">
        <v>18</v>
      </c>
      <c r="J2532">
        <v>5</v>
      </c>
      <c r="K2532">
        <v>4</v>
      </c>
      <c r="L2532">
        <v>221</v>
      </c>
      <c r="M2532">
        <v>14</v>
      </c>
      <c r="N2532">
        <v>1</v>
      </c>
      <c r="O2532">
        <v>0.05</v>
      </c>
      <c r="P2532">
        <v>417.54</v>
      </c>
      <c r="Q2532">
        <v>1018.4</v>
      </c>
      <c r="R2532">
        <f>Table1[[#This Row],[OrderQuantity]]*Table1[[#This Row],[UnitPrice]]</f>
        <v>1018.4</v>
      </c>
      <c r="S2532">
        <f>Table1[[#This Row],[OrderQuantity]]*Table1[[#This Row],[UnitCost]]</f>
        <v>417.54</v>
      </c>
      <c r="T2532">
        <f>Table1[[#This Row],[OrderQuantity]]*Table1[[#This Row],[UnitPrice]]*(1-Table1[[#This Row],[DiscountApplied]]) - (Table1[[#This Row],[OrderQuantity]]*Table1[[#This Row],[UnitCost]])</f>
        <v>549.93999999999983</v>
      </c>
      <c r="U2532">
        <f>DATEDIF(Table1[[#This Row],[ShipDate]],Table1[[#This Row],[DeliveryDate]],"d")</f>
        <v>4</v>
      </c>
      <c r="V2532" t="str">
        <f t="shared" si="79"/>
        <v>On Time</v>
      </c>
    </row>
    <row r="2533" spans="2:22" x14ac:dyDescent="0.3">
      <c r="B2533" t="str">
        <f t="shared" si="78"/>
        <v>SO-002632</v>
      </c>
      <c r="C2533" t="s">
        <v>19</v>
      </c>
      <c r="D2533" t="s">
        <v>24</v>
      </c>
      <c r="E2533" s="1">
        <v>43400</v>
      </c>
      <c r="F2533" s="1">
        <v>43549</v>
      </c>
      <c r="G2533" s="1">
        <v>43557</v>
      </c>
      <c r="H2533" s="1">
        <v>43562</v>
      </c>
      <c r="I2533" t="s">
        <v>18</v>
      </c>
      <c r="J2533">
        <v>18</v>
      </c>
      <c r="K2533">
        <v>46</v>
      </c>
      <c r="L2533">
        <v>29</v>
      </c>
      <c r="M2533">
        <v>45</v>
      </c>
      <c r="N2533">
        <v>5</v>
      </c>
      <c r="O2533">
        <v>0.2</v>
      </c>
      <c r="P2533">
        <v>1896.64</v>
      </c>
      <c r="Q2533">
        <v>2257.9</v>
      </c>
      <c r="R2533">
        <f>Table1[[#This Row],[OrderQuantity]]*Table1[[#This Row],[UnitPrice]]</f>
        <v>11289.5</v>
      </c>
      <c r="S2533">
        <f>Table1[[#This Row],[OrderQuantity]]*Table1[[#This Row],[UnitCost]]</f>
        <v>9483.2000000000007</v>
      </c>
      <c r="T2533">
        <f>Table1[[#This Row],[OrderQuantity]]*Table1[[#This Row],[UnitPrice]]*(1-Table1[[#This Row],[DiscountApplied]]) - (Table1[[#This Row],[OrderQuantity]]*Table1[[#This Row],[UnitCost]])</f>
        <v>-451.60000000000036</v>
      </c>
      <c r="U2533">
        <f>DATEDIF(Table1[[#This Row],[ShipDate]],Table1[[#This Row],[DeliveryDate]],"d")</f>
        <v>5</v>
      </c>
      <c r="V2533" t="str">
        <f t="shared" si="79"/>
        <v>On Time</v>
      </c>
    </row>
    <row r="2534" spans="2:22" x14ac:dyDescent="0.3">
      <c r="B2534" t="str">
        <f t="shared" si="78"/>
        <v>SO-002633</v>
      </c>
      <c r="C2534" t="s">
        <v>19</v>
      </c>
      <c r="D2534" t="s">
        <v>20</v>
      </c>
      <c r="E2534" s="1">
        <v>43400</v>
      </c>
      <c r="F2534" s="1">
        <v>43549</v>
      </c>
      <c r="G2534" s="1">
        <v>43573</v>
      </c>
      <c r="H2534" s="1">
        <v>43583</v>
      </c>
      <c r="I2534" t="s">
        <v>18</v>
      </c>
      <c r="J2534">
        <v>20</v>
      </c>
      <c r="K2534">
        <v>15</v>
      </c>
      <c r="L2534">
        <v>143</v>
      </c>
      <c r="M2534">
        <v>13</v>
      </c>
      <c r="N2534">
        <v>7</v>
      </c>
      <c r="O2534">
        <v>0.1</v>
      </c>
      <c r="P2534">
        <v>2297.16</v>
      </c>
      <c r="Q2534">
        <v>2907.8</v>
      </c>
      <c r="R2534">
        <f>Table1[[#This Row],[OrderQuantity]]*Table1[[#This Row],[UnitPrice]]</f>
        <v>20354.600000000002</v>
      </c>
      <c r="S2534">
        <f>Table1[[#This Row],[OrderQuantity]]*Table1[[#This Row],[UnitCost]]</f>
        <v>16080.119999999999</v>
      </c>
      <c r="T2534">
        <f>Table1[[#This Row],[OrderQuantity]]*Table1[[#This Row],[UnitPrice]]*(1-Table1[[#This Row],[DiscountApplied]]) - (Table1[[#This Row],[OrderQuantity]]*Table1[[#This Row],[UnitCost]])</f>
        <v>2239.0200000000041</v>
      </c>
      <c r="U2534">
        <f>DATEDIF(Table1[[#This Row],[ShipDate]],Table1[[#This Row],[DeliveryDate]],"d")</f>
        <v>10</v>
      </c>
      <c r="V2534" t="str">
        <f t="shared" si="79"/>
        <v>Late</v>
      </c>
    </row>
    <row r="2535" spans="2:22" x14ac:dyDescent="0.3">
      <c r="B2535" t="str">
        <f t="shared" si="78"/>
        <v>SO-002634</v>
      </c>
      <c r="C2535" t="s">
        <v>22</v>
      </c>
      <c r="D2535" t="s">
        <v>26</v>
      </c>
      <c r="E2535" s="1">
        <v>43400</v>
      </c>
      <c r="F2535" s="1">
        <v>43549</v>
      </c>
      <c r="G2535" s="1">
        <v>43553</v>
      </c>
      <c r="H2535" s="1">
        <v>43555</v>
      </c>
      <c r="I2535" t="s">
        <v>18</v>
      </c>
      <c r="J2535">
        <v>26</v>
      </c>
      <c r="K2535">
        <v>46</v>
      </c>
      <c r="L2535">
        <v>61</v>
      </c>
      <c r="M2535">
        <v>22</v>
      </c>
      <c r="N2535">
        <v>6</v>
      </c>
      <c r="O2535">
        <v>0.08</v>
      </c>
      <c r="P2535">
        <v>585.30999999999995</v>
      </c>
      <c r="Q2535">
        <v>1125.5999999999999</v>
      </c>
      <c r="R2535">
        <f>Table1[[#This Row],[OrderQuantity]]*Table1[[#This Row],[UnitPrice]]</f>
        <v>6753.5999999999995</v>
      </c>
      <c r="S2535">
        <f>Table1[[#This Row],[OrderQuantity]]*Table1[[#This Row],[UnitCost]]</f>
        <v>3511.8599999999997</v>
      </c>
      <c r="T2535">
        <f>Table1[[#This Row],[OrderQuantity]]*Table1[[#This Row],[UnitPrice]]*(1-Table1[[#This Row],[DiscountApplied]]) - (Table1[[#This Row],[OrderQuantity]]*Table1[[#This Row],[UnitCost]])</f>
        <v>2701.4520000000002</v>
      </c>
      <c r="U2535">
        <f>DATEDIF(Table1[[#This Row],[ShipDate]],Table1[[#This Row],[DeliveryDate]],"d")</f>
        <v>2</v>
      </c>
      <c r="V2535" t="str">
        <f t="shared" si="79"/>
        <v>On Time</v>
      </c>
    </row>
    <row r="2536" spans="2:22" x14ac:dyDescent="0.3">
      <c r="B2536" t="str">
        <f t="shared" si="78"/>
        <v>SO-002635</v>
      </c>
      <c r="C2536" t="s">
        <v>16</v>
      </c>
      <c r="D2536" t="s">
        <v>25</v>
      </c>
      <c r="E2536" s="1">
        <v>43400</v>
      </c>
      <c r="F2536" s="1">
        <v>43549</v>
      </c>
      <c r="G2536" s="1">
        <v>43552</v>
      </c>
      <c r="H2536" s="1">
        <v>43561</v>
      </c>
      <c r="I2536" t="s">
        <v>18</v>
      </c>
      <c r="J2536">
        <v>3</v>
      </c>
      <c r="K2536">
        <v>21</v>
      </c>
      <c r="L2536">
        <v>334</v>
      </c>
      <c r="M2536">
        <v>38</v>
      </c>
      <c r="N2536">
        <v>2</v>
      </c>
      <c r="O2536">
        <v>0.08</v>
      </c>
      <c r="P2536">
        <v>525.28</v>
      </c>
      <c r="Q2536">
        <v>1072</v>
      </c>
      <c r="R2536">
        <f>Table1[[#This Row],[OrderQuantity]]*Table1[[#This Row],[UnitPrice]]</f>
        <v>2144</v>
      </c>
      <c r="S2536">
        <f>Table1[[#This Row],[OrderQuantity]]*Table1[[#This Row],[UnitCost]]</f>
        <v>1050.56</v>
      </c>
      <c r="T2536">
        <f>Table1[[#This Row],[OrderQuantity]]*Table1[[#This Row],[UnitPrice]]*(1-Table1[[#This Row],[DiscountApplied]]) - (Table1[[#This Row],[OrderQuantity]]*Table1[[#This Row],[UnitCost]])</f>
        <v>921.92000000000007</v>
      </c>
      <c r="U2536">
        <f>DATEDIF(Table1[[#This Row],[ShipDate]],Table1[[#This Row],[DeliveryDate]],"d")</f>
        <v>9</v>
      </c>
      <c r="V2536" t="str">
        <f t="shared" si="79"/>
        <v>Late</v>
      </c>
    </row>
    <row r="2537" spans="2:22" x14ac:dyDescent="0.3">
      <c r="B2537" t="str">
        <f t="shared" si="78"/>
        <v>SO-002636</v>
      </c>
      <c r="C2537" t="s">
        <v>16</v>
      </c>
      <c r="D2537" t="s">
        <v>25</v>
      </c>
      <c r="E2537" s="1">
        <v>43400</v>
      </c>
      <c r="F2537" s="1">
        <v>43549</v>
      </c>
      <c r="G2537" s="1">
        <v>43561</v>
      </c>
      <c r="H2537" s="1">
        <v>43570</v>
      </c>
      <c r="I2537" t="s">
        <v>18</v>
      </c>
      <c r="J2537">
        <v>10</v>
      </c>
      <c r="K2537">
        <v>38</v>
      </c>
      <c r="L2537">
        <v>330</v>
      </c>
      <c r="M2537">
        <v>37</v>
      </c>
      <c r="N2537">
        <v>5</v>
      </c>
      <c r="O2537">
        <v>0.1</v>
      </c>
      <c r="P2537">
        <v>1139.67</v>
      </c>
      <c r="Q2537">
        <v>1809</v>
      </c>
      <c r="R2537">
        <f>Table1[[#This Row],[OrderQuantity]]*Table1[[#This Row],[UnitPrice]]</f>
        <v>9045</v>
      </c>
      <c r="S2537">
        <f>Table1[[#This Row],[OrderQuantity]]*Table1[[#This Row],[UnitCost]]</f>
        <v>5698.35</v>
      </c>
      <c r="T2537">
        <f>Table1[[#This Row],[OrderQuantity]]*Table1[[#This Row],[UnitPrice]]*(1-Table1[[#This Row],[DiscountApplied]]) - (Table1[[#This Row],[OrderQuantity]]*Table1[[#This Row],[UnitCost]])</f>
        <v>2442.1499999999996</v>
      </c>
      <c r="U2537">
        <f>DATEDIF(Table1[[#This Row],[ShipDate]],Table1[[#This Row],[DeliveryDate]],"d")</f>
        <v>9</v>
      </c>
      <c r="V2537" t="str">
        <f t="shared" si="79"/>
        <v>Late</v>
      </c>
    </row>
    <row r="2538" spans="2:22" x14ac:dyDescent="0.3">
      <c r="B2538" t="str">
        <f t="shared" si="78"/>
        <v>SO-002637</v>
      </c>
      <c r="C2538" t="s">
        <v>19</v>
      </c>
      <c r="D2538" t="s">
        <v>25</v>
      </c>
      <c r="E2538" s="1">
        <v>43500</v>
      </c>
      <c r="F2538" s="1">
        <v>43549</v>
      </c>
      <c r="G2538" s="1">
        <v>43568</v>
      </c>
      <c r="H2538" s="1">
        <v>43570</v>
      </c>
      <c r="I2538" t="s">
        <v>18</v>
      </c>
      <c r="J2538">
        <v>19</v>
      </c>
      <c r="K2538">
        <v>22</v>
      </c>
      <c r="L2538">
        <v>349</v>
      </c>
      <c r="M2538">
        <v>43</v>
      </c>
      <c r="N2538">
        <v>3</v>
      </c>
      <c r="O2538">
        <v>0.1</v>
      </c>
      <c r="P2538">
        <v>533.04999999999995</v>
      </c>
      <c r="Q2538">
        <v>1025.0999999999999</v>
      </c>
      <c r="R2538">
        <f>Table1[[#This Row],[OrderQuantity]]*Table1[[#This Row],[UnitPrice]]</f>
        <v>3075.2999999999997</v>
      </c>
      <c r="S2538">
        <f>Table1[[#This Row],[OrderQuantity]]*Table1[[#This Row],[UnitCost]]</f>
        <v>1599.1499999999999</v>
      </c>
      <c r="T2538">
        <f>Table1[[#This Row],[OrderQuantity]]*Table1[[#This Row],[UnitPrice]]*(1-Table1[[#This Row],[DiscountApplied]]) - (Table1[[#This Row],[OrderQuantity]]*Table1[[#This Row],[UnitCost]])</f>
        <v>1168.6200000000001</v>
      </c>
      <c r="U2538">
        <f>DATEDIF(Table1[[#This Row],[ShipDate]],Table1[[#This Row],[DeliveryDate]],"d")</f>
        <v>2</v>
      </c>
      <c r="V2538" t="str">
        <f t="shared" si="79"/>
        <v>On Time</v>
      </c>
    </row>
    <row r="2539" spans="2:22" x14ac:dyDescent="0.3">
      <c r="B2539" t="str">
        <f t="shared" si="78"/>
        <v>SO-002638</v>
      </c>
      <c r="C2539" t="s">
        <v>16</v>
      </c>
      <c r="D2539" t="s">
        <v>17</v>
      </c>
      <c r="E2539" s="1">
        <v>43400</v>
      </c>
      <c r="F2539" s="1">
        <v>43550</v>
      </c>
      <c r="G2539" s="1">
        <v>43569</v>
      </c>
      <c r="H2539" s="1">
        <v>43578</v>
      </c>
      <c r="I2539" t="s">
        <v>18</v>
      </c>
      <c r="J2539">
        <v>3</v>
      </c>
      <c r="K2539">
        <v>38</v>
      </c>
      <c r="L2539">
        <v>246</v>
      </c>
      <c r="M2539">
        <v>24</v>
      </c>
      <c r="N2539">
        <v>3</v>
      </c>
      <c r="O2539">
        <v>0.3</v>
      </c>
      <c r="P2539">
        <v>1976.5</v>
      </c>
      <c r="Q2539">
        <v>3953</v>
      </c>
      <c r="R2539">
        <f>Table1[[#This Row],[OrderQuantity]]*Table1[[#This Row],[UnitPrice]]</f>
        <v>11859</v>
      </c>
      <c r="S2539">
        <f>Table1[[#This Row],[OrderQuantity]]*Table1[[#This Row],[UnitCost]]</f>
        <v>5929.5</v>
      </c>
      <c r="T2539">
        <f>Table1[[#This Row],[OrderQuantity]]*Table1[[#This Row],[UnitPrice]]*(1-Table1[[#This Row],[DiscountApplied]]) - (Table1[[#This Row],[OrderQuantity]]*Table1[[#This Row],[UnitCost]])</f>
        <v>2371.7999999999993</v>
      </c>
      <c r="U2539">
        <f>DATEDIF(Table1[[#This Row],[ShipDate]],Table1[[#This Row],[DeliveryDate]],"d")</f>
        <v>9</v>
      </c>
      <c r="V2539" t="str">
        <f t="shared" si="79"/>
        <v>Late</v>
      </c>
    </row>
    <row r="2540" spans="2:22" x14ac:dyDescent="0.3">
      <c r="B2540" t="str">
        <f t="shared" si="78"/>
        <v>SO-002639</v>
      </c>
      <c r="C2540" t="s">
        <v>16</v>
      </c>
      <c r="D2540" t="s">
        <v>24</v>
      </c>
      <c r="E2540" s="1">
        <v>43400</v>
      </c>
      <c r="F2540" s="1">
        <v>43550</v>
      </c>
      <c r="G2540" s="1">
        <v>43571</v>
      </c>
      <c r="H2540" s="1">
        <v>43576</v>
      </c>
      <c r="I2540" t="s">
        <v>18</v>
      </c>
      <c r="J2540">
        <v>12</v>
      </c>
      <c r="K2540">
        <v>19</v>
      </c>
      <c r="L2540">
        <v>26</v>
      </c>
      <c r="M2540">
        <v>6</v>
      </c>
      <c r="N2540">
        <v>8</v>
      </c>
      <c r="O2540">
        <v>0.08</v>
      </c>
      <c r="P2540">
        <v>2016.03</v>
      </c>
      <c r="Q2540">
        <v>2371.8000000000002</v>
      </c>
      <c r="R2540">
        <f>Table1[[#This Row],[OrderQuantity]]*Table1[[#This Row],[UnitPrice]]</f>
        <v>18974.400000000001</v>
      </c>
      <c r="S2540">
        <f>Table1[[#This Row],[OrderQuantity]]*Table1[[#This Row],[UnitCost]]</f>
        <v>16128.24</v>
      </c>
      <c r="T2540">
        <f>Table1[[#This Row],[OrderQuantity]]*Table1[[#This Row],[UnitPrice]]*(1-Table1[[#This Row],[DiscountApplied]]) - (Table1[[#This Row],[OrderQuantity]]*Table1[[#This Row],[UnitCost]])</f>
        <v>1328.2080000000005</v>
      </c>
      <c r="U2540">
        <f>DATEDIF(Table1[[#This Row],[ShipDate]],Table1[[#This Row],[DeliveryDate]],"d")</f>
        <v>5</v>
      </c>
      <c r="V2540" t="str">
        <f t="shared" si="79"/>
        <v>On Time</v>
      </c>
    </row>
    <row r="2541" spans="2:22" x14ac:dyDescent="0.3">
      <c r="B2541" t="str">
        <f t="shared" si="78"/>
        <v>SO-002640</v>
      </c>
      <c r="C2541" t="s">
        <v>21</v>
      </c>
      <c r="D2541" t="s">
        <v>17</v>
      </c>
      <c r="E2541" s="1">
        <v>43400</v>
      </c>
      <c r="F2541" s="1">
        <v>43550</v>
      </c>
      <c r="G2541" s="1">
        <v>43575</v>
      </c>
      <c r="H2541" s="1">
        <v>43585</v>
      </c>
      <c r="I2541" t="s">
        <v>18</v>
      </c>
      <c r="J2541">
        <v>24</v>
      </c>
      <c r="K2541">
        <v>39</v>
      </c>
      <c r="L2541">
        <v>233</v>
      </c>
      <c r="M2541">
        <v>40</v>
      </c>
      <c r="N2541">
        <v>8</v>
      </c>
      <c r="O2541">
        <v>0.05</v>
      </c>
      <c r="P2541">
        <v>1462.21</v>
      </c>
      <c r="Q2541">
        <v>2358.4</v>
      </c>
      <c r="R2541">
        <f>Table1[[#This Row],[OrderQuantity]]*Table1[[#This Row],[UnitPrice]]</f>
        <v>18867.2</v>
      </c>
      <c r="S2541">
        <f>Table1[[#This Row],[OrderQuantity]]*Table1[[#This Row],[UnitCost]]</f>
        <v>11697.68</v>
      </c>
      <c r="T2541">
        <f>Table1[[#This Row],[OrderQuantity]]*Table1[[#This Row],[UnitPrice]]*(1-Table1[[#This Row],[DiscountApplied]]) - (Table1[[#This Row],[OrderQuantity]]*Table1[[#This Row],[UnitCost]])</f>
        <v>6226.16</v>
      </c>
      <c r="U2541">
        <f>DATEDIF(Table1[[#This Row],[ShipDate]],Table1[[#This Row],[DeliveryDate]],"d")</f>
        <v>10</v>
      </c>
      <c r="V2541" t="str">
        <f t="shared" si="79"/>
        <v>Late</v>
      </c>
    </row>
    <row r="2542" spans="2:22" x14ac:dyDescent="0.3">
      <c r="B2542" t="str">
        <f t="shared" si="78"/>
        <v>SO-002641</v>
      </c>
      <c r="C2542" t="s">
        <v>16</v>
      </c>
      <c r="D2542" t="s">
        <v>20</v>
      </c>
      <c r="E2542" s="1">
        <v>43500</v>
      </c>
      <c r="F2542" s="1">
        <v>43550</v>
      </c>
      <c r="G2542" s="1">
        <v>43567</v>
      </c>
      <c r="H2542" s="1">
        <v>43576</v>
      </c>
      <c r="I2542" t="s">
        <v>18</v>
      </c>
      <c r="J2542">
        <v>3</v>
      </c>
      <c r="K2542">
        <v>2</v>
      </c>
      <c r="L2542">
        <v>127</v>
      </c>
      <c r="M2542">
        <v>42</v>
      </c>
      <c r="N2542">
        <v>2</v>
      </c>
      <c r="O2542">
        <v>0.1</v>
      </c>
      <c r="P2542">
        <v>1620.06</v>
      </c>
      <c r="Q2542">
        <v>2613</v>
      </c>
      <c r="R2542">
        <f>Table1[[#This Row],[OrderQuantity]]*Table1[[#This Row],[UnitPrice]]</f>
        <v>5226</v>
      </c>
      <c r="S2542">
        <f>Table1[[#This Row],[OrderQuantity]]*Table1[[#This Row],[UnitCost]]</f>
        <v>3240.12</v>
      </c>
      <c r="T2542">
        <f>Table1[[#This Row],[OrderQuantity]]*Table1[[#This Row],[UnitPrice]]*(1-Table1[[#This Row],[DiscountApplied]]) - (Table1[[#This Row],[OrderQuantity]]*Table1[[#This Row],[UnitCost]])</f>
        <v>1463.2800000000007</v>
      </c>
      <c r="U2542">
        <f>DATEDIF(Table1[[#This Row],[ShipDate]],Table1[[#This Row],[DeliveryDate]],"d")</f>
        <v>9</v>
      </c>
      <c r="V2542" t="str">
        <f t="shared" si="79"/>
        <v>Late</v>
      </c>
    </row>
    <row r="2543" spans="2:22" x14ac:dyDescent="0.3">
      <c r="B2543" t="str">
        <f t="shared" si="78"/>
        <v>SO-002642</v>
      </c>
      <c r="C2543" t="s">
        <v>19</v>
      </c>
      <c r="D2543" t="s">
        <v>25</v>
      </c>
      <c r="E2543" s="1">
        <v>43500</v>
      </c>
      <c r="F2543" s="1">
        <v>43550</v>
      </c>
      <c r="G2543" s="1">
        <v>43552</v>
      </c>
      <c r="H2543" s="1">
        <v>43558</v>
      </c>
      <c r="I2543" t="s">
        <v>18</v>
      </c>
      <c r="J2543">
        <v>12</v>
      </c>
      <c r="K2543">
        <v>13</v>
      </c>
      <c r="L2543">
        <v>341</v>
      </c>
      <c r="M2543">
        <v>17</v>
      </c>
      <c r="N2543">
        <v>3</v>
      </c>
      <c r="O2543">
        <v>0.1</v>
      </c>
      <c r="P2543">
        <v>452.25</v>
      </c>
      <c r="Q2543">
        <v>904.5</v>
      </c>
      <c r="R2543">
        <f>Table1[[#This Row],[OrderQuantity]]*Table1[[#This Row],[UnitPrice]]</f>
        <v>2713.5</v>
      </c>
      <c r="S2543">
        <f>Table1[[#This Row],[OrderQuantity]]*Table1[[#This Row],[UnitCost]]</f>
        <v>1356.75</v>
      </c>
      <c r="T2543">
        <f>Table1[[#This Row],[OrderQuantity]]*Table1[[#This Row],[UnitPrice]]*(1-Table1[[#This Row],[DiscountApplied]]) - (Table1[[#This Row],[OrderQuantity]]*Table1[[#This Row],[UnitCost]])</f>
        <v>1085.4000000000001</v>
      </c>
      <c r="U2543">
        <f>DATEDIF(Table1[[#This Row],[ShipDate]],Table1[[#This Row],[DeliveryDate]],"d")</f>
        <v>6</v>
      </c>
      <c r="V2543" t="str">
        <f t="shared" si="79"/>
        <v>On Time</v>
      </c>
    </row>
    <row r="2544" spans="2:22" x14ac:dyDescent="0.3">
      <c r="B2544" t="str">
        <f t="shared" si="78"/>
        <v>SO-002643</v>
      </c>
      <c r="C2544" t="s">
        <v>16</v>
      </c>
      <c r="D2544" t="s">
        <v>26</v>
      </c>
      <c r="E2544" s="1">
        <v>43400</v>
      </c>
      <c r="F2544" s="1">
        <v>43550</v>
      </c>
      <c r="G2544" s="1">
        <v>43578</v>
      </c>
      <c r="H2544" s="1">
        <v>43579</v>
      </c>
      <c r="I2544" t="s">
        <v>18</v>
      </c>
      <c r="J2544">
        <v>1</v>
      </c>
      <c r="K2544">
        <v>12</v>
      </c>
      <c r="L2544">
        <v>78</v>
      </c>
      <c r="M2544">
        <v>26</v>
      </c>
      <c r="N2544">
        <v>3</v>
      </c>
      <c r="O2544">
        <v>0.15</v>
      </c>
      <c r="P2544">
        <v>584.30999999999995</v>
      </c>
      <c r="Q2544">
        <v>1025.0999999999999</v>
      </c>
      <c r="R2544">
        <f>Table1[[#This Row],[OrderQuantity]]*Table1[[#This Row],[UnitPrice]]</f>
        <v>3075.2999999999997</v>
      </c>
      <c r="S2544">
        <f>Table1[[#This Row],[OrderQuantity]]*Table1[[#This Row],[UnitCost]]</f>
        <v>1752.9299999999998</v>
      </c>
      <c r="T2544">
        <f>Table1[[#This Row],[OrderQuantity]]*Table1[[#This Row],[UnitPrice]]*(1-Table1[[#This Row],[DiscountApplied]]) - (Table1[[#This Row],[OrderQuantity]]*Table1[[#This Row],[UnitCost]])</f>
        <v>861.07499999999982</v>
      </c>
      <c r="U2544">
        <f>DATEDIF(Table1[[#This Row],[ShipDate]],Table1[[#This Row],[DeliveryDate]],"d")</f>
        <v>1</v>
      </c>
      <c r="V2544" t="str">
        <f t="shared" si="79"/>
        <v>On Time</v>
      </c>
    </row>
    <row r="2545" spans="2:22" x14ac:dyDescent="0.3">
      <c r="B2545" t="str">
        <f t="shared" si="78"/>
        <v>SO-002644</v>
      </c>
      <c r="C2545" t="s">
        <v>19</v>
      </c>
      <c r="D2545" t="s">
        <v>17</v>
      </c>
      <c r="E2545" s="1">
        <v>43400</v>
      </c>
      <c r="F2545" s="1">
        <v>43550</v>
      </c>
      <c r="G2545" s="1">
        <v>43555</v>
      </c>
      <c r="H2545" s="1">
        <v>43562</v>
      </c>
      <c r="I2545" t="s">
        <v>18</v>
      </c>
      <c r="J2545">
        <v>16</v>
      </c>
      <c r="K2545">
        <v>18</v>
      </c>
      <c r="L2545">
        <v>260</v>
      </c>
      <c r="M2545">
        <v>38</v>
      </c>
      <c r="N2545">
        <v>2</v>
      </c>
      <c r="O2545">
        <v>0.1</v>
      </c>
      <c r="P2545">
        <v>2504.13</v>
      </c>
      <c r="Q2545">
        <v>3852.5</v>
      </c>
      <c r="R2545">
        <f>Table1[[#This Row],[OrderQuantity]]*Table1[[#This Row],[UnitPrice]]</f>
        <v>7705</v>
      </c>
      <c r="S2545">
        <f>Table1[[#This Row],[OrderQuantity]]*Table1[[#This Row],[UnitCost]]</f>
        <v>5008.26</v>
      </c>
      <c r="T2545">
        <f>Table1[[#This Row],[OrderQuantity]]*Table1[[#This Row],[UnitPrice]]*(1-Table1[[#This Row],[DiscountApplied]]) - (Table1[[#This Row],[OrderQuantity]]*Table1[[#This Row],[UnitCost]])</f>
        <v>1926.2399999999998</v>
      </c>
      <c r="U2545">
        <f>DATEDIF(Table1[[#This Row],[ShipDate]],Table1[[#This Row],[DeliveryDate]],"d")</f>
        <v>7</v>
      </c>
      <c r="V2545" t="str">
        <f t="shared" si="79"/>
        <v>On Time</v>
      </c>
    </row>
    <row r="2546" spans="2:22" x14ac:dyDescent="0.3">
      <c r="B2546" t="str">
        <f t="shared" si="78"/>
        <v>SO-002645</v>
      </c>
      <c r="C2546" t="s">
        <v>19</v>
      </c>
      <c r="D2546" t="s">
        <v>23</v>
      </c>
      <c r="E2546" s="1">
        <v>43400</v>
      </c>
      <c r="F2546" s="1">
        <v>43550</v>
      </c>
      <c r="G2546" s="1">
        <v>43563</v>
      </c>
      <c r="H2546" s="1">
        <v>43573</v>
      </c>
      <c r="I2546" t="s">
        <v>18</v>
      </c>
      <c r="J2546">
        <v>13</v>
      </c>
      <c r="K2546">
        <v>48</v>
      </c>
      <c r="L2546">
        <v>319</v>
      </c>
      <c r="M2546">
        <v>25</v>
      </c>
      <c r="N2546">
        <v>3</v>
      </c>
      <c r="O2546">
        <v>0.15</v>
      </c>
      <c r="P2546">
        <v>95.68</v>
      </c>
      <c r="Q2546">
        <v>227.8</v>
      </c>
      <c r="R2546">
        <f>Table1[[#This Row],[OrderQuantity]]*Table1[[#This Row],[UnitPrice]]</f>
        <v>683.40000000000009</v>
      </c>
      <c r="S2546">
        <f>Table1[[#This Row],[OrderQuantity]]*Table1[[#This Row],[UnitCost]]</f>
        <v>287.04000000000002</v>
      </c>
      <c r="T2546">
        <f>Table1[[#This Row],[OrderQuantity]]*Table1[[#This Row],[UnitPrice]]*(1-Table1[[#This Row],[DiscountApplied]]) - (Table1[[#This Row],[OrderQuantity]]*Table1[[#This Row],[UnitCost]])</f>
        <v>293.85000000000008</v>
      </c>
      <c r="U2546">
        <f>DATEDIF(Table1[[#This Row],[ShipDate]],Table1[[#This Row],[DeliveryDate]],"d")</f>
        <v>10</v>
      </c>
      <c r="V2546" t="str">
        <f t="shared" si="79"/>
        <v>Late</v>
      </c>
    </row>
    <row r="2547" spans="2:22" x14ac:dyDescent="0.3">
      <c r="B2547" t="str">
        <f t="shared" si="78"/>
        <v>SO-002646</v>
      </c>
      <c r="C2547" t="s">
        <v>22</v>
      </c>
      <c r="D2547" t="s">
        <v>20</v>
      </c>
      <c r="E2547" s="1">
        <v>43500</v>
      </c>
      <c r="F2547" s="1">
        <v>43550</v>
      </c>
      <c r="G2547" s="1">
        <v>43553</v>
      </c>
      <c r="H2547" s="1">
        <v>43556</v>
      </c>
      <c r="I2547" t="s">
        <v>18</v>
      </c>
      <c r="J2547">
        <v>27</v>
      </c>
      <c r="K2547">
        <v>32</v>
      </c>
      <c r="L2547">
        <v>138</v>
      </c>
      <c r="M2547">
        <v>3</v>
      </c>
      <c r="N2547">
        <v>4</v>
      </c>
      <c r="O2547">
        <v>0.05</v>
      </c>
      <c r="P2547">
        <v>1618.05</v>
      </c>
      <c r="Q2547">
        <v>2345</v>
      </c>
      <c r="R2547">
        <f>Table1[[#This Row],[OrderQuantity]]*Table1[[#This Row],[UnitPrice]]</f>
        <v>9380</v>
      </c>
      <c r="S2547">
        <f>Table1[[#This Row],[OrderQuantity]]*Table1[[#This Row],[UnitCost]]</f>
        <v>6472.2</v>
      </c>
      <c r="T2547">
        <f>Table1[[#This Row],[OrderQuantity]]*Table1[[#This Row],[UnitPrice]]*(1-Table1[[#This Row],[DiscountApplied]]) - (Table1[[#This Row],[OrderQuantity]]*Table1[[#This Row],[UnitCost]])</f>
        <v>2438.8000000000002</v>
      </c>
      <c r="U2547">
        <f>DATEDIF(Table1[[#This Row],[ShipDate]],Table1[[#This Row],[DeliveryDate]],"d")</f>
        <v>3</v>
      </c>
      <c r="V2547" t="str">
        <f t="shared" si="79"/>
        <v>On Time</v>
      </c>
    </row>
    <row r="2548" spans="2:22" x14ac:dyDescent="0.3">
      <c r="B2548" t="str">
        <f t="shared" si="78"/>
        <v>SO-002647</v>
      </c>
      <c r="C2548" t="s">
        <v>22</v>
      </c>
      <c r="D2548" t="s">
        <v>24</v>
      </c>
      <c r="E2548" s="1">
        <v>43500</v>
      </c>
      <c r="F2548" s="1">
        <v>43550</v>
      </c>
      <c r="G2548" s="1">
        <v>43553</v>
      </c>
      <c r="H2548" s="1">
        <v>43558</v>
      </c>
      <c r="I2548" t="s">
        <v>18</v>
      </c>
      <c r="J2548">
        <v>27</v>
      </c>
      <c r="K2548">
        <v>44</v>
      </c>
      <c r="L2548">
        <v>34</v>
      </c>
      <c r="M2548">
        <v>42</v>
      </c>
      <c r="N2548">
        <v>5</v>
      </c>
      <c r="O2548">
        <v>0.1</v>
      </c>
      <c r="P2548">
        <v>787.92</v>
      </c>
      <c r="Q2548">
        <v>1969.8</v>
      </c>
      <c r="R2548">
        <f>Table1[[#This Row],[OrderQuantity]]*Table1[[#This Row],[UnitPrice]]</f>
        <v>9849</v>
      </c>
      <c r="S2548">
        <f>Table1[[#This Row],[OrderQuantity]]*Table1[[#This Row],[UnitCost]]</f>
        <v>3939.6</v>
      </c>
      <c r="T2548">
        <f>Table1[[#This Row],[OrderQuantity]]*Table1[[#This Row],[UnitPrice]]*(1-Table1[[#This Row],[DiscountApplied]]) - (Table1[[#This Row],[OrderQuantity]]*Table1[[#This Row],[UnitCost]])</f>
        <v>4924.5</v>
      </c>
      <c r="U2548">
        <f>DATEDIF(Table1[[#This Row],[ShipDate]],Table1[[#This Row],[DeliveryDate]],"d")</f>
        <v>5</v>
      </c>
      <c r="V2548" t="str">
        <f t="shared" si="79"/>
        <v>On Time</v>
      </c>
    </row>
    <row r="2549" spans="2:22" x14ac:dyDescent="0.3">
      <c r="B2549" t="str">
        <f t="shared" si="78"/>
        <v>SO-002648</v>
      </c>
      <c r="C2549" t="s">
        <v>19</v>
      </c>
      <c r="D2549" t="s">
        <v>17</v>
      </c>
      <c r="E2549" s="1">
        <v>43400</v>
      </c>
      <c r="F2549" s="1">
        <v>43551</v>
      </c>
      <c r="G2549" s="1">
        <v>43556</v>
      </c>
      <c r="H2549" s="1">
        <v>43557</v>
      </c>
      <c r="I2549" t="s">
        <v>18</v>
      </c>
      <c r="J2549">
        <v>13</v>
      </c>
      <c r="K2549">
        <v>11</v>
      </c>
      <c r="L2549">
        <v>245</v>
      </c>
      <c r="M2549">
        <v>38</v>
      </c>
      <c r="N2549">
        <v>5</v>
      </c>
      <c r="O2549">
        <v>0.05</v>
      </c>
      <c r="P2549">
        <v>1293.0999999999999</v>
      </c>
      <c r="Q2549">
        <v>2586.1999999999998</v>
      </c>
      <c r="R2549">
        <f>Table1[[#This Row],[OrderQuantity]]*Table1[[#This Row],[UnitPrice]]</f>
        <v>12931</v>
      </c>
      <c r="S2549">
        <f>Table1[[#This Row],[OrderQuantity]]*Table1[[#This Row],[UnitCost]]</f>
        <v>6465.5</v>
      </c>
      <c r="T2549">
        <f>Table1[[#This Row],[OrderQuantity]]*Table1[[#This Row],[UnitPrice]]*(1-Table1[[#This Row],[DiscountApplied]]) - (Table1[[#This Row],[OrderQuantity]]*Table1[[#This Row],[UnitCost]])</f>
        <v>5818.9499999999989</v>
      </c>
      <c r="U2549">
        <f>DATEDIF(Table1[[#This Row],[ShipDate]],Table1[[#This Row],[DeliveryDate]],"d")</f>
        <v>1</v>
      </c>
      <c r="V2549" t="str">
        <f t="shared" si="79"/>
        <v>On Time</v>
      </c>
    </row>
    <row r="2550" spans="2:22" x14ac:dyDescent="0.3">
      <c r="B2550" t="str">
        <f t="shared" si="78"/>
        <v>SO-002649</v>
      </c>
      <c r="C2550" t="s">
        <v>21</v>
      </c>
      <c r="D2550" t="s">
        <v>20</v>
      </c>
      <c r="E2550" s="1">
        <v>43500</v>
      </c>
      <c r="F2550" s="1">
        <v>43551</v>
      </c>
      <c r="G2550" s="1">
        <v>43571</v>
      </c>
      <c r="H2550" s="1">
        <v>43576</v>
      </c>
      <c r="I2550" t="s">
        <v>18</v>
      </c>
      <c r="J2550">
        <v>23</v>
      </c>
      <c r="K2550">
        <v>10</v>
      </c>
      <c r="L2550">
        <v>162</v>
      </c>
      <c r="M2550">
        <v>38</v>
      </c>
      <c r="N2550">
        <v>7</v>
      </c>
      <c r="O2550">
        <v>0.05</v>
      </c>
      <c r="P2550">
        <v>3736.59</v>
      </c>
      <c r="Q2550">
        <v>5748.6</v>
      </c>
      <c r="R2550">
        <f>Table1[[#This Row],[OrderQuantity]]*Table1[[#This Row],[UnitPrice]]</f>
        <v>40240.200000000004</v>
      </c>
      <c r="S2550">
        <f>Table1[[#This Row],[OrderQuantity]]*Table1[[#This Row],[UnitCost]]</f>
        <v>26156.13</v>
      </c>
      <c r="T2550">
        <f>Table1[[#This Row],[OrderQuantity]]*Table1[[#This Row],[UnitPrice]]*(1-Table1[[#This Row],[DiscountApplied]]) - (Table1[[#This Row],[OrderQuantity]]*Table1[[#This Row],[UnitCost]])</f>
        <v>12072.060000000001</v>
      </c>
      <c r="U2550">
        <f>DATEDIF(Table1[[#This Row],[ShipDate]],Table1[[#This Row],[DeliveryDate]],"d")</f>
        <v>5</v>
      </c>
      <c r="V2550" t="str">
        <f t="shared" si="79"/>
        <v>On Time</v>
      </c>
    </row>
    <row r="2551" spans="2:22" x14ac:dyDescent="0.3">
      <c r="B2551" t="str">
        <f t="shared" si="78"/>
        <v>SO-002650</v>
      </c>
      <c r="C2551" t="s">
        <v>22</v>
      </c>
      <c r="D2551" t="s">
        <v>20</v>
      </c>
      <c r="E2551" s="1">
        <v>43500</v>
      </c>
      <c r="F2551" s="1">
        <v>43551</v>
      </c>
      <c r="G2551" s="1">
        <v>43569</v>
      </c>
      <c r="H2551" s="1">
        <v>43571</v>
      </c>
      <c r="I2551" t="s">
        <v>18</v>
      </c>
      <c r="J2551">
        <v>28</v>
      </c>
      <c r="K2551">
        <v>36</v>
      </c>
      <c r="L2551">
        <v>199</v>
      </c>
      <c r="M2551">
        <v>35</v>
      </c>
      <c r="N2551">
        <v>3</v>
      </c>
      <c r="O2551">
        <v>0.08</v>
      </c>
      <c r="P2551">
        <v>170.25</v>
      </c>
      <c r="Q2551">
        <v>221.1</v>
      </c>
      <c r="R2551">
        <f>Table1[[#This Row],[OrderQuantity]]*Table1[[#This Row],[UnitPrice]]</f>
        <v>663.3</v>
      </c>
      <c r="S2551">
        <f>Table1[[#This Row],[OrderQuantity]]*Table1[[#This Row],[UnitCost]]</f>
        <v>510.75</v>
      </c>
      <c r="T2551">
        <f>Table1[[#This Row],[OrderQuantity]]*Table1[[#This Row],[UnitPrice]]*(1-Table1[[#This Row],[DiscountApplied]]) - (Table1[[#This Row],[OrderQuantity]]*Table1[[#This Row],[UnitCost]])</f>
        <v>99.48599999999999</v>
      </c>
      <c r="U2551">
        <f>DATEDIF(Table1[[#This Row],[ShipDate]],Table1[[#This Row],[DeliveryDate]],"d")</f>
        <v>2</v>
      </c>
      <c r="V2551" t="str">
        <f t="shared" si="79"/>
        <v>On Time</v>
      </c>
    </row>
    <row r="2552" spans="2:22" x14ac:dyDescent="0.3">
      <c r="B2552" t="str">
        <f t="shared" si="78"/>
        <v>SO-002651</v>
      </c>
      <c r="C2552" t="s">
        <v>19</v>
      </c>
      <c r="D2552" t="s">
        <v>26</v>
      </c>
      <c r="E2552" s="1">
        <v>43500</v>
      </c>
      <c r="F2552" s="1">
        <v>43551</v>
      </c>
      <c r="G2552" s="1">
        <v>43569</v>
      </c>
      <c r="H2552" s="1">
        <v>43573</v>
      </c>
      <c r="I2552" t="s">
        <v>18</v>
      </c>
      <c r="J2552">
        <v>18</v>
      </c>
      <c r="K2552">
        <v>24</v>
      </c>
      <c r="L2552">
        <v>62</v>
      </c>
      <c r="M2552">
        <v>23</v>
      </c>
      <c r="N2552">
        <v>1</v>
      </c>
      <c r="O2552">
        <v>0.08</v>
      </c>
      <c r="P2552">
        <v>2835.98</v>
      </c>
      <c r="Q2552">
        <v>3832.4</v>
      </c>
      <c r="R2552">
        <f>Table1[[#This Row],[OrderQuantity]]*Table1[[#This Row],[UnitPrice]]</f>
        <v>3832.4</v>
      </c>
      <c r="S2552">
        <f>Table1[[#This Row],[OrderQuantity]]*Table1[[#This Row],[UnitCost]]</f>
        <v>2835.98</v>
      </c>
      <c r="T2552">
        <f>Table1[[#This Row],[OrderQuantity]]*Table1[[#This Row],[UnitPrice]]*(1-Table1[[#This Row],[DiscountApplied]]) - (Table1[[#This Row],[OrderQuantity]]*Table1[[#This Row],[UnitCost]])</f>
        <v>689.82800000000043</v>
      </c>
      <c r="U2552">
        <f>DATEDIF(Table1[[#This Row],[ShipDate]],Table1[[#This Row],[DeliveryDate]],"d")</f>
        <v>4</v>
      </c>
      <c r="V2552" t="str">
        <f t="shared" si="79"/>
        <v>On Time</v>
      </c>
    </row>
    <row r="2553" spans="2:22" x14ac:dyDescent="0.3">
      <c r="B2553" t="str">
        <f t="shared" si="78"/>
        <v>SO-002652</v>
      </c>
      <c r="C2553" t="s">
        <v>19</v>
      </c>
      <c r="D2553" t="s">
        <v>25</v>
      </c>
      <c r="E2553" s="1">
        <v>43500</v>
      </c>
      <c r="F2553" s="1">
        <v>43551</v>
      </c>
      <c r="G2553" s="1">
        <v>43578</v>
      </c>
      <c r="H2553" s="1">
        <v>43583</v>
      </c>
      <c r="I2553" t="s">
        <v>18</v>
      </c>
      <c r="J2553">
        <v>13</v>
      </c>
      <c r="K2553">
        <v>11</v>
      </c>
      <c r="L2553">
        <v>347</v>
      </c>
      <c r="M2553">
        <v>15</v>
      </c>
      <c r="N2553">
        <v>8</v>
      </c>
      <c r="O2553">
        <v>0.3</v>
      </c>
      <c r="P2553">
        <v>4167.74</v>
      </c>
      <c r="Q2553">
        <v>6411.9</v>
      </c>
      <c r="R2553">
        <f>Table1[[#This Row],[OrderQuantity]]*Table1[[#This Row],[UnitPrice]]</f>
        <v>51295.199999999997</v>
      </c>
      <c r="S2553">
        <f>Table1[[#This Row],[OrderQuantity]]*Table1[[#This Row],[UnitCost]]</f>
        <v>33341.919999999998</v>
      </c>
      <c r="T2553">
        <f>Table1[[#This Row],[OrderQuantity]]*Table1[[#This Row],[UnitPrice]]*(1-Table1[[#This Row],[DiscountApplied]]) - (Table1[[#This Row],[OrderQuantity]]*Table1[[#This Row],[UnitCost]])</f>
        <v>2564.7199999999939</v>
      </c>
      <c r="U2553">
        <f>DATEDIF(Table1[[#This Row],[ShipDate]],Table1[[#This Row],[DeliveryDate]],"d")</f>
        <v>5</v>
      </c>
      <c r="V2553" t="str">
        <f t="shared" si="79"/>
        <v>On Time</v>
      </c>
    </row>
    <row r="2554" spans="2:22" x14ac:dyDescent="0.3">
      <c r="B2554" t="str">
        <f t="shared" si="78"/>
        <v>SO-002653</v>
      </c>
      <c r="C2554" t="s">
        <v>16</v>
      </c>
      <c r="D2554" t="s">
        <v>20</v>
      </c>
      <c r="E2554" s="1">
        <v>43500</v>
      </c>
      <c r="F2554" s="1">
        <v>43552</v>
      </c>
      <c r="G2554" s="1">
        <v>43554</v>
      </c>
      <c r="H2554" s="1">
        <v>43561</v>
      </c>
      <c r="I2554" t="s">
        <v>18</v>
      </c>
      <c r="J2554">
        <v>5</v>
      </c>
      <c r="K2554">
        <v>12</v>
      </c>
      <c r="L2554">
        <v>122</v>
      </c>
      <c r="M2554">
        <v>22</v>
      </c>
      <c r="N2554">
        <v>3</v>
      </c>
      <c r="O2554">
        <v>0.05</v>
      </c>
      <c r="P2554">
        <v>515.9</v>
      </c>
      <c r="Q2554">
        <v>1031.8</v>
      </c>
      <c r="R2554">
        <f>Table1[[#This Row],[OrderQuantity]]*Table1[[#This Row],[UnitPrice]]</f>
        <v>3095.3999999999996</v>
      </c>
      <c r="S2554">
        <f>Table1[[#This Row],[OrderQuantity]]*Table1[[#This Row],[UnitCost]]</f>
        <v>1547.6999999999998</v>
      </c>
      <c r="T2554">
        <f>Table1[[#This Row],[OrderQuantity]]*Table1[[#This Row],[UnitPrice]]*(1-Table1[[#This Row],[DiscountApplied]]) - (Table1[[#This Row],[OrderQuantity]]*Table1[[#This Row],[UnitCost]])</f>
        <v>1392.9299999999998</v>
      </c>
      <c r="U2554">
        <f>DATEDIF(Table1[[#This Row],[ShipDate]],Table1[[#This Row],[DeliveryDate]],"d")</f>
        <v>7</v>
      </c>
      <c r="V2554" t="str">
        <f t="shared" si="79"/>
        <v>On Time</v>
      </c>
    </row>
    <row r="2555" spans="2:22" x14ac:dyDescent="0.3">
      <c r="B2555" t="str">
        <f t="shared" si="78"/>
        <v>SO-002654</v>
      </c>
      <c r="C2555" t="s">
        <v>16</v>
      </c>
      <c r="D2555" t="s">
        <v>25</v>
      </c>
      <c r="E2555" s="1">
        <v>43500</v>
      </c>
      <c r="F2555" s="1">
        <v>43553</v>
      </c>
      <c r="G2555" s="1">
        <v>43576</v>
      </c>
      <c r="H2555" s="1">
        <v>43586</v>
      </c>
      <c r="I2555" t="s">
        <v>18</v>
      </c>
      <c r="J2555">
        <v>8</v>
      </c>
      <c r="K2555">
        <v>45</v>
      </c>
      <c r="L2555">
        <v>351</v>
      </c>
      <c r="M2555">
        <v>14</v>
      </c>
      <c r="N2555">
        <v>7</v>
      </c>
      <c r="O2555">
        <v>0.1</v>
      </c>
      <c r="P2555">
        <v>1603.98</v>
      </c>
      <c r="Q2555">
        <v>3819</v>
      </c>
      <c r="R2555">
        <f>Table1[[#This Row],[OrderQuantity]]*Table1[[#This Row],[UnitPrice]]</f>
        <v>26733</v>
      </c>
      <c r="S2555">
        <f>Table1[[#This Row],[OrderQuantity]]*Table1[[#This Row],[UnitCost]]</f>
        <v>11227.86</v>
      </c>
      <c r="T2555">
        <f>Table1[[#This Row],[OrderQuantity]]*Table1[[#This Row],[UnitPrice]]*(1-Table1[[#This Row],[DiscountApplied]]) - (Table1[[#This Row],[OrderQuantity]]*Table1[[#This Row],[UnitCost]])</f>
        <v>12831.84</v>
      </c>
      <c r="U2555">
        <f>DATEDIF(Table1[[#This Row],[ShipDate]],Table1[[#This Row],[DeliveryDate]],"d")</f>
        <v>10</v>
      </c>
      <c r="V2555" t="str">
        <f t="shared" si="79"/>
        <v>Late</v>
      </c>
    </row>
    <row r="2556" spans="2:22" x14ac:dyDescent="0.3">
      <c r="B2556" t="str">
        <f t="shared" si="78"/>
        <v>SO-002655</v>
      </c>
      <c r="C2556" t="s">
        <v>16</v>
      </c>
      <c r="D2556" t="s">
        <v>25</v>
      </c>
      <c r="E2556" s="1">
        <v>43500</v>
      </c>
      <c r="F2556" s="1">
        <v>43553</v>
      </c>
      <c r="G2556" s="1">
        <v>43566</v>
      </c>
      <c r="H2556" s="1">
        <v>43575</v>
      </c>
      <c r="I2556" t="s">
        <v>18</v>
      </c>
      <c r="J2556">
        <v>2</v>
      </c>
      <c r="K2556">
        <v>19</v>
      </c>
      <c r="L2556">
        <v>343</v>
      </c>
      <c r="M2556">
        <v>23</v>
      </c>
      <c r="N2556">
        <v>8</v>
      </c>
      <c r="O2556">
        <v>0.05</v>
      </c>
      <c r="P2556">
        <v>985.3</v>
      </c>
      <c r="Q2556">
        <v>1728.6</v>
      </c>
      <c r="R2556">
        <f>Table1[[#This Row],[OrderQuantity]]*Table1[[#This Row],[UnitPrice]]</f>
        <v>13828.8</v>
      </c>
      <c r="S2556">
        <f>Table1[[#This Row],[OrderQuantity]]*Table1[[#This Row],[UnitCost]]</f>
        <v>7882.4</v>
      </c>
      <c r="T2556">
        <f>Table1[[#This Row],[OrderQuantity]]*Table1[[#This Row],[UnitPrice]]*(1-Table1[[#This Row],[DiscountApplied]]) - (Table1[[#This Row],[OrderQuantity]]*Table1[[#This Row],[UnitCost]])</f>
        <v>5254.9599999999991</v>
      </c>
      <c r="U2556">
        <f>DATEDIF(Table1[[#This Row],[ShipDate]],Table1[[#This Row],[DeliveryDate]],"d")</f>
        <v>9</v>
      </c>
      <c r="V2556" t="str">
        <f t="shared" si="79"/>
        <v>Late</v>
      </c>
    </row>
    <row r="2557" spans="2:22" x14ac:dyDescent="0.3">
      <c r="B2557" t="str">
        <f t="shared" si="78"/>
        <v>SO-002656</v>
      </c>
      <c r="C2557" t="s">
        <v>16</v>
      </c>
      <c r="D2557" t="s">
        <v>23</v>
      </c>
      <c r="E2557" s="1">
        <v>43400</v>
      </c>
      <c r="F2557" s="1">
        <v>43553</v>
      </c>
      <c r="G2557" s="1">
        <v>43558</v>
      </c>
      <c r="H2557" s="1">
        <v>43568</v>
      </c>
      <c r="I2557" t="s">
        <v>18</v>
      </c>
      <c r="J2557">
        <v>11</v>
      </c>
      <c r="K2557">
        <v>25</v>
      </c>
      <c r="L2557">
        <v>323</v>
      </c>
      <c r="M2557">
        <v>26</v>
      </c>
      <c r="N2557">
        <v>4</v>
      </c>
      <c r="O2557">
        <v>0.1</v>
      </c>
      <c r="P2557">
        <v>1649.81</v>
      </c>
      <c r="Q2557">
        <v>2291.4</v>
      </c>
      <c r="R2557">
        <f>Table1[[#This Row],[OrderQuantity]]*Table1[[#This Row],[UnitPrice]]</f>
        <v>9165.6</v>
      </c>
      <c r="S2557">
        <f>Table1[[#This Row],[OrderQuantity]]*Table1[[#This Row],[UnitCost]]</f>
        <v>6599.24</v>
      </c>
      <c r="T2557">
        <f>Table1[[#This Row],[OrderQuantity]]*Table1[[#This Row],[UnitPrice]]*(1-Table1[[#This Row],[DiscountApplied]]) - (Table1[[#This Row],[OrderQuantity]]*Table1[[#This Row],[UnitCost]])</f>
        <v>1649.8000000000011</v>
      </c>
      <c r="U2557">
        <f>DATEDIF(Table1[[#This Row],[ShipDate]],Table1[[#This Row],[DeliveryDate]],"d")</f>
        <v>10</v>
      </c>
      <c r="V2557" t="str">
        <f t="shared" si="79"/>
        <v>Late</v>
      </c>
    </row>
    <row r="2558" spans="2:22" x14ac:dyDescent="0.3">
      <c r="B2558" t="str">
        <f t="shared" si="78"/>
        <v>SO-002657</v>
      </c>
      <c r="C2558" t="s">
        <v>21</v>
      </c>
      <c r="D2558" t="s">
        <v>24</v>
      </c>
      <c r="E2558" s="1">
        <v>43400</v>
      </c>
      <c r="F2558" s="1">
        <v>43553</v>
      </c>
      <c r="G2558" s="1">
        <v>43558</v>
      </c>
      <c r="H2558" s="1">
        <v>43566</v>
      </c>
      <c r="I2558" t="s">
        <v>18</v>
      </c>
      <c r="J2558">
        <v>22</v>
      </c>
      <c r="K2558">
        <v>30</v>
      </c>
      <c r="L2558">
        <v>33</v>
      </c>
      <c r="M2558">
        <v>17</v>
      </c>
      <c r="N2558">
        <v>5</v>
      </c>
      <c r="O2558">
        <v>0.08</v>
      </c>
      <c r="P2558">
        <v>3205.28</v>
      </c>
      <c r="Q2558">
        <v>4006.6</v>
      </c>
      <c r="R2558">
        <f>Table1[[#This Row],[OrderQuantity]]*Table1[[#This Row],[UnitPrice]]</f>
        <v>20033</v>
      </c>
      <c r="S2558">
        <f>Table1[[#This Row],[OrderQuantity]]*Table1[[#This Row],[UnitCost]]</f>
        <v>16026.400000000001</v>
      </c>
      <c r="T2558">
        <f>Table1[[#This Row],[OrderQuantity]]*Table1[[#This Row],[UnitPrice]]*(1-Table1[[#This Row],[DiscountApplied]]) - (Table1[[#This Row],[OrderQuantity]]*Table1[[#This Row],[UnitCost]])</f>
        <v>2403.9599999999991</v>
      </c>
      <c r="U2558">
        <f>DATEDIF(Table1[[#This Row],[ShipDate]],Table1[[#This Row],[DeliveryDate]],"d")</f>
        <v>8</v>
      </c>
      <c r="V2558" t="str">
        <f t="shared" si="79"/>
        <v>Late</v>
      </c>
    </row>
    <row r="2559" spans="2:22" x14ac:dyDescent="0.3">
      <c r="B2559" t="str">
        <f t="shared" si="78"/>
        <v>SO-002658</v>
      </c>
      <c r="C2559" t="s">
        <v>19</v>
      </c>
      <c r="D2559" t="s">
        <v>20</v>
      </c>
      <c r="E2559" s="1">
        <v>43400</v>
      </c>
      <c r="F2559" s="1">
        <v>43553</v>
      </c>
      <c r="G2559" s="1">
        <v>43564</v>
      </c>
      <c r="H2559" s="1">
        <v>43570</v>
      </c>
      <c r="I2559" t="s">
        <v>18</v>
      </c>
      <c r="J2559">
        <v>13</v>
      </c>
      <c r="K2559">
        <v>20</v>
      </c>
      <c r="L2559">
        <v>98</v>
      </c>
      <c r="M2559">
        <v>9</v>
      </c>
      <c r="N2559">
        <v>3</v>
      </c>
      <c r="O2559">
        <v>0.05</v>
      </c>
      <c r="P2559">
        <v>1736.37</v>
      </c>
      <c r="Q2559">
        <v>3946.3</v>
      </c>
      <c r="R2559">
        <f>Table1[[#This Row],[OrderQuantity]]*Table1[[#This Row],[UnitPrice]]</f>
        <v>11838.900000000001</v>
      </c>
      <c r="S2559">
        <f>Table1[[#This Row],[OrderQuantity]]*Table1[[#This Row],[UnitCost]]</f>
        <v>5209.1099999999997</v>
      </c>
      <c r="T2559">
        <f>Table1[[#This Row],[OrderQuantity]]*Table1[[#This Row],[UnitPrice]]*(1-Table1[[#This Row],[DiscountApplied]]) - (Table1[[#This Row],[OrderQuantity]]*Table1[[#This Row],[UnitCost]])</f>
        <v>6037.8450000000021</v>
      </c>
      <c r="U2559">
        <f>DATEDIF(Table1[[#This Row],[ShipDate]],Table1[[#This Row],[DeliveryDate]],"d")</f>
        <v>6</v>
      </c>
      <c r="V2559" t="str">
        <f t="shared" si="79"/>
        <v>On Time</v>
      </c>
    </row>
    <row r="2560" spans="2:22" x14ac:dyDescent="0.3">
      <c r="B2560" t="str">
        <f t="shared" si="78"/>
        <v>SO-002659</v>
      </c>
      <c r="C2560" t="s">
        <v>21</v>
      </c>
      <c r="D2560" t="s">
        <v>20</v>
      </c>
      <c r="E2560" s="1">
        <v>43500</v>
      </c>
      <c r="F2560" s="1">
        <v>43553</v>
      </c>
      <c r="G2560" s="1">
        <v>43564</v>
      </c>
      <c r="H2560" s="1">
        <v>43570</v>
      </c>
      <c r="I2560" t="s">
        <v>18</v>
      </c>
      <c r="J2560">
        <v>21</v>
      </c>
      <c r="K2560">
        <v>20</v>
      </c>
      <c r="L2560">
        <v>181</v>
      </c>
      <c r="M2560">
        <v>16</v>
      </c>
      <c r="N2560">
        <v>1</v>
      </c>
      <c r="O2560">
        <v>0.05</v>
      </c>
      <c r="P2560">
        <v>4127.2</v>
      </c>
      <c r="Q2560">
        <v>5896</v>
      </c>
      <c r="R2560">
        <f>Table1[[#This Row],[OrderQuantity]]*Table1[[#This Row],[UnitPrice]]</f>
        <v>5896</v>
      </c>
      <c r="S2560">
        <f>Table1[[#This Row],[OrderQuantity]]*Table1[[#This Row],[UnitCost]]</f>
        <v>4127.2</v>
      </c>
      <c r="T2560">
        <f>Table1[[#This Row],[OrderQuantity]]*Table1[[#This Row],[UnitPrice]]*(1-Table1[[#This Row],[DiscountApplied]]) - (Table1[[#This Row],[OrderQuantity]]*Table1[[#This Row],[UnitCost]])</f>
        <v>1474</v>
      </c>
      <c r="U2560">
        <f>DATEDIF(Table1[[#This Row],[ShipDate]],Table1[[#This Row],[DeliveryDate]],"d")</f>
        <v>6</v>
      </c>
      <c r="V2560" t="str">
        <f t="shared" si="79"/>
        <v>On Time</v>
      </c>
    </row>
    <row r="2561" spans="2:22" x14ac:dyDescent="0.3">
      <c r="B2561" t="str">
        <f t="shared" si="78"/>
        <v>SO-002660</v>
      </c>
      <c r="C2561" t="s">
        <v>16</v>
      </c>
      <c r="D2561" t="s">
        <v>25</v>
      </c>
      <c r="E2561" s="1">
        <v>43500</v>
      </c>
      <c r="F2561" s="1">
        <v>43554</v>
      </c>
      <c r="G2561" s="1">
        <v>43579</v>
      </c>
      <c r="H2561" s="1">
        <v>43586</v>
      </c>
      <c r="I2561" t="s">
        <v>18</v>
      </c>
      <c r="J2561">
        <v>1</v>
      </c>
      <c r="K2561">
        <v>50</v>
      </c>
      <c r="L2561">
        <v>357</v>
      </c>
      <c r="M2561">
        <v>32</v>
      </c>
      <c r="N2561">
        <v>3</v>
      </c>
      <c r="O2561">
        <v>0.08</v>
      </c>
      <c r="P2561">
        <v>2013.08</v>
      </c>
      <c r="Q2561">
        <v>2425.4</v>
      </c>
      <c r="R2561">
        <f>Table1[[#This Row],[OrderQuantity]]*Table1[[#This Row],[UnitPrice]]</f>
        <v>7276.2000000000007</v>
      </c>
      <c r="S2561">
        <f>Table1[[#This Row],[OrderQuantity]]*Table1[[#This Row],[UnitCost]]</f>
        <v>6039.24</v>
      </c>
      <c r="T2561">
        <f>Table1[[#This Row],[OrderQuantity]]*Table1[[#This Row],[UnitPrice]]*(1-Table1[[#This Row],[DiscountApplied]]) - (Table1[[#This Row],[OrderQuantity]]*Table1[[#This Row],[UnitCost]])</f>
        <v>654.8640000000014</v>
      </c>
      <c r="U2561">
        <f>DATEDIF(Table1[[#This Row],[ShipDate]],Table1[[#This Row],[DeliveryDate]],"d")</f>
        <v>7</v>
      </c>
      <c r="V2561" t="str">
        <f t="shared" si="79"/>
        <v>On Time</v>
      </c>
    </row>
    <row r="2562" spans="2:22" x14ac:dyDescent="0.3">
      <c r="B2562" t="str">
        <f t="shared" ref="B2562:B2625" si="80">"SO-" &amp; TEXT(ROW(B2562)+99,"000000")</f>
        <v>SO-002661</v>
      </c>
      <c r="C2562" t="s">
        <v>16</v>
      </c>
      <c r="D2562" t="s">
        <v>23</v>
      </c>
      <c r="E2562" s="1">
        <v>43500</v>
      </c>
      <c r="F2562" s="1">
        <v>43554</v>
      </c>
      <c r="G2562" s="1">
        <v>43578</v>
      </c>
      <c r="H2562" s="1">
        <v>43580</v>
      </c>
      <c r="I2562" t="s">
        <v>18</v>
      </c>
      <c r="J2562">
        <v>3</v>
      </c>
      <c r="K2562">
        <v>33</v>
      </c>
      <c r="L2562">
        <v>279</v>
      </c>
      <c r="M2562">
        <v>7</v>
      </c>
      <c r="N2562">
        <v>6</v>
      </c>
      <c r="O2562">
        <v>0.08</v>
      </c>
      <c r="P2562">
        <v>962.39</v>
      </c>
      <c r="Q2562">
        <v>1145.7</v>
      </c>
      <c r="R2562">
        <f>Table1[[#This Row],[OrderQuantity]]*Table1[[#This Row],[UnitPrice]]</f>
        <v>6874.2000000000007</v>
      </c>
      <c r="S2562">
        <f>Table1[[#This Row],[OrderQuantity]]*Table1[[#This Row],[UnitCost]]</f>
        <v>5774.34</v>
      </c>
      <c r="T2562">
        <f>Table1[[#This Row],[OrderQuantity]]*Table1[[#This Row],[UnitPrice]]*(1-Table1[[#This Row],[DiscountApplied]]) - (Table1[[#This Row],[OrderQuantity]]*Table1[[#This Row],[UnitCost]])</f>
        <v>549.92400000000089</v>
      </c>
      <c r="U2562">
        <f>DATEDIF(Table1[[#This Row],[ShipDate]],Table1[[#This Row],[DeliveryDate]],"d")</f>
        <v>2</v>
      </c>
      <c r="V2562" t="str">
        <f t="shared" ref="V2562:V2625" si="81">IF(U2562&gt;7,"Late","On Time")</f>
        <v>On Time</v>
      </c>
    </row>
    <row r="2563" spans="2:22" x14ac:dyDescent="0.3">
      <c r="B2563" t="str">
        <f t="shared" si="80"/>
        <v>SO-002662</v>
      </c>
      <c r="C2563" t="s">
        <v>21</v>
      </c>
      <c r="D2563" t="s">
        <v>17</v>
      </c>
      <c r="E2563" s="1">
        <v>43400</v>
      </c>
      <c r="F2563" s="1">
        <v>43554</v>
      </c>
      <c r="G2563" s="1">
        <v>43559</v>
      </c>
      <c r="H2563" s="1">
        <v>43568</v>
      </c>
      <c r="I2563" t="s">
        <v>18</v>
      </c>
      <c r="J2563">
        <v>21</v>
      </c>
      <c r="K2563">
        <v>44</v>
      </c>
      <c r="L2563">
        <v>240</v>
      </c>
      <c r="M2563">
        <v>24</v>
      </c>
      <c r="N2563">
        <v>7</v>
      </c>
      <c r="O2563">
        <v>0.08</v>
      </c>
      <c r="P2563">
        <v>2234.85</v>
      </c>
      <c r="Q2563">
        <v>3604.6</v>
      </c>
      <c r="R2563">
        <f>Table1[[#This Row],[OrderQuantity]]*Table1[[#This Row],[UnitPrice]]</f>
        <v>25232.2</v>
      </c>
      <c r="S2563">
        <f>Table1[[#This Row],[OrderQuantity]]*Table1[[#This Row],[UnitCost]]</f>
        <v>15643.949999999999</v>
      </c>
      <c r="T2563">
        <f>Table1[[#This Row],[OrderQuantity]]*Table1[[#This Row],[UnitPrice]]*(1-Table1[[#This Row],[DiscountApplied]]) - (Table1[[#This Row],[OrderQuantity]]*Table1[[#This Row],[UnitCost]])</f>
        <v>7569.6740000000045</v>
      </c>
      <c r="U2563">
        <f>DATEDIF(Table1[[#This Row],[ShipDate]],Table1[[#This Row],[DeliveryDate]],"d")</f>
        <v>9</v>
      </c>
      <c r="V2563" t="str">
        <f t="shared" si="81"/>
        <v>Late</v>
      </c>
    </row>
    <row r="2564" spans="2:22" x14ac:dyDescent="0.3">
      <c r="B2564" t="str">
        <f t="shared" si="80"/>
        <v>SO-002663</v>
      </c>
      <c r="C2564" t="s">
        <v>16</v>
      </c>
      <c r="D2564" t="s">
        <v>20</v>
      </c>
      <c r="E2564" s="1">
        <v>43500</v>
      </c>
      <c r="F2564" s="1">
        <v>43554</v>
      </c>
      <c r="G2564" s="1">
        <v>43557</v>
      </c>
      <c r="H2564" s="1">
        <v>43563</v>
      </c>
      <c r="I2564" t="s">
        <v>18</v>
      </c>
      <c r="J2564">
        <v>8</v>
      </c>
      <c r="K2564">
        <v>13</v>
      </c>
      <c r="L2564">
        <v>141</v>
      </c>
      <c r="M2564">
        <v>27</v>
      </c>
      <c r="N2564">
        <v>2</v>
      </c>
      <c r="O2564">
        <v>0.4</v>
      </c>
      <c r="P2564">
        <v>701.62</v>
      </c>
      <c r="Q2564">
        <v>1031.8</v>
      </c>
      <c r="R2564">
        <f>Table1[[#This Row],[OrderQuantity]]*Table1[[#This Row],[UnitPrice]]</f>
        <v>2063.6</v>
      </c>
      <c r="S2564">
        <f>Table1[[#This Row],[OrderQuantity]]*Table1[[#This Row],[UnitCost]]</f>
        <v>1403.24</v>
      </c>
      <c r="T2564">
        <f>Table1[[#This Row],[OrderQuantity]]*Table1[[#This Row],[UnitPrice]]*(1-Table1[[#This Row],[DiscountApplied]]) - (Table1[[#This Row],[OrderQuantity]]*Table1[[#This Row],[UnitCost]])</f>
        <v>-165.08000000000015</v>
      </c>
      <c r="U2564">
        <f>DATEDIF(Table1[[#This Row],[ShipDate]],Table1[[#This Row],[DeliveryDate]],"d")</f>
        <v>6</v>
      </c>
      <c r="V2564" t="str">
        <f t="shared" si="81"/>
        <v>On Time</v>
      </c>
    </row>
    <row r="2565" spans="2:22" x14ac:dyDescent="0.3">
      <c r="B2565" t="str">
        <f t="shared" si="80"/>
        <v>SO-002664</v>
      </c>
      <c r="C2565" t="s">
        <v>19</v>
      </c>
      <c r="D2565" t="s">
        <v>20</v>
      </c>
      <c r="E2565" s="1">
        <v>43400</v>
      </c>
      <c r="F2565" s="1">
        <v>43554</v>
      </c>
      <c r="G2565" s="1">
        <v>43558</v>
      </c>
      <c r="H2565" s="1">
        <v>43565</v>
      </c>
      <c r="I2565" t="s">
        <v>18</v>
      </c>
      <c r="J2565">
        <v>14</v>
      </c>
      <c r="K2565">
        <v>46</v>
      </c>
      <c r="L2565">
        <v>152</v>
      </c>
      <c r="M2565">
        <v>34</v>
      </c>
      <c r="N2565">
        <v>5</v>
      </c>
      <c r="O2565">
        <v>0.15</v>
      </c>
      <c r="P2565">
        <v>2106.48</v>
      </c>
      <c r="Q2565">
        <v>2633.1</v>
      </c>
      <c r="R2565">
        <f>Table1[[#This Row],[OrderQuantity]]*Table1[[#This Row],[UnitPrice]]</f>
        <v>13165.5</v>
      </c>
      <c r="S2565">
        <f>Table1[[#This Row],[OrderQuantity]]*Table1[[#This Row],[UnitCost]]</f>
        <v>10532.4</v>
      </c>
      <c r="T2565">
        <f>Table1[[#This Row],[OrderQuantity]]*Table1[[#This Row],[UnitPrice]]*(1-Table1[[#This Row],[DiscountApplied]]) - (Table1[[#This Row],[OrderQuantity]]*Table1[[#This Row],[UnitCost]])</f>
        <v>658.27499999999964</v>
      </c>
      <c r="U2565">
        <f>DATEDIF(Table1[[#This Row],[ShipDate]],Table1[[#This Row],[DeliveryDate]],"d")</f>
        <v>7</v>
      </c>
      <c r="V2565" t="str">
        <f t="shared" si="81"/>
        <v>On Time</v>
      </c>
    </row>
    <row r="2566" spans="2:22" x14ac:dyDescent="0.3">
      <c r="B2566" t="str">
        <f t="shared" si="80"/>
        <v>SO-002665</v>
      </c>
      <c r="C2566" t="s">
        <v>21</v>
      </c>
      <c r="D2566" t="s">
        <v>20</v>
      </c>
      <c r="E2566" s="1">
        <v>43500</v>
      </c>
      <c r="F2566" s="1">
        <v>43554</v>
      </c>
      <c r="G2566" s="1">
        <v>43560</v>
      </c>
      <c r="H2566" s="1">
        <v>43567</v>
      </c>
      <c r="I2566" t="s">
        <v>18</v>
      </c>
      <c r="J2566">
        <v>21</v>
      </c>
      <c r="K2566">
        <v>39</v>
      </c>
      <c r="L2566">
        <v>125</v>
      </c>
      <c r="M2566">
        <v>8</v>
      </c>
      <c r="N2566">
        <v>8</v>
      </c>
      <c r="O2566">
        <v>0.1</v>
      </c>
      <c r="P2566">
        <v>1300.07</v>
      </c>
      <c r="Q2566">
        <v>2954.7</v>
      </c>
      <c r="R2566">
        <f>Table1[[#This Row],[OrderQuantity]]*Table1[[#This Row],[UnitPrice]]</f>
        <v>23637.599999999999</v>
      </c>
      <c r="S2566">
        <f>Table1[[#This Row],[OrderQuantity]]*Table1[[#This Row],[UnitCost]]</f>
        <v>10400.56</v>
      </c>
      <c r="T2566">
        <f>Table1[[#This Row],[OrderQuantity]]*Table1[[#This Row],[UnitPrice]]*(1-Table1[[#This Row],[DiscountApplied]]) - (Table1[[#This Row],[OrderQuantity]]*Table1[[#This Row],[UnitCost]])</f>
        <v>10873.28</v>
      </c>
      <c r="U2566">
        <f>DATEDIF(Table1[[#This Row],[ShipDate]],Table1[[#This Row],[DeliveryDate]],"d")</f>
        <v>7</v>
      </c>
      <c r="V2566" t="str">
        <f t="shared" si="81"/>
        <v>On Time</v>
      </c>
    </row>
    <row r="2567" spans="2:22" x14ac:dyDescent="0.3">
      <c r="B2567" t="str">
        <f t="shared" si="80"/>
        <v>SO-002666</v>
      </c>
      <c r="C2567" t="s">
        <v>21</v>
      </c>
      <c r="D2567" t="s">
        <v>20</v>
      </c>
      <c r="E2567" s="1">
        <v>43500</v>
      </c>
      <c r="F2567" s="1">
        <v>43554</v>
      </c>
      <c r="G2567" s="1">
        <v>43575</v>
      </c>
      <c r="H2567" s="1">
        <v>43585</v>
      </c>
      <c r="I2567" t="s">
        <v>18</v>
      </c>
      <c r="J2567">
        <v>25</v>
      </c>
      <c r="K2567">
        <v>4</v>
      </c>
      <c r="L2567">
        <v>163</v>
      </c>
      <c r="M2567">
        <v>15</v>
      </c>
      <c r="N2567">
        <v>7</v>
      </c>
      <c r="O2567">
        <v>0.15</v>
      </c>
      <c r="P2567">
        <v>715.29</v>
      </c>
      <c r="Q2567">
        <v>1051.9000000000001</v>
      </c>
      <c r="R2567">
        <f>Table1[[#This Row],[OrderQuantity]]*Table1[[#This Row],[UnitPrice]]</f>
        <v>7363.3000000000011</v>
      </c>
      <c r="S2567">
        <f>Table1[[#This Row],[OrderQuantity]]*Table1[[#This Row],[UnitCost]]</f>
        <v>5007.03</v>
      </c>
      <c r="T2567">
        <f>Table1[[#This Row],[OrderQuantity]]*Table1[[#This Row],[UnitPrice]]*(1-Table1[[#This Row],[DiscountApplied]]) - (Table1[[#This Row],[OrderQuantity]]*Table1[[#This Row],[UnitCost]])</f>
        <v>1251.7750000000015</v>
      </c>
      <c r="U2567">
        <f>DATEDIF(Table1[[#This Row],[ShipDate]],Table1[[#This Row],[DeliveryDate]],"d")</f>
        <v>10</v>
      </c>
      <c r="V2567" t="str">
        <f t="shared" si="81"/>
        <v>Late</v>
      </c>
    </row>
    <row r="2568" spans="2:22" x14ac:dyDescent="0.3">
      <c r="B2568" t="str">
        <f t="shared" si="80"/>
        <v>SO-002667</v>
      </c>
      <c r="C2568" t="s">
        <v>21</v>
      </c>
      <c r="D2568" t="s">
        <v>17</v>
      </c>
      <c r="E2568" s="1">
        <v>43400</v>
      </c>
      <c r="F2568" s="1">
        <v>43554</v>
      </c>
      <c r="G2568" s="1">
        <v>43568</v>
      </c>
      <c r="H2568" s="1">
        <v>43573</v>
      </c>
      <c r="I2568" t="s">
        <v>18</v>
      </c>
      <c r="J2568">
        <v>21</v>
      </c>
      <c r="K2568">
        <v>9</v>
      </c>
      <c r="L2568">
        <v>244</v>
      </c>
      <c r="M2568">
        <v>37</v>
      </c>
      <c r="N2568">
        <v>7</v>
      </c>
      <c r="O2568">
        <v>0.15</v>
      </c>
      <c r="P2568">
        <v>726.01</v>
      </c>
      <c r="Q2568">
        <v>864.3</v>
      </c>
      <c r="R2568">
        <f>Table1[[#This Row],[OrderQuantity]]*Table1[[#This Row],[UnitPrice]]</f>
        <v>6050.0999999999995</v>
      </c>
      <c r="S2568">
        <f>Table1[[#This Row],[OrderQuantity]]*Table1[[#This Row],[UnitCost]]</f>
        <v>5082.07</v>
      </c>
      <c r="T2568">
        <f>Table1[[#This Row],[OrderQuantity]]*Table1[[#This Row],[UnitPrice]]*(1-Table1[[#This Row],[DiscountApplied]]) - (Table1[[#This Row],[OrderQuantity]]*Table1[[#This Row],[UnitCost]])</f>
        <v>60.514999999999418</v>
      </c>
      <c r="U2568">
        <f>DATEDIF(Table1[[#This Row],[ShipDate]],Table1[[#This Row],[DeliveryDate]],"d")</f>
        <v>5</v>
      </c>
      <c r="V2568" t="str">
        <f t="shared" si="81"/>
        <v>On Time</v>
      </c>
    </row>
    <row r="2569" spans="2:22" x14ac:dyDescent="0.3">
      <c r="B2569" t="str">
        <f t="shared" si="80"/>
        <v>SO-002668</v>
      </c>
      <c r="C2569" t="s">
        <v>19</v>
      </c>
      <c r="D2569" t="s">
        <v>23</v>
      </c>
      <c r="E2569" s="1">
        <v>43400</v>
      </c>
      <c r="F2569" s="1">
        <v>43555</v>
      </c>
      <c r="G2569" s="1">
        <v>43577</v>
      </c>
      <c r="H2569" s="1">
        <v>43586</v>
      </c>
      <c r="I2569" t="s">
        <v>18</v>
      </c>
      <c r="J2569">
        <v>20</v>
      </c>
      <c r="K2569">
        <v>37</v>
      </c>
      <c r="L2569">
        <v>311</v>
      </c>
      <c r="M2569">
        <v>18</v>
      </c>
      <c r="N2569">
        <v>1</v>
      </c>
      <c r="O2569">
        <v>0.05</v>
      </c>
      <c r="P2569">
        <v>1557.35</v>
      </c>
      <c r="Q2569">
        <v>1996.6</v>
      </c>
      <c r="R2569">
        <f>Table1[[#This Row],[OrderQuantity]]*Table1[[#This Row],[UnitPrice]]</f>
        <v>1996.6</v>
      </c>
      <c r="S2569">
        <f>Table1[[#This Row],[OrderQuantity]]*Table1[[#This Row],[UnitCost]]</f>
        <v>1557.35</v>
      </c>
      <c r="T2569">
        <f>Table1[[#This Row],[OrderQuantity]]*Table1[[#This Row],[UnitPrice]]*(1-Table1[[#This Row],[DiscountApplied]]) - (Table1[[#This Row],[OrderQuantity]]*Table1[[#This Row],[UnitCost]])</f>
        <v>339.41999999999985</v>
      </c>
      <c r="U2569">
        <f>DATEDIF(Table1[[#This Row],[ShipDate]],Table1[[#This Row],[DeliveryDate]],"d")</f>
        <v>9</v>
      </c>
      <c r="V2569" t="str">
        <f t="shared" si="81"/>
        <v>Late</v>
      </c>
    </row>
    <row r="2570" spans="2:22" x14ac:dyDescent="0.3">
      <c r="B2570" t="str">
        <f t="shared" si="80"/>
        <v>SO-002669</v>
      </c>
      <c r="C2570" t="s">
        <v>21</v>
      </c>
      <c r="D2570" t="s">
        <v>20</v>
      </c>
      <c r="E2570" s="1">
        <v>43400</v>
      </c>
      <c r="F2570" s="1">
        <v>43555</v>
      </c>
      <c r="G2570" s="1">
        <v>43575</v>
      </c>
      <c r="H2570" s="1">
        <v>43577</v>
      </c>
      <c r="I2570" t="s">
        <v>18</v>
      </c>
      <c r="J2570">
        <v>21</v>
      </c>
      <c r="K2570">
        <v>30</v>
      </c>
      <c r="L2570">
        <v>172</v>
      </c>
      <c r="M2570">
        <v>27</v>
      </c>
      <c r="N2570">
        <v>4</v>
      </c>
      <c r="O2570">
        <v>0.08</v>
      </c>
      <c r="P2570">
        <v>2529.92</v>
      </c>
      <c r="Q2570">
        <v>3953</v>
      </c>
      <c r="R2570">
        <f>Table1[[#This Row],[OrderQuantity]]*Table1[[#This Row],[UnitPrice]]</f>
        <v>15812</v>
      </c>
      <c r="S2570">
        <f>Table1[[#This Row],[OrderQuantity]]*Table1[[#This Row],[UnitCost]]</f>
        <v>10119.68</v>
      </c>
      <c r="T2570">
        <f>Table1[[#This Row],[OrderQuantity]]*Table1[[#This Row],[UnitPrice]]*(1-Table1[[#This Row],[DiscountApplied]]) - (Table1[[#This Row],[OrderQuantity]]*Table1[[#This Row],[UnitCost]])</f>
        <v>4427.3600000000006</v>
      </c>
      <c r="U2570">
        <f>DATEDIF(Table1[[#This Row],[ShipDate]],Table1[[#This Row],[DeliveryDate]],"d")</f>
        <v>2</v>
      </c>
      <c r="V2570" t="str">
        <f t="shared" si="81"/>
        <v>On Time</v>
      </c>
    </row>
    <row r="2571" spans="2:22" x14ac:dyDescent="0.3">
      <c r="B2571" t="str">
        <f t="shared" si="80"/>
        <v>SO-002670</v>
      </c>
      <c r="C2571" t="s">
        <v>16</v>
      </c>
      <c r="D2571" t="s">
        <v>24</v>
      </c>
      <c r="E2571" s="1">
        <v>43400</v>
      </c>
      <c r="F2571" s="1">
        <v>43555</v>
      </c>
      <c r="G2571" s="1">
        <v>43572</v>
      </c>
      <c r="H2571" s="1">
        <v>43573</v>
      </c>
      <c r="I2571" t="s">
        <v>18</v>
      </c>
      <c r="J2571">
        <v>11</v>
      </c>
      <c r="K2571">
        <v>46</v>
      </c>
      <c r="L2571">
        <v>12</v>
      </c>
      <c r="M2571">
        <v>11</v>
      </c>
      <c r="N2571">
        <v>8</v>
      </c>
      <c r="O2571">
        <v>0.08</v>
      </c>
      <c r="P2571">
        <v>2811.39</v>
      </c>
      <c r="Q2571">
        <v>3959.7</v>
      </c>
      <c r="R2571">
        <f>Table1[[#This Row],[OrderQuantity]]*Table1[[#This Row],[UnitPrice]]</f>
        <v>31677.599999999999</v>
      </c>
      <c r="S2571">
        <f>Table1[[#This Row],[OrderQuantity]]*Table1[[#This Row],[UnitCost]]</f>
        <v>22491.119999999999</v>
      </c>
      <c r="T2571">
        <f>Table1[[#This Row],[OrderQuantity]]*Table1[[#This Row],[UnitPrice]]*(1-Table1[[#This Row],[DiscountApplied]]) - (Table1[[#This Row],[OrderQuantity]]*Table1[[#This Row],[UnitCost]])</f>
        <v>6652.2720000000008</v>
      </c>
      <c r="U2571">
        <f>DATEDIF(Table1[[#This Row],[ShipDate]],Table1[[#This Row],[DeliveryDate]],"d")</f>
        <v>1</v>
      </c>
      <c r="V2571" t="str">
        <f t="shared" si="81"/>
        <v>On Time</v>
      </c>
    </row>
    <row r="2572" spans="2:22" x14ac:dyDescent="0.3">
      <c r="B2572" t="str">
        <f t="shared" si="80"/>
        <v>SO-002671</v>
      </c>
      <c r="C2572" t="s">
        <v>22</v>
      </c>
      <c r="D2572" t="s">
        <v>26</v>
      </c>
      <c r="E2572" s="1">
        <v>43500</v>
      </c>
      <c r="F2572" s="1">
        <v>43555</v>
      </c>
      <c r="G2572" s="1">
        <v>43559</v>
      </c>
      <c r="H2572" s="1">
        <v>43561</v>
      </c>
      <c r="I2572" t="s">
        <v>18</v>
      </c>
      <c r="J2572">
        <v>26</v>
      </c>
      <c r="K2572">
        <v>2</v>
      </c>
      <c r="L2572">
        <v>87</v>
      </c>
      <c r="M2572">
        <v>44</v>
      </c>
      <c r="N2572">
        <v>3</v>
      </c>
      <c r="O2572">
        <v>0.1</v>
      </c>
      <c r="P2572">
        <v>194.64</v>
      </c>
      <c r="Q2572">
        <v>234.5</v>
      </c>
      <c r="R2572">
        <f>Table1[[#This Row],[OrderQuantity]]*Table1[[#This Row],[UnitPrice]]</f>
        <v>703.5</v>
      </c>
      <c r="S2572">
        <f>Table1[[#This Row],[OrderQuantity]]*Table1[[#This Row],[UnitCost]]</f>
        <v>583.91999999999996</v>
      </c>
      <c r="T2572">
        <f>Table1[[#This Row],[OrderQuantity]]*Table1[[#This Row],[UnitPrice]]*(1-Table1[[#This Row],[DiscountApplied]]) - (Table1[[#This Row],[OrderQuantity]]*Table1[[#This Row],[UnitCost]])</f>
        <v>49.230000000000018</v>
      </c>
      <c r="U2572">
        <f>DATEDIF(Table1[[#This Row],[ShipDate]],Table1[[#This Row],[DeliveryDate]],"d")</f>
        <v>2</v>
      </c>
      <c r="V2572" t="str">
        <f t="shared" si="81"/>
        <v>On Time</v>
      </c>
    </row>
    <row r="2573" spans="2:22" x14ac:dyDescent="0.3">
      <c r="B2573" t="str">
        <f t="shared" si="80"/>
        <v>SO-002672</v>
      </c>
      <c r="C2573" t="s">
        <v>16</v>
      </c>
      <c r="D2573" t="s">
        <v>20</v>
      </c>
      <c r="E2573" s="1">
        <v>43400</v>
      </c>
      <c r="F2573" s="1">
        <v>43555</v>
      </c>
      <c r="G2573" s="1">
        <v>43570</v>
      </c>
      <c r="H2573" s="1">
        <v>43572</v>
      </c>
      <c r="I2573" t="s">
        <v>18</v>
      </c>
      <c r="J2573">
        <v>7</v>
      </c>
      <c r="K2573">
        <v>17</v>
      </c>
      <c r="L2573">
        <v>138</v>
      </c>
      <c r="M2573">
        <v>15</v>
      </c>
      <c r="N2573">
        <v>6</v>
      </c>
      <c r="O2573">
        <v>0.05</v>
      </c>
      <c r="P2573">
        <v>1503.48</v>
      </c>
      <c r="Q2573">
        <v>2211</v>
      </c>
      <c r="R2573">
        <f>Table1[[#This Row],[OrderQuantity]]*Table1[[#This Row],[UnitPrice]]</f>
        <v>13266</v>
      </c>
      <c r="S2573">
        <f>Table1[[#This Row],[OrderQuantity]]*Table1[[#This Row],[UnitCost]]</f>
        <v>9020.880000000001</v>
      </c>
      <c r="T2573">
        <f>Table1[[#This Row],[OrderQuantity]]*Table1[[#This Row],[UnitPrice]]*(1-Table1[[#This Row],[DiscountApplied]]) - (Table1[[#This Row],[OrderQuantity]]*Table1[[#This Row],[UnitCost]])</f>
        <v>3581.8199999999979</v>
      </c>
      <c r="U2573">
        <f>DATEDIF(Table1[[#This Row],[ShipDate]],Table1[[#This Row],[DeliveryDate]],"d")</f>
        <v>2</v>
      </c>
      <c r="V2573" t="str">
        <f t="shared" si="81"/>
        <v>On Time</v>
      </c>
    </row>
    <row r="2574" spans="2:22" x14ac:dyDescent="0.3">
      <c r="B2574" t="str">
        <f t="shared" si="80"/>
        <v>SO-002673</v>
      </c>
      <c r="C2574" t="s">
        <v>16</v>
      </c>
      <c r="D2574" t="s">
        <v>20</v>
      </c>
      <c r="E2574" s="1">
        <v>43400</v>
      </c>
      <c r="F2574" s="1">
        <v>43555</v>
      </c>
      <c r="G2574" s="1">
        <v>43560</v>
      </c>
      <c r="H2574" s="1">
        <v>43570</v>
      </c>
      <c r="I2574" t="s">
        <v>18</v>
      </c>
      <c r="J2574">
        <v>2</v>
      </c>
      <c r="K2574">
        <v>30</v>
      </c>
      <c r="L2574">
        <v>143</v>
      </c>
      <c r="M2574">
        <v>33</v>
      </c>
      <c r="N2574">
        <v>8</v>
      </c>
      <c r="O2574">
        <v>0.08</v>
      </c>
      <c r="P2574">
        <v>562.79999999999995</v>
      </c>
      <c r="Q2574">
        <v>1172.5</v>
      </c>
      <c r="R2574">
        <f>Table1[[#This Row],[OrderQuantity]]*Table1[[#This Row],[UnitPrice]]</f>
        <v>9380</v>
      </c>
      <c r="S2574">
        <f>Table1[[#This Row],[OrderQuantity]]*Table1[[#This Row],[UnitCost]]</f>
        <v>4502.3999999999996</v>
      </c>
      <c r="T2574">
        <f>Table1[[#This Row],[OrderQuantity]]*Table1[[#This Row],[UnitPrice]]*(1-Table1[[#This Row],[DiscountApplied]]) - (Table1[[#This Row],[OrderQuantity]]*Table1[[#This Row],[UnitCost]])</f>
        <v>4127.2000000000007</v>
      </c>
      <c r="U2574">
        <f>DATEDIF(Table1[[#This Row],[ShipDate]],Table1[[#This Row],[DeliveryDate]],"d")</f>
        <v>10</v>
      </c>
      <c r="V2574" t="str">
        <f t="shared" si="81"/>
        <v>Late</v>
      </c>
    </row>
    <row r="2575" spans="2:22" x14ac:dyDescent="0.3">
      <c r="B2575" t="str">
        <f t="shared" si="80"/>
        <v>SO-002674</v>
      </c>
      <c r="C2575" t="s">
        <v>22</v>
      </c>
      <c r="D2575" t="s">
        <v>25</v>
      </c>
      <c r="E2575" s="1">
        <v>43400</v>
      </c>
      <c r="F2575" s="1">
        <v>43555</v>
      </c>
      <c r="G2575" s="1">
        <v>43562</v>
      </c>
      <c r="H2575" s="1">
        <v>43568</v>
      </c>
      <c r="I2575" t="s">
        <v>18</v>
      </c>
      <c r="J2575">
        <v>27</v>
      </c>
      <c r="K2575">
        <v>37</v>
      </c>
      <c r="L2575">
        <v>364</v>
      </c>
      <c r="M2575">
        <v>13</v>
      </c>
      <c r="N2575">
        <v>5</v>
      </c>
      <c r="O2575">
        <v>0.08</v>
      </c>
      <c r="P2575">
        <v>91.12</v>
      </c>
      <c r="Q2575">
        <v>227.8</v>
      </c>
      <c r="R2575">
        <f>Table1[[#This Row],[OrderQuantity]]*Table1[[#This Row],[UnitPrice]]</f>
        <v>1139</v>
      </c>
      <c r="S2575">
        <f>Table1[[#This Row],[OrderQuantity]]*Table1[[#This Row],[UnitCost]]</f>
        <v>455.6</v>
      </c>
      <c r="T2575">
        <f>Table1[[#This Row],[OrderQuantity]]*Table1[[#This Row],[UnitPrice]]*(1-Table1[[#This Row],[DiscountApplied]]) - (Table1[[#This Row],[OrderQuantity]]*Table1[[#This Row],[UnitCost]])</f>
        <v>592.28000000000009</v>
      </c>
      <c r="U2575">
        <f>DATEDIF(Table1[[#This Row],[ShipDate]],Table1[[#This Row],[DeliveryDate]],"d")</f>
        <v>6</v>
      </c>
      <c r="V2575" t="str">
        <f t="shared" si="81"/>
        <v>On Time</v>
      </c>
    </row>
    <row r="2576" spans="2:22" x14ac:dyDescent="0.3">
      <c r="B2576" t="str">
        <f t="shared" si="80"/>
        <v>SO-002675</v>
      </c>
      <c r="C2576" t="s">
        <v>16</v>
      </c>
      <c r="D2576" t="s">
        <v>20</v>
      </c>
      <c r="E2576" s="1">
        <v>43400</v>
      </c>
      <c r="F2576" s="1">
        <v>43556</v>
      </c>
      <c r="G2576" s="1">
        <v>43565</v>
      </c>
      <c r="H2576" s="1">
        <v>43570</v>
      </c>
      <c r="I2576" t="s">
        <v>18</v>
      </c>
      <c r="J2576">
        <v>2</v>
      </c>
      <c r="K2576">
        <v>18</v>
      </c>
      <c r="L2576">
        <v>157</v>
      </c>
      <c r="M2576">
        <v>43</v>
      </c>
      <c r="N2576">
        <v>3</v>
      </c>
      <c r="O2576">
        <v>0.1</v>
      </c>
      <c r="P2576">
        <v>1023.49</v>
      </c>
      <c r="Q2576">
        <v>1795.6</v>
      </c>
      <c r="R2576">
        <f>Table1[[#This Row],[OrderQuantity]]*Table1[[#This Row],[UnitPrice]]</f>
        <v>5386.7999999999993</v>
      </c>
      <c r="S2576">
        <f>Table1[[#This Row],[OrderQuantity]]*Table1[[#This Row],[UnitCost]]</f>
        <v>3070.4700000000003</v>
      </c>
      <c r="T2576">
        <f>Table1[[#This Row],[OrderQuantity]]*Table1[[#This Row],[UnitPrice]]*(1-Table1[[#This Row],[DiscountApplied]]) - (Table1[[#This Row],[OrderQuantity]]*Table1[[#This Row],[UnitCost]])</f>
        <v>1777.6499999999996</v>
      </c>
      <c r="U2576">
        <f>DATEDIF(Table1[[#This Row],[ShipDate]],Table1[[#This Row],[DeliveryDate]],"d")</f>
        <v>5</v>
      </c>
      <c r="V2576" t="str">
        <f t="shared" si="81"/>
        <v>On Time</v>
      </c>
    </row>
    <row r="2577" spans="2:22" x14ac:dyDescent="0.3">
      <c r="B2577" t="str">
        <f t="shared" si="80"/>
        <v>SO-002676</v>
      </c>
      <c r="C2577" t="s">
        <v>19</v>
      </c>
      <c r="D2577" t="s">
        <v>23</v>
      </c>
      <c r="E2577" s="1">
        <v>43400</v>
      </c>
      <c r="F2577" s="1">
        <v>43556</v>
      </c>
      <c r="G2577" s="1">
        <v>43573</v>
      </c>
      <c r="H2577" s="1">
        <v>43582</v>
      </c>
      <c r="I2577" t="s">
        <v>18</v>
      </c>
      <c r="J2577">
        <v>15</v>
      </c>
      <c r="K2577">
        <v>17</v>
      </c>
      <c r="L2577">
        <v>307</v>
      </c>
      <c r="M2577">
        <v>27</v>
      </c>
      <c r="N2577">
        <v>1</v>
      </c>
      <c r="O2577">
        <v>0.08</v>
      </c>
      <c r="P2577">
        <v>1134.51</v>
      </c>
      <c r="Q2577">
        <v>1922.9</v>
      </c>
      <c r="R2577">
        <f>Table1[[#This Row],[OrderQuantity]]*Table1[[#This Row],[UnitPrice]]</f>
        <v>1922.9</v>
      </c>
      <c r="S2577">
        <f>Table1[[#This Row],[OrderQuantity]]*Table1[[#This Row],[UnitCost]]</f>
        <v>1134.51</v>
      </c>
      <c r="T2577">
        <f>Table1[[#This Row],[OrderQuantity]]*Table1[[#This Row],[UnitPrice]]*(1-Table1[[#This Row],[DiscountApplied]]) - (Table1[[#This Row],[OrderQuantity]]*Table1[[#This Row],[UnitCost]])</f>
        <v>634.55800000000022</v>
      </c>
      <c r="U2577">
        <f>DATEDIF(Table1[[#This Row],[ShipDate]],Table1[[#This Row],[DeliveryDate]],"d")</f>
        <v>9</v>
      </c>
      <c r="V2577" t="str">
        <f t="shared" si="81"/>
        <v>Late</v>
      </c>
    </row>
    <row r="2578" spans="2:22" x14ac:dyDescent="0.3">
      <c r="B2578" t="str">
        <f t="shared" si="80"/>
        <v>SO-002677</v>
      </c>
      <c r="C2578" t="s">
        <v>16</v>
      </c>
      <c r="D2578" t="s">
        <v>24</v>
      </c>
      <c r="E2578" s="1">
        <v>43400</v>
      </c>
      <c r="F2578" s="1">
        <v>43556</v>
      </c>
      <c r="G2578" s="1">
        <v>43584</v>
      </c>
      <c r="H2578" s="1">
        <v>43590</v>
      </c>
      <c r="I2578" t="s">
        <v>18</v>
      </c>
      <c r="J2578">
        <v>9</v>
      </c>
      <c r="K2578">
        <v>49</v>
      </c>
      <c r="L2578">
        <v>57</v>
      </c>
      <c r="M2578">
        <v>36</v>
      </c>
      <c r="N2578">
        <v>6</v>
      </c>
      <c r="O2578">
        <v>0.08</v>
      </c>
      <c r="P2578">
        <v>1878.14</v>
      </c>
      <c r="Q2578">
        <v>2572.8000000000002</v>
      </c>
      <c r="R2578">
        <f>Table1[[#This Row],[OrderQuantity]]*Table1[[#This Row],[UnitPrice]]</f>
        <v>15436.800000000001</v>
      </c>
      <c r="S2578">
        <f>Table1[[#This Row],[OrderQuantity]]*Table1[[#This Row],[UnitCost]]</f>
        <v>11268.84</v>
      </c>
      <c r="T2578">
        <f>Table1[[#This Row],[OrderQuantity]]*Table1[[#This Row],[UnitPrice]]*(1-Table1[[#This Row],[DiscountApplied]]) - (Table1[[#This Row],[OrderQuantity]]*Table1[[#This Row],[UnitCost]])</f>
        <v>2933.0160000000014</v>
      </c>
      <c r="U2578">
        <f>DATEDIF(Table1[[#This Row],[ShipDate]],Table1[[#This Row],[DeliveryDate]],"d")</f>
        <v>6</v>
      </c>
      <c r="V2578" t="str">
        <f t="shared" si="81"/>
        <v>On Time</v>
      </c>
    </row>
    <row r="2579" spans="2:22" x14ac:dyDescent="0.3">
      <c r="B2579" t="str">
        <f t="shared" si="80"/>
        <v>SO-002678</v>
      </c>
      <c r="C2579" t="s">
        <v>16</v>
      </c>
      <c r="D2579" t="s">
        <v>20</v>
      </c>
      <c r="E2579" s="1">
        <v>43400</v>
      </c>
      <c r="F2579" s="1">
        <v>43556</v>
      </c>
      <c r="G2579" s="1">
        <v>43581</v>
      </c>
      <c r="H2579" s="1">
        <v>43586</v>
      </c>
      <c r="I2579" t="s">
        <v>18</v>
      </c>
      <c r="J2579">
        <v>5</v>
      </c>
      <c r="K2579">
        <v>39</v>
      </c>
      <c r="L2579">
        <v>180</v>
      </c>
      <c r="M2579">
        <v>39</v>
      </c>
      <c r="N2579">
        <v>3</v>
      </c>
      <c r="O2579">
        <v>0.4</v>
      </c>
      <c r="P2579">
        <v>581.55999999999995</v>
      </c>
      <c r="Q2579">
        <v>830.8</v>
      </c>
      <c r="R2579">
        <f>Table1[[#This Row],[OrderQuantity]]*Table1[[#This Row],[UnitPrice]]</f>
        <v>2492.3999999999996</v>
      </c>
      <c r="S2579">
        <f>Table1[[#This Row],[OrderQuantity]]*Table1[[#This Row],[UnitCost]]</f>
        <v>1744.6799999999998</v>
      </c>
      <c r="T2579">
        <f>Table1[[#This Row],[OrderQuantity]]*Table1[[#This Row],[UnitPrice]]*(1-Table1[[#This Row],[DiscountApplied]]) - (Table1[[#This Row],[OrderQuantity]]*Table1[[#This Row],[UnitCost]])</f>
        <v>-249.24</v>
      </c>
      <c r="U2579">
        <f>DATEDIF(Table1[[#This Row],[ShipDate]],Table1[[#This Row],[DeliveryDate]],"d")</f>
        <v>5</v>
      </c>
      <c r="V2579" t="str">
        <f t="shared" si="81"/>
        <v>On Time</v>
      </c>
    </row>
    <row r="2580" spans="2:22" x14ac:dyDescent="0.3">
      <c r="B2580" t="str">
        <f t="shared" si="80"/>
        <v>SO-002679</v>
      </c>
      <c r="C2580" t="s">
        <v>19</v>
      </c>
      <c r="D2580" t="s">
        <v>23</v>
      </c>
      <c r="E2580" s="1">
        <v>43500</v>
      </c>
      <c r="F2580" s="1">
        <v>43556</v>
      </c>
      <c r="G2580" s="1">
        <v>43579</v>
      </c>
      <c r="H2580" s="1">
        <v>43583</v>
      </c>
      <c r="I2580" t="s">
        <v>18</v>
      </c>
      <c r="J2580">
        <v>20</v>
      </c>
      <c r="K2580">
        <v>46</v>
      </c>
      <c r="L2580">
        <v>297</v>
      </c>
      <c r="M2580">
        <v>7</v>
      </c>
      <c r="N2580">
        <v>3</v>
      </c>
      <c r="O2580">
        <v>0.1</v>
      </c>
      <c r="P2580">
        <v>711.94</v>
      </c>
      <c r="Q2580">
        <v>924.6</v>
      </c>
      <c r="R2580">
        <f>Table1[[#This Row],[OrderQuantity]]*Table1[[#This Row],[UnitPrice]]</f>
        <v>2773.8</v>
      </c>
      <c r="S2580">
        <f>Table1[[#This Row],[OrderQuantity]]*Table1[[#This Row],[UnitCost]]</f>
        <v>2135.8200000000002</v>
      </c>
      <c r="T2580">
        <f>Table1[[#This Row],[OrderQuantity]]*Table1[[#This Row],[UnitPrice]]*(1-Table1[[#This Row],[DiscountApplied]]) - (Table1[[#This Row],[OrderQuantity]]*Table1[[#This Row],[UnitCost]])</f>
        <v>360.59999999999991</v>
      </c>
      <c r="U2580">
        <f>DATEDIF(Table1[[#This Row],[ShipDate]],Table1[[#This Row],[DeliveryDate]],"d")</f>
        <v>4</v>
      </c>
      <c r="V2580" t="str">
        <f t="shared" si="81"/>
        <v>On Time</v>
      </c>
    </row>
    <row r="2581" spans="2:22" x14ac:dyDescent="0.3">
      <c r="B2581" t="str">
        <f t="shared" si="80"/>
        <v>SO-002680</v>
      </c>
      <c r="C2581" t="s">
        <v>22</v>
      </c>
      <c r="D2581" t="s">
        <v>20</v>
      </c>
      <c r="E2581" s="1">
        <v>43400</v>
      </c>
      <c r="F2581" s="1">
        <v>43556</v>
      </c>
      <c r="G2581" s="1">
        <v>43584</v>
      </c>
      <c r="H2581" s="1">
        <v>43586</v>
      </c>
      <c r="I2581" t="s">
        <v>18</v>
      </c>
      <c r="J2581">
        <v>28</v>
      </c>
      <c r="K2581">
        <v>38</v>
      </c>
      <c r="L2581">
        <v>117</v>
      </c>
      <c r="M2581">
        <v>12</v>
      </c>
      <c r="N2581">
        <v>7</v>
      </c>
      <c r="O2581">
        <v>0.05</v>
      </c>
      <c r="P2581">
        <v>2369.79</v>
      </c>
      <c r="Q2581">
        <v>5266.2</v>
      </c>
      <c r="R2581">
        <f>Table1[[#This Row],[OrderQuantity]]*Table1[[#This Row],[UnitPrice]]</f>
        <v>36863.4</v>
      </c>
      <c r="S2581">
        <f>Table1[[#This Row],[OrderQuantity]]*Table1[[#This Row],[UnitCost]]</f>
        <v>16588.53</v>
      </c>
      <c r="T2581">
        <f>Table1[[#This Row],[OrderQuantity]]*Table1[[#This Row],[UnitPrice]]*(1-Table1[[#This Row],[DiscountApplied]]) - (Table1[[#This Row],[OrderQuantity]]*Table1[[#This Row],[UnitCost]])</f>
        <v>18431.700000000004</v>
      </c>
      <c r="U2581">
        <f>DATEDIF(Table1[[#This Row],[ShipDate]],Table1[[#This Row],[DeliveryDate]],"d")</f>
        <v>2</v>
      </c>
      <c r="V2581" t="str">
        <f t="shared" si="81"/>
        <v>On Time</v>
      </c>
    </row>
    <row r="2582" spans="2:22" x14ac:dyDescent="0.3">
      <c r="B2582" t="str">
        <f t="shared" si="80"/>
        <v>SO-002681</v>
      </c>
      <c r="C2582" t="s">
        <v>22</v>
      </c>
      <c r="D2582" t="s">
        <v>24</v>
      </c>
      <c r="E2582" s="1">
        <v>43400</v>
      </c>
      <c r="F2582" s="1">
        <v>43556</v>
      </c>
      <c r="G2582" s="1">
        <v>43561</v>
      </c>
      <c r="H2582" s="1">
        <v>43571</v>
      </c>
      <c r="I2582" t="s">
        <v>18</v>
      </c>
      <c r="J2582">
        <v>25</v>
      </c>
      <c r="K2582">
        <v>33</v>
      </c>
      <c r="L2582">
        <v>27</v>
      </c>
      <c r="M2582">
        <v>33</v>
      </c>
      <c r="N2582">
        <v>4</v>
      </c>
      <c r="O2582">
        <v>0.2</v>
      </c>
      <c r="P2582">
        <v>3197.58</v>
      </c>
      <c r="Q2582">
        <v>3852.5</v>
      </c>
      <c r="R2582">
        <f>Table1[[#This Row],[OrderQuantity]]*Table1[[#This Row],[UnitPrice]]</f>
        <v>15410</v>
      </c>
      <c r="S2582">
        <f>Table1[[#This Row],[OrderQuantity]]*Table1[[#This Row],[UnitCost]]</f>
        <v>12790.32</v>
      </c>
      <c r="T2582">
        <f>Table1[[#This Row],[OrderQuantity]]*Table1[[#This Row],[UnitPrice]]*(1-Table1[[#This Row],[DiscountApplied]]) - (Table1[[#This Row],[OrderQuantity]]*Table1[[#This Row],[UnitCost]])</f>
        <v>-462.31999999999971</v>
      </c>
      <c r="U2582">
        <f>DATEDIF(Table1[[#This Row],[ShipDate]],Table1[[#This Row],[DeliveryDate]],"d")</f>
        <v>10</v>
      </c>
      <c r="V2582" t="str">
        <f t="shared" si="81"/>
        <v>Late</v>
      </c>
    </row>
    <row r="2583" spans="2:22" x14ac:dyDescent="0.3">
      <c r="B2583" t="str">
        <f t="shared" si="80"/>
        <v>SO-002682</v>
      </c>
      <c r="C2583" t="s">
        <v>19</v>
      </c>
      <c r="D2583" t="s">
        <v>25</v>
      </c>
      <c r="E2583" s="1">
        <v>43500</v>
      </c>
      <c r="F2583" s="1">
        <v>43556</v>
      </c>
      <c r="G2583" s="1">
        <v>43575</v>
      </c>
      <c r="H2583" s="1">
        <v>43580</v>
      </c>
      <c r="I2583" t="s">
        <v>18</v>
      </c>
      <c r="J2583">
        <v>14</v>
      </c>
      <c r="K2583">
        <v>3</v>
      </c>
      <c r="L2583">
        <v>333</v>
      </c>
      <c r="M2583">
        <v>8</v>
      </c>
      <c r="N2583">
        <v>1</v>
      </c>
      <c r="O2583">
        <v>0.05</v>
      </c>
      <c r="P2583">
        <v>513.76</v>
      </c>
      <c r="Q2583">
        <v>951.4</v>
      </c>
      <c r="R2583">
        <f>Table1[[#This Row],[OrderQuantity]]*Table1[[#This Row],[UnitPrice]]</f>
        <v>951.4</v>
      </c>
      <c r="S2583">
        <f>Table1[[#This Row],[OrderQuantity]]*Table1[[#This Row],[UnitCost]]</f>
        <v>513.76</v>
      </c>
      <c r="T2583">
        <f>Table1[[#This Row],[OrderQuantity]]*Table1[[#This Row],[UnitPrice]]*(1-Table1[[#This Row],[DiscountApplied]]) - (Table1[[#This Row],[OrderQuantity]]*Table1[[#This Row],[UnitCost]])</f>
        <v>390.06999999999994</v>
      </c>
      <c r="U2583">
        <f>DATEDIF(Table1[[#This Row],[ShipDate]],Table1[[#This Row],[DeliveryDate]],"d")</f>
        <v>5</v>
      </c>
      <c r="V2583" t="str">
        <f t="shared" si="81"/>
        <v>On Time</v>
      </c>
    </row>
    <row r="2584" spans="2:22" x14ac:dyDescent="0.3">
      <c r="B2584" t="str">
        <f t="shared" si="80"/>
        <v>SO-002683</v>
      </c>
      <c r="C2584" t="s">
        <v>21</v>
      </c>
      <c r="D2584" t="s">
        <v>20</v>
      </c>
      <c r="E2584" s="1">
        <v>43400</v>
      </c>
      <c r="F2584" s="1">
        <v>43556</v>
      </c>
      <c r="G2584" s="1">
        <v>43572</v>
      </c>
      <c r="H2584" s="1">
        <v>43581</v>
      </c>
      <c r="I2584" t="s">
        <v>18</v>
      </c>
      <c r="J2584">
        <v>22</v>
      </c>
      <c r="K2584">
        <v>18</v>
      </c>
      <c r="L2584">
        <v>107</v>
      </c>
      <c r="M2584">
        <v>38</v>
      </c>
      <c r="N2584">
        <v>4</v>
      </c>
      <c r="O2584">
        <v>0.05</v>
      </c>
      <c r="P2584">
        <v>1311.53</v>
      </c>
      <c r="Q2584">
        <v>2914.5</v>
      </c>
      <c r="R2584">
        <f>Table1[[#This Row],[OrderQuantity]]*Table1[[#This Row],[UnitPrice]]</f>
        <v>11658</v>
      </c>
      <c r="S2584">
        <f>Table1[[#This Row],[OrderQuantity]]*Table1[[#This Row],[UnitCost]]</f>
        <v>5246.12</v>
      </c>
      <c r="T2584">
        <f>Table1[[#This Row],[OrderQuantity]]*Table1[[#This Row],[UnitPrice]]*(1-Table1[[#This Row],[DiscountApplied]]) - (Table1[[#This Row],[OrderQuantity]]*Table1[[#This Row],[UnitCost]])</f>
        <v>5828.9800000000005</v>
      </c>
      <c r="U2584">
        <f>DATEDIF(Table1[[#This Row],[ShipDate]],Table1[[#This Row],[DeliveryDate]],"d")</f>
        <v>9</v>
      </c>
      <c r="V2584" t="str">
        <f t="shared" si="81"/>
        <v>Late</v>
      </c>
    </row>
    <row r="2585" spans="2:22" x14ac:dyDescent="0.3">
      <c r="B2585" t="str">
        <f t="shared" si="80"/>
        <v>SO-002684</v>
      </c>
      <c r="C2585" t="s">
        <v>21</v>
      </c>
      <c r="D2585" t="s">
        <v>25</v>
      </c>
      <c r="E2585" s="1">
        <v>43500</v>
      </c>
      <c r="F2585" s="1">
        <v>43556</v>
      </c>
      <c r="G2585" s="1">
        <v>43573</v>
      </c>
      <c r="H2585" s="1">
        <v>43578</v>
      </c>
      <c r="I2585" t="s">
        <v>18</v>
      </c>
      <c r="J2585">
        <v>24</v>
      </c>
      <c r="K2585">
        <v>48</v>
      </c>
      <c r="L2585">
        <v>336</v>
      </c>
      <c r="M2585">
        <v>26</v>
      </c>
      <c r="N2585">
        <v>4</v>
      </c>
      <c r="O2585">
        <v>0.2</v>
      </c>
      <c r="P2585">
        <v>1620.53</v>
      </c>
      <c r="Q2585">
        <v>2418.6999999999998</v>
      </c>
      <c r="R2585">
        <f>Table1[[#This Row],[OrderQuantity]]*Table1[[#This Row],[UnitPrice]]</f>
        <v>9674.7999999999993</v>
      </c>
      <c r="S2585">
        <f>Table1[[#This Row],[OrderQuantity]]*Table1[[#This Row],[UnitCost]]</f>
        <v>6482.12</v>
      </c>
      <c r="T2585">
        <f>Table1[[#This Row],[OrderQuantity]]*Table1[[#This Row],[UnitPrice]]*(1-Table1[[#This Row],[DiscountApplied]]) - (Table1[[#This Row],[OrderQuantity]]*Table1[[#This Row],[UnitCost]])</f>
        <v>1257.7200000000003</v>
      </c>
      <c r="U2585">
        <f>DATEDIF(Table1[[#This Row],[ShipDate]],Table1[[#This Row],[DeliveryDate]],"d")</f>
        <v>5</v>
      </c>
      <c r="V2585" t="str">
        <f t="shared" si="81"/>
        <v>On Time</v>
      </c>
    </row>
    <row r="2586" spans="2:22" x14ac:dyDescent="0.3">
      <c r="B2586" t="str">
        <f t="shared" si="80"/>
        <v>SO-002685</v>
      </c>
      <c r="C2586" t="s">
        <v>16</v>
      </c>
      <c r="D2586" t="s">
        <v>20</v>
      </c>
      <c r="E2586" s="1">
        <v>43400</v>
      </c>
      <c r="F2586" s="1">
        <v>43557</v>
      </c>
      <c r="G2586" s="1">
        <v>43571</v>
      </c>
      <c r="H2586" s="1">
        <v>43578</v>
      </c>
      <c r="I2586" t="s">
        <v>18</v>
      </c>
      <c r="J2586">
        <v>5</v>
      </c>
      <c r="K2586">
        <v>36</v>
      </c>
      <c r="L2586">
        <v>152</v>
      </c>
      <c r="M2586">
        <v>17</v>
      </c>
      <c r="N2586">
        <v>2</v>
      </c>
      <c r="O2586">
        <v>0.15</v>
      </c>
      <c r="P2586">
        <v>1523.58</v>
      </c>
      <c r="Q2586">
        <v>2539.3000000000002</v>
      </c>
      <c r="R2586">
        <f>Table1[[#This Row],[OrderQuantity]]*Table1[[#This Row],[UnitPrice]]</f>
        <v>5078.6000000000004</v>
      </c>
      <c r="S2586">
        <f>Table1[[#This Row],[OrderQuantity]]*Table1[[#This Row],[UnitCost]]</f>
        <v>3047.16</v>
      </c>
      <c r="T2586">
        <f>Table1[[#This Row],[OrderQuantity]]*Table1[[#This Row],[UnitPrice]]*(1-Table1[[#This Row],[DiscountApplied]]) - (Table1[[#This Row],[OrderQuantity]]*Table1[[#This Row],[UnitCost]])</f>
        <v>1269.6500000000005</v>
      </c>
      <c r="U2586">
        <f>DATEDIF(Table1[[#This Row],[ShipDate]],Table1[[#This Row],[DeliveryDate]],"d")</f>
        <v>7</v>
      </c>
      <c r="V2586" t="str">
        <f t="shared" si="81"/>
        <v>On Time</v>
      </c>
    </row>
    <row r="2587" spans="2:22" x14ac:dyDescent="0.3">
      <c r="B2587" t="str">
        <f t="shared" si="80"/>
        <v>SO-002686</v>
      </c>
      <c r="C2587" t="s">
        <v>16</v>
      </c>
      <c r="D2587" t="s">
        <v>23</v>
      </c>
      <c r="E2587" s="1">
        <v>43400</v>
      </c>
      <c r="F2587" s="1">
        <v>43557</v>
      </c>
      <c r="G2587" s="1">
        <v>43570</v>
      </c>
      <c r="H2587" s="1">
        <v>43572</v>
      </c>
      <c r="I2587" t="s">
        <v>18</v>
      </c>
      <c r="J2587">
        <v>12</v>
      </c>
      <c r="K2587">
        <v>10</v>
      </c>
      <c r="L2587">
        <v>275</v>
      </c>
      <c r="M2587">
        <v>41</v>
      </c>
      <c r="N2587">
        <v>1</v>
      </c>
      <c r="O2587">
        <v>0.08</v>
      </c>
      <c r="P2587">
        <v>1148.1099999999999</v>
      </c>
      <c r="Q2587">
        <v>2251.1999999999998</v>
      </c>
      <c r="R2587">
        <f>Table1[[#This Row],[OrderQuantity]]*Table1[[#This Row],[UnitPrice]]</f>
        <v>2251.1999999999998</v>
      </c>
      <c r="S2587">
        <f>Table1[[#This Row],[OrderQuantity]]*Table1[[#This Row],[UnitCost]]</f>
        <v>1148.1099999999999</v>
      </c>
      <c r="T2587">
        <f>Table1[[#This Row],[OrderQuantity]]*Table1[[#This Row],[UnitPrice]]*(1-Table1[[#This Row],[DiscountApplied]]) - (Table1[[#This Row],[OrderQuantity]]*Table1[[#This Row],[UnitCost]])</f>
        <v>922.99399999999991</v>
      </c>
      <c r="U2587">
        <f>DATEDIF(Table1[[#This Row],[ShipDate]],Table1[[#This Row],[DeliveryDate]],"d")</f>
        <v>2</v>
      </c>
      <c r="V2587" t="str">
        <f t="shared" si="81"/>
        <v>On Time</v>
      </c>
    </row>
    <row r="2588" spans="2:22" x14ac:dyDescent="0.3">
      <c r="B2588" t="str">
        <f t="shared" si="80"/>
        <v>SO-002687</v>
      </c>
      <c r="C2588" t="s">
        <v>16</v>
      </c>
      <c r="D2588" t="s">
        <v>20</v>
      </c>
      <c r="E2588" s="1">
        <v>43400</v>
      </c>
      <c r="F2588" s="1">
        <v>43557</v>
      </c>
      <c r="G2588" s="1">
        <v>43580</v>
      </c>
      <c r="H2588" s="1">
        <v>43584</v>
      </c>
      <c r="I2588" t="s">
        <v>18</v>
      </c>
      <c r="J2588">
        <v>4</v>
      </c>
      <c r="K2588">
        <v>10</v>
      </c>
      <c r="L2588">
        <v>159</v>
      </c>
      <c r="M2588">
        <v>43</v>
      </c>
      <c r="N2588">
        <v>3</v>
      </c>
      <c r="O2588">
        <v>0.1</v>
      </c>
      <c r="P2588">
        <v>2780.43</v>
      </c>
      <c r="Q2588">
        <v>5246.1</v>
      </c>
      <c r="R2588">
        <f>Table1[[#This Row],[OrderQuantity]]*Table1[[#This Row],[UnitPrice]]</f>
        <v>15738.300000000001</v>
      </c>
      <c r="S2588">
        <f>Table1[[#This Row],[OrderQuantity]]*Table1[[#This Row],[UnitCost]]</f>
        <v>8341.2899999999991</v>
      </c>
      <c r="T2588">
        <f>Table1[[#This Row],[OrderQuantity]]*Table1[[#This Row],[UnitPrice]]*(1-Table1[[#This Row],[DiscountApplied]]) - (Table1[[#This Row],[OrderQuantity]]*Table1[[#This Row],[UnitCost]])</f>
        <v>5823.1800000000021</v>
      </c>
      <c r="U2588">
        <f>DATEDIF(Table1[[#This Row],[ShipDate]],Table1[[#This Row],[DeliveryDate]],"d")</f>
        <v>4</v>
      </c>
      <c r="V2588" t="str">
        <f t="shared" si="81"/>
        <v>On Time</v>
      </c>
    </row>
    <row r="2589" spans="2:22" x14ac:dyDescent="0.3">
      <c r="B2589" t="str">
        <f t="shared" si="80"/>
        <v>SO-002688</v>
      </c>
      <c r="C2589" t="s">
        <v>21</v>
      </c>
      <c r="D2589" t="s">
        <v>23</v>
      </c>
      <c r="E2589" s="1">
        <v>43400</v>
      </c>
      <c r="F2589" s="1">
        <v>43557</v>
      </c>
      <c r="G2589" s="1">
        <v>43578</v>
      </c>
      <c r="H2589" s="1">
        <v>43582</v>
      </c>
      <c r="I2589" t="s">
        <v>18</v>
      </c>
      <c r="J2589">
        <v>21</v>
      </c>
      <c r="K2589">
        <v>36</v>
      </c>
      <c r="L2589">
        <v>276</v>
      </c>
      <c r="M2589">
        <v>40</v>
      </c>
      <c r="N2589">
        <v>5</v>
      </c>
      <c r="O2589">
        <v>0.3</v>
      </c>
      <c r="P2589">
        <v>591.74</v>
      </c>
      <c r="Q2589">
        <v>924.6</v>
      </c>
      <c r="R2589">
        <f>Table1[[#This Row],[OrderQuantity]]*Table1[[#This Row],[UnitPrice]]</f>
        <v>4623</v>
      </c>
      <c r="S2589">
        <f>Table1[[#This Row],[OrderQuantity]]*Table1[[#This Row],[UnitCost]]</f>
        <v>2958.7</v>
      </c>
      <c r="T2589">
        <f>Table1[[#This Row],[OrderQuantity]]*Table1[[#This Row],[UnitPrice]]*(1-Table1[[#This Row],[DiscountApplied]]) - (Table1[[#This Row],[OrderQuantity]]*Table1[[#This Row],[UnitCost]])</f>
        <v>277.40000000000009</v>
      </c>
      <c r="U2589">
        <f>DATEDIF(Table1[[#This Row],[ShipDate]],Table1[[#This Row],[DeliveryDate]],"d")</f>
        <v>4</v>
      </c>
      <c r="V2589" t="str">
        <f t="shared" si="81"/>
        <v>On Time</v>
      </c>
    </row>
    <row r="2590" spans="2:22" x14ac:dyDescent="0.3">
      <c r="B2590" t="str">
        <f t="shared" si="80"/>
        <v>SO-002689</v>
      </c>
      <c r="C2590" t="s">
        <v>22</v>
      </c>
      <c r="D2590" t="s">
        <v>20</v>
      </c>
      <c r="E2590" s="1">
        <v>43500</v>
      </c>
      <c r="F2590" s="1">
        <v>43557</v>
      </c>
      <c r="G2590" s="1">
        <v>43562</v>
      </c>
      <c r="H2590" s="1">
        <v>43569</v>
      </c>
      <c r="I2590" t="s">
        <v>18</v>
      </c>
      <c r="J2590">
        <v>27</v>
      </c>
      <c r="K2590">
        <v>42</v>
      </c>
      <c r="L2590">
        <v>134</v>
      </c>
      <c r="M2590">
        <v>39</v>
      </c>
      <c r="N2590">
        <v>8</v>
      </c>
      <c r="O2590">
        <v>0.4</v>
      </c>
      <c r="P2590">
        <v>650.03</v>
      </c>
      <c r="Q2590">
        <v>1031.8</v>
      </c>
      <c r="R2590">
        <f>Table1[[#This Row],[OrderQuantity]]*Table1[[#This Row],[UnitPrice]]</f>
        <v>8254.4</v>
      </c>
      <c r="S2590">
        <f>Table1[[#This Row],[OrderQuantity]]*Table1[[#This Row],[UnitCost]]</f>
        <v>5200.24</v>
      </c>
      <c r="T2590">
        <f>Table1[[#This Row],[OrderQuantity]]*Table1[[#This Row],[UnitPrice]]*(1-Table1[[#This Row],[DiscountApplied]]) - (Table1[[#This Row],[OrderQuantity]]*Table1[[#This Row],[UnitCost]])</f>
        <v>-247.60000000000036</v>
      </c>
      <c r="U2590">
        <f>DATEDIF(Table1[[#This Row],[ShipDate]],Table1[[#This Row],[DeliveryDate]],"d")</f>
        <v>7</v>
      </c>
      <c r="V2590" t="str">
        <f t="shared" si="81"/>
        <v>On Time</v>
      </c>
    </row>
    <row r="2591" spans="2:22" x14ac:dyDescent="0.3">
      <c r="B2591" t="str">
        <f t="shared" si="80"/>
        <v>SO-002690</v>
      </c>
      <c r="C2591" t="s">
        <v>22</v>
      </c>
      <c r="D2591" t="s">
        <v>23</v>
      </c>
      <c r="E2591" s="1">
        <v>43500</v>
      </c>
      <c r="F2591" s="1">
        <v>43557</v>
      </c>
      <c r="G2591" s="1">
        <v>43580</v>
      </c>
      <c r="H2591" s="1">
        <v>43583</v>
      </c>
      <c r="I2591" t="s">
        <v>18</v>
      </c>
      <c r="J2591">
        <v>27</v>
      </c>
      <c r="K2591">
        <v>46</v>
      </c>
      <c r="L2591">
        <v>281</v>
      </c>
      <c r="M2591">
        <v>33</v>
      </c>
      <c r="N2591">
        <v>3</v>
      </c>
      <c r="O2591">
        <v>0.1</v>
      </c>
      <c r="P2591">
        <v>1317.69</v>
      </c>
      <c r="Q2591">
        <v>1855.9</v>
      </c>
      <c r="R2591">
        <f>Table1[[#This Row],[OrderQuantity]]*Table1[[#This Row],[UnitPrice]]</f>
        <v>5567.7000000000007</v>
      </c>
      <c r="S2591">
        <f>Table1[[#This Row],[OrderQuantity]]*Table1[[#This Row],[UnitCost]]</f>
        <v>3953.07</v>
      </c>
      <c r="T2591">
        <f>Table1[[#This Row],[OrderQuantity]]*Table1[[#This Row],[UnitPrice]]*(1-Table1[[#This Row],[DiscountApplied]]) - (Table1[[#This Row],[OrderQuantity]]*Table1[[#This Row],[UnitCost]])</f>
        <v>1057.860000000001</v>
      </c>
      <c r="U2591">
        <f>DATEDIF(Table1[[#This Row],[ShipDate]],Table1[[#This Row],[DeliveryDate]],"d")</f>
        <v>3</v>
      </c>
      <c r="V2591" t="str">
        <f t="shared" si="81"/>
        <v>On Time</v>
      </c>
    </row>
    <row r="2592" spans="2:22" x14ac:dyDescent="0.3">
      <c r="B2592" t="str">
        <f t="shared" si="80"/>
        <v>SO-002691</v>
      </c>
      <c r="C2592" t="s">
        <v>16</v>
      </c>
      <c r="D2592" t="s">
        <v>24</v>
      </c>
      <c r="E2592" s="1">
        <v>43500</v>
      </c>
      <c r="F2592" s="1">
        <v>43557</v>
      </c>
      <c r="G2592" s="1">
        <v>43560</v>
      </c>
      <c r="H2592" s="1">
        <v>43562</v>
      </c>
      <c r="I2592" t="s">
        <v>18</v>
      </c>
      <c r="J2592">
        <v>1</v>
      </c>
      <c r="K2592">
        <v>1</v>
      </c>
      <c r="L2592">
        <v>12</v>
      </c>
      <c r="M2592">
        <v>46</v>
      </c>
      <c r="N2592">
        <v>7</v>
      </c>
      <c r="O2592">
        <v>0.15</v>
      </c>
      <c r="P2592">
        <v>588.13</v>
      </c>
      <c r="Q2592">
        <v>1031.8</v>
      </c>
      <c r="R2592">
        <f>Table1[[#This Row],[OrderQuantity]]*Table1[[#This Row],[UnitPrice]]</f>
        <v>7222.5999999999995</v>
      </c>
      <c r="S2592">
        <f>Table1[[#This Row],[OrderQuantity]]*Table1[[#This Row],[UnitCost]]</f>
        <v>4116.91</v>
      </c>
      <c r="T2592">
        <f>Table1[[#This Row],[OrderQuantity]]*Table1[[#This Row],[UnitPrice]]*(1-Table1[[#This Row],[DiscountApplied]]) - (Table1[[#This Row],[OrderQuantity]]*Table1[[#This Row],[UnitCost]])</f>
        <v>2022.2999999999993</v>
      </c>
      <c r="U2592">
        <f>DATEDIF(Table1[[#This Row],[ShipDate]],Table1[[#This Row],[DeliveryDate]],"d")</f>
        <v>2</v>
      </c>
      <c r="V2592" t="str">
        <f t="shared" si="81"/>
        <v>On Time</v>
      </c>
    </row>
    <row r="2593" spans="2:22" x14ac:dyDescent="0.3">
      <c r="B2593" t="str">
        <f t="shared" si="80"/>
        <v>SO-002692</v>
      </c>
      <c r="C2593" t="s">
        <v>21</v>
      </c>
      <c r="D2593" t="s">
        <v>20</v>
      </c>
      <c r="E2593" s="1">
        <v>43500</v>
      </c>
      <c r="F2593" s="1">
        <v>43557</v>
      </c>
      <c r="G2593" s="1">
        <v>43566</v>
      </c>
      <c r="H2593" s="1">
        <v>43572</v>
      </c>
      <c r="I2593" t="s">
        <v>18</v>
      </c>
      <c r="J2593">
        <v>25</v>
      </c>
      <c r="K2593">
        <v>32</v>
      </c>
      <c r="L2593">
        <v>91</v>
      </c>
      <c r="M2593">
        <v>11</v>
      </c>
      <c r="N2593">
        <v>4</v>
      </c>
      <c r="O2593">
        <v>0.15</v>
      </c>
      <c r="P2593">
        <v>724.14</v>
      </c>
      <c r="Q2593">
        <v>1293.0999999999999</v>
      </c>
      <c r="R2593">
        <f>Table1[[#This Row],[OrderQuantity]]*Table1[[#This Row],[UnitPrice]]</f>
        <v>5172.3999999999996</v>
      </c>
      <c r="S2593">
        <f>Table1[[#This Row],[OrderQuantity]]*Table1[[#This Row],[UnitCost]]</f>
        <v>2896.56</v>
      </c>
      <c r="T2593">
        <f>Table1[[#This Row],[OrderQuantity]]*Table1[[#This Row],[UnitPrice]]*(1-Table1[[#This Row],[DiscountApplied]]) - (Table1[[#This Row],[OrderQuantity]]*Table1[[#This Row],[UnitCost]])</f>
        <v>1499.98</v>
      </c>
      <c r="U2593">
        <f>DATEDIF(Table1[[#This Row],[ShipDate]],Table1[[#This Row],[DeliveryDate]],"d")</f>
        <v>6</v>
      </c>
      <c r="V2593" t="str">
        <f t="shared" si="81"/>
        <v>On Time</v>
      </c>
    </row>
    <row r="2594" spans="2:22" x14ac:dyDescent="0.3">
      <c r="B2594" t="str">
        <f t="shared" si="80"/>
        <v>SO-002693</v>
      </c>
      <c r="C2594" t="s">
        <v>16</v>
      </c>
      <c r="D2594" t="s">
        <v>26</v>
      </c>
      <c r="E2594" s="1">
        <v>43400</v>
      </c>
      <c r="F2594" s="1">
        <v>43558</v>
      </c>
      <c r="G2594" s="1">
        <v>43565</v>
      </c>
      <c r="H2594" s="1">
        <v>43570</v>
      </c>
      <c r="I2594" t="s">
        <v>18</v>
      </c>
      <c r="J2594">
        <v>12</v>
      </c>
      <c r="K2594">
        <v>13</v>
      </c>
      <c r="L2594">
        <v>83</v>
      </c>
      <c r="M2594">
        <v>6</v>
      </c>
      <c r="N2594">
        <v>8</v>
      </c>
      <c r="O2594">
        <v>0.1</v>
      </c>
      <c r="P2594">
        <v>508.87</v>
      </c>
      <c r="Q2594">
        <v>1038.5</v>
      </c>
      <c r="R2594">
        <f>Table1[[#This Row],[OrderQuantity]]*Table1[[#This Row],[UnitPrice]]</f>
        <v>8308</v>
      </c>
      <c r="S2594">
        <f>Table1[[#This Row],[OrderQuantity]]*Table1[[#This Row],[UnitCost]]</f>
        <v>4070.96</v>
      </c>
      <c r="T2594">
        <f>Table1[[#This Row],[OrderQuantity]]*Table1[[#This Row],[UnitPrice]]*(1-Table1[[#This Row],[DiscountApplied]]) - (Table1[[#This Row],[OrderQuantity]]*Table1[[#This Row],[UnitCost]])</f>
        <v>3406.24</v>
      </c>
      <c r="U2594">
        <f>DATEDIF(Table1[[#This Row],[ShipDate]],Table1[[#This Row],[DeliveryDate]],"d")</f>
        <v>5</v>
      </c>
      <c r="V2594" t="str">
        <f t="shared" si="81"/>
        <v>On Time</v>
      </c>
    </row>
    <row r="2595" spans="2:22" x14ac:dyDescent="0.3">
      <c r="B2595" t="str">
        <f t="shared" si="80"/>
        <v>SO-002694</v>
      </c>
      <c r="C2595" t="s">
        <v>16</v>
      </c>
      <c r="D2595" t="s">
        <v>20</v>
      </c>
      <c r="E2595" s="1">
        <v>43400</v>
      </c>
      <c r="F2595" s="1">
        <v>43558</v>
      </c>
      <c r="G2595" s="1">
        <v>43561</v>
      </c>
      <c r="H2595" s="1">
        <v>43565</v>
      </c>
      <c r="I2595" t="s">
        <v>18</v>
      </c>
      <c r="J2595">
        <v>9</v>
      </c>
      <c r="K2595">
        <v>18</v>
      </c>
      <c r="L2595">
        <v>132</v>
      </c>
      <c r="M2595">
        <v>33</v>
      </c>
      <c r="N2595">
        <v>1</v>
      </c>
      <c r="O2595">
        <v>0.08</v>
      </c>
      <c r="P2595">
        <v>1037.1600000000001</v>
      </c>
      <c r="Q2595">
        <v>1728.6</v>
      </c>
      <c r="R2595">
        <f>Table1[[#This Row],[OrderQuantity]]*Table1[[#This Row],[UnitPrice]]</f>
        <v>1728.6</v>
      </c>
      <c r="S2595">
        <f>Table1[[#This Row],[OrderQuantity]]*Table1[[#This Row],[UnitCost]]</f>
        <v>1037.1600000000001</v>
      </c>
      <c r="T2595">
        <f>Table1[[#This Row],[OrderQuantity]]*Table1[[#This Row],[UnitPrice]]*(1-Table1[[#This Row],[DiscountApplied]]) - (Table1[[#This Row],[OrderQuantity]]*Table1[[#This Row],[UnitCost]])</f>
        <v>553.15199999999982</v>
      </c>
      <c r="U2595">
        <f>DATEDIF(Table1[[#This Row],[ShipDate]],Table1[[#This Row],[DeliveryDate]],"d")</f>
        <v>4</v>
      </c>
      <c r="V2595" t="str">
        <f t="shared" si="81"/>
        <v>On Time</v>
      </c>
    </row>
    <row r="2596" spans="2:22" x14ac:dyDescent="0.3">
      <c r="B2596" t="str">
        <f t="shared" si="80"/>
        <v>SO-002695</v>
      </c>
      <c r="C2596" t="s">
        <v>16</v>
      </c>
      <c r="D2596" t="s">
        <v>25</v>
      </c>
      <c r="E2596" s="1">
        <v>43500</v>
      </c>
      <c r="F2596" s="1">
        <v>43558</v>
      </c>
      <c r="G2596" s="1">
        <v>43564</v>
      </c>
      <c r="H2596" s="1">
        <v>43570</v>
      </c>
      <c r="I2596" t="s">
        <v>18</v>
      </c>
      <c r="J2596">
        <v>3</v>
      </c>
      <c r="K2596">
        <v>43</v>
      </c>
      <c r="L2596">
        <v>350</v>
      </c>
      <c r="M2596">
        <v>32</v>
      </c>
      <c r="N2596">
        <v>3</v>
      </c>
      <c r="O2596">
        <v>0.1</v>
      </c>
      <c r="P2596">
        <v>173.53</v>
      </c>
      <c r="Q2596">
        <v>234.5</v>
      </c>
      <c r="R2596">
        <f>Table1[[#This Row],[OrderQuantity]]*Table1[[#This Row],[UnitPrice]]</f>
        <v>703.5</v>
      </c>
      <c r="S2596">
        <f>Table1[[#This Row],[OrderQuantity]]*Table1[[#This Row],[UnitCost]]</f>
        <v>520.59</v>
      </c>
      <c r="T2596">
        <f>Table1[[#This Row],[OrderQuantity]]*Table1[[#This Row],[UnitPrice]]*(1-Table1[[#This Row],[DiscountApplied]]) - (Table1[[#This Row],[OrderQuantity]]*Table1[[#This Row],[UnitCost]])</f>
        <v>112.55999999999995</v>
      </c>
      <c r="U2596">
        <f>DATEDIF(Table1[[#This Row],[ShipDate]],Table1[[#This Row],[DeliveryDate]],"d")</f>
        <v>6</v>
      </c>
      <c r="V2596" t="str">
        <f t="shared" si="81"/>
        <v>On Time</v>
      </c>
    </row>
    <row r="2597" spans="2:22" x14ac:dyDescent="0.3">
      <c r="B2597" t="str">
        <f t="shared" si="80"/>
        <v>SO-002696</v>
      </c>
      <c r="C2597" t="s">
        <v>16</v>
      </c>
      <c r="D2597" t="s">
        <v>17</v>
      </c>
      <c r="E2597" s="1">
        <v>43400</v>
      </c>
      <c r="F2597" s="1">
        <v>43558</v>
      </c>
      <c r="G2597" s="1">
        <v>43574</v>
      </c>
      <c r="H2597" s="1">
        <v>43579</v>
      </c>
      <c r="I2597" t="s">
        <v>18</v>
      </c>
      <c r="J2597">
        <v>12</v>
      </c>
      <c r="K2597">
        <v>41</v>
      </c>
      <c r="L2597">
        <v>234</v>
      </c>
      <c r="M2597">
        <v>11</v>
      </c>
      <c r="N2597">
        <v>7</v>
      </c>
      <c r="O2597">
        <v>0.2</v>
      </c>
      <c r="P2597">
        <v>2253.21</v>
      </c>
      <c r="Q2597">
        <v>3953</v>
      </c>
      <c r="R2597">
        <f>Table1[[#This Row],[OrderQuantity]]*Table1[[#This Row],[UnitPrice]]</f>
        <v>27671</v>
      </c>
      <c r="S2597">
        <f>Table1[[#This Row],[OrderQuantity]]*Table1[[#This Row],[UnitCost]]</f>
        <v>15772.470000000001</v>
      </c>
      <c r="T2597">
        <f>Table1[[#This Row],[OrderQuantity]]*Table1[[#This Row],[UnitPrice]]*(1-Table1[[#This Row],[DiscountApplied]]) - (Table1[[#This Row],[OrderQuantity]]*Table1[[#This Row],[UnitCost]])</f>
        <v>6364.3300000000017</v>
      </c>
      <c r="U2597">
        <f>DATEDIF(Table1[[#This Row],[ShipDate]],Table1[[#This Row],[DeliveryDate]],"d")</f>
        <v>5</v>
      </c>
      <c r="V2597" t="str">
        <f t="shared" si="81"/>
        <v>On Time</v>
      </c>
    </row>
    <row r="2598" spans="2:22" x14ac:dyDescent="0.3">
      <c r="B2598" t="str">
        <f t="shared" si="80"/>
        <v>SO-002697</v>
      </c>
      <c r="C2598" t="s">
        <v>21</v>
      </c>
      <c r="D2598" t="s">
        <v>23</v>
      </c>
      <c r="E2598" s="1">
        <v>43500</v>
      </c>
      <c r="F2598" s="1">
        <v>43558</v>
      </c>
      <c r="G2598" s="1">
        <v>43564</v>
      </c>
      <c r="H2598" s="1">
        <v>43571</v>
      </c>
      <c r="I2598" t="s">
        <v>18</v>
      </c>
      <c r="J2598">
        <v>25</v>
      </c>
      <c r="K2598">
        <v>38</v>
      </c>
      <c r="L2598">
        <v>322</v>
      </c>
      <c r="M2598">
        <v>1</v>
      </c>
      <c r="N2598">
        <v>2</v>
      </c>
      <c r="O2598">
        <v>0.08</v>
      </c>
      <c r="P2598">
        <v>553.96</v>
      </c>
      <c r="Q2598">
        <v>710.2</v>
      </c>
      <c r="R2598">
        <f>Table1[[#This Row],[OrderQuantity]]*Table1[[#This Row],[UnitPrice]]</f>
        <v>1420.4</v>
      </c>
      <c r="S2598">
        <f>Table1[[#This Row],[OrderQuantity]]*Table1[[#This Row],[UnitCost]]</f>
        <v>1107.92</v>
      </c>
      <c r="T2598">
        <f>Table1[[#This Row],[OrderQuantity]]*Table1[[#This Row],[UnitPrice]]*(1-Table1[[#This Row],[DiscountApplied]]) - (Table1[[#This Row],[OrderQuantity]]*Table1[[#This Row],[UnitCost]])</f>
        <v>198.84799999999996</v>
      </c>
      <c r="U2598">
        <f>DATEDIF(Table1[[#This Row],[ShipDate]],Table1[[#This Row],[DeliveryDate]],"d")</f>
        <v>7</v>
      </c>
      <c r="V2598" t="str">
        <f t="shared" si="81"/>
        <v>On Time</v>
      </c>
    </row>
    <row r="2599" spans="2:22" x14ac:dyDescent="0.3">
      <c r="B2599" t="str">
        <f t="shared" si="80"/>
        <v>SO-002698</v>
      </c>
      <c r="C2599" t="s">
        <v>22</v>
      </c>
      <c r="D2599" t="s">
        <v>26</v>
      </c>
      <c r="E2599" s="1">
        <v>43500</v>
      </c>
      <c r="F2599" s="1">
        <v>43559</v>
      </c>
      <c r="G2599" s="1">
        <v>43563</v>
      </c>
      <c r="H2599" s="1">
        <v>43568</v>
      </c>
      <c r="I2599" t="s">
        <v>18</v>
      </c>
      <c r="J2599">
        <v>26</v>
      </c>
      <c r="K2599">
        <v>48</v>
      </c>
      <c r="L2599">
        <v>80</v>
      </c>
      <c r="M2599">
        <v>24</v>
      </c>
      <c r="N2599">
        <v>8</v>
      </c>
      <c r="O2599">
        <v>0.1</v>
      </c>
      <c r="P2599">
        <v>1286.33</v>
      </c>
      <c r="Q2599">
        <v>1762.1</v>
      </c>
      <c r="R2599">
        <f>Table1[[#This Row],[OrderQuantity]]*Table1[[#This Row],[UnitPrice]]</f>
        <v>14096.8</v>
      </c>
      <c r="S2599">
        <f>Table1[[#This Row],[OrderQuantity]]*Table1[[#This Row],[UnitCost]]</f>
        <v>10290.64</v>
      </c>
      <c r="T2599">
        <f>Table1[[#This Row],[OrderQuantity]]*Table1[[#This Row],[UnitPrice]]*(1-Table1[[#This Row],[DiscountApplied]]) - (Table1[[#This Row],[OrderQuantity]]*Table1[[#This Row],[UnitCost]])</f>
        <v>2396.4799999999996</v>
      </c>
      <c r="U2599">
        <f>DATEDIF(Table1[[#This Row],[ShipDate]],Table1[[#This Row],[DeliveryDate]],"d")</f>
        <v>5</v>
      </c>
      <c r="V2599" t="str">
        <f t="shared" si="81"/>
        <v>On Time</v>
      </c>
    </row>
    <row r="2600" spans="2:22" x14ac:dyDescent="0.3">
      <c r="B2600" t="str">
        <f t="shared" si="80"/>
        <v>SO-002699</v>
      </c>
      <c r="C2600" t="s">
        <v>19</v>
      </c>
      <c r="D2600" t="s">
        <v>26</v>
      </c>
      <c r="E2600" s="1">
        <v>43400</v>
      </c>
      <c r="F2600" s="1">
        <v>43559</v>
      </c>
      <c r="G2600" s="1">
        <v>43567</v>
      </c>
      <c r="H2600" s="1">
        <v>43576</v>
      </c>
      <c r="I2600" t="s">
        <v>18</v>
      </c>
      <c r="J2600">
        <v>14</v>
      </c>
      <c r="K2600">
        <v>2</v>
      </c>
      <c r="L2600">
        <v>72</v>
      </c>
      <c r="M2600">
        <v>44</v>
      </c>
      <c r="N2600">
        <v>7</v>
      </c>
      <c r="O2600">
        <v>0.1</v>
      </c>
      <c r="P2600">
        <v>1335.24</v>
      </c>
      <c r="Q2600">
        <v>1829.1</v>
      </c>
      <c r="R2600">
        <f>Table1[[#This Row],[OrderQuantity]]*Table1[[#This Row],[UnitPrice]]</f>
        <v>12803.699999999999</v>
      </c>
      <c r="S2600">
        <f>Table1[[#This Row],[OrderQuantity]]*Table1[[#This Row],[UnitCost]]</f>
        <v>9346.68</v>
      </c>
      <c r="T2600">
        <f>Table1[[#This Row],[OrderQuantity]]*Table1[[#This Row],[UnitPrice]]*(1-Table1[[#This Row],[DiscountApplied]]) - (Table1[[#This Row],[OrderQuantity]]*Table1[[#This Row],[UnitCost]])</f>
        <v>2176.6499999999996</v>
      </c>
      <c r="U2600">
        <f>DATEDIF(Table1[[#This Row],[ShipDate]],Table1[[#This Row],[DeliveryDate]],"d")</f>
        <v>9</v>
      </c>
      <c r="V2600" t="str">
        <f t="shared" si="81"/>
        <v>Late</v>
      </c>
    </row>
    <row r="2601" spans="2:22" x14ac:dyDescent="0.3">
      <c r="B2601" t="str">
        <f t="shared" si="80"/>
        <v>SO-002700</v>
      </c>
      <c r="C2601" t="s">
        <v>22</v>
      </c>
      <c r="D2601" t="s">
        <v>23</v>
      </c>
      <c r="E2601" s="1">
        <v>43500</v>
      </c>
      <c r="F2601" s="1">
        <v>43559</v>
      </c>
      <c r="G2601" s="1">
        <v>43573</v>
      </c>
      <c r="H2601" s="1">
        <v>43582</v>
      </c>
      <c r="I2601" t="s">
        <v>18</v>
      </c>
      <c r="J2601">
        <v>27</v>
      </c>
      <c r="K2601">
        <v>36</v>
      </c>
      <c r="L2601">
        <v>263</v>
      </c>
      <c r="M2601">
        <v>33</v>
      </c>
      <c r="N2601">
        <v>7</v>
      </c>
      <c r="O2601">
        <v>0.08</v>
      </c>
      <c r="P2601">
        <v>1289.75</v>
      </c>
      <c r="Q2601">
        <v>2345</v>
      </c>
      <c r="R2601">
        <f>Table1[[#This Row],[OrderQuantity]]*Table1[[#This Row],[UnitPrice]]</f>
        <v>16415</v>
      </c>
      <c r="S2601">
        <f>Table1[[#This Row],[OrderQuantity]]*Table1[[#This Row],[UnitCost]]</f>
        <v>9028.25</v>
      </c>
      <c r="T2601">
        <f>Table1[[#This Row],[OrderQuantity]]*Table1[[#This Row],[UnitPrice]]*(1-Table1[[#This Row],[DiscountApplied]]) - (Table1[[#This Row],[OrderQuantity]]*Table1[[#This Row],[UnitCost]])</f>
        <v>6073.5500000000011</v>
      </c>
      <c r="U2601">
        <f>DATEDIF(Table1[[#This Row],[ShipDate]],Table1[[#This Row],[DeliveryDate]],"d")</f>
        <v>9</v>
      </c>
      <c r="V2601" t="str">
        <f t="shared" si="81"/>
        <v>Late</v>
      </c>
    </row>
    <row r="2602" spans="2:22" x14ac:dyDescent="0.3">
      <c r="B2602" t="str">
        <f t="shared" si="80"/>
        <v>SO-002701</v>
      </c>
      <c r="C2602" t="s">
        <v>16</v>
      </c>
      <c r="D2602" t="s">
        <v>20</v>
      </c>
      <c r="E2602" s="1">
        <v>43400</v>
      </c>
      <c r="F2602" s="1">
        <v>43559</v>
      </c>
      <c r="G2602" s="1">
        <v>43578</v>
      </c>
      <c r="H2602" s="1">
        <v>43582</v>
      </c>
      <c r="I2602" t="s">
        <v>18</v>
      </c>
      <c r="J2602">
        <v>9</v>
      </c>
      <c r="K2602">
        <v>3</v>
      </c>
      <c r="L2602">
        <v>172</v>
      </c>
      <c r="M2602">
        <v>14</v>
      </c>
      <c r="N2602">
        <v>4</v>
      </c>
      <c r="O2602">
        <v>0.1</v>
      </c>
      <c r="P2602">
        <v>3683.39</v>
      </c>
      <c r="Q2602">
        <v>5755.3</v>
      </c>
      <c r="R2602">
        <f>Table1[[#This Row],[OrderQuantity]]*Table1[[#This Row],[UnitPrice]]</f>
        <v>23021.200000000001</v>
      </c>
      <c r="S2602">
        <f>Table1[[#This Row],[OrderQuantity]]*Table1[[#This Row],[UnitCost]]</f>
        <v>14733.56</v>
      </c>
      <c r="T2602">
        <f>Table1[[#This Row],[OrderQuantity]]*Table1[[#This Row],[UnitPrice]]*(1-Table1[[#This Row],[DiscountApplied]]) - (Table1[[#This Row],[OrderQuantity]]*Table1[[#This Row],[UnitCost]])</f>
        <v>5985.5200000000023</v>
      </c>
      <c r="U2602">
        <f>DATEDIF(Table1[[#This Row],[ShipDate]],Table1[[#This Row],[DeliveryDate]],"d")</f>
        <v>4</v>
      </c>
      <c r="V2602" t="str">
        <f t="shared" si="81"/>
        <v>On Time</v>
      </c>
    </row>
    <row r="2603" spans="2:22" x14ac:dyDescent="0.3">
      <c r="B2603" t="str">
        <f t="shared" si="80"/>
        <v>SO-002702</v>
      </c>
      <c r="C2603" t="s">
        <v>19</v>
      </c>
      <c r="D2603" t="s">
        <v>26</v>
      </c>
      <c r="E2603" s="1">
        <v>43400</v>
      </c>
      <c r="F2603" s="1">
        <v>43559</v>
      </c>
      <c r="G2603" s="1">
        <v>43586</v>
      </c>
      <c r="H2603" s="1">
        <v>43591</v>
      </c>
      <c r="I2603" t="s">
        <v>18</v>
      </c>
      <c r="J2603">
        <v>14</v>
      </c>
      <c r="K2603">
        <v>20</v>
      </c>
      <c r="L2603">
        <v>74</v>
      </c>
      <c r="M2603">
        <v>45</v>
      </c>
      <c r="N2603">
        <v>1</v>
      </c>
      <c r="O2603">
        <v>0.05</v>
      </c>
      <c r="P2603">
        <v>491.45</v>
      </c>
      <c r="Q2603">
        <v>1092.0999999999999</v>
      </c>
      <c r="R2603">
        <f>Table1[[#This Row],[OrderQuantity]]*Table1[[#This Row],[UnitPrice]]</f>
        <v>1092.0999999999999</v>
      </c>
      <c r="S2603">
        <f>Table1[[#This Row],[OrderQuantity]]*Table1[[#This Row],[UnitCost]]</f>
        <v>491.45</v>
      </c>
      <c r="T2603">
        <f>Table1[[#This Row],[OrderQuantity]]*Table1[[#This Row],[UnitPrice]]*(1-Table1[[#This Row],[DiscountApplied]]) - (Table1[[#This Row],[OrderQuantity]]*Table1[[#This Row],[UnitCost]])</f>
        <v>546.04499999999985</v>
      </c>
      <c r="U2603">
        <f>DATEDIF(Table1[[#This Row],[ShipDate]],Table1[[#This Row],[DeliveryDate]],"d")</f>
        <v>5</v>
      </c>
      <c r="V2603" t="str">
        <f t="shared" si="81"/>
        <v>On Time</v>
      </c>
    </row>
    <row r="2604" spans="2:22" x14ac:dyDescent="0.3">
      <c r="B2604" t="str">
        <f t="shared" si="80"/>
        <v>SO-002703</v>
      </c>
      <c r="C2604" t="s">
        <v>16</v>
      </c>
      <c r="D2604" t="s">
        <v>26</v>
      </c>
      <c r="E2604" s="1">
        <v>43500</v>
      </c>
      <c r="F2604" s="1">
        <v>43559</v>
      </c>
      <c r="G2604" s="1">
        <v>43569</v>
      </c>
      <c r="H2604" s="1">
        <v>43574</v>
      </c>
      <c r="I2604" t="s">
        <v>18</v>
      </c>
      <c r="J2604">
        <v>7</v>
      </c>
      <c r="K2604">
        <v>50</v>
      </c>
      <c r="L2604">
        <v>85</v>
      </c>
      <c r="M2604">
        <v>5</v>
      </c>
      <c r="N2604">
        <v>5</v>
      </c>
      <c r="O2604">
        <v>0.08</v>
      </c>
      <c r="P2604">
        <v>1427.1</v>
      </c>
      <c r="Q2604">
        <v>2854.2</v>
      </c>
      <c r="R2604">
        <f>Table1[[#This Row],[OrderQuantity]]*Table1[[#This Row],[UnitPrice]]</f>
        <v>14271</v>
      </c>
      <c r="S2604">
        <f>Table1[[#This Row],[OrderQuantity]]*Table1[[#This Row],[UnitCost]]</f>
        <v>7135.5</v>
      </c>
      <c r="T2604">
        <f>Table1[[#This Row],[OrderQuantity]]*Table1[[#This Row],[UnitPrice]]*(1-Table1[[#This Row],[DiscountApplied]]) - (Table1[[#This Row],[OrderQuantity]]*Table1[[#This Row],[UnitCost]])</f>
        <v>5993.82</v>
      </c>
      <c r="U2604">
        <f>DATEDIF(Table1[[#This Row],[ShipDate]],Table1[[#This Row],[DeliveryDate]],"d")</f>
        <v>5</v>
      </c>
      <c r="V2604" t="str">
        <f t="shared" si="81"/>
        <v>On Time</v>
      </c>
    </row>
    <row r="2605" spans="2:22" x14ac:dyDescent="0.3">
      <c r="B2605" t="str">
        <f t="shared" si="80"/>
        <v>SO-002704</v>
      </c>
      <c r="C2605" t="s">
        <v>19</v>
      </c>
      <c r="D2605" t="s">
        <v>23</v>
      </c>
      <c r="E2605" s="1">
        <v>43500</v>
      </c>
      <c r="F2605" s="1">
        <v>43559</v>
      </c>
      <c r="G2605" s="1">
        <v>43566</v>
      </c>
      <c r="H2605" s="1">
        <v>43576</v>
      </c>
      <c r="I2605" t="s">
        <v>18</v>
      </c>
      <c r="J2605">
        <v>14</v>
      </c>
      <c r="K2605">
        <v>14</v>
      </c>
      <c r="L2605">
        <v>326</v>
      </c>
      <c r="M2605">
        <v>2</v>
      </c>
      <c r="N2605">
        <v>1</v>
      </c>
      <c r="O2605">
        <v>0.05</v>
      </c>
      <c r="P2605">
        <v>423.04</v>
      </c>
      <c r="Q2605">
        <v>1031.8</v>
      </c>
      <c r="R2605">
        <f>Table1[[#This Row],[OrderQuantity]]*Table1[[#This Row],[UnitPrice]]</f>
        <v>1031.8</v>
      </c>
      <c r="S2605">
        <f>Table1[[#This Row],[OrderQuantity]]*Table1[[#This Row],[UnitCost]]</f>
        <v>423.04</v>
      </c>
      <c r="T2605">
        <f>Table1[[#This Row],[OrderQuantity]]*Table1[[#This Row],[UnitPrice]]*(1-Table1[[#This Row],[DiscountApplied]]) - (Table1[[#This Row],[OrderQuantity]]*Table1[[#This Row],[UnitCost]])</f>
        <v>557.16999999999985</v>
      </c>
      <c r="U2605">
        <f>DATEDIF(Table1[[#This Row],[ShipDate]],Table1[[#This Row],[DeliveryDate]],"d")</f>
        <v>10</v>
      </c>
      <c r="V2605" t="str">
        <f t="shared" si="81"/>
        <v>Late</v>
      </c>
    </row>
    <row r="2606" spans="2:22" x14ac:dyDescent="0.3">
      <c r="B2606" t="str">
        <f t="shared" si="80"/>
        <v>SO-002705</v>
      </c>
      <c r="C2606" t="s">
        <v>21</v>
      </c>
      <c r="D2606" t="s">
        <v>20</v>
      </c>
      <c r="E2606" s="1">
        <v>43500</v>
      </c>
      <c r="F2606" s="1">
        <v>43559</v>
      </c>
      <c r="G2606" s="1">
        <v>43586</v>
      </c>
      <c r="H2606" s="1">
        <v>43594</v>
      </c>
      <c r="I2606" t="s">
        <v>18</v>
      </c>
      <c r="J2606">
        <v>21</v>
      </c>
      <c r="K2606">
        <v>17</v>
      </c>
      <c r="L2606">
        <v>137</v>
      </c>
      <c r="M2606">
        <v>1</v>
      </c>
      <c r="N2606">
        <v>1</v>
      </c>
      <c r="O2606">
        <v>0.08</v>
      </c>
      <c r="P2606">
        <v>544.98</v>
      </c>
      <c r="Q2606">
        <v>1112.2</v>
      </c>
      <c r="R2606">
        <f>Table1[[#This Row],[OrderQuantity]]*Table1[[#This Row],[UnitPrice]]</f>
        <v>1112.2</v>
      </c>
      <c r="S2606">
        <f>Table1[[#This Row],[OrderQuantity]]*Table1[[#This Row],[UnitCost]]</f>
        <v>544.98</v>
      </c>
      <c r="T2606">
        <f>Table1[[#This Row],[OrderQuantity]]*Table1[[#This Row],[UnitPrice]]*(1-Table1[[#This Row],[DiscountApplied]]) - (Table1[[#This Row],[OrderQuantity]]*Table1[[#This Row],[UnitCost]])</f>
        <v>478.24400000000003</v>
      </c>
      <c r="U2606">
        <f>DATEDIF(Table1[[#This Row],[ShipDate]],Table1[[#This Row],[DeliveryDate]],"d")</f>
        <v>8</v>
      </c>
      <c r="V2606" t="str">
        <f t="shared" si="81"/>
        <v>Late</v>
      </c>
    </row>
    <row r="2607" spans="2:22" x14ac:dyDescent="0.3">
      <c r="B2607" t="str">
        <f t="shared" si="80"/>
        <v>SO-002706</v>
      </c>
      <c r="C2607" t="s">
        <v>19</v>
      </c>
      <c r="D2607" t="s">
        <v>20</v>
      </c>
      <c r="E2607" s="1">
        <v>43400</v>
      </c>
      <c r="F2607" s="1">
        <v>43559</v>
      </c>
      <c r="G2607" s="1">
        <v>43570</v>
      </c>
      <c r="H2607" s="1">
        <v>43575</v>
      </c>
      <c r="I2607" t="s">
        <v>18</v>
      </c>
      <c r="J2607">
        <v>18</v>
      </c>
      <c r="K2607">
        <v>47</v>
      </c>
      <c r="L2607">
        <v>181</v>
      </c>
      <c r="M2607">
        <v>38</v>
      </c>
      <c r="N2607">
        <v>2</v>
      </c>
      <c r="O2607">
        <v>0.15</v>
      </c>
      <c r="P2607">
        <v>1604.72</v>
      </c>
      <c r="Q2607">
        <v>3731.9</v>
      </c>
      <c r="R2607">
        <f>Table1[[#This Row],[OrderQuantity]]*Table1[[#This Row],[UnitPrice]]</f>
        <v>7463.8</v>
      </c>
      <c r="S2607">
        <f>Table1[[#This Row],[OrderQuantity]]*Table1[[#This Row],[UnitCost]]</f>
        <v>3209.44</v>
      </c>
      <c r="T2607">
        <f>Table1[[#This Row],[OrderQuantity]]*Table1[[#This Row],[UnitPrice]]*(1-Table1[[#This Row],[DiscountApplied]]) - (Table1[[#This Row],[OrderQuantity]]*Table1[[#This Row],[UnitCost]])</f>
        <v>3134.7899999999995</v>
      </c>
      <c r="U2607">
        <f>DATEDIF(Table1[[#This Row],[ShipDate]],Table1[[#This Row],[DeliveryDate]],"d")</f>
        <v>5</v>
      </c>
      <c r="V2607" t="str">
        <f t="shared" si="81"/>
        <v>On Time</v>
      </c>
    </row>
    <row r="2608" spans="2:22" x14ac:dyDescent="0.3">
      <c r="B2608" t="str">
        <f t="shared" si="80"/>
        <v>SO-002707</v>
      </c>
      <c r="C2608" t="s">
        <v>22</v>
      </c>
      <c r="D2608" t="s">
        <v>17</v>
      </c>
      <c r="E2608" s="1">
        <v>43500</v>
      </c>
      <c r="F2608" s="1">
        <v>43559</v>
      </c>
      <c r="G2608" s="1">
        <v>43582</v>
      </c>
      <c r="H2608" s="1">
        <v>43591</v>
      </c>
      <c r="I2608" t="s">
        <v>18</v>
      </c>
      <c r="J2608">
        <v>26</v>
      </c>
      <c r="K2608">
        <v>28</v>
      </c>
      <c r="L2608">
        <v>214</v>
      </c>
      <c r="M2608">
        <v>27</v>
      </c>
      <c r="N2608">
        <v>7</v>
      </c>
      <c r="O2608">
        <v>0.05</v>
      </c>
      <c r="P2608">
        <v>1955.33</v>
      </c>
      <c r="Q2608">
        <v>2572.8000000000002</v>
      </c>
      <c r="R2608">
        <f>Table1[[#This Row],[OrderQuantity]]*Table1[[#This Row],[UnitPrice]]</f>
        <v>18009.600000000002</v>
      </c>
      <c r="S2608">
        <f>Table1[[#This Row],[OrderQuantity]]*Table1[[#This Row],[UnitCost]]</f>
        <v>13687.31</v>
      </c>
      <c r="T2608">
        <f>Table1[[#This Row],[OrderQuantity]]*Table1[[#This Row],[UnitPrice]]*(1-Table1[[#This Row],[DiscountApplied]]) - (Table1[[#This Row],[OrderQuantity]]*Table1[[#This Row],[UnitCost]])</f>
        <v>3421.8100000000031</v>
      </c>
      <c r="U2608">
        <f>DATEDIF(Table1[[#This Row],[ShipDate]],Table1[[#This Row],[DeliveryDate]],"d")</f>
        <v>9</v>
      </c>
      <c r="V2608" t="str">
        <f t="shared" si="81"/>
        <v>Late</v>
      </c>
    </row>
    <row r="2609" spans="2:22" x14ac:dyDescent="0.3">
      <c r="B2609" t="str">
        <f t="shared" si="80"/>
        <v>SO-002708</v>
      </c>
      <c r="C2609" t="s">
        <v>16</v>
      </c>
      <c r="D2609" t="s">
        <v>20</v>
      </c>
      <c r="E2609" s="1">
        <v>43500</v>
      </c>
      <c r="F2609" s="1">
        <v>43559</v>
      </c>
      <c r="G2609" s="1">
        <v>43564</v>
      </c>
      <c r="H2609" s="1">
        <v>43566</v>
      </c>
      <c r="I2609" t="s">
        <v>18</v>
      </c>
      <c r="J2609">
        <v>8</v>
      </c>
      <c r="K2609">
        <v>18</v>
      </c>
      <c r="L2609">
        <v>146</v>
      </c>
      <c r="M2609">
        <v>31</v>
      </c>
      <c r="N2609">
        <v>8</v>
      </c>
      <c r="O2609">
        <v>0.08</v>
      </c>
      <c r="P2609">
        <v>143.72</v>
      </c>
      <c r="Q2609">
        <v>261.3</v>
      </c>
      <c r="R2609">
        <f>Table1[[#This Row],[OrderQuantity]]*Table1[[#This Row],[UnitPrice]]</f>
        <v>2090.4</v>
      </c>
      <c r="S2609">
        <f>Table1[[#This Row],[OrderQuantity]]*Table1[[#This Row],[UnitCost]]</f>
        <v>1149.76</v>
      </c>
      <c r="T2609">
        <f>Table1[[#This Row],[OrderQuantity]]*Table1[[#This Row],[UnitPrice]]*(1-Table1[[#This Row],[DiscountApplied]]) - (Table1[[#This Row],[OrderQuantity]]*Table1[[#This Row],[UnitCost]])</f>
        <v>773.40800000000013</v>
      </c>
      <c r="U2609">
        <f>DATEDIF(Table1[[#This Row],[ShipDate]],Table1[[#This Row],[DeliveryDate]],"d")</f>
        <v>2</v>
      </c>
      <c r="V2609" t="str">
        <f t="shared" si="81"/>
        <v>On Time</v>
      </c>
    </row>
    <row r="2610" spans="2:22" x14ac:dyDescent="0.3">
      <c r="B2610" t="str">
        <f t="shared" si="80"/>
        <v>SO-002709</v>
      </c>
      <c r="C2610" t="s">
        <v>22</v>
      </c>
      <c r="D2610" t="s">
        <v>20</v>
      </c>
      <c r="E2610" s="1">
        <v>43400</v>
      </c>
      <c r="F2610" s="1">
        <v>43559</v>
      </c>
      <c r="G2610" s="1">
        <v>43575</v>
      </c>
      <c r="H2610" s="1">
        <v>43583</v>
      </c>
      <c r="I2610" t="s">
        <v>18</v>
      </c>
      <c r="J2610">
        <v>26</v>
      </c>
      <c r="K2610">
        <v>4</v>
      </c>
      <c r="L2610">
        <v>147</v>
      </c>
      <c r="M2610">
        <v>13</v>
      </c>
      <c r="N2610">
        <v>3</v>
      </c>
      <c r="O2610">
        <v>0.05</v>
      </c>
      <c r="P2610">
        <v>152.63</v>
      </c>
      <c r="Q2610">
        <v>227.8</v>
      </c>
      <c r="R2610">
        <f>Table1[[#This Row],[OrderQuantity]]*Table1[[#This Row],[UnitPrice]]</f>
        <v>683.40000000000009</v>
      </c>
      <c r="S2610">
        <f>Table1[[#This Row],[OrderQuantity]]*Table1[[#This Row],[UnitCost]]</f>
        <v>457.89</v>
      </c>
      <c r="T2610">
        <f>Table1[[#This Row],[OrderQuantity]]*Table1[[#This Row],[UnitPrice]]*(1-Table1[[#This Row],[DiscountApplied]]) - (Table1[[#This Row],[OrderQuantity]]*Table1[[#This Row],[UnitCost]])</f>
        <v>191.34000000000003</v>
      </c>
      <c r="U2610">
        <f>DATEDIF(Table1[[#This Row],[ShipDate]],Table1[[#This Row],[DeliveryDate]],"d")</f>
        <v>8</v>
      </c>
      <c r="V2610" t="str">
        <f t="shared" si="81"/>
        <v>Late</v>
      </c>
    </row>
    <row r="2611" spans="2:22" x14ac:dyDescent="0.3">
      <c r="B2611" t="str">
        <f t="shared" si="80"/>
        <v>SO-002710</v>
      </c>
      <c r="C2611" t="s">
        <v>19</v>
      </c>
      <c r="D2611" t="s">
        <v>25</v>
      </c>
      <c r="E2611" s="1">
        <v>43400</v>
      </c>
      <c r="F2611" s="1">
        <v>43559</v>
      </c>
      <c r="G2611" s="1">
        <v>43567</v>
      </c>
      <c r="H2611" s="1">
        <v>43568</v>
      </c>
      <c r="I2611" t="s">
        <v>18</v>
      </c>
      <c r="J2611">
        <v>13</v>
      </c>
      <c r="K2611">
        <v>44</v>
      </c>
      <c r="L2611">
        <v>361</v>
      </c>
      <c r="M2611">
        <v>47</v>
      </c>
      <c r="N2611">
        <v>5</v>
      </c>
      <c r="O2611">
        <v>0.3</v>
      </c>
      <c r="P2611">
        <v>1110.5899999999999</v>
      </c>
      <c r="Q2611">
        <v>1983.2</v>
      </c>
      <c r="R2611">
        <f>Table1[[#This Row],[OrderQuantity]]*Table1[[#This Row],[UnitPrice]]</f>
        <v>9916</v>
      </c>
      <c r="S2611">
        <f>Table1[[#This Row],[OrderQuantity]]*Table1[[#This Row],[UnitCost]]</f>
        <v>5552.95</v>
      </c>
      <c r="T2611">
        <f>Table1[[#This Row],[OrderQuantity]]*Table1[[#This Row],[UnitPrice]]*(1-Table1[[#This Row],[DiscountApplied]]) - (Table1[[#This Row],[OrderQuantity]]*Table1[[#This Row],[UnitCost]])</f>
        <v>1388.25</v>
      </c>
      <c r="U2611">
        <f>DATEDIF(Table1[[#This Row],[ShipDate]],Table1[[#This Row],[DeliveryDate]],"d")</f>
        <v>1</v>
      </c>
      <c r="V2611" t="str">
        <f t="shared" si="81"/>
        <v>On Time</v>
      </c>
    </row>
    <row r="2612" spans="2:22" x14ac:dyDescent="0.3">
      <c r="B2612" t="str">
        <f t="shared" si="80"/>
        <v>SO-002711</v>
      </c>
      <c r="C2612" t="s">
        <v>19</v>
      </c>
      <c r="D2612" t="s">
        <v>17</v>
      </c>
      <c r="E2612" s="1">
        <v>43400</v>
      </c>
      <c r="F2612" s="1">
        <v>43559</v>
      </c>
      <c r="G2612" s="1">
        <v>43576</v>
      </c>
      <c r="H2612" s="1">
        <v>43586</v>
      </c>
      <c r="I2612" t="s">
        <v>18</v>
      </c>
      <c r="J2612">
        <v>16</v>
      </c>
      <c r="K2612">
        <v>17</v>
      </c>
      <c r="L2612">
        <v>237</v>
      </c>
      <c r="M2612">
        <v>23</v>
      </c>
      <c r="N2612">
        <v>1</v>
      </c>
      <c r="O2612">
        <v>0.05</v>
      </c>
      <c r="P2612">
        <v>219.76</v>
      </c>
      <c r="Q2612">
        <v>268</v>
      </c>
      <c r="R2612">
        <f>Table1[[#This Row],[OrderQuantity]]*Table1[[#This Row],[UnitPrice]]</f>
        <v>268</v>
      </c>
      <c r="S2612">
        <f>Table1[[#This Row],[OrderQuantity]]*Table1[[#This Row],[UnitCost]]</f>
        <v>219.76</v>
      </c>
      <c r="T2612">
        <f>Table1[[#This Row],[OrderQuantity]]*Table1[[#This Row],[UnitPrice]]*(1-Table1[[#This Row],[DiscountApplied]]) - (Table1[[#This Row],[OrderQuantity]]*Table1[[#This Row],[UnitCost]])</f>
        <v>34.840000000000003</v>
      </c>
      <c r="U2612">
        <f>DATEDIF(Table1[[#This Row],[ShipDate]],Table1[[#This Row],[DeliveryDate]],"d")</f>
        <v>10</v>
      </c>
      <c r="V2612" t="str">
        <f t="shared" si="81"/>
        <v>Late</v>
      </c>
    </row>
    <row r="2613" spans="2:22" x14ac:dyDescent="0.3">
      <c r="B2613" t="str">
        <f t="shared" si="80"/>
        <v>SO-002712</v>
      </c>
      <c r="C2613" t="s">
        <v>19</v>
      </c>
      <c r="D2613" t="s">
        <v>23</v>
      </c>
      <c r="E2613" s="1">
        <v>43500</v>
      </c>
      <c r="F2613" s="1">
        <v>43559</v>
      </c>
      <c r="G2613" s="1">
        <v>43563</v>
      </c>
      <c r="H2613" s="1">
        <v>43566</v>
      </c>
      <c r="I2613" t="s">
        <v>18</v>
      </c>
      <c r="J2613">
        <v>13</v>
      </c>
      <c r="K2613">
        <v>18</v>
      </c>
      <c r="L2613">
        <v>320</v>
      </c>
      <c r="M2613">
        <v>33</v>
      </c>
      <c r="N2613">
        <v>2</v>
      </c>
      <c r="O2613">
        <v>0.05</v>
      </c>
      <c r="P2613">
        <v>2123.77</v>
      </c>
      <c r="Q2613">
        <v>3932.9</v>
      </c>
      <c r="R2613">
        <f>Table1[[#This Row],[OrderQuantity]]*Table1[[#This Row],[UnitPrice]]</f>
        <v>7865.8</v>
      </c>
      <c r="S2613">
        <f>Table1[[#This Row],[OrderQuantity]]*Table1[[#This Row],[UnitCost]]</f>
        <v>4247.54</v>
      </c>
      <c r="T2613">
        <f>Table1[[#This Row],[OrderQuantity]]*Table1[[#This Row],[UnitPrice]]*(1-Table1[[#This Row],[DiscountApplied]]) - (Table1[[#This Row],[OrderQuantity]]*Table1[[#This Row],[UnitCost]])</f>
        <v>3224.9700000000003</v>
      </c>
      <c r="U2613">
        <f>DATEDIF(Table1[[#This Row],[ShipDate]],Table1[[#This Row],[DeliveryDate]],"d")</f>
        <v>3</v>
      </c>
      <c r="V2613" t="str">
        <f t="shared" si="81"/>
        <v>On Time</v>
      </c>
    </row>
    <row r="2614" spans="2:22" x14ac:dyDescent="0.3">
      <c r="B2614" t="str">
        <f t="shared" si="80"/>
        <v>SO-002713</v>
      </c>
      <c r="C2614" t="s">
        <v>19</v>
      </c>
      <c r="D2614" t="s">
        <v>20</v>
      </c>
      <c r="E2614" s="1">
        <v>43500</v>
      </c>
      <c r="F2614" s="1">
        <v>43559</v>
      </c>
      <c r="G2614" s="1">
        <v>43568</v>
      </c>
      <c r="H2614" s="1">
        <v>43576</v>
      </c>
      <c r="I2614" t="s">
        <v>18</v>
      </c>
      <c r="J2614">
        <v>16</v>
      </c>
      <c r="K2614">
        <v>11</v>
      </c>
      <c r="L2614">
        <v>90</v>
      </c>
      <c r="M2614">
        <v>45</v>
      </c>
      <c r="N2614">
        <v>8</v>
      </c>
      <c r="O2614">
        <v>0.08</v>
      </c>
      <c r="P2614">
        <v>1672.72</v>
      </c>
      <c r="Q2614">
        <v>2291.4</v>
      </c>
      <c r="R2614">
        <f>Table1[[#This Row],[OrderQuantity]]*Table1[[#This Row],[UnitPrice]]</f>
        <v>18331.2</v>
      </c>
      <c r="S2614">
        <f>Table1[[#This Row],[OrderQuantity]]*Table1[[#This Row],[UnitCost]]</f>
        <v>13381.76</v>
      </c>
      <c r="T2614">
        <f>Table1[[#This Row],[OrderQuantity]]*Table1[[#This Row],[UnitPrice]]*(1-Table1[[#This Row],[DiscountApplied]]) - (Table1[[#This Row],[OrderQuantity]]*Table1[[#This Row],[UnitCost]])</f>
        <v>3482.9440000000013</v>
      </c>
      <c r="U2614">
        <f>DATEDIF(Table1[[#This Row],[ShipDate]],Table1[[#This Row],[DeliveryDate]],"d")</f>
        <v>8</v>
      </c>
      <c r="V2614" t="str">
        <f t="shared" si="81"/>
        <v>Late</v>
      </c>
    </row>
    <row r="2615" spans="2:22" x14ac:dyDescent="0.3">
      <c r="B2615" t="str">
        <f t="shared" si="80"/>
        <v>SO-002714</v>
      </c>
      <c r="C2615" t="s">
        <v>19</v>
      </c>
      <c r="D2615" t="s">
        <v>25</v>
      </c>
      <c r="E2615" s="1">
        <v>43500</v>
      </c>
      <c r="F2615" s="1">
        <v>43559</v>
      </c>
      <c r="G2615" s="1">
        <v>43568</v>
      </c>
      <c r="H2615" s="1">
        <v>43571</v>
      </c>
      <c r="I2615" t="s">
        <v>18</v>
      </c>
      <c r="J2615">
        <v>14</v>
      </c>
      <c r="K2615">
        <v>18</v>
      </c>
      <c r="L2615">
        <v>333</v>
      </c>
      <c r="M2615">
        <v>38</v>
      </c>
      <c r="N2615">
        <v>7</v>
      </c>
      <c r="O2615">
        <v>0.08</v>
      </c>
      <c r="P2615">
        <v>5019.9799999999996</v>
      </c>
      <c r="Q2615">
        <v>6197.5</v>
      </c>
      <c r="R2615">
        <f>Table1[[#This Row],[OrderQuantity]]*Table1[[#This Row],[UnitPrice]]</f>
        <v>43382.5</v>
      </c>
      <c r="S2615">
        <f>Table1[[#This Row],[OrderQuantity]]*Table1[[#This Row],[UnitCost]]</f>
        <v>35139.86</v>
      </c>
      <c r="T2615">
        <f>Table1[[#This Row],[OrderQuantity]]*Table1[[#This Row],[UnitPrice]]*(1-Table1[[#This Row],[DiscountApplied]]) - (Table1[[#This Row],[OrderQuantity]]*Table1[[#This Row],[UnitCost]])</f>
        <v>4772.0400000000009</v>
      </c>
      <c r="U2615">
        <f>DATEDIF(Table1[[#This Row],[ShipDate]],Table1[[#This Row],[DeliveryDate]],"d")</f>
        <v>3</v>
      </c>
      <c r="V2615" t="str">
        <f t="shared" si="81"/>
        <v>On Time</v>
      </c>
    </row>
    <row r="2616" spans="2:22" x14ac:dyDescent="0.3">
      <c r="B2616" t="str">
        <f t="shared" si="80"/>
        <v>SO-002715</v>
      </c>
      <c r="C2616" t="s">
        <v>19</v>
      </c>
      <c r="D2616" t="s">
        <v>23</v>
      </c>
      <c r="E2616" s="1">
        <v>43500</v>
      </c>
      <c r="F2616" s="1">
        <v>43559</v>
      </c>
      <c r="G2616" s="1">
        <v>43586</v>
      </c>
      <c r="H2616" s="1">
        <v>43590</v>
      </c>
      <c r="I2616" t="s">
        <v>18</v>
      </c>
      <c r="J2616">
        <v>20</v>
      </c>
      <c r="K2616">
        <v>27</v>
      </c>
      <c r="L2616">
        <v>282</v>
      </c>
      <c r="M2616">
        <v>38</v>
      </c>
      <c r="N2616">
        <v>4</v>
      </c>
      <c r="O2616">
        <v>0.1</v>
      </c>
      <c r="P2616">
        <v>2495.42</v>
      </c>
      <c r="Q2616">
        <v>3839.1</v>
      </c>
      <c r="R2616">
        <f>Table1[[#This Row],[OrderQuantity]]*Table1[[#This Row],[UnitPrice]]</f>
        <v>15356.4</v>
      </c>
      <c r="S2616">
        <f>Table1[[#This Row],[OrderQuantity]]*Table1[[#This Row],[UnitCost]]</f>
        <v>9981.68</v>
      </c>
      <c r="T2616">
        <f>Table1[[#This Row],[OrderQuantity]]*Table1[[#This Row],[UnitPrice]]*(1-Table1[[#This Row],[DiscountApplied]]) - (Table1[[#This Row],[OrderQuantity]]*Table1[[#This Row],[UnitCost]])</f>
        <v>3839.08</v>
      </c>
      <c r="U2616">
        <f>DATEDIF(Table1[[#This Row],[ShipDate]],Table1[[#This Row],[DeliveryDate]],"d")</f>
        <v>4</v>
      </c>
      <c r="V2616" t="str">
        <f t="shared" si="81"/>
        <v>On Time</v>
      </c>
    </row>
    <row r="2617" spans="2:22" x14ac:dyDescent="0.3">
      <c r="B2617" t="str">
        <f t="shared" si="80"/>
        <v>SO-002716</v>
      </c>
      <c r="C2617" t="s">
        <v>16</v>
      </c>
      <c r="D2617" t="s">
        <v>24</v>
      </c>
      <c r="E2617" s="1">
        <v>43400</v>
      </c>
      <c r="F2617" s="1">
        <v>43560</v>
      </c>
      <c r="G2617" s="1">
        <v>43562</v>
      </c>
      <c r="H2617" s="1">
        <v>43567</v>
      </c>
      <c r="I2617" t="s">
        <v>18</v>
      </c>
      <c r="J2617">
        <v>8</v>
      </c>
      <c r="K2617">
        <v>5</v>
      </c>
      <c r="L2617">
        <v>26</v>
      </c>
      <c r="M2617">
        <v>44</v>
      </c>
      <c r="N2617">
        <v>1</v>
      </c>
      <c r="O2617">
        <v>0.3</v>
      </c>
      <c r="P2617">
        <v>793.95</v>
      </c>
      <c r="Q2617">
        <v>1058.5999999999999</v>
      </c>
      <c r="R2617">
        <f>Table1[[#This Row],[OrderQuantity]]*Table1[[#This Row],[UnitPrice]]</f>
        <v>1058.5999999999999</v>
      </c>
      <c r="S2617">
        <f>Table1[[#This Row],[OrderQuantity]]*Table1[[#This Row],[UnitCost]]</f>
        <v>793.95</v>
      </c>
      <c r="T2617">
        <f>Table1[[#This Row],[OrderQuantity]]*Table1[[#This Row],[UnitPrice]]*(1-Table1[[#This Row],[DiscountApplied]]) - (Table1[[#This Row],[OrderQuantity]]*Table1[[#This Row],[UnitCost]])</f>
        <v>-52.930000000000177</v>
      </c>
      <c r="U2617">
        <f>DATEDIF(Table1[[#This Row],[ShipDate]],Table1[[#This Row],[DeliveryDate]],"d")</f>
        <v>5</v>
      </c>
      <c r="V2617" t="str">
        <f t="shared" si="81"/>
        <v>On Time</v>
      </c>
    </row>
    <row r="2618" spans="2:22" x14ac:dyDescent="0.3">
      <c r="B2618" t="str">
        <f t="shared" si="80"/>
        <v>SO-002717</v>
      </c>
      <c r="C2618" t="s">
        <v>19</v>
      </c>
      <c r="D2618" t="s">
        <v>26</v>
      </c>
      <c r="E2618" s="1">
        <v>43500</v>
      </c>
      <c r="F2618" s="1">
        <v>43560</v>
      </c>
      <c r="G2618" s="1">
        <v>43572</v>
      </c>
      <c r="H2618" s="1">
        <v>43573</v>
      </c>
      <c r="I2618" t="s">
        <v>18</v>
      </c>
      <c r="J2618">
        <v>12</v>
      </c>
      <c r="K2618">
        <v>17</v>
      </c>
      <c r="L2618">
        <v>66</v>
      </c>
      <c r="M2618">
        <v>47</v>
      </c>
      <c r="N2618">
        <v>8</v>
      </c>
      <c r="O2618">
        <v>0.08</v>
      </c>
      <c r="P2618">
        <v>579.28</v>
      </c>
      <c r="Q2618">
        <v>877.7</v>
      </c>
      <c r="R2618">
        <f>Table1[[#This Row],[OrderQuantity]]*Table1[[#This Row],[UnitPrice]]</f>
        <v>7021.6</v>
      </c>
      <c r="S2618">
        <f>Table1[[#This Row],[OrderQuantity]]*Table1[[#This Row],[UnitCost]]</f>
        <v>4634.24</v>
      </c>
      <c r="T2618">
        <f>Table1[[#This Row],[OrderQuantity]]*Table1[[#This Row],[UnitPrice]]*(1-Table1[[#This Row],[DiscountApplied]]) - (Table1[[#This Row],[OrderQuantity]]*Table1[[#This Row],[UnitCost]])</f>
        <v>1825.6320000000005</v>
      </c>
      <c r="U2618">
        <f>DATEDIF(Table1[[#This Row],[ShipDate]],Table1[[#This Row],[DeliveryDate]],"d")</f>
        <v>1</v>
      </c>
      <c r="V2618" t="str">
        <f t="shared" si="81"/>
        <v>On Time</v>
      </c>
    </row>
    <row r="2619" spans="2:22" x14ac:dyDescent="0.3">
      <c r="B2619" t="str">
        <f t="shared" si="80"/>
        <v>SO-002718</v>
      </c>
      <c r="C2619" t="s">
        <v>16</v>
      </c>
      <c r="D2619" t="s">
        <v>23</v>
      </c>
      <c r="E2619" s="1">
        <v>43500</v>
      </c>
      <c r="F2619" s="1">
        <v>43560</v>
      </c>
      <c r="G2619" s="1">
        <v>43572</v>
      </c>
      <c r="H2619" s="1">
        <v>43574</v>
      </c>
      <c r="I2619" t="s">
        <v>18</v>
      </c>
      <c r="J2619">
        <v>2</v>
      </c>
      <c r="K2619">
        <v>18</v>
      </c>
      <c r="L2619">
        <v>271</v>
      </c>
      <c r="M2619">
        <v>23</v>
      </c>
      <c r="N2619">
        <v>8</v>
      </c>
      <c r="O2619">
        <v>0.4</v>
      </c>
      <c r="P2619">
        <v>5171.0600000000004</v>
      </c>
      <c r="Q2619">
        <v>6083.6</v>
      </c>
      <c r="R2619">
        <f>Table1[[#This Row],[OrderQuantity]]*Table1[[#This Row],[UnitPrice]]</f>
        <v>48668.800000000003</v>
      </c>
      <c r="S2619">
        <f>Table1[[#This Row],[OrderQuantity]]*Table1[[#This Row],[UnitCost]]</f>
        <v>41368.480000000003</v>
      </c>
      <c r="T2619">
        <f>Table1[[#This Row],[OrderQuantity]]*Table1[[#This Row],[UnitPrice]]*(1-Table1[[#This Row],[DiscountApplied]]) - (Table1[[#This Row],[OrderQuantity]]*Table1[[#This Row],[UnitCost]])</f>
        <v>-12167.2</v>
      </c>
      <c r="U2619">
        <f>DATEDIF(Table1[[#This Row],[ShipDate]],Table1[[#This Row],[DeliveryDate]],"d")</f>
        <v>2</v>
      </c>
      <c r="V2619" t="str">
        <f t="shared" si="81"/>
        <v>On Time</v>
      </c>
    </row>
    <row r="2620" spans="2:22" x14ac:dyDescent="0.3">
      <c r="B2620" t="str">
        <f t="shared" si="80"/>
        <v>SO-002719</v>
      </c>
      <c r="C2620" t="s">
        <v>22</v>
      </c>
      <c r="D2620" t="s">
        <v>17</v>
      </c>
      <c r="E2620" s="1">
        <v>43400</v>
      </c>
      <c r="F2620" s="1">
        <v>43560</v>
      </c>
      <c r="G2620" s="1">
        <v>43569</v>
      </c>
      <c r="H2620" s="1">
        <v>43574</v>
      </c>
      <c r="I2620" t="s">
        <v>18</v>
      </c>
      <c r="J2620">
        <v>25</v>
      </c>
      <c r="K2620">
        <v>39</v>
      </c>
      <c r="L2620">
        <v>215</v>
      </c>
      <c r="M2620">
        <v>20</v>
      </c>
      <c r="N2620">
        <v>1</v>
      </c>
      <c r="O2620">
        <v>0.2</v>
      </c>
      <c r="P2620">
        <v>3024.65</v>
      </c>
      <c r="Q2620">
        <v>3979.8</v>
      </c>
      <c r="R2620">
        <f>Table1[[#This Row],[OrderQuantity]]*Table1[[#This Row],[UnitPrice]]</f>
        <v>3979.8</v>
      </c>
      <c r="S2620">
        <f>Table1[[#This Row],[OrderQuantity]]*Table1[[#This Row],[UnitCost]]</f>
        <v>3024.65</v>
      </c>
      <c r="T2620">
        <f>Table1[[#This Row],[OrderQuantity]]*Table1[[#This Row],[UnitPrice]]*(1-Table1[[#This Row],[DiscountApplied]]) - (Table1[[#This Row],[OrderQuantity]]*Table1[[#This Row],[UnitCost]])</f>
        <v>159.19000000000005</v>
      </c>
      <c r="U2620">
        <f>DATEDIF(Table1[[#This Row],[ShipDate]],Table1[[#This Row],[DeliveryDate]],"d")</f>
        <v>5</v>
      </c>
      <c r="V2620" t="str">
        <f t="shared" si="81"/>
        <v>On Time</v>
      </c>
    </row>
    <row r="2621" spans="2:22" x14ac:dyDescent="0.3">
      <c r="B2621" t="str">
        <f t="shared" si="80"/>
        <v>SO-002720</v>
      </c>
      <c r="C2621" t="s">
        <v>16</v>
      </c>
      <c r="D2621" t="s">
        <v>25</v>
      </c>
      <c r="E2621" s="1">
        <v>43500</v>
      </c>
      <c r="F2621" s="1">
        <v>43560</v>
      </c>
      <c r="G2621" s="1">
        <v>43580</v>
      </c>
      <c r="H2621" s="1">
        <v>43581</v>
      </c>
      <c r="I2621" t="s">
        <v>18</v>
      </c>
      <c r="J2621">
        <v>8</v>
      </c>
      <c r="K2621">
        <v>47</v>
      </c>
      <c r="L2621">
        <v>334</v>
      </c>
      <c r="M2621">
        <v>4</v>
      </c>
      <c r="N2621">
        <v>5</v>
      </c>
      <c r="O2621">
        <v>0.1</v>
      </c>
      <c r="P2621">
        <v>3163.94</v>
      </c>
      <c r="Q2621">
        <v>3906.1</v>
      </c>
      <c r="R2621">
        <f>Table1[[#This Row],[OrderQuantity]]*Table1[[#This Row],[UnitPrice]]</f>
        <v>19530.5</v>
      </c>
      <c r="S2621">
        <f>Table1[[#This Row],[OrderQuantity]]*Table1[[#This Row],[UnitCost]]</f>
        <v>15819.7</v>
      </c>
      <c r="T2621">
        <f>Table1[[#This Row],[OrderQuantity]]*Table1[[#This Row],[UnitPrice]]*(1-Table1[[#This Row],[DiscountApplied]]) - (Table1[[#This Row],[OrderQuantity]]*Table1[[#This Row],[UnitCost]])</f>
        <v>1757.75</v>
      </c>
      <c r="U2621">
        <f>DATEDIF(Table1[[#This Row],[ShipDate]],Table1[[#This Row],[DeliveryDate]],"d")</f>
        <v>1</v>
      </c>
      <c r="V2621" t="str">
        <f t="shared" si="81"/>
        <v>On Time</v>
      </c>
    </row>
    <row r="2622" spans="2:22" x14ac:dyDescent="0.3">
      <c r="B2622" t="str">
        <f t="shared" si="80"/>
        <v>SO-002721</v>
      </c>
      <c r="C2622" t="s">
        <v>21</v>
      </c>
      <c r="D2622" t="s">
        <v>24</v>
      </c>
      <c r="E2622" s="1">
        <v>43400</v>
      </c>
      <c r="F2622" s="1">
        <v>43560</v>
      </c>
      <c r="G2622" s="1">
        <v>43570</v>
      </c>
      <c r="H2622" s="1">
        <v>43579</v>
      </c>
      <c r="I2622" t="s">
        <v>18</v>
      </c>
      <c r="J2622">
        <v>25</v>
      </c>
      <c r="K2622">
        <v>17</v>
      </c>
      <c r="L2622">
        <v>11</v>
      </c>
      <c r="M2622">
        <v>35</v>
      </c>
      <c r="N2622">
        <v>6</v>
      </c>
      <c r="O2622">
        <v>0.08</v>
      </c>
      <c r="P2622">
        <v>4986.01</v>
      </c>
      <c r="Q2622">
        <v>6311.4</v>
      </c>
      <c r="R2622">
        <f>Table1[[#This Row],[OrderQuantity]]*Table1[[#This Row],[UnitPrice]]</f>
        <v>37868.399999999994</v>
      </c>
      <c r="S2622">
        <f>Table1[[#This Row],[OrderQuantity]]*Table1[[#This Row],[UnitCost]]</f>
        <v>29916.06</v>
      </c>
      <c r="T2622">
        <f>Table1[[#This Row],[OrderQuantity]]*Table1[[#This Row],[UnitPrice]]*(1-Table1[[#This Row],[DiscountApplied]]) - (Table1[[#This Row],[OrderQuantity]]*Table1[[#This Row],[UnitCost]])</f>
        <v>4922.8679999999913</v>
      </c>
      <c r="U2622">
        <f>DATEDIF(Table1[[#This Row],[ShipDate]],Table1[[#This Row],[DeliveryDate]],"d")</f>
        <v>9</v>
      </c>
      <c r="V2622" t="str">
        <f t="shared" si="81"/>
        <v>Late</v>
      </c>
    </row>
    <row r="2623" spans="2:22" x14ac:dyDescent="0.3">
      <c r="B2623" t="str">
        <f t="shared" si="80"/>
        <v>SO-002722</v>
      </c>
      <c r="C2623" t="s">
        <v>19</v>
      </c>
      <c r="D2623" t="s">
        <v>20</v>
      </c>
      <c r="E2623" s="1">
        <v>43400</v>
      </c>
      <c r="F2623" s="1">
        <v>43560</v>
      </c>
      <c r="G2623" s="1">
        <v>43569</v>
      </c>
      <c r="H2623" s="1">
        <v>43577</v>
      </c>
      <c r="I2623" t="s">
        <v>18</v>
      </c>
      <c r="J2623">
        <v>15</v>
      </c>
      <c r="K2623">
        <v>47</v>
      </c>
      <c r="L2623">
        <v>125</v>
      </c>
      <c r="M2623">
        <v>9</v>
      </c>
      <c r="N2623">
        <v>8</v>
      </c>
      <c r="O2623">
        <v>0.1</v>
      </c>
      <c r="P2623">
        <v>1493.23</v>
      </c>
      <c r="Q2623">
        <v>2619.6999999999998</v>
      </c>
      <c r="R2623">
        <f>Table1[[#This Row],[OrderQuantity]]*Table1[[#This Row],[UnitPrice]]</f>
        <v>20957.599999999999</v>
      </c>
      <c r="S2623">
        <f>Table1[[#This Row],[OrderQuantity]]*Table1[[#This Row],[UnitCost]]</f>
        <v>11945.84</v>
      </c>
      <c r="T2623">
        <f>Table1[[#This Row],[OrderQuantity]]*Table1[[#This Row],[UnitPrice]]*(1-Table1[[#This Row],[DiscountApplied]]) - (Table1[[#This Row],[OrderQuantity]]*Table1[[#This Row],[UnitCost]])</f>
        <v>6916</v>
      </c>
      <c r="U2623">
        <f>DATEDIF(Table1[[#This Row],[ShipDate]],Table1[[#This Row],[DeliveryDate]],"d")</f>
        <v>8</v>
      </c>
      <c r="V2623" t="str">
        <f t="shared" si="81"/>
        <v>Late</v>
      </c>
    </row>
    <row r="2624" spans="2:22" x14ac:dyDescent="0.3">
      <c r="B2624" t="str">
        <f t="shared" si="80"/>
        <v>SO-002723</v>
      </c>
      <c r="C2624" t="s">
        <v>16</v>
      </c>
      <c r="D2624" t="s">
        <v>17</v>
      </c>
      <c r="E2624" s="1">
        <v>43500</v>
      </c>
      <c r="F2624" s="1">
        <v>43560</v>
      </c>
      <c r="G2624" s="1">
        <v>43584</v>
      </c>
      <c r="H2624" s="1">
        <v>43593</v>
      </c>
      <c r="I2624" t="s">
        <v>18</v>
      </c>
      <c r="J2624">
        <v>8</v>
      </c>
      <c r="K2624">
        <v>20</v>
      </c>
      <c r="L2624">
        <v>217</v>
      </c>
      <c r="M2624">
        <v>44</v>
      </c>
      <c r="N2624">
        <v>6</v>
      </c>
      <c r="O2624">
        <v>0.08</v>
      </c>
      <c r="P2624">
        <v>1396.28</v>
      </c>
      <c r="Q2624">
        <v>3490.7</v>
      </c>
      <c r="R2624">
        <f>Table1[[#This Row],[OrderQuantity]]*Table1[[#This Row],[UnitPrice]]</f>
        <v>20944.199999999997</v>
      </c>
      <c r="S2624">
        <f>Table1[[#This Row],[OrderQuantity]]*Table1[[#This Row],[UnitCost]]</f>
        <v>8377.68</v>
      </c>
      <c r="T2624">
        <f>Table1[[#This Row],[OrderQuantity]]*Table1[[#This Row],[UnitPrice]]*(1-Table1[[#This Row],[DiscountApplied]]) - (Table1[[#This Row],[OrderQuantity]]*Table1[[#This Row],[UnitCost]])</f>
        <v>10890.983999999997</v>
      </c>
      <c r="U2624">
        <f>DATEDIF(Table1[[#This Row],[ShipDate]],Table1[[#This Row],[DeliveryDate]],"d")</f>
        <v>9</v>
      </c>
      <c r="V2624" t="str">
        <f t="shared" si="81"/>
        <v>Late</v>
      </c>
    </row>
    <row r="2625" spans="2:22" x14ac:dyDescent="0.3">
      <c r="B2625" t="str">
        <f t="shared" si="80"/>
        <v>SO-002724</v>
      </c>
      <c r="C2625" t="s">
        <v>16</v>
      </c>
      <c r="D2625" t="s">
        <v>23</v>
      </c>
      <c r="E2625" s="1">
        <v>43400</v>
      </c>
      <c r="F2625" s="1">
        <v>43561</v>
      </c>
      <c r="G2625" s="1">
        <v>43569</v>
      </c>
      <c r="H2625" s="1">
        <v>43577</v>
      </c>
      <c r="I2625" t="s">
        <v>18</v>
      </c>
      <c r="J2625">
        <v>4</v>
      </c>
      <c r="K2625">
        <v>12</v>
      </c>
      <c r="L2625">
        <v>266</v>
      </c>
      <c r="M2625">
        <v>3</v>
      </c>
      <c r="N2625">
        <v>1</v>
      </c>
      <c r="O2625">
        <v>0.05</v>
      </c>
      <c r="P2625">
        <v>117.25</v>
      </c>
      <c r="Q2625">
        <v>234.5</v>
      </c>
      <c r="R2625">
        <f>Table1[[#This Row],[OrderQuantity]]*Table1[[#This Row],[UnitPrice]]</f>
        <v>234.5</v>
      </c>
      <c r="S2625">
        <f>Table1[[#This Row],[OrderQuantity]]*Table1[[#This Row],[UnitCost]]</f>
        <v>117.25</v>
      </c>
      <c r="T2625">
        <f>Table1[[#This Row],[OrderQuantity]]*Table1[[#This Row],[UnitPrice]]*(1-Table1[[#This Row],[DiscountApplied]]) - (Table1[[#This Row],[OrderQuantity]]*Table1[[#This Row],[UnitCost]])</f>
        <v>105.52499999999998</v>
      </c>
      <c r="U2625">
        <f>DATEDIF(Table1[[#This Row],[ShipDate]],Table1[[#This Row],[DeliveryDate]],"d")</f>
        <v>8</v>
      </c>
      <c r="V2625" t="str">
        <f t="shared" si="81"/>
        <v>Late</v>
      </c>
    </row>
    <row r="2626" spans="2:22" x14ac:dyDescent="0.3">
      <c r="B2626" t="str">
        <f t="shared" ref="B2626:B2689" si="82">"SO-" &amp; TEXT(ROW(B2626)+99,"000000")</f>
        <v>SO-002725</v>
      </c>
      <c r="C2626" t="s">
        <v>19</v>
      </c>
      <c r="D2626" t="s">
        <v>20</v>
      </c>
      <c r="E2626" s="1">
        <v>43500</v>
      </c>
      <c r="F2626" s="1">
        <v>43561</v>
      </c>
      <c r="G2626" s="1">
        <v>43571</v>
      </c>
      <c r="H2626" s="1">
        <v>43577</v>
      </c>
      <c r="I2626" t="s">
        <v>18</v>
      </c>
      <c r="J2626">
        <v>20</v>
      </c>
      <c r="K2626">
        <v>15</v>
      </c>
      <c r="L2626">
        <v>130</v>
      </c>
      <c r="M2626">
        <v>24</v>
      </c>
      <c r="N2626">
        <v>8</v>
      </c>
      <c r="O2626">
        <v>0.3</v>
      </c>
      <c r="P2626">
        <v>585.30999999999995</v>
      </c>
      <c r="Q2626">
        <v>1125.5999999999999</v>
      </c>
      <c r="R2626">
        <f>Table1[[#This Row],[OrderQuantity]]*Table1[[#This Row],[UnitPrice]]</f>
        <v>9004.7999999999993</v>
      </c>
      <c r="S2626">
        <f>Table1[[#This Row],[OrderQuantity]]*Table1[[#This Row],[UnitCost]]</f>
        <v>4682.4799999999996</v>
      </c>
      <c r="T2626">
        <f>Table1[[#This Row],[OrderQuantity]]*Table1[[#This Row],[UnitPrice]]*(1-Table1[[#This Row],[DiscountApplied]]) - (Table1[[#This Row],[OrderQuantity]]*Table1[[#This Row],[UnitCost]])</f>
        <v>1620.8799999999992</v>
      </c>
      <c r="U2626">
        <f>DATEDIF(Table1[[#This Row],[ShipDate]],Table1[[#This Row],[DeliveryDate]],"d")</f>
        <v>6</v>
      </c>
      <c r="V2626" t="str">
        <f t="shared" ref="V2626:V2689" si="83">IF(U2626&gt;7,"Late","On Time")</f>
        <v>On Time</v>
      </c>
    </row>
    <row r="2627" spans="2:22" x14ac:dyDescent="0.3">
      <c r="B2627" t="str">
        <f t="shared" si="82"/>
        <v>SO-002726</v>
      </c>
      <c r="C2627" t="s">
        <v>16</v>
      </c>
      <c r="D2627" t="s">
        <v>20</v>
      </c>
      <c r="E2627" s="1">
        <v>43500</v>
      </c>
      <c r="F2627" s="1">
        <v>43561</v>
      </c>
      <c r="G2627" s="1">
        <v>43566</v>
      </c>
      <c r="H2627" s="1">
        <v>43572</v>
      </c>
      <c r="I2627" t="s">
        <v>18</v>
      </c>
      <c r="J2627">
        <v>4</v>
      </c>
      <c r="K2627">
        <v>41</v>
      </c>
      <c r="L2627">
        <v>123</v>
      </c>
      <c r="M2627">
        <v>41</v>
      </c>
      <c r="N2627">
        <v>3</v>
      </c>
      <c r="O2627">
        <v>0.1</v>
      </c>
      <c r="P2627">
        <v>1211.23</v>
      </c>
      <c r="Q2627">
        <v>2633.1</v>
      </c>
      <c r="R2627">
        <f>Table1[[#This Row],[OrderQuantity]]*Table1[[#This Row],[UnitPrice]]</f>
        <v>7899.2999999999993</v>
      </c>
      <c r="S2627">
        <f>Table1[[#This Row],[OrderQuantity]]*Table1[[#This Row],[UnitCost]]</f>
        <v>3633.69</v>
      </c>
      <c r="T2627">
        <f>Table1[[#This Row],[OrderQuantity]]*Table1[[#This Row],[UnitPrice]]*(1-Table1[[#This Row],[DiscountApplied]]) - (Table1[[#This Row],[OrderQuantity]]*Table1[[#This Row],[UnitCost]])</f>
        <v>3475.68</v>
      </c>
      <c r="U2627">
        <f>DATEDIF(Table1[[#This Row],[ShipDate]],Table1[[#This Row],[DeliveryDate]],"d")</f>
        <v>6</v>
      </c>
      <c r="V2627" t="str">
        <f t="shared" si="83"/>
        <v>On Time</v>
      </c>
    </row>
    <row r="2628" spans="2:22" x14ac:dyDescent="0.3">
      <c r="B2628" t="str">
        <f t="shared" si="82"/>
        <v>SO-002727</v>
      </c>
      <c r="C2628" t="s">
        <v>19</v>
      </c>
      <c r="D2628" t="s">
        <v>25</v>
      </c>
      <c r="E2628" s="1">
        <v>43400</v>
      </c>
      <c r="F2628" s="1">
        <v>43561</v>
      </c>
      <c r="G2628" s="1">
        <v>43574</v>
      </c>
      <c r="H2628" s="1">
        <v>43577</v>
      </c>
      <c r="I2628" t="s">
        <v>18</v>
      </c>
      <c r="J2628">
        <v>12</v>
      </c>
      <c r="K2628">
        <v>42</v>
      </c>
      <c r="L2628">
        <v>355</v>
      </c>
      <c r="M2628">
        <v>7</v>
      </c>
      <c r="N2628">
        <v>5</v>
      </c>
      <c r="O2628">
        <v>0.08</v>
      </c>
      <c r="P2628">
        <v>854.25</v>
      </c>
      <c r="Q2628">
        <v>1005</v>
      </c>
      <c r="R2628">
        <f>Table1[[#This Row],[OrderQuantity]]*Table1[[#This Row],[UnitPrice]]</f>
        <v>5025</v>
      </c>
      <c r="S2628">
        <f>Table1[[#This Row],[OrderQuantity]]*Table1[[#This Row],[UnitCost]]</f>
        <v>4271.25</v>
      </c>
      <c r="T2628">
        <f>Table1[[#This Row],[OrderQuantity]]*Table1[[#This Row],[UnitPrice]]*(1-Table1[[#This Row],[DiscountApplied]]) - (Table1[[#This Row],[OrderQuantity]]*Table1[[#This Row],[UnitCost]])</f>
        <v>351.75</v>
      </c>
      <c r="U2628">
        <f>DATEDIF(Table1[[#This Row],[ShipDate]],Table1[[#This Row],[DeliveryDate]],"d")</f>
        <v>3</v>
      </c>
      <c r="V2628" t="str">
        <f t="shared" si="83"/>
        <v>On Time</v>
      </c>
    </row>
    <row r="2629" spans="2:22" x14ac:dyDescent="0.3">
      <c r="B2629" t="str">
        <f t="shared" si="82"/>
        <v>SO-002728</v>
      </c>
      <c r="C2629" t="s">
        <v>16</v>
      </c>
      <c r="D2629" t="s">
        <v>23</v>
      </c>
      <c r="E2629" s="1">
        <v>43400</v>
      </c>
      <c r="F2629" s="1">
        <v>43561</v>
      </c>
      <c r="G2629" s="1">
        <v>43588</v>
      </c>
      <c r="H2629" s="1">
        <v>43591</v>
      </c>
      <c r="I2629" t="s">
        <v>18</v>
      </c>
      <c r="J2629">
        <v>2</v>
      </c>
      <c r="K2629">
        <v>47</v>
      </c>
      <c r="L2629">
        <v>286</v>
      </c>
      <c r="M2629">
        <v>44</v>
      </c>
      <c r="N2629">
        <v>8</v>
      </c>
      <c r="O2629">
        <v>0.05</v>
      </c>
      <c r="P2629">
        <v>878.64</v>
      </c>
      <c r="Q2629">
        <v>1112.2</v>
      </c>
      <c r="R2629">
        <f>Table1[[#This Row],[OrderQuantity]]*Table1[[#This Row],[UnitPrice]]</f>
        <v>8897.6</v>
      </c>
      <c r="S2629">
        <f>Table1[[#This Row],[OrderQuantity]]*Table1[[#This Row],[UnitCost]]</f>
        <v>7029.12</v>
      </c>
      <c r="T2629">
        <f>Table1[[#This Row],[OrderQuantity]]*Table1[[#This Row],[UnitPrice]]*(1-Table1[[#This Row],[DiscountApplied]]) - (Table1[[#This Row],[OrderQuantity]]*Table1[[#This Row],[UnitCost]])</f>
        <v>1423.5999999999995</v>
      </c>
      <c r="U2629">
        <f>DATEDIF(Table1[[#This Row],[ShipDate]],Table1[[#This Row],[DeliveryDate]],"d")</f>
        <v>3</v>
      </c>
      <c r="V2629" t="str">
        <f t="shared" si="83"/>
        <v>On Time</v>
      </c>
    </row>
    <row r="2630" spans="2:22" x14ac:dyDescent="0.3">
      <c r="B2630" t="str">
        <f t="shared" si="82"/>
        <v>SO-002729</v>
      </c>
      <c r="C2630" t="s">
        <v>16</v>
      </c>
      <c r="D2630" t="s">
        <v>25</v>
      </c>
      <c r="E2630" s="1">
        <v>43400</v>
      </c>
      <c r="F2630" s="1">
        <v>43561</v>
      </c>
      <c r="G2630" s="1">
        <v>43579</v>
      </c>
      <c r="H2630" s="1">
        <v>43589</v>
      </c>
      <c r="I2630" t="s">
        <v>18</v>
      </c>
      <c r="J2630">
        <v>3</v>
      </c>
      <c r="K2630">
        <v>21</v>
      </c>
      <c r="L2630">
        <v>333</v>
      </c>
      <c r="M2630">
        <v>29</v>
      </c>
      <c r="N2630">
        <v>8</v>
      </c>
      <c r="O2630">
        <v>0.05</v>
      </c>
      <c r="P2630">
        <v>1995.46</v>
      </c>
      <c r="Q2630">
        <v>2525.9</v>
      </c>
      <c r="R2630">
        <f>Table1[[#This Row],[OrderQuantity]]*Table1[[#This Row],[UnitPrice]]</f>
        <v>20207.2</v>
      </c>
      <c r="S2630">
        <f>Table1[[#This Row],[OrderQuantity]]*Table1[[#This Row],[UnitCost]]</f>
        <v>15963.68</v>
      </c>
      <c r="T2630">
        <f>Table1[[#This Row],[OrderQuantity]]*Table1[[#This Row],[UnitPrice]]*(1-Table1[[#This Row],[DiscountApplied]]) - (Table1[[#This Row],[OrderQuantity]]*Table1[[#This Row],[UnitCost]])</f>
        <v>3233.16</v>
      </c>
      <c r="U2630">
        <f>DATEDIF(Table1[[#This Row],[ShipDate]],Table1[[#This Row],[DeliveryDate]],"d")</f>
        <v>10</v>
      </c>
      <c r="V2630" t="str">
        <f t="shared" si="83"/>
        <v>Late</v>
      </c>
    </row>
    <row r="2631" spans="2:22" x14ac:dyDescent="0.3">
      <c r="B2631" t="str">
        <f t="shared" si="82"/>
        <v>SO-002730</v>
      </c>
      <c r="C2631" t="s">
        <v>21</v>
      </c>
      <c r="D2631" t="s">
        <v>23</v>
      </c>
      <c r="E2631" s="1">
        <v>43400</v>
      </c>
      <c r="F2631" s="1">
        <v>43561</v>
      </c>
      <c r="G2631" s="1">
        <v>43579</v>
      </c>
      <c r="H2631" s="1">
        <v>43587</v>
      </c>
      <c r="I2631" t="s">
        <v>18</v>
      </c>
      <c r="J2631">
        <v>25</v>
      </c>
      <c r="K2631">
        <v>4</v>
      </c>
      <c r="L2631">
        <v>279</v>
      </c>
      <c r="M2631">
        <v>34</v>
      </c>
      <c r="N2631">
        <v>7</v>
      </c>
      <c r="O2631">
        <v>0.05</v>
      </c>
      <c r="P2631">
        <v>91.92</v>
      </c>
      <c r="Q2631">
        <v>187.6</v>
      </c>
      <c r="R2631">
        <f>Table1[[#This Row],[OrderQuantity]]*Table1[[#This Row],[UnitPrice]]</f>
        <v>1313.2</v>
      </c>
      <c r="S2631">
        <f>Table1[[#This Row],[OrderQuantity]]*Table1[[#This Row],[UnitCost]]</f>
        <v>643.44000000000005</v>
      </c>
      <c r="T2631">
        <f>Table1[[#This Row],[OrderQuantity]]*Table1[[#This Row],[UnitPrice]]*(1-Table1[[#This Row],[DiscountApplied]]) - (Table1[[#This Row],[OrderQuantity]]*Table1[[#This Row],[UnitCost]])</f>
        <v>604.09999999999991</v>
      </c>
      <c r="U2631">
        <f>DATEDIF(Table1[[#This Row],[ShipDate]],Table1[[#This Row],[DeliveryDate]],"d")</f>
        <v>8</v>
      </c>
      <c r="V2631" t="str">
        <f t="shared" si="83"/>
        <v>Late</v>
      </c>
    </row>
    <row r="2632" spans="2:22" x14ac:dyDescent="0.3">
      <c r="B2632" t="str">
        <f t="shared" si="82"/>
        <v>SO-002731</v>
      </c>
      <c r="C2632" t="s">
        <v>19</v>
      </c>
      <c r="D2632" t="s">
        <v>17</v>
      </c>
      <c r="E2632" s="1">
        <v>43500</v>
      </c>
      <c r="F2632" s="1">
        <v>43561</v>
      </c>
      <c r="G2632" s="1">
        <v>43585</v>
      </c>
      <c r="H2632" s="1">
        <v>43590</v>
      </c>
      <c r="I2632" t="s">
        <v>18</v>
      </c>
      <c r="J2632">
        <v>18</v>
      </c>
      <c r="K2632">
        <v>20</v>
      </c>
      <c r="L2632">
        <v>241</v>
      </c>
      <c r="M2632">
        <v>13</v>
      </c>
      <c r="N2632">
        <v>7</v>
      </c>
      <c r="O2632">
        <v>0.08</v>
      </c>
      <c r="P2632">
        <v>1317.76</v>
      </c>
      <c r="Q2632">
        <v>1996.6</v>
      </c>
      <c r="R2632">
        <f>Table1[[#This Row],[OrderQuantity]]*Table1[[#This Row],[UnitPrice]]</f>
        <v>13976.199999999999</v>
      </c>
      <c r="S2632">
        <f>Table1[[#This Row],[OrderQuantity]]*Table1[[#This Row],[UnitCost]]</f>
        <v>9224.32</v>
      </c>
      <c r="T2632">
        <f>Table1[[#This Row],[OrderQuantity]]*Table1[[#This Row],[UnitPrice]]*(1-Table1[[#This Row],[DiscountApplied]]) - (Table1[[#This Row],[OrderQuantity]]*Table1[[#This Row],[UnitCost]])</f>
        <v>3633.7839999999997</v>
      </c>
      <c r="U2632">
        <f>DATEDIF(Table1[[#This Row],[ShipDate]],Table1[[#This Row],[DeliveryDate]],"d")</f>
        <v>5</v>
      </c>
      <c r="V2632" t="str">
        <f t="shared" si="83"/>
        <v>On Time</v>
      </c>
    </row>
    <row r="2633" spans="2:22" x14ac:dyDescent="0.3">
      <c r="B2633" t="str">
        <f t="shared" si="82"/>
        <v>SO-002732</v>
      </c>
      <c r="C2633" t="s">
        <v>16</v>
      </c>
      <c r="D2633" t="s">
        <v>24</v>
      </c>
      <c r="E2633" s="1">
        <v>43500</v>
      </c>
      <c r="F2633" s="1">
        <v>43561</v>
      </c>
      <c r="G2633" s="1">
        <v>43575</v>
      </c>
      <c r="H2633" s="1">
        <v>43585</v>
      </c>
      <c r="I2633" t="s">
        <v>18</v>
      </c>
      <c r="J2633">
        <v>9</v>
      </c>
      <c r="K2633">
        <v>23</v>
      </c>
      <c r="L2633">
        <v>16</v>
      </c>
      <c r="M2633">
        <v>30</v>
      </c>
      <c r="N2633">
        <v>5</v>
      </c>
      <c r="O2633">
        <v>0.4</v>
      </c>
      <c r="P2633">
        <v>2062.2600000000002</v>
      </c>
      <c r="Q2633">
        <v>2546</v>
      </c>
      <c r="R2633">
        <f>Table1[[#This Row],[OrderQuantity]]*Table1[[#This Row],[UnitPrice]]</f>
        <v>12730</v>
      </c>
      <c r="S2633">
        <f>Table1[[#This Row],[OrderQuantity]]*Table1[[#This Row],[UnitCost]]</f>
        <v>10311.300000000001</v>
      </c>
      <c r="T2633">
        <f>Table1[[#This Row],[OrderQuantity]]*Table1[[#This Row],[UnitPrice]]*(1-Table1[[#This Row],[DiscountApplied]]) - (Table1[[#This Row],[OrderQuantity]]*Table1[[#This Row],[UnitCost]])</f>
        <v>-2673.3000000000011</v>
      </c>
      <c r="U2633">
        <f>DATEDIF(Table1[[#This Row],[ShipDate]],Table1[[#This Row],[DeliveryDate]],"d")</f>
        <v>10</v>
      </c>
      <c r="V2633" t="str">
        <f t="shared" si="83"/>
        <v>Late</v>
      </c>
    </row>
    <row r="2634" spans="2:22" x14ac:dyDescent="0.3">
      <c r="B2634" t="str">
        <f t="shared" si="82"/>
        <v>SO-002733</v>
      </c>
      <c r="C2634" t="s">
        <v>22</v>
      </c>
      <c r="D2634" t="s">
        <v>20</v>
      </c>
      <c r="E2634" s="1">
        <v>43400</v>
      </c>
      <c r="F2634" s="1">
        <v>43561</v>
      </c>
      <c r="G2634" s="1">
        <v>43565</v>
      </c>
      <c r="H2634" s="1">
        <v>43570</v>
      </c>
      <c r="I2634" t="s">
        <v>18</v>
      </c>
      <c r="J2634">
        <v>25</v>
      </c>
      <c r="K2634">
        <v>25</v>
      </c>
      <c r="L2634">
        <v>130</v>
      </c>
      <c r="M2634">
        <v>19</v>
      </c>
      <c r="N2634">
        <v>2</v>
      </c>
      <c r="O2634">
        <v>0.08</v>
      </c>
      <c r="P2634">
        <v>754.15</v>
      </c>
      <c r="Q2634">
        <v>1125.5999999999999</v>
      </c>
      <c r="R2634">
        <f>Table1[[#This Row],[OrderQuantity]]*Table1[[#This Row],[UnitPrice]]</f>
        <v>2251.1999999999998</v>
      </c>
      <c r="S2634">
        <f>Table1[[#This Row],[OrderQuantity]]*Table1[[#This Row],[UnitCost]]</f>
        <v>1508.3</v>
      </c>
      <c r="T2634">
        <f>Table1[[#This Row],[OrderQuantity]]*Table1[[#This Row],[UnitPrice]]*(1-Table1[[#This Row],[DiscountApplied]]) - (Table1[[#This Row],[OrderQuantity]]*Table1[[#This Row],[UnitCost]])</f>
        <v>562.80399999999986</v>
      </c>
      <c r="U2634">
        <f>DATEDIF(Table1[[#This Row],[ShipDate]],Table1[[#This Row],[DeliveryDate]],"d")</f>
        <v>5</v>
      </c>
      <c r="V2634" t="str">
        <f t="shared" si="83"/>
        <v>On Time</v>
      </c>
    </row>
    <row r="2635" spans="2:22" x14ac:dyDescent="0.3">
      <c r="B2635" t="str">
        <f t="shared" si="82"/>
        <v>SO-002734</v>
      </c>
      <c r="C2635" t="s">
        <v>21</v>
      </c>
      <c r="D2635" t="s">
        <v>25</v>
      </c>
      <c r="E2635" s="1">
        <v>43400</v>
      </c>
      <c r="F2635" s="1">
        <v>43561</v>
      </c>
      <c r="G2635" s="1">
        <v>43582</v>
      </c>
      <c r="H2635" s="1">
        <v>43588</v>
      </c>
      <c r="I2635" t="s">
        <v>18</v>
      </c>
      <c r="J2635">
        <v>23</v>
      </c>
      <c r="K2635">
        <v>11</v>
      </c>
      <c r="L2635">
        <v>352</v>
      </c>
      <c r="M2635">
        <v>37</v>
      </c>
      <c r="N2635">
        <v>8</v>
      </c>
      <c r="O2635">
        <v>0.15</v>
      </c>
      <c r="P2635">
        <v>1828.3</v>
      </c>
      <c r="Q2635">
        <v>2539.3000000000002</v>
      </c>
      <c r="R2635">
        <f>Table1[[#This Row],[OrderQuantity]]*Table1[[#This Row],[UnitPrice]]</f>
        <v>20314.400000000001</v>
      </c>
      <c r="S2635">
        <f>Table1[[#This Row],[OrderQuantity]]*Table1[[#This Row],[UnitCost]]</f>
        <v>14626.4</v>
      </c>
      <c r="T2635">
        <f>Table1[[#This Row],[OrderQuantity]]*Table1[[#This Row],[UnitPrice]]*(1-Table1[[#This Row],[DiscountApplied]]) - (Table1[[#This Row],[OrderQuantity]]*Table1[[#This Row],[UnitCost]])</f>
        <v>2640.840000000002</v>
      </c>
      <c r="U2635">
        <f>DATEDIF(Table1[[#This Row],[ShipDate]],Table1[[#This Row],[DeliveryDate]],"d")</f>
        <v>6</v>
      </c>
      <c r="V2635" t="str">
        <f t="shared" si="83"/>
        <v>On Time</v>
      </c>
    </row>
    <row r="2636" spans="2:22" x14ac:dyDescent="0.3">
      <c r="B2636" t="str">
        <f t="shared" si="82"/>
        <v>SO-002735</v>
      </c>
      <c r="C2636" t="s">
        <v>16</v>
      </c>
      <c r="D2636" t="s">
        <v>17</v>
      </c>
      <c r="E2636" s="1">
        <v>43400</v>
      </c>
      <c r="F2636" s="1">
        <v>43562</v>
      </c>
      <c r="G2636" s="1">
        <v>43582</v>
      </c>
      <c r="H2636" s="1">
        <v>43584</v>
      </c>
      <c r="I2636" t="s">
        <v>18</v>
      </c>
      <c r="J2636">
        <v>4</v>
      </c>
      <c r="K2636">
        <v>8</v>
      </c>
      <c r="L2636">
        <v>260</v>
      </c>
      <c r="M2636">
        <v>6</v>
      </c>
      <c r="N2636">
        <v>7</v>
      </c>
      <c r="O2636">
        <v>0.15</v>
      </c>
      <c r="P2636">
        <v>1275.01</v>
      </c>
      <c r="Q2636">
        <v>2318.1999999999998</v>
      </c>
      <c r="R2636">
        <f>Table1[[#This Row],[OrderQuantity]]*Table1[[#This Row],[UnitPrice]]</f>
        <v>16227.399999999998</v>
      </c>
      <c r="S2636">
        <f>Table1[[#This Row],[OrderQuantity]]*Table1[[#This Row],[UnitCost]]</f>
        <v>8925.07</v>
      </c>
      <c r="T2636">
        <f>Table1[[#This Row],[OrderQuantity]]*Table1[[#This Row],[UnitPrice]]*(1-Table1[[#This Row],[DiscountApplied]]) - (Table1[[#This Row],[OrderQuantity]]*Table1[[#This Row],[UnitCost]])</f>
        <v>4868.2199999999975</v>
      </c>
      <c r="U2636">
        <f>DATEDIF(Table1[[#This Row],[ShipDate]],Table1[[#This Row],[DeliveryDate]],"d")</f>
        <v>2</v>
      </c>
      <c r="V2636" t="str">
        <f t="shared" si="83"/>
        <v>On Time</v>
      </c>
    </row>
    <row r="2637" spans="2:22" x14ac:dyDescent="0.3">
      <c r="B2637" t="str">
        <f t="shared" si="82"/>
        <v>SO-002736</v>
      </c>
      <c r="C2637" t="s">
        <v>16</v>
      </c>
      <c r="D2637" t="s">
        <v>26</v>
      </c>
      <c r="E2637" s="1">
        <v>43400</v>
      </c>
      <c r="F2637" s="1">
        <v>43562</v>
      </c>
      <c r="G2637" s="1">
        <v>43585</v>
      </c>
      <c r="H2637" s="1">
        <v>43590</v>
      </c>
      <c r="I2637" t="s">
        <v>18</v>
      </c>
      <c r="J2637">
        <v>7</v>
      </c>
      <c r="K2637">
        <v>43</v>
      </c>
      <c r="L2637">
        <v>74</v>
      </c>
      <c r="M2637">
        <v>18</v>
      </c>
      <c r="N2637">
        <v>6</v>
      </c>
      <c r="O2637">
        <v>0.2</v>
      </c>
      <c r="P2637">
        <v>1919.95</v>
      </c>
      <c r="Q2637">
        <v>3999.9</v>
      </c>
      <c r="R2637">
        <f>Table1[[#This Row],[OrderQuantity]]*Table1[[#This Row],[UnitPrice]]</f>
        <v>23999.4</v>
      </c>
      <c r="S2637">
        <f>Table1[[#This Row],[OrderQuantity]]*Table1[[#This Row],[UnitCost]]</f>
        <v>11519.7</v>
      </c>
      <c r="T2637">
        <f>Table1[[#This Row],[OrderQuantity]]*Table1[[#This Row],[UnitPrice]]*(1-Table1[[#This Row],[DiscountApplied]]) - (Table1[[#This Row],[OrderQuantity]]*Table1[[#This Row],[UnitCost]])</f>
        <v>7679.82</v>
      </c>
      <c r="U2637">
        <f>DATEDIF(Table1[[#This Row],[ShipDate]],Table1[[#This Row],[DeliveryDate]],"d")</f>
        <v>5</v>
      </c>
      <c r="V2637" t="str">
        <f t="shared" si="83"/>
        <v>On Time</v>
      </c>
    </row>
    <row r="2638" spans="2:22" x14ac:dyDescent="0.3">
      <c r="B2638" t="str">
        <f t="shared" si="82"/>
        <v>SO-002737</v>
      </c>
      <c r="C2638" t="s">
        <v>16</v>
      </c>
      <c r="D2638" t="s">
        <v>26</v>
      </c>
      <c r="E2638" s="1">
        <v>43500</v>
      </c>
      <c r="F2638" s="1">
        <v>43562</v>
      </c>
      <c r="G2638" s="1">
        <v>43588</v>
      </c>
      <c r="H2638" s="1">
        <v>43595</v>
      </c>
      <c r="I2638" t="s">
        <v>18</v>
      </c>
      <c r="J2638">
        <v>4</v>
      </c>
      <c r="K2638">
        <v>20</v>
      </c>
      <c r="L2638">
        <v>73</v>
      </c>
      <c r="M2638">
        <v>32</v>
      </c>
      <c r="N2638">
        <v>8</v>
      </c>
      <c r="O2638">
        <v>0.05</v>
      </c>
      <c r="P2638">
        <v>678.04</v>
      </c>
      <c r="Q2638">
        <v>1232.8</v>
      </c>
      <c r="R2638">
        <f>Table1[[#This Row],[OrderQuantity]]*Table1[[#This Row],[UnitPrice]]</f>
        <v>9862.4</v>
      </c>
      <c r="S2638">
        <f>Table1[[#This Row],[OrderQuantity]]*Table1[[#This Row],[UnitCost]]</f>
        <v>5424.32</v>
      </c>
      <c r="T2638">
        <f>Table1[[#This Row],[OrderQuantity]]*Table1[[#This Row],[UnitPrice]]*(1-Table1[[#This Row],[DiscountApplied]]) - (Table1[[#This Row],[OrderQuantity]]*Table1[[#This Row],[UnitCost]])</f>
        <v>3944.9599999999991</v>
      </c>
      <c r="U2638">
        <f>DATEDIF(Table1[[#This Row],[ShipDate]],Table1[[#This Row],[DeliveryDate]],"d")</f>
        <v>7</v>
      </c>
      <c r="V2638" t="str">
        <f t="shared" si="83"/>
        <v>On Time</v>
      </c>
    </row>
    <row r="2639" spans="2:22" x14ac:dyDescent="0.3">
      <c r="B2639" t="str">
        <f t="shared" si="82"/>
        <v>SO-002738</v>
      </c>
      <c r="C2639" t="s">
        <v>16</v>
      </c>
      <c r="D2639" t="s">
        <v>23</v>
      </c>
      <c r="E2639" s="1">
        <v>43500</v>
      </c>
      <c r="F2639" s="1">
        <v>43562</v>
      </c>
      <c r="G2639" s="1">
        <v>43586</v>
      </c>
      <c r="H2639" s="1">
        <v>43596</v>
      </c>
      <c r="I2639" t="s">
        <v>18</v>
      </c>
      <c r="J2639">
        <v>11</v>
      </c>
      <c r="K2639">
        <v>20</v>
      </c>
      <c r="L2639">
        <v>262</v>
      </c>
      <c r="M2639">
        <v>31</v>
      </c>
      <c r="N2639">
        <v>7</v>
      </c>
      <c r="O2639">
        <v>0.05</v>
      </c>
      <c r="P2639">
        <v>371.65</v>
      </c>
      <c r="Q2639">
        <v>864.3</v>
      </c>
      <c r="R2639">
        <f>Table1[[#This Row],[OrderQuantity]]*Table1[[#This Row],[UnitPrice]]</f>
        <v>6050.0999999999995</v>
      </c>
      <c r="S2639">
        <f>Table1[[#This Row],[OrderQuantity]]*Table1[[#This Row],[UnitCost]]</f>
        <v>2601.5499999999997</v>
      </c>
      <c r="T2639">
        <f>Table1[[#This Row],[OrderQuantity]]*Table1[[#This Row],[UnitPrice]]*(1-Table1[[#This Row],[DiscountApplied]]) - (Table1[[#This Row],[OrderQuantity]]*Table1[[#This Row],[UnitCost]])</f>
        <v>3146.0449999999996</v>
      </c>
      <c r="U2639">
        <f>DATEDIF(Table1[[#This Row],[ShipDate]],Table1[[#This Row],[DeliveryDate]],"d")</f>
        <v>10</v>
      </c>
      <c r="V2639" t="str">
        <f t="shared" si="83"/>
        <v>Late</v>
      </c>
    </row>
    <row r="2640" spans="2:22" x14ac:dyDescent="0.3">
      <c r="B2640" t="str">
        <f t="shared" si="82"/>
        <v>SO-002739</v>
      </c>
      <c r="C2640" t="s">
        <v>21</v>
      </c>
      <c r="D2640" t="s">
        <v>23</v>
      </c>
      <c r="E2640" s="1">
        <v>43500</v>
      </c>
      <c r="F2640" s="1">
        <v>43562</v>
      </c>
      <c r="G2640" s="1">
        <v>43570</v>
      </c>
      <c r="H2640" s="1">
        <v>43571</v>
      </c>
      <c r="I2640" t="s">
        <v>18</v>
      </c>
      <c r="J2640">
        <v>24</v>
      </c>
      <c r="K2640">
        <v>11</v>
      </c>
      <c r="L2640">
        <v>306</v>
      </c>
      <c r="M2640">
        <v>27</v>
      </c>
      <c r="N2640">
        <v>3</v>
      </c>
      <c r="O2640">
        <v>0.3</v>
      </c>
      <c r="P2640">
        <v>2316.12</v>
      </c>
      <c r="Q2640">
        <v>3356.7</v>
      </c>
      <c r="R2640">
        <f>Table1[[#This Row],[OrderQuantity]]*Table1[[#This Row],[UnitPrice]]</f>
        <v>10070.099999999999</v>
      </c>
      <c r="S2640">
        <f>Table1[[#This Row],[OrderQuantity]]*Table1[[#This Row],[UnitCost]]</f>
        <v>6948.36</v>
      </c>
      <c r="T2640">
        <f>Table1[[#This Row],[OrderQuantity]]*Table1[[#This Row],[UnitPrice]]*(1-Table1[[#This Row],[DiscountApplied]]) - (Table1[[#This Row],[OrderQuantity]]*Table1[[#This Row],[UnitCost]])</f>
        <v>100.70999999999913</v>
      </c>
      <c r="U2640">
        <f>DATEDIF(Table1[[#This Row],[ShipDate]],Table1[[#This Row],[DeliveryDate]],"d")</f>
        <v>1</v>
      </c>
      <c r="V2640" t="str">
        <f t="shared" si="83"/>
        <v>On Time</v>
      </c>
    </row>
    <row r="2641" spans="2:22" x14ac:dyDescent="0.3">
      <c r="B2641" t="str">
        <f t="shared" si="82"/>
        <v>SO-002740</v>
      </c>
      <c r="C2641" t="s">
        <v>16</v>
      </c>
      <c r="D2641" t="s">
        <v>25</v>
      </c>
      <c r="E2641" s="1">
        <v>43500</v>
      </c>
      <c r="F2641" s="1">
        <v>43562</v>
      </c>
      <c r="G2641" s="1">
        <v>43571</v>
      </c>
      <c r="H2641" s="1">
        <v>43576</v>
      </c>
      <c r="I2641" t="s">
        <v>18</v>
      </c>
      <c r="J2641">
        <v>2</v>
      </c>
      <c r="K2641">
        <v>11</v>
      </c>
      <c r="L2641">
        <v>337</v>
      </c>
      <c r="M2641">
        <v>45</v>
      </c>
      <c r="N2641">
        <v>7</v>
      </c>
      <c r="O2641">
        <v>0.08</v>
      </c>
      <c r="P2641">
        <v>1879.95</v>
      </c>
      <c r="Q2641">
        <v>3999.9</v>
      </c>
      <c r="R2641">
        <f>Table1[[#This Row],[OrderQuantity]]*Table1[[#This Row],[UnitPrice]]</f>
        <v>27999.3</v>
      </c>
      <c r="S2641">
        <f>Table1[[#This Row],[OrderQuantity]]*Table1[[#This Row],[UnitCost]]</f>
        <v>13159.65</v>
      </c>
      <c r="T2641">
        <f>Table1[[#This Row],[OrderQuantity]]*Table1[[#This Row],[UnitPrice]]*(1-Table1[[#This Row],[DiscountApplied]]) - (Table1[[#This Row],[OrderQuantity]]*Table1[[#This Row],[UnitCost]])</f>
        <v>12599.706</v>
      </c>
      <c r="U2641">
        <f>DATEDIF(Table1[[#This Row],[ShipDate]],Table1[[#This Row],[DeliveryDate]],"d")</f>
        <v>5</v>
      </c>
      <c r="V2641" t="str">
        <f t="shared" si="83"/>
        <v>On Time</v>
      </c>
    </row>
    <row r="2642" spans="2:22" x14ac:dyDescent="0.3">
      <c r="B2642" t="str">
        <f t="shared" si="82"/>
        <v>SO-002741</v>
      </c>
      <c r="C2642" t="s">
        <v>21</v>
      </c>
      <c r="D2642" t="s">
        <v>24</v>
      </c>
      <c r="E2642" s="1">
        <v>43500</v>
      </c>
      <c r="F2642" s="1">
        <v>43562</v>
      </c>
      <c r="G2642" s="1">
        <v>43580</v>
      </c>
      <c r="H2642" s="1">
        <v>43587</v>
      </c>
      <c r="I2642" t="s">
        <v>18</v>
      </c>
      <c r="J2642">
        <v>23</v>
      </c>
      <c r="K2642">
        <v>48</v>
      </c>
      <c r="L2642">
        <v>3</v>
      </c>
      <c r="M2642">
        <v>17</v>
      </c>
      <c r="N2642">
        <v>2</v>
      </c>
      <c r="O2642">
        <v>0.15</v>
      </c>
      <c r="P2642">
        <v>1473.67</v>
      </c>
      <c r="Q2642">
        <v>1775.5</v>
      </c>
      <c r="R2642">
        <f>Table1[[#This Row],[OrderQuantity]]*Table1[[#This Row],[UnitPrice]]</f>
        <v>3551</v>
      </c>
      <c r="S2642">
        <f>Table1[[#This Row],[OrderQuantity]]*Table1[[#This Row],[UnitCost]]</f>
        <v>2947.34</v>
      </c>
      <c r="T2642">
        <f>Table1[[#This Row],[OrderQuantity]]*Table1[[#This Row],[UnitPrice]]*(1-Table1[[#This Row],[DiscountApplied]]) - (Table1[[#This Row],[OrderQuantity]]*Table1[[#This Row],[UnitCost]])</f>
        <v>71.009999999999764</v>
      </c>
      <c r="U2642">
        <f>DATEDIF(Table1[[#This Row],[ShipDate]],Table1[[#This Row],[DeliveryDate]],"d")</f>
        <v>7</v>
      </c>
      <c r="V2642" t="str">
        <f t="shared" si="83"/>
        <v>On Time</v>
      </c>
    </row>
    <row r="2643" spans="2:22" x14ac:dyDescent="0.3">
      <c r="B2643" t="str">
        <f t="shared" si="82"/>
        <v>SO-002742</v>
      </c>
      <c r="C2643" t="s">
        <v>16</v>
      </c>
      <c r="D2643" t="s">
        <v>17</v>
      </c>
      <c r="E2643" s="1">
        <v>43500</v>
      </c>
      <c r="F2643" s="1">
        <v>43562</v>
      </c>
      <c r="G2643" s="1">
        <v>43572</v>
      </c>
      <c r="H2643" s="1">
        <v>43576</v>
      </c>
      <c r="I2643" t="s">
        <v>18</v>
      </c>
      <c r="J2643">
        <v>5</v>
      </c>
      <c r="K2643">
        <v>48</v>
      </c>
      <c r="L2643">
        <v>233</v>
      </c>
      <c r="M2643">
        <v>33</v>
      </c>
      <c r="N2643">
        <v>4</v>
      </c>
      <c r="O2643">
        <v>0.15</v>
      </c>
      <c r="P2643">
        <v>784.17</v>
      </c>
      <c r="Q2643">
        <v>1018.4</v>
      </c>
      <c r="R2643">
        <f>Table1[[#This Row],[OrderQuantity]]*Table1[[#This Row],[UnitPrice]]</f>
        <v>4073.6</v>
      </c>
      <c r="S2643">
        <f>Table1[[#This Row],[OrderQuantity]]*Table1[[#This Row],[UnitCost]]</f>
        <v>3136.68</v>
      </c>
      <c r="T2643">
        <f>Table1[[#This Row],[OrderQuantity]]*Table1[[#This Row],[UnitPrice]]*(1-Table1[[#This Row],[DiscountApplied]]) - (Table1[[#This Row],[OrderQuantity]]*Table1[[#This Row],[UnitCost]])</f>
        <v>325.88000000000011</v>
      </c>
      <c r="U2643">
        <f>DATEDIF(Table1[[#This Row],[ShipDate]],Table1[[#This Row],[DeliveryDate]],"d")</f>
        <v>4</v>
      </c>
      <c r="V2643" t="str">
        <f t="shared" si="83"/>
        <v>On Time</v>
      </c>
    </row>
    <row r="2644" spans="2:22" x14ac:dyDescent="0.3">
      <c r="B2644" t="str">
        <f t="shared" si="82"/>
        <v>SO-002743</v>
      </c>
      <c r="C2644" t="s">
        <v>16</v>
      </c>
      <c r="D2644" t="s">
        <v>20</v>
      </c>
      <c r="E2644" s="1">
        <v>43400</v>
      </c>
      <c r="F2644" s="1">
        <v>43562</v>
      </c>
      <c r="G2644" s="1">
        <v>43580</v>
      </c>
      <c r="H2644" s="1">
        <v>43588</v>
      </c>
      <c r="I2644" t="s">
        <v>18</v>
      </c>
      <c r="J2644">
        <v>9</v>
      </c>
      <c r="K2644">
        <v>4</v>
      </c>
      <c r="L2644">
        <v>92</v>
      </c>
      <c r="M2644">
        <v>22</v>
      </c>
      <c r="N2644">
        <v>1</v>
      </c>
      <c r="O2644">
        <v>0.05</v>
      </c>
      <c r="P2644">
        <v>3142.23</v>
      </c>
      <c r="Q2644">
        <v>3879.3</v>
      </c>
      <c r="R2644">
        <f>Table1[[#This Row],[OrderQuantity]]*Table1[[#This Row],[UnitPrice]]</f>
        <v>3879.3</v>
      </c>
      <c r="S2644">
        <f>Table1[[#This Row],[OrderQuantity]]*Table1[[#This Row],[UnitCost]]</f>
        <v>3142.23</v>
      </c>
      <c r="T2644">
        <f>Table1[[#This Row],[OrderQuantity]]*Table1[[#This Row],[UnitPrice]]*(1-Table1[[#This Row],[DiscountApplied]]) - (Table1[[#This Row],[OrderQuantity]]*Table1[[#This Row],[UnitCost]])</f>
        <v>543.10500000000002</v>
      </c>
      <c r="U2644">
        <f>DATEDIF(Table1[[#This Row],[ShipDate]],Table1[[#This Row],[DeliveryDate]],"d")</f>
        <v>8</v>
      </c>
      <c r="V2644" t="str">
        <f t="shared" si="83"/>
        <v>Late</v>
      </c>
    </row>
    <row r="2645" spans="2:22" x14ac:dyDescent="0.3">
      <c r="B2645" t="str">
        <f t="shared" si="82"/>
        <v>SO-002744</v>
      </c>
      <c r="C2645" t="s">
        <v>19</v>
      </c>
      <c r="D2645" t="s">
        <v>20</v>
      </c>
      <c r="E2645" s="1">
        <v>43400</v>
      </c>
      <c r="F2645" s="1">
        <v>43563</v>
      </c>
      <c r="G2645" s="1">
        <v>43578</v>
      </c>
      <c r="H2645" s="1">
        <v>43581</v>
      </c>
      <c r="I2645" t="s">
        <v>18</v>
      </c>
      <c r="J2645">
        <v>12</v>
      </c>
      <c r="K2645">
        <v>15</v>
      </c>
      <c r="L2645">
        <v>132</v>
      </c>
      <c r="M2645">
        <v>23</v>
      </c>
      <c r="N2645">
        <v>3</v>
      </c>
      <c r="O2645">
        <v>0.05</v>
      </c>
      <c r="P2645">
        <v>1349.31</v>
      </c>
      <c r="Q2645">
        <v>2753.7</v>
      </c>
      <c r="R2645">
        <f>Table1[[#This Row],[OrderQuantity]]*Table1[[#This Row],[UnitPrice]]</f>
        <v>8261.0999999999985</v>
      </c>
      <c r="S2645">
        <f>Table1[[#This Row],[OrderQuantity]]*Table1[[#This Row],[UnitCost]]</f>
        <v>4047.93</v>
      </c>
      <c r="T2645">
        <f>Table1[[#This Row],[OrderQuantity]]*Table1[[#This Row],[UnitPrice]]*(1-Table1[[#This Row],[DiscountApplied]]) - (Table1[[#This Row],[OrderQuantity]]*Table1[[#This Row],[UnitCost]])</f>
        <v>3800.1149999999984</v>
      </c>
      <c r="U2645">
        <f>DATEDIF(Table1[[#This Row],[ShipDate]],Table1[[#This Row],[DeliveryDate]],"d")</f>
        <v>3</v>
      </c>
      <c r="V2645" t="str">
        <f t="shared" si="83"/>
        <v>On Time</v>
      </c>
    </row>
    <row r="2646" spans="2:22" x14ac:dyDescent="0.3">
      <c r="B2646" t="str">
        <f t="shared" si="82"/>
        <v>SO-002745</v>
      </c>
      <c r="C2646" t="s">
        <v>21</v>
      </c>
      <c r="D2646" t="s">
        <v>23</v>
      </c>
      <c r="E2646" s="1">
        <v>43500</v>
      </c>
      <c r="F2646" s="1">
        <v>43563</v>
      </c>
      <c r="G2646" s="1">
        <v>43574</v>
      </c>
      <c r="H2646" s="1">
        <v>43579</v>
      </c>
      <c r="I2646" t="s">
        <v>18</v>
      </c>
      <c r="J2646">
        <v>24</v>
      </c>
      <c r="K2646">
        <v>1</v>
      </c>
      <c r="L2646">
        <v>316</v>
      </c>
      <c r="M2646">
        <v>16</v>
      </c>
      <c r="N2646">
        <v>5</v>
      </c>
      <c r="O2646">
        <v>0.1</v>
      </c>
      <c r="P2646">
        <v>780.15</v>
      </c>
      <c r="Q2646">
        <v>1098.8</v>
      </c>
      <c r="R2646">
        <f>Table1[[#This Row],[OrderQuantity]]*Table1[[#This Row],[UnitPrice]]</f>
        <v>5494</v>
      </c>
      <c r="S2646">
        <f>Table1[[#This Row],[OrderQuantity]]*Table1[[#This Row],[UnitCost]]</f>
        <v>3900.75</v>
      </c>
      <c r="T2646">
        <f>Table1[[#This Row],[OrderQuantity]]*Table1[[#This Row],[UnitPrice]]*(1-Table1[[#This Row],[DiscountApplied]]) - (Table1[[#This Row],[OrderQuantity]]*Table1[[#This Row],[UnitCost]])</f>
        <v>1043.8500000000004</v>
      </c>
      <c r="U2646">
        <f>DATEDIF(Table1[[#This Row],[ShipDate]],Table1[[#This Row],[DeliveryDate]],"d")</f>
        <v>5</v>
      </c>
      <c r="V2646" t="str">
        <f t="shared" si="83"/>
        <v>On Time</v>
      </c>
    </row>
    <row r="2647" spans="2:22" x14ac:dyDescent="0.3">
      <c r="B2647" t="str">
        <f t="shared" si="82"/>
        <v>SO-002746</v>
      </c>
      <c r="C2647" t="s">
        <v>22</v>
      </c>
      <c r="D2647" t="s">
        <v>23</v>
      </c>
      <c r="E2647" s="1">
        <v>43500</v>
      </c>
      <c r="F2647" s="1">
        <v>43563</v>
      </c>
      <c r="G2647" s="1">
        <v>43581</v>
      </c>
      <c r="H2647" s="1">
        <v>43586</v>
      </c>
      <c r="I2647" t="s">
        <v>18</v>
      </c>
      <c r="J2647">
        <v>26</v>
      </c>
      <c r="K2647">
        <v>9</v>
      </c>
      <c r="L2647">
        <v>300</v>
      </c>
      <c r="M2647">
        <v>12</v>
      </c>
      <c r="N2647">
        <v>1</v>
      </c>
      <c r="O2647">
        <v>0.05</v>
      </c>
      <c r="P2647">
        <v>82.08</v>
      </c>
      <c r="Q2647">
        <v>167.5</v>
      </c>
      <c r="R2647">
        <f>Table1[[#This Row],[OrderQuantity]]*Table1[[#This Row],[UnitPrice]]</f>
        <v>167.5</v>
      </c>
      <c r="S2647">
        <f>Table1[[#This Row],[OrderQuantity]]*Table1[[#This Row],[UnitCost]]</f>
        <v>82.08</v>
      </c>
      <c r="T2647">
        <f>Table1[[#This Row],[OrderQuantity]]*Table1[[#This Row],[UnitPrice]]*(1-Table1[[#This Row],[DiscountApplied]]) - (Table1[[#This Row],[OrderQuantity]]*Table1[[#This Row],[UnitCost]])</f>
        <v>77.045000000000002</v>
      </c>
      <c r="U2647">
        <f>DATEDIF(Table1[[#This Row],[ShipDate]],Table1[[#This Row],[DeliveryDate]],"d")</f>
        <v>5</v>
      </c>
      <c r="V2647" t="str">
        <f t="shared" si="83"/>
        <v>On Time</v>
      </c>
    </row>
    <row r="2648" spans="2:22" x14ac:dyDescent="0.3">
      <c r="B2648" t="str">
        <f t="shared" si="82"/>
        <v>SO-002747</v>
      </c>
      <c r="C2648" t="s">
        <v>19</v>
      </c>
      <c r="D2648" t="s">
        <v>23</v>
      </c>
      <c r="E2648" s="1">
        <v>43400</v>
      </c>
      <c r="F2648" s="1">
        <v>43563</v>
      </c>
      <c r="G2648" s="1">
        <v>43586</v>
      </c>
      <c r="H2648" s="1">
        <v>43594</v>
      </c>
      <c r="I2648" t="s">
        <v>18</v>
      </c>
      <c r="J2648">
        <v>18</v>
      </c>
      <c r="K2648">
        <v>21</v>
      </c>
      <c r="L2648">
        <v>277</v>
      </c>
      <c r="M2648">
        <v>24</v>
      </c>
      <c r="N2648">
        <v>8</v>
      </c>
      <c r="O2648">
        <v>0.1</v>
      </c>
      <c r="P2648">
        <v>438.98</v>
      </c>
      <c r="Q2648">
        <v>1045.2</v>
      </c>
      <c r="R2648">
        <f>Table1[[#This Row],[OrderQuantity]]*Table1[[#This Row],[UnitPrice]]</f>
        <v>8361.6</v>
      </c>
      <c r="S2648">
        <f>Table1[[#This Row],[OrderQuantity]]*Table1[[#This Row],[UnitCost]]</f>
        <v>3511.84</v>
      </c>
      <c r="T2648">
        <f>Table1[[#This Row],[OrderQuantity]]*Table1[[#This Row],[UnitPrice]]*(1-Table1[[#This Row],[DiscountApplied]]) - (Table1[[#This Row],[OrderQuantity]]*Table1[[#This Row],[UnitCost]])</f>
        <v>4013.6000000000004</v>
      </c>
      <c r="U2648">
        <f>DATEDIF(Table1[[#This Row],[ShipDate]],Table1[[#This Row],[DeliveryDate]],"d")</f>
        <v>8</v>
      </c>
      <c r="V2648" t="str">
        <f t="shared" si="83"/>
        <v>Late</v>
      </c>
    </row>
    <row r="2649" spans="2:22" x14ac:dyDescent="0.3">
      <c r="B2649" t="str">
        <f t="shared" si="82"/>
        <v>SO-002748</v>
      </c>
      <c r="C2649" t="s">
        <v>21</v>
      </c>
      <c r="D2649" t="s">
        <v>25</v>
      </c>
      <c r="E2649" s="1">
        <v>43400</v>
      </c>
      <c r="F2649" s="1">
        <v>43563</v>
      </c>
      <c r="G2649" s="1">
        <v>43584</v>
      </c>
      <c r="H2649" s="1">
        <v>43589</v>
      </c>
      <c r="I2649" t="s">
        <v>18</v>
      </c>
      <c r="J2649">
        <v>24</v>
      </c>
      <c r="K2649">
        <v>19</v>
      </c>
      <c r="L2649">
        <v>348</v>
      </c>
      <c r="M2649">
        <v>20</v>
      </c>
      <c r="N2649">
        <v>7</v>
      </c>
      <c r="O2649">
        <v>0.08</v>
      </c>
      <c r="P2649">
        <v>146.33000000000001</v>
      </c>
      <c r="Q2649">
        <v>174.2</v>
      </c>
      <c r="R2649">
        <f>Table1[[#This Row],[OrderQuantity]]*Table1[[#This Row],[UnitPrice]]</f>
        <v>1219.3999999999999</v>
      </c>
      <c r="S2649">
        <f>Table1[[#This Row],[OrderQuantity]]*Table1[[#This Row],[UnitCost]]</f>
        <v>1024.3100000000002</v>
      </c>
      <c r="T2649">
        <f>Table1[[#This Row],[OrderQuantity]]*Table1[[#This Row],[UnitPrice]]*(1-Table1[[#This Row],[DiscountApplied]]) - (Table1[[#This Row],[OrderQuantity]]*Table1[[#This Row],[UnitCost]])</f>
        <v>97.537999999999784</v>
      </c>
      <c r="U2649">
        <f>DATEDIF(Table1[[#This Row],[ShipDate]],Table1[[#This Row],[DeliveryDate]],"d")</f>
        <v>5</v>
      </c>
      <c r="V2649" t="str">
        <f t="shared" si="83"/>
        <v>On Time</v>
      </c>
    </row>
    <row r="2650" spans="2:22" x14ac:dyDescent="0.3">
      <c r="B2650" t="str">
        <f t="shared" si="82"/>
        <v>SO-002749</v>
      </c>
      <c r="C2650" t="s">
        <v>19</v>
      </c>
      <c r="D2650" t="s">
        <v>24</v>
      </c>
      <c r="E2650" s="1">
        <v>43400</v>
      </c>
      <c r="F2650" s="1">
        <v>43563</v>
      </c>
      <c r="G2650" s="1">
        <v>43580</v>
      </c>
      <c r="H2650" s="1">
        <v>43588</v>
      </c>
      <c r="I2650" t="s">
        <v>18</v>
      </c>
      <c r="J2650">
        <v>13</v>
      </c>
      <c r="K2650">
        <v>37</v>
      </c>
      <c r="L2650">
        <v>14</v>
      </c>
      <c r="M2650">
        <v>31</v>
      </c>
      <c r="N2650">
        <v>5</v>
      </c>
      <c r="O2650">
        <v>0.05</v>
      </c>
      <c r="P2650">
        <v>879.04</v>
      </c>
      <c r="Q2650">
        <v>1098.8</v>
      </c>
      <c r="R2650">
        <f>Table1[[#This Row],[OrderQuantity]]*Table1[[#This Row],[UnitPrice]]</f>
        <v>5494</v>
      </c>
      <c r="S2650">
        <f>Table1[[#This Row],[OrderQuantity]]*Table1[[#This Row],[UnitCost]]</f>
        <v>4395.2</v>
      </c>
      <c r="T2650">
        <f>Table1[[#This Row],[OrderQuantity]]*Table1[[#This Row],[UnitPrice]]*(1-Table1[[#This Row],[DiscountApplied]]) - (Table1[[#This Row],[OrderQuantity]]*Table1[[#This Row],[UnitCost]])</f>
        <v>824.10000000000036</v>
      </c>
      <c r="U2650">
        <f>DATEDIF(Table1[[#This Row],[ShipDate]],Table1[[#This Row],[DeliveryDate]],"d")</f>
        <v>8</v>
      </c>
      <c r="V2650" t="str">
        <f t="shared" si="83"/>
        <v>Late</v>
      </c>
    </row>
    <row r="2651" spans="2:22" x14ac:dyDescent="0.3">
      <c r="B2651" t="str">
        <f t="shared" si="82"/>
        <v>SO-002750</v>
      </c>
      <c r="C2651" t="s">
        <v>19</v>
      </c>
      <c r="D2651" t="s">
        <v>17</v>
      </c>
      <c r="E2651" s="1">
        <v>43400</v>
      </c>
      <c r="F2651" s="1">
        <v>43563</v>
      </c>
      <c r="G2651" s="1">
        <v>43590</v>
      </c>
      <c r="H2651" s="1">
        <v>43598</v>
      </c>
      <c r="I2651" t="s">
        <v>18</v>
      </c>
      <c r="J2651">
        <v>18</v>
      </c>
      <c r="K2651">
        <v>18</v>
      </c>
      <c r="L2651">
        <v>261</v>
      </c>
      <c r="M2651">
        <v>16</v>
      </c>
      <c r="N2651">
        <v>5</v>
      </c>
      <c r="O2651">
        <v>0.08</v>
      </c>
      <c r="P2651">
        <v>1316.35</v>
      </c>
      <c r="Q2651">
        <v>2231.1</v>
      </c>
      <c r="R2651">
        <f>Table1[[#This Row],[OrderQuantity]]*Table1[[#This Row],[UnitPrice]]</f>
        <v>11155.5</v>
      </c>
      <c r="S2651">
        <f>Table1[[#This Row],[OrderQuantity]]*Table1[[#This Row],[UnitCost]]</f>
        <v>6581.75</v>
      </c>
      <c r="T2651">
        <f>Table1[[#This Row],[OrderQuantity]]*Table1[[#This Row],[UnitPrice]]*(1-Table1[[#This Row],[DiscountApplied]]) - (Table1[[#This Row],[OrderQuantity]]*Table1[[#This Row],[UnitCost]])</f>
        <v>3681.3100000000013</v>
      </c>
      <c r="U2651">
        <f>DATEDIF(Table1[[#This Row],[ShipDate]],Table1[[#This Row],[DeliveryDate]],"d")</f>
        <v>8</v>
      </c>
      <c r="V2651" t="str">
        <f t="shared" si="83"/>
        <v>Late</v>
      </c>
    </row>
    <row r="2652" spans="2:22" x14ac:dyDescent="0.3">
      <c r="B2652" t="str">
        <f t="shared" si="82"/>
        <v>SO-002751</v>
      </c>
      <c r="C2652" t="s">
        <v>16</v>
      </c>
      <c r="D2652" t="s">
        <v>24</v>
      </c>
      <c r="E2652" s="1">
        <v>43400</v>
      </c>
      <c r="F2652" s="1">
        <v>43563</v>
      </c>
      <c r="G2652" s="1">
        <v>43579</v>
      </c>
      <c r="H2652" s="1">
        <v>43584</v>
      </c>
      <c r="I2652" t="s">
        <v>18</v>
      </c>
      <c r="J2652">
        <v>4</v>
      </c>
      <c r="K2652">
        <v>1</v>
      </c>
      <c r="L2652">
        <v>19</v>
      </c>
      <c r="M2652">
        <v>28</v>
      </c>
      <c r="N2652">
        <v>4</v>
      </c>
      <c r="O2652">
        <v>0.05</v>
      </c>
      <c r="P2652">
        <v>547.92999999999995</v>
      </c>
      <c r="Q2652">
        <v>944.7</v>
      </c>
      <c r="R2652">
        <f>Table1[[#This Row],[OrderQuantity]]*Table1[[#This Row],[UnitPrice]]</f>
        <v>3778.8</v>
      </c>
      <c r="S2652">
        <f>Table1[[#This Row],[OrderQuantity]]*Table1[[#This Row],[UnitCost]]</f>
        <v>2191.7199999999998</v>
      </c>
      <c r="T2652">
        <f>Table1[[#This Row],[OrderQuantity]]*Table1[[#This Row],[UnitPrice]]*(1-Table1[[#This Row],[DiscountApplied]]) - (Table1[[#This Row],[OrderQuantity]]*Table1[[#This Row],[UnitCost]])</f>
        <v>1398.1400000000003</v>
      </c>
      <c r="U2652">
        <f>DATEDIF(Table1[[#This Row],[ShipDate]],Table1[[#This Row],[DeliveryDate]],"d")</f>
        <v>5</v>
      </c>
      <c r="V2652" t="str">
        <f t="shared" si="83"/>
        <v>On Time</v>
      </c>
    </row>
    <row r="2653" spans="2:22" x14ac:dyDescent="0.3">
      <c r="B2653" t="str">
        <f t="shared" si="82"/>
        <v>SO-002752</v>
      </c>
      <c r="C2653" t="s">
        <v>19</v>
      </c>
      <c r="D2653" t="s">
        <v>20</v>
      </c>
      <c r="E2653" s="1">
        <v>43500</v>
      </c>
      <c r="F2653" s="1">
        <v>43563</v>
      </c>
      <c r="G2653" s="1">
        <v>43581</v>
      </c>
      <c r="H2653" s="1">
        <v>43587</v>
      </c>
      <c r="I2653" t="s">
        <v>18</v>
      </c>
      <c r="J2653">
        <v>19</v>
      </c>
      <c r="K2653">
        <v>22</v>
      </c>
      <c r="L2653">
        <v>142</v>
      </c>
      <c r="M2653">
        <v>31</v>
      </c>
      <c r="N2653">
        <v>1</v>
      </c>
      <c r="O2653">
        <v>0.08</v>
      </c>
      <c r="P2653">
        <v>481.8</v>
      </c>
      <c r="Q2653">
        <v>1025.0999999999999</v>
      </c>
      <c r="R2653">
        <f>Table1[[#This Row],[OrderQuantity]]*Table1[[#This Row],[UnitPrice]]</f>
        <v>1025.0999999999999</v>
      </c>
      <c r="S2653">
        <f>Table1[[#This Row],[OrderQuantity]]*Table1[[#This Row],[UnitCost]]</f>
        <v>481.8</v>
      </c>
      <c r="T2653">
        <f>Table1[[#This Row],[OrderQuantity]]*Table1[[#This Row],[UnitPrice]]*(1-Table1[[#This Row],[DiscountApplied]]) - (Table1[[#This Row],[OrderQuantity]]*Table1[[#This Row],[UnitCost]])</f>
        <v>461.29199999999997</v>
      </c>
      <c r="U2653">
        <f>DATEDIF(Table1[[#This Row],[ShipDate]],Table1[[#This Row],[DeliveryDate]],"d")</f>
        <v>6</v>
      </c>
      <c r="V2653" t="str">
        <f t="shared" si="83"/>
        <v>On Time</v>
      </c>
    </row>
    <row r="2654" spans="2:22" x14ac:dyDescent="0.3">
      <c r="B2654" t="str">
        <f t="shared" si="82"/>
        <v>SO-002753</v>
      </c>
      <c r="C2654" t="s">
        <v>19</v>
      </c>
      <c r="D2654" t="s">
        <v>25</v>
      </c>
      <c r="E2654" s="1">
        <v>43400</v>
      </c>
      <c r="F2654" s="1">
        <v>43564</v>
      </c>
      <c r="G2654" s="1">
        <v>43575</v>
      </c>
      <c r="H2654" s="1">
        <v>43582</v>
      </c>
      <c r="I2654" t="s">
        <v>18</v>
      </c>
      <c r="J2654">
        <v>15</v>
      </c>
      <c r="K2654">
        <v>13</v>
      </c>
      <c r="L2654">
        <v>364</v>
      </c>
      <c r="M2654">
        <v>40</v>
      </c>
      <c r="N2654">
        <v>4</v>
      </c>
      <c r="O2654">
        <v>0.1</v>
      </c>
      <c r="P2654">
        <v>2836.51</v>
      </c>
      <c r="Q2654">
        <v>3939.6</v>
      </c>
      <c r="R2654">
        <f>Table1[[#This Row],[OrderQuantity]]*Table1[[#This Row],[UnitPrice]]</f>
        <v>15758.4</v>
      </c>
      <c r="S2654">
        <f>Table1[[#This Row],[OrderQuantity]]*Table1[[#This Row],[UnitCost]]</f>
        <v>11346.04</v>
      </c>
      <c r="T2654">
        <f>Table1[[#This Row],[OrderQuantity]]*Table1[[#This Row],[UnitPrice]]*(1-Table1[[#This Row],[DiscountApplied]]) - (Table1[[#This Row],[OrderQuantity]]*Table1[[#This Row],[UnitCost]])</f>
        <v>2836.5199999999986</v>
      </c>
      <c r="U2654">
        <f>DATEDIF(Table1[[#This Row],[ShipDate]],Table1[[#This Row],[DeliveryDate]],"d")</f>
        <v>7</v>
      </c>
      <c r="V2654" t="str">
        <f t="shared" si="83"/>
        <v>On Time</v>
      </c>
    </row>
    <row r="2655" spans="2:22" x14ac:dyDescent="0.3">
      <c r="B2655" t="str">
        <f t="shared" si="82"/>
        <v>SO-002754</v>
      </c>
      <c r="C2655" t="s">
        <v>16</v>
      </c>
      <c r="D2655" t="s">
        <v>20</v>
      </c>
      <c r="E2655" s="1">
        <v>43500</v>
      </c>
      <c r="F2655" s="1">
        <v>43564</v>
      </c>
      <c r="G2655" s="1">
        <v>43588</v>
      </c>
      <c r="H2655" s="1">
        <v>43598</v>
      </c>
      <c r="I2655" t="s">
        <v>18</v>
      </c>
      <c r="J2655">
        <v>4</v>
      </c>
      <c r="K2655">
        <v>49</v>
      </c>
      <c r="L2655">
        <v>100</v>
      </c>
      <c r="M2655">
        <v>15</v>
      </c>
      <c r="N2655">
        <v>1</v>
      </c>
      <c r="O2655">
        <v>0.4</v>
      </c>
      <c r="P2655">
        <v>5033.6400000000003</v>
      </c>
      <c r="Q2655">
        <v>6371.7</v>
      </c>
      <c r="R2655">
        <f>Table1[[#This Row],[OrderQuantity]]*Table1[[#This Row],[UnitPrice]]</f>
        <v>6371.7</v>
      </c>
      <c r="S2655">
        <f>Table1[[#This Row],[OrderQuantity]]*Table1[[#This Row],[UnitCost]]</f>
        <v>5033.6400000000003</v>
      </c>
      <c r="T2655">
        <f>Table1[[#This Row],[OrderQuantity]]*Table1[[#This Row],[UnitPrice]]*(1-Table1[[#This Row],[DiscountApplied]]) - (Table1[[#This Row],[OrderQuantity]]*Table1[[#This Row],[UnitCost]])</f>
        <v>-1210.6200000000008</v>
      </c>
      <c r="U2655">
        <f>DATEDIF(Table1[[#This Row],[ShipDate]],Table1[[#This Row],[DeliveryDate]],"d")</f>
        <v>10</v>
      </c>
      <c r="V2655" t="str">
        <f t="shared" si="83"/>
        <v>Late</v>
      </c>
    </row>
    <row r="2656" spans="2:22" x14ac:dyDescent="0.3">
      <c r="B2656" t="str">
        <f t="shared" si="82"/>
        <v>SO-002755</v>
      </c>
      <c r="C2656" t="s">
        <v>21</v>
      </c>
      <c r="D2656" t="s">
        <v>20</v>
      </c>
      <c r="E2656" s="1">
        <v>43400</v>
      </c>
      <c r="F2656" s="1">
        <v>43564</v>
      </c>
      <c r="G2656" s="1">
        <v>43586</v>
      </c>
      <c r="H2656" s="1">
        <v>43595</v>
      </c>
      <c r="I2656" t="s">
        <v>18</v>
      </c>
      <c r="J2656">
        <v>21</v>
      </c>
      <c r="K2656">
        <v>48</v>
      </c>
      <c r="L2656">
        <v>119</v>
      </c>
      <c r="M2656">
        <v>12</v>
      </c>
      <c r="N2656">
        <v>5</v>
      </c>
      <c r="O2656">
        <v>0.05</v>
      </c>
      <c r="P2656">
        <v>606.02</v>
      </c>
      <c r="Q2656">
        <v>904.5</v>
      </c>
      <c r="R2656">
        <f>Table1[[#This Row],[OrderQuantity]]*Table1[[#This Row],[UnitPrice]]</f>
        <v>4522.5</v>
      </c>
      <c r="S2656">
        <f>Table1[[#This Row],[OrderQuantity]]*Table1[[#This Row],[UnitCost]]</f>
        <v>3030.1</v>
      </c>
      <c r="T2656">
        <f>Table1[[#This Row],[OrderQuantity]]*Table1[[#This Row],[UnitPrice]]*(1-Table1[[#This Row],[DiscountApplied]]) - (Table1[[#This Row],[OrderQuantity]]*Table1[[#This Row],[UnitCost]])</f>
        <v>1266.2750000000001</v>
      </c>
      <c r="U2656">
        <f>DATEDIF(Table1[[#This Row],[ShipDate]],Table1[[#This Row],[DeliveryDate]],"d")</f>
        <v>9</v>
      </c>
      <c r="V2656" t="str">
        <f t="shared" si="83"/>
        <v>Late</v>
      </c>
    </row>
    <row r="2657" spans="2:22" x14ac:dyDescent="0.3">
      <c r="B2657" t="str">
        <f t="shared" si="82"/>
        <v>SO-002756</v>
      </c>
      <c r="C2657" t="s">
        <v>22</v>
      </c>
      <c r="D2657" t="s">
        <v>25</v>
      </c>
      <c r="E2657" s="1">
        <v>43500</v>
      </c>
      <c r="F2657" s="1">
        <v>43564</v>
      </c>
      <c r="G2657" s="1">
        <v>43577</v>
      </c>
      <c r="H2657" s="1">
        <v>43584</v>
      </c>
      <c r="I2657" t="s">
        <v>18</v>
      </c>
      <c r="J2657">
        <v>28</v>
      </c>
      <c r="K2657">
        <v>28</v>
      </c>
      <c r="L2657">
        <v>340</v>
      </c>
      <c r="M2657">
        <v>4</v>
      </c>
      <c r="N2657">
        <v>2</v>
      </c>
      <c r="O2657">
        <v>0.05</v>
      </c>
      <c r="P2657">
        <v>3942.15</v>
      </c>
      <c r="Q2657">
        <v>6358.3</v>
      </c>
      <c r="R2657">
        <f>Table1[[#This Row],[OrderQuantity]]*Table1[[#This Row],[UnitPrice]]</f>
        <v>12716.6</v>
      </c>
      <c r="S2657">
        <f>Table1[[#This Row],[OrderQuantity]]*Table1[[#This Row],[UnitCost]]</f>
        <v>7884.3</v>
      </c>
      <c r="T2657">
        <f>Table1[[#This Row],[OrderQuantity]]*Table1[[#This Row],[UnitPrice]]*(1-Table1[[#This Row],[DiscountApplied]]) - (Table1[[#This Row],[OrderQuantity]]*Table1[[#This Row],[UnitCost]])</f>
        <v>4196.47</v>
      </c>
      <c r="U2657">
        <f>DATEDIF(Table1[[#This Row],[ShipDate]],Table1[[#This Row],[DeliveryDate]],"d")</f>
        <v>7</v>
      </c>
      <c r="V2657" t="str">
        <f t="shared" si="83"/>
        <v>On Time</v>
      </c>
    </row>
    <row r="2658" spans="2:22" x14ac:dyDescent="0.3">
      <c r="B2658" t="str">
        <f t="shared" si="82"/>
        <v>SO-002757</v>
      </c>
      <c r="C2658" t="s">
        <v>19</v>
      </c>
      <c r="D2658" t="s">
        <v>20</v>
      </c>
      <c r="E2658" s="1">
        <v>43400</v>
      </c>
      <c r="F2658" s="1">
        <v>43564</v>
      </c>
      <c r="G2658" s="1">
        <v>43580</v>
      </c>
      <c r="H2658" s="1">
        <v>43583</v>
      </c>
      <c r="I2658" t="s">
        <v>18</v>
      </c>
      <c r="J2658">
        <v>16</v>
      </c>
      <c r="K2658">
        <v>21</v>
      </c>
      <c r="L2658">
        <v>200</v>
      </c>
      <c r="M2658">
        <v>29</v>
      </c>
      <c r="N2658">
        <v>5</v>
      </c>
      <c r="O2658">
        <v>0.08</v>
      </c>
      <c r="P2658">
        <v>103.85</v>
      </c>
      <c r="Q2658">
        <v>167.5</v>
      </c>
      <c r="R2658">
        <f>Table1[[#This Row],[OrderQuantity]]*Table1[[#This Row],[UnitPrice]]</f>
        <v>837.5</v>
      </c>
      <c r="S2658">
        <f>Table1[[#This Row],[OrderQuantity]]*Table1[[#This Row],[UnitCost]]</f>
        <v>519.25</v>
      </c>
      <c r="T2658">
        <f>Table1[[#This Row],[OrderQuantity]]*Table1[[#This Row],[UnitPrice]]*(1-Table1[[#This Row],[DiscountApplied]]) - (Table1[[#This Row],[OrderQuantity]]*Table1[[#This Row],[UnitCost]])</f>
        <v>251.25</v>
      </c>
      <c r="U2658">
        <f>DATEDIF(Table1[[#This Row],[ShipDate]],Table1[[#This Row],[DeliveryDate]],"d")</f>
        <v>3</v>
      </c>
      <c r="V2658" t="str">
        <f t="shared" si="83"/>
        <v>On Time</v>
      </c>
    </row>
    <row r="2659" spans="2:22" x14ac:dyDescent="0.3">
      <c r="B2659" t="str">
        <f t="shared" si="82"/>
        <v>SO-002758</v>
      </c>
      <c r="C2659" t="s">
        <v>19</v>
      </c>
      <c r="D2659" t="s">
        <v>20</v>
      </c>
      <c r="E2659" s="1">
        <v>43500</v>
      </c>
      <c r="F2659" s="1">
        <v>43564</v>
      </c>
      <c r="G2659" s="1">
        <v>43574</v>
      </c>
      <c r="H2659" s="1">
        <v>43575</v>
      </c>
      <c r="I2659" t="s">
        <v>18</v>
      </c>
      <c r="J2659">
        <v>17</v>
      </c>
      <c r="K2659">
        <v>14</v>
      </c>
      <c r="L2659">
        <v>132</v>
      </c>
      <c r="M2659">
        <v>7</v>
      </c>
      <c r="N2659">
        <v>8</v>
      </c>
      <c r="O2659">
        <v>0.05</v>
      </c>
      <c r="P2659">
        <v>642.20000000000005</v>
      </c>
      <c r="Q2659">
        <v>904.5</v>
      </c>
      <c r="R2659">
        <f>Table1[[#This Row],[OrderQuantity]]*Table1[[#This Row],[UnitPrice]]</f>
        <v>7236</v>
      </c>
      <c r="S2659">
        <f>Table1[[#This Row],[OrderQuantity]]*Table1[[#This Row],[UnitCost]]</f>
        <v>5137.6000000000004</v>
      </c>
      <c r="T2659">
        <f>Table1[[#This Row],[OrderQuantity]]*Table1[[#This Row],[UnitPrice]]*(1-Table1[[#This Row],[DiscountApplied]]) - (Table1[[#This Row],[OrderQuantity]]*Table1[[#This Row],[UnitCost]])</f>
        <v>1736.5999999999995</v>
      </c>
      <c r="U2659">
        <f>DATEDIF(Table1[[#This Row],[ShipDate]],Table1[[#This Row],[DeliveryDate]],"d")</f>
        <v>1</v>
      </c>
      <c r="V2659" t="str">
        <f t="shared" si="83"/>
        <v>On Time</v>
      </c>
    </row>
    <row r="2660" spans="2:22" x14ac:dyDescent="0.3">
      <c r="B2660" t="str">
        <f t="shared" si="82"/>
        <v>SO-002759</v>
      </c>
      <c r="C2660" t="s">
        <v>16</v>
      </c>
      <c r="D2660" t="s">
        <v>24</v>
      </c>
      <c r="E2660" s="1">
        <v>43500</v>
      </c>
      <c r="F2660" s="1">
        <v>43564</v>
      </c>
      <c r="G2660" s="1">
        <v>43577</v>
      </c>
      <c r="H2660" s="1">
        <v>43581</v>
      </c>
      <c r="I2660" t="s">
        <v>18</v>
      </c>
      <c r="J2660">
        <v>2</v>
      </c>
      <c r="K2660">
        <v>3</v>
      </c>
      <c r="L2660">
        <v>29</v>
      </c>
      <c r="M2660">
        <v>25</v>
      </c>
      <c r="N2660">
        <v>1</v>
      </c>
      <c r="O2660">
        <v>0.08</v>
      </c>
      <c r="P2660">
        <v>3072.89</v>
      </c>
      <c r="Q2660">
        <v>3939.6</v>
      </c>
      <c r="R2660">
        <f>Table1[[#This Row],[OrderQuantity]]*Table1[[#This Row],[UnitPrice]]</f>
        <v>3939.6</v>
      </c>
      <c r="S2660">
        <f>Table1[[#This Row],[OrderQuantity]]*Table1[[#This Row],[UnitCost]]</f>
        <v>3072.89</v>
      </c>
      <c r="T2660">
        <f>Table1[[#This Row],[OrderQuantity]]*Table1[[#This Row],[UnitPrice]]*(1-Table1[[#This Row],[DiscountApplied]]) - (Table1[[#This Row],[OrderQuantity]]*Table1[[#This Row],[UnitCost]])</f>
        <v>551.54200000000037</v>
      </c>
      <c r="U2660">
        <f>DATEDIF(Table1[[#This Row],[ShipDate]],Table1[[#This Row],[DeliveryDate]],"d")</f>
        <v>4</v>
      </c>
      <c r="V2660" t="str">
        <f t="shared" si="83"/>
        <v>On Time</v>
      </c>
    </row>
    <row r="2661" spans="2:22" x14ac:dyDescent="0.3">
      <c r="B2661" t="str">
        <f t="shared" si="82"/>
        <v>SO-002760</v>
      </c>
      <c r="C2661" t="s">
        <v>16</v>
      </c>
      <c r="D2661" t="s">
        <v>23</v>
      </c>
      <c r="E2661" s="1">
        <v>43400</v>
      </c>
      <c r="F2661" s="1">
        <v>43564</v>
      </c>
      <c r="G2661" s="1">
        <v>43586</v>
      </c>
      <c r="H2661" s="1">
        <v>43596</v>
      </c>
      <c r="I2661" t="s">
        <v>18</v>
      </c>
      <c r="J2661">
        <v>2</v>
      </c>
      <c r="K2661">
        <v>26</v>
      </c>
      <c r="L2661">
        <v>319</v>
      </c>
      <c r="M2661">
        <v>9</v>
      </c>
      <c r="N2661">
        <v>5</v>
      </c>
      <c r="O2661">
        <v>0.4</v>
      </c>
      <c r="P2661">
        <v>2766.56</v>
      </c>
      <c r="Q2661">
        <v>3738.6</v>
      </c>
      <c r="R2661">
        <f>Table1[[#This Row],[OrderQuantity]]*Table1[[#This Row],[UnitPrice]]</f>
        <v>18693</v>
      </c>
      <c r="S2661">
        <f>Table1[[#This Row],[OrderQuantity]]*Table1[[#This Row],[UnitCost]]</f>
        <v>13832.8</v>
      </c>
      <c r="T2661">
        <f>Table1[[#This Row],[OrderQuantity]]*Table1[[#This Row],[UnitPrice]]*(1-Table1[[#This Row],[DiscountApplied]]) - (Table1[[#This Row],[OrderQuantity]]*Table1[[#This Row],[UnitCost]])</f>
        <v>-2617</v>
      </c>
      <c r="U2661">
        <f>DATEDIF(Table1[[#This Row],[ShipDate]],Table1[[#This Row],[DeliveryDate]],"d")</f>
        <v>10</v>
      </c>
      <c r="V2661" t="str">
        <f t="shared" si="83"/>
        <v>Late</v>
      </c>
    </row>
    <row r="2662" spans="2:22" x14ac:dyDescent="0.3">
      <c r="B2662" t="str">
        <f t="shared" si="82"/>
        <v>SO-002761</v>
      </c>
      <c r="C2662" t="s">
        <v>19</v>
      </c>
      <c r="D2662" t="s">
        <v>20</v>
      </c>
      <c r="E2662" s="1">
        <v>43400</v>
      </c>
      <c r="F2662" s="1">
        <v>43565</v>
      </c>
      <c r="G2662" s="1">
        <v>43579</v>
      </c>
      <c r="H2662" s="1">
        <v>43589</v>
      </c>
      <c r="I2662" t="s">
        <v>18</v>
      </c>
      <c r="J2662">
        <v>13</v>
      </c>
      <c r="K2662">
        <v>45</v>
      </c>
      <c r="L2662">
        <v>124</v>
      </c>
      <c r="M2662">
        <v>35</v>
      </c>
      <c r="N2662">
        <v>5</v>
      </c>
      <c r="O2662">
        <v>0.4</v>
      </c>
      <c r="P2662">
        <v>806.35</v>
      </c>
      <c r="Q2662">
        <v>971.5</v>
      </c>
      <c r="R2662">
        <f>Table1[[#This Row],[OrderQuantity]]*Table1[[#This Row],[UnitPrice]]</f>
        <v>4857.5</v>
      </c>
      <c r="S2662">
        <f>Table1[[#This Row],[OrderQuantity]]*Table1[[#This Row],[UnitCost]]</f>
        <v>4031.75</v>
      </c>
      <c r="T2662">
        <f>Table1[[#This Row],[OrderQuantity]]*Table1[[#This Row],[UnitPrice]]*(1-Table1[[#This Row],[DiscountApplied]]) - (Table1[[#This Row],[OrderQuantity]]*Table1[[#This Row],[UnitCost]])</f>
        <v>-1117.25</v>
      </c>
      <c r="U2662">
        <f>DATEDIF(Table1[[#This Row],[ShipDate]],Table1[[#This Row],[DeliveryDate]],"d")</f>
        <v>10</v>
      </c>
      <c r="V2662" t="str">
        <f t="shared" si="83"/>
        <v>Late</v>
      </c>
    </row>
    <row r="2663" spans="2:22" x14ac:dyDescent="0.3">
      <c r="B2663" t="str">
        <f t="shared" si="82"/>
        <v>SO-002762</v>
      </c>
      <c r="C2663" t="s">
        <v>21</v>
      </c>
      <c r="D2663" t="s">
        <v>20</v>
      </c>
      <c r="E2663" s="1">
        <v>43500</v>
      </c>
      <c r="F2663" s="1">
        <v>43565</v>
      </c>
      <c r="G2663" s="1">
        <v>43579</v>
      </c>
      <c r="H2663" s="1">
        <v>43582</v>
      </c>
      <c r="I2663" t="s">
        <v>18</v>
      </c>
      <c r="J2663">
        <v>20</v>
      </c>
      <c r="K2663">
        <v>50</v>
      </c>
      <c r="L2663">
        <v>132</v>
      </c>
      <c r="M2663">
        <v>29</v>
      </c>
      <c r="N2663">
        <v>3</v>
      </c>
      <c r="O2663">
        <v>0.4</v>
      </c>
      <c r="P2663">
        <v>813.11</v>
      </c>
      <c r="Q2663">
        <v>1098.8</v>
      </c>
      <c r="R2663">
        <f>Table1[[#This Row],[OrderQuantity]]*Table1[[#This Row],[UnitPrice]]</f>
        <v>3296.3999999999996</v>
      </c>
      <c r="S2663">
        <f>Table1[[#This Row],[OrderQuantity]]*Table1[[#This Row],[UnitCost]]</f>
        <v>2439.33</v>
      </c>
      <c r="T2663">
        <f>Table1[[#This Row],[OrderQuantity]]*Table1[[#This Row],[UnitPrice]]*(1-Table1[[#This Row],[DiscountApplied]]) - (Table1[[#This Row],[OrderQuantity]]*Table1[[#This Row],[UnitCost]])</f>
        <v>-461.49000000000024</v>
      </c>
      <c r="U2663">
        <f>DATEDIF(Table1[[#This Row],[ShipDate]],Table1[[#This Row],[DeliveryDate]],"d")</f>
        <v>3</v>
      </c>
      <c r="V2663" t="str">
        <f t="shared" si="83"/>
        <v>On Time</v>
      </c>
    </row>
    <row r="2664" spans="2:22" x14ac:dyDescent="0.3">
      <c r="B2664" t="str">
        <f t="shared" si="82"/>
        <v>SO-002763</v>
      </c>
      <c r="C2664" t="s">
        <v>19</v>
      </c>
      <c r="D2664" t="s">
        <v>26</v>
      </c>
      <c r="E2664" s="1">
        <v>43500</v>
      </c>
      <c r="F2664" s="1">
        <v>43565</v>
      </c>
      <c r="G2664" s="1">
        <v>43579</v>
      </c>
      <c r="H2664" s="1">
        <v>43585</v>
      </c>
      <c r="I2664" t="s">
        <v>18</v>
      </c>
      <c r="J2664">
        <v>12</v>
      </c>
      <c r="K2664">
        <v>33</v>
      </c>
      <c r="L2664">
        <v>76</v>
      </c>
      <c r="M2664">
        <v>41</v>
      </c>
      <c r="N2664">
        <v>5</v>
      </c>
      <c r="O2664">
        <v>0.1</v>
      </c>
      <c r="P2664">
        <v>156.18</v>
      </c>
      <c r="Q2664">
        <v>247.9</v>
      </c>
      <c r="R2664">
        <f>Table1[[#This Row],[OrderQuantity]]*Table1[[#This Row],[UnitPrice]]</f>
        <v>1239.5</v>
      </c>
      <c r="S2664">
        <f>Table1[[#This Row],[OrderQuantity]]*Table1[[#This Row],[UnitCost]]</f>
        <v>780.90000000000009</v>
      </c>
      <c r="T2664">
        <f>Table1[[#This Row],[OrderQuantity]]*Table1[[#This Row],[UnitPrice]]*(1-Table1[[#This Row],[DiscountApplied]]) - (Table1[[#This Row],[OrderQuantity]]*Table1[[#This Row],[UnitCost]])</f>
        <v>334.64999999999986</v>
      </c>
      <c r="U2664">
        <f>DATEDIF(Table1[[#This Row],[ShipDate]],Table1[[#This Row],[DeliveryDate]],"d")</f>
        <v>6</v>
      </c>
      <c r="V2664" t="str">
        <f t="shared" si="83"/>
        <v>On Time</v>
      </c>
    </row>
    <row r="2665" spans="2:22" x14ac:dyDescent="0.3">
      <c r="B2665" t="str">
        <f t="shared" si="82"/>
        <v>SO-002764</v>
      </c>
      <c r="C2665" t="s">
        <v>22</v>
      </c>
      <c r="D2665" t="s">
        <v>20</v>
      </c>
      <c r="E2665" s="1">
        <v>43500</v>
      </c>
      <c r="F2665" s="1">
        <v>43565</v>
      </c>
      <c r="G2665" s="1">
        <v>43590</v>
      </c>
      <c r="H2665" s="1">
        <v>43596</v>
      </c>
      <c r="I2665" t="s">
        <v>18</v>
      </c>
      <c r="J2665">
        <v>26</v>
      </c>
      <c r="K2665">
        <v>36</v>
      </c>
      <c r="L2665">
        <v>130</v>
      </c>
      <c r="M2665">
        <v>6</v>
      </c>
      <c r="N2665">
        <v>4</v>
      </c>
      <c r="O2665">
        <v>0.05</v>
      </c>
      <c r="P2665">
        <v>1451.22</v>
      </c>
      <c r="Q2665">
        <v>2418.6999999999998</v>
      </c>
      <c r="R2665">
        <f>Table1[[#This Row],[OrderQuantity]]*Table1[[#This Row],[UnitPrice]]</f>
        <v>9674.7999999999993</v>
      </c>
      <c r="S2665">
        <f>Table1[[#This Row],[OrderQuantity]]*Table1[[#This Row],[UnitCost]]</f>
        <v>5804.88</v>
      </c>
      <c r="T2665">
        <f>Table1[[#This Row],[OrderQuantity]]*Table1[[#This Row],[UnitPrice]]*(1-Table1[[#This Row],[DiscountApplied]]) - (Table1[[#This Row],[OrderQuantity]]*Table1[[#This Row],[UnitCost]])</f>
        <v>3386.1799999999994</v>
      </c>
      <c r="U2665">
        <f>DATEDIF(Table1[[#This Row],[ShipDate]],Table1[[#This Row],[DeliveryDate]],"d")</f>
        <v>6</v>
      </c>
      <c r="V2665" t="str">
        <f t="shared" si="83"/>
        <v>On Time</v>
      </c>
    </row>
    <row r="2666" spans="2:22" x14ac:dyDescent="0.3">
      <c r="B2666" t="str">
        <f t="shared" si="82"/>
        <v>SO-002765</v>
      </c>
      <c r="C2666" t="s">
        <v>16</v>
      </c>
      <c r="D2666" t="s">
        <v>20</v>
      </c>
      <c r="E2666" s="1">
        <v>43500</v>
      </c>
      <c r="F2666" s="1">
        <v>43565</v>
      </c>
      <c r="G2666" s="1">
        <v>43591</v>
      </c>
      <c r="H2666" s="1">
        <v>43594</v>
      </c>
      <c r="I2666" t="s">
        <v>18</v>
      </c>
      <c r="J2666">
        <v>1</v>
      </c>
      <c r="K2666">
        <v>27</v>
      </c>
      <c r="L2666">
        <v>196</v>
      </c>
      <c r="M2666">
        <v>8</v>
      </c>
      <c r="N2666">
        <v>7</v>
      </c>
      <c r="O2666">
        <v>0.1</v>
      </c>
      <c r="P2666">
        <v>139.03</v>
      </c>
      <c r="Q2666">
        <v>167.5</v>
      </c>
      <c r="R2666">
        <f>Table1[[#This Row],[OrderQuantity]]*Table1[[#This Row],[UnitPrice]]</f>
        <v>1172.5</v>
      </c>
      <c r="S2666">
        <f>Table1[[#This Row],[OrderQuantity]]*Table1[[#This Row],[UnitCost]]</f>
        <v>973.21</v>
      </c>
      <c r="T2666">
        <f>Table1[[#This Row],[OrderQuantity]]*Table1[[#This Row],[UnitPrice]]*(1-Table1[[#This Row],[DiscountApplied]]) - (Table1[[#This Row],[OrderQuantity]]*Table1[[#This Row],[UnitCost]])</f>
        <v>82.039999999999964</v>
      </c>
      <c r="U2666">
        <f>DATEDIF(Table1[[#This Row],[ShipDate]],Table1[[#This Row],[DeliveryDate]],"d")</f>
        <v>3</v>
      </c>
      <c r="V2666" t="str">
        <f t="shared" si="83"/>
        <v>On Time</v>
      </c>
    </row>
    <row r="2667" spans="2:22" x14ac:dyDescent="0.3">
      <c r="B2667" t="str">
        <f t="shared" si="82"/>
        <v>SO-002766</v>
      </c>
      <c r="C2667" t="s">
        <v>21</v>
      </c>
      <c r="D2667" t="s">
        <v>24</v>
      </c>
      <c r="E2667" s="1">
        <v>43500</v>
      </c>
      <c r="F2667" s="1">
        <v>43565</v>
      </c>
      <c r="G2667" s="1">
        <v>43572</v>
      </c>
      <c r="H2667" s="1">
        <v>43580</v>
      </c>
      <c r="I2667" t="s">
        <v>18</v>
      </c>
      <c r="J2667">
        <v>21</v>
      </c>
      <c r="K2667">
        <v>21</v>
      </c>
      <c r="L2667">
        <v>33</v>
      </c>
      <c r="M2667">
        <v>42</v>
      </c>
      <c r="N2667">
        <v>7</v>
      </c>
      <c r="O2667">
        <v>0.1</v>
      </c>
      <c r="P2667">
        <v>1485.06</v>
      </c>
      <c r="Q2667">
        <v>2284.6999999999998</v>
      </c>
      <c r="R2667">
        <f>Table1[[#This Row],[OrderQuantity]]*Table1[[#This Row],[UnitPrice]]</f>
        <v>15992.899999999998</v>
      </c>
      <c r="S2667">
        <f>Table1[[#This Row],[OrderQuantity]]*Table1[[#This Row],[UnitCost]]</f>
        <v>10395.42</v>
      </c>
      <c r="T2667">
        <f>Table1[[#This Row],[OrderQuantity]]*Table1[[#This Row],[UnitPrice]]*(1-Table1[[#This Row],[DiscountApplied]]) - (Table1[[#This Row],[OrderQuantity]]*Table1[[#This Row],[UnitCost]])</f>
        <v>3998.1899999999987</v>
      </c>
      <c r="U2667">
        <f>DATEDIF(Table1[[#This Row],[ShipDate]],Table1[[#This Row],[DeliveryDate]],"d")</f>
        <v>8</v>
      </c>
      <c r="V2667" t="str">
        <f t="shared" si="83"/>
        <v>Late</v>
      </c>
    </row>
    <row r="2668" spans="2:22" x14ac:dyDescent="0.3">
      <c r="B2668" t="str">
        <f t="shared" si="82"/>
        <v>SO-002767</v>
      </c>
      <c r="C2668" t="s">
        <v>16</v>
      </c>
      <c r="D2668" t="s">
        <v>20</v>
      </c>
      <c r="E2668" s="1">
        <v>43500</v>
      </c>
      <c r="F2668" s="1">
        <v>43565</v>
      </c>
      <c r="G2668" s="1">
        <v>43578</v>
      </c>
      <c r="H2668" s="1">
        <v>43580</v>
      </c>
      <c r="I2668" t="s">
        <v>18</v>
      </c>
      <c r="J2668">
        <v>11</v>
      </c>
      <c r="K2668">
        <v>22</v>
      </c>
      <c r="L2668">
        <v>119</v>
      </c>
      <c r="M2668">
        <v>25</v>
      </c>
      <c r="N2668">
        <v>3</v>
      </c>
      <c r="O2668">
        <v>0.08</v>
      </c>
      <c r="P2668">
        <v>1489.41</v>
      </c>
      <c r="Q2668">
        <v>1909.5</v>
      </c>
      <c r="R2668">
        <f>Table1[[#This Row],[OrderQuantity]]*Table1[[#This Row],[UnitPrice]]</f>
        <v>5728.5</v>
      </c>
      <c r="S2668">
        <f>Table1[[#This Row],[OrderQuantity]]*Table1[[#This Row],[UnitCost]]</f>
        <v>4468.2300000000005</v>
      </c>
      <c r="T2668">
        <f>Table1[[#This Row],[OrderQuantity]]*Table1[[#This Row],[UnitPrice]]*(1-Table1[[#This Row],[DiscountApplied]]) - (Table1[[#This Row],[OrderQuantity]]*Table1[[#This Row],[UnitCost]])</f>
        <v>801.98999999999978</v>
      </c>
      <c r="U2668">
        <f>DATEDIF(Table1[[#This Row],[ShipDate]],Table1[[#This Row],[DeliveryDate]],"d")</f>
        <v>2</v>
      </c>
      <c r="V2668" t="str">
        <f t="shared" si="83"/>
        <v>On Time</v>
      </c>
    </row>
    <row r="2669" spans="2:22" x14ac:dyDescent="0.3">
      <c r="B2669" t="str">
        <f t="shared" si="82"/>
        <v>SO-002768</v>
      </c>
      <c r="C2669" t="s">
        <v>16</v>
      </c>
      <c r="D2669" t="s">
        <v>20</v>
      </c>
      <c r="E2669" s="1">
        <v>43500</v>
      </c>
      <c r="F2669" s="1">
        <v>43565</v>
      </c>
      <c r="G2669" s="1">
        <v>43587</v>
      </c>
      <c r="H2669" s="1">
        <v>43594</v>
      </c>
      <c r="I2669" t="s">
        <v>18</v>
      </c>
      <c r="J2669">
        <v>5</v>
      </c>
      <c r="K2669">
        <v>18</v>
      </c>
      <c r="L2669">
        <v>128</v>
      </c>
      <c r="M2669">
        <v>38</v>
      </c>
      <c r="N2669">
        <v>8</v>
      </c>
      <c r="O2669">
        <v>0.05</v>
      </c>
      <c r="P2669">
        <v>3296.4</v>
      </c>
      <c r="Q2669">
        <v>5494</v>
      </c>
      <c r="R2669">
        <f>Table1[[#This Row],[OrderQuantity]]*Table1[[#This Row],[UnitPrice]]</f>
        <v>43952</v>
      </c>
      <c r="S2669">
        <f>Table1[[#This Row],[OrderQuantity]]*Table1[[#This Row],[UnitCost]]</f>
        <v>26371.200000000001</v>
      </c>
      <c r="T2669">
        <f>Table1[[#This Row],[OrderQuantity]]*Table1[[#This Row],[UnitPrice]]*(1-Table1[[#This Row],[DiscountApplied]]) - (Table1[[#This Row],[OrderQuantity]]*Table1[[#This Row],[UnitCost]])</f>
        <v>15383.2</v>
      </c>
      <c r="U2669">
        <f>DATEDIF(Table1[[#This Row],[ShipDate]],Table1[[#This Row],[DeliveryDate]],"d")</f>
        <v>7</v>
      </c>
      <c r="V2669" t="str">
        <f t="shared" si="83"/>
        <v>On Time</v>
      </c>
    </row>
    <row r="2670" spans="2:22" x14ac:dyDescent="0.3">
      <c r="B2670" t="str">
        <f t="shared" si="82"/>
        <v>SO-002769</v>
      </c>
      <c r="C2670" t="s">
        <v>16</v>
      </c>
      <c r="D2670" t="s">
        <v>23</v>
      </c>
      <c r="E2670" s="1">
        <v>43400</v>
      </c>
      <c r="F2670" s="1">
        <v>43565</v>
      </c>
      <c r="G2670" s="1">
        <v>43590</v>
      </c>
      <c r="H2670" s="1">
        <v>43594</v>
      </c>
      <c r="I2670" t="s">
        <v>18</v>
      </c>
      <c r="J2670">
        <v>9</v>
      </c>
      <c r="K2670">
        <v>47</v>
      </c>
      <c r="L2670">
        <v>284</v>
      </c>
      <c r="M2670">
        <v>21</v>
      </c>
      <c r="N2670">
        <v>8</v>
      </c>
      <c r="O2670">
        <v>0.08</v>
      </c>
      <c r="P2670">
        <v>2137.3000000000002</v>
      </c>
      <c r="Q2670">
        <v>3886</v>
      </c>
      <c r="R2670">
        <f>Table1[[#This Row],[OrderQuantity]]*Table1[[#This Row],[UnitPrice]]</f>
        <v>31088</v>
      </c>
      <c r="S2670">
        <f>Table1[[#This Row],[OrderQuantity]]*Table1[[#This Row],[UnitCost]]</f>
        <v>17098.400000000001</v>
      </c>
      <c r="T2670">
        <f>Table1[[#This Row],[OrderQuantity]]*Table1[[#This Row],[UnitPrice]]*(1-Table1[[#This Row],[DiscountApplied]]) - (Table1[[#This Row],[OrderQuantity]]*Table1[[#This Row],[UnitCost]])</f>
        <v>11502.560000000001</v>
      </c>
      <c r="U2670">
        <f>DATEDIF(Table1[[#This Row],[ShipDate]],Table1[[#This Row],[DeliveryDate]],"d")</f>
        <v>4</v>
      </c>
      <c r="V2670" t="str">
        <f t="shared" si="83"/>
        <v>On Time</v>
      </c>
    </row>
    <row r="2671" spans="2:22" x14ac:dyDescent="0.3">
      <c r="B2671" t="str">
        <f t="shared" si="82"/>
        <v>SO-002770</v>
      </c>
      <c r="C2671" t="s">
        <v>16</v>
      </c>
      <c r="D2671" t="s">
        <v>25</v>
      </c>
      <c r="E2671" s="1">
        <v>43400</v>
      </c>
      <c r="F2671" s="1">
        <v>43565</v>
      </c>
      <c r="G2671" s="1">
        <v>43572</v>
      </c>
      <c r="H2671" s="1">
        <v>43576</v>
      </c>
      <c r="I2671" t="s">
        <v>18</v>
      </c>
      <c r="J2671">
        <v>2</v>
      </c>
      <c r="K2671">
        <v>32</v>
      </c>
      <c r="L2671">
        <v>342</v>
      </c>
      <c r="M2671">
        <v>22</v>
      </c>
      <c r="N2671">
        <v>3</v>
      </c>
      <c r="O2671">
        <v>0.1</v>
      </c>
      <c r="P2671">
        <v>166.5</v>
      </c>
      <c r="Q2671">
        <v>234.5</v>
      </c>
      <c r="R2671">
        <f>Table1[[#This Row],[OrderQuantity]]*Table1[[#This Row],[UnitPrice]]</f>
        <v>703.5</v>
      </c>
      <c r="S2671">
        <f>Table1[[#This Row],[OrderQuantity]]*Table1[[#This Row],[UnitCost]]</f>
        <v>499.5</v>
      </c>
      <c r="T2671">
        <f>Table1[[#This Row],[OrderQuantity]]*Table1[[#This Row],[UnitPrice]]*(1-Table1[[#This Row],[DiscountApplied]]) - (Table1[[#This Row],[OrderQuantity]]*Table1[[#This Row],[UnitCost]])</f>
        <v>133.64999999999998</v>
      </c>
      <c r="U2671">
        <f>DATEDIF(Table1[[#This Row],[ShipDate]],Table1[[#This Row],[DeliveryDate]],"d")</f>
        <v>4</v>
      </c>
      <c r="V2671" t="str">
        <f t="shared" si="83"/>
        <v>On Time</v>
      </c>
    </row>
    <row r="2672" spans="2:22" x14ac:dyDescent="0.3">
      <c r="B2672" t="str">
        <f t="shared" si="82"/>
        <v>SO-002771</v>
      </c>
      <c r="C2672" t="s">
        <v>16</v>
      </c>
      <c r="D2672" t="s">
        <v>20</v>
      </c>
      <c r="E2672" s="1">
        <v>43400</v>
      </c>
      <c r="F2672" s="1">
        <v>43566</v>
      </c>
      <c r="G2672" s="1">
        <v>43592</v>
      </c>
      <c r="H2672" s="1">
        <v>43593</v>
      </c>
      <c r="I2672" t="s">
        <v>18</v>
      </c>
      <c r="J2672">
        <v>5</v>
      </c>
      <c r="K2672">
        <v>38</v>
      </c>
      <c r="L2672">
        <v>124</v>
      </c>
      <c r="M2672">
        <v>45</v>
      </c>
      <c r="N2672">
        <v>5</v>
      </c>
      <c r="O2672">
        <v>0.05</v>
      </c>
      <c r="P2672">
        <v>4372.96</v>
      </c>
      <c r="Q2672">
        <v>5205.8999999999996</v>
      </c>
      <c r="R2672">
        <f>Table1[[#This Row],[OrderQuantity]]*Table1[[#This Row],[UnitPrice]]</f>
        <v>26029.5</v>
      </c>
      <c r="S2672">
        <f>Table1[[#This Row],[OrderQuantity]]*Table1[[#This Row],[UnitCost]]</f>
        <v>21864.799999999999</v>
      </c>
      <c r="T2672">
        <f>Table1[[#This Row],[OrderQuantity]]*Table1[[#This Row],[UnitPrice]]*(1-Table1[[#This Row],[DiscountApplied]]) - (Table1[[#This Row],[OrderQuantity]]*Table1[[#This Row],[UnitCost]])</f>
        <v>2863.2249999999985</v>
      </c>
      <c r="U2672">
        <f>DATEDIF(Table1[[#This Row],[ShipDate]],Table1[[#This Row],[DeliveryDate]],"d")</f>
        <v>1</v>
      </c>
      <c r="V2672" t="str">
        <f t="shared" si="83"/>
        <v>On Time</v>
      </c>
    </row>
    <row r="2673" spans="2:22" x14ac:dyDescent="0.3">
      <c r="B2673" t="str">
        <f t="shared" si="82"/>
        <v>SO-002772</v>
      </c>
      <c r="C2673" t="s">
        <v>22</v>
      </c>
      <c r="D2673" t="s">
        <v>25</v>
      </c>
      <c r="E2673" s="1">
        <v>43400</v>
      </c>
      <c r="F2673" s="1">
        <v>43566</v>
      </c>
      <c r="G2673" s="1">
        <v>43593</v>
      </c>
      <c r="H2673" s="1">
        <v>43597</v>
      </c>
      <c r="I2673" t="s">
        <v>18</v>
      </c>
      <c r="J2673">
        <v>28</v>
      </c>
      <c r="K2673">
        <v>35</v>
      </c>
      <c r="L2673">
        <v>343</v>
      </c>
      <c r="M2673">
        <v>19</v>
      </c>
      <c r="N2673">
        <v>7</v>
      </c>
      <c r="O2673">
        <v>0.05</v>
      </c>
      <c r="P2673">
        <v>1336.18</v>
      </c>
      <c r="Q2673">
        <v>1735.3</v>
      </c>
      <c r="R2673">
        <f>Table1[[#This Row],[OrderQuantity]]*Table1[[#This Row],[UnitPrice]]</f>
        <v>12147.1</v>
      </c>
      <c r="S2673">
        <f>Table1[[#This Row],[OrderQuantity]]*Table1[[#This Row],[UnitCost]]</f>
        <v>9353.26</v>
      </c>
      <c r="T2673">
        <f>Table1[[#This Row],[OrderQuantity]]*Table1[[#This Row],[UnitPrice]]*(1-Table1[[#This Row],[DiscountApplied]]) - (Table1[[#This Row],[OrderQuantity]]*Table1[[#This Row],[UnitCost]])</f>
        <v>2186.4849999999988</v>
      </c>
      <c r="U2673">
        <f>DATEDIF(Table1[[#This Row],[ShipDate]],Table1[[#This Row],[DeliveryDate]],"d")</f>
        <v>4</v>
      </c>
      <c r="V2673" t="str">
        <f t="shared" si="83"/>
        <v>On Time</v>
      </c>
    </row>
    <row r="2674" spans="2:22" x14ac:dyDescent="0.3">
      <c r="B2674" t="str">
        <f t="shared" si="82"/>
        <v>SO-002773</v>
      </c>
      <c r="C2674" t="s">
        <v>19</v>
      </c>
      <c r="D2674" t="s">
        <v>20</v>
      </c>
      <c r="E2674" s="1">
        <v>43400</v>
      </c>
      <c r="F2674" s="1">
        <v>43566</v>
      </c>
      <c r="G2674" s="1">
        <v>43568</v>
      </c>
      <c r="H2674" s="1">
        <v>43573</v>
      </c>
      <c r="I2674" t="s">
        <v>18</v>
      </c>
      <c r="J2674">
        <v>14</v>
      </c>
      <c r="K2674">
        <v>12</v>
      </c>
      <c r="L2674">
        <v>142</v>
      </c>
      <c r="M2674">
        <v>14</v>
      </c>
      <c r="N2674">
        <v>1</v>
      </c>
      <c r="O2674">
        <v>0.2</v>
      </c>
      <c r="P2674">
        <v>430.54</v>
      </c>
      <c r="Q2674">
        <v>1025.0999999999999</v>
      </c>
      <c r="R2674">
        <f>Table1[[#This Row],[OrderQuantity]]*Table1[[#This Row],[UnitPrice]]</f>
        <v>1025.0999999999999</v>
      </c>
      <c r="S2674">
        <f>Table1[[#This Row],[OrderQuantity]]*Table1[[#This Row],[UnitCost]]</f>
        <v>430.54</v>
      </c>
      <c r="T2674">
        <f>Table1[[#This Row],[OrderQuantity]]*Table1[[#This Row],[UnitPrice]]*(1-Table1[[#This Row],[DiscountApplied]]) - (Table1[[#This Row],[OrderQuantity]]*Table1[[#This Row],[UnitCost]])</f>
        <v>389.53999999999991</v>
      </c>
      <c r="U2674">
        <f>DATEDIF(Table1[[#This Row],[ShipDate]],Table1[[#This Row],[DeliveryDate]],"d")</f>
        <v>5</v>
      </c>
      <c r="V2674" t="str">
        <f t="shared" si="83"/>
        <v>On Time</v>
      </c>
    </row>
    <row r="2675" spans="2:22" x14ac:dyDescent="0.3">
      <c r="B2675" t="str">
        <f t="shared" si="82"/>
        <v>SO-002774</v>
      </c>
      <c r="C2675" t="s">
        <v>21</v>
      </c>
      <c r="D2675" t="s">
        <v>26</v>
      </c>
      <c r="E2675" s="1">
        <v>43500</v>
      </c>
      <c r="F2675" s="1">
        <v>43566</v>
      </c>
      <c r="G2675" s="1">
        <v>43572</v>
      </c>
      <c r="H2675" s="1">
        <v>43576</v>
      </c>
      <c r="I2675" t="s">
        <v>18</v>
      </c>
      <c r="J2675">
        <v>21</v>
      </c>
      <c r="K2675">
        <v>2</v>
      </c>
      <c r="L2675">
        <v>84</v>
      </c>
      <c r="M2675">
        <v>5</v>
      </c>
      <c r="N2675">
        <v>3</v>
      </c>
      <c r="O2675">
        <v>0.3</v>
      </c>
      <c r="P2675">
        <v>1981.86</v>
      </c>
      <c r="Q2675">
        <v>3886</v>
      </c>
      <c r="R2675">
        <f>Table1[[#This Row],[OrderQuantity]]*Table1[[#This Row],[UnitPrice]]</f>
        <v>11658</v>
      </c>
      <c r="S2675">
        <f>Table1[[#This Row],[OrderQuantity]]*Table1[[#This Row],[UnitCost]]</f>
        <v>5945.58</v>
      </c>
      <c r="T2675">
        <f>Table1[[#This Row],[OrderQuantity]]*Table1[[#This Row],[UnitPrice]]*(1-Table1[[#This Row],[DiscountApplied]]) - (Table1[[#This Row],[OrderQuantity]]*Table1[[#This Row],[UnitCost]])</f>
        <v>2215.0199999999995</v>
      </c>
      <c r="U2675">
        <f>DATEDIF(Table1[[#This Row],[ShipDate]],Table1[[#This Row],[DeliveryDate]],"d")</f>
        <v>4</v>
      </c>
      <c r="V2675" t="str">
        <f t="shared" si="83"/>
        <v>On Time</v>
      </c>
    </row>
    <row r="2676" spans="2:22" x14ac:dyDescent="0.3">
      <c r="B2676" t="str">
        <f t="shared" si="82"/>
        <v>SO-002775</v>
      </c>
      <c r="C2676" t="s">
        <v>21</v>
      </c>
      <c r="D2676" t="s">
        <v>20</v>
      </c>
      <c r="E2676" s="1">
        <v>43400</v>
      </c>
      <c r="F2676" s="1">
        <v>43566</v>
      </c>
      <c r="G2676" s="1">
        <v>43586</v>
      </c>
      <c r="H2676" s="1">
        <v>43588</v>
      </c>
      <c r="I2676" t="s">
        <v>18</v>
      </c>
      <c r="J2676">
        <v>21</v>
      </c>
      <c r="K2676">
        <v>1</v>
      </c>
      <c r="L2676">
        <v>105</v>
      </c>
      <c r="M2676">
        <v>29</v>
      </c>
      <c r="N2676">
        <v>4</v>
      </c>
      <c r="O2676">
        <v>0.08</v>
      </c>
      <c r="P2676">
        <v>502.3</v>
      </c>
      <c r="Q2676">
        <v>984.9</v>
      </c>
      <c r="R2676">
        <f>Table1[[#This Row],[OrderQuantity]]*Table1[[#This Row],[UnitPrice]]</f>
        <v>3939.6</v>
      </c>
      <c r="S2676">
        <f>Table1[[#This Row],[OrderQuantity]]*Table1[[#This Row],[UnitCost]]</f>
        <v>2009.2</v>
      </c>
      <c r="T2676">
        <f>Table1[[#This Row],[OrderQuantity]]*Table1[[#This Row],[UnitPrice]]*(1-Table1[[#This Row],[DiscountApplied]]) - (Table1[[#This Row],[OrderQuantity]]*Table1[[#This Row],[UnitCost]])</f>
        <v>1615.2320000000002</v>
      </c>
      <c r="U2676">
        <f>DATEDIF(Table1[[#This Row],[ShipDate]],Table1[[#This Row],[DeliveryDate]],"d")</f>
        <v>2</v>
      </c>
      <c r="V2676" t="str">
        <f t="shared" si="83"/>
        <v>On Time</v>
      </c>
    </row>
    <row r="2677" spans="2:22" x14ac:dyDescent="0.3">
      <c r="B2677" t="str">
        <f t="shared" si="82"/>
        <v>SO-002776</v>
      </c>
      <c r="C2677" t="s">
        <v>19</v>
      </c>
      <c r="D2677" t="s">
        <v>23</v>
      </c>
      <c r="E2677" s="1">
        <v>43500</v>
      </c>
      <c r="F2677" s="1">
        <v>43567</v>
      </c>
      <c r="G2677" s="1">
        <v>43574</v>
      </c>
      <c r="H2677" s="1">
        <v>43577</v>
      </c>
      <c r="I2677" t="s">
        <v>18</v>
      </c>
      <c r="J2677">
        <v>18</v>
      </c>
      <c r="K2677">
        <v>43</v>
      </c>
      <c r="L2677">
        <v>299</v>
      </c>
      <c r="M2677">
        <v>3</v>
      </c>
      <c r="N2677">
        <v>5</v>
      </c>
      <c r="O2677">
        <v>0.15</v>
      </c>
      <c r="P2677">
        <v>511.34</v>
      </c>
      <c r="Q2677">
        <v>1065.3</v>
      </c>
      <c r="R2677">
        <f>Table1[[#This Row],[OrderQuantity]]*Table1[[#This Row],[UnitPrice]]</f>
        <v>5326.5</v>
      </c>
      <c r="S2677">
        <f>Table1[[#This Row],[OrderQuantity]]*Table1[[#This Row],[UnitCost]]</f>
        <v>2556.6999999999998</v>
      </c>
      <c r="T2677">
        <f>Table1[[#This Row],[OrderQuantity]]*Table1[[#This Row],[UnitPrice]]*(1-Table1[[#This Row],[DiscountApplied]]) - (Table1[[#This Row],[OrderQuantity]]*Table1[[#This Row],[UnitCost]])</f>
        <v>1970.8249999999998</v>
      </c>
      <c r="U2677">
        <f>DATEDIF(Table1[[#This Row],[ShipDate]],Table1[[#This Row],[DeliveryDate]],"d")</f>
        <v>3</v>
      </c>
      <c r="V2677" t="str">
        <f t="shared" si="83"/>
        <v>On Time</v>
      </c>
    </row>
    <row r="2678" spans="2:22" x14ac:dyDescent="0.3">
      <c r="B2678" t="str">
        <f t="shared" si="82"/>
        <v>SO-002777</v>
      </c>
      <c r="C2678" t="s">
        <v>21</v>
      </c>
      <c r="D2678" t="s">
        <v>23</v>
      </c>
      <c r="E2678" s="1">
        <v>43500</v>
      </c>
      <c r="F2678" s="1">
        <v>43567</v>
      </c>
      <c r="G2678" s="1">
        <v>43591</v>
      </c>
      <c r="H2678" s="1">
        <v>43597</v>
      </c>
      <c r="I2678" t="s">
        <v>18</v>
      </c>
      <c r="J2678">
        <v>22</v>
      </c>
      <c r="K2678">
        <v>10</v>
      </c>
      <c r="L2678">
        <v>304</v>
      </c>
      <c r="M2678">
        <v>31</v>
      </c>
      <c r="N2678">
        <v>7</v>
      </c>
      <c r="O2678">
        <v>0.3</v>
      </c>
      <c r="P2678">
        <v>3402.66</v>
      </c>
      <c r="Q2678">
        <v>5078.6000000000004</v>
      </c>
      <c r="R2678">
        <f>Table1[[#This Row],[OrderQuantity]]*Table1[[#This Row],[UnitPrice]]</f>
        <v>35550.200000000004</v>
      </c>
      <c r="S2678">
        <f>Table1[[#This Row],[OrderQuantity]]*Table1[[#This Row],[UnitCost]]</f>
        <v>23818.62</v>
      </c>
      <c r="T2678">
        <f>Table1[[#This Row],[OrderQuantity]]*Table1[[#This Row],[UnitPrice]]*(1-Table1[[#This Row],[DiscountApplied]]) - (Table1[[#This Row],[OrderQuantity]]*Table1[[#This Row],[UnitCost]])</f>
        <v>1066.5200000000041</v>
      </c>
      <c r="U2678">
        <f>DATEDIF(Table1[[#This Row],[ShipDate]],Table1[[#This Row],[DeliveryDate]],"d")</f>
        <v>6</v>
      </c>
      <c r="V2678" t="str">
        <f t="shared" si="83"/>
        <v>On Time</v>
      </c>
    </row>
    <row r="2679" spans="2:22" x14ac:dyDescent="0.3">
      <c r="B2679" t="str">
        <f t="shared" si="82"/>
        <v>SO-002778</v>
      </c>
      <c r="C2679" t="s">
        <v>19</v>
      </c>
      <c r="D2679" t="s">
        <v>25</v>
      </c>
      <c r="E2679" s="1">
        <v>43400</v>
      </c>
      <c r="F2679" s="1">
        <v>43567</v>
      </c>
      <c r="G2679" s="1">
        <v>43582</v>
      </c>
      <c r="H2679" s="1">
        <v>43585</v>
      </c>
      <c r="I2679" t="s">
        <v>18</v>
      </c>
      <c r="J2679">
        <v>18</v>
      </c>
      <c r="K2679">
        <v>3</v>
      </c>
      <c r="L2679">
        <v>339</v>
      </c>
      <c r="M2679">
        <v>11</v>
      </c>
      <c r="N2679">
        <v>7</v>
      </c>
      <c r="O2679">
        <v>0.1</v>
      </c>
      <c r="P2679">
        <v>168.24</v>
      </c>
      <c r="Q2679">
        <v>207.7</v>
      </c>
      <c r="R2679">
        <f>Table1[[#This Row],[OrderQuantity]]*Table1[[#This Row],[UnitPrice]]</f>
        <v>1453.8999999999999</v>
      </c>
      <c r="S2679">
        <f>Table1[[#This Row],[OrderQuantity]]*Table1[[#This Row],[UnitCost]]</f>
        <v>1177.68</v>
      </c>
      <c r="T2679">
        <f>Table1[[#This Row],[OrderQuantity]]*Table1[[#This Row],[UnitPrice]]*(1-Table1[[#This Row],[DiscountApplied]]) - (Table1[[#This Row],[OrderQuantity]]*Table1[[#This Row],[UnitCost]])</f>
        <v>130.82999999999993</v>
      </c>
      <c r="U2679">
        <f>DATEDIF(Table1[[#This Row],[ShipDate]],Table1[[#This Row],[DeliveryDate]],"d")</f>
        <v>3</v>
      </c>
      <c r="V2679" t="str">
        <f t="shared" si="83"/>
        <v>On Time</v>
      </c>
    </row>
    <row r="2680" spans="2:22" x14ac:dyDescent="0.3">
      <c r="B2680" t="str">
        <f t="shared" si="82"/>
        <v>SO-002779</v>
      </c>
      <c r="C2680" t="s">
        <v>22</v>
      </c>
      <c r="D2680" t="s">
        <v>20</v>
      </c>
      <c r="E2680" s="1">
        <v>43400</v>
      </c>
      <c r="F2680" s="1">
        <v>43567</v>
      </c>
      <c r="G2680" s="1">
        <v>43578</v>
      </c>
      <c r="H2680" s="1">
        <v>43585</v>
      </c>
      <c r="I2680" t="s">
        <v>18</v>
      </c>
      <c r="J2680">
        <v>25</v>
      </c>
      <c r="K2680">
        <v>20</v>
      </c>
      <c r="L2680">
        <v>150</v>
      </c>
      <c r="M2680">
        <v>47</v>
      </c>
      <c r="N2680">
        <v>3</v>
      </c>
      <c r="O2680">
        <v>0.05</v>
      </c>
      <c r="P2680">
        <v>1585.22</v>
      </c>
      <c r="Q2680">
        <v>2264.6</v>
      </c>
      <c r="R2680">
        <f>Table1[[#This Row],[OrderQuantity]]*Table1[[#This Row],[UnitPrice]]</f>
        <v>6793.7999999999993</v>
      </c>
      <c r="S2680">
        <f>Table1[[#This Row],[OrderQuantity]]*Table1[[#This Row],[UnitCost]]</f>
        <v>4755.66</v>
      </c>
      <c r="T2680">
        <f>Table1[[#This Row],[OrderQuantity]]*Table1[[#This Row],[UnitPrice]]*(1-Table1[[#This Row],[DiscountApplied]]) - (Table1[[#This Row],[OrderQuantity]]*Table1[[#This Row],[UnitCost]])</f>
        <v>1698.4499999999989</v>
      </c>
      <c r="U2680">
        <f>DATEDIF(Table1[[#This Row],[ShipDate]],Table1[[#This Row],[DeliveryDate]],"d")</f>
        <v>7</v>
      </c>
      <c r="V2680" t="str">
        <f t="shared" si="83"/>
        <v>On Time</v>
      </c>
    </row>
    <row r="2681" spans="2:22" x14ac:dyDescent="0.3">
      <c r="B2681" t="str">
        <f t="shared" si="82"/>
        <v>SO-002780</v>
      </c>
      <c r="C2681" t="s">
        <v>21</v>
      </c>
      <c r="D2681" t="s">
        <v>24</v>
      </c>
      <c r="E2681" s="1">
        <v>43500</v>
      </c>
      <c r="F2681" s="1">
        <v>43567</v>
      </c>
      <c r="G2681" s="1">
        <v>43575</v>
      </c>
      <c r="H2681" s="1">
        <v>43580</v>
      </c>
      <c r="I2681" t="s">
        <v>18</v>
      </c>
      <c r="J2681">
        <v>22</v>
      </c>
      <c r="K2681">
        <v>30</v>
      </c>
      <c r="L2681">
        <v>28</v>
      </c>
      <c r="M2681">
        <v>41</v>
      </c>
      <c r="N2681">
        <v>6</v>
      </c>
      <c r="O2681">
        <v>0.08</v>
      </c>
      <c r="P2681">
        <v>840.18</v>
      </c>
      <c r="Q2681">
        <v>1909.5</v>
      </c>
      <c r="R2681">
        <f>Table1[[#This Row],[OrderQuantity]]*Table1[[#This Row],[UnitPrice]]</f>
        <v>11457</v>
      </c>
      <c r="S2681">
        <f>Table1[[#This Row],[OrderQuantity]]*Table1[[#This Row],[UnitCost]]</f>
        <v>5041.08</v>
      </c>
      <c r="T2681">
        <f>Table1[[#This Row],[OrderQuantity]]*Table1[[#This Row],[UnitPrice]]*(1-Table1[[#This Row],[DiscountApplied]]) - (Table1[[#This Row],[OrderQuantity]]*Table1[[#This Row],[UnitCost]])</f>
        <v>5499.3600000000006</v>
      </c>
      <c r="U2681">
        <f>DATEDIF(Table1[[#This Row],[ShipDate]],Table1[[#This Row],[DeliveryDate]],"d")</f>
        <v>5</v>
      </c>
      <c r="V2681" t="str">
        <f t="shared" si="83"/>
        <v>On Time</v>
      </c>
    </row>
    <row r="2682" spans="2:22" x14ac:dyDescent="0.3">
      <c r="B2682" t="str">
        <f t="shared" si="82"/>
        <v>SO-002781</v>
      </c>
      <c r="C2682" t="s">
        <v>21</v>
      </c>
      <c r="D2682" t="s">
        <v>20</v>
      </c>
      <c r="E2682" s="1">
        <v>43400</v>
      </c>
      <c r="F2682" s="1">
        <v>43567</v>
      </c>
      <c r="G2682" s="1">
        <v>43595</v>
      </c>
      <c r="H2682" s="1">
        <v>43603</v>
      </c>
      <c r="I2682" t="s">
        <v>18</v>
      </c>
      <c r="J2682">
        <v>22</v>
      </c>
      <c r="K2682">
        <v>30</v>
      </c>
      <c r="L2682">
        <v>143</v>
      </c>
      <c r="M2682">
        <v>28</v>
      </c>
      <c r="N2682">
        <v>8</v>
      </c>
      <c r="O2682">
        <v>0.05</v>
      </c>
      <c r="P2682">
        <v>765.41</v>
      </c>
      <c r="Q2682">
        <v>1125.5999999999999</v>
      </c>
      <c r="R2682">
        <f>Table1[[#This Row],[OrderQuantity]]*Table1[[#This Row],[UnitPrice]]</f>
        <v>9004.7999999999993</v>
      </c>
      <c r="S2682">
        <f>Table1[[#This Row],[OrderQuantity]]*Table1[[#This Row],[UnitCost]]</f>
        <v>6123.28</v>
      </c>
      <c r="T2682">
        <f>Table1[[#This Row],[OrderQuantity]]*Table1[[#This Row],[UnitPrice]]*(1-Table1[[#This Row],[DiscountApplied]]) - (Table1[[#This Row],[OrderQuantity]]*Table1[[#This Row],[UnitCost]])</f>
        <v>2431.2799999999997</v>
      </c>
      <c r="U2682">
        <f>DATEDIF(Table1[[#This Row],[ShipDate]],Table1[[#This Row],[DeliveryDate]],"d")</f>
        <v>8</v>
      </c>
      <c r="V2682" t="str">
        <f t="shared" si="83"/>
        <v>Late</v>
      </c>
    </row>
    <row r="2683" spans="2:22" x14ac:dyDescent="0.3">
      <c r="B2683" t="str">
        <f t="shared" si="82"/>
        <v>SO-002782</v>
      </c>
      <c r="C2683" t="s">
        <v>19</v>
      </c>
      <c r="D2683" t="s">
        <v>20</v>
      </c>
      <c r="E2683" s="1">
        <v>43500</v>
      </c>
      <c r="F2683" s="1">
        <v>43567</v>
      </c>
      <c r="G2683" s="1">
        <v>43572</v>
      </c>
      <c r="H2683" s="1">
        <v>43576</v>
      </c>
      <c r="I2683" t="s">
        <v>18</v>
      </c>
      <c r="J2683">
        <v>16</v>
      </c>
      <c r="K2683">
        <v>14</v>
      </c>
      <c r="L2683">
        <v>162</v>
      </c>
      <c r="M2683">
        <v>25</v>
      </c>
      <c r="N2683">
        <v>4</v>
      </c>
      <c r="O2683">
        <v>0.15</v>
      </c>
      <c r="P2683">
        <v>4209.34</v>
      </c>
      <c r="Q2683">
        <v>5688.3</v>
      </c>
      <c r="R2683">
        <f>Table1[[#This Row],[OrderQuantity]]*Table1[[#This Row],[UnitPrice]]</f>
        <v>22753.200000000001</v>
      </c>
      <c r="S2683">
        <f>Table1[[#This Row],[OrderQuantity]]*Table1[[#This Row],[UnitCost]]</f>
        <v>16837.36</v>
      </c>
      <c r="T2683">
        <f>Table1[[#This Row],[OrderQuantity]]*Table1[[#This Row],[UnitPrice]]*(1-Table1[[#This Row],[DiscountApplied]]) - (Table1[[#This Row],[OrderQuantity]]*Table1[[#This Row],[UnitCost]])</f>
        <v>2502.8600000000006</v>
      </c>
      <c r="U2683">
        <f>DATEDIF(Table1[[#This Row],[ShipDate]],Table1[[#This Row],[DeliveryDate]],"d")</f>
        <v>4</v>
      </c>
      <c r="V2683" t="str">
        <f t="shared" si="83"/>
        <v>On Time</v>
      </c>
    </row>
    <row r="2684" spans="2:22" x14ac:dyDescent="0.3">
      <c r="B2684" t="str">
        <f t="shared" si="82"/>
        <v>SO-002783</v>
      </c>
      <c r="C2684" t="s">
        <v>19</v>
      </c>
      <c r="D2684" t="s">
        <v>20</v>
      </c>
      <c r="E2684" s="1">
        <v>43400</v>
      </c>
      <c r="F2684" s="1">
        <v>43568</v>
      </c>
      <c r="G2684" s="1">
        <v>43587</v>
      </c>
      <c r="H2684" s="1">
        <v>43591</v>
      </c>
      <c r="I2684" t="s">
        <v>18</v>
      </c>
      <c r="J2684">
        <v>17</v>
      </c>
      <c r="K2684">
        <v>41</v>
      </c>
      <c r="L2684">
        <v>177</v>
      </c>
      <c r="M2684">
        <v>43</v>
      </c>
      <c r="N2684">
        <v>5</v>
      </c>
      <c r="O2684">
        <v>0.1</v>
      </c>
      <c r="P2684">
        <v>117.25</v>
      </c>
      <c r="Q2684">
        <v>167.5</v>
      </c>
      <c r="R2684">
        <f>Table1[[#This Row],[OrderQuantity]]*Table1[[#This Row],[UnitPrice]]</f>
        <v>837.5</v>
      </c>
      <c r="S2684">
        <f>Table1[[#This Row],[OrderQuantity]]*Table1[[#This Row],[UnitCost]]</f>
        <v>586.25</v>
      </c>
      <c r="T2684">
        <f>Table1[[#This Row],[OrderQuantity]]*Table1[[#This Row],[UnitPrice]]*(1-Table1[[#This Row],[DiscountApplied]]) - (Table1[[#This Row],[OrderQuantity]]*Table1[[#This Row],[UnitCost]])</f>
        <v>167.5</v>
      </c>
      <c r="U2684">
        <f>DATEDIF(Table1[[#This Row],[ShipDate]],Table1[[#This Row],[DeliveryDate]],"d")</f>
        <v>4</v>
      </c>
      <c r="V2684" t="str">
        <f t="shared" si="83"/>
        <v>On Time</v>
      </c>
    </row>
    <row r="2685" spans="2:22" x14ac:dyDescent="0.3">
      <c r="B2685" t="str">
        <f t="shared" si="82"/>
        <v>SO-002784</v>
      </c>
      <c r="C2685" t="s">
        <v>19</v>
      </c>
      <c r="D2685" t="s">
        <v>26</v>
      </c>
      <c r="E2685" s="1">
        <v>43500</v>
      </c>
      <c r="F2685" s="1">
        <v>43568</v>
      </c>
      <c r="G2685" s="1">
        <v>43578</v>
      </c>
      <c r="H2685" s="1">
        <v>43579</v>
      </c>
      <c r="I2685" t="s">
        <v>18</v>
      </c>
      <c r="J2685">
        <v>16</v>
      </c>
      <c r="K2685">
        <v>25</v>
      </c>
      <c r="L2685">
        <v>78</v>
      </c>
      <c r="M2685">
        <v>47</v>
      </c>
      <c r="N2685">
        <v>5</v>
      </c>
      <c r="O2685">
        <v>0.08</v>
      </c>
      <c r="P2685">
        <v>1668.3</v>
      </c>
      <c r="Q2685">
        <v>2224.4</v>
      </c>
      <c r="R2685">
        <f>Table1[[#This Row],[OrderQuantity]]*Table1[[#This Row],[UnitPrice]]</f>
        <v>11122</v>
      </c>
      <c r="S2685">
        <f>Table1[[#This Row],[OrderQuantity]]*Table1[[#This Row],[UnitCost]]</f>
        <v>8341.5</v>
      </c>
      <c r="T2685">
        <f>Table1[[#This Row],[OrderQuantity]]*Table1[[#This Row],[UnitPrice]]*(1-Table1[[#This Row],[DiscountApplied]]) - (Table1[[#This Row],[OrderQuantity]]*Table1[[#This Row],[UnitCost]])</f>
        <v>1890.7399999999998</v>
      </c>
      <c r="U2685">
        <f>DATEDIF(Table1[[#This Row],[ShipDate]],Table1[[#This Row],[DeliveryDate]],"d")</f>
        <v>1</v>
      </c>
      <c r="V2685" t="str">
        <f t="shared" si="83"/>
        <v>On Time</v>
      </c>
    </row>
    <row r="2686" spans="2:22" x14ac:dyDescent="0.3">
      <c r="B2686" t="str">
        <f t="shared" si="82"/>
        <v>SO-002785</v>
      </c>
      <c r="C2686" t="s">
        <v>22</v>
      </c>
      <c r="D2686" t="s">
        <v>24</v>
      </c>
      <c r="E2686" s="1">
        <v>43400</v>
      </c>
      <c r="F2686" s="1">
        <v>43568</v>
      </c>
      <c r="G2686" s="1">
        <v>43571</v>
      </c>
      <c r="H2686" s="1">
        <v>43576</v>
      </c>
      <c r="I2686" t="s">
        <v>18</v>
      </c>
      <c r="J2686">
        <v>28</v>
      </c>
      <c r="K2686">
        <v>37</v>
      </c>
      <c r="L2686">
        <v>58</v>
      </c>
      <c r="M2686">
        <v>44</v>
      </c>
      <c r="N2686">
        <v>4</v>
      </c>
      <c r="O2686">
        <v>0.05</v>
      </c>
      <c r="P2686">
        <v>686.15</v>
      </c>
      <c r="Q2686">
        <v>891.1</v>
      </c>
      <c r="R2686">
        <f>Table1[[#This Row],[OrderQuantity]]*Table1[[#This Row],[UnitPrice]]</f>
        <v>3564.4</v>
      </c>
      <c r="S2686">
        <f>Table1[[#This Row],[OrderQuantity]]*Table1[[#This Row],[UnitCost]]</f>
        <v>2744.6</v>
      </c>
      <c r="T2686">
        <f>Table1[[#This Row],[OrderQuantity]]*Table1[[#This Row],[UnitPrice]]*(1-Table1[[#This Row],[DiscountApplied]]) - (Table1[[#This Row],[OrderQuantity]]*Table1[[#This Row],[UnitCost]])</f>
        <v>641.57999999999993</v>
      </c>
      <c r="U2686">
        <f>DATEDIF(Table1[[#This Row],[ShipDate]],Table1[[#This Row],[DeliveryDate]],"d")</f>
        <v>5</v>
      </c>
      <c r="V2686" t="str">
        <f t="shared" si="83"/>
        <v>On Time</v>
      </c>
    </row>
    <row r="2687" spans="2:22" x14ac:dyDescent="0.3">
      <c r="B2687" t="str">
        <f t="shared" si="82"/>
        <v>SO-002786</v>
      </c>
      <c r="C2687" t="s">
        <v>19</v>
      </c>
      <c r="D2687" t="s">
        <v>23</v>
      </c>
      <c r="E2687" s="1">
        <v>43400</v>
      </c>
      <c r="F2687" s="1">
        <v>43568</v>
      </c>
      <c r="G2687" s="1">
        <v>43578</v>
      </c>
      <c r="H2687" s="1">
        <v>43579</v>
      </c>
      <c r="I2687" t="s">
        <v>18</v>
      </c>
      <c r="J2687">
        <v>18</v>
      </c>
      <c r="K2687">
        <v>29</v>
      </c>
      <c r="L2687">
        <v>311</v>
      </c>
      <c r="M2687">
        <v>34</v>
      </c>
      <c r="N2687">
        <v>4</v>
      </c>
      <c r="O2687">
        <v>0.15</v>
      </c>
      <c r="P2687">
        <v>2726.9</v>
      </c>
      <c r="Q2687">
        <v>3685</v>
      </c>
      <c r="R2687">
        <f>Table1[[#This Row],[OrderQuantity]]*Table1[[#This Row],[UnitPrice]]</f>
        <v>14740</v>
      </c>
      <c r="S2687">
        <f>Table1[[#This Row],[OrderQuantity]]*Table1[[#This Row],[UnitCost]]</f>
        <v>10907.6</v>
      </c>
      <c r="T2687">
        <f>Table1[[#This Row],[OrderQuantity]]*Table1[[#This Row],[UnitPrice]]*(1-Table1[[#This Row],[DiscountApplied]]) - (Table1[[#This Row],[OrderQuantity]]*Table1[[#This Row],[UnitCost]])</f>
        <v>1621.3999999999996</v>
      </c>
      <c r="U2687">
        <f>DATEDIF(Table1[[#This Row],[ShipDate]],Table1[[#This Row],[DeliveryDate]],"d")</f>
        <v>1</v>
      </c>
      <c r="V2687" t="str">
        <f t="shared" si="83"/>
        <v>On Time</v>
      </c>
    </row>
    <row r="2688" spans="2:22" x14ac:dyDescent="0.3">
      <c r="B2688" t="str">
        <f t="shared" si="82"/>
        <v>SO-002787</v>
      </c>
      <c r="C2688" t="s">
        <v>19</v>
      </c>
      <c r="D2688" t="s">
        <v>20</v>
      </c>
      <c r="E2688" s="1">
        <v>43500</v>
      </c>
      <c r="F2688" s="1">
        <v>43568</v>
      </c>
      <c r="G2688" s="1">
        <v>43578</v>
      </c>
      <c r="H2688" s="1">
        <v>43587</v>
      </c>
      <c r="I2688" t="s">
        <v>18</v>
      </c>
      <c r="J2688">
        <v>20</v>
      </c>
      <c r="K2688">
        <v>4</v>
      </c>
      <c r="L2688">
        <v>143</v>
      </c>
      <c r="M2688">
        <v>45</v>
      </c>
      <c r="N2688">
        <v>8</v>
      </c>
      <c r="O2688">
        <v>0.1</v>
      </c>
      <c r="P2688">
        <v>472.35</v>
      </c>
      <c r="Q2688">
        <v>1005</v>
      </c>
      <c r="R2688">
        <f>Table1[[#This Row],[OrderQuantity]]*Table1[[#This Row],[UnitPrice]]</f>
        <v>8040</v>
      </c>
      <c r="S2688">
        <f>Table1[[#This Row],[OrderQuantity]]*Table1[[#This Row],[UnitCost]]</f>
        <v>3778.8</v>
      </c>
      <c r="T2688">
        <f>Table1[[#This Row],[OrderQuantity]]*Table1[[#This Row],[UnitPrice]]*(1-Table1[[#This Row],[DiscountApplied]]) - (Table1[[#This Row],[OrderQuantity]]*Table1[[#This Row],[UnitCost]])</f>
        <v>3457.2</v>
      </c>
      <c r="U2688">
        <f>DATEDIF(Table1[[#This Row],[ShipDate]],Table1[[#This Row],[DeliveryDate]],"d")</f>
        <v>9</v>
      </c>
      <c r="V2688" t="str">
        <f t="shared" si="83"/>
        <v>Late</v>
      </c>
    </row>
    <row r="2689" spans="2:22" x14ac:dyDescent="0.3">
      <c r="B2689" t="str">
        <f t="shared" si="82"/>
        <v>SO-002788</v>
      </c>
      <c r="C2689" t="s">
        <v>19</v>
      </c>
      <c r="D2689" t="s">
        <v>20</v>
      </c>
      <c r="E2689" s="1">
        <v>43400</v>
      </c>
      <c r="F2689" s="1">
        <v>43568</v>
      </c>
      <c r="G2689" s="1">
        <v>43579</v>
      </c>
      <c r="H2689" s="1">
        <v>43588</v>
      </c>
      <c r="I2689" t="s">
        <v>18</v>
      </c>
      <c r="J2689">
        <v>15</v>
      </c>
      <c r="K2689">
        <v>19</v>
      </c>
      <c r="L2689">
        <v>142</v>
      </c>
      <c r="M2689">
        <v>8</v>
      </c>
      <c r="N2689">
        <v>8</v>
      </c>
      <c r="O2689">
        <v>0.08</v>
      </c>
      <c r="P2689">
        <v>782.56</v>
      </c>
      <c r="Q2689">
        <v>1956.4</v>
      </c>
      <c r="R2689">
        <f>Table1[[#This Row],[OrderQuantity]]*Table1[[#This Row],[UnitPrice]]</f>
        <v>15651.2</v>
      </c>
      <c r="S2689">
        <f>Table1[[#This Row],[OrderQuantity]]*Table1[[#This Row],[UnitCost]]</f>
        <v>6260.48</v>
      </c>
      <c r="T2689">
        <f>Table1[[#This Row],[OrderQuantity]]*Table1[[#This Row],[UnitPrice]]*(1-Table1[[#This Row],[DiscountApplied]]) - (Table1[[#This Row],[OrderQuantity]]*Table1[[#This Row],[UnitCost]])</f>
        <v>8138.6240000000016</v>
      </c>
      <c r="U2689">
        <f>DATEDIF(Table1[[#This Row],[ShipDate]],Table1[[#This Row],[DeliveryDate]],"d")</f>
        <v>9</v>
      </c>
      <c r="V2689" t="str">
        <f t="shared" si="83"/>
        <v>Late</v>
      </c>
    </row>
    <row r="2690" spans="2:22" x14ac:dyDescent="0.3">
      <c r="B2690" t="str">
        <f t="shared" ref="B2690:B2753" si="84">"SO-" &amp; TEXT(ROW(B2690)+99,"000000")</f>
        <v>SO-002789</v>
      </c>
      <c r="C2690" t="s">
        <v>19</v>
      </c>
      <c r="D2690" t="s">
        <v>26</v>
      </c>
      <c r="E2690" s="1">
        <v>43500</v>
      </c>
      <c r="F2690" s="1">
        <v>43568</v>
      </c>
      <c r="G2690" s="1">
        <v>43572</v>
      </c>
      <c r="H2690" s="1">
        <v>43580</v>
      </c>
      <c r="I2690" t="s">
        <v>18</v>
      </c>
      <c r="J2690">
        <v>13</v>
      </c>
      <c r="K2690">
        <v>14</v>
      </c>
      <c r="L2690">
        <v>78</v>
      </c>
      <c r="M2690">
        <v>34</v>
      </c>
      <c r="N2690">
        <v>7</v>
      </c>
      <c r="O2690">
        <v>0.08</v>
      </c>
      <c r="P2690">
        <v>1650.81</v>
      </c>
      <c r="Q2690">
        <v>3839.1</v>
      </c>
      <c r="R2690">
        <f>Table1[[#This Row],[OrderQuantity]]*Table1[[#This Row],[UnitPrice]]</f>
        <v>26873.7</v>
      </c>
      <c r="S2690">
        <f>Table1[[#This Row],[OrderQuantity]]*Table1[[#This Row],[UnitCost]]</f>
        <v>11555.67</v>
      </c>
      <c r="T2690">
        <f>Table1[[#This Row],[OrderQuantity]]*Table1[[#This Row],[UnitPrice]]*(1-Table1[[#This Row],[DiscountApplied]]) - (Table1[[#This Row],[OrderQuantity]]*Table1[[#This Row],[UnitCost]])</f>
        <v>13168.134</v>
      </c>
      <c r="U2690">
        <f>DATEDIF(Table1[[#This Row],[ShipDate]],Table1[[#This Row],[DeliveryDate]],"d")</f>
        <v>8</v>
      </c>
      <c r="V2690" t="str">
        <f t="shared" ref="V2690:V2753" si="85">IF(U2690&gt;7,"Late","On Time")</f>
        <v>Late</v>
      </c>
    </row>
    <row r="2691" spans="2:22" x14ac:dyDescent="0.3">
      <c r="B2691" t="str">
        <f t="shared" si="84"/>
        <v>SO-002790</v>
      </c>
      <c r="C2691" t="s">
        <v>16</v>
      </c>
      <c r="D2691" t="s">
        <v>26</v>
      </c>
      <c r="E2691" s="1">
        <v>43500</v>
      </c>
      <c r="F2691" s="1">
        <v>43568</v>
      </c>
      <c r="G2691" s="1">
        <v>43590</v>
      </c>
      <c r="H2691" s="1">
        <v>43599</v>
      </c>
      <c r="I2691" t="s">
        <v>18</v>
      </c>
      <c r="J2691">
        <v>4</v>
      </c>
      <c r="K2691">
        <v>38</v>
      </c>
      <c r="L2691">
        <v>80</v>
      </c>
      <c r="M2691">
        <v>33</v>
      </c>
      <c r="N2691">
        <v>1</v>
      </c>
      <c r="O2691">
        <v>0.05</v>
      </c>
      <c r="P2691">
        <v>948.12</v>
      </c>
      <c r="Q2691">
        <v>1788.9</v>
      </c>
      <c r="R2691">
        <f>Table1[[#This Row],[OrderQuantity]]*Table1[[#This Row],[UnitPrice]]</f>
        <v>1788.9</v>
      </c>
      <c r="S2691">
        <f>Table1[[#This Row],[OrderQuantity]]*Table1[[#This Row],[UnitCost]]</f>
        <v>948.12</v>
      </c>
      <c r="T2691">
        <f>Table1[[#This Row],[OrderQuantity]]*Table1[[#This Row],[UnitPrice]]*(1-Table1[[#This Row],[DiscountApplied]]) - (Table1[[#This Row],[OrderQuantity]]*Table1[[#This Row],[UnitCost]])</f>
        <v>751.33499999999992</v>
      </c>
      <c r="U2691">
        <f>DATEDIF(Table1[[#This Row],[ShipDate]],Table1[[#This Row],[DeliveryDate]],"d")</f>
        <v>9</v>
      </c>
      <c r="V2691" t="str">
        <f t="shared" si="85"/>
        <v>Late</v>
      </c>
    </row>
    <row r="2692" spans="2:22" x14ac:dyDescent="0.3">
      <c r="B2692" t="str">
        <f t="shared" si="84"/>
        <v>SO-002791</v>
      </c>
      <c r="C2692" t="s">
        <v>21</v>
      </c>
      <c r="D2692" t="s">
        <v>25</v>
      </c>
      <c r="E2692" s="1">
        <v>43500</v>
      </c>
      <c r="F2692" s="1">
        <v>43568</v>
      </c>
      <c r="G2692" s="1">
        <v>43572</v>
      </c>
      <c r="H2692" s="1">
        <v>43577</v>
      </c>
      <c r="I2692" t="s">
        <v>18</v>
      </c>
      <c r="J2692">
        <v>21</v>
      </c>
      <c r="K2692">
        <v>23</v>
      </c>
      <c r="L2692">
        <v>348</v>
      </c>
      <c r="M2692">
        <v>15</v>
      </c>
      <c r="N2692">
        <v>1</v>
      </c>
      <c r="O2692">
        <v>0.1</v>
      </c>
      <c r="P2692">
        <v>851.84</v>
      </c>
      <c r="Q2692">
        <v>1092.0999999999999</v>
      </c>
      <c r="R2692">
        <f>Table1[[#This Row],[OrderQuantity]]*Table1[[#This Row],[UnitPrice]]</f>
        <v>1092.0999999999999</v>
      </c>
      <c r="S2692">
        <f>Table1[[#This Row],[OrderQuantity]]*Table1[[#This Row],[UnitCost]]</f>
        <v>851.84</v>
      </c>
      <c r="T2692">
        <f>Table1[[#This Row],[OrderQuantity]]*Table1[[#This Row],[UnitPrice]]*(1-Table1[[#This Row],[DiscountApplied]]) - (Table1[[#This Row],[OrderQuantity]]*Table1[[#This Row],[UnitCost]])</f>
        <v>131.04999999999995</v>
      </c>
      <c r="U2692">
        <f>DATEDIF(Table1[[#This Row],[ShipDate]],Table1[[#This Row],[DeliveryDate]],"d")</f>
        <v>5</v>
      </c>
      <c r="V2692" t="str">
        <f t="shared" si="85"/>
        <v>On Time</v>
      </c>
    </row>
    <row r="2693" spans="2:22" x14ac:dyDescent="0.3">
      <c r="B2693" t="str">
        <f t="shared" si="84"/>
        <v>SO-002792</v>
      </c>
      <c r="C2693" t="s">
        <v>16</v>
      </c>
      <c r="D2693" t="s">
        <v>25</v>
      </c>
      <c r="E2693" s="1">
        <v>43500</v>
      </c>
      <c r="F2693" s="1">
        <v>43569</v>
      </c>
      <c r="G2693" s="1">
        <v>43597</v>
      </c>
      <c r="H2693" s="1">
        <v>43605</v>
      </c>
      <c r="I2693" t="s">
        <v>18</v>
      </c>
      <c r="J2693">
        <v>3</v>
      </c>
      <c r="K2693">
        <v>43</v>
      </c>
      <c r="L2693">
        <v>346</v>
      </c>
      <c r="M2693">
        <v>21</v>
      </c>
      <c r="N2693">
        <v>2</v>
      </c>
      <c r="O2693">
        <v>0.08</v>
      </c>
      <c r="P2693">
        <v>992.2</v>
      </c>
      <c r="Q2693">
        <v>1681.7</v>
      </c>
      <c r="R2693">
        <f>Table1[[#This Row],[OrderQuantity]]*Table1[[#This Row],[UnitPrice]]</f>
        <v>3363.4</v>
      </c>
      <c r="S2693">
        <f>Table1[[#This Row],[OrderQuantity]]*Table1[[#This Row],[UnitCost]]</f>
        <v>1984.4</v>
      </c>
      <c r="T2693">
        <f>Table1[[#This Row],[OrderQuantity]]*Table1[[#This Row],[UnitPrice]]*(1-Table1[[#This Row],[DiscountApplied]]) - (Table1[[#This Row],[OrderQuantity]]*Table1[[#This Row],[UnitCost]])</f>
        <v>1109.9280000000003</v>
      </c>
      <c r="U2693">
        <f>DATEDIF(Table1[[#This Row],[ShipDate]],Table1[[#This Row],[DeliveryDate]],"d")</f>
        <v>8</v>
      </c>
      <c r="V2693" t="str">
        <f t="shared" si="85"/>
        <v>Late</v>
      </c>
    </row>
    <row r="2694" spans="2:22" x14ac:dyDescent="0.3">
      <c r="B2694" t="str">
        <f t="shared" si="84"/>
        <v>SO-002793</v>
      </c>
      <c r="C2694" t="s">
        <v>22</v>
      </c>
      <c r="D2694" t="s">
        <v>24</v>
      </c>
      <c r="E2694" s="1">
        <v>43400</v>
      </c>
      <c r="F2694" s="1">
        <v>43569</v>
      </c>
      <c r="G2694" s="1">
        <v>43588</v>
      </c>
      <c r="H2694" s="1">
        <v>43592</v>
      </c>
      <c r="I2694" t="s">
        <v>18</v>
      </c>
      <c r="J2694">
        <v>27</v>
      </c>
      <c r="K2694">
        <v>17</v>
      </c>
      <c r="L2694">
        <v>26</v>
      </c>
      <c r="M2694">
        <v>8</v>
      </c>
      <c r="N2694">
        <v>5</v>
      </c>
      <c r="O2694">
        <v>0.08</v>
      </c>
      <c r="P2694">
        <v>841.52</v>
      </c>
      <c r="Q2694">
        <v>1051.9000000000001</v>
      </c>
      <c r="R2694">
        <f>Table1[[#This Row],[OrderQuantity]]*Table1[[#This Row],[UnitPrice]]</f>
        <v>5259.5</v>
      </c>
      <c r="S2694">
        <f>Table1[[#This Row],[OrderQuantity]]*Table1[[#This Row],[UnitCost]]</f>
        <v>4207.6000000000004</v>
      </c>
      <c r="T2694">
        <f>Table1[[#This Row],[OrderQuantity]]*Table1[[#This Row],[UnitPrice]]*(1-Table1[[#This Row],[DiscountApplied]]) - (Table1[[#This Row],[OrderQuantity]]*Table1[[#This Row],[UnitCost]])</f>
        <v>631.13999999999942</v>
      </c>
      <c r="U2694">
        <f>DATEDIF(Table1[[#This Row],[ShipDate]],Table1[[#This Row],[DeliveryDate]],"d")</f>
        <v>4</v>
      </c>
      <c r="V2694" t="str">
        <f t="shared" si="85"/>
        <v>On Time</v>
      </c>
    </row>
    <row r="2695" spans="2:22" x14ac:dyDescent="0.3">
      <c r="B2695" t="str">
        <f t="shared" si="84"/>
        <v>SO-002794</v>
      </c>
      <c r="C2695" t="s">
        <v>16</v>
      </c>
      <c r="D2695" t="s">
        <v>20</v>
      </c>
      <c r="E2695" s="1">
        <v>43500</v>
      </c>
      <c r="F2695" s="1">
        <v>43569</v>
      </c>
      <c r="G2695" s="1">
        <v>43572</v>
      </c>
      <c r="H2695" s="1">
        <v>43578</v>
      </c>
      <c r="I2695" t="s">
        <v>18</v>
      </c>
      <c r="J2695">
        <v>9</v>
      </c>
      <c r="K2695">
        <v>11</v>
      </c>
      <c r="L2695">
        <v>108</v>
      </c>
      <c r="M2695">
        <v>39</v>
      </c>
      <c r="N2695">
        <v>8</v>
      </c>
      <c r="O2695">
        <v>0.08</v>
      </c>
      <c r="P2695">
        <v>99.16</v>
      </c>
      <c r="Q2695">
        <v>247.9</v>
      </c>
      <c r="R2695">
        <f>Table1[[#This Row],[OrderQuantity]]*Table1[[#This Row],[UnitPrice]]</f>
        <v>1983.2</v>
      </c>
      <c r="S2695">
        <f>Table1[[#This Row],[OrderQuantity]]*Table1[[#This Row],[UnitCost]]</f>
        <v>793.28</v>
      </c>
      <c r="T2695">
        <f>Table1[[#This Row],[OrderQuantity]]*Table1[[#This Row],[UnitPrice]]*(1-Table1[[#This Row],[DiscountApplied]]) - (Table1[[#This Row],[OrderQuantity]]*Table1[[#This Row],[UnitCost]])</f>
        <v>1031.2640000000001</v>
      </c>
      <c r="U2695">
        <f>DATEDIF(Table1[[#This Row],[ShipDate]],Table1[[#This Row],[DeliveryDate]],"d")</f>
        <v>6</v>
      </c>
      <c r="V2695" t="str">
        <f t="shared" si="85"/>
        <v>On Time</v>
      </c>
    </row>
    <row r="2696" spans="2:22" x14ac:dyDescent="0.3">
      <c r="B2696" t="str">
        <f t="shared" si="84"/>
        <v>SO-002795</v>
      </c>
      <c r="C2696" t="s">
        <v>16</v>
      </c>
      <c r="D2696" t="s">
        <v>24</v>
      </c>
      <c r="E2696" s="1">
        <v>43500</v>
      </c>
      <c r="F2696" s="1">
        <v>43569</v>
      </c>
      <c r="G2696" s="1">
        <v>43595</v>
      </c>
      <c r="H2696" s="1">
        <v>43596</v>
      </c>
      <c r="I2696" t="s">
        <v>18</v>
      </c>
      <c r="J2696">
        <v>6</v>
      </c>
      <c r="K2696">
        <v>11</v>
      </c>
      <c r="L2696">
        <v>1</v>
      </c>
      <c r="M2696">
        <v>35</v>
      </c>
      <c r="N2696">
        <v>6</v>
      </c>
      <c r="O2696">
        <v>0.05</v>
      </c>
      <c r="P2696">
        <v>2517.19</v>
      </c>
      <c r="Q2696">
        <v>3872.6</v>
      </c>
      <c r="R2696">
        <f>Table1[[#This Row],[OrderQuantity]]*Table1[[#This Row],[UnitPrice]]</f>
        <v>23235.599999999999</v>
      </c>
      <c r="S2696">
        <f>Table1[[#This Row],[OrderQuantity]]*Table1[[#This Row],[UnitCost]]</f>
        <v>15103.14</v>
      </c>
      <c r="T2696">
        <f>Table1[[#This Row],[OrderQuantity]]*Table1[[#This Row],[UnitPrice]]*(1-Table1[[#This Row],[DiscountApplied]]) - (Table1[[#This Row],[OrderQuantity]]*Table1[[#This Row],[UnitCost]])</f>
        <v>6970.6799999999967</v>
      </c>
      <c r="U2696">
        <f>DATEDIF(Table1[[#This Row],[ShipDate]],Table1[[#This Row],[DeliveryDate]],"d")</f>
        <v>1</v>
      </c>
      <c r="V2696" t="str">
        <f t="shared" si="85"/>
        <v>On Time</v>
      </c>
    </row>
    <row r="2697" spans="2:22" x14ac:dyDescent="0.3">
      <c r="B2697" t="str">
        <f t="shared" si="84"/>
        <v>SO-002796</v>
      </c>
      <c r="C2697" t="s">
        <v>22</v>
      </c>
      <c r="D2697" t="s">
        <v>26</v>
      </c>
      <c r="E2697" s="1">
        <v>43400</v>
      </c>
      <c r="F2697" s="1">
        <v>43569</v>
      </c>
      <c r="G2697" s="1">
        <v>43581</v>
      </c>
      <c r="H2697" s="1">
        <v>43584</v>
      </c>
      <c r="I2697" t="s">
        <v>18</v>
      </c>
      <c r="J2697">
        <v>26</v>
      </c>
      <c r="K2697">
        <v>16</v>
      </c>
      <c r="L2697">
        <v>66</v>
      </c>
      <c r="M2697">
        <v>2</v>
      </c>
      <c r="N2697">
        <v>6</v>
      </c>
      <c r="O2697">
        <v>0.05</v>
      </c>
      <c r="P2697">
        <v>2047.52</v>
      </c>
      <c r="Q2697">
        <v>2559.4</v>
      </c>
      <c r="R2697">
        <f>Table1[[#This Row],[OrderQuantity]]*Table1[[#This Row],[UnitPrice]]</f>
        <v>15356.400000000001</v>
      </c>
      <c r="S2697">
        <f>Table1[[#This Row],[OrderQuantity]]*Table1[[#This Row],[UnitCost]]</f>
        <v>12285.119999999999</v>
      </c>
      <c r="T2697">
        <f>Table1[[#This Row],[OrderQuantity]]*Table1[[#This Row],[UnitPrice]]*(1-Table1[[#This Row],[DiscountApplied]]) - (Table1[[#This Row],[OrderQuantity]]*Table1[[#This Row],[UnitCost]])</f>
        <v>2303.4600000000009</v>
      </c>
      <c r="U2697">
        <f>DATEDIF(Table1[[#This Row],[ShipDate]],Table1[[#This Row],[DeliveryDate]],"d")</f>
        <v>3</v>
      </c>
      <c r="V2697" t="str">
        <f t="shared" si="85"/>
        <v>On Time</v>
      </c>
    </row>
    <row r="2698" spans="2:22" x14ac:dyDescent="0.3">
      <c r="B2698" t="str">
        <f t="shared" si="84"/>
        <v>SO-002797</v>
      </c>
      <c r="C2698" t="s">
        <v>16</v>
      </c>
      <c r="D2698" t="s">
        <v>20</v>
      </c>
      <c r="E2698" s="1">
        <v>43400</v>
      </c>
      <c r="F2698" s="1">
        <v>43569</v>
      </c>
      <c r="G2698" s="1">
        <v>43589</v>
      </c>
      <c r="H2698" s="1">
        <v>43590</v>
      </c>
      <c r="I2698" t="s">
        <v>18</v>
      </c>
      <c r="J2698">
        <v>6</v>
      </c>
      <c r="K2698">
        <v>44</v>
      </c>
      <c r="L2698">
        <v>151</v>
      </c>
      <c r="M2698">
        <v>41</v>
      </c>
      <c r="N2698">
        <v>1</v>
      </c>
      <c r="O2698">
        <v>0.15</v>
      </c>
      <c r="P2698">
        <v>1461.4</v>
      </c>
      <c r="Q2698">
        <v>1782.2</v>
      </c>
      <c r="R2698">
        <f>Table1[[#This Row],[OrderQuantity]]*Table1[[#This Row],[UnitPrice]]</f>
        <v>1782.2</v>
      </c>
      <c r="S2698">
        <f>Table1[[#This Row],[OrderQuantity]]*Table1[[#This Row],[UnitCost]]</f>
        <v>1461.4</v>
      </c>
      <c r="T2698">
        <f>Table1[[#This Row],[OrderQuantity]]*Table1[[#This Row],[UnitPrice]]*(1-Table1[[#This Row],[DiscountApplied]]) - (Table1[[#This Row],[OrderQuantity]]*Table1[[#This Row],[UnitCost]])</f>
        <v>53.4699999999998</v>
      </c>
      <c r="U2698">
        <f>DATEDIF(Table1[[#This Row],[ShipDate]],Table1[[#This Row],[DeliveryDate]],"d")</f>
        <v>1</v>
      </c>
      <c r="V2698" t="str">
        <f t="shared" si="85"/>
        <v>On Time</v>
      </c>
    </row>
    <row r="2699" spans="2:22" x14ac:dyDescent="0.3">
      <c r="B2699" t="str">
        <f t="shared" si="84"/>
        <v>SO-002798</v>
      </c>
      <c r="C2699" t="s">
        <v>21</v>
      </c>
      <c r="D2699" t="s">
        <v>20</v>
      </c>
      <c r="E2699" s="1">
        <v>43400</v>
      </c>
      <c r="F2699" s="1">
        <v>43569</v>
      </c>
      <c r="G2699" s="1">
        <v>43580</v>
      </c>
      <c r="H2699" s="1">
        <v>43582</v>
      </c>
      <c r="I2699" t="s">
        <v>18</v>
      </c>
      <c r="J2699">
        <v>21</v>
      </c>
      <c r="K2699">
        <v>2</v>
      </c>
      <c r="L2699">
        <v>135</v>
      </c>
      <c r="M2699">
        <v>22</v>
      </c>
      <c r="N2699">
        <v>8</v>
      </c>
      <c r="O2699">
        <v>0.08</v>
      </c>
      <c r="P2699">
        <v>4352.32</v>
      </c>
      <c r="Q2699">
        <v>5440.4</v>
      </c>
      <c r="R2699">
        <f>Table1[[#This Row],[OrderQuantity]]*Table1[[#This Row],[UnitPrice]]</f>
        <v>43523.199999999997</v>
      </c>
      <c r="S2699">
        <f>Table1[[#This Row],[OrderQuantity]]*Table1[[#This Row],[UnitCost]]</f>
        <v>34818.559999999998</v>
      </c>
      <c r="T2699">
        <f>Table1[[#This Row],[OrderQuantity]]*Table1[[#This Row],[UnitPrice]]*(1-Table1[[#This Row],[DiscountApplied]]) - (Table1[[#This Row],[OrderQuantity]]*Table1[[#This Row],[UnitCost]])</f>
        <v>5222.7839999999997</v>
      </c>
      <c r="U2699">
        <f>DATEDIF(Table1[[#This Row],[ShipDate]],Table1[[#This Row],[DeliveryDate]],"d")</f>
        <v>2</v>
      </c>
      <c r="V2699" t="str">
        <f t="shared" si="85"/>
        <v>On Time</v>
      </c>
    </row>
    <row r="2700" spans="2:22" x14ac:dyDescent="0.3">
      <c r="B2700" t="str">
        <f t="shared" si="84"/>
        <v>SO-002799</v>
      </c>
      <c r="C2700" t="s">
        <v>21</v>
      </c>
      <c r="D2700" t="s">
        <v>23</v>
      </c>
      <c r="E2700" s="1">
        <v>43400</v>
      </c>
      <c r="F2700" s="1">
        <v>43569</v>
      </c>
      <c r="G2700" s="1">
        <v>43578</v>
      </c>
      <c r="H2700" s="1">
        <v>43584</v>
      </c>
      <c r="I2700" t="s">
        <v>18</v>
      </c>
      <c r="J2700">
        <v>22</v>
      </c>
      <c r="K2700">
        <v>37</v>
      </c>
      <c r="L2700">
        <v>270</v>
      </c>
      <c r="M2700">
        <v>42</v>
      </c>
      <c r="N2700">
        <v>1</v>
      </c>
      <c r="O2700">
        <v>0.2</v>
      </c>
      <c r="P2700">
        <v>643.20000000000005</v>
      </c>
      <c r="Q2700">
        <v>1286.4000000000001</v>
      </c>
      <c r="R2700">
        <f>Table1[[#This Row],[OrderQuantity]]*Table1[[#This Row],[UnitPrice]]</f>
        <v>1286.4000000000001</v>
      </c>
      <c r="S2700">
        <f>Table1[[#This Row],[OrderQuantity]]*Table1[[#This Row],[UnitCost]]</f>
        <v>643.20000000000005</v>
      </c>
      <c r="T2700">
        <f>Table1[[#This Row],[OrderQuantity]]*Table1[[#This Row],[UnitPrice]]*(1-Table1[[#This Row],[DiscountApplied]]) - (Table1[[#This Row],[OrderQuantity]]*Table1[[#This Row],[UnitCost]])</f>
        <v>385.92000000000007</v>
      </c>
      <c r="U2700">
        <f>DATEDIF(Table1[[#This Row],[ShipDate]],Table1[[#This Row],[DeliveryDate]],"d")</f>
        <v>6</v>
      </c>
      <c r="V2700" t="str">
        <f t="shared" si="85"/>
        <v>On Time</v>
      </c>
    </row>
    <row r="2701" spans="2:22" x14ac:dyDescent="0.3">
      <c r="B2701" t="str">
        <f t="shared" si="84"/>
        <v>SO-002800</v>
      </c>
      <c r="C2701" t="s">
        <v>22</v>
      </c>
      <c r="D2701" t="s">
        <v>20</v>
      </c>
      <c r="E2701" s="1">
        <v>43400</v>
      </c>
      <c r="F2701" s="1">
        <v>43569</v>
      </c>
      <c r="G2701" s="1">
        <v>43593</v>
      </c>
      <c r="H2701" s="1">
        <v>43603</v>
      </c>
      <c r="I2701" t="s">
        <v>18</v>
      </c>
      <c r="J2701">
        <v>25</v>
      </c>
      <c r="K2701">
        <v>2</v>
      </c>
      <c r="L2701">
        <v>132</v>
      </c>
      <c r="M2701">
        <v>31</v>
      </c>
      <c r="N2701">
        <v>4</v>
      </c>
      <c r="O2701">
        <v>0.05</v>
      </c>
      <c r="P2701">
        <v>549.4</v>
      </c>
      <c r="Q2701">
        <v>1098.8</v>
      </c>
      <c r="R2701">
        <f>Table1[[#This Row],[OrderQuantity]]*Table1[[#This Row],[UnitPrice]]</f>
        <v>4395.2</v>
      </c>
      <c r="S2701">
        <f>Table1[[#This Row],[OrderQuantity]]*Table1[[#This Row],[UnitCost]]</f>
        <v>2197.6</v>
      </c>
      <c r="T2701">
        <f>Table1[[#This Row],[OrderQuantity]]*Table1[[#This Row],[UnitPrice]]*(1-Table1[[#This Row],[DiscountApplied]]) - (Table1[[#This Row],[OrderQuantity]]*Table1[[#This Row],[UnitCost]])</f>
        <v>1977.8399999999997</v>
      </c>
      <c r="U2701">
        <f>DATEDIF(Table1[[#This Row],[ShipDate]],Table1[[#This Row],[DeliveryDate]],"d")</f>
        <v>10</v>
      </c>
      <c r="V2701" t="str">
        <f t="shared" si="85"/>
        <v>Late</v>
      </c>
    </row>
    <row r="2702" spans="2:22" x14ac:dyDescent="0.3">
      <c r="B2702" t="str">
        <f t="shared" si="84"/>
        <v>SO-002801</v>
      </c>
      <c r="C2702" t="s">
        <v>16</v>
      </c>
      <c r="D2702" t="s">
        <v>24</v>
      </c>
      <c r="E2702" s="1">
        <v>43400</v>
      </c>
      <c r="F2702" s="1">
        <v>43570</v>
      </c>
      <c r="G2702" s="1">
        <v>43580</v>
      </c>
      <c r="H2702" s="1">
        <v>43586</v>
      </c>
      <c r="I2702" t="s">
        <v>18</v>
      </c>
      <c r="J2702">
        <v>8</v>
      </c>
      <c r="K2702">
        <v>7</v>
      </c>
      <c r="L2702">
        <v>3</v>
      </c>
      <c r="M2702">
        <v>3</v>
      </c>
      <c r="N2702">
        <v>4</v>
      </c>
      <c r="O2702">
        <v>0.1</v>
      </c>
      <c r="P2702">
        <v>412.72</v>
      </c>
      <c r="Q2702">
        <v>1031.8</v>
      </c>
      <c r="R2702">
        <f>Table1[[#This Row],[OrderQuantity]]*Table1[[#This Row],[UnitPrice]]</f>
        <v>4127.2</v>
      </c>
      <c r="S2702">
        <f>Table1[[#This Row],[OrderQuantity]]*Table1[[#This Row],[UnitCost]]</f>
        <v>1650.88</v>
      </c>
      <c r="T2702">
        <f>Table1[[#This Row],[OrderQuantity]]*Table1[[#This Row],[UnitPrice]]*(1-Table1[[#This Row],[DiscountApplied]]) - (Table1[[#This Row],[OrderQuantity]]*Table1[[#This Row],[UnitCost]])</f>
        <v>2063.6</v>
      </c>
      <c r="U2702">
        <f>DATEDIF(Table1[[#This Row],[ShipDate]],Table1[[#This Row],[DeliveryDate]],"d")</f>
        <v>6</v>
      </c>
      <c r="V2702" t="str">
        <f t="shared" si="85"/>
        <v>On Time</v>
      </c>
    </row>
    <row r="2703" spans="2:22" x14ac:dyDescent="0.3">
      <c r="B2703" t="str">
        <f t="shared" si="84"/>
        <v>SO-002802</v>
      </c>
      <c r="C2703" t="s">
        <v>19</v>
      </c>
      <c r="D2703" t="s">
        <v>20</v>
      </c>
      <c r="E2703" s="1">
        <v>43400</v>
      </c>
      <c r="F2703" s="1">
        <v>43570</v>
      </c>
      <c r="G2703" s="1">
        <v>43584</v>
      </c>
      <c r="H2703" s="1">
        <v>43589</v>
      </c>
      <c r="I2703" t="s">
        <v>18</v>
      </c>
      <c r="J2703">
        <v>18</v>
      </c>
      <c r="K2703">
        <v>11</v>
      </c>
      <c r="L2703">
        <v>158</v>
      </c>
      <c r="M2703">
        <v>42</v>
      </c>
      <c r="N2703">
        <v>4</v>
      </c>
      <c r="O2703">
        <v>0.2</v>
      </c>
      <c r="P2703">
        <v>1612.42</v>
      </c>
      <c r="Q2703">
        <v>2559.4</v>
      </c>
      <c r="R2703">
        <f>Table1[[#This Row],[OrderQuantity]]*Table1[[#This Row],[UnitPrice]]</f>
        <v>10237.6</v>
      </c>
      <c r="S2703">
        <f>Table1[[#This Row],[OrderQuantity]]*Table1[[#This Row],[UnitCost]]</f>
        <v>6449.68</v>
      </c>
      <c r="T2703">
        <f>Table1[[#This Row],[OrderQuantity]]*Table1[[#This Row],[UnitPrice]]*(1-Table1[[#This Row],[DiscountApplied]]) - (Table1[[#This Row],[OrderQuantity]]*Table1[[#This Row],[UnitCost]])</f>
        <v>1740.4000000000005</v>
      </c>
      <c r="U2703">
        <f>DATEDIF(Table1[[#This Row],[ShipDate]],Table1[[#This Row],[DeliveryDate]],"d")</f>
        <v>5</v>
      </c>
      <c r="V2703" t="str">
        <f t="shared" si="85"/>
        <v>On Time</v>
      </c>
    </row>
    <row r="2704" spans="2:22" x14ac:dyDescent="0.3">
      <c r="B2704" t="str">
        <f t="shared" si="84"/>
        <v>SO-002803</v>
      </c>
      <c r="C2704" t="s">
        <v>16</v>
      </c>
      <c r="D2704" t="s">
        <v>20</v>
      </c>
      <c r="E2704" s="1">
        <v>43500</v>
      </c>
      <c r="F2704" s="1">
        <v>43570</v>
      </c>
      <c r="G2704" s="1">
        <v>43591</v>
      </c>
      <c r="H2704" s="1">
        <v>43599</v>
      </c>
      <c r="I2704" t="s">
        <v>18</v>
      </c>
      <c r="J2704">
        <v>4</v>
      </c>
      <c r="K2704">
        <v>30</v>
      </c>
      <c r="L2704">
        <v>91</v>
      </c>
      <c r="M2704">
        <v>35</v>
      </c>
      <c r="N2704">
        <v>2</v>
      </c>
      <c r="O2704">
        <v>0.3</v>
      </c>
      <c r="P2704">
        <v>1434.2</v>
      </c>
      <c r="Q2704">
        <v>1862.6</v>
      </c>
      <c r="R2704">
        <f>Table1[[#This Row],[OrderQuantity]]*Table1[[#This Row],[UnitPrice]]</f>
        <v>3725.2</v>
      </c>
      <c r="S2704">
        <f>Table1[[#This Row],[OrderQuantity]]*Table1[[#This Row],[UnitCost]]</f>
        <v>2868.4</v>
      </c>
      <c r="T2704">
        <f>Table1[[#This Row],[OrderQuantity]]*Table1[[#This Row],[UnitPrice]]*(1-Table1[[#This Row],[DiscountApplied]]) - (Table1[[#This Row],[OrderQuantity]]*Table1[[#This Row],[UnitCost]])</f>
        <v>-260.76000000000022</v>
      </c>
      <c r="U2704">
        <f>DATEDIF(Table1[[#This Row],[ShipDate]],Table1[[#This Row],[DeliveryDate]],"d")</f>
        <v>8</v>
      </c>
      <c r="V2704" t="str">
        <f t="shared" si="85"/>
        <v>Late</v>
      </c>
    </row>
    <row r="2705" spans="2:22" x14ac:dyDescent="0.3">
      <c r="B2705" t="str">
        <f t="shared" si="84"/>
        <v>SO-002804</v>
      </c>
      <c r="C2705" t="s">
        <v>16</v>
      </c>
      <c r="D2705" t="s">
        <v>25</v>
      </c>
      <c r="E2705" s="1">
        <v>43500</v>
      </c>
      <c r="F2705" s="1">
        <v>43570</v>
      </c>
      <c r="G2705" s="1">
        <v>43598</v>
      </c>
      <c r="H2705" s="1">
        <v>43599</v>
      </c>
      <c r="I2705" t="s">
        <v>18</v>
      </c>
      <c r="J2705">
        <v>7</v>
      </c>
      <c r="K2705">
        <v>28</v>
      </c>
      <c r="L2705">
        <v>357</v>
      </c>
      <c r="M2705">
        <v>41</v>
      </c>
      <c r="N2705">
        <v>7</v>
      </c>
      <c r="O2705">
        <v>0.05</v>
      </c>
      <c r="P2705">
        <v>520.99</v>
      </c>
      <c r="Q2705">
        <v>1085.4000000000001</v>
      </c>
      <c r="R2705">
        <f>Table1[[#This Row],[OrderQuantity]]*Table1[[#This Row],[UnitPrice]]</f>
        <v>7597.8000000000011</v>
      </c>
      <c r="S2705">
        <f>Table1[[#This Row],[OrderQuantity]]*Table1[[#This Row],[UnitCost]]</f>
        <v>3646.9300000000003</v>
      </c>
      <c r="T2705">
        <f>Table1[[#This Row],[OrderQuantity]]*Table1[[#This Row],[UnitPrice]]*(1-Table1[[#This Row],[DiscountApplied]]) - (Table1[[#This Row],[OrderQuantity]]*Table1[[#This Row],[UnitCost]])</f>
        <v>3570.9800000000005</v>
      </c>
      <c r="U2705">
        <f>DATEDIF(Table1[[#This Row],[ShipDate]],Table1[[#This Row],[DeliveryDate]],"d")</f>
        <v>1</v>
      </c>
      <c r="V2705" t="str">
        <f t="shared" si="85"/>
        <v>On Time</v>
      </c>
    </row>
    <row r="2706" spans="2:22" x14ac:dyDescent="0.3">
      <c r="B2706" t="str">
        <f t="shared" si="84"/>
        <v>SO-002805</v>
      </c>
      <c r="C2706" t="s">
        <v>19</v>
      </c>
      <c r="D2706" t="s">
        <v>25</v>
      </c>
      <c r="E2706" s="1">
        <v>43500</v>
      </c>
      <c r="F2706" s="1">
        <v>43570</v>
      </c>
      <c r="G2706" s="1">
        <v>43577</v>
      </c>
      <c r="H2706" s="1">
        <v>43586</v>
      </c>
      <c r="I2706" t="s">
        <v>18</v>
      </c>
      <c r="J2706">
        <v>14</v>
      </c>
      <c r="K2706">
        <v>29</v>
      </c>
      <c r="L2706">
        <v>346</v>
      </c>
      <c r="M2706">
        <v>18</v>
      </c>
      <c r="N2706">
        <v>1</v>
      </c>
      <c r="O2706">
        <v>0.08</v>
      </c>
      <c r="P2706">
        <v>901.15</v>
      </c>
      <c r="Q2706">
        <v>1802.3</v>
      </c>
      <c r="R2706">
        <f>Table1[[#This Row],[OrderQuantity]]*Table1[[#This Row],[UnitPrice]]</f>
        <v>1802.3</v>
      </c>
      <c r="S2706">
        <f>Table1[[#This Row],[OrderQuantity]]*Table1[[#This Row],[UnitCost]]</f>
        <v>901.15</v>
      </c>
      <c r="T2706">
        <f>Table1[[#This Row],[OrderQuantity]]*Table1[[#This Row],[UnitPrice]]*(1-Table1[[#This Row],[DiscountApplied]]) - (Table1[[#This Row],[OrderQuantity]]*Table1[[#This Row],[UnitCost]])</f>
        <v>756.96600000000001</v>
      </c>
      <c r="U2706">
        <f>DATEDIF(Table1[[#This Row],[ShipDate]],Table1[[#This Row],[DeliveryDate]],"d")</f>
        <v>9</v>
      </c>
      <c r="V2706" t="str">
        <f t="shared" si="85"/>
        <v>Late</v>
      </c>
    </row>
    <row r="2707" spans="2:22" x14ac:dyDescent="0.3">
      <c r="B2707" t="str">
        <f t="shared" si="84"/>
        <v>SO-002806</v>
      </c>
      <c r="C2707" t="s">
        <v>19</v>
      </c>
      <c r="D2707" t="s">
        <v>20</v>
      </c>
      <c r="E2707" s="1">
        <v>43500</v>
      </c>
      <c r="F2707" s="1">
        <v>43570</v>
      </c>
      <c r="G2707" s="1">
        <v>43591</v>
      </c>
      <c r="H2707" s="1">
        <v>43597</v>
      </c>
      <c r="I2707" t="s">
        <v>18</v>
      </c>
      <c r="J2707">
        <v>16</v>
      </c>
      <c r="K2707">
        <v>9</v>
      </c>
      <c r="L2707">
        <v>200</v>
      </c>
      <c r="M2707">
        <v>17</v>
      </c>
      <c r="N2707">
        <v>3</v>
      </c>
      <c r="O2707">
        <v>0.3</v>
      </c>
      <c r="P2707">
        <v>1430.85</v>
      </c>
      <c r="Q2707">
        <v>1882.7</v>
      </c>
      <c r="R2707">
        <f>Table1[[#This Row],[OrderQuantity]]*Table1[[#This Row],[UnitPrice]]</f>
        <v>5648.1</v>
      </c>
      <c r="S2707">
        <f>Table1[[#This Row],[OrderQuantity]]*Table1[[#This Row],[UnitCost]]</f>
        <v>4292.5499999999993</v>
      </c>
      <c r="T2707">
        <f>Table1[[#This Row],[OrderQuantity]]*Table1[[#This Row],[UnitPrice]]*(1-Table1[[#This Row],[DiscountApplied]]) - (Table1[[#This Row],[OrderQuantity]]*Table1[[#This Row],[UnitCost]])</f>
        <v>-338.8799999999992</v>
      </c>
      <c r="U2707">
        <f>DATEDIF(Table1[[#This Row],[ShipDate]],Table1[[#This Row],[DeliveryDate]],"d")</f>
        <v>6</v>
      </c>
      <c r="V2707" t="str">
        <f t="shared" si="85"/>
        <v>On Time</v>
      </c>
    </row>
    <row r="2708" spans="2:22" x14ac:dyDescent="0.3">
      <c r="B2708" t="str">
        <f t="shared" si="84"/>
        <v>SO-002807</v>
      </c>
      <c r="C2708" t="s">
        <v>19</v>
      </c>
      <c r="D2708" t="s">
        <v>20</v>
      </c>
      <c r="E2708" s="1">
        <v>43400</v>
      </c>
      <c r="F2708" s="1">
        <v>43570</v>
      </c>
      <c r="G2708" s="1">
        <v>43596</v>
      </c>
      <c r="H2708" s="1">
        <v>43601</v>
      </c>
      <c r="I2708" t="s">
        <v>18</v>
      </c>
      <c r="J2708">
        <v>18</v>
      </c>
      <c r="K2708">
        <v>4</v>
      </c>
      <c r="L2708">
        <v>148</v>
      </c>
      <c r="M2708">
        <v>21</v>
      </c>
      <c r="N2708">
        <v>2</v>
      </c>
      <c r="O2708">
        <v>0.08</v>
      </c>
      <c r="P2708">
        <v>1226.3699999999999</v>
      </c>
      <c r="Q2708">
        <v>1916.2</v>
      </c>
      <c r="R2708">
        <f>Table1[[#This Row],[OrderQuantity]]*Table1[[#This Row],[UnitPrice]]</f>
        <v>3832.4</v>
      </c>
      <c r="S2708">
        <f>Table1[[#This Row],[OrderQuantity]]*Table1[[#This Row],[UnitCost]]</f>
        <v>2452.7399999999998</v>
      </c>
      <c r="T2708">
        <f>Table1[[#This Row],[OrderQuantity]]*Table1[[#This Row],[UnitPrice]]*(1-Table1[[#This Row],[DiscountApplied]]) - (Table1[[#This Row],[OrderQuantity]]*Table1[[#This Row],[UnitCost]])</f>
        <v>1073.0680000000007</v>
      </c>
      <c r="U2708">
        <f>DATEDIF(Table1[[#This Row],[ShipDate]],Table1[[#This Row],[DeliveryDate]],"d")</f>
        <v>5</v>
      </c>
      <c r="V2708" t="str">
        <f t="shared" si="85"/>
        <v>On Time</v>
      </c>
    </row>
    <row r="2709" spans="2:22" x14ac:dyDescent="0.3">
      <c r="B2709" t="str">
        <f t="shared" si="84"/>
        <v>SO-002808</v>
      </c>
      <c r="C2709" t="s">
        <v>19</v>
      </c>
      <c r="D2709" t="s">
        <v>20</v>
      </c>
      <c r="E2709" s="1">
        <v>43500</v>
      </c>
      <c r="F2709" s="1">
        <v>43570</v>
      </c>
      <c r="G2709" s="1">
        <v>43597</v>
      </c>
      <c r="H2709" s="1">
        <v>43602</v>
      </c>
      <c r="I2709" t="s">
        <v>18</v>
      </c>
      <c r="J2709">
        <v>19</v>
      </c>
      <c r="K2709">
        <v>15</v>
      </c>
      <c r="L2709">
        <v>97</v>
      </c>
      <c r="M2709">
        <v>39</v>
      </c>
      <c r="N2709">
        <v>6</v>
      </c>
      <c r="O2709">
        <v>0.2</v>
      </c>
      <c r="P2709">
        <v>694.12</v>
      </c>
      <c r="Q2709">
        <v>991.6</v>
      </c>
      <c r="R2709">
        <f>Table1[[#This Row],[OrderQuantity]]*Table1[[#This Row],[UnitPrice]]</f>
        <v>5949.6</v>
      </c>
      <c r="S2709">
        <f>Table1[[#This Row],[OrderQuantity]]*Table1[[#This Row],[UnitCost]]</f>
        <v>4164.72</v>
      </c>
      <c r="T2709">
        <f>Table1[[#This Row],[OrderQuantity]]*Table1[[#This Row],[UnitPrice]]*(1-Table1[[#This Row],[DiscountApplied]]) - (Table1[[#This Row],[OrderQuantity]]*Table1[[#This Row],[UnitCost]])</f>
        <v>594.96</v>
      </c>
      <c r="U2709">
        <f>DATEDIF(Table1[[#This Row],[ShipDate]],Table1[[#This Row],[DeliveryDate]],"d")</f>
        <v>5</v>
      </c>
      <c r="V2709" t="str">
        <f t="shared" si="85"/>
        <v>On Time</v>
      </c>
    </row>
    <row r="2710" spans="2:22" x14ac:dyDescent="0.3">
      <c r="B2710" t="str">
        <f t="shared" si="84"/>
        <v>SO-002809</v>
      </c>
      <c r="C2710" t="s">
        <v>16</v>
      </c>
      <c r="D2710" t="s">
        <v>24</v>
      </c>
      <c r="E2710" s="1">
        <v>43400</v>
      </c>
      <c r="F2710" s="1">
        <v>43570</v>
      </c>
      <c r="G2710" s="1">
        <v>43590</v>
      </c>
      <c r="H2710" s="1">
        <v>43592</v>
      </c>
      <c r="I2710" t="s">
        <v>18</v>
      </c>
      <c r="J2710">
        <v>11</v>
      </c>
      <c r="K2710">
        <v>48</v>
      </c>
      <c r="L2710">
        <v>20</v>
      </c>
      <c r="M2710">
        <v>31</v>
      </c>
      <c r="N2710">
        <v>1</v>
      </c>
      <c r="O2710">
        <v>0.05</v>
      </c>
      <c r="P2710">
        <v>922.59</v>
      </c>
      <c r="Q2710">
        <v>1809</v>
      </c>
      <c r="R2710">
        <f>Table1[[#This Row],[OrderQuantity]]*Table1[[#This Row],[UnitPrice]]</f>
        <v>1809</v>
      </c>
      <c r="S2710">
        <f>Table1[[#This Row],[OrderQuantity]]*Table1[[#This Row],[UnitCost]]</f>
        <v>922.59</v>
      </c>
      <c r="T2710">
        <f>Table1[[#This Row],[OrderQuantity]]*Table1[[#This Row],[UnitPrice]]*(1-Table1[[#This Row],[DiscountApplied]]) - (Table1[[#This Row],[OrderQuantity]]*Table1[[#This Row],[UnitCost]])</f>
        <v>795.95999999999992</v>
      </c>
      <c r="U2710">
        <f>DATEDIF(Table1[[#This Row],[ShipDate]],Table1[[#This Row],[DeliveryDate]],"d")</f>
        <v>2</v>
      </c>
      <c r="V2710" t="str">
        <f t="shared" si="85"/>
        <v>On Time</v>
      </c>
    </row>
    <row r="2711" spans="2:22" x14ac:dyDescent="0.3">
      <c r="B2711" t="str">
        <f t="shared" si="84"/>
        <v>SO-002810</v>
      </c>
      <c r="C2711" t="s">
        <v>19</v>
      </c>
      <c r="D2711" t="s">
        <v>20</v>
      </c>
      <c r="E2711" s="1">
        <v>43500</v>
      </c>
      <c r="F2711" s="1">
        <v>43571</v>
      </c>
      <c r="G2711" s="1">
        <v>43593</v>
      </c>
      <c r="H2711" s="1">
        <v>43595</v>
      </c>
      <c r="I2711" t="s">
        <v>18</v>
      </c>
      <c r="J2711">
        <v>17</v>
      </c>
      <c r="K2711">
        <v>26</v>
      </c>
      <c r="L2711">
        <v>185</v>
      </c>
      <c r="M2711">
        <v>16</v>
      </c>
      <c r="N2711">
        <v>6</v>
      </c>
      <c r="O2711">
        <v>0.1</v>
      </c>
      <c r="P2711">
        <v>614.86</v>
      </c>
      <c r="Q2711">
        <v>891.1</v>
      </c>
      <c r="R2711">
        <f>Table1[[#This Row],[OrderQuantity]]*Table1[[#This Row],[UnitPrice]]</f>
        <v>5346.6</v>
      </c>
      <c r="S2711">
        <f>Table1[[#This Row],[OrderQuantity]]*Table1[[#This Row],[UnitCost]]</f>
        <v>3689.16</v>
      </c>
      <c r="T2711">
        <f>Table1[[#This Row],[OrderQuantity]]*Table1[[#This Row],[UnitPrice]]*(1-Table1[[#This Row],[DiscountApplied]]) - (Table1[[#This Row],[OrderQuantity]]*Table1[[#This Row],[UnitCost]])</f>
        <v>1122.7800000000007</v>
      </c>
      <c r="U2711">
        <f>DATEDIF(Table1[[#This Row],[ShipDate]],Table1[[#This Row],[DeliveryDate]],"d")</f>
        <v>2</v>
      </c>
      <c r="V2711" t="str">
        <f t="shared" si="85"/>
        <v>On Time</v>
      </c>
    </row>
    <row r="2712" spans="2:22" x14ac:dyDescent="0.3">
      <c r="B2712" t="str">
        <f t="shared" si="84"/>
        <v>SO-002811</v>
      </c>
      <c r="C2712" t="s">
        <v>21</v>
      </c>
      <c r="D2712" t="s">
        <v>23</v>
      </c>
      <c r="E2712" s="1">
        <v>43500</v>
      </c>
      <c r="F2712" s="1">
        <v>43571</v>
      </c>
      <c r="G2712" s="1">
        <v>43584</v>
      </c>
      <c r="H2712" s="1">
        <v>43589</v>
      </c>
      <c r="I2712" t="s">
        <v>18</v>
      </c>
      <c r="J2712">
        <v>21</v>
      </c>
      <c r="K2712">
        <v>45</v>
      </c>
      <c r="L2712">
        <v>325</v>
      </c>
      <c r="M2712">
        <v>12</v>
      </c>
      <c r="N2712">
        <v>4</v>
      </c>
      <c r="O2712">
        <v>0.05</v>
      </c>
      <c r="P2712">
        <v>150.21</v>
      </c>
      <c r="Q2712">
        <v>254.6</v>
      </c>
      <c r="R2712">
        <f>Table1[[#This Row],[OrderQuantity]]*Table1[[#This Row],[UnitPrice]]</f>
        <v>1018.4</v>
      </c>
      <c r="S2712">
        <f>Table1[[#This Row],[OrderQuantity]]*Table1[[#This Row],[UnitCost]]</f>
        <v>600.84</v>
      </c>
      <c r="T2712">
        <f>Table1[[#This Row],[OrderQuantity]]*Table1[[#This Row],[UnitPrice]]*(1-Table1[[#This Row],[DiscountApplied]]) - (Table1[[#This Row],[OrderQuantity]]*Table1[[#This Row],[UnitCost]])</f>
        <v>366.63999999999987</v>
      </c>
      <c r="U2712">
        <f>DATEDIF(Table1[[#This Row],[ShipDate]],Table1[[#This Row],[DeliveryDate]],"d")</f>
        <v>5</v>
      </c>
      <c r="V2712" t="str">
        <f t="shared" si="85"/>
        <v>On Time</v>
      </c>
    </row>
    <row r="2713" spans="2:22" x14ac:dyDescent="0.3">
      <c r="B2713" t="str">
        <f t="shared" si="84"/>
        <v>SO-002812</v>
      </c>
      <c r="C2713" t="s">
        <v>16</v>
      </c>
      <c r="D2713" t="s">
        <v>25</v>
      </c>
      <c r="E2713" s="1">
        <v>43500</v>
      </c>
      <c r="F2713" s="1">
        <v>43571</v>
      </c>
      <c r="G2713" s="1">
        <v>43576</v>
      </c>
      <c r="H2713" s="1">
        <v>43584</v>
      </c>
      <c r="I2713" t="s">
        <v>18</v>
      </c>
      <c r="J2713">
        <v>4</v>
      </c>
      <c r="K2713">
        <v>26</v>
      </c>
      <c r="L2713">
        <v>362</v>
      </c>
      <c r="M2713">
        <v>11</v>
      </c>
      <c r="N2713">
        <v>7</v>
      </c>
      <c r="O2713">
        <v>0.1</v>
      </c>
      <c r="P2713">
        <v>1322.58</v>
      </c>
      <c r="Q2713">
        <v>3149</v>
      </c>
      <c r="R2713">
        <f>Table1[[#This Row],[OrderQuantity]]*Table1[[#This Row],[UnitPrice]]</f>
        <v>22043</v>
      </c>
      <c r="S2713">
        <f>Table1[[#This Row],[OrderQuantity]]*Table1[[#This Row],[UnitCost]]</f>
        <v>9258.06</v>
      </c>
      <c r="T2713">
        <f>Table1[[#This Row],[OrderQuantity]]*Table1[[#This Row],[UnitPrice]]*(1-Table1[[#This Row],[DiscountApplied]]) - (Table1[[#This Row],[OrderQuantity]]*Table1[[#This Row],[UnitCost]])</f>
        <v>10580.640000000001</v>
      </c>
      <c r="U2713">
        <f>DATEDIF(Table1[[#This Row],[ShipDate]],Table1[[#This Row],[DeliveryDate]],"d")</f>
        <v>8</v>
      </c>
      <c r="V2713" t="str">
        <f t="shared" si="85"/>
        <v>Late</v>
      </c>
    </row>
    <row r="2714" spans="2:22" x14ac:dyDescent="0.3">
      <c r="B2714" t="str">
        <f t="shared" si="84"/>
        <v>SO-002813</v>
      </c>
      <c r="C2714" t="s">
        <v>22</v>
      </c>
      <c r="D2714" t="s">
        <v>17</v>
      </c>
      <c r="E2714" s="1">
        <v>43400</v>
      </c>
      <c r="F2714" s="1">
        <v>43571</v>
      </c>
      <c r="G2714" s="1">
        <v>43587</v>
      </c>
      <c r="H2714" s="1">
        <v>43592</v>
      </c>
      <c r="I2714" t="s">
        <v>18</v>
      </c>
      <c r="J2714">
        <v>27</v>
      </c>
      <c r="K2714">
        <v>29</v>
      </c>
      <c r="L2714">
        <v>237</v>
      </c>
      <c r="M2714">
        <v>6</v>
      </c>
      <c r="N2714">
        <v>7</v>
      </c>
      <c r="O2714">
        <v>0.08</v>
      </c>
      <c r="P2714">
        <v>1775.84</v>
      </c>
      <c r="Q2714">
        <v>3946.3</v>
      </c>
      <c r="R2714">
        <f>Table1[[#This Row],[OrderQuantity]]*Table1[[#This Row],[UnitPrice]]</f>
        <v>27624.100000000002</v>
      </c>
      <c r="S2714">
        <f>Table1[[#This Row],[OrderQuantity]]*Table1[[#This Row],[UnitCost]]</f>
        <v>12430.88</v>
      </c>
      <c r="T2714">
        <f>Table1[[#This Row],[OrderQuantity]]*Table1[[#This Row],[UnitPrice]]*(1-Table1[[#This Row],[DiscountApplied]]) - (Table1[[#This Row],[OrderQuantity]]*Table1[[#This Row],[UnitCost]])</f>
        <v>12983.292000000003</v>
      </c>
      <c r="U2714">
        <f>DATEDIF(Table1[[#This Row],[ShipDate]],Table1[[#This Row],[DeliveryDate]],"d")</f>
        <v>5</v>
      </c>
      <c r="V2714" t="str">
        <f t="shared" si="85"/>
        <v>On Time</v>
      </c>
    </row>
    <row r="2715" spans="2:22" x14ac:dyDescent="0.3">
      <c r="B2715" t="str">
        <f t="shared" si="84"/>
        <v>SO-002814</v>
      </c>
      <c r="C2715" t="s">
        <v>16</v>
      </c>
      <c r="D2715" t="s">
        <v>23</v>
      </c>
      <c r="E2715" s="1">
        <v>43500</v>
      </c>
      <c r="F2715" s="1">
        <v>43571</v>
      </c>
      <c r="G2715" s="1">
        <v>43586</v>
      </c>
      <c r="H2715" s="1">
        <v>43588</v>
      </c>
      <c r="I2715" t="s">
        <v>18</v>
      </c>
      <c r="J2715">
        <v>6</v>
      </c>
      <c r="K2715">
        <v>5</v>
      </c>
      <c r="L2715">
        <v>263</v>
      </c>
      <c r="M2715">
        <v>11</v>
      </c>
      <c r="N2715">
        <v>7</v>
      </c>
      <c r="O2715">
        <v>0.05</v>
      </c>
      <c r="P2715">
        <v>748.79</v>
      </c>
      <c r="Q2715">
        <v>1701.8</v>
      </c>
      <c r="R2715">
        <f>Table1[[#This Row],[OrderQuantity]]*Table1[[#This Row],[UnitPrice]]</f>
        <v>11912.6</v>
      </c>
      <c r="S2715">
        <f>Table1[[#This Row],[OrderQuantity]]*Table1[[#This Row],[UnitCost]]</f>
        <v>5241.53</v>
      </c>
      <c r="T2715">
        <f>Table1[[#This Row],[OrderQuantity]]*Table1[[#This Row],[UnitPrice]]*(1-Table1[[#This Row],[DiscountApplied]]) - (Table1[[#This Row],[OrderQuantity]]*Table1[[#This Row],[UnitCost]])</f>
        <v>6075.44</v>
      </c>
      <c r="U2715">
        <f>DATEDIF(Table1[[#This Row],[ShipDate]],Table1[[#This Row],[DeliveryDate]],"d")</f>
        <v>2</v>
      </c>
      <c r="V2715" t="str">
        <f t="shared" si="85"/>
        <v>On Time</v>
      </c>
    </row>
    <row r="2716" spans="2:22" x14ac:dyDescent="0.3">
      <c r="B2716" t="str">
        <f t="shared" si="84"/>
        <v>SO-002815</v>
      </c>
      <c r="C2716" t="s">
        <v>16</v>
      </c>
      <c r="D2716" t="s">
        <v>20</v>
      </c>
      <c r="E2716" s="1">
        <v>43400</v>
      </c>
      <c r="F2716" s="1">
        <v>43571</v>
      </c>
      <c r="G2716" s="1">
        <v>43592</v>
      </c>
      <c r="H2716" s="1">
        <v>43598</v>
      </c>
      <c r="I2716" t="s">
        <v>18</v>
      </c>
      <c r="J2716">
        <v>4</v>
      </c>
      <c r="K2716">
        <v>4</v>
      </c>
      <c r="L2716">
        <v>197</v>
      </c>
      <c r="M2716">
        <v>44</v>
      </c>
      <c r="N2716">
        <v>5</v>
      </c>
      <c r="O2716">
        <v>0.05</v>
      </c>
      <c r="P2716">
        <v>445.15</v>
      </c>
      <c r="Q2716">
        <v>1011.7</v>
      </c>
      <c r="R2716">
        <f>Table1[[#This Row],[OrderQuantity]]*Table1[[#This Row],[UnitPrice]]</f>
        <v>5058.5</v>
      </c>
      <c r="S2716">
        <f>Table1[[#This Row],[OrderQuantity]]*Table1[[#This Row],[UnitCost]]</f>
        <v>2225.75</v>
      </c>
      <c r="T2716">
        <f>Table1[[#This Row],[OrderQuantity]]*Table1[[#This Row],[UnitPrice]]*(1-Table1[[#This Row],[DiscountApplied]]) - (Table1[[#This Row],[OrderQuantity]]*Table1[[#This Row],[UnitCost]])</f>
        <v>2579.8249999999998</v>
      </c>
      <c r="U2716">
        <f>DATEDIF(Table1[[#This Row],[ShipDate]],Table1[[#This Row],[DeliveryDate]],"d")</f>
        <v>6</v>
      </c>
      <c r="V2716" t="str">
        <f t="shared" si="85"/>
        <v>On Time</v>
      </c>
    </row>
    <row r="2717" spans="2:22" x14ac:dyDescent="0.3">
      <c r="B2717" t="str">
        <f t="shared" si="84"/>
        <v>SO-002816</v>
      </c>
      <c r="C2717" t="s">
        <v>19</v>
      </c>
      <c r="D2717" t="s">
        <v>20</v>
      </c>
      <c r="E2717" s="1">
        <v>43400</v>
      </c>
      <c r="F2717" s="1">
        <v>43571</v>
      </c>
      <c r="G2717" s="1">
        <v>43594</v>
      </c>
      <c r="H2717" s="1">
        <v>43600</v>
      </c>
      <c r="I2717" t="s">
        <v>18</v>
      </c>
      <c r="J2717">
        <v>16</v>
      </c>
      <c r="K2717">
        <v>20</v>
      </c>
      <c r="L2717">
        <v>153</v>
      </c>
      <c r="M2717">
        <v>23</v>
      </c>
      <c r="N2717">
        <v>5</v>
      </c>
      <c r="O2717">
        <v>0.4</v>
      </c>
      <c r="P2717">
        <v>383.24</v>
      </c>
      <c r="Q2717">
        <v>871</v>
      </c>
      <c r="R2717">
        <f>Table1[[#This Row],[OrderQuantity]]*Table1[[#This Row],[UnitPrice]]</f>
        <v>4355</v>
      </c>
      <c r="S2717">
        <f>Table1[[#This Row],[OrderQuantity]]*Table1[[#This Row],[UnitCost]]</f>
        <v>1916.2</v>
      </c>
      <c r="T2717">
        <f>Table1[[#This Row],[OrderQuantity]]*Table1[[#This Row],[UnitPrice]]*(1-Table1[[#This Row],[DiscountApplied]]) - (Table1[[#This Row],[OrderQuantity]]*Table1[[#This Row],[UnitCost]])</f>
        <v>696.8</v>
      </c>
      <c r="U2717">
        <f>DATEDIF(Table1[[#This Row],[ShipDate]],Table1[[#This Row],[DeliveryDate]],"d")</f>
        <v>6</v>
      </c>
      <c r="V2717" t="str">
        <f t="shared" si="85"/>
        <v>On Time</v>
      </c>
    </row>
    <row r="2718" spans="2:22" x14ac:dyDescent="0.3">
      <c r="B2718" t="str">
        <f t="shared" si="84"/>
        <v>SO-002817</v>
      </c>
      <c r="C2718" t="s">
        <v>16</v>
      </c>
      <c r="D2718" t="s">
        <v>20</v>
      </c>
      <c r="E2718" s="1">
        <v>43400</v>
      </c>
      <c r="F2718" s="1">
        <v>43572</v>
      </c>
      <c r="G2718" s="1">
        <v>43579</v>
      </c>
      <c r="H2718" s="1">
        <v>43583</v>
      </c>
      <c r="I2718" t="s">
        <v>18</v>
      </c>
      <c r="J2718">
        <v>7</v>
      </c>
      <c r="K2718">
        <v>47</v>
      </c>
      <c r="L2718">
        <v>160</v>
      </c>
      <c r="M2718">
        <v>38</v>
      </c>
      <c r="N2718">
        <v>3</v>
      </c>
      <c r="O2718">
        <v>0.08</v>
      </c>
      <c r="P2718">
        <v>442.2</v>
      </c>
      <c r="Q2718">
        <v>1105.5</v>
      </c>
      <c r="R2718">
        <f>Table1[[#This Row],[OrderQuantity]]*Table1[[#This Row],[UnitPrice]]</f>
        <v>3316.5</v>
      </c>
      <c r="S2718">
        <f>Table1[[#This Row],[OrderQuantity]]*Table1[[#This Row],[UnitCost]]</f>
        <v>1326.6</v>
      </c>
      <c r="T2718">
        <f>Table1[[#This Row],[OrderQuantity]]*Table1[[#This Row],[UnitPrice]]*(1-Table1[[#This Row],[DiscountApplied]]) - (Table1[[#This Row],[OrderQuantity]]*Table1[[#This Row],[UnitCost]])</f>
        <v>1724.5800000000004</v>
      </c>
      <c r="U2718">
        <f>DATEDIF(Table1[[#This Row],[ShipDate]],Table1[[#This Row],[DeliveryDate]],"d")</f>
        <v>4</v>
      </c>
      <c r="V2718" t="str">
        <f t="shared" si="85"/>
        <v>On Time</v>
      </c>
    </row>
    <row r="2719" spans="2:22" x14ac:dyDescent="0.3">
      <c r="B2719" t="str">
        <f t="shared" si="84"/>
        <v>SO-002818</v>
      </c>
      <c r="C2719" t="s">
        <v>22</v>
      </c>
      <c r="D2719" t="s">
        <v>20</v>
      </c>
      <c r="E2719" s="1">
        <v>43500</v>
      </c>
      <c r="F2719" s="1">
        <v>43572</v>
      </c>
      <c r="G2719" s="1">
        <v>43576</v>
      </c>
      <c r="H2719" s="1">
        <v>43580</v>
      </c>
      <c r="I2719" t="s">
        <v>18</v>
      </c>
      <c r="J2719">
        <v>28</v>
      </c>
      <c r="K2719">
        <v>13</v>
      </c>
      <c r="L2719">
        <v>125</v>
      </c>
      <c r="M2719">
        <v>4</v>
      </c>
      <c r="N2719">
        <v>7</v>
      </c>
      <c r="O2719">
        <v>0.05</v>
      </c>
      <c r="P2719">
        <v>4611.74</v>
      </c>
      <c r="Q2719">
        <v>6405.2</v>
      </c>
      <c r="R2719">
        <f>Table1[[#This Row],[OrderQuantity]]*Table1[[#This Row],[UnitPrice]]</f>
        <v>44836.4</v>
      </c>
      <c r="S2719">
        <f>Table1[[#This Row],[OrderQuantity]]*Table1[[#This Row],[UnitCost]]</f>
        <v>32282.18</v>
      </c>
      <c r="T2719">
        <f>Table1[[#This Row],[OrderQuantity]]*Table1[[#This Row],[UnitPrice]]*(1-Table1[[#This Row],[DiscountApplied]]) - (Table1[[#This Row],[OrderQuantity]]*Table1[[#This Row],[UnitCost]])</f>
        <v>10312.400000000001</v>
      </c>
      <c r="U2719">
        <f>DATEDIF(Table1[[#This Row],[ShipDate]],Table1[[#This Row],[DeliveryDate]],"d")</f>
        <v>4</v>
      </c>
      <c r="V2719" t="str">
        <f t="shared" si="85"/>
        <v>On Time</v>
      </c>
    </row>
    <row r="2720" spans="2:22" x14ac:dyDescent="0.3">
      <c r="B2720" t="str">
        <f t="shared" si="84"/>
        <v>SO-002819</v>
      </c>
      <c r="C2720" t="s">
        <v>19</v>
      </c>
      <c r="D2720" t="s">
        <v>25</v>
      </c>
      <c r="E2720" s="1">
        <v>43400</v>
      </c>
      <c r="F2720" s="1">
        <v>43572</v>
      </c>
      <c r="G2720" s="1">
        <v>43593</v>
      </c>
      <c r="H2720" s="1">
        <v>43595</v>
      </c>
      <c r="I2720" t="s">
        <v>18</v>
      </c>
      <c r="J2720">
        <v>13</v>
      </c>
      <c r="K2720">
        <v>11</v>
      </c>
      <c r="L2720">
        <v>344</v>
      </c>
      <c r="M2720">
        <v>4</v>
      </c>
      <c r="N2720">
        <v>4</v>
      </c>
      <c r="O2720">
        <v>0.3</v>
      </c>
      <c r="P2720">
        <v>1798.95</v>
      </c>
      <c r="Q2720">
        <v>2398.6</v>
      </c>
      <c r="R2720">
        <f>Table1[[#This Row],[OrderQuantity]]*Table1[[#This Row],[UnitPrice]]</f>
        <v>9594.4</v>
      </c>
      <c r="S2720">
        <f>Table1[[#This Row],[OrderQuantity]]*Table1[[#This Row],[UnitCost]]</f>
        <v>7195.8</v>
      </c>
      <c r="T2720">
        <f>Table1[[#This Row],[OrderQuantity]]*Table1[[#This Row],[UnitPrice]]*(1-Table1[[#This Row],[DiscountApplied]]) - (Table1[[#This Row],[OrderQuantity]]*Table1[[#This Row],[UnitCost]])</f>
        <v>-479.72000000000116</v>
      </c>
      <c r="U2720">
        <f>DATEDIF(Table1[[#This Row],[ShipDate]],Table1[[#This Row],[DeliveryDate]],"d")</f>
        <v>2</v>
      </c>
      <c r="V2720" t="str">
        <f t="shared" si="85"/>
        <v>On Time</v>
      </c>
    </row>
    <row r="2721" spans="2:22" x14ac:dyDescent="0.3">
      <c r="B2721" t="str">
        <f t="shared" si="84"/>
        <v>SO-002820</v>
      </c>
      <c r="C2721" t="s">
        <v>22</v>
      </c>
      <c r="D2721" t="s">
        <v>17</v>
      </c>
      <c r="E2721" s="1">
        <v>43500</v>
      </c>
      <c r="F2721" s="1">
        <v>43572</v>
      </c>
      <c r="G2721" s="1">
        <v>43582</v>
      </c>
      <c r="H2721" s="1">
        <v>43592</v>
      </c>
      <c r="I2721" t="s">
        <v>18</v>
      </c>
      <c r="J2721">
        <v>28</v>
      </c>
      <c r="K2721">
        <v>24</v>
      </c>
      <c r="L2721">
        <v>234</v>
      </c>
      <c r="M2721">
        <v>12</v>
      </c>
      <c r="N2721">
        <v>3</v>
      </c>
      <c r="O2721">
        <v>0.15</v>
      </c>
      <c r="P2721">
        <v>811.91</v>
      </c>
      <c r="Q2721">
        <v>1112.2</v>
      </c>
      <c r="R2721">
        <f>Table1[[#This Row],[OrderQuantity]]*Table1[[#This Row],[UnitPrice]]</f>
        <v>3336.6000000000004</v>
      </c>
      <c r="S2721">
        <f>Table1[[#This Row],[OrderQuantity]]*Table1[[#This Row],[UnitCost]]</f>
        <v>2435.73</v>
      </c>
      <c r="T2721">
        <f>Table1[[#This Row],[OrderQuantity]]*Table1[[#This Row],[UnitPrice]]*(1-Table1[[#This Row],[DiscountApplied]]) - (Table1[[#This Row],[OrderQuantity]]*Table1[[#This Row],[UnitCost]])</f>
        <v>400.38000000000011</v>
      </c>
      <c r="U2721">
        <f>DATEDIF(Table1[[#This Row],[ShipDate]],Table1[[#This Row],[DeliveryDate]],"d")</f>
        <v>10</v>
      </c>
      <c r="V2721" t="str">
        <f t="shared" si="85"/>
        <v>Late</v>
      </c>
    </row>
    <row r="2722" spans="2:22" x14ac:dyDescent="0.3">
      <c r="B2722" t="str">
        <f t="shared" si="84"/>
        <v>SO-002821</v>
      </c>
      <c r="C2722" t="s">
        <v>22</v>
      </c>
      <c r="D2722" t="s">
        <v>23</v>
      </c>
      <c r="E2722" s="1">
        <v>43500</v>
      </c>
      <c r="F2722" s="1">
        <v>43572</v>
      </c>
      <c r="G2722" s="1">
        <v>43598</v>
      </c>
      <c r="H2722" s="1">
        <v>43603</v>
      </c>
      <c r="I2722" t="s">
        <v>18</v>
      </c>
      <c r="J2722">
        <v>27</v>
      </c>
      <c r="K2722">
        <v>26</v>
      </c>
      <c r="L2722">
        <v>277</v>
      </c>
      <c r="M2722">
        <v>4</v>
      </c>
      <c r="N2722">
        <v>4</v>
      </c>
      <c r="O2722">
        <v>0.15</v>
      </c>
      <c r="P2722">
        <v>1103.69</v>
      </c>
      <c r="Q2722">
        <v>1936.3</v>
      </c>
      <c r="R2722">
        <f>Table1[[#This Row],[OrderQuantity]]*Table1[[#This Row],[UnitPrice]]</f>
        <v>7745.2</v>
      </c>
      <c r="S2722">
        <f>Table1[[#This Row],[OrderQuantity]]*Table1[[#This Row],[UnitCost]]</f>
        <v>4414.76</v>
      </c>
      <c r="T2722">
        <f>Table1[[#This Row],[OrderQuantity]]*Table1[[#This Row],[UnitPrice]]*(1-Table1[[#This Row],[DiscountApplied]]) - (Table1[[#This Row],[OrderQuantity]]*Table1[[#This Row],[UnitCost]])</f>
        <v>2168.66</v>
      </c>
      <c r="U2722">
        <f>DATEDIF(Table1[[#This Row],[ShipDate]],Table1[[#This Row],[DeliveryDate]],"d")</f>
        <v>5</v>
      </c>
      <c r="V2722" t="str">
        <f t="shared" si="85"/>
        <v>On Time</v>
      </c>
    </row>
    <row r="2723" spans="2:22" x14ac:dyDescent="0.3">
      <c r="B2723" t="str">
        <f t="shared" si="84"/>
        <v>SO-002822</v>
      </c>
      <c r="C2723" t="s">
        <v>16</v>
      </c>
      <c r="D2723" t="s">
        <v>17</v>
      </c>
      <c r="E2723" s="1">
        <v>43500</v>
      </c>
      <c r="F2723" s="1">
        <v>43572</v>
      </c>
      <c r="G2723" s="1">
        <v>43581</v>
      </c>
      <c r="H2723" s="1">
        <v>43589</v>
      </c>
      <c r="I2723" t="s">
        <v>18</v>
      </c>
      <c r="J2723">
        <v>4</v>
      </c>
      <c r="K2723">
        <v>15</v>
      </c>
      <c r="L2723">
        <v>252</v>
      </c>
      <c r="M2723">
        <v>33</v>
      </c>
      <c r="N2723">
        <v>2</v>
      </c>
      <c r="O2723">
        <v>0.08</v>
      </c>
      <c r="P2723">
        <v>452.32</v>
      </c>
      <c r="Q2723">
        <v>1051.9000000000001</v>
      </c>
      <c r="R2723">
        <f>Table1[[#This Row],[OrderQuantity]]*Table1[[#This Row],[UnitPrice]]</f>
        <v>2103.8000000000002</v>
      </c>
      <c r="S2723">
        <f>Table1[[#This Row],[OrderQuantity]]*Table1[[#This Row],[UnitCost]]</f>
        <v>904.64</v>
      </c>
      <c r="T2723">
        <f>Table1[[#This Row],[OrderQuantity]]*Table1[[#This Row],[UnitPrice]]*(1-Table1[[#This Row],[DiscountApplied]]) - (Table1[[#This Row],[OrderQuantity]]*Table1[[#This Row],[UnitCost]])</f>
        <v>1030.8560000000002</v>
      </c>
      <c r="U2723">
        <f>DATEDIF(Table1[[#This Row],[ShipDate]],Table1[[#This Row],[DeliveryDate]],"d")</f>
        <v>8</v>
      </c>
      <c r="V2723" t="str">
        <f t="shared" si="85"/>
        <v>Late</v>
      </c>
    </row>
    <row r="2724" spans="2:22" x14ac:dyDescent="0.3">
      <c r="B2724" t="str">
        <f t="shared" si="84"/>
        <v>SO-002823</v>
      </c>
      <c r="C2724" t="s">
        <v>16</v>
      </c>
      <c r="D2724" t="s">
        <v>26</v>
      </c>
      <c r="E2724" s="1">
        <v>43500</v>
      </c>
      <c r="F2724" s="1">
        <v>43572</v>
      </c>
      <c r="G2724" s="1">
        <v>43591</v>
      </c>
      <c r="H2724" s="1">
        <v>43600</v>
      </c>
      <c r="I2724" t="s">
        <v>18</v>
      </c>
      <c r="J2724">
        <v>9</v>
      </c>
      <c r="K2724">
        <v>46</v>
      </c>
      <c r="L2724">
        <v>85</v>
      </c>
      <c r="M2724">
        <v>3</v>
      </c>
      <c r="N2724">
        <v>5</v>
      </c>
      <c r="O2724">
        <v>0.3</v>
      </c>
      <c r="P2724">
        <v>662.7</v>
      </c>
      <c r="Q2724">
        <v>1051.9000000000001</v>
      </c>
      <c r="R2724">
        <f>Table1[[#This Row],[OrderQuantity]]*Table1[[#This Row],[UnitPrice]]</f>
        <v>5259.5</v>
      </c>
      <c r="S2724">
        <f>Table1[[#This Row],[OrderQuantity]]*Table1[[#This Row],[UnitCost]]</f>
        <v>3313.5</v>
      </c>
      <c r="T2724">
        <f>Table1[[#This Row],[OrderQuantity]]*Table1[[#This Row],[UnitPrice]]*(1-Table1[[#This Row],[DiscountApplied]]) - (Table1[[#This Row],[OrderQuantity]]*Table1[[#This Row],[UnitCost]])</f>
        <v>368.14999999999964</v>
      </c>
      <c r="U2724">
        <f>DATEDIF(Table1[[#This Row],[ShipDate]],Table1[[#This Row],[DeliveryDate]],"d")</f>
        <v>9</v>
      </c>
      <c r="V2724" t="str">
        <f t="shared" si="85"/>
        <v>Late</v>
      </c>
    </row>
    <row r="2725" spans="2:22" x14ac:dyDescent="0.3">
      <c r="B2725" t="str">
        <f t="shared" si="84"/>
        <v>SO-002824</v>
      </c>
      <c r="C2725" t="s">
        <v>21</v>
      </c>
      <c r="D2725" t="s">
        <v>24</v>
      </c>
      <c r="E2725" s="1">
        <v>43500</v>
      </c>
      <c r="F2725" s="1">
        <v>43572</v>
      </c>
      <c r="G2725" s="1">
        <v>43576</v>
      </c>
      <c r="H2725" s="1">
        <v>43586</v>
      </c>
      <c r="I2725" t="s">
        <v>18</v>
      </c>
      <c r="J2725">
        <v>23</v>
      </c>
      <c r="K2725">
        <v>11</v>
      </c>
      <c r="L2725">
        <v>11</v>
      </c>
      <c r="M2725">
        <v>3</v>
      </c>
      <c r="N2725">
        <v>3</v>
      </c>
      <c r="O2725">
        <v>0.08</v>
      </c>
      <c r="P2725">
        <v>589.73</v>
      </c>
      <c r="Q2725">
        <v>1092.0999999999999</v>
      </c>
      <c r="R2725">
        <f>Table1[[#This Row],[OrderQuantity]]*Table1[[#This Row],[UnitPrice]]</f>
        <v>3276.2999999999997</v>
      </c>
      <c r="S2725">
        <f>Table1[[#This Row],[OrderQuantity]]*Table1[[#This Row],[UnitCost]]</f>
        <v>1769.19</v>
      </c>
      <c r="T2725">
        <f>Table1[[#This Row],[OrderQuantity]]*Table1[[#This Row],[UnitPrice]]*(1-Table1[[#This Row],[DiscountApplied]]) - (Table1[[#This Row],[OrderQuantity]]*Table1[[#This Row],[UnitCost]])</f>
        <v>1245.0059999999999</v>
      </c>
      <c r="U2725">
        <f>DATEDIF(Table1[[#This Row],[ShipDate]],Table1[[#This Row],[DeliveryDate]],"d")</f>
        <v>10</v>
      </c>
      <c r="V2725" t="str">
        <f t="shared" si="85"/>
        <v>Late</v>
      </c>
    </row>
    <row r="2726" spans="2:22" x14ac:dyDescent="0.3">
      <c r="B2726" t="str">
        <f t="shared" si="84"/>
        <v>SO-002825</v>
      </c>
      <c r="C2726" t="s">
        <v>19</v>
      </c>
      <c r="D2726" t="s">
        <v>24</v>
      </c>
      <c r="E2726" s="1">
        <v>43500</v>
      </c>
      <c r="F2726" s="1">
        <v>43572</v>
      </c>
      <c r="G2726" s="1">
        <v>43588</v>
      </c>
      <c r="H2726" s="1">
        <v>43589</v>
      </c>
      <c r="I2726" t="s">
        <v>18</v>
      </c>
      <c r="J2726">
        <v>19</v>
      </c>
      <c r="K2726">
        <v>47</v>
      </c>
      <c r="L2726">
        <v>6</v>
      </c>
      <c r="M2726">
        <v>33</v>
      </c>
      <c r="N2726">
        <v>2</v>
      </c>
      <c r="O2726">
        <v>0.2</v>
      </c>
      <c r="P2726">
        <v>1905.48</v>
      </c>
      <c r="Q2726">
        <v>3175.8</v>
      </c>
      <c r="R2726">
        <f>Table1[[#This Row],[OrderQuantity]]*Table1[[#This Row],[UnitPrice]]</f>
        <v>6351.6</v>
      </c>
      <c r="S2726">
        <f>Table1[[#This Row],[OrderQuantity]]*Table1[[#This Row],[UnitCost]]</f>
        <v>3810.96</v>
      </c>
      <c r="T2726">
        <f>Table1[[#This Row],[OrderQuantity]]*Table1[[#This Row],[UnitPrice]]*(1-Table1[[#This Row],[DiscountApplied]]) - (Table1[[#This Row],[OrderQuantity]]*Table1[[#This Row],[UnitCost]])</f>
        <v>1270.3200000000006</v>
      </c>
      <c r="U2726">
        <f>DATEDIF(Table1[[#This Row],[ShipDate]],Table1[[#This Row],[DeliveryDate]],"d")</f>
        <v>1</v>
      </c>
      <c r="V2726" t="str">
        <f t="shared" si="85"/>
        <v>On Time</v>
      </c>
    </row>
    <row r="2727" spans="2:22" x14ac:dyDescent="0.3">
      <c r="B2727" t="str">
        <f t="shared" si="84"/>
        <v>SO-002826</v>
      </c>
      <c r="C2727" t="s">
        <v>19</v>
      </c>
      <c r="D2727" t="s">
        <v>23</v>
      </c>
      <c r="E2727" s="1">
        <v>43400</v>
      </c>
      <c r="F2727" s="1">
        <v>43573</v>
      </c>
      <c r="G2727" s="1">
        <v>43585</v>
      </c>
      <c r="H2727" s="1">
        <v>43586</v>
      </c>
      <c r="I2727" t="s">
        <v>18</v>
      </c>
      <c r="J2727">
        <v>17</v>
      </c>
      <c r="K2727">
        <v>14</v>
      </c>
      <c r="L2727">
        <v>309</v>
      </c>
      <c r="M2727">
        <v>1</v>
      </c>
      <c r="N2727">
        <v>7</v>
      </c>
      <c r="O2727">
        <v>0.1</v>
      </c>
      <c r="P2727">
        <v>1808.73</v>
      </c>
      <c r="Q2727">
        <v>2659.9</v>
      </c>
      <c r="R2727">
        <f>Table1[[#This Row],[OrderQuantity]]*Table1[[#This Row],[UnitPrice]]</f>
        <v>18619.3</v>
      </c>
      <c r="S2727">
        <f>Table1[[#This Row],[OrderQuantity]]*Table1[[#This Row],[UnitCost]]</f>
        <v>12661.11</v>
      </c>
      <c r="T2727">
        <f>Table1[[#This Row],[OrderQuantity]]*Table1[[#This Row],[UnitPrice]]*(1-Table1[[#This Row],[DiscountApplied]]) - (Table1[[#This Row],[OrderQuantity]]*Table1[[#This Row],[UnitCost]])</f>
        <v>4096.2599999999984</v>
      </c>
      <c r="U2727">
        <f>DATEDIF(Table1[[#This Row],[ShipDate]],Table1[[#This Row],[DeliveryDate]],"d")</f>
        <v>1</v>
      </c>
      <c r="V2727" t="str">
        <f t="shared" si="85"/>
        <v>On Time</v>
      </c>
    </row>
    <row r="2728" spans="2:22" x14ac:dyDescent="0.3">
      <c r="B2728" t="str">
        <f t="shared" si="84"/>
        <v>SO-002827</v>
      </c>
      <c r="C2728" t="s">
        <v>16</v>
      </c>
      <c r="D2728" t="s">
        <v>26</v>
      </c>
      <c r="E2728" s="1">
        <v>43500</v>
      </c>
      <c r="F2728" s="1">
        <v>43573</v>
      </c>
      <c r="G2728" s="1">
        <v>43583</v>
      </c>
      <c r="H2728" s="1">
        <v>43589</v>
      </c>
      <c r="I2728" t="s">
        <v>18</v>
      </c>
      <c r="J2728">
        <v>6</v>
      </c>
      <c r="K2728">
        <v>25</v>
      </c>
      <c r="L2728">
        <v>73</v>
      </c>
      <c r="M2728">
        <v>43</v>
      </c>
      <c r="N2728">
        <v>7</v>
      </c>
      <c r="O2728">
        <v>0.08</v>
      </c>
      <c r="P2728">
        <v>768.49</v>
      </c>
      <c r="Q2728">
        <v>1038.5</v>
      </c>
      <c r="R2728">
        <f>Table1[[#This Row],[OrderQuantity]]*Table1[[#This Row],[UnitPrice]]</f>
        <v>7269.5</v>
      </c>
      <c r="S2728">
        <f>Table1[[#This Row],[OrderQuantity]]*Table1[[#This Row],[UnitCost]]</f>
        <v>5379.43</v>
      </c>
      <c r="T2728">
        <f>Table1[[#This Row],[OrderQuantity]]*Table1[[#This Row],[UnitPrice]]*(1-Table1[[#This Row],[DiscountApplied]]) - (Table1[[#This Row],[OrderQuantity]]*Table1[[#This Row],[UnitCost]])</f>
        <v>1308.5100000000002</v>
      </c>
      <c r="U2728">
        <f>DATEDIF(Table1[[#This Row],[ShipDate]],Table1[[#This Row],[DeliveryDate]],"d")</f>
        <v>6</v>
      </c>
      <c r="V2728" t="str">
        <f t="shared" si="85"/>
        <v>On Time</v>
      </c>
    </row>
    <row r="2729" spans="2:22" x14ac:dyDescent="0.3">
      <c r="B2729" t="str">
        <f t="shared" si="84"/>
        <v>SO-002828</v>
      </c>
      <c r="C2729" t="s">
        <v>19</v>
      </c>
      <c r="D2729" t="s">
        <v>24</v>
      </c>
      <c r="E2729" s="1">
        <v>43500</v>
      </c>
      <c r="F2729" s="1">
        <v>43573</v>
      </c>
      <c r="G2729" s="1">
        <v>43594</v>
      </c>
      <c r="H2729" s="1">
        <v>43602</v>
      </c>
      <c r="I2729" t="s">
        <v>18</v>
      </c>
      <c r="J2729">
        <v>13</v>
      </c>
      <c r="K2729">
        <v>1</v>
      </c>
      <c r="L2729">
        <v>21</v>
      </c>
      <c r="M2729">
        <v>14</v>
      </c>
      <c r="N2729">
        <v>1</v>
      </c>
      <c r="O2729">
        <v>0.05</v>
      </c>
      <c r="P2729">
        <v>860.82</v>
      </c>
      <c r="Q2729">
        <v>1956.4</v>
      </c>
      <c r="R2729">
        <f>Table1[[#This Row],[OrderQuantity]]*Table1[[#This Row],[UnitPrice]]</f>
        <v>1956.4</v>
      </c>
      <c r="S2729">
        <f>Table1[[#This Row],[OrderQuantity]]*Table1[[#This Row],[UnitCost]]</f>
        <v>860.82</v>
      </c>
      <c r="T2729">
        <f>Table1[[#This Row],[OrderQuantity]]*Table1[[#This Row],[UnitPrice]]*(1-Table1[[#This Row],[DiscountApplied]]) - (Table1[[#This Row],[OrderQuantity]]*Table1[[#This Row],[UnitCost]])</f>
        <v>997.75999999999988</v>
      </c>
      <c r="U2729">
        <f>DATEDIF(Table1[[#This Row],[ShipDate]],Table1[[#This Row],[DeliveryDate]],"d")</f>
        <v>8</v>
      </c>
      <c r="V2729" t="str">
        <f t="shared" si="85"/>
        <v>Late</v>
      </c>
    </row>
    <row r="2730" spans="2:22" x14ac:dyDescent="0.3">
      <c r="B2730" t="str">
        <f t="shared" si="84"/>
        <v>SO-002829</v>
      </c>
      <c r="C2730" t="s">
        <v>22</v>
      </c>
      <c r="D2730" t="s">
        <v>20</v>
      </c>
      <c r="E2730" s="1">
        <v>43400</v>
      </c>
      <c r="F2730" s="1">
        <v>43573</v>
      </c>
      <c r="G2730" s="1">
        <v>43598</v>
      </c>
      <c r="H2730" s="1">
        <v>43605</v>
      </c>
      <c r="I2730" t="s">
        <v>18</v>
      </c>
      <c r="J2730">
        <v>28</v>
      </c>
      <c r="K2730">
        <v>7</v>
      </c>
      <c r="L2730">
        <v>145</v>
      </c>
      <c r="M2730">
        <v>37</v>
      </c>
      <c r="N2730">
        <v>7</v>
      </c>
      <c r="O2730">
        <v>0.15</v>
      </c>
      <c r="P2730">
        <v>844.2</v>
      </c>
      <c r="Q2730">
        <v>1125.5999999999999</v>
      </c>
      <c r="R2730">
        <f>Table1[[#This Row],[OrderQuantity]]*Table1[[#This Row],[UnitPrice]]</f>
        <v>7879.1999999999989</v>
      </c>
      <c r="S2730">
        <f>Table1[[#This Row],[OrderQuantity]]*Table1[[#This Row],[UnitCost]]</f>
        <v>5909.4000000000005</v>
      </c>
      <c r="T2730">
        <f>Table1[[#This Row],[OrderQuantity]]*Table1[[#This Row],[UnitPrice]]*(1-Table1[[#This Row],[DiscountApplied]]) - (Table1[[#This Row],[OrderQuantity]]*Table1[[#This Row],[UnitCost]])</f>
        <v>787.91999999999825</v>
      </c>
      <c r="U2730">
        <f>DATEDIF(Table1[[#This Row],[ShipDate]],Table1[[#This Row],[DeliveryDate]],"d")</f>
        <v>7</v>
      </c>
      <c r="V2730" t="str">
        <f t="shared" si="85"/>
        <v>On Time</v>
      </c>
    </row>
    <row r="2731" spans="2:22" x14ac:dyDescent="0.3">
      <c r="B2731" t="str">
        <f t="shared" si="84"/>
        <v>SO-002830</v>
      </c>
      <c r="C2731" t="s">
        <v>16</v>
      </c>
      <c r="D2731" t="s">
        <v>17</v>
      </c>
      <c r="E2731" s="1">
        <v>43400</v>
      </c>
      <c r="F2731" s="1">
        <v>43573</v>
      </c>
      <c r="G2731" s="1">
        <v>43588</v>
      </c>
      <c r="H2731" s="1">
        <v>43592</v>
      </c>
      <c r="I2731" t="s">
        <v>18</v>
      </c>
      <c r="J2731">
        <v>5</v>
      </c>
      <c r="K2731">
        <v>5</v>
      </c>
      <c r="L2731">
        <v>214</v>
      </c>
      <c r="M2731">
        <v>29</v>
      </c>
      <c r="N2731">
        <v>6</v>
      </c>
      <c r="O2731">
        <v>0.1</v>
      </c>
      <c r="P2731">
        <v>1339.2</v>
      </c>
      <c r="Q2731">
        <v>1762.1</v>
      </c>
      <c r="R2731">
        <f>Table1[[#This Row],[OrderQuantity]]*Table1[[#This Row],[UnitPrice]]</f>
        <v>10572.599999999999</v>
      </c>
      <c r="S2731">
        <f>Table1[[#This Row],[OrderQuantity]]*Table1[[#This Row],[UnitCost]]</f>
        <v>8035.2000000000007</v>
      </c>
      <c r="T2731">
        <f>Table1[[#This Row],[OrderQuantity]]*Table1[[#This Row],[UnitPrice]]*(1-Table1[[#This Row],[DiscountApplied]]) - (Table1[[#This Row],[OrderQuantity]]*Table1[[#This Row],[UnitCost]])</f>
        <v>1480.1399999999976</v>
      </c>
      <c r="U2731">
        <f>DATEDIF(Table1[[#This Row],[ShipDate]],Table1[[#This Row],[DeliveryDate]],"d")</f>
        <v>4</v>
      </c>
      <c r="V2731" t="str">
        <f t="shared" si="85"/>
        <v>On Time</v>
      </c>
    </row>
    <row r="2732" spans="2:22" x14ac:dyDescent="0.3">
      <c r="B2732" t="str">
        <f t="shared" si="84"/>
        <v>SO-002831</v>
      </c>
      <c r="C2732" t="s">
        <v>16</v>
      </c>
      <c r="D2732" t="s">
        <v>17</v>
      </c>
      <c r="E2732" s="1">
        <v>43500</v>
      </c>
      <c r="F2732" s="1">
        <v>43573</v>
      </c>
      <c r="G2732" s="1">
        <v>43582</v>
      </c>
      <c r="H2732" s="1">
        <v>43583</v>
      </c>
      <c r="I2732" t="s">
        <v>18</v>
      </c>
      <c r="J2732">
        <v>3</v>
      </c>
      <c r="K2732">
        <v>47</v>
      </c>
      <c r="L2732">
        <v>219</v>
      </c>
      <c r="M2732">
        <v>33</v>
      </c>
      <c r="N2732">
        <v>4</v>
      </c>
      <c r="O2732">
        <v>0.05</v>
      </c>
      <c r="P2732">
        <v>334.2</v>
      </c>
      <c r="Q2732">
        <v>777.2</v>
      </c>
      <c r="R2732">
        <f>Table1[[#This Row],[OrderQuantity]]*Table1[[#This Row],[UnitPrice]]</f>
        <v>3108.8</v>
      </c>
      <c r="S2732">
        <f>Table1[[#This Row],[OrderQuantity]]*Table1[[#This Row],[UnitCost]]</f>
        <v>1336.8</v>
      </c>
      <c r="T2732">
        <f>Table1[[#This Row],[OrderQuantity]]*Table1[[#This Row],[UnitPrice]]*(1-Table1[[#This Row],[DiscountApplied]]) - (Table1[[#This Row],[OrderQuantity]]*Table1[[#This Row],[UnitCost]])</f>
        <v>1616.5600000000002</v>
      </c>
      <c r="U2732">
        <f>DATEDIF(Table1[[#This Row],[ShipDate]],Table1[[#This Row],[DeliveryDate]],"d")</f>
        <v>1</v>
      </c>
      <c r="V2732" t="str">
        <f t="shared" si="85"/>
        <v>On Time</v>
      </c>
    </row>
    <row r="2733" spans="2:22" x14ac:dyDescent="0.3">
      <c r="B2733" t="str">
        <f t="shared" si="84"/>
        <v>SO-002832</v>
      </c>
      <c r="C2733" t="s">
        <v>16</v>
      </c>
      <c r="D2733" t="s">
        <v>20</v>
      </c>
      <c r="E2733" s="1">
        <v>43400</v>
      </c>
      <c r="F2733" s="1">
        <v>43573</v>
      </c>
      <c r="G2733" s="1">
        <v>43575</v>
      </c>
      <c r="H2733" s="1">
        <v>43584</v>
      </c>
      <c r="I2733" t="s">
        <v>18</v>
      </c>
      <c r="J2733">
        <v>3</v>
      </c>
      <c r="K2733">
        <v>11</v>
      </c>
      <c r="L2733">
        <v>98</v>
      </c>
      <c r="M2733">
        <v>19</v>
      </c>
      <c r="N2733">
        <v>7</v>
      </c>
      <c r="O2733">
        <v>0.05</v>
      </c>
      <c r="P2733">
        <v>1462.54</v>
      </c>
      <c r="Q2733">
        <v>1762.1</v>
      </c>
      <c r="R2733">
        <f>Table1[[#This Row],[OrderQuantity]]*Table1[[#This Row],[UnitPrice]]</f>
        <v>12334.699999999999</v>
      </c>
      <c r="S2733">
        <f>Table1[[#This Row],[OrderQuantity]]*Table1[[#This Row],[UnitCost]]</f>
        <v>10237.779999999999</v>
      </c>
      <c r="T2733">
        <f>Table1[[#This Row],[OrderQuantity]]*Table1[[#This Row],[UnitPrice]]*(1-Table1[[#This Row],[DiscountApplied]]) - (Table1[[#This Row],[OrderQuantity]]*Table1[[#This Row],[UnitCost]])</f>
        <v>1480.1849999999995</v>
      </c>
      <c r="U2733">
        <f>DATEDIF(Table1[[#This Row],[ShipDate]],Table1[[#This Row],[DeliveryDate]],"d")</f>
        <v>9</v>
      </c>
      <c r="V2733" t="str">
        <f t="shared" si="85"/>
        <v>Late</v>
      </c>
    </row>
    <row r="2734" spans="2:22" x14ac:dyDescent="0.3">
      <c r="B2734" t="str">
        <f t="shared" si="84"/>
        <v>SO-002833</v>
      </c>
      <c r="C2734" t="s">
        <v>16</v>
      </c>
      <c r="D2734" t="s">
        <v>23</v>
      </c>
      <c r="E2734" s="1">
        <v>43400</v>
      </c>
      <c r="F2734" s="1">
        <v>43573</v>
      </c>
      <c r="G2734" s="1">
        <v>43591</v>
      </c>
      <c r="H2734" s="1">
        <v>43596</v>
      </c>
      <c r="I2734" t="s">
        <v>18</v>
      </c>
      <c r="J2734">
        <v>2</v>
      </c>
      <c r="K2734">
        <v>7</v>
      </c>
      <c r="L2734">
        <v>295</v>
      </c>
      <c r="M2734">
        <v>17</v>
      </c>
      <c r="N2734">
        <v>8</v>
      </c>
      <c r="O2734">
        <v>0.1</v>
      </c>
      <c r="P2734">
        <v>511.61</v>
      </c>
      <c r="Q2734">
        <v>1112.2</v>
      </c>
      <c r="R2734">
        <f>Table1[[#This Row],[OrderQuantity]]*Table1[[#This Row],[UnitPrice]]</f>
        <v>8897.6</v>
      </c>
      <c r="S2734">
        <f>Table1[[#This Row],[OrderQuantity]]*Table1[[#This Row],[UnitCost]]</f>
        <v>4092.88</v>
      </c>
      <c r="T2734">
        <f>Table1[[#This Row],[OrderQuantity]]*Table1[[#This Row],[UnitPrice]]*(1-Table1[[#This Row],[DiscountApplied]]) - (Table1[[#This Row],[OrderQuantity]]*Table1[[#This Row],[UnitCost]])</f>
        <v>3914.96</v>
      </c>
      <c r="U2734">
        <f>DATEDIF(Table1[[#This Row],[ShipDate]],Table1[[#This Row],[DeliveryDate]],"d")</f>
        <v>5</v>
      </c>
      <c r="V2734" t="str">
        <f t="shared" si="85"/>
        <v>On Time</v>
      </c>
    </row>
    <row r="2735" spans="2:22" x14ac:dyDescent="0.3">
      <c r="B2735" t="str">
        <f t="shared" si="84"/>
        <v>SO-002834</v>
      </c>
      <c r="C2735" t="s">
        <v>22</v>
      </c>
      <c r="D2735" t="s">
        <v>20</v>
      </c>
      <c r="E2735" s="1">
        <v>43500</v>
      </c>
      <c r="F2735" s="1">
        <v>43574</v>
      </c>
      <c r="G2735" s="1">
        <v>43601</v>
      </c>
      <c r="H2735" s="1">
        <v>43608</v>
      </c>
      <c r="I2735" t="s">
        <v>18</v>
      </c>
      <c r="J2735">
        <v>27</v>
      </c>
      <c r="K2735">
        <v>32</v>
      </c>
      <c r="L2735">
        <v>180</v>
      </c>
      <c r="M2735">
        <v>28</v>
      </c>
      <c r="N2735">
        <v>8</v>
      </c>
      <c r="O2735">
        <v>0.05</v>
      </c>
      <c r="P2735">
        <v>1306.5</v>
      </c>
      <c r="Q2735">
        <v>2512.5</v>
      </c>
      <c r="R2735">
        <f>Table1[[#This Row],[OrderQuantity]]*Table1[[#This Row],[UnitPrice]]</f>
        <v>20100</v>
      </c>
      <c r="S2735">
        <f>Table1[[#This Row],[OrderQuantity]]*Table1[[#This Row],[UnitCost]]</f>
        <v>10452</v>
      </c>
      <c r="T2735">
        <f>Table1[[#This Row],[OrderQuantity]]*Table1[[#This Row],[UnitPrice]]*(1-Table1[[#This Row],[DiscountApplied]]) - (Table1[[#This Row],[OrderQuantity]]*Table1[[#This Row],[UnitCost]])</f>
        <v>8643</v>
      </c>
      <c r="U2735">
        <f>DATEDIF(Table1[[#This Row],[ShipDate]],Table1[[#This Row],[DeliveryDate]],"d")</f>
        <v>7</v>
      </c>
      <c r="V2735" t="str">
        <f t="shared" si="85"/>
        <v>On Time</v>
      </c>
    </row>
    <row r="2736" spans="2:22" x14ac:dyDescent="0.3">
      <c r="B2736" t="str">
        <f t="shared" si="84"/>
        <v>SO-002835</v>
      </c>
      <c r="C2736" t="s">
        <v>22</v>
      </c>
      <c r="D2736" t="s">
        <v>23</v>
      </c>
      <c r="E2736" s="1">
        <v>43500</v>
      </c>
      <c r="F2736" s="1">
        <v>43574</v>
      </c>
      <c r="G2736" s="1">
        <v>43584</v>
      </c>
      <c r="H2736" s="1">
        <v>43587</v>
      </c>
      <c r="I2736" t="s">
        <v>18</v>
      </c>
      <c r="J2736">
        <v>28</v>
      </c>
      <c r="K2736">
        <v>6</v>
      </c>
      <c r="L2736">
        <v>266</v>
      </c>
      <c r="M2736">
        <v>45</v>
      </c>
      <c r="N2736">
        <v>8</v>
      </c>
      <c r="O2736">
        <v>0.15</v>
      </c>
      <c r="P2736">
        <v>430.94</v>
      </c>
      <c r="Q2736">
        <v>897.8</v>
      </c>
      <c r="R2736">
        <f>Table1[[#This Row],[OrderQuantity]]*Table1[[#This Row],[UnitPrice]]</f>
        <v>7182.4</v>
      </c>
      <c r="S2736">
        <f>Table1[[#This Row],[OrderQuantity]]*Table1[[#This Row],[UnitCost]]</f>
        <v>3447.52</v>
      </c>
      <c r="T2736">
        <f>Table1[[#This Row],[OrderQuantity]]*Table1[[#This Row],[UnitPrice]]*(1-Table1[[#This Row],[DiscountApplied]]) - (Table1[[#This Row],[OrderQuantity]]*Table1[[#This Row],[UnitCost]])</f>
        <v>2657.52</v>
      </c>
      <c r="U2736">
        <f>DATEDIF(Table1[[#This Row],[ShipDate]],Table1[[#This Row],[DeliveryDate]],"d")</f>
        <v>3</v>
      </c>
      <c r="V2736" t="str">
        <f t="shared" si="85"/>
        <v>On Time</v>
      </c>
    </row>
    <row r="2737" spans="2:22" x14ac:dyDescent="0.3">
      <c r="B2737" t="str">
        <f t="shared" si="84"/>
        <v>SO-002836</v>
      </c>
      <c r="C2737" t="s">
        <v>22</v>
      </c>
      <c r="D2737" t="s">
        <v>17</v>
      </c>
      <c r="E2737" s="1">
        <v>43500</v>
      </c>
      <c r="F2737" s="1">
        <v>43574</v>
      </c>
      <c r="G2737" s="1">
        <v>43590</v>
      </c>
      <c r="H2737" s="1">
        <v>43593</v>
      </c>
      <c r="I2737" t="s">
        <v>18</v>
      </c>
      <c r="J2737">
        <v>26</v>
      </c>
      <c r="K2737">
        <v>30</v>
      </c>
      <c r="L2737">
        <v>209</v>
      </c>
      <c r="M2737">
        <v>14</v>
      </c>
      <c r="N2737">
        <v>8</v>
      </c>
      <c r="O2737">
        <v>0.15</v>
      </c>
      <c r="P2737">
        <v>3236.1</v>
      </c>
      <c r="Q2737">
        <v>6472.2</v>
      </c>
      <c r="R2737">
        <f>Table1[[#This Row],[OrderQuantity]]*Table1[[#This Row],[UnitPrice]]</f>
        <v>51777.599999999999</v>
      </c>
      <c r="S2737">
        <f>Table1[[#This Row],[OrderQuantity]]*Table1[[#This Row],[UnitCost]]</f>
        <v>25888.799999999999</v>
      </c>
      <c r="T2737">
        <f>Table1[[#This Row],[OrderQuantity]]*Table1[[#This Row],[UnitPrice]]*(1-Table1[[#This Row],[DiscountApplied]]) - (Table1[[#This Row],[OrderQuantity]]*Table1[[#This Row],[UnitCost]])</f>
        <v>18122.16</v>
      </c>
      <c r="U2737">
        <f>DATEDIF(Table1[[#This Row],[ShipDate]],Table1[[#This Row],[DeliveryDate]],"d")</f>
        <v>3</v>
      </c>
      <c r="V2737" t="str">
        <f t="shared" si="85"/>
        <v>On Time</v>
      </c>
    </row>
    <row r="2738" spans="2:22" x14ac:dyDescent="0.3">
      <c r="B2738" t="str">
        <f t="shared" si="84"/>
        <v>SO-002837</v>
      </c>
      <c r="C2738" t="s">
        <v>16</v>
      </c>
      <c r="D2738" t="s">
        <v>24</v>
      </c>
      <c r="E2738" s="1">
        <v>43500</v>
      </c>
      <c r="F2738" s="1">
        <v>43574</v>
      </c>
      <c r="G2738" s="1">
        <v>43582</v>
      </c>
      <c r="H2738" s="1">
        <v>43589</v>
      </c>
      <c r="I2738" t="s">
        <v>18</v>
      </c>
      <c r="J2738">
        <v>10</v>
      </c>
      <c r="K2738">
        <v>33</v>
      </c>
      <c r="L2738">
        <v>29</v>
      </c>
      <c r="M2738">
        <v>41</v>
      </c>
      <c r="N2738">
        <v>8</v>
      </c>
      <c r="O2738">
        <v>0.1</v>
      </c>
      <c r="P2738">
        <v>747.72</v>
      </c>
      <c r="Q2738">
        <v>1038.5</v>
      </c>
      <c r="R2738">
        <f>Table1[[#This Row],[OrderQuantity]]*Table1[[#This Row],[UnitPrice]]</f>
        <v>8308</v>
      </c>
      <c r="S2738">
        <f>Table1[[#This Row],[OrderQuantity]]*Table1[[#This Row],[UnitCost]]</f>
        <v>5981.76</v>
      </c>
      <c r="T2738">
        <f>Table1[[#This Row],[OrderQuantity]]*Table1[[#This Row],[UnitPrice]]*(1-Table1[[#This Row],[DiscountApplied]]) - (Table1[[#This Row],[OrderQuantity]]*Table1[[#This Row],[UnitCost]])</f>
        <v>1495.4399999999996</v>
      </c>
      <c r="U2738">
        <f>DATEDIF(Table1[[#This Row],[ShipDate]],Table1[[#This Row],[DeliveryDate]],"d")</f>
        <v>7</v>
      </c>
      <c r="V2738" t="str">
        <f t="shared" si="85"/>
        <v>On Time</v>
      </c>
    </row>
    <row r="2739" spans="2:22" x14ac:dyDescent="0.3">
      <c r="B2739" t="str">
        <f t="shared" si="84"/>
        <v>SO-002838</v>
      </c>
      <c r="C2739" t="s">
        <v>16</v>
      </c>
      <c r="D2739" t="s">
        <v>20</v>
      </c>
      <c r="E2739" s="1">
        <v>43500</v>
      </c>
      <c r="F2739" s="1">
        <v>43574</v>
      </c>
      <c r="G2739" s="1">
        <v>43593</v>
      </c>
      <c r="H2739" s="1">
        <v>43601</v>
      </c>
      <c r="I2739" t="s">
        <v>18</v>
      </c>
      <c r="J2739">
        <v>3</v>
      </c>
      <c r="K2739">
        <v>19</v>
      </c>
      <c r="L2739">
        <v>133</v>
      </c>
      <c r="M2739">
        <v>29</v>
      </c>
      <c r="N2739">
        <v>1</v>
      </c>
      <c r="O2739">
        <v>0.08</v>
      </c>
      <c r="P2739">
        <v>4045.73</v>
      </c>
      <c r="Q2739">
        <v>5949.6</v>
      </c>
      <c r="R2739">
        <f>Table1[[#This Row],[OrderQuantity]]*Table1[[#This Row],[UnitPrice]]</f>
        <v>5949.6</v>
      </c>
      <c r="S2739">
        <f>Table1[[#This Row],[OrderQuantity]]*Table1[[#This Row],[UnitCost]]</f>
        <v>4045.73</v>
      </c>
      <c r="T2739">
        <f>Table1[[#This Row],[OrderQuantity]]*Table1[[#This Row],[UnitPrice]]*(1-Table1[[#This Row],[DiscountApplied]]) - (Table1[[#This Row],[OrderQuantity]]*Table1[[#This Row],[UnitCost]])</f>
        <v>1427.9020000000005</v>
      </c>
      <c r="U2739">
        <f>DATEDIF(Table1[[#This Row],[ShipDate]],Table1[[#This Row],[DeliveryDate]],"d")</f>
        <v>8</v>
      </c>
      <c r="V2739" t="str">
        <f t="shared" si="85"/>
        <v>Late</v>
      </c>
    </row>
    <row r="2740" spans="2:22" x14ac:dyDescent="0.3">
      <c r="B2740" t="str">
        <f t="shared" si="84"/>
        <v>SO-002839</v>
      </c>
      <c r="C2740" t="s">
        <v>21</v>
      </c>
      <c r="D2740" t="s">
        <v>20</v>
      </c>
      <c r="E2740" s="1">
        <v>43500</v>
      </c>
      <c r="F2740" s="1">
        <v>43574</v>
      </c>
      <c r="G2740" s="1">
        <v>43581</v>
      </c>
      <c r="H2740" s="1">
        <v>43591</v>
      </c>
      <c r="I2740" t="s">
        <v>18</v>
      </c>
      <c r="J2740">
        <v>23</v>
      </c>
      <c r="K2740">
        <v>9</v>
      </c>
      <c r="L2740">
        <v>96</v>
      </c>
      <c r="M2740">
        <v>23</v>
      </c>
      <c r="N2740">
        <v>6</v>
      </c>
      <c r="O2740">
        <v>0.08</v>
      </c>
      <c r="P2740">
        <v>474.96</v>
      </c>
      <c r="Q2740">
        <v>931.3</v>
      </c>
      <c r="R2740">
        <f>Table1[[#This Row],[OrderQuantity]]*Table1[[#This Row],[UnitPrice]]</f>
        <v>5587.7999999999993</v>
      </c>
      <c r="S2740">
        <f>Table1[[#This Row],[OrderQuantity]]*Table1[[#This Row],[UnitCost]]</f>
        <v>2849.7599999999998</v>
      </c>
      <c r="T2740">
        <f>Table1[[#This Row],[OrderQuantity]]*Table1[[#This Row],[UnitPrice]]*(1-Table1[[#This Row],[DiscountApplied]]) - (Table1[[#This Row],[OrderQuantity]]*Table1[[#This Row],[UnitCost]])</f>
        <v>2291.0160000000001</v>
      </c>
      <c r="U2740">
        <f>DATEDIF(Table1[[#This Row],[ShipDate]],Table1[[#This Row],[DeliveryDate]],"d")</f>
        <v>10</v>
      </c>
      <c r="V2740" t="str">
        <f t="shared" si="85"/>
        <v>Late</v>
      </c>
    </row>
    <row r="2741" spans="2:22" x14ac:dyDescent="0.3">
      <c r="B2741" t="str">
        <f t="shared" si="84"/>
        <v>SO-002840</v>
      </c>
      <c r="C2741" t="s">
        <v>16</v>
      </c>
      <c r="D2741" t="s">
        <v>23</v>
      </c>
      <c r="E2741" s="1">
        <v>43500</v>
      </c>
      <c r="F2741" s="1">
        <v>43574</v>
      </c>
      <c r="G2741" s="1">
        <v>43594</v>
      </c>
      <c r="H2741" s="1">
        <v>43600</v>
      </c>
      <c r="I2741" t="s">
        <v>18</v>
      </c>
      <c r="J2741">
        <v>7</v>
      </c>
      <c r="K2741">
        <v>46</v>
      </c>
      <c r="L2741">
        <v>273</v>
      </c>
      <c r="M2741">
        <v>9</v>
      </c>
      <c r="N2741">
        <v>8</v>
      </c>
      <c r="O2741">
        <v>0.05</v>
      </c>
      <c r="P2741">
        <v>1024.3</v>
      </c>
      <c r="Q2741">
        <v>2438.8000000000002</v>
      </c>
      <c r="R2741">
        <f>Table1[[#This Row],[OrderQuantity]]*Table1[[#This Row],[UnitPrice]]</f>
        <v>19510.400000000001</v>
      </c>
      <c r="S2741">
        <f>Table1[[#This Row],[OrderQuantity]]*Table1[[#This Row],[UnitCost]]</f>
        <v>8194.4</v>
      </c>
      <c r="T2741">
        <f>Table1[[#This Row],[OrderQuantity]]*Table1[[#This Row],[UnitPrice]]*(1-Table1[[#This Row],[DiscountApplied]]) - (Table1[[#This Row],[OrderQuantity]]*Table1[[#This Row],[UnitCost]])</f>
        <v>10340.480000000001</v>
      </c>
      <c r="U2741">
        <f>DATEDIF(Table1[[#This Row],[ShipDate]],Table1[[#This Row],[DeliveryDate]],"d")</f>
        <v>6</v>
      </c>
      <c r="V2741" t="str">
        <f t="shared" si="85"/>
        <v>On Time</v>
      </c>
    </row>
    <row r="2742" spans="2:22" x14ac:dyDescent="0.3">
      <c r="B2742" t="str">
        <f t="shared" si="84"/>
        <v>SO-002841</v>
      </c>
      <c r="C2742" t="s">
        <v>19</v>
      </c>
      <c r="D2742" t="s">
        <v>20</v>
      </c>
      <c r="E2742" s="1">
        <v>43400</v>
      </c>
      <c r="F2742" s="1">
        <v>43574</v>
      </c>
      <c r="G2742" s="1">
        <v>43598</v>
      </c>
      <c r="H2742" s="1">
        <v>43604</v>
      </c>
      <c r="I2742" t="s">
        <v>18</v>
      </c>
      <c r="J2742">
        <v>20</v>
      </c>
      <c r="K2742">
        <v>21</v>
      </c>
      <c r="L2742">
        <v>163</v>
      </c>
      <c r="M2742">
        <v>6</v>
      </c>
      <c r="N2742">
        <v>7</v>
      </c>
      <c r="O2742">
        <v>0.3</v>
      </c>
      <c r="P2742">
        <v>419.02</v>
      </c>
      <c r="Q2742">
        <v>710.2</v>
      </c>
      <c r="R2742">
        <f>Table1[[#This Row],[OrderQuantity]]*Table1[[#This Row],[UnitPrice]]</f>
        <v>4971.4000000000005</v>
      </c>
      <c r="S2742">
        <f>Table1[[#This Row],[OrderQuantity]]*Table1[[#This Row],[UnitCost]]</f>
        <v>2933.14</v>
      </c>
      <c r="T2742">
        <f>Table1[[#This Row],[OrderQuantity]]*Table1[[#This Row],[UnitPrice]]*(1-Table1[[#This Row],[DiscountApplied]]) - (Table1[[#This Row],[OrderQuantity]]*Table1[[#This Row],[UnitCost]])</f>
        <v>546.84000000000015</v>
      </c>
      <c r="U2742">
        <f>DATEDIF(Table1[[#This Row],[ShipDate]],Table1[[#This Row],[DeliveryDate]],"d")</f>
        <v>6</v>
      </c>
      <c r="V2742" t="str">
        <f t="shared" si="85"/>
        <v>On Time</v>
      </c>
    </row>
    <row r="2743" spans="2:22" x14ac:dyDescent="0.3">
      <c r="B2743" t="str">
        <f t="shared" si="84"/>
        <v>SO-002842</v>
      </c>
      <c r="C2743" t="s">
        <v>19</v>
      </c>
      <c r="D2743" t="s">
        <v>23</v>
      </c>
      <c r="E2743" s="1">
        <v>43500</v>
      </c>
      <c r="F2743" s="1">
        <v>43575</v>
      </c>
      <c r="G2743" s="1">
        <v>43600</v>
      </c>
      <c r="H2743" s="1">
        <v>43609</v>
      </c>
      <c r="I2743" t="s">
        <v>18</v>
      </c>
      <c r="J2743">
        <v>19</v>
      </c>
      <c r="K2743">
        <v>4</v>
      </c>
      <c r="L2743">
        <v>310</v>
      </c>
      <c r="M2743">
        <v>13</v>
      </c>
      <c r="N2743">
        <v>5</v>
      </c>
      <c r="O2743">
        <v>0.05</v>
      </c>
      <c r="P2743">
        <v>427.73</v>
      </c>
      <c r="Q2743">
        <v>1018.4</v>
      </c>
      <c r="R2743">
        <f>Table1[[#This Row],[OrderQuantity]]*Table1[[#This Row],[UnitPrice]]</f>
        <v>5092</v>
      </c>
      <c r="S2743">
        <f>Table1[[#This Row],[OrderQuantity]]*Table1[[#This Row],[UnitCost]]</f>
        <v>2138.65</v>
      </c>
      <c r="T2743">
        <f>Table1[[#This Row],[OrderQuantity]]*Table1[[#This Row],[UnitPrice]]*(1-Table1[[#This Row],[DiscountApplied]]) - (Table1[[#This Row],[OrderQuantity]]*Table1[[#This Row],[UnitCost]])</f>
        <v>2698.7499999999995</v>
      </c>
      <c r="U2743">
        <f>DATEDIF(Table1[[#This Row],[ShipDate]],Table1[[#This Row],[DeliveryDate]],"d")</f>
        <v>9</v>
      </c>
      <c r="V2743" t="str">
        <f t="shared" si="85"/>
        <v>Late</v>
      </c>
    </row>
    <row r="2744" spans="2:22" x14ac:dyDescent="0.3">
      <c r="B2744" t="str">
        <f t="shared" si="84"/>
        <v>SO-002843</v>
      </c>
      <c r="C2744" t="s">
        <v>19</v>
      </c>
      <c r="D2744" t="s">
        <v>20</v>
      </c>
      <c r="E2744" s="1">
        <v>43500</v>
      </c>
      <c r="F2744" s="1">
        <v>43575</v>
      </c>
      <c r="G2744" s="1">
        <v>43601</v>
      </c>
      <c r="H2744" s="1">
        <v>43605</v>
      </c>
      <c r="I2744" t="s">
        <v>18</v>
      </c>
      <c r="J2744">
        <v>13</v>
      </c>
      <c r="K2744">
        <v>16</v>
      </c>
      <c r="L2744">
        <v>125</v>
      </c>
      <c r="M2744">
        <v>16</v>
      </c>
      <c r="N2744">
        <v>8</v>
      </c>
      <c r="O2744">
        <v>0.1</v>
      </c>
      <c r="P2744">
        <v>2111.5100000000002</v>
      </c>
      <c r="Q2744">
        <v>3839.1</v>
      </c>
      <c r="R2744">
        <f>Table1[[#This Row],[OrderQuantity]]*Table1[[#This Row],[UnitPrice]]</f>
        <v>30712.799999999999</v>
      </c>
      <c r="S2744">
        <f>Table1[[#This Row],[OrderQuantity]]*Table1[[#This Row],[UnitCost]]</f>
        <v>16892.080000000002</v>
      </c>
      <c r="T2744">
        <f>Table1[[#This Row],[OrderQuantity]]*Table1[[#This Row],[UnitPrice]]*(1-Table1[[#This Row],[DiscountApplied]]) - (Table1[[#This Row],[OrderQuantity]]*Table1[[#This Row],[UnitCost]])</f>
        <v>10749.439999999999</v>
      </c>
      <c r="U2744">
        <f>DATEDIF(Table1[[#This Row],[ShipDate]],Table1[[#This Row],[DeliveryDate]],"d")</f>
        <v>4</v>
      </c>
      <c r="V2744" t="str">
        <f t="shared" si="85"/>
        <v>On Time</v>
      </c>
    </row>
    <row r="2745" spans="2:22" x14ac:dyDescent="0.3">
      <c r="B2745" t="str">
        <f t="shared" si="84"/>
        <v>SO-002844</v>
      </c>
      <c r="C2745" t="s">
        <v>16</v>
      </c>
      <c r="D2745" t="s">
        <v>26</v>
      </c>
      <c r="E2745" s="1">
        <v>43500</v>
      </c>
      <c r="F2745" s="1">
        <v>43575</v>
      </c>
      <c r="G2745" s="1">
        <v>43578</v>
      </c>
      <c r="H2745" s="1">
        <v>43586</v>
      </c>
      <c r="I2745" t="s">
        <v>18</v>
      </c>
      <c r="J2745">
        <v>4</v>
      </c>
      <c r="K2745">
        <v>47</v>
      </c>
      <c r="L2745">
        <v>77</v>
      </c>
      <c r="M2745">
        <v>18</v>
      </c>
      <c r="N2745">
        <v>2</v>
      </c>
      <c r="O2745">
        <v>0.4</v>
      </c>
      <c r="P2745">
        <v>824.1</v>
      </c>
      <c r="Q2745">
        <v>1098.8</v>
      </c>
      <c r="R2745">
        <f>Table1[[#This Row],[OrderQuantity]]*Table1[[#This Row],[UnitPrice]]</f>
        <v>2197.6</v>
      </c>
      <c r="S2745">
        <f>Table1[[#This Row],[OrderQuantity]]*Table1[[#This Row],[UnitCost]]</f>
        <v>1648.2</v>
      </c>
      <c r="T2745">
        <f>Table1[[#This Row],[OrderQuantity]]*Table1[[#This Row],[UnitPrice]]*(1-Table1[[#This Row],[DiscountApplied]]) - (Table1[[#This Row],[OrderQuantity]]*Table1[[#This Row],[UnitCost]])</f>
        <v>-329.6400000000001</v>
      </c>
      <c r="U2745">
        <f>DATEDIF(Table1[[#This Row],[ShipDate]],Table1[[#This Row],[DeliveryDate]],"d")</f>
        <v>8</v>
      </c>
      <c r="V2745" t="str">
        <f t="shared" si="85"/>
        <v>Late</v>
      </c>
    </row>
    <row r="2746" spans="2:22" x14ac:dyDescent="0.3">
      <c r="B2746" t="str">
        <f t="shared" si="84"/>
        <v>SO-002845</v>
      </c>
      <c r="C2746" t="s">
        <v>19</v>
      </c>
      <c r="D2746" t="s">
        <v>26</v>
      </c>
      <c r="E2746" s="1">
        <v>43500</v>
      </c>
      <c r="F2746" s="1">
        <v>43575</v>
      </c>
      <c r="G2746" s="1">
        <v>43579</v>
      </c>
      <c r="H2746" s="1">
        <v>43589</v>
      </c>
      <c r="I2746" t="s">
        <v>18</v>
      </c>
      <c r="J2746">
        <v>14</v>
      </c>
      <c r="K2746">
        <v>15</v>
      </c>
      <c r="L2746">
        <v>77</v>
      </c>
      <c r="M2746">
        <v>24</v>
      </c>
      <c r="N2746">
        <v>2</v>
      </c>
      <c r="O2746">
        <v>0.05</v>
      </c>
      <c r="P2746">
        <v>725.81</v>
      </c>
      <c r="Q2746">
        <v>1051.9000000000001</v>
      </c>
      <c r="R2746">
        <f>Table1[[#This Row],[OrderQuantity]]*Table1[[#This Row],[UnitPrice]]</f>
        <v>2103.8000000000002</v>
      </c>
      <c r="S2746">
        <f>Table1[[#This Row],[OrderQuantity]]*Table1[[#This Row],[UnitCost]]</f>
        <v>1451.62</v>
      </c>
      <c r="T2746">
        <f>Table1[[#This Row],[OrderQuantity]]*Table1[[#This Row],[UnitPrice]]*(1-Table1[[#This Row],[DiscountApplied]]) - (Table1[[#This Row],[OrderQuantity]]*Table1[[#This Row],[UnitCost]])</f>
        <v>546.99000000000024</v>
      </c>
      <c r="U2746">
        <f>DATEDIF(Table1[[#This Row],[ShipDate]],Table1[[#This Row],[DeliveryDate]],"d")</f>
        <v>10</v>
      </c>
      <c r="V2746" t="str">
        <f t="shared" si="85"/>
        <v>Late</v>
      </c>
    </row>
    <row r="2747" spans="2:22" x14ac:dyDescent="0.3">
      <c r="B2747" t="str">
        <f t="shared" si="84"/>
        <v>SO-002846</v>
      </c>
      <c r="C2747" t="s">
        <v>16</v>
      </c>
      <c r="D2747" t="s">
        <v>20</v>
      </c>
      <c r="E2747" s="1">
        <v>43500</v>
      </c>
      <c r="F2747" s="1">
        <v>43575</v>
      </c>
      <c r="G2747" s="1">
        <v>43577</v>
      </c>
      <c r="H2747" s="1">
        <v>43586</v>
      </c>
      <c r="I2747" t="s">
        <v>18</v>
      </c>
      <c r="J2747">
        <v>1</v>
      </c>
      <c r="K2747">
        <v>45</v>
      </c>
      <c r="L2747">
        <v>115</v>
      </c>
      <c r="M2747">
        <v>29</v>
      </c>
      <c r="N2747">
        <v>7</v>
      </c>
      <c r="O2747">
        <v>0.05</v>
      </c>
      <c r="P2747">
        <v>2628.81</v>
      </c>
      <c r="Q2747">
        <v>3865.9</v>
      </c>
      <c r="R2747">
        <f>Table1[[#This Row],[OrderQuantity]]*Table1[[#This Row],[UnitPrice]]</f>
        <v>27061.3</v>
      </c>
      <c r="S2747">
        <f>Table1[[#This Row],[OrderQuantity]]*Table1[[#This Row],[UnitCost]]</f>
        <v>18401.669999999998</v>
      </c>
      <c r="T2747">
        <f>Table1[[#This Row],[OrderQuantity]]*Table1[[#This Row],[UnitPrice]]*(1-Table1[[#This Row],[DiscountApplied]]) - (Table1[[#This Row],[OrderQuantity]]*Table1[[#This Row],[UnitCost]])</f>
        <v>7306.5649999999987</v>
      </c>
      <c r="U2747">
        <f>DATEDIF(Table1[[#This Row],[ShipDate]],Table1[[#This Row],[DeliveryDate]],"d")</f>
        <v>9</v>
      </c>
      <c r="V2747" t="str">
        <f t="shared" si="85"/>
        <v>Late</v>
      </c>
    </row>
    <row r="2748" spans="2:22" x14ac:dyDescent="0.3">
      <c r="B2748" t="str">
        <f t="shared" si="84"/>
        <v>SO-002847</v>
      </c>
      <c r="C2748" t="s">
        <v>19</v>
      </c>
      <c r="D2748" t="s">
        <v>23</v>
      </c>
      <c r="E2748" s="1">
        <v>43500</v>
      </c>
      <c r="F2748" s="1">
        <v>43575</v>
      </c>
      <c r="G2748" s="1">
        <v>43580</v>
      </c>
      <c r="H2748" s="1">
        <v>43585</v>
      </c>
      <c r="I2748" t="s">
        <v>18</v>
      </c>
      <c r="J2748">
        <v>13</v>
      </c>
      <c r="K2748">
        <v>36</v>
      </c>
      <c r="L2748">
        <v>320</v>
      </c>
      <c r="M2748">
        <v>8</v>
      </c>
      <c r="N2748">
        <v>6</v>
      </c>
      <c r="O2748">
        <v>0.1</v>
      </c>
      <c r="P2748">
        <v>559.45000000000005</v>
      </c>
      <c r="Q2748">
        <v>1118.9000000000001</v>
      </c>
      <c r="R2748">
        <f>Table1[[#This Row],[OrderQuantity]]*Table1[[#This Row],[UnitPrice]]</f>
        <v>6713.4000000000005</v>
      </c>
      <c r="S2748">
        <f>Table1[[#This Row],[OrderQuantity]]*Table1[[#This Row],[UnitCost]]</f>
        <v>3356.7000000000003</v>
      </c>
      <c r="T2748">
        <f>Table1[[#This Row],[OrderQuantity]]*Table1[[#This Row],[UnitPrice]]*(1-Table1[[#This Row],[DiscountApplied]]) - (Table1[[#This Row],[OrderQuantity]]*Table1[[#This Row],[UnitCost]])</f>
        <v>2685.36</v>
      </c>
      <c r="U2748">
        <f>DATEDIF(Table1[[#This Row],[ShipDate]],Table1[[#This Row],[DeliveryDate]],"d")</f>
        <v>5</v>
      </c>
      <c r="V2748" t="str">
        <f t="shared" si="85"/>
        <v>On Time</v>
      </c>
    </row>
    <row r="2749" spans="2:22" x14ac:dyDescent="0.3">
      <c r="B2749" t="str">
        <f t="shared" si="84"/>
        <v>SO-002848</v>
      </c>
      <c r="C2749" t="s">
        <v>16</v>
      </c>
      <c r="D2749" t="s">
        <v>24</v>
      </c>
      <c r="E2749" s="1">
        <v>43400</v>
      </c>
      <c r="F2749" s="1">
        <v>43575</v>
      </c>
      <c r="G2749" s="1">
        <v>43588</v>
      </c>
      <c r="H2749" s="1">
        <v>43598</v>
      </c>
      <c r="I2749" t="s">
        <v>18</v>
      </c>
      <c r="J2749">
        <v>11</v>
      </c>
      <c r="K2749">
        <v>22</v>
      </c>
      <c r="L2749">
        <v>13</v>
      </c>
      <c r="M2749">
        <v>26</v>
      </c>
      <c r="N2749">
        <v>5</v>
      </c>
      <c r="O2749">
        <v>0.05</v>
      </c>
      <c r="P2749">
        <v>3351.88</v>
      </c>
      <c r="Q2749">
        <v>5078.6000000000004</v>
      </c>
      <c r="R2749">
        <f>Table1[[#This Row],[OrderQuantity]]*Table1[[#This Row],[UnitPrice]]</f>
        <v>25393</v>
      </c>
      <c r="S2749">
        <f>Table1[[#This Row],[OrderQuantity]]*Table1[[#This Row],[UnitCost]]</f>
        <v>16759.400000000001</v>
      </c>
      <c r="T2749">
        <f>Table1[[#This Row],[OrderQuantity]]*Table1[[#This Row],[UnitPrice]]*(1-Table1[[#This Row],[DiscountApplied]]) - (Table1[[#This Row],[OrderQuantity]]*Table1[[#This Row],[UnitCost]])</f>
        <v>7363.9499999999971</v>
      </c>
      <c r="U2749">
        <f>DATEDIF(Table1[[#This Row],[ShipDate]],Table1[[#This Row],[DeliveryDate]],"d")</f>
        <v>10</v>
      </c>
      <c r="V2749" t="str">
        <f t="shared" si="85"/>
        <v>Late</v>
      </c>
    </row>
    <row r="2750" spans="2:22" x14ac:dyDescent="0.3">
      <c r="B2750" t="str">
        <f t="shared" si="84"/>
        <v>SO-002849</v>
      </c>
      <c r="C2750" t="s">
        <v>16</v>
      </c>
      <c r="D2750" t="s">
        <v>23</v>
      </c>
      <c r="E2750" s="1">
        <v>43400</v>
      </c>
      <c r="F2750" s="1">
        <v>43575</v>
      </c>
      <c r="G2750" s="1">
        <v>43597</v>
      </c>
      <c r="H2750" s="1">
        <v>43603</v>
      </c>
      <c r="I2750" t="s">
        <v>18</v>
      </c>
      <c r="J2750">
        <v>9</v>
      </c>
      <c r="K2750">
        <v>50</v>
      </c>
      <c r="L2750">
        <v>267</v>
      </c>
      <c r="M2750">
        <v>10</v>
      </c>
      <c r="N2750">
        <v>3</v>
      </c>
      <c r="O2750">
        <v>0.05</v>
      </c>
      <c r="P2750">
        <v>1085.07</v>
      </c>
      <c r="Q2750">
        <v>2646.5</v>
      </c>
      <c r="R2750">
        <f>Table1[[#This Row],[OrderQuantity]]*Table1[[#This Row],[UnitPrice]]</f>
        <v>7939.5</v>
      </c>
      <c r="S2750">
        <f>Table1[[#This Row],[OrderQuantity]]*Table1[[#This Row],[UnitCost]]</f>
        <v>3255.21</v>
      </c>
      <c r="T2750">
        <f>Table1[[#This Row],[OrderQuantity]]*Table1[[#This Row],[UnitPrice]]*(1-Table1[[#This Row],[DiscountApplied]]) - (Table1[[#This Row],[OrderQuantity]]*Table1[[#This Row],[UnitCost]])</f>
        <v>4287.3149999999996</v>
      </c>
      <c r="U2750">
        <f>DATEDIF(Table1[[#This Row],[ShipDate]],Table1[[#This Row],[DeliveryDate]],"d")</f>
        <v>6</v>
      </c>
      <c r="V2750" t="str">
        <f t="shared" si="85"/>
        <v>On Time</v>
      </c>
    </row>
    <row r="2751" spans="2:22" x14ac:dyDescent="0.3">
      <c r="B2751" t="str">
        <f t="shared" si="84"/>
        <v>SO-002850</v>
      </c>
      <c r="C2751" t="s">
        <v>16</v>
      </c>
      <c r="D2751" t="s">
        <v>24</v>
      </c>
      <c r="E2751" s="1">
        <v>43500</v>
      </c>
      <c r="F2751" s="1">
        <v>43575</v>
      </c>
      <c r="G2751" s="1">
        <v>43597</v>
      </c>
      <c r="H2751" s="1">
        <v>43599</v>
      </c>
      <c r="I2751" t="s">
        <v>18</v>
      </c>
      <c r="J2751">
        <v>1</v>
      </c>
      <c r="K2751">
        <v>28</v>
      </c>
      <c r="L2751">
        <v>14</v>
      </c>
      <c r="M2751">
        <v>1</v>
      </c>
      <c r="N2751">
        <v>8</v>
      </c>
      <c r="O2751">
        <v>0.4</v>
      </c>
      <c r="P2751">
        <v>2261.65</v>
      </c>
      <c r="Q2751">
        <v>3899.4</v>
      </c>
      <c r="R2751">
        <f>Table1[[#This Row],[OrderQuantity]]*Table1[[#This Row],[UnitPrice]]</f>
        <v>31195.200000000001</v>
      </c>
      <c r="S2751">
        <f>Table1[[#This Row],[OrderQuantity]]*Table1[[#This Row],[UnitCost]]</f>
        <v>18093.2</v>
      </c>
      <c r="T2751">
        <f>Table1[[#This Row],[OrderQuantity]]*Table1[[#This Row],[UnitPrice]]*(1-Table1[[#This Row],[DiscountApplied]]) - (Table1[[#This Row],[OrderQuantity]]*Table1[[#This Row],[UnitCost]])</f>
        <v>623.91999999999825</v>
      </c>
      <c r="U2751">
        <f>DATEDIF(Table1[[#This Row],[ShipDate]],Table1[[#This Row],[DeliveryDate]],"d")</f>
        <v>2</v>
      </c>
      <c r="V2751" t="str">
        <f t="shared" si="85"/>
        <v>On Time</v>
      </c>
    </row>
    <row r="2752" spans="2:22" x14ac:dyDescent="0.3">
      <c r="B2752" t="str">
        <f t="shared" si="84"/>
        <v>SO-002851</v>
      </c>
      <c r="C2752" t="s">
        <v>16</v>
      </c>
      <c r="D2752" t="s">
        <v>24</v>
      </c>
      <c r="E2752" s="1">
        <v>43500</v>
      </c>
      <c r="F2752" s="1">
        <v>43575</v>
      </c>
      <c r="G2752" s="1">
        <v>43586</v>
      </c>
      <c r="H2752" s="1">
        <v>43593</v>
      </c>
      <c r="I2752" t="s">
        <v>18</v>
      </c>
      <c r="J2752">
        <v>8</v>
      </c>
      <c r="K2752">
        <v>37</v>
      </c>
      <c r="L2752">
        <v>48</v>
      </c>
      <c r="M2752">
        <v>31</v>
      </c>
      <c r="N2752">
        <v>8</v>
      </c>
      <c r="O2752">
        <v>0.3</v>
      </c>
      <c r="P2752">
        <v>1466.56</v>
      </c>
      <c r="Q2752">
        <v>2485.6999999999998</v>
      </c>
      <c r="R2752">
        <f>Table1[[#This Row],[OrderQuantity]]*Table1[[#This Row],[UnitPrice]]</f>
        <v>19885.599999999999</v>
      </c>
      <c r="S2752">
        <f>Table1[[#This Row],[OrderQuantity]]*Table1[[#This Row],[UnitCost]]</f>
        <v>11732.48</v>
      </c>
      <c r="T2752">
        <f>Table1[[#This Row],[OrderQuantity]]*Table1[[#This Row],[UnitPrice]]*(1-Table1[[#This Row],[DiscountApplied]]) - (Table1[[#This Row],[OrderQuantity]]*Table1[[#This Row],[UnitCost]])</f>
        <v>2187.4399999999987</v>
      </c>
      <c r="U2752">
        <f>DATEDIF(Table1[[#This Row],[ShipDate]],Table1[[#This Row],[DeliveryDate]],"d")</f>
        <v>7</v>
      </c>
      <c r="V2752" t="str">
        <f t="shared" si="85"/>
        <v>On Time</v>
      </c>
    </row>
    <row r="2753" spans="2:22" x14ac:dyDescent="0.3">
      <c r="B2753" t="str">
        <f t="shared" si="84"/>
        <v>SO-002852</v>
      </c>
      <c r="C2753" t="s">
        <v>19</v>
      </c>
      <c r="D2753" t="s">
        <v>26</v>
      </c>
      <c r="E2753" s="1">
        <v>43500</v>
      </c>
      <c r="F2753" s="1">
        <v>43575</v>
      </c>
      <c r="G2753" s="1">
        <v>43597</v>
      </c>
      <c r="H2753" s="1">
        <v>43601</v>
      </c>
      <c r="I2753" t="s">
        <v>18</v>
      </c>
      <c r="J2753">
        <v>13</v>
      </c>
      <c r="K2753">
        <v>32</v>
      </c>
      <c r="L2753">
        <v>77</v>
      </c>
      <c r="M2753">
        <v>12</v>
      </c>
      <c r="N2753">
        <v>3</v>
      </c>
      <c r="O2753">
        <v>0.05</v>
      </c>
      <c r="P2753">
        <v>1535.1</v>
      </c>
      <c r="Q2753">
        <v>2398.6</v>
      </c>
      <c r="R2753">
        <f>Table1[[#This Row],[OrderQuantity]]*Table1[[#This Row],[UnitPrice]]</f>
        <v>7195.7999999999993</v>
      </c>
      <c r="S2753">
        <f>Table1[[#This Row],[OrderQuantity]]*Table1[[#This Row],[UnitCost]]</f>
        <v>4605.2999999999993</v>
      </c>
      <c r="T2753">
        <f>Table1[[#This Row],[OrderQuantity]]*Table1[[#This Row],[UnitPrice]]*(1-Table1[[#This Row],[DiscountApplied]]) - (Table1[[#This Row],[OrderQuantity]]*Table1[[#This Row],[UnitCost]])</f>
        <v>2230.71</v>
      </c>
      <c r="U2753">
        <f>DATEDIF(Table1[[#This Row],[ShipDate]],Table1[[#This Row],[DeliveryDate]],"d")</f>
        <v>4</v>
      </c>
      <c r="V2753" t="str">
        <f t="shared" si="85"/>
        <v>On Time</v>
      </c>
    </row>
    <row r="2754" spans="2:22" x14ac:dyDescent="0.3">
      <c r="B2754" t="str">
        <f t="shared" ref="B2754:B2817" si="86">"SO-" &amp; TEXT(ROW(B2754)+99,"000000")</f>
        <v>SO-002853</v>
      </c>
      <c r="C2754" t="s">
        <v>19</v>
      </c>
      <c r="D2754" t="s">
        <v>17</v>
      </c>
      <c r="E2754" s="1">
        <v>43500</v>
      </c>
      <c r="F2754" s="1">
        <v>43576</v>
      </c>
      <c r="G2754" s="1">
        <v>43582</v>
      </c>
      <c r="H2754" s="1">
        <v>43590</v>
      </c>
      <c r="I2754" t="s">
        <v>18</v>
      </c>
      <c r="J2754">
        <v>16</v>
      </c>
      <c r="K2754">
        <v>42</v>
      </c>
      <c r="L2754">
        <v>215</v>
      </c>
      <c r="M2754">
        <v>47</v>
      </c>
      <c r="N2754">
        <v>4</v>
      </c>
      <c r="O2754">
        <v>0.4</v>
      </c>
      <c r="P2754">
        <v>1830.71</v>
      </c>
      <c r="Q2754">
        <v>2653.2</v>
      </c>
      <c r="R2754">
        <f>Table1[[#This Row],[OrderQuantity]]*Table1[[#This Row],[UnitPrice]]</f>
        <v>10612.8</v>
      </c>
      <c r="S2754">
        <f>Table1[[#This Row],[OrderQuantity]]*Table1[[#This Row],[UnitCost]]</f>
        <v>7322.84</v>
      </c>
      <c r="T2754">
        <f>Table1[[#This Row],[OrderQuantity]]*Table1[[#This Row],[UnitPrice]]*(1-Table1[[#This Row],[DiscountApplied]]) - (Table1[[#This Row],[OrderQuantity]]*Table1[[#This Row],[UnitCost]])</f>
        <v>-955.16000000000076</v>
      </c>
      <c r="U2754">
        <f>DATEDIF(Table1[[#This Row],[ShipDate]],Table1[[#This Row],[DeliveryDate]],"d")</f>
        <v>8</v>
      </c>
      <c r="V2754" t="str">
        <f t="shared" ref="V2754:V2817" si="87">IF(U2754&gt;7,"Late","On Time")</f>
        <v>Late</v>
      </c>
    </row>
    <row r="2755" spans="2:22" x14ac:dyDescent="0.3">
      <c r="B2755" t="str">
        <f t="shared" si="86"/>
        <v>SO-002854</v>
      </c>
      <c r="C2755" t="s">
        <v>22</v>
      </c>
      <c r="D2755" t="s">
        <v>20</v>
      </c>
      <c r="E2755" s="1">
        <v>43500</v>
      </c>
      <c r="F2755" s="1">
        <v>43576</v>
      </c>
      <c r="G2755" s="1">
        <v>43589</v>
      </c>
      <c r="H2755" s="1">
        <v>43599</v>
      </c>
      <c r="I2755" t="s">
        <v>18</v>
      </c>
      <c r="J2755">
        <v>28</v>
      </c>
      <c r="K2755">
        <v>46</v>
      </c>
      <c r="L2755">
        <v>202</v>
      </c>
      <c r="M2755">
        <v>13</v>
      </c>
      <c r="N2755">
        <v>4</v>
      </c>
      <c r="O2755">
        <v>0.05</v>
      </c>
      <c r="P2755">
        <v>1109.6500000000001</v>
      </c>
      <c r="Q2755">
        <v>2264.6</v>
      </c>
      <c r="R2755">
        <f>Table1[[#This Row],[OrderQuantity]]*Table1[[#This Row],[UnitPrice]]</f>
        <v>9058.4</v>
      </c>
      <c r="S2755">
        <f>Table1[[#This Row],[OrderQuantity]]*Table1[[#This Row],[UnitCost]]</f>
        <v>4438.6000000000004</v>
      </c>
      <c r="T2755">
        <f>Table1[[#This Row],[OrderQuantity]]*Table1[[#This Row],[UnitPrice]]*(1-Table1[[#This Row],[DiscountApplied]]) - (Table1[[#This Row],[OrderQuantity]]*Table1[[#This Row],[UnitCost]])</f>
        <v>4166.8799999999992</v>
      </c>
      <c r="U2755">
        <f>DATEDIF(Table1[[#This Row],[ShipDate]],Table1[[#This Row],[DeliveryDate]],"d")</f>
        <v>10</v>
      </c>
      <c r="V2755" t="str">
        <f t="shared" si="87"/>
        <v>Late</v>
      </c>
    </row>
    <row r="2756" spans="2:22" x14ac:dyDescent="0.3">
      <c r="B2756" t="str">
        <f t="shared" si="86"/>
        <v>SO-002855</v>
      </c>
      <c r="C2756" t="s">
        <v>19</v>
      </c>
      <c r="D2756" t="s">
        <v>17</v>
      </c>
      <c r="E2756" s="1">
        <v>43500</v>
      </c>
      <c r="F2756" s="1">
        <v>43576</v>
      </c>
      <c r="G2756" s="1">
        <v>43596</v>
      </c>
      <c r="H2756" s="1">
        <v>43601</v>
      </c>
      <c r="I2756" t="s">
        <v>18</v>
      </c>
      <c r="J2756">
        <v>14</v>
      </c>
      <c r="K2756">
        <v>18</v>
      </c>
      <c r="L2756">
        <v>213</v>
      </c>
      <c r="M2756">
        <v>13</v>
      </c>
      <c r="N2756">
        <v>7</v>
      </c>
      <c r="O2756">
        <v>0.05</v>
      </c>
      <c r="P2756">
        <v>2996.11</v>
      </c>
      <c r="Q2756">
        <v>5165.7</v>
      </c>
      <c r="R2756">
        <f>Table1[[#This Row],[OrderQuantity]]*Table1[[#This Row],[UnitPrice]]</f>
        <v>36159.9</v>
      </c>
      <c r="S2756">
        <f>Table1[[#This Row],[OrderQuantity]]*Table1[[#This Row],[UnitCost]]</f>
        <v>20972.77</v>
      </c>
      <c r="T2756">
        <f>Table1[[#This Row],[OrderQuantity]]*Table1[[#This Row],[UnitPrice]]*(1-Table1[[#This Row],[DiscountApplied]]) - (Table1[[#This Row],[OrderQuantity]]*Table1[[#This Row],[UnitCost]])</f>
        <v>13379.134999999998</v>
      </c>
      <c r="U2756">
        <f>DATEDIF(Table1[[#This Row],[ShipDate]],Table1[[#This Row],[DeliveryDate]],"d")</f>
        <v>5</v>
      </c>
      <c r="V2756" t="str">
        <f t="shared" si="87"/>
        <v>On Time</v>
      </c>
    </row>
    <row r="2757" spans="2:22" x14ac:dyDescent="0.3">
      <c r="B2757" t="str">
        <f t="shared" si="86"/>
        <v>SO-002856</v>
      </c>
      <c r="C2757" t="s">
        <v>21</v>
      </c>
      <c r="D2757" t="s">
        <v>26</v>
      </c>
      <c r="E2757" s="1">
        <v>43500</v>
      </c>
      <c r="F2757" s="1">
        <v>43576</v>
      </c>
      <c r="G2757" s="1">
        <v>43600</v>
      </c>
      <c r="H2757" s="1">
        <v>43604</v>
      </c>
      <c r="I2757" t="s">
        <v>18</v>
      </c>
      <c r="J2757">
        <v>25</v>
      </c>
      <c r="K2757">
        <v>46</v>
      </c>
      <c r="L2757">
        <v>59</v>
      </c>
      <c r="M2757">
        <v>23</v>
      </c>
      <c r="N2757">
        <v>4</v>
      </c>
      <c r="O2757">
        <v>0.05</v>
      </c>
      <c r="P2757">
        <v>882.19</v>
      </c>
      <c r="Q2757">
        <v>1145.7</v>
      </c>
      <c r="R2757">
        <f>Table1[[#This Row],[OrderQuantity]]*Table1[[#This Row],[UnitPrice]]</f>
        <v>4582.8</v>
      </c>
      <c r="S2757">
        <f>Table1[[#This Row],[OrderQuantity]]*Table1[[#This Row],[UnitCost]]</f>
        <v>3528.76</v>
      </c>
      <c r="T2757">
        <f>Table1[[#This Row],[OrderQuantity]]*Table1[[#This Row],[UnitPrice]]*(1-Table1[[#This Row],[DiscountApplied]]) - (Table1[[#This Row],[OrderQuantity]]*Table1[[#This Row],[UnitCost]])</f>
        <v>824.89999999999964</v>
      </c>
      <c r="U2757">
        <f>DATEDIF(Table1[[#This Row],[ShipDate]],Table1[[#This Row],[DeliveryDate]],"d")</f>
        <v>4</v>
      </c>
      <c r="V2757" t="str">
        <f t="shared" si="87"/>
        <v>On Time</v>
      </c>
    </row>
    <row r="2758" spans="2:22" x14ac:dyDescent="0.3">
      <c r="B2758" t="str">
        <f t="shared" si="86"/>
        <v>SO-002857</v>
      </c>
      <c r="C2758" t="s">
        <v>19</v>
      </c>
      <c r="D2758" t="s">
        <v>24</v>
      </c>
      <c r="E2758" s="1">
        <v>43400</v>
      </c>
      <c r="F2758" s="1">
        <v>43576</v>
      </c>
      <c r="G2758" s="1">
        <v>43579</v>
      </c>
      <c r="H2758" s="1">
        <v>43586</v>
      </c>
      <c r="I2758" t="s">
        <v>18</v>
      </c>
      <c r="J2758">
        <v>17</v>
      </c>
      <c r="K2758">
        <v>41</v>
      </c>
      <c r="L2758">
        <v>29</v>
      </c>
      <c r="M2758">
        <v>4</v>
      </c>
      <c r="N2758">
        <v>1</v>
      </c>
      <c r="O2758">
        <v>0.05</v>
      </c>
      <c r="P2758">
        <v>3205.88</v>
      </c>
      <c r="Q2758">
        <v>5433.7</v>
      </c>
      <c r="R2758">
        <f>Table1[[#This Row],[OrderQuantity]]*Table1[[#This Row],[UnitPrice]]</f>
        <v>5433.7</v>
      </c>
      <c r="S2758">
        <f>Table1[[#This Row],[OrderQuantity]]*Table1[[#This Row],[UnitCost]]</f>
        <v>3205.88</v>
      </c>
      <c r="T2758">
        <f>Table1[[#This Row],[OrderQuantity]]*Table1[[#This Row],[UnitPrice]]*(1-Table1[[#This Row],[DiscountApplied]]) - (Table1[[#This Row],[OrderQuantity]]*Table1[[#This Row],[UnitCost]])</f>
        <v>1956.1349999999993</v>
      </c>
      <c r="U2758">
        <f>DATEDIF(Table1[[#This Row],[ShipDate]],Table1[[#This Row],[DeliveryDate]],"d")</f>
        <v>7</v>
      </c>
      <c r="V2758" t="str">
        <f t="shared" si="87"/>
        <v>On Time</v>
      </c>
    </row>
    <row r="2759" spans="2:22" x14ac:dyDescent="0.3">
      <c r="B2759" t="str">
        <f t="shared" si="86"/>
        <v>SO-002858</v>
      </c>
      <c r="C2759" t="s">
        <v>19</v>
      </c>
      <c r="D2759" t="s">
        <v>20</v>
      </c>
      <c r="E2759" s="1">
        <v>43500</v>
      </c>
      <c r="F2759" s="1">
        <v>43577</v>
      </c>
      <c r="G2759" s="1">
        <v>43603</v>
      </c>
      <c r="H2759" s="1">
        <v>43611</v>
      </c>
      <c r="I2759" t="s">
        <v>18</v>
      </c>
      <c r="J2759">
        <v>13</v>
      </c>
      <c r="K2759">
        <v>37</v>
      </c>
      <c r="L2759">
        <v>107</v>
      </c>
      <c r="M2759">
        <v>40</v>
      </c>
      <c r="N2759">
        <v>4</v>
      </c>
      <c r="O2759">
        <v>0.08</v>
      </c>
      <c r="P2759">
        <v>104.52</v>
      </c>
      <c r="Q2759">
        <v>201</v>
      </c>
      <c r="R2759">
        <f>Table1[[#This Row],[OrderQuantity]]*Table1[[#This Row],[UnitPrice]]</f>
        <v>804</v>
      </c>
      <c r="S2759">
        <f>Table1[[#This Row],[OrderQuantity]]*Table1[[#This Row],[UnitCost]]</f>
        <v>418.08</v>
      </c>
      <c r="T2759">
        <f>Table1[[#This Row],[OrderQuantity]]*Table1[[#This Row],[UnitPrice]]*(1-Table1[[#This Row],[DiscountApplied]]) - (Table1[[#This Row],[OrderQuantity]]*Table1[[#This Row],[UnitCost]])</f>
        <v>321.60000000000008</v>
      </c>
      <c r="U2759">
        <f>DATEDIF(Table1[[#This Row],[ShipDate]],Table1[[#This Row],[DeliveryDate]],"d")</f>
        <v>8</v>
      </c>
      <c r="V2759" t="str">
        <f t="shared" si="87"/>
        <v>Late</v>
      </c>
    </row>
    <row r="2760" spans="2:22" x14ac:dyDescent="0.3">
      <c r="B2760" t="str">
        <f t="shared" si="86"/>
        <v>SO-002859</v>
      </c>
      <c r="C2760" t="s">
        <v>19</v>
      </c>
      <c r="D2760" t="s">
        <v>25</v>
      </c>
      <c r="E2760" s="1">
        <v>43500</v>
      </c>
      <c r="F2760" s="1">
        <v>43577</v>
      </c>
      <c r="G2760" s="1">
        <v>43598</v>
      </c>
      <c r="H2760" s="1">
        <v>43607</v>
      </c>
      <c r="I2760" t="s">
        <v>18</v>
      </c>
      <c r="J2760">
        <v>20</v>
      </c>
      <c r="K2760">
        <v>45</v>
      </c>
      <c r="L2760">
        <v>349</v>
      </c>
      <c r="M2760">
        <v>20</v>
      </c>
      <c r="N2760">
        <v>5</v>
      </c>
      <c r="O2760">
        <v>0.1</v>
      </c>
      <c r="P2760">
        <v>776.66</v>
      </c>
      <c r="Q2760">
        <v>1688.4</v>
      </c>
      <c r="R2760">
        <f>Table1[[#This Row],[OrderQuantity]]*Table1[[#This Row],[UnitPrice]]</f>
        <v>8442</v>
      </c>
      <c r="S2760">
        <f>Table1[[#This Row],[OrderQuantity]]*Table1[[#This Row],[UnitCost]]</f>
        <v>3883.2999999999997</v>
      </c>
      <c r="T2760">
        <f>Table1[[#This Row],[OrderQuantity]]*Table1[[#This Row],[UnitPrice]]*(1-Table1[[#This Row],[DiscountApplied]]) - (Table1[[#This Row],[OrderQuantity]]*Table1[[#This Row],[UnitCost]])</f>
        <v>3714.5000000000005</v>
      </c>
      <c r="U2760">
        <f>DATEDIF(Table1[[#This Row],[ShipDate]],Table1[[#This Row],[DeliveryDate]],"d")</f>
        <v>9</v>
      </c>
      <c r="V2760" t="str">
        <f t="shared" si="87"/>
        <v>Late</v>
      </c>
    </row>
    <row r="2761" spans="2:22" x14ac:dyDescent="0.3">
      <c r="B2761" t="str">
        <f t="shared" si="86"/>
        <v>SO-002860</v>
      </c>
      <c r="C2761" t="s">
        <v>19</v>
      </c>
      <c r="D2761" t="s">
        <v>20</v>
      </c>
      <c r="E2761" s="1">
        <v>43500</v>
      </c>
      <c r="F2761" s="1">
        <v>43577</v>
      </c>
      <c r="G2761" s="1">
        <v>43587</v>
      </c>
      <c r="H2761" s="1">
        <v>43594</v>
      </c>
      <c r="I2761" t="s">
        <v>18</v>
      </c>
      <c r="J2761">
        <v>19</v>
      </c>
      <c r="K2761">
        <v>31</v>
      </c>
      <c r="L2761">
        <v>188</v>
      </c>
      <c r="M2761">
        <v>38</v>
      </c>
      <c r="N2761">
        <v>6</v>
      </c>
      <c r="O2761">
        <v>0.1</v>
      </c>
      <c r="P2761">
        <v>402</v>
      </c>
      <c r="Q2761">
        <v>1005</v>
      </c>
      <c r="R2761">
        <f>Table1[[#This Row],[OrderQuantity]]*Table1[[#This Row],[UnitPrice]]</f>
        <v>6030</v>
      </c>
      <c r="S2761">
        <f>Table1[[#This Row],[OrderQuantity]]*Table1[[#This Row],[UnitCost]]</f>
        <v>2412</v>
      </c>
      <c r="T2761">
        <f>Table1[[#This Row],[OrderQuantity]]*Table1[[#This Row],[UnitPrice]]*(1-Table1[[#This Row],[DiscountApplied]]) - (Table1[[#This Row],[OrderQuantity]]*Table1[[#This Row],[UnitCost]])</f>
        <v>3015</v>
      </c>
      <c r="U2761">
        <f>DATEDIF(Table1[[#This Row],[ShipDate]],Table1[[#This Row],[DeliveryDate]],"d")</f>
        <v>7</v>
      </c>
      <c r="V2761" t="str">
        <f t="shared" si="87"/>
        <v>On Time</v>
      </c>
    </row>
    <row r="2762" spans="2:22" x14ac:dyDescent="0.3">
      <c r="B2762" t="str">
        <f t="shared" si="86"/>
        <v>SO-002861</v>
      </c>
      <c r="C2762" t="s">
        <v>22</v>
      </c>
      <c r="D2762" t="s">
        <v>23</v>
      </c>
      <c r="E2762" s="1">
        <v>43400</v>
      </c>
      <c r="F2762" s="1">
        <v>43577</v>
      </c>
      <c r="G2762" s="1">
        <v>43591</v>
      </c>
      <c r="H2762" s="1">
        <v>43599</v>
      </c>
      <c r="I2762" t="s">
        <v>18</v>
      </c>
      <c r="J2762">
        <v>26</v>
      </c>
      <c r="K2762">
        <v>1</v>
      </c>
      <c r="L2762">
        <v>327</v>
      </c>
      <c r="M2762">
        <v>10</v>
      </c>
      <c r="N2762">
        <v>1</v>
      </c>
      <c r="O2762">
        <v>0.3</v>
      </c>
      <c r="P2762">
        <v>1288.28</v>
      </c>
      <c r="Q2762">
        <v>1695.1</v>
      </c>
      <c r="R2762">
        <f>Table1[[#This Row],[OrderQuantity]]*Table1[[#This Row],[UnitPrice]]</f>
        <v>1695.1</v>
      </c>
      <c r="S2762">
        <f>Table1[[#This Row],[OrderQuantity]]*Table1[[#This Row],[UnitCost]]</f>
        <v>1288.28</v>
      </c>
      <c r="T2762">
        <f>Table1[[#This Row],[OrderQuantity]]*Table1[[#This Row],[UnitPrice]]*(1-Table1[[#This Row],[DiscountApplied]]) - (Table1[[#This Row],[OrderQuantity]]*Table1[[#This Row],[UnitCost]])</f>
        <v>-101.71000000000004</v>
      </c>
      <c r="U2762">
        <f>DATEDIF(Table1[[#This Row],[ShipDate]],Table1[[#This Row],[DeliveryDate]],"d")</f>
        <v>8</v>
      </c>
      <c r="V2762" t="str">
        <f t="shared" si="87"/>
        <v>Late</v>
      </c>
    </row>
    <row r="2763" spans="2:22" x14ac:dyDescent="0.3">
      <c r="B2763" t="str">
        <f t="shared" si="86"/>
        <v>SO-002862</v>
      </c>
      <c r="C2763" t="s">
        <v>19</v>
      </c>
      <c r="D2763" t="s">
        <v>20</v>
      </c>
      <c r="E2763" s="1">
        <v>43500</v>
      </c>
      <c r="F2763" s="1">
        <v>43577</v>
      </c>
      <c r="G2763" s="1">
        <v>43581</v>
      </c>
      <c r="H2763" s="1">
        <v>43587</v>
      </c>
      <c r="I2763" t="s">
        <v>18</v>
      </c>
      <c r="J2763">
        <v>13</v>
      </c>
      <c r="K2763">
        <v>32</v>
      </c>
      <c r="L2763">
        <v>187</v>
      </c>
      <c r="M2763">
        <v>24</v>
      </c>
      <c r="N2763">
        <v>3</v>
      </c>
      <c r="O2763">
        <v>0.15</v>
      </c>
      <c r="P2763">
        <v>645.75</v>
      </c>
      <c r="Q2763">
        <v>1058.5999999999999</v>
      </c>
      <c r="R2763">
        <f>Table1[[#This Row],[OrderQuantity]]*Table1[[#This Row],[UnitPrice]]</f>
        <v>3175.7999999999997</v>
      </c>
      <c r="S2763">
        <f>Table1[[#This Row],[OrderQuantity]]*Table1[[#This Row],[UnitCost]]</f>
        <v>1937.25</v>
      </c>
      <c r="T2763">
        <f>Table1[[#This Row],[OrderQuantity]]*Table1[[#This Row],[UnitPrice]]*(1-Table1[[#This Row],[DiscountApplied]]) - (Table1[[#This Row],[OrderQuantity]]*Table1[[#This Row],[UnitCost]])</f>
        <v>762.17999999999984</v>
      </c>
      <c r="U2763">
        <f>DATEDIF(Table1[[#This Row],[ShipDate]],Table1[[#This Row],[DeliveryDate]],"d")</f>
        <v>6</v>
      </c>
      <c r="V2763" t="str">
        <f t="shared" si="87"/>
        <v>On Time</v>
      </c>
    </row>
    <row r="2764" spans="2:22" x14ac:dyDescent="0.3">
      <c r="B2764" t="str">
        <f t="shared" si="86"/>
        <v>SO-002863</v>
      </c>
      <c r="C2764" t="s">
        <v>16</v>
      </c>
      <c r="D2764" t="s">
        <v>17</v>
      </c>
      <c r="E2764" s="1">
        <v>43500</v>
      </c>
      <c r="F2764" s="1">
        <v>43577</v>
      </c>
      <c r="G2764" s="1">
        <v>43605</v>
      </c>
      <c r="H2764" s="1">
        <v>43609</v>
      </c>
      <c r="I2764" t="s">
        <v>18</v>
      </c>
      <c r="J2764">
        <v>4</v>
      </c>
      <c r="K2764">
        <v>50</v>
      </c>
      <c r="L2764">
        <v>208</v>
      </c>
      <c r="M2764">
        <v>24</v>
      </c>
      <c r="N2764">
        <v>4</v>
      </c>
      <c r="O2764">
        <v>0.05</v>
      </c>
      <c r="P2764">
        <v>4877.6000000000004</v>
      </c>
      <c r="Q2764">
        <v>6097</v>
      </c>
      <c r="R2764">
        <f>Table1[[#This Row],[OrderQuantity]]*Table1[[#This Row],[UnitPrice]]</f>
        <v>24388</v>
      </c>
      <c r="S2764">
        <f>Table1[[#This Row],[OrderQuantity]]*Table1[[#This Row],[UnitCost]]</f>
        <v>19510.400000000001</v>
      </c>
      <c r="T2764">
        <f>Table1[[#This Row],[OrderQuantity]]*Table1[[#This Row],[UnitPrice]]*(1-Table1[[#This Row],[DiscountApplied]]) - (Table1[[#This Row],[OrderQuantity]]*Table1[[#This Row],[UnitCost]])</f>
        <v>3658.1999999999971</v>
      </c>
      <c r="U2764">
        <f>DATEDIF(Table1[[#This Row],[ShipDate]],Table1[[#This Row],[DeliveryDate]],"d")</f>
        <v>4</v>
      </c>
      <c r="V2764" t="str">
        <f t="shared" si="87"/>
        <v>On Time</v>
      </c>
    </row>
    <row r="2765" spans="2:22" x14ac:dyDescent="0.3">
      <c r="B2765" t="str">
        <f t="shared" si="86"/>
        <v>SO-002864</v>
      </c>
      <c r="C2765" t="s">
        <v>19</v>
      </c>
      <c r="D2765" t="s">
        <v>24</v>
      </c>
      <c r="E2765" s="1">
        <v>43500</v>
      </c>
      <c r="F2765" s="1">
        <v>43577</v>
      </c>
      <c r="G2765" s="1">
        <v>43598</v>
      </c>
      <c r="H2765" s="1">
        <v>43601</v>
      </c>
      <c r="I2765" t="s">
        <v>18</v>
      </c>
      <c r="J2765">
        <v>13</v>
      </c>
      <c r="K2765">
        <v>9</v>
      </c>
      <c r="L2765">
        <v>37</v>
      </c>
      <c r="M2765">
        <v>19</v>
      </c>
      <c r="N2765">
        <v>4</v>
      </c>
      <c r="O2765">
        <v>0.2</v>
      </c>
      <c r="P2765">
        <v>712.88</v>
      </c>
      <c r="Q2765">
        <v>1782.2</v>
      </c>
      <c r="R2765">
        <f>Table1[[#This Row],[OrderQuantity]]*Table1[[#This Row],[UnitPrice]]</f>
        <v>7128.8</v>
      </c>
      <c r="S2765">
        <f>Table1[[#This Row],[OrderQuantity]]*Table1[[#This Row],[UnitCost]]</f>
        <v>2851.52</v>
      </c>
      <c r="T2765">
        <f>Table1[[#This Row],[OrderQuantity]]*Table1[[#This Row],[UnitPrice]]*(1-Table1[[#This Row],[DiscountApplied]]) - (Table1[[#This Row],[OrderQuantity]]*Table1[[#This Row],[UnitCost]])</f>
        <v>2851.5200000000009</v>
      </c>
      <c r="U2765">
        <f>DATEDIF(Table1[[#This Row],[ShipDate]],Table1[[#This Row],[DeliveryDate]],"d")</f>
        <v>3</v>
      </c>
      <c r="V2765" t="str">
        <f t="shared" si="87"/>
        <v>On Time</v>
      </c>
    </row>
    <row r="2766" spans="2:22" x14ac:dyDescent="0.3">
      <c r="B2766" t="str">
        <f t="shared" si="86"/>
        <v>SO-002865</v>
      </c>
      <c r="C2766" t="s">
        <v>21</v>
      </c>
      <c r="D2766" t="s">
        <v>24</v>
      </c>
      <c r="E2766" s="1">
        <v>43500</v>
      </c>
      <c r="F2766" s="1">
        <v>43577</v>
      </c>
      <c r="G2766" s="1">
        <v>43598</v>
      </c>
      <c r="H2766" s="1">
        <v>43603</v>
      </c>
      <c r="I2766" t="s">
        <v>18</v>
      </c>
      <c r="J2766">
        <v>20</v>
      </c>
      <c r="K2766">
        <v>4</v>
      </c>
      <c r="L2766">
        <v>25</v>
      </c>
      <c r="M2766">
        <v>4</v>
      </c>
      <c r="N2766">
        <v>6</v>
      </c>
      <c r="O2766">
        <v>0.05</v>
      </c>
      <c r="P2766">
        <v>1441.44</v>
      </c>
      <c r="Q2766">
        <v>2324.9</v>
      </c>
      <c r="R2766">
        <f>Table1[[#This Row],[OrderQuantity]]*Table1[[#This Row],[UnitPrice]]</f>
        <v>13949.400000000001</v>
      </c>
      <c r="S2766">
        <f>Table1[[#This Row],[OrderQuantity]]*Table1[[#This Row],[UnitCost]]</f>
        <v>8648.64</v>
      </c>
      <c r="T2766">
        <f>Table1[[#This Row],[OrderQuantity]]*Table1[[#This Row],[UnitPrice]]*(1-Table1[[#This Row],[DiscountApplied]]) - (Table1[[#This Row],[OrderQuantity]]*Table1[[#This Row],[UnitCost]])</f>
        <v>4603.2900000000009</v>
      </c>
      <c r="U2766">
        <f>DATEDIF(Table1[[#This Row],[ShipDate]],Table1[[#This Row],[DeliveryDate]],"d")</f>
        <v>5</v>
      </c>
      <c r="V2766" t="str">
        <f t="shared" si="87"/>
        <v>On Time</v>
      </c>
    </row>
    <row r="2767" spans="2:22" x14ac:dyDescent="0.3">
      <c r="B2767" t="str">
        <f t="shared" si="86"/>
        <v>SO-002866</v>
      </c>
      <c r="C2767" t="s">
        <v>22</v>
      </c>
      <c r="D2767" t="s">
        <v>20</v>
      </c>
      <c r="E2767" s="1">
        <v>43500</v>
      </c>
      <c r="F2767" s="1">
        <v>43578</v>
      </c>
      <c r="G2767" s="1">
        <v>43605</v>
      </c>
      <c r="H2767" s="1">
        <v>43614</v>
      </c>
      <c r="I2767" t="s">
        <v>18</v>
      </c>
      <c r="J2767">
        <v>27</v>
      </c>
      <c r="K2767">
        <v>23</v>
      </c>
      <c r="L2767">
        <v>145</v>
      </c>
      <c r="M2767">
        <v>10</v>
      </c>
      <c r="N2767">
        <v>6</v>
      </c>
      <c r="O2767">
        <v>0.1</v>
      </c>
      <c r="P2767">
        <v>2600.14</v>
      </c>
      <c r="Q2767">
        <v>3939.6</v>
      </c>
      <c r="R2767">
        <f>Table1[[#This Row],[OrderQuantity]]*Table1[[#This Row],[UnitPrice]]</f>
        <v>23637.599999999999</v>
      </c>
      <c r="S2767">
        <f>Table1[[#This Row],[OrderQuantity]]*Table1[[#This Row],[UnitCost]]</f>
        <v>15600.84</v>
      </c>
      <c r="T2767">
        <f>Table1[[#This Row],[OrderQuantity]]*Table1[[#This Row],[UnitPrice]]*(1-Table1[[#This Row],[DiscountApplied]]) - (Table1[[#This Row],[OrderQuantity]]*Table1[[#This Row],[UnitCost]])</f>
        <v>5673</v>
      </c>
      <c r="U2767">
        <f>DATEDIF(Table1[[#This Row],[ShipDate]],Table1[[#This Row],[DeliveryDate]],"d")</f>
        <v>9</v>
      </c>
      <c r="V2767" t="str">
        <f t="shared" si="87"/>
        <v>Late</v>
      </c>
    </row>
    <row r="2768" spans="2:22" x14ac:dyDescent="0.3">
      <c r="B2768" t="str">
        <f t="shared" si="86"/>
        <v>SO-002867</v>
      </c>
      <c r="C2768" t="s">
        <v>16</v>
      </c>
      <c r="D2768" t="s">
        <v>25</v>
      </c>
      <c r="E2768" s="1">
        <v>43500</v>
      </c>
      <c r="F2768" s="1">
        <v>43578</v>
      </c>
      <c r="G2768" s="1">
        <v>43588</v>
      </c>
      <c r="H2768" s="1">
        <v>43598</v>
      </c>
      <c r="I2768" t="s">
        <v>18</v>
      </c>
      <c r="J2768">
        <v>3</v>
      </c>
      <c r="K2768">
        <v>37</v>
      </c>
      <c r="L2768">
        <v>339</v>
      </c>
      <c r="M2768">
        <v>30</v>
      </c>
      <c r="N2768">
        <v>3</v>
      </c>
      <c r="O2768">
        <v>0.2</v>
      </c>
      <c r="P2768">
        <v>84.42</v>
      </c>
      <c r="Q2768">
        <v>187.6</v>
      </c>
      <c r="R2768">
        <f>Table1[[#This Row],[OrderQuantity]]*Table1[[#This Row],[UnitPrice]]</f>
        <v>562.79999999999995</v>
      </c>
      <c r="S2768">
        <f>Table1[[#This Row],[OrderQuantity]]*Table1[[#This Row],[UnitCost]]</f>
        <v>253.26</v>
      </c>
      <c r="T2768">
        <f>Table1[[#This Row],[OrderQuantity]]*Table1[[#This Row],[UnitPrice]]*(1-Table1[[#This Row],[DiscountApplied]]) - (Table1[[#This Row],[OrderQuantity]]*Table1[[#This Row],[UnitCost]])</f>
        <v>196.98000000000002</v>
      </c>
      <c r="U2768">
        <f>DATEDIF(Table1[[#This Row],[ShipDate]],Table1[[#This Row],[DeliveryDate]],"d")</f>
        <v>10</v>
      </c>
      <c r="V2768" t="str">
        <f t="shared" si="87"/>
        <v>Late</v>
      </c>
    </row>
    <row r="2769" spans="2:22" x14ac:dyDescent="0.3">
      <c r="B2769" t="str">
        <f t="shared" si="86"/>
        <v>SO-002868</v>
      </c>
      <c r="C2769" t="s">
        <v>16</v>
      </c>
      <c r="D2769" t="s">
        <v>20</v>
      </c>
      <c r="E2769" s="1">
        <v>43500</v>
      </c>
      <c r="F2769" s="1">
        <v>43578</v>
      </c>
      <c r="G2769" s="1">
        <v>43586</v>
      </c>
      <c r="H2769" s="1">
        <v>43589</v>
      </c>
      <c r="I2769" t="s">
        <v>18</v>
      </c>
      <c r="J2769">
        <v>7</v>
      </c>
      <c r="K2769">
        <v>30</v>
      </c>
      <c r="L2769">
        <v>93</v>
      </c>
      <c r="M2769">
        <v>27</v>
      </c>
      <c r="N2769">
        <v>2</v>
      </c>
      <c r="O2769">
        <v>0.05</v>
      </c>
      <c r="P2769">
        <v>1787.29</v>
      </c>
      <c r="Q2769">
        <v>2351.6999999999998</v>
      </c>
      <c r="R2769">
        <f>Table1[[#This Row],[OrderQuantity]]*Table1[[#This Row],[UnitPrice]]</f>
        <v>4703.3999999999996</v>
      </c>
      <c r="S2769">
        <f>Table1[[#This Row],[OrderQuantity]]*Table1[[#This Row],[UnitCost]]</f>
        <v>3574.58</v>
      </c>
      <c r="T2769">
        <f>Table1[[#This Row],[OrderQuantity]]*Table1[[#This Row],[UnitPrice]]*(1-Table1[[#This Row],[DiscountApplied]]) - (Table1[[#This Row],[OrderQuantity]]*Table1[[#This Row],[UnitCost]])</f>
        <v>893.64999999999964</v>
      </c>
      <c r="U2769">
        <f>DATEDIF(Table1[[#This Row],[ShipDate]],Table1[[#This Row],[DeliveryDate]],"d")</f>
        <v>3</v>
      </c>
      <c r="V2769" t="str">
        <f t="shared" si="87"/>
        <v>On Time</v>
      </c>
    </row>
    <row r="2770" spans="2:22" x14ac:dyDescent="0.3">
      <c r="B2770" t="str">
        <f t="shared" si="86"/>
        <v>SO-002869</v>
      </c>
      <c r="C2770" t="s">
        <v>19</v>
      </c>
      <c r="D2770" t="s">
        <v>26</v>
      </c>
      <c r="E2770" s="1">
        <v>43500</v>
      </c>
      <c r="F2770" s="1">
        <v>43578</v>
      </c>
      <c r="G2770" s="1">
        <v>43581</v>
      </c>
      <c r="H2770" s="1">
        <v>43589</v>
      </c>
      <c r="I2770" t="s">
        <v>18</v>
      </c>
      <c r="J2770">
        <v>18</v>
      </c>
      <c r="K2770">
        <v>6</v>
      </c>
      <c r="L2770">
        <v>75</v>
      </c>
      <c r="M2770">
        <v>2</v>
      </c>
      <c r="N2770">
        <v>5</v>
      </c>
      <c r="O2770">
        <v>0.08</v>
      </c>
      <c r="P2770">
        <v>206.36</v>
      </c>
      <c r="Q2770">
        <v>268</v>
      </c>
      <c r="R2770">
        <f>Table1[[#This Row],[OrderQuantity]]*Table1[[#This Row],[UnitPrice]]</f>
        <v>1340</v>
      </c>
      <c r="S2770">
        <f>Table1[[#This Row],[OrderQuantity]]*Table1[[#This Row],[UnitCost]]</f>
        <v>1031.8000000000002</v>
      </c>
      <c r="T2770">
        <f>Table1[[#This Row],[OrderQuantity]]*Table1[[#This Row],[UnitPrice]]*(1-Table1[[#This Row],[DiscountApplied]]) - (Table1[[#This Row],[OrderQuantity]]*Table1[[#This Row],[UnitCost]])</f>
        <v>200.99999999999977</v>
      </c>
      <c r="U2770">
        <f>DATEDIF(Table1[[#This Row],[ShipDate]],Table1[[#This Row],[DeliveryDate]],"d")</f>
        <v>8</v>
      </c>
      <c r="V2770" t="str">
        <f t="shared" si="87"/>
        <v>Late</v>
      </c>
    </row>
    <row r="2771" spans="2:22" x14ac:dyDescent="0.3">
      <c r="B2771" t="str">
        <f t="shared" si="86"/>
        <v>SO-002870</v>
      </c>
      <c r="C2771" t="s">
        <v>19</v>
      </c>
      <c r="D2771" t="s">
        <v>20</v>
      </c>
      <c r="E2771" s="1">
        <v>43500</v>
      </c>
      <c r="F2771" s="1">
        <v>43578</v>
      </c>
      <c r="G2771" s="1">
        <v>43584</v>
      </c>
      <c r="H2771" s="1">
        <v>43587</v>
      </c>
      <c r="I2771" t="s">
        <v>18</v>
      </c>
      <c r="J2771">
        <v>19</v>
      </c>
      <c r="K2771">
        <v>34</v>
      </c>
      <c r="L2771">
        <v>171</v>
      </c>
      <c r="M2771">
        <v>2</v>
      </c>
      <c r="N2771">
        <v>4</v>
      </c>
      <c r="O2771">
        <v>0.15</v>
      </c>
      <c r="P2771">
        <v>2529.38</v>
      </c>
      <c r="Q2771">
        <v>3242.8</v>
      </c>
      <c r="R2771">
        <f>Table1[[#This Row],[OrderQuantity]]*Table1[[#This Row],[UnitPrice]]</f>
        <v>12971.2</v>
      </c>
      <c r="S2771">
        <f>Table1[[#This Row],[OrderQuantity]]*Table1[[#This Row],[UnitCost]]</f>
        <v>10117.52</v>
      </c>
      <c r="T2771">
        <f>Table1[[#This Row],[OrderQuantity]]*Table1[[#This Row],[UnitPrice]]*(1-Table1[[#This Row],[DiscountApplied]]) - (Table1[[#This Row],[OrderQuantity]]*Table1[[#This Row],[UnitCost]])</f>
        <v>908</v>
      </c>
      <c r="U2771">
        <f>DATEDIF(Table1[[#This Row],[ShipDate]],Table1[[#This Row],[DeliveryDate]],"d")</f>
        <v>3</v>
      </c>
      <c r="V2771" t="str">
        <f t="shared" si="87"/>
        <v>On Time</v>
      </c>
    </row>
    <row r="2772" spans="2:22" x14ac:dyDescent="0.3">
      <c r="B2772" t="str">
        <f t="shared" si="86"/>
        <v>SO-002871</v>
      </c>
      <c r="C2772" t="s">
        <v>22</v>
      </c>
      <c r="D2772" t="s">
        <v>20</v>
      </c>
      <c r="E2772" s="1">
        <v>43500</v>
      </c>
      <c r="F2772" s="1">
        <v>43578</v>
      </c>
      <c r="G2772" s="1">
        <v>43599</v>
      </c>
      <c r="H2772" s="1">
        <v>43600</v>
      </c>
      <c r="I2772" t="s">
        <v>18</v>
      </c>
      <c r="J2772">
        <v>27</v>
      </c>
      <c r="K2772">
        <v>9</v>
      </c>
      <c r="L2772">
        <v>190</v>
      </c>
      <c r="M2772">
        <v>13</v>
      </c>
      <c r="N2772">
        <v>1</v>
      </c>
      <c r="O2772">
        <v>0.1</v>
      </c>
      <c r="P2772">
        <v>806.35</v>
      </c>
      <c r="Q2772">
        <v>971.5</v>
      </c>
      <c r="R2772">
        <f>Table1[[#This Row],[OrderQuantity]]*Table1[[#This Row],[UnitPrice]]</f>
        <v>971.5</v>
      </c>
      <c r="S2772">
        <f>Table1[[#This Row],[OrderQuantity]]*Table1[[#This Row],[UnitCost]]</f>
        <v>806.35</v>
      </c>
      <c r="T2772">
        <f>Table1[[#This Row],[OrderQuantity]]*Table1[[#This Row],[UnitPrice]]*(1-Table1[[#This Row],[DiscountApplied]]) - (Table1[[#This Row],[OrderQuantity]]*Table1[[#This Row],[UnitCost]])</f>
        <v>68</v>
      </c>
      <c r="U2772">
        <f>DATEDIF(Table1[[#This Row],[ShipDate]],Table1[[#This Row],[DeliveryDate]],"d")</f>
        <v>1</v>
      </c>
      <c r="V2772" t="str">
        <f t="shared" si="87"/>
        <v>On Time</v>
      </c>
    </row>
    <row r="2773" spans="2:22" x14ac:dyDescent="0.3">
      <c r="B2773" t="str">
        <f t="shared" si="86"/>
        <v>SO-002872</v>
      </c>
      <c r="C2773" t="s">
        <v>22</v>
      </c>
      <c r="D2773" t="s">
        <v>20</v>
      </c>
      <c r="E2773" s="1">
        <v>43500</v>
      </c>
      <c r="F2773" s="1">
        <v>43579</v>
      </c>
      <c r="G2773" s="1">
        <v>43600</v>
      </c>
      <c r="H2773" s="1">
        <v>43605</v>
      </c>
      <c r="I2773" t="s">
        <v>18</v>
      </c>
      <c r="J2773">
        <v>27</v>
      </c>
      <c r="K2773">
        <v>1</v>
      </c>
      <c r="L2773">
        <v>104</v>
      </c>
      <c r="M2773">
        <v>25</v>
      </c>
      <c r="N2773">
        <v>1</v>
      </c>
      <c r="O2773">
        <v>0.08</v>
      </c>
      <c r="P2773">
        <v>2768.78</v>
      </c>
      <c r="Q2773">
        <v>3691.7</v>
      </c>
      <c r="R2773">
        <f>Table1[[#This Row],[OrderQuantity]]*Table1[[#This Row],[UnitPrice]]</f>
        <v>3691.7</v>
      </c>
      <c r="S2773">
        <f>Table1[[#This Row],[OrderQuantity]]*Table1[[#This Row],[UnitCost]]</f>
        <v>2768.78</v>
      </c>
      <c r="T2773">
        <f>Table1[[#This Row],[OrderQuantity]]*Table1[[#This Row],[UnitPrice]]*(1-Table1[[#This Row],[DiscountApplied]]) - (Table1[[#This Row],[OrderQuantity]]*Table1[[#This Row],[UnitCost]])</f>
        <v>627.58399999999983</v>
      </c>
      <c r="U2773">
        <f>DATEDIF(Table1[[#This Row],[ShipDate]],Table1[[#This Row],[DeliveryDate]],"d")</f>
        <v>5</v>
      </c>
      <c r="V2773" t="str">
        <f t="shared" si="87"/>
        <v>On Time</v>
      </c>
    </row>
    <row r="2774" spans="2:22" x14ac:dyDescent="0.3">
      <c r="B2774" t="str">
        <f t="shared" si="86"/>
        <v>SO-002873</v>
      </c>
      <c r="C2774" t="s">
        <v>21</v>
      </c>
      <c r="D2774" t="s">
        <v>25</v>
      </c>
      <c r="E2774" s="1">
        <v>43500</v>
      </c>
      <c r="F2774" s="1">
        <v>43579</v>
      </c>
      <c r="G2774" s="1">
        <v>43584</v>
      </c>
      <c r="H2774" s="1">
        <v>43594</v>
      </c>
      <c r="I2774" t="s">
        <v>18</v>
      </c>
      <c r="J2774">
        <v>21</v>
      </c>
      <c r="K2774">
        <v>38</v>
      </c>
      <c r="L2774">
        <v>332</v>
      </c>
      <c r="M2774">
        <v>41</v>
      </c>
      <c r="N2774">
        <v>3</v>
      </c>
      <c r="O2774">
        <v>0.3</v>
      </c>
      <c r="P2774">
        <v>157.38</v>
      </c>
      <c r="Q2774">
        <v>194.3</v>
      </c>
      <c r="R2774">
        <f>Table1[[#This Row],[OrderQuantity]]*Table1[[#This Row],[UnitPrice]]</f>
        <v>582.90000000000009</v>
      </c>
      <c r="S2774">
        <f>Table1[[#This Row],[OrderQuantity]]*Table1[[#This Row],[UnitCost]]</f>
        <v>472.14</v>
      </c>
      <c r="T2774">
        <f>Table1[[#This Row],[OrderQuantity]]*Table1[[#This Row],[UnitPrice]]*(1-Table1[[#This Row],[DiscountApplied]]) - (Table1[[#This Row],[OrderQuantity]]*Table1[[#This Row],[UnitCost]])</f>
        <v>-64.109999999999957</v>
      </c>
      <c r="U2774">
        <f>DATEDIF(Table1[[#This Row],[ShipDate]],Table1[[#This Row],[DeliveryDate]],"d")</f>
        <v>10</v>
      </c>
      <c r="V2774" t="str">
        <f t="shared" si="87"/>
        <v>Late</v>
      </c>
    </row>
    <row r="2775" spans="2:22" x14ac:dyDescent="0.3">
      <c r="B2775" t="str">
        <f t="shared" si="86"/>
        <v>SO-002874</v>
      </c>
      <c r="C2775" t="s">
        <v>21</v>
      </c>
      <c r="D2775" t="s">
        <v>26</v>
      </c>
      <c r="E2775" s="1">
        <v>43500</v>
      </c>
      <c r="F2775" s="1">
        <v>43579</v>
      </c>
      <c r="G2775" s="1">
        <v>43602</v>
      </c>
      <c r="H2775" s="1">
        <v>43605</v>
      </c>
      <c r="I2775" t="s">
        <v>18</v>
      </c>
      <c r="J2775">
        <v>22</v>
      </c>
      <c r="K2775">
        <v>15</v>
      </c>
      <c r="L2775">
        <v>81</v>
      </c>
      <c r="M2775">
        <v>32</v>
      </c>
      <c r="N2775">
        <v>2</v>
      </c>
      <c r="O2775">
        <v>0.08</v>
      </c>
      <c r="P2775">
        <v>919.78</v>
      </c>
      <c r="Q2775">
        <v>1179.2</v>
      </c>
      <c r="R2775">
        <f>Table1[[#This Row],[OrderQuantity]]*Table1[[#This Row],[UnitPrice]]</f>
        <v>2358.4</v>
      </c>
      <c r="S2775">
        <f>Table1[[#This Row],[OrderQuantity]]*Table1[[#This Row],[UnitCost]]</f>
        <v>1839.56</v>
      </c>
      <c r="T2775">
        <f>Table1[[#This Row],[OrderQuantity]]*Table1[[#This Row],[UnitPrice]]*(1-Table1[[#This Row],[DiscountApplied]]) - (Table1[[#This Row],[OrderQuantity]]*Table1[[#This Row],[UnitCost]])</f>
        <v>330.16800000000012</v>
      </c>
      <c r="U2775">
        <f>DATEDIF(Table1[[#This Row],[ShipDate]],Table1[[#This Row],[DeliveryDate]],"d")</f>
        <v>3</v>
      </c>
      <c r="V2775" t="str">
        <f t="shared" si="87"/>
        <v>On Time</v>
      </c>
    </row>
    <row r="2776" spans="2:22" x14ac:dyDescent="0.3">
      <c r="B2776" t="str">
        <f t="shared" si="86"/>
        <v>SO-002875</v>
      </c>
      <c r="C2776" t="s">
        <v>16</v>
      </c>
      <c r="D2776" t="s">
        <v>25</v>
      </c>
      <c r="E2776" s="1">
        <v>43500</v>
      </c>
      <c r="F2776" s="1">
        <v>43579</v>
      </c>
      <c r="G2776" s="1">
        <v>43600</v>
      </c>
      <c r="H2776" s="1">
        <v>43603</v>
      </c>
      <c r="I2776" t="s">
        <v>18</v>
      </c>
      <c r="J2776">
        <v>10</v>
      </c>
      <c r="K2776">
        <v>3</v>
      </c>
      <c r="L2776">
        <v>341</v>
      </c>
      <c r="M2776">
        <v>13</v>
      </c>
      <c r="N2776">
        <v>4</v>
      </c>
      <c r="O2776">
        <v>0.05</v>
      </c>
      <c r="P2776">
        <v>104.52</v>
      </c>
      <c r="Q2776">
        <v>174.2</v>
      </c>
      <c r="R2776">
        <f>Table1[[#This Row],[OrderQuantity]]*Table1[[#This Row],[UnitPrice]]</f>
        <v>696.8</v>
      </c>
      <c r="S2776">
        <f>Table1[[#This Row],[OrderQuantity]]*Table1[[#This Row],[UnitCost]]</f>
        <v>418.08</v>
      </c>
      <c r="T2776">
        <f>Table1[[#This Row],[OrderQuantity]]*Table1[[#This Row],[UnitPrice]]*(1-Table1[[#This Row],[DiscountApplied]]) - (Table1[[#This Row],[OrderQuantity]]*Table1[[#This Row],[UnitCost]])</f>
        <v>243.87999999999994</v>
      </c>
      <c r="U2776">
        <f>DATEDIF(Table1[[#This Row],[ShipDate]],Table1[[#This Row],[DeliveryDate]],"d")</f>
        <v>3</v>
      </c>
      <c r="V2776" t="str">
        <f t="shared" si="87"/>
        <v>On Time</v>
      </c>
    </row>
    <row r="2777" spans="2:22" x14ac:dyDescent="0.3">
      <c r="B2777" t="str">
        <f t="shared" si="86"/>
        <v>SO-002876</v>
      </c>
      <c r="C2777" t="s">
        <v>22</v>
      </c>
      <c r="D2777" t="s">
        <v>20</v>
      </c>
      <c r="E2777" s="1">
        <v>43400</v>
      </c>
      <c r="F2777" s="1">
        <v>43579</v>
      </c>
      <c r="G2777" s="1">
        <v>43587</v>
      </c>
      <c r="H2777" s="1">
        <v>43590</v>
      </c>
      <c r="I2777" t="s">
        <v>18</v>
      </c>
      <c r="J2777">
        <v>26</v>
      </c>
      <c r="K2777">
        <v>32</v>
      </c>
      <c r="L2777">
        <v>102</v>
      </c>
      <c r="M2777">
        <v>11</v>
      </c>
      <c r="N2777">
        <v>8</v>
      </c>
      <c r="O2777">
        <v>0.15</v>
      </c>
      <c r="P2777">
        <v>491.45</v>
      </c>
      <c r="Q2777">
        <v>1092.0999999999999</v>
      </c>
      <c r="R2777">
        <f>Table1[[#This Row],[OrderQuantity]]*Table1[[#This Row],[UnitPrice]]</f>
        <v>8736.7999999999993</v>
      </c>
      <c r="S2777">
        <f>Table1[[#This Row],[OrderQuantity]]*Table1[[#This Row],[UnitCost]]</f>
        <v>3931.6</v>
      </c>
      <c r="T2777">
        <f>Table1[[#This Row],[OrderQuantity]]*Table1[[#This Row],[UnitPrice]]*(1-Table1[[#This Row],[DiscountApplied]]) - (Table1[[#This Row],[OrderQuantity]]*Table1[[#This Row],[UnitCost]])</f>
        <v>3494.6799999999989</v>
      </c>
      <c r="U2777">
        <f>DATEDIF(Table1[[#This Row],[ShipDate]],Table1[[#This Row],[DeliveryDate]],"d")</f>
        <v>3</v>
      </c>
      <c r="V2777" t="str">
        <f t="shared" si="87"/>
        <v>On Time</v>
      </c>
    </row>
    <row r="2778" spans="2:22" x14ac:dyDescent="0.3">
      <c r="B2778" t="str">
        <f t="shared" si="86"/>
        <v>SO-002877</v>
      </c>
      <c r="C2778" t="s">
        <v>22</v>
      </c>
      <c r="D2778" t="s">
        <v>20</v>
      </c>
      <c r="E2778" s="1">
        <v>43500</v>
      </c>
      <c r="F2778" s="1">
        <v>43579</v>
      </c>
      <c r="G2778" s="1">
        <v>43604</v>
      </c>
      <c r="H2778" s="1">
        <v>43610</v>
      </c>
      <c r="I2778" t="s">
        <v>18</v>
      </c>
      <c r="J2778">
        <v>27</v>
      </c>
      <c r="K2778">
        <v>23</v>
      </c>
      <c r="L2778">
        <v>180</v>
      </c>
      <c r="M2778">
        <v>2</v>
      </c>
      <c r="N2778">
        <v>1</v>
      </c>
      <c r="O2778">
        <v>0.1</v>
      </c>
      <c r="P2778">
        <v>3352.28</v>
      </c>
      <c r="Q2778">
        <v>5406.9</v>
      </c>
      <c r="R2778">
        <f>Table1[[#This Row],[OrderQuantity]]*Table1[[#This Row],[UnitPrice]]</f>
        <v>5406.9</v>
      </c>
      <c r="S2778">
        <f>Table1[[#This Row],[OrderQuantity]]*Table1[[#This Row],[UnitCost]]</f>
        <v>3352.28</v>
      </c>
      <c r="T2778">
        <f>Table1[[#This Row],[OrderQuantity]]*Table1[[#This Row],[UnitPrice]]*(1-Table1[[#This Row],[DiscountApplied]]) - (Table1[[#This Row],[OrderQuantity]]*Table1[[#This Row],[UnitCost]])</f>
        <v>1513.9299999999998</v>
      </c>
      <c r="U2778">
        <f>DATEDIF(Table1[[#This Row],[ShipDate]],Table1[[#This Row],[DeliveryDate]],"d")</f>
        <v>6</v>
      </c>
      <c r="V2778" t="str">
        <f t="shared" si="87"/>
        <v>On Time</v>
      </c>
    </row>
    <row r="2779" spans="2:22" x14ac:dyDescent="0.3">
      <c r="B2779" t="str">
        <f t="shared" si="86"/>
        <v>SO-002878</v>
      </c>
      <c r="C2779" t="s">
        <v>16</v>
      </c>
      <c r="D2779" t="s">
        <v>24</v>
      </c>
      <c r="E2779" s="1">
        <v>43400</v>
      </c>
      <c r="F2779" s="1">
        <v>43579</v>
      </c>
      <c r="G2779" s="1">
        <v>43589</v>
      </c>
      <c r="H2779" s="1">
        <v>43592</v>
      </c>
      <c r="I2779" t="s">
        <v>18</v>
      </c>
      <c r="J2779">
        <v>11</v>
      </c>
      <c r="K2779">
        <v>34</v>
      </c>
      <c r="L2779">
        <v>6</v>
      </c>
      <c r="M2779">
        <v>39</v>
      </c>
      <c r="N2779">
        <v>7</v>
      </c>
      <c r="O2779">
        <v>0.05</v>
      </c>
      <c r="P2779">
        <v>635.55999999999995</v>
      </c>
      <c r="Q2779">
        <v>1025.0999999999999</v>
      </c>
      <c r="R2779">
        <f>Table1[[#This Row],[OrderQuantity]]*Table1[[#This Row],[UnitPrice]]</f>
        <v>7175.6999999999989</v>
      </c>
      <c r="S2779">
        <f>Table1[[#This Row],[OrderQuantity]]*Table1[[#This Row],[UnitCost]]</f>
        <v>4448.92</v>
      </c>
      <c r="T2779">
        <f>Table1[[#This Row],[OrderQuantity]]*Table1[[#This Row],[UnitPrice]]*(1-Table1[[#This Row],[DiscountApplied]]) - (Table1[[#This Row],[OrderQuantity]]*Table1[[#This Row],[UnitCost]])</f>
        <v>2367.994999999999</v>
      </c>
      <c r="U2779">
        <f>DATEDIF(Table1[[#This Row],[ShipDate]],Table1[[#This Row],[DeliveryDate]],"d")</f>
        <v>3</v>
      </c>
      <c r="V2779" t="str">
        <f t="shared" si="87"/>
        <v>On Time</v>
      </c>
    </row>
    <row r="2780" spans="2:22" x14ac:dyDescent="0.3">
      <c r="B2780" t="str">
        <f t="shared" si="86"/>
        <v>SO-002879</v>
      </c>
      <c r="C2780" t="s">
        <v>16</v>
      </c>
      <c r="D2780" t="s">
        <v>24</v>
      </c>
      <c r="E2780" s="1">
        <v>43500</v>
      </c>
      <c r="F2780" s="1">
        <v>43579</v>
      </c>
      <c r="G2780" s="1">
        <v>43594</v>
      </c>
      <c r="H2780" s="1">
        <v>43596</v>
      </c>
      <c r="I2780" t="s">
        <v>18</v>
      </c>
      <c r="J2780">
        <v>11</v>
      </c>
      <c r="K2780">
        <v>32</v>
      </c>
      <c r="L2780">
        <v>52</v>
      </c>
      <c r="M2780">
        <v>8</v>
      </c>
      <c r="N2780">
        <v>8</v>
      </c>
      <c r="O2780">
        <v>0.4</v>
      </c>
      <c r="P2780">
        <v>2078.41</v>
      </c>
      <c r="Q2780">
        <v>3102.1</v>
      </c>
      <c r="R2780">
        <f>Table1[[#This Row],[OrderQuantity]]*Table1[[#This Row],[UnitPrice]]</f>
        <v>24816.799999999999</v>
      </c>
      <c r="S2780">
        <f>Table1[[#This Row],[OrderQuantity]]*Table1[[#This Row],[UnitCost]]</f>
        <v>16627.28</v>
      </c>
      <c r="T2780">
        <f>Table1[[#This Row],[OrderQuantity]]*Table1[[#This Row],[UnitPrice]]*(1-Table1[[#This Row],[DiscountApplied]]) - (Table1[[#This Row],[OrderQuantity]]*Table1[[#This Row],[UnitCost]])</f>
        <v>-1737.2000000000007</v>
      </c>
      <c r="U2780">
        <f>DATEDIF(Table1[[#This Row],[ShipDate]],Table1[[#This Row],[DeliveryDate]],"d")</f>
        <v>2</v>
      </c>
      <c r="V2780" t="str">
        <f t="shared" si="87"/>
        <v>On Time</v>
      </c>
    </row>
    <row r="2781" spans="2:22" x14ac:dyDescent="0.3">
      <c r="B2781" t="str">
        <f t="shared" si="86"/>
        <v>SO-002880</v>
      </c>
      <c r="C2781" t="s">
        <v>19</v>
      </c>
      <c r="D2781" t="s">
        <v>24</v>
      </c>
      <c r="E2781" s="1">
        <v>43500</v>
      </c>
      <c r="F2781" s="1">
        <v>43579</v>
      </c>
      <c r="G2781" s="1">
        <v>43581</v>
      </c>
      <c r="H2781" s="1">
        <v>43586</v>
      </c>
      <c r="I2781" t="s">
        <v>18</v>
      </c>
      <c r="J2781">
        <v>19</v>
      </c>
      <c r="K2781">
        <v>43</v>
      </c>
      <c r="L2781">
        <v>35</v>
      </c>
      <c r="M2781">
        <v>28</v>
      </c>
      <c r="N2781">
        <v>2</v>
      </c>
      <c r="O2781">
        <v>0.15</v>
      </c>
      <c r="P2781">
        <v>1472.53</v>
      </c>
      <c r="Q2781">
        <v>2231.1</v>
      </c>
      <c r="R2781">
        <f>Table1[[#This Row],[OrderQuantity]]*Table1[[#This Row],[UnitPrice]]</f>
        <v>4462.2</v>
      </c>
      <c r="S2781">
        <f>Table1[[#This Row],[OrderQuantity]]*Table1[[#This Row],[UnitCost]]</f>
        <v>2945.06</v>
      </c>
      <c r="T2781">
        <f>Table1[[#This Row],[OrderQuantity]]*Table1[[#This Row],[UnitPrice]]*(1-Table1[[#This Row],[DiscountApplied]]) - (Table1[[#This Row],[OrderQuantity]]*Table1[[#This Row],[UnitCost]])</f>
        <v>847.81</v>
      </c>
      <c r="U2781">
        <f>DATEDIF(Table1[[#This Row],[ShipDate]],Table1[[#This Row],[DeliveryDate]],"d")</f>
        <v>5</v>
      </c>
      <c r="V2781" t="str">
        <f t="shared" si="87"/>
        <v>On Time</v>
      </c>
    </row>
    <row r="2782" spans="2:22" x14ac:dyDescent="0.3">
      <c r="B2782" t="str">
        <f t="shared" si="86"/>
        <v>SO-002881</v>
      </c>
      <c r="C2782" t="s">
        <v>16</v>
      </c>
      <c r="D2782" t="s">
        <v>25</v>
      </c>
      <c r="E2782" s="1">
        <v>43500</v>
      </c>
      <c r="F2782" s="1">
        <v>43579</v>
      </c>
      <c r="G2782" s="1">
        <v>43605</v>
      </c>
      <c r="H2782" s="1">
        <v>43615</v>
      </c>
      <c r="I2782" t="s">
        <v>18</v>
      </c>
      <c r="J2782">
        <v>8</v>
      </c>
      <c r="K2782">
        <v>6</v>
      </c>
      <c r="L2782">
        <v>345</v>
      </c>
      <c r="M2782">
        <v>45</v>
      </c>
      <c r="N2782">
        <v>7</v>
      </c>
      <c r="O2782">
        <v>0.08</v>
      </c>
      <c r="P2782">
        <v>811.37</v>
      </c>
      <c r="Q2782">
        <v>1159.0999999999999</v>
      </c>
      <c r="R2782">
        <f>Table1[[#This Row],[OrderQuantity]]*Table1[[#This Row],[UnitPrice]]</f>
        <v>8113.6999999999989</v>
      </c>
      <c r="S2782">
        <f>Table1[[#This Row],[OrderQuantity]]*Table1[[#This Row],[UnitCost]]</f>
        <v>5679.59</v>
      </c>
      <c r="T2782">
        <f>Table1[[#This Row],[OrderQuantity]]*Table1[[#This Row],[UnitPrice]]*(1-Table1[[#This Row],[DiscountApplied]]) - (Table1[[#This Row],[OrderQuantity]]*Table1[[#This Row],[UnitCost]])</f>
        <v>1785.0139999999992</v>
      </c>
      <c r="U2782">
        <f>DATEDIF(Table1[[#This Row],[ShipDate]],Table1[[#This Row],[DeliveryDate]],"d")</f>
        <v>10</v>
      </c>
      <c r="V2782" t="str">
        <f t="shared" si="87"/>
        <v>Late</v>
      </c>
    </row>
    <row r="2783" spans="2:22" x14ac:dyDescent="0.3">
      <c r="B2783" t="str">
        <f t="shared" si="86"/>
        <v>SO-002882</v>
      </c>
      <c r="C2783" t="s">
        <v>21</v>
      </c>
      <c r="D2783" t="s">
        <v>26</v>
      </c>
      <c r="E2783" s="1">
        <v>43500</v>
      </c>
      <c r="F2783" s="1">
        <v>43579</v>
      </c>
      <c r="G2783" s="1">
        <v>43598</v>
      </c>
      <c r="H2783" s="1">
        <v>43606</v>
      </c>
      <c r="I2783" t="s">
        <v>18</v>
      </c>
      <c r="J2783">
        <v>21</v>
      </c>
      <c r="K2783">
        <v>1</v>
      </c>
      <c r="L2783">
        <v>80</v>
      </c>
      <c r="M2783">
        <v>11</v>
      </c>
      <c r="N2783">
        <v>5</v>
      </c>
      <c r="O2783">
        <v>0.08</v>
      </c>
      <c r="P2783">
        <v>1163.1199999999999</v>
      </c>
      <c r="Q2783">
        <v>1876</v>
      </c>
      <c r="R2783">
        <f>Table1[[#This Row],[OrderQuantity]]*Table1[[#This Row],[UnitPrice]]</f>
        <v>9380</v>
      </c>
      <c r="S2783">
        <f>Table1[[#This Row],[OrderQuantity]]*Table1[[#This Row],[UnitCost]]</f>
        <v>5815.5999999999995</v>
      </c>
      <c r="T2783">
        <f>Table1[[#This Row],[OrderQuantity]]*Table1[[#This Row],[UnitPrice]]*(1-Table1[[#This Row],[DiscountApplied]]) - (Table1[[#This Row],[OrderQuantity]]*Table1[[#This Row],[UnitCost]])</f>
        <v>2814.0000000000009</v>
      </c>
      <c r="U2783">
        <f>DATEDIF(Table1[[#This Row],[ShipDate]],Table1[[#This Row],[DeliveryDate]],"d")</f>
        <v>8</v>
      </c>
      <c r="V2783" t="str">
        <f t="shared" si="87"/>
        <v>Late</v>
      </c>
    </row>
    <row r="2784" spans="2:22" x14ac:dyDescent="0.3">
      <c r="B2784" t="str">
        <f t="shared" si="86"/>
        <v>SO-002883</v>
      </c>
      <c r="C2784" t="s">
        <v>19</v>
      </c>
      <c r="D2784" t="s">
        <v>24</v>
      </c>
      <c r="E2784" s="1">
        <v>43500</v>
      </c>
      <c r="F2784" s="1">
        <v>43579</v>
      </c>
      <c r="G2784" s="1">
        <v>43594</v>
      </c>
      <c r="H2784" s="1">
        <v>43595</v>
      </c>
      <c r="I2784" t="s">
        <v>18</v>
      </c>
      <c r="J2784">
        <v>13</v>
      </c>
      <c r="K2784">
        <v>3</v>
      </c>
      <c r="L2784">
        <v>45</v>
      </c>
      <c r="M2784">
        <v>33</v>
      </c>
      <c r="N2784">
        <v>8</v>
      </c>
      <c r="O2784">
        <v>0.08</v>
      </c>
      <c r="P2784">
        <v>1221.81</v>
      </c>
      <c r="Q2784">
        <v>2599.6</v>
      </c>
      <c r="R2784">
        <f>Table1[[#This Row],[OrderQuantity]]*Table1[[#This Row],[UnitPrice]]</f>
        <v>20796.8</v>
      </c>
      <c r="S2784">
        <f>Table1[[#This Row],[OrderQuantity]]*Table1[[#This Row],[UnitCost]]</f>
        <v>9774.48</v>
      </c>
      <c r="T2784">
        <f>Table1[[#This Row],[OrderQuantity]]*Table1[[#This Row],[UnitPrice]]*(1-Table1[[#This Row],[DiscountApplied]]) - (Table1[[#This Row],[OrderQuantity]]*Table1[[#This Row],[UnitCost]])</f>
        <v>9358.5760000000009</v>
      </c>
      <c r="U2784">
        <f>DATEDIF(Table1[[#This Row],[ShipDate]],Table1[[#This Row],[DeliveryDate]],"d")</f>
        <v>1</v>
      </c>
      <c r="V2784" t="str">
        <f t="shared" si="87"/>
        <v>On Time</v>
      </c>
    </row>
    <row r="2785" spans="2:22" x14ac:dyDescent="0.3">
      <c r="B2785" t="str">
        <f t="shared" si="86"/>
        <v>SO-002884</v>
      </c>
      <c r="C2785" t="s">
        <v>16</v>
      </c>
      <c r="D2785" t="s">
        <v>17</v>
      </c>
      <c r="E2785" s="1">
        <v>43500</v>
      </c>
      <c r="F2785" s="1">
        <v>43579</v>
      </c>
      <c r="G2785" s="1">
        <v>43604</v>
      </c>
      <c r="H2785" s="1">
        <v>43611</v>
      </c>
      <c r="I2785" t="s">
        <v>18</v>
      </c>
      <c r="J2785">
        <v>5</v>
      </c>
      <c r="K2785">
        <v>33</v>
      </c>
      <c r="L2785">
        <v>234</v>
      </c>
      <c r="M2785">
        <v>2</v>
      </c>
      <c r="N2785">
        <v>8</v>
      </c>
      <c r="O2785">
        <v>0.05</v>
      </c>
      <c r="P2785">
        <v>611.58000000000004</v>
      </c>
      <c r="Q2785">
        <v>1092.0999999999999</v>
      </c>
      <c r="R2785">
        <f>Table1[[#This Row],[OrderQuantity]]*Table1[[#This Row],[UnitPrice]]</f>
        <v>8736.7999999999993</v>
      </c>
      <c r="S2785">
        <f>Table1[[#This Row],[OrderQuantity]]*Table1[[#This Row],[UnitCost]]</f>
        <v>4892.6400000000003</v>
      </c>
      <c r="T2785">
        <f>Table1[[#This Row],[OrderQuantity]]*Table1[[#This Row],[UnitPrice]]*(1-Table1[[#This Row],[DiscountApplied]]) - (Table1[[#This Row],[OrderQuantity]]*Table1[[#This Row],[UnitCost]])</f>
        <v>3407.3199999999988</v>
      </c>
      <c r="U2785">
        <f>DATEDIF(Table1[[#This Row],[ShipDate]],Table1[[#This Row],[DeliveryDate]],"d")</f>
        <v>7</v>
      </c>
      <c r="V2785" t="str">
        <f t="shared" si="87"/>
        <v>On Time</v>
      </c>
    </row>
    <row r="2786" spans="2:22" x14ac:dyDescent="0.3">
      <c r="B2786" t="str">
        <f t="shared" si="86"/>
        <v>SO-002885</v>
      </c>
      <c r="C2786" t="s">
        <v>21</v>
      </c>
      <c r="D2786" t="s">
        <v>24</v>
      </c>
      <c r="E2786" s="1">
        <v>43500</v>
      </c>
      <c r="F2786" s="1">
        <v>43579</v>
      </c>
      <c r="G2786" s="1">
        <v>43594</v>
      </c>
      <c r="H2786" s="1">
        <v>43596</v>
      </c>
      <c r="I2786" t="s">
        <v>18</v>
      </c>
      <c r="J2786">
        <v>24</v>
      </c>
      <c r="K2786">
        <v>43</v>
      </c>
      <c r="L2786">
        <v>40</v>
      </c>
      <c r="M2786">
        <v>36</v>
      </c>
      <c r="N2786">
        <v>7</v>
      </c>
      <c r="O2786">
        <v>0.3</v>
      </c>
      <c r="P2786">
        <v>1146.5</v>
      </c>
      <c r="Q2786">
        <v>2492.4</v>
      </c>
      <c r="R2786">
        <f>Table1[[#This Row],[OrderQuantity]]*Table1[[#This Row],[UnitPrice]]</f>
        <v>17446.8</v>
      </c>
      <c r="S2786">
        <f>Table1[[#This Row],[OrderQuantity]]*Table1[[#This Row],[UnitCost]]</f>
        <v>8025.5</v>
      </c>
      <c r="T2786">
        <f>Table1[[#This Row],[OrderQuantity]]*Table1[[#This Row],[UnitPrice]]*(1-Table1[[#This Row],[DiscountApplied]]) - (Table1[[#This Row],[OrderQuantity]]*Table1[[#This Row],[UnitCost]])</f>
        <v>4187.2599999999984</v>
      </c>
      <c r="U2786">
        <f>DATEDIF(Table1[[#This Row],[ShipDate]],Table1[[#This Row],[DeliveryDate]],"d")</f>
        <v>2</v>
      </c>
      <c r="V2786" t="str">
        <f t="shared" si="87"/>
        <v>On Time</v>
      </c>
    </row>
    <row r="2787" spans="2:22" x14ac:dyDescent="0.3">
      <c r="B2787" t="str">
        <f t="shared" si="86"/>
        <v>SO-002886</v>
      </c>
      <c r="C2787" t="s">
        <v>16</v>
      </c>
      <c r="D2787" t="s">
        <v>17</v>
      </c>
      <c r="E2787" s="1">
        <v>43500</v>
      </c>
      <c r="F2787" s="1">
        <v>43580</v>
      </c>
      <c r="G2787" s="1">
        <v>43602</v>
      </c>
      <c r="H2787" s="1">
        <v>43606</v>
      </c>
      <c r="I2787" t="s">
        <v>18</v>
      </c>
      <c r="J2787">
        <v>4</v>
      </c>
      <c r="K2787">
        <v>34</v>
      </c>
      <c r="L2787">
        <v>215</v>
      </c>
      <c r="M2787">
        <v>28</v>
      </c>
      <c r="N2787">
        <v>2</v>
      </c>
      <c r="O2787">
        <v>0.08</v>
      </c>
      <c r="P2787">
        <v>2153.11</v>
      </c>
      <c r="Q2787">
        <v>2760.4</v>
      </c>
      <c r="R2787">
        <f>Table1[[#This Row],[OrderQuantity]]*Table1[[#This Row],[UnitPrice]]</f>
        <v>5520.8</v>
      </c>
      <c r="S2787">
        <f>Table1[[#This Row],[OrderQuantity]]*Table1[[#This Row],[UnitCost]]</f>
        <v>4306.22</v>
      </c>
      <c r="T2787">
        <f>Table1[[#This Row],[OrderQuantity]]*Table1[[#This Row],[UnitPrice]]*(1-Table1[[#This Row],[DiscountApplied]]) - (Table1[[#This Row],[OrderQuantity]]*Table1[[#This Row],[UnitCost]])</f>
        <v>772.91600000000017</v>
      </c>
      <c r="U2787">
        <f>DATEDIF(Table1[[#This Row],[ShipDate]],Table1[[#This Row],[DeliveryDate]],"d")</f>
        <v>4</v>
      </c>
      <c r="V2787" t="str">
        <f t="shared" si="87"/>
        <v>On Time</v>
      </c>
    </row>
    <row r="2788" spans="2:22" x14ac:dyDescent="0.3">
      <c r="B2788" t="str">
        <f t="shared" si="86"/>
        <v>SO-002887</v>
      </c>
      <c r="C2788" t="s">
        <v>16</v>
      </c>
      <c r="D2788" t="s">
        <v>17</v>
      </c>
      <c r="E2788" s="1">
        <v>43500</v>
      </c>
      <c r="F2788" s="1">
        <v>43580</v>
      </c>
      <c r="G2788" s="1">
        <v>43602</v>
      </c>
      <c r="H2788" s="1">
        <v>43611</v>
      </c>
      <c r="I2788" t="s">
        <v>18</v>
      </c>
      <c r="J2788">
        <v>3</v>
      </c>
      <c r="K2788">
        <v>34</v>
      </c>
      <c r="L2788">
        <v>241</v>
      </c>
      <c r="M2788">
        <v>25</v>
      </c>
      <c r="N2788">
        <v>8</v>
      </c>
      <c r="O2788">
        <v>0.05</v>
      </c>
      <c r="P2788">
        <v>68.680000000000007</v>
      </c>
      <c r="Q2788">
        <v>167.5</v>
      </c>
      <c r="R2788">
        <f>Table1[[#This Row],[OrderQuantity]]*Table1[[#This Row],[UnitPrice]]</f>
        <v>1340</v>
      </c>
      <c r="S2788">
        <f>Table1[[#This Row],[OrderQuantity]]*Table1[[#This Row],[UnitCost]]</f>
        <v>549.44000000000005</v>
      </c>
      <c r="T2788">
        <f>Table1[[#This Row],[OrderQuantity]]*Table1[[#This Row],[UnitPrice]]*(1-Table1[[#This Row],[DiscountApplied]]) - (Table1[[#This Row],[OrderQuantity]]*Table1[[#This Row],[UnitCost]])</f>
        <v>723.56</v>
      </c>
      <c r="U2788">
        <f>DATEDIF(Table1[[#This Row],[ShipDate]],Table1[[#This Row],[DeliveryDate]],"d")</f>
        <v>9</v>
      </c>
      <c r="V2788" t="str">
        <f t="shared" si="87"/>
        <v>Late</v>
      </c>
    </row>
    <row r="2789" spans="2:22" x14ac:dyDescent="0.3">
      <c r="B2789" t="str">
        <f t="shared" si="86"/>
        <v>SO-002888</v>
      </c>
      <c r="C2789" t="s">
        <v>22</v>
      </c>
      <c r="D2789" t="s">
        <v>20</v>
      </c>
      <c r="E2789" s="1">
        <v>43400</v>
      </c>
      <c r="F2789" s="1">
        <v>43580</v>
      </c>
      <c r="G2789" s="1">
        <v>43588</v>
      </c>
      <c r="H2789" s="1">
        <v>43597</v>
      </c>
      <c r="I2789" t="s">
        <v>18</v>
      </c>
      <c r="J2789">
        <v>26</v>
      </c>
      <c r="K2789">
        <v>11</v>
      </c>
      <c r="L2789">
        <v>135</v>
      </c>
      <c r="M2789">
        <v>6</v>
      </c>
      <c r="N2789">
        <v>2</v>
      </c>
      <c r="O2789">
        <v>0.05</v>
      </c>
      <c r="P2789">
        <v>2107.8200000000002</v>
      </c>
      <c r="Q2789">
        <v>3832.4</v>
      </c>
      <c r="R2789">
        <f>Table1[[#This Row],[OrderQuantity]]*Table1[[#This Row],[UnitPrice]]</f>
        <v>7664.8</v>
      </c>
      <c r="S2789">
        <f>Table1[[#This Row],[OrderQuantity]]*Table1[[#This Row],[UnitCost]]</f>
        <v>4215.6400000000003</v>
      </c>
      <c r="T2789">
        <f>Table1[[#This Row],[OrderQuantity]]*Table1[[#This Row],[UnitPrice]]*(1-Table1[[#This Row],[DiscountApplied]]) - (Table1[[#This Row],[OrderQuantity]]*Table1[[#This Row],[UnitCost]])</f>
        <v>3065.9199999999992</v>
      </c>
      <c r="U2789">
        <f>DATEDIF(Table1[[#This Row],[ShipDate]],Table1[[#This Row],[DeliveryDate]],"d")</f>
        <v>9</v>
      </c>
      <c r="V2789" t="str">
        <f t="shared" si="87"/>
        <v>Late</v>
      </c>
    </row>
    <row r="2790" spans="2:22" x14ac:dyDescent="0.3">
      <c r="B2790" t="str">
        <f t="shared" si="86"/>
        <v>SO-002889</v>
      </c>
      <c r="C2790" t="s">
        <v>21</v>
      </c>
      <c r="D2790" t="s">
        <v>26</v>
      </c>
      <c r="E2790" s="1">
        <v>43500</v>
      </c>
      <c r="F2790" s="1">
        <v>43580</v>
      </c>
      <c r="G2790" s="1">
        <v>43605</v>
      </c>
      <c r="H2790" s="1">
        <v>43612</v>
      </c>
      <c r="I2790" t="s">
        <v>18</v>
      </c>
      <c r="J2790">
        <v>22</v>
      </c>
      <c r="K2790">
        <v>7</v>
      </c>
      <c r="L2790">
        <v>60</v>
      </c>
      <c r="M2790">
        <v>6</v>
      </c>
      <c r="N2790">
        <v>4</v>
      </c>
      <c r="O2790">
        <v>0.05</v>
      </c>
      <c r="P2790">
        <v>1167.1400000000001</v>
      </c>
      <c r="Q2790">
        <v>1742</v>
      </c>
      <c r="R2790">
        <f>Table1[[#This Row],[OrderQuantity]]*Table1[[#This Row],[UnitPrice]]</f>
        <v>6968</v>
      </c>
      <c r="S2790">
        <f>Table1[[#This Row],[OrderQuantity]]*Table1[[#This Row],[UnitCost]]</f>
        <v>4668.5600000000004</v>
      </c>
      <c r="T2790">
        <f>Table1[[#This Row],[OrderQuantity]]*Table1[[#This Row],[UnitPrice]]*(1-Table1[[#This Row],[DiscountApplied]]) - (Table1[[#This Row],[OrderQuantity]]*Table1[[#This Row],[UnitCost]])</f>
        <v>1951.0399999999991</v>
      </c>
      <c r="U2790">
        <f>DATEDIF(Table1[[#This Row],[ShipDate]],Table1[[#This Row],[DeliveryDate]],"d")</f>
        <v>7</v>
      </c>
      <c r="V2790" t="str">
        <f t="shared" si="87"/>
        <v>On Time</v>
      </c>
    </row>
    <row r="2791" spans="2:22" x14ac:dyDescent="0.3">
      <c r="B2791" t="str">
        <f t="shared" si="86"/>
        <v>SO-002890</v>
      </c>
      <c r="C2791" t="s">
        <v>21</v>
      </c>
      <c r="D2791" t="s">
        <v>25</v>
      </c>
      <c r="E2791" s="1">
        <v>43500</v>
      </c>
      <c r="F2791" s="1">
        <v>43580</v>
      </c>
      <c r="G2791" s="1">
        <v>43604</v>
      </c>
      <c r="H2791" s="1">
        <v>43608</v>
      </c>
      <c r="I2791" t="s">
        <v>18</v>
      </c>
      <c r="J2791">
        <v>22</v>
      </c>
      <c r="K2791">
        <v>4</v>
      </c>
      <c r="L2791">
        <v>337</v>
      </c>
      <c r="M2791">
        <v>46</v>
      </c>
      <c r="N2791">
        <v>6</v>
      </c>
      <c r="O2791">
        <v>0.05</v>
      </c>
      <c r="P2791">
        <v>680.99</v>
      </c>
      <c r="Q2791">
        <v>1031.8</v>
      </c>
      <c r="R2791">
        <f>Table1[[#This Row],[OrderQuantity]]*Table1[[#This Row],[UnitPrice]]</f>
        <v>6190.7999999999993</v>
      </c>
      <c r="S2791">
        <f>Table1[[#This Row],[OrderQuantity]]*Table1[[#This Row],[UnitCost]]</f>
        <v>4085.94</v>
      </c>
      <c r="T2791">
        <f>Table1[[#This Row],[OrderQuantity]]*Table1[[#This Row],[UnitPrice]]*(1-Table1[[#This Row],[DiscountApplied]]) - (Table1[[#This Row],[OrderQuantity]]*Table1[[#This Row],[UnitCost]])</f>
        <v>1795.3199999999993</v>
      </c>
      <c r="U2791">
        <f>DATEDIF(Table1[[#This Row],[ShipDate]],Table1[[#This Row],[DeliveryDate]],"d")</f>
        <v>4</v>
      </c>
      <c r="V2791" t="str">
        <f t="shared" si="87"/>
        <v>On Time</v>
      </c>
    </row>
    <row r="2792" spans="2:22" x14ac:dyDescent="0.3">
      <c r="B2792" t="str">
        <f t="shared" si="86"/>
        <v>SO-002891</v>
      </c>
      <c r="C2792" t="s">
        <v>16</v>
      </c>
      <c r="D2792" t="s">
        <v>20</v>
      </c>
      <c r="E2792" s="1">
        <v>43500</v>
      </c>
      <c r="F2792" s="1">
        <v>43580</v>
      </c>
      <c r="G2792" s="1">
        <v>43600</v>
      </c>
      <c r="H2792" s="1">
        <v>43609</v>
      </c>
      <c r="I2792" t="s">
        <v>18</v>
      </c>
      <c r="J2792">
        <v>1</v>
      </c>
      <c r="K2792">
        <v>41</v>
      </c>
      <c r="L2792">
        <v>153</v>
      </c>
      <c r="M2792">
        <v>14</v>
      </c>
      <c r="N2792">
        <v>6</v>
      </c>
      <c r="O2792">
        <v>0.05</v>
      </c>
      <c r="P2792">
        <v>4724.97</v>
      </c>
      <c r="Q2792">
        <v>6385.1</v>
      </c>
      <c r="R2792">
        <f>Table1[[#This Row],[OrderQuantity]]*Table1[[#This Row],[UnitPrice]]</f>
        <v>38310.600000000006</v>
      </c>
      <c r="S2792">
        <f>Table1[[#This Row],[OrderQuantity]]*Table1[[#This Row],[UnitCost]]</f>
        <v>28349.82</v>
      </c>
      <c r="T2792">
        <f>Table1[[#This Row],[OrderQuantity]]*Table1[[#This Row],[UnitPrice]]*(1-Table1[[#This Row],[DiscountApplied]]) - (Table1[[#This Row],[OrderQuantity]]*Table1[[#This Row],[UnitCost]])</f>
        <v>8045.2500000000073</v>
      </c>
      <c r="U2792">
        <f>DATEDIF(Table1[[#This Row],[ShipDate]],Table1[[#This Row],[DeliveryDate]],"d")</f>
        <v>9</v>
      </c>
      <c r="V2792" t="str">
        <f t="shared" si="87"/>
        <v>Late</v>
      </c>
    </row>
    <row r="2793" spans="2:22" x14ac:dyDescent="0.3">
      <c r="B2793" t="str">
        <f t="shared" si="86"/>
        <v>SO-002892</v>
      </c>
      <c r="C2793" t="s">
        <v>21</v>
      </c>
      <c r="D2793" t="s">
        <v>24</v>
      </c>
      <c r="E2793" s="1">
        <v>43500</v>
      </c>
      <c r="F2793" s="1">
        <v>43580</v>
      </c>
      <c r="G2793" s="1">
        <v>43601</v>
      </c>
      <c r="H2793" s="1">
        <v>43602</v>
      </c>
      <c r="I2793" t="s">
        <v>18</v>
      </c>
      <c r="J2793">
        <v>22</v>
      </c>
      <c r="K2793">
        <v>43</v>
      </c>
      <c r="L2793">
        <v>28</v>
      </c>
      <c r="M2793">
        <v>22</v>
      </c>
      <c r="N2793">
        <v>6</v>
      </c>
      <c r="O2793">
        <v>0.1</v>
      </c>
      <c r="P2793">
        <v>686.08</v>
      </c>
      <c r="Q2793">
        <v>1072</v>
      </c>
      <c r="R2793">
        <f>Table1[[#This Row],[OrderQuantity]]*Table1[[#This Row],[UnitPrice]]</f>
        <v>6432</v>
      </c>
      <c r="S2793">
        <f>Table1[[#This Row],[OrderQuantity]]*Table1[[#This Row],[UnitCost]]</f>
        <v>4116.4800000000005</v>
      </c>
      <c r="T2793">
        <f>Table1[[#This Row],[OrderQuantity]]*Table1[[#This Row],[UnitPrice]]*(1-Table1[[#This Row],[DiscountApplied]]) - (Table1[[#This Row],[OrderQuantity]]*Table1[[#This Row],[UnitCost]])</f>
        <v>1672.3199999999997</v>
      </c>
      <c r="U2793">
        <f>DATEDIF(Table1[[#This Row],[ShipDate]],Table1[[#This Row],[DeliveryDate]],"d")</f>
        <v>1</v>
      </c>
      <c r="V2793" t="str">
        <f t="shared" si="87"/>
        <v>On Time</v>
      </c>
    </row>
    <row r="2794" spans="2:22" x14ac:dyDescent="0.3">
      <c r="B2794" t="str">
        <f t="shared" si="86"/>
        <v>SO-002893</v>
      </c>
      <c r="C2794" t="s">
        <v>19</v>
      </c>
      <c r="D2794" t="s">
        <v>20</v>
      </c>
      <c r="E2794" s="1">
        <v>43500</v>
      </c>
      <c r="F2794" s="1">
        <v>43580</v>
      </c>
      <c r="G2794" s="1">
        <v>43603</v>
      </c>
      <c r="H2794" s="1">
        <v>43606</v>
      </c>
      <c r="I2794" t="s">
        <v>18</v>
      </c>
      <c r="J2794">
        <v>15</v>
      </c>
      <c r="K2794">
        <v>6</v>
      </c>
      <c r="L2794">
        <v>112</v>
      </c>
      <c r="M2794">
        <v>19</v>
      </c>
      <c r="N2794">
        <v>6</v>
      </c>
      <c r="O2794">
        <v>0.08</v>
      </c>
      <c r="P2794">
        <v>861.08</v>
      </c>
      <c r="Q2794">
        <v>1688.4</v>
      </c>
      <c r="R2794">
        <f>Table1[[#This Row],[OrderQuantity]]*Table1[[#This Row],[UnitPrice]]</f>
        <v>10130.400000000001</v>
      </c>
      <c r="S2794">
        <f>Table1[[#This Row],[OrderQuantity]]*Table1[[#This Row],[UnitCost]]</f>
        <v>5166.4800000000005</v>
      </c>
      <c r="T2794">
        <f>Table1[[#This Row],[OrderQuantity]]*Table1[[#This Row],[UnitPrice]]*(1-Table1[[#This Row],[DiscountApplied]]) - (Table1[[#This Row],[OrderQuantity]]*Table1[[#This Row],[UnitCost]])</f>
        <v>4153.4880000000021</v>
      </c>
      <c r="U2794">
        <f>DATEDIF(Table1[[#This Row],[ShipDate]],Table1[[#This Row],[DeliveryDate]],"d")</f>
        <v>3</v>
      </c>
      <c r="V2794" t="str">
        <f t="shared" si="87"/>
        <v>On Time</v>
      </c>
    </row>
    <row r="2795" spans="2:22" x14ac:dyDescent="0.3">
      <c r="B2795" t="str">
        <f t="shared" si="86"/>
        <v>SO-002894</v>
      </c>
      <c r="C2795" t="s">
        <v>22</v>
      </c>
      <c r="D2795" t="s">
        <v>25</v>
      </c>
      <c r="E2795" s="1">
        <v>43500</v>
      </c>
      <c r="F2795" s="1">
        <v>43580</v>
      </c>
      <c r="G2795" s="1">
        <v>43595</v>
      </c>
      <c r="H2795" s="1">
        <v>43605</v>
      </c>
      <c r="I2795" t="s">
        <v>18</v>
      </c>
      <c r="J2795">
        <v>27</v>
      </c>
      <c r="K2795">
        <v>34</v>
      </c>
      <c r="L2795">
        <v>342</v>
      </c>
      <c r="M2795">
        <v>16</v>
      </c>
      <c r="N2795">
        <v>2</v>
      </c>
      <c r="O2795">
        <v>0.08</v>
      </c>
      <c r="P2795">
        <v>548.73</v>
      </c>
      <c r="Q2795">
        <v>1306.5</v>
      </c>
      <c r="R2795">
        <f>Table1[[#This Row],[OrderQuantity]]*Table1[[#This Row],[UnitPrice]]</f>
        <v>2613</v>
      </c>
      <c r="S2795">
        <f>Table1[[#This Row],[OrderQuantity]]*Table1[[#This Row],[UnitCost]]</f>
        <v>1097.46</v>
      </c>
      <c r="T2795">
        <f>Table1[[#This Row],[OrderQuantity]]*Table1[[#This Row],[UnitPrice]]*(1-Table1[[#This Row],[DiscountApplied]]) - (Table1[[#This Row],[OrderQuantity]]*Table1[[#This Row],[UnitCost]])</f>
        <v>1306.5</v>
      </c>
      <c r="U2795">
        <f>DATEDIF(Table1[[#This Row],[ShipDate]],Table1[[#This Row],[DeliveryDate]],"d")</f>
        <v>10</v>
      </c>
      <c r="V2795" t="str">
        <f t="shared" si="87"/>
        <v>Late</v>
      </c>
    </row>
    <row r="2796" spans="2:22" x14ac:dyDescent="0.3">
      <c r="B2796" t="str">
        <f t="shared" si="86"/>
        <v>SO-002895</v>
      </c>
      <c r="C2796" t="s">
        <v>19</v>
      </c>
      <c r="D2796" t="s">
        <v>20</v>
      </c>
      <c r="E2796" s="1">
        <v>43500</v>
      </c>
      <c r="F2796" s="1">
        <v>43580</v>
      </c>
      <c r="G2796" s="1">
        <v>43603</v>
      </c>
      <c r="H2796" s="1">
        <v>43611</v>
      </c>
      <c r="I2796" t="s">
        <v>18</v>
      </c>
      <c r="J2796">
        <v>19</v>
      </c>
      <c r="K2796">
        <v>38</v>
      </c>
      <c r="L2796">
        <v>110</v>
      </c>
      <c r="M2796">
        <v>40</v>
      </c>
      <c r="N2796">
        <v>2</v>
      </c>
      <c r="O2796">
        <v>0.1</v>
      </c>
      <c r="P2796">
        <v>115.78</v>
      </c>
      <c r="Q2796">
        <v>241.2</v>
      </c>
      <c r="R2796">
        <f>Table1[[#This Row],[OrderQuantity]]*Table1[[#This Row],[UnitPrice]]</f>
        <v>482.4</v>
      </c>
      <c r="S2796">
        <f>Table1[[#This Row],[OrderQuantity]]*Table1[[#This Row],[UnitCost]]</f>
        <v>231.56</v>
      </c>
      <c r="T2796">
        <f>Table1[[#This Row],[OrderQuantity]]*Table1[[#This Row],[UnitPrice]]*(1-Table1[[#This Row],[DiscountApplied]]) - (Table1[[#This Row],[OrderQuantity]]*Table1[[#This Row],[UnitCost]])</f>
        <v>202.59999999999997</v>
      </c>
      <c r="U2796">
        <f>DATEDIF(Table1[[#This Row],[ShipDate]],Table1[[#This Row],[DeliveryDate]],"d")</f>
        <v>8</v>
      </c>
      <c r="V2796" t="str">
        <f t="shared" si="87"/>
        <v>Late</v>
      </c>
    </row>
    <row r="2797" spans="2:22" x14ac:dyDescent="0.3">
      <c r="B2797" t="str">
        <f t="shared" si="86"/>
        <v>SO-002896</v>
      </c>
      <c r="C2797" t="s">
        <v>19</v>
      </c>
      <c r="D2797" t="s">
        <v>23</v>
      </c>
      <c r="E2797" s="1">
        <v>43500</v>
      </c>
      <c r="F2797" s="1">
        <v>43580</v>
      </c>
      <c r="G2797" s="1">
        <v>43594</v>
      </c>
      <c r="H2797" s="1">
        <v>43599</v>
      </c>
      <c r="I2797" t="s">
        <v>18</v>
      </c>
      <c r="J2797">
        <v>17</v>
      </c>
      <c r="K2797">
        <v>8</v>
      </c>
      <c r="L2797">
        <v>328</v>
      </c>
      <c r="M2797">
        <v>3</v>
      </c>
      <c r="N2797">
        <v>7</v>
      </c>
      <c r="O2797">
        <v>0.1</v>
      </c>
      <c r="P2797">
        <v>1743.74</v>
      </c>
      <c r="Q2797">
        <v>2264.6</v>
      </c>
      <c r="R2797">
        <f>Table1[[#This Row],[OrderQuantity]]*Table1[[#This Row],[UnitPrice]]</f>
        <v>15852.199999999999</v>
      </c>
      <c r="S2797">
        <f>Table1[[#This Row],[OrderQuantity]]*Table1[[#This Row],[UnitCost]]</f>
        <v>12206.18</v>
      </c>
      <c r="T2797">
        <f>Table1[[#This Row],[OrderQuantity]]*Table1[[#This Row],[UnitPrice]]*(1-Table1[[#This Row],[DiscountApplied]]) - (Table1[[#This Row],[OrderQuantity]]*Table1[[#This Row],[UnitCost]])</f>
        <v>2060.7999999999993</v>
      </c>
      <c r="U2797">
        <f>DATEDIF(Table1[[#This Row],[ShipDate]],Table1[[#This Row],[DeliveryDate]],"d")</f>
        <v>5</v>
      </c>
      <c r="V2797" t="str">
        <f t="shared" si="87"/>
        <v>On Time</v>
      </c>
    </row>
    <row r="2798" spans="2:22" x14ac:dyDescent="0.3">
      <c r="B2798" t="str">
        <f t="shared" si="86"/>
        <v>SO-002897</v>
      </c>
      <c r="C2798" t="s">
        <v>16</v>
      </c>
      <c r="D2798" t="s">
        <v>17</v>
      </c>
      <c r="E2798" s="1">
        <v>43400</v>
      </c>
      <c r="F2798" s="1">
        <v>43580</v>
      </c>
      <c r="G2798" s="1">
        <v>43608</v>
      </c>
      <c r="H2798" s="1">
        <v>43611</v>
      </c>
      <c r="I2798" t="s">
        <v>18</v>
      </c>
      <c r="J2798">
        <v>7</v>
      </c>
      <c r="K2798">
        <v>7</v>
      </c>
      <c r="L2798">
        <v>260</v>
      </c>
      <c r="M2798">
        <v>2</v>
      </c>
      <c r="N2798">
        <v>3</v>
      </c>
      <c r="O2798">
        <v>0.08</v>
      </c>
      <c r="P2798">
        <v>142.91</v>
      </c>
      <c r="Q2798">
        <v>180.9</v>
      </c>
      <c r="R2798">
        <f>Table1[[#This Row],[OrderQuantity]]*Table1[[#This Row],[UnitPrice]]</f>
        <v>542.70000000000005</v>
      </c>
      <c r="S2798">
        <f>Table1[[#This Row],[OrderQuantity]]*Table1[[#This Row],[UnitCost]]</f>
        <v>428.73</v>
      </c>
      <c r="T2798">
        <f>Table1[[#This Row],[OrderQuantity]]*Table1[[#This Row],[UnitPrice]]*(1-Table1[[#This Row],[DiscountApplied]]) - (Table1[[#This Row],[OrderQuantity]]*Table1[[#This Row],[UnitCost]])</f>
        <v>70.55400000000003</v>
      </c>
      <c r="U2798">
        <f>DATEDIF(Table1[[#This Row],[ShipDate]],Table1[[#This Row],[DeliveryDate]],"d")</f>
        <v>3</v>
      </c>
      <c r="V2798" t="str">
        <f t="shared" si="87"/>
        <v>On Time</v>
      </c>
    </row>
    <row r="2799" spans="2:22" x14ac:dyDescent="0.3">
      <c r="B2799" t="str">
        <f t="shared" si="86"/>
        <v>SO-002898</v>
      </c>
      <c r="C2799" t="s">
        <v>19</v>
      </c>
      <c r="D2799" t="s">
        <v>20</v>
      </c>
      <c r="E2799" s="1">
        <v>43500</v>
      </c>
      <c r="F2799" s="1">
        <v>43580</v>
      </c>
      <c r="G2799" s="1">
        <v>43605</v>
      </c>
      <c r="H2799" s="1">
        <v>43608</v>
      </c>
      <c r="I2799" t="s">
        <v>18</v>
      </c>
      <c r="J2799">
        <v>16</v>
      </c>
      <c r="K2799">
        <v>9</v>
      </c>
      <c r="L2799">
        <v>155</v>
      </c>
      <c r="M2799">
        <v>20</v>
      </c>
      <c r="N2799">
        <v>3</v>
      </c>
      <c r="O2799">
        <v>0.05</v>
      </c>
      <c r="P2799">
        <v>1656.78</v>
      </c>
      <c r="Q2799">
        <v>3765.4</v>
      </c>
      <c r="R2799">
        <f>Table1[[#This Row],[OrderQuantity]]*Table1[[#This Row],[UnitPrice]]</f>
        <v>11296.2</v>
      </c>
      <c r="S2799">
        <f>Table1[[#This Row],[OrderQuantity]]*Table1[[#This Row],[UnitCost]]</f>
        <v>4970.34</v>
      </c>
      <c r="T2799">
        <f>Table1[[#This Row],[OrderQuantity]]*Table1[[#This Row],[UnitPrice]]*(1-Table1[[#This Row],[DiscountApplied]]) - (Table1[[#This Row],[OrderQuantity]]*Table1[[#This Row],[UnitCost]])</f>
        <v>5761.0499999999993</v>
      </c>
      <c r="U2799">
        <f>DATEDIF(Table1[[#This Row],[ShipDate]],Table1[[#This Row],[DeliveryDate]],"d")</f>
        <v>3</v>
      </c>
      <c r="V2799" t="str">
        <f t="shared" si="87"/>
        <v>On Time</v>
      </c>
    </row>
    <row r="2800" spans="2:22" x14ac:dyDescent="0.3">
      <c r="B2800" t="str">
        <f t="shared" si="86"/>
        <v>SO-002899</v>
      </c>
      <c r="C2800" t="s">
        <v>19</v>
      </c>
      <c r="D2800" t="s">
        <v>25</v>
      </c>
      <c r="E2800" s="1">
        <v>43500</v>
      </c>
      <c r="F2800" s="1">
        <v>43581</v>
      </c>
      <c r="G2800" s="1">
        <v>43602</v>
      </c>
      <c r="H2800" s="1">
        <v>43611</v>
      </c>
      <c r="I2800" t="s">
        <v>18</v>
      </c>
      <c r="J2800">
        <v>19</v>
      </c>
      <c r="K2800">
        <v>43</v>
      </c>
      <c r="L2800">
        <v>366</v>
      </c>
      <c r="M2800">
        <v>39</v>
      </c>
      <c r="N2800">
        <v>1</v>
      </c>
      <c r="O2800">
        <v>0.3</v>
      </c>
      <c r="P2800">
        <v>2814</v>
      </c>
      <c r="Q2800">
        <v>4020</v>
      </c>
      <c r="R2800">
        <f>Table1[[#This Row],[OrderQuantity]]*Table1[[#This Row],[UnitPrice]]</f>
        <v>4020</v>
      </c>
      <c r="S2800">
        <f>Table1[[#This Row],[OrderQuantity]]*Table1[[#This Row],[UnitCost]]</f>
        <v>2814</v>
      </c>
      <c r="T2800">
        <f>Table1[[#This Row],[OrderQuantity]]*Table1[[#This Row],[UnitPrice]]*(1-Table1[[#This Row],[DiscountApplied]]) - (Table1[[#This Row],[OrderQuantity]]*Table1[[#This Row],[UnitCost]])</f>
        <v>0</v>
      </c>
      <c r="U2800">
        <f>DATEDIF(Table1[[#This Row],[ShipDate]],Table1[[#This Row],[DeliveryDate]],"d")</f>
        <v>9</v>
      </c>
      <c r="V2800" t="str">
        <f t="shared" si="87"/>
        <v>Late</v>
      </c>
    </row>
    <row r="2801" spans="2:22" x14ac:dyDescent="0.3">
      <c r="B2801" t="str">
        <f t="shared" si="86"/>
        <v>SO-002900</v>
      </c>
      <c r="C2801" t="s">
        <v>16</v>
      </c>
      <c r="D2801" t="s">
        <v>20</v>
      </c>
      <c r="E2801" s="1">
        <v>43400</v>
      </c>
      <c r="F2801" s="1">
        <v>43581</v>
      </c>
      <c r="G2801" s="1">
        <v>43586</v>
      </c>
      <c r="H2801" s="1">
        <v>43594</v>
      </c>
      <c r="I2801" t="s">
        <v>18</v>
      </c>
      <c r="J2801">
        <v>10</v>
      </c>
      <c r="K2801">
        <v>16</v>
      </c>
      <c r="L2801">
        <v>203</v>
      </c>
      <c r="M2801">
        <v>29</v>
      </c>
      <c r="N2801">
        <v>6</v>
      </c>
      <c r="O2801">
        <v>0.2</v>
      </c>
      <c r="P2801">
        <v>696.47</v>
      </c>
      <c r="Q2801">
        <v>904.5</v>
      </c>
      <c r="R2801">
        <f>Table1[[#This Row],[OrderQuantity]]*Table1[[#This Row],[UnitPrice]]</f>
        <v>5427</v>
      </c>
      <c r="S2801">
        <f>Table1[[#This Row],[OrderQuantity]]*Table1[[#This Row],[UnitCost]]</f>
        <v>4178.82</v>
      </c>
      <c r="T2801">
        <f>Table1[[#This Row],[OrderQuantity]]*Table1[[#This Row],[UnitPrice]]*(1-Table1[[#This Row],[DiscountApplied]]) - (Table1[[#This Row],[OrderQuantity]]*Table1[[#This Row],[UnitCost]])</f>
        <v>162.78000000000065</v>
      </c>
      <c r="U2801">
        <f>DATEDIF(Table1[[#This Row],[ShipDate]],Table1[[#This Row],[DeliveryDate]],"d")</f>
        <v>8</v>
      </c>
      <c r="V2801" t="str">
        <f t="shared" si="87"/>
        <v>Late</v>
      </c>
    </row>
    <row r="2802" spans="2:22" x14ac:dyDescent="0.3">
      <c r="B2802" t="str">
        <f t="shared" si="86"/>
        <v>SO-002901</v>
      </c>
      <c r="C2802" t="s">
        <v>21</v>
      </c>
      <c r="D2802" t="s">
        <v>23</v>
      </c>
      <c r="E2802" s="1">
        <v>43500</v>
      </c>
      <c r="F2802" s="1">
        <v>43581</v>
      </c>
      <c r="G2802" s="1">
        <v>43604</v>
      </c>
      <c r="H2802" s="1">
        <v>43614</v>
      </c>
      <c r="I2802" t="s">
        <v>18</v>
      </c>
      <c r="J2802">
        <v>23</v>
      </c>
      <c r="K2802">
        <v>31</v>
      </c>
      <c r="L2802">
        <v>266</v>
      </c>
      <c r="M2802">
        <v>9</v>
      </c>
      <c r="N2802">
        <v>8</v>
      </c>
      <c r="O2802">
        <v>0.08</v>
      </c>
      <c r="P2802">
        <v>198.59</v>
      </c>
      <c r="Q2802">
        <v>261.3</v>
      </c>
      <c r="R2802">
        <f>Table1[[#This Row],[OrderQuantity]]*Table1[[#This Row],[UnitPrice]]</f>
        <v>2090.4</v>
      </c>
      <c r="S2802">
        <f>Table1[[#This Row],[OrderQuantity]]*Table1[[#This Row],[UnitCost]]</f>
        <v>1588.72</v>
      </c>
      <c r="T2802">
        <f>Table1[[#This Row],[OrderQuantity]]*Table1[[#This Row],[UnitPrice]]*(1-Table1[[#This Row],[DiscountApplied]]) - (Table1[[#This Row],[OrderQuantity]]*Table1[[#This Row],[UnitCost]])</f>
        <v>334.44800000000009</v>
      </c>
      <c r="U2802">
        <f>DATEDIF(Table1[[#This Row],[ShipDate]],Table1[[#This Row],[DeliveryDate]],"d")</f>
        <v>10</v>
      </c>
      <c r="V2802" t="str">
        <f t="shared" si="87"/>
        <v>Late</v>
      </c>
    </row>
    <row r="2803" spans="2:22" x14ac:dyDescent="0.3">
      <c r="B2803" t="str">
        <f t="shared" si="86"/>
        <v>SO-002902</v>
      </c>
      <c r="C2803" t="s">
        <v>21</v>
      </c>
      <c r="D2803" t="s">
        <v>17</v>
      </c>
      <c r="E2803" s="1">
        <v>43500</v>
      </c>
      <c r="F2803" s="1">
        <v>43581</v>
      </c>
      <c r="G2803" s="1">
        <v>43596</v>
      </c>
      <c r="H2803" s="1">
        <v>43603</v>
      </c>
      <c r="I2803" t="s">
        <v>18</v>
      </c>
      <c r="J2803">
        <v>21</v>
      </c>
      <c r="K2803">
        <v>7</v>
      </c>
      <c r="L2803">
        <v>233</v>
      </c>
      <c r="M2803">
        <v>38</v>
      </c>
      <c r="N2803">
        <v>1</v>
      </c>
      <c r="O2803">
        <v>0.1</v>
      </c>
      <c r="P2803">
        <v>1331.96</v>
      </c>
      <c r="Q2803">
        <v>1902.8</v>
      </c>
      <c r="R2803">
        <f>Table1[[#This Row],[OrderQuantity]]*Table1[[#This Row],[UnitPrice]]</f>
        <v>1902.8</v>
      </c>
      <c r="S2803">
        <f>Table1[[#This Row],[OrderQuantity]]*Table1[[#This Row],[UnitCost]]</f>
        <v>1331.96</v>
      </c>
      <c r="T2803">
        <f>Table1[[#This Row],[OrderQuantity]]*Table1[[#This Row],[UnitPrice]]*(1-Table1[[#This Row],[DiscountApplied]]) - (Table1[[#This Row],[OrderQuantity]]*Table1[[#This Row],[UnitCost]])</f>
        <v>380.55999999999995</v>
      </c>
      <c r="U2803">
        <f>DATEDIF(Table1[[#This Row],[ShipDate]],Table1[[#This Row],[DeliveryDate]],"d")</f>
        <v>7</v>
      </c>
      <c r="V2803" t="str">
        <f t="shared" si="87"/>
        <v>On Time</v>
      </c>
    </row>
    <row r="2804" spans="2:22" x14ac:dyDescent="0.3">
      <c r="B2804" t="str">
        <f t="shared" si="86"/>
        <v>SO-002903</v>
      </c>
      <c r="C2804" t="s">
        <v>22</v>
      </c>
      <c r="D2804" t="s">
        <v>23</v>
      </c>
      <c r="E2804" s="1">
        <v>43500</v>
      </c>
      <c r="F2804" s="1">
        <v>43581</v>
      </c>
      <c r="G2804" s="1">
        <v>43595</v>
      </c>
      <c r="H2804" s="1">
        <v>43598</v>
      </c>
      <c r="I2804" t="s">
        <v>18</v>
      </c>
      <c r="J2804">
        <v>27</v>
      </c>
      <c r="K2804">
        <v>2</v>
      </c>
      <c r="L2804">
        <v>303</v>
      </c>
      <c r="M2804">
        <v>17</v>
      </c>
      <c r="N2804">
        <v>3</v>
      </c>
      <c r="O2804">
        <v>0.2</v>
      </c>
      <c r="P2804">
        <v>1115.68</v>
      </c>
      <c r="Q2804">
        <v>2425.4</v>
      </c>
      <c r="R2804">
        <f>Table1[[#This Row],[OrderQuantity]]*Table1[[#This Row],[UnitPrice]]</f>
        <v>7276.2000000000007</v>
      </c>
      <c r="S2804">
        <f>Table1[[#This Row],[OrderQuantity]]*Table1[[#This Row],[UnitCost]]</f>
        <v>3347.04</v>
      </c>
      <c r="T2804">
        <f>Table1[[#This Row],[OrderQuantity]]*Table1[[#This Row],[UnitPrice]]*(1-Table1[[#This Row],[DiscountApplied]]) - (Table1[[#This Row],[OrderQuantity]]*Table1[[#This Row],[UnitCost]])</f>
        <v>2473.920000000001</v>
      </c>
      <c r="U2804">
        <f>DATEDIF(Table1[[#This Row],[ShipDate]],Table1[[#This Row],[DeliveryDate]],"d")</f>
        <v>3</v>
      </c>
      <c r="V2804" t="str">
        <f t="shared" si="87"/>
        <v>On Time</v>
      </c>
    </row>
    <row r="2805" spans="2:22" x14ac:dyDescent="0.3">
      <c r="B2805" t="str">
        <f t="shared" si="86"/>
        <v>SO-002904</v>
      </c>
      <c r="C2805" t="s">
        <v>19</v>
      </c>
      <c r="D2805" t="s">
        <v>25</v>
      </c>
      <c r="E2805" s="1">
        <v>43500</v>
      </c>
      <c r="F2805" s="1">
        <v>43581</v>
      </c>
      <c r="G2805" s="1">
        <v>43591</v>
      </c>
      <c r="H2805" s="1">
        <v>43600</v>
      </c>
      <c r="I2805" t="s">
        <v>18</v>
      </c>
      <c r="J2805">
        <v>15</v>
      </c>
      <c r="K2805">
        <v>42</v>
      </c>
      <c r="L2805">
        <v>336</v>
      </c>
      <c r="M2805">
        <v>14</v>
      </c>
      <c r="N2805">
        <v>5</v>
      </c>
      <c r="O2805">
        <v>0.1</v>
      </c>
      <c r="P2805">
        <v>541.70000000000005</v>
      </c>
      <c r="Q2805">
        <v>1105.5</v>
      </c>
      <c r="R2805">
        <f>Table1[[#This Row],[OrderQuantity]]*Table1[[#This Row],[UnitPrice]]</f>
        <v>5527.5</v>
      </c>
      <c r="S2805">
        <f>Table1[[#This Row],[OrderQuantity]]*Table1[[#This Row],[UnitCost]]</f>
        <v>2708.5</v>
      </c>
      <c r="T2805">
        <f>Table1[[#This Row],[OrderQuantity]]*Table1[[#This Row],[UnitPrice]]*(1-Table1[[#This Row],[DiscountApplied]]) - (Table1[[#This Row],[OrderQuantity]]*Table1[[#This Row],[UnitCost]])</f>
        <v>2266.25</v>
      </c>
      <c r="U2805">
        <f>DATEDIF(Table1[[#This Row],[ShipDate]],Table1[[#This Row],[DeliveryDate]],"d")</f>
        <v>9</v>
      </c>
      <c r="V2805" t="str">
        <f t="shared" si="87"/>
        <v>Late</v>
      </c>
    </row>
    <row r="2806" spans="2:22" x14ac:dyDescent="0.3">
      <c r="B2806" t="str">
        <f t="shared" si="86"/>
        <v>SO-002905</v>
      </c>
      <c r="C2806" t="s">
        <v>19</v>
      </c>
      <c r="D2806" t="s">
        <v>20</v>
      </c>
      <c r="E2806" s="1">
        <v>43500</v>
      </c>
      <c r="F2806" s="1">
        <v>43581</v>
      </c>
      <c r="G2806" s="1">
        <v>43583</v>
      </c>
      <c r="H2806" s="1">
        <v>43585</v>
      </c>
      <c r="I2806" t="s">
        <v>18</v>
      </c>
      <c r="J2806">
        <v>16</v>
      </c>
      <c r="K2806">
        <v>6</v>
      </c>
      <c r="L2806">
        <v>126</v>
      </c>
      <c r="M2806">
        <v>31</v>
      </c>
      <c r="N2806">
        <v>1</v>
      </c>
      <c r="O2806">
        <v>0.15</v>
      </c>
      <c r="P2806">
        <v>1679.76</v>
      </c>
      <c r="Q2806">
        <v>2753.7</v>
      </c>
      <c r="R2806">
        <f>Table1[[#This Row],[OrderQuantity]]*Table1[[#This Row],[UnitPrice]]</f>
        <v>2753.7</v>
      </c>
      <c r="S2806">
        <f>Table1[[#This Row],[OrderQuantity]]*Table1[[#This Row],[UnitCost]]</f>
        <v>1679.76</v>
      </c>
      <c r="T2806">
        <f>Table1[[#This Row],[OrderQuantity]]*Table1[[#This Row],[UnitPrice]]*(1-Table1[[#This Row],[DiscountApplied]]) - (Table1[[#This Row],[OrderQuantity]]*Table1[[#This Row],[UnitCost]])</f>
        <v>660.88499999999999</v>
      </c>
      <c r="U2806">
        <f>DATEDIF(Table1[[#This Row],[ShipDate]],Table1[[#This Row],[DeliveryDate]],"d")</f>
        <v>2</v>
      </c>
      <c r="V2806" t="str">
        <f t="shared" si="87"/>
        <v>On Time</v>
      </c>
    </row>
    <row r="2807" spans="2:22" x14ac:dyDescent="0.3">
      <c r="B2807" t="str">
        <f t="shared" si="86"/>
        <v>SO-002906</v>
      </c>
      <c r="C2807" t="s">
        <v>21</v>
      </c>
      <c r="D2807" t="s">
        <v>25</v>
      </c>
      <c r="E2807" s="1">
        <v>43400</v>
      </c>
      <c r="F2807" s="1">
        <v>43581</v>
      </c>
      <c r="G2807" s="1">
        <v>43583</v>
      </c>
      <c r="H2807" s="1">
        <v>43590</v>
      </c>
      <c r="I2807" t="s">
        <v>18</v>
      </c>
      <c r="J2807">
        <v>23</v>
      </c>
      <c r="K2807">
        <v>34</v>
      </c>
      <c r="L2807">
        <v>337</v>
      </c>
      <c r="M2807">
        <v>9</v>
      </c>
      <c r="N2807">
        <v>3</v>
      </c>
      <c r="O2807">
        <v>0.08</v>
      </c>
      <c r="P2807">
        <v>116.71</v>
      </c>
      <c r="Q2807">
        <v>174.2</v>
      </c>
      <c r="R2807">
        <f>Table1[[#This Row],[OrderQuantity]]*Table1[[#This Row],[UnitPrice]]</f>
        <v>522.59999999999991</v>
      </c>
      <c r="S2807">
        <f>Table1[[#This Row],[OrderQuantity]]*Table1[[#This Row],[UnitCost]]</f>
        <v>350.13</v>
      </c>
      <c r="T2807">
        <f>Table1[[#This Row],[OrderQuantity]]*Table1[[#This Row],[UnitPrice]]*(1-Table1[[#This Row],[DiscountApplied]]) - (Table1[[#This Row],[OrderQuantity]]*Table1[[#This Row],[UnitCost]])</f>
        <v>130.66199999999992</v>
      </c>
      <c r="U2807">
        <f>DATEDIF(Table1[[#This Row],[ShipDate]],Table1[[#This Row],[DeliveryDate]],"d")</f>
        <v>7</v>
      </c>
      <c r="V2807" t="str">
        <f t="shared" si="87"/>
        <v>On Time</v>
      </c>
    </row>
    <row r="2808" spans="2:22" x14ac:dyDescent="0.3">
      <c r="B2808" t="str">
        <f t="shared" si="86"/>
        <v>SO-002907</v>
      </c>
      <c r="C2808" t="s">
        <v>19</v>
      </c>
      <c r="D2808" t="s">
        <v>23</v>
      </c>
      <c r="E2808" s="1">
        <v>43500</v>
      </c>
      <c r="F2808" s="1">
        <v>43581</v>
      </c>
      <c r="G2808" s="1">
        <v>43608</v>
      </c>
      <c r="H2808" s="1">
        <v>43612</v>
      </c>
      <c r="I2808" t="s">
        <v>18</v>
      </c>
      <c r="J2808">
        <v>19</v>
      </c>
      <c r="K2808">
        <v>26</v>
      </c>
      <c r="L2808">
        <v>297</v>
      </c>
      <c r="M2808">
        <v>4</v>
      </c>
      <c r="N2808">
        <v>5</v>
      </c>
      <c r="O2808">
        <v>0.3</v>
      </c>
      <c r="P2808">
        <v>2912.62</v>
      </c>
      <c r="Q2808">
        <v>3832.4</v>
      </c>
      <c r="R2808">
        <f>Table1[[#This Row],[OrderQuantity]]*Table1[[#This Row],[UnitPrice]]</f>
        <v>19162</v>
      </c>
      <c r="S2808">
        <f>Table1[[#This Row],[OrderQuantity]]*Table1[[#This Row],[UnitCost]]</f>
        <v>14563.099999999999</v>
      </c>
      <c r="T2808">
        <f>Table1[[#This Row],[OrderQuantity]]*Table1[[#This Row],[UnitPrice]]*(1-Table1[[#This Row],[DiscountApplied]]) - (Table1[[#This Row],[OrderQuantity]]*Table1[[#This Row],[UnitCost]])</f>
        <v>-1149.6999999999989</v>
      </c>
      <c r="U2808">
        <f>DATEDIF(Table1[[#This Row],[ShipDate]],Table1[[#This Row],[DeliveryDate]],"d")</f>
        <v>4</v>
      </c>
      <c r="V2808" t="str">
        <f t="shared" si="87"/>
        <v>On Time</v>
      </c>
    </row>
    <row r="2809" spans="2:22" x14ac:dyDescent="0.3">
      <c r="B2809" t="str">
        <f t="shared" si="86"/>
        <v>SO-002908</v>
      </c>
      <c r="C2809" t="s">
        <v>19</v>
      </c>
      <c r="D2809" t="s">
        <v>23</v>
      </c>
      <c r="E2809" s="1">
        <v>43500</v>
      </c>
      <c r="F2809" s="1">
        <v>43581</v>
      </c>
      <c r="G2809" s="1">
        <v>43585</v>
      </c>
      <c r="H2809" s="1">
        <v>43591</v>
      </c>
      <c r="I2809" t="s">
        <v>18</v>
      </c>
      <c r="J2809">
        <v>18</v>
      </c>
      <c r="K2809">
        <v>20</v>
      </c>
      <c r="L2809">
        <v>266</v>
      </c>
      <c r="M2809">
        <v>32</v>
      </c>
      <c r="N2809">
        <v>8</v>
      </c>
      <c r="O2809">
        <v>0.08</v>
      </c>
      <c r="P2809">
        <v>428.8</v>
      </c>
      <c r="Q2809">
        <v>1072</v>
      </c>
      <c r="R2809">
        <f>Table1[[#This Row],[OrderQuantity]]*Table1[[#This Row],[UnitPrice]]</f>
        <v>8576</v>
      </c>
      <c r="S2809">
        <f>Table1[[#This Row],[OrderQuantity]]*Table1[[#This Row],[UnitCost]]</f>
        <v>3430.4</v>
      </c>
      <c r="T2809">
        <f>Table1[[#This Row],[OrderQuantity]]*Table1[[#This Row],[UnitPrice]]*(1-Table1[[#This Row],[DiscountApplied]]) - (Table1[[#This Row],[OrderQuantity]]*Table1[[#This Row],[UnitCost]])</f>
        <v>4459.5200000000004</v>
      </c>
      <c r="U2809">
        <f>DATEDIF(Table1[[#This Row],[ShipDate]],Table1[[#This Row],[DeliveryDate]],"d")</f>
        <v>6</v>
      </c>
      <c r="V2809" t="str">
        <f t="shared" si="87"/>
        <v>On Time</v>
      </c>
    </row>
    <row r="2810" spans="2:22" x14ac:dyDescent="0.3">
      <c r="B2810" t="str">
        <f t="shared" si="86"/>
        <v>SO-002909</v>
      </c>
      <c r="C2810" t="s">
        <v>21</v>
      </c>
      <c r="D2810" t="s">
        <v>23</v>
      </c>
      <c r="E2810" s="1">
        <v>43400</v>
      </c>
      <c r="F2810" s="1">
        <v>43582</v>
      </c>
      <c r="G2810" s="1">
        <v>43609</v>
      </c>
      <c r="H2810" s="1">
        <v>43616</v>
      </c>
      <c r="I2810" t="s">
        <v>18</v>
      </c>
      <c r="J2810">
        <v>23</v>
      </c>
      <c r="K2810">
        <v>35</v>
      </c>
      <c r="L2810">
        <v>327</v>
      </c>
      <c r="M2810">
        <v>46</v>
      </c>
      <c r="N2810">
        <v>2</v>
      </c>
      <c r="O2810">
        <v>0.05</v>
      </c>
      <c r="P2810">
        <v>182.24</v>
      </c>
      <c r="Q2810">
        <v>227.8</v>
      </c>
      <c r="R2810">
        <f>Table1[[#This Row],[OrderQuantity]]*Table1[[#This Row],[UnitPrice]]</f>
        <v>455.6</v>
      </c>
      <c r="S2810">
        <f>Table1[[#This Row],[OrderQuantity]]*Table1[[#This Row],[UnitCost]]</f>
        <v>364.48</v>
      </c>
      <c r="T2810">
        <f>Table1[[#This Row],[OrderQuantity]]*Table1[[#This Row],[UnitPrice]]*(1-Table1[[#This Row],[DiscountApplied]]) - (Table1[[#This Row],[OrderQuantity]]*Table1[[#This Row],[UnitCost]])</f>
        <v>68.339999999999975</v>
      </c>
      <c r="U2810">
        <f>DATEDIF(Table1[[#This Row],[ShipDate]],Table1[[#This Row],[DeliveryDate]],"d")</f>
        <v>7</v>
      </c>
      <c r="V2810" t="str">
        <f t="shared" si="87"/>
        <v>On Time</v>
      </c>
    </row>
    <row r="2811" spans="2:22" x14ac:dyDescent="0.3">
      <c r="B2811" t="str">
        <f t="shared" si="86"/>
        <v>SO-002910</v>
      </c>
      <c r="C2811" t="s">
        <v>19</v>
      </c>
      <c r="D2811" t="s">
        <v>17</v>
      </c>
      <c r="E2811" s="1">
        <v>43500</v>
      </c>
      <c r="F2811" s="1">
        <v>43582</v>
      </c>
      <c r="G2811" s="1">
        <v>43597</v>
      </c>
      <c r="H2811" s="1">
        <v>43603</v>
      </c>
      <c r="I2811" t="s">
        <v>18</v>
      </c>
      <c r="J2811">
        <v>19</v>
      </c>
      <c r="K2811">
        <v>24</v>
      </c>
      <c r="L2811">
        <v>222</v>
      </c>
      <c r="M2811">
        <v>2</v>
      </c>
      <c r="N2811">
        <v>2</v>
      </c>
      <c r="O2811">
        <v>0.05</v>
      </c>
      <c r="P2811">
        <v>794.35</v>
      </c>
      <c r="Q2811">
        <v>1018.4</v>
      </c>
      <c r="R2811">
        <f>Table1[[#This Row],[OrderQuantity]]*Table1[[#This Row],[UnitPrice]]</f>
        <v>2036.8</v>
      </c>
      <c r="S2811">
        <f>Table1[[#This Row],[OrderQuantity]]*Table1[[#This Row],[UnitCost]]</f>
        <v>1588.7</v>
      </c>
      <c r="T2811">
        <f>Table1[[#This Row],[OrderQuantity]]*Table1[[#This Row],[UnitPrice]]*(1-Table1[[#This Row],[DiscountApplied]]) - (Table1[[#This Row],[OrderQuantity]]*Table1[[#This Row],[UnitCost]])</f>
        <v>346.25999999999976</v>
      </c>
      <c r="U2811">
        <f>DATEDIF(Table1[[#This Row],[ShipDate]],Table1[[#This Row],[DeliveryDate]],"d")</f>
        <v>6</v>
      </c>
      <c r="V2811" t="str">
        <f t="shared" si="87"/>
        <v>On Time</v>
      </c>
    </row>
    <row r="2812" spans="2:22" x14ac:dyDescent="0.3">
      <c r="B2812" t="str">
        <f t="shared" si="86"/>
        <v>SO-002911</v>
      </c>
      <c r="C2812" t="s">
        <v>19</v>
      </c>
      <c r="D2812" t="s">
        <v>24</v>
      </c>
      <c r="E2812" s="1">
        <v>43500</v>
      </c>
      <c r="F2812" s="1">
        <v>43582</v>
      </c>
      <c r="G2812" s="1">
        <v>43609</v>
      </c>
      <c r="H2812" s="1">
        <v>43610</v>
      </c>
      <c r="I2812" t="s">
        <v>18</v>
      </c>
      <c r="J2812">
        <v>19</v>
      </c>
      <c r="K2812">
        <v>37</v>
      </c>
      <c r="L2812">
        <v>1</v>
      </c>
      <c r="M2812">
        <v>22</v>
      </c>
      <c r="N2812">
        <v>6</v>
      </c>
      <c r="O2812">
        <v>0.08</v>
      </c>
      <c r="P2812">
        <v>665.18</v>
      </c>
      <c r="Q2812">
        <v>911.2</v>
      </c>
      <c r="R2812">
        <f>Table1[[#This Row],[OrderQuantity]]*Table1[[#This Row],[UnitPrice]]</f>
        <v>5467.2000000000007</v>
      </c>
      <c r="S2812">
        <f>Table1[[#This Row],[OrderQuantity]]*Table1[[#This Row],[UnitCost]]</f>
        <v>3991.08</v>
      </c>
      <c r="T2812">
        <f>Table1[[#This Row],[OrderQuantity]]*Table1[[#This Row],[UnitPrice]]*(1-Table1[[#This Row],[DiscountApplied]]) - (Table1[[#This Row],[OrderQuantity]]*Table1[[#This Row],[UnitCost]])</f>
        <v>1038.7440000000006</v>
      </c>
      <c r="U2812">
        <f>DATEDIF(Table1[[#This Row],[ShipDate]],Table1[[#This Row],[DeliveryDate]],"d")</f>
        <v>1</v>
      </c>
      <c r="V2812" t="str">
        <f t="shared" si="87"/>
        <v>On Time</v>
      </c>
    </row>
    <row r="2813" spans="2:22" x14ac:dyDescent="0.3">
      <c r="B2813" t="str">
        <f t="shared" si="86"/>
        <v>SO-002912</v>
      </c>
      <c r="C2813" t="s">
        <v>16</v>
      </c>
      <c r="D2813" t="s">
        <v>17</v>
      </c>
      <c r="E2813" s="1">
        <v>43500</v>
      </c>
      <c r="F2813" s="1">
        <v>43582</v>
      </c>
      <c r="G2813" s="1">
        <v>43586</v>
      </c>
      <c r="H2813" s="1">
        <v>43596</v>
      </c>
      <c r="I2813" t="s">
        <v>18</v>
      </c>
      <c r="J2813">
        <v>2</v>
      </c>
      <c r="K2813">
        <v>49</v>
      </c>
      <c r="L2813">
        <v>230</v>
      </c>
      <c r="M2813">
        <v>47</v>
      </c>
      <c r="N2813">
        <v>7</v>
      </c>
      <c r="O2813">
        <v>0.08</v>
      </c>
      <c r="P2813">
        <v>3623.36</v>
      </c>
      <c r="Q2813">
        <v>5661.5</v>
      </c>
      <c r="R2813">
        <f>Table1[[#This Row],[OrderQuantity]]*Table1[[#This Row],[UnitPrice]]</f>
        <v>39630.5</v>
      </c>
      <c r="S2813">
        <f>Table1[[#This Row],[OrderQuantity]]*Table1[[#This Row],[UnitCost]]</f>
        <v>25363.52</v>
      </c>
      <c r="T2813">
        <f>Table1[[#This Row],[OrderQuantity]]*Table1[[#This Row],[UnitPrice]]*(1-Table1[[#This Row],[DiscountApplied]]) - (Table1[[#This Row],[OrderQuantity]]*Table1[[#This Row],[UnitCost]])</f>
        <v>11096.540000000005</v>
      </c>
      <c r="U2813">
        <f>DATEDIF(Table1[[#This Row],[ShipDate]],Table1[[#This Row],[DeliveryDate]],"d")</f>
        <v>10</v>
      </c>
      <c r="V2813" t="str">
        <f t="shared" si="87"/>
        <v>Late</v>
      </c>
    </row>
    <row r="2814" spans="2:22" x14ac:dyDescent="0.3">
      <c r="B2814" t="str">
        <f t="shared" si="86"/>
        <v>SO-002913</v>
      </c>
      <c r="C2814" t="s">
        <v>16</v>
      </c>
      <c r="D2814" t="s">
        <v>25</v>
      </c>
      <c r="E2814" s="1">
        <v>43500</v>
      </c>
      <c r="F2814" s="1">
        <v>43582</v>
      </c>
      <c r="G2814" s="1">
        <v>43597</v>
      </c>
      <c r="H2814" s="1">
        <v>43603</v>
      </c>
      <c r="I2814" t="s">
        <v>18</v>
      </c>
      <c r="J2814">
        <v>4</v>
      </c>
      <c r="K2814">
        <v>21</v>
      </c>
      <c r="L2814">
        <v>361</v>
      </c>
      <c r="M2814">
        <v>38</v>
      </c>
      <c r="N2814">
        <v>3</v>
      </c>
      <c r="O2814">
        <v>0.08</v>
      </c>
      <c r="P2814">
        <v>617.47</v>
      </c>
      <c r="Q2814">
        <v>857.6</v>
      </c>
      <c r="R2814">
        <f>Table1[[#This Row],[OrderQuantity]]*Table1[[#This Row],[UnitPrice]]</f>
        <v>2572.8000000000002</v>
      </c>
      <c r="S2814">
        <f>Table1[[#This Row],[OrderQuantity]]*Table1[[#This Row],[UnitCost]]</f>
        <v>1852.41</v>
      </c>
      <c r="T2814">
        <f>Table1[[#This Row],[OrderQuantity]]*Table1[[#This Row],[UnitPrice]]*(1-Table1[[#This Row],[DiscountApplied]]) - (Table1[[#This Row],[OrderQuantity]]*Table1[[#This Row],[UnitCost]])</f>
        <v>514.56600000000003</v>
      </c>
      <c r="U2814">
        <f>DATEDIF(Table1[[#This Row],[ShipDate]],Table1[[#This Row],[DeliveryDate]],"d")</f>
        <v>6</v>
      </c>
      <c r="V2814" t="str">
        <f t="shared" si="87"/>
        <v>On Time</v>
      </c>
    </row>
    <row r="2815" spans="2:22" x14ac:dyDescent="0.3">
      <c r="B2815" t="str">
        <f t="shared" si="86"/>
        <v>SO-002914</v>
      </c>
      <c r="C2815" t="s">
        <v>22</v>
      </c>
      <c r="D2815" t="s">
        <v>26</v>
      </c>
      <c r="E2815" s="1">
        <v>43500</v>
      </c>
      <c r="F2815" s="1">
        <v>43582</v>
      </c>
      <c r="G2815" s="1">
        <v>43610</v>
      </c>
      <c r="H2815" s="1">
        <v>43616</v>
      </c>
      <c r="I2815" t="s">
        <v>18</v>
      </c>
      <c r="J2815">
        <v>27</v>
      </c>
      <c r="K2815">
        <v>7</v>
      </c>
      <c r="L2815">
        <v>60</v>
      </c>
      <c r="M2815">
        <v>17</v>
      </c>
      <c r="N2815">
        <v>6</v>
      </c>
      <c r="O2815">
        <v>0.08</v>
      </c>
      <c r="P2815">
        <v>2414.6799999999998</v>
      </c>
      <c r="Q2815">
        <v>3551</v>
      </c>
      <c r="R2815">
        <f>Table1[[#This Row],[OrderQuantity]]*Table1[[#This Row],[UnitPrice]]</f>
        <v>21306</v>
      </c>
      <c r="S2815">
        <f>Table1[[#This Row],[OrderQuantity]]*Table1[[#This Row],[UnitCost]]</f>
        <v>14488.079999999998</v>
      </c>
      <c r="T2815">
        <f>Table1[[#This Row],[OrderQuantity]]*Table1[[#This Row],[UnitPrice]]*(1-Table1[[#This Row],[DiscountApplied]]) - (Table1[[#This Row],[OrderQuantity]]*Table1[[#This Row],[UnitCost]])</f>
        <v>5113.4400000000023</v>
      </c>
      <c r="U2815">
        <f>DATEDIF(Table1[[#This Row],[ShipDate]],Table1[[#This Row],[DeliveryDate]],"d")</f>
        <v>6</v>
      </c>
      <c r="V2815" t="str">
        <f t="shared" si="87"/>
        <v>On Time</v>
      </c>
    </row>
    <row r="2816" spans="2:22" x14ac:dyDescent="0.3">
      <c r="B2816" t="str">
        <f t="shared" si="86"/>
        <v>SO-002915</v>
      </c>
      <c r="C2816" t="s">
        <v>16</v>
      </c>
      <c r="D2816" t="s">
        <v>24</v>
      </c>
      <c r="E2816" s="1">
        <v>43400</v>
      </c>
      <c r="F2816" s="1">
        <v>43582</v>
      </c>
      <c r="G2816" s="1">
        <v>43590</v>
      </c>
      <c r="H2816" s="1">
        <v>43598</v>
      </c>
      <c r="I2816" t="s">
        <v>18</v>
      </c>
      <c r="J2816">
        <v>8</v>
      </c>
      <c r="K2816">
        <v>29</v>
      </c>
      <c r="L2816">
        <v>25</v>
      </c>
      <c r="M2816">
        <v>13</v>
      </c>
      <c r="N2816">
        <v>2</v>
      </c>
      <c r="O2816">
        <v>0.1</v>
      </c>
      <c r="P2816">
        <v>367.16</v>
      </c>
      <c r="Q2816">
        <v>917.9</v>
      </c>
      <c r="R2816">
        <f>Table1[[#This Row],[OrderQuantity]]*Table1[[#This Row],[UnitPrice]]</f>
        <v>1835.8</v>
      </c>
      <c r="S2816">
        <f>Table1[[#This Row],[OrderQuantity]]*Table1[[#This Row],[UnitCost]]</f>
        <v>734.32</v>
      </c>
      <c r="T2816">
        <f>Table1[[#This Row],[OrderQuantity]]*Table1[[#This Row],[UnitPrice]]*(1-Table1[[#This Row],[DiscountApplied]]) - (Table1[[#This Row],[OrderQuantity]]*Table1[[#This Row],[UnitCost]])</f>
        <v>917.9</v>
      </c>
      <c r="U2816">
        <f>DATEDIF(Table1[[#This Row],[ShipDate]],Table1[[#This Row],[DeliveryDate]],"d")</f>
        <v>8</v>
      </c>
      <c r="V2816" t="str">
        <f t="shared" si="87"/>
        <v>Late</v>
      </c>
    </row>
    <row r="2817" spans="2:22" x14ac:dyDescent="0.3">
      <c r="B2817" t="str">
        <f t="shared" si="86"/>
        <v>SO-002916</v>
      </c>
      <c r="C2817" t="s">
        <v>16</v>
      </c>
      <c r="D2817" t="s">
        <v>20</v>
      </c>
      <c r="E2817" s="1">
        <v>43500</v>
      </c>
      <c r="F2817" s="1">
        <v>43582</v>
      </c>
      <c r="G2817" s="1">
        <v>43606</v>
      </c>
      <c r="H2817" s="1">
        <v>43609</v>
      </c>
      <c r="I2817" t="s">
        <v>18</v>
      </c>
      <c r="J2817">
        <v>6</v>
      </c>
      <c r="K2817">
        <v>15</v>
      </c>
      <c r="L2817">
        <v>164</v>
      </c>
      <c r="M2817">
        <v>26</v>
      </c>
      <c r="N2817">
        <v>2</v>
      </c>
      <c r="O2817">
        <v>0.4</v>
      </c>
      <c r="P2817">
        <v>1662.34</v>
      </c>
      <c r="Q2817">
        <v>3865.9</v>
      </c>
      <c r="R2817">
        <f>Table1[[#This Row],[OrderQuantity]]*Table1[[#This Row],[UnitPrice]]</f>
        <v>7731.8</v>
      </c>
      <c r="S2817">
        <f>Table1[[#This Row],[OrderQuantity]]*Table1[[#This Row],[UnitCost]]</f>
        <v>3324.68</v>
      </c>
      <c r="T2817">
        <f>Table1[[#This Row],[OrderQuantity]]*Table1[[#This Row],[UnitPrice]]*(1-Table1[[#This Row],[DiscountApplied]]) - (Table1[[#This Row],[OrderQuantity]]*Table1[[#This Row],[UnitCost]])</f>
        <v>1314.4</v>
      </c>
      <c r="U2817">
        <f>DATEDIF(Table1[[#This Row],[ShipDate]],Table1[[#This Row],[DeliveryDate]],"d")</f>
        <v>3</v>
      </c>
      <c r="V2817" t="str">
        <f t="shared" si="87"/>
        <v>On Time</v>
      </c>
    </row>
    <row r="2818" spans="2:22" x14ac:dyDescent="0.3">
      <c r="B2818" t="str">
        <f t="shared" ref="B2818:B2881" si="88">"SO-" &amp; TEXT(ROW(B2818)+99,"000000")</f>
        <v>SO-002917</v>
      </c>
      <c r="C2818" t="s">
        <v>16</v>
      </c>
      <c r="D2818" t="s">
        <v>23</v>
      </c>
      <c r="E2818" s="1">
        <v>43400</v>
      </c>
      <c r="F2818" s="1">
        <v>43582</v>
      </c>
      <c r="G2818" s="1">
        <v>43594</v>
      </c>
      <c r="H2818" s="1">
        <v>43599</v>
      </c>
      <c r="I2818" t="s">
        <v>18</v>
      </c>
      <c r="J2818">
        <v>9</v>
      </c>
      <c r="K2818">
        <v>12</v>
      </c>
      <c r="L2818">
        <v>267</v>
      </c>
      <c r="M2818">
        <v>30</v>
      </c>
      <c r="N2818">
        <v>2</v>
      </c>
      <c r="O2818">
        <v>0.3</v>
      </c>
      <c r="P2818">
        <v>2418.4299999999998</v>
      </c>
      <c r="Q2818">
        <v>5038.3999999999996</v>
      </c>
      <c r="R2818">
        <f>Table1[[#This Row],[OrderQuantity]]*Table1[[#This Row],[UnitPrice]]</f>
        <v>10076.799999999999</v>
      </c>
      <c r="S2818">
        <f>Table1[[#This Row],[OrderQuantity]]*Table1[[#This Row],[UnitCost]]</f>
        <v>4836.8599999999997</v>
      </c>
      <c r="T2818">
        <f>Table1[[#This Row],[OrderQuantity]]*Table1[[#This Row],[UnitPrice]]*(1-Table1[[#This Row],[DiscountApplied]]) - (Table1[[#This Row],[OrderQuantity]]*Table1[[#This Row],[UnitCost]])</f>
        <v>2216.8999999999996</v>
      </c>
      <c r="U2818">
        <f>DATEDIF(Table1[[#This Row],[ShipDate]],Table1[[#This Row],[DeliveryDate]],"d")</f>
        <v>5</v>
      </c>
      <c r="V2818" t="str">
        <f t="shared" ref="V2818:V2881" si="89">IF(U2818&gt;7,"Late","On Time")</f>
        <v>On Time</v>
      </c>
    </row>
    <row r="2819" spans="2:22" x14ac:dyDescent="0.3">
      <c r="B2819" t="str">
        <f t="shared" si="88"/>
        <v>SO-002918</v>
      </c>
      <c r="C2819" t="s">
        <v>22</v>
      </c>
      <c r="D2819" t="s">
        <v>17</v>
      </c>
      <c r="E2819" s="1">
        <v>43500</v>
      </c>
      <c r="F2819" s="1">
        <v>43582</v>
      </c>
      <c r="G2819" s="1">
        <v>43586</v>
      </c>
      <c r="H2819" s="1">
        <v>43590</v>
      </c>
      <c r="I2819" t="s">
        <v>18</v>
      </c>
      <c r="J2819">
        <v>27</v>
      </c>
      <c r="K2819">
        <v>29</v>
      </c>
      <c r="L2819">
        <v>213</v>
      </c>
      <c r="M2819">
        <v>39</v>
      </c>
      <c r="N2819">
        <v>5</v>
      </c>
      <c r="O2819">
        <v>0.3</v>
      </c>
      <c r="P2819">
        <v>1736.64</v>
      </c>
      <c r="Q2819">
        <v>3859.2</v>
      </c>
      <c r="R2819">
        <f>Table1[[#This Row],[OrderQuantity]]*Table1[[#This Row],[UnitPrice]]</f>
        <v>19296</v>
      </c>
      <c r="S2819">
        <f>Table1[[#This Row],[OrderQuantity]]*Table1[[#This Row],[UnitCost]]</f>
        <v>8683.2000000000007</v>
      </c>
      <c r="T2819">
        <f>Table1[[#This Row],[OrderQuantity]]*Table1[[#This Row],[UnitPrice]]*(1-Table1[[#This Row],[DiscountApplied]]) - (Table1[[#This Row],[OrderQuantity]]*Table1[[#This Row],[UnitCost]])</f>
        <v>4823.9999999999982</v>
      </c>
      <c r="U2819">
        <f>DATEDIF(Table1[[#This Row],[ShipDate]],Table1[[#This Row],[DeliveryDate]],"d")</f>
        <v>4</v>
      </c>
      <c r="V2819" t="str">
        <f t="shared" si="89"/>
        <v>On Time</v>
      </c>
    </row>
    <row r="2820" spans="2:22" x14ac:dyDescent="0.3">
      <c r="B2820" t="str">
        <f t="shared" si="88"/>
        <v>SO-002919</v>
      </c>
      <c r="C2820" t="s">
        <v>22</v>
      </c>
      <c r="D2820" t="s">
        <v>24</v>
      </c>
      <c r="E2820" s="1">
        <v>43500</v>
      </c>
      <c r="F2820" s="1">
        <v>43582</v>
      </c>
      <c r="G2820" s="1">
        <v>43584</v>
      </c>
      <c r="H2820" s="1">
        <v>43585</v>
      </c>
      <c r="I2820" t="s">
        <v>18</v>
      </c>
      <c r="J2820">
        <v>25</v>
      </c>
      <c r="K2820">
        <v>39</v>
      </c>
      <c r="L2820">
        <v>41</v>
      </c>
      <c r="M2820">
        <v>15</v>
      </c>
      <c r="N2820">
        <v>1</v>
      </c>
      <c r="O2820">
        <v>0.3</v>
      </c>
      <c r="P2820">
        <v>806.35</v>
      </c>
      <c r="Q2820">
        <v>971.5</v>
      </c>
      <c r="R2820">
        <f>Table1[[#This Row],[OrderQuantity]]*Table1[[#This Row],[UnitPrice]]</f>
        <v>971.5</v>
      </c>
      <c r="S2820">
        <f>Table1[[#This Row],[OrderQuantity]]*Table1[[#This Row],[UnitCost]]</f>
        <v>806.35</v>
      </c>
      <c r="T2820">
        <f>Table1[[#This Row],[OrderQuantity]]*Table1[[#This Row],[UnitPrice]]*(1-Table1[[#This Row],[DiscountApplied]]) - (Table1[[#This Row],[OrderQuantity]]*Table1[[#This Row],[UnitCost]])</f>
        <v>-126.30000000000007</v>
      </c>
      <c r="U2820">
        <f>DATEDIF(Table1[[#This Row],[ShipDate]],Table1[[#This Row],[DeliveryDate]],"d")</f>
        <v>1</v>
      </c>
      <c r="V2820" t="str">
        <f t="shared" si="89"/>
        <v>On Time</v>
      </c>
    </row>
    <row r="2821" spans="2:22" x14ac:dyDescent="0.3">
      <c r="B2821" t="str">
        <f t="shared" si="88"/>
        <v>SO-002920</v>
      </c>
      <c r="C2821" t="s">
        <v>19</v>
      </c>
      <c r="D2821" t="s">
        <v>17</v>
      </c>
      <c r="E2821" s="1">
        <v>43500</v>
      </c>
      <c r="F2821" s="1">
        <v>43582</v>
      </c>
      <c r="G2821" s="1">
        <v>43599</v>
      </c>
      <c r="H2821" s="1">
        <v>43602</v>
      </c>
      <c r="I2821" t="s">
        <v>18</v>
      </c>
      <c r="J2821">
        <v>18</v>
      </c>
      <c r="K2821">
        <v>20</v>
      </c>
      <c r="L2821">
        <v>250</v>
      </c>
      <c r="M2821">
        <v>16</v>
      </c>
      <c r="N2821">
        <v>1</v>
      </c>
      <c r="O2821">
        <v>0.15</v>
      </c>
      <c r="P2821">
        <v>550.47</v>
      </c>
      <c r="Q2821">
        <v>1058.5999999999999</v>
      </c>
      <c r="R2821">
        <f>Table1[[#This Row],[OrderQuantity]]*Table1[[#This Row],[UnitPrice]]</f>
        <v>1058.5999999999999</v>
      </c>
      <c r="S2821">
        <f>Table1[[#This Row],[OrderQuantity]]*Table1[[#This Row],[UnitCost]]</f>
        <v>550.47</v>
      </c>
      <c r="T2821">
        <f>Table1[[#This Row],[OrderQuantity]]*Table1[[#This Row],[UnitPrice]]*(1-Table1[[#This Row],[DiscountApplied]]) - (Table1[[#This Row],[OrderQuantity]]*Table1[[#This Row],[UnitCost]])</f>
        <v>349.33999999999992</v>
      </c>
      <c r="U2821">
        <f>DATEDIF(Table1[[#This Row],[ShipDate]],Table1[[#This Row],[DeliveryDate]],"d")</f>
        <v>3</v>
      </c>
      <c r="V2821" t="str">
        <f t="shared" si="89"/>
        <v>On Time</v>
      </c>
    </row>
    <row r="2822" spans="2:22" x14ac:dyDescent="0.3">
      <c r="B2822" t="str">
        <f t="shared" si="88"/>
        <v>SO-002921</v>
      </c>
      <c r="C2822" t="s">
        <v>16</v>
      </c>
      <c r="D2822" t="s">
        <v>26</v>
      </c>
      <c r="E2822" s="1">
        <v>43400</v>
      </c>
      <c r="F2822" s="1">
        <v>43582</v>
      </c>
      <c r="G2822" s="1">
        <v>43603</v>
      </c>
      <c r="H2822" s="1">
        <v>43607</v>
      </c>
      <c r="I2822" t="s">
        <v>18</v>
      </c>
      <c r="J2822">
        <v>7</v>
      </c>
      <c r="K2822">
        <v>4</v>
      </c>
      <c r="L2822">
        <v>66</v>
      </c>
      <c r="M2822">
        <v>28</v>
      </c>
      <c r="N2822">
        <v>6</v>
      </c>
      <c r="O2822">
        <v>0.08</v>
      </c>
      <c r="P2822">
        <v>4289.41</v>
      </c>
      <c r="Q2822">
        <v>5875.9</v>
      </c>
      <c r="R2822">
        <f>Table1[[#This Row],[OrderQuantity]]*Table1[[#This Row],[UnitPrice]]</f>
        <v>35255.399999999994</v>
      </c>
      <c r="S2822">
        <f>Table1[[#This Row],[OrderQuantity]]*Table1[[#This Row],[UnitCost]]</f>
        <v>25736.46</v>
      </c>
      <c r="T2822">
        <f>Table1[[#This Row],[OrderQuantity]]*Table1[[#This Row],[UnitPrice]]*(1-Table1[[#This Row],[DiscountApplied]]) - (Table1[[#This Row],[OrderQuantity]]*Table1[[#This Row],[UnitCost]])</f>
        <v>6698.507999999998</v>
      </c>
      <c r="U2822">
        <f>DATEDIF(Table1[[#This Row],[ShipDate]],Table1[[#This Row],[DeliveryDate]],"d")</f>
        <v>4</v>
      </c>
      <c r="V2822" t="str">
        <f t="shared" si="89"/>
        <v>On Time</v>
      </c>
    </row>
    <row r="2823" spans="2:22" x14ac:dyDescent="0.3">
      <c r="B2823" t="str">
        <f t="shared" si="88"/>
        <v>SO-002922</v>
      </c>
      <c r="C2823" t="s">
        <v>19</v>
      </c>
      <c r="D2823" t="s">
        <v>24</v>
      </c>
      <c r="E2823" s="1">
        <v>43500</v>
      </c>
      <c r="F2823" s="1">
        <v>43582</v>
      </c>
      <c r="G2823" s="1">
        <v>43608</v>
      </c>
      <c r="H2823" s="1">
        <v>43610</v>
      </c>
      <c r="I2823" t="s">
        <v>18</v>
      </c>
      <c r="J2823">
        <v>15</v>
      </c>
      <c r="K2823">
        <v>44</v>
      </c>
      <c r="L2823">
        <v>2</v>
      </c>
      <c r="M2823">
        <v>2</v>
      </c>
      <c r="N2823">
        <v>4</v>
      </c>
      <c r="O2823">
        <v>0.05</v>
      </c>
      <c r="P2823">
        <v>123.95</v>
      </c>
      <c r="Q2823">
        <v>247.9</v>
      </c>
      <c r="R2823">
        <f>Table1[[#This Row],[OrderQuantity]]*Table1[[#This Row],[UnitPrice]]</f>
        <v>991.6</v>
      </c>
      <c r="S2823">
        <f>Table1[[#This Row],[OrderQuantity]]*Table1[[#This Row],[UnitCost]]</f>
        <v>495.8</v>
      </c>
      <c r="T2823">
        <f>Table1[[#This Row],[OrderQuantity]]*Table1[[#This Row],[UnitPrice]]*(1-Table1[[#This Row],[DiscountApplied]]) - (Table1[[#This Row],[OrderQuantity]]*Table1[[#This Row],[UnitCost]])</f>
        <v>446.21999999999997</v>
      </c>
      <c r="U2823">
        <f>DATEDIF(Table1[[#This Row],[ShipDate]],Table1[[#This Row],[DeliveryDate]],"d")</f>
        <v>2</v>
      </c>
      <c r="V2823" t="str">
        <f t="shared" si="89"/>
        <v>On Time</v>
      </c>
    </row>
    <row r="2824" spans="2:22" x14ac:dyDescent="0.3">
      <c r="B2824" t="str">
        <f t="shared" si="88"/>
        <v>SO-002923</v>
      </c>
      <c r="C2824" t="s">
        <v>16</v>
      </c>
      <c r="D2824" t="s">
        <v>23</v>
      </c>
      <c r="E2824" s="1">
        <v>43500</v>
      </c>
      <c r="F2824" s="1">
        <v>43582</v>
      </c>
      <c r="G2824" s="1">
        <v>43603</v>
      </c>
      <c r="H2824" s="1">
        <v>43607</v>
      </c>
      <c r="I2824" t="s">
        <v>18</v>
      </c>
      <c r="J2824">
        <v>12</v>
      </c>
      <c r="K2824">
        <v>35</v>
      </c>
      <c r="L2824">
        <v>276</v>
      </c>
      <c r="M2824">
        <v>26</v>
      </c>
      <c r="N2824">
        <v>6</v>
      </c>
      <c r="O2824">
        <v>0.2</v>
      </c>
      <c r="P2824">
        <v>3698.94</v>
      </c>
      <c r="Q2824">
        <v>5520.8</v>
      </c>
      <c r="R2824">
        <f>Table1[[#This Row],[OrderQuantity]]*Table1[[#This Row],[UnitPrice]]</f>
        <v>33124.800000000003</v>
      </c>
      <c r="S2824">
        <f>Table1[[#This Row],[OrderQuantity]]*Table1[[#This Row],[UnitCost]]</f>
        <v>22193.64</v>
      </c>
      <c r="T2824">
        <f>Table1[[#This Row],[OrderQuantity]]*Table1[[#This Row],[UnitPrice]]*(1-Table1[[#This Row],[DiscountApplied]]) - (Table1[[#This Row],[OrderQuantity]]*Table1[[#This Row],[UnitCost]])</f>
        <v>4306.2000000000044</v>
      </c>
      <c r="U2824">
        <f>DATEDIF(Table1[[#This Row],[ShipDate]],Table1[[#This Row],[DeliveryDate]],"d")</f>
        <v>4</v>
      </c>
      <c r="V2824" t="str">
        <f t="shared" si="89"/>
        <v>On Time</v>
      </c>
    </row>
    <row r="2825" spans="2:22" x14ac:dyDescent="0.3">
      <c r="B2825" t="str">
        <f t="shared" si="88"/>
        <v>SO-002924</v>
      </c>
      <c r="C2825" t="s">
        <v>22</v>
      </c>
      <c r="D2825" t="s">
        <v>20</v>
      </c>
      <c r="E2825" s="1">
        <v>43500</v>
      </c>
      <c r="F2825" s="1">
        <v>43583</v>
      </c>
      <c r="G2825" s="1">
        <v>43599</v>
      </c>
      <c r="H2825" s="1">
        <v>43608</v>
      </c>
      <c r="I2825" t="s">
        <v>18</v>
      </c>
      <c r="J2825">
        <v>26</v>
      </c>
      <c r="K2825">
        <v>29</v>
      </c>
      <c r="L2825">
        <v>104</v>
      </c>
      <c r="M2825">
        <v>10</v>
      </c>
      <c r="N2825">
        <v>8</v>
      </c>
      <c r="O2825">
        <v>0.15</v>
      </c>
      <c r="P2825">
        <v>3806.27</v>
      </c>
      <c r="Q2825">
        <v>5855.8</v>
      </c>
      <c r="R2825">
        <f>Table1[[#This Row],[OrderQuantity]]*Table1[[#This Row],[UnitPrice]]</f>
        <v>46846.400000000001</v>
      </c>
      <c r="S2825">
        <f>Table1[[#This Row],[OrderQuantity]]*Table1[[#This Row],[UnitCost]]</f>
        <v>30450.16</v>
      </c>
      <c r="T2825">
        <f>Table1[[#This Row],[OrderQuantity]]*Table1[[#This Row],[UnitPrice]]*(1-Table1[[#This Row],[DiscountApplied]]) - (Table1[[#This Row],[OrderQuantity]]*Table1[[#This Row],[UnitCost]])</f>
        <v>9369.2800000000025</v>
      </c>
      <c r="U2825">
        <f>DATEDIF(Table1[[#This Row],[ShipDate]],Table1[[#This Row],[DeliveryDate]],"d")</f>
        <v>9</v>
      </c>
      <c r="V2825" t="str">
        <f t="shared" si="89"/>
        <v>Late</v>
      </c>
    </row>
    <row r="2826" spans="2:22" x14ac:dyDescent="0.3">
      <c r="B2826" t="str">
        <f t="shared" si="88"/>
        <v>SO-002925</v>
      </c>
      <c r="C2826" t="s">
        <v>16</v>
      </c>
      <c r="D2826" t="s">
        <v>24</v>
      </c>
      <c r="E2826" s="1">
        <v>43500</v>
      </c>
      <c r="F2826" s="1">
        <v>43583</v>
      </c>
      <c r="G2826" s="1">
        <v>43602</v>
      </c>
      <c r="H2826" s="1">
        <v>43609</v>
      </c>
      <c r="I2826" t="s">
        <v>18</v>
      </c>
      <c r="J2826">
        <v>9</v>
      </c>
      <c r="K2826">
        <v>7</v>
      </c>
      <c r="L2826">
        <v>17</v>
      </c>
      <c r="M2826">
        <v>31</v>
      </c>
      <c r="N2826">
        <v>5</v>
      </c>
      <c r="O2826">
        <v>0.05</v>
      </c>
      <c r="P2826">
        <v>3103.44</v>
      </c>
      <c r="Q2826">
        <v>5172.3999999999996</v>
      </c>
      <c r="R2826">
        <f>Table1[[#This Row],[OrderQuantity]]*Table1[[#This Row],[UnitPrice]]</f>
        <v>25862</v>
      </c>
      <c r="S2826">
        <f>Table1[[#This Row],[OrderQuantity]]*Table1[[#This Row],[UnitCost]]</f>
        <v>15517.2</v>
      </c>
      <c r="T2826">
        <f>Table1[[#This Row],[OrderQuantity]]*Table1[[#This Row],[UnitPrice]]*(1-Table1[[#This Row],[DiscountApplied]]) - (Table1[[#This Row],[OrderQuantity]]*Table1[[#This Row],[UnitCost]])</f>
        <v>9051.6999999999971</v>
      </c>
      <c r="U2826">
        <f>DATEDIF(Table1[[#This Row],[ShipDate]],Table1[[#This Row],[DeliveryDate]],"d")</f>
        <v>7</v>
      </c>
      <c r="V2826" t="str">
        <f t="shared" si="89"/>
        <v>On Time</v>
      </c>
    </row>
    <row r="2827" spans="2:22" x14ac:dyDescent="0.3">
      <c r="B2827" t="str">
        <f t="shared" si="88"/>
        <v>SO-002926</v>
      </c>
      <c r="C2827" t="s">
        <v>16</v>
      </c>
      <c r="D2827" t="s">
        <v>17</v>
      </c>
      <c r="E2827" s="1">
        <v>43500</v>
      </c>
      <c r="F2827" s="1">
        <v>43583</v>
      </c>
      <c r="G2827" s="1">
        <v>43598</v>
      </c>
      <c r="H2827" s="1">
        <v>43608</v>
      </c>
      <c r="I2827" t="s">
        <v>18</v>
      </c>
      <c r="J2827">
        <v>5</v>
      </c>
      <c r="K2827">
        <v>13</v>
      </c>
      <c r="L2827">
        <v>232</v>
      </c>
      <c r="M2827">
        <v>10</v>
      </c>
      <c r="N2827">
        <v>3</v>
      </c>
      <c r="O2827">
        <v>0.05</v>
      </c>
      <c r="P2827">
        <v>1247.21</v>
      </c>
      <c r="Q2827">
        <v>1708.5</v>
      </c>
      <c r="R2827">
        <f>Table1[[#This Row],[OrderQuantity]]*Table1[[#This Row],[UnitPrice]]</f>
        <v>5125.5</v>
      </c>
      <c r="S2827">
        <f>Table1[[#This Row],[OrderQuantity]]*Table1[[#This Row],[UnitCost]]</f>
        <v>3741.63</v>
      </c>
      <c r="T2827">
        <f>Table1[[#This Row],[OrderQuantity]]*Table1[[#This Row],[UnitPrice]]*(1-Table1[[#This Row],[DiscountApplied]]) - (Table1[[#This Row],[OrderQuantity]]*Table1[[#This Row],[UnitCost]])</f>
        <v>1127.5949999999993</v>
      </c>
      <c r="U2827">
        <f>DATEDIF(Table1[[#This Row],[ShipDate]],Table1[[#This Row],[DeliveryDate]],"d")</f>
        <v>10</v>
      </c>
      <c r="V2827" t="str">
        <f t="shared" si="89"/>
        <v>Late</v>
      </c>
    </row>
    <row r="2828" spans="2:22" x14ac:dyDescent="0.3">
      <c r="B2828" t="str">
        <f t="shared" si="88"/>
        <v>SO-002927</v>
      </c>
      <c r="C2828" t="s">
        <v>19</v>
      </c>
      <c r="D2828" t="s">
        <v>20</v>
      </c>
      <c r="E2828" s="1">
        <v>43500</v>
      </c>
      <c r="F2828" s="1">
        <v>43583</v>
      </c>
      <c r="G2828" s="1">
        <v>43586</v>
      </c>
      <c r="H2828" s="1">
        <v>43593</v>
      </c>
      <c r="I2828" t="s">
        <v>18</v>
      </c>
      <c r="J2828">
        <v>13</v>
      </c>
      <c r="K2828">
        <v>9</v>
      </c>
      <c r="L2828">
        <v>167</v>
      </c>
      <c r="M2828">
        <v>11</v>
      </c>
      <c r="N2828">
        <v>7</v>
      </c>
      <c r="O2828">
        <v>0.08</v>
      </c>
      <c r="P2828">
        <v>1196.3499999999999</v>
      </c>
      <c r="Q2828">
        <v>1869.3</v>
      </c>
      <c r="R2828">
        <f>Table1[[#This Row],[OrderQuantity]]*Table1[[#This Row],[UnitPrice]]</f>
        <v>13085.1</v>
      </c>
      <c r="S2828">
        <f>Table1[[#This Row],[OrderQuantity]]*Table1[[#This Row],[UnitCost]]</f>
        <v>8374.4499999999989</v>
      </c>
      <c r="T2828">
        <f>Table1[[#This Row],[OrderQuantity]]*Table1[[#This Row],[UnitPrice]]*(1-Table1[[#This Row],[DiscountApplied]]) - (Table1[[#This Row],[OrderQuantity]]*Table1[[#This Row],[UnitCost]])</f>
        <v>3663.8420000000024</v>
      </c>
      <c r="U2828">
        <f>DATEDIF(Table1[[#This Row],[ShipDate]],Table1[[#This Row],[DeliveryDate]],"d")</f>
        <v>7</v>
      </c>
      <c r="V2828" t="str">
        <f t="shared" si="89"/>
        <v>On Time</v>
      </c>
    </row>
    <row r="2829" spans="2:22" x14ac:dyDescent="0.3">
      <c r="B2829" t="str">
        <f t="shared" si="88"/>
        <v>SO-002928</v>
      </c>
      <c r="C2829" t="s">
        <v>16</v>
      </c>
      <c r="D2829" t="s">
        <v>17</v>
      </c>
      <c r="E2829" s="1">
        <v>43400</v>
      </c>
      <c r="F2829" s="1">
        <v>43583</v>
      </c>
      <c r="G2829" s="1">
        <v>43592</v>
      </c>
      <c r="H2829" s="1">
        <v>43596</v>
      </c>
      <c r="I2829" t="s">
        <v>18</v>
      </c>
      <c r="J2829">
        <v>5</v>
      </c>
      <c r="K2829">
        <v>24</v>
      </c>
      <c r="L2829">
        <v>248</v>
      </c>
      <c r="M2829">
        <v>39</v>
      </c>
      <c r="N2829">
        <v>5</v>
      </c>
      <c r="O2829">
        <v>0.1</v>
      </c>
      <c r="P2829">
        <v>190.95</v>
      </c>
      <c r="Q2829">
        <v>254.6</v>
      </c>
      <c r="R2829">
        <f>Table1[[#This Row],[OrderQuantity]]*Table1[[#This Row],[UnitPrice]]</f>
        <v>1273</v>
      </c>
      <c r="S2829">
        <f>Table1[[#This Row],[OrderQuantity]]*Table1[[#This Row],[UnitCost]]</f>
        <v>954.75</v>
      </c>
      <c r="T2829">
        <f>Table1[[#This Row],[OrderQuantity]]*Table1[[#This Row],[UnitPrice]]*(1-Table1[[#This Row],[DiscountApplied]]) - (Table1[[#This Row],[OrderQuantity]]*Table1[[#This Row],[UnitCost]])</f>
        <v>190.95000000000005</v>
      </c>
      <c r="U2829">
        <f>DATEDIF(Table1[[#This Row],[ShipDate]],Table1[[#This Row],[DeliveryDate]],"d")</f>
        <v>4</v>
      </c>
      <c r="V2829" t="str">
        <f t="shared" si="89"/>
        <v>On Time</v>
      </c>
    </row>
    <row r="2830" spans="2:22" x14ac:dyDescent="0.3">
      <c r="B2830" t="str">
        <f t="shared" si="88"/>
        <v>SO-002929</v>
      </c>
      <c r="C2830" t="s">
        <v>19</v>
      </c>
      <c r="D2830" t="s">
        <v>17</v>
      </c>
      <c r="E2830" s="1">
        <v>43400</v>
      </c>
      <c r="F2830" s="1">
        <v>43583</v>
      </c>
      <c r="G2830" s="1">
        <v>43604</v>
      </c>
      <c r="H2830" s="1">
        <v>43608</v>
      </c>
      <c r="I2830" t="s">
        <v>18</v>
      </c>
      <c r="J2830">
        <v>20</v>
      </c>
      <c r="K2830">
        <v>23</v>
      </c>
      <c r="L2830">
        <v>231</v>
      </c>
      <c r="M2830">
        <v>47</v>
      </c>
      <c r="N2830">
        <v>1</v>
      </c>
      <c r="O2830">
        <v>0.15</v>
      </c>
      <c r="P2830">
        <v>1594.6</v>
      </c>
      <c r="Q2830">
        <v>3986.5</v>
      </c>
      <c r="R2830">
        <f>Table1[[#This Row],[OrderQuantity]]*Table1[[#This Row],[UnitPrice]]</f>
        <v>3986.5</v>
      </c>
      <c r="S2830">
        <f>Table1[[#This Row],[OrderQuantity]]*Table1[[#This Row],[UnitCost]]</f>
        <v>1594.6</v>
      </c>
      <c r="T2830">
        <f>Table1[[#This Row],[OrderQuantity]]*Table1[[#This Row],[UnitPrice]]*(1-Table1[[#This Row],[DiscountApplied]]) - (Table1[[#This Row],[OrderQuantity]]*Table1[[#This Row],[UnitCost]])</f>
        <v>1793.9250000000002</v>
      </c>
      <c r="U2830">
        <f>DATEDIF(Table1[[#This Row],[ShipDate]],Table1[[#This Row],[DeliveryDate]],"d")</f>
        <v>4</v>
      </c>
      <c r="V2830" t="str">
        <f t="shared" si="89"/>
        <v>On Time</v>
      </c>
    </row>
    <row r="2831" spans="2:22" x14ac:dyDescent="0.3">
      <c r="B2831" t="str">
        <f t="shared" si="88"/>
        <v>SO-002930</v>
      </c>
      <c r="C2831" t="s">
        <v>19</v>
      </c>
      <c r="D2831" t="s">
        <v>23</v>
      </c>
      <c r="E2831" s="1">
        <v>43500</v>
      </c>
      <c r="F2831" s="1">
        <v>43583</v>
      </c>
      <c r="G2831" s="1">
        <v>43600</v>
      </c>
      <c r="H2831" s="1">
        <v>43607</v>
      </c>
      <c r="I2831" t="s">
        <v>18</v>
      </c>
      <c r="J2831">
        <v>19</v>
      </c>
      <c r="K2831">
        <v>18</v>
      </c>
      <c r="L2831">
        <v>314</v>
      </c>
      <c r="M2831">
        <v>41</v>
      </c>
      <c r="N2831">
        <v>6</v>
      </c>
      <c r="O2831">
        <v>0.1</v>
      </c>
      <c r="P2831">
        <v>1582.88</v>
      </c>
      <c r="Q2831">
        <v>2512.5</v>
      </c>
      <c r="R2831">
        <f>Table1[[#This Row],[OrderQuantity]]*Table1[[#This Row],[UnitPrice]]</f>
        <v>15075</v>
      </c>
      <c r="S2831">
        <f>Table1[[#This Row],[OrderQuantity]]*Table1[[#This Row],[UnitCost]]</f>
        <v>9497.2800000000007</v>
      </c>
      <c r="T2831">
        <f>Table1[[#This Row],[OrderQuantity]]*Table1[[#This Row],[UnitPrice]]*(1-Table1[[#This Row],[DiscountApplied]]) - (Table1[[#This Row],[OrderQuantity]]*Table1[[#This Row],[UnitCost]])</f>
        <v>4070.2199999999993</v>
      </c>
      <c r="U2831">
        <f>DATEDIF(Table1[[#This Row],[ShipDate]],Table1[[#This Row],[DeliveryDate]],"d")</f>
        <v>7</v>
      </c>
      <c r="V2831" t="str">
        <f t="shared" si="89"/>
        <v>On Time</v>
      </c>
    </row>
    <row r="2832" spans="2:22" x14ac:dyDescent="0.3">
      <c r="B2832" t="str">
        <f t="shared" si="88"/>
        <v>SO-002931</v>
      </c>
      <c r="C2832" t="s">
        <v>16</v>
      </c>
      <c r="D2832" t="s">
        <v>24</v>
      </c>
      <c r="E2832" s="1">
        <v>43500</v>
      </c>
      <c r="F2832" s="1">
        <v>43583</v>
      </c>
      <c r="G2832" s="1">
        <v>43595</v>
      </c>
      <c r="H2832" s="1">
        <v>43602</v>
      </c>
      <c r="I2832" t="s">
        <v>18</v>
      </c>
      <c r="J2832">
        <v>1</v>
      </c>
      <c r="K2832">
        <v>45</v>
      </c>
      <c r="L2832">
        <v>39</v>
      </c>
      <c r="M2832">
        <v>25</v>
      </c>
      <c r="N2832">
        <v>7</v>
      </c>
      <c r="O2832">
        <v>0.4</v>
      </c>
      <c r="P2832">
        <v>182.91</v>
      </c>
      <c r="Q2832">
        <v>234.5</v>
      </c>
      <c r="R2832">
        <f>Table1[[#This Row],[OrderQuantity]]*Table1[[#This Row],[UnitPrice]]</f>
        <v>1641.5</v>
      </c>
      <c r="S2832">
        <f>Table1[[#This Row],[OrderQuantity]]*Table1[[#This Row],[UnitCost]]</f>
        <v>1280.3699999999999</v>
      </c>
      <c r="T2832">
        <f>Table1[[#This Row],[OrderQuantity]]*Table1[[#This Row],[UnitPrice]]*(1-Table1[[#This Row],[DiscountApplied]]) - (Table1[[#This Row],[OrderQuantity]]*Table1[[#This Row],[UnitCost]])</f>
        <v>-295.46999999999991</v>
      </c>
      <c r="U2832">
        <f>DATEDIF(Table1[[#This Row],[ShipDate]],Table1[[#This Row],[DeliveryDate]],"d")</f>
        <v>7</v>
      </c>
      <c r="V2832" t="str">
        <f t="shared" si="89"/>
        <v>On Time</v>
      </c>
    </row>
    <row r="2833" spans="2:22" x14ac:dyDescent="0.3">
      <c r="B2833" t="str">
        <f t="shared" si="88"/>
        <v>SO-002932</v>
      </c>
      <c r="C2833" t="s">
        <v>16</v>
      </c>
      <c r="D2833" t="s">
        <v>24</v>
      </c>
      <c r="E2833" s="1">
        <v>43500</v>
      </c>
      <c r="F2833" s="1">
        <v>43583</v>
      </c>
      <c r="G2833" s="1">
        <v>43603</v>
      </c>
      <c r="H2833" s="1">
        <v>43609</v>
      </c>
      <c r="I2833" t="s">
        <v>18</v>
      </c>
      <c r="J2833">
        <v>11</v>
      </c>
      <c r="K2833">
        <v>29</v>
      </c>
      <c r="L2833">
        <v>2</v>
      </c>
      <c r="M2833">
        <v>15</v>
      </c>
      <c r="N2833">
        <v>3</v>
      </c>
      <c r="O2833">
        <v>0.15</v>
      </c>
      <c r="P2833">
        <v>544.98</v>
      </c>
      <c r="Q2833">
        <v>1112.2</v>
      </c>
      <c r="R2833">
        <f>Table1[[#This Row],[OrderQuantity]]*Table1[[#This Row],[UnitPrice]]</f>
        <v>3336.6000000000004</v>
      </c>
      <c r="S2833">
        <f>Table1[[#This Row],[OrderQuantity]]*Table1[[#This Row],[UnitCost]]</f>
        <v>1634.94</v>
      </c>
      <c r="T2833">
        <f>Table1[[#This Row],[OrderQuantity]]*Table1[[#This Row],[UnitPrice]]*(1-Table1[[#This Row],[DiscountApplied]]) - (Table1[[#This Row],[OrderQuantity]]*Table1[[#This Row],[UnitCost]])</f>
        <v>1201.17</v>
      </c>
      <c r="U2833">
        <f>DATEDIF(Table1[[#This Row],[ShipDate]],Table1[[#This Row],[DeliveryDate]],"d")</f>
        <v>6</v>
      </c>
      <c r="V2833" t="str">
        <f t="shared" si="89"/>
        <v>On Time</v>
      </c>
    </row>
    <row r="2834" spans="2:22" x14ac:dyDescent="0.3">
      <c r="B2834" t="str">
        <f t="shared" si="88"/>
        <v>SO-002933</v>
      </c>
      <c r="C2834" t="s">
        <v>19</v>
      </c>
      <c r="D2834" t="s">
        <v>24</v>
      </c>
      <c r="E2834" s="1">
        <v>43500</v>
      </c>
      <c r="F2834" s="1">
        <v>43583</v>
      </c>
      <c r="G2834" s="1">
        <v>43596</v>
      </c>
      <c r="H2834" s="1">
        <v>43599</v>
      </c>
      <c r="I2834" t="s">
        <v>18</v>
      </c>
      <c r="J2834">
        <v>13</v>
      </c>
      <c r="K2834">
        <v>40</v>
      </c>
      <c r="L2834">
        <v>17</v>
      </c>
      <c r="M2834">
        <v>29</v>
      </c>
      <c r="N2834">
        <v>8</v>
      </c>
      <c r="O2834">
        <v>0.05</v>
      </c>
      <c r="P2834">
        <v>151.96</v>
      </c>
      <c r="Q2834">
        <v>180.9</v>
      </c>
      <c r="R2834">
        <f>Table1[[#This Row],[OrderQuantity]]*Table1[[#This Row],[UnitPrice]]</f>
        <v>1447.2</v>
      </c>
      <c r="S2834">
        <f>Table1[[#This Row],[OrderQuantity]]*Table1[[#This Row],[UnitCost]]</f>
        <v>1215.68</v>
      </c>
      <c r="T2834">
        <f>Table1[[#This Row],[OrderQuantity]]*Table1[[#This Row],[UnitPrice]]*(1-Table1[[#This Row],[DiscountApplied]]) - (Table1[[#This Row],[OrderQuantity]]*Table1[[#This Row],[UnitCost]])</f>
        <v>159.15999999999985</v>
      </c>
      <c r="U2834">
        <f>DATEDIF(Table1[[#This Row],[ShipDate]],Table1[[#This Row],[DeliveryDate]],"d")</f>
        <v>3</v>
      </c>
      <c r="V2834" t="str">
        <f t="shared" si="89"/>
        <v>On Time</v>
      </c>
    </row>
    <row r="2835" spans="2:22" x14ac:dyDescent="0.3">
      <c r="B2835" t="str">
        <f t="shared" si="88"/>
        <v>SO-002934</v>
      </c>
      <c r="C2835" t="s">
        <v>19</v>
      </c>
      <c r="D2835" t="s">
        <v>17</v>
      </c>
      <c r="E2835" s="1">
        <v>43500</v>
      </c>
      <c r="F2835" s="1">
        <v>43583</v>
      </c>
      <c r="G2835" s="1">
        <v>43591</v>
      </c>
      <c r="H2835" s="1">
        <v>43600</v>
      </c>
      <c r="I2835" t="s">
        <v>18</v>
      </c>
      <c r="J2835">
        <v>19</v>
      </c>
      <c r="K2835">
        <v>38</v>
      </c>
      <c r="L2835">
        <v>239</v>
      </c>
      <c r="M2835">
        <v>2</v>
      </c>
      <c r="N2835">
        <v>8</v>
      </c>
      <c r="O2835">
        <v>0.1</v>
      </c>
      <c r="P2835">
        <v>863.43</v>
      </c>
      <c r="Q2835">
        <v>1762.1</v>
      </c>
      <c r="R2835">
        <f>Table1[[#This Row],[OrderQuantity]]*Table1[[#This Row],[UnitPrice]]</f>
        <v>14096.8</v>
      </c>
      <c r="S2835">
        <f>Table1[[#This Row],[OrderQuantity]]*Table1[[#This Row],[UnitCost]]</f>
        <v>6907.44</v>
      </c>
      <c r="T2835">
        <f>Table1[[#This Row],[OrderQuantity]]*Table1[[#This Row],[UnitPrice]]*(1-Table1[[#This Row],[DiscountApplied]]) - (Table1[[#This Row],[OrderQuantity]]*Table1[[#This Row],[UnitCost]])</f>
        <v>5779.6799999999994</v>
      </c>
      <c r="U2835">
        <f>DATEDIF(Table1[[#This Row],[ShipDate]],Table1[[#This Row],[DeliveryDate]],"d")</f>
        <v>9</v>
      </c>
      <c r="V2835" t="str">
        <f t="shared" si="89"/>
        <v>Late</v>
      </c>
    </row>
    <row r="2836" spans="2:22" x14ac:dyDescent="0.3">
      <c r="B2836" t="str">
        <f t="shared" si="88"/>
        <v>SO-002935</v>
      </c>
      <c r="C2836" t="s">
        <v>19</v>
      </c>
      <c r="D2836" t="s">
        <v>23</v>
      </c>
      <c r="E2836" s="1">
        <v>43500</v>
      </c>
      <c r="F2836" s="1">
        <v>43584</v>
      </c>
      <c r="G2836" s="1">
        <v>43598</v>
      </c>
      <c r="H2836" s="1">
        <v>43603</v>
      </c>
      <c r="I2836" t="s">
        <v>18</v>
      </c>
      <c r="J2836">
        <v>15</v>
      </c>
      <c r="K2836">
        <v>32</v>
      </c>
      <c r="L2836">
        <v>310</v>
      </c>
      <c r="M2836">
        <v>12</v>
      </c>
      <c r="N2836">
        <v>6</v>
      </c>
      <c r="O2836">
        <v>0.05</v>
      </c>
      <c r="P2836">
        <v>2237.9299999999998</v>
      </c>
      <c r="Q2836">
        <v>3926.2</v>
      </c>
      <c r="R2836">
        <f>Table1[[#This Row],[OrderQuantity]]*Table1[[#This Row],[UnitPrice]]</f>
        <v>23557.199999999997</v>
      </c>
      <c r="S2836">
        <f>Table1[[#This Row],[OrderQuantity]]*Table1[[#This Row],[UnitCost]]</f>
        <v>13427.579999999998</v>
      </c>
      <c r="T2836">
        <f>Table1[[#This Row],[OrderQuantity]]*Table1[[#This Row],[UnitPrice]]*(1-Table1[[#This Row],[DiscountApplied]]) - (Table1[[#This Row],[OrderQuantity]]*Table1[[#This Row],[UnitCost]])</f>
        <v>8951.7599999999984</v>
      </c>
      <c r="U2836">
        <f>DATEDIF(Table1[[#This Row],[ShipDate]],Table1[[#This Row],[DeliveryDate]],"d")</f>
        <v>5</v>
      </c>
      <c r="V2836" t="str">
        <f t="shared" si="89"/>
        <v>On Time</v>
      </c>
    </row>
    <row r="2837" spans="2:22" x14ac:dyDescent="0.3">
      <c r="B2837" t="str">
        <f t="shared" si="88"/>
        <v>SO-002936</v>
      </c>
      <c r="C2837" t="s">
        <v>19</v>
      </c>
      <c r="D2837" t="s">
        <v>17</v>
      </c>
      <c r="E2837" s="1">
        <v>43400</v>
      </c>
      <c r="F2837" s="1">
        <v>43584</v>
      </c>
      <c r="G2837" s="1">
        <v>43591</v>
      </c>
      <c r="H2837" s="1">
        <v>43594</v>
      </c>
      <c r="I2837" t="s">
        <v>18</v>
      </c>
      <c r="J2837">
        <v>16</v>
      </c>
      <c r="K2837">
        <v>35</v>
      </c>
      <c r="L2837">
        <v>245</v>
      </c>
      <c r="M2837">
        <v>40</v>
      </c>
      <c r="N2837">
        <v>8</v>
      </c>
      <c r="O2837">
        <v>0.08</v>
      </c>
      <c r="P2837">
        <v>4030.85</v>
      </c>
      <c r="Q2837">
        <v>5447.1</v>
      </c>
      <c r="R2837">
        <f>Table1[[#This Row],[OrderQuantity]]*Table1[[#This Row],[UnitPrice]]</f>
        <v>43576.800000000003</v>
      </c>
      <c r="S2837">
        <f>Table1[[#This Row],[OrderQuantity]]*Table1[[#This Row],[UnitCost]]</f>
        <v>32246.799999999999</v>
      </c>
      <c r="T2837">
        <f>Table1[[#This Row],[OrderQuantity]]*Table1[[#This Row],[UnitPrice]]*(1-Table1[[#This Row],[DiscountApplied]]) - (Table1[[#This Row],[OrderQuantity]]*Table1[[#This Row],[UnitCost]])</f>
        <v>7843.8560000000034</v>
      </c>
      <c r="U2837">
        <f>DATEDIF(Table1[[#This Row],[ShipDate]],Table1[[#This Row],[DeliveryDate]],"d")</f>
        <v>3</v>
      </c>
      <c r="V2837" t="str">
        <f t="shared" si="89"/>
        <v>On Time</v>
      </c>
    </row>
    <row r="2838" spans="2:22" x14ac:dyDescent="0.3">
      <c r="B2838" t="str">
        <f t="shared" si="88"/>
        <v>SO-002937</v>
      </c>
      <c r="C2838" t="s">
        <v>16</v>
      </c>
      <c r="D2838" t="s">
        <v>17</v>
      </c>
      <c r="E2838" s="1">
        <v>43500</v>
      </c>
      <c r="F2838" s="1">
        <v>43584</v>
      </c>
      <c r="G2838" s="1">
        <v>43602</v>
      </c>
      <c r="H2838" s="1">
        <v>43610</v>
      </c>
      <c r="I2838" t="s">
        <v>18</v>
      </c>
      <c r="J2838">
        <v>6</v>
      </c>
      <c r="K2838">
        <v>33</v>
      </c>
      <c r="L2838">
        <v>244</v>
      </c>
      <c r="M2838">
        <v>13</v>
      </c>
      <c r="N2838">
        <v>5</v>
      </c>
      <c r="O2838">
        <v>0.05</v>
      </c>
      <c r="P2838">
        <v>680.72</v>
      </c>
      <c r="Q2838">
        <v>850.9</v>
      </c>
      <c r="R2838">
        <f>Table1[[#This Row],[OrderQuantity]]*Table1[[#This Row],[UnitPrice]]</f>
        <v>4254.5</v>
      </c>
      <c r="S2838">
        <f>Table1[[#This Row],[OrderQuantity]]*Table1[[#This Row],[UnitCost]]</f>
        <v>3403.6000000000004</v>
      </c>
      <c r="T2838">
        <f>Table1[[#This Row],[OrderQuantity]]*Table1[[#This Row],[UnitPrice]]*(1-Table1[[#This Row],[DiscountApplied]]) - (Table1[[#This Row],[OrderQuantity]]*Table1[[#This Row],[UnitCost]])</f>
        <v>638.17499999999927</v>
      </c>
      <c r="U2838">
        <f>DATEDIF(Table1[[#This Row],[ShipDate]],Table1[[#This Row],[DeliveryDate]],"d")</f>
        <v>8</v>
      </c>
      <c r="V2838" t="str">
        <f t="shared" si="89"/>
        <v>Late</v>
      </c>
    </row>
    <row r="2839" spans="2:22" x14ac:dyDescent="0.3">
      <c r="B2839" t="str">
        <f t="shared" si="88"/>
        <v>SO-002938</v>
      </c>
      <c r="C2839" t="s">
        <v>21</v>
      </c>
      <c r="D2839" t="s">
        <v>26</v>
      </c>
      <c r="E2839" s="1">
        <v>43500</v>
      </c>
      <c r="F2839" s="1">
        <v>43584</v>
      </c>
      <c r="G2839" s="1">
        <v>43605</v>
      </c>
      <c r="H2839" s="1">
        <v>43609</v>
      </c>
      <c r="I2839" t="s">
        <v>18</v>
      </c>
      <c r="J2839">
        <v>20</v>
      </c>
      <c r="K2839">
        <v>38</v>
      </c>
      <c r="L2839">
        <v>79</v>
      </c>
      <c r="M2839">
        <v>23</v>
      </c>
      <c r="N2839">
        <v>6</v>
      </c>
      <c r="O2839">
        <v>0.05</v>
      </c>
      <c r="P2839">
        <v>1080.58</v>
      </c>
      <c r="Q2839">
        <v>2572.8000000000002</v>
      </c>
      <c r="R2839">
        <f>Table1[[#This Row],[OrderQuantity]]*Table1[[#This Row],[UnitPrice]]</f>
        <v>15436.800000000001</v>
      </c>
      <c r="S2839">
        <f>Table1[[#This Row],[OrderQuantity]]*Table1[[#This Row],[UnitCost]]</f>
        <v>6483.48</v>
      </c>
      <c r="T2839">
        <f>Table1[[#This Row],[OrderQuantity]]*Table1[[#This Row],[UnitPrice]]*(1-Table1[[#This Row],[DiscountApplied]]) - (Table1[[#This Row],[OrderQuantity]]*Table1[[#This Row],[UnitCost]])</f>
        <v>8181.4800000000014</v>
      </c>
      <c r="U2839">
        <f>DATEDIF(Table1[[#This Row],[ShipDate]],Table1[[#This Row],[DeliveryDate]],"d")</f>
        <v>4</v>
      </c>
      <c r="V2839" t="str">
        <f t="shared" si="89"/>
        <v>On Time</v>
      </c>
    </row>
    <row r="2840" spans="2:22" x14ac:dyDescent="0.3">
      <c r="B2840" t="str">
        <f t="shared" si="88"/>
        <v>SO-002939</v>
      </c>
      <c r="C2840" t="s">
        <v>19</v>
      </c>
      <c r="D2840" t="s">
        <v>24</v>
      </c>
      <c r="E2840" s="1">
        <v>43500</v>
      </c>
      <c r="F2840" s="1">
        <v>43584</v>
      </c>
      <c r="G2840" s="1">
        <v>43610</v>
      </c>
      <c r="H2840" s="1">
        <v>43620</v>
      </c>
      <c r="I2840" t="s">
        <v>18</v>
      </c>
      <c r="J2840">
        <v>20</v>
      </c>
      <c r="K2840">
        <v>7</v>
      </c>
      <c r="L2840">
        <v>51</v>
      </c>
      <c r="M2840">
        <v>38</v>
      </c>
      <c r="N2840">
        <v>8</v>
      </c>
      <c r="O2840">
        <v>0.15</v>
      </c>
      <c r="P2840">
        <v>606.22</v>
      </c>
      <c r="Q2840">
        <v>1045.2</v>
      </c>
      <c r="R2840">
        <f>Table1[[#This Row],[OrderQuantity]]*Table1[[#This Row],[UnitPrice]]</f>
        <v>8361.6</v>
      </c>
      <c r="S2840">
        <f>Table1[[#This Row],[OrderQuantity]]*Table1[[#This Row],[UnitCost]]</f>
        <v>4849.76</v>
      </c>
      <c r="T2840">
        <f>Table1[[#This Row],[OrderQuantity]]*Table1[[#This Row],[UnitPrice]]*(1-Table1[[#This Row],[DiscountApplied]]) - (Table1[[#This Row],[OrderQuantity]]*Table1[[#This Row],[UnitCost]])</f>
        <v>2257.5999999999995</v>
      </c>
      <c r="U2840">
        <f>DATEDIF(Table1[[#This Row],[ShipDate]],Table1[[#This Row],[DeliveryDate]],"d")</f>
        <v>10</v>
      </c>
      <c r="V2840" t="str">
        <f t="shared" si="89"/>
        <v>Late</v>
      </c>
    </row>
    <row r="2841" spans="2:22" x14ac:dyDescent="0.3">
      <c r="B2841" t="str">
        <f t="shared" si="88"/>
        <v>SO-002940</v>
      </c>
      <c r="C2841" t="s">
        <v>19</v>
      </c>
      <c r="D2841" t="s">
        <v>24</v>
      </c>
      <c r="E2841" s="1">
        <v>43500</v>
      </c>
      <c r="F2841" s="1">
        <v>43584</v>
      </c>
      <c r="G2841" s="1">
        <v>43611</v>
      </c>
      <c r="H2841" s="1">
        <v>43619</v>
      </c>
      <c r="I2841" t="s">
        <v>18</v>
      </c>
      <c r="J2841">
        <v>12</v>
      </c>
      <c r="K2841">
        <v>50</v>
      </c>
      <c r="L2841">
        <v>28</v>
      </c>
      <c r="M2841">
        <v>31</v>
      </c>
      <c r="N2841">
        <v>2</v>
      </c>
      <c r="O2841">
        <v>0.05</v>
      </c>
      <c r="P2841">
        <v>1405.39</v>
      </c>
      <c r="Q2841">
        <v>2465.6</v>
      </c>
      <c r="R2841">
        <f>Table1[[#This Row],[OrderQuantity]]*Table1[[#This Row],[UnitPrice]]</f>
        <v>4931.2</v>
      </c>
      <c r="S2841">
        <f>Table1[[#This Row],[OrderQuantity]]*Table1[[#This Row],[UnitCost]]</f>
        <v>2810.78</v>
      </c>
      <c r="T2841">
        <f>Table1[[#This Row],[OrderQuantity]]*Table1[[#This Row],[UnitPrice]]*(1-Table1[[#This Row],[DiscountApplied]]) - (Table1[[#This Row],[OrderQuantity]]*Table1[[#This Row],[UnitCost]])</f>
        <v>1873.8599999999992</v>
      </c>
      <c r="U2841">
        <f>DATEDIF(Table1[[#This Row],[ShipDate]],Table1[[#This Row],[DeliveryDate]],"d")</f>
        <v>8</v>
      </c>
      <c r="V2841" t="str">
        <f t="shared" si="89"/>
        <v>Late</v>
      </c>
    </row>
    <row r="2842" spans="2:22" x14ac:dyDescent="0.3">
      <c r="B2842" t="str">
        <f t="shared" si="88"/>
        <v>SO-002941</v>
      </c>
      <c r="C2842" t="s">
        <v>19</v>
      </c>
      <c r="D2842" t="s">
        <v>23</v>
      </c>
      <c r="E2842" s="1">
        <v>43500</v>
      </c>
      <c r="F2842" s="1">
        <v>43585</v>
      </c>
      <c r="G2842" s="1">
        <v>43609</v>
      </c>
      <c r="H2842" s="1">
        <v>43616</v>
      </c>
      <c r="I2842" t="s">
        <v>18</v>
      </c>
      <c r="J2842">
        <v>18</v>
      </c>
      <c r="K2842">
        <v>33</v>
      </c>
      <c r="L2842">
        <v>301</v>
      </c>
      <c r="M2842">
        <v>29</v>
      </c>
      <c r="N2842">
        <v>5</v>
      </c>
      <c r="O2842">
        <v>0.08</v>
      </c>
      <c r="P2842">
        <v>500.69</v>
      </c>
      <c r="Q2842">
        <v>1065.3</v>
      </c>
      <c r="R2842">
        <f>Table1[[#This Row],[OrderQuantity]]*Table1[[#This Row],[UnitPrice]]</f>
        <v>5326.5</v>
      </c>
      <c r="S2842">
        <f>Table1[[#This Row],[OrderQuantity]]*Table1[[#This Row],[UnitCost]]</f>
        <v>2503.4499999999998</v>
      </c>
      <c r="T2842">
        <f>Table1[[#This Row],[OrderQuantity]]*Table1[[#This Row],[UnitPrice]]*(1-Table1[[#This Row],[DiscountApplied]]) - (Table1[[#This Row],[OrderQuantity]]*Table1[[#This Row],[UnitCost]])</f>
        <v>2396.9300000000003</v>
      </c>
      <c r="U2842">
        <f>DATEDIF(Table1[[#This Row],[ShipDate]],Table1[[#This Row],[DeliveryDate]],"d")</f>
        <v>7</v>
      </c>
      <c r="V2842" t="str">
        <f t="shared" si="89"/>
        <v>On Time</v>
      </c>
    </row>
    <row r="2843" spans="2:22" x14ac:dyDescent="0.3">
      <c r="B2843" t="str">
        <f t="shared" si="88"/>
        <v>SO-002942</v>
      </c>
      <c r="C2843" t="s">
        <v>16</v>
      </c>
      <c r="D2843" t="s">
        <v>23</v>
      </c>
      <c r="E2843" s="1">
        <v>43500</v>
      </c>
      <c r="F2843" s="1">
        <v>43585</v>
      </c>
      <c r="G2843" s="1">
        <v>43608</v>
      </c>
      <c r="H2843" s="1">
        <v>43614</v>
      </c>
      <c r="I2843" t="s">
        <v>18</v>
      </c>
      <c r="J2843">
        <v>10</v>
      </c>
      <c r="K2843">
        <v>17</v>
      </c>
      <c r="L2843">
        <v>316</v>
      </c>
      <c r="M2843">
        <v>18</v>
      </c>
      <c r="N2843">
        <v>1</v>
      </c>
      <c r="O2843">
        <v>0.08</v>
      </c>
      <c r="P2843">
        <v>1413.23</v>
      </c>
      <c r="Q2843">
        <v>1788.9</v>
      </c>
      <c r="R2843">
        <f>Table1[[#This Row],[OrderQuantity]]*Table1[[#This Row],[UnitPrice]]</f>
        <v>1788.9</v>
      </c>
      <c r="S2843">
        <f>Table1[[#This Row],[OrderQuantity]]*Table1[[#This Row],[UnitCost]]</f>
        <v>1413.23</v>
      </c>
      <c r="T2843">
        <f>Table1[[#This Row],[OrderQuantity]]*Table1[[#This Row],[UnitPrice]]*(1-Table1[[#This Row],[DiscountApplied]]) - (Table1[[#This Row],[OrderQuantity]]*Table1[[#This Row],[UnitCost]])</f>
        <v>232.55800000000022</v>
      </c>
      <c r="U2843">
        <f>DATEDIF(Table1[[#This Row],[ShipDate]],Table1[[#This Row],[DeliveryDate]],"d")</f>
        <v>6</v>
      </c>
      <c r="V2843" t="str">
        <f t="shared" si="89"/>
        <v>On Time</v>
      </c>
    </row>
    <row r="2844" spans="2:22" x14ac:dyDescent="0.3">
      <c r="B2844" t="str">
        <f t="shared" si="88"/>
        <v>SO-002943</v>
      </c>
      <c r="C2844" t="s">
        <v>16</v>
      </c>
      <c r="D2844" t="s">
        <v>24</v>
      </c>
      <c r="E2844" s="1">
        <v>43500</v>
      </c>
      <c r="F2844" s="1">
        <v>43585</v>
      </c>
      <c r="G2844" s="1">
        <v>43612</v>
      </c>
      <c r="H2844" s="1">
        <v>43619</v>
      </c>
      <c r="I2844" t="s">
        <v>18</v>
      </c>
      <c r="J2844">
        <v>5</v>
      </c>
      <c r="K2844">
        <v>47</v>
      </c>
      <c r="L2844">
        <v>41</v>
      </c>
      <c r="M2844">
        <v>28</v>
      </c>
      <c r="N2844">
        <v>8</v>
      </c>
      <c r="O2844">
        <v>0.05</v>
      </c>
      <c r="P2844">
        <v>2660.91</v>
      </c>
      <c r="Q2844">
        <v>5661.5</v>
      </c>
      <c r="R2844">
        <f>Table1[[#This Row],[OrderQuantity]]*Table1[[#This Row],[UnitPrice]]</f>
        <v>45292</v>
      </c>
      <c r="S2844">
        <f>Table1[[#This Row],[OrderQuantity]]*Table1[[#This Row],[UnitCost]]</f>
        <v>21287.279999999999</v>
      </c>
      <c r="T2844">
        <f>Table1[[#This Row],[OrderQuantity]]*Table1[[#This Row],[UnitPrice]]*(1-Table1[[#This Row],[DiscountApplied]]) - (Table1[[#This Row],[OrderQuantity]]*Table1[[#This Row],[UnitCost]])</f>
        <v>21740.120000000003</v>
      </c>
      <c r="U2844">
        <f>DATEDIF(Table1[[#This Row],[ShipDate]],Table1[[#This Row],[DeliveryDate]],"d")</f>
        <v>7</v>
      </c>
      <c r="V2844" t="str">
        <f t="shared" si="89"/>
        <v>On Time</v>
      </c>
    </row>
    <row r="2845" spans="2:22" x14ac:dyDescent="0.3">
      <c r="B2845" t="str">
        <f t="shared" si="88"/>
        <v>SO-002944</v>
      </c>
      <c r="C2845" t="s">
        <v>16</v>
      </c>
      <c r="D2845" t="s">
        <v>17</v>
      </c>
      <c r="E2845" s="1">
        <v>43500</v>
      </c>
      <c r="F2845" s="1">
        <v>43585</v>
      </c>
      <c r="G2845" s="1">
        <v>43611</v>
      </c>
      <c r="H2845" s="1">
        <v>43618</v>
      </c>
      <c r="I2845" t="s">
        <v>18</v>
      </c>
      <c r="J2845">
        <v>7</v>
      </c>
      <c r="K2845">
        <v>4</v>
      </c>
      <c r="L2845">
        <v>245</v>
      </c>
      <c r="M2845">
        <v>10</v>
      </c>
      <c r="N2845">
        <v>1</v>
      </c>
      <c r="O2845">
        <v>0.4</v>
      </c>
      <c r="P2845">
        <v>2344.8000000000002</v>
      </c>
      <c r="Q2845">
        <v>2968.1</v>
      </c>
      <c r="R2845">
        <f>Table1[[#This Row],[OrderQuantity]]*Table1[[#This Row],[UnitPrice]]</f>
        <v>2968.1</v>
      </c>
      <c r="S2845">
        <f>Table1[[#This Row],[OrderQuantity]]*Table1[[#This Row],[UnitCost]]</f>
        <v>2344.8000000000002</v>
      </c>
      <c r="T2845">
        <f>Table1[[#This Row],[OrderQuantity]]*Table1[[#This Row],[UnitPrice]]*(1-Table1[[#This Row],[DiscountApplied]]) - (Table1[[#This Row],[OrderQuantity]]*Table1[[#This Row],[UnitCost]])</f>
        <v>-563.94000000000028</v>
      </c>
      <c r="U2845">
        <f>DATEDIF(Table1[[#This Row],[ShipDate]],Table1[[#This Row],[DeliveryDate]],"d")</f>
        <v>7</v>
      </c>
      <c r="V2845" t="str">
        <f t="shared" si="89"/>
        <v>On Time</v>
      </c>
    </row>
    <row r="2846" spans="2:22" x14ac:dyDescent="0.3">
      <c r="B2846" t="str">
        <f t="shared" si="88"/>
        <v>SO-002945</v>
      </c>
      <c r="C2846" t="s">
        <v>22</v>
      </c>
      <c r="D2846" t="s">
        <v>23</v>
      </c>
      <c r="E2846" s="1">
        <v>43400</v>
      </c>
      <c r="F2846" s="1">
        <v>43585</v>
      </c>
      <c r="G2846" s="1">
        <v>43594</v>
      </c>
      <c r="H2846" s="1">
        <v>43599</v>
      </c>
      <c r="I2846" t="s">
        <v>18</v>
      </c>
      <c r="J2846">
        <v>27</v>
      </c>
      <c r="K2846">
        <v>3</v>
      </c>
      <c r="L2846">
        <v>279</v>
      </c>
      <c r="M2846">
        <v>26</v>
      </c>
      <c r="N2846">
        <v>2</v>
      </c>
      <c r="O2846">
        <v>0.2</v>
      </c>
      <c r="P2846">
        <v>2027.29</v>
      </c>
      <c r="Q2846">
        <v>2472.3000000000002</v>
      </c>
      <c r="R2846">
        <f>Table1[[#This Row],[OrderQuantity]]*Table1[[#This Row],[UnitPrice]]</f>
        <v>4944.6000000000004</v>
      </c>
      <c r="S2846">
        <f>Table1[[#This Row],[OrderQuantity]]*Table1[[#This Row],[UnitCost]]</f>
        <v>4054.58</v>
      </c>
      <c r="T2846">
        <f>Table1[[#This Row],[OrderQuantity]]*Table1[[#This Row],[UnitPrice]]*(1-Table1[[#This Row],[DiscountApplied]]) - (Table1[[#This Row],[OrderQuantity]]*Table1[[#This Row],[UnitCost]])</f>
        <v>-98.899999999999636</v>
      </c>
      <c r="U2846">
        <f>DATEDIF(Table1[[#This Row],[ShipDate]],Table1[[#This Row],[DeliveryDate]],"d")</f>
        <v>5</v>
      </c>
      <c r="V2846" t="str">
        <f t="shared" si="89"/>
        <v>On Time</v>
      </c>
    </row>
    <row r="2847" spans="2:22" x14ac:dyDescent="0.3">
      <c r="B2847" t="str">
        <f t="shared" si="88"/>
        <v>SO-002946</v>
      </c>
      <c r="C2847" t="s">
        <v>19</v>
      </c>
      <c r="D2847" t="s">
        <v>24</v>
      </c>
      <c r="E2847" s="1">
        <v>43500</v>
      </c>
      <c r="F2847" s="1">
        <v>43586</v>
      </c>
      <c r="G2847" s="1">
        <v>43601</v>
      </c>
      <c r="H2847" s="1">
        <v>43606</v>
      </c>
      <c r="I2847" t="s">
        <v>18</v>
      </c>
      <c r="J2847">
        <v>18</v>
      </c>
      <c r="K2847">
        <v>24</v>
      </c>
      <c r="L2847">
        <v>57</v>
      </c>
      <c r="M2847">
        <v>2</v>
      </c>
      <c r="N2847">
        <v>7</v>
      </c>
      <c r="O2847">
        <v>0.4</v>
      </c>
      <c r="P2847">
        <v>1348.71</v>
      </c>
      <c r="Q2847">
        <v>2211</v>
      </c>
      <c r="R2847">
        <f>Table1[[#This Row],[OrderQuantity]]*Table1[[#This Row],[UnitPrice]]</f>
        <v>15477</v>
      </c>
      <c r="S2847">
        <f>Table1[[#This Row],[OrderQuantity]]*Table1[[#This Row],[UnitCost]]</f>
        <v>9440.9700000000012</v>
      </c>
      <c r="T2847">
        <f>Table1[[#This Row],[OrderQuantity]]*Table1[[#This Row],[UnitPrice]]*(1-Table1[[#This Row],[DiscountApplied]]) - (Table1[[#This Row],[OrderQuantity]]*Table1[[#This Row],[UnitCost]])</f>
        <v>-154.77000000000226</v>
      </c>
      <c r="U2847">
        <f>DATEDIF(Table1[[#This Row],[ShipDate]],Table1[[#This Row],[DeliveryDate]],"d")</f>
        <v>5</v>
      </c>
      <c r="V2847" t="str">
        <f t="shared" si="89"/>
        <v>On Time</v>
      </c>
    </row>
    <row r="2848" spans="2:22" x14ac:dyDescent="0.3">
      <c r="B2848" t="str">
        <f t="shared" si="88"/>
        <v>SO-002947</v>
      </c>
      <c r="C2848" t="s">
        <v>22</v>
      </c>
      <c r="D2848" t="s">
        <v>24</v>
      </c>
      <c r="E2848" s="1">
        <v>43500</v>
      </c>
      <c r="F2848" s="1">
        <v>43586</v>
      </c>
      <c r="G2848" s="1">
        <v>43609</v>
      </c>
      <c r="H2848" s="1">
        <v>43616</v>
      </c>
      <c r="I2848" t="s">
        <v>18</v>
      </c>
      <c r="J2848">
        <v>28</v>
      </c>
      <c r="K2848">
        <v>36</v>
      </c>
      <c r="L2848">
        <v>47</v>
      </c>
      <c r="M2848">
        <v>18</v>
      </c>
      <c r="N2848">
        <v>2</v>
      </c>
      <c r="O2848">
        <v>0.05</v>
      </c>
      <c r="P2848">
        <v>972.84</v>
      </c>
      <c r="Q2848">
        <v>2432.1</v>
      </c>
      <c r="R2848">
        <f>Table1[[#This Row],[OrderQuantity]]*Table1[[#This Row],[UnitPrice]]</f>
        <v>4864.2</v>
      </c>
      <c r="S2848">
        <f>Table1[[#This Row],[OrderQuantity]]*Table1[[#This Row],[UnitCost]]</f>
        <v>1945.68</v>
      </c>
      <c r="T2848">
        <f>Table1[[#This Row],[OrderQuantity]]*Table1[[#This Row],[UnitPrice]]*(1-Table1[[#This Row],[DiscountApplied]]) - (Table1[[#This Row],[OrderQuantity]]*Table1[[#This Row],[UnitCost]])</f>
        <v>2675.3099999999995</v>
      </c>
      <c r="U2848">
        <f>DATEDIF(Table1[[#This Row],[ShipDate]],Table1[[#This Row],[DeliveryDate]],"d")</f>
        <v>7</v>
      </c>
      <c r="V2848" t="str">
        <f t="shared" si="89"/>
        <v>On Time</v>
      </c>
    </row>
    <row r="2849" spans="2:22" x14ac:dyDescent="0.3">
      <c r="B2849" t="str">
        <f t="shared" si="88"/>
        <v>SO-002948</v>
      </c>
      <c r="C2849" t="s">
        <v>21</v>
      </c>
      <c r="D2849" t="s">
        <v>26</v>
      </c>
      <c r="E2849" s="1">
        <v>43500</v>
      </c>
      <c r="F2849" s="1">
        <v>43586</v>
      </c>
      <c r="G2849" s="1">
        <v>43604</v>
      </c>
      <c r="H2849" s="1">
        <v>43605</v>
      </c>
      <c r="I2849" t="s">
        <v>18</v>
      </c>
      <c r="J2849">
        <v>21</v>
      </c>
      <c r="K2849">
        <v>18</v>
      </c>
      <c r="L2849">
        <v>63</v>
      </c>
      <c r="M2849">
        <v>31</v>
      </c>
      <c r="N2849">
        <v>2</v>
      </c>
      <c r="O2849">
        <v>0.15</v>
      </c>
      <c r="P2849">
        <v>2657.49</v>
      </c>
      <c r="Q2849">
        <v>3966.4</v>
      </c>
      <c r="R2849">
        <f>Table1[[#This Row],[OrderQuantity]]*Table1[[#This Row],[UnitPrice]]</f>
        <v>7932.8</v>
      </c>
      <c r="S2849">
        <f>Table1[[#This Row],[OrderQuantity]]*Table1[[#This Row],[UnitCost]]</f>
        <v>5314.98</v>
      </c>
      <c r="T2849">
        <f>Table1[[#This Row],[OrderQuantity]]*Table1[[#This Row],[UnitPrice]]*(1-Table1[[#This Row],[DiscountApplied]]) - (Table1[[#This Row],[OrderQuantity]]*Table1[[#This Row],[UnitCost]])</f>
        <v>1427.9000000000005</v>
      </c>
      <c r="U2849">
        <f>DATEDIF(Table1[[#This Row],[ShipDate]],Table1[[#This Row],[DeliveryDate]],"d")</f>
        <v>1</v>
      </c>
      <c r="V2849" t="str">
        <f t="shared" si="89"/>
        <v>On Time</v>
      </c>
    </row>
    <row r="2850" spans="2:22" x14ac:dyDescent="0.3">
      <c r="B2850" t="str">
        <f t="shared" si="88"/>
        <v>SO-002949</v>
      </c>
      <c r="C2850" t="s">
        <v>19</v>
      </c>
      <c r="D2850" t="s">
        <v>23</v>
      </c>
      <c r="E2850" s="1">
        <v>43500</v>
      </c>
      <c r="F2850" s="1">
        <v>43586</v>
      </c>
      <c r="G2850" s="1">
        <v>43604</v>
      </c>
      <c r="H2850" s="1">
        <v>43614</v>
      </c>
      <c r="I2850" t="s">
        <v>18</v>
      </c>
      <c r="J2850">
        <v>14</v>
      </c>
      <c r="K2850">
        <v>32</v>
      </c>
      <c r="L2850">
        <v>313</v>
      </c>
      <c r="M2850">
        <v>43</v>
      </c>
      <c r="N2850">
        <v>7</v>
      </c>
      <c r="O2850">
        <v>0.05</v>
      </c>
      <c r="P2850">
        <v>1601.5</v>
      </c>
      <c r="Q2850">
        <v>3906.1</v>
      </c>
      <c r="R2850">
        <f>Table1[[#This Row],[OrderQuantity]]*Table1[[#This Row],[UnitPrice]]</f>
        <v>27342.7</v>
      </c>
      <c r="S2850">
        <f>Table1[[#This Row],[OrderQuantity]]*Table1[[#This Row],[UnitCost]]</f>
        <v>11210.5</v>
      </c>
      <c r="T2850">
        <f>Table1[[#This Row],[OrderQuantity]]*Table1[[#This Row],[UnitPrice]]*(1-Table1[[#This Row],[DiscountApplied]]) - (Table1[[#This Row],[OrderQuantity]]*Table1[[#This Row],[UnitCost]])</f>
        <v>14765.064999999999</v>
      </c>
      <c r="U2850">
        <f>DATEDIF(Table1[[#This Row],[ShipDate]],Table1[[#This Row],[DeliveryDate]],"d")</f>
        <v>10</v>
      </c>
      <c r="V2850" t="str">
        <f t="shared" si="89"/>
        <v>Late</v>
      </c>
    </row>
    <row r="2851" spans="2:22" x14ac:dyDescent="0.3">
      <c r="B2851" t="str">
        <f t="shared" si="88"/>
        <v>SO-002950</v>
      </c>
      <c r="C2851" t="s">
        <v>21</v>
      </c>
      <c r="D2851" t="s">
        <v>20</v>
      </c>
      <c r="E2851" s="1">
        <v>43500</v>
      </c>
      <c r="F2851" s="1">
        <v>43586</v>
      </c>
      <c r="G2851" s="1">
        <v>43598</v>
      </c>
      <c r="H2851" s="1">
        <v>43603</v>
      </c>
      <c r="I2851" t="s">
        <v>18</v>
      </c>
      <c r="J2851">
        <v>25</v>
      </c>
      <c r="K2851">
        <v>34</v>
      </c>
      <c r="L2851">
        <v>115</v>
      </c>
      <c r="M2851">
        <v>5</v>
      </c>
      <c r="N2851">
        <v>1</v>
      </c>
      <c r="O2851">
        <v>0.05</v>
      </c>
      <c r="P2851">
        <v>1932.95</v>
      </c>
      <c r="Q2851">
        <v>3865.9</v>
      </c>
      <c r="R2851">
        <f>Table1[[#This Row],[OrderQuantity]]*Table1[[#This Row],[UnitPrice]]</f>
        <v>3865.9</v>
      </c>
      <c r="S2851">
        <f>Table1[[#This Row],[OrderQuantity]]*Table1[[#This Row],[UnitCost]]</f>
        <v>1932.95</v>
      </c>
      <c r="T2851">
        <f>Table1[[#This Row],[OrderQuantity]]*Table1[[#This Row],[UnitPrice]]*(1-Table1[[#This Row],[DiscountApplied]]) - (Table1[[#This Row],[OrderQuantity]]*Table1[[#This Row],[UnitCost]])</f>
        <v>1739.655</v>
      </c>
      <c r="U2851">
        <f>DATEDIF(Table1[[#This Row],[ShipDate]],Table1[[#This Row],[DeliveryDate]],"d")</f>
        <v>5</v>
      </c>
      <c r="V2851" t="str">
        <f t="shared" si="89"/>
        <v>On Time</v>
      </c>
    </row>
    <row r="2852" spans="2:22" x14ac:dyDescent="0.3">
      <c r="B2852" t="str">
        <f t="shared" si="88"/>
        <v>SO-002951</v>
      </c>
      <c r="C2852" t="s">
        <v>19</v>
      </c>
      <c r="D2852" t="s">
        <v>17</v>
      </c>
      <c r="E2852" s="1">
        <v>43500</v>
      </c>
      <c r="F2852" s="1">
        <v>43586</v>
      </c>
      <c r="G2852" s="1">
        <v>43605</v>
      </c>
      <c r="H2852" s="1">
        <v>43613</v>
      </c>
      <c r="I2852" t="s">
        <v>18</v>
      </c>
      <c r="J2852">
        <v>19</v>
      </c>
      <c r="K2852">
        <v>29</v>
      </c>
      <c r="L2852">
        <v>222</v>
      </c>
      <c r="M2852">
        <v>9</v>
      </c>
      <c r="N2852">
        <v>5</v>
      </c>
      <c r="O2852">
        <v>0.1</v>
      </c>
      <c r="P2852">
        <v>1294.44</v>
      </c>
      <c r="Q2852">
        <v>1849.2</v>
      </c>
      <c r="R2852">
        <f>Table1[[#This Row],[OrderQuantity]]*Table1[[#This Row],[UnitPrice]]</f>
        <v>9246</v>
      </c>
      <c r="S2852">
        <f>Table1[[#This Row],[OrderQuantity]]*Table1[[#This Row],[UnitCost]]</f>
        <v>6472.2000000000007</v>
      </c>
      <c r="T2852">
        <f>Table1[[#This Row],[OrderQuantity]]*Table1[[#This Row],[UnitPrice]]*(1-Table1[[#This Row],[DiscountApplied]]) - (Table1[[#This Row],[OrderQuantity]]*Table1[[#This Row],[UnitCost]])</f>
        <v>1849.1999999999989</v>
      </c>
      <c r="U2852">
        <f>DATEDIF(Table1[[#This Row],[ShipDate]],Table1[[#This Row],[DeliveryDate]],"d")</f>
        <v>8</v>
      </c>
      <c r="V2852" t="str">
        <f t="shared" si="89"/>
        <v>Late</v>
      </c>
    </row>
    <row r="2853" spans="2:22" x14ac:dyDescent="0.3">
      <c r="B2853" t="str">
        <f t="shared" si="88"/>
        <v>SO-002952</v>
      </c>
      <c r="C2853" t="s">
        <v>19</v>
      </c>
      <c r="D2853" t="s">
        <v>24</v>
      </c>
      <c r="E2853" s="1">
        <v>43500</v>
      </c>
      <c r="F2853" s="1">
        <v>43586</v>
      </c>
      <c r="G2853" s="1">
        <v>43598</v>
      </c>
      <c r="H2853" s="1">
        <v>43603</v>
      </c>
      <c r="I2853" t="s">
        <v>18</v>
      </c>
      <c r="J2853">
        <v>19</v>
      </c>
      <c r="K2853">
        <v>37</v>
      </c>
      <c r="L2853">
        <v>48</v>
      </c>
      <c r="M2853">
        <v>28</v>
      </c>
      <c r="N2853">
        <v>5</v>
      </c>
      <c r="O2853">
        <v>0.15</v>
      </c>
      <c r="P2853">
        <v>430.54</v>
      </c>
      <c r="Q2853">
        <v>1025.0999999999999</v>
      </c>
      <c r="R2853">
        <f>Table1[[#This Row],[OrderQuantity]]*Table1[[#This Row],[UnitPrice]]</f>
        <v>5125.5</v>
      </c>
      <c r="S2853">
        <f>Table1[[#This Row],[OrderQuantity]]*Table1[[#This Row],[UnitCost]]</f>
        <v>2152.7000000000003</v>
      </c>
      <c r="T2853">
        <f>Table1[[#This Row],[OrderQuantity]]*Table1[[#This Row],[UnitPrice]]*(1-Table1[[#This Row],[DiscountApplied]]) - (Table1[[#This Row],[OrderQuantity]]*Table1[[#This Row],[UnitCost]])</f>
        <v>2203.9749999999999</v>
      </c>
      <c r="U2853">
        <f>DATEDIF(Table1[[#This Row],[ShipDate]],Table1[[#This Row],[DeliveryDate]],"d")</f>
        <v>5</v>
      </c>
      <c r="V2853" t="str">
        <f t="shared" si="89"/>
        <v>On Time</v>
      </c>
    </row>
    <row r="2854" spans="2:22" x14ac:dyDescent="0.3">
      <c r="B2854" t="str">
        <f t="shared" si="88"/>
        <v>SO-002953</v>
      </c>
      <c r="C2854" t="s">
        <v>16</v>
      </c>
      <c r="D2854" t="s">
        <v>24</v>
      </c>
      <c r="E2854" s="1">
        <v>43500</v>
      </c>
      <c r="F2854" s="1">
        <v>43587</v>
      </c>
      <c r="G2854" s="1">
        <v>43594</v>
      </c>
      <c r="H2854" s="1">
        <v>43595</v>
      </c>
      <c r="I2854" t="s">
        <v>18</v>
      </c>
      <c r="J2854">
        <v>2</v>
      </c>
      <c r="K2854">
        <v>39</v>
      </c>
      <c r="L2854">
        <v>12</v>
      </c>
      <c r="M2854">
        <v>14</v>
      </c>
      <c r="N2854">
        <v>3</v>
      </c>
      <c r="O2854">
        <v>0.05</v>
      </c>
      <c r="P2854">
        <v>697.07</v>
      </c>
      <c r="Q2854">
        <v>1025.0999999999999</v>
      </c>
      <c r="R2854">
        <f>Table1[[#This Row],[OrderQuantity]]*Table1[[#This Row],[UnitPrice]]</f>
        <v>3075.2999999999997</v>
      </c>
      <c r="S2854">
        <f>Table1[[#This Row],[OrderQuantity]]*Table1[[#This Row],[UnitCost]]</f>
        <v>2091.21</v>
      </c>
      <c r="T2854">
        <f>Table1[[#This Row],[OrderQuantity]]*Table1[[#This Row],[UnitPrice]]*(1-Table1[[#This Row],[DiscountApplied]]) - (Table1[[#This Row],[OrderQuantity]]*Table1[[#This Row],[UnitCost]])</f>
        <v>830.32499999999936</v>
      </c>
      <c r="U2854">
        <f>DATEDIF(Table1[[#This Row],[ShipDate]],Table1[[#This Row],[DeliveryDate]],"d")</f>
        <v>1</v>
      </c>
      <c r="V2854" t="str">
        <f t="shared" si="89"/>
        <v>On Time</v>
      </c>
    </row>
    <row r="2855" spans="2:22" x14ac:dyDescent="0.3">
      <c r="B2855" t="str">
        <f t="shared" si="88"/>
        <v>SO-002954</v>
      </c>
      <c r="C2855" t="s">
        <v>19</v>
      </c>
      <c r="D2855" t="s">
        <v>23</v>
      </c>
      <c r="E2855" s="1">
        <v>43500</v>
      </c>
      <c r="F2855" s="1">
        <v>43587</v>
      </c>
      <c r="G2855" s="1">
        <v>43609</v>
      </c>
      <c r="H2855" s="1">
        <v>43614</v>
      </c>
      <c r="I2855" t="s">
        <v>18</v>
      </c>
      <c r="J2855">
        <v>15</v>
      </c>
      <c r="K2855">
        <v>32</v>
      </c>
      <c r="L2855">
        <v>306</v>
      </c>
      <c r="M2855">
        <v>34</v>
      </c>
      <c r="N2855">
        <v>3</v>
      </c>
      <c r="O2855">
        <v>0.05</v>
      </c>
      <c r="P2855">
        <v>3119.52</v>
      </c>
      <c r="Q2855">
        <v>3899.4</v>
      </c>
      <c r="R2855">
        <f>Table1[[#This Row],[OrderQuantity]]*Table1[[#This Row],[UnitPrice]]</f>
        <v>11698.2</v>
      </c>
      <c r="S2855">
        <f>Table1[[#This Row],[OrderQuantity]]*Table1[[#This Row],[UnitCost]]</f>
        <v>9358.56</v>
      </c>
      <c r="T2855">
        <f>Table1[[#This Row],[OrderQuantity]]*Table1[[#This Row],[UnitPrice]]*(1-Table1[[#This Row],[DiscountApplied]]) - (Table1[[#This Row],[OrderQuantity]]*Table1[[#This Row],[UnitCost]])</f>
        <v>1754.7300000000014</v>
      </c>
      <c r="U2855">
        <f>DATEDIF(Table1[[#This Row],[ShipDate]],Table1[[#This Row],[DeliveryDate]],"d")</f>
        <v>5</v>
      </c>
      <c r="V2855" t="str">
        <f t="shared" si="89"/>
        <v>On Time</v>
      </c>
    </row>
    <row r="2856" spans="2:22" x14ac:dyDescent="0.3">
      <c r="B2856" t="str">
        <f t="shared" si="88"/>
        <v>SO-002955</v>
      </c>
      <c r="C2856" t="s">
        <v>16</v>
      </c>
      <c r="D2856" t="s">
        <v>24</v>
      </c>
      <c r="E2856" s="1">
        <v>43500</v>
      </c>
      <c r="F2856" s="1">
        <v>43587</v>
      </c>
      <c r="G2856" s="1">
        <v>43601</v>
      </c>
      <c r="H2856" s="1">
        <v>43608</v>
      </c>
      <c r="I2856" t="s">
        <v>18</v>
      </c>
      <c r="J2856">
        <v>5</v>
      </c>
      <c r="K2856">
        <v>45</v>
      </c>
      <c r="L2856">
        <v>42</v>
      </c>
      <c r="M2856">
        <v>11</v>
      </c>
      <c r="N2856">
        <v>3</v>
      </c>
      <c r="O2856">
        <v>0.08</v>
      </c>
      <c r="P2856">
        <v>767.89</v>
      </c>
      <c r="Q2856">
        <v>1051.9000000000001</v>
      </c>
      <c r="R2856">
        <f>Table1[[#This Row],[OrderQuantity]]*Table1[[#This Row],[UnitPrice]]</f>
        <v>3155.7000000000003</v>
      </c>
      <c r="S2856">
        <f>Table1[[#This Row],[OrderQuantity]]*Table1[[#This Row],[UnitCost]]</f>
        <v>2303.67</v>
      </c>
      <c r="T2856">
        <f>Table1[[#This Row],[OrderQuantity]]*Table1[[#This Row],[UnitPrice]]*(1-Table1[[#This Row],[DiscountApplied]]) - (Table1[[#This Row],[OrderQuantity]]*Table1[[#This Row],[UnitCost]])</f>
        <v>599.57400000000052</v>
      </c>
      <c r="U2856">
        <f>DATEDIF(Table1[[#This Row],[ShipDate]],Table1[[#This Row],[DeliveryDate]],"d")</f>
        <v>7</v>
      </c>
      <c r="V2856" t="str">
        <f t="shared" si="89"/>
        <v>On Time</v>
      </c>
    </row>
    <row r="2857" spans="2:22" x14ac:dyDescent="0.3">
      <c r="B2857" t="str">
        <f t="shared" si="88"/>
        <v>SO-002956</v>
      </c>
      <c r="C2857" t="s">
        <v>16</v>
      </c>
      <c r="D2857" t="s">
        <v>17</v>
      </c>
      <c r="E2857" s="1">
        <v>43500</v>
      </c>
      <c r="F2857" s="1">
        <v>43587</v>
      </c>
      <c r="G2857" s="1">
        <v>43606</v>
      </c>
      <c r="H2857" s="1">
        <v>43609</v>
      </c>
      <c r="I2857" t="s">
        <v>18</v>
      </c>
      <c r="J2857">
        <v>6</v>
      </c>
      <c r="K2857">
        <v>25</v>
      </c>
      <c r="L2857">
        <v>244</v>
      </c>
      <c r="M2857">
        <v>43</v>
      </c>
      <c r="N2857">
        <v>5</v>
      </c>
      <c r="O2857">
        <v>0.05</v>
      </c>
      <c r="P2857">
        <v>2562.75</v>
      </c>
      <c r="Q2857">
        <v>3015</v>
      </c>
      <c r="R2857">
        <f>Table1[[#This Row],[OrderQuantity]]*Table1[[#This Row],[UnitPrice]]</f>
        <v>15075</v>
      </c>
      <c r="S2857">
        <f>Table1[[#This Row],[OrderQuantity]]*Table1[[#This Row],[UnitCost]]</f>
        <v>12813.75</v>
      </c>
      <c r="T2857">
        <f>Table1[[#This Row],[OrderQuantity]]*Table1[[#This Row],[UnitPrice]]*(1-Table1[[#This Row],[DiscountApplied]]) - (Table1[[#This Row],[OrderQuantity]]*Table1[[#This Row],[UnitCost]])</f>
        <v>1507.5</v>
      </c>
      <c r="U2857">
        <f>DATEDIF(Table1[[#This Row],[ShipDate]],Table1[[#This Row],[DeliveryDate]],"d")</f>
        <v>3</v>
      </c>
      <c r="V2857" t="str">
        <f t="shared" si="89"/>
        <v>On Time</v>
      </c>
    </row>
    <row r="2858" spans="2:22" x14ac:dyDescent="0.3">
      <c r="B2858" t="str">
        <f t="shared" si="88"/>
        <v>SO-002957</v>
      </c>
      <c r="C2858" t="s">
        <v>21</v>
      </c>
      <c r="D2858" t="s">
        <v>20</v>
      </c>
      <c r="E2858" s="1">
        <v>43500</v>
      </c>
      <c r="F2858" s="1">
        <v>43587</v>
      </c>
      <c r="G2858" s="1">
        <v>43603</v>
      </c>
      <c r="H2858" s="1">
        <v>43605</v>
      </c>
      <c r="I2858" t="s">
        <v>18</v>
      </c>
      <c r="J2858">
        <v>23</v>
      </c>
      <c r="K2858">
        <v>36</v>
      </c>
      <c r="L2858">
        <v>189</v>
      </c>
      <c r="M2858">
        <v>13</v>
      </c>
      <c r="N2858">
        <v>6</v>
      </c>
      <c r="O2858">
        <v>0.1</v>
      </c>
      <c r="P2858">
        <v>1248.3399999999999</v>
      </c>
      <c r="Q2858">
        <v>1835.8</v>
      </c>
      <c r="R2858">
        <f>Table1[[#This Row],[OrderQuantity]]*Table1[[#This Row],[UnitPrice]]</f>
        <v>11014.8</v>
      </c>
      <c r="S2858">
        <f>Table1[[#This Row],[OrderQuantity]]*Table1[[#This Row],[UnitCost]]</f>
        <v>7490.0399999999991</v>
      </c>
      <c r="T2858">
        <f>Table1[[#This Row],[OrderQuantity]]*Table1[[#This Row],[UnitPrice]]*(1-Table1[[#This Row],[DiscountApplied]]) - (Table1[[#This Row],[OrderQuantity]]*Table1[[#This Row],[UnitCost]])</f>
        <v>2423.2800000000007</v>
      </c>
      <c r="U2858">
        <f>DATEDIF(Table1[[#This Row],[ShipDate]],Table1[[#This Row],[DeliveryDate]],"d")</f>
        <v>2</v>
      </c>
      <c r="V2858" t="str">
        <f t="shared" si="89"/>
        <v>On Time</v>
      </c>
    </row>
    <row r="2859" spans="2:22" x14ac:dyDescent="0.3">
      <c r="B2859" t="str">
        <f t="shared" si="88"/>
        <v>SO-002958</v>
      </c>
      <c r="C2859" t="s">
        <v>16</v>
      </c>
      <c r="D2859" t="s">
        <v>20</v>
      </c>
      <c r="E2859" s="1">
        <v>43500</v>
      </c>
      <c r="F2859" s="1">
        <v>43587</v>
      </c>
      <c r="G2859" s="1">
        <v>43611</v>
      </c>
      <c r="H2859" s="1">
        <v>43618</v>
      </c>
      <c r="I2859" t="s">
        <v>18</v>
      </c>
      <c r="J2859">
        <v>12</v>
      </c>
      <c r="K2859">
        <v>20</v>
      </c>
      <c r="L2859">
        <v>143</v>
      </c>
      <c r="M2859">
        <v>15</v>
      </c>
      <c r="N2859">
        <v>2</v>
      </c>
      <c r="O2859">
        <v>0.05</v>
      </c>
      <c r="P2859">
        <v>1558.15</v>
      </c>
      <c r="Q2859">
        <v>2291.4</v>
      </c>
      <c r="R2859">
        <f>Table1[[#This Row],[OrderQuantity]]*Table1[[#This Row],[UnitPrice]]</f>
        <v>4582.8</v>
      </c>
      <c r="S2859">
        <f>Table1[[#This Row],[OrderQuantity]]*Table1[[#This Row],[UnitCost]]</f>
        <v>3116.3</v>
      </c>
      <c r="T2859">
        <f>Table1[[#This Row],[OrderQuantity]]*Table1[[#This Row],[UnitPrice]]*(1-Table1[[#This Row],[DiscountApplied]]) - (Table1[[#This Row],[OrderQuantity]]*Table1[[#This Row],[UnitCost]])</f>
        <v>1237.3599999999997</v>
      </c>
      <c r="U2859">
        <f>DATEDIF(Table1[[#This Row],[ShipDate]],Table1[[#This Row],[DeliveryDate]],"d")</f>
        <v>7</v>
      </c>
      <c r="V2859" t="str">
        <f t="shared" si="89"/>
        <v>On Time</v>
      </c>
    </row>
    <row r="2860" spans="2:22" x14ac:dyDescent="0.3">
      <c r="B2860" t="str">
        <f t="shared" si="88"/>
        <v>SO-002959</v>
      </c>
      <c r="C2860" t="s">
        <v>16</v>
      </c>
      <c r="D2860" t="s">
        <v>17</v>
      </c>
      <c r="E2860" s="1">
        <v>43500</v>
      </c>
      <c r="F2860" s="1">
        <v>43587</v>
      </c>
      <c r="G2860" s="1">
        <v>43591</v>
      </c>
      <c r="H2860" s="1">
        <v>43598</v>
      </c>
      <c r="I2860" t="s">
        <v>18</v>
      </c>
      <c r="J2860">
        <v>8</v>
      </c>
      <c r="K2860">
        <v>8</v>
      </c>
      <c r="L2860">
        <v>251</v>
      </c>
      <c r="M2860">
        <v>10</v>
      </c>
      <c r="N2860">
        <v>6</v>
      </c>
      <c r="O2860">
        <v>0.05</v>
      </c>
      <c r="P2860">
        <v>1798.62</v>
      </c>
      <c r="Q2860">
        <v>3048.5</v>
      </c>
      <c r="R2860">
        <f>Table1[[#This Row],[OrderQuantity]]*Table1[[#This Row],[UnitPrice]]</f>
        <v>18291</v>
      </c>
      <c r="S2860">
        <f>Table1[[#This Row],[OrderQuantity]]*Table1[[#This Row],[UnitCost]]</f>
        <v>10791.72</v>
      </c>
      <c r="T2860">
        <f>Table1[[#This Row],[OrderQuantity]]*Table1[[#This Row],[UnitPrice]]*(1-Table1[[#This Row],[DiscountApplied]]) - (Table1[[#This Row],[OrderQuantity]]*Table1[[#This Row],[UnitCost]])</f>
        <v>6584.7300000000014</v>
      </c>
      <c r="U2860">
        <f>DATEDIF(Table1[[#This Row],[ShipDate]],Table1[[#This Row],[DeliveryDate]],"d")</f>
        <v>7</v>
      </c>
      <c r="V2860" t="str">
        <f t="shared" si="89"/>
        <v>On Time</v>
      </c>
    </row>
    <row r="2861" spans="2:22" x14ac:dyDescent="0.3">
      <c r="B2861" t="str">
        <f t="shared" si="88"/>
        <v>SO-002960</v>
      </c>
      <c r="C2861" t="s">
        <v>21</v>
      </c>
      <c r="D2861" t="s">
        <v>20</v>
      </c>
      <c r="E2861" s="1">
        <v>43500</v>
      </c>
      <c r="F2861" s="1">
        <v>43587</v>
      </c>
      <c r="G2861" s="1">
        <v>43603</v>
      </c>
      <c r="H2861" s="1">
        <v>43609</v>
      </c>
      <c r="I2861" t="s">
        <v>18</v>
      </c>
      <c r="J2861">
        <v>24</v>
      </c>
      <c r="K2861">
        <v>21</v>
      </c>
      <c r="L2861">
        <v>176</v>
      </c>
      <c r="M2861">
        <v>4</v>
      </c>
      <c r="N2861">
        <v>3</v>
      </c>
      <c r="O2861">
        <v>0.05</v>
      </c>
      <c r="P2861">
        <v>653.38</v>
      </c>
      <c r="Q2861">
        <v>1232.8</v>
      </c>
      <c r="R2861">
        <f>Table1[[#This Row],[OrderQuantity]]*Table1[[#This Row],[UnitPrice]]</f>
        <v>3698.3999999999996</v>
      </c>
      <c r="S2861">
        <f>Table1[[#This Row],[OrderQuantity]]*Table1[[#This Row],[UnitCost]]</f>
        <v>1960.1399999999999</v>
      </c>
      <c r="T2861">
        <f>Table1[[#This Row],[OrderQuantity]]*Table1[[#This Row],[UnitPrice]]*(1-Table1[[#This Row],[DiscountApplied]]) - (Table1[[#This Row],[OrderQuantity]]*Table1[[#This Row],[UnitCost]])</f>
        <v>1553.3399999999997</v>
      </c>
      <c r="U2861">
        <f>DATEDIF(Table1[[#This Row],[ShipDate]],Table1[[#This Row],[DeliveryDate]],"d")</f>
        <v>6</v>
      </c>
      <c r="V2861" t="str">
        <f t="shared" si="89"/>
        <v>On Time</v>
      </c>
    </row>
    <row r="2862" spans="2:22" x14ac:dyDescent="0.3">
      <c r="B2862" t="str">
        <f t="shared" si="88"/>
        <v>SO-002961</v>
      </c>
      <c r="C2862" t="s">
        <v>16</v>
      </c>
      <c r="D2862" t="s">
        <v>23</v>
      </c>
      <c r="E2862" s="1">
        <v>43500</v>
      </c>
      <c r="F2862" s="1">
        <v>43587</v>
      </c>
      <c r="G2862" s="1">
        <v>43608</v>
      </c>
      <c r="H2862" s="1">
        <v>43616</v>
      </c>
      <c r="I2862" t="s">
        <v>18</v>
      </c>
      <c r="J2862">
        <v>3</v>
      </c>
      <c r="K2862">
        <v>11</v>
      </c>
      <c r="L2862">
        <v>271</v>
      </c>
      <c r="M2862">
        <v>35</v>
      </c>
      <c r="N2862">
        <v>3</v>
      </c>
      <c r="O2862">
        <v>0.05</v>
      </c>
      <c r="P2862">
        <v>1789.84</v>
      </c>
      <c r="Q2862">
        <v>2418.6999999999998</v>
      </c>
      <c r="R2862">
        <f>Table1[[#This Row],[OrderQuantity]]*Table1[[#This Row],[UnitPrice]]</f>
        <v>7256.0999999999995</v>
      </c>
      <c r="S2862">
        <f>Table1[[#This Row],[OrderQuantity]]*Table1[[#This Row],[UnitCost]]</f>
        <v>5369.5199999999995</v>
      </c>
      <c r="T2862">
        <f>Table1[[#This Row],[OrderQuantity]]*Table1[[#This Row],[UnitPrice]]*(1-Table1[[#This Row],[DiscountApplied]]) - (Table1[[#This Row],[OrderQuantity]]*Table1[[#This Row],[UnitCost]])</f>
        <v>1523.7749999999996</v>
      </c>
      <c r="U2862">
        <f>DATEDIF(Table1[[#This Row],[ShipDate]],Table1[[#This Row],[DeliveryDate]],"d")</f>
        <v>8</v>
      </c>
      <c r="V2862" t="str">
        <f t="shared" si="89"/>
        <v>Late</v>
      </c>
    </row>
    <row r="2863" spans="2:22" x14ac:dyDescent="0.3">
      <c r="B2863" t="str">
        <f t="shared" si="88"/>
        <v>SO-002962</v>
      </c>
      <c r="C2863" t="s">
        <v>16</v>
      </c>
      <c r="D2863" t="s">
        <v>25</v>
      </c>
      <c r="E2863" s="1">
        <v>43500</v>
      </c>
      <c r="F2863" s="1">
        <v>43587</v>
      </c>
      <c r="G2863" s="1">
        <v>43615</v>
      </c>
      <c r="H2863" s="1">
        <v>43620</v>
      </c>
      <c r="I2863" t="s">
        <v>18</v>
      </c>
      <c r="J2863">
        <v>5</v>
      </c>
      <c r="K2863">
        <v>25</v>
      </c>
      <c r="L2863">
        <v>358</v>
      </c>
      <c r="M2863">
        <v>10</v>
      </c>
      <c r="N2863">
        <v>6</v>
      </c>
      <c r="O2863">
        <v>0.05</v>
      </c>
      <c r="P2863">
        <v>3228.06</v>
      </c>
      <c r="Q2863">
        <v>5380.1</v>
      </c>
      <c r="R2863">
        <f>Table1[[#This Row],[OrderQuantity]]*Table1[[#This Row],[UnitPrice]]</f>
        <v>32280.600000000002</v>
      </c>
      <c r="S2863">
        <f>Table1[[#This Row],[OrderQuantity]]*Table1[[#This Row],[UnitCost]]</f>
        <v>19368.36</v>
      </c>
      <c r="T2863">
        <f>Table1[[#This Row],[OrderQuantity]]*Table1[[#This Row],[UnitPrice]]*(1-Table1[[#This Row],[DiscountApplied]]) - (Table1[[#This Row],[OrderQuantity]]*Table1[[#This Row],[UnitCost]])</f>
        <v>11298.21</v>
      </c>
      <c r="U2863">
        <f>DATEDIF(Table1[[#This Row],[ShipDate]],Table1[[#This Row],[DeliveryDate]],"d")</f>
        <v>5</v>
      </c>
      <c r="V2863" t="str">
        <f t="shared" si="89"/>
        <v>On Time</v>
      </c>
    </row>
    <row r="2864" spans="2:22" x14ac:dyDescent="0.3">
      <c r="B2864" t="str">
        <f t="shared" si="88"/>
        <v>SO-002963</v>
      </c>
      <c r="C2864" t="s">
        <v>19</v>
      </c>
      <c r="D2864" t="s">
        <v>20</v>
      </c>
      <c r="E2864" s="1">
        <v>43500</v>
      </c>
      <c r="F2864" s="1">
        <v>43587</v>
      </c>
      <c r="G2864" s="1">
        <v>43596</v>
      </c>
      <c r="H2864" s="1">
        <v>43601</v>
      </c>
      <c r="I2864" t="s">
        <v>18</v>
      </c>
      <c r="J2864">
        <v>13</v>
      </c>
      <c r="K2864">
        <v>12</v>
      </c>
      <c r="L2864">
        <v>148</v>
      </c>
      <c r="M2864">
        <v>38</v>
      </c>
      <c r="N2864">
        <v>3</v>
      </c>
      <c r="O2864">
        <v>0.2</v>
      </c>
      <c r="P2864">
        <v>2743.65</v>
      </c>
      <c r="Q2864">
        <v>3919.5</v>
      </c>
      <c r="R2864">
        <f>Table1[[#This Row],[OrderQuantity]]*Table1[[#This Row],[UnitPrice]]</f>
        <v>11758.5</v>
      </c>
      <c r="S2864">
        <f>Table1[[#This Row],[OrderQuantity]]*Table1[[#This Row],[UnitCost]]</f>
        <v>8230.9500000000007</v>
      </c>
      <c r="T2864">
        <f>Table1[[#This Row],[OrderQuantity]]*Table1[[#This Row],[UnitPrice]]*(1-Table1[[#This Row],[DiscountApplied]]) - (Table1[[#This Row],[OrderQuantity]]*Table1[[#This Row],[UnitCost]])</f>
        <v>1175.8500000000004</v>
      </c>
      <c r="U2864">
        <f>DATEDIF(Table1[[#This Row],[ShipDate]],Table1[[#This Row],[DeliveryDate]],"d")</f>
        <v>5</v>
      </c>
      <c r="V2864" t="str">
        <f t="shared" si="89"/>
        <v>On Time</v>
      </c>
    </row>
    <row r="2865" spans="2:22" x14ac:dyDescent="0.3">
      <c r="B2865" t="str">
        <f t="shared" si="88"/>
        <v>SO-002964</v>
      </c>
      <c r="C2865" t="s">
        <v>19</v>
      </c>
      <c r="D2865" t="s">
        <v>24</v>
      </c>
      <c r="E2865" s="1">
        <v>43500</v>
      </c>
      <c r="F2865" s="1">
        <v>43588</v>
      </c>
      <c r="G2865" s="1">
        <v>43611</v>
      </c>
      <c r="H2865" s="1">
        <v>43619</v>
      </c>
      <c r="I2865" t="s">
        <v>18</v>
      </c>
      <c r="J2865">
        <v>14</v>
      </c>
      <c r="K2865">
        <v>6</v>
      </c>
      <c r="L2865">
        <v>50</v>
      </c>
      <c r="M2865">
        <v>27</v>
      </c>
      <c r="N2865">
        <v>2</v>
      </c>
      <c r="O2865">
        <v>0.08</v>
      </c>
      <c r="P2865">
        <v>920.98</v>
      </c>
      <c r="Q2865">
        <v>1165.8</v>
      </c>
      <c r="R2865">
        <f>Table1[[#This Row],[OrderQuantity]]*Table1[[#This Row],[UnitPrice]]</f>
        <v>2331.6</v>
      </c>
      <c r="S2865">
        <f>Table1[[#This Row],[OrderQuantity]]*Table1[[#This Row],[UnitCost]]</f>
        <v>1841.96</v>
      </c>
      <c r="T2865">
        <f>Table1[[#This Row],[OrderQuantity]]*Table1[[#This Row],[UnitPrice]]*(1-Table1[[#This Row],[DiscountApplied]]) - (Table1[[#This Row],[OrderQuantity]]*Table1[[#This Row],[UnitCost]])</f>
        <v>303.11200000000008</v>
      </c>
      <c r="U2865">
        <f>DATEDIF(Table1[[#This Row],[ShipDate]],Table1[[#This Row],[DeliveryDate]],"d")</f>
        <v>8</v>
      </c>
      <c r="V2865" t="str">
        <f t="shared" si="89"/>
        <v>Late</v>
      </c>
    </row>
    <row r="2866" spans="2:22" x14ac:dyDescent="0.3">
      <c r="B2866" t="str">
        <f t="shared" si="88"/>
        <v>SO-002965</v>
      </c>
      <c r="C2866" t="s">
        <v>16</v>
      </c>
      <c r="D2866" t="s">
        <v>17</v>
      </c>
      <c r="E2866" s="1">
        <v>43500</v>
      </c>
      <c r="F2866" s="1">
        <v>43588</v>
      </c>
      <c r="G2866" s="1">
        <v>43607</v>
      </c>
      <c r="H2866" s="1">
        <v>43611</v>
      </c>
      <c r="I2866" t="s">
        <v>18</v>
      </c>
      <c r="J2866">
        <v>2</v>
      </c>
      <c r="K2866">
        <v>17</v>
      </c>
      <c r="L2866">
        <v>210</v>
      </c>
      <c r="M2866">
        <v>27</v>
      </c>
      <c r="N2866">
        <v>4</v>
      </c>
      <c r="O2866">
        <v>0.08</v>
      </c>
      <c r="P2866">
        <v>110.55</v>
      </c>
      <c r="Q2866">
        <v>167.5</v>
      </c>
      <c r="R2866">
        <f>Table1[[#This Row],[OrderQuantity]]*Table1[[#This Row],[UnitPrice]]</f>
        <v>670</v>
      </c>
      <c r="S2866">
        <f>Table1[[#This Row],[OrderQuantity]]*Table1[[#This Row],[UnitCost]]</f>
        <v>442.2</v>
      </c>
      <c r="T2866">
        <f>Table1[[#This Row],[OrderQuantity]]*Table1[[#This Row],[UnitPrice]]*(1-Table1[[#This Row],[DiscountApplied]]) - (Table1[[#This Row],[OrderQuantity]]*Table1[[#This Row],[UnitCost]])</f>
        <v>174.2</v>
      </c>
      <c r="U2866">
        <f>DATEDIF(Table1[[#This Row],[ShipDate]],Table1[[#This Row],[DeliveryDate]],"d")</f>
        <v>4</v>
      </c>
      <c r="V2866" t="str">
        <f t="shared" si="89"/>
        <v>On Time</v>
      </c>
    </row>
    <row r="2867" spans="2:22" x14ac:dyDescent="0.3">
      <c r="B2867" t="str">
        <f t="shared" si="88"/>
        <v>SO-002966</v>
      </c>
      <c r="C2867" t="s">
        <v>22</v>
      </c>
      <c r="D2867" t="s">
        <v>20</v>
      </c>
      <c r="E2867" s="1">
        <v>43500</v>
      </c>
      <c r="F2867" s="1">
        <v>43588</v>
      </c>
      <c r="G2867" s="1">
        <v>43600</v>
      </c>
      <c r="H2867" s="1">
        <v>43610</v>
      </c>
      <c r="I2867" t="s">
        <v>18</v>
      </c>
      <c r="J2867">
        <v>26</v>
      </c>
      <c r="K2867">
        <v>29</v>
      </c>
      <c r="L2867">
        <v>108</v>
      </c>
      <c r="M2867">
        <v>42</v>
      </c>
      <c r="N2867">
        <v>5</v>
      </c>
      <c r="O2867">
        <v>0.05</v>
      </c>
      <c r="P2867">
        <v>755.09</v>
      </c>
      <c r="Q2867">
        <v>1078.7</v>
      </c>
      <c r="R2867">
        <f>Table1[[#This Row],[OrderQuantity]]*Table1[[#This Row],[UnitPrice]]</f>
        <v>5393.5</v>
      </c>
      <c r="S2867">
        <f>Table1[[#This Row],[OrderQuantity]]*Table1[[#This Row],[UnitCost]]</f>
        <v>3775.4500000000003</v>
      </c>
      <c r="T2867">
        <f>Table1[[#This Row],[OrderQuantity]]*Table1[[#This Row],[UnitPrice]]*(1-Table1[[#This Row],[DiscountApplied]]) - (Table1[[#This Row],[OrderQuantity]]*Table1[[#This Row],[UnitCost]])</f>
        <v>1348.3749999999995</v>
      </c>
      <c r="U2867">
        <f>DATEDIF(Table1[[#This Row],[ShipDate]],Table1[[#This Row],[DeliveryDate]],"d")</f>
        <v>10</v>
      </c>
      <c r="V2867" t="str">
        <f t="shared" si="89"/>
        <v>Late</v>
      </c>
    </row>
    <row r="2868" spans="2:22" x14ac:dyDescent="0.3">
      <c r="B2868" t="str">
        <f t="shared" si="88"/>
        <v>SO-002967</v>
      </c>
      <c r="C2868" t="s">
        <v>19</v>
      </c>
      <c r="D2868" t="s">
        <v>26</v>
      </c>
      <c r="E2868" s="1">
        <v>43500</v>
      </c>
      <c r="F2868" s="1">
        <v>43588</v>
      </c>
      <c r="G2868" s="1">
        <v>43596</v>
      </c>
      <c r="H2868" s="1">
        <v>43600</v>
      </c>
      <c r="I2868" t="s">
        <v>18</v>
      </c>
      <c r="J2868">
        <v>13</v>
      </c>
      <c r="K2868">
        <v>44</v>
      </c>
      <c r="L2868">
        <v>84</v>
      </c>
      <c r="M2868">
        <v>23</v>
      </c>
      <c r="N2868">
        <v>3</v>
      </c>
      <c r="O2868">
        <v>0.05</v>
      </c>
      <c r="P2868">
        <v>3197.64</v>
      </c>
      <c r="Q2868">
        <v>6525.8</v>
      </c>
      <c r="R2868">
        <f>Table1[[#This Row],[OrderQuantity]]*Table1[[#This Row],[UnitPrice]]</f>
        <v>19577.400000000001</v>
      </c>
      <c r="S2868">
        <f>Table1[[#This Row],[OrderQuantity]]*Table1[[#This Row],[UnitCost]]</f>
        <v>9592.92</v>
      </c>
      <c r="T2868">
        <f>Table1[[#This Row],[OrderQuantity]]*Table1[[#This Row],[UnitPrice]]*(1-Table1[[#This Row],[DiscountApplied]]) - (Table1[[#This Row],[OrderQuantity]]*Table1[[#This Row],[UnitCost]])</f>
        <v>9005.6099999999988</v>
      </c>
      <c r="U2868">
        <f>DATEDIF(Table1[[#This Row],[ShipDate]],Table1[[#This Row],[DeliveryDate]],"d")</f>
        <v>4</v>
      </c>
      <c r="V2868" t="str">
        <f t="shared" si="89"/>
        <v>On Time</v>
      </c>
    </row>
    <row r="2869" spans="2:22" x14ac:dyDescent="0.3">
      <c r="B2869" t="str">
        <f t="shared" si="88"/>
        <v>SO-002968</v>
      </c>
      <c r="C2869" t="s">
        <v>21</v>
      </c>
      <c r="D2869" t="s">
        <v>17</v>
      </c>
      <c r="E2869" s="1">
        <v>43500</v>
      </c>
      <c r="F2869" s="1">
        <v>43588</v>
      </c>
      <c r="G2869" s="1">
        <v>43604</v>
      </c>
      <c r="H2869" s="1">
        <v>43611</v>
      </c>
      <c r="I2869" t="s">
        <v>18</v>
      </c>
      <c r="J2869">
        <v>21</v>
      </c>
      <c r="K2869">
        <v>42</v>
      </c>
      <c r="L2869">
        <v>211</v>
      </c>
      <c r="M2869">
        <v>29</v>
      </c>
      <c r="N2869">
        <v>6</v>
      </c>
      <c r="O2869">
        <v>0.08</v>
      </c>
      <c r="P2869">
        <v>3091.11</v>
      </c>
      <c r="Q2869">
        <v>3912.8</v>
      </c>
      <c r="R2869">
        <f>Table1[[#This Row],[OrderQuantity]]*Table1[[#This Row],[UnitPrice]]</f>
        <v>23476.800000000003</v>
      </c>
      <c r="S2869">
        <f>Table1[[#This Row],[OrderQuantity]]*Table1[[#This Row],[UnitCost]]</f>
        <v>18546.66</v>
      </c>
      <c r="T2869">
        <f>Table1[[#This Row],[OrderQuantity]]*Table1[[#This Row],[UnitPrice]]*(1-Table1[[#This Row],[DiscountApplied]]) - (Table1[[#This Row],[OrderQuantity]]*Table1[[#This Row],[UnitCost]])</f>
        <v>3051.9960000000028</v>
      </c>
      <c r="U2869">
        <f>DATEDIF(Table1[[#This Row],[ShipDate]],Table1[[#This Row],[DeliveryDate]],"d")</f>
        <v>7</v>
      </c>
      <c r="V2869" t="str">
        <f t="shared" si="89"/>
        <v>On Time</v>
      </c>
    </row>
    <row r="2870" spans="2:22" x14ac:dyDescent="0.3">
      <c r="B2870" t="str">
        <f t="shared" si="88"/>
        <v>SO-002969</v>
      </c>
      <c r="C2870" t="s">
        <v>19</v>
      </c>
      <c r="D2870" t="s">
        <v>23</v>
      </c>
      <c r="E2870" s="1">
        <v>43500</v>
      </c>
      <c r="F2870" s="1">
        <v>43588</v>
      </c>
      <c r="G2870" s="1">
        <v>43612</v>
      </c>
      <c r="H2870" s="1">
        <v>43617</v>
      </c>
      <c r="I2870" t="s">
        <v>18</v>
      </c>
      <c r="J2870">
        <v>19</v>
      </c>
      <c r="K2870">
        <v>27</v>
      </c>
      <c r="L2870">
        <v>284</v>
      </c>
      <c r="M2870">
        <v>23</v>
      </c>
      <c r="N2870">
        <v>8</v>
      </c>
      <c r="O2870">
        <v>0.08</v>
      </c>
      <c r="P2870">
        <v>2063.13</v>
      </c>
      <c r="Q2870">
        <v>2485.6999999999998</v>
      </c>
      <c r="R2870">
        <f>Table1[[#This Row],[OrderQuantity]]*Table1[[#This Row],[UnitPrice]]</f>
        <v>19885.599999999999</v>
      </c>
      <c r="S2870">
        <f>Table1[[#This Row],[OrderQuantity]]*Table1[[#This Row],[UnitCost]]</f>
        <v>16505.04</v>
      </c>
      <c r="T2870">
        <f>Table1[[#This Row],[OrderQuantity]]*Table1[[#This Row],[UnitPrice]]*(1-Table1[[#This Row],[DiscountApplied]]) - (Table1[[#This Row],[OrderQuantity]]*Table1[[#This Row],[UnitCost]])</f>
        <v>1789.7119999999995</v>
      </c>
      <c r="U2870">
        <f>DATEDIF(Table1[[#This Row],[ShipDate]],Table1[[#This Row],[DeliveryDate]],"d")</f>
        <v>5</v>
      </c>
      <c r="V2870" t="str">
        <f t="shared" si="89"/>
        <v>On Time</v>
      </c>
    </row>
    <row r="2871" spans="2:22" x14ac:dyDescent="0.3">
      <c r="B2871" t="str">
        <f t="shared" si="88"/>
        <v>SO-002970</v>
      </c>
      <c r="C2871" t="s">
        <v>16</v>
      </c>
      <c r="D2871" t="s">
        <v>20</v>
      </c>
      <c r="E2871" s="1">
        <v>43500</v>
      </c>
      <c r="F2871" s="1">
        <v>43588</v>
      </c>
      <c r="G2871" s="1">
        <v>43595</v>
      </c>
      <c r="H2871" s="1">
        <v>43604</v>
      </c>
      <c r="I2871" t="s">
        <v>18</v>
      </c>
      <c r="J2871">
        <v>10</v>
      </c>
      <c r="K2871">
        <v>4</v>
      </c>
      <c r="L2871">
        <v>145</v>
      </c>
      <c r="M2871">
        <v>11</v>
      </c>
      <c r="N2871">
        <v>3</v>
      </c>
      <c r="O2871">
        <v>0.1</v>
      </c>
      <c r="P2871">
        <v>1705.82</v>
      </c>
      <c r="Q2871">
        <v>2244.5</v>
      </c>
      <c r="R2871">
        <f>Table1[[#This Row],[OrderQuantity]]*Table1[[#This Row],[UnitPrice]]</f>
        <v>6733.5</v>
      </c>
      <c r="S2871">
        <f>Table1[[#This Row],[OrderQuantity]]*Table1[[#This Row],[UnitCost]]</f>
        <v>5117.46</v>
      </c>
      <c r="T2871">
        <f>Table1[[#This Row],[OrderQuantity]]*Table1[[#This Row],[UnitPrice]]*(1-Table1[[#This Row],[DiscountApplied]]) - (Table1[[#This Row],[OrderQuantity]]*Table1[[#This Row],[UnitCost]])</f>
        <v>942.69000000000051</v>
      </c>
      <c r="U2871">
        <f>DATEDIF(Table1[[#This Row],[ShipDate]],Table1[[#This Row],[DeliveryDate]],"d")</f>
        <v>9</v>
      </c>
      <c r="V2871" t="str">
        <f t="shared" si="89"/>
        <v>Late</v>
      </c>
    </row>
    <row r="2872" spans="2:22" x14ac:dyDescent="0.3">
      <c r="B2872" t="str">
        <f t="shared" si="88"/>
        <v>SO-002971</v>
      </c>
      <c r="C2872" t="s">
        <v>21</v>
      </c>
      <c r="D2872" t="s">
        <v>24</v>
      </c>
      <c r="E2872" s="1">
        <v>43500</v>
      </c>
      <c r="F2872" s="1">
        <v>43588</v>
      </c>
      <c r="G2872" s="1">
        <v>43593</v>
      </c>
      <c r="H2872" s="1">
        <v>43595</v>
      </c>
      <c r="I2872" t="s">
        <v>18</v>
      </c>
      <c r="J2872">
        <v>20</v>
      </c>
      <c r="K2872">
        <v>14</v>
      </c>
      <c r="L2872">
        <v>26</v>
      </c>
      <c r="M2872">
        <v>22</v>
      </c>
      <c r="N2872">
        <v>3</v>
      </c>
      <c r="O2872">
        <v>0.08</v>
      </c>
      <c r="P2872">
        <v>90.45</v>
      </c>
      <c r="Q2872">
        <v>167.5</v>
      </c>
      <c r="R2872">
        <f>Table1[[#This Row],[OrderQuantity]]*Table1[[#This Row],[UnitPrice]]</f>
        <v>502.5</v>
      </c>
      <c r="S2872">
        <f>Table1[[#This Row],[OrderQuantity]]*Table1[[#This Row],[UnitCost]]</f>
        <v>271.35000000000002</v>
      </c>
      <c r="T2872">
        <f>Table1[[#This Row],[OrderQuantity]]*Table1[[#This Row],[UnitPrice]]*(1-Table1[[#This Row],[DiscountApplied]]) - (Table1[[#This Row],[OrderQuantity]]*Table1[[#This Row],[UnitCost]])</f>
        <v>190.95</v>
      </c>
      <c r="U2872">
        <f>DATEDIF(Table1[[#This Row],[ShipDate]],Table1[[#This Row],[DeliveryDate]],"d")</f>
        <v>2</v>
      </c>
      <c r="V2872" t="str">
        <f t="shared" si="89"/>
        <v>On Time</v>
      </c>
    </row>
    <row r="2873" spans="2:22" x14ac:dyDescent="0.3">
      <c r="B2873" t="str">
        <f t="shared" si="88"/>
        <v>SO-002972</v>
      </c>
      <c r="C2873" t="s">
        <v>19</v>
      </c>
      <c r="D2873" t="s">
        <v>23</v>
      </c>
      <c r="E2873" s="1">
        <v>43500</v>
      </c>
      <c r="F2873" s="1">
        <v>43589</v>
      </c>
      <c r="G2873" s="1">
        <v>43599</v>
      </c>
      <c r="H2873" s="1">
        <v>43607</v>
      </c>
      <c r="I2873" t="s">
        <v>18</v>
      </c>
      <c r="J2873">
        <v>14</v>
      </c>
      <c r="K2873">
        <v>11</v>
      </c>
      <c r="L2873">
        <v>318</v>
      </c>
      <c r="M2873">
        <v>3</v>
      </c>
      <c r="N2873">
        <v>8</v>
      </c>
      <c r="O2873">
        <v>0.08</v>
      </c>
      <c r="P2873">
        <v>379.89</v>
      </c>
      <c r="Q2873">
        <v>844.2</v>
      </c>
      <c r="R2873">
        <f>Table1[[#This Row],[OrderQuantity]]*Table1[[#This Row],[UnitPrice]]</f>
        <v>6753.6</v>
      </c>
      <c r="S2873">
        <f>Table1[[#This Row],[OrderQuantity]]*Table1[[#This Row],[UnitCost]]</f>
        <v>3039.12</v>
      </c>
      <c r="T2873">
        <f>Table1[[#This Row],[OrderQuantity]]*Table1[[#This Row],[UnitPrice]]*(1-Table1[[#This Row],[DiscountApplied]]) - (Table1[[#This Row],[OrderQuantity]]*Table1[[#This Row],[UnitCost]])</f>
        <v>3174.1920000000009</v>
      </c>
      <c r="U2873">
        <f>DATEDIF(Table1[[#This Row],[ShipDate]],Table1[[#This Row],[DeliveryDate]],"d")</f>
        <v>8</v>
      </c>
      <c r="V2873" t="str">
        <f t="shared" si="89"/>
        <v>Late</v>
      </c>
    </row>
    <row r="2874" spans="2:22" x14ac:dyDescent="0.3">
      <c r="B2874" t="str">
        <f t="shared" si="88"/>
        <v>SO-002973</v>
      </c>
      <c r="C2874" t="s">
        <v>22</v>
      </c>
      <c r="D2874" t="s">
        <v>17</v>
      </c>
      <c r="E2874" s="1">
        <v>43500</v>
      </c>
      <c r="F2874" s="1">
        <v>43589</v>
      </c>
      <c r="G2874" s="1">
        <v>43600</v>
      </c>
      <c r="H2874" s="1">
        <v>43601</v>
      </c>
      <c r="I2874" t="s">
        <v>18</v>
      </c>
      <c r="J2874">
        <v>28</v>
      </c>
      <c r="K2874">
        <v>50</v>
      </c>
      <c r="L2874">
        <v>250</v>
      </c>
      <c r="M2874">
        <v>12</v>
      </c>
      <c r="N2874">
        <v>1</v>
      </c>
      <c r="O2874">
        <v>0.2</v>
      </c>
      <c r="P2874">
        <v>749.66</v>
      </c>
      <c r="Q2874">
        <v>1118.9000000000001</v>
      </c>
      <c r="R2874">
        <f>Table1[[#This Row],[OrderQuantity]]*Table1[[#This Row],[UnitPrice]]</f>
        <v>1118.9000000000001</v>
      </c>
      <c r="S2874">
        <f>Table1[[#This Row],[OrderQuantity]]*Table1[[#This Row],[UnitCost]]</f>
        <v>749.66</v>
      </c>
      <c r="T2874">
        <f>Table1[[#This Row],[OrderQuantity]]*Table1[[#This Row],[UnitPrice]]*(1-Table1[[#This Row],[DiscountApplied]]) - (Table1[[#This Row],[OrderQuantity]]*Table1[[#This Row],[UnitCost]])</f>
        <v>145.46000000000015</v>
      </c>
      <c r="U2874">
        <f>DATEDIF(Table1[[#This Row],[ShipDate]],Table1[[#This Row],[DeliveryDate]],"d")</f>
        <v>1</v>
      </c>
      <c r="V2874" t="str">
        <f t="shared" si="89"/>
        <v>On Time</v>
      </c>
    </row>
    <row r="2875" spans="2:22" x14ac:dyDescent="0.3">
      <c r="B2875" t="str">
        <f t="shared" si="88"/>
        <v>SO-002974</v>
      </c>
      <c r="C2875" t="s">
        <v>21</v>
      </c>
      <c r="D2875" t="s">
        <v>17</v>
      </c>
      <c r="E2875" s="1">
        <v>43500</v>
      </c>
      <c r="F2875" s="1">
        <v>43589</v>
      </c>
      <c r="G2875" s="1">
        <v>43614</v>
      </c>
      <c r="H2875" s="1">
        <v>43618</v>
      </c>
      <c r="I2875" t="s">
        <v>18</v>
      </c>
      <c r="J2875">
        <v>22</v>
      </c>
      <c r="K2875">
        <v>14</v>
      </c>
      <c r="L2875">
        <v>207</v>
      </c>
      <c r="M2875">
        <v>1</v>
      </c>
      <c r="N2875">
        <v>7</v>
      </c>
      <c r="O2875">
        <v>0.08</v>
      </c>
      <c r="P2875">
        <v>1186.57</v>
      </c>
      <c r="Q2875">
        <v>1695.1</v>
      </c>
      <c r="R2875">
        <f>Table1[[#This Row],[OrderQuantity]]*Table1[[#This Row],[UnitPrice]]</f>
        <v>11865.699999999999</v>
      </c>
      <c r="S2875">
        <f>Table1[[#This Row],[OrderQuantity]]*Table1[[#This Row],[UnitCost]]</f>
        <v>8305.99</v>
      </c>
      <c r="T2875">
        <f>Table1[[#This Row],[OrderQuantity]]*Table1[[#This Row],[UnitPrice]]*(1-Table1[[#This Row],[DiscountApplied]]) - (Table1[[#This Row],[OrderQuantity]]*Table1[[#This Row],[UnitCost]])</f>
        <v>2610.4539999999997</v>
      </c>
      <c r="U2875">
        <f>DATEDIF(Table1[[#This Row],[ShipDate]],Table1[[#This Row],[DeliveryDate]],"d")</f>
        <v>4</v>
      </c>
      <c r="V2875" t="str">
        <f t="shared" si="89"/>
        <v>On Time</v>
      </c>
    </row>
    <row r="2876" spans="2:22" x14ac:dyDescent="0.3">
      <c r="B2876" t="str">
        <f t="shared" si="88"/>
        <v>SO-002975</v>
      </c>
      <c r="C2876" t="s">
        <v>19</v>
      </c>
      <c r="D2876" t="s">
        <v>24</v>
      </c>
      <c r="E2876" s="1">
        <v>43500</v>
      </c>
      <c r="F2876" s="1">
        <v>43589</v>
      </c>
      <c r="G2876" s="1">
        <v>43601</v>
      </c>
      <c r="H2876" s="1">
        <v>43604</v>
      </c>
      <c r="I2876" t="s">
        <v>18</v>
      </c>
      <c r="J2876">
        <v>16</v>
      </c>
      <c r="K2876">
        <v>8</v>
      </c>
      <c r="L2876">
        <v>47</v>
      </c>
      <c r="M2876">
        <v>3</v>
      </c>
      <c r="N2876">
        <v>8</v>
      </c>
      <c r="O2876">
        <v>0.15</v>
      </c>
      <c r="P2876">
        <v>1371.69</v>
      </c>
      <c r="Q2876">
        <v>2324.9</v>
      </c>
      <c r="R2876">
        <f>Table1[[#This Row],[OrderQuantity]]*Table1[[#This Row],[UnitPrice]]</f>
        <v>18599.2</v>
      </c>
      <c r="S2876">
        <f>Table1[[#This Row],[OrderQuantity]]*Table1[[#This Row],[UnitCost]]</f>
        <v>10973.52</v>
      </c>
      <c r="T2876">
        <f>Table1[[#This Row],[OrderQuantity]]*Table1[[#This Row],[UnitPrice]]*(1-Table1[[#This Row],[DiscountApplied]]) - (Table1[[#This Row],[OrderQuantity]]*Table1[[#This Row],[UnitCost]])</f>
        <v>4835.7999999999993</v>
      </c>
      <c r="U2876">
        <f>DATEDIF(Table1[[#This Row],[ShipDate]],Table1[[#This Row],[DeliveryDate]],"d")</f>
        <v>3</v>
      </c>
      <c r="V2876" t="str">
        <f t="shared" si="89"/>
        <v>On Time</v>
      </c>
    </row>
    <row r="2877" spans="2:22" x14ac:dyDescent="0.3">
      <c r="B2877" t="str">
        <f t="shared" si="88"/>
        <v>SO-002976</v>
      </c>
      <c r="C2877" t="s">
        <v>21</v>
      </c>
      <c r="D2877" t="s">
        <v>20</v>
      </c>
      <c r="E2877" s="1">
        <v>43500</v>
      </c>
      <c r="F2877" s="1">
        <v>43589</v>
      </c>
      <c r="G2877" s="1">
        <v>43609</v>
      </c>
      <c r="H2877" s="1">
        <v>43612</v>
      </c>
      <c r="I2877" t="s">
        <v>18</v>
      </c>
      <c r="J2877">
        <v>24</v>
      </c>
      <c r="K2877">
        <v>20</v>
      </c>
      <c r="L2877">
        <v>89</v>
      </c>
      <c r="M2877">
        <v>28</v>
      </c>
      <c r="N2877">
        <v>5</v>
      </c>
      <c r="O2877">
        <v>0.05</v>
      </c>
      <c r="P2877">
        <v>730.7</v>
      </c>
      <c r="Q2877">
        <v>891.1</v>
      </c>
      <c r="R2877">
        <f>Table1[[#This Row],[OrderQuantity]]*Table1[[#This Row],[UnitPrice]]</f>
        <v>4455.5</v>
      </c>
      <c r="S2877">
        <f>Table1[[#This Row],[OrderQuantity]]*Table1[[#This Row],[UnitCost]]</f>
        <v>3653.5</v>
      </c>
      <c r="T2877">
        <f>Table1[[#This Row],[OrderQuantity]]*Table1[[#This Row],[UnitPrice]]*(1-Table1[[#This Row],[DiscountApplied]]) - (Table1[[#This Row],[OrderQuantity]]*Table1[[#This Row],[UnitCost]])</f>
        <v>579.22499999999945</v>
      </c>
      <c r="U2877">
        <f>DATEDIF(Table1[[#This Row],[ShipDate]],Table1[[#This Row],[DeliveryDate]],"d")</f>
        <v>3</v>
      </c>
      <c r="V2877" t="str">
        <f t="shared" si="89"/>
        <v>On Time</v>
      </c>
    </row>
    <row r="2878" spans="2:22" x14ac:dyDescent="0.3">
      <c r="B2878" t="str">
        <f t="shared" si="88"/>
        <v>SO-002977</v>
      </c>
      <c r="C2878" t="s">
        <v>19</v>
      </c>
      <c r="D2878" t="s">
        <v>26</v>
      </c>
      <c r="E2878" s="1">
        <v>43400</v>
      </c>
      <c r="F2878" s="1">
        <v>43589</v>
      </c>
      <c r="G2878" s="1">
        <v>43601</v>
      </c>
      <c r="H2878" s="1">
        <v>43603</v>
      </c>
      <c r="I2878" t="s">
        <v>18</v>
      </c>
      <c r="J2878">
        <v>20</v>
      </c>
      <c r="K2878">
        <v>10</v>
      </c>
      <c r="L2878">
        <v>65</v>
      </c>
      <c r="M2878">
        <v>46</v>
      </c>
      <c r="N2878">
        <v>7</v>
      </c>
      <c r="O2878">
        <v>0.1</v>
      </c>
      <c r="P2878">
        <v>491.45</v>
      </c>
      <c r="Q2878">
        <v>1092.0999999999999</v>
      </c>
      <c r="R2878">
        <f>Table1[[#This Row],[OrderQuantity]]*Table1[[#This Row],[UnitPrice]]</f>
        <v>7644.6999999999989</v>
      </c>
      <c r="S2878">
        <f>Table1[[#This Row],[OrderQuantity]]*Table1[[#This Row],[UnitCost]]</f>
        <v>3440.15</v>
      </c>
      <c r="T2878">
        <f>Table1[[#This Row],[OrderQuantity]]*Table1[[#This Row],[UnitPrice]]*(1-Table1[[#This Row],[DiscountApplied]]) - (Table1[[#This Row],[OrderQuantity]]*Table1[[#This Row],[UnitCost]])</f>
        <v>3440.0799999999995</v>
      </c>
      <c r="U2878">
        <f>DATEDIF(Table1[[#This Row],[ShipDate]],Table1[[#This Row],[DeliveryDate]],"d")</f>
        <v>2</v>
      </c>
      <c r="V2878" t="str">
        <f t="shared" si="89"/>
        <v>On Time</v>
      </c>
    </row>
    <row r="2879" spans="2:22" x14ac:dyDescent="0.3">
      <c r="B2879" t="str">
        <f t="shared" si="88"/>
        <v>SO-002978</v>
      </c>
      <c r="C2879" t="s">
        <v>19</v>
      </c>
      <c r="D2879" t="s">
        <v>20</v>
      </c>
      <c r="E2879" s="1">
        <v>43500</v>
      </c>
      <c r="F2879" s="1">
        <v>43589</v>
      </c>
      <c r="G2879" s="1">
        <v>43591</v>
      </c>
      <c r="H2879" s="1">
        <v>43596</v>
      </c>
      <c r="I2879" t="s">
        <v>18</v>
      </c>
      <c r="J2879">
        <v>19</v>
      </c>
      <c r="K2879">
        <v>29</v>
      </c>
      <c r="L2879">
        <v>174</v>
      </c>
      <c r="M2879">
        <v>45</v>
      </c>
      <c r="N2879">
        <v>8</v>
      </c>
      <c r="O2879">
        <v>0.05</v>
      </c>
      <c r="P2879">
        <v>744.3</v>
      </c>
      <c r="Q2879">
        <v>1078.7</v>
      </c>
      <c r="R2879">
        <f>Table1[[#This Row],[OrderQuantity]]*Table1[[#This Row],[UnitPrice]]</f>
        <v>8629.6</v>
      </c>
      <c r="S2879">
        <f>Table1[[#This Row],[OrderQuantity]]*Table1[[#This Row],[UnitCost]]</f>
        <v>5954.4</v>
      </c>
      <c r="T2879">
        <f>Table1[[#This Row],[OrderQuantity]]*Table1[[#This Row],[UnitPrice]]*(1-Table1[[#This Row],[DiscountApplied]]) - (Table1[[#This Row],[OrderQuantity]]*Table1[[#This Row],[UnitCost]])</f>
        <v>2243.7200000000012</v>
      </c>
      <c r="U2879">
        <f>DATEDIF(Table1[[#This Row],[ShipDate]],Table1[[#This Row],[DeliveryDate]],"d")</f>
        <v>5</v>
      </c>
      <c r="V2879" t="str">
        <f t="shared" si="89"/>
        <v>On Time</v>
      </c>
    </row>
    <row r="2880" spans="2:22" x14ac:dyDescent="0.3">
      <c r="B2880" t="str">
        <f t="shared" si="88"/>
        <v>SO-002979</v>
      </c>
      <c r="C2880" t="s">
        <v>22</v>
      </c>
      <c r="D2880" t="s">
        <v>20</v>
      </c>
      <c r="E2880" s="1">
        <v>43500</v>
      </c>
      <c r="F2880" s="1">
        <v>43589</v>
      </c>
      <c r="G2880" s="1">
        <v>43610</v>
      </c>
      <c r="H2880" s="1">
        <v>43614</v>
      </c>
      <c r="I2880" t="s">
        <v>18</v>
      </c>
      <c r="J2880">
        <v>26</v>
      </c>
      <c r="K2880">
        <v>44</v>
      </c>
      <c r="L2880">
        <v>167</v>
      </c>
      <c r="M2880">
        <v>3</v>
      </c>
      <c r="N2880">
        <v>6</v>
      </c>
      <c r="O2880">
        <v>0.2</v>
      </c>
      <c r="P2880">
        <v>1868.5</v>
      </c>
      <c r="Q2880">
        <v>3892.7</v>
      </c>
      <c r="R2880">
        <f>Table1[[#This Row],[OrderQuantity]]*Table1[[#This Row],[UnitPrice]]</f>
        <v>23356.199999999997</v>
      </c>
      <c r="S2880">
        <f>Table1[[#This Row],[OrderQuantity]]*Table1[[#This Row],[UnitCost]]</f>
        <v>11211</v>
      </c>
      <c r="T2880">
        <f>Table1[[#This Row],[OrderQuantity]]*Table1[[#This Row],[UnitPrice]]*(1-Table1[[#This Row],[DiscountApplied]]) - (Table1[[#This Row],[OrderQuantity]]*Table1[[#This Row],[UnitCost]])</f>
        <v>7473.9599999999991</v>
      </c>
      <c r="U2880">
        <f>DATEDIF(Table1[[#This Row],[ShipDate]],Table1[[#This Row],[DeliveryDate]],"d")</f>
        <v>4</v>
      </c>
      <c r="V2880" t="str">
        <f t="shared" si="89"/>
        <v>On Time</v>
      </c>
    </row>
    <row r="2881" spans="2:22" x14ac:dyDescent="0.3">
      <c r="B2881" t="str">
        <f t="shared" si="88"/>
        <v>SO-002980</v>
      </c>
      <c r="C2881" t="s">
        <v>22</v>
      </c>
      <c r="D2881" t="s">
        <v>20</v>
      </c>
      <c r="E2881" s="1">
        <v>43500</v>
      </c>
      <c r="F2881" s="1">
        <v>43589</v>
      </c>
      <c r="G2881" s="1">
        <v>43596</v>
      </c>
      <c r="H2881" s="1">
        <v>43598</v>
      </c>
      <c r="I2881" t="s">
        <v>18</v>
      </c>
      <c r="J2881">
        <v>27</v>
      </c>
      <c r="K2881">
        <v>30</v>
      </c>
      <c r="L2881">
        <v>126</v>
      </c>
      <c r="M2881">
        <v>15</v>
      </c>
      <c r="N2881">
        <v>1</v>
      </c>
      <c r="O2881">
        <v>0.15</v>
      </c>
      <c r="P2881">
        <v>778.07</v>
      </c>
      <c r="Q2881">
        <v>984.9</v>
      </c>
      <c r="R2881">
        <f>Table1[[#This Row],[OrderQuantity]]*Table1[[#This Row],[UnitPrice]]</f>
        <v>984.9</v>
      </c>
      <c r="S2881">
        <f>Table1[[#This Row],[OrderQuantity]]*Table1[[#This Row],[UnitCost]]</f>
        <v>778.07</v>
      </c>
      <c r="T2881">
        <f>Table1[[#This Row],[OrderQuantity]]*Table1[[#This Row],[UnitPrice]]*(1-Table1[[#This Row],[DiscountApplied]]) - (Table1[[#This Row],[OrderQuantity]]*Table1[[#This Row],[UnitCost]])</f>
        <v>59.094999999999914</v>
      </c>
      <c r="U2881">
        <f>DATEDIF(Table1[[#This Row],[ShipDate]],Table1[[#This Row],[DeliveryDate]],"d")</f>
        <v>2</v>
      </c>
      <c r="V2881" t="str">
        <f t="shared" si="89"/>
        <v>On Time</v>
      </c>
    </row>
    <row r="2882" spans="2:22" x14ac:dyDescent="0.3">
      <c r="B2882" t="str">
        <f t="shared" ref="B2882:B2945" si="90">"SO-" &amp; TEXT(ROW(B2882)+99,"000000")</f>
        <v>SO-002981</v>
      </c>
      <c r="C2882" t="s">
        <v>22</v>
      </c>
      <c r="D2882" t="s">
        <v>23</v>
      </c>
      <c r="E2882" s="1">
        <v>43500</v>
      </c>
      <c r="F2882" s="1">
        <v>43589</v>
      </c>
      <c r="G2882" s="1">
        <v>43610</v>
      </c>
      <c r="H2882" s="1">
        <v>43618</v>
      </c>
      <c r="I2882" t="s">
        <v>18</v>
      </c>
      <c r="J2882">
        <v>27</v>
      </c>
      <c r="K2882">
        <v>36</v>
      </c>
      <c r="L2882">
        <v>325</v>
      </c>
      <c r="M2882">
        <v>40</v>
      </c>
      <c r="N2882">
        <v>3</v>
      </c>
      <c r="O2882">
        <v>0.08</v>
      </c>
      <c r="P2882">
        <v>3263.24</v>
      </c>
      <c r="Q2882">
        <v>3839.1</v>
      </c>
      <c r="R2882">
        <f>Table1[[#This Row],[OrderQuantity]]*Table1[[#This Row],[UnitPrice]]</f>
        <v>11517.3</v>
      </c>
      <c r="S2882">
        <f>Table1[[#This Row],[OrderQuantity]]*Table1[[#This Row],[UnitCost]]</f>
        <v>9789.7199999999993</v>
      </c>
      <c r="T2882">
        <f>Table1[[#This Row],[OrderQuantity]]*Table1[[#This Row],[UnitPrice]]*(1-Table1[[#This Row],[DiscountApplied]]) - (Table1[[#This Row],[OrderQuantity]]*Table1[[#This Row],[UnitCost]])</f>
        <v>806.19599999999991</v>
      </c>
      <c r="U2882">
        <f>DATEDIF(Table1[[#This Row],[ShipDate]],Table1[[#This Row],[DeliveryDate]],"d")</f>
        <v>8</v>
      </c>
      <c r="V2882" t="str">
        <f t="shared" ref="V2882:V2945" si="91">IF(U2882&gt;7,"Late","On Time")</f>
        <v>Late</v>
      </c>
    </row>
    <row r="2883" spans="2:22" x14ac:dyDescent="0.3">
      <c r="B2883" t="str">
        <f t="shared" si="90"/>
        <v>SO-002982</v>
      </c>
      <c r="C2883" t="s">
        <v>16</v>
      </c>
      <c r="D2883" t="s">
        <v>17</v>
      </c>
      <c r="E2883" s="1">
        <v>43500</v>
      </c>
      <c r="F2883" s="1">
        <v>43589</v>
      </c>
      <c r="G2883" s="1">
        <v>43597</v>
      </c>
      <c r="H2883" s="1">
        <v>43607</v>
      </c>
      <c r="I2883" t="s">
        <v>18</v>
      </c>
      <c r="J2883">
        <v>9</v>
      </c>
      <c r="K2883">
        <v>49</v>
      </c>
      <c r="L2883">
        <v>207</v>
      </c>
      <c r="M2883">
        <v>28</v>
      </c>
      <c r="N2883">
        <v>7</v>
      </c>
      <c r="O2883">
        <v>0.3</v>
      </c>
      <c r="P2883">
        <v>575.26</v>
      </c>
      <c r="Q2883">
        <v>1085.4000000000001</v>
      </c>
      <c r="R2883">
        <f>Table1[[#This Row],[OrderQuantity]]*Table1[[#This Row],[UnitPrice]]</f>
        <v>7597.8000000000011</v>
      </c>
      <c r="S2883">
        <f>Table1[[#This Row],[OrderQuantity]]*Table1[[#This Row],[UnitCost]]</f>
        <v>4026.8199999999997</v>
      </c>
      <c r="T2883">
        <f>Table1[[#This Row],[OrderQuantity]]*Table1[[#This Row],[UnitPrice]]*(1-Table1[[#This Row],[DiscountApplied]]) - (Table1[[#This Row],[OrderQuantity]]*Table1[[#This Row],[UnitCost]])</f>
        <v>1291.6400000000003</v>
      </c>
      <c r="U2883">
        <f>DATEDIF(Table1[[#This Row],[ShipDate]],Table1[[#This Row],[DeliveryDate]],"d")</f>
        <v>10</v>
      </c>
      <c r="V2883" t="str">
        <f t="shared" si="91"/>
        <v>Late</v>
      </c>
    </row>
    <row r="2884" spans="2:22" x14ac:dyDescent="0.3">
      <c r="B2884" t="str">
        <f t="shared" si="90"/>
        <v>SO-002983</v>
      </c>
      <c r="C2884" t="s">
        <v>16</v>
      </c>
      <c r="D2884" t="s">
        <v>23</v>
      </c>
      <c r="E2884" s="1">
        <v>43500</v>
      </c>
      <c r="F2884" s="1">
        <v>43589</v>
      </c>
      <c r="G2884" s="1">
        <v>43601</v>
      </c>
      <c r="H2884" s="1">
        <v>43611</v>
      </c>
      <c r="I2884" t="s">
        <v>18</v>
      </c>
      <c r="J2884">
        <v>7</v>
      </c>
      <c r="K2884">
        <v>50</v>
      </c>
      <c r="L2884">
        <v>291</v>
      </c>
      <c r="M2884">
        <v>32</v>
      </c>
      <c r="N2884">
        <v>3</v>
      </c>
      <c r="O2884">
        <v>0.1</v>
      </c>
      <c r="P2884">
        <v>164.02</v>
      </c>
      <c r="Q2884">
        <v>227.8</v>
      </c>
      <c r="R2884">
        <f>Table1[[#This Row],[OrderQuantity]]*Table1[[#This Row],[UnitPrice]]</f>
        <v>683.40000000000009</v>
      </c>
      <c r="S2884">
        <f>Table1[[#This Row],[OrderQuantity]]*Table1[[#This Row],[UnitCost]]</f>
        <v>492.06000000000006</v>
      </c>
      <c r="T2884">
        <f>Table1[[#This Row],[OrderQuantity]]*Table1[[#This Row],[UnitPrice]]*(1-Table1[[#This Row],[DiscountApplied]]) - (Table1[[#This Row],[OrderQuantity]]*Table1[[#This Row],[UnitCost]])</f>
        <v>123</v>
      </c>
      <c r="U2884">
        <f>DATEDIF(Table1[[#This Row],[ShipDate]],Table1[[#This Row],[DeliveryDate]],"d")</f>
        <v>10</v>
      </c>
      <c r="V2884" t="str">
        <f t="shared" si="91"/>
        <v>Late</v>
      </c>
    </row>
    <row r="2885" spans="2:22" x14ac:dyDescent="0.3">
      <c r="B2885" t="str">
        <f t="shared" si="90"/>
        <v>SO-002984</v>
      </c>
      <c r="C2885" t="s">
        <v>19</v>
      </c>
      <c r="D2885" t="s">
        <v>23</v>
      </c>
      <c r="E2885" s="1">
        <v>43500</v>
      </c>
      <c r="F2885" s="1">
        <v>43589</v>
      </c>
      <c r="G2885" s="1">
        <v>43596</v>
      </c>
      <c r="H2885" s="1">
        <v>43605</v>
      </c>
      <c r="I2885" t="s">
        <v>18</v>
      </c>
      <c r="J2885">
        <v>19</v>
      </c>
      <c r="K2885">
        <v>27</v>
      </c>
      <c r="L2885">
        <v>276</v>
      </c>
      <c r="M2885">
        <v>12</v>
      </c>
      <c r="N2885">
        <v>2</v>
      </c>
      <c r="O2885">
        <v>0.05</v>
      </c>
      <c r="P2885">
        <v>437.91</v>
      </c>
      <c r="Q2885">
        <v>1018.4</v>
      </c>
      <c r="R2885">
        <f>Table1[[#This Row],[OrderQuantity]]*Table1[[#This Row],[UnitPrice]]</f>
        <v>2036.8</v>
      </c>
      <c r="S2885">
        <f>Table1[[#This Row],[OrderQuantity]]*Table1[[#This Row],[UnitCost]]</f>
        <v>875.82</v>
      </c>
      <c r="T2885">
        <f>Table1[[#This Row],[OrderQuantity]]*Table1[[#This Row],[UnitPrice]]*(1-Table1[[#This Row],[DiscountApplied]]) - (Table1[[#This Row],[OrderQuantity]]*Table1[[#This Row],[UnitCost]])</f>
        <v>1059.1399999999999</v>
      </c>
      <c r="U2885">
        <f>DATEDIF(Table1[[#This Row],[ShipDate]],Table1[[#This Row],[DeliveryDate]],"d")</f>
        <v>9</v>
      </c>
      <c r="V2885" t="str">
        <f t="shared" si="91"/>
        <v>Late</v>
      </c>
    </row>
    <row r="2886" spans="2:22" x14ac:dyDescent="0.3">
      <c r="B2886" t="str">
        <f t="shared" si="90"/>
        <v>SO-002985</v>
      </c>
      <c r="C2886" t="s">
        <v>16</v>
      </c>
      <c r="D2886" t="s">
        <v>17</v>
      </c>
      <c r="E2886" s="1">
        <v>43500</v>
      </c>
      <c r="F2886" s="1">
        <v>43589</v>
      </c>
      <c r="G2886" s="1">
        <v>43594</v>
      </c>
      <c r="H2886" s="1">
        <v>43597</v>
      </c>
      <c r="I2886" t="s">
        <v>18</v>
      </c>
      <c r="J2886">
        <v>5</v>
      </c>
      <c r="K2886">
        <v>19</v>
      </c>
      <c r="L2886">
        <v>230</v>
      </c>
      <c r="M2886">
        <v>46</v>
      </c>
      <c r="N2886">
        <v>6</v>
      </c>
      <c r="O2886">
        <v>0.1</v>
      </c>
      <c r="P2886">
        <v>1027.1099999999999</v>
      </c>
      <c r="Q2886">
        <v>2445.5</v>
      </c>
      <c r="R2886">
        <f>Table1[[#This Row],[OrderQuantity]]*Table1[[#This Row],[UnitPrice]]</f>
        <v>14673</v>
      </c>
      <c r="S2886">
        <f>Table1[[#This Row],[OrderQuantity]]*Table1[[#This Row],[UnitCost]]</f>
        <v>6162.66</v>
      </c>
      <c r="T2886">
        <f>Table1[[#This Row],[OrderQuantity]]*Table1[[#This Row],[UnitPrice]]*(1-Table1[[#This Row],[DiscountApplied]]) - (Table1[[#This Row],[OrderQuantity]]*Table1[[#This Row],[UnitCost]])</f>
        <v>7043.0400000000009</v>
      </c>
      <c r="U2886">
        <f>DATEDIF(Table1[[#This Row],[ShipDate]],Table1[[#This Row],[DeliveryDate]],"d")</f>
        <v>3</v>
      </c>
      <c r="V2886" t="str">
        <f t="shared" si="91"/>
        <v>On Time</v>
      </c>
    </row>
    <row r="2887" spans="2:22" x14ac:dyDescent="0.3">
      <c r="B2887" t="str">
        <f t="shared" si="90"/>
        <v>SO-002986</v>
      </c>
      <c r="C2887" t="s">
        <v>21</v>
      </c>
      <c r="D2887" t="s">
        <v>17</v>
      </c>
      <c r="E2887" s="1">
        <v>43500</v>
      </c>
      <c r="F2887" s="1">
        <v>43589</v>
      </c>
      <c r="G2887" s="1">
        <v>43595</v>
      </c>
      <c r="H2887" s="1">
        <v>43598</v>
      </c>
      <c r="I2887" t="s">
        <v>18</v>
      </c>
      <c r="J2887">
        <v>22</v>
      </c>
      <c r="K2887">
        <v>45</v>
      </c>
      <c r="L2887">
        <v>251</v>
      </c>
      <c r="M2887">
        <v>32</v>
      </c>
      <c r="N2887">
        <v>2</v>
      </c>
      <c r="O2887">
        <v>0.4</v>
      </c>
      <c r="P2887">
        <v>88.17</v>
      </c>
      <c r="Q2887">
        <v>187.6</v>
      </c>
      <c r="R2887">
        <f>Table1[[#This Row],[OrderQuantity]]*Table1[[#This Row],[UnitPrice]]</f>
        <v>375.2</v>
      </c>
      <c r="S2887">
        <f>Table1[[#This Row],[OrderQuantity]]*Table1[[#This Row],[UnitCost]]</f>
        <v>176.34</v>
      </c>
      <c r="T2887">
        <f>Table1[[#This Row],[OrderQuantity]]*Table1[[#This Row],[UnitPrice]]*(1-Table1[[#This Row],[DiscountApplied]]) - (Table1[[#This Row],[OrderQuantity]]*Table1[[#This Row],[UnitCost]])</f>
        <v>48.779999999999973</v>
      </c>
      <c r="U2887">
        <f>DATEDIF(Table1[[#This Row],[ShipDate]],Table1[[#This Row],[DeliveryDate]],"d")</f>
        <v>3</v>
      </c>
      <c r="V2887" t="str">
        <f t="shared" si="91"/>
        <v>On Time</v>
      </c>
    </row>
    <row r="2888" spans="2:22" x14ac:dyDescent="0.3">
      <c r="B2888" t="str">
        <f t="shared" si="90"/>
        <v>SO-002987</v>
      </c>
      <c r="C2888" t="s">
        <v>19</v>
      </c>
      <c r="D2888" t="s">
        <v>17</v>
      </c>
      <c r="E2888" s="1">
        <v>43500</v>
      </c>
      <c r="F2888" s="1">
        <v>43589</v>
      </c>
      <c r="G2888" s="1">
        <v>43611</v>
      </c>
      <c r="H2888" s="1">
        <v>43613</v>
      </c>
      <c r="I2888" t="s">
        <v>18</v>
      </c>
      <c r="J2888">
        <v>15</v>
      </c>
      <c r="K2888">
        <v>42</v>
      </c>
      <c r="L2888">
        <v>241</v>
      </c>
      <c r="M2888">
        <v>18</v>
      </c>
      <c r="N2888">
        <v>3</v>
      </c>
      <c r="O2888">
        <v>0.05</v>
      </c>
      <c r="P2888">
        <v>333.79</v>
      </c>
      <c r="Q2888">
        <v>710.2</v>
      </c>
      <c r="R2888">
        <f>Table1[[#This Row],[OrderQuantity]]*Table1[[#This Row],[UnitPrice]]</f>
        <v>2130.6000000000004</v>
      </c>
      <c r="S2888">
        <f>Table1[[#This Row],[OrderQuantity]]*Table1[[#This Row],[UnitCost]]</f>
        <v>1001.3700000000001</v>
      </c>
      <c r="T2888">
        <f>Table1[[#This Row],[OrderQuantity]]*Table1[[#This Row],[UnitPrice]]*(1-Table1[[#This Row],[DiscountApplied]]) - (Table1[[#This Row],[OrderQuantity]]*Table1[[#This Row],[UnitCost]])</f>
        <v>1022.7</v>
      </c>
      <c r="U2888">
        <f>DATEDIF(Table1[[#This Row],[ShipDate]],Table1[[#This Row],[DeliveryDate]],"d")</f>
        <v>2</v>
      </c>
      <c r="V2888" t="str">
        <f t="shared" si="91"/>
        <v>On Time</v>
      </c>
    </row>
    <row r="2889" spans="2:22" x14ac:dyDescent="0.3">
      <c r="B2889" t="str">
        <f t="shared" si="90"/>
        <v>SO-002988</v>
      </c>
      <c r="C2889" t="s">
        <v>21</v>
      </c>
      <c r="D2889" t="s">
        <v>23</v>
      </c>
      <c r="E2889" s="1">
        <v>43500</v>
      </c>
      <c r="F2889" s="1">
        <v>43589</v>
      </c>
      <c r="G2889" s="1">
        <v>43601</v>
      </c>
      <c r="H2889" s="1">
        <v>43602</v>
      </c>
      <c r="I2889" t="s">
        <v>18</v>
      </c>
      <c r="J2889">
        <v>24</v>
      </c>
      <c r="K2889">
        <v>23</v>
      </c>
      <c r="L2889">
        <v>275</v>
      </c>
      <c r="M2889">
        <v>22</v>
      </c>
      <c r="N2889">
        <v>5</v>
      </c>
      <c r="O2889">
        <v>0.15</v>
      </c>
      <c r="P2889">
        <v>1318.83</v>
      </c>
      <c r="Q2889">
        <v>1782.2</v>
      </c>
      <c r="R2889">
        <f>Table1[[#This Row],[OrderQuantity]]*Table1[[#This Row],[UnitPrice]]</f>
        <v>8911</v>
      </c>
      <c r="S2889">
        <f>Table1[[#This Row],[OrderQuantity]]*Table1[[#This Row],[UnitCost]]</f>
        <v>6594.15</v>
      </c>
      <c r="T2889">
        <f>Table1[[#This Row],[OrderQuantity]]*Table1[[#This Row],[UnitPrice]]*(1-Table1[[#This Row],[DiscountApplied]]) - (Table1[[#This Row],[OrderQuantity]]*Table1[[#This Row],[UnitCost]])</f>
        <v>980.19999999999982</v>
      </c>
      <c r="U2889">
        <f>DATEDIF(Table1[[#This Row],[ShipDate]],Table1[[#This Row],[DeliveryDate]],"d")</f>
        <v>1</v>
      </c>
      <c r="V2889" t="str">
        <f t="shared" si="91"/>
        <v>On Time</v>
      </c>
    </row>
    <row r="2890" spans="2:22" x14ac:dyDescent="0.3">
      <c r="B2890" t="str">
        <f t="shared" si="90"/>
        <v>SO-002989</v>
      </c>
      <c r="C2890" t="s">
        <v>19</v>
      </c>
      <c r="D2890" t="s">
        <v>24</v>
      </c>
      <c r="E2890" s="1">
        <v>43500</v>
      </c>
      <c r="F2890" s="1">
        <v>43589</v>
      </c>
      <c r="G2890" s="1">
        <v>43593</v>
      </c>
      <c r="H2890" s="1">
        <v>43603</v>
      </c>
      <c r="I2890" t="s">
        <v>18</v>
      </c>
      <c r="J2890">
        <v>17</v>
      </c>
      <c r="K2890">
        <v>25</v>
      </c>
      <c r="L2890">
        <v>45</v>
      </c>
      <c r="M2890">
        <v>23</v>
      </c>
      <c r="N2890">
        <v>7</v>
      </c>
      <c r="O2890">
        <v>0.1</v>
      </c>
      <c r="P2890">
        <v>418.62</v>
      </c>
      <c r="Q2890">
        <v>951.4</v>
      </c>
      <c r="R2890">
        <f>Table1[[#This Row],[OrderQuantity]]*Table1[[#This Row],[UnitPrice]]</f>
        <v>6659.8</v>
      </c>
      <c r="S2890">
        <f>Table1[[#This Row],[OrderQuantity]]*Table1[[#This Row],[UnitCost]]</f>
        <v>2930.34</v>
      </c>
      <c r="T2890">
        <f>Table1[[#This Row],[OrderQuantity]]*Table1[[#This Row],[UnitPrice]]*(1-Table1[[#This Row],[DiscountApplied]]) - (Table1[[#This Row],[OrderQuantity]]*Table1[[#This Row],[UnitCost]])</f>
        <v>3063.4800000000005</v>
      </c>
      <c r="U2890">
        <f>DATEDIF(Table1[[#This Row],[ShipDate]],Table1[[#This Row],[DeliveryDate]],"d")</f>
        <v>10</v>
      </c>
      <c r="V2890" t="str">
        <f t="shared" si="91"/>
        <v>Late</v>
      </c>
    </row>
    <row r="2891" spans="2:22" x14ac:dyDescent="0.3">
      <c r="B2891" t="str">
        <f t="shared" si="90"/>
        <v>SO-002990</v>
      </c>
      <c r="C2891" t="s">
        <v>16</v>
      </c>
      <c r="D2891" t="s">
        <v>25</v>
      </c>
      <c r="E2891" s="1">
        <v>43500</v>
      </c>
      <c r="F2891" s="1">
        <v>43589</v>
      </c>
      <c r="G2891" s="1">
        <v>43597</v>
      </c>
      <c r="H2891" s="1">
        <v>43602</v>
      </c>
      <c r="I2891" t="s">
        <v>18</v>
      </c>
      <c r="J2891">
        <v>4</v>
      </c>
      <c r="K2891">
        <v>7</v>
      </c>
      <c r="L2891">
        <v>362</v>
      </c>
      <c r="M2891">
        <v>37</v>
      </c>
      <c r="N2891">
        <v>2</v>
      </c>
      <c r="O2891">
        <v>0.08</v>
      </c>
      <c r="P2891">
        <v>4558.68</v>
      </c>
      <c r="Q2891">
        <v>5628</v>
      </c>
      <c r="R2891">
        <f>Table1[[#This Row],[OrderQuantity]]*Table1[[#This Row],[UnitPrice]]</f>
        <v>11256</v>
      </c>
      <c r="S2891">
        <f>Table1[[#This Row],[OrderQuantity]]*Table1[[#This Row],[UnitCost]]</f>
        <v>9117.36</v>
      </c>
      <c r="T2891">
        <f>Table1[[#This Row],[OrderQuantity]]*Table1[[#This Row],[UnitPrice]]*(1-Table1[[#This Row],[DiscountApplied]]) - (Table1[[#This Row],[OrderQuantity]]*Table1[[#This Row],[UnitCost]])</f>
        <v>1238.1599999999999</v>
      </c>
      <c r="U2891">
        <f>DATEDIF(Table1[[#This Row],[ShipDate]],Table1[[#This Row],[DeliveryDate]],"d")</f>
        <v>5</v>
      </c>
      <c r="V2891" t="str">
        <f t="shared" si="91"/>
        <v>On Time</v>
      </c>
    </row>
    <row r="2892" spans="2:22" x14ac:dyDescent="0.3">
      <c r="B2892" t="str">
        <f t="shared" si="90"/>
        <v>SO-002991</v>
      </c>
      <c r="C2892" t="s">
        <v>22</v>
      </c>
      <c r="D2892" t="s">
        <v>17</v>
      </c>
      <c r="E2892" s="1">
        <v>43500</v>
      </c>
      <c r="F2892" s="1">
        <v>43589</v>
      </c>
      <c r="G2892" s="1">
        <v>43604</v>
      </c>
      <c r="H2892" s="1">
        <v>43611</v>
      </c>
      <c r="I2892" t="s">
        <v>18</v>
      </c>
      <c r="J2892">
        <v>27</v>
      </c>
      <c r="K2892">
        <v>28</v>
      </c>
      <c r="L2892">
        <v>238</v>
      </c>
      <c r="M2892">
        <v>15</v>
      </c>
      <c r="N2892">
        <v>7</v>
      </c>
      <c r="O2892">
        <v>0.1</v>
      </c>
      <c r="P2892">
        <v>647.22</v>
      </c>
      <c r="Q2892">
        <v>1078.7</v>
      </c>
      <c r="R2892">
        <f>Table1[[#This Row],[OrderQuantity]]*Table1[[#This Row],[UnitPrice]]</f>
        <v>7550.9000000000005</v>
      </c>
      <c r="S2892">
        <f>Table1[[#This Row],[OrderQuantity]]*Table1[[#This Row],[UnitCost]]</f>
        <v>4530.54</v>
      </c>
      <c r="T2892">
        <f>Table1[[#This Row],[OrderQuantity]]*Table1[[#This Row],[UnitPrice]]*(1-Table1[[#This Row],[DiscountApplied]]) - (Table1[[#This Row],[OrderQuantity]]*Table1[[#This Row],[UnitCost]])</f>
        <v>2265.2700000000004</v>
      </c>
      <c r="U2892">
        <f>DATEDIF(Table1[[#This Row],[ShipDate]],Table1[[#This Row],[DeliveryDate]],"d")</f>
        <v>7</v>
      </c>
      <c r="V2892" t="str">
        <f t="shared" si="91"/>
        <v>On Time</v>
      </c>
    </row>
    <row r="2893" spans="2:22" x14ac:dyDescent="0.3">
      <c r="B2893" t="str">
        <f t="shared" si="90"/>
        <v>SO-002992</v>
      </c>
      <c r="C2893" t="s">
        <v>16</v>
      </c>
      <c r="D2893" t="s">
        <v>20</v>
      </c>
      <c r="E2893" s="1">
        <v>43500</v>
      </c>
      <c r="F2893" s="1">
        <v>43590</v>
      </c>
      <c r="G2893" s="1">
        <v>43613</v>
      </c>
      <c r="H2893" s="1">
        <v>43623</v>
      </c>
      <c r="I2893" t="s">
        <v>18</v>
      </c>
      <c r="J2893">
        <v>8</v>
      </c>
      <c r="K2893">
        <v>11</v>
      </c>
      <c r="L2893">
        <v>122</v>
      </c>
      <c r="M2893">
        <v>10</v>
      </c>
      <c r="N2893">
        <v>4</v>
      </c>
      <c r="O2893">
        <v>0.1</v>
      </c>
      <c r="P2893">
        <v>2904.45</v>
      </c>
      <c r="Q2893">
        <v>3872.6</v>
      </c>
      <c r="R2893">
        <f>Table1[[#This Row],[OrderQuantity]]*Table1[[#This Row],[UnitPrice]]</f>
        <v>15490.4</v>
      </c>
      <c r="S2893">
        <f>Table1[[#This Row],[OrderQuantity]]*Table1[[#This Row],[UnitCost]]</f>
        <v>11617.8</v>
      </c>
      <c r="T2893">
        <f>Table1[[#This Row],[OrderQuantity]]*Table1[[#This Row],[UnitPrice]]*(1-Table1[[#This Row],[DiscountApplied]]) - (Table1[[#This Row],[OrderQuantity]]*Table1[[#This Row],[UnitCost]])</f>
        <v>2323.5600000000013</v>
      </c>
      <c r="U2893">
        <f>DATEDIF(Table1[[#This Row],[ShipDate]],Table1[[#This Row],[DeliveryDate]],"d")</f>
        <v>10</v>
      </c>
      <c r="V2893" t="str">
        <f t="shared" si="91"/>
        <v>Late</v>
      </c>
    </row>
    <row r="2894" spans="2:22" x14ac:dyDescent="0.3">
      <c r="B2894" t="str">
        <f t="shared" si="90"/>
        <v>SO-002993</v>
      </c>
      <c r="C2894" t="s">
        <v>19</v>
      </c>
      <c r="D2894" t="s">
        <v>25</v>
      </c>
      <c r="E2894" s="1">
        <v>43500</v>
      </c>
      <c r="F2894" s="1">
        <v>43590</v>
      </c>
      <c r="G2894" s="1">
        <v>43612</v>
      </c>
      <c r="H2894" s="1">
        <v>43615</v>
      </c>
      <c r="I2894" t="s">
        <v>18</v>
      </c>
      <c r="J2894">
        <v>14</v>
      </c>
      <c r="K2894">
        <v>27</v>
      </c>
      <c r="L2894">
        <v>345</v>
      </c>
      <c r="M2894">
        <v>2</v>
      </c>
      <c r="N2894">
        <v>6</v>
      </c>
      <c r="O2894">
        <v>0.2</v>
      </c>
      <c r="P2894">
        <v>679.38</v>
      </c>
      <c r="Q2894">
        <v>871</v>
      </c>
      <c r="R2894">
        <f>Table1[[#This Row],[OrderQuantity]]*Table1[[#This Row],[UnitPrice]]</f>
        <v>5226</v>
      </c>
      <c r="S2894">
        <f>Table1[[#This Row],[OrderQuantity]]*Table1[[#This Row],[UnitCost]]</f>
        <v>4076.2799999999997</v>
      </c>
      <c r="T2894">
        <f>Table1[[#This Row],[OrderQuantity]]*Table1[[#This Row],[UnitPrice]]*(1-Table1[[#This Row],[DiscountApplied]]) - (Table1[[#This Row],[OrderQuantity]]*Table1[[#This Row],[UnitCost]])</f>
        <v>104.52000000000044</v>
      </c>
      <c r="U2894">
        <f>DATEDIF(Table1[[#This Row],[ShipDate]],Table1[[#This Row],[DeliveryDate]],"d")</f>
        <v>3</v>
      </c>
      <c r="V2894" t="str">
        <f t="shared" si="91"/>
        <v>On Time</v>
      </c>
    </row>
    <row r="2895" spans="2:22" x14ac:dyDescent="0.3">
      <c r="B2895" t="str">
        <f t="shared" si="90"/>
        <v>SO-002994</v>
      </c>
      <c r="C2895" t="s">
        <v>22</v>
      </c>
      <c r="D2895" t="s">
        <v>24</v>
      </c>
      <c r="E2895" s="1">
        <v>43500</v>
      </c>
      <c r="F2895" s="1">
        <v>43590</v>
      </c>
      <c r="G2895" s="1">
        <v>43599</v>
      </c>
      <c r="H2895" s="1">
        <v>43606</v>
      </c>
      <c r="I2895" t="s">
        <v>18</v>
      </c>
      <c r="J2895">
        <v>27</v>
      </c>
      <c r="K2895">
        <v>8</v>
      </c>
      <c r="L2895">
        <v>23</v>
      </c>
      <c r="M2895">
        <v>6</v>
      </c>
      <c r="N2895">
        <v>8</v>
      </c>
      <c r="O2895">
        <v>0.05</v>
      </c>
      <c r="P2895">
        <v>736</v>
      </c>
      <c r="Q2895">
        <v>1132.3</v>
      </c>
      <c r="R2895">
        <f>Table1[[#This Row],[OrderQuantity]]*Table1[[#This Row],[UnitPrice]]</f>
        <v>9058.4</v>
      </c>
      <c r="S2895">
        <f>Table1[[#This Row],[OrderQuantity]]*Table1[[#This Row],[UnitCost]]</f>
        <v>5888</v>
      </c>
      <c r="T2895">
        <f>Table1[[#This Row],[OrderQuantity]]*Table1[[#This Row],[UnitPrice]]*(1-Table1[[#This Row],[DiscountApplied]]) - (Table1[[#This Row],[OrderQuantity]]*Table1[[#This Row],[UnitCost]])</f>
        <v>2717.4799999999996</v>
      </c>
      <c r="U2895">
        <f>DATEDIF(Table1[[#This Row],[ShipDate]],Table1[[#This Row],[DeliveryDate]],"d")</f>
        <v>7</v>
      </c>
      <c r="V2895" t="str">
        <f t="shared" si="91"/>
        <v>On Time</v>
      </c>
    </row>
    <row r="2896" spans="2:22" x14ac:dyDescent="0.3">
      <c r="B2896" t="str">
        <f t="shared" si="90"/>
        <v>SO-002995</v>
      </c>
      <c r="C2896" t="s">
        <v>16</v>
      </c>
      <c r="D2896" t="s">
        <v>24</v>
      </c>
      <c r="E2896" s="1">
        <v>43500</v>
      </c>
      <c r="F2896" s="1">
        <v>43590</v>
      </c>
      <c r="G2896" s="1">
        <v>43609</v>
      </c>
      <c r="H2896" s="1">
        <v>43612</v>
      </c>
      <c r="I2896" t="s">
        <v>18</v>
      </c>
      <c r="J2896">
        <v>6</v>
      </c>
      <c r="K2896">
        <v>16</v>
      </c>
      <c r="L2896">
        <v>17</v>
      </c>
      <c r="M2896">
        <v>32</v>
      </c>
      <c r="N2896">
        <v>1</v>
      </c>
      <c r="O2896">
        <v>0.1</v>
      </c>
      <c r="P2896">
        <v>929.42</v>
      </c>
      <c r="Q2896">
        <v>1936.3</v>
      </c>
      <c r="R2896">
        <f>Table1[[#This Row],[OrderQuantity]]*Table1[[#This Row],[UnitPrice]]</f>
        <v>1936.3</v>
      </c>
      <c r="S2896">
        <f>Table1[[#This Row],[OrderQuantity]]*Table1[[#This Row],[UnitCost]]</f>
        <v>929.42</v>
      </c>
      <c r="T2896">
        <f>Table1[[#This Row],[OrderQuantity]]*Table1[[#This Row],[UnitPrice]]*(1-Table1[[#This Row],[DiscountApplied]]) - (Table1[[#This Row],[OrderQuantity]]*Table1[[#This Row],[UnitCost]])</f>
        <v>813.25000000000011</v>
      </c>
      <c r="U2896">
        <f>DATEDIF(Table1[[#This Row],[ShipDate]],Table1[[#This Row],[DeliveryDate]],"d")</f>
        <v>3</v>
      </c>
      <c r="V2896" t="str">
        <f t="shared" si="91"/>
        <v>On Time</v>
      </c>
    </row>
    <row r="2897" spans="2:22" x14ac:dyDescent="0.3">
      <c r="B2897" t="str">
        <f t="shared" si="90"/>
        <v>SO-002996</v>
      </c>
      <c r="C2897" t="s">
        <v>21</v>
      </c>
      <c r="D2897" t="s">
        <v>20</v>
      </c>
      <c r="E2897" s="1">
        <v>43500</v>
      </c>
      <c r="F2897" s="1">
        <v>43590</v>
      </c>
      <c r="G2897" s="1">
        <v>43612</v>
      </c>
      <c r="H2897" s="1">
        <v>43616</v>
      </c>
      <c r="I2897" t="s">
        <v>18</v>
      </c>
      <c r="J2897">
        <v>24</v>
      </c>
      <c r="K2897">
        <v>38</v>
      </c>
      <c r="L2897">
        <v>176</v>
      </c>
      <c r="M2897">
        <v>16</v>
      </c>
      <c r="N2897">
        <v>4</v>
      </c>
      <c r="O2897">
        <v>0.05</v>
      </c>
      <c r="P2897">
        <v>3605.81</v>
      </c>
      <c r="Q2897">
        <v>5078.6000000000004</v>
      </c>
      <c r="R2897">
        <f>Table1[[#This Row],[OrderQuantity]]*Table1[[#This Row],[UnitPrice]]</f>
        <v>20314.400000000001</v>
      </c>
      <c r="S2897">
        <f>Table1[[#This Row],[OrderQuantity]]*Table1[[#This Row],[UnitCost]]</f>
        <v>14423.24</v>
      </c>
      <c r="T2897">
        <f>Table1[[#This Row],[OrderQuantity]]*Table1[[#This Row],[UnitPrice]]*(1-Table1[[#This Row],[DiscountApplied]]) - (Table1[[#This Row],[OrderQuantity]]*Table1[[#This Row],[UnitCost]])</f>
        <v>4875.4400000000005</v>
      </c>
      <c r="U2897">
        <f>DATEDIF(Table1[[#This Row],[ShipDate]],Table1[[#This Row],[DeliveryDate]],"d")</f>
        <v>4</v>
      </c>
      <c r="V2897" t="str">
        <f t="shared" si="91"/>
        <v>On Time</v>
      </c>
    </row>
    <row r="2898" spans="2:22" x14ac:dyDescent="0.3">
      <c r="B2898" t="str">
        <f t="shared" si="90"/>
        <v>SO-002997</v>
      </c>
      <c r="C2898" t="s">
        <v>16</v>
      </c>
      <c r="D2898" t="s">
        <v>23</v>
      </c>
      <c r="E2898" s="1">
        <v>43500</v>
      </c>
      <c r="F2898" s="1">
        <v>43590</v>
      </c>
      <c r="G2898" s="1">
        <v>43613</v>
      </c>
      <c r="H2898" s="1">
        <v>43615</v>
      </c>
      <c r="I2898" t="s">
        <v>18</v>
      </c>
      <c r="J2898">
        <v>6</v>
      </c>
      <c r="K2898">
        <v>44</v>
      </c>
      <c r="L2898">
        <v>262</v>
      </c>
      <c r="M2898">
        <v>16</v>
      </c>
      <c r="N2898">
        <v>4</v>
      </c>
      <c r="O2898">
        <v>0.4</v>
      </c>
      <c r="P2898">
        <v>1604.25</v>
      </c>
      <c r="Q2898">
        <v>1956.4</v>
      </c>
      <c r="R2898">
        <f>Table1[[#This Row],[OrderQuantity]]*Table1[[#This Row],[UnitPrice]]</f>
        <v>7825.6</v>
      </c>
      <c r="S2898">
        <f>Table1[[#This Row],[OrderQuantity]]*Table1[[#This Row],[UnitCost]]</f>
        <v>6417</v>
      </c>
      <c r="T2898">
        <f>Table1[[#This Row],[OrderQuantity]]*Table1[[#This Row],[UnitPrice]]*(1-Table1[[#This Row],[DiscountApplied]]) - (Table1[[#This Row],[OrderQuantity]]*Table1[[#This Row],[UnitCost]])</f>
        <v>-1721.6400000000003</v>
      </c>
      <c r="U2898">
        <f>DATEDIF(Table1[[#This Row],[ShipDate]],Table1[[#This Row],[DeliveryDate]],"d")</f>
        <v>2</v>
      </c>
      <c r="V2898" t="str">
        <f t="shared" si="91"/>
        <v>On Time</v>
      </c>
    </row>
    <row r="2899" spans="2:22" x14ac:dyDescent="0.3">
      <c r="B2899" t="str">
        <f t="shared" si="90"/>
        <v>SO-002998</v>
      </c>
      <c r="C2899" t="s">
        <v>21</v>
      </c>
      <c r="D2899" t="s">
        <v>20</v>
      </c>
      <c r="E2899" s="1">
        <v>43500</v>
      </c>
      <c r="F2899" s="1">
        <v>43590</v>
      </c>
      <c r="G2899" s="1">
        <v>43612</v>
      </c>
      <c r="H2899" s="1">
        <v>43621</v>
      </c>
      <c r="I2899" t="s">
        <v>18</v>
      </c>
      <c r="J2899">
        <v>24</v>
      </c>
      <c r="K2899">
        <v>32</v>
      </c>
      <c r="L2899">
        <v>127</v>
      </c>
      <c r="M2899">
        <v>26</v>
      </c>
      <c r="N2899">
        <v>1</v>
      </c>
      <c r="O2899">
        <v>0.08</v>
      </c>
      <c r="P2899">
        <v>117.12</v>
      </c>
      <c r="Q2899">
        <v>254.6</v>
      </c>
      <c r="R2899">
        <f>Table1[[#This Row],[OrderQuantity]]*Table1[[#This Row],[UnitPrice]]</f>
        <v>254.6</v>
      </c>
      <c r="S2899">
        <f>Table1[[#This Row],[OrderQuantity]]*Table1[[#This Row],[UnitCost]]</f>
        <v>117.12</v>
      </c>
      <c r="T2899">
        <f>Table1[[#This Row],[OrderQuantity]]*Table1[[#This Row],[UnitPrice]]*(1-Table1[[#This Row],[DiscountApplied]]) - (Table1[[#This Row],[OrderQuantity]]*Table1[[#This Row],[UnitCost]])</f>
        <v>117.11199999999999</v>
      </c>
      <c r="U2899">
        <f>DATEDIF(Table1[[#This Row],[ShipDate]],Table1[[#This Row],[DeliveryDate]],"d")</f>
        <v>9</v>
      </c>
      <c r="V2899" t="str">
        <f t="shared" si="91"/>
        <v>Late</v>
      </c>
    </row>
    <row r="2900" spans="2:22" x14ac:dyDescent="0.3">
      <c r="B2900" t="str">
        <f t="shared" si="90"/>
        <v>SO-002999</v>
      </c>
      <c r="C2900" t="s">
        <v>19</v>
      </c>
      <c r="D2900" t="s">
        <v>17</v>
      </c>
      <c r="E2900" s="1">
        <v>43500</v>
      </c>
      <c r="F2900" s="1">
        <v>43590</v>
      </c>
      <c r="G2900" s="1">
        <v>43605</v>
      </c>
      <c r="H2900" s="1">
        <v>43612</v>
      </c>
      <c r="I2900" t="s">
        <v>18</v>
      </c>
      <c r="J2900">
        <v>16</v>
      </c>
      <c r="K2900">
        <v>34</v>
      </c>
      <c r="L2900">
        <v>232</v>
      </c>
      <c r="M2900">
        <v>28</v>
      </c>
      <c r="N2900">
        <v>4</v>
      </c>
      <c r="O2900">
        <v>0.05</v>
      </c>
      <c r="P2900">
        <v>599.99</v>
      </c>
      <c r="Q2900">
        <v>1333.3</v>
      </c>
      <c r="R2900">
        <f>Table1[[#This Row],[OrderQuantity]]*Table1[[#This Row],[UnitPrice]]</f>
        <v>5333.2</v>
      </c>
      <c r="S2900">
        <f>Table1[[#This Row],[OrderQuantity]]*Table1[[#This Row],[UnitCost]]</f>
        <v>2399.96</v>
      </c>
      <c r="T2900">
        <f>Table1[[#This Row],[OrderQuantity]]*Table1[[#This Row],[UnitPrice]]*(1-Table1[[#This Row],[DiscountApplied]]) - (Table1[[#This Row],[OrderQuantity]]*Table1[[#This Row],[UnitCost]])</f>
        <v>2666.58</v>
      </c>
      <c r="U2900">
        <f>DATEDIF(Table1[[#This Row],[ShipDate]],Table1[[#This Row],[DeliveryDate]],"d")</f>
        <v>7</v>
      </c>
      <c r="V2900" t="str">
        <f t="shared" si="91"/>
        <v>On Time</v>
      </c>
    </row>
    <row r="2901" spans="2:22" x14ac:dyDescent="0.3">
      <c r="B2901" t="str">
        <f t="shared" si="90"/>
        <v>SO-003000</v>
      </c>
      <c r="C2901" t="s">
        <v>19</v>
      </c>
      <c r="D2901" t="s">
        <v>17</v>
      </c>
      <c r="E2901" s="1">
        <v>43500</v>
      </c>
      <c r="F2901" s="1">
        <v>43591</v>
      </c>
      <c r="G2901" s="1">
        <v>43610</v>
      </c>
      <c r="H2901" s="1">
        <v>43615</v>
      </c>
      <c r="I2901" t="s">
        <v>18</v>
      </c>
      <c r="J2901">
        <v>20</v>
      </c>
      <c r="K2901">
        <v>29</v>
      </c>
      <c r="L2901">
        <v>245</v>
      </c>
      <c r="M2901">
        <v>1</v>
      </c>
      <c r="N2901">
        <v>3</v>
      </c>
      <c r="O2901">
        <v>0.1</v>
      </c>
      <c r="P2901">
        <v>1020.28</v>
      </c>
      <c r="Q2901">
        <v>1259.5999999999999</v>
      </c>
      <c r="R2901">
        <f>Table1[[#This Row],[OrderQuantity]]*Table1[[#This Row],[UnitPrice]]</f>
        <v>3778.7999999999997</v>
      </c>
      <c r="S2901">
        <f>Table1[[#This Row],[OrderQuantity]]*Table1[[#This Row],[UnitCost]]</f>
        <v>3060.84</v>
      </c>
      <c r="T2901">
        <f>Table1[[#This Row],[OrderQuantity]]*Table1[[#This Row],[UnitPrice]]*(1-Table1[[#This Row],[DiscountApplied]]) - (Table1[[#This Row],[OrderQuantity]]*Table1[[#This Row],[UnitCost]])</f>
        <v>340.07999999999947</v>
      </c>
      <c r="U2901">
        <f>DATEDIF(Table1[[#This Row],[ShipDate]],Table1[[#This Row],[DeliveryDate]],"d")</f>
        <v>5</v>
      </c>
      <c r="V2901" t="str">
        <f t="shared" si="91"/>
        <v>On Time</v>
      </c>
    </row>
    <row r="2902" spans="2:22" x14ac:dyDescent="0.3">
      <c r="B2902" t="str">
        <f t="shared" si="90"/>
        <v>SO-003001</v>
      </c>
      <c r="C2902" t="s">
        <v>22</v>
      </c>
      <c r="D2902" t="s">
        <v>17</v>
      </c>
      <c r="E2902" s="1">
        <v>43500</v>
      </c>
      <c r="F2902" s="1">
        <v>43591</v>
      </c>
      <c r="G2902" s="1">
        <v>43593</v>
      </c>
      <c r="H2902" s="1">
        <v>43601</v>
      </c>
      <c r="I2902" t="s">
        <v>18</v>
      </c>
      <c r="J2902">
        <v>28</v>
      </c>
      <c r="K2902">
        <v>46</v>
      </c>
      <c r="L2902">
        <v>213</v>
      </c>
      <c r="M2902">
        <v>4</v>
      </c>
      <c r="N2902">
        <v>8</v>
      </c>
      <c r="O2902">
        <v>0.2</v>
      </c>
      <c r="P2902">
        <v>1427.03</v>
      </c>
      <c r="Q2902">
        <v>2418.6999999999998</v>
      </c>
      <c r="R2902">
        <f>Table1[[#This Row],[OrderQuantity]]*Table1[[#This Row],[UnitPrice]]</f>
        <v>19349.599999999999</v>
      </c>
      <c r="S2902">
        <f>Table1[[#This Row],[OrderQuantity]]*Table1[[#This Row],[UnitCost]]</f>
        <v>11416.24</v>
      </c>
      <c r="T2902">
        <f>Table1[[#This Row],[OrderQuantity]]*Table1[[#This Row],[UnitPrice]]*(1-Table1[[#This Row],[DiscountApplied]]) - (Table1[[#This Row],[OrderQuantity]]*Table1[[#This Row],[UnitCost]])</f>
        <v>4063.4400000000005</v>
      </c>
      <c r="U2902">
        <f>DATEDIF(Table1[[#This Row],[ShipDate]],Table1[[#This Row],[DeliveryDate]],"d")</f>
        <v>8</v>
      </c>
      <c r="V2902" t="str">
        <f t="shared" si="91"/>
        <v>Late</v>
      </c>
    </row>
    <row r="2903" spans="2:22" x14ac:dyDescent="0.3">
      <c r="B2903" t="str">
        <f t="shared" si="90"/>
        <v>SO-003002</v>
      </c>
      <c r="C2903" t="s">
        <v>19</v>
      </c>
      <c r="D2903" t="s">
        <v>23</v>
      </c>
      <c r="E2903" s="1">
        <v>43500</v>
      </c>
      <c r="F2903" s="1">
        <v>43591</v>
      </c>
      <c r="G2903" s="1">
        <v>43619</v>
      </c>
      <c r="H2903" s="1">
        <v>43627</v>
      </c>
      <c r="I2903" t="s">
        <v>18</v>
      </c>
      <c r="J2903">
        <v>18</v>
      </c>
      <c r="K2903">
        <v>8</v>
      </c>
      <c r="L2903">
        <v>270</v>
      </c>
      <c r="M2903">
        <v>2</v>
      </c>
      <c r="N2903">
        <v>7</v>
      </c>
      <c r="O2903">
        <v>0.3</v>
      </c>
      <c r="P2903">
        <v>1753.79</v>
      </c>
      <c r="Q2903">
        <v>2740.3</v>
      </c>
      <c r="R2903">
        <f>Table1[[#This Row],[OrderQuantity]]*Table1[[#This Row],[UnitPrice]]</f>
        <v>19182.100000000002</v>
      </c>
      <c r="S2903">
        <f>Table1[[#This Row],[OrderQuantity]]*Table1[[#This Row],[UnitCost]]</f>
        <v>12276.529999999999</v>
      </c>
      <c r="T2903">
        <f>Table1[[#This Row],[OrderQuantity]]*Table1[[#This Row],[UnitPrice]]*(1-Table1[[#This Row],[DiscountApplied]]) - (Table1[[#This Row],[OrderQuantity]]*Table1[[#This Row],[UnitCost]])</f>
        <v>1150.9400000000023</v>
      </c>
      <c r="U2903">
        <f>DATEDIF(Table1[[#This Row],[ShipDate]],Table1[[#This Row],[DeliveryDate]],"d")</f>
        <v>8</v>
      </c>
      <c r="V2903" t="str">
        <f t="shared" si="91"/>
        <v>Late</v>
      </c>
    </row>
    <row r="2904" spans="2:22" x14ac:dyDescent="0.3">
      <c r="B2904" t="str">
        <f t="shared" si="90"/>
        <v>SO-003003</v>
      </c>
      <c r="C2904" t="s">
        <v>16</v>
      </c>
      <c r="D2904" t="s">
        <v>23</v>
      </c>
      <c r="E2904" s="1">
        <v>43500</v>
      </c>
      <c r="F2904" s="1">
        <v>43591</v>
      </c>
      <c r="G2904" s="1">
        <v>43601</v>
      </c>
      <c r="H2904" s="1">
        <v>43605</v>
      </c>
      <c r="I2904" t="s">
        <v>18</v>
      </c>
      <c r="J2904">
        <v>1</v>
      </c>
      <c r="K2904">
        <v>19</v>
      </c>
      <c r="L2904">
        <v>280</v>
      </c>
      <c r="M2904">
        <v>5</v>
      </c>
      <c r="N2904">
        <v>3</v>
      </c>
      <c r="O2904">
        <v>0.05</v>
      </c>
      <c r="P2904">
        <v>1576.51</v>
      </c>
      <c r="Q2904">
        <v>2425.4</v>
      </c>
      <c r="R2904">
        <f>Table1[[#This Row],[OrderQuantity]]*Table1[[#This Row],[UnitPrice]]</f>
        <v>7276.2000000000007</v>
      </c>
      <c r="S2904">
        <f>Table1[[#This Row],[OrderQuantity]]*Table1[[#This Row],[UnitCost]]</f>
        <v>4729.53</v>
      </c>
      <c r="T2904">
        <f>Table1[[#This Row],[OrderQuantity]]*Table1[[#This Row],[UnitPrice]]*(1-Table1[[#This Row],[DiscountApplied]]) - (Table1[[#This Row],[OrderQuantity]]*Table1[[#This Row],[UnitCost]])</f>
        <v>2182.8600000000006</v>
      </c>
      <c r="U2904">
        <f>DATEDIF(Table1[[#This Row],[ShipDate]],Table1[[#This Row],[DeliveryDate]],"d")</f>
        <v>4</v>
      </c>
      <c r="V2904" t="str">
        <f t="shared" si="91"/>
        <v>On Time</v>
      </c>
    </row>
    <row r="2905" spans="2:22" x14ac:dyDescent="0.3">
      <c r="B2905" t="str">
        <f t="shared" si="90"/>
        <v>SO-003004</v>
      </c>
      <c r="C2905" t="s">
        <v>22</v>
      </c>
      <c r="D2905" t="s">
        <v>17</v>
      </c>
      <c r="E2905" s="1">
        <v>43500</v>
      </c>
      <c r="F2905" s="1">
        <v>43591</v>
      </c>
      <c r="G2905" s="1">
        <v>43599</v>
      </c>
      <c r="H2905" s="1">
        <v>43604</v>
      </c>
      <c r="I2905" t="s">
        <v>18</v>
      </c>
      <c r="J2905">
        <v>28</v>
      </c>
      <c r="K2905">
        <v>41</v>
      </c>
      <c r="L2905">
        <v>231</v>
      </c>
      <c r="M2905">
        <v>37</v>
      </c>
      <c r="N2905">
        <v>8</v>
      </c>
      <c r="O2905">
        <v>0.05</v>
      </c>
      <c r="P2905">
        <v>801.32</v>
      </c>
      <c r="Q2905">
        <v>1742</v>
      </c>
      <c r="R2905">
        <f>Table1[[#This Row],[OrderQuantity]]*Table1[[#This Row],[UnitPrice]]</f>
        <v>13936</v>
      </c>
      <c r="S2905">
        <f>Table1[[#This Row],[OrderQuantity]]*Table1[[#This Row],[UnitCost]]</f>
        <v>6410.56</v>
      </c>
      <c r="T2905">
        <f>Table1[[#This Row],[OrderQuantity]]*Table1[[#This Row],[UnitPrice]]*(1-Table1[[#This Row],[DiscountApplied]]) - (Table1[[#This Row],[OrderQuantity]]*Table1[[#This Row],[UnitCost]])</f>
        <v>6828.6399999999985</v>
      </c>
      <c r="U2905">
        <f>DATEDIF(Table1[[#This Row],[ShipDate]],Table1[[#This Row],[DeliveryDate]],"d")</f>
        <v>5</v>
      </c>
      <c r="V2905" t="str">
        <f t="shared" si="91"/>
        <v>On Time</v>
      </c>
    </row>
    <row r="2906" spans="2:22" x14ac:dyDescent="0.3">
      <c r="B2906" t="str">
        <f t="shared" si="90"/>
        <v>SO-003005</v>
      </c>
      <c r="C2906" t="s">
        <v>16</v>
      </c>
      <c r="D2906" t="s">
        <v>23</v>
      </c>
      <c r="E2906" s="1">
        <v>43500</v>
      </c>
      <c r="F2906" s="1">
        <v>43591</v>
      </c>
      <c r="G2906" s="1">
        <v>43614</v>
      </c>
      <c r="H2906" s="1">
        <v>43624</v>
      </c>
      <c r="I2906" t="s">
        <v>18</v>
      </c>
      <c r="J2906">
        <v>9</v>
      </c>
      <c r="K2906">
        <v>20</v>
      </c>
      <c r="L2906">
        <v>325</v>
      </c>
      <c r="M2906">
        <v>7</v>
      </c>
      <c r="N2906">
        <v>5</v>
      </c>
      <c r="O2906">
        <v>0.1</v>
      </c>
      <c r="P2906">
        <v>675.36</v>
      </c>
      <c r="Q2906">
        <v>1125.5999999999999</v>
      </c>
      <c r="R2906">
        <f>Table1[[#This Row],[OrderQuantity]]*Table1[[#This Row],[UnitPrice]]</f>
        <v>5628</v>
      </c>
      <c r="S2906">
        <f>Table1[[#This Row],[OrderQuantity]]*Table1[[#This Row],[UnitCost]]</f>
        <v>3376.8</v>
      </c>
      <c r="T2906">
        <f>Table1[[#This Row],[OrderQuantity]]*Table1[[#This Row],[UnitPrice]]*(1-Table1[[#This Row],[DiscountApplied]]) - (Table1[[#This Row],[OrderQuantity]]*Table1[[#This Row],[UnitCost]])</f>
        <v>1688.3999999999996</v>
      </c>
      <c r="U2906">
        <f>DATEDIF(Table1[[#This Row],[ShipDate]],Table1[[#This Row],[DeliveryDate]],"d")</f>
        <v>10</v>
      </c>
      <c r="V2906" t="str">
        <f t="shared" si="91"/>
        <v>Late</v>
      </c>
    </row>
    <row r="2907" spans="2:22" x14ac:dyDescent="0.3">
      <c r="B2907" t="str">
        <f t="shared" si="90"/>
        <v>SO-003006</v>
      </c>
      <c r="C2907" t="s">
        <v>16</v>
      </c>
      <c r="D2907" t="s">
        <v>20</v>
      </c>
      <c r="E2907" s="1">
        <v>43500</v>
      </c>
      <c r="F2907" s="1">
        <v>43591</v>
      </c>
      <c r="G2907" s="1">
        <v>43615</v>
      </c>
      <c r="H2907" s="1">
        <v>43618</v>
      </c>
      <c r="I2907" t="s">
        <v>18</v>
      </c>
      <c r="J2907">
        <v>12</v>
      </c>
      <c r="K2907">
        <v>17</v>
      </c>
      <c r="L2907">
        <v>183</v>
      </c>
      <c r="M2907">
        <v>6</v>
      </c>
      <c r="N2907">
        <v>6</v>
      </c>
      <c r="O2907">
        <v>0.1</v>
      </c>
      <c r="P2907">
        <v>1483.38</v>
      </c>
      <c r="Q2907">
        <v>2472.3000000000002</v>
      </c>
      <c r="R2907">
        <f>Table1[[#This Row],[OrderQuantity]]*Table1[[#This Row],[UnitPrice]]</f>
        <v>14833.800000000001</v>
      </c>
      <c r="S2907">
        <f>Table1[[#This Row],[OrderQuantity]]*Table1[[#This Row],[UnitCost]]</f>
        <v>8900.2800000000007</v>
      </c>
      <c r="T2907">
        <f>Table1[[#This Row],[OrderQuantity]]*Table1[[#This Row],[UnitPrice]]*(1-Table1[[#This Row],[DiscountApplied]]) - (Table1[[#This Row],[OrderQuantity]]*Table1[[#This Row],[UnitCost]])</f>
        <v>4450.1400000000012</v>
      </c>
      <c r="U2907">
        <f>DATEDIF(Table1[[#This Row],[ShipDate]],Table1[[#This Row],[DeliveryDate]],"d")</f>
        <v>3</v>
      </c>
      <c r="V2907" t="str">
        <f t="shared" si="91"/>
        <v>On Time</v>
      </c>
    </row>
    <row r="2908" spans="2:22" x14ac:dyDescent="0.3">
      <c r="B2908" t="str">
        <f t="shared" si="90"/>
        <v>SO-003007</v>
      </c>
      <c r="C2908" t="s">
        <v>19</v>
      </c>
      <c r="D2908" t="s">
        <v>17</v>
      </c>
      <c r="E2908" s="1">
        <v>43500</v>
      </c>
      <c r="F2908" s="1">
        <v>43592</v>
      </c>
      <c r="G2908" s="1">
        <v>43595</v>
      </c>
      <c r="H2908" s="1">
        <v>43596</v>
      </c>
      <c r="I2908" t="s">
        <v>18</v>
      </c>
      <c r="J2908">
        <v>19</v>
      </c>
      <c r="K2908">
        <v>13</v>
      </c>
      <c r="L2908">
        <v>258</v>
      </c>
      <c r="M2908">
        <v>19</v>
      </c>
      <c r="N2908">
        <v>7</v>
      </c>
      <c r="O2908">
        <v>0.1</v>
      </c>
      <c r="P2908">
        <v>1096.05</v>
      </c>
      <c r="Q2908">
        <v>2673.3</v>
      </c>
      <c r="R2908">
        <f>Table1[[#This Row],[OrderQuantity]]*Table1[[#This Row],[UnitPrice]]</f>
        <v>18713.100000000002</v>
      </c>
      <c r="S2908">
        <f>Table1[[#This Row],[OrderQuantity]]*Table1[[#This Row],[UnitCost]]</f>
        <v>7672.3499999999995</v>
      </c>
      <c r="T2908">
        <f>Table1[[#This Row],[OrderQuantity]]*Table1[[#This Row],[UnitPrice]]*(1-Table1[[#This Row],[DiscountApplied]]) - (Table1[[#This Row],[OrderQuantity]]*Table1[[#This Row],[UnitCost]])</f>
        <v>9169.4400000000023</v>
      </c>
      <c r="U2908">
        <f>DATEDIF(Table1[[#This Row],[ShipDate]],Table1[[#This Row],[DeliveryDate]],"d")</f>
        <v>1</v>
      </c>
      <c r="V2908" t="str">
        <f t="shared" si="91"/>
        <v>On Time</v>
      </c>
    </row>
    <row r="2909" spans="2:22" x14ac:dyDescent="0.3">
      <c r="B2909" t="str">
        <f t="shared" si="90"/>
        <v>SO-003008</v>
      </c>
      <c r="C2909" t="s">
        <v>19</v>
      </c>
      <c r="D2909" t="s">
        <v>20</v>
      </c>
      <c r="E2909" s="1">
        <v>43500</v>
      </c>
      <c r="F2909" s="1">
        <v>43592</v>
      </c>
      <c r="G2909" s="1">
        <v>43594</v>
      </c>
      <c r="H2909" s="1">
        <v>43596</v>
      </c>
      <c r="I2909" t="s">
        <v>18</v>
      </c>
      <c r="J2909">
        <v>15</v>
      </c>
      <c r="K2909">
        <v>14</v>
      </c>
      <c r="L2909">
        <v>141</v>
      </c>
      <c r="M2909">
        <v>28</v>
      </c>
      <c r="N2909">
        <v>6</v>
      </c>
      <c r="O2909">
        <v>0.3</v>
      </c>
      <c r="P2909">
        <v>403.07</v>
      </c>
      <c r="Q2909">
        <v>857.6</v>
      </c>
      <c r="R2909">
        <f>Table1[[#This Row],[OrderQuantity]]*Table1[[#This Row],[UnitPrice]]</f>
        <v>5145.6000000000004</v>
      </c>
      <c r="S2909">
        <f>Table1[[#This Row],[OrderQuantity]]*Table1[[#This Row],[UnitCost]]</f>
        <v>2418.42</v>
      </c>
      <c r="T2909">
        <f>Table1[[#This Row],[OrderQuantity]]*Table1[[#This Row],[UnitPrice]]*(1-Table1[[#This Row],[DiscountApplied]]) - (Table1[[#This Row],[OrderQuantity]]*Table1[[#This Row],[UnitCost]])</f>
        <v>1183.5</v>
      </c>
      <c r="U2909">
        <f>DATEDIF(Table1[[#This Row],[ShipDate]],Table1[[#This Row],[DeliveryDate]],"d")</f>
        <v>2</v>
      </c>
      <c r="V2909" t="str">
        <f t="shared" si="91"/>
        <v>On Time</v>
      </c>
    </row>
    <row r="2910" spans="2:22" x14ac:dyDescent="0.3">
      <c r="B2910" t="str">
        <f t="shared" si="90"/>
        <v>SO-003009</v>
      </c>
      <c r="C2910" t="s">
        <v>19</v>
      </c>
      <c r="D2910" t="s">
        <v>24</v>
      </c>
      <c r="E2910" s="1">
        <v>43500</v>
      </c>
      <c r="F2910" s="1">
        <v>43592</v>
      </c>
      <c r="G2910" s="1">
        <v>43618</v>
      </c>
      <c r="H2910" s="1">
        <v>43627</v>
      </c>
      <c r="I2910" t="s">
        <v>18</v>
      </c>
      <c r="J2910">
        <v>13</v>
      </c>
      <c r="K2910">
        <v>50</v>
      </c>
      <c r="L2910">
        <v>52</v>
      </c>
      <c r="M2910">
        <v>41</v>
      </c>
      <c r="N2910">
        <v>5</v>
      </c>
      <c r="O2910">
        <v>0.05</v>
      </c>
      <c r="P2910">
        <v>1019.14</v>
      </c>
      <c r="Q2910">
        <v>2485.6999999999998</v>
      </c>
      <c r="R2910">
        <f>Table1[[#This Row],[OrderQuantity]]*Table1[[#This Row],[UnitPrice]]</f>
        <v>12428.5</v>
      </c>
      <c r="S2910">
        <f>Table1[[#This Row],[OrderQuantity]]*Table1[[#This Row],[UnitCost]]</f>
        <v>5095.7</v>
      </c>
      <c r="T2910">
        <f>Table1[[#This Row],[OrderQuantity]]*Table1[[#This Row],[UnitPrice]]*(1-Table1[[#This Row],[DiscountApplied]]) - (Table1[[#This Row],[OrderQuantity]]*Table1[[#This Row],[UnitCost]])</f>
        <v>6711.3749999999991</v>
      </c>
      <c r="U2910">
        <f>DATEDIF(Table1[[#This Row],[ShipDate]],Table1[[#This Row],[DeliveryDate]],"d")</f>
        <v>9</v>
      </c>
      <c r="V2910" t="str">
        <f t="shared" si="91"/>
        <v>Late</v>
      </c>
    </row>
    <row r="2911" spans="2:22" x14ac:dyDescent="0.3">
      <c r="B2911" t="str">
        <f t="shared" si="90"/>
        <v>SO-003010</v>
      </c>
      <c r="C2911" t="s">
        <v>22</v>
      </c>
      <c r="D2911" t="s">
        <v>20</v>
      </c>
      <c r="E2911" s="1">
        <v>43500</v>
      </c>
      <c r="F2911" s="1">
        <v>43592</v>
      </c>
      <c r="G2911" s="1">
        <v>43612</v>
      </c>
      <c r="H2911" s="1">
        <v>43620</v>
      </c>
      <c r="I2911" t="s">
        <v>18</v>
      </c>
      <c r="J2911">
        <v>27</v>
      </c>
      <c r="K2911">
        <v>47</v>
      </c>
      <c r="L2911">
        <v>148</v>
      </c>
      <c r="M2911">
        <v>36</v>
      </c>
      <c r="N2911">
        <v>7</v>
      </c>
      <c r="O2911">
        <v>0.05</v>
      </c>
      <c r="P2911">
        <v>1990.17</v>
      </c>
      <c r="Q2911">
        <v>2519.1999999999998</v>
      </c>
      <c r="R2911">
        <f>Table1[[#This Row],[OrderQuantity]]*Table1[[#This Row],[UnitPrice]]</f>
        <v>17634.399999999998</v>
      </c>
      <c r="S2911">
        <f>Table1[[#This Row],[OrderQuantity]]*Table1[[#This Row],[UnitCost]]</f>
        <v>13931.19</v>
      </c>
      <c r="T2911">
        <f>Table1[[#This Row],[OrderQuantity]]*Table1[[#This Row],[UnitPrice]]*(1-Table1[[#This Row],[DiscountApplied]]) - (Table1[[#This Row],[OrderQuantity]]*Table1[[#This Row],[UnitCost]])</f>
        <v>2821.4899999999961</v>
      </c>
      <c r="U2911">
        <f>DATEDIF(Table1[[#This Row],[ShipDate]],Table1[[#This Row],[DeliveryDate]],"d")</f>
        <v>8</v>
      </c>
      <c r="V2911" t="str">
        <f t="shared" si="91"/>
        <v>Late</v>
      </c>
    </row>
    <row r="2912" spans="2:22" x14ac:dyDescent="0.3">
      <c r="B2912" t="str">
        <f t="shared" si="90"/>
        <v>SO-003011</v>
      </c>
      <c r="C2912" t="s">
        <v>16</v>
      </c>
      <c r="D2912" t="s">
        <v>26</v>
      </c>
      <c r="E2912" s="1">
        <v>43500</v>
      </c>
      <c r="F2912" s="1">
        <v>43592</v>
      </c>
      <c r="G2912" s="1">
        <v>43614</v>
      </c>
      <c r="H2912" s="1">
        <v>43622</v>
      </c>
      <c r="I2912" t="s">
        <v>18</v>
      </c>
      <c r="J2912">
        <v>9</v>
      </c>
      <c r="K2912">
        <v>24</v>
      </c>
      <c r="L2912">
        <v>75</v>
      </c>
      <c r="M2912">
        <v>17</v>
      </c>
      <c r="N2912">
        <v>4</v>
      </c>
      <c r="O2912">
        <v>0.2</v>
      </c>
      <c r="P2912">
        <v>618.41</v>
      </c>
      <c r="Q2912">
        <v>951.4</v>
      </c>
      <c r="R2912">
        <f>Table1[[#This Row],[OrderQuantity]]*Table1[[#This Row],[UnitPrice]]</f>
        <v>3805.6</v>
      </c>
      <c r="S2912">
        <f>Table1[[#This Row],[OrderQuantity]]*Table1[[#This Row],[UnitCost]]</f>
        <v>2473.64</v>
      </c>
      <c r="T2912">
        <f>Table1[[#This Row],[OrderQuantity]]*Table1[[#This Row],[UnitPrice]]*(1-Table1[[#This Row],[DiscountApplied]]) - (Table1[[#This Row],[OrderQuantity]]*Table1[[#This Row],[UnitCost]])</f>
        <v>570.84000000000015</v>
      </c>
      <c r="U2912">
        <f>DATEDIF(Table1[[#This Row],[ShipDate]],Table1[[#This Row],[DeliveryDate]],"d")</f>
        <v>8</v>
      </c>
      <c r="V2912" t="str">
        <f t="shared" si="91"/>
        <v>Late</v>
      </c>
    </row>
    <row r="2913" spans="2:22" x14ac:dyDescent="0.3">
      <c r="B2913" t="str">
        <f t="shared" si="90"/>
        <v>SO-003012</v>
      </c>
      <c r="C2913" t="s">
        <v>22</v>
      </c>
      <c r="D2913" t="s">
        <v>20</v>
      </c>
      <c r="E2913" s="1">
        <v>43500</v>
      </c>
      <c r="F2913" s="1">
        <v>43592</v>
      </c>
      <c r="G2913" s="1">
        <v>43615</v>
      </c>
      <c r="H2913" s="1">
        <v>43625</v>
      </c>
      <c r="I2913" t="s">
        <v>18</v>
      </c>
      <c r="J2913">
        <v>28</v>
      </c>
      <c r="K2913">
        <v>41</v>
      </c>
      <c r="L2913">
        <v>181</v>
      </c>
      <c r="M2913">
        <v>18</v>
      </c>
      <c r="N2913">
        <v>5</v>
      </c>
      <c r="O2913">
        <v>0.08</v>
      </c>
      <c r="P2913">
        <v>2528.65</v>
      </c>
      <c r="Q2913">
        <v>3463.9</v>
      </c>
      <c r="R2913">
        <f>Table1[[#This Row],[OrderQuantity]]*Table1[[#This Row],[UnitPrice]]</f>
        <v>17319.5</v>
      </c>
      <c r="S2913">
        <f>Table1[[#This Row],[OrderQuantity]]*Table1[[#This Row],[UnitCost]]</f>
        <v>12643.25</v>
      </c>
      <c r="T2913">
        <f>Table1[[#This Row],[OrderQuantity]]*Table1[[#This Row],[UnitPrice]]*(1-Table1[[#This Row],[DiscountApplied]]) - (Table1[[#This Row],[OrderQuantity]]*Table1[[#This Row],[UnitCost]])</f>
        <v>3290.6900000000005</v>
      </c>
      <c r="U2913">
        <f>DATEDIF(Table1[[#This Row],[ShipDate]],Table1[[#This Row],[DeliveryDate]],"d")</f>
        <v>10</v>
      </c>
      <c r="V2913" t="str">
        <f t="shared" si="91"/>
        <v>Late</v>
      </c>
    </row>
    <row r="2914" spans="2:22" x14ac:dyDescent="0.3">
      <c r="B2914" t="str">
        <f t="shared" si="90"/>
        <v>SO-003013</v>
      </c>
      <c r="C2914" t="s">
        <v>16</v>
      </c>
      <c r="D2914" t="s">
        <v>26</v>
      </c>
      <c r="E2914" s="1">
        <v>43500</v>
      </c>
      <c r="F2914" s="1">
        <v>43592</v>
      </c>
      <c r="G2914" s="1">
        <v>43608</v>
      </c>
      <c r="H2914" s="1">
        <v>43616</v>
      </c>
      <c r="I2914" t="s">
        <v>18</v>
      </c>
      <c r="J2914">
        <v>5</v>
      </c>
      <c r="K2914">
        <v>7</v>
      </c>
      <c r="L2914">
        <v>87</v>
      </c>
      <c r="M2914">
        <v>36</v>
      </c>
      <c r="N2914">
        <v>6</v>
      </c>
      <c r="O2914">
        <v>0.08</v>
      </c>
      <c r="P2914">
        <v>500.69</v>
      </c>
      <c r="Q2914">
        <v>944.7</v>
      </c>
      <c r="R2914">
        <f>Table1[[#This Row],[OrderQuantity]]*Table1[[#This Row],[UnitPrice]]</f>
        <v>5668.2000000000007</v>
      </c>
      <c r="S2914">
        <f>Table1[[#This Row],[OrderQuantity]]*Table1[[#This Row],[UnitCost]]</f>
        <v>3004.14</v>
      </c>
      <c r="T2914">
        <f>Table1[[#This Row],[OrderQuantity]]*Table1[[#This Row],[UnitPrice]]*(1-Table1[[#This Row],[DiscountApplied]]) - (Table1[[#This Row],[OrderQuantity]]*Table1[[#This Row],[UnitCost]])</f>
        <v>2210.6040000000007</v>
      </c>
      <c r="U2914">
        <f>DATEDIF(Table1[[#This Row],[ShipDate]],Table1[[#This Row],[DeliveryDate]],"d")</f>
        <v>8</v>
      </c>
      <c r="V2914" t="str">
        <f t="shared" si="91"/>
        <v>Late</v>
      </c>
    </row>
    <row r="2915" spans="2:22" x14ac:dyDescent="0.3">
      <c r="B2915" t="str">
        <f t="shared" si="90"/>
        <v>SO-003014</v>
      </c>
      <c r="C2915" t="s">
        <v>19</v>
      </c>
      <c r="D2915" t="s">
        <v>24</v>
      </c>
      <c r="E2915" s="1">
        <v>43500</v>
      </c>
      <c r="F2915" s="1">
        <v>43592</v>
      </c>
      <c r="G2915" s="1">
        <v>43604</v>
      </c>
      <c r="H2915" s="1">
        <v>43612</v>
      </c>
      <c r="I2915" t="s">
        <v>18</v>
      </c>
      <c r="J2915">
        <v>18</v>
      </c>
      <c r="K2915">
        <v>27</v>
      </c>
      <c r="L2915">
        <v>42</v>
      </c>
      <c r="M2915">
        <v>21</v>
      </c>
      <c r="N2915">
        <v>2</v>
      </c>
      <c r="O2915">
        <v>0.08</v>
      </c>
      <c r="P2915">
        <v>2039.61</v>
      </c>
      <c r="Q2915">
        <v>3289.7</v>
      </c>
      <c r="R2915">
        <f>Table1[[#This Row],[OrderQuantity]]*Table1[[#This Row],[UnitPrice]]</f>
        <v>6579.4</v>
      </c>
      <c r="S2915">
        <f>Table1[[#This Row],[OrderQuantity]]*Table1[[#This Row],[UnitCost]]</f>
        <v>4079.22</v>
      </c>
      <c r="T2915">
        <f>Table1[[#This Row],[OrderQuantity]]*Table1[[#This Row],[UnitPrice]]*(1-Table1[[#This Row],[DiscountApplied]]) - (Table1[[#This Row],[OrderQuantity]]*Table1[[#This Row],[UnitCost]])</f>
        <v>1973.828</v>
      </c>
      <c r="U2915">
        <f>DATEDIF(Table1[[#This Row],[ShipDate]],Table1[[#This Row],[DeliveryDate]],"d")</f>
        <v>8</v>
      </c>
      <c r="V2915" t="str">
        <f t="shared" si="91"/>
        <v>Late</v>
      </c>
    </row>
    <row r="2916" spans="2:22" x14ac:dyDescent="0.3">
      <c r="B2916" t="str">
        <f t="shared" si="90"/>
        <v>SO-003015</v>
      </c>
      <c r="C2916" t="s">
        <v>16</v>
      </c>
      <c r="D2916" t="s">
        <v>20</v>
      </c>
      <c r="E2916" s="1">
        <v>43500</v>
      </c>
      <c r="F2916" s="1">
        <v>43592</v>
      </c>
      <c r="G2916" s="1">
        <v>43617</v>
      </c>
      <c r="H2916" s="1">
        <v>43624</v>
      </c>
      <c r="I2916" t="s">
        <v>18</v>
      </c>
      <c r="J2916">
        <v>9</v>
      </c>
      <c r="K2916">
        <v>46</v>
      </c>
      <c r="L2916">
        <v>121</v>
      </c>
      <c r="M2916">
        <v>14</v>
      </c>
      <c r="N2916">
        <v>5</v>
      </c>
      <c r="O2916">
        <v>0.05</v>
      </c>
      <c r="P2916">
        <v>1802.97</v>
      </c>
      <c r="Q2916">
        <v>2613</v>
      </c>
      <c r="R2916">
        <f>Table1[[#This Row],[OrderQuantity]]*Table1[[#This Row],[UnitPrice]]</f>
        <v>13065</v>
      </c>
      <c r="S2916">
        <f>Table1[[#This Row],[OrderQuantity]]*Table1[[#This Row],[UnitCost]]</f>
        <v>9014.85</v>
      </c>
      <c r="T2916">
        <f>Table1[[#This Row],[OrderQuantity]]*Table1[[#This Row],[UnitPrice]]*(1-Table1[[#This Row],[DiscountApplied]]) - (Table1[[#This Row],[OrderQuantity]]*Table1[[#This Row],[UnitCost]])</f>
        <v>3396.8999999999996</v>
      </c>
      <c r="U2916">
        <f>DATEDIF(Table1[[#This Row],[ShipDate]],Table1[[#This Row],[DeliveryDate]],"d")</f>
        <v>7</v>
      </c>
      <c r="V2916" t="str">
        <f t="shared" si="91"/>
        <v>On Time</v>
      </c>
    </row>
    <row r="2917" spans="2:22" x14ac:dyDescent="0.3">
      <c r="B2917" t="str">
        <f t="shared" si="90"/>
        <v>SO-003016</v>
      </c>
      <c r="C2917" t="s">
        <v>16</v>
      </c>
      <c r="D2917" t="s">
        <v>17</v>
      </c>
      <c r="E2917" s="1">
        <v>43500</v>
      </c>
      <c r="F2917" s="1">
        <v>43593</v>
      </c>
      <c r="G2917" s="1">
        <v>43615</v>
      </c>
      <c r="H2917" s="1">
        <v>43618</v>
      </c>
      <c r="I2917" t="s">
        <v>18</v>
      </c>
      <c r="J2917">
        <v>8</v>
      </c>
      <c r="K2917">
        <v>2</v>
      </c>
      <c r="L2917">
        <v>210</v>
      </c>
      <c r="M2917">
        <v>35</v>
      </c>
      <c r="N2917">
        <v>4</v>
      </c>
      <c r="O2917">
        <v>0.08</v>
      </c>
      <c r="P2917">
        <v>2954.97</v>
      </c>
      <c r="Q2917">
        <v>3993.2</v>
      </c>
      <c r="R2917">
        <f>Table1[[#This Row],[OrderQuantity]]*Table1[[#This Row],[UnitPrice]]</f>
        <v>15972.8</v>
      </c>
      <c r="S2917">
        <f>Table1[[#This Row],[OrderQuantity]]*Table1[[#This Row],[UnitCost]]</f>
        <v>11819.88</v>
      </c>
      <c r="T2917">
        <f>Table1[[#This Row],[OrderQuantity]]*Table1[[#This Row],[UnitPrice]]*(1-Table1[[#This Row],[DiscountApplied]]) - (Table1[[#This Row],[OrderQuantity]]*Table1[[#This Row],[UnitCost]])</f>
        <v>2875.0960000000014</v>
      </c>
      <c r="U2917">
        <f>DATEDIF(Table1[[#This Row],[ShipDate]],Table1[[#This Row],[DeliveryDate]],"d")</f>
        <v>3</v>
      </c>
      <c r="V2917" t="str">
        <f t="shared" si="91"/>
        <v>On Time</v>
      </c>
    </row>
    <row r="2918" spans="2:22" x14ac:dyDescent="0.3">
      <c r="B2918" t="str">
        <f t="shared" si="90"/>
        <v>SO-003017</v>
      </c>
      <c r="C2918" t="s">
        <v>19</v>
      </c>
      <c r="D2918" t="s">
        <v>23</v>
      </c>
      <c r="E2918" s="1">
        <v>43500</v>
      </c>
      <c r="F2918" s="1">
        <v>43593</v>
      </c>
      <c r="G2918" s="1">
        <v>43619</v>
      </c>
      <c r="H2918" s="1">
        <v>43622</v>
      </c>
      <c r="I2918" t="s">
        <v>18</v>
      </c>
      <c r="J2918">
        <v>20</v>
      </c>
      <c r="K2918">
        <v>3</v>
      </c>
      <c r="L2918">
        <v>319</v>
      </c>
      <c r="M2918">
        <v>20</v>
      </c>
      <c r="N2918">
        <v>3</v>
      </c>
      <c r="O2918">
        <v>0.05</v>
      </c>
      <c r="P2918">
        <v>2540.91</v>
      </c>
      <c r="Q2918">
        <v>3343.3</v>
      </c>
      <c r="R2918">
        <f>Table1[[#This Row],[OrderQuantity]]*Table1[[#This Row],[UnitPrice]]</f>
        <v>10029.900000000001</v>
      </c>
      <c r="S2918">
        <f>Table1[[#This Row],[OrderQuantity]]*Table1[[#This Row],[UnitCost]]</f>
        <v>7622.73</v>
      </c>
      <c r="T2918">
        <f>Table1[[#This Row],[OrderQuantity]]*Table1[[#This Row],[UnitPrice]]*(1-Table1[[#This Row],[DiscountApplied]]) - (Table1[[#This Row],[OrderQuantity]]*Table1[[#This Row],[UnitCost]])</f>
        <v>1905.6750000000011</v>
      </c>
      <c r="U2918">
        <f>DATEDIF(Table1[[#This Row],[ShipDate]],Table1[[#This Row],[DeliveryDate]],"d")</f>
        <v>3</v>
      </c>
      <c r="V2918" t="str">
        <f t="shared" si="91"/>
        <v>On Time</v>
      </c>
    </row>
    <row r="2919" spans="2:22" x14ac:dyDescent="0.3">
      <c r="B2919" t="str">
        <f t="shared" si="90"/>
        <v>SO-003018</v>
      </c>
      <c r="C2919" t="s">
        <v>16</v>
      </c>
      <c r="D2919" t="s">
        <v>23</v>
      </c>
      <c r="E2919" s="1">
        <v>43500</v>
      </c>
      <c r="F2919" s="1">
        <v>43593</v>
      </c>
      <c r="G2919" s="1">
        <v>43603</v>
      </c>
      <c r="H2919" s="1">
        <v>43604</v>
      </c>
      <c r="I2919" t="s">
        <v>18</v>
      </c>
      <c r="J2919">
        <v>3</v>
      </c>
      <c r="K2919">
        <v>10</v>
      </c>
      <c r="L2919">
        <v>308</v>
      </c>
      <c r="M2919">
        <v>26</v>
      </c>
      <c r="N2919">
        <v>8</v>
      </c>
      <c r="O2919">
        <v>0.08</v>
      </c>
      <c r="P2919">
        <v>758.57</v>
      </c>
      <c r="Q2919">
        <v>1025.0999999999999</v>
      </c>
      <c r="R2919">
        <f>Table1[[#This Row],[OrderQuantity]]*Table1[[#This Row],[UnitPrice]]</f>
        <v>8200.7999999999993</v>
      </c>
      <c r="S2919">
        <f>Table1[[#This Row],[OrderQuantity]]*Table1[[#This Row],[UnitCost]]</f>
        <v>6068.56</v>
      </c>
      <c r="T2919">
        <f>Table1[[#This Row],[OrderQuantity]]*Table1[[#This Row],[UnitPrice]]*(1-Table1[[#This Row],[DiscountApplied]]) - (Table1[[#This Row],[OrderQuantity]]*Table1[[#This Row],[UnitCost]])</f>
        <v>1476.1759999999995</v>
      </c>
      <c r="U2919">
        <f>DATEDIF(Table1[[#This Row],[ShipDate]],Table1[[#This Row],[DeliveryDate]],"d")</f>
        <v>1</v>
      </c>
      <c r="V2919" t="str">
        <f t="shared" si="91"/>
        <v>On Time</v>
      </c>
    </row>
    <row r="2920" spans="2:22" x14ac:dyDescent="0.3">
      <c r="B2920" t="str">
        <f t="shared" si="90"/>
        <v>SO-003019</v>
      </c>
      <c r="C2920" t="s">
        <v>21</v>
      </c>
      <c r="D2920" t="s">
        <v>20</v>
      </c>
      <c r="E2920" s="1">
        <v>43500</v>
      </c>
      <c r="F2920" s="1">
        <v>43593</v>
      </c>
      <c r="G2920" s="1">
        <v>43613</v>
      </c>
      <c r="H2920" s="1">
        <v>43619</v>
      </c>
      <c r="I2920" t="s">
        <v>18</v>
      </c>
      <c r="J2920">
        <v>24</v>
      </c>
      <c r="K2920">
        <v>47</v>
      </c>
      <c r="L2920">
        <v>197</v>
      </c>
      <c r="M2920">
        <v>1</v>
      </c>
      <c r="N2920">
        <v>3</v>
      </c>
      <c r="O2920">
        <v>0.08</v>
      </c>
      <c r="P2920">
        <v>211.32</v>
      </c>
      <c r="Q2920">
        <v>254.6</v>
      </c>
      <c r="R2920">
        <f>Table1[[#This Row],[OrderQuantity]]*Table1[[#This Row],[UnitPrice]]</f>
        <v>763.8</v>
      </c>
      <c r="S2920">
        <f>Table1[[#This Row],[OrderQuantity]]*Table1[[#This Row],[UnitCost]]</f>
        <v>633.96</v>
      </c>
      <c r="T2920">
        <f>Table1[[#This Row],[OrderQuantity]]*Table1[[#This Row],[UnitPrice]]*(1-Table1[[#This Row],[DiscountApplied]]) - (Table1[[#This Row],[OrderQuantity]]*Table1[[#This Row],[UnitCost]])</f>
        <v>68.73599999999999</v>
      </c>
      <c r="U2920">
        <f>DATEDIF(Table1[[#This Row],[ShipDate]],Table1[[#This Row],[DeliveryDate]],"d")</f>
        <v>6</v>
      </c>
      <c r="V2920" t="str">
        <f t="shared" si="91"/>
        <v>On Time</v>
      </c>
    </row>
    <row r="2921" spans="2:22" x14ac:dyDescent="0.3">
      <c r="B2921" t="str">
        <f t="shared" si="90"/>
        <v>SO-003020</v>
      </c>
      <c r="C2921" t="s">
        <v>22</v>
      </c>
      <c r="D2921" t="s">
        <v>24</v>
      </c>
      <c r="E2921" s="1">
        <v>43500</v>
      </c>
      <c r="F2921" s="1">
        <v>43593</v>
      </c>
      <c r="G2921" s="1">
        <v>43613</v>
      </c>
      <c r="H2921" s="1">
        <v>43622</v>
      </c>
      <c r="I2921" t="s">
        <v>18</v>
      </c>
      <c r="J2921">
        <v>27</v>
      </c>
      <c r="K2921">
        <v>9</v>
      </c>
      <c r="L2921">
        <v>26</v>
      </c>
      <c r="M2921">
        <v>39</v>
      </c>
      <c r="N2921">
        <v>8</v>
      </c>
      <c r="O2921">
        <v>0.08</v>
      </c>
      <c r="P2921">
        <v>798.24</v>
      </c>
      <c r="Q2921">
        <v>1078.7</v>
      </c>
      <c r="R2921">
        <f>Table1[[#This Row],[OrderQuantity]]*Table1[[#This Row],[UnitPrice]]</f>
        <v>8629.6</v>
      </c>
      <c r="S2921">
        <f>Table1[[#This Row],[OrderQuantity]]*Table1[[#This Row],[UnitCost]]</f>
        <v>6385.92</v>
      </c>
      <c r="T2921">
        <f>Table1[[#This Row],[OrderQuantity]]*Table1[[#This Row],[UnitPrice]]*(1-Table1[[#This Row],[DiscountApplied]]) - (Table1[[#This Row],[OrderQuantity]]*Table1[[#This Row],[UnitCost]])</f>
        <v>1553.3120000000008</v>
      </c>
      <c r="U2921">
        <f>DATEDIF(Table1[[#This Row],[ShipDate]],Table1[[#This Row],[DeliveryDate]],"d")</f>
        <v>9</v>
      </c>
      <c r="V2921" t="str">
        <f t="shared" si="91"/>
        <v>Late</v>
      </c>
    </row>
    <row r="2922" spans="2:22" x14ac:dyDescent="0.3">
      <c r="B2922" t="str">
        <f t="shared" si="90"/>
        <v>SO-003021</v>
      </c>
      <c r="C2922" t="s">
        <v>16</v>
      </c>
      <c r="D2922" t="s">
        <v>20</v>
      </c>
      <c r="E2922" s="1">
        <v>43500</v>
      </c>
      <c r="F2922" s="1">
        <v>43593</v>
      </c>
      <c r="G2922" s="1">
        <v>43607</v>
      </c>
      <c r="H2922" s="1">
        <v>43608</v>
      </c>
      <c r="I2922" t="s">
        <v>18</v>
      </c>
      <c r="J2922">
        <v>4</v>
      </c>
      <c r="K2922">
        <v>9</v>
      </c>
      <c r="L2922">
        <v>100</v>
      </c>
      <c r="M2922">
        <v>29</v>
      </c>
      <c r="N2922">
        <v>8</v>
      </c>
      <c r="O2922">
        <v>0.1</v>
      </c>
      <c r="P2922">
        <v>421.97</v>
      </c>
      <c r="Q2922">
        <v>897.8</v>
      </c>
      <c r="R2922">
        <f>Table1[[#This Row],[OrderQuantity]]*Table1[[#This Row],[UnitPrice]]</f>
        <v>7182.4</v>
      </c>
      <c r="S2922">
        <f>Table1[[#This Row],[OrderQuantity]]*Table1[[#This Row],[UnitCost]]</f>
        <v>3375.76</v>
      </c>
      <c r="T2922">
        <f>Table1[[#This Row],[OrderQuantity]]*Table1[[#This Row],[UnitPrice]]*(1-Table1[[#This Row],[DiscountApplied]]) - (Table1[[#This Row],[OrderQuantity]]*Table1[[#This Row],[UnitCost]])</f>
        <v>3088.3999999999996</v>
      </c>
      <c r="U2922">
        <f>DATEDIF(Table1[[#This Row],[ShipDate]],Table1[[#This Row],[DeliveryDate]],"d")</f>
        <v>1</v>
      </c>
      <c r="V2922" t="str">
        <f t="shared" si="91"/>
        <v>On Time</v>
      </c>
    </row>
    <row r="2923" spans="2:22" x14ac:dyDescent="0.3">
      <c r="B2923" t="str">
        <f t="shared" si="90"/>
        <v>SO-003022</v>
      </c>
      <c r="C2923" t="s">
        <v>21</v>
      </c>
      <c r="D2923" t="s">
        <v>26</v>
      </c>
      <c r="E2923" s="1">
        <v>43500</v>
      </c>
      <c r="F2923" s="1">
        <v>43593</v>
      </c>
      <c r="G2923" s="1">
        <v>43613</v>
      </c>
      <c r="H2923" s="1">
        <v>43620</v>
      </c>
      <c r="I2923" t="s">
        <v>18</v>
      </c>
      <c r="J2923">
        <v>21</v>
      </c>
      <c r="K2923">
        <v>25</v>
      </c>
      <c r="L2923">
        <v>74</v>
      </c>
      <c r="M2923">
        <v>38</v>
      </c>
      <c r="N2923">
        <v>3</v>
      </c>
      <c r="O2923">
        <v>0.05</v>
      </c>
      <c r="P2923">
        <v>1956.4</v>
      </c>
      <c r="Q2923">
        <v>2680</v>
      </c>
      <c r="R2923">
        <f>Table1[[#This Row],[OrderQuantity]]*Table1[[#This Row],[UnitPrice]]</f>
        <v>8040</v>
      </c>
      <c r="S2923">
        <f>Table1[[#This Row],[OrderQuantity]]*Table1[[#This Row],[UnitCost]]</f>
        <v>5869.2000000000007</v>
      </c>
      <c r="T2923">
        <f>Table1[[#This Row],[OrderQuantity]]*Table1[[#This Row],[UnitPrice]]*(1-Table1[[#This Row],[DiscountApplied]]) - (Table1[[#This Row],[OrderQuantity]]*Table1[[#This Row],[UnitCost]])</f>
        <v>1768.7999999999993</v>
      </c>
      <c r="U2923">
        <f>DATEDIF(Table1[[#This Row],[ShipDate]],Table1[[#This Row],[DeliveryDate]],"d")</f>
        <v>7</v>
      </c>
      <c r="V2923" t="str">
        <f t="shared" si="91"/>
        <v>On Time</v>
      </c>
    </row>
    <row r="2924" spans="2:22" x14ac:dyDescent="0.3">
      <c r="B2924" t="str">
        <f t="shared" si="90"/>
        <v>SO-003023</v>
      </c>
      <c r="C2924" t="s">
        <v>16</v>
      </c>
      <c r="D2924" t="s">
        <v>25</v>
      </c>
      <c r="E2924" s="1">
        <v>43500</v>
      </c>
      <c r="F2924" s="1">
        <v>43593</v>
      </c>
      <c r="G2924" s="1">
        <v>43599</v>
      </c>
      <c r="H2924" s="1">
        <v>43601</v>
      </c>
      <c r="I2924" t="s">
        <v>18</v>
      </c>
      <c r="J2924">
        <v>7</v>
      </c>
      <c r="K2924">
        <v>17</v>
      </c>
      <c r="L2924">
        <v>367</v>
      </c>
      <c r="M2924">
        <v>2</v>
      </c>
      <c r="N2924">
        <v>4</v>
      </c>
      <c r="O2924">
        <v>0.15</v>
      </c>
      <c r="P2924">
        <v>2237.13</v>
      </c>
      <c r="Q2924">
        <v>5326.5</v>
      </c>
      <c r="R2924">
        <f>Table1[[#This Row],[OrderQuantity]]*Table1[[#This Row],[UnitPrice]]</f>
        <v>21306</v>
      </c>
      <c r="S2924">
        <f>Table1[[#This Row],[OrderQuantity]]*Table1[[#This Row],[UnitCost]]</f>
        <v>8948.52</v>
      </c>
      <c r="T2924">
        <f>Table1[[#This Row],[OrderQuantity]]*Table1[[#This Row],[UnitPrice]]*(1-Table1[[#This Row],[DiscountApplied]]) - (Table1[[#This Row],[OrderQuantity]]*Table1[[#This Row],[UnitCost]])</f>
        <v>9161.5799999999981</v>
      </c>
      <c r="U2924">
        <f>DATEDIF(Table1[[#This Row],[ShipDate]],Table1[[#This Row],[DeliveryDate]],"d")</f>
        <v>2</v>
      </c>
      <c r="V2924" t="str">
        <f t="shared" si="91"/>
        <v>On Time</v>
      </c>
    </row>
    <row r="2925" spans="2:22" x14ac:dyDescent="0.3">
      <c r="B2925" t="str">
        <f t="shared" si="90"/>
        <v>SO-003024</v>
      </c>
      <c r="C2925" t="s">
        <v>16</v>
      </c>
      <c r="D2925" t="s">
        <v>20</v>
      </c>
      <c r="E2925" s="1">
        <v>43500</v>
      </c>
      <c r="F2925" s="1">
        <v>43594</v>
      </c>
      <c r="G2925" s="1">
        <v>43598</v>
      </c>
      <c r="H2925" s="1">
        <v>43604</v>
      </c>
      <c r="I2925" t="s">
        <v>18</v>
      </c>
      <c r="J2925">
        <v>4</v>
      </c>
      <c r="K2925">
        <v>11</v>
      </c>
      <c r="L2925">
        <v>100</v>
      </c>
      <c r="M2925">
        <v>31</v>
      </c>
      <c r="N2925">
        <v>4</v>
      </c>
      <c r="O2925">
        <v>0.05</v>
      </c>
      <c r="P2925">
        <v>147.94</v>
      </c>
      <c r="Q2925">
        <v>214.4</v>
      </c>
      <c r="R2925">
        <f>Table1[[#This Row],[OrderQuantity]]*Table1[[#This Row],[UnitPrice]]</f>
        <v>857.6</v>
      </c>
      <c r="S2925">
        <f>Table1[[#This Row],[OrderQuantity]]*Table1[[#This Row],[UnitCost]]</f>
        <v>591.76</v>
      </c>
      <c r="T2925">
        <f>Table1[[#This Row],[OrderQuantity]]*Table1[[#This Row],[UnitPrice]]*(1-Table1[[#This Row],[DiscountApplied]]) - (Table1[[#This Row],[OrderQuantity]]*Table1[[#This Row],[UnitCost]])</f>
        <v>222.96000000000004</v>
      </c>
      <c r="U2925">
        <f>DATEDIF(Table1[[#This Row],[ShipDate]],Table1[[#This Row],[DeliveryDate]],"d")</f>
        <v>6</v>
      </c>
      <c r="V2925" t="str">
        <f t="shared" si="91"/>
        <v>On Time</v>
      </c>
    </row>
    <row r="2926" spans="2:22" x14ac:dyDescent="0.3">
      <c r="B2926" t="str">
        <f t="shared" si="90"/>
        <v>SO-003025</v>
      </c>
      <c r="C2926" t="s">
        <v>22</v>
      </c>
      <c r="D2926" t="s">
        <v>24</v>
      </c>
      <c r="E2926" s="1">
        <v>43500</v>
      </c>
      <c r="F2926" s="1">
        <v>43594</v>
      </c>
      <c r="G2926" s="1">
        <v>43597</v>
      </c>
      <c r="H2926" s="1">
        <v>43598</v>
      </c>
      <c r="I2926" t="s">
        <v>18</v>
      </c>
      <c r="J2926">
        <v>25</v>
      </c>
      <c r="K2926">
        <v>31</v>
      </c>
      <c r="L2926">
        <v>53</v>
      </c>
      <c r="M2926">
        <v>33</v>
      </c>
      <c r="N2926">
        <v>3</v>
      </c>
      <c r="O2926">
        <v>0.05</v>
      </c>
      <c r="P2926">
        <v>461.5</v>
      </c>
      <c r="Q2926">
        <v>1098.8</v>
      </c>
      <c r="R2926">
        <f>Table1[[#This Row],[OrderQuantity]]*Table1[[#This Row],[UnitPrice]]</f>
        <v>3296.3999999999996</v>
      </c>
      <c r="S2926">
        <f>Table1[[#This Row],[OrderQuantity]]*Table1[[#This Row],[UnitCost]]</f>
        <v>1384.5</v>
      </c>
      <c r="T2926">
        <f>Table1[[#This Row],[OrderQuantity]]*Table1[[#This Row],[UnitPrice]]*(1-Table1[[#This Row],[DiscountApplied]]) - (Table1[[#This Row],[OrderQuantity]]*Table1[[#This Row],[UnitCost]])</f>
        <v>1747.0799999999995</v>
      </c>
      <c r="U2926">
        <f>DATEDIF(Table1[[#This Row],[ShipDate]],Table1[[#This Row],[DeliveryDate]],"d")</f>
        <v>1</v>
      </c>
      <c r="V2926" t="str">
        <f t="shared" si="91"/>
        <v>On Time</v>
      </c>
    </row>
    <row r="2927" spans="2:22" x14ac:dyDescent="0.3">
      <c r="B2927" t="str">
        <f t="shared" si="90"/>
        <v>SO-003026</v>
      </c>
      <c r="C2927" t="s">
        <v>22</v>
      </c>
      <c r="D2927" t="s">
        <v>20</v>
      </c>
      <c r="E2927" s="1">
        <v>43500</v>
      </c>
      <c r="F2927" s="1">
        <v>43594</v>
      </c>
      <c r="G2927" s="1">
        <v>43598</v>
      </c>
      <c r="H2927" s="1">
        <v>43601</v>
      </c>
      <c r="I2927" t="s">
        <v>18</v>
      </c>
      <c r="J2927">
        <v>27</v>
      </c>
      <c r="K2927">
        <v>43</v>
      </c>
      <c r="L2927">
        <v>147</v>
      </c>
      <c r="M2927">
        <v>11</v>
      </c>
      <c r="N2927">
        <v>2</v>
      </c>
      <c r="O2927">
        <v>0.05</v>
      </c>
      <c r="P2927">
        <v>1228.31</v>
      </c>
      <c r="Q2927">
        <v>1949.7</v>
      </c>
      <c r="R2927">
        <f>Table1[[#This Row],[OrderQuantity]]*Table1[[#This Row],[UnitPrice]]</f>
        <v>3899.4</v>
      </c>
      <c r="S2927">
        <f>Table1[[#This Row],[OrderQuantity]]*Table1[[#This Row],[UnitCost]]</f>
        <v>2456.62</v>
      </c>
      <c r="T2927">
        <f>Table1[[#This Row],[OrderQuantity]]*Table1[[#This Row],[UnitPrice]]*(1-Table1[[#This Row],[DiscountApplied]]) - (Table1[[#This Row],[OrderQuantity]]*Table1[[#This Row],[UnitCost]])</f>
        <v>1247.81</v>
      </c>
      <c r="U2927">
        <f>DATEDIF(Table1[[#This Row],[ShipDate]],Table1[[#This Row],[DeliveryDate]],"d")</f>
        <v>3</v>
      </c>
      <c r="V2927" t="str">
        <f t="shared" si="91"/>
        <v>On Time</v>
      </c>
    </row>
    <row r="2928" spans="2:22" x14ac:dyDescent="0.3">
      <c r="B2928" t="str">
        <f t="shared" si="90"/>
        <v>SO-003027</v>
      </c>
      <c r="C2928" t="s">
        <v>19</v>
      </c>
      <c r="D2928" t="s">
        <v>26</v>
      </c>
      <c r="E2928" s="1">
        <v>43500</v>
      </c>
      <c r="F2928" s="1">
        <v>43594</v>
      </c>
      <c r="G2928" s="1">
        <v>43609</v>
      </c>
      <c r="H2928" s="1">
        <v>43619</v>
      </c>
      <c r="I2928" t="s">
        <v>18</v>
      </c>
      <c r="J2928">
        <v>16</v>
      </c>
      <c r="K2928">
        <v>26</v>
      </c>
      <c r="L2928">
        <v>71</v>
      </c>
      <c r="M2928">
        <v>7</v>
      </c>
      <c r="N2928">
        <v>7</v>
      </c>
      <c r="O2928">
        <v>0.2</v>
      </c>
      <c r="P2928">
        <v>640.39</v>
      </c>
      <c r="Q2928">
        <v>1085.4000000000001</v>
      </c>
      <c r="R2928">
        <f>Table1[[#This Row],[OrderQuantity]]*Table1[[#This Row],[UnitPrice]]</f>
        <v>7597.8000000000011</v>
      </c>
      <c r="S2928">
        <f>Table1[[#This Row],[OrderQuantity]]*Table1[[#This Row],[UnitCost]]</f>
        <v>4482.7299999999996</v>
      </c>
      <c r="T2928">
        <f>Table1[[#This Row],[OrderQuantity]]*Table1[[#This Row],[UnitPrice]]*(1-Table1[[#This Row],[DiscountApplied]]) - (Table1[[#This Row],[OrderQuantity]]*Table1[[#This Row],[UnitCost]])</f>
        <v>1595.510000000002</v>
      </c>
      <c r="U2928">
        <f>DATEDIF(Table1[[#This Row],[ShipDate]],Table1[[#This Row],[DeliveryDate]],"d")</f>
        <v>10</v>
      </c>
      <c r="V2928" t="str">
        <f t="shared" si="91"/>
        <v>Late</v>
      </c>
    </row>
    <row r="2929" spans="2:22" x14ac:dyDescent="0.3">
      <c r="B2929" t="str">
        <f t="shared" si="90"/>
        <v>SO-003028</v>
      </c>
      <c r="C2929" t="s">
        <v>19</v>
      </c>
      <c r="D2929" t="s">
        <v>17</v>
      </c>
      <c r="E2929" s="1">
        <v>43500</v>
      </c>
      <c r="F2929" s="1">
        <v>43594</v>
      </c>
      <c r="G2929" s="1">
        <v>43603</v>
      </c>
      <c r="H2929" s="1">
        <v>43604</v>
      </c>
      <c r="I2929" t="s">
        <v>18</v>
      </c>
      <c r="J2929">
        <v>17</v>
      </c>
      <c r="K2929">
        <v>13</v>
      </c>
      <c r="L2929">
        <v>209</v>
      </c>
      <c r="M2929">
        <v>22</v>
      </c>
      <c r="N2929">
        <v>8</v>
      </c>
      <c r="O2929">
        <v>0.15</v>
      </c>
      <c r="P2929">
        <v>1176.1199999999999</v>
      </c>
      <c r="Q2929">
        <v>1755.4</v>
      </c>
      <c r="R2929">
        <f>Table1[[#This Row],[OrderQuantity]]*Table1[[#This Row],[UnitPrice]]</f>
        <v>14043.2</v>
      </c>
      <c r="S2929">
        <f>Table1[[#This Row],[OrderQuantity]]*Table1[[#This Row],[UnitCost]]</f>
        <v>9408.9599999999991</v>
      </c>
      <c r="T2929">
        <f>Table1[[#This Row],[OrderQuantity]]*Table1[[#This Row],[UnitPrice]]*(1-Table1[[#This Row],[DiscountApplied]]) - (Table1[[#This Row],[OrderQuantity]]*Table1[[#This Row],[UnitCost]])</f>
        <v>2527.760000000002</v>
      </c>
      <c r="U2929">
        <f>DATEDIF(Table1[[#This Row],[ShipDate]],Table1[[#This Row],[DeliveryDate]],"d")</f>
        <v>1</v>
      </c>
      <c r="V2929" t="str">
        <f t="shared" si="91"/>
        <v>On Time</v>
      </c>
    </row>
    <row r="2930" spans="2:22" x14ac:dyDescent="0.3">
      <c r="B2930" t="str">
        <f t="shared" si="90"/>
        <v>SO-003029</v>
      </c>
      <c r="C2930" t="s">
        <v>16</v>
      </c>
      <c r="D2930" t="s">
        <v>23</v>
      </c>
      <c r="E2930" s="1">
        <v>43500</v>
      </c>
      <c r="F2930" s="1">
        <v>43594</v>
      </c>
      <c r="G2930" s="1">
        <v>43616</v>
      </c>
      <c r="H2930" s="1">
        <v>43619</v>
      </c>
      <c r="I2930" t="s">
        <v>18</v>
      </c>
      <c r="J2930">
        <v>11</v>
      </c>
      <c r="K2930">
        <v>4</v>
      </c>
      <c r="L2930">
        <v>322</v>
      </c>
      <c r="M2930">
        <v>10</v>
      </c>
      <c r="N2930">
        <v>7</v>
      </c>
      <c r="O2930">
        <v>0.05</v>
      </c>
      <c r="P2930">
        <v>1022.69</v>
      </c>
      <c r="Q2930">
        <v>1929.6</v>
      </c>
      <c r="R2930">
        <f>Table1[[#This Row],[OrderQuantity]]*Table1[[#This Row],[UnitPrice]]</f>
        <v>13507.199999999999</v>
      </c>
      <c r="S2930">
        <f>Table1[[#This Row],[OrderQuantity]]*Table1[[#This Row],[UnitCost]]</f>
        <v>7158.83</v>
      </c>
      <c r="T2930">
        <f>Table1[[#This Row],[OrderQuantity]]*Table1[[#This Row],[UnitPrice]]*(1-Table1[[#This Row],[DiscountApplied]]) - (Table1[[#This Row],[OrderQuantity]]*Table1[[#This Row],[UnitCost]])</f>
        <v>5673.0099999999984</v>
      </c>
      <c r="U2930">
        <f>DATEDIF(Table1[[#This Row],[ShipDate]],Table1[[#This Row],[DeliveryDate]],"d")</f>
        <v>3</v>
      </c>
      <c r="V2930" t="str">
        <f t="shared" si="91"/>
        <v>On Time</v>
      </c>
    </row>
    <row r="2931" spans="2:22" x14ac:dyDescent="0.3">
      <c r="B2931" t="str">
        <f t="shared" si="90"/>
        <v>SO-003030</v>
      </c>
      <c r="C2931" t="s">
        <v>22</v>
      </c>
      <c r="D2931" t="s">
        <v>17</v>
      </c>
      <c r="E2931" s="1">
        <v>43500</v>
      </c>
      <c r="F2931" s="1">
        <v>43594</v>
      </c>
      <c r="G2931" s="1">
        <v>43619</v>
      </c>
      <c r="H2931" s="1">
        <v>43620</v>
      </c>
      <c r="I2931" t="s">
        <v>18</v>
      </c>
      <c r="J2931">
        <v>26</v>
      </c>
      <c r="K2931">
        <v>47</v>
      </c>
      <c r="L2931">
        <v>217</v>
      </c>
      <c r="M2931">
        <v>8</v>
      </c>
      <c r="N2931">
        <v>6</v>
      </c>
      <c r="O2931">
        <v>0.1</v>
      </c>
      <c r="P2931">
        <v>153.5</v>
      </c>
      <c r="Q2931">
        <v>194.3</v>
      </c>
      <c r="R2931">
        <f>Table1[[#This Row],[OrderQuantity]]*Table1[[#This Row],[UnitPrice]]</f>
        <v>1165.8000000000002</v>
      </c>
      <c r="S2931">
        <f>Table1[[#This Row],[OrderQuantity]]*Table1[[#This Row],[UnitCost]]</f>
        <v>921</v>
      </c>
      <c r="T2931">
        <f>Table1[[#This Row],[OrderQuantity]]*Table1[[#This Row],[UnitPrice]]*(1-Table1[[#This Row],[DiscountApplied]]) - (Table1[[#This Row],[OrderQuantity]]*Table1[[#This Row],[UnitCost]])</f>
        <v>128.22000000000025</v>
      </c>
      <c r="U2931">
        <f>DATEDIF(Table1[[#This Row],[ShipDate]],Table1[[#This Row],[DeliveryDate]],"d")</f>
        <v>1</v>
      </c>
      <c r="V2931" t="str">
        <f t="shared" si="91"/>
        <v>On Time</v>
      </c>
    </row>
    <row r="2932" spans="2:22" x14ac:dyDescent="0.3">
      <c r="B2932" t="str">
        <f t="shared" si="90"/>
        <v>SO-003031</v>
      </c>
      <c r="C2932" t="s">
        <v>19</v>
      </c>
      <c r="D2932" t="s">
        <v>23</v>
      </c>
      <c r="E2932" s="1">
        <v>43500</v>
      </c>
      <c r="F2932" s="1">
        <v>43594</v>
      </c>
      <c r="G2932" s="1">
        <v>43614</v>
      </c>
      <c r="H2932" s="1">
        <v>43618</v>
      </c>
      <c r="I2932" t="s">
        <v>18</v>
      </c>
      <c r="J2932">
        <v>17</v>
      </c>
      <c r="K2932">
        <v>47</v>
      </c>
      <c r="L2932">
        <v>263</v>
      </c>
      <c r="M2932">
        <v>6</v>
      </c>
      <c r="N2932">
        <v>2</v>
      </c>
      <c r="O2932">
        <v>0.15</v>
      </c>
      <c r="P2932">
        <v>180.77</v>
      </c>
      <c r="Q2932">
        <v>254.6</v>
      </c>
      <c r="R2932">
        <f>Table1[[#This Row],[OrderQuantity]]*Table1[[#This Row],[UnitPrice]]</f>
        <v>509.2</v>
      </c>
      <c r="S2932">
        <f>Table1[[#This Row],[OrderQuantity]]*Table1[[#This Row],[UnitCost]]</f>
        <v>361.54</v>
      </c>
      <c r="T2932">
        <f>Table1[[#This Row],[OrderQuantity]]*Table1[[#This Row],[UnitPrice]]*(1-Table1[[#This Row],[DiscountApplied]]) - (Table1[[#This Row],[OrderQuantity]]*Table1[[#This Row],[UnitCost]])</f>
        <v>71.279999999999973</v>
      </c>
      <c r="U2932">
        <f>DATEDIF(Table1[[#This Row],[ShipDate]],Table1[[#This Row],[DeliveryDate]],"d")</f>
        <v>4</v>
      </c>
      <c r="V2932" t="str">
        <f t="shared" si="91"/>
        <v>On Time</v>
      </c>
    </row>
    <row r="2933" spans="2:22" x14ac:dyDescent="0.3">
      <c r="B2933" t="str">
        <f t="shared" si="90"/>
        <v>SO-003032</v>
      </c>
      <c r="C2933" t="s">
        <v>16</v>
      </c>
      <c r="D2933" t="s">
        <v>25</v>
      </c>
      <c r="E2933" s="1">
        <v>43500</v>
      </c>
      <c r="F2933" s="1">
        <v>43594</v>
      </c>
      <c r="G2933" s="1">
        <v>43606</v>
      </c>
      <c r="H2933" s="1">
        <v>43609</v>
      </c>
      <c r="I2933" t="s">
        <v>18</v>
      </c>
      <c r="J2933">
        <v>4</v>
      </c>
      <c r="K2933">
        <v>10</v>
      </c>
      <c r="L2933">
        <v>357</v>
      </c>
      <c r="M2933">
        <v>21</v>
      </c>
      <c r="N2933">
        <v>4</v>
      </c>
      <c r="O2933">
        <v>0.15</v>
      </c>
      <c r="P2933">
        <v>948.12</v>
      </c>
      <c r="Q2933">
        <v>1788.9</v>
      </c>
      <c r="R2933">
        <f>Table1[[#This Row],[OrderQuantity]]*Table1[[#This Row],[UnitPrice]]</f>
        <v>7155.6</v>
      </c>
      <c r="S2933">
        <f>Table1[[#This Row],[OrderQuantity]]*Table1[[#This Row],[UnitCost]]</f>
        <v>3792.48</v>
      </c>
      <c r="T2933">
        <f>Table1[[#This Row],[OrderQuantity]]*Table1[[#This Row],[UnitPrice]]*(1-Table1[[#This Row],[DiscountApplied]]) - (Table1[[#This Row],[OrderQuantity]]*Table1[[#This Row],[UnitCost]])</f>
        <v>2289.7800000000002</v>
      </c>
      <c r="U2933">
        <f>DATEDIF(Table1[[#This Row],[ShipDate]],Table1[[#This Row],[DeliveryDate]],"d")</f>
        <v>3</v>
      </c>
      <c r="V2933" t="str">
        <f t="shared" si="91"/>
        <v>On Time</v>
      </c>
    </row>
    <row r="2934" spans="2:22" x14ac:dyDescent="0.3">
      <c r="B2934" t="str">
        <f t="shared" si="90"/>
        <v>SO-003033</v>
      </c>
      <c r="C2934" t="s">
        <v>16</v>
      </c>
      <c r="D2934" t="s">
        <v>25</v>
      </c>
      <c r="E2934" s="1">
        <v>43500</v>
      </c>
      <c r="F2934" s="1">
        <v>43595</v>
      </c>
      <c r="G2934" s="1">
        <v>43619</v>
      </c>
      <c r="H2934" s="1">
        <v>43624</v>
      </c>
      <c r="I2934" t="s">
        <v>18</v>
      </c>
      <c r="J2934">
        <v>6</v>
      </c>
      <c r="K2934">
        <v>47</v>
      </c>
      <c r="L2934">
        <v>362</v>
      </c>
      <c r="M2934">
        <v>40</v>
      </c>
      <c r="N2934">
        <v>6</v>
      </c>
      <c r="O2934">
        <v>0.1</v>
      </c>
      <c r="P2934">
        <v>1124.5999999999999</v>
      </c>
      <c r="Q2934">
        <v>2499.1</v>
      </c>
      <c r="R2934">
        <f>Table1[[#This Row],[OrderQuantity]]*Table1[[#This Row],[UnitPrice]]</f>
        <v>14994.599999999999</v>
      </c>
      <c r="S2934">
        <f>Table1[[#This Row],[OrderQuantity]]*Table1[[#This Row],[UnitCost]]</f>
        <v>6747.5999999999995</v>
      </c>
      <c r="T2934">
        <f>Table1[[#This Row],[OrderQuantity]]*Table1[[#This Row],[UnitPrice]]*(1-Table1[[#This Row],[DiscountApplied]]) - (Table1[[#This Row],[OrderQuantity]]*Table1[[#This Row],[UnitCost]])</f>
        <v>6747.54</v>
      </c>
      <c r="U2934">
        <f>DATEDIF(Table1[[#This Row],[ShipDate]],Table1[[#This Row],[DeliveryDate]],"d")</f>
        <v>5</v>
      </c>
      <c r="V2934" t="str">
        <f t="shared" si="91"/>
        <v>On Time</v>
      </c>
    </row>
    <row r="2935" spans="2:22" x14ac:dyDescent="0.3">
      <c r="B2935" t="str">
        <f t="shared" si="90"/>
        <v>SO-003034</v>
      </c>
      <c r="C2935" t="s">
        <v>19</v>
      </c>
      <c r="D2935" t="s">
        <v>20</v>
      </c>
      <c r="E2935" s="1">
        <v>43500</v>
      </c>
      <c r="F2935" s="1">
        <v>43595</v>
      </c>
      <c r="G2935" s="1">
        <v>43621</v>
      </c>
      <c r="H2935" s="1">
        <v>43625</v>
      </c>
      <c r="I2935" t="s">
        <v>18</v>
      </c>
      <c r="J2935">
        <v>14</v>
      </c>
      <c r="K2935">
        <v>28</v>
      </c>
      <c r="L2935">
        <v>192</v>
      </c>
      <c r="M2935">
        <v>29</v>
      </c>
      <c r="N2935">
        <v>7</v>
      </c>
      <c r="O2935">
        <v>0.05</v>
      </c>
      <c r="P2935">
        <v>2588.6799999999998</v>
      </c>
      <c r="Q2935">
        <v>3195.9</v>
      </c>
      <c r="R2935">
        <f>Table1[[#This Row],[OrderQuantity]]*Table1[[#This Row],[UnitPrice]]</f>
        <v>22371.3</v>
      </c>
      <c r="S2935">
        <f>Table1[[#This Row],[OrderQuantity]]*Table1[[#This Row],[UnitCost]]</f>
        <v>18120.759999999998</v>
      </c>
      <c r="T2935">
        <f>Table1[[#This Row],[OrderQuantity]]*Table1[[#This Row],[UnitPrice]]*(1-Table1[[#This Row],[DiscountApplied]]) - (Table1[[#This Row],[OrderQuantity]]*Table1[[#This Row],[UnitCost]])</f>
        <v>3131.9749999999985</v>
      </c>
      <c r="U2935">
        <f>DATEDIF(Table1[[#This Row],[ShipDate]],Table1[[#This Row],[DeliveryDate]],"d")</f>
        <v>4</v>
      </c>
      <c r="V2935" t="str">
        <f t="shared" si="91"/>
        <v>On Time</v>
      </c>
    </row>
    <row r="2936" spans="2:22" x14ac:dyDescent="0.3">
      <c r="B2936" t="str">
        <f t="shared" si="90"/>
        <v>SO-003035</v>
      </c>
      <c r="C2936" t="s">
        <v>22</v>
      </c>
      <c r="D2936" t="s">
        <v>20</v>
      </c>
      <c r="E2936" s="1">
        <v>43500</v>
      </c>
      <c r="F2936" s="1">
        <v>43595</v>
      </c>
      <c r="G2936" s="1">
        <v>43597</v>
      </c>
      <c r="H2936" s="1">
        <v>43600</v>
      </c>
      <c r="I2936" t="s">
        <v>18</v>
      </c>
      <c r="J2936">
        <v>26</v>
      </c>
      <c r="K2936">
        <v>42</v>
      </c>
      <c r="L2936">
        <v>136</v>
      </c>
      <c r="M2936">
        <v>36</v>
      </c>
      <c r="N2936">
        <v>5</v>
      </c>
      <c r="O2936">
        <v>0.08</v>
      </c>
      <c r="P2936">
        <v>1843.04</v>
      </c>
      <c r="Q2936">
        <v>4006.6</v>
      </c>
      <c r="R2936">
        <f>Table1[[#This Row],[OrderQuantity]]*Table1[[#This Row],[UnitPrice]]</f>
        <v>20033</v>
      </c>
      <c r="S2936">
        <f>Table1[[#This Row],[OrderQuantity]]*Table1[[#This Row],[UnitCost]]</f>
        <v>9215.2000000000007</v>
      </c>
      <c r="T2936">
        <f>Table1[[#This Row],[OrderQuantity]]*Table1[[#This Row],[UnitPrice]]*(1-Table1[[#This Row],[DiscountApplied]]) - (Table1[[#This Row],[OrderQuantity]]*Table1[[#This Row],[UnitCost]])</f>
        <v>9215.16</v>
      </c>
      <c r="U2936">
        <f>DATEDIF(Table1[[#This Row],[ShipDate]],Table1[[#This Row],[DeliveryDate]],"d")</f>
        <v>3</v>
      </c>
      <c r="V2936" t="str">
        <f t="shared" si="91"/>
        <v>On Time</v>
      </c>
    </row>
    <row r="2937" spans="2:22" x14ac:dyDescent="0.3">
      <c r="B2937" t="str">
        <f t="shared" si="90"/>
        <v>SO-003036</v>
      </c>
      <c r="C2937" t="s">
        <v>16</v>
      </c>
      <c r="D2937" t="s">
        <v>23</v>
      </c>
      <c r="E2937" s="1">
        <v>43500</v>
      </c>
      <c r="F2937" s="1">
        <v>43595</v>
      </c>
      <c r="G2937" s="1">
        <v>43599</v>
      </c>
      <c r="H2937" s="1">
        <v>43602</v>
      </c>
      <c r="I2937" t="s">
        <v>18</v>
      </c>
      <c r="J2937">
        <v>1</v>
      </c>
      <c r="K2937">
        <v>31</v>
      </c>
      <c r="L2937">
        <v>327</v>
      </c>
      <c r="M2937">
        <v>35</v>
      </c>
      <c r="N2937">
        <v>5</v>
      </c>
      <c r="O2937">
        <v>0.15</v>
      </c>
      <c r="P2937">
        <v>104.92</v>
      </c>
      <c r="Q2937">
        <v>194.3</v>
      </c>
      <c r="R2937">
        <f>Table1[[#This Row],[OrderQuantity]]*Table1[[#This Row],[UnitPrice]]</f>
        <v>971.5</v>
      </c>
      <c r="S2937">
        <f>Table1[[#This Row],[OrderQuantity]]*Table1[[#This Row],[UnitCost]]</f>
        <v>524.6</v>
      </c>
      <c r="T2937">
        <f>Table1[[#This Row],[OrderQuantity]]*Table1[[#This Row],[UnitPrice]]*(1-Table1[[#This Row],[DiscountApplied]]) - (Table1[[#This Row],[OrderQuantity]]*Table1[[#This Row],[UnitCost]])</f>
        <v>301.17499999999995</v>
      </c>
      <c r="U2937">
        <f>DATEDIF(Table1[[#This Row],[ShipDate]],Table1[[#This Row],[DeliveryDate]],"d")</f>
        <v>3</v>
      </c>
      <c r="V2937" t="str">
        <f t="shared" si="91"/>
        <v>On Time</v>
      </c>
    </row>
    <row r="2938" spans="2:22" x14ac:dyDescent="0.3">
      <c r="B2938" t="str">
        <f t="shared" si="90"/>
        <v>SO-003037</v>
      </c>
      <c r="C2938" t="s">
        <v>16</v>
      </c>
      <c r="D2938" t="s">
        <v>23</v>
      </c>
      <c r="E2938" s="1">
        <v>43500</v>
      </c>
      <c r="F2938" s="1">
        <v>43595</v>
      </c>
      <c r="G2938" s="1">
        <v>43602</v>
      </c>
      <c r="H2938" s="1">
        <v>43607</v>
      </c>
      <c r="I2938" t="s">
        <v>18</v>
      </c>
      <c r="J2938">
        <v>7</v>
      </c>
      <c r="K2938">
        <v>25</v>
      </c>
      <c r="L2938">
        <v>306</v>
      </c>
      <c r="M2938">
        <v>28</v>
      </c>
      <c r="N2938">
        <v>1</v>
      </c>
      <c r="O2938">
        <v>0.3</v>
      </c>
      <c r="P2938">
        <v>407.36</v>
      </c>
      <c r="Q2938">
        <v>1018.4</v>
      </c>
      <c r="R2938">
        <f>Table1[[#This Row],[OrderQuantity]]*Table1[[#This Row],[UnitPrice]]</f>
        <v>1018.4</v>
      </c>
      <c r="S2938">
        <f>Table1[[#This Row],[OrderQuantity]]*Table1[[#This Row],[UnitCost]]</f>
        <v>407.36</v>
      </c>
      <c r="T2938">
        <f>Table1[[#This Row],[OrderQuantity]]*Table1[[#This Row],[UnitPrice]]*(1-Table1[[#This Row],[DiscountApplied]]) - (Table1[[#This Row],[OrderQuantity]]*Table1[[#This Row],[UnitCost]])</f>
        <v>305.52</v>
      </c>
      <c r="U2938">
        <f>DATEDIF(Table1[[#This Row],[ShipDate]],Table1[[#This Row],[DeliveryDate]],"d")</f>
        <v>5</v>
      </c>
      <c r="V2938" t="str">
        <f t="shared" si="91"/>
        <v>On Time</v>
      </c>
    </row>
    <row r="2939" spans="2:22" x14ac:dyDescent="0.3">
      <c r="B2939" t="str">
        <f t="shared" si="90"/>
        <v>SO-003038</v>
      </c>
      <c r="C2939" t="s">
        <v>19</v>
      </c>
      <c r="D2939" t="s">
        <v>20</v>
      </c>
      <c r="E2939" s="1">
        <v>43500</v>
      </c>
      <c r="F2939" s="1">
        <v>43595</v>
      </c>
      <c r="G2939" s="1">
        <v>43616</v>
      </c>
      <c r="H2939" s="1">
        <v>43617</v>
      </c>
      <c r="I2939" t="s">
        <v>18</v>
      </c>
      <c r="J2939">
        <v>17</v>
      </c>
      <c r="K2939">
        <v>27</v>
      </c>
      <c r="L2939">
        <v>163</v>
      </c>
      <c r="M2939">
        <v>39</v>
      </c>
      <c r="N2939">
        <v>1</v>
      </c>
      <c r="O2939">
        <v>0.15</v>
      </c>
      <c r="P2939">
        <v>97.55</v>
      </c>
      <c r="Q2939">
        <v>174.2</v>
      </c>
      <c r="R2939">
        <f>Table1[[#This Row],[OrderQuantity]]*Table1[[#This Row],[UnitPrice]]</f>
        <v>174.2</v>
      </c>
      <c r="S2939">
        <f>Table1[[#This Row],[OrderQuantity]]*Table1[[#This Row],[UnitCost]]</f>
        <v>97.55</v>
      </c>
      <c r="T2939">
        <f>Table1[[#This Row],[OrderQuantity]]*Table1[[#This Row],[UnitPrice]]*(1-Table1[[#This Row],[DiscountApplied]]) - (Table1[[#This Row],[OrderQuantity]]*Table1[[#This Row],[UnitCost]])</f>
        <v>50.519999999999996</v>
      </c>
      <c r="U2939">
        <f>DATEDIF(Table1[[#This Row],[ShipDate]],Table1[[#This Row],[DeliveryDate]],"d")</f>
        <v>1</v>
      </c>
      <c r="V2939" t="str">
        <f t="shared" si="91"/>
        <v>On Time</v>
      </c>
    </row>
    <row r="2940" spans="2:22" x14ac:dyDescent="0.3">
      <c r="B2940" t="str">
        <f t="shared" si="90"/>
        <v>SO-003039</v>
      </c>
      <c r="C2940" t="s">
        <v>16</v>
      </c>
      <c r="D2940" t="s">
        <v>20</v>
      </c>
      <c r="E2940" s="1">
        <v>43500</v>
      </c>
      <c r="F2940" s="1">
        <v>43595</v>
      </c>
      <c r="G2940" s="1">
        <v>43604</v>
      </c>
      <c r="H2940" s="1">
        <v>43608</v>
      </c>
      <c r="I2940" t="s">
        <v>18</v>
      </c>
      <c r="J2940">
        <v>9</v>
      </c>
      <c r="K2940">
        <v>9</v>
      </c>
      <c r="L2940">
        <v>182</v>
      </c>
      <c r="M2940">
        <v>8</v>
      </c>
      <c r="N2940">
        <v>5</v>
      </c>
      <c r="O2940">
        <v>0.05</v>
      </c>
      <c r="P2940">
        <v>731.64</v>
      </c>
      <c r="Q2940">
        <v>1125.5999999999999</v>
      </c>
      <c r="R2940">
        <f>Table1[[#This Row],[OrderQuantity]]*Table1[[#This Row],[UnitPrice]]</f>
        <v>5628</v>
      </c>
      <c r="S2940">
        <f>Table1[[#This Row],[OrderQuantity]]*Table1[[#This Row],[UnitCost]]</f>
        <v>3658.2</v>
      </c>
      <c r="T2940">
        <f>Table1[[#This Row],[OrderQuantity]]*Table1[[#This Row],[UnitPrice]]*(1-Table1[[#This Row],[DiscountApplied]]) - (Table1[[#This Row],[OrderQuantity]]*Table1[[#This Row],[UnitCost]])</f>
        <v>1688.3999999999996</v>
      </c>
      <c r="U2940">
        <f>DATEDIF(Table1[[#This Row],[ShipDate]],Table1[[#This Row],[DeliveryDate]],"d")</f>
        <v>4</v>
      </c>
      <c r="V2940" t="str">
        <f t="shared" si="91"/>
        <v>On Time</v>
      </c>
    </row>
    <row r="2941" spans="2:22" x14ac:dyDescent="0.3">
      <c r="B2941" t="str">
        <f t="shared" si="90"/>
        <v>SO-003040</v>
      </c>
      <c r="C2941" t="s">
        <v>22</v>
      </c>
      <c r="D2941" t="s">
        <v>24</v>
      </c>
      <c r="E2941" s="1">
        <v>43500</v>
      </c>
      <c r="F2941" s="1">
        <v>43596</v>
      </c>
      <c r="G2941" s="1">
        <v>43621</v>
      </c>
      <c r="H2941" s="1">
        <v>43624</v>
      </c>
      <c r="I2941" t="s">
        <v>18</v>
      </c>
      <c r="J2941">
        <v>26</v>
      </c>
      <c r="K2941">
        <v>48</v>
      </c>
      <c r="L2941">
        <v>46</v>
      </c>
      <c r="M2941">
        <v>28</v>
      </c>
      <c r="N2941">
        <v>1</v>
      </c>
      <c r="O2941">
        <v>0.2</v>
      </c>
      <c r="P2941">
        <v>2426.0700000000002</v>
      </c>
      <c r="Q2941">
        <v>2854.2</v>
      </c>
      <c r="R2941">
        <f>Table1[[#This Row],[OrderQuantity]]*Table1[[#This Row],[UnitPrice]]</f>
        <v>2854.2</v>
      </c>
      <c r="S2941">
        <f>Table1[[#This Row],[OrderQuantity]]*Table1[[#This Row],[UnitCost]]</f>
        <v>2426.0700000000002</v>
      </c>
      <c r="T2941">
        <f>Table1[[#This Row],[OrderQuantity]]*Table1[[#This Row],[UnitPrice]]*(1-Table1[[#This Row],[DiscountApplied]]) - (Table1[[#This Row],[OrderQuantity]]*Table1[[#This Row],[UnitCost]])</f>
        <v>-142.71000000000004</v>
      </c>
      <c r="U2941">
        <f>DATEDIF(Table1[[#This Row],[ShipDate]],Table1[[#This Row],[DeliveryDate]],"d")</f>
        <v>3</v>
      </c>
      <c r="V2941" t="str">
        <f t="shared" si="91"/>
        <v>On Time</v>
      </c>
    </row>
    <row r="2942" spans="2:22" x14ac:dyDescent="0.3">
      <c r="B2942" t="str">
        <f t="shared" si="90"/>
        <v>SO-003041</v>
      </c>
      <c r="C2942" t="s">
        <v>16</v>
      </c>
      <c r="D2942" t="s">
        <v>17</v>
      </c>
      <c r="E2942" s="1">
        <v>43500</v>
      </c>
      <c r="F2942" s="1">
        <v>43596</v>
      </c>
      <c r="G2942" s="1">
        <v>43607</v>
      </c>
      <c r="H2942" s="1">
        <v>43609</v>
      </c>
      <c r="I2942" t="s">
        <v>18</v>
      </c>
      <c r="J2942">
        <v>8</v>
      </c>
      <c r="K2942">
        <v>31</v>
      </c>
      <c r="L2942">
        <v>206</v>
      </c>
      <c r="M2942">
        <v>46</v>
      </c>
      <c r="N2942">
        <v>1</v>
      </c>
      <c r="O2942">
        <v>0.08</v>
      </c>
      <c r="P2942">
        <v>2131.61</v>
      </c>
      <c r="Q2942">
        <v>3383.5</v>
      </c>
      <c r="R2942">
        <f>Table1[[#This Row],[OrderQuantity]]*Table1[[#This Row],[UnitPrice]]</f>
        <v>3383.5</v>
      </c>
      <c r="S2942">
        <f>Table1[[#This Row],[OrderQuantity]]*Table1[[#This Row],[UnitCost]]</f>
        <v>2131.61</v>
      </c>
      <c r="T2942">
        <f>Table1[[#This Row],[OrderQuantity]]*Table1[[#This Row],[UnitPrice]]*(1-Table1[[#This Row],[DiscountApplied]]) - (Table1[[#This Row],[OrderQuantity]]*Table1[[#This Row],[UnitCost]])</f>
        <v>981.21</v>
      </c>
      <c r="U2942">
        <f>DATEDIF(Table1[[#This Row],[ShipDate]],Table1[[#This Row],[DeliveryDate]],"d")</f>
        <v>2</v>
      </c>
      <c r="V2942" t="str">
        <f t="shared" si="91"/>
        <v>On Time</v>
      </c>
    </row>
    <row r="2943" spans="2:22" x14ac:dyDescent="0.3">
      <c r="B2943" t="str">
        <f t="shared" si="90"/>
        <v>SO-003042</v>
      </c>
      <c r="C2943" t="s">
        <v>16</v>
      </c>
      <c r="D2943" t="s">
        <v>26</v>
      </c>
      <c r="E2943" s="1">
        <v>43500</v>
      </c>
      <c r="F2943" s="1">
        <v>43596</v>
      </c>
      <c r="G2943" s="1">
        <v>43600</v>
      </c>
      <c r="H2943" s="1">
        <v>43607</v>
      </c>
      <c r="I2943" t="s">
        <v>18</v>
      </c>
      <c r="J2943">
        <v>12</v>
      </c>
      <c r="K2943">
        <v>5</v>
      </c>
      <c r="L2943">
        <v>81</v>
      </c>
      <c r="M2943">
        <v>4</v>
      </c>
      <c r="N2943">
        <v>1</v>
      </c>
      <c r="O2943">
        <v>0.15</v>
      </c>
      <c r="P2943">
        <v>2215.62</v>
      </c>
      <c r="Q2943">
        <v>3035.1</v>
      </c>
      <c r="R2943">
        <f>Table1[[#This Row],[OrderQuantity]]*Table1[[#This Row],[UnitPrice]]</f>
        <v>3035.1</v>
      </c>
      <c r="S2943">
        <f>Table1[[#This Row],[OrderQuantity]]*Table1[[#This Row],[UnitCost]]</f>
        <v>2215.62</v>
      </c>
      <c r="T2943">
        <f>Table1[[#This Row],[OrderQuantity]]*Table1[[#This Row],[UnitPrice]]*(1-Table1[[#This Row],[DiscountApplied]]) - (Table1[[#This Row],[OrderQuantity]]*Table1[[#This Row],[UnitCost]])</f>
        <v>364.21500000000015</v>
      </c>
      <c r="U2943">
        <f>DATEDIF(Table1[[#This Row],[ShipDate]],Table1[[#This Row],[DeliveryDate]],"d")</f>
        <v>7</v>
      </c>
      <c r="V2943" t="str">
        <f t="shared" si="91"/>
        <v>On Time</v>
      </c>
    </row>
    <row r="2944" spans="2:22" x14ac:dyDescent="0.3">
      <c r="B2944" t="str">
        <f t="shared" si="90"/>
        <v>SO-003043</v>
      </c>
      <c r="C2944" t="s">
        <v>19</v>
      </c>
      <c r="D2944" t="s">
        <v>20</v>
      </c>
      <c r="E2944" s="1">
        <v>43500</v>
      </c>
      <c r="F2944" s="1">
        <v>43596</v>
      </c>
      <c r="G2944" s="1">
        <v>43617</v>
      </c>
      <c r="H2944" s="1">
        <v>43624</v>
      </c>
      <c r="I2944" t="s">
        <v>18</v>
      </c>
      <c r="J2944">
        <v>13</v>
      </c>
      <c r="K2944">
        <v>45</v>
      </c>
      <c r="L2944">
        <v>196</v>
      </c>
      <c r="M2944">
        <v>14</v>
      </c>
      <c r="N2944">
        <v>8</v>
      </c>
      <c r="O2944">
        <v>0.4</v>
      </c>
      <c r="P2944">
        <v>1891.01</v>
      </c>
      <c r="Q2944">
        <v>3939.6</v>
      </c>
      <c r="R2944">
        <f>Table1[[#This Row],[OrderQuantity]]*Table1[[#This Row],[UnitPrice]]</f>
        <v>31516.799999999999</v>
      </c>
      <c r="S2944">
        <f>Table1[[#This Row],[OrderQuantity]]*Table1[[#This Row],[UnitCost]]</f>
        <v>15128.08</v>
      </c>
      <c r="T2944">
        <f>Table1[[#This Row],[OrderQuantity]]*Table1[[#This Row],[UnitPrice]]*(1-Table1[[#This Row],[DiscountApplied]]) - (Table1[[#This Row],[OrderQuantity]]*Table1[[#This Row],[UnitCost]])</f>
        <v>3781.9999999999982</v>
      </c>
      <c r="U2944">
        <f>DATEDIF(Table1[[#This Row],[ShipDate]],Table1[[#This Row],[DeliveryDate]],"d")</f>
        <v>7</v>
      </c>
      <c r="V2944" t="str">
        <f t="shared" si="91"/>
        <v>On Time</v>
      </c>
    </row>
    <row r="2945" spans="2:22" x14ac:dyDescent="0.3">
      <c r="B2945" t="str">
        <f t="shared" si="90"/>
        <v>SO-003044</v>
      </c>
      <c r="C2945" t="s">
        <v>16</v>
      </c>
      <c r="D2945" t="s">
        <v>24</v>
      </c>
      <c r="E2945" s="1">
        <v>43500</v>
      </c>
      <c r="F2945" s="1">
        <v>43596</v>
      </c>
      <c r="G2945" s="1">
        <v>43608</v>
      </c>
      <c r="H2945" s="1">
        <v>43613</v>
      </c>
      <c r="I2945" t="s">
        <v>18</v>
      </c>
      <c r="J2945">
        <v>1</v>
      </c>
      <c r="K2945">
        <v>39</v>
      </c>
      <c r="L2945">
        <v>55</v>
      </c>
      <c r="M2945">
        <v>37</v>
      </c>
      <c r="N2945">
        <v>8</v>
      </c>
      <c r="O2945">
        <v>0.4</v>
      </c>
      <c r="P2945">
        <v>2770.72</v>
      </c>
      <c r="Q2945">
        <v>6023.3</v>
      </c>
      <c r="R2945">
        <f>Table1[[#This Row],[OrderQuantity]]*Table1[[#This Row],[UnitPrice]]</f>
        <v>48186.400000000001</v>
      </c>
      <c r="S2945">
        <f>Table1[[#This Row],[OrderQuantity]]*Table1[[#This Row],[UnitCost]]</f>
        <v>22165.759999999998</v>
      </c>
      <c r="T2945">
        <f>Table1[[#This Row],[OrderQuantity]]*Table1[[#This Row],[UnitPrice]]*(1-Table1[[#This Row],[DiscountApplied]]) - (Table1[[#This Row],[OrderQuantity]]*Table1[[#This Row],[UnitCost]])</f>
        <v>6746.0800000000017</v>
      </c>
      <c r="U2945">
        <f>DATEDIF(Table1[[#This Row],[ShipDate]],Table1[[#This Row],[DeliveryDate]],"d")</f>
        <v>5</v>
      </c>
      <c r="V2945" t="str">
        <f t="shared" si="91"/>
        <v>On Time</v>
      </c>
    </row>
    <row r="2946" spans="2:22" x14ac:dyDescent="0.3">
      <c r="B2946" t="str">
        <f t="shared" ref="B2946:B3009" si="92">"SO-" &amp; TEXT(ROW(B2946)+99,"000000")</f>
        <v>SO-003045</v>
      </c>
      <c r="C2946" t="s">
        <v>19</v>
      </c>
      <c r="D2946" t="s">
        <v>20</v>
      </c>
      <c r="E2946" s="1">
        <v>43500</v>
      </c>
      <c r="F2946" s="1">
        <v>43596</v>
      </c>
      <c r="G2946" s="1">
        <v>43608</v>
      </c>
      <c r="H2946" s="1">
        <v>43611</v>
      </c>
      <c r="I2946" t="s">
        <v>18</v>
      </c>
      <c r="J2946">
        <v>20</v>
      </c>
      <c r="K2946">
        <v>27</v>
      </c>
      <c r="L2946">
        <v>114</v>
      </c>
      <c r="M2946">
        <v>43</v>
      </c>
      <c r="N2946">
        <v>8</v>
      </c>
      <c r="O2946">
        <v>0.05</v>
      </c>
      <c r="P2946">
        <v>101.04</v>
      </c>
      <c r="Q2946">
        <v>194.3</v>
      </c>
      <c r="R2946">
        <f>Table1[[#This Row],[OrderQuantity]]*Table1[[#This Row],[UnitPrice]]</f>
        <v>1554.4</v>
      </c>
      <c r="S2946">
        <f>Table1[[#This Row],[OrderQuantity]]*Table1[[#This Row],[UnitCost]]</f>
        <v>808.32</v>
      </c>
      <c r="T2946">
        <f>Table1[[#This Row],[OrderQuantity]]*Table1[[#This Row],[UnitPrice]]*(1-Table1[[#This Row],[DiscountApplied]]) - (Table1[[#This Row],[OrderQuantity]]*Table1[[#This Row],[UnitCost]])</f>
        <v>668.36</v>
      </c>
      <c r="U2946">
        <f>DATEDIF(Table1[[#This Row],[ShipDate]],Table1[[#This Row],[DeliveryDate]],"d")</f>
        <v>3</v>
      </c>
      <c r="V2946" t="str">
        <f t="shared" ref="V2946:V3009" si="93">IF(U2946&gt;7,"Late","On Time")</f>
        <v>On Time</v>
      </c>
    </row>
    <row r="2947" spans="2:22" x14ac:dyDescent="0.3">
      <c r="B2947" t="str">
        <f t="shared" si="92"/>
        <v>SO-003046</v>
      </c>
      <c r="C2947" t="s">
        <v>16</v>
      </c>
      <c r="D2947" t="s">
        <v>23</v>
      </c>
      <c r="E2947" s="1">
        <v>43500</v>
      </c>
      <c r="F2947" s="1">
        <v>43596</v>
      </c>
      <c r="G2947" s="1">
        <v>43601</v>
      </c>
      <c r="H2947" s="1">
        <v>43603</v>
      </c>
      <c r="I2947" t="s">
        <v>18</v>
      </c>
      <c r="J2947">
        <v>7</v>
      </c>
      <c r="K2947">
        <v>19</v>
      </c>
      <c r="L2947">
        <v>274</v>
      </c>
      <c r="M2947">
        <v>40</v>
      </c>
      <c r="N2947">
        <v>4</v>
      </c>
      <c r="O2947">
        <v>0.05</v>
      </c>
      <c r="P2947">
        <v>4709.7700000000004</v>
      </c>
      <c r="Q2947">
        <v>5540.9</v>
      </c>
      <c r="R2947">
        <f>Table1[[#This Row],[OrderQuantity]]*Table1[[#This Row],[UnitPrice]]</f>
        <v>22163.599999999999</v>
      </c>
      <c r="S2947">
        <f>Table1[[#This Row],[OrderQuantity]]*Table1[[#This Row],[UnitCost]]</f>
        <v>18839.080000000002</v>
      </c>
      <c r="T2947">
        <f>Table1[[#This Row],[OrderQuantity]]*Table1[[#This Row],[UnitPrice]]*(1-Table1[[#This Row],[DiscountApplied]]) - (Table1[[#This Row],[OrderQuantity]]*Table1[[#This Row],[UnitCost]])</f>
        <v>2216.3399999999965</v>
      </c>
      <c r="U2947">
        <f>DATEDIF(Table1[[#This Row],[ShipDate]],Table1[[#This Row],[DeliveryDate]],"d")</f>
        <v>2</v>
      </c>
      <c r="V2947" t="str">
        <f t="shared" si="93"/>
        <v>On Time</v>
      </c>
    </row>
    <row r="2948" spans="2:22" x14ac:dyDescent="0.3">
      <c r="B2948" t="str">
        <f t="shared" si="92"/>
        <v>SO-003047</v>
      </c>
      <c r="C2948" t="s">
        <v>21</v>
      </c>
      <c r="D2948" t="s">
        <v>23</v>
      </c>
      <c r="E2948" s="1">
        <v>43500</v>
      </c>
      <c r="F2948" s="1">
        <v>43596</v>
      </c>
      <c r="G2948" s="1">
        <v>43599</v>
      </c>
      <c r="H2948" s="1">
        <v>43600</v>
      </c>
      <c r="I2948" t="s">
        <v>18</v>
      </c>
      <c r="J2948">
        <v>20</v>
      </c>
      <c r="K2948">
        <v>12</v>
      </c>
      <c r="L2948">
        <v>320</v>
      </c>
      <c r="M2948">
        <v>28</v>
      </c>
      <c r="N2948">
        <v>4</v>
      </c>
      <c r="O2948">
        <v>0.05</v>
      </c>
      <c r="P2948">
        <v>2769.38</v>
      </c>
      <c r="Q2948">
        <v>3336.6</v>
      </c>
      <c r="R2948">
        <f>Table1[[#This Row],[OrderQuantity]]*Table1[[#This Row],[UnitPrice]]</f>
        <v>13346.4</v>
      </c>
      <c r="S2948">
        <f>Table1[[#This Row],[OrderQuantity]]*Table1[[#This Row],[UnitCost]]</f>
        <v>11077.52</v>
      </c>
      <c r="T2948">
        <f>Table1[[#This Row],[OrderQuantity]]*Table1[[#This Row],[UnitPrice]]*(1-Table1[[#This Row],[DiscountApplied]]) - (Table1[[#This Row],[OrderQuantity]]*Table1[[#This Row],[UnitCost]])</f>
        <v>1601.5599999999995</v>
      </c>
      <c r="U2948">
        <f>DATEDIF(Table1[[#This Row],[ShipDate]],Table1[[#This Row],[DeliveryDate]],"d")</f>
        <v>1</v>
      </c>
      <c r="V2948" t="str">
        <f t="shared" si="93"/>
        <v>On Time</v>
      </c>
    </row>
    <row r="2949" spans="2:22" x14ac:dyDescent="0.3">
      <c r="B2949" t="str">
        <f t="shared" si="92"/>
        <v>SO-003048</v>
      </c>
      <c r="C2949" t="s">
        <v>16</v>
      </c>
      <c r="D2949" t="s">
        <v>17</v>
      </c>
      <c r="E2949" s="1">
        <v>43500</v>
      </c>
      <c r="F2949" s="1">
        <v>43596</v>
      </c>
      <c r="G2949" s="1">
        <v>43611</v>
      </c>
      <c r="H2949" s="1">
        <v>43612</v>
      </c>
      <c r="I2949" t="s">
        <v>18</v>
      </c>
      <c r="J2949">
        <v>5</v>
      </c>
      <c r="K2949">
        <v>28</v>
      </c>
      <c r="L2949">
        <v>229</v>
      </c>
      <c r="M2949">
        <v>21</v>
      </c>
      <c r="N2949">
        <v>1</v>
      </c>
      <c r="O2949">
        <v>0.08</v>
      </c>
      <c r="P2949">
        <v>1065.3</v>
      </c>
      <c r="Q2949">
        <v>1775.5</v>
      </c>
      <c r="R2949">
        <f>Table1[[#This Row],[OrderQuantity]]*Table1[[#This Row],[UnitPrice]]</f>
        <v>1775.5</v>
      </c>
      <c r="S2949">
        <f>Table1[[#This Row],[OrderQuantity]]*Table1[[#This Row],[UnitCost]]</f>
        <v>1065.3</v>
      </c>
      <c r="T2949">
        <f>Table1[[#This Row],[OrderQuantity]]*Table1[[#This Row],[UnitPrice]]*(1-Table1[[#This Row],[DiscountApplied]]) - (Table1[[#This Row],[OrderQuantity]]*Table1[[#This Row],[UnitCost]])</f>
        <v>568.16000000000008</v>
      </c>
      <c r="U2949">
        <f>DATEDIF(Table1[[#This Row],[ShipDate]],Table1[[#This Row],[DeliveryDate]],"d")</f>
        <v>1</v>
      </c>
      <c r="V2949" t="str">
        <f t="shared" si="93"/>
        <v>On Time</v>
      </c>
    </row>
    <row r="2950" spans="2:22" x14ac:dyDescent="0.3">
      <c r="B2950" t="str">
        <f t="shared" si="92"/>
        <v>SO-003049</v>
      </c>
      <c r="C2950" t="s">
        <v>19</v>
      </c>
      <c r="D2950" t="s">
        <v>17</v>
      </c>
      <c r="E2950" s="1">
        <v>43500</v>
      </c>
      <c r="F2950" s="1">
        <v>43596</v>
      </c>
      <c r="G2950" s="1">
        <v>43624</v>
      </c>
      <c r="H2950" s="1">
        <v>43628</v>
      </c>
      <c r="I2950" t="s">
        <v>18</v>
      </c>
      <c r="J2950">
        <v>18</v>
      </c>
      <c r="K2950">
        <v>49</v>
      </c>
      <c r="L2950">
        <v>245</v>
      </c>
      <c r="M2950">
        <v>21</v>
      </c>
      <c r="N2950">
        <v>4</v>
      </c>
      <c r="O2950">
        <v>0.1</v>
      </c>
      <c r="P2950">
        <v>501.16</v>
      </c>
      <c r="Q2950">
        <v>737</v>
      </c>
      <c r="R2950">
        <f>Table1[[#This Row],[OrderQuantity]]*Table1[[#This Row],[UnitPrice]]</f>
        <v>2948</v>
      </c>
      <c r="S2950">
        <f>Table1[[#This Row],[OrderQuantity]]*Table1[[#This Row],[UnitCost]]</f>
        <v>2004.64</v>
      </c>
      <c r="T2950">
        <f>Table1[[#This Row],[OrderQuantity]]*Table1[[#This Row],[UnitPrice]]*(1-Table1[[#This Row],[DiscountApplied]]) - (Table1[[#This Row],[OrderQuantity]]*Table1[[#This Row],[UnitCost]])</f>
        <v>648.56000000000017</v>
      </c>
      <c r="U2950">
        <f>DATEDIF(Table1[[#This Row],[ShipDate]],Table1[[#This Row],[DeliveryDate]],"d")</f>
        <v>4</v>
      </c>
      <c r="V2950" t="str">
        <f t="shared" si="93"/>
        <v>On Time</v>
      </c>
    </row>
    <row r="2951" spans="2:22" x14ac:dyDescent="0.3">
      <c r="B2951" t="str">
        <f t="shared" si="92"/>
        <v>SO-003050</v>
      </c>
      <c r="C2951" t="s">
        <v>19</v>
      </c>
      <c r="D2951" t="s">
        <v>17</v>
      </c>
      <c r="E2951" s="1">
        <v>43500</v>
      </c>
      <c r="F2951" s="1">
        <v>43596</v>
      </c>
      <c r="G2951" s="1">
        <v>43617</v>
      </c>
      <c r="H2951" s="1">
        <v>43618</v>
      </c>
      <c r="I2951" t="s">
        <v>18</v>
      </c>
      <c r="J2951">
        <v>13</v>
      </c>
      <c r="K2951">
        <v>3</v>
      </c>
      <c r="L2951">
        <v>212</v>
      </c>
      <c r="M2951">
        <v>47</v>
      </c>
      <c r="N2951">
        <v>1</v>
      </c>
      <c r="O2951">
        <v>0.3</v>
      </c>
      <c r="P2951">
        <v>123.01</v>
      </c>
      <c r="Q2951">
        <v>227.8</v>
      </c>
      <c r="R2951">
        <f>Table1[[#This Row],[OrderQuantity]]*Table1[[#This Row],[UnitPrice]]</f>
        <v>227.8</v>
      </c>
      <c r="S2951">
        <f>Table1[[#This Row],[OrderQuantity]]*Table1[[#This Row],[UnitCost]]</f>
        <v>123.01</v>
      </c>
      <c r="T2951">
        <f>Table1[[#This Row],[OrderQuantity]]*Table1[[#This Row],[UnitPrice]]*(1-Table1[[#This Row],[DiscountApplied]]) - (Table1[[#This Row],[OrderQuantity]]*Table1[[#This Row],[UnitCost]])</f>
        <v>36.450000000000003</v>
      </c>
      <c r="U2951">
        <f>DATEDIF(Table1[[#This Row],[ShipDate]],Table1[[#This Row],[DeliveryDate]],"d")</f>
        <v>1</v>
      </c>
      <c r="V2951" t="str">
        <f t="shared" si="93"/>
        <v>On Time</v>
      </c>
    </row>
    <row r="2952" spans="2:22" x14ac:dyDescent="0.3">
      <c r="B2952" t="str">
        <f t="shared" si="92"/>
        <v>SO-003051</v>
      </c>
      <c r="C2952" t="s">
        <v>16</v>
      </c>
      <c r="D2952" t="s">
        <v>25</v>
      </c>
      <c r="E2952" s="1">
        <v>43500</v>
      </c>
      <c r="F2952" s="1">
        <v>43596</v>
      </c>
      <c r="G2952" s="1">
        <v>43618</v>
      </c>
      <c r="H2952" s="1">
        <v>43620</v>
      </c>
      <c r="I2952" t="s">
        <v>18</v>
      </c>
      <c r="J2952">
        <v>10</v>
      </c>
      <c r="K2952">
        <v>30</v>
      </c>
      <c r="L2952">
        <v>335</v>
      </c>
      <c r="M2952">
        <v>9</v>
      </c>
      <c r="N2952">
        <v>7</v>
      </c>
      <c r="O2952">
        <v>0.1</v>
      </c>
      <c r="P2952">
        <v>2393.7800000000002</v>
      </c>
      <c r="Q2952">
        <v>5440.4</v>
      </c>
      <c r="R2952">
        <f>Table1[[#This Row],[OrderQuantity]]*Table1[[#This Row],[UnitPrice]]</f>
        <v>38082.799999999996</v>
      </c>
      <c r="S2952">
        <f>Table1[[#This Row],[OrderQuantity]]*Table1[[#This Row],[UnitCost]]</f>
        <v>16756.460000000003</v>
      </c>
      <c r="T2952">
        <f>Table1[[#This Row],[OrderQuantity]]*Table1[[#This Row],[UnitPrice]]*(1-Table1[[#This Row],[DiscountApplied]]) - (Table1[[#This Row],[OrderQuantity]]*Table1[[#This Row],[UnitCost]])</f>
        <v>17518.059999999994</v>
      </c>
      <c r="U2952">
        <f>DATEDIF(Table1[[#This Row],[ShipDate]],Table1[[#This Row],[DeliveryDate]],"d")</f>
        <v>2</v>
      </c>
      <c r="V2952" t="str">
        <f t="shared" si="93"/>
        <v>On Time</v>
      </c>
    </row>
    <row r="2953" spans="2:22" x14ac:dyDescent="0.3">
      <c r="B2953" t="str">
        <f t="shared" si="92"/>
        <v>SO-003052</v>
      </c>
      <c r="C2953" t="s">
        <v>19</v>
      </c>
      <c r="D2953" t="s">
        <v>24</v>
      </c>
      <c r="E2953" s="1">
        <v>43500</v>
      </c>
      <c r="F2953" s="1">
        <v>43596</v>
      </c>
      <c r="G2953" s="1">
        <v>43603</v>
      </c>
      <c r="H2953" s="1">
        <v>43609</v>
      </c>
      <c r="I2953" t="s">
        <v>18</v>
      </c>
      <c r="J2953">
        <v>20</v>
      </c>
      <c r="K2953">
        <v>25</v>
      </c>
      <c r="L2953">
        <v>58</v>
      </c>
      <c r="M2953">
        <v>41</v>
      </c>
      <c r="N2953">
        <v>7</v>
      </c>
      <c r="O2953">
        <v>0.05</v>
      </c>
      <c r="P2953">
        <v>756.9</v>
      </c>
      <c r="Q2953">
        <v>958.1</v>
      </c>
      <c r="R2953">
        <f>Table1[[#This Row],[OrderQuantity]]*Table1[[#This Row],[UnitPrice]]</f>
        <v>6706.7</v>
      </c>
      <c r="S2953">
        <f>Table1[[#This Row],[OrderQuantity]]*Table1[[#This Row],[UnitCost]]</f>
        <v>5298.3</v>
      </c>
      <c r="T2953">
        <f>Table1[[#This Row],[OrderQuantity]]*Table1[[#This Row],[UnitPrice]]*(1-Table1[[#This Row],[DiscountApplied]]) - (Table1[[#This Row],[OrderQuantity]]*Table1[[#This Row],[UnitCost]])</f>
        <v>1073.0649999999996</v>
      </c>
      <c r="U2953">
        <f>DATEDIF(Table1[[#This Row],[ShipDate]],Table1[[#This Row],[DeliveryDate]],"d")</f>
        <v>6</v>
      </c>
      <c r="V2953" t="str">
        <f t="shared" si="93"/>
        <v>On Time</v>
      </c>
    </row>
    <row r="2954" spans="2:22" x14ac:dyDescent="0.3">
      <c r="B2954" t="str">
        <f t="shared" si="92"/>
        <v>SO-003053</v>
      </c>
      <c r="C2954" t="s">
        <v>16</v>
      </c>
      <c r="D2954" t="s">
        <v>20</v>
      </c>
      <c r="E2954" s="1">
        <v>43500</v>
      </c>
      <c r="F2954" s="1">
        <v>43596</v>
      </c>
      <c r="G2954" s="1">
        <v>43606</v>
      </c>
      <c r="H2954" s="1">
        <v>43611</v>
      </c>
      <c r="I2954" t="s">
        <v>18</v>
      </c>
      <c r="J2954">
        <v>1</v>
      </c>
      <c r="K2954">
        <v>18</v>
      </c>
      <c r="L2954">
        <v>136</v>
      </c>
      <c r="M2954">
        <v>44</v>
      </c>
      <c r="N2954">
        <v>1</v>
      </c>
      <c r="O2954">
        <v>0.15</v>
      </c>
      <c r="P2954">
        <v>354.56</v>
      </c>
      <c r="Q2954">
        <v>844.2</v>
      </c>
      <c r="R2954">
        <f>Table1[[#This Row],[OrderQuantity]]*Table1[[#This Row],[UnitPrice]]</f>
        <v>844.2</v>
      </c>
      <c r="S2954">
        <f>Table1[[#This Row],[OrderQuantity]]*Table1[[#This Row],[UnitCost]]</f>
        <v>354.56</v>
      </c>
      <c r="T2954">
        <f>Table1[[#This Row],[OrderQuantity]]*Table1[[#This Row],[UnitPrice]]*(1-Table1[[#This Row],[DiscountApplied]]) - (Table1[[#This Row],[OrderQuantity]]*Table1[[#This Row],[UnitCost]])</f>
        <v>363.01000000000005</v>
      </c>
      <c r="U2954">
        <f>DATEDIF(Table1[[#This Row],[ShipDate]],Table1[[#This Row],[DeliveryDate]],"d")</f>
        <v>5</v>
      </c>
      <c r="V2954" t="str">
        <f t="shared" si="93"/>
        <v>On Time</v>
      </c>
    </row>
    <row r="2955" spans="2:22" x14ac:dyDescent="0.3">
      <c r="B2955" t="str">
        <f t="shared" si="92"/>
        <v>SO-003054</v>
      </c>
      <c r="C2955" t="s">
        <v>19</v>
      </c>
      <c r="D2955" t="s">
        <v>23</v>
      </c>
      <c r="E2955" s="1">
        <v>43500</v>
      </c>
      <c r="F2955" s="1">
        <v>43597</v>
      </c>
      <c r="G2955" s="1">
        <v>43618</v>
      </c>
      <c r="H2955" s="1">
        <v>43628</v>
      </c>
      <c r="I2955" t="s">
        <v>18</v>
      </c>
      <c r="J2955">
        <v>18</v>
      </c>
      <c r="K2955">
        <v>27</v>
      </c>
      <c r="L2955">
        <v>301</v>
      </c>
      <c r="M2955">
        <v>24</v>
      </c>
      <c r="N2955">
        <v>1</v>
      </c>
      <c r="O2955">
        <v>0.05</v>
      </c>
      <c r="P2955">
        <v>1182.28</v>
      </c>
      <c r="Q2955">
        <v>2318.1999999999998</v>
      </c>
      <c r="R2955">
        <f>Table1[[#This Row],[OrderQuantity]]*Table1[[#This Row],[UnitPrice]]</f>
        <v>2318.1999999999998</v>
      </c>
      <c r="S2955">
        <f>Table1[[#This Row],[OrderQuantity]]*Table1[[#This Row],[UnitCost]]</f>
        <v>1182.28</v>
      </c>
      <c r="T2955">
        <f>Table1[[#This Row],[OrderQuantity]]*Table1[[#This Row],[UnitPrice]]*(1-Table1[[#This Row],[DiscountApplied]]) - (Table1[[#This Row],[OrderQuantity]]*Table1[[#This Row],[UnitCost]])</f>
        <v>1020.0099999999995</v>
      </c>
      <c r="U2955">
        <f>DATEDIF(Table1[[#This Row],[ShipDate]],Table1[[#This Row],[DeliveryDate]],"d")</f>
        <v>10</v>
      </c>
      <c r="V2955" t="str">
        <f t="shared" si="93"/>
        <v>Late</v>
      </c>
    </row>
    <row r="2956" spans="2:22" x14ac:dyDescent="0.3">
      <c r="B2956" t="str">
        <f t="shared" si="92"/>
        <v>SO-003055</v>
      </c>
      <c r="C2956" t="s">
        <v>22</v>
      </c>
      <c r="D2956" t="s">
        <v>20</v>
      </c>
      <c r="E2956" s="1">
        <v>43500</v>
      </c>
      <c r="F2956" s="1">
        <v>43597</v>
      </c>
      <c r="G2956" s="1">
        <v>43599</v>
      </c>
      <c r="H2956" s="1">
        <v>43600</v>
      </c>
      <c r="I2956" t="s">
        <v>18</v>
      </c>
      <c r="J2956">
        <v>26</v>
      </c>
      <c r="K2956">
        <v>20</v>
      </c>
      <c r="L2956">
        <v>146</v>
      </c>
      <c r="M2956">
        <v>46</v>
      </c>
      <c r="N2956">
        <v>5</v>
      </c>
      <c r="O2956">
        <v>0.1</v>
      </c>
      <c r="P2956">
        <v>1949.3</v>
      </c>
      <c r="Q2956">
        <v>2499.1</v>
      </c>
      <c r="R2956">
        <f>Table1[[#This Row],[OrderQuantity]]*Table1[[#This Row],[UnitPrice]]</f>
        <v>12495.5</v>
      </c>
      <c r="S2956">
        <f>Table1[[#This Row],[OrderQuantity]]*Table1[[#This Row],[UnitCost]]</f>
        <v>9746.5</v>
      </c>
      <c r="T2956">
        <f>Table1[[#This Row],[OrderQuantity]]*Table1[[#This Row],[UnitPrice]]*(1-Table1[[#This Row],[DiscountApplied]]) - (Table1[[#This Row],[OrderQuantity]]*Table1[[#This Row],[UnitCost]])</f>
        <v>1499.4500000000007</v>
      </c>
      <c r="U2956">
        <f>DATEDIF(Table1[[#This Row],[ShipDate]],Table1[[#This Row],[DeliveryDate]],"d")</f>
        <v>1</v>
      </c>
      <c r="V2956" t="str">
        <f t="shared" si="93"/>
        <v>On Time</v>
      </c>
    </row>
    <row r="2957" spans="2:22" x14ac:dyDescent="0.3">
      <c r="B2957" t="str">
        <f t="shared" si="92"/>
        <v>SO-003056</v>
      </c>
      <c r="C2957" t="s">
        <v>16</v>
      </c>
      <c r="D2957" t="s">
        <v>20</v>
      </c>
      <c r="E2957" s="1">
        <v>43500</v>
      </c>
      <c r="F2957" s="1">
        <v>43597</v>
      </c>
      <c r="G2957" s="1">
        <v>43616</v>
      </c>
      <c r="H2957" s="1">
        <v>43620</v>
      </c>
      <c r="I2957" t="s">
        <v>18</v>
      </c>
      <c r="J2957">
        <v>1</v>
      </c>
      <c r="K2957">
        <v>33</v>
      </c>
      <c r="L2957">
        <v>119</v>
      </c>
      <c r="M2957">
        <v>38</v>
      </c>
      <c r="N2957">
        <v>8</v>
      </c>
      <c r="O2957">
        <v>0.05</v>
      </c>
      <c r="P2957">
        <v>2045.11</v>
      </c>
      <c r="Q2957">
        <v>3932.9</v>
      </c>
      <c r="R2957">
        <f>Table1[[#This Row],[OrderQuantity]]*Table1[[#This Row],[UnitPrice]]</f>
        <v>31463.200000000001</v>
      </c>
      <c r="S2957">
        <f>Table1[[#This Row],[OrderQuantity]]*Table1[[#This Row],[UnitCost]]</f>
        <v>16360.88</v>
      </c>
      <c r="T2957">
        <f>Table1[[#This Row],[OrderQuantity]]*Table1[[#This Row],[UnitPrice]]*(1-Table1[[#This Row],[DiscountApplied]]) - (Table1[[#This Row],[OrderQuantity]]*Table1[[#This Row],[UnitCost]])</f>
        <v>13529.160000000002</v>
      </c>
      <c r="U2957">
        <f>DATEDIF(Table1[[#This Row],[ShipDate]],Table1[[#This Row],[DeliveryDate]],"d")</f>
        <v>4</v>
      </c>
      <c r="V2957" t="str">
        <f t="shared" si="93"/>
        <v>On Time</v>
      </c>
    </row>
    <row r="2958" spans="2:22" x14ac:dyDescent="0.3">
      <c r="B2958" t="str">
        <f t="shared" si="92"/>
        <v>SO-003057</v>
      </c>
      <c r="C2958" t="s">
        <v>16</v>
      </c>
      <c r="D2958" t="s">
        <v>20</v>
      </c>
      <c r="E2958" s="1">
        <v>43500</v>
      </c>
      <c r="F2958" s="1">
        <v>43597</v>
      </c>
      <c r="G2958" s="1">
        <v>43607</v>
      </c>
      <c r="H2958" s="1">
        <v>43609</v>
      </c>
      <c r="I2958" t="s">
        <v>18</v>
      </c>
      <c r="J2958">
        <v>10</v>
      </c>
      <c r="K2958">
        <v>29</v>
      </c>
      <c r="L2958">
        <v>93</v>
      </c>
      <c r="M2958">
        <v>22</v>
      </c>
      <c r="N2958">
        <v>7</v>
      </c>
      <c r="O2958">
        <v>0.15</v>
      </c>
      <c r="P2958">
        <v>1720.29</v>
      </c>
      <c r="Q2958">
        <v>3510.8</v>
      </c>
      <c r="R2958">
        <f>Table1[[#This Row],[OrderQuantity]]*Table1[[#This Row],[UnitPrice]]</f>
        <v>24575.600000000002</v>
      </c>
      <c r="S2958">
        <f>Table1[[#This Row],[OrderQuantity]]*Table1[[#This Row],[UnitCost]]</f>
        <v>12042.029999999999</v>
      </c>
      <c r="T2958">
        <f>Table1[[#This Row],[OrderQuantity]]*Table1[[#This Row],[UnitPrice]]*(1-Table1[[#This Row],[DiscountApplied]]) - (Table1[[#This Row],[OrderQuantity]]*Table1[[#This Row],[UnitCost]])</f>
        <v>8847.2300000000032</v>
      </c>
      <c r="U2958">
        <f>DATEDIF(Table1[[#This Row],[ShipDate]],Table1[[#This Row],[DeliveryDate]],"d")</f>
        <v>2</v>
      </c>
      <c r="V2958" t="str">
        <f t="shared" si="93"/>
        <v>On Time</v>
      </c>
    </row>
    <row r="2959" spans="2:22" x14ac:dyDescent="0.3">
      <c r="B2959" t="str">
        <f t="shared" si="92"/>
        <v>SO-003058</v>
      </c>
      <c r="C2959" t="s">
        <v>16</v>
      </c>
      <c r="D2959" t="s">
        <v>20</v>
      </c>
      <c r="E2959" s="1">
        <v>43500</v>
      </c>
      <c r="F2959" s="1">
        <v>43597</v>
      </c>
      <c r="G2959" s="1">
        <v>43609</v>
      </c>
      <c r="H2959" s="1">
        <v>43613</v>
      </c>
      <c r="I2959" t="s">
        <v>18</v>
      </c>
      <c r="J2959">
        <v>3</v>
      </c>
      <c r="K2959">
        <v>6</v>
      </c>
      <c r="L2959">
        <v>99</v>
      </c>
      <c r="M2959">
        <v>9</v>
      </c>
      <c r="N2959">
        <v>4</v>
      </c>
      <c r="O2959">
        <v>0.08</v>
      </c>
      <c r="P2959">
        <v>163.21</v>
      </c>
      <c r="Q2959">
        <v>194.3</v>
      </c>
      <c r="R2959">
        <f>Table1[[#This Row],[OrderQuantity]]*Table1[[#This Row],[UnitPrice]]</f>
        <v>777.2</v>
      </c>
      <c r="S2959">
        <f>Table1[[#This Row],[OrderQuantity]]*Table1[[#This Row],[UnitCost]]</f>
        <v>652.84</v>
      </c>
      <c r="T2959">
        <f>Table1[[#This Row],[OrderQuantity]]*Table1[[#This Row],[UnitPrice]]*(1-Table1[[#This Row],[DiscountApplied]]) - (Table1[[#This Row],[OrderQuantity]]*Table1[[#This Row],[UnitCost]])</f>
        <v>62.184000000000083</v>
      </c>
      <c r="U2959">
        <f>DATEDIF(Table1[[#This Row],[ShipDate]],Table1[[#This Row],[DeliveryDate]],"d")</f>
        <v>4</v>
      </c>
      <c r="V2959" t="str">
        <f t="shared" si="93"/>
        <v>On Time</v>
      </c>
    </row>
    <row r="2960" spans="2:22" x14ac:dyDescent="0.3">
      <c r="B2960" t="str">
        <f t="shared" si="92"/>
        <v>SO-003059</v>
      </c>
      <c r="C2960" t="s">
        <v>21</v>
      </c>
      <c r="D2960" t="s">
        <v>25</v>
      </c>
      <c r="E2960" s="1">
        <v>43500</v>
      </c>
      <c r="F2960" s="1">
        <v>43597</v>
      </c>
      <c r="G2960" s="1">
        <v>43614</v>
      </c>
      <c r="H2960" s="1">
        <v>43615</v>
      </c>
      <c r="I2960" t="s">
        <v>18</v>
      </c>
      <c r="J2960">
        <v>23</v>
      </c>
      <c r="K2960">
        <v>13</v>
      </c>
      <c r="L2960">
        <v>366</v>
      </c>
      <c r="M2960">
        <v>14</v>
      </c>
      <c r="N2960">
        <v>2</v>
      </c>
      <c r="O2960">
        <v>0.15</v>
      </c>
      <c r="P2960">
        <v>2328.3200000000002</v>
      </c>
      <c r="Q2960">
        <v>3946.3</v>
      </c>
      <c r="R2960">
        <f>Table1[[#This Row],[OrderQuantity]]*Table1[[#This Row],[UnitPrice]]</f>
        <v>7892.6</v>
      </c>
      <c r="S2960">
        <f>Table1[[#This Row],[OrderQuantity]]*Table1[[#This Row],[UnitCost]]</f>
        <v>4656.6400000000003</v>
      </c>
      <c r="T2960">
        <f>Table1[[#This Row],[OrderQuantity]]*Table1[[#This Row],[UnitPrice]]*(1-Table1[[#This Row],[DiscountApplied]]) - (Table1[[#This Row],[OrderQuantity]]*Table1[[#This Row],[UnitCost]])</f>
        <v>2052.0699999999997</v>
      </c>
      <c r="U2960">
        <f>DATEDIF(Table1[[#This Row],[ShipDate]],Table1[[#This Row],[DeliveryDate]],"d")</f>
        <v>1</v>
      </c>
      <c r="V2960" t="str">
        <f t="shared" si="93"/>
        <v>On Time</v>
      </c>
    </row>
    <row r="2961" spans="2:22" x14ac:dyDescent="0.3">
      <c r="B2961" t="str">
        <f t="shared" si="92"/>
        <v>SO-003060</v>
      </c>
      <c r="C2961" t="s">
        <v>22</v>
      </c>
      <c r="D2961" t="s">
        <v>25</v>
      </c>
      <c r="E2961" s="1">
        <v>43500</v>
      </c>
      <c r="F2961" s="1">
        <v>43597</v>
      </c>
      <c r="G2961" s="1">
        <v>43620</v>
      </c>
      <c r="H2961" s="1">
        <v>43623</v>
      </c>
      <c r="I2961" t="s">
        <v>18</v>
      </c>
      <c r="J2961">
        <v>26</v>
      </c>
      <c r="K2961">
        <v>19</v>
      </c>
      <c r="L2961">
        <v>341</v>
      </c>
      <c r="M2961">
        <v>41</v>
      </c>
      <c r="N2961">
        <v>6</v>
      </c>
      <c r="O2961">
        <v>0.05</v>
      </c>
      <c r="P2961">
        <v>693.72</v>
      </c>
      <c r="Q2961">
        <v>1118.9000000000001</v>
      </c>
      <c r="R2961">
        <f>Table1[[#This Row],[OrderQuantity]]*Table1[[#This Row],[UnitPrice]]</f>
        <v>6713.4000000000005</v>
      </c>
      <c r="S2961">
        <f>Table1[[#This Row],[OrderQuantity]]*Table1[[#This Row],[UnitCost]]</f>
        <v>4162.32</v>
      </c>
      <c r="T2961">
        <f>Table1[[#This Row],[OrderQuantity]]*Table1[[#This Row],[UnitPrice]]*(1-Table1[[#This Row],[DiscountApplied]]) - (Table1[[#This Row],[OrderQuantity]]*Table1[[#This Row],[UnitCost]])</f>
        <v>2215.4100000000008</v>
      </c>
      <c r="U2961">
        <f>DATEDIF(Table1[[#This Row],[ShipDate]],Table1[[#This Row],[DeliveryDate]],"d")</f>
        <v>3</v>
      </c>
      <c r="V2961" t="str">
        <f t="shared" si="93"/>
        <v>On Time</v>
      </c>
    </row>
    <row r="2962" spans="2:22" x14ac:dyDescent="0.3">
      <c r="B2962" t="str">
        <f t="shared" si="92"/>
        <v>SO-003061</v>
      </c>
      <c r="C2962" t="s">
        <v>16</v>
      </c>
      <c r="D2962" t="s">
        <v>20</v>
      </c>
      <c r="E2962" s="1">
        <v>43500</v>
      </c>
      <c r="F2962" s="1">
        <v>43597</v>
      </c>
      <c r="G2962" s="1">
        <v>43621</v>
      </c>
      <c r="H2962" s="1">
        <v>43626</v>
      </c>
      <c r="I2962" t="s">
        <v>18</v>
      </c>
      <c r="J2962">
        <v>5</v>
      </c>
      <c r="K2962">
        <v>31</v>
      </c>
      <c r="L2962">
        <v>170</v>
      </c>
      <c r="M2962">
        <v>22</v>
      </c>
      <c r="N2962">
        <v>3</v>
      </c>
      <c r="O2962">
        <v>0.2</v>
      </c>
      <c r="P2962">
        <v>1401.37</v>
      </c>
      <c r="Q2962">
        <v>1688.4</v>
      </c>
      <c r="R2962">
        <f>Table1[[#This Row],[OrderQuantity]]*Table1[[#This Row],[UnitPrice]]</f>
        <v>5065.2000000000007</v>
      </c>
      <c r="S2962">
        <f>Table1[[#This Row],[OrderQuantity]]*Table1[[#This Row],[UnitCost]]</f>
        <v>4204.1099999999997</v>
      </c>
      <c r="T2962">
        <f>Table1[[#This Row],[OrderQuantity]]*Table1[[#This Row],[UnitPrice]]*(1-Table1[[#This Row],[DiscountApplied]]) - (Table1[[#This Row],[OrderQuantity]]*Table1[[#This Row],[UnitCost]])</f>
        <v>-151.94999999999891</v>
      </c>
      <c r="U2962">
        <f>DATEDIF(Table1[[#This Row],[ShipDate]],Table1[[#This Row],[DeliveryDate]],"d")</f>
        <v>5</v>
      </c>
      <c r="V2962" t="str">
        <f t="shared" si="93"/>
        <v>On Time</v>
      </c>
    </row>
    <row r="2963" spans="2:22" x14ac:dyDescent="0.3">
      <c r="B2963" t="str">
        <f t="shared" si="92"/>
        <v>SO-003062</v>
      </c>
      <c r="C2963" t="s">
        <v>19</v>
      </c>
      <c r="D2963" t="s">
        <v>23</v>
      </c>
      <c r="E2963" s="1">
        <v>43500</v>
      </c>
      <c r="F2963" s="1">
        <v>43597</v>
      </c>
      <c r="G2963" s="1">
        <v>43604</v>
      </c>
      <c r="H2963" s="1">
        <v>43614</v>
      </c>
      <c r="I2963" t="s">
        <v>18</v>
      </c>
      <c r="J2963">
        <v>13</v>
      </c>
      <c r="K2963">
        <v>28</v>
      </c>
      <c r="L2963">
        <v>296</v>
      </c>
      <c r="M2963">
        <v>41</v>
      </c>
      <c r="N2963">
        <v>8</v>
      </c>
      <c r="O2963">
        <v>0.2</v>
      </c>
      <c r="P2963">
        <v>1856.03</v>
      </c>
      <c r="Q2963">
        <v>2291.4</v>
      </c>
      <c r="R2963">
        <f>Table1[[#This Row],[OrderQuantity]]*Table1[[#This Row],[UnitPrice]]</f>
        <v>18331.2</v>
      </c>
      <c r="S2963">
        <f>Table1[[#This Row],[OrderQuantity]]*Table1[[#This Row],[UnitCost]]</f>
        <v>14848.24</v>
      </c>
      <c r="T2963">
        <f>Table1[[#This Row],[OrderQuantity]]*Table1[[#This Row],[UnitPrice]]*(1-Table1[[#This Row],[DiscountApplied]]) - (Table1[[#This Row],[OrderQuantity]]*Table1[[#This Row],[UnitCost]])</f>
        <v>-183.27999999999884</v>
      </c>
      <c r="U2963">
        <f>DATEDIF(Table1[[#This Row],[ShipDate]],Table1[[#This Row],[DeliveryDate]],"d")</f>
        <v>10</v>
      </c>
      <c r="V2963" t="str">
        <f t="shared" si="93"/>
        <v>Late</v>
      </c>
    </row>
    <row r="2964" spans="2:22" x14ac:dyDescent="0.3">
      <c r="B2964" t="str">
        <f t="shared" si="92"/>
        <v>SO-003063</v>
      </c>
      <c r="C2964" t="s">
        <v>16</v>
      </c>
      <c r="D2964" t="s">
        <v>24</v>
      </c>
      <c r="E2964" s="1">
        <v>43500</v>
      </c>
      <c r="F2964" s="1">
        <v>43598</v>
      </c>
      <c r="G2964" s="1">
        <v>43607</v>
      </c>
      <c r="H2964" s="1">
        <v>43617</v>
      </c>
      <c r="I2964" t="s">
        <v>18</v>
      </c>
      <c r="J2964">
        <v>9</v>
      </c>
      <c r="K2964">
        <v>28</v>
      </c>
      <c r="L2964">
        <v>49</v>
      </c>
      <c r="M2964">
        <v>27</v>
      </c>
      <c r="N2964">
        <v>6</v>
      </c>
      <c r="O2964">
        <v>0.05</v>
      </c>
      <c r="P2964">
        <v>1123.05</v>
      </c>
      <c r="Q2964">
        <v>1936.3</v>
      </c>
      <c r="R2964">
        <f>Table1[[#This Row],[OrderQuantity]]*Table1[[#This Row],[UnitPrice]]</f>
        <v>11617.8</v>
      </c>
      <c r="S2964">
        <f>Table1[[#This Row],[OrderQuantity]]*Table1[[#This Row],[UnitCost]]</f>
        <v>6738.2999999999993</v>
      </c>
      <c r="T2964">
        <f>Table1[[#This Row],[OrderQuantity]]*Table1[[#This Row],[UnitPrice]]*(1-Table1[[#This Row],[DiscountApplied]]) - (Table1[[#This Row],[OrderQuantity]]*Table1[[#This Row],[UnitCost]])</f>
        <v>4298.6099999999988</v>
      </c>
      <c r="U2964">
        <f>DATEDIF(Table1[[#This Row],[ShipDate]],Table1[[#This Row],[DeliveryDate]],"d")</f>
        <v>10</v>
      </c>
      <c r="V2964" t="str">
        <f t="shared" si="93"/>
        <v>Late</v>
      </c>
    </row>
    <row r="2965" spans="2:22" x14ac:dyDescent="0.3">
      <c r="B2965" t="str">
        <f t="shared" si="92"/>
        <v>SO-003064</v>
      </c>
      <c r="C2965" t="s">
        <v>19</v>
      </c>
      <c r="D2965" t="s">
        <v>20</v>
      </c>
      <c r="E2965" s="1">
        <v>43500</v>
      </c>
      <c r="F2965" s="1">
        <v>43598</v>
      </c>
      <c r="G2965" s="1">
        <v>43601</v>
      </c>
      <c r="H2965" s="1">
        <v>43604</v>
      </c>
      <c r="I2965" t="s">
        <v>18</v>
      </c>
      <c r="J2965">
        <v>19</v>
      </c>
      <c r="K2965">
        <v>47</v>
      </c>
      <c r="L2965">
        <v>194</v>
      </c>
      <c r="M2965">
        <v>14</v>
      </c>
      <c r="N2965">
        <v>5</v>
      </c>
      <c r="O2965">
        <v>0.1</v>
      </c>
      <c r="P2965">
        <v>1106.8399999999999</v>
      </c>
      <c r="Q2965">
        <v>1876</v>
      </c>
      <c r="R2965">
        <f>Table1[[#This Row],[OrderQuantity]]*Table1[[#This Row],[UnitPrice]]</f>
        <v>9380</v>
      </c>
      <c r="S2965">
        <f>Table1[[#This Row],[OrderQuantity]]*Table1[[#This Row],[UnitCost]]</f>
        <v>5534.2</v>
      </c>
      <c r="T2965">
        <f>Table1[[#This Row],[OrderQuantity]]*Table1[[#This Row],[UnitPrice]]*(1-Table1[[#This Row],[DiscountApplied]]) - (Table1[[#This Row],[OrderQuantity]]*Table1[[#This Row],[UnitCost]])</f>
        <v>2907.8</v>
      </c>
      <c r="U2965">
        <f>DATEDIF(Table1[[#This Row],[ShipDate]],Table1[[#This Row],[DeliveryDate]],"d")</f>
        <v>3</v>
      </c>
      <c r="V2965" t="str">
        <f t="shared" si="93"/>
        <v>On Time</v>
      </c>
    </row>
    <row r="2966" spans="2:22" x14ac:dyDescent="0.3">
      <c r="B2966" t="str">
        <f t="shared" si="92"/>
        <v>SO-003065</v>
      </c>
      <c r="C2966" t="s">
        <v>16</v>
      </c>
      <c r="D2966" t="s">
        <v>25</v>
      </c>
      <c r="E2966" s="1">
        <v>43500</v>
      </c>
      <c r="F2966" s="1">
        <v>43598</v>
      </c>
      <c r="G2966" s="1">
        <v>43622</v>
      </c>
      <c r="H2966" s="1">
        <v>43625</v>
      </c>
      <c r="I2966" t="s">
        <v>18</v>
      </c>
      <c r="J2966">
        <v>10</v>
      </c>
      <c r="K2966">
        <v>39</v>
      </c>
      <c r="L2966">
        <v>331</v>
      </c>
      <c r="M2966">
        <v>27</v>
      </c>
      <c r="N2966">
        <v>7</v>
      </c>
      <c r="O2966">
        <v>0.08</v>
      </c>
      <c r="P2966">
        <v>2780.23</v>
      </c>
      <c r="Q2966">
        <v>3658.2</v>
      </c>
      <c r="R2966">
        <f>Table1[[#This Row],[OrderQuantity]]*Table1[[#This Row],[UnitPrice]]</f>
        <v>25607.399999999998</v>
      </c>
      <c r="S2966">
        <f>Table1[[#This Row],[OrderQuantity]]*Table1[[#This Row],[UnitCost]]</f>
        <v>19461.61</v>
      </c>
      <c r="T2966">
        <f>Table1[[#This Row],[OrderQuantity]]*Table1[[#This Row],[UnitPrice]]*(1-Table1[[#This Row],[DiscountApplied]]) - (Table1[[#This Row],[OrderQuantity]]*Table1[[#This Row],[UnitCost]])</f>
        <v>4097.1979999999967</v>
      </c>
      <c r="U2966">
        <f>DATEDIF(Table1[[#This Row],[ShipDate]],Table1[[#This Row],[DeliveryDate]],"d")</f>
        <v>3</v>
      </c>
      <c r="V2966" t="str">
        <f t="shared" si="93"/>
        <v>On Time</v>
      </c>
    </row>
    <row r="2967" spans="2:22" x14ac:dyDescent="0.3">
      <c r="B2967" t="str">
        <f t="shared" si="92"/>
        <v>SO-003066</v>
      </c>
      <c r="C2967" t="s">
        <v>21</v>
      </c>
      <c r="D2967" t="s">
        <v>24</v>
      </c>
      <c r="E2967" s="1">
        <v>43500</v>
      </c>
      <c r="F2967" s="1">
        <v>43598</v>
      </c>
      <c r="G2967" s="1">
        <v>43611</v>
      </c>
      <c r="H2967" s="1">
        <v>43621</v>
      </c>
      <c r="I2967" t="s">
        <v>18</v>
      </c>
      <c r="J2967">
        <v>24</v>
      </c>
      <c r="K2967">
        <v>38</v>
      </c>
      <c r="L2967">
        <v>14</v>
      </c>
      <c r="M2967">
        <v>28</v>
      </c>
      <c r="N2967">
        <v>4</v>
      </c>
      <c r="O2967">
        <v>0.4</v>
      </c>
      <c r="P2967">
        <v>117.59</v>
      </c>
      <c r="Q2967">
        <v>180.9</v>
      </c>
      <c r="R2967">
        <f>Table1[[#This Row],[OrderQuantity]]*Table1[[#This Row],[UnitPrice]]</f>
        <v>723.6</v>
      </c>
      <c r="S2967">
        <f>Table1[[#This Row],[OrderQuantity]]*Table1[[#This Row],[UnitCost]]</f>
        <v>470.36</v>
      </c>
      <c r="T2967">
        <f>Table1[[#This Row],[OrderQuantity]]*Table1[[#This Row],[UnitPrice]]*(1-Table1[[#This Row],[DiscountApplied]]) - (Table1[[#This Row],[OrderQuantity]]*Table1[[#This Row],[UnitCost]])</f>
        <v>-36.199999999999989</v>
      </c>
      <c r="U2967">
        <f>DATEDIF(Table1[[#This Row],[ShipDate]],Table1[[#This Row],[DeliveryDate]],"d")</f>
        <v>10</v>
      </c>
      <c r="V2967" t="str">
        <f t="shared" si="93"/>
        <v>Late</v>
      </c>
    </row>
    <row r="2968" spans="2:22" x14ac:dyDescent="0.3">
      <c r="B2968" t="str">
        <f t="shared" si="92"/>
        <v>SO-003067</v>
      </c>
      <c r="C2968" t="s">
        <v>19</v>
      </c>
      <c r="D2968" t="s">
        <v>24</v>
      </c>
      <c r="E2968" s="1">
        <v>43500</v>
      </c>
      <c r="F2968" s="1">
        <v>43598</v>
      </c>
      <c r="G2968" s="1">
        <v>43604</v>
      </c>
      <c r="H2968" s="1">
        <v>43606</v>
      </c>
      <c r="I2968" t="s">
        <v>18</v>
      </c>
      <c r="J2968">
        <v>18</v>
      </c>
      <c r="K2968">
        <v>3</v>
      </c>
      <c r="L2968">
        <v>19</v>
      </c>
      <c r="M2968">
        <v>21</v>
      </c>
      <c r="N2968">
        <v>6</v>
      </c>
      <c r="O2968">
        <v>0.1</v>
      </c>
      <c r="P2968">
        <v>467.33</v>
      </c>
      <c r="Q2968">
        <v>1038.5</v>
      </c>
      <c r="R2968">
        <f>Table1[[#This Row],[OrderQuantity]]*Table1[[#This Row],[UnitPrice]]</f>
        <v>6231</v>
      </c>
      <c r="S2968">
        <f>Table1[[#This Row],[OrderQuantity]]*Table1[[#This Row],[UnitCost]]</f>
        <v>2803.98</v>
      </c>
      <c r="T2968">
        <f>Table1[[#This Row],[OrderQuantity]]*Table1[[#This Row],[UnitPrice]]*(1-Table1[[#This Row],[DiscountApplied]]) - (Table1[[#This Row],[OrderQuantity]]*Table1[[#This Row],[UnitCost]])</f>
        <v>2803.9200000000005</v>
      </c>
      <c r="U2968">
        <f>DATEDIF(Table1[[#This Row],[ShipDate]],Table1[[#This Row],[DeliveryDate]],"d")</f>
        <v>2</v>
      </c>
      <c r="V2968" t="str">
        <f t="shared" si="93"/>
        <v>On Time</v>
      </c>
    </row>
    <row r="2969" spans="2:22" x14ac:dyDescent="0.3">
      <c r="B2969" t="str">
        <f t="shared" si="92"/>
        <v>SO-003068</v>
      </c>
      <c r="C2969" t="s">
        <v>21</v>
      </c>
      <c r="D2969" t="s">
        <v>26</v>
      </c>
      <c r="E2969" s="1">
        <v>43500</v>
      </c>
      <c r="F2969" s="1">
        <v>43598</v>
      </c>
      <c r="G2969" s="1">
        <v>43613</v>
      </c>
      <c r="H2969" s="1">
        <v>43619</v>
      </c>
      <c r="I2969" t="s">
        <v>18</v>
      </c>
      <c r="J2969">
        <v>22</v>
      </c>
      <c r="K2969">
        <v>20</v>
      </c>
      <c r="L2969">
        <v>68</v>
      </c>
      <c r="M2969">
        <v>40</v>
      </c>
      <c r="N2969">
        <v>5</v>
      </c>
      <c r="O2969">
        <v>0.15</v>
      </c>
      <c r="P2969">
        <v>152.63</v>
      </c>
      <c r="Q2969">
        <v>227.8</v>
      </c>
      <c r="R2969">
        <f>Table1[[#This Row],[OrderQuantity]]*Table1[[#This Row],[UnitPrice]]</f>
        <v>1139</v>
      </c>
      <c r="S2969">
        <f>Table1[[#This Row],[OrderQuantity]]*Table1[[#This Row],[UnitCost]]</f>
        <v>763.15</v>
      </c>
      <c r="T2969">
        <f>Table1[[#This Row],[OrderQuantity]]*Table1[[#This Row],[UnitPrice]]*(1-Table1[[#This Row],[DiscountApplied]]) - (Table1[[#This Row],[OrderQuantity]]*Table1[[#This Row],[UnitCost]])</f>
        <v>205</v>
      </c>
      <c r="U2969">
        <f>DATEDIF(Table1[[#This Row],[ShipDate]],Table1[[#This Row],[DeliveryDate]],"d")</f>
        <v>6</v>
      </c>
      <c r="V2969" t="str">
        <f t="shared" si="93"/>
        <v>On Time</v>
      </c>
    </row>
    <row r="2970" spans="2:22" x14ac:dyDescent="0.3">
      <c r="B2970" t="str">
        <f t="shared" si="92"/>
        <v>SO-003069</v>
      </c>
      <c r="C2970" t="s">
        <v>16</v>
      </c>
      <c r="D2970" t="s">
        <v>25</v>
      </c>
      <c r="E2970" s="1">
        <v>43500</v>
      </c>
      <c r="F2970" s="1">
        <v>43598</v>
      </c>
      <c r="G2970" s="1">
        <v>43600</v>
      </c>
      <c r="H2970" s="1">
        <v>43603</v>
      </c>
      <c r="I2970" t="s">
        <v>18</v>
      </c>
      <c r="J2970">
        <v>7</v>
      </c>
      <c r="K2970">
        <v>48</v>
      </c>
      <c r="L2970">
        <v>343</v>
      </c>
      <c r="M2970">
        <v>40</v>
      </c>
      <c r="N2970">
        <v>4</v>
      </c>
      <c r="O2970">
        <v>0.15</v>
      </c>
      <c r="P2970">
        <v>826.91</v>
      </c>
      <c r="Q2970">
        <v>1252.9000000000001</v>
      </c>
      <c r="R2970">
        <f>Table1[[#This Row],[OrderQuantity]]*Table1[[#This Row],[UnitPrice]]</f>
        <v>5011.6000000000004</v>
      </c>
      <c r="S2970">
        <f>Table1[[#This Row],[OrderQuantity]]*Table1[[#This Row],[UnitCost]]</f>
        <v>3307.64</v>
      </c>
      <c r="T2970">
        <f>Table1[[#This Row],[OrderQuantity]]*Table1[[#This Row],[UnitPrice]]*(1-Table1[[#This Row],[DiscountApplied]]) - (Table1[[#This Row],[OrderQuantity]]*Table1[[#This Row],[UnitCost]])</f>
        <v>952.22000000000071</v>
      </c>
      <c r="U2970">
        <f>DATEDIF(Table1[[#This Row],[ShipDate]],Table1[[#This Row],[DeliveryDate]],"d")</f>
        <v>3</v>
      </c>
      <c r="V2970" t="str">
        <f t="shared" si="93"/>
        <v>On Time</v>
      </c>
    </row>
    <row r="2971" spans="2:22" x14ac:dyDescent="0.3">
      <c r="B2971" t="str">
        <f t="shared" si="92"/>
        <v>SO-003070</v>
      </c>
      <c r="C2971" t="s">
        <v>21</v>
      </c>
      <c r="D2971" t="s">
        <v>26</v>
      </c>
      <c r="E2971" s="1">
        <v>43500</v>
      </c>
      <c r="F2971" s="1">
        <v>43599</v>
      </c>
      <c r="G2971" s="1">
        <v>43604</v>
      </c>
      <c r="H2971" s="1">
        <v>43609</v>
      </c>
      <c r="I2971" t="s">
        <v>18</v>
      </c>
      <c r="J2971">
        <v>22</v>
      </c>
      <c r="K2971">
        <v>45</v>
      </c>
      <c r="L2971">
        <v>66</v>
      </c>
      <c r="M2971">
        <v>15</v>
      </c>
      <c r="N2971">
        <v>1</v>
      </c>
      <c r="O2971">
        <v>0.08</v>
      </c>
      <c r="P2971">
        <v>797.57</v>
      </c>
      <c r="Q2971">
        <v>1246.2</v>
      </c>
      <c r="R2971">
        <f>Table1[[#This Row],[OrderQuantity]]*Table1[[#This Row],[UnitPrice]]</f>
        <v>1246.2</v>
      </c>
      <c r="S2971">
        <f>Table1[[#This Row],[OrderQuantity]]*Table1[[#This Row],[UnitCost]]</f>
        <v>797.57</v>
      </c>
      <c r="T2971">
        <f>Table1[[#This Row],[OrderQuantity]]*Table1[[#This Row],[UnitPrice]]*(1-Table1[[#This Row],[DiscountApplied]]) - (Table1[[#This Row],[OrderQuantity]]*Table1[[#This Row],[UnitCost]])</f>
        <v>348.93400000000008</v>
      </c>
      <c r="U2971">
        <f>DATEDIF(Table1[[#This Row],[ShipDate]],Table1[[#This Row],[DeliveryDate]],"d")</f>
        <v>5</v>
      </c>
      <c r="V2971" t="str">
        <f t="shared" si="93"/>
        <v>On Time</v>
      </c>
    </row>
    <row r="2972" spans="2:22" x14ac:dyDescent="0.3">
      <c r="B2972" t="str">
        <f t="shared" si="92"/>
        <v>SO-003071</v>
      </c>
      <c r="C2972" t="s">
        <v>16</v>
      </c>
      <c r="D2972" t="s">
        <v>26</v>
      </c>
      <c r="E2972" s="1">
        <v>43500</v>
      </c>
      <c r="F2972" s="1">
        <v>43599</v>
      </c>
      <c r="G2972" s="1">
        <v>43618</v>
      </c>
      <c r="H2972" s="1">
        <v>43621</v>
      </c>
      <c r="I2972" t="s">
        <v>18</v>
      </c>
      <c r="J2972">
        <v>7</v>
      </c>
      <c r="K2972">
        <v>41</v>
      </c>
      <c r="L2972">
        <v>59</v>
      </c>
      <c r="M2972">
        <v>42</v>
      </c>
      <c r="N2972">
        <v>5</v>
      </c>
      <c r="O2972">
        <v>0.2</v>
      </c>
      <c r="P2972">
        <v>1408.21</v>
      </c>
      <c r="Q2972">
        <v>2271.3000000000002</v>
      </c>
      <c r="R2972">
        <f>Table1[[#This Row],[OrderQuantity]]*Table1[[#This Row],[UnitPrice]]</f>
        <v>11356.5</v>
      </c>
      <c r="S2972">
        <f>Table1[[#This Row],[OrderQuantity]]*Table1[[#This Row],[UnitCost]]</f>
        <v>7041.05</v>
      </c>
      <c r="T2972">
        <f>Table1[[#This Row],[OrderQuantity]]*Table1[[#This Row],[UnitPrice]]*(1-Table1[[#This Row],[DiscountApplied]]) - (Table1[[#This Row],[OrderQuantity]]*Table1[[#This Row],[UnitCost]])</f>
        <v>2044.1500000000005</v>
      </c>
      <c r="U2972">
        <f>DATEDIF(Table1[[#This Row],[ShipDate]],Table1[[#This Row],[DeliveryDate]],"d")</f>
        <v>3</v>
      </c>
      <c r="V2972" t="str">
        <f t="shared" si="93"/>
        <v>On Time</v>
      </c>
    </row>
    <row r="2973" spans="2:22" x14ac:dyDescent="0.3">
      <c r="B2973" t="str">
        <f t="shared" si="92"/>
        <v>SO-003072</v>
      </c>
      <c r="C2973" t="s">
        <v>21</v>
      </c>
      <c r="D2973" t="s">
        <v>20</v>
      </c>
      <c r="E2973" s="1">
        <v>43500</v>
      </c>
      <c r="F2973" s="1">
        <v>43599</v>
      </c>
      <c r="G2973" s="1">
        <v>43609</v>
      </c>
      <c r="H2973" s="1">
        <v>43616</v>
      </c>
      <c r="I2973" t="s">
        <v>18</v>
      </c>
      <c r="J2973">
        <v>21</v>
      </c>
      <c r="K2973">
        <v>37</v>
      </c>
      <c r="L2973">
        <v>182</v>
      </c>
      <c r="M2973">
        <v>47</v>
      </c>
      <c r="N2973">
        <v>2</v>
      </c>
      <c r="O2973">
        <v>0.2</v>
      </c>
      <c r="P2973">
        <v>1308.6400000000001</v>
      </c>
      <c r="Q2973">
        <v>1721.9</v>
      </c>
      <c r="R2973">
        <f>Table1[[#This Row],[OrderQuantity]]*Table1[[#This Row],[UnitPrice]]</f>
        <v>3443.8</v>
      </c>
      <c r="S2973">
        <f>Table1[[#This Row],[OrderQuantity]]*Table1[[#This Row],[UnitCost]]</f>
        <v>2617.2800000000002</v>
      </c>
      <c r="T2973">
        <f>Table1[[#This Row],[OrderQuantity]]*Table1[[#This Row],[UnitPrice]]*(1-Table1[[#This Row],[DiscountApplied]]) - (Table1[[#This Row],[OrderQuantity]]*Table1[[#This Row],[UnitCost]])</f>
        <v>137.76000000000022</v>
      </c>
      <c r="U2973">
        <f>DATEDIF(Table1[[#This Row],[ShipDate]],Table1[[#This Row],[DeliveryDate]],"d")</f>
        <v>7</v>
      </c>
      <c r="V2973" t="str">
        <f t="shared" si="93"/>
        <v>On Time</v>
      </c>
    </row>
    <row r="2974" spans="2:22" x14ac:dyDescent="0.3">
      <c r="B2974" t="str">
        <f t="shared" si="92"/>
        <v>SO-003073</v>
      </c>
      <c r="C2974" t="s">
        <v>16</v>
      </c>
      <c r="D2974" t="s">
        <v>20</v>
      </c>
      <c r="E2974" s="1">
        <v>43500</v>
      </c>
      <c r="F2974" s="1">
        <v>43599</v>
      </c>
      <c r="G2974" s="1">
        <v>43624</v>
      </c>
      <c r="H2974" s="1">
        <v>43625</v>
      </c>
      <c r="I2974" t="s">
        <v>18</v>
      </c>
      <c r="J2974">
        <v>4</v>
      </c>
      <c r="K2974">
        <v>11</v>
      </c>
      <c r="L2974">
        <v>124</v>
      </c>
      <c r="M2974">
        <v>6</v>
      </c>
      <c r="N2974">
        <v>4</v>
      </c>
      <c r="O2974">
        <v>0.1</v>
      </c>
      <c r="P2974">
        <v>2623.45</v>
      </c>
      <c r="Q2974">
        <v>5045.1000000000004</v>
      </c>
      <c r="R2974">
        <f>Table1[[#This Row],[OrderQuantity]]*Table1[[#This Row],[UnitPrice]]</f>
        <v>20180.400000000001</v>
      </c>
      <c r="S2974">
        <f>Table1[[#This Row],[OrderQuantity]]*Table1[[#This Row],[UnitCost]]</f>
        <v>10493.8</v>
      </c>
      <c r="T2974">
        <f>Table1[[#This Row],[OrderQuantity]]*Table1[[#This Row],[UnitPrice]]*(1-Table1[[#This Row],[DiscountApplied]]) - (Table1[[#This Row],[OrderQuantity]]*Table1[[#This Row],[UnitCost]])</f>
        <v>7668.5600000000013</v>
      </c>
      <c r="U2974">
        <f>DATEDIF(Table1[[#This Row],[ShipDate]],Table1[[#This Row],[DeliveryDate]],"d")</f>
        <v>1</v>
      </c>
      <c r="V2974" t="str">
        <f t="shared" si="93"/>
        <v>On Time</v>
      </c>
    </row>
    <row r="2975" spans="2:22" x14ac:dyDescent="0.3">
      <c r="B2975" t="str">
        <f t="shared" si="92"/>
        <v>SO-003074</v>
      </c>
      <c r="C2975" t="s">
        <v>22</v>
      </c>
      <c r="D2975" t="s">
        <v>26</v>
      </c>
      <c r="E2975" s="1">
        <v>43500</v>
      </c>
      <c r="F2975" s="1">
        <v>43599</v>
      </c>
      <c r="G2975" s="1">
        <v>43619</v>
      </c>
      <c r="H2975" s="1">
        <v>43628</v>
      </c>
      <c r="I2975" t="s">
        <v>18</v>
      </c>
      <c r="J2975">
        <v>27</v>
      </c>
      <c r="K2975">
        <v>31</v>
      </c>
      <c r="L2975">
        <v>77</v>
      </c>
      <c r="M2975">
        <v>29</v>
      </c>
      <c r="N2975">
        <v>6</v>
      </c>
      <c r="O2975">
        <v>0.05</v>
      </c>
      <c r="P2975">
        <v>3148.06</v>
      </c>
      <c r="Q2975">
        <v>3839.1</v>
      </c>
      <c r="R2975">
        <f>Table1[[#This Row],[OrderQuantity]]*Table1[[#This Row],[UnitPrice]]</f>
        <v>23034.6</v>
      </c>
      <c r="S2975">
        <f>Table1[[#This Row],[OrderQuantity]]*Table1[[#This Row],[UnitCost]]</f>
        <v>18888.36</v>
      </c>
      <c r="T2975">
        <f>Table1[[#This Row],[OrderQuantity]]*Table1[[#This Row],[UnitPrice]]*(1-Table1[[#This Row],[DiscountApplied]]) - (Table1[[#This Row],[OrderQuantity]]*Table1[[#This Row],[UnitCost]])</f>
        <v>2994.5099999999984</v>
      </c>
      <c r="U2975">
        <f>DATEDIF(Table1[[#This Row],[ShipDate]],Table1[[#This Row],[DeliveryDate]],"d")</f>
        <v>9</v>
      </c>
      <c r="V2975" t="str">
        <f t="shared" si="93"/>
        <v>Late</v>
      </c>
    </row>
    <row r="2976" spans="2:22" x14ac:dyDescent="0.3">
      <c r="B2976" t="str">
        <f t="shared" si="92"/>
        <v>SO-003075</v>
      </c>
      <c r="C2976" t="s">
        <v>19</v>
      </c>
      <c r="D2976" t="s">
        <v>17</v>
      </c>
      <c r="E2976" s="1">
        <v>43500</v>
      </c>
      <c r="F2976" s="1">
        <v>43599</v>
      </c>
      <c r="G2976" s="1">
        <v>43617</v>
      </c>
      <c r="H2976" s="1">
        <v>43623</v>
      </c>
      <c r="I2976" t="s">
        <v>18</v>
      </c>
      <c r="J2976">
        <v>18</v>
      </c>
      <c r="K2976">
        <v>28</v>
      </c>
      <c r="L2976">
        <v>221</v>
      </c>
      <c r="M2976">
        <v>42</v>
      </c>
      <c r="N2976">
        <v>7</v>
      </c>
      <c r="O2976">
        <v>0.05</v>
      </c>
      <c r="P2976">
        <v>455.2</v>
      </c>
      <c r="Q2976">
        <v>1058.5999999999999</v>
      </c>
      <c r="R2976">
        <f>Table1[[#This Row],[OrderQuantity]]*Table1[[#This Row],[UnitPrice]]</f>
        <v>7410.1999999999989</v>
      </c>
      <c r="S2976">
        <f>Table1[[#This Row],[OrderQuantity]]*Table1[[#This Row],[UnitCost]]</f>
        <v>3186.4</v>
      </c>
      <c r="T2976">
        <f>Table1[[#This Row],[OrderQuantity]]*Table1[[#This Row],[UnitPrice]]*(1-Table1[[#This Row],[DiscountApplied]]) - (Table1[[#This Row],[OrderQuantity]]*Table1[[#This Row],[UnitCost]])</f>
        <v>3853.2899999999986</v>
      </c>
      <c r="U2976">
        <f>DATEDIF(Table1[[#This Row],[ShipDate]],Table1[[#This Row],[DeliveryDate]],"d")</f>
        <v>6</v>
      </c>
      <c r="V2976" t="str">
        <f t="shared" si="93"/>
        <v>On Time</v>
      </c>
    </row>
    <row r="2977" spans="2:22" x14ac:dyDescent="0.3">
      <c r="B2977" t="str">
        <f t="shared" si="92"/>
        <v>SO-003076</v>
      </c>
      <c r="C2977" t="s">
        <v>16</v>
      </c>
      <c r="D2977" t="s">
        <v>23</v>
      </c>
      <c r="E2977" s="1">
        <v>43500</v>
      </c>
      <c r="F2977" s="1">
        <v>43599</v>
      </c>
      <c r="G2977" s="1">
        <v>43613</v>
      </c>
      <c r="H2977" s="1">
        <v>43617</v>
      </c>
      <c r="I2977" t="s">
        <v>18</v>
      </c>
      <c r="J2977">
        <v>5</v>
      </c>
      <c r="K2977">
        <v>14</v>
      </c>
      <c r="L2977">
        <v>312</v>
      </c>
      <c r="M2977">
        <v>21</v>
      </c>
      <c r="N2977">
        <v>2</v>
      </c>
      <c r="O2977">
        <v>0.1</v>
      </c>
      <c r="P2977">
        <v>3354.36</v>
      </c>
      <c r="Q2977">
        <v>3946.3</v>
      </c>
      <c r="R2977">
        <f>Table1[[#This Row],[OrderQuantity]]*Table1[[#This Row],[UnitPrice]]</f>
        <v>7892.6</v>
      </c>
      <c r="S2977">
        <f>Table1[[#This Row],[OrderQuantity]]*Table1[[#This Row],[UnitCost]]</f>
        <v>6708.72</v>
      </c>
      <c r="T2977">
        <f>Table1[[#This Row],[OrderQuantity]]*Table1[[#This Row],[UnitPrice]]*(1-Table1[[#This Row],[DiscountApplied]]) - (Table1[[#This Row],[OrderQuantity]]*Table1[[#This Row],[UnitCost]])</f>
        <v>394.61999999999989</v>
      </c>
      <c r="U2977">
        <f>DATEDIF(Table1[[#This Row],[ShipDate]],Table1[[#This Row],[DeliveryDate]],"d")</f>
        <v>4</v>
      </c>
      <c r="V2977" t="str">
        <f t="shared" si="93"/>
        <v>On Time</v>
      </c>
    </row>
    <row r="2978" spans="2:22" x14ac:dyDescent="0.3">
      <c r="B2978" t="str">
        <f t="shared" si="92"/>
        <v>SO-003077</v>
      </c>
      <c r="C2978" t="s">
        <v>16</v>
      </c>
      <c r="D2978" t="s">
        <v>20</v>
      </c>
      <c r="E2978" s="1">
        <v>43500</v>
      </c>
      <c r="F2978" s="1">
        <v>43599</v>
      </c>
      <c r="G2978" s="1">
        <v>43616</v>
      </c>
      <c r="H2978" s="1">
        <v>43617</v>
      </c>
      <c r="I2978" t="s">
        <v>18</v>
      </c>
      <c r="J2978">
        <v>3</v>
      </c>
      <c r="K2978">
        <v>30</v>
      </c>
      <c r="L2978">
        <v>188</v>
      </c>
      <c r="M2978">
        <v>28</v>
      </c>
      <c r="N2978">
        <v>7</v>
      </c>
      <c r="O2978">
        <v>0.08</v>
      </c>
      <c r="P2978">
        <v>395.57</v>
      </c>
      <c r="Q2978">
        <v>824.1</v>
      </c>
      <c r="R2978">
        <f>Table1[[#This Row],[OrderQuantity]]*Table1[[#This Row],[UnitPrice]]</f>
        <v>5768.7</v>
      </c>
      <c r="S2978">
        <f>Table1[[#This Row],[OrderQuantity]]*Table1[[#This Row],[UnitCost]]</f>
        <v>2768.99</v>
      </c>
      <c r="T2978">
        <f>Table1[[#This Row],[OrderQuantity]]*Table1[[#This Row],[UnitPrice]]*(1-Table1[[#This Row],[DiscountApplied]]) - (Table1[[#This Row],[OrderQuantity]]*Table1[[#This Row],[UnitCost]])</f>
        <v>2538.2139999999999</v>
      </c>
      <c r="U2978">
        <f>DATEDIF(Table1[[#This Row],[ShipDate]],Table1[[#This Row],[DeliveryDate]],"d")</f>
        <v>1</v>
      </c>
      <c r="V2978" t="str">
        <f t="shared" si="93"/>
        <v>On Time</v>
      </c>
    </row>
    <row r="2979" spans="2:22" x14ac:dyDescent="0.3">
      <c r="B2979" t="str">
        <f t="shared" si="92"/>
        <v>SO-003078</v>
      </c>
      <c r="C2979" t="s">
        <v>19</v>
      </c>
      <c r="D2979" t="s">
        <v>20</v>
      </c>
      <c r="E2979" s="1">
        <v>43500</v>
      </c>
      <c r="F2979" s="1">
        <v>43599</v>
      </c>
      <c r="G2979" s="1">
        <v>43621</v>
      </c>
      <c r="H2979" s="1">
        <v>43623</v>
      </c>
      <c r="I2979" t="s">
        <v>18</v>
      </c>
      <c r="J2979">
        <v>17</v>
      </c>
      <c r="K2979">
        <v>26</v>
      </c>
      <c r="L2979">
        <v>89</v>
      </c>
      <c r="M2979">
        <v>43</v>
      </c>
      <c r="N2979">
        <v>6</v>
      </c>
      <c r="O2979">
        <v>0.05</v>
      </c>
      <c r="P2979">
        <v>645.80999999999995</v>
      </c>
      <c r="Q2979">
        <v>797.3</v>
      </c>
      <c r="R2979">
        <f>Table1[[#This Row],[OrderQuantity]]*Table1[[#This Row],[UnitPrice]]</f>
        <v>4783.7999999999993</v>
      </c>
      <c r="S2979">
        <f>Table1[[#This Row],[OrderQuantity]]*Table1[[#This Row],[UnitCost]]</f>
        <v>3874.8599999999997</v>
      </c>
      <c r="T2979">
        <f>Table1[[#This Row],[OrderQuantity]]*Table1[[#This Row],[UnitPrice]]*(1-Table1[[#This Row],[DiscountApplied]]) - (Table1[[#This Row],[OrderQuantity]]*Table1[[#This Row],[UnitCost]])</f>
        <v>669.74999999999909</v>
      </c>
      <c r="U2979">
        <f>DATEDIF(Table1[[#This Row],[ShipDate]],Table1[[#This Row],[DeliveryDate]],"d")</f>
        <v>2</v>
      </c>
      <c r="V2979" t="str">
        <f t="shared" si="93"/>
        <v>On Time</v>
      </c>
    </row>
    <row r="2980" spans="2:22" x14ac:dyDescent="0.3">
      <c r="B2980" t="str">
        <f t="shared" si="92"/>
        <v>SO-003079</v>
      </c>
      <c r="C2980" t="s">
        <v>16</v>
      </c>
      <c r="D2980" t="s">
        <v>24</v>
      </c>
      <c r="E2980" s="1">
        <v>43500</v>
      </c>
      <c r="F2980" s="1">
        <v>43600</v>
      </c>
      <c r="G2980" s="1">
        <v>43628</v>
      </c>
      <c r="H2980" s="1">
        <v>43630</v>
      </c>
      <c r="I2980" t="s">
        <v>18</v>
      </c>
      <c r="J2980">
        <v>7</v>
      </c>
      <c r="K2980">
        <v>45</v>
      </c>
      <c r="L2980">
        <v>29</v>
      </c>
      <c r="M2980">
        <v>5</v>
      </c>
      <c r="N2980">
        <v>3</v>
      </c>
      <c r="O2980">
        <v>0.1</v>
      </c>
      <c r="P2980">
        <v>827.32</v>
      </c>
      <c r="Q2980">
        <v>1688.4</v>
      </c>
      <c r="R2980">
        <f>Table1[[#This Row],[OrderQuantity]]*Table1[[#This Row],[UnitPrice]]</f>
        <v>5065.2000000000007</v>
      </c>
      <c r="S2980">
        <f>Table1[[#This Row],[OrderQuantity]]*Table1[[#This Row],[UnitCost]]</f>
        <v>2481.96</v>
      </c>
      <c r="T2980">
        <f>Table1[[#This Row],[OrderQuantity]]*Table1[[#This Row],[UnitPrice]]*(1-Table1[[#This Row],[DiscountApplied]]) - (Table1[[#This Row],[OrderQuantity]]*Table1[[#This Row],[UnitCost]])</f>
        <v>2076.7200000000012</v>
      </c>
      <c r="U2980">
        <f>DATEDIF(Table1[[#This Row],[ShipDate]],Table1[[#This Row],[DeliveryDate]],"d")</f>
        <v>2</v>
      </c>
      <c r="V2980" t="str">
        <f t="shared" si="93"/>
        <v>On Time</v>
      </c>
    </row>
    <row r="2981" spans="2:22" x14ac:dyDescent="0.3">
      <c r="B2981" t="str">
        <f t="shared" si="92"/>
        <v>SO-003080</v>
      </c>
      <c r="C2981" t="s">
        <v>16</v>
      </c>
      <c r="D2981" t="s">
        <v>25</v>
      </c>
      <c r="E2981" s="1">
        <v>43500</v>
      </c>
      <c r="F2981" s="1">
        <v>43600</v>
      </c>
      <c r="G2981" s="1">
        <v>43610</v>
      </c>
      <c r="H2981" s="1">
        <v>43613</v>
      </c>
      <c r="I2981" t="s">
        <v>18</v>
      </c>
      <c r="J2981">
        <v>1</v>
      </c>
      <c r="K2981">
        <v>19</v>
      </c>
      <c r="L2981">
        <v>345</v>
      </c>
      <c r="M2981">
        <v>38</v>
      </c>
      <c r="N2981">
        <v>3</v>
      </c>
      <c r="O2981">
        <v>0.05</v>
      </c>
      <c r="P2981">
        <v>1175.45</v>
      </c>
      <c r="Q2981">
        <v>1728.6</v>
      </c>
      <c r="R2981">
        <f>Table1[[#This Row],[OrderQuantity]]*Table1[[#This Row],[UnitPrice]]</f>
        <v>5185.7999999999993</v>
      </c>
      <c r="S2981">
        <f>Table1[[#This Row],[OrderQuantity]]*Table1[[#This Row],[UnitCost]]</f>
        <v>3526.3500000000004</v>
      </c>
      <c r="T2981">
        <f>Table1[[#This Row],[OrderQuantity]]*Table1[[#This Row],[UnitPrice]]*(1-Table1[[#This Row],[DiscountApplied]]) - (Table1[[#This Row],[OrderQuantity]]*Table1[[#This Row],[UnitCost]])</f>
        <v>1400.1599999999989</v>
      </c>
      <c r="U2981">
        <f>DATEDIF(Table1[[#This Row],[ShipDate]],Table1[[#This Row],[DeliveryDate]],"d")</f>
        <v>3</v>
      </c>
      <c r="V2981" t="str">
        <f t="shared" si="93"/>
        <v>On Time</v>
      </c>
    </row>
    <row r="2982" spans="2:22" x14ac:dyDescent="0.3">
      <c r="B2982" t="str">
        <f t="shared" si="92"/>
        <v>SO-003081</v>
      </c>
      <c r="C2982" t="s">
        <v>22</v>
      </c>
      <c r="D2982" t="s">
        <v>25</v>
      </c>
      <c r="E2982" s="1">
        <v>43500</v>
      </c>
      <c r="F2982" s="1">
        <v>43600</v>
      </c>
      <c r="G2982" s="1">
        <v>43602</v>
      </c>
      <c r="H2982" s="1">
        <v>43604</v>
      </c>
      <c r="I2982" t="s">
        <v>18</v>
      </c>
      <c r="J2982">
        <v>28</v>
      </c>
      <c r="K2982">
        <v>13</v>
      </c>
      <c r="L2982">
        <v>341</v>
      </c>
      <c r="M2982">
        <v>38</v>
      </c>
      <c r="N2982">
        <v>5</v>
      </c>
      <c r="O2982">
        <v>0.08</v>
      </c>
      <c r="P2982">
        <v>512.22</v>
      </c>
      <c r="Q2982">
        <v>931.3</v>
      </c>
      <c r="R2982">
        <f>Table1[[#This Row],[OrderQuantity]]*Table1[[#This Row],[UnitPrice]]</f>
        <v>4656.5</v>
      </c>
      <c r="S2982">
        <f>Table1[[#This Row],[OrderQuantity]]*Table1[[#This Row],[UnitCost]]</f>
        <v>2561.1000000000004</v>
      </c>
      <c r="T2982">
        <f>Table1[[#This Row],[OrderQuantity]]*Table1[[#This Row],[UnitPrice]]*(1-Table1[[#This Row],[DiscountApplied]]) - (Table1[[#This Row],[OrderQuantity]]*Table1[[#This Row],[UnitCost]])</f>
        <v>1722.88</v>
      </c>
      <c r="U2982">
        <f>DATEDIF(Table1[[#This Row],[ShipDate]],Table1[[#This Row],[DeliveryDate]],"d")</f>
        <v>2</v>
      </c>
      <c r="V2982" t="str">
        <f t="shared" si="93"/>
        <v>On Time</v>
      </c>
    </row>
    <row r="2983" spans="2:22" x14ac:dyDescent="0.3">
      <c r="B2983" t="str">
        <f t="shared" si="92"/>
        <v>SO-003082</v>
      </c>
      <c r="C2983" t="s">
        <v>21</v>
      </c>
      <c r="D2983" t="s">
        <v>26</v>
      </c>
      <c r="E2983" s="1">
        <v>43500</v>
      </c>
      <c r="F2983" s="1">
        <v>43600</v>
      </c>
      <c r="G2983" s="1">
        <v>43614</v>
      </c>
      <c r="H2983" s="1">
        <v>43616</v>
      </c>
      <c r="I2983" t="s">
        <v>18</v>
      </c>
      <c r="J2983">
        <v>21</v>
      </c>
      <c r="K2983">
        <v>50</v>
      </c>
      <c r="L2983">
        <v>68</v>
      </c>
      <c r="M2983">
        <v>32</v>
      </c>
      <c r="N2983">
        <v>6</v>
      </c>
      <c r="O2983">
        <v>0.05</v>
      </c>
      <c r="P2983">
        <v>1520.36</v>
      </c>
      <c r="Q2983">
        <v>2492.4</v>
      </c>
      <c r="R2983">
        <f>Table1[[#This Row],[OrderQuantity]]*Table1[[#This Row],[UnitPrice]]</f>
        <v>14954.400000000001</v>
      </c>
      <c r="S2983">
        <f>Table1[[#This Row],[OrderQuantity]]*Table1[[#This Row],[UnitCost]]</f>
        <v>9122.16</v>
      </c>
      <c r="T2983">
        <f>Table1[[#This Row],[OrderQuantity]]*Table1[[#This Row],[UnitPrice]]*(1-Table1[[#This Row],[DiscountApplied]]) - (Table1[[#This Row],[OrderQuantity]]*Table1[[#This Row],[UnitCost]])</f>
        <v>5084.5200000000004</v>
      </c>
      <c r="U2983">
        <f>DATEDIF(Table1[[#This Row],[ShipDate]],Table1[[#This Row],[DeliveryDate]],"d")</f>
        <v>2</v>
      </c>
      <c r="V2983" t="str">
        <f t="shared" si="93"/>
        <v>On Time</v>
      </c>
    </row>
    <row r="2984" spans="2:22" x14ac:dyDescent="0.3">
      <c r="B2984" t="str">
        <f t="shared" si="92"/>
        <v>SO-003083</v>
      </c>
      <c r="C2984" t="s">
        <v>16</v>
      </c>
      <c r="D2984" t="s">
        <v>25</v>
      </c>
      <c r="E2984" s="1">
        <v>43500</v>
      </c>
      <c r="F2984" s="1">
        <v>43600</v>
      </c>
      <c r="G2984" s="1">
        <v>43628</v>
      </c>
      <c r="H2984" s="1">
        <v>43634</v>
      </c>
      <c r="I2984" t="s">
        <v>18</v>
      </c>
      <c r="J2984">
        <v>10</v>
      </c>
      <c r="K2984">
        <v>11</v>
      </c>
      <c r="L2984">
        <v>344</v>
      </c>
      <c r="M2984">
        <v>42</v>
      </c>
      <c r="N2984">
        <v>5</v>
      </c>
      <c r="O2984">
        <v>0.08</v>
      </c>
      <c r="P2984">
        <v>1303.82</v>
      </c>
      <c r="Q2984">
        <v>1862.6</v>
      </c>
      <c r="R2984">
        <f>Table1[[#This Row],[OrderQuantity]]*Table1[[#This Row],[UnitPrice]]</f>
        <v>9313</v>
      </c>
      <c r="S2984">
        <f>Table1[[#This Row],[OrderQuantity]]*Table1[[#This Row],[UnitCost]]</f>
        <v>6519.0999999999995</v>
      </c>
      <c r="T2984">
        <f>Table1[[#This Row],[OrderQuantity]]*Table1[[#This Row],[UnitPrice]]*(1-Table1[[#This Row],[DiscountApplied]]) - (Table1[[#This Row],[OrderQuantity]]*Table1[[#This Row],[UnitCost]])</f>
        <v>2048.8600000000015</v>
      </c>
      <c r="U2984">
        <f>DATEDIF(Table1[[#This Row],[ShipDate]],Table1[[#This Row],[DeliveryDate]],"d")</f>
        <v>6</v>
      </c>
      <c r="V2984" t="str">
        <f t="shared" si="93"/>
        <v>On Time</v>
      </c>
    </row>
    <row r="2985" spans="2:22" x14ac:dyDescent="0.3">
      <c r="B2985" t="str">
        <f t="shared" si="92"/>
        <v>SO-003084</v>
      </c>
      <c r="C2985" t="s">
        <v>16</v>
      </c>
      <c r="D2985" t="s">
        <v>20</v>
      </c>
      <c r="E2985" s="1">
        <v>43500</v>
      </c>
      <c r="F2985" s="1">
        <v>43600</v>
      </c>
      <c r="G2985" s="1">
        <v>43604</v>
      </c>
      <c r="H2985" s="1">
        <v>43612</v>
      </c>
      <c r="I2985" t="s">
        <v>18</v>
      </c>
      <c r="J2985">
        <v>7</v>
      </c>
      <c r="K2985">
        <v>8</v>
      </c>
      <c r="L2985">
        <v>199</v>
      </c>
      <c r="M2985">
        <v>24</v>
      </c>
      <c r="N2985">
        <v>2</v>
      </c>
      <c r="O2985">
        <v>0.05</v>
      </c>
      <c r="P2985">
        <v>821.35</v>
      </c>
      <c r="Q2985">
        <v>2003.3</v>
      </c>
      <c r="R2985">
        <f>Table1[[#This Row],[OrderQuantity]]*Table1[[#This Row],[UnitPrice]]</f>
        <v>4006.6</v>
      </c>
      <c r="S2985">
        <f>Table1[[#This Row],[OrderQuantity]]*Table1[[#This Row],[UnitCost]]</f>
        <v>1642.7</v>
      </c>
      <c r="T2985">
        <f>Table1[[#This Row],[OrderQuantity]]*Table1[[#This Row],[UnitPrice]]*(1-Table1[[#This Row],[DiscountApplied]]) - (Table1[[#This Row],[OrderQuantity]]*Table1[[#This Row],[UnitCost]])</f>
        <v>2163.5699999999997</v>
      </c>
      <c r="U2985">
        <f>DATEDIF(Table1[[#This Row],[ShipDate]],Table1[[#This Row],[DeliveryDate]],"d")</f>
        <v>8</v>
      </c>
      <c r="V2985" t="str">
        <f t="shared" si="93"/>
        <v>Late</v>
      </c>
    </row>
    <row r="2986" spans="2:22" x14ac:dyDescent="0.3">
      <c r="B2986" t="str">
        <f t="shared" si="92"/>
        <v>SO-003085</v>
      </c>
      <c r="C2986" t="s">
        <v>21</v>
      </c>
      <c r="D2986" t="s">
        <v>23</v>
      </c>
      <c r="E2986" s="1">
        <v>43500</v>
      </c>
      <c r="F2986" s="1">
        <v>43600</v>
      </c>
      <c r="G2986" s="1">
        <v>43613</v>
      </c>
      <c r="H2986" s="1">
        <v>43621</v>
      </c>
      <c r="I2986" t="s">
        <v>18</v>
      </c>
      <c r="J2986">
        <v>22</v>
      </c>
      <c r="K2986">
        <v>37</v>
      </c>
      <c r="L2986">
        <v>303</v>
      </c>
      <c r="M2986">
        <v>34</v>
      </c>
      <c r="N2986">
        <v>8</v>
      </c>
      <c r="O2986">
        <v>0.05</v>
      </c>
      <c r="P2986">
        <v>1695.1</v>
      </c>
      <c r="Q2986">
        <v>3852.5</v>
      </c>
      <c r="R2986">
        <f>Table1[[#This Row],[OrderQuantity]]*Table1[[#This Row],[UnitPrice]]</f>
        <v>30820</v>
      </c>
      <c r="S2986">
        <f>Table1[[#This Row],[OrderQuantity]]*Table1[[#This Row],[UnitCost]]</f>
        <v>13560.8</v>
      </c>
      <c r="T2986">
        <f>Table1[[#This Row],[OrderQuantity]]*Table1[[#This Row],[UnitPrice]]*(1-Table1[[#This Row],[DiscountApplied]]) - (Table1[[#This Row],[OrderQuantity]]*Table1[[#This Row],[UnitCost]])</f>
        <v>15718.2</v>
      </c>
      <c r="U2986">
        <f>DATEDIF(Table1[[#This Row],[ShipDate]],Table1[[#This Row],[DeliveryDate]],"d")</f>
        <v>8</v>
      </c>
      <c r="V2986" t="str">
        <f t="shared" si="93"/>
        <v>Late</v>
      </c>
    </row>
    <row r="2987" spans="2:22" x14ac:dyDescent="0.3">
      <c r="B2987" t="str">
        <f t="shared" si="92"/>
        <v>SO-003086</v>
      </c>
      <c r="C2987" t="s">
        <v>16</v>
      </c>
      <c r="D2987" t="s">
        <v>17</v>
      </c>
      <c r="E2987" s="1">
        <v>43500</v>
      </c>
      <c r="F2987" s="1">
        <v>43601</v>
      </c>
      <c r="G2987" s="1">
        <v>43611</v>
      </c>
      <c r="H2987" s="1">
        <v>43616</v>
      </c>
      <c r="I2987" t="s">
        <v>18</v>
      </c>
      <c r="J2987">
        <v>7</v>
      </c>
      <c r="K2987">
        <v>13</v>
      </c>
      <c r="L2987">
        <v>228</v>
      </c>
      <c r="M2987">
        <v>2</v>
      </c>
      <c r="N2987">
        <v>6</v>
      </c>
      <c r="O2987">
        <v>0.15</v>
      </c>
      <c r="P2987">
        <v>136.68</v>
      </c>
      <c r="Q2987">
        <v>201</v>
      </c>
      <c r="R2987">
        <f>Table1[[#This Row],[OrderQuantity]]*Table1[[#This Row],[UnitPrice]]</f>
        <v>1206</v>
      </c>
      <c r="S2987">
        <f>Table1[[#This Row],[OrderQuantity]]*Table1[[#This Row],[UnitCost]]</f>
        <v>820.08</v>
      </c>
      <c r="T2987">
        <f>Table1[[#This Row],[OrderQuantity]]*Table1[[#This Row],[UnitPrice]]*(1-Table1[[#This Row],[DiscountApplied]]) - (Table1[[#This Row],[OrderQuantity]]*Table1[[#This Row],[UnitCost]])</f>
        <v>205.01999999999987</v>
      </c>
      <c r="U2987">
        <f>DATEDIF(Table1[[#This Row],[ShipDate]],Table1[[#This Row],[DeliveryDate]],"d")</f>
        <v>5</v>
      </c>
      <c r="V2987" t="str">
        <f t="shared" si="93"/>
        <v>On Time</v>
      </c>
    </row>
    <row r="2988" spans="2:22" x14ac:dyDescent="0.3">
      <c r="B2988" t="str">
        <f t="shared" si="92"/>
        <v>SO-003087</v>
      </c>
      <c r="C2988" t="s">
        <v>21</v>
      </c>
      <c r="D2988" t="s">
        <v>20</v>
      </c>
      <c r="E2988" s="1">
        <v>43500</v>
      </c>
      <c r="F2988" s="1">
        <v>43601</v>
      </c>
      <c r="G2988" s="1">
        <v>43616</v>
      </c>
      <c r="H2988" s="1">
        <v>43620</v>
      </c>
      <c r="I2988" t="s">
        <v>18</v>
      </c>
      <c r="J2988">
        <v>22</v>
      </c>
      <c r="K2988">
        <v>30</v>
      </c>
      <c r="L2988">
        <v>182</v>
      </c>
      <c r="M2988">
        <v>29</v>
      </c>
      <c r="N2988">
        <v>4</v>
      </c>
      <c r="O2988">
        <v>0.2</v>
      </c>
      <c r="P2988">
        <v>915.35</v>
      </c>
      <c r="Q2988">
        <v>1695.1</v>
      </c>
      <c r="R2988">
        <f>Table1[[#This Row],[OrderQuantity]]*Table1[[#This Row],[UnitPrice]]</f>
        <v>6780.4</v>
      </c>
      <c r="S2988">
        <f>Table1[[#This Row],[OrderQuantity]]*Table1[[#This Row],[UnitCost]]</f>
        <v>3661.4</v>
      </c>
      <c r="T2988">
        <f>Table1[[#This Row],[OrderQuantity]]*Table1[[#This Row],[UnitPrice]]*(1-Table1[[#This Row],[DiscountApplied]]) - (Table1[[#This Row],[OrderQuantity]]*Table1[[#This Row],[UnitCost]])</f>
        <v>1762.9199999999996</v>
      </c>
      <c r="U2988">
        <f>DATEDIF(Table1[[#This Row],[ShipDate]],Table1[[#This Row],[DeliveryDate]],"d")</f>
        <v>4</v>
      </c>
      <c r="V2988" t="str">
        <f t="shared" si="93"/>
        <v>On Time</v>
      </c>
    </row>
    <row r="2989" spans="2:22" x14ac:dyDescent="0.3">
      <c r="B2989" t="str">
        <f t="shared" si="92"/>
        <v>SO-003088</v>
      </c>
      <c r="C2989" t="s">
        <v>19</v>
      </c>
      <c r="D2989" t="s">
        <v>20</v>
      </c>
      <c r="E2989" s="1">
        <v>43500</v>
      </c>
      <c r="F2989" s="1">
        <v>43601</v>
      </c>
      <c r="G2989" s="1">
        <v>43617</v>
      </c>
      <c r="H2989" s="1">
        <v>43623</v>
      </c>
      <c r="I2989" t="s">
        <v>18</v>
      </c>
      <c r="J2989">
        <v>19</v>
      </c>
      <c r="K2989">
        <v>42</v>
      </c>
      <c r="L2989">
        <v>192</v>
      </c>
      <c r="M2989">
        <v>3</v>
      </c>
      <c r="N2989">
        <v>5</v>
      </c>
      <c r="O2989">
        <v>0.08</v>
      </c>
      <c r="P2989">
        <v>2835.98</v>
      </c>
      <c r="Q2989">
        <v>6445.4</v>
      </c>
      <c r="R2989">
        <f>Table1[[#This Row],[OrderQuantity]]*Table1[[#This Row],[UnitPrice]]</f>
        <v>32227</v>
      </c>
      <c r="S2989">
        <f>Table1[[#This Row],[OrderQuantity]]*Table1[[#This Row],[UnitCost]]</f>
        <v>14179.9</v>
      </c>
      <c r="T2989">
        <f>Table1[[#This Row],[OrderQuantity]]*Table1[[#This Row],[UnitPrice]]*(1-Table1[[#This Row],[DiscountApplied]]) - (Table1[[#This Row],[OrderQuantity]]*Table1[[#This Row],[UnitCost]])</f>
        <v>15468.94</v>
      </c>
      <c r="U2989">
        <f>DATEDIF(Table1[[#This Row],[ShipDate]],Table1[[#This Row],[DeliveryDate]],"d")</f>
        <v>6</v>
      </c>
      <c r="V2989" t="str">
        <f t="shared" si="93"/>
        <v>On Time</v>
      </c>
    </row>
    <row r="2990" spans="2:22" x14ac:dyDescent="0.3">
      <c r="B2990" t="str">
        <f t="shared" si="92"/>
        <v>SO-003089</v>
      </c>
      <c r="C2990" t="s">
        <v>21</v>
      </c>
      <c r="D2990" t="s">
        <v>26</v>
      </c>
      <c r="E2990" s="1">
        <v>43500</v>
      </c>
      <c r="F2990" s="1">
        <v>43601</v>
      </c>
      <c r="G2990" s="1">
        <v>43604</v>
      </c>
      <c r="H2990" s="1">
        <v>43614</v>
      </c>
      <c r="I2990" t="s">
        <v>18</v>
      </c>
      <c r="J2990">
        <v>24</v>
      </c>
      <c r="K2990">
        <v>29</v>
      </c>
      <c r="L2990">
        <v>65</v>
      </c>
      <c r="M2990">
        <v>8</v>
      </c>
      <c r="N2990">
        <v>5</v>
      </c>
      <c r="O2990">
        <v>0.08</v>
      </c>
      <c r="P2990">
        <v>445.01</v>
      </c>
      <c r="Q2990">
        <v>1085.4000000000001</v>
      </c>
      <c r="R2990">
        <f>Table1[[#This Row],[OrderQuantity]]*Table1[[#This Row],[UnitPrice]]</f>
        <v>5427</v>
      </c>
      <c r="S2990">
        <f>Table1[[#This Row],[OrderQuantity]]*Table1[[#This Row],[UnitCost]]</f>
        <v>2225.0500000000002</v>
      </c>
      <c r="T2990">
        <f>Table1[[#This Row],[OrderQuantity]]*Table1[[#This Row],[UnitPrice]]*(1-Table1[[#This Row],[DiscountApplied]]) - (Table1[[#This Row],[OrderQuantity]]*Table1[[#This Row],[UnitCost]])</f>
        <v>2767.79</v>
      </c>
      <c r="U2990">
        <f>DATEDIF(Table1[[#This Row],[ShipDate]],Table1[[#This Row],[DeliveryDate]],"d")</f>
        <v>10</v>
      </c>
      <c r="V2990" t="str">
        <f t="shared" si="93"/>
        <v>Late</v>
      </c>
    </row>
    <row r="2991" spans="2:22" x14ac:dyDescent="0.3">
      <c r="B2991" t="str">
        <f t="shared" si="92"/>
        <v>SO-003090</v>
      </c>
      <c r="C2991" t="s">
        <v>16</v>
      </c>
      <c r="D2991" t="s">
        <v>25</v>
      </c>
      <c r="E2991" s="1">
        <v>43500</v>
      </c>
      <c r="F2991" s="1">
        <v>43601</v>
      </c>
      <c r="G2991" s="1">
        <v>43625</v>
      </c>
      <c r="H2991" s="1">
        <v>43631</v>
      </c>
      <c r="I2991" t="s">
        <v>18</v>
      </c>
      <c r="J2991">
        <v>7</v>
      </c>
      <c r="K2991">
        <v>25</v>
      </c>
      <c r="L2991">
        <v>348</v>
      </c>
      <c r="M2991">
        <v>33</v>
      </c>
      <c r="N2991">
        <v>3</v>
      </c>
      <c r="O2991">
        <v>0.15</v>
      </c>
      <c r="P2991">
        <v>716.36</v>
      </c>
      <c r="Q2991">
        <v>1085.4000000000001</v>
      </c>
      <c r="R2991">
        <f>Table1[[#This Row],[OrderQuantity]]*Table1[[#This Row],[UnitPrice]]</f>
        <v>3256.2000000000003</v>
      </c>
      <c r="S2991">
        <f>Table1[[#This Row],[OrderQuantity]]*Table1[[#This Row],[UnitCost]]</f>
        <v>2149.08</v>
      </c>
      <c r="T2991">
        <f>Table1[[#This Row],[OrderQuantity]]*Table1[[#This Row],[UnitPrice]]*(1-Table1[[#This Row],[DiscountApplied]]) - (Table1[[#This Row],[OrderQuantity]]*Table1[[#This Row],[UnitCost]])</f>
        <v>618.69000000000005</v>
      </c>
      <c r="U2991">
        <f>DATEDIF(Table1[[#This Row],[ShipDate]],Table1[[#This Row],[DeliveryDate]],"d")</f>
        <v>6</v>
      </c>
      <c r="V2991" t="str">
        <f t="shared" si="93"/>
        <v>On Time</v>
      </c>
    </row>
    <row r="2992" spans="2:22" x14ac:dyDescent="0.3">
      <c r="B2992" t="str">
        <f t="shared" si="92"/>
        <v>SO-003091</v>
      </c>
      <c r="C2992" t="s">
        <v>16</v>
      </c>
      <c r="D2992" t="s">
        <v>17</v>
      </c>
      <c r="E2992" s="1">
        <v>43500</v>
      </c>
      <c r="F2992" s="1">
        <v>43602</v>
      </c>
      <c r="G2992" s="1">
        <v>43614</v>
      </c>
      <c r="H2992" s="1">
        <v>43622</v>
      </c>
      <c r="I2992" t="s">
        <v>18</v>
      </c>
      <c r="J2992">
        <v>7</v>
      </c>
      <c r="K2992">
        <v>47</v>
      </c>
      <c r="L2992">
        <v>226</v>
      </c>
      <c r="M2992">
        <v>5</v>
      </c>
      <c r="N2992">
        <v>8</v>
      </c>
      <c r="O2992">
        <v>0.05</v>
      </c>
      <c r="P2992">
        <v>3041.8</v>
      </c>
      <c r="Q2992">
        <v>6083.6</v>
      </c>
      <c r="R2992">
        <f>Table1[[#This Row],[OrderQuantity]]*Table1[[#This Row],[UnitPrice]]</f>
        <v>48668.800000000003</v>
      </c>
      <c r="S2992">
        <f>Table1[[#This Row],[OrderQuantity]]*Table1[[#This Row],[UnitCost]]</f>
        <v>24334.400000000001</v>
      </c>
      <c r="T2992">
        <f>Table1[[#This Row],[OrderQuantity]]*Table1[[#This Row],[UnitPrice]]*(1-Table1[[#This Row],[DiscountApplied]]) - (Table1[[#This Row],[OrderQuantity]]*Table1[[#This Row],[UnitCost]])</f>
        <v>21900.959999999999</v>
      </c>
      <c r="U2992">
        <f>DATEDIF(Table1[[#This Row],[ShipDate]],Table1[[#This Row],[DeliveryDate]],"d")</f>
        <v>8</v>
      </c>
      <c r="V2992" t="str">
        <f t="shared" si="93"/>
        <v>Late</v>
      </c>
    </row>
    <row r="2993" spans="2:22" x14ac:dyDescent="0.3">
      <c r="B2993" t="str">
        <f t="shared" si="92"/>
        <v>SO-003092</v>
      </c>
      <c r="C2993" t="s">
        <v>22</v>
      </c>
      <c r="D2993" t="s">
        <v>24</v>
      </c>
      <c r="E2993" s="1">
        <v>43500</v>
      </c>
      <c r="F2993" s="1">
        <v>43602</v>
      </c>
      <c r="G2993" s="1">
        <v>43630</v>
      </c>
      <c r="H2993" s="1">
        <v>43632</v>
      </c>
      <c r="I2993" t="s">
        <v>18</v>
      </c>
      <c r="J2993">
        <v>27</v>
      </c>
      <c r="K2993">
        <v>48</v>
      </c>
      <c r="L2993">
        <v>36</v>
      </c>
      <c r="M2993">
        <v>23</v>
      </c>
      <c r="N2993">
        <v>8</v>
      </c>
      <c r="O2993">
        <v>0.05</v>
      </c>
      <c r="P2993">
        <v>345.12</v>
      </c>
      <c r="Q2993">
        <v>676.7</v>
      </c>
      <c r="R2993">
        <f>Table1[[#This Row],[OrderQuantity]]*Table1[[#This Row],[UnitPrice]]</f>
        <v>5413.6</v>
      </c>
      <c r="S2993">
        <f>Table1[[#This Row],[OrderQuantity]]*Table1[[#This Row],[UnitCost]]</f>
        <v>2760.96</v>
      </c>
      <c r="T2993">
        <f>Table1[[#This Row],[OrderQuantity]]*Table1[[#This Row],[UnitPrice]]*(1-Table1[[#This Row],[DiscountApplied]]) - (Table1[[#This Row],[OrderQuantity]]*Table1[[#This Row],[UnitCost]])</f>
        <v>2381.96</v>
      </c>
      <c r="U2993">
        <f>DATEDIF(Table1[[#This Row],[ShipDate]],Table1[[#This Row],[DeliveryDate]],"d")</f>
        <v>2</v>
      </c>
      <c r="V2993" t="str">
        <f t="shared" si="93"/>
        <v>On Time</v>
      </c>
    </row>
    <row r="2994" spans="2:22" x14ac:dyDescent="0.3">
      <c r="B2994" t="str">
        <f t="shared" si="92"/>
        <v>SO-003093</v>
      </c>
      <c r="C2994" t="s">
        <v>16</v>
      </c>
      <c r="D2994" t="s">
        <v>23</v>
      </c>
      <c r="E2994" s="1">
        <v>43500</v>
      </c>
      <c r="F2994" s="1">
        <v>43602</v>
      </c>
      <c r="G2994" s="1">
        <v>43611</v>
      </c>
      <c r="H2994" s="1">
        <v>43621</v>
      </c>
      <c r="I2994" t="s">
        <v>18</v>
      </c>
      <c r="J2994">
        <v>1</v>
      </c>
      <c r="K2994">
        <v>6</v>
      </c>
      <c r="L2994">
        <v>324</v>
      </c>
      <c r="M2994">
        <v>18</v>
      </c>
      <c r="N2994">
        <v>1</v>
      </c>
      <c r="O2994">
        <v>0.08</v>
      </c>
      <c r="P2994">
        <v>964.8</v>
      </c>
      <c r="Q2994">
        <v>2010</v>
      </c>
      <c r="R2994">
        <f>Table1[[#This Row],[OrderQuantity]]*Table1[[#This Row],[UnitPrice]]</f>
        <v>2010</v>
      </c>
      <c r="S2994">
        <f>Table1[[#This Row],[OrderQuantity]]*Table1[[#This Row],[UnitCost]]</f>
        <v>964.8</v>
      </c>
      <c r="T2994">
        <f>Table1[[#This Row],[OrderQuantity]]*Table1[[#This Row],[UnitPrice]]*(1-Table1[[#This Row],[DiscountApplied]]) - (Table1[[#This Row],[OrderQuantity]]*Table1[[#This Row],[UnitCost]])</f>
        <v>884.40000000000009</v>
      </c>
      <c r="U2994">
        <f>DATEDIF(Table1[[#This Row],[ShipDate]],Table1[[#This Row],[DeliveryDate]],"d")</f>
        <v>10</v>
      </c>
      <c r="V2994" t="str">
        <f t="shared" si="93"/>
        <v>Late</v>
      </c>
    </row>
    <row r="2995" spans="2:22" x14ac:dyDescent="0.3">
      <c r="B2995" t="str">
        <f t="shared" si="92"/>
        <v>SO-003094</v>
      </c>
      <c r="C2995" t="s">
        <v>22</v>
      </c>
      <c r="D2995" t="s">
        <v>23</v>
      </c>
      <c r="E2995" s="1">
        <v>43500</v>
      </c>
      <c r="F2995" s="1">
        <v>43602</v>
      </c>
      <c r="G2995" s="1">
        <v>43610</v>
      </c>
      <c r="H2995" s="1">
        <v>43617</v>
      </c>
      <c r="I2995" t="s">
        <v>18</v>
      </c>
      <c r="J2995">
        <v>27</v>
      </c>
      <c r="K2995">
        <v>25</v>
      </c>
      <c r="L2995">
        <v>285</v>
      </c>
      <c r="M2995">
        <v>40</v>
      </c>
      <c r="N2995">
        <v>8</v>
      </c>
      <c r="O2995">
        <v>0.15</v>
      </c>
      <c r="P2995">
        <v>1603.44</v>
      </c>
      <c r="Q2995">
        <v>2586.1999999999998</v>
      </c>
      <c r="R2995">
        <f>Table1[[#This Row],[OrderQuantity]]*Table1[[#This Row],[UnitPrice]]</f>
        <v>20689.599999999999</v>
      </c>
      <c r="S2995">
        <f>Table1[[#This Row],[OrderQuantity]]*Table1[[#This Row],[UnitCost]]</f>
        <v>12827.52</v>
      </c>
      <c r="T2995">
        <f>Table1[[#This Row],[OrderQuantity]]*Table1[[#This Row],[UnitPrice]]*(1-Table1[[#This Row],[DiscountApplied]]) - (Table1[[#This Row],[OrderQuantity]]*Table1[[#This Row],[UnitCost]])</f>
        <v>4758.6399999999994</v>
      </c>
      <c r="U2995">
        <f>DATEDIF(Table1[[#This Row],[ShipDate]],Table1[[#This Row],[DeliveryDate]],"d")</f>
        <v>7</v>
      </c>
      <c r="V2995" t="str">
        <f t="shared" si="93"/>
        <v>On Time</v>
      </c>
    </row>
    <row r="2996" spans="2:22" x14ac:dyDescent="0.3">
      <c r="B2996" t="str">
        <f t="shared" si="92"/>
        <v>SO-003095</v>
      </c>
      <c r="C2996" t="s">
        <v>19</v>
      </c>
      <c r="D2996" t="s">
        <v>20</v>
      </c>
      <c r="E2996" s="1">
        <v>43500</v>
      </c>
      <c r="F2996" s="1">
        <v>43602</v>
      </c>
      <c r="G2996" s="1">
        <v>43623</v>
      </c>
      <c r="H2996" s="1">
        <v>43630</v>
      </c>
      <c r="I2996" t="s">
        <v>18</v>
      </c>
      <c r="J2996">
        <v>16</v>
      </c>
      <c r="K2996">
        <v>23</v>
      </c>
      <c r="L2996">
        <v>199</v>
      </c>
      <c r="M2996">
        <v>24</v>
      </c>
      <c r="N2996">
        <v>1</v>
      </c>
      <c r="O2996">
        <v>0.1</v>
      </c>
      <c r="P2996">
        <v>655.19000000000005</v>
      </c>
      <c r="Q2996">
        <v>850.9</v>
      </c>
      <c r="R2996">
        <f>Table1[[#This Row],[OrderQuantity]]*Table1[[#This Row],[UnitPrice]]</f>
        <v>850.9</v>
      </c>
      <c r="S2996">
        <f>Table1[[#This Row],[OrderQuantity]]*Table1[[#This Row],[UnitCost]]</f>
        <v>655.19000000000005</v>
      </c>
      <c r="T2996">
        <f>Table1[[#This Row],[OrderQuantity]]*Table1[[#This Row],[UnitPrice]]*(1-Table1[[#This Row],[DiscountApplied]]) - (Table1[[#This Row],[OrderQuantity]]*Table1[[#This Row],[UnitCost]])</f>
        <v>110.61999999999989</v>
      </c>
      <c r="U2996">
        <f>DATEDIF(Table1[[#This Row],[ShipDate]],Table1[[#This Row],[DeliveryDate]],"d")</f>
        <v>7</v>
      </c>
      <c r="V2996" t="str">
        <f t="shared" si="93"/>
        <v>On Time</v>
      </c>
    </row>
    <row r="2997" spans="2:22" x14ac:dyDescent="0.3">
      <c r="B2997" t="str">
        <f t="shared" si="92"/>
        <v>SO-003096</v>
      </c>
      <c r="C2997" t="s">
        <v>22</v>
      </c>
      <c r="D2997" t="s">
        <v>20</v>
      </c>
      <c r="E2997" s="1">
        <v>43500</v>
      </c>
      <c r="F2997" s="1">
        <v>43602</v>
      </c>
      <c r="G2997" s="1">
        <v>43629</v>
      </c>
      <c r="H2997" s="1">
        <v>43634</v>
      </c>
      <c r="I2997" t="s">
        <v>18</v>
      </c>
      <c r="J2997">
        <v>27</v>
      </c>
      <c r="K2997">
        <v>7</v>
      </c>
      <c r="L2997">
        <v>133</v>
      </c>
      <c r="M2997">
        <v>47</v>
      </c>
      <c r="N2997">
        <v>2</v>
      </c>
      <c r="O2997">
        <v>0.3</v>
      </c>
      <c r="P2997">
        <v>1442.85</v>
      </c>
      <c r="Q2997">
        <v>1976.5</v>
      </c>
      <c r="R2997">
        <f>Table1[[#This Row],[OrderQuantity]]*Table1[[#This Row],[UnitPrice]]</f>
        <v>3953</v>
      </c>
      <c r="S2997">
        <f>Table1[[#This Row],[OrderQuantity]]*Table1[[#This Row],[UnitCost]]</f>
        <v>2885.7</v>
      </c>
      <c r="T2997">
        <f>Table1[[#This Row],[OrderQuantity]]*Table1[[#This Row],[UnitPrice]]*(1-Table1[[#This Row],[DiscountApplied]]) - (Table1[[#This Row],[OrderQuantity]]*Table1[[#This Row],[UnitCost]])</f>
        <v>-118.59999999999991</v>
      </c>
      <c r="U2997">
        <f>DATEDIF(Table1[[#This Row],[ShipDate]],Table1[[#This Row],[DeliveryDate]],"d")</f>
        <v>5</v>
      </c>
      <c r="V2997" t="str">
        <f t="shared" si="93"/>
        <v>On Time</v>
      </c>
    </row>
    <row r="2998" spans="2:22" x14ac:dyDescent="0.3">
      <c r="B2998" t="str">
        <f t="shared" si="92"/>
        <v>SO-003097</v>
      </c>
      <c r="C2998" t="s">
        <v>19</v>
      </c>
      <c r="D2998" t="s">
        <v>26</v>
      </c>
      <c r="E2998" s="1">
        <v>43500</v>
      </c>
      <c r="F2998" s="1">
        <v>43602</v>
      </c>
      <c r="G2998" s="1">
        <v>43606</v>
      </c>
      <c r="H2998" s="1">
        <v>43611</v>
      </c>
      <c r="I2998" t="s">
        <v>18</v>
      </c>
      <c r="J2998">
        <v>13</v>
      </c>
      <c r="K2998">
        <v>29</v>
      </c>
      <c r="L2998">
        <v>85</v>
      </c>
      <c r="M2998">
        <v>1</v>
      </c>
      <c r="N2998">
        <v>5</v>
      </c>
      <c r="O2998">
        <v>0.05</v>
      </c>
      <c r="P2998">
        <v>601.39</v>
      </c>
      <c r="Q2998">
        <v>1179.2</v>
      </c>
      <c r="R2998">
        <f>Table1[[#This Row],[OrderQuantity]]*Table1[[#This Row],[UnitPrice]]</f>
        <v>5896</v>
      </c>
      <c r="S2998">
        <f>Table1[[#This Row],[OrderQuantity]]*Table1[[#This Row],[UnitCost]]</f>
        <v>3006.95</v>
      </c>
      <c r="T2998">
        <f>Table1[[#This Row],[OrderQuantity]]*Table1[[#This Row],[UnitPrice]]*(1-Table1[[#This Row],[DiscountApplied]]) - (Table1[[#This Row],[OrderQuantity]]*Table1[[#This Row],[UnitCost]])</f>
        <v>2594.25</v>
      </c>
      <c r="U2998">
        <f>DATEDIF(Table1[[#This Row],[ShipDate]],Table1[[#This Row],[DeliveryDate]],"d")</f>
        <v>5</v>
      </c>
      <c r="V2998" t="str">
        <f t="shared" si="93"/>
        <v>On Time</v>
      </c>
    </row>
    <row r="2999" spans="2:22" x14ac:dyDescent="0.3">
      <c r="B2999" t="str">
        <f t="shared" si="92"/>
        <v>SO-003098</v>
      </c>
      <c r="C2999" t="s">
        <v>19</v>
      </c>
      <c r="D2999" t="s">
        <v>17</v>
      </c>
      <c r="E2999" s="1">
        <v>43500</v>
      </c>
      <c r="F2999" s="1">
        <v>43602</v>
      </c>
      <c r="G2999" s="1">
        <v>43626</v>
      </c>
      <c r="H2999" s="1">
        <v>43635</v>
      </c>
      <c r="I2999" t="s">
        <v>18</v>
      </c>
      <c r="J2999">
        <v>15</v>
      </c>
      <c r="K2999">
        <v>17</v>
      </c>
      <c r="L2999">
        <v>205</v>
      </c>
      <c r="M2999">
        <v>30</v>
      </c>
      <c r="N2999">
        <v>2</v>
      </c>
      <c r="O2999">
        <v>0.2</v>
      </c>
      <c r="P2999">
        <v>95.54</v>
      </c>
      <c r="Q2999">
        <v>207.7</v>
      </c>
      <c r="R2999">
        <f>Table1[[#This Row],[OrderQuantity]]*Table1[[#This Row],[UnitPrice]]</f>
        <v>415.4</v>
      </c>
      <c r="S2999">
        <f>Table1[[#This Row],[OrderQuantity]]*Table1[[#This Row],[UnitCost]]</f>
        <v>191.08</v>
      </c>
      <c r="T2999">
        <f>Table1[[#This Row],[OrderQuantity]]*Table1[[#This Row],[UnitPrice]]*(1-Table1[[#This Row],[DiscountApplied]]) - (Table1[[#This Row],[OrderQuantity]]*Table1[[#This Row],[UnitCost]])</f>
        <v>141.23999999999998</v>
      </c>
      <c r="U2999">
        <f>DATEDIF(Table1[[#This Row],[ShipDate]],Table1[[#This Row],[DeliveryDate]],"d")</f>
        <v>9</v>
      </c>
      <c r="V2999" t="str">
        <f t="shared" si="93"/>
        <v>Late</v>
      </c>
    </row>
    <row r="3000" spans="2:22" x14ac:dyDescent="0.3">
      <c r="B3000" t="str">
        <f t="shared" si="92"/>
        <v>SO-003099</v>
      </c>
      <c r="C3000" t="s">
        <v>19</v>
      </c>
      <c r="D3000" t="s">
        <v>25</v>
      </c>
      <c r="E3000" s="1">
        <v>43500</v>
      </c>
      <c r="F3000" s="1">
        <v>43603</v>
      </c>
      <c r="G3000" s="1">
        <v>43617</v>
      </c>
      <c r="H3000" s="1">
        <v>43624</v>
      </c>
      <c r="I3000" t="s">
        <v>18</v>
      </c>
      <c r="J3000">
        <v>13</v>
      </c>
      <c r="K3000">
        <v>22</v>
      </c>
      <c r="L3000">
        <v>353</v>
      </c>
      <c r="M3000">
        <v>9</v>
      </c>
      <c r="N3000">
        <v>5</v>
      </c>
      <c r="O3000">
        <v>0.05</v>
      </c>
      <c r="P3000">
        <v>1224.0899999999999</v>
      </c>
      <c r="Q3000">
        <v>1943</v>
      </c>
      <c r="R3000">
        <f>Table1[[#This Row],[OrderQuantity]]*Table1[[#This Row],[UnitPrice]]</f>
        <v>9715</v>
      </c>
      <c r="S3000">
        <f>Table1[[#This Row],[OrderQuantity]]*Table1[[#This Row],[UnitCost]]</f>
        <v>6120.45</v>
      </c>
      <c r="T3000">
        <f>Table1[[#This Row],[OrderQuantity]]*Table1[[#This Row],[UnitPrice]]*(1-Table1[[#This Row],[DiscountApplied]]) - (Table1[[#This Row],[OrderQuantity]]*Table1[[#This Row],[UnitCost]])</f>
        <v>3108.8</v>
      </c>
      <c r="U3000">
        <f>DATEDIF(Table1[[#This Row],[ShipDate]],Table1[[#This Row],[DeliveryDate]],"d")</f>
        <v>7</v>
      </c>
      <c r="V3000" t="str">
        <f t="shared" si="93"/>
        <v>On Time</v>
      </c>
    </row>
    <row r="3001" spans="2:22" x14ac:dyDescent="0.3">
      <c r="B3001" t="str">
        <f t="shared" si="92"/>
        <v>SO-003100</v>
      </c>
      <c r="C3001" t="s">
        <v>16</v>
      </c>
      <c r="D3001" t="s">
        <v>24</v>
      </c>
      <c r="E3001" s="1">
        <v>43500</v>
      </c>
      <c r="F3001" s="1">
        <v>43603</v>
      </c>
      <c r="G3001" s="1">
        <v>43609</v>
      </c>
      <c r="H3001" s="1">
        <v>43612</v>
      </c>
      <c r="I3001" t="s">
        <v>18</v>
      </c>
      <c r="J3001">
        <v>12</v>
      </c>
      <c r="K3001">
        <v>45</v>
      </c>
      <c r="L3001">
        <v>17</v>
      </c>
      <c r="M3001">
        <v>47</v>
      </c>
      <c r="N3001">
        <v>1</v>
      </c>
      <c r="O3001">
        <v>0.05</v>
      </c>
      <c r="P3001">
        <v>3108.8</v>
      </c>
      <c r="Q3001">
        <v>3886</v>
      </c>
      <c r="R3001">
        <f>Table1[[#This Row],[OrderQuantity]]*Table1[[#This Row],[UnitPrice]]</f>
        <v>3886</v>
      </c>
      <c r="S3001">
        <f>Table1[[#This Row],[OrderQuantity]]*Table1[[#This Row],[UnitCost]]</f>
        <v>3108.8</v>
      </c>
      <c r="T3001">
        <f>Table1[[#This Row],[OrderQuantity]]*Table1[[#This Row],[UnitPrice]]*(1-Table1[[#This Row],[DiscountApplied]]) - (Table1[[#This Row],[OrderQuantity]]*Table1[[#This Row],[UnitCost]])</f>
        <v>582.89999999999964</v>
      </c>
      <c r="U3001">
        <f>DATEDIF(Table1[[#This Row],[ShipDate]],Table1[[#This Row],[DeliveryDate]],"d")</f>
        <v>3</v>
      </c>
      <c r="V3001" t="str">
        <f t="shared" si="93"/>
        <v>On Time</v>
      </c>
    </row>
    <row r="3002" spans="2:22" x14ac:dyDescent="0.3">
      <c r="B3002" t="str">
        <f t="shared" si="92"/>
        <v>SO-003101</v>
      </c>
      <c r="C3002" t="s">
        <v>21</v>
      </c>
      <c r="D3002" t="s">
        <v>17</v>
      </c>
      <c r="E3002" s="1">
        <v>43500</v>
      </c>
      <c r="F3002" s="1">
        <v>43604</v>
      </c>
      <c r="G3002" s="1">
        <v>43632</v>
      </c>
      <c r="H3002" s="1">
        <v>43640</v>
      </c>
      <c r="I3002" t="s">
        <v>18</v>
      </c>
      <c r="J3002">
        <v>24</v>
      </c>
      <c r="K3002">
        <v>22</v>
      </c>
      <c r="L3002">
        <v>218</v>
      </c>
      <c r="M3002">
        <v>11</v>
      </c>
      <c r="N3002">
        <v>5</v>
      </c>
      <c r="O3002">
        <v>0.08</v>
      </c>
      <c r="P3002">
        <v>512.95000000000005</v>
      </c>
      <c r="Q3002">
        <v>884.4</v>
      </c>
      <c r="R3002">
        <f>Table1[[#This Row],[OrderQuantity]]*Table1[[#This Row],[UnitPrice]]</f>
        <v>4422</v>
      </c>
      <c r="S3002">
        <f>Table1[[#This Row],[OrderQuantity]]*Table1[[#This Row],[UnitCost]]</f>
        <v>2564.75</v>
      </c>
      <c r="T3002">
        <f>Table1[[#This Row],[OrderQuantity]]*Table1[[#This Row],[UnitPrice]]*(1-Table1[[#This Row],[DiscountApplied]]) - (Table1[[#This Row],[OrderQuantity]]*Table1[[#This Row],[UnitCost]])</f>
        <v>1503.4900000000002</v>
      </c>
      <c r="U3002">
        <f>DATEDIF(Table1[[#This Row],[ShipDate]],Table1[[#This Row],[DeliveryDate]],"d")</f>
        <v>8</v>
      </c>
      <c r="V3002" t="str">
        <f t="shared" si="93"/>
        <v>Late</v>
      </c>
    </row>
    <row r="3003" spans="2:22" x14ac:dyDescent="0.3">
      <c r="B3003" t="str">
        <f t="shared" si="92"/>
        <v>SO-003102</v>
      </c>
      <c r="C3003" t="s">
        <v>16</v>
      </c>
      <c r="D3003" t="s">
        <v>20</v>
      </c>
      <c r="E3003" s="1">
        <v>43500</v>
      </c>
      <c r="F3003" s="1">
        <v>43604</v>
      </c>
      <c r="G3003" s="1">
        <v>43606</v>
      </c>
      <c r="H3003" s="1">
        <v>43615</v>
      </c>
      <c r="I3003" t="s">
        <v>18</v>
      </c>
      <c r="J3003">
        <v>11</v>
      </c>
      <c r="K3003">
        <v>25</v>
      </c>
      <c r="L3003">
        <v>180</v>
      </c>
      <c r="M3003">
        <v>34</v>
      </c>
      <c r="N3003">
        <v>8</v>
      </c>
      <c r="O3003">
        <v>0.2</v>
      </c>
      <c r="P3003">
        <v>1195.82</v>
      </c>
      <c r="Q3003">
        <v>2599.6</v>
      </c>
      <c r="R3003">
        <f>Table1[[#This Row],[OrderQuantity]]*Table1[[#This Row],[UnitPrice]]</f>
        <v>20796.8</v>
      </c>
      <c r="S3003">
        <f>Table1[[#This Row],[OrderQuantity]]*Table1[[#This Row],[UnitCost]]</f>
        <v>9566.56</v>
      </c>
      <c r="T3003">
        <f>Table1[[#This Row],[OrderQuantity]]*Table1[[#This Row],[UnitPrice]]*(1-Table1[[#This Row],[DiscountApplied]]) - (Table1[[#This Row],[OrderQuantity]]*Table1[[#This Row],[UnitCost]])</f>
        <v>7070.8799999999992</v>
      </c>
      <c r="U3003">
        <f>DATEDIF(Table1[[#This Row],[ShipDate]],Table1[[#This Row],[DeliveryDate]],"d")</f>
        <v>9</v>
      </c>
      <c r="V3003" t="str">
        <f t="shared" si="93"/>
        <v>Late</v>
      </c>
    </row>
    <row r="3004" spans="2:22" x14ac:dyDescent="0.3">
      <c r="B3004" t="str">
        <f t="shared" si="92"/>
        <v>SO-003103</v>
      </c>
      <c r="C3004" t="s">
        <v>16</v>
      </c>
      <c r="D3004" t="s">
        <v>20</v>
      </c>
      <c r="E3004" s="1">
        <v>43500</v>
      </c>
      <c r="F3004" s="1">
        <v>43604</v>
      </c>
      <c r="G3004" s="1">
        <v>43622</v>
      </c>
      <c r="H3004" s="1">
        <v>43626</v>
      </c>
      <c r="I3004" t="s">
        <v>18</v>
      </c>
      <c r="J3004">
        <v>6</v>
      </c>
      <c r="K3004">
        <v>5</v>
      </c>
      <c r="L3004">
        <v>131</v>
      </c>
      <c r="M3004">
        <v>4</v>
      </c>
      <c r="N3004">
        <v>8</v>
      </c>
      <c r="O3004">
        <v>0.4</v>
      </c>
      <c r="P3004">
        <v>966.21</v>
      </c>
      <c r="Q3004">
        <v>1695.1</v>
      </c>
      <c r="R3004">
        <f>Table1[[#This Row],[OrderQuantity]]*Table1[[#This Row],[UnitPrice]]</f>
        <v>13560.8</v>
      </c>
      <c r="S3004">
        <f>Table1[[#This Row],[OrderQuantity]]*Table1[[#This Row],[UnitCost]]</f>
        <v>7729.68</v>
      </c>
      <c r="T3004">
        <f>Table1[[#This Row],[OrderQuantity]]*Table1[[#This Row],[UnitPrice]]*(1-Table1[[#This Row],[DiscountApplied]]) - (Table1[[#This Row],[OrderQuantity]]*Table1[[#This Row],[UnitCost]])</f>
        <v>406.79999999999927</v>
      </c>
      <c r="U3004">
        <f>DATEDIF(Table1[[#This Row],[ShipDate]],Table1[[#This Row],[DeliveryDate]],"d")</f>
        <v>4</v>
      </c>
      <c r="V3004" t="str">
        <f t="shared" si="93"/>
        <v>On Time</v>
      </c>
    </row>
    <row r="3005" spans="2:22" x14ac:dyDescent="0.3">
      <c r="B3005" t="str">
        <f t="shared" si="92"/>
        <v>SO-003104</v>
      </c>
      <c r="C3005" t="s">
        <v>19</v>
      </c>
      <c r="D3005" t="s">
        <v>20</v>
      </c>
      <c r="E3005" s="1">
        <v>43500</v>
      </c>
      <c r="F3005" s="1">
        <v>43604</v>
      </c>
      <c r="G3005" s="1">
        <v>43631</v>
      </c>
      <c r="H3005" s="1">
        <v>43632</v>
      </c>
      <c r="I3005" t="s">
        <v>18</v>
      </c>
      <c r="J3005">
        <v>18</v>
      </c>
      <c r="K3005">
        <v>44</v>
      </c>
      <c r="L3005">
        <v>195</v>
      </c>
      <c r="M3005">
        <v>10</v>
      </c>
      <c r="N3005">
        <v>5</v>
      </c>
      <c r="O3005">
        <v>0.1</v>
      </c>
      <c r="P3005">
        <v>934.25</v>
      </c>
      <c r="Q3005">
        <v>1112.2</v>
      </c>
      <c r="R3005">
        <f>Table1[[#This Row],[OrderQuantity]]*Table1[[#This Row],[UnitPrice]]</f>
        <v>5561</v>
      </c>
      <c r="S3005">
        <f>Table1[[#This Row],[OrderQuantity]]*Table1[[#This Row],[UnitCost]]</f>
        <v>4671.25</v>
      </c>
      <c r="T3005">
        <f>Table1[[#This Row],[OrderQuantity]]*Table1[[#This Row],[UnitPrice]]*(1-Table1[[#This Row],[DiscountApplied]]) - (Table1[[#This Row],[OrderQuantity]]*Table1[[#This Row],[UnitCost]])</f>
        <v>333.65000000000055</v>
      </c>
      <c r="U3005">
        <f>DATEDIF(Table1[[#This Row],[ShipDate]],Table1[[#This Row],[DeliveryDate]],"d")</f>
        <v>1</v>
      </c>
      <c r="V3005" t="str">
        <f t="shared" si="93"/>
        <v>On Time</v>
      </c>
    </row>
    <row r="3006" spans="2:22" x14ac:dyDescent="0.3">
      <c r="B3006" t="str">
        <f t="shared" si="92"/>
        <v>SO-003105</v>
      </c>
      <c r="C3006" t="s">
        <v>16</v>
      </c>
      <c r="D3006" t="s">
        <v>20</v>
      </c>
      <c r="E3006" s="1">
        <v>43500</v>
      </c>
      <c r="F3006" s="1">
        <v>43604</v>
      </c>
      <c r="G3006" s="1">
        <v>43616</v>
      </c>
      <c r="H3006" s="1">
        <v>43617</v>
      </c>
      <c r="I3006" t="s">
        <v>18</v>
      </c>
      <c r="J3006">
        <v>2</v>
      </c>
      <c r="K3006">
        <v>47</v>
      </c>
      <c r="L3006">
        <v>140</v>
      </c>
      <c r="M3006">
        <v>3</v>
      </c>
      <c r="N3006">
        <v>3</v>
      </c>
      <c r="O3006">
        <v>0.15</v>
      </c>
      <c r="P3006">
        <v>2267.2800000000002</v>
      </c>
      <c r="Q3006">
        <v>5038.3999999999996</v>
      </c>
      <c r="R3006">
        <f>Table1[[#This Row],[OrderQuantity]]*Table1[[#This Row],[UnitPrice]]</f>
        <v>15115.199999999999</v>
      </c>
      <c r="S3006">
        <f>Table1[[#This Row],[OrderQuantity]]*Table1[[#This Row],[UnitCost]]</f>
        <v>6801.84</v>
      </c>
      <c r="T3006">
        <f>Table1[[#This Row],[OrderQuantity]]*Table1[[#This Row],[UnitPrice]]*(1-Table1[[#This Row],[DiscountApplied]]) - (Table1[[#This Row],[OrderQuantity]]*Table1[[#This Row],[UnitCost]])</f>
        <v>6046.0799999999981</v>
      </c>
      <c r="U3006">
        <f>DATEDIF(Table1[[#This Row],[ShipDate]],Table1[[#This Row],[DeliveryDate]],"d")</f>
        <v>1</v>
      </c>
      <c r="V3006" t="str">
        <f t="shared" si="93"/>
        <v>On Time</v>
      </c>
    </row>
    <row r="3007" spans="2:22" x14ac:dyDescent="0.3">
      <c r="B3007" t="str">
        <f t="shared" si="92"/>
        <v>SO-003106</v>
      </c>
      <c r="C3007" t="s">
        <v>19</v>
      </c>
      <c r="D3007" t="s">
        <v>17</v>
      </c>
      <c r="E3007" s="1">
        <v>43500</v>
      </c>
      <c r="F3007" s="1">
        <v>43604</v>
      </c>
      <c r="G3007" s="1">
        <v>43613</v>
      </c>
      <c r="H3007" s="1">
        <v>43622</v>
      </c>
      <c r="I3007" t="s">
        <v>18</v>
      </c>
      <c r="J3007">
        <v>13</v>
      </c>
      <c r="K3007">
        <v>49</v>
      </c>
      <c r="L3007">
        <v>238</v>
      </c>
      <c r="M3007">
        <v>47</v>
      </c>
      <c r="N3007">
        <v>2</v>
      </c>
      <c r="O3007">
        <v>0.05</v>
      </c>
      <c r="P3007">
        <v>874.35</v>
      </c>
      <c r="Q3007">
        <v>1943</v>
      </c>
      <c r="R3007">
        <f>Table1[[#This Row],[OrderQuantity]]*Table1[[#This Row],[UnitPrice]]</f>
        <v>3886</v>
      </c>
      <c r="S3007">
        <f>Table1[[#This Row],[OrderQuantity]]*Table1[[#This Row],[UnitCost]]</f>
        <v>1748.7</v>
      </c>
      <c r="T3007">
        <f>Table1[[#This Row],[OrderQuantity]]*Table1[[#This Row],[UnitPrice]]*(1-Table1[[#This Row],[DiscountApplied]]) - (Table1[[#This Row],[OrderQuantity]]*Table1[[#This Row],[UnitCost]])</f>
        <v>1942.9999999999998</v>
      </c>
      <c r="U3007">
        <f>DATEDIF(Table1[[#This Row],[ShipDate]],Table1[[#This Row],[DeliveryDate]],"d")</f>
        <v>9</v>
      </c>
      <c r="V3007" t="str">
        <f t="shared" si="93"/>
        <v>Late</v>
      </c>
    </row>
    <row r="3008" spans="2:22" x14ac:dyDescent="0.3">
      <c r="B3008" t="str">
        <f t="shared" si="92"/>
        <v>SO-003107</v>
      </c>
      <c r="C3008" t="s">
        <v>16</v>
      </c>
      <c r="D3008" t="s">
        <v>17</v>
      </c>
      <c r="E3008" s="1">
        <v>43500</v>
      </c>
      <c r="F3008" s="1">
        <v>43604</v>
      </c>
      <c r="G3008" s="1">
        <v>43618</v>
      </c>
      <c r="H3008" s="1">
        <v>43628</v>
      </c>
      <c r="I3008" t="s">
        <v>18</v>
      </c>
      <c r="J3008">
        <v>5</v>
      </c>
      <c r="K3008">
        <v>43</v>
      </c>
      <c r="L3008">
        <v>206</v>
      </c>
      <c r="M3008">
        <v>9</v>
      </c>
      <c r="N3008">
        <v>8</v>
      </c>
      <c r="O3008">
        <v>0.05</v>
      </c>
      <c r="P3008">
        <v>861.08</v>
      </c>
      <c r="Q3008">
        <v>1688.4</v>
      </c>
      <c r="R3008">
        <f>Table1[[#This Row],[OrderQuantity]]*Table1[[#This Row],[UnitPrice]]</f>
        <v>13507.2</v>
      </c>
      <c r="S3008">
        <f>Table1[[#This Row],[OrderQuantity]]*Table1[[#This Row],[UnitCost]]</f>
        <v>6888.64</v>
      </c>
      <c r="T3008">
        <f>Table1[[#This Row],[OrderQuantity]]*Table1[[#This Row],[UnitPrice]]*(1-Table1[[#This Row],[DiscountApplied]]) - (Table1[[#This Row],[OrderQuantity]]*Table1[[#This Row],[UnitCost]])</f>
        <v>5943.2</v>
      </c>
      <c r="U3008">
        <f>DATEDIF(Table1[[#This Row],[ShipDate]],Table1[[#This Row],[DeliveryDate]],"d")</f>
        <v>10</v>
      </c>
      <c r="V3008" t="str">
        <f t="shared" si="93"/>
        <v>Late</v>
      </c>
    </row>
    <row r="3009" spans="2:22" x14ac:dyDescent="0.3">
      <c r="B3009" t="str">
        <f t="shared" si="92"/>
        <v>SO-003108</v>
      </c>
      <c r="C3009" t="s">
        <v>19</v>
      </c>
      <c r="D3009" t="s">
        <v>24</v>
      </c>
      <c r="E3009" s="1">
        <v>43500</v>
      </c>
      <c r="F3009" s="1">
        <v>43604</v>
      </c>
      <c r="G3009" s="1">
        <v>43628</v>
      </c>
      <c r="H3009" s="1">
        <v>43638</v>
      </c>
      <c r="I3009" t="s">
        <v>18</v>
      </c>
      <c r="J3009">
        <v>17</v>
      </c>
      <c r="K3009">
        <v>5</v>
      </c>
      <c r="L3009">
        <v>44</v>
      </c>
      <c r="M3009">
        <v>12</v>
      </c>
      <c r="N3009">
        <v>3</v>
      </c>
      <c r="O3009">
        <v>0.15</v>
      </c>
      <c r="P3009">
        <v>529.03</v>
      </c>
      <c r="Q3009">
        <v>1125.5999999999999</v>
      </c>
      <c r="R3009">
        <f>Table1[[#This Row],[OrderQuantity]]*Table1[[#This Row],[UnitPrice]]</f>
        <v>3376.7999999999997</v>
      </c>
      <c r="S3009">
        <f>Table1[[#This Row],[OrderQuantity]]*Table1[[#This Row],[UnitCost]]</f>
        <v>1587.09</v>
      </c>
      <c r="T3009">
        <f>Table1[[#This Row],[OrderQuantity]]*Table1[[#This Row],[UnitPrice]]*(1-Table1[[#This Row],[DiscountApplied]]) - (Table1[[#This Row],[OrderQuantity]]*Table1[[#This Row],[UnitCost]])</f>
        <v>1283.1899999999998</v>
      </c>
      <c r="U3009">
        <f>DATEDIF(Table1[[#This Row],[ShipDate]],Table1[[#This Row],[DeliveryDate]],"d")</f>
        <v>10</v>
      </c>
      <c r="V3009" t="str">
        <f t="shared" si="93"/>
        <v>Late</v>
      </c>
    </row>
    <row r="3010" spans="2:22" x14ac:dyDescent="0.3">
      <c r="B3010" t="str">
        <f t="shared" ref="B3010:B3073" si="94">"SO-" &amp; TEXT(ROW(B3010)+99,"000000")</f>
        <v>SO-003109</v>
      </c>
      <c r="C3010" t="s">
        <v>21</v>
      </c>
      <c r="D3010" t="s">
        <v>20</v>
      </c>
      <c r="E3010" s="1">
        <v>43500</v>
      </c>
      <c r="F3010" s="1">
        <v>43604</v>
      </c>
      <c r="G3010" s="1">
        <v>43621</v>
      </c>
      <c r="H3010" s="1">
        <v>43623</v>
      </c>
      <c r="I3010" t="s">
        <v>18</v>
      </c>
      <c r="J3010">
        <v>24</v>
      </c>
      <c r="K3010">
        <v>48</v>
      </c>
      <c r="L3010">
        <v>92</v>
      </c>
      <c r="M3010">
        <v>4</v>
      </c>
      <c r="N3010">
        <v>3</v>
      </c>
      <c r="O3010">
        <v>0.1</v>
      </c>
      <c r="P3010">
        <v>575.26</v>
      </c>
      <c r="Q3010">
        <v>1065.3</v>
      </c>
      <c r="R3010">
        <f>Table1[[#This Row],[OrderQuantity]]*Table1[[#This Row],[UnitPrice]]</f>
        <v>3195.8999999999996</v>
      </c>
      <c r="S3010">
        <f>Table1[[#This Row],[OrderQuantity]]*Table1[[#This Row],[UnitCost]]</f>
        <v>1725.78</v>
      </c>
      <c r="T3010">
        <f>Table1[[#This Row],[OrderQuantity]]*Table1[[#This Row],[UnitPrice]]*(1-Table1[[#This Row],[DiscountApplied]]) - (Table1[[#This Row],[OrderQuantity]]*Table1[[#This Row],[UnitCost]])</f>
        <v>1150.53</v>
      </c>
      <c r="U3010">
        <f>DATEDIF(Table1[[#This Row],[ShipDate]],Table1[[#This Row],[DeliveryDate]],"d")</f>
        <v>2</v>
      </c>
      <c r="V3010" t="str">
        <f t="shared" ref="V3010:V3073" si="95">IF(U3010&gt;7,"Late","On Time")</f>
        <v>On Time</v>
      </c>
    </row>
    <row r="3011" spans="2:22" x14ac:dyDescent="0.3">
      <c r="B3011" t="str">
        <f t="shared" si="94"/>
        <v>SO-003110</v>
      </c>
      <c r="C3011" t="s">
        <v>16</v>
      </c>
      <c r="D3011" t="s">
        <v>20</v>
      </c>
      <c r="E3011" s="1">
        <v>43500</v>
      </c>
      <c r="F3011" s="1">
        <v>43605</v>
      </c>
      <c r="G3011" s="1">
        <v>43612</v>
      </c>
      <c r="H3011" s="1">
        <v>43615</v>
      </c>
      <c r="I3011" t="s">
        <v>18</v>
      </c>
      <c r="J3011">
        <v>2</v>
      </c>
      <c r="K3011">
        <v>50</v>
      </c>
      <c r="L3011">
        <v>140</v>
      </c>
      <c r="M3011">
        <v>39</v>
      </c>
      <c r="N3011">
        <v>4</v>
      </c>
      <c r="O3011">
        <v>0.05</v>
      </c>
      <c r="P3011">
        <v>569.23</v>
      </c>
      <c r="Q3011">
        <v>964.8</v>
      </c>
      <c r="R3011">
        <f>Table1[[#This Row],[OrderQuantity]]*Table1[[#This Row],[UnitPrice]]</f>
        <v>3859.2</v>
      </c>
      <c r="S3011">
        <f>Table1[[#This Row],[OrderQuantity]]*Table1[[#This Row],[UnitCost]]</f>
        <v>2276.92</v>
      </c>
      <c r="T3011">
        <f>Table1[[#This Row],[OrderQuantity]]*Table1[[#This Row],[UnitPrice]]*(1-Table1[[#This Row],[DiscountApplied]]) - (Table1[[#This Row],[OrderQuantity]]*Table1[[#This Row],[UnitCost]])</f>
        <v>1389.3199999999997</v>
      </c>
      <c r="U3011">
        <f>DATEDIF(Table1[[#This Row],[ShipDate]],Table1[[#This Row],[DeliveryDate]],"d")</f>
        <v>3</v>
      </c>
      <c r="V3011" t="str">
        <f t="shared" si="95"/>
        <v>On Time</v>
      </c>
    </row>
    <row r="3012" spans="2:22" x14ac:dyDescent="0.3">
      <c r="B3012" t="str">
        <f t="shared" si="94"/>
        <v>SO-003111</v>
      </c>
      <c r="C3012" t="s">
        <v>19</v>
      </c>
      <c r="D3012" t="s">
        <v>17</v>
      </c>
      <c r="E3012" s="1">
        <v>43500</v>
      </c>
      <c r="F3012" s="1">
        <v>43605</v>
      </c>
      <c r="G3012" s="1">
        <v>43621</v>
      </c>
      <c r="H3012" s="1">
        <v>43629</v>
      </c>
      <c r="I3012" t="s">
        <v>18</v>
      </c>
      <c r="J3012">
        <v>18</v>
      </c>
      <c r="K3012">
        <v>38</v>
      </c>
      <c r="L3012">
        <v>221</v>
      </c>
      <c r="M3012">
        <v>16</v>
      </c>
      <c r="N3012">
        <v>1</v>
      </c>
      <c r="O3012">
        <v>0.3</v>
      </c>
      <c r="P3012">
        <v>873.55</v>
      </c>
      <c r="Q3012">
        <v>1065.3</v>
      </c>
      <c r="R3012">
        <f>Table1[[#This Row],[OrderQuantity]]*Table1[[#This Row],[UnitPrice]]</f>
        <v>1065.3</v>
      </c>
      <c r="S3012">
        <f>Table1[[#This Row],[OrderQuantity]]*Table1[[#This Row],[UnitCost]]</f>
        <v>873.55</v>
      </c>
      <c r="T3012">
        <f>Table1[[#This Row],[OrderQuantity]]*Table1[[#This Row],[UnitPrice]]*(1-Table1[[#This Row],[DiscountApplied]]) - (Table1[[#This Row],[OrderQuantity]]*Table1[[#This Row],[UnitCost]])</f>
        <v>-127.84000000000003</v>
      </c>
      <c r="U3012">
        <f>DATEDIF(Table1[[#This Row],[ShipDate]],Table1[[#This Row],[DeliveryDate]],"d")</f>
        <v>8</v>
      </c>
      <c r="V3012" t="str">
        <f t="shared" si="95"/>
        <v>Late</v>
      </c>
    </row>
    <row r="3013" spans="2:22" x14ac:dyDescent="0.3">
      <c r="B3013" t="str">
        <f t="shared" si="94"/>
        <v>SO-003112</v>
      </c>
      <c r="C3013" t="s">
        <v>19</v>
      </c>
      <c r="D3013" t="s">
        <v>20</v>
      </c>
      <c r="E3013" s="1">
        <v>43500</v>
      </c>
      <c r="F3013" s="1">
        <v>43605</v>
      </c>
      <c r="G3013" s="1">
        <v>43624</v>
      </c>
      <c r="H3013" s="1">
        <v>43631</v>
      </c>
      <c r="I3013" t="s">
        <v>18</v>
      </c>
      <c r="J3013">
        <v>13</v>
      </c>
      <c r="K3013">
        <v>38</v>
      </c>
      <c r="L3013">
        <v>202</v>
      </c>
      <c r="M3013">
        <v>9</v>
      </c>
      <c r="N3013">
        <v>8</v>
      </c>
      <c r="O3013">
        <v>0.08</v>
      </c>
      <c r="P3013">
        <v>769.16</v>
      </c>
      <c r="Q3013">
        <v>1098.8</v>
      </c>
      <c r="R3013">
        <f>Table1[[#This Row],[OrderQuantity]]*Table1[[#This Row],[UnitPrice]]</f>
        <v>8790.4</v>
      </c>
      <c r="S3013">
        <f>Table1[[#This Row],[OrderQuantity]]*Table1[[#This Row],[UnitCost]]</f>
        <v>6153.28</v>
      </c>
      <c r="T3013">
        <f>Table1[[#This Row],[OrderQuantity]]*Table1[[#This Row],[UnitPrice]]*(1-Table1[[#This Row],[DiscountApplied]]) - (Table1[[#This Row],[OrderQuantity]]*Table1[[#This Row],[UnitCost]])</f>
        <v>1933.8879999999999</v>
      </c>
      <c r="U3013">
        <f>DATEDIF(Table1[[#This Row],[ShipDate]],Table1[[#This Row],[DeliveryDate]],"d")</f>
        <v>7</v>
      </c>
      <c r="V3013" t="str">
        <f t="shared" si="95"/>
        <v>On Time</v>
      </c>
    </row>
    <row r="3014" spans="2:22" x14ac:dyDescent="0.3">
      <c r="B3014" t="str">
        <f t="shared" si="94"/>
        <v>SO-003113</v>
      </c>
      <c r="C3014" t="s">
        <v>21</v>
      </c>
      <c r="D3014" t="s">
        <v>17</v>
      </c>
      <c r="E3014" s="1">
        <v>43500</v>
      </c>
      <c r="F3014" s="1">
        <v>43605</v>
      </c>
      <c r="G3014" s="1">
        <v>43628</v>
      </c>
      <c r="H3014" s="1">
        <v>43635</v>
      </c>
      <c r="I3014" t="s">
        <v>18</v>
      </c>
      <c r="J3014">
        <v>24</v>
      </c>
      <c r="K3014">
        <v>5</v>
      </c>
      <c r="L3014">
        <v>204</v>
      </c>
      <c r="M3014">
        <v>14</v>
      </c>
      <c r="N3014">
        <v>8</v>
      </c>
      <c r="O3014">
        <v>0.08</v>
      </c>
      <c r="P3014">
        <v>1297.6600000000001</v>
      </c>
      <c r="Q3014">
        <v>1802.3</v>
      </c>
      <c r="R3014">
        <f>Table1[[#This Row],[OrderQuantity]]*Table1[[#This Row],[UnitPrice]]</f>
        <v>14418.4</v>
      </c>
      <c r="S3014">
        <f>Table1[[#This Row],[OrderQuantity]]*Table1[[#This Row],[UnitCost]]</f>
        <v>10381.280000000001</v>
      </c>
      <c r="T3014">
        <f>Table1[[#This Row],[OrderQuantity]]*Table1[[#This Row],[UnitPrice]]*(1-Table1[[#This Row],[DiscountApplied]]) - (Table1[[#This Row],[OrderQuantity]]*Table1[[#This Row],[UnitCost]])</f>
        <v>2883.6479999999992</v>
      </c>
      <c r="U3014">
        <f>DATEDIF(Table1[[#This Row],[ShipDate]],Table1[[#This Row],[DeliveryDate]],"d")</f>
        <v>7</v>
      </c>
      <c r="V3014" t="str">
        <f t="shared" si="95"/>
        <v>On Time</v>
      </c>
    </row>
    <row r="3015" spans="2:22" x14ac:dyDescent="0.3">
      <c r="B3015" t="str">
        <f t="shared" si="94"/>
        <v>SO-003114</v>
      </c>
      <c r="C3015" t="s">
        <v>21</v>
      </c>
      <c r="D3015" t="s">
        <v>25</v>
      </c>
      <c r="E3015" s="1">
        <v>43500</v>
      </c>
      <c r="F3015" s="1">
        <v>43605</v>
      </c>
      <c r="G3015" s="1">
        <v>43633</v>
      </c>
      <c r="H3015" s="1">
        <v>43643</v>
      </c>
      <c r="I3015" t="s">
        <v>18</v>
      </c>
      <c r="J3015">
        <v>24</v>
      </c>
      <c r="K3015">
        <v>29</v>
      </c>
      <c r="L3015">
        <v>345</v>
      </c>
      <c r="M3015">
        <v>11</v>
      </c>
      <c r="N3015">
        <v>3</v>
      </c>
      <c r="O3015">
        <v>0.08</v>
      </c>
      <c r="P3015">
        <v>206.23</v>
      </c>
      <c r="Q3015">
        <v>254.6</v>
      </c>
      <c r="R3015">
        <f>Table1[[#This Row],[OrderQuantity]]*Table1[[#This Row],[UnitPrice]]</f>
        <v>763.8</v>
      </c>
      <c r="S3015">
        <f>Table1[[#This Row],[OrderQuantity]]*Table1[[#This Row],[UnitCost]]</f>
        <v>618.68999999999994</v>
      </c>
      <c r="T3015">
        <f>Table1[[#This Row],[OrderQuantity]]*Table1[[#This Row],[UnitPrice]]*(1-Table1[[#This Row],[DiscountApplied]]) - (Table1[[#This Row],[OrderQuantity]]*Table1[[#This Row],[UnitCost]])</f>
        <v>84.006000000000085</v>
      </c>
      <c r="U3015">
        <f>DATEDIF(Table1[[#This Row],[ShipDate]],Table1[[#This Row],[DeliveryDate]],"d")</f>
        <v>10</v>
      </c>
      <c r="V3015" t="str">
        <f t="shared" si="95"/>
        <v>Late</v>
      </c>
    </row>
    <row r="3016" spans="2:22" x14ac:dyDescent="0.3">
      <c r="B3016" t="str">
        <f t="shared" si="94"/>
        <v>SO-003115</v>
      </c>
      <c r="C3016" t="s">
        <v>16</v>
      </c>
      <c r="D3016" t="s">
        <v>23</v>
      </c>
      <c r="E3016" s="1">
        <v>43500</v>
      </c>
      <c r="F3016" s="1">
        <v>43605</v>
      </c>
      <c r="G3016" s="1">
        <v>43631</v>
      </c>
      <c r="H3016" s="1">
        <v>43640</v>
      </c>
      <c r="I3016" t="s">
        <v>18</v>
      </c>
      <c r="J3016">
        <v>3</v>
      </c>
      <c r="K3016">
        <v>11</v>
      </c>
      <c r="L3016">
        <v>283</v>
      </c>
      <c r="M3016">
        <v>9</v>
      </c>
      <c r="N3016">
        <v>2</v>
      </c>
      <c r="O3016">
        <v>0.1</v>
      </c>
      <c r="P3016">
        <v>1397.62</v>
      </c>
      <c r="Q3016">
        <v>1996.6</v>
      </c>
      <c r="R3016">
        <f>Table1[[#This Row],[OrderQuantity]]*Table1[[#This Row],[UnitPrice]]</f>
        <v>3993.2</v>
      </c>
      <c r="S3016">
        <f>Table1[[#This Row],[OrderQuantity]]*Table1[[#This Row],[UnitCost]]</f>
        <v>2795.24</v>
      </c>
      <c r="T3016">
        <f>Table1[[#This Row],[OrderQuantity]]*Table1[[#This Row],[UnitPrice]]*(1-Table1[[#This Row],[DiscountApplied]]) - (Table1[[#This Row],[OrderQuantity]]*Table1[[#This Row],[UnitCost]])</f>
        <v>798.64000000000033</v>
      </c>
      <c r="U3016">
        <f>DATEDIF(Table1[[#This Row],[ShipDate]],Table1[[#This Row],[DeliveryDate]],"d")</f>
        <v>9</v>
      </c>
      <c r="V3016" t="str">
        <f t="shared" si="95"/>
        <v>Late</v>
      </c>
    </row>
    <row r="3017" spans="2:22" x14ac:dyDescent="0.3">
      <c r="B3017" t="str">
        <f t="shared" si="94"/>
        <v>SO-003116</v>
      </c>
      <c r="C3017" t="s">
        <v>21</v>
      </c>
      <c r="D3017" t="s">
        <v>23</v>
      </c>
      <c r="E3017" s="1">
        <v>43500</v>
      </c>
      <c r="F3017" s="1">
        <v>43605</v>
      </c>
      <c r="G3017" s="1">
        <v>43626</v>
      </c>
      <c r="H3017" s="1">
        <v>43627</v>
      </c>
      <c r="I3017" t="s">
        <v>18</v>
      </c>
      <c r="J3017">
        <v>22</v>
      </c>
      <c r="K3017">
        <v>48</v>
      </c>
      <c r="L3017">
        <v>278</v>
      </c>
      <c r="M3017">
        <v>30</v>
      </c>
      <c r="N3017">
        <v>1</v>
      </c>
      <c r="O3017">
        <v>0.1</v>
      </c>
      <c r="P3017">
        <v>476.37</v>
      </c>
      <c r="Q3017">
        <v>1058.5999999999999</v>
      </c>
      <c r="R3017">
        <f>Table1[[#This Row],[OrderQuantity]]*Table1[[#This Row],[UnitPrice]]</f>
        <v>1058.5999999999999</v>
      </c>
      <c r="S3017">
        <f>Table1[[#This Row],[OrderQuantity]]*Table1[[#This Row],[UnitCost]]</f>
        <v>476.37</v>
      </c>
      <c r="T3017">
        <f>Table1[[#This Row],[OrderQuantity]]*Table1[[#This Row],[UnitPrice]]*(1-Table1[[#This Row],[DiscountApplied]]) - (Table1[[#This Row],[OrderQuantity]]*Table1[[#This Row],[UnitCost]])</f>
        <v>476.36999999999989</v>
      </c>
      <c r="U3017">
        <f>DATEDIF(Table1[[#This Row],[ShipDate]],Table1[[#This Row],[DeliveryDate]],"d")</f>
        <v>1</v>
      </c>
      <c r="V3017" t="str">
        <f t="shared" si="95"/>
        <v>On Time</v>
      </c>
    </row>
    <row r="3018" spans="2:22" x14ac:dyDescent="0.3">
      <c r="B3018" t="str">
        <f t="shared" si="94"/>
        <v>SO-003117</v>
      </c>
      <c r="C3018" t="s">
        <v>22</v>
      </c>
      <c r="D3018" t="s">
        <v>24</v>
      </c>
      <c r="E3018" s="1">
        <v>43500</v>
      </c>
      <c r="F3018" s="1">
        <v>43605</v>
      </c>
      <c r="G3018" s="1">
        <v>43633</v>
      </c>
      <c r="H3018" s="1">
        <v>43641</v>
      </c>
      <c r="I3018" t="s">
        <v>18</v>
      </c>
      <c r="J3018">
        <v>25</v>
      </c>
      <c r="K3018">
        <v>49</v>
      </c>
      <c r="L3018">
        <v>16</v>
      </c>
      <c r="M3018">
        <v>13</v>
      </c>
      <c r="N3018">
        <v>4</v>
      </c>
      <c r="O3018">
        <v>0.1</v>
      </c>
      <c r="P3018">
        <v>4120.7700000000004</v>
      </c>
      <c r="Q3018">
        <v>6438.7</v>
      </c>
      <c r="R3018">
        <f>Table1[[#This Row],[OrderQuantity]]*Table1[[#This Row],[UnitPrice]]</f>
        <v>25754.799999999999</v>
      </c>
      <c r="S3018">
        <f>Table1[[#This Row],[OrderQuantity]]*Table1[[#This Row],[UnitCost]]</f>
        <v>16483.080000000002</v>
      </c>
      <c r="T3018">
        <f>Table1[[#This Row],[OrderQuantity]]*Table1[[#This Row],[UnitPrice]]*(1-Table1[[#This Row],[DiscountApplied]]) - (Table1[[#This Row],[OrderQuantity]]*Table1[[#This Row],[UnitCost]])</f>
        <v>6696.239999999998</v>
      </c>
      <c r="U3018">
        <f>DATEDIF(Table1[[#This Row],[ShipDate]],Table1[[#This Row],[DeliveryDate]],"d")</f>
        <v>8</v>
      </c>
      <c r="V3018" t="str">
        <f t="shared" si="95"/>
        <v>Late</v>
      </c>
    </row>
    <row r="3019" spans="2:22" x14ac:dyDescent="0.3">
      <c r="B3019" t="str">
        <f t="shared" si="94"/>
        <v>SO-003118</v>
      </c>
      <c r="C3019" t="s">
        <v>22</v>
      </c>
      <c r="D3019" t="s">
        <v>20</v>
      </c>
      <c r="E3019" s="1">
        <v>43500</v>
      </c>
      <c r="F3019" s="1">
        <v>43605</v>
      </c>
      <c r="G3019" s="1">
        <v>43631</v>
      </c>
      <c r="H3019" s="1">
        <v>43632</v>
      </c>
      <c r="I3019" t="s">
        <v>18</v>
      </c>
      <c r="J3019">
        <v>26</v>
      </c>
      <c r="K3019">
        <v>36</v>
      </c>
      <c r="L3019">
        <v>142</v>
      </c>
      <c r="M3019">
        <v>28</v>
      </c>
      <c r="N3019">
        <v>3</v>
      </c>
      <c r="O3019">
        <v>0.1</v>
      </c>
      <c r="P3019">
        <v>3354.36</v>
      </c>
      <c r="Q3019">
        <v>3946.3</v>
      </c>
      <c r="R3019">
        <f>Table1[[#This Row],[OrderQuantity]]*Table1[[#This Row],[UnitPrice]]</f>
        <v>11838.900000000001</v>
      </c>
      <c r="S3019">
        <f>Table1[[#This Row],[OrderQuantity]]*Table1[[#This Row],[UnitCost]]</f>
        <v>10063.08</v>
      </c>
      <c r="T3019">
        <f>Table1[[#This Row],[OrderQuantity]]*Table1[[#This Row],[UnitPrice]]*(1-Table1[[#This Row],[DiscountApplied]]) - (Table1[[#This Row],[OrderQuantity]]*Table1[[#This Row],[UnitCost]])</f>
        <v>591.93000000000211</v>
      </c>
      <c r="U3019">
        <f>DATEDIF(Table1[[#This Row],[ShipDate]],Table1[[#This Row],[DeliveryDate]],"d")</f>
        <v>1</v>
      </c>
      <c r="V3019" t="str">
        <f t="shared" si="95"/>
        <v>On Time</v>
      </c>
    </row>
    <row r="3020" spans="2:22" x14ac:dyDescent="0.3">
      <c r="B3020" t="str">
        <f t="shared" si="94"/>
        <v>SO-003119</v>
      </c>
      <c r="C3020" t="s">
        <v>19</v>
      </c>
      <c r="D3020" t="s">
        <v>25</v>
      </c>
      <c r="E3020" s="1">
        <v>43500</v>
      </c>
      <c r="F3020" s="1">
        <v>43605</v>
      </c>
      <c r="G3020" s="1">
        <v>43616</v>
      </c>
      <c r="H3020" s="1">
        <v>43617</v>
      </c>
      <c r="I3020" t="s">
        <v>18</v>
      </c>
      <c r="J3020">
        <v>16</v>
      </c>
      <c r="K3020">
        <v>45</v>
      </c>
      <c r="L3020">
        <v>349</v>
      </c>
      <c r="M3020">
        <v>23</v>
      </c>
      <c r="N3020">
        <v>2</v>
      </c>
      <c r="O3020">
        <v>0.15</v>
      </c>
      <c r="P3020">
        <v>444.88</v>
      </c>
      <c r="Q3020">
        <v>1112.2</v>
      </c>
      <c r="R3020">
        <f>Table1[[#This Row],[OrderQuantity]]*Table1[[#This Row],[UnitPrice]]</f>
        <v>2224.4</v>
      </c>
      <c r="S3020">
        <f>Table1[[#This Row],[OrderQuantity]]*Table1[[#This Row],[UnitCost]]</f>
        <v>889.76</v>
      </c>
      <c r="T3020">
        <f>Table1[[#This Row],[OrderQuantity]]*Table1[[#This Row],[UnitPrice]]*(1-Table1[[#This Row],[DiscountApplied]]) - (Table1[[#This Row],[OrderQuantity]]*Table1[[#This Row],[UnitCost]])</f>
        <v>1000.98</v>
      </c>
      <c r="U3020">
        <f>DATEDIF(Table1[[#This Row],[ShipDate]],Table1[[#This Row],[DeliveryDate]],"d")</f>
        <v>1</v>
      </c>
      <c r="V3020" t="str">
        <f t="shared" si="95"/>
        <v>On Time</v>
      </c>
    </row>
    <row r="3021" spans="2:22" x14ac:dyDescent="0.3">
      <c r="B3021" t="str">
        <f t="shared" si="94"/>
        <v>SO-003120</v>
      </c>
      <c r="C3021" t="s">
        <v>19</v>
      </c>
      <c r="D3021" t="s">
        <v>25</v>
      </c>
      <c r="E3021" s="1">
        <v>43500</v>
      </c>
      <c r="F3021" s="1">
        <v>43605</v>
      </c>
      <c r="G3021" s="1">
        <v>43614</v>
      </c>
      <c r="H3021" s="1">
        <v>43617</v>
      </c>
      <c r="I3021" t="s">
        <v>18</v>
      </c>
      <c r="J3021">
        <v>20</v>
      </c>
      <c r="K3021">
        <v>1</v>
      </c>
      <c r="L3021">
        <v>330</v>
      </c>
      <c r="M3021">
        <v>40</v>
      </c>
      <c r="N3021">
        <v>6</v>
      </c>
      <c r="O3021">
        <v>0.05</v>
      </c>
      <c r="P3021">
        <v>722.8</v>
      </c>
      <c r="Q3021">
        <v>1165.8</v>
      </c>
      <c r="R3021">
        <f>Table1[[#This Row],[OrderQuantity]]*Table1[[#This Row],[UnitPrice]]</f>
        <v>6994.7999999999993</v>
      </c>
      <c r="S3021">
        <f>Table1[[#This Row],[OrderQuantity]]*Table1[[#This Row],[UnitCost]]</f>
        <v>4336.7999999999993</v>
      </c>
      <c r="T3021">
        <f>Table1[[#This Row],[OrderQuantity]]*Table1[[#This Row],[UnitPrice]]*(1-Table1[[#This Row],[DiscountApplied]]) - (Table1[[#This Row],[OrderQuantity]]*Table1[[#This Row],[UnitCost]])</f>
        <v>2308.2599999999993</v>
      </c>
      <c r="U3021">
        <f>DATEDIF(Table1[[#This Row],[ShipDate]],Table1[[#This Row],[DeliveryDate]],"d")</f>
        <v>3</v>
      </c>
      <c r="V3021" t="str">
        <f t="shared" si="95"/>
        <v>On Time</v>
      </c>
    </row>
    <row r="3022" spans="2:22" x14ac:dyDescent="0.3">
      <c r="B3022" t="str">
        <f t="shared" si="94"/>
        <v>SO-003121</v>
      </c>
      <c r="C3022" t="s">
        <v>19</v>
      </c>
      <c r="D3022" t="s">
        <v>23</v>
      </c>
      <c r="E3022" s="1">
        <v>43500</v>
      </c>
      <c r="F3022" s="1">
        <v>43605</v>
      </c>
      <c r="G3022" s="1">
        <v>43627</v>
      </c>
      <c r="H3022" s="1">
        <v>43629</v>
      </c>
      <c r="I3022" t="s">
        <v>18</v>
      </c>
      <c r="J3022">
        <v>14</v>
      </c>
      <c r="K3022">
        <v>40</v>
      </c>
      <c r="L3022">
        <v>300</v>
      </c>
      <c r="M3022">
        <v>26</v>
      </c>
      <c r="N3022">
        <v>7</v>
      </c>
      <c r="O3022">
        <v>0.1</v>
      </c>
      <c r="P3022">
        <v>656.6</v>
      </c>
      <c r="Q3022">
        <v>1172.5</v>
      </c>
      <c r="R3022">
        <f>Table1[[#This Row],[OrderQuantity]]*Table1[[#This Row],[UnitPrice]]</f>
        <v>8207.5</v>
      </c>
      <c r="S3022">
        <f>Table1[[#This Row],[OrderQuantity]]*Table1[[#This Row],[UnitCost]]</f>
        <v>4596.2</v>
      </c>
      <c r="T3022">
        <f>Table1[[#This Row],[OrderQuantity]]*Table1[[#This Row],[UnitPrice]]*(1-Table1[[#This Row],[DiscountApplied]]) - (Table1[[#This Row],[OrderQuantity]]*Table1[[#This Row],[UnitCost]])</f>
        <v>2790.55</v>
      </c>
      <c r="U3022">
        <f>DATEDIF(Table1[[#This Row],[ShipDate]],Table1[[#This Row],[DeliveryDate]],"d")</f>
        <v>2</v>
      </c>
      <c r="V3022" t="str">
        <f t="shared" si="95"/>
        <v>On Time</v>
      </c>
    </row>
    <row r="3023" spans="2:22" x14ac:dyDescent="0.3">
      <c r="B3023" t="str">
        <f t="shared" si="94"/>
        <v>SO-003122</v>
      </c>
      <c r="C3023" t="s">
        <v>16</v>
      </c>
      <c r="D3023" t="s">
        <v>23</v>
      </c>
      <c r="E3023" s="1">
        <v>43500</v>
      </c>
      <c r="F3023" s="1">
        <v>43606</v>
      </c>
      <c r="G3023" s="1">
        <v>43625</v>
      </c>
      <c r="H3023" s="1">
        <v>43628</v>
      </c>
      <c r="I3023" t="s">
        <v>18</v>
      </c>
      <c r="J3023">
        <v>9</v>
      </c>
      <c r="K3023">
        <v>25</v>
      </c>
      <c r="L3023">
        <v>265</v>
      </c>
      <c r="M3023">
        <v>17</v>
      </c>
      <c r="N3023">
        <v>5</v>
      </c>
      <c r="O3023">
        <v>0.1</v>
      </c>
      <c r="P3023">
        <v>1685.72</v>
      </c>
      <c r="Q3023">
        <v>1983.2</v>
      </c>
      <c r="R3023">
        <f>Table1[[#This Row],[OrderQuantity]]*Table1[[#This Row],[UnitPrice]]</f>
        <v>9916</v>
      </c>
      <c r="S3023">
        <f>Table1[[#This Row],[OrderQuantity]]*Table1[[#This Row],[UnitCost]]</f>
        <v>8428.6</v>
      </c>
      <c r="T3023">
        <f>Table1[[#This Row],[OrderQuantity]]*Table1[[#This Row],[UnitPrice]]*(1-Table1[[#This Row],[DiscountApplied]]) - (Table1[[#This Row],[OrderQuantity]]*Table1[[#This Row],[UnitCost]])</f>
        <v>495.79999999999927</v>
      </c>
      <c r="U3023">
        <f>DATEDIF(Table1[[#This Row],[ShipDate]],Table1[[#This Row],[DeliveryDate]],"d")</f>
        <v>3</v>
      </c>
      <c r="V3023" t="str">
        <f t="shared" si="95"/>
        <v>On Time</v>
      </c>
    </row>
    <row r="3024" spans="2:22" x14ac:dyDescent="0.3">
      <c r="B3024" t="str">
        <f t="shared" si="94"/>
        <v>SO-003123</v>
      </c>
      <c r="C3024" t="s">
        <v>16</v>
      </c>
      <c r="D3024" t="s">
        <v>26</v>
      </c>
      <c r="E3024" s="1">
        <v>43500</v>
      </c>
      <c r="F3024" s="1">
        <v>43606</v>
      </c>
      <c r="G3024" s="1">
        <v>43627</v>
      </c>
      <c r="H3024" s="1">
        <v>43630</v>
      </c>
      <c r="I3024" t="s">
        <v>18</v>
      </c>
      <c r="J3024">
        <v>5</v>
      </c>
      <c r="K3024">
        <v>48</v>
      </c>
      <c r="L3024">
        <v>76</v>
      </c>
      <c r="M3024">
        <v>31</v>
      </c>
      <c r="N3024">
        <v>5</v>
      </c>
      <c r="O3024">
        <v>0.4</v>
      </c>
      <c r="P3024">
        <v>4091.09</v>
      </c>
      <c r="Q3024">
        <v>5313.1</v>
      </c>
      <c r="R3024">
        <f>Table1[[#This Row],[OrderQuantity]]*Table1[[#This Row],[UnitPrice]]</f>
        <v>26565.5</v>
      </c>
      <c r="S3024">
        <f>Table1[[#This Row],[OrderQuantity]]*Table1[[#This Row],[UnitCost]]</f>
        <v>20455.45</v>
      </c>
      <c r="T3024">
        <f>Table1[[#This Row],[OrderQuantity]]*Table1[[#This Row],[UnitPrice]]*(1-Table1[[#This Row],[DiscountApplied]]) - (Table1[[#This Row],[OrderQuantity]]*Table1[[#This Row],[UnitCost]])</f>
        <v>-4516.1500000000015</v>
      </c>
      <c r="U3024">
        <f>DATEDIF(Table1[[#This Row],[ShipDate]],Table1[[#This Row],[DeliveryDate]],"d")</f>
        <v>3</v>
      </c>
      <c r="V3024" t="str">
        <f t="shared" si="95"/>
        <v>On Time</v>
      </c>
    </row>
    <row r="3025" spans="2:22" x14ac:dyDescent="0.3">
      <c r="B3025" t="str">
        <f t="shared" si="94"/>
        <v>SO-003124</v>
      </c>
      <c r="C3025" t="s">
        <v>21</v>
      </c>
      <c r="D3025" t="s">
        <v>17</v>
      </c>
      <c r="E3025" s="1">
        <v>43500</v>
      </c>
      <c r="F3025" s="1">
        <v>43606</v>
      </c>
      <c r="G3025" s="1">
        <v>43612</v>
      </c>
      <c r="H3025" s="1">
        <v>43615</v>
      </c>
      <c r="I3025" t="s">
        <v>18</v>
      </c>
      <c r="J3025">
        <v>24</v>
      </c>
      <c r="K3025">
        <v>36</v>
      </c>
      <c r="L3025">
        <v>221</v>
      </c>
      <c r="M3025">
        <v>10</v>
      </c>
      <c r="N3025">
        <v>4</v>
      </c>
      <c r="O3025">
        <v>0.08</v>
      </c>
      <c r="P3025">
        <v>2989.27</v>
      </c>
      <c r="Q3025">
        <v>3832.4</v>
      </c>
      <c r="R3025">
        <f>Table1[[#This Row],[OrderQuantity]]*Table1[[#This Row],[UnitPrice]]</f>
        <v>15329.6</v>
      </c>
      <c r="S3025">
        <f>Table1[[#This Row],[OrderQuantity]]*Table1[[#This Row],[UnitCost]]</f>
        <v>11957.08</v>
      </c>
      <c r="T3025">
        <f>Table1[[#This Row],[OrderQuantity]]*Table1[[#This Row],[UnitPrice]]*(1-Table1[[#This Row],[DiscountApplied]]) - (Table1[[#This Row],[OrderQuantity]]*Table1[[#This Row],[UnitCost]])</f>
        <v>2146.1520000000019</v>
      </c>
      <c r="U3025">
        <f>DATEDIF(Table1[[#This Row],[ShipDate]],Table1[[#This Row],[DeliveryDate]],"d")</f>
        <v>3</v>
      </c>
      <c r="V3025" t="str">
        <f t="shared" si="95"/>
        <v>On Time</v>
      </c>
    </row>
    <row r="3026" spans="2:22" x14ac:dyDescent="0.3">
      <c r="B3026" t="str">
        <f t="shared" si="94"/>
        <v>SO-003125</v>
      </c>
      <c r="C3026" t="s">
        <v>19</v>
      </c>
      <c r="D3026" t="s">
        <v>20</v>
      </c>
      <c r="E3026" s="1">
        <v>43500</v>
      </c>
      <c r="F3026" s="1">
        <v>43606</v>
      </c>
      <c r="G3026" s="1">
        <v>43613</v>
      </c>
      <c r="H3026" s="1">
        <v>43623</v>
      </c>
      <c r="I3026" t="s">
        <v>18</v>
      </c>
      <c r="J3026">
        <v>16</v>
      </c>
      <c r="K3026">
        <v>12</v>
      </c>
      <c r="L3026">
        <v>199</v>
      </c>
      <c r="M3026">
        <v>11</v>
      </c>
      <c r="N3026">
        <v>8</v>
      </c>
      <c r="O3026">
        <v>0.05</v>
      </c>
      <c r="P3026">
        <v>1348.31</v>
      </c>
      <c r="Q3026">
        <v>2592.9</v>
      </c>
      <c r="R3026">
        <f>Table1[[#This Row],[OrderQuantity]]*Table1[[#This Row],[UnitPrice]]</f>
        <v>20743.2</v>
      </c>
      <c r="S3026">
        <f>Table1[[#This Row],[OrderQuantity]]*Table1[[#This Row],[UnitCost]]</f>
        <v>10786.48</v>
      </c>
      <c r="T3026">
        <f>Table1[[#This Row],[OrderQuantity]]*Table1[[#This Row],[UnitPrice]]*(1-Table1[[#This Row],[DiscountApplied]]) - (Table1[[#This Row],[OrderQuantity]]*Table1[[#This Row],[UnitCost]])</f>
        <v>8919.5600000000013</v>
      </c>
      <c r="U3026">
        <f>DATEDIF(Table1[[#This Row],[ShipDate]],Table1[[#This Row],[DeliveryDate]],"d")</f>
        <v>10</v>
      </c>
      <c r="V3026" t="str">
        <f t="shared" si="95"/>
        <v>Late</v>
      </c>
    </row>
    <row r="3027" spans="2:22" x14ac:dyDescent="0.3">
      <c r="B3027" t="str">
        <f t="shared" si="94"/>
        <v>SO-003126</v>
      </c>
      <c r="C3027" t="s">
        <v>21</v>
      </c>
      <c r="D3027" t="s">
        <v>20</v>
      </c>
      <c r="E3027" s="1">
        <v>43500</v>
      </c>
      <c r="F3027" s="1">
        <v>43606</v>
      </c>
      <c r="G3027" s="1">
        <v>43623</v>
      </c>
      <c r="H3027" s="1">
        <v>43628</v>
      </c>
      <c r="I3027" t="s">
        <v>18</v>
      </c>
      <c r="J3027">
        <v>21</v>
      </c>
      <c r="K3027">
        <v>39</v>
      </c>
      <c r="L3027">
        <v>102</v>
      </c>
      <c r="M3027">
        <v>11</v>
      </c>
      <c r="N3027">
        <v>1</v>
      </c>
      <c r="O3027">
        <v>0.2</v>
      </c>
      <c r="P3027">
        <v>2176.56</v>
      </c>
      <c r="Q3027">
        <v>2941.3</v>
      </c>
      <c r="R3027">
        <f>Table1[[#This Row],[OrderQuantity]]*Table1[[#This Row],[UnitPrice]]</f>
        <v>2941.3</v>
      </c>
      <c r="S3027">
        <f>Table1[[#This Row],[OrderQuantity]]*Table1[[#This Row],[UnitCost]]</f>
        <v>2176.56</v>
      </c>
      <c r="T3027">
        <f>Table1[[#This Row],[OrderQuantity]]*Table1[[#This Row],[UnitPrice]]*(1-Table1[[#This Row],[DiscountApplied]]) - (Table1[[#This Row],[OrderQuantity]]*Table1[[#This Row],[UnitCost]])</f>
        <v>176.48000000000047</v>
      </c>
      <c r="U3027">
        <f>DATEDIF(Table1[[#This Row],[ShipDate]],Table1[[#This Row],[DeliveryDate]],"d")</f>
        <v>5</v>
      </c>
      <c r="V3027" t="str">
        <f t="shared" si="95"/>
        <v>On Time</v>
      </c>
    </row>
    <row r="3028" spans="2:22" x14ac:dyDescent="0.3">
      <c r="B3028" t="str">
        <f t="shared" si="94"/>
        <v>SO-003127</v>
      </c>
      <c r="C3028" t="s">
        <v>16</v>
      </c>
      <c r="D3028" t="s">
        <v>17</v>
      </c>
      <c r="E3028" s="1">
        <v>43500</v>
      </c>
      <c r="F3028" s="1">
        <v>43606</v>
      </c>
      <c r="G3028" s="1">
        <v>43620</v>
      </c>
      <c r="H3028" s="1">
        <v>43623</v>
      </c>
      <c r="I3028" t="s">
        <v>18</v>
      </c>
      <c r="J3028">
        <v>2</v>
      </c>
      <c r="K3028">
        <v>27</v>
      </c>
      <c r="L3028">
        <v>219</v>
      </c>
      <c r="M3028">
        <v>21</v>
      </c>
      <c r="N3028">
        <v>4</v>
      </c>
      <c r="O3028">
        <v>0.3</v>
      </c>
      <c r="P3028">
        <v>2444.0300000000002</v>
      </c>
      <c r="Q3028">
        <v>4006.6</v>
      </c>
      <c r="R3028">
        <f>Table1[[#This Row],[OrderQuantity]]*Table1[[#This Row],[UnitPrice]]</f>
        <v>16026.4</v>
      </c>
      <c r="S3028">
        <f>Table1[[#This Row],[OrderQuantity]]*Table1[[#This Row],[UnitCost]]</f>
        <v>9776.1200000000008</v>
      </c>
      <c r="T3028">
        <f>Table1[[#This Row],[OrderQuantity]]*Table1[[#This Row],[UnitPrice]]*(1-Table1[[#This Row],[DiscountApplied]]) - (Table1[[#This Row],[OrderQuantity]]*Table1[[#This Row],[UnitCost]])</f>
        <v>1442.3599999999988</v>
      </c>
      <c r="U3028">
        <f>DATEDIF(Table1[[#This Row],[ShipDate]],Table1[[#This Row],[DeliveryDate]],"d")</f>
        <v>3</v>
      </c>
      <c r="V3028" t="str">
        <f t="shared" si="95"/>
        <v>On Time</v>
      </c>
    </row>
    <row r="3029" spans="2:22" x14ac:dyDescent="0.3">
      <c r="B3029" t="str">
        <f t="shared" si="94"/>
        <v>SO-003128</v>
      </c>
      <c r="C3029" t="s">
        <v>19</v>
      </c>
      <c r="D3029" t="s">
        <v>20</v>
      </c>
      <c r="E3029" s="1">
        <v>43500</v>
      </c>
      <c r="F3029" s="1">
        <v>43606</v>
      </c>
      <c r="G3029" s="1">
        <v>43612</v>
      </c>
      <c r="H3029" s="1">
        <v>43616</v>
      </c>
      <c r="I3029" t="s">
        <v>18</v>
      </c>
      <c r="J3029">
        <v>19</v>
      </c>
      <c r="K3029">
        <v>1</v>
      </c>
      <c r="L3029">
        <v>186</v>
      </c>
      <c r="M3029">
        <v>45</v>
      </c>
      <c r="N3029">
        <v>8</v>
      </c>
      <c r="O3029">
        <v>0.08</v>
      </c>
      <c r="P3029">
        <v>664.37</v>
      </c>
      <c r="Q3029">
        <v>991.6</v>
      </c>
      <c r="R3029">
        <f>Table1[[#This Row],[OrderQuantity]]*Table1[[#This Row],[UnitPrice]]</f>
        <v>7932.8</v>
      </c>
      <c r="S3029">
        <f>Table1[[#This Row],[OrderQuantity]]*Table1[[#This Row],[UnitCost]]</f>
        <v>5314.96</v>
      </c>
      <c r="T3029">
        <f>Table1[[#This Row],[OrderQuantity]]*Table1[[#This Row],[UnitPrice]]*(1-Table1[[#This Row],[DiscountApplied]]) - (Table1[[#This Row],[OrderQuantity]]*Table1[[#This Row],[UnitCost]])</f>
        <v>1983.2160000000003</v>
      </c>
      <c r="U3029">
        <f>DATEDIF(Table1[[#This Row],[ShipDate]],Table1[[#This Row],[DeliveryDate]],"d")</f>
        <v>4</v>
      </c>
      <c r="V3029" t="str">
        <f t="shared" si="95"/>
        <v>On Time</v>
      </c>
    </row>
    <row r="3030" spans="2:22" x14ac:dyDescent="0.3">
      <c r="B3030" t="str">
        <f t="shared" si="94"/>
        <v>SO-003129</v>
      </c>
      <c r="C3030" t="s">
        <v>19</v>
      </c>
      <c r="D3030" t="s">
        <v>23</v>
      </c>
      <c r="E3030" s="1">
        <v>43500</v>
      </c>
      <c r="F3030" s="1">
        <v>43607</v>
      </c>
      <c r="G3030" s="1">
        <v>43626</v>
      </c>
      <c r="H3030" s="1">
        <v>43630</v>
      </c>
      <c r="I3030" t="s">
        <v>18</v>
      </c>
      <c r="J3030">
        <v>16</v>
      </c>
      <c r="K3030">
        <v>25</v>
      </c>
      <c r="L3030">
        <v>324</v>
      </c>
      <c r="M3030">
        <v>46</v>
      </c>
      <c r="N3030">
        <v>3</v>
      </c>
      <c r="O3030">
        <v>0.08</v>
      </c>
      <c r="P3030">
        <v>428.8</v>
      </c>
      <c r="Q3030">
        <v>857.6</v>
      </c>
      <c r="R3030">
        <f>Table1[[#This Row],[OrderQuantity]]*Table1[[#This Row],[UnitPrice]]</f>
        <v>2572.8000000000002</v>
      </c>
      <c r="S3030">
        <f>Table1[[#This Row],[OrderQuantity]]*Table1[[#This Row],[UnitCost]]</f>
        <v>1286.4000000000001</v>
      </c>
      <c r="T3030">
        <f>Table1[[#This Row],[OrderQuantity]]*Table1[[#This Row],[UnitPrice]]*(1-Table1[[#This Row],[DiscountApplied]]) - (Table1[[#This Row],[OrderQuantity]]*Table1[[#This Row],[UnitCost]])</f>
        <v>1080.576</v>
      </c>
      <c r="U3030">
        <f>DATEDIF(Table1[[#This Row],[ShipDate]],Table1[[#This Row],[DeliveryDate]],"d")</f>
        <v>4</v>
      </c>
      <c r="V3030" t="str">
        <f t="shared" si="95"/>
        <v>On Time</v>
      </c>
    </row>
    <row r="3031" spans="2:22" x14ac:dyDescent="0.3">
      <c r="B3031" t="str">
        <f t="shared" si="94"/>
        <v>SO-003130</v>
      </c>
      <c r="C3031" t="s">
        <v>19</v>
      </c>
      <c r="D3031" t="s">
        <v>20</v>
      </c>
      <c r="E3031" s="1">
        <v>43500</v>
      </c>
      <c r="F3031" s="1">
        <v>43607</v>
      </c>
      <c r="G3031" s="1">
        <v>43631</v>
      </c>
      <c r="H3031" s="1">
        <v>43632</v>
      </c>
      <c r="I3031" t="s">
        <v>18</v>
      </c>
      <c r="J3031">
        <v>15</v>
      </c>
      <c r="K3031">
        <v>40</v>
      </c>
      <c r="L3031">
        <v>134</v>
      </c>
      <c r="M3031">
        <v>19</v>
      </c>
      <c r="N3031">
        <v>8</v>
      </c>
      <c r="O3031">
        <v>0.1</v>
      </c>
      <c r="P3031">
        <v>1009.69</v>
      </c>
      <c r="Q3031">
        <v>1835.8</v>
      </c>
      <c r="R3031">
        <f>Table1[[#This Row],[OrderQuantity]]*Table1[[#This Row],[UnitPrice]]</f>
        <v>14686.4</v>
      </c>
      <c r="S3031">
        <f>Table1[[#This Row],[OrderQuantity]]*Table1[[#This Row],[UnitCost]]</f>
        <v>8077.52</v>
      </c>
      <c r="T3031">
        <f>Table1[[#This Row],[OrderQuantity]]*Table1[[#This Row],[UnitPrice]]*(1-Table1[[#This Row],[DiscountApplied]]) - (Table1[[#This Row],[OrderQuantity]]*Table1[[#This Row],[UnitCost]])</f>
        <v>5140.24</v>
      </c>
      <c r="U3031">
        <f>DATEDIF(Table1[[#This Row],[ShipDate]],Table1[[#This Row],[DeliveryDate]],"d")</f>
        <v>1</v>
      </c>
      <c r="V3031" t="str">
        <f t="shared" si="95"/>
        <v>On Time</v>
      </c>
    </row>
    <row r="3032" spans="2:22" x14ac:dyDescent="0.3">
      <c r="B3032" t="str">
        <f t="shared" si="94"/>
        <v>SO-003131</v>
      </c>
      <c r="C3032" t="s">
        <v>19</v>
      </c>
      <c r="D3032" t="s">
        <v>20</v>
      </c>
      <c r="E3032" s="1">
        <v>43500</v>
      </c>
      <c r="F3032" s="1">
        <v>43607</v>
      </c>
      <c r="G3032" s="1">
        <v>43629</v>
      </c>
      <c r="H3032" s="1">
        <v>43633</v>
      </c>
      <c r="I3032" t="s">
        <v>18</v>
      </c>
      <c r="J3032">
        <v>20</v>
      </c>
      <c r="K3032">
        <v>20</v>
      </c>
      <c r="L3032">
        <v>94</v>
      </c>
      <c r="M3032">
        <v>2</v>
      </c>
      <c r="N3032">
        <v>5</v>
      </c>
      <c r="O3032">
        <v>0.08</v>
      </c>
      <c r="P3032">
        <v>1073.07</v>
      </c>
      <c r="Q3032">
        <v>1916.2</v>
      </c>
      <c r="R3032">
        <f>Table1[[#This Row],[OrderQuantity]]*Table1[[#This Row],[UnitPrice]]</f>
        <v>9581</v>
      </c>
      <c r="S3032">
        <f>Table1[[#This Row],[OrderQuantity]]*Table1[[#This Row],[UnitCost]]</f>
        <v>5365.3499999999995</v>
      </c>
      <c r="T3032">
        <f>Table1[[#This Row],[OrderQuantity]]*Table1[[#This Row],[UnitPrice]]*(1-Table1[[#This Row],[DiscountApplied]]) - (Table1[[#This Row],[OrderQuantity]]*Table1[[#This Row],[UnitCost]])</f>
        <v>3449.170000000001</v>
      </c>
      <c r="U3032">
        <f>DATEDIF(Table1[[#This Row],[ShipDate]],Table1[[#This Row],[DeliveryDate]],"d")</f>
        <v>4</v>
      </c>
      <c r="V3032" t="str">
        <f t="shared" si="95"/>
        <v>On Time</v>
      </c>
    </row>
    <row r="3033" spans="2:22" x14ac:dyDescent="0.3">
      <c r="B3033" t="str">
        <f t="shared" si="94"/>
        <v>SO-003132</v>
      </c>
      <c r="C3033" t="s">
        <v>16</v>
      </c>
      <c r="D3033" t="s">
        <v>25</v>
      </c>
      <c r="E3033" s="1">
        <v>43500</v>
      </c>
      <c r="F3033" s="1">
        <v>43607</v>
      </c>
      <c r="G3033" s="1">
        <v>43609</v>
      </c>
      <c r="H3033" s="1">
        <v>43617</v>
      </c>
      <c r="I3033" t="s">
        <v>18</v>
      </c>
      <c r="J3033">
        <v>3</v>
      </c>
      <c r="K3033">
        <v>47</v>
      </c>
      <c r="L3033">
        <v>367</v>
      </c>
      <c r="M3033">
        <v>4</v>
      </c>
      <c r="N3033">
        <v>1</v>
      </c>
      <c r="O3033">
        <v>0.08</v>
      </c>
      <c r="P3033">
        <v>456</v>
      </c>
      <c r="Q3033">
        <v>1112.2</v>
      </c>
      <c r="R3033">
        <f>Table1[[#This Row],[OrderQuantity]]*Table1[[#This Row],[UnitPrice]]</f>
        <v>1112.2</v>
      </c>
      <c r="S3033">
        <f>Table1[[#This Row],[OrderQuantity]]*Table1[[#This Row],[UnitCost]]</f>
        <v>456</v>
      </c>
      <c r="T3033">
        <f>Table1[[#This Row],[OrderQuantity]]*Table1[[#This Row],[UnitPrice]]*(1-Table1[[#This Row],[DiscountApplied]]) - (Table1[[#This Row],[OrderQuantity]]*Table1[[#This Row],[UnitCost]])</f>
        <v>567.22400000000005</v>
      </c>
      <c r="U3033">
        <f>DATEDIF(Table1[[#This Row],[ShipDate]],Table1[[#This Row],[DeliveryDate]],"d")</f>
        <v>8</v>
      </c>
      <c r="V3033" t="str">
        <f t="shared" si="95"/>
        <v>Late</v>
      </c>
    </row>
    <row r="3034" spans="2:22" x14ac:dyDescent="0.3">
      <c r="B3034" t="str">
        <f t="shared" si="94"/>
        <v>SO-003133</v>
      </c>
      <c r="C3034" t="s">
        <v>19</v>
      </c>
      <c r="D3034" t="s">
        <v>26</v>
      </c>
      <c r="E3034" s="1">
        <v>43500</v>
      </c>
      <c r="F3034" s="1">
        <v>43607</v>
      </c>
      <c r="G3034" s="1">
        <v>43625</v>
      </c>
      <c r="H3034" s="1">
        <v>43630</v>
      </c>
      <c r="I3034" t="s">
        <v>18</v>
      </c>
      <c r="J3034">
        <v>17</v>
      </c>
      <c r="K3034">
        <v>29</v>
      </c>
      <c r="L3034">
        <v>81</v>
      </c>
      <c r="M3034">
        <v>47</v>
      </c>
      <c r="N3034">
        <v>3</v>
      </c>
      <c r="O3034">
        <v>0.05</v>
      </c>
      <c r="P3034">
        <v>2999.19</v>
      </c>
      <c r="Q3034">
        <v>3946.3</v>
      </c>
      <c r="R3034">
        <f>Table1[[#This Row],[OrderQuantity]]*Table1[[#This Row],[UnitPrice]]</f>
        <v>11838.900000000001</v>
      </c>
      <c r="S3034">
        <f>Table1[[#This Row],[OrderQuantity]]*Table1[[#This Row],[UnitCost]]</f>
        <v>8997.57</v>
      </c>
      <c r="T3034">
        <f>Table1[[#This Row],[OrderQuantity]]*Table1[[#This Row],[UnitPrice]]*(1-Table1[[#This Row],[DiscountApplied]]) - (Table1[[#This Row],[OrderQuantity]]*Table1[[#This Row],[UnitCost]])</f>
        <v>2249.385000000002</v>
      </c>
      <c r="U3034">
        <f>DATEDIF(Table1[[#This Row],[ShipDate]],Table1[[#This Row],[DeliveryDate]],"d")</f>
        <v>5</v>
      </c>
      <c r="V3034" t="str">
        <f t="shared" si="95"/>
        <v>On Time</v>
      </c>
    </row>
    <row r="3035" spans="2:22" x14ac:dyDescent="0.3">
      <c r="B3035" t="str">
        <f t="shared" si="94"/>
        <v>SO-003134</v>
      </c>
      <c r="C3035" t="s">
        <v>21</v>
      </c>
      <c r="D3035" t="s">
        <v>24</v>
      </c>
      <c r="E3035" s="1">
        <v>43500</v>
      </c>
      <c r="F3035" s="1">
        <v>43607</v>
      </c>
      <c r="G3035" s="1">
        <v>43628</v>
      </c>
      <c r="H3035" s="1">
        <v>43631</v>
      </c>
      <c r="I3035" t="s">
        <v>18</v>
      </c>
      <c r="J3035">
        <v>21</v>
      </c>
      <c r="K3035">
        <v>16</v>
      </c>
      <c r="L3035">
        <v>57</v>
      </c>
      <c r="M3035">
        <v>9</v>
      </c>
      <c r="N3035">
        <v>2</v>
      </c>
      <c r="O3035">
        <v>0.15</v>
      </c>
      <c r="P3035">
        <v>1271.33</v>
      </c>
      <c r="Q3035">
        <v>2311.5</v>
      </c>
      <c r="R3035">
        <f>Table1[[#This Row],[OrderQuantity]]*Table1[[#This Row],[UnitPrice]]</f>
        <v>4623</v>
      </c>
      <c r="S3035">
        <f>Table1[[#This Row],[OrderQuantity]]*Table1[[#This Row],[UnitCost]]</f>
        <v>2542.66</v>
      </c>
      <c r="T3035">
        <f>Table1[[#This Row],[OrderQuantity]]*Table1[[#This Row],[UnitPrice]]*(1-Table1[[#This Row],[DiscountApplied]]) - (Table1[[#This Row],[OrderQuantity]]*Table1[[#This Row],[UnitCost]])</f>
        <v>1386.8899999999999</v>
      </c>
      <c r="U3035">
        <f>DATEDIF(Table1[[#This Row],[ShipDate]],Table1[[#This Row],[DeliveryDate]],"d")</f>
        <v>3</v>
      </c>
      <c r="V3035" t="str">
        <f t="shared" si="95"/>
        <v>On Time</v>
      </c>
    </row>
    <row r="3036" spans="2:22" x14ac:dyDescent="0.3">
      <c r="B3036" t="str">
        <f t="shared" si="94"/>
        <v>SO-003135</v>
      </c>
      <c r="C3036" t="s">
        <v>16</v>
      </c>
      <c r="D3036" t="s">
        <v>23</v>
      </c>
      <c r="E3036" s="1">
        <v>43500</v>
      </c>
      <c r="F3036" s="1">
        <v>43607</v>
      </c>
      <c r="G3036" s="1">
        <v>43633</v>
      </c>
      <c r="H3036" s="1">
        <v>43636</v>
      </c>
      <c r="I3036" t="s">
        <v>18</v>
      </c>
      <c r="J3036">
        <v>1</v>
      </c>
      <c r="K3036">
        <v>45</v>
      </c>
      <c r="L3036">
        <v>271</v>
      </c>
      <c r="M3036">
        <v>13</v>
      </c>
      <c r="N3036">
        <v>6</v>
      </c>
      <c r="O3036">
        <v>0.4</v>
      </c>
      <c r="P3036">
        <v>4803.8999999999996</v>
      </c>
      <c r="Q3036">
        <v>6405.2</v>
      </c>
      <c r="R3036">
        <f>Table1[[#This Row],[OrderQuantity]]*Table1[[#This Row],[UnitPrice]]</f>
        <v>38431.199999999997</v>
      </c>
      <c r="S3036">
        <f>Table1[[#This Row],[OrderQuantity]]*Table1[[#This Row],[UnitCost]]</f>
        <v>28823.399999999998</v>
      </c>
      <c r="T3036">
        <f>Table1[[#This Row],[OrderQuantity]]*Table1[[#This Row],[UnitPrice]]*(1-Table1[[#This Row],[DiscountApplied]]) - (Table1[[#This Row],[OrderQuantity]]*Table1[[#This Row],[UnitCost]])</f>
        <v>-5764.68</v>
      </c>
      <c r="U3036">
        <f>DATEDIF(Table1[[#This Row],[ShipDate]],Table1[[#This Row],[DeliveryDate]],"d")</f>
        <v>3</v>
      </c>
      <c r="V3036" t="str">
        <f t="shared" si="95"/>
        <v>On Time</v>
      </c>
    </row>
    <row r="3037" spans="2:22" x14ac:dyDescent="0.3">
      <c r="B3037" t="str">
        <f t="shared" si="94"/>
        <v>SO-003136</v>
      </c>
      <c r="C3037" t="s">
        <v>16</v>
      </c>
      <c r="D3037" t="s">
        <v>20</v>
      </c>
      <c r="E3037" s="1">
        <v>43500</v>
      </c>
      <c r="F3037" s="1">
        <v>43607</v>
      </c>
      <c r="G3037" s="1">
        <v>43628</v>
      </c>
      <c r="H3037" s="1">
        <v>43633</v>
      </c>
      <c r="I3037" t="s">
        <v>18</v>
      </c>
      <c r="J3037">
        <v>6</v>
      </c>
      <c r="K3037">
        <v>34</v>
      </c>
      <c r="L3037">
        <v>94</v>
      </c>
      <c r="M3037">
        <v>31</v>
      </c>
      <c r="N3037">
        <v>6</v>
      </c>
      <c r="O3037">
        <v>0.05</v>
      </c>
      <c r="P3037">
        <v>1557.08</v>
      </c>
      <c r="Q3037">
        <v>1876</v>
      </c>
      <c r="R3037">
        <f>Table1[[#This Row],[OrderQuantity]]*Table1[[#This Row],[UnitPrice]]</f>
        <v>11256</v>
      </c>
      <c r="S3037">
        <f>Table1[[#This Row],[OrderQuantity]]*Table1[[#This Row],[UnitCost]]</f>
        <v>9342.48</v>
      </c>
      <c r="T3037">
        <f>Table1[[#This Row],[OrderQuantity]]*Table1[[#This Row],[UnitPrice]]*(1-Table1[[#This Row],[DiscountApplied]]) - (Table1[[#This Row],[OrderQuantity]]*Table1[[#This Row],[UnitCost]])</f>
        <v>1350.7199999999993</v>
      </c>
      <c r="U3037">
        <f>DATEDIF(Table1[[#This Row],[ShipDate]],Table1[[#This Row],[DeliveryDate]],"d")</f>
        <v>5</v>
      </c>
      <c r="V3037" t="str">
        <f t="shared" si="95"/>
        <v>On Time</v>
      </c>
    </row>
    <row r="3038" spans="2:22" x14ac:dyDescent="0.3">
      <c r="B3038" t="str">
        <f t="shared" si="94"/>
        <v>SO-003137</v>
      </c>
      <c r="C3038" t="s">
        <v>16</v>
      </c>
      <c r="D3038" t="s">
        <v>17</v>
      </c>
      <c r="E3038" s="1">
        <v>43500</v>
      </c>
      <c r="F3038" s="1">
        <v>43607</v>
      </c>
      <c r="G3038" s="1">
        <v>43618</v>
      </c>
      <c r="H3038" s="1">
        <v>43620</v>
      </c>
      <c r="I3038" t="s">
        <v>18</v>
      </c>
      <c r="J3038">
        <v>4</v>
      </c>
      <c r="K3038">
        <v>47</v>
      </c>
      <c r="L3038">
        <v>220</v>
      </c>
      <c r="M3038">
        <v>27</v>
      </c>
      <c r="N3038">
        <v>7</v>
      </c>
      <c r="O3038">
        <v>0.08</v>
      </c>
      <c r="P3038">
        <v>3154.63</v>
      </c>
      <c r="Q3038">
        <v>3993.2</v>
      </c>
      <c r="R3038">
        <f>Table1[[#This Row],[OrderQuantity]]*Table1[[#This Row],[UnitPrice]]</f>
        <v>27952.399999999998</v>
      </c>
      <c r="S3038">
        <f>Table1[[#This Row],[OrderQuantity]]*Table1[[#This Row],[UnitCost]]</f>
        <v>22082.41</v>
      </c>
      <c r="T3038">
        <f>Table1[[#This Row],[OrderQuantity]]*Table1[[#This Row],[UnitPrice]]*(1-Table1[[#This Row],[DiscountApplied]]) - (Table1[[#This Row],[OrderQuantity]]*Table1[[#This Row],[UnitCost]])</f>
        <v>3633.7979999999989</v>
      </c>
      <c r="U3038">
        <f>DATEDIF(Table1[[#This Row],[ShipDate]],Table1[[#This Row],[DeliveryDate]],"d")</f>
        <v>2</v>
      </c>
      <c r="V3038" t="str">
        <f t="shared" si="95"/>
        <v>On Time</v>
      </c>
    </row>
    <row r="3039" spans="2:22" x14ac:dyDescent="0.3">
      <c r="B3039" t="str">
        <f t="shared" si="94"/>
        <v>SO-003138</v>
      </c>
      <c r="C3039" t="s">
        <v>21</v>
      </c>
      <c r="D3039" t="s">
        <v>23</v>
      </c>
      <c r="E3039" s="1">
        <v>43500</v>
      </c>
      <c r="F3039" s="1">
        <v>43607</v>
      </c>
      <c r="G3039" s="1">
        <v>43609</v>
      </c>
      <c r="H3039" s="1">
        <v>43611</v>
      </c>
      <c r="I3039" t="s">
        <v>18</v>
      </c>
      <c r="J3039">
        <v>23</v>
      </c>
      <c r="K3039">
        <v>38</v>
      </c>
      <c r="L3039">
        <v>303</v>
      </c>
      <c r="M3039">
        <v>41</v>
      </c>
      <c r="N3039">
        <v>6</v>
      </c>
      <c r="O3039">
        <v>0.05</v>
      </c>
      <c r="P3039">
        <v>761.86</v>
      </c>
      <c r="Q3039">
        <v>917.9</v>
      </c>
      <c r="R3039">
        <f>Table1[[#This Row],[OrderQuantity]]*Table1[[#This Row],[UnitPrice]]</f>
        <v>5507.4</v>
      </c>
      <c r="S3039">
        <f>Table1[[#This Row],[OrderQuantity]]*Table1[[#This Row],[UnitCost]]</f>
        <v>4571.16</v>
      </c>
      <c r="T3039">
        <f>Table1[[#This Row],[OrderQuantity]]*Table1[[#This Row],[UnitPrice]]*(1-Table1[[#This Row],[DiscountApplied]]) - (Table1[[#This Row],[OrderQuantity]]*Table1[[#This Row],[UnitCost]])</f>
        <v>660.86999999999989</v>
      </c>
      <c r="U3039">
        <f>DATEDIF(Table1[[#This Row],[ShipDate]],Table1[[#This Row],[DeliveryDate]],"d")</f>
        <v>2</v>
      </c>
      <c r="V3039" t="str">
        <f t="shared" si="95"/>
        <v>On Time</v>
      </c>
    </row>
    <row r="3040" spans="2:22" x14ac:dyDescent="0.3">
      <c r="B3040" t="str">
        <f t="shared" si="94"/>
        <v>SO-003139</v>
      </c>
      <c r="C3040" t="s">
        <v>16</v>
      </c>
      <c r="D3040" t="s">
        <v>17</v>
      </c>
      <c r="E3040" s="1">
        <v>43500</v>
      </c>
      <c r="F3040" s="1">
        <v>43607</v>
      </c>
      <c r="G3040" s="1">
        <v>43613</v>
      </c>
      <c r="H3040" s="1">
        <v>43621</v>
      </c>
      <c r="I3040" t="s">
        <v>18</v>
      </c>
      <c r="J3040">
        <v>8</v>
      </c>
      <c r="K3040">
        <v>10</v>
      </c>
      <c r="L3040">
        <v>210</v>
      </c>
      <c r="M3040">
        <v>11</v>
      </c>
      <c r="N3040">
        <v>7</v>
      </c>
      <c r="O3040">
        <v>0.05</v>
      </c>
      <c r="P3040">
        <v>2729.31</v>
      </c>
      <c r="Q3040">
        <v>3591.2</v>
      </c>
      <c r="R3040">
        <f>Table1[[#This Row],[OrderQuantity]]*Table1[[#This Row],[UnitPrice]]</f>
        <v>25138.399999999998</v>
      </c>
      <c r="S3040">
        <f>Table1[[#This Row],[OrderQuantity]]*Table1[[#This Row],[UnitCost]]</f>
        <v>19105.169999999998</v>
      </c>
      <c r="T3040">
        <f>Table1[[#This Row],[OrderQuantity]]*Table1[[#This Row],[UnitPrice]]*(1-Table1[[#This Row],[DiscountApplied]]) - (Table1[[#This Row],[OrderQuantity]]*Table1[[#This Row],[UnitCost]])</f>
        <v>4776.3099999999977</v>
      </c>
      <c r="U3040">
        <f>DATEDIF(Table1[[#This Row],[ShipDate]],Table1[[#This Row],[DeliveryDate]],"d")</f>
        <v>8</v>
      </c>
      <c r="V3040" t="str">
        <f t="shared" si="95"/>
        <v>Late</v>
      </c>
    </row>
    <row r="3041" spans="2:22" x14ac:dyDescent="0.3">
      <c r="B3041" t="str">
        <f t="shared" si="94"/>
        <v>SO-003140</v>
      </c>
      <c r="C3041" t="s">
        <v>19</v>
      </c>
      <c r="D3041" t="s">
        <v>20</v>
      </c>
      <c r="E3041" s="1">
        <v>43500</v>
      </c>
      <c r="F3041" s="1">
        <v>43607</v>
      </c>
      <c r="G3041" s="1">
        <v>43619</v>
      </c>
      <c r="H3041" s="1">
        <v>43624</v>
      </c>
      <c r="I3041" t="s">
        <v>18</v>
      </c>
      <c r="J3041">
        <v>14</v>
      </c>
      <c r="K3041">
        <v>1</v>
      </c>
      <c r="L3041">
        <v>181</v>
      </c>
      <c r="M3041">
        <v>5</v>
      </c>
      <c r="N3041">
        <v>4</v>
      </c>
      <c r="O3041">
        <v>0.1</v>
      </c>
      <c r="P3041">
        <v>1694.83</v>
      </c>
      <c r="Q3041">
        <v>2492.4</v>
      </c>
      <c r="R3041">
        <f>Table1[[#This Row],[OrderQuantity]]*Table1[[#This Row],[UnitPrice]]</f>
        <v>9969.6</v>
      </c>
      <c r="S3041">
        <f>Table1[[#This Row],[OrderQuantity]]*Table1[[#This Row],[UnitCost]]</f>
        <v>6779.32</v>
      </c>
      <c r="T3041">
        <f>Table1[[#This Row],[OrderQuantity]]*Table1[[#This Row],[UnitPrice]]*(1-Table1[[#This Row],[DiscountApplied]]) - (Table1[[#This Row],[OrderQuantity]]*Table1[[#This Row],[UnitCost]])</f>
        <v>2193.3200000000015</v>
      </c>
      <c r="U3041">
        <f>DATEDIF(Table1[[#This Row],[ShipDate]],Table1[[#This Row],[DeliveryDate]],"d")</f>
        <v>5</v>
      </c>
      <c r="V3041" t="str">
        <f t="shared" si="95"/>
        <v>On Time</v>
      </c>
    </row>
    <row r="3042" spans="2:22" x14ac:dyDescent="0.3">
      <c r="B3042" t="str">
        <f t="shared" si="94"/>
        <v>SO-003141</v>
      </c>
      <c r="C3042" t="s">
        <v>19</v>
      </c>
      <c r="D3042" t="s">
        <v>25</v>
      </c>
      <c r="E3042" s="1">
        <v>43500</v>
      </c>
      <c r="F3042" s="1">
        <v>43608</v>
      </c>
      <c r="G3042" s="1">
        <v>43618</v>
      </c>
      <c r="H3042" s="1">
        <v>43622</v>
      </c>
      <c r="I3042" t="s">
        <v>18</v>
      </c>
      <c r="J3042">
        <v>15</v>
      </c>
      <c r="K3042">
        <v>14</v>
      </c>
      <c r="L3042">
        <v>342</v>
      </c>
      <c r="M3042">
        <v>30</v>
      </c>
      <c r="N3042">
        <v>4</v>
      </c>
      <c r="O3042">
        <v>0.05</v>
      </c>
      <c r="P3042">
        <v>850.83</v>
      </c>
      <c r="Q3042">
        <v>1025.0999999999999</v>
      </c>
      <c r="R3042">
        <f>Table1[[#This Row],[OrderQuantity]]*Table1[[#This Row],[UnitPrice]]</f>
        <v>4100.3999999999996</v>
      </c>
      <c r="S3042">
        <f>Table1[[#This Row],[OrderQuantity]]*Table1[[#This Row],[UnitCost]]</f>
        <v>3403.32</v>
      </c>
      <c r="T3042">
        <f>Table1[[#This Row],[OrderQuantity]]*Table1[[#This Row],[UnitPrice]]*(1-Table1[[#This Row],[DiscountApplied]]) - (Table1[[#This Row],[OrderQuantity]]*Table1[[#This Row],[UnitCost]])</f>
        <v>492.05999999999949</v>
      </c>
      <c r="U3042">
        <f>DATEDIF(Table1[[#This Row],[ShipDate]],Table1[[#This Row],[DeliveryDate]],"d")</f>
        <v>4</v>
      </c>
      <c r="V3042" t="str">
        <f t="shared" si="95"/>
        <v>On Time</v>
      </c>
    </row>
    <row r="3043" spans="2:22" x14ac:dyDescent="0.3">
      <c r="B3043" t="str">
        <f t="shared" si="94"/>
        <v>SO-003142</v>
      </c>
      <c r="C3043" t="s">
        <v>16</v>
      </c>
      <c r="D3043" t="s">
        <v>25</v>
      </c>
      <c r="E3043" s="1">
        <v>43500</v>
      </c>
      <c r="F3043" s="1">
        <v>43608</v>
      </c>
      <c r="G3043" s="1">
        <v>43617</v>
      </c>
      <c r="H3043" s="1">
        <v>43621</v>
      </c>
      <c r="I3043" t="s">
        <v>18</v>
      </c>
      <c r="J3043">
        <v>2</v>
      </c>
      <c r="K3043">
        <v>43</v>
      </c>
      <c r="L3043">
        <v>346</v>
      </c>
      <c r="M3043">
        <v>34</v>
      </c>
      <c r="N3043">
        <v>8</v>
      </c>
      <c r="O3043">
        <v>0.08</v>
      </c>
      <c r="P3043">
        <v>1635.34</v>
      </c>
      <c r="Q3043">
        <v>2271.3000000000002</v>
      </c>
      <c r="R3043">
        <f>Table1[[#This Row],[OrderQuantity]]*Table1[[#This Row],[UnitPrice]]</f>
        <v>18170.400000000001</v>
      </c>
      <c r="S3043">
        <f>Table1[[#This Row],[OrderQuantity]]*Table1[[#This Row],[UnitCost]]</f>
        <v>13082.72</v>
      </c>
      <c r="T3043">
        <f>Table1[[#This Row],[OrderQuantity]]*Table1[[#This Row],[UnitPrice]]*(1-Table1[[#This Row],[DiscountApplied]]) - (Table1[[#This Row],[OrderQuantity]]*Table1[[#This Row],[UnitCost]])</f>
        <v>3634.0480000000043</v>
      </c>
      <c r="U3043">
        <f>DATEDIF(Table1[[#This Row],[ShipDate]],Table1[[#This Row],[DeliveryDate]],"d")</f>
        <v>4</v>
      </c>
      <c r="V3043" t="str">
        <f t="shared" si="95"/>
        <v>On Time</v>
      </c>
    </row>
    <row r="3044" spans="2:22" x14ac:dyDescent="0.3">
      <c r="B3044" t="str">
        <f t="shared" si="94"/>
        <v>SO-003143</v>
      </c>
      <c r="C3044" t="s">
        <v>19</v>
      </c>
      <c r="D3044" t="s">
        <v>24</v>
      </c>
      <c r="E3044" s="1">
        <v>43500</v>
      </c>
      <c r="F3044" s="1">
        <v>43608</v>
      </c>
      <c r="G3044" s="1">
        <v>43610</v>
      </c>
      <c r="H3044" s="1">
        <v>43615</v>
      </c>
      <c r="I3044" t="s">
        <v>18</v>
      </c>
      <c r="J3044">
        <v>20</v>
      </c>
      <c r="K3044">
        <v>39</v>
      </c>
      <c r="L3044">
        <v>37</v>
      </c>
      <c r="M3044">
        <v>40</v>
      </c>
      <c r="N3044">
        <v>8</v>
      </c>
      <c r="O3044">
        <v>0.1</v>
      </c>
      <c r="P3044">
        <v>118.46</v>
      </c>
      <c r="Q3044">
        <v>174.2</v>
      </c>
      <c r="R3044">
        <f>Table1[[#This Row],[OrderQuantity]]*Table1[[#This Row],[UnitPrice]]</f>
        <v>1393.6</v>
      </c>
      <c r="S3044">
        <f>Table1[[#This Row],[OrderQuantity]]*Table1[[#This Row],[UnitCost]]</f>
        <v>947.68</v>
      </c>
      <c r="T3044">
        <f>Table1[[#This Row],[OrderQuantity]]*Table1[[#This Row],[UnitPrice]]*(1-Table1[[#This Row],[DiscountApplied]]) - (Table1[[#This Row],[OrderQuantity]]*Table1[[#This Row],[UnitCost]])</f>
        <v>306.56000000000006</v>
      </c>
      <c r="U3044">
        <f>DATEDIF(Table1[[#This Row],[ShipDate]],Table1[[#This Row],[DeliveryDate]],"d")</f>
        <v>5</v>
      </c>
      <c r="V3044" t="str">
        <f t="shared" si="95"/>
        <v>On Time</v>
      </c>
    </row>
    <row r="3045" spans="2:22" x14ac:dyDescent="0.3">
      <c r="B3045" t="str">
        <f t="shared" si="94"/>
        <v>SO-003144</v>
      </c>
      <c r="C3045" t="s">
        <v>16</v>
      </c>
      <c r="D3045" t="s">
        <v>20</v>
      </c>
      <c r="E3045" s="1">
        <v>43500</v>
      </c>
      <c r="F3045" s="1">
        <v>43608</v>
      </c>
      <c r="G3045" s="1">
        <v>43612</v>
      </c>
      <c r="H3045" s="1">
        <v>43615</v>
      </c>
      <c r="I3045" t="s">
        <v>18</v>
      </c>
      <c r="J3045">
        <v>3</v>
      </c>
      <c r="K3045">
        <v>49</v>
      </c>
      <c r="L3045">
        <v>178</v>
      </c>
      <c r="M3045">
        <v>2</v>
      </c>
      <c r="N3045">
        <v>4</v>
      </c>
      <c r="O3045">
        <v>0.1</v>
      </c>
      <c r="P3045">
        <v>630.34</v>
      </c>
      <c r="Q3045">
        <v>750.4</v>
      </c>
      <c r="R3045">
        <f>Table1[[#This Row],[OrderQuantity]]*Table1[[#This Row],[UnitPrice]]</f>
        <v>3001.6</v>
      </c>
      <c r="S3045">
        <f>Table1[[#This Row],[OrderQuantity]]*Table1[[#This Row],[UnitCost]]</f>
        <v>2521.36</v>
      </c>
      <c r="T3045">
        <f>Table1[[#This Row],[OrderQuantity]]*Table1[[#This Row],[UnitPrice]]*(1-Table1[[#This Row],[DiscountApplied]]) - (Table1[[#This Row],[OrderQuantity]]*Table1[[#This Row],[UnitCost]])</f>
        <v>180.07999999999993</v>
      </c>
      <c r="U3045">
        <f>DATEDIF(Table1[[#This Row],[ShipDate]],Table1[[#This Row],[DeliveryDate]],"d")</f>
        <v>3</v>
      </c>
      <c r="V3045" t="str">
        <f t="shared" si="95"/>
        <v>On Time</v>
      </c>
    </row>
    <row r="3046" spans="2:22" x14ac:dyDescent="0.3">
      <c r="B3046" t="str">
        <f t="shared" si="94"/>
        <v>SO-003145</v>
      </c>
      <c r="C3046" t="s">
        <v>16</v>
      </c>
      <c r="D3046" t="s">
        <v>20</v>
      </c>
      <c r="E3046" s="1">
        <v>43500</v>
      </c>
      <c r="F3046" s="1">
        <v>43608</v>
      </c>
      <c r="G3046" s="1">
        <v>43610</v>
      </c>
      <c r="H3046" s="1">
        <v>43614</v>
      </c>
      <c r="I3046" t="s">
        <v>18</v>
      </c>
      <c r="J3046">
        <v>6</v>
      </c>
      <c r="K3046">
        <v>32</v>
      </c>
      <c r="L3046">
        <v>167</v>
      </c>
      <c r="M3046">
        <v>32</v>
      </c>
      <c r="N3046">
        <v>2</v>
      </c>
      <c r="O3046">
        <v>0.05</v>
      </c>
      <c r="P3046">
        <v>1209.22</v>
      </c>
      <c r="Q3046">
        <v>1889.4</v>
      </c>
      <c r="R3046">
        <f>Table1[[#This Row],[OrderQuantity]]*Table1[[#This Row],[UnitPrice]]</f>
        <v>3778.8</v>
      </c>
      <c r="S3046">
        <f>Table1[[#This Row],[OrderQuantity]]*Table1[[#This Row],[UnitCost]]</f>
        <v>2418.44</v>
      </c>
      <c r="T3046">
        <f>Table1[[#This Row],[OrderQuantity]]*Table1[[#This Row],[UnitPrice]]*(1-Table1[[#This Row],[DiscountApplied]]) - (Table1[[#This Row],[OrderQuantity]]*Table1[[#This Row],[UnitCost]])</f>
        <v>1171.42</v>
      </c>
      <c r="U3046">
        <f>DATEDIF(Table1[[#This Row],[ShipDate]],Table1[[#This Row],[DeliveryDate]],"d")</f>
        <v>4</v>
      </c>
      <c r="V3046" t="str">
        <f t="shared" si="95"/>
        <v>On Time</v>
      </c>
    </row>
    <row r="3047" spans="2:22" x14ac:dyDescent="0.3">
      <c r="B3047" t="str">
        <f t="shared" si="94"/>
        <v>SO-003146</v>
      </c>
      <c r="C3047" t="s">
        <v>19</v>
      </c>
      <c r="D3047" t="s">
        <v>24</v>
      </c>
      <c r="E3047" s="1">
        <v>43500</v>
      </c>
      <c r="F3047" s="1">
        <v>43608</v>
      </c>
      <c r="G3047" s="1">
        <v>43618</v>
      </c>
      <c r="H3047" s="1">
        <v>43626</v>
      </c>
      <c r="I3047" t="s">
        <v>18</v>
      </c>
      <c r="J3047">
        <v>19</v>
      </c>
      <c r="K3047">
        <v>16</v>
      </c>
      <c r="L3047">
        <v>45</v>
      </c>
      <c r="M3047">
        <v>16</v>
      </c>
      <c r="N3047">
        <v>8</v>
      </c>
      <c r="O3047">
        <v>0.08</v>
      </c>
      <c r="P3047">
        <v>3111.21</v>
      </c>
      <c r="Q3047">
        <v>5983.1</v>
      </c>
      <c r="R3047">
        <f>Table1[[#This Row],[OrderQuantity]]*Table1[[#This Row],[UnitPrice]]</f>
        <v>47864.800000000003</v>
      </c>
      <c r="S3047">
        <f>Table1[[#This Row],[OrderQuantity]]*Table1[[#This Row],[UnitCost]]</f>
        <v>24889.68</v>
      </c>
      <c r="T3047">
        <f>Table1[[#This Row],[OrderQuantity]]*Table1[[#This Row],[UnitPrice]]*(1-Table1[[#This Row],[DiscountApplied]]) - (Table1[[#This Row],[OrderQuantity]]*Table1[[#This Row],[UnitCost]])</f>
        <v>19145.936000000002</v>
      </c>
      <c r="U3047">
        <f>DATEDIF(Table1[[#This Row],[ShipDate]],Table1[[#This Row],[DeliveryDate]],"d")</f>
        <v>8</v>
      </c>
      <c r="V3047" t="str">
        <f t="shared" si="95"/>
        <v>Late</v>
      </c>
    </row>
    <row r="3048" spans="2:22" x14ac:dyDescent="0.3">
      <c r="B3048" t="str">
        <f t="shared" si="94"/>
        <v>SO-003147</v>
      </c>
      <c r="C3048" t="s">
        <v>22</v>
      </c>
      <c r="D3048" t="s">
        <v>17</v>
      </c>
      <c r="E3048" s="1">
        <v>43500</v>
      </c>
      <c r="F3048" s="1">
        <v>43608</v>
      </c>
      <c r="G3048" s="1">
        <v>43621</v>
      </c>
      <c r="H3048" s="1">
        <v>43626</v>
      </c>
      <c r="I3048" t="s">
        <v>18</v>
      </c>
      <c r="J3048">
        <v>26</v>
      </c>
      <c r="K3048">
        <v>50</v>
      </c>
      <c r="L3048">
        <v>208</v>
      </c>
      <c r="M3048">
        <v>5</v>
      </c>
      <c r="N3048">
        <v>4</v>
      </c>
      <c r="O3048">
        <v>0.08</v>
      </c>
      <c r="P3048">
        <v>108.54</v>
      </c>
      <c r="Q3048">
        <v>241.2</v>
      </c>
      <c r="R3048">
        <f>Table1[[#This Row],[OrderQuantity]]*Table1[[#This Row],[UnitPrice]]</f>
        <v>964.8</v>
      </c>
      <c r="S3048">
        <f>Table1[[#This Row],[OrderQuantity]]*Table1[[#This Row],[UnitCost]]</f>
        <v>434.16</v>
      </c>
      <c r="T3048">
        <f>Table1[[#This Row],[OrderQuantity]]*Table1[[#This Row],[UnitPrice]]*(1-Table1[[#This Row],[DiscountApplied]]) - (Table1[[#This Row],[OrderQuantity]]*Table1[[#This Row],[UnitCost]])</f>
        <v>453.45599999999996</v>
      </c>
      <c r="U3048">
        <f>DATEDIF(Table1[[#This Row],[ShipDate]],Table1[[#This Row],[DeliveryDate]],"d")</f>
        <v>5</v>
      </c>
      <c r="V3048" t="str">
        <f t="shared" si="95"/>
        <v>On Time</v>
      </c>
    </row>
    <row r="3049" spans="2:22" x14ac:dyDescent="0.3">
      <c r="B3049" t="str">
        <f t="shared" si="94"/>
        <v>SO-003148</v>
      </c>
      <c r="C3049" t="s">
        <v>16</v>
      </c>
      <c r="D3049" t="s">
        <v>20</v>
      </c>
      <c r="E3049" s="1">
        <v>43500</v>
      </c>
      <c r="F3049" s="1">
        <v>43608</v>
      </c>
      <c r="G3049" s="1">
        <v>43617</v>
      </c>
      <c r="H3049" s="1">
        <v>43620</v>
      </c>
      <c r="I3049" t="s">
        <v>18</v>
      </c>
      <c r="J3049">
        <v>11</v>
      </c>
      <c r="K3049">
        <v>34</v>
      </c>
      <c r="L3049">
        <v>122</v>
      </c>
      <c r="M3049">
        <v>9</v>
      </c>
      <c r="N3049">
        <v>5</v>
      </c>
      <c r="O3049">
        <v>0.05</v>
      </c>
      <c r="P3049">
        <v>1080.3800000000001</v>
      </c>
      <c r="Q3049">
        <v>2512.5</v>
      </c>
      <c r="R3049">
        <f>Table1[[#This Row],[OrderQuantity]]*Table1[[#This Row],[UnitPrice]]</f>
        <v>12562.5</v>
      </c>
      <c r="S3049">
        <f>Table1[[#This Row],[OrderQuantity]]*Table1[[#This Row],[UnitCost]]</f>
        <v>5401.9000000000005</v>
      </c>
      <c r="T3049">
        <f>Table1[[#This Row],[OrderQuantity]]*Table1[[#This Row],[UnitPrice]]*(1-Table1[[#This Row],[DiscountApplied]]) - (Table1[[#This Row],[OrderQuantity]]*Table1[[#This Row],[UnitCost]])</f>
        <v>6532.4749999999995</v>
      </c>
      <c r="U3049">
        <f>DATEDIF(Table1[[#This Row],[ShipDate]],Table1[[#This Row],[DeliveryDate]],"d")</f>
        <v>3</v>
      </c>
      <c r="V3049" t="str">
        <f t="shared" si="95"/>
        <v>On Time</v>
      </c>
    </row>
    <row r="3050" spans="2:22" x14ac:dyDescent="0.3">
      <c r="B3050" t="str">
        <f t="shared" si="94"/>
        <v>SO-003149</v>
      </c>
      <c r="C3050" t="s">
        <v>22</v>
      </c>
      <c r="D3050" t="s">
        <v>20</v>
      </c>
      <c r="E3050" s="1">
        <v>43500</v>
      </c>
      <c r="F3050" s="1">
        <v>43609</v>
      </c>
      <c r="G3050" s="1">
        <v>43621</v>
      </c>
      <c r="H3050" s="1">
        <v>43631</v>
      </c>
      <c r="I3050" t="s">
        <v>18</v>
      </c>
      <c r="J3050">
        <v>26</v>
      </c>
      <c r="K3050">
        <v>35</v>
      </c>
      <c r="L3050">
        <v>157</v>
      </c>
      <c r="M3050">
        <v>39</v>
      </c>
      <c r="N3050">
        <v>6</v>
      </c>
      <c r="O3050">
        <v>0.15</v>
      </c>
      <c r="P3050">
        <v>699.28</v>
      </c>
      <c r="Q3050">
        <v>984.9</v>
      </c>
      <c r="R3050">
        <f>Table1[[#This Row],[OrderQuantity]]*Table1[[#This Row],[UnitPrice]]</f>
        <v>5909.4</v>
      </c>
      <c r="S3050">
        <f>Table1[[#This Row],[OrderQuantity]]*Table1[[#This Row],[UnitCost]]</f>
        <v>4195.68</v>
      </c>
      <c r="T3050">
        <f>Table1[[#This Row],[OrderQuantity]]*Table1[[#This Row],[UnitPrice]]*(1-Table1[[#This Row],[DiscountApplied]]) - (Table1[[#This Row],[OrderQuantity]]*Table1[[#This Row],[UnitCost]])</f>
        <v>827.30999999999949</v>
      </c>
      <c r="U3050">
        <f>DATEDIF(Table1[[#This Row],[ShipDate]],Table1[[#This Row],[DeliveryDate]],"d")</f>
        <v>10</v>
      </c>
      <c r="V3050" t="str">
        <f t="shared" si="95"/>
        <v>Late</v>
      </c>
    </row>
    <row r="3051" spans="2:22" x14ac:dyDescent="0.3">
      <c r="B3051" t="str">
        <f t="shared" si="94"/>
        <v>SO-003150</v>
      </c>
      <c r="C3051" t="s">
        <v>16</v>
      </c>
      <c r="D3051" t="s">
        <v>25</v>
      </c>
      <c r="E3051" s="1">
        <v>43500</v>
      </c>
      <c r="F3051" s="1">
        <v>43609</v>
      </c>
      <c r="G3051" s="1">
        <v>43616</v>
      </c>
      <c r="H3051" s="1">
        <v>43619</v>
      </c>
      <c r="I3051" t="s">
        <v>18</v>
      </c>
      <c r="J3051">
        <v>3</v>
      </c>
      <c r="K3051">
        <v>46</v>
      </c>
      <c r="L3051">
        <v>329</v>
      </c>
      <c r="M3051">
        <v>14</v>
      </c>
      <c r="N3051">
        <v>4</v>
      </c>
      <c r="O3051">
        <v>0.05</v>
      </c>
      <c r="P3051">
        <v>1822.4</v>
      </c>
      <c r="Q3051">
        <v>2847.5</v>
      </c>
      <c r="R3051">
        <f>Table1[[#This Row],[OrderQuantity]]*Table1[[#This Row],[UnitPrice]]</f>
        <v>11390</v>
      </c>
      <c r="S3051">
        <f>Table1[[#This Row],[OrderQuantity]]*Table1[[#This Row],[UnitCost]]</f>
        <v>7289.6</v>
      </c>
      <c r="T3051">
        <f>Table1[[#This Row],[OrderQuantity]]*Table1[[#This Row],[UnitPrice]]*(1-Table1[[#This Row],[DiscountApplied]]) - (Table1[[#This Row],[OrderQuantity]]*Table1[[#This Row],[UnitCost]])</f>
        <v>3530.8999999999996</v>
      </c>
      <c r="U3051">
        <f>DATEDIF(Table1[[#This Row],[ShipDate]],Table1[[#This Row],[DeliveryDate]],"d")</f>
        <v>3</v>
      </c>
      <c r="V3051" t="str">
        <f t="shared" si="95"/>
        <v>On Time</v>
      </c>
    </row>
    <row r="3052" spans="2:22" x14ac:dyDescent="0.3">
      <c r="B3052" t="str">
        <f t="shared" si="94"/>
        <v>SO-003151</v>
      </c>
      <c r="C3052" t="s">
        <v>16</v>
      </c>
      <c r="D3052" t="s">
        <v>20</v>
      </c>
      <c r="E3052" s="1">
        <v>43500</v>
      </c>
      <c r="F3052" s="1">
        <v>43609</v>
      </c>
      <c r="G3052" s="1">
        <v>43634</v>
      </c>
      <c r="H3052" s="1">
        <v>43643</v>
      </c>
      <c r="I3052" t="s">
        <v>18</v>
      </c>
      <c r="J3052">
        <v>3</v>
      </c>
      <c r="K3052">
        <v>9</v>
      </c>
      <c r="L3052">
        <v>155</v>
      </c>
      <c r="M3052">
        <v>7</v>
      </c>
      <c r="N3052">
        <v>1</v>
      </c>
      <c r="O3052">
        <v>0.15</v>
      </c>
      <c r="P3052">
        <v>603</v>
      </c>
      <c r="Q3052">
        <v>1005</v>
      </c>
      <c r="R3052">
        <f>Table1[[#This Row],[OrderQuantity]]*Table1[[#This Row],[UnitPrice]]</f>
        <v>1005</v>
      </c>
      <c r="S3052">
        <f>Table1[[#This Row],[OrderQuantity]]*Table1[[#This Row],[UnitCost]]</f>
        <v>603</v>
      </c>
      <c r="T3052">
        <f>Table1[[#This Row],[OrderQuantity]]*Table1[[#This Row],[UnitPrice]]*(1-Table1[[#This Row],[DiscountApplied]]) - (Table1[[#This Row],[OrderQuantity]]*Table1[[#This Row],[UnitCost]])</f>
        <v>251.25</v>
      </c>
      <c r="U3052">
        <f>DATEDIF(Table1[[#This Row],[ShipDate]],Table1[[#This Row],[DeliveryDate]],"d")</f>
        <v>9</v>
      </c>
      <c r="V3052" t="str">
        <f t="shared" si="95"/>
        <v>Late</v>
      </c>
    </row>
    <row r="3053" spans="2:22" x14ac:dyDescent="0.3">
      <c r="B3053" t="str">
        <f t="shared" si="94"/>
        <v>SO-003152</v>
      </c>
      <c r="C3053" t="s">
        <v>21</v>
      </c>
      <c r="D3053" t="s">
        <v>20</v>
      </c>
      <c r="E3053" s="1">
        <v>43500</v>
      </c>
      <c r="F3053" s="1">
        <v>43609</v>
      </c>
      <c r="G3053" s="1">
        <v>43612</v>
      </c>
      <c r="H3053" s="1">
        <v>43618</v>
      </c>
      <c r="I3053" t="s">
        <v>18</v>
      </c>
      <c r="J3053">
        <v>21</v>
      </c>
      <c r="K3053">
        <v>25</v>
      </c>
      <c r="L3053">
        <v>177</v>
      </c>
      <c r="M3053">
        <v>26</v>
      </c>
      <c r="N3053">
        <v>7</v>
      </c>
      <c r="O3053">
        <v>0.1</v>
      </c>
      <c r="P3053">
        <v>1894.02</v>
      </c>
      <c r="Q3053">
        <v>2338.3000000000002</v>
      </c>
      <c r="R3053">
        <f>Table1[[#This Row],[OrderQuantity]]*Table1[[#This Row],[UnitPrice]]</f>
        <v>16368.100000000002</v>
      </c>
      <c r="S3053">
        <f>Table1[[#This Row],[OrderQuantity]]*Table1[[#This Row],[UnitCost]]</f>
        <v>13258.14</v>
      </c>
      <c r="T3053">
        <f>Table1[[#This Row],[OrderQuantity]]*Table1[[#This Row],[UnitPrice]]*(1-Table1[[#This Row],[DiscountApplied]]) - (Table1[[#This Row],[OrderQuantity]]*Table1[[#This Row],[UnitCost]])</f>
        <v>1473.1500000000033</v>
      </c>
      <c r="U3053">
        <f>DATEDIF(Table1[[#This Row],[ShipDate]],Table1[[#This Row],[DeliveryDate]],"d")</f>
        <v>6</v>
      </c>
      <c r="V3053" t="str">
        <f t="shared" si="95"/>
        <v>On Time</v>
      </c>
    </row>
    <row r="3054" spans="2:22" x14ac:dyDescent="0.3">
      <c r="B3054" t="str">
        <f t="shared" si="94"/>
        <v>SO-003153</v>
      </c>
      <c r="C3054" t="s">
        <v>16</v>
      </c>
      <c r="D3054" t="s">
        <v>24</v>
      </c>
      <c r="E3054" s="1">
        <v>43500</v>
      </c>
      <c r="F3054" s="1">
        <v>43609</v>
      </c>
      <c r="G3054" s="1">
        <v>43622</v>
      </c>
      <c r="H3054" s="1">
        <v>43625</v>
      </c>
      <c r="I3054" t="s">
        <v>18</v>
      </c>
      <c r="J3054">
        <v>7</v>
      </c>
      <c r="K3054">
        <v>19</v>
      </c>
      <c r="L3054">
        <v>31</v>
      </c>
      <c r="M3054">
        <v>19</v>
      </c>
      <c r="N3054">
        <v>2</v>
      </c>
      <c r="O3054">
        <v>0.05</v>
      </c>
      <c r="P3054">
        <v>5121.68</v>
      </c>
      <c r="Q3054">
        <v>6170.7</v>
      </c>
      <c r="R3054">
        <f>Table1[[#This Row],[OrderQuantity]]*Table1[[#This Row],[UnitPrice]]</f>
        <v>12341.4</v>
      </c>
      <c r="S3054">
        <f>Table1[[#This Row],[OrderQuantity]]*Table1[[#This Row],[UnitCost]]</f>
        <v>10243.36</v>
      </c>
      <c r="T3054">
        <f>Table1[[#This Row],[OrderQuantity]]*Table1[[#This Row],[UnitPrice]]*(1-Table1[[#This Row],[DiscountApplied]]) - (Table1[[#This Row],[OrderQuantity]]*Table1[[#This Row],[UnitCost]])</f>
        <v>1480.9699999999993</v>
      </c>
      <c r="U3054">
        <f>DATEDIF(Table1[[#This Row],[ShipDate]],Table1[[#This Row],[DeliveryDate]],"d")</f>
        <v>3</v>
      </c>
      <c r="V3054" t="str">
        <f t="shared" si="95"/>
        <v>On Time</v>
      </c>
    </row>
    <row r="3055" spans="2:22" x14ac:dyDescent="0.3">
      <c r="B3055" t="str">
        <f t="shared" si="94"/>
        <v>SO-003154</v>
      </c>
      <c r="C3055" t="s">
        <v>16</v>
      </c>
      <c r="D3055" t="s">
        <v>23</v>
      </c>
      <c r="E3055" s="1">
        <v>43500</v>
      </c>
      <c r="F3055" s="1">
        <v>43609</v>
      </c>
      <c r="G3055" s="1">
        <v>43625</v>
      </c>
      <c r="H3055" s="1">
        <v>43627</v>
      </c>
      <c r="I3055" t="s">
        <v>18</v>
      </c>
      <c r="J3055">
        <v>6</v>
      </c>
      <c r="K3055">
        <v>34</v>
      </c>
      <c r="L3055">
        <v>319</v>
      </c>
      <c r="M3055">
        <v>41</v>
      </c>
      <c r="N3055">
        <v>1</v>
      </c>
      <c r="O3055">
        <v>0.1</v>
      </c>
      <c r="P3055">
        <v>1972.48</v>
      </c>
      <c r="Q3055">
        <v>2465.6</v>
      </c>
      <c r="R3055">
        <f>Table1[[#This Row],[OrderQuantity]]*Table1[[#This Row],[UnitPrice]]</f>
        <v>2465.6</v>
      </c>
      <c r="S3055">
        <f>Table1[[#This Row],[OrderQuantity]]*Table1[[#This Row],[UnitCost]]</f>
        <v>1972.48</v>
      </c>
      <c r="T3055">
        <f>Table1[[#This Row],[OrderQuantity]]*Table1[[#This Row],[UnitPrice]]*(1-Table1[[#This Row],[DiscountApplied]]) - (Table1[[#This Row],[OrderQuantity]]*Table1[[#This Row],[UnitCost]])</f>
        <v>246.55999999999995</v>
      </c>
      <c r="U3055">
        <f>DATEDIF(Table1[[#This Row],[ShipDate]],Table1[[#This Row],[DeliveryDate]],"d")</f>
        <v>2</v>
      </c>
      <c r="V3055" t="str">
        <f t="shared" si="95"/>
        <v>On Time</v>
      </c>
    </row>
    <row r="3056" spans="2:22" x14ac:dyDescent="0.3">
      <c r="B3056" t="str">
        <f t="shared" si="94"/>
        <v>SO-003155</v>
      </c>
      <c r="C3056" t="s">
        <v>21</v>
      </c>
      <c r="D3056" t="s">
        <v>25</v>
      </c>
      <c r="E3056" s="1">
        <v>43500</v>
      </c>
      <c r="F3056" s="1">
        <v>43609</v>
      </c>
      <c r="G3056" s="1">
        <v>43612</v>
      </c>
      <c r="H3056" s="1">
        <v>43613</v>
      </c>
      <c r="I3056" t="s">
        <v>18</v>
      </c>
      <c r="J3056">
        <v>22</v>
      </c>
      <c r="K3056">
        <v>38</v>
      </c>
      <c r="L3056">
        <v>339</v>
      </c>
      <c r="M3056">
        <v>44</v>
      </c>
      <c r="N3056">
        <v>7</v>
      </c>
      <c r="O3056">
        <v>0.05</v>
      </c>
      <c r="P3056">
        <v>1240.3</v>
      </c>
      <c r="Q3056">
        <v>2385.1999999999998</v>
      </c>
      <c r="R3056">
        <f>Table1[[#This Row],[OrderQuantity]]*Table1[[#This Row],[UnitPrice]]</f>
        <v>16696.399999999998</v>
      </c>
      <c r="S3056">
        <f>Table1[[#This Row],[OrderQuantity]]*Table1[[#This Row],[UnitCost]]</f>
        <v>8682.1</v>
      </c>
      <c r="T3056">
        <f>Table1[[#This Row],[OrderQuantity]]*Table1[[#This Row],[UnitPrice]]*(1-Table1[[#This Row],[DiscountApplied]]) - (Table1[[#This Row],[OrderQuantity]]*Table1[[#This Row],[UnitCost]])</f>
        <v>7179.4799999999959</v>
      </c>
      <c r="U3056">
        <f>DATEDIF(Table1[[#This Row],[ShipDate]],Table1[[#This Row],[DeliveryDate]],"d")</f>
        <v>1</v>
      </c>
      <c r="V3056" t="str">
        <f t="shared" si="95"/>
        <v>On Time</v>
      </c>
    </row>
    <row r="3057" spans="2:22" x14ac:dyDescent="0.3">
      <c r="B3057" t="str">
        <f t="shared" si="94"/>
        <v>SO-003156</v>
      </c>
      <c r="C3057" t="s">
        <v>21</v>
      </c>
      <c r="D3057" t="s">
        <v>25</v>
      </c>
      <c r="E3057" s="1">
        <v>43500</v>
      </c>
      <c r="F3057" s="1">
        <v>43609</v>
      </c>
      <c r="G3057" s="1">
        <v>43625</v>
      </c>
      <c r="H3057" s="1">
        <v>43630</v>
      </c>
      <c r="I3057" t="s">
        <v>18</v>
      </c>
      <c r="J3057">
        <v>22</v>
      </c>
      <c r="K3057">
        <v>24</v>
      </c>
      <c r="L3057">
        <v>359</v>
      </c>
      <c r="M3057">
        <v>44</v>
      </c>
      <c r="N3057">
        <v>4</v>
      </c>
      <c r="O3057">
        <v>0.05</v>
      </c>
      <c r="P3057">
        <v>470.34</v>
      </c>
      <c r="Q3057">
        <v>1045.2</v>
      </c>
      <c r="R3057">
        <f>Table1[[#This Row],[OrderQuantity]]*Table1[[#This Row],[UnitPrice]]</f>
        <v>4180.8</v>
      </c>
      <c r="S3057">
        <f>Table1[[#This Row],[OrderQuantity]]*Table1[[#This Row],[UnitCost]]</f>
        <v>1881.36</v>
      </c>
      <c r="T3057">
        <f>Table1[[#This Row],[OrderQuantity]]*Table1[[#This Row],[UnitPrice]]*(1-Table1[[#This Row],[DiscountApplied]]) - (Table1[[#This Row],[OrderQuantity]]*Table1[[#This Row],[UnitCost]])</f>
        <v>2090.3999999999996</v>
      </c>
      <c r="U3057">
        <f>DATEDIF(Table1[[#This Row],[ShipDate]],Table1[[#This Row],[DeliveryDate]],"d")</f>
        <v>5</v>
      </c>
      <c r="V3057" t="str">
        <f t="shared" si="95"/>
        <v>On Time</v>
      </c>
    </row>
    <row r="3058" spans="2:22" x14ac:dyDescent="0.3">
      <c r="B3058" t="str">
        <f t="shared" si="94"/>
        <v>SO-003157</v>
      </c>
      <c r="C3058" t="s">
        <v>16</v>
      </c>
      <c r="D3058" t="s">
        <v>23</v>
      </c>
      <c r="E3058" s="1">
        <v>43500</v>
      </c>
      <c r="F3058" s="1">
        <v>43609</v>
      </c>
      <c r="G3058" s="1">
        <v>43636</v>
      </c>
      <c r="H3058" s="1">
        <v>43639</v>
      </c>
      <c r="I3058" t="s">
        <v>18</v>
      </c>
      <c r="J3058">
        <v>7</v>
      </c>
      <c r="K3058">
        <v>33</v>
      </c>
      <c r="L3058">
        <v>310</v>
      </c>
      <c r="M3058">
        <v>15</v>
      </c>
      <c r="N3058">
        <v>6</v>
      </c>
      <c r="O3058">
        <v>0.05</v>
      </c>
      <c r="P3058">
        <v>1616.64</v>
      </c>
      <c r="Q3058">
        <v>2566.1</v>
      </c>
      <c r="R3058">
        <f>Table1[[#This Row],[OrderQuantity]]*Table1[[#This Row],[UnitPrice]]</f>
        <v>15396.599999999999</v>
      </c>
      <c r="S3058">
        <f>Table1[[#This Row],[OrderQuantity]]*Table1[[#This Row],[UnitCost]]</f>
        <v>9699.84</v>
      </c>
      <c r="T3058">
        <f>Table1[[#This Row],[OrderQuantity]]*Table1[[#This Row],[UnitPrice]]*(1-Table1[[#This Row],[DiscountApplied]]) - (Table1[[#This Row],[OrderQuantity]]*Table1[[#This Row],[UnitCost]])</f>
        <v>4926.9299999999985</v>
      </c>
      <c r="U3058">
        <f>DATEDIF(Table1[[#This Row],[ShipDate]],Table1[[#This Row],[DeliveryDate]],"d")</f>
        <v>3</v>
      </c>
      <c r="V3058" t="str">
        <f t="shared" si="95"/>
        <v>On Time</v>
      </c>
    </row>
    <row r="3059" spans="2:22" x14ac:dyDescent="0.3">
      <c r="B3059" t="str">
        <f t="shared" si="94"/>
        <v>SO-003158</v>
      </c>
      <c r="C3059" t="s">
        <v>16</v>
      </c>
      <c r="D3059" t="s">
        <v>24</v>
      </c>
      <c r="E3059" s="1">
        <v>43500</v>
      </c>
      <c r="F3059" s="1">
        <v>43609</v>
      </c>
      <c r="G3059" s="1">
        <v>43632</v>
      </c>
      <c r="H3059" s="1">
        <v>43638</v>
      </c>
      <c r="I3059" t="s">
        <v>18</v>
      </c>
      <c r="J3059">
        <v>8</v>
      </c>
      <c r="K3059">
        <v>23</v>
      </c>
      <c r="L3059">
        <v>36</v>
      </c>
      <c r="M3059">
        <v>9</v>
      </c>
      <c r="N3059">
        <v>4</v>
      </c>
      <c r="O3059">
        <v>0.1</v>
      </c>
      <c r="P3059">
        <v>1970.74</v>
      </c>
      <c r="Q3059">
        <v>2559.4</v>
      </c>
      <c r="R3059">
        <f>Table1[[#This Row],[OrderQuantity]]*Table1[[#This Row],[UnitPrice]]</f>
        <v>10237.6</v>
      </c>
      <c r="S3059">
        <f>Table1[[#This Row],[OrderQuantity]]*Table1[[#This Row],[UnitCost]]</f>
        <v>7882.96</v>
      </c>
      <c r="T3059">
        <f>Table1[[#This Row],[OrderQuantity]]*Table1[[#This Row],[UnitPrice]]*(1-Table1[[#This Row],[DiscountApplied]]) - (Table1[[#This Row],[OrderQuantity]]*Table1[[#This Row],[UnitCost]])</f>
        <v>1330.88</v>
      </c>
      <c r="U3059">
        <f>DATEDIF(Table1[[#This Row],[ShipDate]],Table1[[#This Row],[DeliveryDate]],"d")</f>
        <v>6</v>
      </c>
      <c r="V3059" t="str">
        <f t="shared" si="95"/>
        <v>On Time</v>
      </c>
    </row>
    <row r="3060" spans="2:22" x14ac:dyDescent="0.3">
      <c r="B3060" t="str">
        <f t="shared" si="94"/>
        <v>SO-003159</v>
      </c>
      <c r="C3060" t="s">
        <v>19</v>
      </c>
      <c r="D3060" t="s">
        <v>25</v>
      </c>
      <c r="E3060" s="1">
        <v>43500</v>
      </c>
      <c r="F3060" s="1">
        <v>43610</v>
      </c>
      <c r="G3060" s="1">
        <v>43613</v>
      </c>
      <c r="H3060" s="1">
        <v>43619</v>
      </c>
      <c r="I3060" t="s">
        <v>18</v>
      </c>
      <c r="J3060">
        <v>18</v>
      </c>
      <c r="K3060">
        <v>36</v>
      </c>
      <c r="L3060">
        <v>350</v>
      </c>
      <c r="M3060">
        <v>42</v>
      </c>
      <c r="N3060">
        <v>2</v>
      </c>
      <c r="O3060">
        <v>0.05</v>
      </c>
      <c r="P3060">
        <v>2657.09</v>
      </c>
      <c r="Q3060">
        <v>3363.4</v>
      </c>
      <c r="R3060">
        <f>Table1[[#This Row],[OrderQuantity]]*Table1[[#This Row],[UnitPrice]]</f>
        <v>6726.8</v>
      </c>
      <c r="S3060">
        <f>Table1[[#This Row],[OrderQuantity]]*Table1[[#This Row],[UnitCost]]</f>
        <v>5314.18</v>
      </c>
      <c r="T3060">
        <f>Table1[[#This Row],[OrderQuantity]]*Table1[[#This Row],[UnitPrice]]*(1-Table1[[#This Row],[DiscountApplied]]) - (Table1[[#This Row],[OrderQuantity]]*Table1[[#This Row],[UnitCost]])</f>
        <v>1076.2799999999997</v>
      </c>
      <c r="U3060">
        <f>DATEDIF(Table1[[#This Row],[ShipDate]],Table1[[#This Row],[DeliveryDate]],"d")</f>
        <v>6</v>
      </c>
      <c r="V3060" t="str">
        <f t="shared" si="95"/>
        <v>On Time</v>
      </c>
    </row>
    <row r="3061" spans="2:22" x14ac:dyDescent="0.3">
      <c r="B3061" t="str">
        <f t="shared" si="94"/>
        <v>SO-003160</v>
      </c>
      <c r="C3061" t="s">
        <v>19</v>
      </c>
      <c r="D3061" t="s">
        <v>25</v>
      </c>
      <c r="E3061" s="1">
        <v>43500</v>
      </c>
      <c r="F3061" s="1">
        <v>43610</v>
      </c>
      <c r="G3061" s="1">
        <v>43629</v>
      </c>
      <c r="H3061" s="1">
        <v>43630</v>
      </c>
      <c r="I3061" t="s">
        <v>18</v>
      </c>
      <c r="J3061">
        <v>13</v>
      </c>
      <c r="K3061">
        <v>46</v>
      </c>
      <c r="L3061">
        <v>363</v>
      </c>
      <c r="M3061">
        <v>26</v>
      </c>
      <c r="N3061">
        <v>2</v>
      </c>
      <c r="O3061">
        <v>0.05</v>
      </c>
      <c r="P3061">
        <v>647.22</v>
      </c>
      <c r="Q3061">
        <v>1078.7</v>
      </c>
      <c r="R3061">
        <f>Table1[[#This Row],[OrderQuantity]]*Table1[[#This Row],[UnitPrice]]</f>
        <v>2157.4</v>
      </c>
      <c r="S3061">
        <f>Table1[[#This Row],[OrderQuantity]]*Table1[[#This Row],[UnitCost]]</f>
        <v>1294.44</v>
      </c>
      <c r="T3061">
        <f>Table1[[#This Row],[OrderQuantity]]*Table1[[#This Row],[UnitPrice]]*(1-Table1[[#This Row],[DiscountApplied]]) - (Table1[[#This Row],[OrderQuantity]]*Table1[[#This Row],[UnitCost]])</f>
        <v>755.09000000000015</v>
      </c>
      <c r="U3061">
        <f>DATEDIF(Table1[[#This Row],[ShipDate]],Table1[[#This Row],[DeliveryDate]],"d")</f>
        <v>1</v>
      </c>
      <c r="V3061" t="str">
        <f t="shared" si="95"/>
        <v>On Time</v>
      </c>
    </row>
    <row r="3062" spans="2:22" x14ac:dyDescent="0.3">
      <c r="B3062" t="str">
        <f t="shared" si="94"/>
        <v>SO-003161</v>
      </c>
      <c r="C3062" t="s">
        <v>19</v>
      </c>
      <c r="D3062" t="s">
        <v>23</v>
      </c>
      <c r="E3062" s="1">
        <v>43500</v>
      </c>
      <c r="F3062" s="1">
        <v>43610</v>
      </c>
      <c r="G3062" s="1">
        <v>43614</v>
      </c>
      <c r="H3062" s="1">
        <v>43622</v>
      </c>
      <c r="I3062" t="s">
        <v>18</v>
      </c>
      <c r="J3062">
        <v>19</v>
      </c>
      <c r="K3062">
        <v>34</v>
      </c>
      <c r="L3062">
        <v>279</v>
      </c>
      <c r="M3062">
        <v>11</v>
      </c>
      <c r="N3062">
        <v>6</v>
      </c>
      <c r="O3062">
        <v>0.1</v>
      </c>
      <c r="P3062">
        <v>3913.47</v>
      </c>
      <c r="Q3062">
        <v>5929.5</v>
      </c>
      <c r="R3062">
        <f>Table1[[#This Row],[OrderQuantity]]*Table1[[#This Row],[UnitPrice]]</f>
        <v>35577</v>
      </c>
      <c r="S3062">
        <f>Table1[[#This Row],[OrderQuantity]]*Table1[[#This Row],[UnitCost]]</f>
        <v>23480.82</v>
      </c>
      <c r="T3062">
        <f>Table1[[#This Row],[OrderQuantity]]*Table1[[#This Row],[UnitPrice]]*(1-Table1[[#This Row],[DiscountApplied]]) - (Table1[[#This Row],[OrderQuantity]]*Table1[[#This Row],[UnitCost]])</f>
        <v>8538.48</v>
      </c>
      <c r="U3062">
        <f>DATEDIF(Table1[[#This Row],[ShipDate]],Table1[[#This Row],[DeliveryDate]],"d")</f>
        <v>8</v>
      </c>
      <c r="V3062" t="str">
        <f t="shared" si="95"/>
        <v>Late</v>
      </c>
    </row>
    <row r="3063" spans="2:22" x14ac:dyDescent="0.3">
      <c r="B3063" t="str">
        <f t="shared" si="94"/>
        <v>SO-003162</v>
      </c>
      <c r="C3063" t="s">
        <v>19</v>
      </c>
      <c r="D3063" t="s">
        <v>23</v>
      </c>
      <c r="E3063" s="1">
        <v>43500</v>
      </c>
      <c r="F3063" s="1">
        <v>43610</v>
      </c>
      <c r="G3063" s="1">
        <v>43622</v>
      </c>
      <c r="H3063" s="1">
        <v>43627</v>
      </c>
      <c r="I3063" t="s">
        <v>18</v>
      </c>
      <c r="J3063">
        <v>20</v>
      </c>
      <c r="K3063">
        <v>35</v>
      </c>
      <c r="L3063">
        <v>273</v>
      </c>
      <c r="M3063">
        <v>25</v>
      </c>
      <c r="N3063">
        <v>4</v>
      </c>
      <c r="O3063">
        <v>0.08</v>
      </c>
      <c r="P3063">
        <v>1451.22</v>
      </c>
      <c r="Q3063">
        <v>1909.5</v>
      </c>
      <c r="R3063">
        <f>Table1[[#This Row],[OrderQuantity]]*Table1[[#This Row],[UnitPrice]]</f>
        <v>7638</v>
      </c>
      <c r="S3063">
        <f>Table1[[#This Row],[OrderQuantity]]*Table1[[#This Row],[UnitCost]]</f>
        <v>5804.88</v>
      </c>
      <c r="T3063">
        <f>Table1[[#This Row],[OrderQuantity]]*Table1[[#This Row],[UnitPrice]]*(1-Table1[[#This Row],[DiscountApplied]]) - (Table1[[#This Row],[OrderQuantity]]*Table1[[#This Row],[UnitCost]])</f>
        <v>1222.08</v>
      </c>
      <c r="U3063">
        <f>DATEDIF(Table1[[#This Row],[ShipDate]],Table1[[#This Row],[DeliveryDate]],"d")</f>
        <v>5</v>
      </c>
      <c r="V3063" t="str">
        <f t="shared" si="95"/>
        <v>On Time</v>
      </c>
    </row>
    <row r="3064" spans="2:22" x14ac:dyDescent="0.3">
      <c r="B3064" t="str">
        <f t="shared" si="94"/>
        <v>SO-003163</v>
      </c>
      <c r="C3064" t="s">
        <v>19</v>
      </c>
      <c r="D3064" t="s">
        <v>24</v>
      </c>
      <c r="E3064" s="1">
        <v>43500</v>
      </c>
      <c r="F3064" s="1">
        <v>43610</v>
      </c>
      <c r="G3064" s="1">
        <v>43615</v>
      </c>
      <c r="H3064" s="1">
        <v>43616</v>
      </c>
      <c r="I3064" t="s">
        <v>18</v>
      </c>
      <c r="J3064">
        <v>18</v>
      </c>
      <c r="K3064">
        <v>17</v>
      </c>
      <c r="L3064">
        <v>34</v>
      </c>
      <c r="M3064">
        <v>47</v>
      </c>
      <c r="N3064">
        <v>4</v>
      </c>
      <c r="O3064">
        <v>0.3</v>
      </c>
      <c r="P3064">
        <v>780.15</v>
      </c>
      <c r="Q3064">
        <v>1098.8</v>
      </c>
      <c r="R3064">
        <f>Table1[[#This Row],[OrderQuantity]]*Table1[[#This Row],[UnitPrice]]</f>
        <v>4395.2</v>
      </c>
      <c r="S3064">
        <f>Table1[[#This Row],[OrderQuantity]]*Table1[[#This Row],[UnitCost]]</f>
        <v>3120.6</v>
      </c>
      <c r="T3064">
        <f>Table1[[#This Row],[OrderQuantity]]*Table1[[#This Row],[UnitPrice]]*(1-Table1[[#This Row],[DiscountApplied]]) - (Table1[[#This Row],[OrderQuantity]]*Table1[[#This Row],[UnitCost]])</f>
        <v>-43.960000000000036</v>
      </c>
      <c r="U3064">
        <f>DATEDIF(Table1[[#This Row],[ShipDate]],Table1[[#This Row],[DeliveryDate]],"d")</f>
        <v>1</v>
      </c>
      <c r="V3064" t="str">
        <f t="shared" si="95"/>
        <v>On Time</v>
      </c>
    </row>
    <row r="3065" spans="2:22" x14ac:dyDescent="0.3">
      <c r="B3065" t="str">
        <f t="shared" si="94"/>
        <v>SO-003164</v>
      </c>
      <c r="C3065" t="s">
        <v>22</v>
      </c>
      <c r="D3065" t="s">
        <v>17</v>
      </c>
      <c r="E3065" s="1">
        <v>43500</v>
      </c>
      <c r="F3065" s="1">
        <v>43610</v>
      </c>
      <c r="G3065" s="1">
        <v>43638</v>
      </c>
      <c r="H3065" s="1">
        <v>43639</v>
      </c>
      <c r="I3065" t="s">
        <v>18</v>
      </c>
      <c r="J3065">
        <v>27</v>
      </c>
      <c r="K3065">
        <v>14</v>
      </c>
      <c r="L3065">
        <v>212</v>
      </c>
      <c r="M3065">
        <v>3</v>
      </c>
      <c r="N3065">
        <v>5</v>
      </c>
      <c r="O3065">
        <v>0.08</v>
      </c>
      <c r="P3065">
        <v>353.76</v>
      </c>
      <c r="Q3065">
        <v>884.4</v>
      </c>
      <c r="R3065">
        <f>Table1[[#This Row],[OrderQuantity]]*Table1[[#This Row],[UnitPrice]]</f>
        <v>4422</v>
      </c>
      <c r="S3065">
        <f>Table1[[#This Row],[OrderQuantity]]*Table1[[#This Row],[UnitCost]]</f>
        <v>1768.8</v>
      </c>
      <c r="T3065">
        <f>Table1[[#This Row],[OrderQuantity]]*Table1[[#This Row],[UnitPrice]]*(1-Table1[[#This Row],[DiscountApplied]]) - (Table1[[#This Row],[OrderQuantity]]*Table1[[#This Row],[UnitCost]])</f>
        <v>2299.4400000000005</v>
      </c>
      <c r="U3065">
        <f>DATEDIF(Table1[[#This Row],[ShipDate]],Table1[[#This Row],[DeliveryDate]],"d")</f>
        <v>1</v>
      </c>
      <c r="V3065" t="str">
        <f t="shared" si="95"/>
        <v>On Time</v>
      </c>
    </row>
    <row r="3066" spans="2:22" x14ac:dyDescent="0.3">
      <c r="B3066" t="str">
        <f t="shared" si="94"/>
        <v>SO-003165</v>
      </c>
      <c r="C3066" t="s">
        <v>16</v>
      </c>
      <c r="D3066" t="s">
        <v>26</v>
      </c>
      <c r="E3066" s="1">
        <v>43500</v>
      </c>
      <c r="F3066" s="1">
        <v>43610</v>
      </c>
      <c r="G3066" s="1">
        <v>43627</v>
      </c>
      <c r="H3066" s="1">
        <v>43633</v>
      </c>
      <c r="I3066" t="s">
        <v>18</v>
      </c>
      <c r="J3066">
        <v>2</v>
      </c>
      <c r="K3066">
        <v>2</v>
      </c>
      <c r="L3066">
        <v>79</v>
      </c>
      <c r="M3066">
        <v>21</v>
      </c>
      <c r="N3066">
        <v>5</v>
      </c>
      <c r="O3066">
        <v>0.15</v>
      </c>
      <c r="P3066">
        <v>420.76</v>
      </c>
      <c r="Q3066">
        <v>1051.9000000000001</v>
      </c>
      <c r="R3066">
        <f>Table1[[#This Row],[OrderQuantity]]*Table1[[#This Row],[UnitPrice]]</f>
        <v>5259.5</v>
      </c>
      <c r="S3066">
        <f>Table1[[#This Row],[OrderQuantity]]*Table1[[#This Row],[UnitCost]]</f>
        <v>2103.8000000000002</v>
      </c>
      <c r="T3066">
        <f>Table1[[#This Row],[OrderQuantity]]*Table1[[#This Row],[UnitPrice]]*(1-Table1[[#This Row],[DiscountApplied]]) - (Table1[[#This Row],[OrderQuantity]]*Table1[[#This Row],[UnitCost]])</f>
        <v>2366.7749999999996</v>
      </c>
      <c r="U3066">
        <f>DATEDIF(Table1[[#This Row],[ShipDate]],Table1[[#This Row],[DeliveryDate]],"d")</f>
        <v>6</v>
      </c>
      <c r="V3066" t="str">
        <f t="shared" si="95"/>
        <v>On Time</v>
      </c>
    </row>
    <row r="3067" spans="2:22" x14ac:dyDescent="0.3">
      <c r="B3067" t="str">
        <f t="shared" si="94"/>
        <v>SO-003166</v>
      </c>
      <c r="C3067" t="s">
        <v>16</v>
      </c>
      <c r="D3067" t="s">
        <v>25</v>
      </c>
      <c r="E3067" s="1">
        <v>43500</v>
      </c>
      <c r="F3067" s="1">
        <v>43610</v>
      </c>
      <c r="G3067" s="1">
        <v>43625</v>
      </c>
      <c r="H3067" s="1">
        <v>43632</v>
      </c>
      <c r="I3067" t="s">
        <v>18</v>
      </c>
      <c r="J3067">
        <v>10</v>
      </c>
      <c r="K3067">
        <v>20</v>
      </c>
      <c r="L3067">
        <v>351</v>
      </c>
      <c r="M3067">
        <v>43</v>
      </c>
      <c r="N3067">
        <v>8</v>
      </c>
      <c r="O3067">
        <v>0.15</v>
      </c>
      <c r="P3067">
        <v>449.44</v>
      </c>
      <c r="Q3067">
        <v>864.3</v>
      </c>
      <c r="R3067">
        <f>Table1[[#This Row],[OrderQuantity]]*Table1[[#This Row],[UnitPrice]]</f>
        <v>6914.4</v>
      </c>
      <c r="S3067">
        <f>Table1[[#This Row],[OrderQuantity]]*Table1[[#This Row],[UnitCost]]</f>
        <v>3595.52</v>
      </c>
      <c r="T3067">
        <f>Table1[[#This Row],[OrderQuantity]]*Table1[[#This Row],[UnitPrice]]*(1-Table1[[#This Row],[DiscountApplied]]) - (Table1[[#This Row],[OrderQuantity]]*Table1[[#This Row],[UnitCost]])</f>
        <v>2281.7199999999998</v>
      </c>
      <c r="U3067">
        <f>DATEDIF(Table1[[#This Row],[ShipDate]],Table1[[#This Row],[DeliveryDate]],"d")</f>
        <v>7</v>
      </c>
      <c r="V3067" t="str">
        <f t="shared" si="95"/>
        <v>On Time</v>
      </c>
    </row>
    <row r="3068" spans="2:22" x14ac:dyDescent="0.3">
      <c r="B3068" t="str">
        <f t="shared" si="94"/>
        <v>SO-003167</v>
      </c>
      <c r="C3068" t="s">
        <v>19</v>
      </c>
      <c r="D3068" t="s">
        <v>25</v>
      </c>
      <c r="E3068" s="1">
        <v>43500</v>
      </c>
      <c r="F3068" s="1">
        <v>43610</v>
      </c>
      <c r="G3068" s="1">
        <v>43619</v>
      </c>
      <c r="H3068" s="1">
        <v>43626</v>
      </c>
      <c r="I3068" t="s">
        <v>18</v>
      </c>
      <c r="J3068">
        <v>14</v>
      </c>
      <c r="K3068">
        <v>6</v>
      </c>
      <c r="L3068">
        <v>353</v>
      </c>
      <c r="M3068">
        <v>1</v>
      </c>
      <c r="N3068">
        <v>2</v>
      </c>
      <c r="O3068">
        <v>0.05</v>
      </c>
      <c r="P3068">
        <v>1231.26</v>
      </c>
      <c r="Q3068">
        <v>2619.6999999999998</v>
      </c>
      <c r="R3068">
        <f>Table1[[#This Row],[OrderQuantity]]*Table1[[#This Row],[UnitPrice]]</f>
        <v>5239.3999999999996</v>
      </c>
      <c r="S3068">
        <f>Table1[[#This Row],[OrderQuantity]]*Table1[[#This Row],[UnitCost]]</f>
        <v>2462.52</v>
      </c>
      <c r="T3068">
        <f>Table1[[#This Row],[OrderQuantity]]*Table1[[#This Row],[UnitPrice]]*(1-Table1[[#This Row],[DiscountApplied]]) - (Table1[[#This Row],[OrderQuantity]]*Table1[[#This Row],[UnitCost]])</f>
        <v>2514.9099999999994</v>
      </c>
      <c r="U3068">
        <f>DATEDIF(Table1[[#This Row],[ShipDate]],Table1[[#This Row],[DeliveryDate]],"d")</f>
        <v>7</v>
      </c>
      <c r="V3068" t="str">
        <f t="shared" si="95"/>
        <v>On Time</v>
      </c>
    </row>
    <row r="3069" spans="2:22" x14ac:dyDescent="0.3">
      <c r="B3069" t="str">
        <f t="shared" si="94"/>
        <v>SO-003168</v>
      </c>
      <c r="C3069" t="s">
        <v>16</v>
      </c>
      <c r="D3069" t="s">
        <v>17</v>
      </c>
      <c r="E3069" s="1">
        <v>43500</v>
      </c>
      <c r="F3069" s="1">
        <v>43610</v>
      </c>
      <c r="G3069" s="1">
        <v>43628</v>
      </c>
      <c r="H3069" s="1">
        <v>43630</v>
      </c>
      <c r="I3069" t="s">
        <v>18</v>
      </c>
      <c r="J3069">
        <v>4</v>
      </c>
      <c r="K3069">
        <v>21</v>
      </c>
      <c r="L3069">
        <v>259</v>
      </c>
      <c r="M3069">
        <v>35</v>
      </c>
      <c r="N3069">
        <v>3</v>
      </c>
      <c r="O3069">
        <v>0.15</v>
      </c>
      <c r="P3069">
        <v>2816.95</v>
      </c>
      <c r="Q3069">
        <v>6123.8</v>
      </c>
      <c r="R3069">
        <f>Table1[[#This Row],[OrderQuantity]]*Table1[[#This Row],[UnitPrice]]</f>
        <v>18371.400000000001</v>
      </c>
      <c r="S3069">
        <f>Table1[[#This Row],[OrderQuantity]]*Table1[[#This Row],[UnitCost]]</f>
        <v>8450.8499999999985</v>
      </c>
      <c r="T3069">
        <f>Table1[[#This Row],[OrderQuantity]]*Table1[[#This Row],[UnitPrice]]*(1-Table1[[#This Row],[DiscountApplied]]) - (Table1[[#This Row],[OrderQuantity]]*Table1[[#This Row],[UnitCost]])</f>
        <v>7164.840000000002</v>
      </c>
      <c r="U3069">
        <f>DATEDIF(Table1[[#This Row],[ShipDate]],Table1[[#This Row],[DeliveryDate]],"d")</f>
        <v>2</v>
      </c>
      <c r="V3069" t="str">
        <f t="shared" si="95"/>
        <v>On Time</v>
      </c>
    </row>
    <row r="3070" spans="2:22" x14ac:dyDescent="0.3">
      <c r="B3070" t="str">
        <f t="shared" si="94"/>
        <v>SO-003169</v>
      </c>
      <c r="C3070" t="s">
        <v>16</v>
      </c>
      <c r="D3070" t="s">
        <v>23</v>
      </c>
      <c r="E3070" s="1">
        <v>43500</v>
      </c>
      <c r="F3070" s="1">
        <v>43611</v>
      </c>
      <c r="G3070" s="1">
        <v>43627</v>
      </c>
      <c r="H3070" s="1">
        <v>43634</v>
      </c>
      <c r="I3070" t="s">
        <v>18</v>
      </c>
      <c r="J3070">
        <v>10</v>
      </c>
      <c r="K3070">
        <v>19</v>
      </c>
      <c r="L3070">
        <v>328</v>
      </c>
      <c r="M3070">
        <v>22</v>
      </c>
      <c r="N3070">
        <v>6</v>
      </c>
      <c r="O3070">
        <v>0.05</v>
      </c>
      <c r="P3070">
        <v>123.95</v>
      </c>
      <c r="Q3070">
        <v>247.9</v>
      </c>
      <c r="R3070">
        <f>Table1[[#This Row],[OrderQuantity]]*Table1[[#This Row],[UnitPrice]]</f>
        <v>1487.4</v>
      </c>
      <c r="S3070">
        <f>Table1[[#This Row],[OrderQuantity]]*Table1[[#This Row],[UnitCost]]</f>
        <v>743.7</v>
      </c>
      <c r="T3070">
        <f>Table1[[#This Row],[OrderQuantity]]*Table1[[#This Row],[UnitPrice]]*(1-Table1[[#This Row],[DiscountApplied]]) - (Table1[[#This Row],[OrderQuantity]]*Table1[[#This Row],[UnitCost]])</f>
        <v>669.32999999999993</v>
      </c>
      <c r="U3070">
        <f>DATEDIF(Table1[[#This Row],[ShipDate]],Table1[[#This Row],[DeliveryDate]],"d")</f>
        <v>7</v>
      </c>
      <c r="V3070" t="str">
        <f t="shared" si="95"/>
        <v>On Time</v>
      </c>
    </row>
    <row r="3071" spans="2:22" x14ac:dyDescent="0.3">
      <c r="B3071" t="str">
        <f t="shared" si="94"/>
        <v>SO-003170</v>
      </c>
      <c r="C3071" t="s">
        <v>22</v>
      </c>
      <c r="D3071" t="s">
        <v>24</v>
      </c>
      <c r="E3071" s="1">
        <v>43500</v>
      </c>
      <c r="F3071" s="1">
        <v>43611</v>
      </c>
      <c r="G3071" s="1">
        <v>43613</v>
      </c>
      <c r="H3071" s="1">
        <v>43616</v>
      </c>
      <c r="I3071" t="s">
        <v>18</v>
      </c>
      <c r="J3071">
        <v>28</v>
      </c>
      <c r="K3071">
        <v>23</v>
      </c>
      <c r="L3071">
        <v>5</v>
      </c>
      <c r="M3071">
        <v>44</v>
      </c>
      <c r="N3071">
        <v>6</v>
      </c>
      <c r="O3071">
        <v>0.4</v>
      </c>
      <c r="P3071">
        <v>827.32</v>
      </c>
      <c r="Q3071">
        <v>1969.8</v>
      </c>
      <c r="R3071">
        <f>Table1[[#This Row],[OrderQuantity]]*Table1[[#This Row],[UnitPrice]]</f>
        <v>11818.8</v>
      </c>
      <c r="S3071">
        <f>Table1[[#This Row],[OrderQuantity]]*Table1[[#This Row],[UnitCost]]</f>
        <v>4963.92</v>
      </c>
      <c r="T3071">
        <f>Table1[[#This Row],[OrderQuantity]]*Table1[[#This Row],[UnitPrice]]*(1-Table1[[#This Row],[DiscountApplied]]) - (Table1[[#This Row],[OrderQuantity]]*Table1[[#This Row],[UnitCost]])</f>
        <v>2127.3599999999997</v>
      </c>
      <c r="U3071">
        <f>DATEDIF(Table1[[#This Row],[ShipDate]],Table1[[#This Row],[DeliveryDate]],"d")</f>
        <v>3</v>
      </c>
      <c r="V3071" t="str">
        <f t="shared" si="95"/>
        <v>On Time</v>
      </c>
    </row>
    <row r="3072" spans="2:22" x14ac:dyDescent="0.3">
      <c r="B3072" t="str">
        <f t="shared" si="94"/>
        <v>SO-003171</v>
      </c>
      <c r="C3072" t="s">
        <v>16</v>
      </c>
      <c r="D3072" t="s">
        <v>23</v>
      </c>
      <c r="E3072" s="1">
        <v>43500</v>
      </c>
      <c r="F3072" s="1">
        <v>43611</v>
      </c>
      <c r="G3072" s="1">
        <v>43634</v>
      </c>
      <c r="H3072" s="1">
        <v>43637</v>
      </c>
      <c r="I3072" t="s">
        <v>18</v>
      </c>
      <c r="J3072">
        <v>8</v>
      </c>
      <c r="K3072">
        <v>1</v>
      </c>
      <c r="L3072">
        <v>288</v>
      </c>
      <c r="M3072">
        <v>1</v>
      </c>
      <c r="N3072">
        <v>1</v>
      </c>
      <c r="O3072">
        <v>0.3</v>
      </c>
      <c r="P3072">
        <v>2816.14</v>
      </c>
      <c r="Q3072">
        <v>3966.4</v>
      </c>
      <c r="R3072">
        <f>Table1[[#This Row],[OrderQuantity]]*Table1[[#This Row],[UnitPrice]]</f>
        <v>3966.4</v>
      </c>
      <c r="S3072">
        <f>Table1[[#This Row],[OrderQuantity]]*Table1[[#This Row],[UnitCost]]</f>
        <v>2816.14</v>
      </c>
      <c r="T3072">
        <f>Table1[[#This Row],[OrderQuantity]]*Table1[[#This Row],[UnitPrice]]*(1-Table1[[#This Row],[DiscountApplied]]) - (Table1[[#This Row],[OrderQuantity]]*Table1[[#This Row],[UnitCost]])</f>
        <v>-39.659999999999854</v>
      </c>
      <c r="U3072">
        <f>DATEDIF(Table1[[#This Row],[ShipDate]],Table1[[#This Row],[DeliveryDate]],"d")</f>
        <v>3</v>
      </c>
      <c r="V3072" t="str">
        <f t="shared" si="95"/>
        <v>On Time</v>
      </c>
    </row>
    <row r="3073" spans="2:22" x14ac:dyDescent="0.3">
      <c r="B3073" t="str">
        <f t="shared" si="94"/>
        <v>SO-003172</v>
      </c>
      <c r="C3073" t="s">
        <v>22</v>
      </c>
      <c r="D3073" t="s">
        <v>20</v>
      </c>
      <c r="E3073" s="1">
        <v>43500</v>
      </c>
      <c r="F3073" s="1">
        <v>43611</v>
      </c>
      <c r="G3073" s="1">
        <v>43634</v>
      </c>
      <c r="H3073" s="1">
        <v>43636</v>
      </c>
      <c r="I3073" t="s">
        <v>18</v>
      </c>
      <c r="J3073">
        <v>28</v>
      </c>
      <c r="K3073">
        <v>41</v>
      </c>
      <c r="L3073">
        <v>183</v>
      </c>
      <c r="M3073">
        <v>43</v>
      </c>
      <c r="N3073">
        <v>3</v>
      </c>
      <c r="O3073">
        <v>0.08</v>
      </c>
      <c r="P3073">
        <v>1211.43</v>
      </c>
      <c r="Q3073">
        <v>2472.3000000000002</v>
      </c>
      <c r="R3073">
        <f>Table1[[#This Row],[OrderQuantity]]*Table1[[#This Row],[UnitPrice]]</f>
        <v>7416.9000000000005</v>
      </c>
      <c r="S3073">
        <f>Table1[[#This Row],[OrderQuantity]]*Table1[[#This Row],[UnitCost]]</f>
        <v>3634.29</v>
      </c>
      <c r="T3073">
        <f>Table1[[#This Row],[OrderQuantity]]*Table1[[#This Row],[UnitPrice]]*(1-Table1[[#This Row],[DiscountApplied]]) - (Table1[[#This Row],[OrderQuantity]]*Table1[[#This Row],[UnitCost]])</f>
        <v>3189.2580000000007</v>
      </c>
      <c r="U3073">
        <f>DATEDIF(Table1[[#This Row],[ShipDate]],Table1[[#This Row],[DeliveryDate]],"d")</f>
        <v>2</v>
      </c>
      <c r="V3073" t="str">
        <f t="shared" si="95"/>
        <v>On Time</v>
      </c>
    </row>
    <row r="3074" spans="2:22" x14ac:dyDescent="0.3">
      <c r="B3074" t="str">
        <f t="shared" ref="B3074:B3137" si="96">"SO-" &amp; TEXT(ROW(B3074)+99,"000000")</f>
        <v>SO-003173</v>
      </c>
      <c r="C3074" t="s">
        <v>19</v>
      </c>
      <c r="D3074" t="s">
        <v>25</v>
      </c>
      <c r="E3074" s="1">
        <v>43500</v>
      </c>
      <c r="F3074" s="1">
        <v>43611</v>
      </c>
      <c r="G3074" s="1">
        <v>43629</v>
      </c>
      <c r="H3074" s="1">
        <v>43634</v>
      </c>
      <c r="I3074" t="s">
        <v>18</v>
      </c>
      <c r="J3074">
        <v>17</v>
      </c>
      <c r="K3074">
        <v>11</v>
      </c>
      <c r="L3074">
        <v>352</v>
      </c>
      <c r="M3074">
        <v>27</v>
      </c>
      <c r="N3074">
        <v>7</v>
      </c>
      <c r="O3074">
        <v>0.1</v>
      </c>
      <c r="P3074">
        <v>1943.54</v>
      </c>
      <c r="Q3074">
        <v>3470.6</v>
      </c>
      <c r="R3074">
        <f>Table1[[#This Row],[OrderQuantity]]*Table1[[#This Row],[UnitPrice]]</f>
        <v>24294.2</v>
      </c>
      <c r="S3074">
        <f>Table1[[#This Row],[OrderQuantity]]*Table1[[#This Row],[UnitCost]]</f>
        <v>13604.779999999999</v>
      </c>
      <c r="T3074">
        <f>Table1[[#This Row],[OrderQuantity]]*Table1[[#This Row],[UnitPrice]]*(1-Table1[[#This Row],[DiscountApplied]]) - (Table1[[#This Row],[OrderQuantity]]*Table1[[#This Row],[UnitCost]])</f>
        <v>8260.0000000000036</v>
      </c>
      <c r="U3074">
        <f>DATEDIF(Table1[[#This Row],[ShipDate]],Table1[[#This Row],[DeliveryDate]],"d")</f>
        <v>5</v>
      </c>
      <c r="V3074" t="str">
        <f t="shared" ref="V3074:V3137" si="97">IF(U3074&gt;7,"Late","On Time")</f>
        <v>On Time</v>
      </c>
    </row>
    <row r="3075" spans="2:22" x14ac:dyDescent="0.3">
      <c r="B3075" t="str">
        <f t="shared" si="96"/>
        <v>SO-003174</v>
      </c>
      <c r="C3075" t="s">
        <v>22</v>
      </c>
      <c r="D3075" t="s">
        <v>23</v>
      </c>
      <c r="E3075" s="1">
        <v>43500</v>
      </c>
      <c r="F3075" s="1">
        <v>43611</v>
      </c>
      <c r="G3075" s="1">
        <v>43627</v>
      </c>
      <c r="H3075" s="1">
        <v>43631</v>
      </c>
      <c r="I3075" t="s">
        <v>18</v>
      </c>
      <c r="J3075">
        <v>27</v>
      </c>
      <c r="K3075">
        <v>6</v>
      </c>
      <c r="L3075">
        <v>262</v>
      </c>
      <c r="M3075">
        <v>37</v>
      </c>
      <c r="N3075">
        <v>3</v>
      </c>
      <c r="O3075">
        <v>0.05</v>
      </c>
      <c r="P3075">
        <v>4920.4799999999996</v>
      </c>
      <c r="Q3075">
        <v>6150.6</v>
      </c>
      <c r="R3075">
        <f>Table1[[#This Row],[OrderQuantity]]*Table1[[#This Row],[UnitPrice]]</f>
        <v>18451.800000000003</v>
      </c>
      <c r="S3075">
        <f>Table1[[#This Row],[OrderQuantity]]*Table1[[#This Row],[UnitCost]]</f>
        <v>14761.439999999999</v>
      </c>
      <c r="T3075">
        <f>Table1[[#This Row],[OrderQuantity]]*Table1[[#This Row],[UnitPrice]]*(1-Table1[[#This Row],[DiscountApplied]]) - (Table1[[#This Row],[OrderQuantity]]*Table1[[#This Row],[UnitCost]])</f>
        <v>2767.7700000000041</v>
      </c>
      <c r="U3075">
        <f>DATEDIF(Table1[[#This Row],[ShipDate]],Table1[[#This Row],[DeliveryDate]],"d")</f>
        <v>4</v>
      </c>
      <c r="V3075" t="str">
        <f t="shared" si="97"/>
        <v>On Time</v>
      </c>
    </row>
    <row r="3076" spans="2:22" x14ac:dyDescent="0.3">
      <c r="B3076" t="str">
        <f t="shared" si="96"/>
        <v>SO-003175</v>
      </c>
      <c r="C3076" t="s">
        <v>16</v>
      </c>
      <c r="D3076" t="s">
        <v>26</v>
      </c>
      <c r="E3076" s="1">
        <v>43500</v>
      </c>
      <c r="F3076" s="1">
        <v>43611</v>
      </c>
      <c r="G3076" s="1">
        <v>43632</v>
      </c>
      <c r="H3076" s="1">
        <v>43635</v>
      </c>
      <c r="I3076" t="s">
        <v>18</v>
      </c>
      <c r="J3076">
        <v>6</v>
      </c>
      <c r="K3076">
        <v>41</v>
      </c>
      <c r="L3076">
        <v>85</v>
      </c>
      <c r="M3076">
        <v>7</v>
      </c>
      <c r="N3076">
        <v>2</v>
      </c>
      <c r="O3076">
        <v>0.05</v>
      </c>
      <c r="P3076">
        <v>1804.91</v>
      </c>
      <c r="Q3076">
        <v>2284.6999999999998</v>
      </c>
      <c r="R3076">
        <f>Table1[[#This Row],[OrderQuantity]]*Table1[[#This Row],[UnitPrice]]</f>
        <v>4569.3999999999996</v>
      </c>
      <c r="S3076">
        <f>Table1[[#This Row],[OrderQuantity]]*Table1[[#This Row],[UnitCost]]</f>
        <v>3609.82</v>
      </c>
      <c r="T3076">
        <f>Table1[[#This Row],[OrderQuantity]]*Table1[[#This Row],[UnitPrice]]*(1-Table1[[#This Row],[DiscountApplied]]) - (Table1[[#This Row],[OrderQuantity]]*Table1[[#This Row],[UnitCost]])</f>
        <v>731.10999999999922</v>
      </c>
      <c r="U3076">
        <f>DATEDIF(Table1[[#This Row],[ShipDate]],Table1[[#This Row],[DeliveryDate]],"d")</f>
        <v>3</v>
      </c>
      <c r="V3076" t="str">
        <f t="shared" si="97"/>
        <v>On Time</v>
      </c>
    </row>
    <row r="3077" spans="2:22" x14ac:dyDescent="0.3">
      <c r="B3077" t="str">
        <f t="shared" si="96"/>
        <v>SO-003176</v>
      </c>
      <c r="C3077" t="s">
        <v>19</v>
      </c>
      <c r="D3077" t="s">
        <v>23</v>
      </c>
      <c r="E3077" s="1">
        <v>43500</v>
      </c>
      <c r="F3077" s="1">
        <v>43611</v>
      </c>
      <c r="G3077" s="1">
        <v>43618</v>
      </c>
      <c r="H3077" s="1">
        <v>43623</v>
      </c>
      <c r="I3077" t="s">
        <v>18</v>
      </c>
      <c r="J3077">
        <v>20</v>
      </c>
      <c r="K3077">
        <v>17</v>
      </c>
      <c r="L3077">
        <v>285</v>
      </c>
      <c r="M3077">
        <v>35</v>
      </c>
      <c r="N3077">
        <v>2</v>
      </c>
      <c r="O3077">
        <v>0.2</v>
      </c>
      <c r="P3077">
        <v>2930.65</v>
      </c>
      <c r="Q3077">
        <v>3530.9</v>
      </c>
      <c r="R3077">
        <f>Table1[[#This Row],[OrderQuantity]]*Table1[[#This Row],[UnitPrice]]</f>
        <v>7061.8</v>
      </c>
      <c r="S3077">
        <f>Table1[[#This Row],[OrderQuantity]]*Table1[[#This Row],[UnitCost]]</f>
        <v>5861.3</v>
      </c>
      <c r="T3077">
        <f>Table1[[#This Row],[OrderQuantity]]*Table1[[#This Row],[UnitPrice]]*(1-Table1[[#This Row],[DiscountApplied]]) - (Table1[[#This Row],[OrderQuantity]]*Table1[[#This Row],[UnitCost]])</f>
        <v>-211.85999999999967</v>
      </c>
      <c r="U3077">
        <f>DATEDIF(Table1[[#This Row],[ShipDate]],Table1[[#This Row],[DeliveryDate]],"d")</f>
        <v>5</v>
      </c>
      <c r="V3077" t="str">
        <f t="shared" si="97"/>
        <v>On Time</v>
      </c>
    </row>
    <row r="3078" spans="2:22" x14ac:dyDescent="0.3">
      <c r="B3078" t="str">
        <f t="shared" si="96"/>
        <v>SO-003177</v>
      </c>
      <c r="C3078" t="s">
        <v>16</v>
      </c>
      <c r="D3078" t="s">
        <v>20</v>
      </c>
      <c r="E3078" s="1">
        <v>43500</v>
      </c>
      <c r="F3078" s="1">
        <v>43612</v>
      </c>
      <c r="G3078" s="1">
        <v>43630</v>
      </c>
      <c r="H3078" s="1">
        <v>43634</v>
      </c>
      <c r="I3078" t="s">
        <v>18</v>
      </c>
      <c r="J3078">
        <v>3</v>
      </c>
      <c r="K3078">
        <v>1</v>
      </c>
      <c r="L3078">
        <v>197</v>
      </c>
      <c r="M3078">
        <v>34</v>
      </c>
      <c r="N3078">
        <v>6</v>
      </c>
      <c r="O3078">
        <v>0.08</v>
      </c>
      <c r="P3078">
        <v>128.24</v>
      </c>
      <c r="Q3078">
        <v>194.3</v>
      </c>
      <c r="R3078">
        <f>Table1[[#This Row],[OrderQuantity]]*Table1[[#This Row],[UnitPrice]]</f>
        <v>1165.8000000000002</v>
      </c>
      <c r="S3078">
        <f>Table1[[#This Row],[OrderQuantity]]*Table1[[#This Row],[UnitCost]]</f>
        <v>769.44</v>
      </c>
      <c r="T3078">
        <f>Table1[[#This Row],[OrderQuantity]]*Table1[[#This Row],[UnitPrice]]*(1-Table1[[#This Row],[DiscountApplied]]) - (Table1[[#This Row],[OrderQuantity]]*Table1[[#This Row],[UnitCost]])</f>
        <v>303.09600000000023</v>
      </c>
      <c r="U3078">
        <f>DATEDIF(Table1[[#This Row],[ShipDate]],Table1[[#This Row],[DeliveryDate]],"d")</f>
        <v>4</v>
      </c>
      <c r="V3078" t="str">
        <f t="shared" si="97"/>
        <v>On Time</v>
      </c>
    </row>
    <row r="3079" spans="2:22" x14ac:dyDescent="0.3">
      <c r="B3079" t="str">
        <f t="shared" si="96"/>
        <v>SO-003178</v>
      </c>
      <c r="C3079" t="s">
        <v>16</v>
      </c>
      <c r="D3079" t="s">
        <v>24</v>
      </c>
      <c r="E3079" s="1">
        <v>43500</v>
      </c>
      <c r="F3079" s="1">
        <v>43612</v>
      </c>
      <c r="G3079" s="1">
        <v>43627</v>
      </c>
      <c r="H3079" s="1">
        <v>43634</v>
      </c>
      <c r="I3079" t="s">
        <v>18</v>
      </c>
      <c r="J3079">
        <v>5</v>
      </c>
      <c r="K3079">
        <v>38</v>
      </c>
      <c r="L3079">
        <v>6</v>
      </c>
      <c r="M3079">
        <v>31</v>
      </c>
      <c r="N3079">
        <v>2</v>
      </c>
      <c r="O3079">
        <v>0.1</v>
      </c>
      <c r="P3079">
        <v>368.5</v>
      </c>
      <c r="Q3079">
        <v>737</v>
      </c>
      <c r="R3079">
        <f>Table1[[#This Row],[OrderQuantity]]*Table1[[#This Row],[UnitPrice]]</f>
        <v>1474</v>
      </c>
      <c r="S3079">
        <f>Table1[[#This Row],[OrderQuantity]]*Table1[[#This Row],[UnitCost]]</f>
        <v>737</v>
      </c>
      <c r="T3079">
        <f>Table1[[#This Row],[OrderQuantity]]*Table1[[#This Row],[UnitPrice]]*(1-Table1[[#This Row],[DiscountApplied]]) - (Table1[[#This Row],[OrderQuantity]]*Table1[[#This Row],[UnitCost]])</f>
        <v>589.60000000000014</v>
      </c>
      <c r="U3079">
        <f>DATEDIF(Table1[[#This Row],[ShipDate]],Table1[[#This Row],[DeliveryDate]],"d")</f>
        <v>7</v>
      </c>
      <c r="V3079" t="str">
        <f t="shared" si="97"/>
        <v>On Time</v>
      </c>
    </row>
    <row r="3080" spans="2:22" x14ac:dyDescent="0.3">
      <c r="B3080" t="str">
        <f t="shared" si="96"/>
        <v>SO-003179</v>
      </c>
      <c r="C3080" t="s">
        <v>16</v>
      </c>
      <c r="D3080" t="s">
        <v>20</v>
      </c>
      <c r="E3080" s="1">
        <v>43500</v>
      </c>
      <c r="F3080" s="1">
        <v>43612</v>
      </c>
      <c r="G3080" s="1">
        <v>43634</v>
      </c>
      <c r="H3080" s="1">
        <v>43636</v>
      </c>
      <c r="I3080" t="s">
        <v>18</v>
      </c>
      <c r="J3080">
        <v>2</v>
      </c>
      <c r="K3080">
        <v>48</v>
      </c>
      <c r="L3080">
        <v>177</v>
      </c>
      <c r="M3080">
        <v>31</v>
      </c>
      <c r="N3080">
        <v>8</v>
      </c>
      <c r="O3080">
        <v>0.08</v>
      </c>
      <c r="P3080">
        <v>734.66</v>
      </c>
      <c r="Q3080">
        <v>1708.5</v>
      </c>
      <c r="R3080">
        <f>Table1[[#This Row],[OrderQuantity]]*Table1[[#This Row],[UnitPrice]]</f>
        <v>13668</v>
      </c>
      <c r="S3080">
        <f>Table1[[#This Row],[OrderQuantity]]*Table1[[#This Row],[UnitCost]]</f>
        <v>5877.28</v>
      </c>
      <c r="T3080">
        <f>Table1[[#This Row],[OrderQuantity]]*Table1[[#This Row],[UnitPrice]]*(1-Table1[[#This Row],[DiscountApplied]]) - (Table1[[#This Row],[OrderQuantity]]*Table1[[#This Row],[UnitCost]])</f>
        <v>6697.2800000000016</v>
      </c>
      <c r="U3080">
        <f>DATEDIF(Table1[[#This Row],[ShipDate]],Table1[[#This Row],[DeliveryDate]],"d")</f>
        <v>2</v>
      </c>
      <c r="V3080" t="str">
        <f t="shared" si="97"/>
        <v>On Time</v>
      </c>
    </row>
    <row r="3081" spans="2:22" x14ac:dyDescent="0.3">
      <c r="B3081" t="str">
        <f t="shared" si="96"/>
        <v>SO-003180</v>
      </c>
      <c r="C3081" t="s">
        <v>16</v>
      </c>
      <c r="D3081" t="s">
        <v>23</v>
      </c>
      <c r="E3081" s="1">
        <v>43500</v>
      </c>
      <c r="F3081" s="1">
        <v>43612</v>
      </c>
      <c r="G3081" s="1">
        <v>43627</v>
      </c>
      <c r="H3081" s="1">
        <v>43636</v>
      </c>
      <c r="I3081" t="s">
        <v>18</v>
      </c>
      <c r="J3081">
        <v>8</v>
      </c>
      <c r="K3081">
        <v>5</v>
      </c>
      <c r="L3081">
        <v>294</v>
      </c>
      <c r="M3081">
        <v>2</v>
      </c>
      <c r="N3081">
        <v>5</v>
      </c>
      <c r="O3081">
        <v>0.2</v>
      </c>
      <c r="P3081">
        <v>2031.71</v>
      </c>
      <c r="Q3081">
        <v>2673.3</v>
      </c>
      <c r="R3081">
        <f>Table1[[#This Row],[OrderQuantity]]*Table1[[#This Row],[UnitPrice]]</f>
        <v>13366.5</v>
      </c>
      <c r="S3081">
        <f>Table1[[#This Row],[OrderQuantity]]*Table1[[#This Row],[UnitCost]]</f>
        <v>10158.549999999999</v>
      </c>
      <c r="T3081">
        <f>Table1[[#This Row],[OrderQuantity]]*Table1[[#This Row],[UnitPrice]]*(1-Table1[[#This Row],[DiscountApplied]]) - (Table1[[#This Row],[OrderQuantity]]*Table1[[#This Row],[UnitCost]])</f>
        <v>534.65000000000146</v>
      </c>
      <c r="U3081">
        <f>DATEDIF(Table1[[#This Row],[ShipDate]],Table1[[#This Row],[DeliveryDate]],"d")</f>
        <v>9</v>
      </c>
      <c r="V3081" t="str">
        <f t="shared" si="97"/>
        <v>Late</v>
      </c>
    </row>
    <row r="3082" spans="2:22" x14ac:dyDescent="0.3">
      <c r="B3082" t="str">
        <f t="shared" si="96"/>
        <v>SO-003181</v>
      </c>
      <c r="C3082" t="s">
        <v>16</v>
      </c>
      <c r="D3082" t="s">
        <v>20</v>
      </c>
      <c r="E3082" s="1">
        <v>43500</v>
      </c>
      <c r="F3082" s="1">
        <v>43612</v>
      </c>
      <c r="G3082" s="1">
        <v>43621</v>
      </c>
      <c r="H3082" s="1">
        <v>43627</v>
      </c>
      <c r="I3082" t="s">
        <v>18</v>
      </c>
      <c r="J3082">
        <v>12</v>
      </c>
      <c r="K3082">
        <v>28</v>
      </c>
      <c r="L3082">
        <v>142</v>
      </c>
      <c r="M3082">
        <v>34</v>
      </c>
      <c r="N3082">
        <v>3</v>
      </c>
      <c r="O3082">
        <v>0.08</v>
      </c>
      <c r="P3082">
        <v>1710.91</v>
      </c>
      <c r="Q3082">
        <v>2251.1999999999998</v>
      </c>
      <c r="R3082">
        <f>Table1[[#This Row],[OrderQuantity]]*Table1[[#This Row],[UnitPrice]]</f>
        <v>6753.5999999999995</v>
      </c>
      <c r="S3082">
        <f>Table1[[#This Row],[OrderQuantity]]*Table1[[#This Row],[UnitCost]]</f>
        <v>5132.7300000000005</v>
      </c>
      <c r="T3082">
        <f>Table1[[#This Row],[OrderQuantity]]*Table1[[#This Row],[UnitPrice]]*(1-Table1[[#This Row],[DiscountApplied]]) - (Table1[[#This Row],[OrderQuantity]]*Table1[[#This Row],[UnitCost]])</f>
        <v>1080.5819999999994</v>
      </c>
      <c r="U3082">
        <f>DATEDIF(Table1[[#This Row],[ShipDate]],Table1[[#This Row],[DeliveryDate]],"d")</f>
        <v>6</v>
      </c>
      <c r="V3082" t="str">
        <f t="shared" si="97"/>
        <v>On Time</v>
      </c>
    </row>
    <row r="3083" spans="2:22" x14ac:dyDescent="0.3">
      <c r="B3083" t="str">
        <f t="shared" si="96"/>
        <v>SO-003182</v>
      </c>
      <c r="C3083" t="s">
        <v>16</v>
      </c>
      <c r="D3083" t="s">
        <v>25</v>
      </c>
      <c r="E3083" s="1">
        <v>43500</v>
      </c>
      <c r="F3083" s="1">
        <v>43612</v>
      </c>
      <c r="G3083" s="1">
        <v>43616</v>
      </c>
      <c r="H3083" s="1">
        <v>43620</v>
      </c>
      <c r="I3083" t="s">
        <v>18</v>
      </c>
      <c r="J3083">
        <v>6</v>
      </c>
      <c r="K3083">
        <v>45</v>
      </c>
      <c r="L3083">
        <v>343</v>
      </c>
      <c r="M3083">
        <v>15</v>
      </c>
      <c r="N3083">
        <v>2</v>
      </c>
      <c r="O3083">
        <v>0.15</v>
      </c>
      <c r="P3083">
        <v>1449.48</v>
      </c>
      <c r="Q3083">
        <v>2499.1</v>
      </c>
      <c r="R3083">
        <f>Table1[[#This Row],[OrderQuantity]]*Table1[[#This Row],[UnitPrice]]</f>
        <v>4998.2</v>
      </c>
      <c r="S3083">
        <f>Table1[[#This Row],[OrderQuantity]]*Table1[[#This Row],[UnitCost]]</f>
        <v>2898.96</v>
      </c>
      <c r="T3083">
        <f>Table1[[#This Row],[OrderQuantity]]*Table1[[#This Row],[UnitPrice]]*(1-Table1[[#This Row],[DiscountApplied]]) - (Table1[[#This Row],[OrderQuantity]]*Table1[[#This Row],[UnitCost]])</f>
        <v>1349.5099999999993</v>
      </c>
      <c r="U3083">
        <f>DATEDIF(Table1[[#This Row],[ShipDate]],Table1[[#This Row],[DeliveryDate]],"d")</f>
        <v>4</v>
      </c>
      <c r="V3083" t="str">
        <f t="shared" si="97"/>
        <v>On Time</v>
      </c>
    </row>
    <row r="3084" spans="2:22" x14ac:dyDescent="0.3">
      <c r="B3084" t="str">
        <f t="shared" si="96"/>
        <v>SO-003183</v>
      </c>
      <c r="C3084" t="s">
        <v>16</v>
      </c>
      <c r="D3084" t="s">
        <v>17</v>
      </c>
      <c r="E3084" s="1">
        <v>43500</v>
      </c>
      <c r="F3084" s="1">
        <v>43612</v>
      </c>
      <c r="G3084" s="1">
        <v>43623</v>
      </c>
      <c r="H3084" s="1">
        <v>43632</v>
      </c>
      <c r="I3084" t="s">
        <v>18</v>
      </c>
      <c r="J3084">
        <v>5</v>
      </c>
      <c r="K3084">
        <v>17</v>
      </c>
      <c r="L3084">
        <v>207</v>
      </c>
      <c r="M3084">
        <v>5</v>
      </c>
      <c r="N3084">
        <v>1</v>
      </c>
      <c r="O3084">
        <v>0.05</v>
      </c>
      <c r="P3084">
        <v>485.62</v>
      </c>
      <c r="Q3084">
        <v>1011.7</v>
      </c>
      <c r="R3084">
        <f>Table1[[#This Row],[OrderQuantity]]*Table1[[#This Row],[UnitPrice]]</f>
        <v>1011.7</v>
      </c>
      <c r="S3084">
        <f>Table1[[#This Row],[OrderQuantity]]*Table1[[#This Row],[UnitCost]]</f>
        <v>485.62</v>
      </c>
      <c r="T3084">
        <f>Table1[[#This Row],[OrderQuantity]]*Table1[[#This Row],[UnitPrice]]*(1-Table1[[#This Row],[DiscountApplied]]) - (Table1[[#This Row],[OrderQuantity]]*Table1[[#This Row],[UnitCost]])</f>
        <v>475.495</v>
      </c>
      <c r="U3084">
        <f>DATEDIF(Table1[[#This Row],[ShipDate]],Table1[[#This Row],[DeliveryDate]],"d")</f>
        <v>9</v>
      </c>
      <c r="V3084" t="str">
        <f t="shared" si="97"/>
        <v>Late</v>
      </c>
    </row>
    <row r="3085" spans="2:22" x14ac:dyDescent="0.3">
      <c r="B3085" t="str">
        <f t="shared" si="96"/>
        <v>SO-003184</v>
      </c>
      <c r="C3085" t="s">
        <v>19</v>
      </c>
      <c r="D3085" t="s">
        <v>20</v>
      </c>
      <c r="E3085" s="1">
        <v>43500</v>
      </c>
      <c r="F3085" s="1">
        <v>43612</v>
      </c>
      <c r="G3085" s="1">
        <v>43614</v>
      </c>
      <c r="H3085" s="1">
        <v>43615</v>
      </c>
      <c r="I3085" t="s">
        <v>18</v>
      </c>
      <c r="J3085">
        <v>14</v>
      </c>
      <c r="K3085">
        <v>29</v>
      </c>
      <c r="L3085">
        <v>112</v>
      </c>
      <c r="M3085">
        <v>28</v>
      </c>
      <c r="N3085">
        <v>6</v>
      </c>
      <c r="O3085">
        <v>0.4</v>
      </c>
      <c r="P3085">
        <v>1398.96</v>
      </c>
      <c r="Q3085">
        <v>1943</v>
      </c>
      <c r="R3085">
        <f>Table1[[#This Row],[OrderQuantity]]*Table1[[#This Row],[UnitPrice]]</f>
        <v>11658</v>
      </c>
      <c r="S3085">
        <f>Table1[[#This Row],[OrderQuantity]]*Table1[[#This Row],[UnitCost]]</f>
        <v>8393.76</v>
      </c>
      <c r="T3085">
        <f>Table1[[#This Row],[OrderQuantity]]*Table1[[#This Row],[UnitPrice]]*(1-Table1[[#This Row],[DiscountApplied]]) - (Table1[[#This Row],[OrderQuantity]]*Table1[[#This Row],[UnitCost]])</f>
        <v>-1398.96</v>
      </c>
      <c r="U3085">
        <f>DATEDIF(Table1[[#This Row],[ShipDate]],Table1[[#This Row],[DeliveryDate]],"d")</f>
        <v>1</v>
      </c>
      <c r="V3085" t="str">
        <f t="shared" si="97"/>
        <v>On Time</v>
      </c>
    </row>
    <row r="3086" spans="2:22" x14ac:dyDescent="0.3">
      <c r="B3086" t="str">
        <f t="shared" si="96"/>
        <v>SO-003185</v>
      </c>
      <c r="C3086" t="s">
        <v>16</v>
      </c>
      <c r="D3086" t="s">
        <v>23</v>
      </c>
      <c r="E3086" s="1">
        <v>43500</v>
      </c>
      <c r="F3086" s="1">
        <v>43612</v>
      </c>
      <c r="G3086" s="1">
        <v>43615</v>
      </c>
      <c r="H3086" s="1">
        <v>43622</v>
      </c>
      <c r="I3086" t="s">
        <v>18</v>
      </c>
      <c r="J3086">
        <v>5</v>
      </c>
      <c r="K3086">
        <v>23</v>
      </c>
      <c r="L3086">
        <v>324</v>
      </c>
      <c r="M3086">
        <v>24</v>
      </c>
      <c r="N3086">
        <v>7</v>
      </c>
      <c r="O3086">
        <v>0.2</v>
      </c>
      <c r="P3086">
        <v>3475.29</v>
      </c>
      <c r="Q3086">
        <v>5346.6</v>
      </c>
      <c r="R3086">
        <f>Table1[[#This Row],[OrderQuantity]]*Table1[[#This Row],[UnitPrice]]</f>
        <v>37426.200000000004</v>
      </c>
      <c r="S3086">
        <f>Table1[[#This Row],[OrderQuantity]]*Table1[[#This Row],[UnitCost]]</f>
        <v>24327.03</v>
      </c>
      <c r="T3086">
        <f>Table1[[#This Row],[OrderQuantity]]*Table1[[#This Row],[UnitPrice]]*(1-Table1[[#This Row],[DiscountApplied]]) - (Table1[[#This Row],[OrderQuantity]]*Table1[[#This Row],[UnitCost]])</f>
        <v>5613.9300000000076</v>
      </c>
      <c r="U3086">
        <f>DATEDIF(Table1[[#This Row],[ShipDate]],Table1[[#This Row],[DeliveryDate]],"d")</f>
        <v>7</v>
      </c>
      <c r="V3086" t="str">
        <f t="shared" si="97"/>
        <v>On Time</v>
      </c>
    </row>
    <row r="3087" spans="2:22" x14ac:dyDescent="0.3">
      <c r="B3087" t="str">
        <f t="shared" si="96"/>
        <v>SO-003186</v>
      </c>
      <c r="C3087" t="s">
        <v>21</v>
      </c>
      <c r="D3087" t="s">
        <v>17</v>
      </c>
      <c r="E3087" s="1">
        <v>43500</v>
      </c>
      <c r="F3087" s="1">
        <v>43612</v>
      </c>
      <c r="G3087" s="1">
        <v>43627</v>
      </c>
      <c r="H3087" s="1">
        <v>43632</v>
      </c>
      <c r="I3087" t="s">
        <v>18</v>
      </c>
      <c r="J3087">
        <v>25</v>
      </c>
      <c r="K3087">
        <v>27</v>
      </c>
      <c r="L3087">
        <v>246</v>
      </c>
      <c r="M3087">
        <v>41</v>
      </c>
      <c r="N3087">
        <v>5</v>
      </c>
      <c r="O3087">
        <v>0.05</v>
      </c>
      <c r="P3087">
        <v>938.87</v>
      </c>
      <c r="Q3087">
        <v>1159.0999999999999</v>
      </c>
      <c r="R3087">
        <f>Table1[[#This Row],[OrderQuantity]]*Table1[[#This Row],[UnitPrice]]</f>
        <v>5795.5</v>
      </c>
      <c r="S3087">
        <f>Table1[[#This Row],[OrderQuantity]]*Table1[[#This Row],[UnitCost]]</f>
        <v>4694.3500000000004</v>
      </c>
      <c r="T3087">
        <f>Table1[[#This Row],[OrderQuantity]]*Table1[[#This Row],[UnitPrice]]*(1-Table1[[#This Row],[DiscountApplied]]) - (Table1[[#This Row],[OrderQuantity]]*Table1[[#This Row],[UnitCost]])</f>
        <v>811.37499999999909</v>
      </c>
      <c r="U3087">
        <f>DATEDIF(Table1[[#This Row],[ShipDate]],Table1[[#This Row],[DeliveryDate]],"d")</f>
        <v>5</v>
      </c>
      <c r="V3087" t="str">
        <f t="shared" si="97"/>
        <v>On Time</v>
      </c>
    </row>
    <row r="3088" spans="2:22" x14ac:dyDescent="0.3">
      <c r="B3088" t="str">
        <f t="shared" si="96"/>
        <v>SO-003187</v>
      </c>
      <c r="C3088" t="s">
        <v>19</v>
      </c>
      <c r="D3088" t="s">
        <v>25</v>
      </c>
      <c r="E3088" s="1">
        <v>43500</v>
      </c>
      <c r="F3088" s="1">
        <v>43612</v>
      </c>
      <c r="G3088" s="1">
        <v>43631</v>
      </c>
      <c r="H3088" s="1">
        <v>43633</v>
      </c>
      <c r="I3088" t="s">
        <v>18</v>
      </c>
      <c r="J3088">
        <v>13</v>
      </c>
      <c r="K3088">
        <v>35</v>
      </c>
      <c r="L3088">
        <v>340</v>
      </c>
      <c r="M3088">
        <v>47</v>
      </c>
      <c r="N3088">
        <v>3</v>
      </c>
      <c r="O3088">
        <v>0.08</v>
      </c>
      <c r="P3088">
        <v>1248.3399999999999</v>
      </c>
      <c r="Q3088">
        <v>1835.8</v>
      </c>
      <c r="R3088">
        <f>Table1[[#This Row],[OrderQuantity]]*Table1[[#This Row],[UnitPrice]]</f>
        <v>5507.4</v>
      </c>
      <c r="S3088">
        <f>Table1[[#This Row],[OrderQuantity]]*Table1[[#This Row],[UnitCost]]</f>
        <v>3745.0199999999995</v>
      </c>
      <c r="T3088">
        <f>Table1[[#This Row],[OrderQuantity]]*Table1[[#This Row],[UnitPrice]]*(1-Table1[[#This Row],[DiscountApplied]]) - (Table1[[#This Row],[OrderQuantity]]*Table1[[#This Row],[UnitCost]])</f>
        <v>1321.7880000000005</v>
      </c>
      <c r="U3088">
        <f>DATEDIF(Table1[[#This Row],[ShipDate]],Table1[[#This Row],[DeliveryDate]],"d")</f>
        <v>2</v>
      </c>
      <c r="V3088" t="str">
        <f t="shared" si="97"/>
        <v>On Time</v>
      </c>
    </row>
    <row r="3089" spans="2:22" x14ac:dyDescent="0.3">
      <c r="B3089" t="str">
        <f t="shared" si="96"/>
        <v>SO-003188</v>
      </c>
      <c r="C3089" t="s">
        <v>21</v>
      </c>
      <c r="D3089" t="s">
        <v>23</v>
      </c>
      <c r="E3089" s="1">
        <v>43500</v>
      </c>
      <c r="F3089" s="1">
        <v>43612</v>
      </c>
      <c r="G3089" s="1">
        <v>43632</v>
      </c>
      <c r="H3089" s="1">
        <v>43641</v>
      </c>
      <c r="I3089" t="s">
        <v>18</v>
      </c>
      <c r="J3089">
        <v>24</v>
      </c>
      <c r="K3089">
        <v>50</v>
      </c>
      <c r="L3089">
        <v>275</v>
      </c>
      <c r="M3089">
        <v>27</v>
      </c>
      <c r="N3089">
        <v>8</v>
      </c>
      <c r="O3089">
        <v>0.05</v>
      </c>
      <c r="P3089">
        <v>1047.8800000000001</v>
      </c>
      <c r="Q3089">
        <v>2619.6999999999998</v>
      </c>
      <c r="R3089">
        <f>Table1[[#This Row],[OrderQuantity]]*Table1[[#This Row],[UnitPrice]]</f>
        <v>20957.599999999999</v>
      </c>
      <c r="S3089">
        <f>Table1[[#This Row],[OrderQuantity]]*Table1[[#This Row],[UnitCost]]</f>
        <v>8383.0400000000009</v>
      </c>
      <c r="T3089">
        <f>Table1[[#This Row],[OrderQuantity]]*Table1[[#This Row],[UnitPrice]]*(1-Table1[[#This Row],[DiscountApplied]]) - (Table1[[#This Row],[OrderQuantity]]*Table1[[#This Row],[UnitCost]])</f>
        <v>11526.679999999997</v>
      </c>
      <c r="U3089">
        <f>DATEDIF(Table1[[#This Row],[ShipDate]],Table1[[#This Row],[DeliveryDate]],"d")</f>
        <v>9</v>
      </c>
      <c r="V3089" t="str">
        <f t="shared" si="97"/>
        <v>Late</v>
      </c>
    </row>
    <row r="3090" spans="2:22" x14ac:dyDescent="0.3">
      <c r="B3090" t="str">
        <f t="shared" si="96"/>
        <v>SO-003189</v>
      </c>
      <c r="C3090" t="s">
        <v>19</v>
      </c>
      <c r="D3090" t="s">
        <v>26</v>
      </c>
      <c r="E3090" s="1">
        <v>43500</v>
      </c>
      <c r="F3090" s="1">
        <v>43612</v>
      </c>
      <c r="G3090" s="1">
        <v>43633</v>
      </c>
      <c r="H3090" s="1">
        <v>43641</v>
      </c>
      <c r="I3090" t="s">
        <v>18</v>
      </c>
      <c r="J3090">
        <v>19</v>
      </c>
      <c r="K3090">
        <v>1</v>
      </c>
      <c r="L3090">
        <v>73</v>
      </c>
      <c r="M3090">
        <v>43</v>
      </c>
      <c r="N3090">
        <v>3</v>
      </c>
      <c r="O3090">
        <v>0.05</v>
      </c>
      <c r="P3090">
        <v>406.22</v>
      </c>
      <c r="Q3090">
        <v>864.3</v>
      </c>
      <c r="R3090">
        <f>Table1[[#This Row],[OrderQuantity]]*Table1[[#This Row],[UnitPrice]]</f>
        <v>2592.8999999999996</v>
      </c>
      <c r="S3090">
        <f>Table1[[#This Row],[OrderQuantity]]*Table1[[#This Row],[UnitCost]]</f>
        <v>1218.6600000000001</v>
      </c>
      <c r="T3090">
        <f>Table1[[#This Row],[OrderQuantity]]*Table1[[#This Row],[UnitPrice]]*(1-Table1[[#This Row],[DiscountApplied]]) - (Table1[[#This Row],[OrderQuantity]]*Table1[[#This Row],[UnitCost]])</f>
        <v>1244.5949999999996</v>
      </c>
      <c r="U3090">
        <f>DATEDIF(Table1[[#This Row],[ShipDate]],Table1[[#This Row],[DeliveryDate]],"d")</f>
        <v>8</v>
      </c>
      <c r="V3090" t="str">
        <f t="shared" si="97"/>
        <v>Late</v>
      </c>
    </row>
    <row r="3091" spans="2:22" x14ac:dyDescent="0.3">
      <c r="B3091" t="str">
        <f t="shared" si="96"/>
        <v>SO-003190</v>
      </c>
      <c r="C3091" t="s">
        <v>22</v>
      </c>
      <c r="D3091" t="s">
        <v>24</v>
      </c>
      <c r="E3091" s="1">
        <v>43500</v>
      </c>
      <c r="F3091" s="1">
        <v>43613</v>
      </c>
      <c r="G3091" s="1">
        <v>43631</v>
      </c>
      <c r="H3091" s="1">
        <v>43637</v>
      </c>
      <c r="I3091" t="s">
        <v>18</v>
      </c>
      <c r="J3091">
        <v>27</v>
      </c>
      <c r="K3091">
        <v>28</v>
      </c>
      <c r="L3091">
        <v>5</v>
      </c>
      <c r="M3091">
        <v>41</v>
      </c>
      <c r="N3091">
        <v>5</v>
      </c>
      <c r="O3091">
        <v>0.15</v>
      </c>
      <c r="P3091">
        <v>160.80000000000001</v>
      </c>
      <c r="Q3091">
        <v>201</v>
      </c>
      <c r="R3091">
        <f>Table1[[#This Row],[OrderQuantity]]*Table1[[#This Row],[UnitPrice]]</f>
        <v>1005</v>
      </c>
      <c r="S3091">
        <f>Table1[[#This Row],[OrderQuantity]]*Table1[[#This Row],[UnitCost]]</f>
        <v>804</v>
      </c>
      <c r="T3091">
        <f>Table1[[#This Row],[OrderQuantity]]*Table1[[#This Row],[UnitPrice]]*(1-Table1[[#This Row],[DiscountApplied]]) - (Table1[[#This Row],[OrderQuantity]]*Table1[[#This Row],[UnitCost]])</f>
        <v>50.25</v>
      </c>
      <c r="U3091">
        <f>DATEDIF(Table1[[#This Row],[ShipDate]],Table1[[#This Row],[DeliveryDate]],"d")</f>
        <v>6</v>
      </c>
      <c r="V3091" t="str">
        <f t="shared" si="97"/>
        <v>On Time</v>
      </c>
    </row>
    <row r="3092" spans="2:22" x14ac:dyDescent="0.3">
      <c r="B3092" t="str">
        <f t="shared" si="96"/>
        <v>SO-003191</v>
      </c>
      <c r="C3092" t="s">
        <v>16</v>
      </c>
      <c r="D3092" t="s">
        <v>20</v>
      </c>
      <c r="E3092" s="1">
        <v>43500</v>
      </c>
      <c r="F3092" s="1">
        <v>43613</v>
      </c>
      <c r="G3092" s="1">
        <v>43631</v>
      </c>
      <c r="H3092" s="1">
        <v>43636</v>
      </c>
      <c r="I3092" t="s">
        <v>18</v>
      </c>
      <c r="J3092">
        <v>2</v>
      </c>
      <c r="K3092">
        <v>43</v>
      </c>
      <c r="L3092">
        <v>99</v>
      </c>
      <c r="M3092">
        <v>20</v>
      </c>
      <c r="N3092">
        <v>2</v>
      </c>
      <c r="O3092">
        <v>0.05</v>
      </c>
      <c r="P3092">
        <v>627.12</v>
      </c>
      <c r="Q3092">
        <v>964.8</v>
      </c>
      <c r="R3092">
        <f>Table1[[#This Row],[OrderQuantity]]*Table1[[#This Row],[UnitPrice]]</f>
        <v>1929.6</v>
      </c>
      <c r="S3092">
        <f>Table1[[#This Row],[OrderQuantity]]*Table1[[#This Row],[UnitCost]]</f>
        <v>1254.24</v>
      </c>
      <c r="T3092">
        <f>Table1[[#This Row],[OrderQuantity]]*Table1[[#This Row],[UnitPrice]]*(1-Table1[[#This Row],[DiscountApplied]]) - (Table1[[#This Row],[OrderQuantity]]*Table1[[#This Row],[UnitCost]])</f>
        <v>578.87999999999988</v>
      </c>
      <c r="U3092">
        <f>DATEDIF(Table1[[#This Row],[ShipDate]],Table1[[#This Row],[DeliveryDate]],"d")</f>
        <v>5</v>
      </c>
      <c r="V3092" t="str">
        <f t="shared" si="97"/>
        <v>On Time</v>
      </c>
    </row>
    <row r="3093" spans="2:22" x14ac:dyDescent="0.3">
      <c r="B3093" t="str">
        <f t="shared" si="96"/>
        <v>SO-003192</v>
      </c>
      <c r="C3093" t="s">
        <v>22</v>
      </c>
      <c r="D3093" t="s">
        <v>23</v>
      </c>
      <c r="E3093" s="1">
        <v>43500</v>
      </c>
      <c r="F3093" s="1">
        <v>43613</v>
      </c>
      <c r="G3093" s="1">
        <v>43621</v>
      </c>
      <c r="H3093" s="1">
        <v>43622</v>
      </c>
      <c r="I3093" t="s">
        <v>18</v>
      </c>
      <c r="J3093">
        <v>28</v>
      </c>
      <c r="K3093">
        <v>3</v>
      </c>
      <c r="L3093">
        <v>311</v>
      </c>
      <c r="M3093">
        <v>10</v>
      </c>
      <c r="N3093">
        <v>5</v>
      </c>
      <c r="O3093">
        <v>0.1</v>
      </c>
      <c r="P3093">
        <v>150.08000000000001</v>
      </c>
      <c r="Q3093">
        <v>214.4</v>
      </c>
      <c r="R3093">
        <f>Table1[[#This Row],[OrderQuantity]]*Table1[[#This Row],[UnitPrice]]</f>
        <v>1072</v>
      </c>
      <c r="S3093">
        <f>Table1[[#This Row],[OrderQuantity]]*Table1[[#This Row],[UnitCost]]</f>
        <v>750.40000000000009</v>
      </c>
      <c r="T3093">
        <f>Table1[[#This Row],[OrderQuantity]]*Table1[[#This Row],[UnitPrice]]*(1-Table1[[#This Row],[DiscountApplied]]) - (Table1[[#This Row],[OrderQuantity]]*Table1[[#This Row],[UnitCost]])</f>
        <v>214.39999999999998</v>
      </c>
      <c r="U3093">
        <f>DATEDIF(Table1[[#This Row],[ShipDate]],Table1[[#This Row],[DeliveryDate]],"d")</f>
        <v>1</v>
      </c>
      <c r="V3093" t="str">
        <f t="shared" si="97"/>
        <v>On Time</v>
      </c>
    </row>
    <row r="3094" spans="2:22" x14ac:dyDescent="0.3">
      <c r="B3094" t="str">
        <f t="shared" si="96"/>
        <v>SO-003193</v>
      </c>
      <c r="C3094" t="s">
        <v>21</v>
      </c>
      <c r="D3094" t="s">
        <v>23</v>
      </c>
      <c r="E3094" s="1">
        <v>43500</v>
      </c>
      <c r="F3094" s="1">
        <v>43613</v>
      </c>
      <c r="G3094" s="1">
        <v>43636</v>
      </c>
      <c r="H3094" s="1">
        <v>43640</v>
      </c>
      <c r="I3094" t="s">
        <v>18</v>
      </c>
      <c r="J3094">
        <v>24</v>
      </c>
      <c r="K3094">
        <v>15</v>
      </c>
      <c r="L3094">
        <v>283</v>
      </c>
      <c r="M3094">
        <v>26</v>
      </c>
      <c r="N3094">
        <v>7</v>
      </c>
      <c r="O3094">
        <v>0.1</v>
      </c>
      <c r="P3094">
        <v>460.96</v>
      </c>
      <c r="Q3094">
        <v>1152.4000000000001</v>
      </c>
      <c r="R3094">
        <f>Table1[[#This Row],[OrderQuantity]]*Table1[[#This Row],[UnitPrice]]</f>
        <v>8066.8000000000011</v>
      </c>
      <c r="S3094">
        <f>Table1[[#This Row],[OrderQuantity]]*Table1[[#This Row],[UnitCost]]</f>
        <v>3226.72</v>
      </c>
      <c r="T3094">
        <f>Table1[[#This Row],[OrderQuantity]]*Table1[[#This Row],[UnitPrice]]*(1-Table1[[#This Row],[DiscountApplied]]) - (Table1[[#This Row],[OrderQuantity]]*Table1[[#This Row],[UnitCost]])</f>
        <v>4033.400000000001</v>
      </c>
      <c r="U3094">
        <f>DATEDIF(Table1[[#This Row],[ShipDate]],Table1[[#This Row],[DeliveryDate]],"d")</f>
        <v>4</v>
      </c>
      <c r="V3094" t="str">
        <f t="shared" si="97"/>
        <v>On Time</v>
      </c>
    </row>
    <row r="3095" spans="2:22" x14ac:dyDescent="0.3">
      <c r="B3095" t="str">
        <f t="shared" si="96"/>
        <v>SO-003194</v>
      </c>
      <c r="C3095" t="s">
        <v>22</v>
      </c>
      <c r="D3095" t="s">
        <v>25</v>
      </c>
      <c r="E3095" s="1">
        <v>43500</v>
      </c>
      <c r="F3095" s="1">
        <v>43613</v>
      </c>
      <c r="G3095" s="1">
        <v>43616</v>
      </c>
      <c r="H3095" s="1">
        <v>43617</v>
      </c>
      <c r="I3095" t="s">
        <v>18</v>
      </c>
      <c r="J3095">
        <v>27</v>
      </c>
      <c r="K3095">
        <v>27</v>
      </c>
      <c r="L3095">
        <v>357</v>
      </c>
      <c r="M3095">
        <v>33</v>
      </c>
      <c r="N3095">
        <v>5</v>
      </c>
      <c r="O3095">
        <v>0.05</v>
      </c>
      <c r="P3095">
        <v>1820.12</v>
      </c>
      <c r="Q3095">
        <v>3872.6</v>
      </c>
      <c r="R3095">
        <f>Table1[[#This Row],[OrderQuantity]]*Table1[[#This Row],[UnitPrice]]</f>
        <v>19363</v>
      </c>
      <c r="S3095">
        <f>Table1[[#This Row],[OrderQuantity]]*Table1[[#This Row],[UnitCost]]</f>
        <v>9100.5999999999985</v>
      </c>
      <c r="T3095">
        <f>Table1[[#This Row],[OrderQuantity]]*Table1[[#This Row],[UnitPrice]]*(1-Table1[[#This Row],[DiscountApplied]]) - (Table1[[#This Row],[OrderQuantity]]*Table1[[#This Row],[UnitCost]])</f>
        <v>9294.25</v>
      </c>
      <c r="U3095">
        <f>DATEDIF(Table1[[#This Row],[ShipDate]],Table1[[#This Row],[DeliveryDate]],"d")</f>
        <v>1</v>
      </c>
      <c r="V3095" t="str">
        <f t="shared" si="97"/>
        <v>On Time</v>
      </c>
    </row>
    <row r="3096" spans="2:22" x14ac:dyDescent="0.3">
      <c r="B3096" t="str">
        <f t="shared" si="96"/>
        <v>SO-003195</v>
      </c>
      <c r="C3096" t="s">
        <v>19</v>
      </c>
      <c r="D3096" t="s">
        <v>17</v>
      </c>
      <c r="E3096" s="1">
        <v>43500</v>
      </c>
      <c r="F3096" s="1">
        <v>43613</v>
      </c>
      <c r="G3096" s="1">
        <v>43623</v>
      </c>
      <c r="H3096" s="1">
        <v>43626</v>
      </c>
      <c r="I3096" t="s">
        <v>18</v>
      </c>
      <c r="J3096">
        <v>15</v>
      </c>
      <c r="K3096">
        <v>33</v>
      </c>
      <c r="L3096">
        <v>230</v>
      </c>
      <c r="M3096">
        <v>7</v>
      </c>
      <c r="N3096">
        <v>8</v>
      </c>
      <c r="O3096">
        <v>0.15</v>
      </c>
      <c r="P3096">
        <v>707.52</v>
      </c>
      <c r="Q3096">
        <v>1105.5</v>
      </c>
      <c r="R3096">
        <f>Table1[[#This Row],[OrderQuantity]]*Table1[[#This Row],[UnitPrice]]</f>
        <v>8844</v>
      </c>
      <c r="S3096">
        <f>Table1[[#This Row],[OrderQuantity]]*Table1[[#This Row],[UnitCost]]</f>
        <v>5660.16</v>
      </c>
      <c r="T3096">
        <f>Table1[[#This Row],[OrderQuantity]]*Table1[[#This Row],[UnitPrice]]*(1-Table1[[#This Row],[DiscountApplied]]) - (Table1[[#This Row],[OrderQuantity]]*Table1[[#This Row],[UnitCost]])</f>
        <v>1857.2399999999998</v>
      </c>
      <c r="U3096">
        <f>DATEDIF(Table1[[#This Row],[ShipDate]],Table1[[#This Row],[DeliveryDate]],"d")</f>
        <v>3</v>
      </c>
      <c r="V3096" t="str">
        <f t="shared" si="97"/>
        <v>On Time</v>
      </c>
    </row>
    <row r="3097" spans="2:22" x14ac:dyDescent="0.3">
      <c r="B3097" t="str">
        <f t="shared" si="96"/>
        <v>SO-003196</v>
      </c>
      <c r="C3097" t="s">
        <v>16</v>
      </c>
      <c r="D3097" t="s">
        <v>20</v>
      </c>
      <c r="E3097" s="1">
        <v>43500</v>
      </c>
      <c r="F3097" s="1">
        <v>43613</v>
      </c>
      <c r="G3097" s="1">
        <v>43626</v>
      </c>
      <c r="H3097" s="1">
        <v>43630</v>
      </c>
      <c r="I3097" t="s">
        <v>18</v>
      </c>
      <c r="J3097">
        <v>4</v>
      </c>
      <c r="K3097">
        <v>36</v>
      </c>
      <c r="L3097">
        <v>116</v>
      </c>
      <c r="M3097">
        <v>37</v>
      </c>
      <c r="N3097">
        <v>7</v>
      </c>
      <c r="O3097">
        <v>0.05</v>
      </c>
      <c r="P3097">
        <v>2811.39</v>
      </c>
      <c r="Q3097">
        <v>3959.7</v>
      </c>
      <c r="R3097">
        <f>Table1[[#This Row],[OrderQuantity]]*Table1[[#This Row],[UnitPrice]]</f>
        <v>27717.899999999998</v>
      </c>
      <c r="S3097">
        <f>Table1[[#This Row],[OrderQuantity]]*Table1[[#This Row],[UnitCost]]</f>
        <v>19679.73</v>
      </c>
      <c r="T3097">
        <f>Table1[[#This Row],[OrderQuantity]]*Table1[[#This Row],[UnitPrice]]*(1-Table1[[#This Row],[DiscountApplied]]) - (Table1[[#This Row],[OrderQuantity]]*Table1[[#This Row],[UnitCost]])</f>
        <v>6652.2749999999978</v>
      </c>
      <c r="U3097">
        <f>DATEDIF(Table1[[#This Row],[ShipDate]],Table1[[#This Row],[DeliveryDate]],"d")</f>
        <v>4</v>
      </c>
      <c r="V3097" t="str">
        <f t="shared" si="97"/>
        <v>On Time</v>
      </c>
    </row>
    <row r="3098" spans="2:22" x14ac:dyDescent="0.3">
      <c r="B3098" t="str">
        <f t="shared" si="96"/>
        <v>SO-003197</v>
      </c>
      <c r="C3098" t="s">
        <v>19</v>
      </c>
      <c r="D3098" t="s">
        <v>25</v>
      </c>
      <c r="E3098" s="1">
        <v>43500</v>
      </c>
      <c r="F3098" s="1">
        <v>43613</v>
      </c>
      <c r="G3098" s="1">
        <v>43625</v>
      </c>
      <c r="H3098" s="1">
        <v>43633</v>
      </c>
      <c r="I3098" t="s">
        <v>18</v>
      </c>
      <c r="J3098">
        <v>20</v>
      </c>
      <c r="K3098">
        <v>24</v>
      </c>
      <c r="L3098">
        <v>364</v>
      </c>
      <c r="M3098">
        <v>39</v>
      </c>
      <c r="N3098">
        <v>4</v>
      </c>
      <c r="O3098">
        <v>0.1</v>
      </c>
      <c r="P3098">
        <v>954.42</v>
      </c>
      <c r="Q3098">
        <v>1735.3</v>
      </c>
      <c r="R3098">
        <f>Table1[[#This Row],[OrderQuantity]]*Table1[[#This Row],[UnitPrice]]</f>
        <v>6941.2</v>
      </c>
      <c r="S3098">
        <f>Table1[[#This Row],[OrderQuantity]]*Table1[[#This Row],[UnitCost]]</f>
        <v>3817.68</v>
      </c>
      <c r="T3098">
        <f>Table1[[#This Row],[OrderQuantity]]*Table1[[#This Row],[UnitPrice]]*(1-Table1[[#This Row],[DiscountApplied]]) - (Table1[[#This Row],[OrderQuantity]]*Table1[[#This Row],[UnitCost]])</f>
        <v>2429.4</v>
      </c>
      <c r="U3098">
        <f>DATEDIF(Table1[[#This Row],[ShipDate]],Table1[[#This Row],[DeliveryDate]],"d")</f>
        <v>8</v>
      </c>
      <c r="V3098" t="str">
        <f t="shared" si="97"/>
        <v>Late</v>
      </c>
    </row>
    <row r="3099" spans="2:22" x14ac:dyDescent="0.3">
      <c r="B3099" t="str">
        <f t="shared" si="96"/>
        <v>SO-003198</v>
      </c>
      <c r="C3099" t="s">
        <v>19</v>
      </c>
      <c r="D3099" t="s">
        <v>17</v>
      </c>
      <c r="E3099" s="1">
        <v>43500</v>
      </c>
      <c r="F3099" s="1">
        <v>43613</v>
      </c>
      <c r="G3099" s="1">
        <v>43625</v>
      </c>
      <c r="H3099" s="1">
        <v>43626</v>
      </c>
      <c r="I3099" t="s">
        <v>18</v>
      </c>
      <c r="J3099">
        <v>16</v>
      </c>
      <c r="K3099">
        <v>40</v>
      </c>
      <c r="L3099">
        <v>248</v>
      </c>
      <c r="M3099">
        <v>2</v>
      </c>
      <c r="N3099">
        <v>5</v>
      </c>
      <c r="O3099">
        <v>0.05</v>
      </c>
      <c r="P3099">
        <v>1540.67</v>
      </c>
      <c r="Q3099">
        <v>3423.7</v>
      </c>
      <c r="R3099">
        <f>Table1[[#This Row],[OrderQuantity]]*Table1[[#This Row],[UnitPrice]]</f>
        <v>17118.5</v>
      </c>
      <c r="S3099">
        <f>Table1[[#This Row],[OrderQuantity]]*Table1[[#This Row],[UnitCost]]</f>
        <v>7703.35</v>
      </c>
      <c r="T3099">
        <f>Table1[[#This Row],[OrderQuantity]]*Table1[[#This Row],[UnitPrice]]*(1-Table1[[#This Row],[DiscountApplied]]) - (Table1[[#This Row],[OrderQuantity]]*Table1[[#This Row],[UnitCost]])</f>
        <v>8559.2249999999985</v>
      </c>
      <c r="U3099">
        <f>DATEDIF(Table1[[#This Row],[ShipDate]],Table1[[#This Row],[DeliveryDate]],"d")</f>
        <v>1</v>
      </c>
      <c r="V3099" t="str">
        <f t="shared" si="97"/>
        <v>On Time</v>
      </c>
    </row>
    <row r="3100" spans="2:22" x14ac:dyDescent="0.3">
      <c r="B3100" t="str">
        <f t="shared" si="96"/>
        <v>SO-003199</v>
      </c>
      <c r="C3100" t="s">
        <v>16</v>
      </c>
      <c r="D3100" t="s">
        <v>17</v>
      </c>
      <c r="E3100" s="1">
        <v>43500</v>
      </c>
      <c r="F3100" s="1">
        <v>43613</v>
      </c>
      <c r="G3100" s="1">
        <v>43638</v>
      </c>
      <c r="H3100" s="1">
        <v>43642</v>
      </c>
      <c r="I3100" t="s">
        <v>18</v>
      </c>
      <c r="J3100">
        <v>10</v>
      </c>
      <c r="K3100">
        <v>35</v>
      </c>
      <c r="L3100">
        <v>251</v>
      </c>
      <c r="M3100">
        <v>40</v>
      </c>
      <c r="N3100">
        <v>3</v>
      </c>
      <c r="O3100">
        <v>0.05</v>
      </c>
      <c r="P3100">
        <v>1701</v>
      </c>
      <c r="Q3100">
        <v>3865.9</v>
      </c>
      <c r="R3100">
        <f>Table1[[#This Row],[OrderQuantity]]*Table1[[#This Row],[UnitPrice]]</f>
        <v>11597.7</v>
      </c>
      <c r="S3100">
        <f>Table1[[#This Row],[OrderQuantity]]*Table1[[#This Row],[UnitCost]]</f>
        <v>5103</v>
      </c>
      <c r="T3100">
        <f>Table1[[#This Row],[OrderQuantity]]*Table1[[#This Row],[UnitPrice]]*(1-Table1[[#This Row],[DiscountApplied]]) - (Table1[[#This Row],[OrderQuantity]]*Table1[[#This Row],[UnitCost]])</f>
        <v>5914.8150000000005</v>
      </c>
      <c r="U3100">
        <f>DATEDIF(Table1[[#This Row],[ShipDate]],Table1[[#This Row],[DeliveryDate]],"d")</f>
        <v>4</v>
      </c>
      <c r="V3100" t="str">
        <f t="shared" si="97"/>
        <v>On Time</v>
      </c>
    </row>
    <row r="3101" spans="2:22" x14ac:dyDescent="0.3">
      <c r="B3101" t="str">
        <f t="shared" si="96"/>
        <v>SO-003200</v>
      </c>
      <c r="C3101" t="s">
        <v>16</v>
      </c>
      <c r="D3101" t="s">
        <v>25</v>
      </c>
      <c r="E3101" s="1">
        <v>43500</v>
      </c>
      <c r="F3101" s="1">
        <v>43613</v>
      </c>
      <c r="G3101" s="1">
        <v>43626</v>
      </c>
      <c r="H3101" s="1">
        <v>43632</v>
      </c>
      <c r="I3101" t="s">
        <v>18</v>
      </c>
      <c r="J3101">
        <v>3</v>
      </c>
      <c r="K3101">
        <v>19</v>
      </c>
      <c r="L3101">
        <v>334</v>
      </c>
      <c r="M3101">
        <v>40</v>
      </c>
      <c r="N3101">
        <v>6</v>
      </c>
      <c r="O3101">
        <v>0.15</v>
      </c>
      <c r="P3101">
        <v>868.05</v>
      </c>
      <c r="Q3101">
        <v>1058.5999999999999</v>
      </c>
      <c r="R3101">
        <f>Table1[[#This Row],[OrderQuantity]]*Table1[[#This Row],[UnitPrice]]</f>
        <v>6351.5999999999995</v>
      </c>
      <c r="S3101">
        <f>Table1[[#This Row],[OrderQuantity]]*Table1[[#This Row],[UnitCost]]</f>
        <v>5208.2999999999993</v>
      </c>
      <c r="T3101">
        <f>Table1[[#This Row],[OrderQuantity]]*Table1[[#This Row],[UnitPrice]]*(1-Table1[[#This Row],[DiscountApplied]]) - (Table1[[#This Row],[OrderQuantity]]*Table1[[#This Row],[UnitCost]])</f>
        <v>190.5600000000004</v>
      </c>
      <c r="U3101">
        <f>DATEDIF(Table1[[#This Row],[ShipDate]],Table1[[#This Row],[DeliveryDate]],"d")</f>
        <v>6</v>
      </c>
      <c r="V3101" t="str">
        <f t="shared" si="97"/>
        <v>On Time</v>
      </c>
    </row>
    <row r="3102" spans="2:22" x14ac:dyDescent="0.3">
      <c r="B3102" t="str">
        <f t="shared" si="96"/>
        <v>SO-003201</v>
      </c>
      <c r="C3102" t="s">
        <v>21</v>
      </c>
      <c r="D3102" t="s">
        <v>26</v>
      </c>
      <c r="E3102" s="1">
        <v>43500</v>
      </c>
      <c r="F3102" s="1">
        <v>43613</v>
      </c>
      <c r="G3102" s="1">
        <v>43629</v>
      </c>
      <c r="H3102" s="1">
        <v>43634</v>
      </c>
      <c r="I3102" t="s">
        <v>18</v>
      </c>
      <c r="J3102">
        <v>21</v>
      </c>
      <c r="K3102">
        <v>21</v>
      </c>
      <c r="L3102">
        <v>63</v>
      </c>
      <c r="M3102">
        <v>23</v>
      </c>
      <c r="N3102">
        <v>2</v>
      </c>
      <c r="O3102">
        <v>0.1</v>
      </c>
      <c r="P3102">
        <v>925.74</v>
      </c>
      <c r="Q3102">
        <v>2257.9</v>
      </c>
      <c r="R3102">
        <f>Table1[[#This Row],[OrderQuantity]]*Table1[[#This Row],[UnitPrice]]</f>
        <v>4515.8</v>
      </c>
      <c r="S3102">
        <f>Table1[[#This Row],[OrderQuantity]]*Table1[[#This Row],[UnitCost]]</f>
        <v>1851.48</v>
      </c>
      <c r="T3102">
        <f>Table1[[#This Row],[OrderQuantity]]*Table1[[#This Row],[UnitPrice]]*(1-Table1[[#This Row],[DiscountApplied]]) - (Table1[[#This Row],[OrderQuantity]]*Table1[[#This Row],[UnitCost]])</f>
        <v>2212.7400000000002</v>
      </c>
      <c r="U3102">
        <f>DATEDIF(Table1[[#This Row],[ShipDate]],Table1[[#This Row],[DeliveryDate]],"d")</f>
        <v>5</v>
      </c>
      <c r="V3102" t="str">
        <f t="shared" si="97"/>
        <v>On Time</v>
      </c>
    </row>
    <row r="3103" spans="2:22" x14ac:dyDescent="0.3">
      <c r="B3103" t="str">
        <f t="shared" si="96"/>
        <v>SO-003202</v>
      </c>
      <c r="C3103" t="s">
        <v>21</v>
      </c>
      <c r="D3103" t="s">
        <v>20</v>
      </c>
      <c r="E3103" s="1">
        <v>43500</v>
      </c>
      <c r="F3103" s="1">
        <v>43613</v>
      </c>
      <c r="G3103" s="1">
        <v>43624</v>
      </c>
      <c r="H3103" s="1">
        <v>43634</v>
      </c>
      <c r="I3103" t="s">
        <v>18</v>
      </c>
      <c r="J3103">
        <v>24</v>
      </c>
      <c r="K3103">
        <v>31</v>
      </c>
      <c r="L3103">
        <v>183</v>
      </c>
      <c r="M3103">
        <v>37</v>
      </c>
      <c r="N3103">
        <v>1</v>
      </c>
      <c r="O3103">
        <v>0.1</v>
      </c>
      <c r="P3103">
        <v>2632.1</v>
      </c>
      <c r="Q3103">
        <v>5849.1</v>
      </c>
      <c r="R3103">
        <f>Table1[[#This Row],[OrderQuantity]]*Table1[[#This Row],[UnitPrice]]</f>
        <v>5849.1</v>
      </c>
      <c r="S3103">
        <f>Table1[[#This Row],[OrderQuantity]]*Table1[[#This Row],[UnitCost]]</f>
        <v>2632.1</v>
      </c>
      <c r="T3103">
        <f>Table1[[#This Row],[OrderQuantity]]*Table1[[#This Row],[UnitPrice]]*(1-Table1[[#This Row],[DiscountApplied]]) - (Table1[[#This Row],[OrderQuantity]]*Table1[[#This Row],[UnitCost]])</f>
        <v>2632.0900000000006</v>
      </c>
      <c r="U3103">
        <f>DATEDIF(Table1[[#This Row],[ShipDate]],Table1[[#This Row],[DeliveryDate]],"d")</f>
        <v>10</v>
      </c>
      <c r="V3103" t="str">
        <f t="shared" si="97"/>
        <v>Late</v>
      </c>
    </row>
    <row r="3104" spans="2:22" x14ac:dyDescent="0.3">
      <c r="B3104" t="str">
        <f t="shared" si="96"/>
        <v>SO-003203</v>
      </c>
      <c r="C3104" t="s">
        <v>16</v>
      </c>
      <c r="D3104" t="s">
        <v>20</v>
      </c>
      <c r="E3104" s="1">
        <v>43500</v>
      </c>
      <c r="F3104" s="1">
        <v>43614</v>
      </c>
      <c r="G3104" s="1">
        <v>43642</v>
      </c>
      <c r="H3104" s="1">
        <v>43643</v>
      </c>
      <c r="I3104" t="s">
        <v>18</v>
      </c>
      <c r="J3104">
        <v>12</v>
      </c>
      <c r="K3104">
        <v>35</v>
      </c>
      <c r="L3104">
        <v>133</v>
      </c>
      <c r="M3104">
        <v>29</v>
      </c>
      <c r="N3104">
        <v>4</v>
      </c>
      <c r="O3104">
        <v>0.05</v>
      </c>
      <c r="P3104">
        <v>1964.17</v>
      </c>
      <c r="Q3104">
        <v>2338.3000000000002</v>
      </c>
      <c r="R3104">
        <f>Table1[[#This Row],[OrderQuantity]]*Table1[[#This Row],[UnitPrice]]</f>
        <v>9353.2000000000007</v>
      </c>
      <c r="S3104">
        <f>Table1[[#This Row],[OrderQuantity]]*Table1[[#This Row],[UnitCost]]</f>
        <v>7856.68</v>
      </c>
      <c r="T3104">
        <f>Table1[[#This Row],[OrderQuantity]]*Table1[[#This Row],[UnitPrice]]*(1-Table1[[#This Row],[DiscountApplied]]) - (Table1[[#This Row],[OrderQuantity]]*Table1[[#This Row],[UnitCost]])</f>
        <v>1028.8600000000006</v>
      </c>
      <c r="U3104">
        <f>DATEDIF(Table1[[#This Row],[ShipDate]],Table1[[#This Row],[DeliveryDate]],"d")</f>
        <v>1</v>
      </c>
      <c r="V3104" t="str">
        <f t="shared" si="97"/>
        <v>On Time</v>
      </c>
    </row>
    <row r="3105" spans="2:22" x14ac:dyDescent="0.3">
      <c r="B3105" t="str">
        <f t="shared" si="96"/>
        <v>SO-003204</v>
      </c>
      <c r="C3105" t="s">
        <v>16</v>
      </c>
      <c r="D3105" t="s">
        <v>17</v>
      </c>
      <c r="E3105" s="1">
        <v>43500</v>
      </c>
      <c r="F3105" s="1">
        <v>43614</v>
      </c>
      <c r="G3105" s="1">
        <v>43616</v>
      </c>
      <c r="H3105" s="1">
        <v>43622</v>
      </c>
      <c r="I3105" t="s">
        <v>18</v>
      </c>
      <c r="J3105">
        <v>7</v>
      </c>
      <c r="K3105">
        <v>14</v>
      </c>
      <c r="L3105">
        <v>246</v>
      </c>
      <c r="M3105">
        <v>29</v>
      </c>
      <c r="N3105">
        <v>3</v>
      </c>
      <c r="O3105">
        <v>0.1</v>
      </c>
      <c r="P3105">
        <v>809.83</v>
      </c>
      <c r="Q3105">
        <v>1025.0999999999999</v>
      </c>
      <c r="R3105">
        <f>Table1[[#This Row],[OrderQuantity]]*Table1[[#This Row],[UnitPrice]]</f>
        <v>3075.2999999999997</v>
      </c>
      <c r="S3105">
        <f>Table1[[#This Row],[OrderQuantity]]*Table1[[#This Row],[UnitCost]]</f>
        <v>2429.4900000000002</v>
      </c>
      <c r="T3105">
        <f>Table1[[#This Row],[OrderQuantity]]*Table1[[#This Row],[UnitPrice]]*(1-Table1[[#This Row],[DiscountApplied]]) - (Table1[[#This Row],[OrderQuantity]]*Table1[[#This Row],[UnitCost]])</f>
        <v>338.27999999999975</v>
      </c>
      <c r="U3105">
        <f>DATEDIF(Table1[[#This Row],[ShipDate]],Table1[[#This Row],[DeliveryDate]],"d")</f>
        <v>6</v>
      </c>
      <c r="V3105" t="str">
        <f t="shared" si="97"/>
        <v>On Time</v>
      </c>
    </row>
    <row r="3106" spans="2:22" x14ac:dyDescent="0.3">
      <c r="B3106" t="str">
        <f t="shared" si="96"/>
        <v>SO-003205</v>
      </c>
      <c r="C3106" t="s">
        <v>19</v>
      </c>
      <c r="D3106" t="s">
        <v>23</v>
      </c>
      <c r="E3106" s="1">
        <v>43500</v>
      </c>
      <c r="F3106" s="1">
        <v>43614</v>
      </c>
      <c r="G3106" s="1">
        <v>43638</v>
      </c>
      <c r="H3106" s="1">
        <v>43640</v>
      </c>
      <c r="I3106" t="s">
        <v>18</v>
      </c>
      <c r="J3106">
        <v>20</v>
      </c>
      <c r="K3106">
        <v>21</v>
      </c>
      <c r="L3106">
        <v>272</v>
      </c>
      <c r="M3106">
        <v>7</v>
      </c>
      <c r="N3106">
        <v>6</v>
      </c>
      <c r="O3106">
        <v>0.1</v>
      </c>
      <c r="P3106">
        <v>1764.38</v>
      </c>
      <c r="Q3106">
        <v>2291.4</v>
      </c>
      <c r="R3106">
        <f>Table1[[#This Row],[OrderQuantity]]*Table1[[#This Row],[UnitPrice]]</f>
        <v>13748.400000000001</v>
      </c>
      <c r="S3106">
        <f>Table1[[#This Row],[OrderQuantity]]*Table1[[#This Row],[UnitCost]]</f>
        <v>10586.28</v>
      </c>
      <c r="T3106">
        <f>Table1[[#This Row],[OrderQuantity]]*Table1[[#This Row],[UnitPrice]]*(1-Table1[[#This Row],[DiscountApplied]]) - (Table1[[#This Row],[OrderQuantity]]*Table1[[#This Row],[UnitCost]])</f>
        <v>1787.2800000000007</v>
      </c>
      <c r="U3106">
        <f>DATEDIF(Table1[[#This Row],[ShipDate]],Table1[[#This Row],[DeliveryDate]],"d")</f>
        <v>2</v>
      </c>
      <c r="V3106" t="str">
        <f t="shared" si="97"/>
        <v>On Time</v>
      </c>
    </row>
    <row r="3107" spans="2:22" x14ac:dyDescent="0.3">
      <c r="B3107" t="str">
        <f t="shared" si="96"/>
        <v>SO-003206</v>
      </c>
      <c r="C3107" t="s">
        <v>16</v>
      </c>
      <c r="D3107" t="s">
        <v>20</v>
      </c>
      <c r="E3107" s="1">
        <v>43500</v>
      </c>
      <c r="F3107" s="1">
        <v>43614</v>
      </c>
      <c r="G3107" s="1">
        <v>43623</v>
      </c>
      <c r="H3107" s="1">
        <v>43633</v>
      </c>
      <c r="I3107" t="s">
        <v>18</v>
      </c>
      <c r="J3107">
        <v>7</v>
      </c>
      <c r="K3107">
        <v>41</v>
      </c>
      <c r="L3107">
        <v>173</v>
      </c>
      <c r="M3107">
        <v>6</v>
      </c>
      <c r="N3107">
        <v>1</v>
      </c>
      <c r="O3107">
        <v>0.1</v>
      </c>
      <c r="P3107">
        <v>476.37</v>
      </c>
      <c r="Q3107">
        <v>1058.5999999999999</v>
      </c>
      <c r="R3107">
        <f>Table1[[#This Row],[OrderQuantity]]*Table1[[#This Row],[UnitPrice]]</f>
        <v>1058.5999999999999</v>
      </c>
      <c r="S3107">
        <f>Table1[[#This Row],[OrderQuantity]]*Table1[[#This Row],[UnitCost]]</f>
        <v>476.37</v>
      </c>
      <c r="T3107">
        <f>Table1[[#This Row],[OrderQuantity]]*Table1[[#This Row],[UnitPrice]]*(1-Table1[[#This Row],[DiscountApplied]]) - (Table1[[#This Row],[OrderQuantity]]*Table1[[#This Row],[UnitCost]])</f>
        <v>476.36999999999989</v>
      </c>
      <c r="U3107">
        <f>DATEDIF(Table1[[#This Row],[ShipDate]],Table1[[#This Row],[DeliveryDate]],"d")</f>
        <v>10</v>
      </c>
      <c r="V3107" t="str">
        <f t="shared" si="97"/>
        <v>Late</v>
      </c>
    </row>
    <row r="3108" spans="2:22" x14ac:dyDescent="0.3">
      <c r="B3108" t="str">
        <f t="shared" si="96"/>
        <v>SO-003207</v>
      </c>
      <c r="C3108" t="s">
        <v>22</v>
      </c>
      <c r="D3108" t="s">
        <v>17</v>
      </c>
      <c r="E3108" s="1">
        <v>43500</v>
      </c>
      <c r="F3108" s="1">
        <v>43614</v>
      </c>
      <c r="G3108" s="1">
        <v>43631</v>
      </c>
      <c r="H3108" s="1">
        <v>43633</v>
      </c>
      <c r="I3108" t="s">
        <v>18</v>
      </c>
      <c r="J3108">
        <v>27</v>
      </c>
      <c r="K3108">
        <v>41</v>
      </c>
      <c r="L3108">
        <v>238</v>
      </c>
      <c r="M3108">
        <v>37</v>
      </c>
      <c r="N3108">
        <v>7</v>
      </c>
      <c r="O3108">
        <v>0.2</v>
      </c>
      <c r="P3108">
        <v>523.94000000000005</v>
      </c>
      <c r="Q3108">
        <v>1139</v>
      </c>
      <c r="R3108">
        <f>Table1[[#This Row],[OrderQuantity]]*Table1[[#This Row],[UnitPrice]]</f>
        <v>7973</v>
      </c>
      <c r="S3108">
        <f>Table1[[#This Row],[OrderQuantity]]*Table1[[#This Row],[UnitCost]]</f>
        <v>3667.5800000000004</v>
      </c>
      <c r="T3108">
        <f>Table1[[#This Row],[OrderQuantity]]*Table1[[#This Row],[UnitPrice]]*(1-Table1[[#This Row],[DiscountApplied]]) - (Table1[[#This Row],[OrderQuantity]]*Table1[[#This Row],[UnitCost]])</f>
        <v>2710.82</v>
      </c>
      <c r="U3108">
        <f>DATEDIF(Table1[[#This Row],[ShipDate]],Table1[[#This Row],[DeliveryDate]],"d")</f>
        <v>2</v>
      </c>
      <c r="V3108" t="str">
        <f t="shared" si="97"/>
        <v>On Time</v>
      </c>
    </row>
    <row r="3109" spans="2:22" x14ac:dyDescent="0.3">
      <c r="B3109" t="str">
        <f t="shared" si="96"/>
        <v>SO-003208</v>
      </c>
      <c r="C3109" t="s">
        <v>21</v>
      </c>
      <c r="D3109" t="s">
        <v>20</v>
      </c>
      <c r="E3109" s="1">
        <v>43500</v>
      </c>
      <c r="F3109" s="1">
        <v>43614</v>
      </c>
      <c r="G3109" s="1">
        <v>43629</v>
      </c>
      <c r="H3109" s="1">
        <v>43635</v>
      </c>
      <c r="I3109" t="s">
        <v>18</v>
      </c>
      <c r="J3109">
        <v>23</v>
      </c>
      <c r="K3109">
        <v>6</v>
      </c>
      <c r="L3109">
        <v>167</v>
      </c>
      <c r="M3109">
        <v>33</v>
      </c>
      <c r="N3109">
        <v>7</v>
      </c>
      <c r="O3109">
        <v>0.15</v>
      </c>
      <c r="P3109">
        <v>455.6</v>
      </c>
      <c r="Q3109">
        <v>1139</v>
      </c>
      <c r="R3109">
        <f>Table1[[#This Row],[OrderQuantity]]*Table1[[#This Row],[UnitPrice]]</f>
        <v>7973</v>
      </c>
      <c r="S3109">
        <f>Table1[[#This Row],[OrderQuantity]]*Table1[[#This Row],[UnitCost]]</f>
        <v>3189.2000000000003</v>
      </c>
      <c r="T3109">
        <f>Table1[[#This Row],[OrderQuantity]]*Table1[[#This Row],[UnitPrice]]*(1-Table1[[#This Row],[DiscountApplied]]) - (Table1[[#This Row],[OrderQuantity]]*Table1[[#This Row],[UnitCost]])</f>
        <v>3587.85</v>
      </c>
      <c r="U3109">
        <f>DATEDIF(Table1[[#This Row],[ShipDate]],Table1[[#This Row],[DeliveryDate]],"d")</f>
        <v>6</v>
      </c>
      <c r="V3109" t="str">
        <f t="shared" si="97"/>
        <v>On Time</v>
      </c>
    </row>
    <row r="3110" spans="2:22" x14ac:dyDescent="0.3">
      <c r="B3110" t="str">
        <f t="shared" si="96"/>
        <v>SO-003209</v>
      </c>
      <c r="C3110" t="s">
        <v>19</v>
      </c>
      <c r="D3110" t="s">
        <v>17</v>
      </c>
      <c r="E3110" s="1">
        <v>43500</v>
      </c>
      <c r="F3110" s="1">
        <v>43614</v>
      </c>
      <c r="G3110" s="1">
        <v>43619</v>
      </c>
      <c r="H3110" s="1">
        <v>43624</v>
      </c>
      <c r="I3110" t="s">
        <v>18</v>
      </c>
      <c r="J3110">
        <v>15</v>
      </c>
      <c r="K3110">
        <v>21</v>
      </c>
      <c r="L3110">
        <v>258</v>
      </c>
      <c r="M3110">
        <v>12</v>
      </c>
      <c r="N3110">
        <v>7</v>
      </c>
      <c r="O3110">
        <v>0.1</v>
      </c>
      <c r="P3110">
        <v>2319</v>
      </c>
      <c r="Q3110">
        <v>3410.3</v>
      </c>
      <c r="R3110">
        <f>Table1[[#This Row],[OrderQuantity]]*Table1[[#This Row],[UnitPrice]]</f>
        <v>23872.100000000002</v>
      </c>
      <c r="S3110">
        <f>Table1[[#This Row],[OrderQuantity]]*Table1[[#This Row],[UnitCost]]</f>
        <v>16233</v>
      </c>
      <c r="T3110">
        <f>Table1[[#This Row],[OrderQuantity]]*Table1[[#This Row],[UnitPrice]]*(1-Table1[[#This Row],[DiscountApplied]]) - (Table1[[#This Row],[OrderQuantity]]*Table1[[#This Row],[UnitCost]])</f>
        <v>5251.8900000000031</v>
      </c>
      <c r="U3110">
        <f>DATEDIF(Table1[[#This Row],[ShipDate]],Table1[[#This Row],[DeliveryDate]],"d")</f>
        <v>5</v>
      </c>
      <c r="V3110" t="str">
        <f t="shared" si="97"/>
        <v>On Time</v>
      </c>
    </row>
    <row r="3111" spans="2:22" x14ac:dyDescent="0.3">
      <c r="B3111" t="str">
        <f t="shared" si="96"/>
        <v>SO-003210</v>
      </c>
      <c r="C3111" t="s">
        <v>16</v>
      </c>
      <c r="D3111" t="s">
        <v>25</v>
      </c>
      <c r="E3111" s="1">
        <v>43500</v>
      </c>
      <c r="F3111" s="1">
        <v>43614</v>
      </c>
      <c r="G3111" s="1">
        <v>43616</v>
      </c>
      <c r="H3111" s="1">
        <v>43621</v>
      </c>
      <c r="I3111" t="s">
        <v>18</v>
      </c>
      <c r="J3111">
        <v>6</v>
      </c>
      <c r="K3111">
        <v>20</v>
      </c>
      <c r="L3111">
        <v>331</v>
      </c>
      <c r="M3111">
        <v>39</v>
      </c>
      <c r="N3111">
        <v>7</v>
      </c>
      <c r="O3111">
        <v>0.1</v>
      </c>
      <c r="P3111">
        <v>640.39</v>
      </c>
      <c r="Q3111">
        <v>1085.4000000000001</v>
      </c>
      <c r="R3111">
        <f>Table1[[#This Row],[OrderQuantity]]*Table1[[#This Row],[UnitPrice]]</f>
        <v>7597.8000000000011</v>
      </c>
      <c r="S3111">
        <f>Table1[[#This Row],[OrderQuantity]]*Table1[[#This Row],[UnitCost]]</f>
        <v>4482.7299999999996</v>
      </c>
      <c r="T3111">
        <f>Table1[[#This Row],[OrderQuantity]]*Table1[[#This Row],[UnitPrice]]*(1-Table1[[#This Row],[DiscountApplied]]) - (Table1[[#This Row],[OrderQuantity]]*Table1[[#This Row],[UnitCost]])</f>
        <v>2355.2900000000018</v>
      </c>
      <c r="U3111">
        <f>DATEDIF(Table1[[#This Row],[ShipDate]],Table1[[#This Row],[DeliveryDate]],"d")</f>
        <v>5</v>
      </c>
      <c r="V3111" t="str">
        <f t="shared" si="97"/>
        <v>On Time</v>
      </c>
    </row>
    <row r="3112" spans="2:22" x14ac:dyDescent="0.3">
      <c r="B3112" t="str">
        <f t="shared" si="96"/>
        <v>SO-003211</v>
      </c>
      <c r="C3112" t="s">
        <v>21</v>
      </c>
      <c r="D3112" t="s">
        <v>17</v>
      </c>
      <c r="E3112" s="1">
        <v>43500</v>
      </c>
      <c r="F3112" s="1">
        <v>43615</v>
      </c>
      <c r="G3112" s="1">
        <v>43643</v>
      </c>
      <c r="H3112" s="1">
        <v>43645</v>
      </c>
      <c r="I3112" t="s">
        <v>18</v>
      </c>
      <c r="J3112">
        <v>22</v>
      </c>
      <c r="K3112">
        <v>25</v>
      </c>
      <c r="L3112">
        <v>247</v>
      </c>
      <c r="M3112">
        <v>41</v>
      </c>
      <c r="N3112">
        <v>3</v>
      </c>
      <c r="O3112">
        <v>0.2</v>
      </c>
      <c r="P3112">
        <v>1550.38</v>
      </c>
      <c r="Q3112">
        <v>2385.1999999999998</v>
      </c>
      <c r="R3112">
        <f>Table1[[#This Row],[OrderQuantity]]*Table1[[#This Row],[UnitPrice]]</f>
        <v>7155.5999999999995</v>
      </c>
      <c r="S3112">
        <f>Table1[[#This Row],[OrderQuantity]]*Table1[[#This Row],[UnitCost]]</f>
        <v>4651.1400000000003</v>
      </c>
      <c r="T3112">
        <f>Table1[[#This Row],[OrderQuantity]]*Table1[[#This Row],[UnitPrice]]*(1-Table1[[#This Row],[DiscountApplied]]) - (Table1[[#This Row],[OrderQuantity]]*Table1[[#This Row],[UnitCost]])</f>
        <v>1073.3399999999992</v>
      </c>
      <c r="U3112">
        <f>DATEDIF(Table1[[#This Row],[ShipDate]],Table1[[#This Row],[DeliveryDate]],"d")</f>
        <v>2</v>
      </c>
      <c r="V3112" t="str">
        <f t="shared" si="97"/>
        <v>On Time</v>
      </c>
    </row>
    <row r="3113" spans="2:22" x14ac:dyDescent="0.3">
      <c r="B3113" t="str">
        <f t="shared" si="96"/>
        <v>SO-003212</v>
      </c>
      <c r="C3113" t="s">
        <v>19</v>
      </c>
      <c r="D3113" t="s">
        <v>17</v>
      </c>
      <c r="E3113" s="1">
        <v>43500</v>
      </c>
      <c r="F3113" s="1">
        <v>43615</v>
      </c>
      <c r="G3113" s="1">
        <v>43633</v>
      </c>
      <c r="H3113" s="1">
        <v>43637</v>
      </c>
      <c r="I3113" t="s">
        <v>18</v>
      </c>
      <c r="J3113">
        <v>17</v>
      </c>
      <c r="K3113">
        <v>50</v>
      </c>
      <c r="L3113">
        <v>254</v>
      </c>
      <c r="M3113">
        <v>6</v>
      </c>
      <c r="N3113">
        <v>2</v>
      </c>
      <c r="O3113">
        <v>0.05</v>
      </c>
      <c r="P3113">
        <v>109.34</v>
      </c>
      <c r="Q3113">
        <v>227.8</v>
      </c>
      <c r="R3113">
        <f>Table1[[#This Row],[OrderQuantity]]*Table1[[#This Row],[UnitPrice]]</f>
        <v>455.6</v>
      </c>
      <c r="S3113">
        <f>Table1[[#This Row],[OrderQuantity]]*Table1[[#This Row],[UnitCost]]</f>
        <v>218.68</v>
      </c>
      <c r="T3113">
        <f>Table1[[#This Row],[OrderQuantity]]*Table1[[#This Row],[UnitPrice]]*(1-Table1[[#This Row],[DiscountApplied]]) - (Table1[[#This Row],[OrderQuantity]]*Table1[[#This Row],[UnitCost]])</f>
        <v>214.14</v>
      </c>
      <c r="U3113">
        <f>DATEDIF(Table1[[#This Row],[ShipDate]],Table1[[#This Row],[DeliveryDate]],"d")</f>
        <v>4</v>
      </c>
      <c r="V3113" t="str">
        <f t="shared" si="97"/>
        <v>On Time</v>
      </c>
    </row>
    <row r="3114" spans="2:22" x14ac:dyDescent="0.3">
      <c r="B3114" t="str">
        <f t="shared" si="96"/>
        <v>SO-003213</v>
      </c>
      <c r="C3114" t="s">
        <v>21</v>
      </c>
      <c r="D3114" t="s">
        <v>20</v>
      </c>
      <c r="E3114" s="1">
        <v>43500</v>
      </c>
      <c r="F3114" s="1">
        <v>43615</v>
      </c>
      <c r="G3114" s="1">
        <v>43629</v>
      </c>
      <c r="H3114" s="1">
        <v>43638</v>
      </c>
      <c r="I3114" t="s">
        <v>18</v>
      </c>
      <c r="J3114">
        <v>25</v>
      </c>
      <c r="K3114">
        <v>13</v>
      </c>
      <c r="L3114">
        <v>120</v>
      </c>
      <c r="M3114">
        <v>9</v>
      </c>
      <c r="N3114">
        <v>4</v>
      </c>
      <c r="O3114">
        <v>0.05</v>
      </c>
      <c r="P3114">
        <v>324.35000000000002</v>
      </c>
      <c r="Q3114">
        <v>690.1</v>
      </c>
      <c r="R3114">
        <f>Table1[[#This Row],[OrderQuantity]]*Table1[[#This Row],[UnitPrice]]</f>
        <v>2760.4</v>
      </c>
      <c r="S3114">
        <f>Table1[[#This Row],[OrderQuantity]]*Table1[[#This Row],[UnitCost]]</f>
        <v>1297.4000000000001</v>
      </c>
      <c r="T3114">
        <f>Table1[[#This Row],[OrderQuantity]]*Table1[[#This Row],[UnitPrice]]*(1-Table1[[#This Row],[DiscountApplied]]) - (Table1[[#This Row],[OrderQuantity]]*Table1[[#This Row],[UnitCost]])</f>
        <v>1324.98</v>
      </c>
      <c r="U3114">
        <f>DATEDIF(Table1[[#This Row],[ShipDate]],Table1[[#This Row],[DeliveryDate]],"d")</f>
        <v>9</v>
      </c>
      <c r="V3114" t="str">
        <f t="shared" si="97"/>
        <v>Late</v>
      </c>
    </row>
    <row r="3115" spans="2:22" x14ac:dyDescent="0.3">
      <c r="B3115" t="str">
        <f t="shared" si="96"/>
        <v>SO-003214</v>
      </c>
      <c r="C3115" t="s">
        <v>19</v>
      </c>
      <c r="D3115" t="s">
        <v>20</v>
      </c>
      <c r="E3115" s="1">
        <v>43500</v>
      </c>
      <c r="F3115" s="1">
        <v>43615</v>
      </c>
      <c r="G3115" s="1">
        <v>43624</v>
      </c>
      <c r="H3115" s="1">
        <v>43625</v>
      </c>
      <c r="I3115" t="s">
        <v>18</v>
      </c>
      <c r="J3115">
        <v>17</v>
      </c>
      <c r="K3115">
        <v>36</v>
      </c>
      <c r="L3115">
        <v>102</v>
      </c>
      <c r="M3115">
        <v>38</v>
      </c>
      <c r="N3115">
        <v>8</v>
      </c>
      <c r="O3115">
        <v>0.08</v>
      </c>
      <c r="P3115">
        <v>4640.6899999999996</v>
      </c>
      <c r="Q3115">
        <v>6271.2</v>
      </c>
      <c r="R3115">
        <f>Table1[[#This Row],[OrderQuantity]]*Table1[[#This Row],[UnitPrice]]</f>
        <v>50169.599999999999</v>
      </c>
      <c r="S3115">
        <f>Table1[[#This Row],[OrderQuantity]]*Table1[[#This Row],[UnitCost]]</f>
        <v>37125.519999999997</v>
      </c>
      <c r="T3115">
        <f>Table1[[#This Row],[OrderQuantity]]*Table1[[#This Row],[UnitPrice]]*(1-Table1[[#This Row],[DiscountApplied]]) - (Table1[[#This Row],[OrderQuantity]]*Table1[[#This Row],[UnitCost]])</f>
        <v>9030.5120000000024</v>
      </c>
      <c r="U3115">
        <f>DATEDIF(Table1[[#This Row],[ShipDate]],Table1[[#This Row],[DeliveryDate]],"d")</f>
        <v>1</v>
      </c>
      <c r="V3115" t="str">
        <f t="shared" si="97"/>
        <v>On Time</v>
      </c>
    </row>
    <row r="3116" spans="2:22" x14ac:dyDescent="0.3">
      <c r="B3116" t="str">
        <f t="shared" si="96"/>
        <v>SO-003215</v>
      </c>
      <c r="C3116" t="s">
        <v>19</v>
      </c>
      <c r="D3116" t="s">
        <v>24</v>
      </c>
      <c r="E3116" s="1">
        <v>43500</v>
      </c>
      <c r="F3116" s="1">
        <v>43615</v>
      </c>
      <c r="G3116" s="1">
        <v>43617</v>
      </c>
      <c r="H3116" s="1">
        <v>43625</v>
      </c>
      <c r="I3116" t="s">
        <v>18</v>
      </c>
      <c r="J3116">
        <v>15</v>
      </c>
      <c r="K3116">
        <v>16</v>
      </c>
      <c r="L3116">
        <v>11</v>
      </c>
      <c r="M3116">
        <v>43</v>
      </c>
      <c r="N3116">
        <v>5</v>
      </c>
      <c r="O3116">
        <v>0.1</v>
      </c>
      <c r="P3116">
        <v>127.17</v>
      </c>
      <c r="Q3116">
        <v>174.2</v>
      </c>
      <c r="R3116">
        <f>Table1[[#This Row],[OrderQuantity]]*Table1[[#This Row],[UnitPrice]]</f>
        <v>871</v>
      </c>
      <c r="S3116">
        <f>Table1[[#This Row],[OrderQuantity]]*Table1[[#This Row],[UnitCost]]</f>
        <v>635.85</v>
      </c>
      <c r="T3116">
        <f>Table1[[#This Row],[OrderQuantity]]*Table1[[#This Row],[UnitPrice]]*(1-Table1[[#This Row],[DiscountApplied]]) - (Table1[[#This Row],[OrderQuantity]]*Table1[[#This Row],[UnitCost]])</f>
        <v>148.04999999999995</v>
      </c>
      <c r="U3116">
        <f>DATEDIF(Table1[[#This Row],[ShipDate]],Table1[[#This Row],[DeliveryDate]],"d")</f>
        <v>8</v>
      </c>
      <c r="V3116" t="str">
        <f t="shared" si="97"/>
        <v>Late</v>
      </c>
    </row>
    <row r="3117" spans="2:22" x14ac:dyDescent="0.3">
      <c r="B3117" t="str">
        <f t="shared" si="96"/>
        <v>SO-003216</v>
      </c>
      <c r="C3117" t="s">
        <v>19</v>
      </c>
      <c r="D3117" t="s">
        <v>20</v>
      </c>
      <c r="E3117" s="1">
        <v>43500</v>
      </c>
      <c r="F3117" s="1">
        <v>43615</v>
      </c>
      <c r="G3117" s="1">
        <v>43629</v>
      </c>
      <c r="H3117" s="1">
        <v>43631</v>
      </c>
      <c r="I3117" t="s">
        <v>18</v>
      </c>
      <c r="J3117">
        <v>17</v>
      </c>
      <c r="K3117">
        <v>25</v>
      </c>
      <c r="L3117">
        <v>146</v>
      </c>
      <c r="M3117">
        <v>18</v>
      </c>
      <c r="N3117">
        <v>5</v>
      </c>
      <c r="O3117">
        <v>0.2</v>
      </c>
      <c r="P3117">
        <v>119.39</v>
      </c>
      <c r="Q3117">
        <v>221.1</v>
      </c>
      <c r="R3117">
        <f>Table1[[#This Row],[OrderQuantity]]*Table1[[#This Row],[UnitPrice]]</f>
        <v>1105.5</v>
      </c>
      <c r="S3117">
        <f>Table1[[#This Row],[OrderQuantity]]*Table1[[#This Row],[UnitCost]]</f>
        <v>596.95000000000005</v>
      </c>
      <c r="T3117">
        <f>Table1[[#This Row],[OrderQuantity]]*Table1[[#This Row],[UnitPrice]]*(1-Table1[[#This Row],[DiscountApplied]]) - (Table1[[#This Row],[OrderQuantity]]*Table1[[#This Row],[UnitCost]])</f>
        <v>287.45000000000005</v>
      </c>
      <c r="U3117">
        <f>DATEDIF(Table1[[#This Row],[ShipDate]],Table1[[#This Row],[DeliveryDate]],"d")</f>
        <v>2</v>
      </c>
      <c r="V3117" t="str">
        <f t="shared" si="97"/>
        <v>On Time</v>
      </c>
    </row>
    <row r="3118" spans="2:22" x14ac:dyDescent="0.3">
      <c r="B3118" t="str">
        <f t="shared" si="96"/>
        <v>SO-003217</v>
      </c>
      <c r="C3118" t="s">
        <v>16</v>
      </c>
      <c r="D3118" t="s">
        <v>24</v>
      </c>
      <c r="E3118" s="1">
        <v>43500</v>
      </c>
      <c r="F3118" s="1">
        <v>43616</v>
      </c>
      <c r="G3118" s="1">
        <v>43630</v>
      </c>
      <c r="H3118" s="1">
        <v>43638</v>
      </c>
      <c r="I3118" t="s">
        <v>18</v>
      </c>
      <c r="J3118">
        <v>9</v>
      </c>
      <c r="K3118">
        <v>12</v>
      </c>
      <c r="L3118">
        <v>44</v>
      </c>
      <c r="M3118">
        <v>30</v>
      </c>
      <c r="N3118">
        <v>4</v>
      </c>
      <c r="O3118">
        <v>0.05</v>
      </c>
      <c r="P3118">
        <v>93.8</v>
      </c>
      <c r="Q3118">
        <v>234.5</v>
      </c>
      <c r="R3118">
        <f>Table1[[#This Row],[OrderQuantity]]*Table1[[#This Row],[UnitPrice]]</f>
        <v>938</v>
      </c>
      <c r="S3118">
        <f>Table1[[#This Row],[OrderQuantity]]*Table1[[#This Row],[UnitCost]]</f>
        <v>375.2</v>
      </c>
      <c r="T3118">
        <f>Table1[[#This Row],[OrderQuantity]]*Table1[[#This Row],[UnitPrice]]*(1-Table1[[#This Row],[DiscountApplied]]) - (Table1[[#This Row],[OrderQuantity]]*Table1[[#This Row],[UnitCost]])</f>
        <v>515.89999999999986</v>
      </c>
      <c r="U3118">
        <f>DATEDIF(Table1[[#This Row],[ShipDate]],Table1[[#This Row],[DeliveryDate]],"d")</f>
        <v>8</v>
      </c>
      <c r="V3118" t="str">
        <f t="shared" si="97"/>
        <v>Late</v>
      </c>
    </row>
    <row r="3119" spans="2:22" x14ac:dyDescent="0.3">
      <c r="B3119" t="str">
        <f t="shared" si="96"/>
        <v>SO-003218</v>
      </c>
      <c r="C3119" t="s">
        <v>16</v>
      </c>
      <c r="D3119" t="s">
        <v>20</v>
      </c>
      <c r="E3119" s="1">
        <v>43500</v>
      </c>
      <c r="F3119" s="1">
        <v>43616</v>
      </c>
      <c r="G3119" s="1">
        <v>43618</v>
      </c>
      <c r="H3119" s="1">
        <v>43623</v>
      </c>
      <c r="I3119" t="s">
        <v>18</v>
      </c>
      <c r="J3119">
        <v>5</v>
      </c>
      <c r="K3119">
        <v>32</v>
      </c>
      <c r="L3119">
        <v>151</v>
      </c>
      <c r="M3119">
        <v>1</v>
      </c>
      <c r="N3119">
        <v>7</v>
      </c>
      <c r="O3119">
        <v>0.4</v>
      </c>
      <c r="P3119">
        <v>1355.75</v>
      </c>
      <c r="Q3119">
        <v>1909.5</v>
      </c>
      <c r="R3119">
        <f>Table1[[#This Row],[OrderQuantity]]*Table1[[#This Row],[UnitPrice]]</f>
        <v>13366.5</v>
      </c>
      <c r="S3119">
        <f>Table1[[#This Row],[OrderQuantity]]*Table1[[#This Row],[UnitCost]]</f>
        <v>9490.25</v>
      </c>
      <c r="T3119">
        <f>Table1[[#This Row],[OrderQuantity]]*Table1[[#This Row],[UnitPrice]]*(1-Table1[[#This Row],[DiscountApplied]]) - (Table1[[#This Row],[OrderQuantity]]*Table1[[#This Row],[UnitCost]])</f>
        <v>-1470.3500000000004</v>
      </c>
      <c r="U3119">
        <f>DATEDIF(Table1[[#This Row],[ShipDate]],Table1[[#This Row],[DeliveryDate]],"d")</f>
        <v>5</v>
      </c>
      <c r="V3119" t="str">
        <f t="shared" si="97"/>
        <v>On Time</v>
      </c>
    </row>
    <row r="3120" spans="2:22" x14ac:dyDescent="0.3">
      <c r="B3120" t="str">
        <f t="shared" si="96"/>
        <v>SO-003219</v>
      </c>
      <c r="C3120" t="s">
        <v>19</v>
      </c>
      <c r="D3120" t="s">
        <v>20</v>
      </c>
      <c r="E3120" s="1">
        <v>43500</v>
      </c>
      <c r="F3120" s="1">
        <v>43616</v>
      </c>
      <c r="G3120" s="1">
        <v>43630</v>
      </c>
      <c r="H3120" s="1">
        <v>43640</v>
      </c>
      <c r="I3120" t="s">
        <v>18</v>
      </c>
      <c r="J3120">
        <v>12</v>
      </c>
      <c r="K3120">
        <v>10</v>
      </c>
      <c r="L3120">
        <v>134</v>
      </c>
      <c r="M3120">
        <v>41</v>
      </c>
      <c r="N3120">
        <v>6</v>
      </c>
      <c r="O3120">
        <v>0.15</v>
      </c>
      <c r="P3120">
        <v>878.64</v>
      </c>
      <c r="Q3120">
        <v>1112.2</v>
      </c>
      <c r="R3120">
        <f>Table1[[#This Row],[OrderQuantity]]*Table1[[#This Row],[UnitPrice]]</f>
        <v>6673.2000000000007</v>
      </c>
      <c r="S3120">
        <f>Table1[[#This Row],[OrderQuantity]]*Table1[[#This Row],[UnitCost]]</f>
        <v>5271.84</v>
      </c>
      <c r="T3120">
        <f>Table1[[#This Row],[OrderQuantity]]*Table1[[#This Row],[UnitPrice]]*(1-Table1[[#This Row],[DiscountApplied]]) - (Table1[[#This Row],[OrderQuantity]]*Table1[[#This Row],[UnitCost]])</f>
        <v>400.38000000000011</v>
      </c>
      <c r="U3120">
        <f>DATEDIF(Table1[[#This Row],[ShipDate]],Table1[[#This Row],[DeliveryDate]],"d")</f>
        <v>10</v>
      </c>
      <c r="V3120" t="str">
        <f t="shared" si="97"/>
        <v>Late</v>
      </c>
    </row>
    <row r="3121" spans="2:22" x14ac:dyDescent="0.3">
      <c r="B3121" t="str">
        <f t="shared" si="96"/>
        <v>SO-003220</v>
      </c>
      <c r="C3121" t="s">
        <v>16</v>
      </c>
      <c r="D3121" t="s">
        <v>20</v>
      </c>
      <c r="E3121" s="1">
        <v>43500</v>
      </c>
      <c r="F3121" s="1">
        <v>43616</v>
      </c>
      <c r="G3121" s="1">
        <v>43620</v>
      </c>
      <c r="H3121" s="1">
        <v>43624</v>
      </c>
      <c r="I3121" t="s">
        <v>18</v>
      </c>
      <c r="J3121">
        <v>9</v>
      </c>
      <c r="K3121">
        <v>4</v>
      </c>
      <c r="L3121">
        <v>167</v>
      </c>
      <c r="M3121">
        <v>1</v>
      </c>
      <c r="N3121">
        <v>8</v>
      </c>
      <c r="O3121">
        <v>0.08</v>
      </c>
      <c r="P3121">
        <v>497.41</v>
      </c>
      <c r="Q3121">
        <v>857.6</v>
      </c>
      <c r="R3121">
        <f>Table1[[#This Row],[OrderQuantity]]*Table1[[#This Row],[UnitPrice]]</f>
        <v>6860.8</v>
      </c>
      <c r="S3121">
        <f>Table1[[#This Row],[OrderQuantity]]*Table1[[#This Row],[UnitCost]]</f>
        <v>3979.28</v>
      </c>
      <c r="T3121">
        <f>Table1[[#This Row],[OrderQuantity]]*Table1[[#This Row],[UnitPrice]]*(1-Table1[[#This Row],[DiscountApplied]]) - (Table1[[#This Row],[OrderQuantity]]*Table1[[#This Row],[UnitCost]])</f>
        <v>2332.6560000000004</v>
      </c>
      <c r="U3121">
        <f>DATEDIF(Table1[[#This Row],[ShipDate]],Table1[[#This Row],[DeliveryDate]],"d")</f>
        <v>4</v>
      </c>
      <c r="V3121" t="str">
        <f t="shared" si="97"/>
        <v>On Time</v>
      </c>
    </row>
    <row r="3122" spans="2:22" x14ac:dyDescent="0.3">
      <c r="B3122" t="str">
        <f t="shared" si="96"/>
        <v>SO-003221</v>
      </c>
      <c r="C3122" t="s">
        <v>16</v>
      </c>
      <c r="D3122" t="s">
        <v>24</v>
      </c>
      <c r="E3122" s="1">
        <v>43500</v>
      </c>
      <c r="F3122" s="1">
        <v>43616</v>
      </c>
      <c r="G3122" s="1">
        <v>43628</v>
      </c>
      <c r="H3122" s="1">
        <v>43634</v>
      </c>
      <c r="I3122" t="s">
        <v>18</v>
      </c>
      <c r="J3122">
        <v>8</v>
      </c>
      <c r="K3122">
        <v>49</v>
      </c>
      <c r="L3122">
        <v>4</v>
      </c>
      <c r="M3122">
        <v>14</v>
      </c>
      <c r="N3122">
        <v>6</v>
      </c>
      <c r="O3122">
        <v>0.3</v>
      </c>
      <c r="P3122">
        <v>1409.81</v>
      </c>
      <c r="Q3122">
        <v>2237.8000000000002</v>
      </c>
      <c r="R3122">
        <f>Table1[[#This Row],[OrderQuantity]]*Table1[[#This Row],[UnitPrice]]</f>
        <v>13426.800000000001</v>
      </c>
      <c r="S3122">
        <f>Table1[[#This Row],[OrderQuantity]]*Table1[[#This Row],[UnitCost]]</f>
        <v>8458.86</v>
      </c>
      <c r="T3122">
        <f>Table1[[#This Row],[OrderQuantity]]*Table1[[#This Row],[UnitPrice]]*(1-Table1[[#This Row],[DiscountApplied]]) - (Table1[[#This Row],[OrderQuantity]]*Table1[[#This Row],[UnitCost]])</f>
        <v>939.89999999999964</v>
      </c>
      <c r="U3122">
        <f>DATEDIF(Table1[[#This Row],[ShipDate]],Table1[[#This Row],[DeliveryDate]],"d")</f>
        <v>6</v>
      </c>
      <c r="V3122" t="str">
        <f t="shared" si="97"/>
        <v>On Time</v>
      </c>
    </row>
    <row r="3123" spans="2:22" x14ac:dyDescent="0.3">
      <c r="B3123" t="str">
        <f t="shared" si="96"/>
        <v>SO-003222</v>
      </c>
      <c r="C3123" t="s">
        <v>16</v>
      </c>
      <c r="D3123" t="s">
        <v>23</v>
      </c>
      <c r="E3123" s="1">
        <v>43500</v>
      </c>
      <c r="F3123" s="1">
        <v>43616</v>
      </c>
      <c r="G3123" s="1">
        <v>43619</v>
      </c>
      <c r="H3123" s="1">
        <v>43622</v>
      </c>
      <c r="I3123" t="s">
        <v>18</v>
      </c>
      <c r="J3123">
        <v>5</v>
      </c>
      <c r="K3123">
        <v>6</v>
      </c>
      <c r="L3123">
        <v>297</v>
      </c>
      <c r="M3123">
        <v>21</v>
      </c>
      <c r="N3123">
        <v>4</v>
      </c>
      <c r="O3123">
        <v>0.1</v>
      </c>
      <c r="P3123">
        <v>1031.8</v>
      </c>
      <c r="Q3123">
        <v>2345</v>
      </c>
      <c r="R3123">
        <f>Table1[[#This Row],[OrderQuantity]]*Table1[[#This Row],[UnitPrice]]</f>
        <v>9380</v>
      </c>
      <c r="S3123">
        <f>Table1[[#This Row],[OrderQuantity]]*Table1[[#This Row],[UnitCost]]</f>
        <v>4127.2</v>
      </c>
      <c r="T3123">
        <f>Table1[[#This Row],[OrderQuantity]]*Table1[[#This Row],[UnitPrice]]*(1-Table1[[#This Row],[DiscountApplied]]) - (Table1[[#This Row],[OrderQuantity]]*Table1[[#This Row],[UnitCost]])</f>
        <v>4314.8</v>
      </c>
      <c r="U3123">
        <f>DATEDIF(Table1[[#This Row],[ShipDate]],Table1[[#This Row],[DeliveryDate]],"d")</f>
        <v>3</v>
      </c>
      <c r="V3123" t="str">
        <f t="shared" si="97"/>
        <v>On Time</v>
      </c>
    </row>
    <row r="3124" spans="2:22" x14ac:dyDescent="0.3">
      <c r="B3124" t="str">
        <f t="shared" si="96"/>
        <v>SO-003223</v>
      </c>
      <c r="C3124" t="s">
        <v>16</v>
      </c>
      <c r="D3124" t="s">
        <v>26</v>
      </c>
      <c r="E3124" s="1">
        <v>43500</v>
      </c>
      <c r="F3124" s="1">
        <v>43616</v>
      </c>
      <c r="G3124" s="1">
        <v>43618</v>
      </c>
      <c r="H3124" s="1">
        <v>43619</v>
      </c>
      <c r="I3124" t="s">
        <v>18</v>
      </c>
      <c r="J3124">
        <v>2</v>
      </c>
      <c r="K3124">
        <v>46</v>
      </c>
      <c r="L3124">
        <v>74</v>
      </c>
      <c r="M3124">
        <v>26</v>
      </c>
      <c r="N3124">
        <v>7</v>
      </c>
      <c r="O3124">
        <v>0.15</v>
      </c>
      <c r="P3124">
        <v>1377.12</v>
      </c>
      <c r="Q3124">
        <v>3202.6</v>
      </c>
      <c r="R3124">
        <f>Table1[[#This Row],[OrderQuantity]]*Table1[[#This Row],[UnitPrice]]</f>
        <v>22418.2</v>
      </c>
      <c r="S3124">
        <f>Table1[[#This Row],[OrderQuantity]]*Table1[[#This Row],[UnitCost]]</f>
        <v>9639.84</v>
      </c>
      <c r="T3124">
        <f>Table1[[#This Row],[OrderQuantity]]*Table1[[#This Row],[UnitPrice]]*(1-Table1[[#This Row],[DiscountApplied]]) - (Table1[[#This Row],[OrderQuantity]]*Table1[[#This Row],[UnitCost]])</f>
        <v>9415.630000000001</v>
      </c>
      <c r="U3124">
        <f>DATEDIF(Table1[[#This Row],[ShipDate]],Table1[[#This Row],[DeliveryDate]],"d")</f>
        <v>1</v>
      </c>
      <c r="V3124" t="str">
        <f t="shared" si="97"/>
        <v>On Time</v>
      </c>
    </row>
    <row r="3125" spans="2:22" x14ac:dyDescent="0.3">
      <c r="B3125" t="str">
        <f t="shared" si="96"/>
        <v>SO-003224</v>
      </c>
      <c r="C3125" t="s">
        <v>22</v>
      </c>
      <c r="D3125" t="s">
        <v>24</v>
      </c>
      <c r="E3125" s="1">
        <v>43500</v>
      </c>
      <c r="F3125" s="1">
        <v>43616</v>
      </c>
      <c r="G3125" s="1">
        <v>43634</v>
      </c>
      <c r="H3125" s="1">
        <v>43636</v>
      </c>
      <c r="I3125" t="s">
        <v>18</v>
      </c>
      <c r="J3125">
        <v>26</v>
      </c>
      <c r="K3125">
        <v>39</v>
      </c>
      <c r="L3125">
        <v>39</v>
      </c>
      <c r="M3125">
        <v>15</v>
      </c>
      <c r="N3125">
        <v>6</v>
      </c>
      <c r="O3125">
        <v>0.15</v>
      </c>
      <c r="P3125">
        <v>736.33</v>
      </c>
      <c r="Q3125">
        <v>1051.9000000000001</v>
      </c>
      <c r="R3125">
        <f>Table1[[#This Row],[OrderQuantity]]*Table1[[#This Row],[UnitPrice]]</f>
        <v>6311.4000000000005</v>
      </c>
      <c r="S3125">
        <f>Table1[[#This Row],[OrderQuantity]]*Table1[[#This Row],[UnitCost]]</f>
        <v>4417.9800000000005</v>
      </c>
      <c r="T3125">
        <f>Table1[[#This Row],[OrderQuantity]]*Table1[[#This Row],[UnitPrice]]*(1-Table1[[#This Row],[DiscountApplied]]) - (Table1[[#This Row],[OrderQuantity]]*Table1[[#This Row],[UnitCost]])</f>
        <v>946.71</v>
      </c>
      <c r="U3125">
        <f>DATEDIF(Table1[[#This Row],[ShipDate]],Table1[[#This Row],[DeliveryDate]],"d")</f>
        <v>2</v>
      </c>
      <c r="V3125" t="str">
        <f t="shared" si="97"/>
        <v>On Time</v>
      </c>
    </row>
    <row r="3126" spans="2:22" x14ac:dyDescent="0.3">
      <c r="B3126" t="str">
        <f t="shared" si="96"/>
        <v>SO-003225</v>
      </c>
      <c r="C3126" t="s">
        <v>16</v>
      </c>
      <c r="D3126" t="s">
        <v>23</v>
      </c>
      <c r="E3126" s="1">
        <v>43500</v>
      </c>
      <c r="F3126" s="1">
        <v>43617</v>
      </c>
      <c r="G3126" s="1">
        <v>43627</v>
      </c>
      <c r="H3126" s="1">
        <v>43630</v>
      </c>
      <c r="I3126" t="s">
        <v>18</v>
      </c>
      <c r="J3126">
        <v>3</v>
      </c>
      <c r="K3126">
        <v>26</v>
      </c>
      <c r="L3126">
        <v>301</v>
      </c>
      <c r="M3126">
        <v>34</v>
      </c>
      <c r="N3126">
        <v>3</v>
      </c>
      <c r="O3126">
        <v>0.4</v>
      </c>
      <c r="P3126">
        <v>567.49</v>
      </c>
      <c r="Q3126">
        <v>1031.8</v>
      </c>
      <c r="R3126">
        <f>Table1[[#This Row],[OrderQuantity]]*Table1[[#This Row],[UnitPrice]]</f>
        <v>3095.3999999999996</v>
      </c>
      <c r="S3126">
        <f>Table1[[#This Row],[OrderQuantity]]*Table1[[#This Row],[UnitCost]]</f>
        <v>1702.47</v>
      </c>
      <c r="T3126">
        <f>Table1[[#This Row],[OrderQuantity]]*Table1[[#This Row],[UnitPrice]]*(1-Table1[[#This Row],[DiscountApplied]]) - (Table1[[#This Row],[OrderQuantity]]*Table1[[#This Row],[UnitCost]])</f>
        <v>154.76999999999975</v>
      </c>
      <c r="U3126">
        <f>DATEDIF(Table1[[#This Row],[ShipDate]],Table1[[#This Row],[DeliveryDate]],"d")</f>
        <v>3</v>
      </c>
      <c r="V3126" t="str">
        <f t="shared" si="97"/>
        <v>On Time</v>
      </c>
    </row>
    <row r="3127" spans="2:22" x14ac:dyDescent="0.3">
      <c r="B3127" t="str">
        <f t="shared" si="96"/>
        <v>SO-003226</v>
      </c>
      <c r="C3127" t="s">
        <v>16</v>
      </c>
      <c r="D3127" t="s">
        <v>20</v>
      </c>
      <c r="E3127" s="1">
        <v>43500</v>
      </c>
      <c r="F3127" s="1">
        <v>43617</v>
      </c>
      <c r="G3127" s="1">
        <v>43633</v>
      </c>
      <c r="H3127" s="1">
        <v>43635</v>
      </c>
      <c r="I3127" t="s">
        <v>18</v>
      </c>
      <c r="J3127">
        <v>7</v>
      </c>
      <c r="K3127">
        <v>44</v>
      </c>
      <c r="L3127">
        <v>123</v>
      </c>
      <c r="M3127">
        <v>25</v>
      </c>
      <c r="N3127">
        <v>1</v>
      </c>
      <c r="O3127">
        <v>0.15</v>
      </c>
      <c r="P3127">
        <v>1721.63</v>
      </c>
      <c r="Q3127">
        <v>3912.8</v>
      </c>
      <c r="R3127">
        <f>Table1[[#This Row],[OrderQuantity]]*Table1[[#This Row],[UnitPrice]]</f>
        <v>3912.8</v>
      </c>
      <c r="S3127">
        <f>Table1[[#This Row],[OrderQuantity]]*Table1[[#This Row],[UnitCost]]</f>
        <v>1721.63</v>
      </c>
      <c r="T3127">
        <f>Table1[[#This Row],[OrderQuantity]]*Table1[[#This Row],[UnitPrice]]*(1-Table1[[#This Row],[DiscountApplied]]) - (Table1[[#This Row],[OrderQuantity]]*Table1[[#This Row],[UnitCost]])</f>
        <v>1604.25</v>
      </c>
      <c r="U3127">
        <f>DATEDIF(Table1[[#This Row],[ShipDate]],Table1[[#This Row],[DeliveryDate]],"d")</f>
        <v>2</v>
      </c>
      <c r="V3127" t="str">
        <f t="shared" si="97"/>
        <v>On Time</v>
      </c>
    </row>
    <row r="3128" spans="2:22" x14ac:dyDescent="0.3">
      <c r="B3128" t="str">
        <f t="shared" si="96"/>
        <v>SO-003227</v>
      </c>
      <c r="C3128" t="s">
        <v>19</v>
      </c>
      <c r="D3128" t="s">
        <v>24</v>
      </c>
      <c r="E3128" s="1">
        <v>43500</v>
      </c>
      <c r="F3128" s="1">
        <v>43617</v>
      </c>
      <c r="G3128" s="1">
        <v>43642</v>
      </c>
      <c r="H3128" s="1">
        <v>43649</v>
      </c>
      <c r="I3128" t="s">
        <v>18</v>
      </c>
      <c r="J3128">
        <v>20</v>
      </c>
      <c r="K3128">
        <v>39</v>
      </c>
      <c r="L3128">
        <v>5</v>
      </c>
      <c r="M3128">
        <v>23</v>
      </c>
      <c r="N3128">
        <v>5</v>
      </c>
      <c r="O3128">
        <v>0.2</v>
      </c>
      <c r="P3128">
        <v>862.89</v>
      </c>
      <c r="Q3128">
        <v>1065.3</v>
      </c>
      <c r="R3128">
        <f>Table1[[#This Row],[OrderQuantity]]*Table1[[#This Row],[UnitPrice]]</f>
        <v>5326.5</v>
      </c>
      <c r="S3128">
        <f>Table1[[#This Row],[OrderQuantity]]*Table1[[#This Row],[UnitCost]]</f>
        <v>4314.45</v>
      </c>
      <c r="T3128">
        <f>Table1[[#This Row],[OrderQuantity]]*Table1[[#This Row],[UnitPrice]]*(1-Table1[[#This Row],[DiscountApplied]]) - (Table1[[#This Row],[OrderQuantity]]*Table1[[#This Row],[UnitCost]])</f>
        <v>-53.25</v>
      </c>
      <c r="U3128">
        <f>DATEDIF(Table1[[#This Row],[ShipDate]],Table1[[#This Row],[DeliveryDate]],"d")</f>
        <v>7</v>
      </c>
      <c r="V3128" t="str">
        <f t="shared" si="97"/>
        <v>On Time</v>
      </c>
    </row>
    <row r="3129" spans="2:22" x14ac:dyDescent="0.3">
      <c r="B3129" t="str">
        <f t="shared" si="96"/>
        <v>SO-003228</v>
      </c>
      <c r="C3129" t="s">
        <v>21</v>
      </c>
      <c r="D3129" t="s">
        <v>23</v>
      </c>
      <c r="E3129" s="1">
        <v>43500</v>
      </c>
      <c r="F3129" s="1">
        <v>43617</v>
      </c>
      <c r="G3129" s="1">
        <v>43619</v>
      </c>
      <c r="H3129" s="1">
        <v>43625</v>
      </c>
      <c r="I3129" t="s">
        <v>18</v>
      </c>
      <c r="J3129">
        <v>24</v>
      </c>
      <c r="K3129">
        <v>1</v>
      </c>
      <c r="L3129">
        <v>272</v>
      </c>
      <c r="M3129">
        <v>9</v>
      </c>
      <c r="N3129">
        <v>5</v>
      </c>
      <c r="O3129">
        <v>0.05</v>
      </c>
      <c r="P3129">
        <v>3365.75</v>
      </c>
      <c r="Q3129">
        <v>3959.7</v>
      </c>
      <c r="R3129">
        <f>Table1[[#This Row],[OrderQuantity]]*Table1[[#This Row],[UnitPrice]]</f>
        <v>19798.5</v>
      </c>
      <c r="S3129">
        <f>Table1[[#This Row],[OrderQuantity]]*Table1[[#This Row],[UnitCost]]</f>
        <v>16828.75</v>
      </c>
      <c r="T3129">
        <f>Table1[[#This Row],[OrderQuantity]]*Table1[[#This Row],[UnitPrice]]*(1-Table1[[#This Row],[DiscountApplied]]) - (Table1[[#This Row],[OrderQuantity]]*Table1[[#This Row],[UnitCost]])</f>
        <v>1979.8250000000007</v>
      </c>
      <c r="U3129">
        <f>DATEDIF(Table1[[#This Row],[ShipDate]],Table1[[#This Row],[DeliveryDate]],"d")</f>
        <v>6</v>
      </c>
      <c r="V3129" t="str">
        <f t="shared" si="97"/>
        <v>On Time</v>
      </c>
    </row>
    <row r="3130" spans="2:22" x14ac:dyDescent="0.3">
      <c r="B3130" t="str">
        <f t="shared" si="96"/>
        <v>SO-003229</v>
      </c>
      <c r="C3130" t="s">
        <v>16</v>
      </c>
      <c r="D3130" t="s">
        <v>25</v>
      </c>
      <c r="E3130" s="1">
        <v>43500</v>
      </c>
      <c r="F3130" s="1">
        <v>43617</v>
      </c>
      <c r="G3130" s="1">
        <v>43641</v>
      </c>
      <c r="H3130" s="1">
        <v>43650</v>
      </c>
      <c r="I3130" t="s">
        <v>18</v>
      </c>
      <c r="J3130">
        <v>3</v>
      </c>
      <c r="K3130">
        <v>29</v>
      </c>
      <c r="L3130">
        <v>348</v>
      </c>
      <c r="M3130">
        <v>21</v>
      </c>
      <c r="N3130">
        <v>5</v>
      </c>
      <c r="O3130">
        <v>0.4</v>
      </c>
      <c r="P3130">
        <v>1708.43</v>
      </c>
      <c r="Q3130">
        <v>3973.1</v>
      </c>
      <c r="R3130">
        <f>Table1[[#This Row],[OrderQuantity]]*Table1[[#This Row],[UnitPrice]]</f>
        <v>19865.5</v>
      </c>
      <c r="S3130">
        <f>Table1[[#This Row],[OrderQuantity]]*Table1[[#This Row],[UnitCost]]</f>
        <v>8542.15</v>
      </c>
      <c r="T3130">
        <f>Table1[[#This Row],[OrderQuantity]]*Table1[[#This Row],[UnitPrice]]*(1-Table1[[#This Row],[DiscountApplied]]) - (Table1[[#This Row],[OrderQuantity]]*Table1[[#This Row],[UnitCost]])</f>
        <v>3377.1499999999996</v>
      </c>
      <c r="U3130">
        <f>DATEDIF(Table1[[#This Row],[ShipDate]],Table1[[#This Row],[DeliveryDate]],"d")</f>
        <v>9</v>
      </c>
      <c r="V3130" t="str">
        <f t="shared" si="97"/>
        <v>Late</v>
      </c>
    </row>
    <row r="3131" spans="2:22" x14ac:dyDescent="0.3">
      <c r="B3131" t="str">
        <f t="shared" si="96"/>
        <v>SO-003230</v>
      </c>
      <c r="C3131" t="s">
        <v>21</v>
      </c>
      <c r="D3131" t="s">
        <v>24</v>
      </c>
      <c r="E3131" s="1">
        <v>43500</v>
      </c>
      <c r="F3131" s="1">
        <v>43617</v>
      </c>
      <c r="G3131" s="1">
        <v>43643</v>
      </c>
      <c r="H3131" s="1">
        <v>43647</v>
      </c>
      <c r="I3131" t="s">
        <v>18</v>
      </c>
      <c r="J3131">
        <v>22</v>
      </c>
      <c r="K3131">
        <v>27</v>
      </c>
      <c r="L3131">
        <v>34</v>
      </c>
      <c r="M3131">
        <v>33</v>
      </c>
      <c r="N3131">
        <v>2</v>
      </c>
      <c r="O3131">
        <v>0.15</v>
      </c>
      <c r="P3131">
        <v>428.8</v>
      </c>
      <c r="Q3131">
        <v>1072</v>
      </c>
      <c r="R3131">
        <f>Table1[[#This Row],[OrderQuantity]]*Table1[[#This Row],[UnitPrice]]</f>
        <v>2144</v>
      </c>
      <c r="S3131">
        <f>Table1[[#This Row],[OrderQuantity]]*Table1[[#This Row],[UnitCost]]</f>
        <v>857.6</v>
      </c>
      <c r="T3131">
        <f>Table1[[#This Row],[OrderQuantity]]*Table1[[#This Row],[UnitPrice]]*(1-Table1[[#This Row],[DiscountApplied]]) - (Table1[[#This Row],[OrderQuantity]]*Table1[[#This Row],[UnitCost]])</f>
        <v>964.79999999999984</v>
      </c>
      <c r="U3131">
        <f>DATEDIF(Table1[[#This Row],[ShipDate]],Table1[[#This Row],[DeliveryDate]],"d")</f>
        <v>4</v>
      </c>
      <c r="V3131" t="str">
        <f t="shared" si="97"/>
        <v>On Time</v>
      </c>
    </row>
    <row r="3132" spans="2:22" x14ac:dyDescent="0.3">
      <c r="B3132" t="str">
        <f t="shared" si="96"/>
        <v>SO-003231</v>
      </c>
      <c r="C3132" t="s">
        <v>16</v>
      </c>
      <c r="D3132" t="s">
        <v>17</v>
      </c>
      <c r="E3132" s="1">
        <v>43500</v>
      </c>
      <c r="F3132" s="1">
        <v>43617</v>
      </c>
      <c r="G3132" s="1">
        <v>43637</v>
      </c>
      <c r="H3132" s="1">
        <v>43640</v>
      </c>
      <c r="I3132" t="s">
        <v>18</v>
      </c>
      <c r="J3132">
        <v>12</v>
      </c>
      <c r="K3132">
        <v>27</v>
      </c>
      <c r="L3132">
        <v>205</v>
      </c>
      <c r="M3132">
        <v>12</v>
      </c>
      <c r="N3132">
        <v>5</v>
      </c>
      <c r="O3132">
        <v>0.08</v>
      </c>
      <c r="P3132">
        <v>1260.27</v>
      </c>
      <c r="Q3132">
        <v>2800.6</v>
      </c>
      <c r="R3132">
        <f>Table1[[#This Row],[OrderQuantity]]*Table1[[#This Row],[UnitPrice]]</f>
        <v>14003</v>
      </c>
      <c r="S3132">
        <f>Table1[[#This Row],[OrderQuantity]]*Table1[[#This Row],[UnitCost]]</f>
        <v>6301.35</v>
      </c>
      <c r="T3132">
        <f>Table1[[#This Row],[OrderQuantity]]*Table1[[#This Row],[UnitPrice]]*(1-Table1[[#This Row],[DiscountApplied]]) - (Table1[[#This Row],[OrderQuantity]]*Table1[[#This Row],[UnitCost]])</f>
        <v>6581.41</v>
      </c>
      <c r="U3132">
        <f>DATEDIF(Table1[[#This Row],[ShipDate]],Table1[[#This Row],[DeliveryDate]],"d")</f>
        <v>3</v>
      </c>
      <c r="V3132" t="str">
        <f t="shared" si="97"/>
        <v>On Time</v>
      </c>
    </row>
    <row r="3133" spans="2:22" x14ac:dyDescent="0.3">
      <c r="B3133" t="str">
        <f t="shared" si="96"/>
        <v>SO-003232</v>
      </c>
      <c r="C3133" t="s">
        <v>21</v>
      </c>
      <c r="D3133" t="s">
        <v>25</v>
      </c>
      <c r="E3133" s="1">
        <v>43500</v>
      </c>
      <c r="F3133" s="1">
        <v>43617</v>
      </c>
      <c r="G3133" s="1">
        <v>43644</v>
      </c>
      <c r="H3133" s="1">
        <v>43649</v>
      </c>
      <c r="I3133" t="s">
        <v>18</v>
      </c>
      <c r="J3133">
        <v>22</v>
      </c>
      <c r="K3133">
        <v>42</v>
      </c>
      <c r="L3133">
        <v>331</v>
      </c>
      <c r="M3133">
        <v>19</v>
      </c>
      <c r="N3133">
        <v>5</v>
      </c>
      <c r="O3133">
        <v>0.1</v>
      </c>
      <c r="P3133">
        <v>4713.05</v>
      </c>
      <c r="Q3133">
        <v>6545.9</v>
      </c>
      <c r="R3133">
        <f>Table1[[#This Row],[OrderQuantity]]*Table1[[#This Row],[UnitPrice]]</f>
        <v>32729.5</v>
      </c>
      <c r="S3133">
        <f>Table1[[#This Row],[OrderQuantity]]*Table1[[#This Row],[UnitCost]]</f>
        <v>23565.25</v>
      </c>
      <c r="T3133">
        <f>Table1[[#This Row],[OrderQuantity]]*Table1[[#This Row],[UnitPrice]]*(1-Table1[[#This Row],[DiscountApplied]]) - (Table1[[#This Row],[OrderQuantity]]*Table1[[#This Row],[UnitCost]])</f>
        <v>5891.2999999999993</v>
      </c>
      <c r="U3133">
        <f>DATEDIF(Table1[[#This Row],[ShipDate]],Table1[[#This Row],[DeliveryDate]],"d")</f>
        <v>5</v>
      </c>
      <c r="V3133" t="str">
        <f t="shared" si="97"/>
        <v>On Time</v>
      </c>
    </row>
    <row r="3134" spans="2:22" x14ac:dyDescent="0.3">
      <c r="B3134" t="str">
        <f t="shared" si="96"/>
        <v>SO-003233</v>
      </c>
      <c r="C3134" t="s">
        <v>16</v>
      </c>
      <c r="D3134" t="s">
        <v>20</v>
      </c>
      <c r="E3134" s="1">
        <v>43500</v>
      </c>
      <c r="F3134" s="1">
        <v>43617</v>
      </c>
      <c r="G3134" s="1">
        <v>43627</v>
      </c>
      <c r="H3134" s="1">
        <v>43634</v>
      </c>
      <c r="I3134" t="s">
        <v>18</v>
      </c>
      <c r="J3134">
        <v>11</v>
      </c>
      <c r="K3134">
        <v>10</v>
      </c>
      <c r="L3134">
        <v>125</v>
      </c>
      <c r="M3134">
        <v>21</v>
      </c>
      <c r="N3134">
        <v>6</v>
      </c>
      <c r="O3134">
        <v>0.1</v>
      </c>
      <c r="P3134">
        <v>1016.99</v>
      </c>
      <c r="Q3134">
        <v>2365.1</v>
      </c>
      <c r="R3134">
        <f>Table1[[#This Row],[OrderQuantity]]*Table1[[#This Row],[UnitPrice]]</f>
        <v>14190.599999999999</v>
      </c>
      <c r="S3134">
        <f>Table1[[#This Row],[OrderQuantity]]*Table1[[#This Row],[UnitCost]]</f>
        <v>6101.9400000000005</v>
      </c>
      <c r="T3134">
        <f>Table1[[#This Row],[OrderQuantity]]*Table1[[#This Row],[UnitPrice]]*(1-Table1[[#This Row],[DiscountApplied]]) - (Table1[[#This Row],[OrderQuantity]]*Table1[[#This Row],[UnitCost]])</f>
        <v>6669.5999999999985</v>
      </c>
      <c r="U3134">
        <f>DATEDIF(Table1[[#This Row],[ShipDate]],Table1[[#This Row],[DeliveryDate]],"d")</f>
        <v>7</v>
      </c>
      <c r="V3134" t="str">
        <f t="shared" si="97"/>
        <v>On Time</v>
      </c>
    </row>
    <row r="3135" spans="2:22" x14ac:dyDescent="0.3">
      <c r="B3135" t="str">
        <f t="shared" si="96"/>
        <v>SO-003234</v>
      </c>
      <c r="C3135" t="s">
        <v>16</v>
      </c>
      <c r="D3135" t="s">
        <v>17</v>
      </c>
      <c r="E3135" s="1">
        <v>43500</v>
      </c>
      <c r="F3135" s="1">
        <v>43617</v>
      </c>
      <c r="G3135" s="1">
        <v>43629</v>
      </c>
      <c r="H3135" s="1">
        <v>43639</v>
      </c>
      <c r="I3135" t="s">
        <v>18</v>
      </c>
      <c r="J3135">
        <v>10</v>
      </c>
      <c r="K3135">
        <v>39</v>
      </c>
      <c r="L3135">
        <v>207</v>
      </c>
      <c r="M3135">
        <v>6</v>
      </c>
      <c r="N3135">
        <v>6</v>
      </c>
      <c r="O3135">
        <v>0.05</v>
      </c>
      <c r="P3135">
        <v>830</v>
      </c>
      <c r="Q3135">
        <v>1092.0999999999999</v>
      </c>
      <c r="R3135">
        <f>Table1[[#This Row],[OrderQuantity]]*Table1[[#This Row],[UnitPrice]]</f>
        <v>6552.5999999999995</v>
      </c>
      <c r="S3135">
        <f>Table1[[#This Row],[OrderQuantity]]*Table1[[#This Row],[UnitCost]]</f>
        <v>4980</v>
      </c>
      <c r="T3135">
        <f>Table1[[#This Row],[OrderQuantity]]*Table1[[#This Row],[UnitPrice]]*(1-Table1[[#This Row],[DiscountApplied]]) - (Table1[[#This Row],[OrderQuantity]]*Table1[[#This Row],[UnitCost]])</f>
        <v>1244.9699999999993</v>
      </c>
      <c r="U3135">
        <f>DATEDIF(Table1[[#This Row],[ShipDate]],Table1[[#This Row],[DeliveryDate]],"d")</f>
        <v>10</v>
      </c>
      <c r="V3135" t="str">
        <f t="shared" si="97"/>
        <v>Late</v>
      </c>
    </row>
    <row r="3136" spans="2:22" x14ac:dyDescent="0.3">
      <c r="B3136" t="str">
        <f t="shared" si="96"/>
        <v>SO-003235</v>
      </c>
      <c r="C3136" t="s">
        <v>16</v>
      </c>
      <c r="D3136" t="s">
        <v>20</v>
      </c>
      <c r="E3136" s="1">
        <v>43500</v>
      </c>
      <c r="F3136" s="1">
        <v>43617</v>
      </c>
      <c r="G3136" s="1">
        <v>43634</v>
      </c>
      <c r="H3136" s="1">
        <v>43636</v>
      </c>
      <c r="I3136" t="s">
        <v>18</v>
      </c>
      <c r="J3136">
        <v>1</v>
      </c>
      <c r="K3136">
        <v>32</v>
      </c>
      <c r="L3136">
        <v>167</v>
      </c>
      <c r="M3136">
        <v>1</v>
      </c>
      <c r="N3136">
        <v>5</v>
      </c>
      <c r="O3136">
        <v>0.05</v>
      </c>
      <c r="P3136">
        <v>2416.56</v>
      </c>
      <c r="Q3136">
        <v>3403.6</v>
      </c>
      <c r="R3136">
        <f>Table1[[#This Row],[OrderQuantity]]*Table1[[#This Row],[UnitPrice]]</f>
        <v>17018</v>
      </c>
      <c r="S3136">
        <f>Table1[[#This Row],[OrderQuantity]]*Table1[[#This Row],[UnitCost]]</f>
        <v>12082.8</v>
      </c>
      <c r="T3136">
        <f>Table1[[#This Row],[OrderQuantity]]*Table1[[#This Row],[UnitPrice]]*(1-Table1[[#This Row],[DiscountApplied]]) - (Table1[[#This Row],[OrderQuantity]]*Table1[[#This Row],[UnitCost]])</f>
        <v>4084.2999999999993</v>
      </c>
      <c r="U3136">
        <f>DATEDIF(Table1[[#This Row],[ShipDate]],Table1[[#This Row],[DeliveryDate]],"d")</f>
        <v>2</v>
      </c>
      <c r="V3136" t="str">
        <f t="shared" si="97"/>
        <v>On Time</v>
      </c>
    </row>
    <row r="3137" spans="2:22" x14ac:dyDescent="0.3">
      <c r="B3137" t="str">
        <f t="shared" si="96"/>
        <v>SO-003236</v>
      </c>
      <c r="C3137" t="s">
        <v>19</v>
      </c>
      <c r="D3137" t="s">
        <v>20</v>
      </c>
      <c r="E3137" s="1">
        <v>43500</v>
      </c>
      <c r="F3137" s="1">
        <v>43617</v>
      </c>
      <c r="G3137" s="1">
        <v>43641</v>
      </c>
      <c r="H3137" s="1">
        <v>43644</v>
      </c>
      <c r="I3137" t="s">
        <v>18</v>
      </c>
      <c r="J3137">
        <v>12</v>
      </c>
      <c r="K3137">
        <v>8</v>
      </c>
      <c r="L3137">
        <v>198</v>
      </c>
      <c r="M3137">
        <v>3</v>
      </c>
      <c r="N3137">
        <v>3</v>
      </c>
      <c r="O3137">
        <v>0.08</v>
      </c>
      <c r="P3137">
        <v>120.47</v>
      </c>
      <c r="Q3137">
        <v>194.3</v>
      </c>
      <c r="R3137">
        <f>Table1[[#This Row],[OrderQuantity]]*Table1[[#This Row],[UnitPrice]]</f>
        <v>582.90000000000009</v>
      </c>
      <c r="S3137">
        <f>Table1[[#This Row],[OrderQuantity]]*Table1[[#This Row],[UnitCost]]</f>
        <v>361.40999999999997</v>
      </c>
      <c r="T3137">
        <f>Table1[[#This Row],[OrderQuantity]]*Table1[[#This Row],[UnitPrice]]*(1-Table1[[#This Row],[DiscountApplied]]) - (Table1[[#This Row],[OrderQuantity]]*Table1[[#This Row],[UnitCost]])</f>
        <v>174.85800000000017</v>
      </c>
      <c r="U3137">
        <f>DATEDIF(Table1[[#This Row],[ShipDate]],Table1[[#This Row],[DeliveryDate]],"d")</f>
        <v>3</v>
      </c>
      <c r="V3137" t="str">
        <f t="shared" si="97"/>
        <v>On Time</v>
      </c>
    </row>
    <row r="3138" spans="2:22" x14ac:dyDescent="0.3">
      <c r="B3138" t="str">
        <f t="shared" ref="B3138:B3201" si="98">"SO-" &amp; TEXT(ROW(B3138)+99,"000000")</f>
        <v>SO-003237</v>
      </c>
      <c r="C3138" t="s">
        <v>16</v>
      </c>
      <c r="D3138" t="s">
        <v>17</v>
      </c>
      <c r="E3138" s="1">
        <v>43500</v>
      </c>
      <c r="F3138" s="1">
        <v>43618</v>
      </c>
      <c r="G3138" s="1">
        <v>43646</v>
      </c>
      <c r="H3138" s="1">
        <v>43654</v>
      </c>
      <c r="I3138" t="s">
        <v>18</v>
      </c>
      <c r="J3138">
        <v>8</v>
      </c>
      <c r="K3138">
        <v>27</v>
      </c>
      <c r="L3138">
        <v>251</v>
      </c>
      <c r="M3138">
        <v>31</v>
      </c>
      <c r="N3138">
        <v>6</v>
      </c>
      <c r="O3138">
        <v>0.05</v>
      </c>
      <c r="P3138">
        <v>1826.09</v>
      </c>
      <c r="Q3138">
        <v>2646.5</v>
      </c>
      <c r="R3138">
        <f>Table1[[#This Row],[OrderQuantity]]*Table1[[#This Row],[UnitPrice]]</f>
        <v>15879</v>
      </c>
      <c r="S3138">
        <f>Table1[[#This Row],[OrderQuantity]]*Table1[[#This Row],[UnitCost]]</f>
        <v>10956.539999999999</v>
      </c>
      <c r="T3138">
        <f>Table1[[#This Row],[OrderQuantity]]*Table1[[#This Row],[UnitPrice]]*(1-Table1[[#This Row],[DiscountApplied]]) - (Table1[[#This Row],[OrderQuantity]]*Table1[[#This Row],[UnitCost]])</f>
        <v>4128.51</v>
      </c>
      <c r="U3138">
        <f>DATEDIF(Table1[[#This Row],[ShipDate]],Table1[[#This Row],[DeliveryDate]],"d")</f>
        <v>8</v>
      </c>
      <c r="V3138" t="str">
        <f t="shared" ref="V3138:V3201" si="99">IF(U3138&gt;7,"Late","On Time")</f>
        <v>Late</v>
      </c>
    </row>
    <row r="3139" spans="2:22" x14ac:dyDescent="0.3">
      <c r="B3139" t="str">
        <f t="shared" si="98"/>
        <v>SO-003238</v>
      </c>
      <c r="C3139" t="s">
        <v>16</v>
      </c>
      <c r="D3139" t="s">
        <v>25</v>
      </c>
      <c r="E3139" s="1">
        <v>43500</v>
      </c>
      <c r="F3139" s="1">
        <v>43618</v>
      </c>
      <c r="G3139" s="1">
        <v>43627</v>
      </c>
      <c r="H3139" s="1">
        <v>43633</v>
      </c>
      <c r="I3139" t="s">
        <v>18</v>
      </c>
      <c r="J3139">
        <v>7</v>
      </c>
      <c r="K3139">
        <v>49</v>
      </c>
      <c r="L3139">
        <v>366</v>
      </c>
      <c r="M3139">
        <v>45</v>
      </c>
      <c r="N3139">
        <v>3</v>
      </c>
      <c r="O3139">
        <v>0.2</v>
      </c>
      <c r="P3139">
        <v>709.26</v>
      </c>
      <c r="Q3139">
        <v>1058.5999999999999</v>
      </c>
      <c r="R3139">
        <f>Table1[[#This Row],[OrderQuantity]]*Table1[[#This Row],[UnitPrice]]</f>
        <v>3175.7999999999997</v>
      </c>
      <c r="S3139">
        <f>Table1[[#This Row],[OrderQuantity]]*Table1[[#This Row],[UnitCost]]</f>
        <v>2127.7799999999997</v>
      </c>
      <c r="T3139">
        <f>Table1[[#This Row],[OrderQuantity]]*Table1[[#This Row],[UnitPrice]]*(1-Table1[[#This Row],[DiscountApplied]]) - (Table1[[#This Row],[OrderQuantity]]*Table1[[#This Row],[UnitCost]])</f>
        <v>412.86000000000013</v>
      </c>
      <c r="U3139">
        <f>DATEDIF(Table1[[#This Row],[ShipDate]],Table1[[#This Row],[DeliveryDate]],"d")</f>
        <v>6</v>
      </c>
      <c r="V3139" t="str">
        <f t="shared" si="99"/>
        <v>On Time</v>
      </c>
    </row>
    <row r="3140" spans="2:22" x14ac:dyDescent="0.3">
      <c r="B3140" t="str">
        <f t="shared" si="98"/>
        <v>SO-003239</v>
      </c>
      <c r="C3140" t="s">
        <v>21</v>
      </c>
      <c r="D3140" t="s">
        <v>24</v>
      </c>
      <c r="E3140" s="1">
        <v>43500</v>
      </c>
      <c r="F3140" s="1">
        <v>43618</v>
      </c>
      <c r="G3140" s="1">
        <v>43642</v>
      </c>
      <c r="H3140" s="1">
        <v>43650</v>
      </c>
      <c r="I3140" t="s">
        <v>18</v>
      </c>
      <c r="J3140">
        <v>21</v>
      </c>
      <c r="K3140">
        <v>34</v>
      </c>
      <c r="L3140">
        <v>4</v>
      </c>
      <c r="M3140">
        <v>13</v>
      </c>
      <c r="N3140">
        <v>1</v>
      </c>
      <c r="O3140">
        <v>0.05</v>
      </c>
      <c r="P3140">
        <v>1586.56</v>
      </c>
      <c r="Q3140">
        <v>3966.4</v>
      </c>
      <c r="R3140">
        <f>Table1[[#This Row],[OrderQuantity]]*Table1[[#This Row],[UnitPrice]]</f>
        <v>3966.4</v>
      </c>
      <c r="S3140">
        <f>Table1[[#This Row],[OrderQuantity]]*Table1[[#This Row],[UnitCost]]</f>
        <v>1586.56</v>
      </c>
      <c r="T3140">
        <f>Table1[[#This Row],[OrderQuantity]]*Table1[[#This Row],[UnitPrice]]*(1-Table1[[#This Row],[DiscountApplied]]) - (Table1[[#This Row],[OrderQuantity]]*Table1[[#This Row],[UnitCost]])</f>
        <v>2181.52</v>
      </c>
      <c r="U3140">
        <f>DATEDIF(Table1[[#This Row],[ShipDate]],Table1[[#This Row],[DeliveryDate]],"d")</f>
        <v>8</v>
      </c>
      <c r="V3140" t="str">
        <f t="shared" si="99"/>
        <v>Late</v>
      </c>
    </row>
    <row r="3141" spans="2:22" x14ac:dyDescent="0.3">
      <c r="B3141" t="str">
        <f t="shared" si="98"/>
        <v>SO-003240</v>
      </c>
      <c r="C3141" t="s">
        <v>16</v>
      </c>
      <c r="D3141" t="s">
        <v>17</v>
      </c>
      <c r="E3141" s="1">
        <v>43500</v>
      </c>
      <c r="F3141" s="1">
        <v>43618</v>
      </c>
      <c r="G3141" s="1">
        <v>43624</v>
      </c>
      <c r="H3141" s="1">
        <v>43630</v>
      </c>
      <c r="I3141" t="s">
        <v>18</v>
      </c>
      <c r="J3141">
        <v>5</v>
      </c>
      <c r="K3141">
        <v>29</v>
      </c>
      <c r="L3141">
        <v>203</v>
      </c>
      <c r="M3141">
        <v>16</v>
      </c>
      <c r="N3141">
        <v>8</v>
      </c>
      <c r="O3141">
        <v>0.05</v>
      </c>
      <c r="P3141">
        <v>1911.85</v>
      </c>
      <c r="Q3141">
        <v>2941.3</v>
      </c>
      <c r="R3141">
        <f>Table1[[#This Row],[OrderQuantity]]*Table1[[#This Row],[UnitPrice]]</f>
        <v>23530.400000000001</v>
      </c>
      <c r="S3141">
        <f>Table1[[#This Row],[OrderQuantity]]*Table1[[#This Row],[UnitCost]]</f>
        <v>15294.8</v>
      </c>
      <c r="T3141">
        <f>Table1[[#This Row],[OrderQuantity]]*Table1[[#This Row],[UnitPrice]]*(1-Table1[[#This Row],[DiscountApplied]]) - (Table1[[#This Row],[OrderQuantity]]*Table1[[#This Row],[UnitCost]])</f>
        <v>7059.0800000000017</v>
      </c>
      <c r="U3141">
        <f>DATEDIF(Table1[[#This Row],[ShipDate]],Table1[[#This Row],[DeliveryDate]],"d")</f>
        <v>6</v>
      </c>
      <c r="V3141" t="str">
        <f t="shared" si="99"/>
        <v>On Time</v>
      </c>
    </row>
    <row r="3142" spans="2:22" x14ac:dyDescent="0.3">
      <c r="B3142" t="str">
        <f t="shared" si="98"/>
        <v>SO-003241</v>
      </c>
      <c r="C3142" t="s">
        <v>19</v>
      </c>
      <c r="D3142" t="s">
        <v>23</v>
      </c>
      <c r="E3142" s="1">
        <v>43500</v>
      </c>
      <c r="F3142" s="1">
        <v>43618</v>
      </c>
      <c r="G3142" s="1">
        <v>43627</v>
      </c>
      <c r="H3142" s="1">
        <v>43632</v>
      </c>
      <c r="I3142" t="s">
        <v>18</v>
      </c>
      <c r="J3142">
        <v>17</v>
      </c>
      <c r="K3142">
        <v>49</v>
      </c>
      <c r="L3142">
        <v>316</v>
      </c>
      <c r="M3142">
        <v>2</v>
      </c>
      <c r="N3142">
        <v>7</v>
      </c>
      <c r="O3142">
        <v>0.1</v>
      </c>
      <c r="P3142">
        <v>675.36</v>
      </c>
      <c r="Q3142">
        <v>1125.5999999999999</v>
      </c>
      <c r="R3142">
        <f>Table1[[#This Row],[OrderQuantity]]*Table1[[#This Row],[UnitPrice]]</f>
        <v>7879.1999999999989</v>
      </c>
      <c r="S3142">
        <f>Table1[[#This Row],[OrderQuantity]]*Table1[[#This Row],[UnitCost]]</f>
        <v>4727.5200000000004</v>
      </c>
      <c r="T3142">
        <f>Table1[[#This Row],[OrderQuantity]]*Table1[[#This Row],[UnitPrice]]*(1-Table1[[#This Row],[DiscountApplied]]) - (Table1[[#This Row],[OrderQuantity]]*Table1[[#This Row],[UnitCost]])</f>
        <v>2363.7599999999984</v>
      </c>
      <c r="U3142">
        <f>DATEDIF(Table1[[#This Row],[ShipDate]],Table1[[#This Row],[DeliveryDate]],"d")</f>
        <v>5</v>
      </c>
      <c r="V3142" t="str">
        <f t="shared" si="99"/>
        <v>On Time</v>
      </c>
    </row>
    <row r="3143" spans="2:22" x14ac:dyDescent="0.3">
      <c r="B3143" t="str">
        <f t="shared" si="98"/>
        <v>SO-003242</v>
      </c>
      <c r="C3143" t="s">
        <v>19</v>
      </c>
      <c r="D3143" t="s">
        <v>24</v>
      </c>
      <c r="E3143" s="1">
        <v>43500</v>
      </c>
      <c r="F3143" s="1">
        <v>43618</v>
      </c>
      <c r="G3143" s="1">
        <v>43625</v>
      </c>
      <c r="H3143" s="1">
        <v>43632</v>
      </c>
      <c r="I3143" t="s">
        <v>18</v>
      </c>
      <c r="J3143">
        <v>19</v>
      </c>
      <c r="K3143">
        <v>40</v>
      </c>
      <c r="L3143">
        <v>22</v>
      </c>
      <c r="M3143">
        <v>24</v>
      </c>
      <c r="N3143">
        <v>7</v>
      </c>
      <c r="O3143">
        <v>0.15</v>
      </c>
      <c r="P3143">
        <v>1781.26</v>
      </c>
      <c r="Q3143">
        <v>2827.4</v>
      </c>
      <c r="R3143">
        <f>Table1[[#This Row],[OrderQuantity]]*Table1[[#This Row],[UnitPrice]]</f>
        <v>19791.8</v>
      </c>
      <c r="S3143">
        <f>Table1[[#This Row],[OrderQuantity]]*Table1[[#This Row],[UnitCost]]</f>
        <v>12468.82</v>
      </c>
      <c r="T3143">
        <f>Table1[[#This Row],[OrderQuantity]]*Table1[[#This Row],[UnitPrice]]*(1-Table1[[#This Row],[DiscountApplied]]) - (Table1[[#This Row],[OrderQuantity]]*Table1[[#This Row],[UnitCost]])</f>
        <v>4354.2099999999991</v>
      </c>
      <c r="U3143">
        <f>DATEDIF(Table1[[#This Row],[ShipDate]],Table1[[#This Row],[DeliveryDate]],"d")</f>
        <v>7</v>
      </c>
      <c r="V3143" t="str">
        <f t="shared" si="99"/>
        <v>On Time</v>
      </c>
    </row>
    <row r="3144" spans="2:22" x14ac:dyDescent="0.3">
      <c r="B3144" t="str">
        <f t="shared" si="98"/>
        <v>SO-003243</v>
      </c>
      <c r="C3144" t="s">
        <v>16</v>
      </c>
      <c r="D3144" t="s">
        <v>20</v>
      </c>
      <c r="E3144" s="1">
        <v>43500</v>
      </c>
      <c r="F3144" s="1">
        <v>43618</v>
      </c>
      <c r="G3144" s="1">
        <v>43638</v>
      </c>
      <c r="H3144" s="1">
        <v>43646</v>
      </c>
      <c r="I3144" t="s">
        <v>18</v>
      </c>
      <c r="J3144">
        <v>12</v>
      </c>
      <c r="K3144">
        <v>2</v>
      </c>
      <c r="L3144">
        <v>108</v>
      </c>
      <c r="M3144">
        <v>39</v>
      </c>
      <c r="N3144">
        <v>2</v>
      </c>
      <c r="O3144">
        <v>0.08</v>
      </c>
      <c r="P3144">
        <v>740.69</v>
      </c>
      <c r="Q3144">
        <v>1105.5</v>
      </c>
      <c r="R3144">
        <f>Table1[[#This Row],[OrderQuantity]]*Table1[[#This Row],[UnitPrice]]</f>
        <v>2211</v>
      </c>
      <c r="S3144">
        <f>Table1[[#This Row],[OrderQuantity]]*Table1[[#This Row],[UnitCost]]</f>
        <v>1481.38</v>
      </c>
      <c r="T3144">
        <f>Table1[[#This Row],[OrderQuantity]]*Table1[[#This Row],[UnitPrice]]*(1-Table1[[#This Row],[DiscountApplied]]) - (Table1[[#This Row],[OrderQuantity]]*Table1[[#This Row],[UnitCost]])</f>
        <v>552.74</v>
      </c>
      <c r="U3144">
        <f>DATEDIF(Table1[[#This Row],[ShipDate]],Table1[[#This Row],[DeliveryDate]],"d")</f>
        <v>8</v>
      </c>
      <c r="V3144" t="str">
        <f t="shared" si="99"/>
        <v>Late</v>
      </c>
    </row>
    <row r="3145" spans="2:22" x14ac:dyDescent="0.3">
      <c r="B3145" t="str">
        <f t="shared" si="98"/>
        <v>SO-003244</v>
      </c>
      <c r="C3145" t="s">
        <v>19</v>
      </c>
      <c r="D3145" t="s">
        <v>20</v>
      </c>
      <c r="E3145" s="1">
        <v>43500</v>
      </c>
      <c r="F3145" s="1">
        <v>43618</v>
      </c>
      <c r="G3145" s="1">
        <v>43643</v>
      </c>
      <c r="H3145" s="1">
        <v>43645</v>
      </c>
      <c r="I3145" t="s">
        <v>18</v>
      </c>
      <c r="J3145">
        <v>14</v>
      </c>
      <c r="K3145">
        <v>8</v>
      </c>
      <c r="L3145">
        <v>197</v>
      </c>
      <c r="M3145">
        <v>15</v>
      </c>
      <c r="N3145">
        <v>4</v>
      </c>
      <c r="O3145">
        <v>0.05</v>
      </c>
      <c r="P3145">
        <v>1809</v>
      </c>
      <c r="Q3145">
        <v>4020</v>
      </c>
      <c r="R3145">
        <f>Table1[[#This Row],[OrderQuantity]]*Table1[[#This Row],[UnitPrice]]</f>
        <v>16080</v>
      </c>
      <c r="S3145">
        <f>Table1[[#This Row],[OrderQuantity]]*Table1[[#This Row],[UnitCost]]</f>
        <v>7236</v>
      </c>
      <c r="T3145">
        <f>Table1[[#This Row],[OrderQuantity]]*Table1[[#This Row],[UnitPrice]]*(1-Table1[[#This Row],[DiscountApplied]]) - (Table1[[#This Row],[OrderQuantity]]*Table1[[#This Row],[UnitCost]])</f>
        <v>8040</v>
      </c>
      <c r="U3145">
        <f>DATEDIF(Table1[[#This Row],[ShipDate]],Table1[[#This Row],[DeliveryDate]],"d")</f>
        <v>2</v>
      </c>
      <c r="V3145" t="str">
        <f t="shared" si="99"/>
        <v>On Time</v>
      </c>
    </row>
    <row r="3146" spans="2:22" x14ac:dyDescent="0.3">
      <c r="B3146" t="str">
        <f t="shared" si="98"/>
        <v>SO-003245</v>
      </c>
      <c r="C3146" t="s">
        <v>21</v>
      </c>
      <c r="D3146" t="s">
        <v>17</v>
      </c>
      <c r="E3146" s="1">
        <v>43500</v>
      </c>
      <c r="F3146" s="1">
        <v>43618</v>
      </c>
      <c r="G3146" s="1">
        <v>43632</v>
      </c>
      <c r="H3146" s="1">
        <v>43635</v>
      </c>
      <c r="I3146" t="s">
        <v>18</v>
      </c>
      <c r="J3146">
        <v>24</v>
      </c>
      <c r="K3146">
        <v>20</v>
      </c>
      <c r="L3146">
        <v>240</v>
      </c>
      <c r="M3146">
        <v>25</v>
      </c>
      <c r="N3146">
        <v>8</v>
      </c>
      <c r="O3146">
        <v>0.1</v>
      </c>
      <c r="P3146">
        <v>1405.93</v>
      </c>
      <c r="Q3146">
        <v>3269.6</v>
      </c>
      <c r="R3146">
        <f>Table1[[#This Row],[OrderQuantity]]*Table1[[#This Row],[UnitPrice]]</f>
        <v>26156.799999999999</v>
      </c>
      <c r="S3146">
        <f>Table1[[#This Row],[OrderQuantity]]*Table1[[#This Row],[UnitCost]]</f>
        <v>11247.44</v>
      </c>
      <c r="T3146">
        <f>Table1[[#This Row],[OrderQuantity]]*Table1[[#This Row],[UnitPrice]]*(1-Table1[[#This Row],[DiscountApplied]]) - (Table1[[#This Row],[OrderQuantity]]*Table1[[#This Row],[UnitCost]])</f>
        <v>12293.679999999998</v>
      </c>
      <c r="U3146">
        <f>DATEDIF(Table1[[#This Row],[ShipDate]],Table1[[#This Row],[DeliveryDate]],"d")</f>
        <v>3</v>
      </c>
      <c r="V3146" t="str">
        <f t="shared" si="99"/>
        <v>On Time</v>
      </c>
    </row>
    <row r="3147" spans="2:22" x14ac:dyDescent="0.3">
      <c r="B3147" t="str">
        <f t="shared" si="98"/>
        <v>SO-003246</v>
      </c>
      <c r="C3147" t="s">
        <v>21</v>
      </c>
      <c r="D3147" t="s">
        <v>23</v>
      </c>
      <c r="E3147" s="1">
        <v>43500</v>
      </c>
      <c r="F3147" s="1">
        <v>43618</v>
      </c>
      <c r="G3147" s="1">
        <v>43644</v>
      </c>
      <c r="H3147" s="1">
        <v>43647</v>
      </c>
      <c r="I3147" t="s">
        <v>18</v>
      </c>
      <c r="J3147">
        <v>21</v>
      </c>
      <c r="K3147">
        <v>19</v>
      </c>
      <c r="L3147">
        <v>262</v>
      </c>
      <c r="M3147">
        <v>44</v>
      </c>
      <c r="N3147">
        <v>7</v>
      </c>
      <c r="O3147">
        <v>0.05</v>
      </c>
      <c r="P3147">
        <v>3882.11</v>
      </c>
      <c r="Q3147">
        <v>5246.1</v>
      </c>
      <c r="R3147">
        <f>Table1[[#This Row],[OrderQuantity]]*Table1[[#This Row],[UnitPrice]]</f>
        <v>36722.700000000004</v>
      </c>
      <c r="S3147">
        <f>Table1[[#This Row],[OrderQuantity]]*Table1[[#This Row],[UnitCost]]</f>
        <v>27174.77</v>
      </c>
      <c r="T3147">
        <f>Table1[[#This Row],[OrderQuantity]]*Table1[[#This Row],[UnitPrice]]*(1-Table1[[#This Row],[DiscountApplied]]) - (Table1[[#This Row],[OrderQuantity]]*Table1[[#This Row],[UnitCost]])</f>
        <v>7711.7950000000019</v>
      </c>
      <c r="U3147">
        <f>DATEDIF(Table1[[#This Row],[ShipDate]],Table1[[#This Row],[DeliveryDate]],"d")</f>
        <v>3</v>
      </c>
      <c r="V3147" t="str">
        <f t="shared" si="99"/>
        <v>On Time</v>
      </c>
    </row>
    <row r="3148" spans="2:22" x14ac:dyDescent="0.3">
      <c r="B3148" t="str">
        <f t="shared" si="98"/>
        <v>SO-003247</v>
      </c>
      <c r="C3148" t="s">
        <v>22</v>
      </c>
      <c r="D3148" t="s">
        <v>20</v>
      </c>
      <c r="E3148" s="1">
        <v>43500</v>
      </c>
      <c r="F3148" s="1">
        <v>43619</v>
      </c>
      <c r="G3148" s="1">
        <v>43636</v>
      </c>
      <c r="H3148" s="1">
        <v>43638</v>
      </c>
      <c r="I3148" t="s">
        <v>18</v>
      </c>
      <c r="J3148">
        <v>28</v>
      </c>
      <c r="K3148">
        <v>49</v>
      </c>
      <c r="L3148">
        <v>176</v>
      </c>
      <c r="M3148">
        <v>4</v>
      </c>
      <c r="N3148">
        <v>4</v>
      </c>
      <c r="O3148">
        <v>0.05</v>
      </c>
      <c r="P3148">
        <v>1611.55</v>
      </c>
      <c r="Q3148">
        <v>2405.3000000000002</v>
      </c>
      <c r="R3148">
        <f>Table1[[#This Row],[OrderQuantity]]*Table1[[#This Row],[UnitPrice]]</f>
        <v>9621.2000000000007</v>
      </c>
      <c r="S3148">
        <f>Table1[[#This Row],[OrderQuantity]]*Table1[[#This Row],[UnitCost]]</f>
        <v>6446.2</v>
      </c>
      <c r="T3148">
        <f>Table1[[#This Row],[OrderQuantity]]*Table1[[#This Row],[UnitPrice]]*(1-Table1[[#This Row],[DiscountApplied]]) - (Table1[[#This Row],[OrderQuantity]]*Table1[[#This Row],[UnitCost]])</f>
        <v>2693.9399999999996</v>
      </c>
      <c r="U3148">
        <f>DATEDIF(Table1[[#This Row],[ShipDate]],Table1[[#This Row],[DeliveryDate]],"d")</f>
        <v>2</v>
      </c>
      <c r="V3148" t="str">
        <f t="shared" si="99"/>
        <v>On Time</v>
      </c>
    </row>
    <row r="3149" spans="2:22" x14ac:dyDescent="0.3">
      <c r="B3149" t="str">
        <f t="shared" si="98"/>
        <v>SO-003248</v>
      </c>
      <c r="C3149" t="s">
        <v>19</v>
      </c>
      <c r="D3149" t="s">
        <v>23</v>
      </c>
      <c r="E3149" s="1">
        <v>43500</v>
      </c>
      <c r="F3149" s="1">
        <v>43619</v>
      </c>
      <c r="G3149" s="1">
        <v>43630</v>
      </c>
      <c r="H3149" s="1">
        <v>43631</v>
      </c>
      <c r="I3149" t="s">
        <v>18</v>
      </c>
      <c r="J3149">
        <v>20</v>
      </c>
      <c r="K3149">
        <v>28</v>
      </c>
      <c r="L3149">
        <v>292</v>
      </c>
      <c r="M3149">
        <v>14</v>
      </c>
      <c r="N3149">
        <v>2</v>
      </c>
      <c r="O3149">
        <v>0.05</v>
      </c>
      <c r="P3149">
        <v>2823.11</v>
      </c>
      <c r="Q3149">
        <v>6137.2</v>
      </c>
      <c r="R3149">
        <f>Table1[[#This Row],[OrderQuantity]]*Table1[[#This Row],[UnitPrice]]</f>
        <v>12274.4</v>
      </c>
      <c r="S3149">
        <f>Table1[[#This Row],[OrderQuantity]]*Table1[[#This Row],[UnitCost]]</f>
        <v>5646.22</v>
      </c>
      <c r="T3149">
        <f>Table1[[#This Row],[OrderQuantity]]*Table1[[#This Row],[UnitPrice]]*(1-Table1[[#This Row],[DiscountApplied]]) - (Table1[[#This Row],[OrderQuantity]]*Table1[[#This Row],[UnitCost]])</f>
        <v>6014.4599999999982</v>
      </c>
      <c r="U3149">
        <f>DATEDIF(Table1[[#This Row],[ShipDate]],Table1[[#This Row],[DeliveryDate]],"d")</f>
        <v>1</v>
      </c>
      <c r="V3149" t="str">
        <f t="shared" si="99"/>
        <v>On Time</v>
      </c>
    </row>
    <row r="3150" spans="2:22" x14ac:dyDescent="0.3">
      <c r="B3150" t="str">
        <f t="shared" si="98"/>
        <v>SO-003249</v>
      </c>
      <c r="C3150" t="s">
        <v>19</v>
      </c>
      <c r="D3150" t="s">
        <v>17</v>
      </c>
      <c r="E3150" s="1">
        <v>43500</v>
      </c>
      <c r="F3150" s="1">
        <v>43619</v>
      </c>
      <c r="G3150" s="1">
        <v>43631</v>
      </c>
      <c r="H3150" s="1">
        <v>43641</v>
      </c>
      <c r="I3150" t="s">
        <v>18</v>
      </c>
      <c r="J3150">
        <v>19</v>
      </c>
      <c r="K3150">
        <v>42</v>
      </c>
      <c r="L3150">
        <v>257</v>
      </c>
      <c r="M3150">
        <v>28</v>
      </c>
      <c r="N3150">
        <v>2</v>
      </c>
      <c r="O3150">
        <v>0.08</v>
      </c>
      <c r="P3150">
        <v>993.34</v>
      </c>
      <c r="Q3150">
        <v>2365.1</v>
      </c>
      <c r="R3150">
        <f>Table1[[#This Row],[OrderQuantity]]*Table1[[#This Row],[UnitPrice]]</f>
        <v>4730.2</v>
      </c>
      <c r="S3150">
        <f>Table1[[#This Row],[OrderQuantity]]*Table1[[#This Row],[UnitCost]]</f>
        <v>1986.68</v>
      </c>
      <c r="T3150">
        <f>Table1[[#This Row],[OrderQuantity]]*Table1[[#This Row],[UnitPrice]]*(1-Table1[[#This Row],[DiscountApplied]]) - (Table1[[#This Row],[OrderQuantity]]*Table1[[#This Row],[UnitCost]])</f>
        <v>2365.1039999999994</v>
      </c>
      <c r="U3150">
        <f>DATEDIF(Table1[[#This Row],[ShipDate]],Table1[[#This Row],[DeliveryDate]],"d")</f>
        <v>10</v>
      </c>
      <c r="V3150" t="str">
        <f t="shared" si="99"/>
        <v>Late</v>
      </c>
    </row>
    <row r="3151" spans="2:22" x14ac:dyDescent="0.3">
      <c r="B3151" t="str">
        <f t="shared" si="98"/>
        <v>SO-003250</v>
      </c>
      <c r="C3151" t="s">
        <v>16</v>
      </c>
      <c r="D3151" t="s">
        <v>20</v>
      </c>
      <c r="E3151" s="1">
        <v>43500</v>
      </c>
      <c r="F3151" s="1">
        <v>43619</v>
      </c>
      <c r="G3151" s="1">
        <v>43634</v>
      </c>
      <c r="H3151" s="1">
        <v>43638</v>
      </c>
      <c r="I3151" t="s">
        <v>18</v>
      </c>
      <c r="J3151">
        <v>2</v>
      </c>
      <c r="K3151">
        <v>25</v>
      </c>
      <c r="L3151">
        <v>135</v>
      </c>
      <c r="M3151">
        <v>45</v>
      </c>
      <c r="N3151">
        <v>6</v>
      </c>
      <c r="O3151">
        <v>0.05</v>
      </c>
      <c r="P3151">
        <v>950.46</v>
      </c>
      <c r="Q3151">
        <v>1159.0999999999999</v>
      </c>
      <c r="R3151">
        <f>Table1[[#This Row],[OrderQuantity]]*Table1[[#This Row],[UnitPrice]]</f>
        <v>6954.5999999999995</v>
      </c>
      <c r="S3151">
        <f>Table1[[#This Row],[OrderQuantity]]*Table1[[#This Row],[UnitCost]]</f>
        <v>5702.76</v>
      </c>
      <c r="T3151">
        <f>Table1[[#This Row],[OrderQuantity]]*Table1[[#This Row],[UnitPrice]]*(1-Table1[[#This Row],[DiscountApplied]]) - (Table1[[#This Row],[OrderQuantity]]*Table1[[#This Row],[UnitCost]])</f>
        <v>904.10999999999876</v>
      </c>
      <c r="U3151">
        <f>DATEDIF(Table1[[#This Row],[ShipDate]],Table1[[#This Row],[DeliveryDate]],"d")</f>
        <v>4</v>
      </c>
      <c r="V3151" t="str">
        <f t="shared" si="99"/>
        <v>On Time</v>
      </c>
    </row>
    <row r="3152" spans="2:22" x14ac:dyDescent="0.3">
      <c r="B3152" t="str">
        <f t="shared" si="98"/>
        <v>SO-003251</v>
      </c>
      <c r="C3152" t="s">
        <v>22</v>
      </c>
      <c r="D3152" t="s">
        <v>20</v>
      </c>
      <c r="E3152" s="1">
        <v>43500</v>
      </c>
      <c r="F3152" s="1">
        <v>43619</v>
      </c>
      <c r="G3152" s="1">
        <v>43631</v>
      </c>
      <c r="H3152" s="1">
        <v>43641</v>
      </c>
      <c r="I3152" t="s">
        <v>18</v>
      </c>
      <c r="J3152">
        <v>28</v>
      </c>
      <c r="K3152">
        <v>34</v>
      </c>
      <c r="L3152">
        <v>148</v>
      </c>
      <c r="M3152">
        <v>28</v>
      </c>
      <c r="N3152">
        <v>7</v>
      </c>
      <c r="O3152">
        <v>0.05</v>
      </c>
      <c r="P3152">
        <v>450.24</v>
      </c>
      <c r="Q3152">
        <v>1072</v>
      </c>
      <c r="R3152">
        <f>Table1[[#This Row],[OrderQuantity]]*Table1[[#This Row],[UnitPrice]]</f>
        <v>7504</v>
      </c>
      <c r="S3152">
        <f>Table1[[#This Row],[OrderQuantity]]*Table1[[#This Row],[UnitCost]]</f>
        <v>3151.6800000000003</v>
      </c>
      <c r="T3152">
        <f>Table1[[#This Row],[OrderQuantity]]*Table1[[#This Row],[UnitPrice]]*(1-Table1[[#This Row],[DiscountApplied]]) - (Table1[[#This Row],[OrderQuantity]]*Table1[[#This Row],[UnitCost]])</f>
        <v>3977.119999999999</v>
      </c>
      <c r="U3152">
        <f>DATEDIF(Table1[[#This Row],[ShipDate]],Table1[[#This Row],[DeliveryDate]],"d")</f>
        <v>10</v>
      </c>
      <c r="V3152" t="str">
        <f t="shared" si="99"/>
        <v>Late</v>
      </c>
    </row>
    <row r="3153" spans="2:22" x14ac:dyDescent="0.3">
      <c r="B3153" t="str">
        <f t="shared" si="98"/>
        <v>SO-003252</v>
      </c>
      <c r="C3153" t="s">
        <v>16</v>
      </c>
      <c r="D3153" t="s">
        <v>17</v>
      </c>
      <c r="E3153" s="1">
        <v>43500</v>
      </c>
      <c r="F3153" s="1">
        <v>43619</v>
      </c>
      <c r="G3153" s="1">
        <v>43635</v>
      </c>
      <c r="H3153" s="1">
        <v>43645</v>
      </c>
      <c r="I3153" t="s">
        <v>18</v>
      </c>
      <c r="J3153">
        <v>7</v>
      </c>
      <c r="K3153">
        <v>24</v>
      </c>
      <c r="L3153">
        <v>228</v>
      </c>
      <c r="M3153">
        <v>10</v>
      </c>
      <c r="N3153">
        <v>3</v>
      </c>
      <c r="O3153">
        <v>0.1</v>
      </c>
      <c r="P3153">
        <v>1922.9</v>
      </c>
      <c r="Q3153">
        <v>3845.8</v>
      </c>
      <c r="R3153">
        <f>Table1[[#This Row],[OrderQuantity]]*Table1[[#This Row],[UnitPrice]]</f>
        <v>11537.400000000001</v>
      </c>
      <c r="S3153">
        <f>Table1[[#This Row],[OrderQuantity]]*Table1[[#This Row],[UnitCost]]</f>
        <v>5768.7000000000007</v>
      </c>
      <c r="T3153">
        <f>Table1[[#This Row],[OrderQuantity]]*Table1[[#This Row],[UnitPrice]]*(1-Table1[[#This Row],[DiscountApplied]]) - (Table1[[#This Row],[OrderQuantity]]*Table1[[#This Row],[UnitCost]])</f>
        <v>4614.9600000000009</v>
      </c>
      <c r="U3153">
        <f>DATEDIF(Table1[[#This Row],[ShipDate]],Table1[[#This Row],[DeliveryDate]],"d")</f>
        <v>10</v>
      </c>
      <c r="V3153" t="str">
        <f t="shared" si="99"/>
        <v>Late</v>
      </c>
    </row>
    <row r="3154" spans="2:22" x14ac:dyDescent="0.3">
      <c r="B3154" t="str">
        <f t="shared" si="98"/>
        <v>SO-003253</v>
      </c>
      <c r="C3154" t="s">
        <v>19</v>
      </c>
      <c r="D3154" t="s">
        <v>17</v>
      </c>
      <c r="E3154" s="1">
        <v>43500</v>
      </c>
      <c r="F3154" s="1">
        <v>43619</v>
      </c>
      <c r="G3154" s="1">
        <v>43638</v>
      </c>
      <c r="H3154" s="1">
        <v>43648</v>
      </c>
      <c r="I3154" t="s">
        <v>18</v>
      </c>
      <c r="J3154">
        <v>19</v>
      </c>
      <c r="K3154">
        <v>10</v>
      </c>
      <c r="L3154">
        <v>252</v>
      </c>
      <c r="M3154">
        <v>36</v>
      </c>
      <c r="N3154">
        <v>7</v>
      </c>
      <c r="O3154">
        <v>0.05</v>
      </c>
      <c r="P3154">
        <v>3069.94</v>
      </c>
      <c r="Q3154">
        <v>3886</v>
      </c>
      <c r="R3154">
        <f>Table1[[#This Row],[OrderQuantity]]*Table1[[#This Row],[UnitPrice]]</f>
        <v>27202</v>
      </c>
      <c r="S3154">
        <f>Table1[[#This Row],[OrderQuantity]]*Table1[[#This Row],[UnitCost]]</f>
        <v>21489.58</v>
      </c>
      <c r="T3154">
        <f>Table1[[#This Row],[OrderQuantity]]*Table1[[#This Row],[UnitPrice]]*(1-Table1[[#This Row],[DiscountApplied]]) - (Table1[[#This Row],[OrderQuantity]]*Table1[[#This Row],[UnitCost]])</f>
        <v>4352.3199999999961</v>
      </c>
      <c r="U3154">
        <f>DATEDIF(Table1[[#This Row],[ShipDate]],Table1[[#This Row],[DeliveryDate]],"d")</f>
        <v>10</v>
      </c>
      <c r="V3154" t="str">
        <f t="shared" si="99"/>
        <v>Late</v>
      </c>
    </row>
    <row r="3155" spans="2:22" x14ac:dyDescent="0.3">
      <c r="B3155" t="str">
        <f t="shared" si="98"/>
        <v>SO-003254</v>
      </c>
      <c r="C3155" t="s">
        <v>16</v>
      </c>
      <c r="D3155" t="s">
        <v>20</v>
      </c>
      <c r="E3155" s="1">
        <v>43500</v>
      </c>
      <c r="F3155" s="1">
        <v>43619</v>
      </c>
      <c r="G3155" s="1">
        <v>43634</v>
      </c>
      <c r="H3155" s="1">
        <v>43635</v>
      </c>
      <c r="I3155" t="s">
        <v>18</v>
      </c>
      <c r="J3155">
        <v>9</v>
      </c>
      <c r="K3155">
        <v>7</v>
      </c>
      <c r="L3155">
        <v>96</v>
      </c>
      <c r="M3155">
        <v>3</v>
      </c>
      <c r="N3155">
        <v>5</v>
      </c>
      <c r="O3155">
        <v>0.2</v>
      </c>
      <c r="P3155">
        <v>528.5</v>
      </c>
      <c r="Q3155">
        <v>777.2</v>
      </c>
      <c r="R3155">
        <f>Table1[[#This Row],[OrderQuantity]]*Table1[[#This Row],[UnitPrice]]</f>
        <v>3886</v>
      </c>
      <c r="S3155">
        <f>Table1[[#This Row],[OrderQuantity]]*Table1[[#This Row],[UnitCost]]</f>
        <v>2642.5</v>
      </c>
      <c r="T3155">
        <f>Table1[[#This Row],[OrderQuantity]]*Table1[[#This Row],[UnitPrice]]*(1-Table1[[#This Row],[DiscountApplied]]) - (Table1[[#This Row],[OrderQuantity]]*Table1[[#This Row],[UnitCost]])</f>
        <v>466.30000000000018</v>
      </c>
      <c r="U3155">
        <f>DATEDIF(Table1[[#This Row],[ShipDate]],Table1[[#This Row],[DeliveryDate]],"d")</f>
        <v>1</v>
      </c>
      <c r="V3155" t="str">
        <f t="shared" si="99"/>
        <v>On Time</v>
      </c>
    </row>
    <row r="3156" spans="2:22" x14ac:dyDescent="0.3">
      <c r="B3156" t="str">
        <f t="shared" si="98"/>
        <v>SO-003255</v>
      </c>
      <c r="C3156" t="s">
        <v>19</v>
      </c>
      <c r="D3156" t="s">
        <v>20</v>
      </c>
      <c r="E3156" s="1">
        <v>43500</v>
      </c>
      <c r="F3156" s="1">
        <v>43619</v>
      </c>
      <c r="G3156" s="1">
        <v>43642</v>
      </c>
      <c r="H3156" s="1">
        <v>43645</v>
      </c>
      <c r="I3156" t="s">
        <v>18</v>
      </c>
      <c r="J3156">
        <v>14</v>
      </c>
      <c r="K3156">
        <v>40</v>
      </c>
      <c r="L3156">
        <v>149</v>
      </c>
      <c r="M3156">
        <v>37</v>
      </c>
      <c r="N3156">
        <v>1</v>
      </c>
      <c r="O3156">
        <v>0.1</v>
      </c>
      <c r="P3156">
        <v>756.3</v>
      </c>
      <c r="Q3156">
        <v>911.2</v>
      </c>
      <c r="R3156">
        <f>Table1[[#This Row],[OrderQuantity]]*Table1[[#This Row],[UnitPrice]]</f>
        <v>911.2</v>
      </c>
      <c r="S3156">
        <f>Table1[[#This Row],[OrderQuantity]]*Table1[[#This Row],[UnitCost]]</f>
        <v>756.3</v>
      </c>
      <c r="T3156">
        <f>Table1[[#This Row],[OrderQuantity]]*Table1[[#This Row],[UnitPrice]]*(1-Table1[[#This Row],[DiscountApplied]]) - (Table1[[#This Row],[OrderQuantity]]*Table1[[#This Row],[UnitCost]])</f>
        <v>63.780000000000086</v>
      </c>
      <c r="U3156">
        <f>DATEDIF(Table1[[#This Row],[ShipDate]],Table1[[#This Row],[DeliveryDate]],"d")</f>
        <v>3</v>
      </c>
      <c r="V3156" t="str">
        <f t="shared" si="99"/>
        <v>On Time</v>
      </c>
    </row>
    <row r="3157" spans="2:22" x14ac:dyDescent="0.3">
      <c r="B3157" t="str">
        <f t="shared" si="98"/>
        <v>SO-003256</v>
      </c>
      <c r="C3157" t="s">
        <v>21</v>
      </c>
      <c r="D3157" t="s">
        <v>23</v>
      </c>
      <c r="E3157" s="1">
        <v>43500</v>
      </c>
      <c r="F3157" s="1">
        <v>43619</v>
      </c>
      <c r="G3157" s="1">
        <v>43632</v>
      </c>
      <c r="H3157" s="1">
        <v>43642</v>
      </c>
      <c r="I3157" t="s">
        <v>18</v>
      </c>
      <c r="J3157">
        <v>24</v>
      </c>
      <c r="K3157">
        <v>16</v>
      </c>
      <c r="L3157">
        <v>294</v>
      </c>
      <c r="M3157">
        <v>15</v>
      </c>
      <c r="N3157">
        <v>8</v>
      </c>
      <c r="O3157">
        <v>0.05</v>
      </c>
      <c r="P3157">
        <v>3106.99</v>
      </c>
      <c r="Q3157">
        <v>3932.9</v>
      </c>
      <c r="R3157">
        <f>Table1[[#This Row],[OrderQuantity]]*Table1[[#This Row],[UnitPrice]]</f>
        <v>31463.200000000001</v>
      </c>
      <c r="S3157">
        <f>Table1[[#This Row],[OrderQuantity]]*Table1[[#This Row],[UnitCost]]</f>
        <v>24855.919999999998</v>
      </c>
      <c r="T3157">
        <f>Table1[[#This Row],[OrderQuantity]]*Table1[[#This Row],[UnitPrice]]*(1-Table1[[#This Row],[DiscountApplied]]) - (Table1[[#This Row],[OrderQuantity]]*Table1[[#This Row],[UnitCost]])</f>
        <v>5034.1200000000026</v>
      </c>
      <c r="U3157">
        <f>DATEDIF(Table1[[#This Row],[ShipDate]],Table1[[#This Row],[DeliveryDate]],"d")</f>
        <v>10</v>
      </c>
      <c r="V3157" t="str">
        <f t="shared" si="99"/>
        <v>Late</v>
      </c>
    </row>
    <row r="3158" spans="2:22" x14ac:dyDescent="0.3">
      <c r="B3158" t="str">
        <f t="shared" si="98"/>
        <v>SO-003257</v>
      </c>
      <c r="C3158" t="s">
        <v>19</v>
      </c>
      <c r="D3158" t="s">
        <v>23</v>
      </c>
      <c r="E3158" s="1">
        <v>43500</v>
      </c>
      <c r="F3158" s="1">
        <v>43619</v>
      </c>
      <c r="G3158" s="1">
        <v>43636</v>
      </c>
      <c r="H3158" s="1">
        <v>43637</v>
      </c>
      <c r="I3158" t="s">
        <v>18</v>
      </c>
      <c r="J3158">
        <v>13</v>
      </c>
      <c r="K3158">
        <v>23</v>
      </c>
      <c r="L3158">
        <v>299</v>
      </c>
      <c r="M3158">
        <v>25</v>
      </c>
      <c r="N3158">
        <v>5</v>
      </c>
      <c r="O3158">
        <v>0.08</v>
      </c>
      <c r="P3158">
        <v>1437.02</v>
      </c>
      <c r="Q3158">
        <v>2566.1</v>
      </c>
      <c r="R3158">
        <f>Table1[[#This Row],[OrderQuantity]]*Table1[[#This Row],[UnitPrice]]</f>
        <v>12830.5</v>
      </c>
      <c r="S3158">
        <f>Table1[[#This Row],[OrderQuantity]]*Table1[[#This Row],[UnitCost]]</f>
        <v>7185.1</v>
      </c>
      <c r="T3158">
        <f>Table1[[#This Row],[OrderQuantity]]*Table1[[#This Row],[UnitPrice]]*(1-Table1[[#This Row],[DiscountApplied]]) - (Table1[[#This Row],[OrderQuantity]]*Table1[[#This Row],[UnitCost]])</f>
        <v>4618.9600000000009</v>
      </c>
      <c r="U3158">
        <f>DATEDIF(Table1[[#This Row],[ShipDate]],Table1[[#This Row],[DeliveryDate]],"d")</f>
        <v>1</v>
      </c>
      <c r="V3158" t="str">
        <f t="shared" si="99"/>
        <v>On Time</v>
      </c>
    </row>
    <row r="3159" spans="2:22" x14ac:dyDescent="0.3">
      <c r="B3159" t="str">
        <f t="shared" si="98"/>
        <v>SO-003258</v>
      </c>
      <c r="C3159" t="s">
        <v>16</v>
      </c>
      <c r="D3159" t="s">
        <v>24</v>
      </c>
      <c r="E3159" s="1">
        <v>43500</v>
      </c>
      <c r="F3159" s="1">
        <v>43619</v>
      </c>
      <c r="G3159" s="1">
        <v>43626</v>
      </c>
      <c r="H3159" s="1">
        <v>43635</v>
      </c>
      <c r="I3159" t="s">
        <v>18</v>
      </c>
      <c r="J3159">
        <v>11</v>
      </c>
      <c r="K3159">
        <v>11</v>
      </c>
      <c r="L3159">
        <v>40</v>
      </c>
      <c r="M3159">
        <v>34</v>
      </c>
      <c r="N3159">
        <v>6</v>
      </c>
      <c r="O3159">
        <v>0.08</v>
      </c>
      <c r="P3159">
        <v>2952.29</v>
      </c>
      <c r="Q3159">
        <v>5788.8</v>
      </c>
      <c r="R3159">
        <f>Table1[[#This Row],[OrderQuantity]]*Table1[[#This Row],[UnitPrice]]</f>
        <v>34732.800000000003</v>
      </c>
      <c r="S3159">
        <f>Table1[[#This Row],[OrderQuantity]]*Table1[[#This Row],[UnitCost]]</f>
        <v>17713.739999999998</v>
      </c>
      <c r="T3159">
        <f>Table1[[#This Row],[OrderQuantity]]*Table1[[#This Row],[UnitPrice]]*(1-Table1[[#This Row],[DiscountApplied]]) - (Table1[[#This Row],[OrderQuantity]]*Table1[[#This Row],[UnitCost]])</f>
        <v>14240.436000000005</v>
      </c>
      <c r="U3159">
        <f>DATEDIF(Table1[[#This Row],[ShipDate]],Table1[[#This Row],[DeliveryDate]],"d")</f>
        <v>9</v>
      </c>
      <c r="V3159" t="str">
        <f t="shared" si="99"/>
        <v>Late</v>
      </c>
    </row>
    <row r="3160" spans="2:22" x14ac:dyDescent="0.3">
      <c r="B3160" t="str">
        <f t="shared" si="98"/>
        <v>SO-003259</v>
      </c>
      <c r="C3160" t="s">
        <v>16</v>
      </c>
      <c r="D3160" t="s">
        <v>20</v>
      </c>
      <c r="E3160" s="1">
        <v>43500</v>
      </c>
      <c r="F3160" s="1">
        <v>43619</v>
      </c>
      <c r="G3160" s="1">
        <v>43631</v>
      </c>
      <c r="H3160" s="1">
        <v>43633</v>
      </c>
      <c r="I3160" t="s">
        <v>18</v>
      </c>
      <c r="J3160">
        <v>11</v>
      </c>
      <c r="K3160">
        <v>5</v>
      </c>
      <c r="L3160">
        <v>151</v>
      </c>
      <c r="M3160">
        <v>2</v>
      </c>
      <c r="N3160">
        <v>1</v>
      </c>
      <c r="O3160">
        <v>0.05</v>
      </c>
      <c r="P3160">
        <v>5023.0600000000004</v>
      </c>
      <c r="Q3160">
        <v>6358.3</v>
      </c>
      <c r="R3160">
        <f>Table1[[#This Row],[OrderQuantity]]*Table1[[#This Row],[UnitPrice]]</f>
        <v>6358.3</v>
      </c>
      <c r="S3160">
        <f>Table1[[#This Row],[OrderQuantity]]*Table1[[#This Row],[UnitCost]]</f>
        <v>5023.0600000000004</v>
      </c>
      <c r="T3160">
        <f>Table1[[#This Row],[OrderQuantity]]*Table1[[#This Row],[UnitPrice]]*(1-Table1[[#This Row],[DiscountApplied]]) - (Table1[[#This Row],[OrderQuantity]]*Table1[[#This Row],[UnitCost]])</f>
        <v>1017.3249999999998</v>
      </c>
      <c r="U3160">
        <f>DATEDIF(Table1[[#This Row],[ShipDate]],Table1[[#This Row],[DeliveryDate]],"d")</f>
        <v>2</v>
      </c>
      <c r="V3160" t="str">
        <f t="shared" si="99"/>
        <v>On Time</v>
      </c>
    </row>
    <row r="3161" spans="2:22" x14ac:dyDescent="0.3">
      <c r="B3161" t="str">
        <f t="shared" si="98"/>
        <v>SO-003260</v>
      </c>
      <c r="C3161" t="s">
        <v>16</v>
      </c>
      <c r="D3161" t="s">
        <v>20</v>
      </c>
      <c r="E3161" s="1">
        <v>43500</v>
      </c>
      <c r="F3161" s="1">
        <v>43619</v>
      </c>
      <c r="G3161" s="1">
        <v>43629</v>
      </c>
      <c r="H3161" s="1">
        <v>43637</v>
      </c>
      <c r="I3161" t="s">
        <v>18</v>
      </c>
      <c r="J3161">
        <v>6</v>
      </c>
      <c r="K3161">
        <v>49</v>
      </c>
      <c r="L3161">
        <v>143</v>
      </c>
      <c r="M3161">
        <v>8</v>
      </c>
      <c r="N3161">
        <v>1</v>
      </c>
      <c r="O3161">
        <v>0.08</v>
      </c>
      <c r="P3161">
        <v>711.94</v>
      </c>
      <c r="Q3161">
        <v>924.6</v>
      </c>
      <c r="R3161">
        <f>Table1[[#This Row],[OrderQuantity]]*Table1[[#This Row],[UnitPrice]]</f>
        <v>924.6</v>
      </c>
      <c r="S3161">
        <f>Table1[[#This Row],[OrderQuantity]]*Table1[[#This Row],[UnitCost]]</f>
        <v>711.94</v>
      </c>
      <c r="T3161">
        <f>Table1[[#This Row],[OrderQuantity]]*Table1[[#This Row],[UnitPrice]]*(1-Table1[[#This Row],[DiscountApplied]]) - (Table1[[#This Row],[OrderQuantity]]*Table1[[#This Row],[UnitCost]])</f>
        <v>138.69200000000001</v>
      </c>
      <c r="U3161">
        <f>DATEDIF(Table1[[#This Row],[ShipDate]],Table1[[#This Row],[DeliveryDate]],"d")</f>
        <v>8</v>
      </c>
      <c r="V3161" t="str">
        <f t="shared" si="99"/>
        <v>Late</v>
      </c>
    </row>
    <row r="3162" spans="2:22" x14ac:dyDescent="0.3">
      <c r="B3162" t="str">
        <f t="shared" si="98"/>
        <v>SO-003261</v>
      </c>
      <c r="C3162" t="s">
        <v>21</v>
      </c>
      <c r="D3162" t="s">
        <v>20</v>
      </c>
      <c r="E3162" s="1">
        <v>43500</v>
      </c>
      <c r="F3162" s="1">
        <v>43619</v>
      </c>
      <c r="G3162" s="1">
        <v>43623</v>
      </c>
      <c r="H3162" s="1">
        <v>43629</v>
      </c>
      <c r="I3162" t="s">
        <v>18</v>
      </c>
      <c r="J3162">
        <v>22</v>
      </c>
      <c r="K3162">
        <v>48</v>
      </c>
      <c r="L3162">
        <v>182</v>
      </c>
      <c r="M3162">
        <v>28</v>
      </c>
      <c r="N3162">
        <v>1</v>
      </c>
      <c r="O3162">
        <v>0.2</v>
      </c>
      <c r="P3162">
        <v>639.72</v>
      </c>
      <c r="Q3162">
        <v>1031.8</v>
      </c>
      <c r="R3162">
        <f>Table1[[#This Row],[OrderQuantity]]*Table1[[#This Row],[UnitPrice]]</f>
        <v>1031.8</v>
      </c>
      <c r="S3162">
        <f>Table1[[#This Row],[OrderQuantity]]*Table1[[#This Row],[UnitCost]]</f>
        <v>639.72</v>
      </c>
      <c r="T3162">
        <f>Table1[[#This Row],[OrderQuantity]]*Table1[[#This Row],[UnitPrice]]*(1-Table1[[#This Row],[DiscountApplied]]) - (Table1[[#This Row],[OrderQuantity]]*Table1[[#This Row],[UnitCost]])</f>
        <v>185.72000000000003</v>
      </c>
      <c r="U3162">
        <f>DATEDIF(Table1[[#This Row],[ShipDate]],Table1[[#This Row],[DeliveryDate]],"d")</f>
        <v>6</v>
      </c>
      <c r="V3162" t="str">
        <f t="shared" si="99"/>
        <v>On Time</v>
      </c>
    </row>
    <row r="3163" spans="2:22" x14ac:dyDescent="0.3">
      <c r="B3163" t="str">
        <f t="shared" si="98"/>
        <v>SO-003262</v>
      </c>
      <c r="C3163" t="s">
        <v>19</v>
      </c>
      <c r="D3163" t="s">
        <v>25</v>
      </c>
      <c r="E3163" s="1">
        <v>43500</v>
      </c>
      <c r="F3163" s="1">
        <v>43619</v>
      </c>
      <c r="G3163" s="1">
        <v>43624</v>
      </c>
      <c r="H3163" s="1">
        <v>43633</v>
      </c>
      <c r="I3163" t="s">
        <v>18</v>
      </c>
      <c r="J3163">
        <v>12</v>
      </c>
      <c r="K3163">
        <v>31</v>
      </c>
      <c r="L3163">
        <v>363</v>
      </c>
      <c r="M3163">
        <v>3</v>
      </c>
      <c r="N3163">
        <v>3</v>
      </c>
      <c r="O3163">
        <v>0.15</v>
      </c>
      <c r="P3163">
        <v>1730.61</v>
      </c>
      <c r="Q3163">
        <v>3845.8</v>
      </c>
      <c r="R3163">
        <f>Table1[[#This Row],[OrderQuantity]]*Table1[[#This Row],[UnitPrice]]</f>
        <v>11537.400000000001</v>
      </c>
      <c r="S3163">
        <f>Table1[[#This Row],[OrderQuantity]]*Table1[[#This Row],[UnitCost]]</f>
        <v>5191.83</v>
      </c>
      <c r="T3163">
        <f>Table1[[#This Row],[OrderQuantity]]*Table1[[#This Row],[UnitPrice]]*(1-Table1[[#This Row],[DiscountApplied]]) - (Table1[[#This Row],[OrderQuantity]]*Table1[[#This Row],[UnitCost]])</f>
        <v>4614.9600000000009</v>
      </c>
      <c r="U3163">
        <f>DATEDIF(Table1[[#This Row],[ShipDate]],Table1[[#This Row],[DeliveryDate]],"d")</f>
        <v>9</v>
      </c>
      <c r="V3163" t="str">
        <f t="shared" si="99"/>
        <v>Late</v>
      </c>
    </row>
    <row r="3164" spans="2:22" x14ac:dyDescent="0.3">
      <c r="B3164" t="str">
        <f t="shared" si="98"/>
        <v>SO-003263</v>
      </c>
      <c r="C3164" t="s">
        <v>19</v>
      </c>
      <c r="D3164" t="s">
        <v>20</v>
      </c>
      <c r="E3164" s="1">
        <v>43500</v>
      </c>
      <c r="F3164" s="1">
        <v>43619</v>
      </c>
      <c r="G3164" s="1">
        <v>43639</v>
      </c>
      <c r="H3164" s="1">
        <v>43645</v>
      </c>
      <c r="I3164" t="s">
        <v>18</v>
      </c>
      <c r="J3164">
        <v>13</v>
      </c>
      <c r="K3164">
        <v>26</v>
      </c>
      <c r="L3164">
        <v>90</v>
      </c>
      <c r="M3164">
        <v>38</v>
      </c>
      <c r="N3164">
        <v>7</v>
      </c>
      <c r="O3164">
        <v>0.05</v>
      </c>
      <c r="P3164">
        <v>669.33</v>
      </c>
      <c r="Q3164">
        <v>904.5</v>
      </c>
      <c r="R3164">
        <f>Table1[[#This Row],[OrderQuantity]]*Table1[[#This Row],[UnitPrice]]</f>
        <v>6331.5</v>
      </c>
      <c r="S3164">
        <f>Table1[[#This Row],[OrderQuantity]]*Table1[[#This Row],[UnitCost]]</f>
        <v>4685.3100000000004</v>
      </c>
      <c r="T3164">
        <f>Table1[[#This Row],[OrderQuantity]]*Table1[[#This Row],[UnitPrice]]*(1-Table1[[#This Row],[DiscountApplied]]) - (Table1[[#This Row],[OrderQuantity]]*Table1[[#This Row],[UnitCost]])</f>
        <v>1329.6149999999989</v>
      </c>
      <c r="U3164">
        <f>DATEDIF(Table1[[#This Row],[ShipDate]],Table1[[#This Row],[DeliveryDate]],"d")</f>
        <v>6</v>
      </c>
      <c r="V3164" t="str">
        <f t="shared" si="99"/>
        <v>On Time</v>
      </c>
    </row>
    <row r="3165" spans="2:22" x14ac:dyDescent="0.3">
      <c r="B3165" t="str">
        <f t="shared" si="98"/>
        <v>SO-003264</v>
      </c>
      <c r="C3165" t="s">
        <v>21</v>
      </c>
      <c r="D3165" t="s">
        <v>17</v>
      </c>
      <c r="E3165" s="1">
        <v>43500</v>
      </c>
      <c r="F3165" s="1">
        <v>43620</v>
      </c>
      <c r="G3165" s="1">
        <v>43633</v>
      </c>
      <c r="H3165" s="1">
        <v>43636</v>
      </c>
      <c r="I3165" t="s">
        <v>18</v>
      </c>
      <c r="J3165">
        <v>21</v>
      </c>
      <c r="K3165">
        <v>3</v>
      </c>
      <c r="L3165">
        <v>260</v>
      </c>
      <c r="M3165">
        <v>37</v>
      </c>
      <c r="N3165">
        <v>3</v>
      </c>
      <c r="O3165">
        <v>0.05</v>
      </c>
      <c r="P3165">
        <v>192.29</v>
      </c>
      <c r="Q3165">
        <v>234.5</v>
      </c>
      <c r="R3165">
        <f>Table1[[#This Row],[OrderQuantity]]*Table1[[#This Row],[UnitPrice]]</f>
        <v>703.5</v>
      </c>
      <c r="S3165">
        <f>Table1[[#This Row],[OrderQuantity]]*Table1[[#This Row],[UnitCost]]</f>
        <v>576.87</v>
      </c>
      <c r="T3165">
        <f>Table1[[#This Row],[OrderQuantity]]*Table1[[#This Row],[UnitPrice]]*(1-Table1[[#This Row],[DiscountApplied]]) - (Table1[[#This Row],[OrderQuantity]]*Table1[[#This Row],[UnitCost]])</f>
        <v>91.454999999999927</v>
      </c>
      <c r="U3165">
        <f>DATEDIF(Table1[[#This Row],[ShipDate]],Table1[[#This Row],[DeliveryDate]],"d")</f>
        <v>3</v>
      </c>
      <c r="V3165" t="str">
        <f t="shared" si="99"/>
        <v>On Time</v>
      </c>
    </row>
    <row r="3166" spans="2:22" x14ac:dyDescent="0.3">
      <c r="B3166" t="str">
        <f t="shared" si="98"/>
        <v>SO-003265</v>
      </c>
      <c r="C3166" t="s">
        <v>16</v>
      </c>
      <c r="D3166" t="s">
        <v>20</v>
      </c>
      <c r="E3166" s="1">
        <v>43500</v>
      </c>
      <c r="F3166" s="1">
        <v>43620</v>
      </c>
      <c r="G3166" s="1">
        <v>43622</v>
      </c>
      <c r="H3166" s="1">
        <v>43626</v>
      </c>
      <c r="I3166" t="s">
        <v>18</v>
      </c>
      <c r="J3166">
        <v>7</v>
      </c>
      <c r="K3166">
        <v>45</v>
      </c>
      <c r="L3166">
        <v>113</v>
      </c>
      <c r="M3166">
        <v>4</v>
      </c>
      <c r="N3166">
        <v>5</v>
      </c>
      <c r="O3166">
        <v>0.15</v>
      </c>
      <c r="P3166">
        <v>1708.43</v>
      </c>
      <c r="Q3166">
        <v>3973.1</v>
      </c>
      <c r="R3166">
        <f>Table1[[#This Row],[OrderQuantity]]*Table1[[#This Row],[UnitPrice]]</f>
        <v>19865.5</v>
      </c>
      <c r="S3166">
        <f>Table1[[#This Row],[OrderQuantity]]*Table1[[#This Row],[UnitCost]]</f>
        <v>8542.15</v>
      </c>
      <c r="T3166">
        <f>Table1[[#This Row],[OrderQuantity]]*Table1[[#This Row],[UnitPrice]]*(1-Table1[[#This Row],[DiscountApplied]]) - (Table1[[#This Row],[OrderQuantity]]*Table1[[#This Row],[UnitCost]])</f>
        <v>8343.5249999999996</v>
      </c>
      <c r="U3166">
        <f>DATEDIF(Table1[[#This Row],[ShipDate]],Table1[[#This Row],[DeliveryDate]],"d")</f>
        <v>4</v>
      </c>
      <c r="V3166" t="str">
        <f t="shared" si="99"/>
        <v>On Time</v>
      </c>
    </row>
    <row r="3167" spans="2:22" x14ac:dyDescent="0.3">
      <c r="B3167" t="str">
        <f t="shared" si="98"/>
        <v>SO-003266</v>
      </c>
      <c r="C3167" t="s">
        <v>16</v>
      </c>
      <c r="D3167" t="s">
        <v>20</v>
      </c>
      <c r="E3167" s="1">
        <v>43500</v>
      </c>
      <c r="F3167" s="1">
        <v>43620</v>
      </c>
      <c r="G3167" s="1">
        <v>43643</v>
      </c>
      <c r="H3167" s="1">
        <v>43651</v>
      </c>
      <c r="I3167" t="s">
        <v>18</v>
      </c>
      <c r="J3167">
        <v>9</v>
      </c>
      <c r="K3167">
        <v>24</v>
      </c>
      <c r="L3167">
        <v>178</v>
      </c>
      <c r="M3167">
        <v>28</v>
      </c>
      <c r="N3167">
        <v>2</v>
      </c>
      <c r="O3167">
        <v>0.1</v>
      </c>
      <c r="P3167">
        <v>153.69999999999999</v>
      </c>
      <c r="Q3167">
        <v>207.7</v>
      </c>
      <c r="R3167">
        <f>Table1[[#This Row],[OrderQuantity]]*Table1[[#This Row],[UnitPrice]]</f>
        <v>415.4</v>
      </c>
      <c r="S3167">
        <f>Table1[[#This Row],[OrderQuantity]]*Table1[[#This Row],[UnitCost]]</f>
        <v>307.39999999999998</v>
      </c>
      <c r="T3167">
        <f>Table1[[#This Row],[OrderQuantity]]*Table1[[#This Row],[UnitPrice]]*(1-Table1[[#This Row],[DiscountApplied]]) - (Table1[[#This Row],[OrderQuantity]]*Table1[[#This Row],[UnitCost]])</f>
        <v>66.460000000000036</v>
      </c>
      <c r="U3167">
        <f>DATEDIF(Table1[[#This Row],[ShipDate]],Table1[[#This Row],[DeliveryDate]],"d")</f>
        <v>8</v>
      </c>
      <c r="V3167" t="str">
        <f t="shared" si="99"/>
        <v>Late</v>
      </c>
    </row>
    <row r="3168" spans="2:22" x14ac:dyDescent="0.3">
      <c r="B3168" t="str">
        <f t="shared" si="98"/>
        <v>SO-003267</v>
      </c>
      <c r="C3168" t="s">
        <v>16</v>
      </c>
      <c r="D3168" t="s">
        <v>26</v>
      </c>
      <c r="E3168" s="1">
        <v>43500</v>
      </c>
      <c r="F3168" s="1">
        <v>43620</v>
      </c>
      <c r="G3168" s="1">
        <v>43633</v>
      </c>
      <c r="H3168" s="1">
        <v>43643</v>
      </c>
      <c r="I3168" t="s">
        <v>18</v>
      </c>
      <c r="J3168">
        <v>10</v>
      </c>
      <c r="K3168">
        <v>13</v>
      </c>
      <c r="L3168">
        <v>82</v>
      </c>
      <c r="M3168">
        <v>14</v>
      </c>
      <c r="N3168">
        <v>2</v>
      </c>
      <c r="O3168">
        <v>0.1</v>
      </c>
      <c r="P3168">
        <v>783.9</v>
      </c>
      <c r="Q3168">
        <v>1005</v>
      </c>
      <c r="R3168">
        <f>Table1[[#This Row],[OrderQuantity]]*Table1[[#This Row],[UnitPrice]]</f>
        <v>2010</v>
      </c>
      <c r="S3168">
        <f>Table1[[#This Row],[OrderQuantity]]*Table1[[#This Row],[UnitCost]]</f>
        <v>1567.8</v>
      </c>
      <c r="T3168">
        <f>Table1[[#This Row],[OrderQuantity]]*Table1[[#This Row],[UnitPrice]]*(1-Table1[[#This Row],[DiscountApplied]]) - (Table1[[#This Row],[OrderQuantity]]*Table1[[#This Row],[UnitCost]])</f>
        <v>241.20000000000005</v>
      </c>
      <c r="U3168">
        <f>DATEDIF(Table1[[#This Row],[ShipDate]],Table1[[#This Row],[DeliveryDate]],"d")</f>
        <v>10</v>
      </c>
      <c r="V3168" t="str">
        <f t="shared" si="99"/>
        <v>Late</v>
      </c>
    </row>
    <row r="3169" spans="2:22" x14ac:dyDescent="0.3">
      <c r="B3169" t="str">
        <f t="shared" si="98"/>
        <v>SO-003268</v>
      </c>
      <c r="C3169" t="s">
        <v>19</v>
      </c>
      <c r="D3169" t="s">
        <v>17</v>
      </c>
      <c r="E3169" s="1">
        <v>43500</v>
      </c>
      <c r="F3169" s="1">
        <v>43620</v>
      </c>
      <c r="G3169" s="1">
        <v>43625</v>
      </c>
      <c r="H3169" s="1">
        <v>43630</v>
      </c>
      <c r="I3169" t="s">
        <v>18</v>
      </c>
      <c r="J3169">
        <v>19</v>
      </c>
      <c r="K3169">
        <v>14</v>
      </c>
      <c r="L3169">
        <v>234</v>
      </c>
      <c r="M3169">
        <v>10</v>
      </c>
      <c r="N3169">
        <v>3</v>
      </c>
      <c r="O3169">
        <v>0.15</v>
      </c>
      <c r="P3169">
        <v>187.94</v>
      </c>
      <c r="Q3169">
        <v>221.1</v>
      </c>
      <c r="R3169">
        <f>Table1[[#This Row],[OrderQuantity]]*Table1[[#This Row],[UnitPrice]]</f>
        <v>663.3</v>
      </c>
      <c r="S3169">
        <f>Table1[[#This Row],[OrderQuantity]]*Table1[[#This Row],[UnitCost]]</f>
        <v>563.81999999999994</v>
      </c>
      <c r="T3169">
        <f>Table1[[#This Row],[OrderQuantity]]*Table1[[#This Row],[UnitPrice]]*(1-Table1[[#This Row],[DiscountApplied]]) - (Table1[[#This Row],[OrderQuantity]]*Table1[[#This Row],[UnitCost]])</f>
        <v>-1.4999999999986358E-2</v>
      </c>
      <c r="U3169">
        <f>DATEDIF(Table1[[#This Row],[ShipDate]],Table1[[#This Row],[DeliveryDate]],"d")</f>
        <v>5</v>
      </c>
      <c r="V3169" t="str">
        <f t="shared" si="99"/>
        <v>On Time</v>
      </c>
    </row>
    <row r="3170" spans="2:22" x14ac:dyDescent="0.3">
      <c r="B3170" t="str">
        <f t="shared" si="98"/>
        <v>SO-003269</v>
      </c>
      <c r="C3170" t="s">
        <v>21</v>
      </c>
      <c r="D3170" t="s">
        <v>26</v>
      </c>
      <c r="E3170" s="1">
        <v>43500</v>
      </c>
      <c r="F3170" s="1">
        <v>43620</v>
      </c>
      <c r="G3170" s="1">
        <v>43635</v>
      </c>
      <c r="H3170" s="1">
        <v>43637</v>
      </c>
      <c r="I3170" t="s">
        <v>18</v>
      </c>
      <c r="J3170">
        <v>25</v>
      </c>
      <c r="K3170">
        <v>13</v>
      </c>
      <c r="L3170">
        <v>71</v>
      </c>
      <c r="M3170">
        <v>18</v>
      </c>
      <c r="N3170">
        <v>7</v>
      </c>
      <c r="O3170">
        <v>0.1</v>
      </c>
      <c r="P3170">
        <v>1656.58</v>
      </c>
      <c r="Q3170">
        <v>3852.5</v>
      </c>
      <c r="R3170">
        <f>Table1[[#This Row],[OrderQuantity]]*Table1[[#This Row],[UnitPrice]]</f>
        <v>26967.5</v>
      </c>
      <c r="S3170">
        <f>Table1[[#This Row],[OrderQuantity]]*Table1[[#This Row],[UnitCost]]</f>
        <v>11596.06</v>
      </c>
      <c r="T3170">
        <f>Table1[[#This Row],[OrderQuantity]]*Table1[[#This Row],[UnitPrice]]*(1-Table1[[#This Row],[DiscountApplied]]) - (Table1[[#This Row],[OrderQuantity]]*Table1[[#This Row],[UnitCost]])</f>
        <v>12674.69</v>
      </c>
      <c r="U3170">
        <f>DATEDIF(Table1[[#This Row],[ShipDate]],Table1[[#This Row],[DeliveryDate]],"d")</f>
        <v>2</v>
      </c>
      <c r="V3170" t="str">
        <f t="shared" si="99"/>
        <v>On Time</v>
      </c>
    </row>
    <row r="3171" spans="2:22" x14ac:dyDescent="0.3">
      <c r="B3171" t="str">
        <f t="shared" si="98"/>
        <v>SO-003270</v>
      </c>
      <c r="C3171" t="s">
        <v>16</v>
      </c>
      <c r="D3171" t="s">
        <v>24</v>
      </c>
      <c r="E3171" s="1">
        <v>43500</v>
      </c>
      <c r="F3171" s="1">
        <v>43620</v>
      </c>
      <c r="G3171" s="1">
        <v>43646</v>
      </c>
      <c r="H3171" s="1">
        <v>43652</v>
      </c>
      <c r="I3171" t="s">
        <v>18</v>
      </c>
      <c r="J3171">
        <v>12</v>
      </c>
      <c r="K3171">
        <v>31</v>
      </c>
      <c r="L3171">
        <v>27</v>
      </c>
      <c r="M3171">
        <v>19</v>
      </c>
      <c r="N3171">
        <v>4</v>
      </c>
      <c r="O3171">
        <v>0.05</v>
      </c>
      <c r="P3171">
        <v>160.80000000000001</v>
      </c>
      <c r="Q3171">
        <v>268</v>
      </c>
      <c r="R3171">
        <f>Table1[[#This Row],[OrderQuantity]]*Table1[[#This Row],[UnitPrice]]</f>
        <v>1072</v>
      </c>
      <c r="S3171">
        <f>Table1[[#This Row],[OrderQuantity]]*Table1[[#This Row],[UnitCost]]</f>
        <v>643.20000000000005</v>
      </c>
      <c r="T3171">
        <f>Table1[[#This Row],[OrderQuantity]]*Table1[[#This Row],[UnitPrice]]*(1-Table1[[#This Row],[DiscountApplied]]) - (Table1[[#This Row],[OrderQuantity]]*Table1[[#This Row],[UnitCost]])</f>
        <v>375.19999999999993</v>
      </c>
      <c r="U3171">
        <f>DATEDIF(Table1[[#This Row],[ShipDate]],Table1[[#This Row],[DeliveryDate]],"d")</f>
        <v>6</v>
      </c>
      <c r="V3171" t="str">
        <f t="shared" si="99"/>
        <v>On Time</v>
      </c>
    </row>
    <row r="3172" spans="2:22" x14ac:dyDescent="0.3">
      <c r="B3172" t="str">
        <f t="shared" si="98"/>
        <v>SO-003271</v>
      </c>
      <c r="C3172" t="s">
        <v>16</v>
      </c>
      <c r="D3172" t="s">
        <v>25</v>
      </c>
      <c r="E3172" s="1">
        <v>43500</v>
      </c>
      <c r="F3172" s="1">
        <v>43620</v>
      </c>
      <c r="G3172" s="1">
        <v>43632</v>
      </c>
      <c r="H3172" s="1">
        <v>43641</v>
      </c>
      <c r="I3172" t="s">
        <v>18</v>
      </c>
      <c r="J3172">
        <v>8</v>
      </c>
      <c r="K3172">
        <v>14</v>
      </c>
      <c r="L3172">
        <v>356</v>
      </c>
      <c r="M3172">
        <v>8</v>
      </c>
      <c r="N3172">
        <v>1</v>
      </c>
      <c r="O3172">
        <v>0.08</v>
      </c>
      <c r="P3172">
        <v>1398.96</v>
      </c>
      <c r="Q3172">
        <v>3497.4</v>
      </c>
      <c r="R3172">
        <f>Table1[[#This Row],[OrderQuantity]]*Table1[[#This Row],[UnitPrice]]</f>
        <v>3497.4</v>
      </c>
      <c r="S3172">
        <f>Table1[[#This Row],[OrderQuantity]]*Table1[[#This Row],[UnitCost]]</f>
        <v>1398.96</v>
      </c>
      <c r="T3172">
        <f>Table1[[#This Row],[OrderQuantity]]*Table1[[#This Row],[UnitPrice]]*(1-Table1[[#This Row],[DiscountApplied]]) - (Table1[[#This Row],[OrderQuantity]]*Table1[[#This Row],[UnitCost]])</f>
        <v>1818.6480000000001</v>
      </c>
      <c r="U3172">
        <f>DATEDIF(Table1[[#This Row],[ShipDate]],Table1[[#This Row],[DeliveryDate]],"d")</f>
        <v>9</v>
      </c>
      <c r="V3172" t="str">
        <f t="shared" si="99"/>
        <v>Late</v>
      </c>
    </row>
    <row r="3173" spans="2:22" x14ac:dyDescent="0.3">
      <c r="B3173" t="str">
        <f t="shared" si="98"/>
        <v>SO-003272</v>
      </c>
      <c r="C3173" t="s">
        <v>16</v>
      </c>
      <c r="D3173" t="s">
        <v>24</v>
      </c>
      <c r="E3173" s="1">
        <v>43500</v>
      </c>
      <c r="F3173" s="1">
        <v>43621</v>
      </c>
      <c r="G3173" s="1">
        <v>43627</v>
      </c>
      <c r="H3173" s="1">
        <v>43637</v>
      </c>
      <c r="I3173" t="s">
        <v>18</v>
      </c>
      <c r="J3173">
        <v>12</v>
      </c>
      <c r="K3173">
        <v>2</v>
      </c>
      <c r="L3173">
        <v>38</v>
      </c>
      <c r="M3173">
        <v>2</v>
      </c>
      <c r="N3173">
        <v>8</v>
      </c>
      <c r="O3173">
        <v>0.4</v>
      </c>
      <c r="P3173">
        <v>2575.48</v>
      </c>
      <c r="Q3173">
        <v>6438.7</v>
      </c>
      <c r="R3173">
        <f>Table1[[#This Row],[OrderQuantity]]*Table1[[#This Row],[UnitPrice]]</f>
        <v>51509.599999999999</v>
      </c>
      <c r="S3173">
        <f>Table1[[#This Row],[OrderQuantity]]*Table1[[#This Row],[UnitCost]]</f>
        <v>20603.84</v>
      </c>
      <c r="T3173">
        <f>Table1[[#This Row],[OrderQuantity]]*Table1[[#This Row],[UnitPrice]]*(1-Table1[[#This Row],[DiscountApplied]]) - (Table1[[#This Row],[OrderQuantity]]*Table1[[#This Row],[UnitCost]])</f>
        <v>10301.919999999998</v>
      </c>
      <c r="U3173">
        <f>DATEDIF(Table1[[#This Row],[ShipDate]],Table1[[#This Row],[DeliveryDate]],"d")</f>
        <v>10</v>
      </c>
      <c r="V3173" t="str">
        <f t="shared" si="99"/>
        <v>Late</v>
      </c>
    </row>
    <row r="3174" spans="2:22" x14ac:dyDescent="0.3">
      <c r="B3174" t="str">
        <f t="shared" si="98"/>
        <v>SO-003273</v>
      </c>
      <c r="C3174" t="s">
        <v>16</v>
      </c>
      <c r="D3174" t="s">
        <v>25</v>
      </c>
      <c r="E3174" s="1">
        <v>43500</v>
      </c>
      <c r="F3174" s="1">
        <v>43621</v>
      </c>
      <c r="G3174" s="1">
        <v>43649</v>
      </c>
      <c r="H3174" s="1">
        <v>43654</v>
      </c>
      <c r="I3174" t="s">
        <v>18</v>
      </c>
      <c r="J3174">
        <v>8</v>
      </c>
      <c r="K3174">
        <v>43</v>
      </c>
      <c r="L3174">
        <v>337</v>
      </c>
      <c r="M3174">
        <v>39</v>
      </c>
      <c r="N3174">
        <v>3</v>
      </c>
      <c r="O3174">
        <v>0.4</v>
      </c>
      <c r="P3174">
        <v>679.38</v>
      </c>
      <c r="Q3174">
        <v>871</v>
      </c>
      <c r="R3174">
        <f>Table1[[#This Row],[OrderQuantity]]*Table1[[#This Row],[UnitPrice]]</f>
        <v>2613</v>
      </c>
      <c r="S3174">
        <f>Table1[[#This Row],[OrderQuantity]]*Table1[[#This Row],[UnitCost]]</f>
        <v>2038.1399999999999</v>
      </c>
      <c r="T3174">
        <f>Table1[[#This Row],[OrderQuantity]]*Table1[[#This Row],[UnitPrice]]*(1-Table1[[#This Row],[DiscountApplied]]) - (Table1[[#This Row],[OrderQuantity]]*Table1[[#This Row],[UnitCost]])</f>
        <v>-470.33999999999992</v>
      </c>
      <c r="U3174">
        <f>DATEDIF(Table1[[#This Row],[ShipDate]],Table1[[#This Row],[DeliveryDate]],"d")</f>
        <v>5</v>
      </c>
      <c r="V3174" t="str">
        <f t="shared" si="99"/>
        <v>On Time</v>
      </c>
    </row>
    <row r="3175" spans="2:22" x14ac:dyDescent="0.3">
      <c r="B3175" t="str">
        <f t="shared" si="98"/>
        <v>SO-003274</v>
      </c>
      <c r="C3175" t="s">
        <v>19</v>
      </c>
      <c r="D3175" t="s">
        <v>23</v>
      </c>
      <c r="E3175" s="1">
        <v>43500</v>
      </c>
      <c r="F3175" s="1">
        <v>43621</v>
      </c>
      <c r="G3175" s="1">
        <v>43648</v>
      </c>
      <c r="H3175" s="1">
        <v>43658</v>
      </c>
      <c r="I3175" t="s">
        <v>18</v>
      </c>
      <c r="J3175">
        <v>15</v>
      </c>
      <c r="K3175">
        <v>24</v>
      </c>
      <c r="L3175">
        <v>283</v>
      </c>
      <c r="M3175">
        <v>18</v>
      </c>
      <c r="N3175">
        <v>6</v>
      </c>
      <c r="O3175">
        <v>0.3</v>
      </c>
      <c r="P3175">
        <v>1799.89</v>
      </c>
      <c r="Q3175">
        <v>3912.8</v>
      </c>
      <c r="R3175">
        <f>Table1[[#This Row],[OrderQuantity]]*Table1[[#This Row],[UnitPrice]]</f>
        <v>23476.800000000003</v>
      </c>
      <c r="S3175">
        <f>Table1[[#This Row],[OrderQuantity]]*Table1[[#This Row],[UnitCost]]</f>
        <v>10799.34</v>
      </c>
      <c r="T3175">
        <f>Table1[[#This Row],[OrderQuantity]]*Table1[[#This Row],[UnitPrice]]*(1-Table1[[#This Row],[DiscountApplied]]) - (Table1[[#This Row],[OrderQuantity]]*Table1[[#This Row],[UnitCost]])</f>
        <v>5634.4200000000019</v>
      </c>
      <c r="U3175">
        <f>DATEDIF(Table1[[#This Row],[ShipDate]],Table1[[#This Row],[DeliveryDate]],"d")</f>
        <v>10</v>
      </c>
      <c r="V3175" t="str">
        <f t="shared" si="99"/>
        <v>Late</v>
      </c>
    </row>
    <row r="3176" spans="2:22" x14ac:dyDescent="0.3">
      <c r="B3176" t="str">
        <f t="shared" si="98"/>
        <v>SO-003275</v>
      </c>
      <c r="C3176" t="s">
        <v>16</v>
      </c>
      <c r="D3176" t="s">
        <v>20</v>
      </c>
      <c r="E3176" s="1">
        <v>43500</v>
      </c>
      <c r="F3176" s="1">
        <v>43621</v>
      </c>
      <c r="G3176" s="1">
        <v>43635</v>
      </c>
      <c r="H3176" s="1">
        <v>43637</v>
      </c>
      <c r="I3176" t="s">
        <v>18</v>
      </c>
      <c r="J3176">
        <v>6</v>
      </c>
      <c r="K3176">
        <v>50</v>
      </c>
      <c r="L3176">
        <v>186</v>
      </c>
      <c r="M3176">
        <v>23</v>
      </c>
      <c r="N3176">
        <v>3</v>
      </c>
      <c r="O3176">
        <v>0.3</v>
      </c>
      <c r="P3176">
        <v>499.15</v>
      </c>
      <c r="Q3176">
        <v>998.3</v>
      </c>
      <c r="R3176">
        <f>Table1[[#This Row],[OrderQuantity]]*Table1[[#This Row],[UnitPrice]]</f>
        <v>2994.8999999999996</v>
      </c>
      <c r="S3176">
        <f>Table1[[#This Row],[OrderQuantity]]*Table1[[#This Row],[UnitCost]]</f>
        <v>1497.4499999999998</v>
      </c>
      <c r="T3176">
        <f>Table1[[#This Row],[OrderQuantity]]*Table1[[#This Row],[UnitPrice]]*(1-Table1[[#This Row],[DiscountApplied]]) - (Table1[[#This Row],[OrderQuantity]]*Table1[[#This Row],[UnitCost]])</f>
        <v>598.98</v>
      </c>
      <c r="U3176">
        <f>DATEDIF(Table1[[#This Row],[ShipDate]],Table1[[#This Row],[DeliveryDate]],"d")</f>
        <v>2</v>
      </c>
      <c r="V3176" t="str">
        <f t="shared" si="99"/>
        <v>On Time</v>
      </c>
    </row>
    <row r="3177" spans="2:22" x14ac:dyDescent="0.3">
      <c r="B3177" t="str">
        <f t="shared" si="98"/>
        <v>SO-003276</v>
      </c>
      <c r="C3177" t="s">
        <v>16</v>
      </c>
      <c r="D3177" t="s">
        <v>23</v>
      </c>
      <c r="E3177" s="1">
        <v>43500</v>
      </c>
      <c r="F3177" s="1">
        <v>43622</v>
      </c>
      <c r="G3177" s="1">
        <v>43641</v>
      </c>
      <c r="H3177" s="1">
        <v>43648</v>
      </c>
      <c r="I3177" t="s">
        <v>18</v>
      </c>
      <c r="J3177">
        <v>3</v>
      </c>
      <c r="K3177">
        <v>18</v>
      </c>
      <c r="L3177">
        <v>318</v>
      </c>
      <c r="M3177">
        <v>26</v>
      </c>
      <c r="N3177">
        <v>3</v>
      </c>
      <c r="O3177">
        <v>0.05</v>
      </c>
      <c r="P3177">
        <v>4010.96</v>
      </c>
      <c r="Q3177">
        <v>6170.7</v>
      </c>
      <c r="R3177">
        <f>Table1[[#This Row],[OrderQuantity]]*Table1[[#This Row],[UnitPrice]]</f>
        <v>18512.099999999999</v>
      </c>
      <c r="S3177">
        <f>Table1[[#This Row],[OrderQuantity]]*Table1[[#This Row],[UnitCost]]</f>
        <v>12032.880000000001</v>
      </c>
      <c r="T3177">
        <f>Table1[[#This Row],[OrderQuantity]]*Table1[[#This Row],[UnitPrice]]*(1-Table1[[#This Row],[DiscountApplied]]) - (Table1[[#This Row],[OrderQuantity]]*Table1[[#This Row],[UnitCost]])</f>
        <v>5553.614999999998</v>
      </c>
      <c r="U3177">
        <f>DATEDIF(Table1[[#This Row],[ShipDate]],Table1[[#This Row],[DeliveryDate]],"d")</f>
        <v>7</v>
      </c>
      <c r="V3177" t="str">
        <f t="shared" si="99"/>
        <v>On Time</v>
      </c>
    </row>
    <row r="3178" spans="2:22" x14ac:dyDescent="0.3">
      <c r="B3178" t="str">
        <f t="shared" si="98"/>
        <v>SO-003277</v>
      </c>
      <c r="C3178" t="s">
        <v>21</v>
      </c>
      <c r="D3178" t="s">
        <v>23</v>
      </c>
      <c r="E3178" s="1">
        <v>43500</v>
      </c>
      <c r="F3178" s="1">
        <v>43622</v>
      </c>
      <c r="G3178" s="1">
        <v>43640</v>
      </c>
      <c r="H3178" s="1">
        <v>43646</v>
      </c>
      <c r="I3178" t="s">
        <v>18</v>
      </c>
      <c r="J3178">
        <v>24</v>
      </c>
      <c r="K3178">
        <v>34</v>
      </c>
      <c r="L3178">
        <v>284</v>
      </c>
      <c r="M3178">
        <v>2</v>
      </c>
      <c r="N3178">
        <v>6</v>
      </c>
      <c r="O3178">
        <v>0.08</v>
      </c>
      <c r="P3178">
        <v>3079.92</v>
      </c>
      <c r="Q3178">
        <v>3999.9</v>
      </c>
      <c r="R3178">
        <f>Table1[[#This Row],[OrderQuantity]]*Table1[[#This Row],[UnitPrice]]</f>
        <v>23999.4</v>
      </c>
      <c r="S3178">
        <f>Table1[[#This Row],[OrderQuantity]]*Table1[[#This Row],[UnitCost]]</f>
        <v>18479.52</v>
      </c>
      <c r="T3178">
        <f>Table1[[#This Row],[OrderQuantity]]*Table1[[#This Row],[UnitPrice]]*(1-Table1[[#This Row],[DiscountApplied]]) - (Table1[[#This Row],[OrderQuantity]]*Table1[[#This Row],[UnitCost]])</f>
        <v>3599.9280000000035</v>
      </c>
      <c r="U3178">
        <f>DATEDIF(Table1[[#This Row],[ShipDate]],Table1[[#This Row],[DeliveryDate]],"d")</f>
        <v>6</v>
      </c>
      <c r="V3178" t="str">
        <f t="shared" si="99"/>
        <v>On Time</v>
      </c>
    </row>
    <row r="3179" spans="2:22" x14ac:dyDescent="0.3">
      <c r="B3179" t="str">
        <f t="shared" si="98"/>
        <v>SO-003278</v>
      </c>
      <c r="C3179" t="s">
        <v>22</v>
      </c>
      <c r="D3179" t="s">
        <v>24</v>
      </c>
      <c r="E3179" s="1">
        <v>43500</v>
      </c>
      <c r="F3179" s="1">
        <v>43622</v>
      </c>
      <c r="G3179" s="1">
        <v>43638</v>
      </c>
      <c r="H3179" s="1">
        <v>43642</v>
      </c>
      <c r="I3179" t="s">
        <v>18</v>
      </c>
      <c r="J3179">
        <v>28</v>
      </c>
      <c r="K3179">
        <v>46</v>
      </c>
      <c r="L3179">
        <v>7</v>
      </c>
      <c r="M3179">
        <v>39</v>
      </c>
      <c r="N3179">
        <v>3</v>
      </c>
      <c r="O3179">
        <v>0.2</v>
      </c>
      <c r="P3179">
        <v>2405.9699999999998</v>
      </c>
      <c r="Q3179">
        <v>3819</v>
      </c>
      <c r="R3179">
        <f>Table1[[#This Row],[OrderQuantity]]*Table1[[#This Row],[UnitPrice]]</f>
        <v>11457</v>
      </c>
      <c r="S3179">
        <f>Table1[[#This Row],[OrderQuantity]]*Table1[[#This Row],[UnitCost]]</f>
        <v>7217.91</v>
      </c>
      <c r="T3179">
        <f>Table1[[#This Row],[OrderQuantity]]*Table1[[#This Row],[UnitPrice]]*(1-Table1[[#This Row],[DiscountApplied]]) - (Table1[[#This Row],[OrderQuantity]]*Table1[[#This Row],[UnitCost]])</f>
        <v>1947.6900000000005</v>
      </c>
      <c r="U3179">
        <f>DATEDIF(Table1[[#This Row],[ShipDate]],Table1[[#This Row],[DeliveryDate]],"d")</f>
        <v>4</v>
      </c>
      <c r="V3179" t="str">
        <f t="shared" si="99"/>
        <v>On Time</v>
      </c>
    </row>
    <row r="3180" spans="2:22" x14ac:dyDescent="0.3">
      <c r="B3180" t="str">
        <f t="shared" si="98"/>
        <v>SO-003279</v>
      </c>
      <c r="C3180" t="s">
        <v>16</v>
      </c>
      <c r="D3180" t="s">
        <v>17</v>
      </c>
      <c r="E3180" s="1">
        <v>43500</v>
      </c>
      <c r="F3180" s="1">
        <v>43622</v>
      </c>
      <c r="G3180" s="1">
        <v>43646</v>
      </c>
      <c r="H3180" s="1">
        <v>43648</v>
      </c>
      <c r="I3180" t="s">
        <v>18</v>
      </c>
      <c r="J3180">
        <v>8</v>
      </c>
      <c r="K3180">
        <v>13</v>
      </c>
      <c r="L3180">
        <v>208</v>
      </c>
      <c r="M3180">
        <v>7</v>
      </c>
      <c r="N3180">
        <v>1</v>
      </c>
      <c r="O3180">
        <v>0.1</v>
      </c>
      <c r="P3180">
        <v>3097.21</v>
      </c>
      <c r="Q3180">
        <v>5433.7</v>
      </c>
      <c r="R3180">
        <f>Table1[[#This Row],[OrderQuantity]]*Table1[[#This Row],[UnitPrice]]</f>
        <v>5433.7</v>
      </c>
      <c r="S3180">
        <f>Table1[[#This Row],[OrderQuantity]]*Table1[[#This Row],[UnitCost]]</f>
        <v>3097.21</v>
      </c>
      <c r="T3180">
        <f>Table1[[#This Row],[OrderQuantity]]*Table1[[#This Row],[UnitPrice]]*(1-Table1[[#This Row],[DiscountApplied]]) - (Table1[[#This Row],[OrderQuantity]]*Table1[[#This Row],[UnitCost]])</f>
        <v>1793.12</v>
      </c>
      <c r="U3180">
        <f>DATEDIF(Table1[[#This Row],[ShipDate]],Table1[[#This Row],[DeliveryDate]],"d")</f>
        <v>2</v>
      </c>
      <c r="V3180" t="str">
        <f t="shared" si="99"/>
        <v>On Time</v>
      </c>
    </row>
    <row r="3181" spans="2:22" x14ac:dyDescent="0.3">
      <c r="B3181" t="str">
        <f t="shared" si="98"/>
        <v>SO-003280</v>
      </c>
      <c r="C3181" t="s">
        <v>19</v>
      </c>
      <c r="D3181" t="s">
        <v>20</v>
      </c>
      <c r="E3181" s="1">
        <v>43500</v>
      </c>
      <c r="F3181" s="1">
        <v>43623</v>
      </c>
      <c r="G3181" s="1">
        <v>43640</v>
      </c>
      <c r="H3181" s="1">
        <v>43647</v>
      </c>
      <c r="I3181" t="s">
        <v>18</v>
      </c>
      <c r="J3181">
        <v>13</v>
      </c>
      <c r="K3181">
        <v>2</v>
      </c>
      <c r="L3181">
        <v>192</v>
      </c>
      <c r="M3181">
        <v>37</v>
      </c>
      <c r="N3181">
        <v>8</v>
      </c>
      <c r="O3181">
        <v>0.08</v>
      </c>
      <c r="P3181">
        <v>4026.63</v>
      </c>
      <c r="Q3181">
        <v>6009.9</v>
      </c>
      <c r="R3181">
        <f>Table1[[#This Row],[OrderQuantity]]*Table1[[#This Row],[UnitPrice]]</f>
        <v>48079.199999999997</v>
      </c>
      <c r="S3181">
        <f>Table1[[#This Row],[OrderQuantity]]*Table1[[#This Row],[UnitCost]]</f>
        <v>32213.040000000001</v>
      </c>
      <c r="T3181">
        <f>Table1[[#This Row],[OrderQuantity]]*Table1[[#This Row],[UnitPrice]]*(1-Table1[[#This Row],[DiscountApplied]]) - (Table1[[#This Row],[OrderQuantity]]*Table1[[#This Row],[UnitCost]])</f>
        <v>12019.824000000001</v>
      </c>
      <c r="U3181">
        <f>DATEDIF(Table1[[#This Row],[ShipDate]],Table1[[#This Row],[DeliveryDate]],"d")</f>
        <v>7</v>
      </c>
      <c r="V3181" t="str">
        <f t="shared" si="99"/>
        <v>On Time</v>
      </c>
    </row>
    <row r="3182" spans="2:22" x14ac:dyDescent="0.3">
      <c r="B3182" t="str">
        <f t="shared" si="98"/>
        <v>SO-003281</v>
      </c>
      <c r="C3182" t="s">
        <v>16</v>
      </c>
      <c r="D3182" t="s">
        <v>20</v>
      </c>
      <c r="E3182" s="1">
        <v>43500</v>
      </c>
      <c r="F3182" s="1">
        <v>43623</v>
      </c>
      <c r="G3182" s="1">
        <v>43639</v>
      </c>
      <c r="H3182" s="1">
        <v>43647</v>
      </c>
      <c r="I3182" t="s">
        <v>18</v>
      </c>
      <c r="J3182">
        <v>9</v>
      </c>
      <c r="K3182">
        <v>21</v>
      </c>
      <c r="L3182">
        <v>194</v>
      </c>
      <c r="M3182">
        <v>7</v>
      </c>
      <c r="N3182">
        <v>5</v>
      </c>
      <c r="O3182">
        <v>0.2</v>
      </c>
      <c r="P3182">
        <v>3580.75</v>
      </c>
      <c r="Q3182">
        <v>5775.4</v>
      </c>
      <c r="R3182">
        <f>Table1[[#This Row],[OrderQuantity]]*Table1[[#This Row],[UnitPrice]]</f>
        <v>28877</v>
      </c>
      <c r="S3182">
        <f>Table1[[#This Row],[OrderQuantity]]*Table1[[#This Row],[UnitCost]]</f>
        <v>17903.75</v>
      </c>
      <c r="T3182">
        <f>Table1[[#This Row],[OrderQuantity]]*Table1[[#This Row],[UnitPrice]]*(1-Table1[[#This Row],[DiscountApplied]]) - (Table1[[#This Row],[OrderQuantity]]*Table1[[#This Row],[UnitCost]])</f>
        <v>5197.8500000000022</v>
      </c>
      <c r="U3182">
        <f>DATEDIF(Table1[[#This Row],[ShipDate]],Table1[[#This Row],[DeliveryDate]],"d")</f>
        <v>8</v>
      </c>
      <c r="V3182" t="str">
        <f t="shared" si="99"/>
        <v>Late</v>
      </c>
    </row>
    <row r="3183" spans="2:22" x14ac:dyDescent="0.3">
      <c r="B3183" t="str">
        <f t="shared" si="98"/>
        <v>SO-003282</v>
      </c>
      <c r="C3183" t="s">
        <v>16</v>
      </c>
      <c r="D3183" t="s">
        <v>23</v>
      </c>
      <c r="E3183" s="1">
        <v>43500</v>
      </c>
      <c r="F3183" s="1">
        <v>43623</v>
      </c>
      <c r="G3183" s="1">
        <v>43637</v>
      </c>
      <c r="H3183" s="1">
        <v>43638</v>
      </c>
      <c r="I3183" t="s">
        <v>18</v>
      </c>
      <c r="J3183">
        <v>11</v>
      </c>
      <c r="K3183">
        <v>32</v>
      </c>
      <c r="L3183">
        <v>302</v>
      </c>
      <c r="M3183">
        <v>17</v>
      </c>
      <c r="N3183">
        <v>7</v>
      </c>
      <c r="O3183">
        <v>0.2</v>
      </c>
      <c r="P3183">
        <v>1912.85</v>
      </c>
      <c r="Q3183">
        <v>3825.7</v>
      </c>
      <c r="R3183">
        <f>Table1[[#This Row],[OrderQuantity]]*Table1[[#This Row],[UnitPrice]]</f>
        <v>26779.899999999998</v>
      </c>
      <c r="S3183">
        <f>Table1[[#This Row],[OrderQuantity]]*Table1[[#This Row],[UnitCost]]</f>
        <v>13389.949999999999</v>
      </c>
      <c r="T3183">
        <f>Table1[[#This Row],[OrderQuantity]]*Table1[[#This Row],[UnitPrice]]*(1-Table1[[#This Row],[DiscountApplied]]) - (Table1[[#This Row],[OrderQuantity]]*Table1[[#This Row],[UnitCost]])</f>
        <v>8033.9699999999993</v>
      </c>
      <c r="U3183">
        <f>DATEDIF(Table1[[#This Row],[ShipDate]],Table1[[#This Row],[DeliveryDate]],"d")</f>
        <v>1</v>
      </c>
      <c r="V3183" t="str">
        <f t="shared" si="99"/>
        <v>On Time</v>
      </c>
    </row>
    <row r="3184" spans="2:22" x14ac:dyDescent="0.3">
      <c r="B3184" t="str">
        <f t="shared" si="98"/>
        <v>SO-003283</v>
      </c>
      <c r="C3184" t="s">
        <v>16</v>
      </c>
      <c r="D3184" t="s">
        <v>26</v>
      </c>
      <c r="E3184" s="1">
        <v>43500</v>
      </c>
      <c r="F3184" s="1">
        <v>43623</v>
      </c>
      <c r="G3184" s="1">
        <v>43640</v>
      </c>
      <c r="H3184" s="1">
        <v>43641</v>
      </c>
      <c r="I3184" t="s">
        <v>18</v>
      </c>
      <c r="J3184">
        <v>11</v>
      </c>
      <c r="K3184">
        <v>27</v>
      </c>
      <c r="L3184">
        <v>70</v>
      </c>
      <c r="M3184">
        <v>8</v>
      </c>
      <c r="N3184">
        <v>8</v>
      </c>
      <c r="O3184">
        <v>0.08</v>
      </c>
      <c r="P3184">
        <v>3145.11</v>
      </c>
      <c r="Q3184">
        <v>6418.6</v>
      </c>
      <c r="R3184">
        <f>Table1[[#This Row],[OrderQuantity]]*Table1[[#This Row],[UnitPrice]]</f>
        <v>51348.800000000003</v>
      </c>
      <c r="S3184">
        <f>Table1[[#This Row],[OrderQuantity]]*Table1[[#This Row],[UnitCost]]</f>
        <v>25160.880000000001</v>
      </c>
      <c r="T3184">
        <f>Table1[[#This Row],[OrderQuantity]]*Table1[[#This Row],[UnitPrice]]*(1-Table1[[#This Row],[DiscountApplied]]) - (Table1[[#This Row],[OrderQuantity]]*Table1[[#This Row],[UnitCost]])</f>
        <v>22080.016000000007</v>
      </c>
      <c r="U3184">
        <f>DATEDIF(Table1[[#This Row],[ShipDate]],Table1[[#This Row],[DeliveryDate]],"d")</f>
        <v>1</v>
      </c>
      <c r="V3184" t="str">
        <f t="shared" si="99"/>
        <v>On Time</v>
      </c>
    </row>
    <row r="3185" spans="2:22" x14ac:dyDescent="0.3">
      <c r="B3185" t="str">
        <f t="shared" si="98"/>
        <v>SO-003284</v>
      </c>
      <c r="C3185" t="s">
        <v>21</v>
      </c>
      <c r="D3185" t="s">
        <v>23</v>
      </c>
      <c r="E3185" s="1">
        <v>43500</v>
      </c>
      <c r="F3185" s="1">
        <v>43623</v>
      </c>
      <c r="G3185" s="1">
        <v>43649</v>
      </c>
      <c r="H3185" s="1">
        <v>43654</v>
      </c>
      <c r="I3185" t="s">
        <v>18</v>
      </c>
      <c r="J3185">
        <v>24</v>
      </c>
      <c r="K3185">
        <v>50</v>
      </c>
      <c r="L3185">
        <v>286</v>
      </c>
      <c r="M3185">
        <v>2</v>
      </c>
      <c r="N3185">
        <v>4</v>
      </c>
      <c r="O3185">
        <v>0.08</v>
      </c>
      <c r="P3185">
        <v>1379.53</v>
      </c>
      <c r="Q3185">
        <v>2378.5</v>
      </c>
      <c r="R3185">
        <f>Table1[[#This Row],[OrderQuantity]]*Table1[[#This Row],[UnitPrice]]</f>
        <v>9514</v>
      </c>
      <c r="S3185">
        <f>Table1[[#This Row],[OrderQuantity]]*Table1[[#This Row],[UnitCost]]</f>
        <v>5518.12</v>
      </c>
      <c r="T3185">
        <f>Table1[[#This Row],[OrderQuantity]]*Table1[[#This Row],[UnitPrice]]*(1-Table1[[#This Row],[DiscountApplied]]) - (Table1[[#This Row],[OrderQuantity]]*Table1[[#This Row],[UnitCost]])</f>
        <v>3234.7600000000011</v>
      </c>
      <c r="U3185">
        <f>DATEDIF(Table1[[#This Row],[ShipDate]],Table1[[#This Row],[DeliveryDate]],"d")</f>
        <v>5</v>
      </c>
      <c r="V3185" t="str">
        <f t="shared" si="99"/>
        <v>On Time</v>
      </c>
    </row>
    <row r="3186" spans="2:22" x14ac:dyDescent="0.3">
      <c r="B3186" t="str">
        <f t="shared" si="98"/>
        <v>SO-003285</v>
      </c>
      <c r="C3186" t="s">
        <v>16</v>
      </c>
      <c r="D3186" t="s">
        <v>17</v>
      </c>
      <c r="E3186" s="1">
        <v>43500</v>
      </c>
      <c r="F3186" s="1">
        <v>43623</v>
      </c>
      <c r="G3186" s="1">
        <v>43648</v>
      </c>
      <c r="H3186" s="1">
        <v>43654</v>
      </c>
      <c r="I3186" t="s">
        <v>18</v>
      </c>
      <c r="J3186">
        <v>11</v>
      </c>
      <c r="K3186">
        <v>16</v>
      </c>
      <c r="L3186">
        <v>232</v>
      </c>
      <c r="M3186">
        <v>26</v>
      </c>
      <c r="N3186">
        <v>5</v>
      </c>
      <c r="O3186">
        <v>0.08</v>
      </c>
      <c r="P3186">
        <v>2444.0300000000002</v>
      </c>
      <c r="Q3186">
        <v>4006.6</v>
      </c>
      <c r="R3186">
        <f>Table1[[#This Row],[OrderQuantity]]*Table1[[#This Row],[UnitPrice]]</f>
        <v>20033</v>
      </c>
      <c r="S3186">
        <f>Table1[[#This Row],[OrderQuantity]]*Table1[[#This Row],[UnitCost]]</f>
        <v>12220.150000000001</v>
      </c>
      <c r="T3186">
        <f>Table1[[#This Row],[OrderQuantity]]*Table1[[#This Row],[UnitPrice]]*(1-Table1[[#This Row],[DiscountApplied]]) - (Table1[[#This Row],[OrderQuantity]]*Table1[[#This Row],[UnitCost]])</f>
        <v>6210.2099999999991</v>
      </c>
      <c r="U3186">
        <f>DATEDIF(Table1[[#This Row],[ShipDate]],Table1[[#This Row],[DeliveryDate]],"d")</f>
        <v>6</v>
      </c>
      <c r="V3186" t="str">
        <f t="shared" si="99"/>
        <v>On Time</v>
      </c>
    </row>
    <row r="3187" spans="2:22" x14ac:dyDescent="0.3">
      <c r="B3187" t="str">
        <f t="shared" si="98"/>
        <v>SO-003286</v>
      </c>
      <c r="C3187" t="s">
        <v>21</v>
      </c>
      <c r="D3187" t="s">
        <v>24</v>
      </c>
      <c r="E3187" s="1">
        <v>43500</v>
      </c>
      <c r="F3187" s="1">
        <v>43623</v>
      </c>
      <c r="G3187" s="1">
        <v>43627</v>
      </c>
      <c r="H3187" s="1">
        <v>43637</v>
      </c>
      <c r="I3187" t="s">
        <v>18</v>
      </c>
      <c r="J3187">
        <v>24</v>
      </c>
      <c r="K3187">
        <v>34</v>
      </c>
      <c r="L3187">
        <v>57</v>
      </c>
      <c r="M3187">
        <v>41</v>
      </c>
      <c r="N3187">
        <v>2</v>
      </c>
      <c r="O3187">
        <v>0.2</v>
      </c>
      <c r="P3187">
        <v>1538.86</v>
      </c>
      <c r="Q3187">
        <v>2331.6</v>
      </c>
      <c r="R3187">
        <f>Table1[[#This Row],[OrderQuantity]]*Table1[[#This Row],[UnitPrice]]</f>
        <v>4663.2</v>
      </c>
      <c r="S3187">
        <f>Table1[[#This Row],[OrderQuantity]]*Table1[[#This Row],[UnitCost]]</f>
        <v>3077.72</v>
      </c>
      <c r="T3187">
        <f>Table1[[#This Row],[OrderQuantity]]*Table1[[#This Row],[UnitPrice]]*(1-Table1[[#This Row],[DiscountApplied]]) - (Table1[[#This Row],[OrderQuantity]]*Table1[[#This Row],[UnitCost]])</f>
        <v>652.84000000000015</v>
      </c>
      <c r="U3187">
        <f>DATEDIF(Table1[[#This Row],[ShipDate]],Table1[[#This Row],[DeliveryDate]],"d")</f>
        <v>10</v>
      </c>
      <c r="V3187" t="str">
        <f t="shared" si="99"/>
        <v>Late</v>
      </c>
    </row>
    <row r="3188" spans="2:22" x14ac:dyDescent="0.3">
      <c r="B3188" t="str">
        <f t="shared" si="98"/>
        <v>SO-003287</v>
      </c>
      <c r="C3188" t="s">
        <v>16</v>
      </c>
      <c r="D3188" t="s">
        <v>20</v>
      </c>
      <c r="E3188" s="1">
        <v>43500</v>
      </c>
      <c r="F3188" s="1">
        <v>43623</v>
      </c>
      <c r="G3188" s="1">
        <v>43640</v>
      </c>
      <c r="H3188" s="1">
        <v>43649</v>
      </c>
      <c r="I3188" t="s">
        <v>18</v>
      </c>
      <c r="J3188">
        <v>4</v>
      </c>
      <c r="K3188">
        <v>18</v>
      </c>
      <c r="L3188">
        <v>197</v>
      </c>
      <c r="M3188">
        <v>33</v>
      </c>
      <c r="N3188">
        <v>2</v>
      </c>
      <c r="O3188">
        <v>0.08</v>
      </c>
      <c r="P3188">
        <v>4409.74</v>
      </c>
      <c r="Q3188">
        <v>6210.9</v>
      </c>
      <c r="R3188">
        <f>Table1[[#This Row],[OrderQuantity]]*Table1[[#This Row],[UnitPrice]]</f>
        <v>12421.8</v>
      </c>
      <c r="S3188">
        <f>Table1[[#This Row],[OrderQuantity]]*Table1[[#This Row],[UnitCost]]</f>
        <v>8819.48</v>
      </c>
      <c r="T3188">
        <f>Table1[[#This Row],[OrderQuantity]]*Table1[[#This Row],[UnitPrice]]*(1-Table1[[#This Row],[DiscountApplied]]) - (Table1[[#This Row],[OrderQuantity]]*Table1[[#This Row],[UnitCost]])</f>
        <v>2608.5760000000009</v>
      </c>
      <c r="U3188">
        <f>DATEDIF(Table1[[#This Row],[ShipDate]],Table1[[#This Row],[DeliveryDate]],"d")</f>
        <v>9</v>
      </c>
      <c r="V3188" t="str">
        <f t="shared" si="99"/>
        <v>Late</v>
      </c>
    </row>
    <row r="3189" spans="2:22" x14ac:dyDescent="0.3">
      <c r="B3189" t="str">
        <f t="shared" si="98"/>
        <v>SO-003288</v>
      </c>
      <c r="C3189" t="s">
        <v>19</v>
      </c>
      <c r="D3189" t="s">
        <v>25</v>
      </c>
      <c r="E3189" s="1">
        <v>43500</v>
      </c>
      <c r="F3189" s="1">
        <v>43623</v>
      </c>
      <c r="G3189" s="1">
        <v>43639</v>
      </c>
      <c r="H3189" s="1">
        <v>43646</v>
      </c>
      <c r="I3189" t="s">
        <v>18</v>
      </c>
      <c r="J3189">
        <v>15</v>
      </c>
      <c r="K3189">
        <v>49</v>
      </c>
      <c r="L3189">
        <v>353</v>
      </c>
      <c r="M3189">
        <v>28</v>
      </c>
      <c r="N3189">
        <v>7</v>
      </c>
      <c r="O3189">
        <v>0.2</v>
      </c>
      <c r="P3189">
        <v>731.64</v>
      </c>
      <c r="Q3189">
        <v>1045.2</v>
      </c>
      <c r="R3189">
        <f>Table1[[#This Row],[OrderQuantity]]*Table1[[#This Row],[UnitPrice]]</f>
        <v>7316.4000000000005</v>
      </c>
      <c r="S3189">
        <f>Table1[[#This Row],[OrderQuantity]]*Table1[[#This Row],[UnitCost]]</f>
        <v>5121.4799999999996</v>
      </c>
      <c r="T3189">
        <f>Table1[[#This Row],[OrderQuantity]]*Table1[[#This Row],[UnitPrice]]*(1-Table1[[#This Row],[DiscountApplied]]) - (Table1[[#This Row],[OrderQuantity]]*Table1[[#This Row],[UnitCost]])</f>
        <v>731.64000000000124</v>
      </c>
      <c r="U3189">
        <f>DATEDIF(Table1[[#This Row],[ShipDate]],Table1[[#This Row],[DeliveryDate]],"d")</f>
        <v>7</v>
      </c>
      <c r="V3189" t="str">
        <f t="shared" si="99"/>
        <v>On Time</v>
      </c>
    </row>
    <row r="3190" spans="2:22" x14ac:dyDescent="0.3">
      <c r="B3190" t="str">
        <f t="shared" si="98"/>
        <v>SO-003289</v>
      </c>
      <c r="C3190" t="s">
        <v>22</v>
      </c>
      <c r="D3190" t="s">
        <v>17</v>
      </c>
      <c r="E3190" s="1">
        <v>43500</v>
      </c>
      <c r="F3190" s="1">
        <v>43623</v>
      </c>
      <c r="G3190" s="1">
        <v>43633</v>
      </c>
      <c r="H3190" s="1">
        <v>43640</v>
      </c>
      <c r="I3190" t="s">
        <v>18</v>
      </c>
      <c r="J3190">
        <v>27</v>
      </c>
      <c r="K3190">
        <v>16</v>
      </c>
      <c r="L3190">
        <v>243</v>
      </c>
      <c r="M3190">
        <v>36</v>
      </c>
      <c r="N3190">
        <v>8</v>
      </c>
      <c r="O3190">
        <v>0.1</v>
      </c>
      <c r="P3190">
        <v>1475.47</v>
      </c>
      <c r="Q3190">
        <v>1916.2</v>
      </c>
      <c r="R3190">
        <f>Table1[[#This Row],[OrderQuantity]]*Table1[[#This Row],[UnitPrice]]</f>
        <v>15329.6</v>
      </c>
      <c r="S3190">
        <f>Table1[[#This Row],[OrderQuantity]]*Table1[[#This Row],[UnitCost]]</f>
        <v>11803.76</v>
      </c>
      <c r="T3190">
        <f>Table1[[#This Row],[OrderQuantity]]*Table1[[#This Row],[UnitPrice]]*(1-Table1[[#This Row],[DiscountApplied]]) - (Table1[[#This Row],[OrderQuantity]]*Table1[[#This Row],[UnitCost]])</f>
        <v>1992.880000000001</v>
      </c>
      <c r="U3190">
        <f>DATEDIF(Table1[[#This Row],[ShipDate]],Table1[[#This Row],[DeliveryDate]],"d")</f>
        <v>7</v>
      </c>
      <c r="V3190" t="str">
        <f t="shared" si="99"/>
        <v>On Time</v>
      </c>
    </row>
    <row r="3191" spans="2:22" x14ac:dyDescent="0.3">
      <c r="B3191" t="str">
        <f t="shared" si="98"/>
        <v>SO-003290</v>
      </c>
      <c r="C3191" t="s">
        <v>16</v>
      </c>
      <c r="D3191" t="s">
        <v>17</v>
      </c>
      <c r="E3191" s="1">
        <v>43500</v>
      </c>
      <c r="F3191" s="1">
        <v>43623</v>
      </c>
      <c r="G3191" s="1">
        <v>43641</v>
      </c>
      <c r="H3191" s="1">
        <v>43647</v>
      </c>
      <c r="I3191" t="s">
        <v>18</v>
      </c>
      <c r="J3191">
        <v>11</v>
      </c>
      <c r="K3191">
        <v>6</v>
      </c>
      <c r="L3191">
        <v>212</v>
      </c>
      <c r="M3191">
        <v>43</v>
      </c>
      <c r="N3191">
        <v>2</v>
      </c>
      <c r="O3191">
        <v>0.08</v>
      </c>
      <c r="P3191">
        <v>561.05999999999995</v>
      </c>
      <c r="Q3191">
        <v>1058.5999999999999</v>
      </c>
      <c r="R3191">
        <f>Table1[[#This Row],[OrderQuantity]]*Table1[[#This Row],[UnitPrice]]</f>
        <v>2117.1999999999998</v>
      </c>
      <c r="S3191">
        <f>Table1[[#This Row],[OrderQuantity]]*Table1[[#This Row],[UnitCost]]</f>
        <v>1122.1199999999999</v>
      </c>
      <c r="T3191">
        <f>Table1[[#This Row],[OrderQuantity]]*Table1[[#This Row],[UnitPrice]]*(1-Table1[[#This Row],[DiscountApplied]]) - (Table1[[#This Row],[OrderQuantity]]*Table1[[#This Row],[UnitCost]])</f>
        <v>825.70399999999995</v>
      </c>
      <c r="U3191">
        <f>DATEDIF(Table1[[#This Row],[ShipDate]],Table1[[#This Row],[DeliveryDate]],"d")</f>
        <v>6</v>
      </c>
      <c r="V3191" t="str">
        <f t="shared" si="99"/>
        <v>On Time</v>
      </c>
    </row>
    <row r="3192" spans="2:22" x14ac:dyDescent="0.3">
      <c r="B3192" t="str">
        <f t="shared" si="98"/>
        <v>SO-003291</v>
      </c>
      <c r="C3192" t="s">
        <v>21</v>
      </c>
      <c r="D3192" t="s">
        <v>25</v>
      </c>
      <c r="E3192" s="1">
        <v>43500</v>
      </c>
      <c r="F3192" s="1">
        <v>43624</v>
      </c>
      <c r="G3192" s="1">
        <v>43631</v>
      </c>
      <c r="H3192" s="1">
        <v>43636</v>
      </c>
      <c r="I3192" t="s">
        <v>18</v>
      </c>
      <c r="J3192">
        <v>24</v>
      </c>
      <c r="K3192">
        <v>1</v>
      </c>
      <c r="L3192">
        <v>358</v>
      </c>
      <c r="M3192">
        <v>40</v>
      </c>
      <c r="N3192">
        <v>2</v>
      </c>
      <c r="O3192">
        <v>0.05</v>
      </c>
      <c r="P3192">
        <v>612.72</v>
      </c>
      <c r="Q3192">
        <v>1038.5</v>
      </c>
      <c r="R3192">
        <f>Table1[[#This Row],[OrderQuantity]]*Table1[[#This Row],[UnitPrice]]</f>
        <v>2077</v>
      </c>
      <c r="S3192">
        <f>Table1[[#This Row],[OrderQuantity]]*Table1[[#This Row],[UnitCost]]</f>
        <v>1225.44</v>
      </c>
      <c r="T3192">
        <f>Table1[[#This Row],[OrderQuantity]]*Table1[[#This Row],[UnitPrice]]*(1-Table1[[#This Row],[DiscountApplied]]) - (Table1[[#This Row],[OrderQuantity]]*Table1[[#This Row],[UnitCost]])</f>
        <v>747.70999999999981</v>
      </c>
      <c r="U3192">
        <f>DATEDIF(Table1[[#This Row],[ShipDate]],Table1[[#This Row],[DeliveryDate]],"d")</f>
        <v>5</v>
      </c>
      <c r="V3192" t="str">
        <f t="shared" si="99"/>
        <v>On Time</v>
      </c>
    </row>
    <row r="3193" spans="2:22" x14ac:dyDescent="0.3">
      <c r="B3193" t="str">
        <f t="shared" si="98"/>
        <v>SO-003292</v>
      </c>
      <c r="C3193" t="s">
        <v>16</v>
      </c>
      <c r="D3193" t="s">
        <v>23</v>
      </c>
      <c r="E3193" s="1">
        <v>43500</v>
      </c>
      <c r="F3193" s="1">
        <v>43624</v>
      </c>
      <c r="G3193" s="1">
        <v>43639</v>
      </c>
      <c r="H3193" s="1">
        <v>43647</v>
      </c>
      <c r="I3193" t="s">
        <v>18</v>
      </c>
      <c r="J3193">
        <v>12</v>
      </c>
      <c r="K3193">
        <v>19</v>
      </c>
      <c r="L3193">
        <v>288</v>
      </c>
      <c r="M3193">
        <v>29</v>
      </c>
      <c r="N3193">
        <v>2</v>
      </c>
      <c r="O3193">
        <v>0.1</v>
      </c>
      <c r="P3193">
        <v>1152.4000000000001</v>
      </c>
      <c r="Q3193">
        <v>2680</v>
      </c>
      <c r="R3193">
        <f>Table1[[#This Row],[OrderQuantity]]*Table1[[#This Row],[UnitPrice]]</f>
        <v>5360</v>
      </c>
      <c r="S3193">
        <f>Table1[[#This Row],[OrderQuantity]]*Table1[[#This Row],[UnitCost]]</f>
        <v>2304.8000000000002</v>
      </c>
      <c r="T3193">
        <f>Table1[[#This Row],[OrderQuantity]]*Table1[[#This Row],[UnitPrice]]*(1-Table1[[#This Row],[DiscountApplied]]) - (Table1[[#This Row],[OrderQuantity]]*Table1[[#This Row],[UnitCost]])</f>
        <v>2519.1999999999998</v>
      </c>
      <c r="U3193">
        <f>DATEDIF(Table1[[#This Row],[ShipDate]],Table1[[#This Row],[DeliveryDate]],"d")</f>
        <v>8</v>
      </c>
      <c r="V3193" t="str">
        <f t="shared" si="99"/>
        <v>Late</v>
      </c>
    </row>
    <row r="3194" spans="2:22" x14ac:dyDescent="0.3">
      <c r="B3194" t="str">
        <f t="shared" si="98"/>
        <v>SO-003293</v>
      </c>
      <c r="C3194" t="s">
        <v>16</v>
      </c>
      <c r="D3194" t="s">
        <v>24</v>
      </c>
      <c r="E3194" s="1">
        <v>43500</v>
      </c>
      <c r="F3194" s="1">
        <v>43624</v>
      </c>
      <c r="G3194" s="1">
        <v>43635</v>
      </c>
      <c r="H3194" s="1">
        <v>43637</v>
      </c>
      <c r="I3194" t="s">
        <v>18</v>
      </c>
      <c r="J3194">
        <v>8</v>
      </c>
      <c r="K3194">
        <v>15</v>
      </c>
      <c r="L3194">
        <v>15</v>
      </c>
      <c r="M3194">
        <v>25</v>
      </c>
      <c r="N3194">
        <v>7</v>
      </c>
      <c r="O3194">
        <v>0.08</v>
      </c>
      <c r="P3194">
        <v>2858.22</v>
      </c>
      <c r="Q3194">
        <v>3618</v>
      </c>
      <c r="R3194">
        <f>Table1[[#This Row],[OrderQuantity]]*Table1[[#This Row],[UnitPrice]]</f>
        <v>25326</v>
      </c>
      <c r="S3194">
        <f>Table1[[#This Row],[OrderQuantity]]*Table1[[#This Row],[UnitCost]]</f>
        <v>20007.539999999997</v>
      </c>
      <c r="T3194">
        <f>Table1[[#This Row],[OrderQuantity]]*Table1[[#This Row],[UnitPrice]]*(1-Table1[[#This Row],[DiscountApplied]]) - (Table1[[#This Row],[OrderQuantity]]*Table1[[#This Row],[UnitCost]])</f>
        <v>3292.3800000000047</v>
      </c>
      <c r="U3194">
        <f>DATEDIF(Table1[[#This Row],[ShipDate]],Table1[[#This Row],[DeliveryDate]],"d")</f>
        <v>2</v>
      </c>
      <c r="V3194" t="str">
        <f t="shared" si="99"/>
        <v>On Time</v>
      </c>
    </row>
    <row r="3195" spans="2:22" x14ac:dyDescent="0.3">
      <c r="B3195" t="str">
        <f t="shared" si="98"/>
        <v>SO-003294</v>
      </c>
      <c r="C3195" t="s">
        <v>22</v>
      </c>
      <c r="D3195" t="s">
        <v>24</v>
      </c>
      <c r="E3195" s="1">
        <v>43500</v>
      </c>
      <c r="F3195" s="1">
        <v>43624</v>
      </c>
      <c r="G3195" s="1">
        <v>43630</v>
      </c>
      <c r="H3195" s="1">
        <v>43632</v>
      </c>
      <c r="I3195" t="s">
        <v>18</v>
      </c>
      <c r="J3195">
        <v>26</v>
      </c>
      <c r="K3195">
        <v>6</v>
      </c>
      <c r="L3195">
        <v>54</v>
      </c>
      <c r="M3195">
        <v>14</v>
      </c>
      <c r="N3195">
        <v>1</v>
      </c>
      <c r="O3195">
        <v>0.4</v>
      </c>
      <c r="P3195">
        <v>736.2</v>
      </c>
      <c r="Q3195">
        <v>1098.8</v>
      </c>
      <c r="R3195">
        <f>Table1[[#This Row],[OrderQuantity]]*Table1[[#This Row],[UnitPrice]]</f>
        <v>1098.8</v>
      </c>
      <c r="S3195">
        <f>Table1[[#This Row],[OrderQuantity]]*Table1[[#This Row],[UnitCost]]</f>
        <v>736.2</v>
      </c>
      <c r="T3195">
        <f>Table1[[#This Row],[OrderQuantity]]*Table1[[#This Row],[UnitPrice]]*(1-Table1[[#This Row],[DiscountApplied]]) - (Table1[[#This Row],[OrderQuantity]]*Table1[[#This Row],[UnitCost]])</f>
        <v>-76.920000000000073</v>
      </c>
      <c r="U3195">
        <f>DATEDIF(Table1[[#This Row],[ShipDate]],Table1[[#This Row],[DeliveryDate]],"d")</f>
        <v>2</v>
      </c>
      <c r="V3195" t="str">
        <f t="shared" si="99"/>
        <v>On Time</v>
      </c>
    </row>
    <row r="3196" spans="2:22" x14ac:dyDescent="0.3">
      <c r="B3196" t="str">
        <f t="shared" si="98"/>
        <v>SO-003295</v>
      </c>
      <c r="C3196" t="s">
        <v>16</v>
      </c>
      <c r="D3196" t="s">
        <v>20</v>
      </c>
      <c r="E3196" s="1">
        <v>43500</v>
      </c>
      <c r="F3196" s="1">
        <v>43624</v>
      </c>
      <c r="G3196" s="1">
        <v>43644</v>
      </c>
      <c r="H3196" s="1">
        <v>43645</v>
      </c>
      <c r="I3196" t="s">
        <v>18</v>
      </c>
      <c r="J3196">
        <v>7</v>
      </c>
      <c r="K3196">
        <v>29</v>
      </c>
      <c r="L3196">
        <v>147</v>
      </c>
      <c r="M3196">
        <v>1</v>
      </c>
      <c r="N3196">
        <v>3</v>
      </c>
      <c r="O3196">
        <v>0.1</v>
      </c>
      <c r="P3196">
        <v>2478.46</v>
      </c>
      <c r="Q3196">
        <v>3872.6</v>
      </c>
      <c r="R3196">
        <f>Table1[[#This Row],[OrderQuantity]]*Table1[[#This Row],[UnitPrice]]</f>
        <v>11617.8</v>
      </c>
      <c r="S3196">
        <f>Table1[[#This Row],[OrderQuantity]]*Table1[[#This Row],[UnitCost]]</f>
        <v>7435.38</v>
      </c>
      <c r="T3196">
        <f>Table1[[#This Row],[OrderQuantity]]*Table1[[#This Row],[UnitPrice]]*(1-Table1[[#This Row],[DiscountApplied]]) - (Table1[[#This Row],[OrderQuantity]]*Table1[[#This Row],[UnitCost]])</f>
        <v>3020.6400000000003</v>
      </c>
      <c r="U3196">
        <f>DATEDIF(Table1[[#This Row],[ShipDate]],Table1[[#This Row],[DeliveryDate]],"d")</f>
        <v>1</v>
      </c>
      <c r="V3196" t="str">
        <f t="shared" si="99"/>
        <v>On Time</v>
      </c>
    </row>
    <row r="3197" spans="2:22" x14ac:dyDescent="0.3">
      <c r="B3197" t="str">
        <f t="shared" si="98"/>
        <v>SO-003296</v>
      </c>
      <c r="C3197" t="s">
        <v>19</v>
      </c>
      <c r="D3197" t="s">
        <v>20</v>
      </c>
      <c r="E3197" s="1">
        <v>43500</v>
      </c>
      <c r="F3197" s="1">
        <v>43624</v>
      </c>
      <c r="G3197" s="1">
        <v>43632</v>
      </c>
      <c r="H3197" s="1">
        <v>43638</v>
      </c>
      <c r="I3197" t="s">
        <v>18</v>
      </c>
      <c r="J3197">
        <v>20</v>
      </c>
      <c r="K3197">
        <v>18</v>
      </c>
      <c r="L3197">
        <v>135</v>
      </c>
      <c r="M3197">
        <v>21</v>
      </c>
      <c r="N3197">
        <v>5</v>
      </c>
      <c r="O3197">
        <v>0.05</v>
      </c>
      <c r="P3197">
        <v>2110.5</v>
      </c>
      <c r="Q3197">
        <v>2512.5</v>
      </c>
      <c r="R3197">
        <f>Table1[[#This Row],[OrderQuantity]]*Table1[[#This Row],[UnitPrice]]</f>
        <v>12562.5</v>
      </c>
      <c r="S3197">
        <f>Table1[[#This Row],[OrderQuantity]]*Table1[[#This Row],[UnitCost]]</f>
        <v>10552.5</v>
      </c>
      <c r="T3197">
        <f>Table1[[#This Row],[OrderQuantity]]*Table1[[#This Row],[UnitPrice]]*(1-Table1[[#This Row],[DiscountApplied]]) - (Table1[[#This Row],[OrderQuantity]]*Table1[[#This Row],[UnitCost]])</f>
        <v>1381.875</v>
      </c>
      <c r="U3197">
        <f>DATEDIF(Table1[[#This Row],[ShipDate]],Table1[[#This Row],[DeliveryDate]],"d")</f>
        <v>6</v>
      </c>
      <c r="V3197" t="str">
        <f t="shared" si="99"/>
        <v>On Time</v>
      </c>
    </row>
    <row r="3198" spans="2:22" x14ac:dyDescent="0.3">
      <c r="B3198" t="str">
        <f t="shared" si="98"/>
        <v>SO-003297</v>
      </c>
      <c r="C3198" t="s">
        <v>16</v>
      </c>
      <c r="D3198" t="s">
        <v>25</v>
      </c>
      <c r="E3198" s="1">
        <v>43500</v>
      </c>
      <c r="F3198" s="1">
        <v>43624</v>
      </c>
      <c r="G3198" s="1">
        <v>43646</v>
      </c>
      <c r="H3198" s="1">
        <v>43653</v>
      </c>
      <c r="I3198" t="s">
        <v>18</v>
      </c>
      <c r="J3198">
        <v>11</v>
      </c>
      <c r="K3198">
        <v>33</v>
      </c>
      <c r="L3198">
        <v>359</v>
      </c>
      <c r="M3198">
        <v>11</v>
      </c>
      <c r="N3198">
        <v>3</v>
      </c>
      <c r="O3198">
        <v>0.1</v>
      </c>
      <c r="P3198">
        <v>3157.04</v>
      </c>
      <c r="Q3198">
        <v>3946.3</v>
      </c>
      <c r="R3198">
        <f>Table1[[#This Row],[OrderQuantity]]*Table1[[#This Row],[UnitPrice]]</f>
        <v>11838.900000000001</v>
      </c>
      <c r="S3198">
        <f>Table1[[#This Row],[OrderQuantity]]*Table1[[#This Row],[UnitCost]]</f>
        <v>9471.119999999999</v>
      </c>
      <c r="T3198">
        <f>Table1[[#This Row],[OrderQuantity]]*Table1[[#This Row],[UnitPrice]]*(1-Table1[[#This Row],[DiscountApplied]]) - (Table1[[#This Row],[OrderQuantity]]*Table1[[#This Row],[UnitCost]])</f>
        <v>1183.8900000000031</v>
      </c>
      <c r="U3198">
        <f>DATEDIF(Table1[[#This Row],[ShipDate]],Table1[[#This Row],[DeliveryDate]],"d")</f>
        <v>7</v>
      </c>
      <c r="V3198" t="str">
        <f t="shared" si="99"/>
        <v>On Time</v>
      </c>
    </row>
    <row r="3199" spans="2:22" x14ac:dyDescent="0.3">
      <c r="B3199" t="str">
        <f t="shared" si="98"/>
        <v>SO-003298</v>
      </c>
      <c r="C3199" t="s">
        <v>19</v>
      </c>
      <c r="D3199" t="s">
        <v>20</v>
      </c>
      <c r="E3199" s="1">
        <v>43500</v>
      </c>
      <c r="F3199" s="1">
        <v>43625</v>
      </c>
      <c r="G3199" s="1">
        <v>43644</v>
      </c>
      <c r="H3199" s="1">
        <v>43654</v>
      </c>
      <c r="I3199" t="s">
        <v>18</v>
      </c>
      <c r="J3199">
        <v>20</v>
      </c>
      <c r="K3199">
        <v>11</v>
      </c>
      <c r="L3199">
        <v>200</v>
      </c>
      <c r="M3199">
        <v>40</v>
      </c>
      <c r="N3199">
        <v>4</v>
      </c>
      <c r="O3199">
        <v>0.05</v>
      </c>
      <c r="P3199">
        <v>3452.04</v>
      </c>
      <c r="Q3199">
        <v>5152.3</v>
      </c>
      <c r="R3199">
        <f>Table1[[#This Row],[OrderQuantity]]*Table1[[#This Row],[UnitPrice]]</f>
        <v>20609.2</v>
      </c>
      <c r="S3199">
        <f>Table1[[#This Row],[OrderQuantity]]*Table1[[#This Row],[UnitCost]]</f>
        <v>13808.16</v>
      </c>
      <c r="T3199">
        <f>Table1[[#This Row],[OrderQuantity]]*Table1[[#This Row],[UnitPrice]]*(1-Table1[[#This Row],[DiscountApplied]]) - (Table1[[#This Row],[OrderQuantity]]*Table1[[#This Row],[UnitCost]])</f>
        <v>5770.5799999999981</v>
      </c>
      <c r="U3199">
        <f>DATEDIF(Table1[[#This Row],[ShipDate]],Table1[[#This Row],[DeliveryDate]],"d")</f>
        <v>10</v>
      </c>
      <c r="V3199" t="str">
        <f t="shared" si="99"/>
        <v>Late</v>
      </c>
    </row>
    <row r="3200" spans="2:22" x14ac:dyDescent="0.3">
      <c r="B3200" t="str">
        <f t="shared" si="98"/>
        <v>SO-003299</v>
      </c>
      <c r="C3200" t="s">
        <v>19</v>
      </c>
      <c r="D3200" t="s">
        <v>23</v>
      </c>
      <c r="E3200" s="1">
        <v>43500</v>
      </c>
      <c r="F3200" s="1">
        <v>43625</v>
      </c>
      <c r="G3200" s="1">
        <v>43629</v>
      </c>
      <c r="H3200" s="1">
        <v>43631</v>
      </c>
      <c r="I3200" t="s">
        <v>18</v>
      </c>
      <c r="J3200">
        <v>19</v>
      </c>
      <c r="K3200">
        <v>48</v>
      </c>
      <c r="L3200">
        <v>302</v>
      </c>
      <c r="M3200">
        <v>22</v>
      </c>
      <c r="N3200">
        <v>7</v>
      </c>
      <c r="O3200">
        <v>0.08</v>
      </c>
      <c r="P3200">
        <v>151.96</v>
      </c>
      <c r="Q3200">
        <v>241.2</v>
      </c>
      <c r="R3200">
        <f>Table1[[#This Row],[OrderQuantity]]*Table1[[#This Row],[UnitPrice]]</f>
        <v>1688.3999999999999</v>
      </c>
      <c r="S3200">
        <f>Table1[[#This Row],[OrderQuantity]]*Table1[[#This Row],[UnitCost]]</f>
        <v>1063.72</v>
      </c>
      <c r="T3200">
        <f>Table1[[#This Row],[OrderQuantity]]*Table1[[#This Row],[UnitPrice]]*(1-Table1[[#This Row],[DiscountApplied]]) - (Table1[[#This Row],[OrderQuantity]]*Table1[[#This Row],[UnitCost]])</f>
        <v>489.60799999999995</v>
      </c>
      <c r="U3200">
        <f>DATEDIF(Table1[[#This Row],[ShipDate]],Table1[[#This Row],[DeliveryDate]],"d")</f>
        <v>2</v>
      </c>
      <c r="V3200" t="str">
        <f t="shared" si="99"/>
        <v>On Time</v>
      </c>
    </row>
    <row r="3201" spans="2:22" x14ac:dyDescent="0.3">
      <c r="B3201" t="str">
        <f t="shared" si="98"/>
        <v>SO-003300</v>
      </c>
      <c r="C3201" t="s">
        <v>16</v>
      </c>
      <c r="D3201" t="s">
        <v>20</v>
      </c>
      <c r="E3201" s="1">
        <v>43500</v>
      </c>
      <c r="F3201" s="1">
        <v>43625</v>
      </c>
      <c r="G3201" s="1">
        <v>43641</v>
      </c>
      <c r="H3201" s="1">
        <v>43649</v>
      </c>
      <c r="I3201" t="s">
        <v>18</v>
      </c>
      <c r="J3201">
        <v>4</v>
      </c>
      <c r="K3201">
        <v>20</v>
      </c>
      <c r="L3201">
        <v>181</v>
      </c>
      <c r="M3201">
        <v>44</v>
      </c>
      <c r="N3201">
        <v>3</v>
      </c>
      <c r="O3201">
        <v>0.08</v>
      </c>
      <c r="P3201">
        <v>539.75</v>
      </c>
      <c r="Q3201">
        <v>1018.4</v>
      </c>
      <c r="R3201">
        <f>Table1[[#This Row],[OrderQuantity]]*Table1[[#This Row],[UnitPrice]]</f>
        <v>3055.2</v>
      </c>
      <c r="S3201">
        <f>Table1[[#This Row],[OrderQuantity]]*Table1[[#This Row],[UnitCost]]</f>
        <v>1619.25</v>
      </c>
      <c r="T3201">
        <f>Table1[[#This Row],[OrderQuantity]]*Table1[[#This Row],[UnitPrice]]*(1-Table1[[#This Row],[DiscountApplied]]) - (Table1[[#This Row],[OrderQuantity]]*Table1[[#This Row],[UnitCost]])</f>
        <v>1191.5340000000001</v>
      </c>
      <c r="U3201">
        <f>DATEDIF(Table1[[#This Row],[ShipDate]],Table1[[#This Row],[DeliveryDate]],"d")</f>
        <v>8</v>
      </c>
      <c r="V3201" t="str">
        <f t="shared" si="99"/>
        <v>Late</v>
      </c>
    </row>
    <row r="3202" spans="2:22" x14ac:dyDescent="0.3">
      <c r="B3202" t="str">
        <f t="shared" ref="B3202:B3265" si="100">"SO-" &amp; TEXT(ROW(B3202)+99,"000000")</f>
        <v>SO-003301</v>
      </c>
      <c r="C3202" t="s">
        <v>16</v>
      </c>
      <c r="D3202" t="s">
        <v>17</v>
      </c>
      <c r="E3202" s="1">
        <v>43500</v>
      </c>
      <c r="F3202" s="1">
        <v>43625</v>
      </c>
      <c r="G3202" s="1">
        <v>43648</v>
      </c>
      <c r="H3202" s="1">
        <v>43651</v>
      </c>
      <c r="I3202" t="s">
        <v>18</v>
      </c>
      <c r="J3202">
        <v>1</v>
      </c>
      <c r="K3202">
        <v>11</v>
      </c>
      <c r="L3202">
        <v>248</v>
      </c>
      <c r="M3202">
        <v>28</v>
      </c>
      <c r="N3202">
        <v>1</v>
      </c>
      <c r="O3202">
        <v>0.15</v>
      </c>
      <c r="P3202">
        <v>1027.78</v>
      </c>
      <c r="Q3202">
        <v>1742</v>
      </c>
      <c r="R3202">
        <f>Table1[[#This Row],[OrderQuantity]]*Table1[[#This Row],[UnitPrice]]</f>
        <v>1742</v>
      </c>
      <c r="S3202">
        <f>Table1[[#This Row],[OrderQuantity]]*Table1[[#This Row],[UnitCost]]</f>
        <v>1027.78</v>
      </c>
      <c r="T3202">
        <f>Table1[[#This Row],[OrderQuantity]]*Table1[[#This Row],[UnitPrice]]*(1-Table1[[#This Row],[DiscountApplied]]) - (Table1[[#This Row],[OrderQuantity]]*Table1[[#This Row],[UnitCost]])</f>
        <v>452.92000000000007</v>
      </c>
      <c r="U3202">
        <f>DATEDIF(Table1[[#This Row],[ShipDate]],Table1[[#This Row],[DeliveryDate]],"d")</f>
        <v>3</v>
      </c>
      <c r="V3202" t="str">
        <f t="shared" ref="V3202:V3265" si="101">IF(U3202&gt;7,"Late","On Time")</f>
        <v>On Time</v>
      </c>
    </row>
    <row r="3203" spans="2:22" x14ac:dyDescent="0.3">
      <c r="B3203" t="str">
        <f t="shared" si="100"/>
        <v>SO-003302</v>
      </c>
      <c r="C3203" t="s">
        <v>16</v>
      </c>
      <c r="D3203" t="s">
        <v>20</v>
      </c>
      <c r="E3203" s="1">
        <v>43500</v>
      </c>
      <c r="F3203" s="1">
        <v>43625</v>
      </c>
      <c r="G3203" s="1">
        <v>43648</v>
      </c>
      <c r="H3203" s="1">
        <v>43649</v>
      </c>
      <c r="I3203" t="s">
        <v>18</v>
      </c>
      <c r="J3203">
        <v>4</v>
      </c>
      <c r="K3203">
        <v>41</v>
      </c>
      <c r="L3203">
        <v>176</v>
      </c>
      <c r="M3203">
        <v>29</v>
      </c>
      <c r="N3203">
        <v>5</v>
      </c>
      <c r="O3203">
        <v>0.05</v>
      </c>
      <c r="P3203">
        <v>3002.54</v>
      </c>
      <c r="Q3203">
        <v>3899.4</v>
      </c>
      <c r="R3203">
        <f>Table1[[#This Row],[OrderQuantity]]*Table1[[#This Row],[UnitPrice]]</f>
        <v>19497</v>
      </c>
      <c r="S3203">
        <f>Table1[[#This Row],[OrderQuantity]]*Table1[[#This Row],[UnitCost]]</f>
        <v>15012.7</v>
      </c>
      <c r="T3203">
        <f>Table1[[#This Row],[OrderQuantity]]*Table1[[#This Row],[UnitPrice]]*(1-Table1[[#This Row],[DiscountApplied]]) - (Table1[[#This Row],[OrderQuantity]]*Table1[[#This Row],[UnitCost]])</f>
        <v>3509.4499999999971</v>
      </c>
      <c r="U3203">
        <f>DATEDIF(Table1[[#This Row],[ShipDate]],Table1[[#This Row],[DeliveryDate]],"d")</f>
        <v>1</v>
      </c>
      <c r="V3203" t="str">
        <f t="shared" si="101"/>
        <v>On Time</v>
      </c>
    </row>
    <row r="3204" spans="2:22" x14ac:dyDescent="0.3">
      <c r="B3204" t="str">
        <f t="shared" si="100"/>
        <v>SO-003303</v>
      </c>
      <c r="C3204" t="s">
        <v>16</v>
      </c>
      <c r="D3204" t="s">
        <v>26</v>
      </c>
      <c r="E3204" s="1">
        <v>43500</v>
      </c>
      <c r="F3204" s="1">
        <v>43625</v>
      </c>
      <c r="G3204" s="1">
        <v>43627</v>
      </c>
      <c r="H3204" s="1">
        <v>43628</v>
      </c>
      <c r="I3204" t="s">
        <v>18</v>
      </c>
      <c r="J3204">
        <v>11</v>
      </c>
      <c r="K3204">
        <v>27</v>
      </c>
      <c r="L3204">
        <v>69</v>
      </c>
      <c r="M3204">
        <v>46</v>
      </c>
      <c r="N3204">
        <v>1</v>
      </c>
      <c r="O3204">
        <v>0.05</v>
      </c>
      <c r="P3204">
        <v>614.39</v>
      </c>
      <c r="Q3204">
        <v>877.7</v>
      </c>
      <c r="R3204">
        <f>Table1[[#This Row],[OrderQuantity]]*Table1[[#This Row],[UnitPrice]]</f>
        <v>877.7</v>
      </c>
      <c r="S3204">
        <f>Table1[[#This Row],[OrderQuantity]]*Table1[[#This Row],[UnitCost]]</f>
        <v>614.39</v>
      </c>
      <c r="T3204">
        <f>Table1[[#This Row],[OrderQuantity]]*Table1[[#This Row],[UnitPrice]]*(1-Table1[[#This Row],[DiscountApplied]]) - (Table1[[#This Row],[OrderQuantity]]*Table1[[#This Row],[UnitCost]])</f>
        <v>219.42500000000007</v>
      </c>
      <c r="U3204">
        <f>DATEDIF(Table1[[#This Row],[ShipDate]],Table1[[#This Row],[DeliveryDate]],"d")</f>
        <v>1</v>
      </c>
      <c r="V3204" t="str">
        <f t="shared" si="101"/>
        <v>On Time</v>
      </c>
    </row>
    <row r="3205" spans="2:22" x14ac:dyDescent="0.3">
      <c r="B3205" t="str">
        <f t="shared" si="100"/>
        <v>SO-003304</v>
      </c>
      <c r="C3205" t="s">
        <v>16</v>
      </c>
      <c r="D3205" t="s">
        <v>24</v>
      </c>
      <c r="E3205" s="1">
        <v>43500</v>
      </c>
      <c r="F3205" s="1">
        <v>43626</v>
      </c>
      <c r="G3205" s="1">
        <v>43641</v>
      </c>
      <c r="H3205" s="1">
        <v>43646</v>
      </c>
      <c r="I3205" t="s">
        <v>18</v>
      </c>
      <c r="J3205">
        <v>5</v>
      </c>
      <c r="K3205">
        <v>37</v>
      </c>
      <c r="L3205">
        <v>49</v>
      </c>
      <c r="M3205">
        <v>11</v>
      </c>
      <c r="N3205">
        <v>4</v>
      </c>
      <c r="O3205">
        <v>0.15</v>
      </c>
      <c r="P3205">
        <v>778.41</v>
      </c>
      <c r="Q3205">
        <v>1051.9000000000001</v>
      </c>
      <c r="R3205">
        <f>Table1[[#This Row],[OrderQuantity]]*Table1[[#This Row],[UnitPrice]]</f>
        <v>4207.6000000000004</v>
      </c>
      <c r="S3205">
        <f>Table1[[#This Row],[OrderQuantity]]*Table1[[#This Row],[UnitCost]]</f>
        <v>3113.64</v>
      </c>
      <c r="T3205">
        <f>Table1[[#This Row],[OrderQuantity]]*Table1[[#This Row],[UnitPrice]]*(1-Table1[[#This Row],[DiscountApplied]]) - (Table1[[#This Row],[OrderQuantity]]*Table1[[#This Row],[UnitCost]])</f>
        <v>462.82000000000016</v>
      </c>
      <c r="U3205">
        <f>DATEDIF(Table1[[#This Row],[ShipDate]],Table1[[#This Row],[DeliveryDate]],"d")</f>
        <v>5</v>
      </c>
      <c r="V3205" t="str">
        <f t="shared" si="101"/>
        <v>On Time</v>
      </c>
    </row>
    <row r="3206" spans="2:22" x14ac:dyDescent="0.3">
      <c r="B3206" t="str">
        <f t="shared" si="100"/>
        <v>SO-003305</v>
      </c>
      <c r="C3206" t="s">
        <v>19</v>
      </c>
      <c r="D3206" t="s">
        <v>23</v>
      </c>
      <c r="E3206" s="1">
        <v>43500</v>
      </c>
      <c r="F3206" s="1">
        <v>43626</v>
      </c>
      <c r="G3206" s="1">
        <v>43648</v>
      </c>
      <c r="H3206" s="1">
        <v>43651</v>
      </c>
      <c r="I3206" t="s">
        <v>18</v>
      </c>
      <c r="J3206">
        <v>18</v>
      </c>
      <c r="K3206">
        <v>12</v>
      </c>
      <c r="L3206">
        <v>287</v>
      </c>
      <c r="M3206">
        <v>21</v>
      </c>
      <c r="N3206">
        <v>5</v>
      </c>
      <c r="O3206">
        <v>0.08</v>
      </c>
      <c r="P3206">
        <v>1698.05</v>
      </c>
      <c r="Q3206">
        <v>2572.8000000000002</v>
      </c>
      <c r="R3206">
        <f>Table1[[#This Row],[OrderQuantity]]*Table1[[#This Row],[UnitPrice]]</f>
        <v>12864</v>
      </c>
      <c r="S3206">
        <f>Table1[[#This Row],[OrderQuantity]]*Table1[[#This Row],[UnitCost]]</f>
        <v>8490.25</v>
      </c>
      <c r="T3206">
        <f>Table1[[#This Row],[OrderQuantity]]*Table1[[#This Row],[UnitPrice]]*(1-Table1[[#This Row],[DiscountApplied]]) - (Table1[[#This Row],[OrderQuantity]]*Table1[[#This Row],[UnitCost]])</f>
        <v>3344.630000000001</v>
      </c>
      <c r="U3206">
        <f>DATEDIF(Table1[[#This Row],[ShipDate]],Table1[[#This Row],[DeliveryDate]],"d")</f>
        <v>3</v>
      </c>
      <c r="V3206" t="str">
        <f t="shared" si="101"/>
        <v>On Time</v>
      </c>
    </row>
    <row r="3207" spans="2:22" x14ac:dyDescent="0.3">
      <c r="B3207" t="str">
        <f t="shared" si="100"/>
        <v>SO-003306</v>
      </c>
      <c r="C3207" t="s">
        <v>19</v>
      </c>
      <c r="D3207" t="s">
        <v>20</v>
      </c>
      <c r="E3207" s="1">
        <v>43500</v>
      </c>
      <c r="F3207" s="1">
        <v>43626</v>
      </c>
      <c r="G3207" s="1">
        <v>43654</v>
      </c>
      <c r="H3207" s="1">
        <v>43655</v>
      </c>
      <c r="I3207" t="s">
        <v>18</v>
      </c>
      <c r="J3207">
        <v>18</v>
      </c>
      <c r="K3207">
        <v>48</v>
      </c>
      <c r="L3207">
        <v>117</v>
      </c>
      <c r="M3207">
        <v>3</v>
      </c>
      <c r="N3207">
        <v>4</v>
      </c>
      <c r="O3207">
        <v>0.05</v>
      </c>
      <c r="P3207">
        <v>3314.49</v>
      </c>
      <c r="Q3207">
        <v>3899.4</v>
      </c>
      <c r="R3207">
        <f>Table1[[#This Row],[OrderQuantity]]*Table1[[#This Row],[UnitPrice]]</f>
        <v>15597.6</v>
      </c>
      <c r="S3207">
        <f>Table1[[#This Row],[OrderQuantity]]*Table1[[#This Row],[UnitCost]]</f>
        <v>13257.96</v>
      </c>
      <c r="T3207">
        <f>Table1[[#This Row],[OrderQuantity]]*Table1[[#This Row],[UnitPrice]]*(1-Table1[[#This Row],[DiscountApplied]]) - (Table1[[#This Row],[OrderQuantity]]*Table1[[#This Row],[UnitCost]])</f>
        <v>1559.7600000000002</v>
      </c>
      <c r="U3207">
        <f>DATEDIF(Table1[[#This Row],[ShipDate]],Table1[[#This Row],[DeliveryDate]],"d")</f>
        <v>1</v>
      </c>
      <c r="V3207" t="str">
        <f t="shared" si="101"/>
        <v>On Time</v>
      </c>
    </row>
    <row r="3208" spans="2:22" x14ac:dyDescent="0.3">
      <c r="B3208" t="str">
        <f t="shared" si="100"/>
        <v>SO-003307</v>
      </c>
      <c r="C3208" t="s">
        <v>19</v>
      </c>
      <c r="D3208" t="s">
        <v>20</v>
      </c>
      <c r="E3208" s="1">
        <v>43500</v>
      </c>
      <c r="F3208" s="1">
        <v>43626</v>
      </c>
      <c r="G3208" s="1">
        <v>43647</v>
      </c>
      <c r="H3208" s="1">
        <v>43650</v>
      </c>
      <c r="I3208" t="s">
        <v>18</v>
      </c>
      <c r="J3208">
        <v>13</v>
      </c>
      <c r="K3208">
        <v>38</v>
      </c>
      <c r="L3208">
        <v>169</v>
      </c>
      <c r="M3208">
        <v>45</v>
      </c>
      <c r="N3208">
        <v>2</v>
      </c>
      <c r="O3208">
        <v>0.08</v>
      </c>
      <c r="P3208">
        <v>1615.91</v>
      </c>
      <c r="Q3208">
        <v>2606.3000000000002</v>
      </c>
      <c r="R3208">
        <f>Table1[[#This Row],[OrderQuantity]]*Table1[[#This Row],[UnitPrice]]</f>
        <v>5212.6000000000004</v>
      </c>
      <c r="S3208">
        <f>Table1[[#This Row],[OrderQuantity]]*Table1[[#This Row],[UnitCost]]</f>
        <v>3231.82</v>
      </c>
      <c r="T3208">
        <f>Table1[[#This Row],[OrderQuantity]]*Table1[[#This Row],[UnitPrice]]*(1-Table1[[#This Row],[DiscountApplied]]) - (Table1[[#This Row],[OrderQuantity]]*Table1[[#This Row],[UnitCost]])</f>
        <v>1563.7720000000004</v>
      </c>
      <c r="U3208">
        <f>DATEDIF(Table1[[#This Row],[ShipDate]],Table1[[#This Row],[DeliveryDate]],"d")</f>
        <v>3</v>
      </c>
      <c r="V3208" t="str">
        <f t="shared" si="101"/>
        <v>On Time</v>
      </c>
    </row>
    <row r="3209" spans="2:22" x14ac:dyDescent="0.3">
      <c r="B3209" t="str">
        <f t="shared" si="100"/>
        <v>SO-003308</v>
      </c>
      <c r="C3209" t="s">
        <v>19</v>
      </c>
      <c r="D3209" t="s">
        <v>26</v>
      </c>
      <c r="E3209" s="1">
        <v>43500</v>
      </c>
      <c r="F3209" s="1">
        <v>43626</v>
      </c>
      <c r="G3209" s="1">
        <v>43647</v>
      </c>
      <c r="H3209" s="1">
        <v>43657</v>
      </c>
      <c r="I3209" t="s">
        <v>18</v>
      </c>
      <c r="J3209">
        <v>18</v>
      </c>
      <c r="K3209">
        <v>19</v>
      </c>
      <c r="L3209">
        <v>78</v>
      </c>
      <c r="M3209">
        <v>34</v>
      </c>
      <c r="N3209">
        <v>8</v>
      </c>
      <c r="O3209">
        <v>0.08</v>
      </c>
      <c r="P3209">
        <v>93.8</v>
      </c>
      <c r="Q3209">
        <v>167.5</v>
      </c>
      <c r="R3209">
        <f>Table1[[#This Row],[OrderQuantity]]*Table1[[#This Row],[UnitPrice]]</f>
        <v>1340</v>
      </c>
      <c r="S3209">
        <f>Table1[[#This Row],[OrderQuantity]]*Table1[[#This Row],[UnitCost]]</f>
        <v>750.4</v>
      </c>
      <c r="T3209">
        <f>Table1[[#This Row],[OrderQuantity]]*Table1[[#This Row],[UnitPrice]]*(1-Table1[[#This Row],[DiscountApplied]]) - (Table1[[#This Row],[OrderQuantity]]*Table1[[#This Row],[UnitCost]])</f>
        <v>482.4</v>
      </c>
      <c r="U3209">
        <f>DATEDIF(Table1[[#This Row],[ShipDate]],Table1[[#This Row],[DeliveryDate]],"d")</f>
        <v>10</v>
      </c>
      <c r="V3209" t="str">
        <f t="shared" si="101"/>
        <v>Late</v>
      </c>
    </row>
    <row r="3210" spans="2:22" x14ac:dyDescent="0.3">
      <c r="B3210" t="str">
        <f t="shared" si="100"/>
        <v>SO-003309</v>
      </c>
      <c r="C3210" t="s">
        <v>19</v>
      </c>
      <c r="D3210" t="s">
        <v>24</v>
      </c>
      <c r="E3210" s="1">
        <v>43500</v>
      </c>
      <c r="F3210" s="1">
        <v>43626</v>
      </c>
      <c r="G3210" s="1">
        <v>43644</v>
      </c>
      <c r="H3210" s="1">
        <v>43652</v>
      </c>
      <c r="I3210" t="s">
        <v>18</v>
      </c>
      <c r="J3210">
        <v>13</v>
      </c>
      <c r="K3210">
        <v>37</v>
      </c>
      <c r="L3210">
        <v>35</v>
      </c>
      <c r="M3210">
        <v>46</v>
      </c>
      <c r="N3210">
        <v>5</v>
      </c>
      <c r="O3210">
        <v>0.08</v>
      </c>
      <c r="P3210">
        <v>1622.67</v>
      </c>
      <c r="Q3210">
        <v>2351.6999999999998</v>
      </c>
      <c r="R3210">
        <f>Table1[[#This Row],[OrderQuantity]]*Table1[[#This Row],[UnitPrice]]</f>
        <v>11758.5</v>
      </c>
      <c r="S3210">
        <f>Table1[[#This Row],[OrderQuantity]]*Table1[[#This Row],[UnitCost]]</f>
        <v>8113.35</v>
      </c>
      <c r="T3210">
        <f>Table1[[#This Row],[OrderQuantity]]*Table1[[#This Row],[UnitPrice]]*(1-Table1[[#This Row],[DiscountApplied]]) - (Table1[[#This Row],[OrderQuantity]]*Table1[[#This Row],[UnitCost]])</f>
        <v>2704.4699999999993</v>
      </c>
      <c r="U3210">
        <f>DATEDIF(Table1[[#This Row],[ShipDate]],Table1[[#This Row],[DeliveryDate]],"d")</f>
        <v>8</v>
      </c>
      <c r="V3210" t="str">
        <f t="shared" si="101"/>
        <v>Late</v>
      </c>
    </row>
    <row r="3211" spans="2:22" x14ac:dyDescent="0.3">
      <c r="B3211" t="str">
        <f t="shared" si="100"/>
        <v>SO-003310</v>
      </c>
      <c r="C3211" t="s">
        <v>21</v>
      </c>
      <c r="D3211" t="s">
        <v>25</v>
      </c>
      <c r="E3211" s="1">
        <v>43500</v>
      </c>
      <c r="F3211" s="1">
        <v>43626</v>
      </c>
      <c r="G3211" s="1">
        <v>43640</v>
      </c>
      <c r="H3211" s="1">
        <v>43641</v>
      </c>
      <c r="I3211" t="s">
        <v>18</v>
      </c>
      <c r="J3211">
        <v>23</v>
      </c>
      <c r="K3211">
        <v>18</v>
      </c>
      <c r="L3211">
        <v>358</v>
      </c>
      <c r="M3211">
        <v>32</v>
      </c>
      <c r="N3211">
        <v>6</v>
      </c>
      <c r="O3211">
        <v>0.3</v>
      </c>
      <c r="P3211">
        <v>529.64</v>
      </c>
      <c r="Q3211">
        <v>1038.5</v>
      </c>
      <c r="R3211">
        <f>Table1[[#This Row],[OrderQuantity]]*Table1[[#This Row],[UnitPrice]]</f>
        <v>6231</v>
      </c>
      <c r="S3211">
        <f>Table1[[#This Row],[OrderQuantity]]*Table1[[#This Row],[UnitCost]]</f>
        <v>3177.84</v>
      </c>
      <c r="T3211">
        <f>Table1[[#This Row],[OrderQuantity]]*Table1[[#This Row],[UnitPrice]]*(1-Table1[[#This Row],[DiscountApplied]]) - (Table1[[#This Row],[OrderQuantity]]*Table1[[#This Row],[UnitCost]])</f>
        <v>1183.8599999999997</v>
      </c>
      <c r="U3211">
        <f>DATEDIF(Table1[[#This Row],[ShipDate]],Table1[[#This Row],[DeliveryDate]],"d")</f>
        <v>1</v>
      </c>
      <c r="V3211" t="str">
        <f t="shared" si="101"/>
        <v>On Time</v>
      </c>
    </row>
    <row r="3212" spans="2:22" x14ac:dyDescent="0.3">
      <c r="B3212" t="str">
        <f t="shared" si="100"/>
        <v>SO-003311</v>
      </c>
      <c r="C3212" t="s">
        <v>16</v>
      </c>
      <c r="D3212" t="s">
        <v>25</v>
      </c>
      <c r="E3212" s="1">
        <v>43500</v>
      </c>
      <c r="F3212" s="1">
        <v>43626</v>
      </c>
      <c r="G3212" s="1">
        <v>43629</v>
      </c>
      <c r="H3212" s="1">
        <v>43632</v>
      </c>
      <c r="I3212" t="s">
        <v>18</v>
      </c>
      <c r="J3212">
        <v>7</v>
      </c>
      <c r="K3212">
        <v>3</v>
      </c>
      <c r="L3212">
        <v>349</v>
      </c>
      <c r="M3212">
        <v>30</v>
      </c>
      <c r="N3212">
        <v>5</v>
      </c>
      <c r="O3212">
        <v>0.05</v>
      </c>
      <c r="P3212">
        <v>1264.96</v>
      </c>
      <c r="Q3212">
        <v>1976.5</v>
      </c>
      <c r="R3212">
        <f>Table1[[#This Row],[OrderQuantity]]*Table1[[#This Row],[UnitPrice]]</f>
        <v>9882.5</v>
      </c>
      <c r="S3212">
        <f>Table1[[#This Row],[OrderQuantity]]*Table1[[#This Row],[UnitCost]]</f>
        <v>6324.8</v>
      </c>
      <c r="T3212">
        <f>Table1[[#This Row],[OrderQuantity]]*Table1[[#This Row],[UnitPrice]]*(1-Table1[[#This Row],[DiscountApplied]]) - (Table1[[#This Row],[OrderQuantity]]*Table1[[#This Row],[UnitCost]])</f>
        <v>3063.5749999999998</v>
      </c>
      <c r="U3212">
        <f>DATEDIF(Table1[[#This Row],[ShipDate]],Table1[[#This Row],[DeliveryDate]],"d")</f>
        <v>3</v>
      </c>
      <c r="V3212" t="str">
        <f t="shared" si="101"/>
        <v>On Time</v>
      </c>
    </row>
    <row r="3213" spans="2:22" x14ac:dyDescent="0.3">
      <c r="B3213" t="str">
        <f t="shared" si="100"/>
        <v>SO-003312</v>
      </c>
      <c r="C3213" t="s">
        <v>19</v>
      </c>
      <c r="D3213" t="s">
        <v>17</v>
      </c>
      <c r="E3213" s="1">
        <v>43500</v>
      </c>
      <c r="F3213" s="1">
        <v>43626</v>
      </c>
      <c r="G3213" s="1">
        <v>43638</v>
      </c>
      <c r="H3213" s="1">
        <v>43648</v>
      </c>
      <c r="I3213" t="s">
        <v>18</v>
      </c>
      <c r="J3213">
        <v>16</v>
      </c>
      <c r="K3213">
        <v>11</v>
      </c>
      <c r="L3213">
        <v>227</v>
      </c>
      <c r="M3213">
        <v>10</v>
      </c>
      <c r="N3213">
        <v>5</v>
      </c>
      <c r="O3213">
        <v>0.1</v>
      </c>
      <c r="P3213">
        <v>795.16</v>
      </c>
      <c r="Q3213">
        <v>1849.2</v>
      </c>
      <c r="R3213">
        <f>Table1[[#This Row],[OrderQuantity]]*Table1[[#This Row],[UnitPrice]]</f>
        <v>9246</v>
      </c>
      <c r="S3213">
        <f>Table1[[#This Row],[OrderQuantity]]*Table1[[#This Row],[UnitCost]]</f>
        <v>3975.7999999999997</v>
      </c>
      <c r="T3213">
        <f>Table1[[#This Row],[OrderQuantity]]*Table1[[#This Row],[UnitPrice]]*(1-Table1[[#This Row],[DiscountApplied]]) - (Table1[[#This Row],[OrderQuantity]]*Table1[[#This Row],[UnitCost]])</f>
        <v>4345.6000000000004</v>
      </c>
      <c r="U3213">
        <f>DATEDIF(Table1[[#This Row],[ShipDate]],Table1[[#This Row],[DeliveryDate]],"d")</f>
        <v>10</v>
      </c>
      <c r="V3213" t="str">
        <f t="shared" si="101"/>
        <v>Late</v>
      </c>
    </row>
    <row r="3214" spans="2:22" x14ac:dyDescent="0.3">
      <c r="B3214" t="str">
        <f t="shared" si="100"/>
        <v>SO-003313</v>
      </c>
      <c r="C3214" t="s">
        <v>16</v>
      </c>
      <c r="D3214" t="s">
        <v>20</v>
      </c>
      <c r="E3214" s="1">
        <v>43500</v>
      </c>
      <c r="F3214" s="1">
        <v>43626</v>
      </c>
      <c r="G3214" s="1">
        <v>43642</v>
      </c>
      <c r="H3214" s="1">
        <v>43644</v>
      </c>
      <c r="I3214" t="s">
        <v>18</v>
      </c>
      <c r="J3214">
        <v>7</v>
      </c>
      <c r="K3214">
        <v>7</v>
      </c>
      <c r="L3214">
        <v>190</v>
      </c>
      <c r="M3214">
        <v>4</v>
      </c>
      <c r="N3214">
        <v>1</v>
      </c>
      <c r="O3214">
        <v>0.2</v>
      </c>
      <c r="P3214">
        <v>462.84</v>
      </c>
      <c r="Q3214">
        <v>1051.9000000000001</v>
      </c>
      <c r="R3214">
        <f>Table1[[#This Row],[OrderQuantity]]*Table1[[#This Row],[UnitPrice]]</f>
        <v>1051.9000000000001</v>
      </c>
      <c r="S3214">
        <f>Table1[[#This Row],[OrderQuantity]]*Table1[[#This Row],[UnitCost]]</f>
        <v>462.84</v>
      </c>
      <c r="T3214">
        <f>Table1[[#This Row],[OrderQuantity]]*Table1[[#This Row],[UnitPrice]]*(1-Table1[[#This Row],[DiscountApplied]]) - (Table1[[#This Row],[OrderQuantity]]*Table1[[#This Row],[UnitCost]])</f>
        <v>378.68000000000012</v>
      </c>
      <c r="U3214">
        <f>DATEDIF(Table1[[#This Row],[ShipDate]],Table1[[#This Row],[DeliveryDate]],"d")</f>
        <v>2</v>
      </c>
      <c r="V3214" t="str">
        <f t="shared" si="101"/>
        <v>On Time</v>
      </c>
    </row>
    <row r="3215" spans="2:22" x14ac:dyDescent="0.3">
      <c r="B3215" t="str">
        <f t="shared" si="100"/>
        <v>SO-003314</v>
      </c>
      <c r="C3215" t="s">
        <v>16</v>
      </c>
      <c r="D3215" t="s">
        <v>24</v>
      </c>
      <c r="E3215" s="1">
        <v>43500</v>
      </c>
      <c r="F3215" s="1">
        <v>43627</v>
      </c>
      <c r="G3215" s="1">
        <v>43649</v>
      </c>
      <c r="H3215" s="1">
        <v>43657</v>
      </c>
      <c r="I3215" t="s">
        <v>18</v>
      </c>
      <c r="J3215">
        <v>2</v>
      </c>
      <c r="K3215">
        <v>31</v>
      </c>
      <c r="L3215">
        <v>22</v>
      </c>
      <c r="M3215">
        <v>42</v>
      </c>
      <c r="N3215">
        <v>2</v>
      </c>
      <c r="O3215">
        <v>0.05</v>
      </c>
      <c r="P3215">
        <v>2123.5</v>
      </c>
      <c r="Q3215">
        <v>4006.6</v>
      </c>
      <c r="R3215">
        <f>Table1[[#This Row],[OrderQuantity]]*Table1[[#This Row],[UnitPrice]]</f>
        <v>8013.2</v>
      </c>
      <c r="S3215">
        <f>Table1[[#This Row],[OrderQuantity]]*Table1[[#This Row],[UnitCost]]</f>
        <v>4247</v>
      </c>
      <c r="T3215">
        <f>Table1[[#This Row],[OrderQuantity]]*Table1[[#This Row],[UnitPrice]]*(1-Table1[[#This Row],[DiscountApplied]]) - (Table1[[#This Row],[OrderQuantity]]*Table1[[#This Row],[UnitCost]])</f>
        <v>3365.5399999999991</v>
      </c>
      <c r="U3215">
        <f>DATEDIF(Table1[[#This Row],[ShipDate]],Table1[[#This Row],[DeliveryDate]],"d")</f>
        <v>8</v>
      </c>
      <c r="V3215" t="str">
        <f t="shared" si="101"/>
        <v>Late</v>
      </c>
    </row>
    <row r="3216" spans="2:22" x14ac:dyDescent="0.3">
      <c r="B3216" t="str">
        <f t="shared" si="100"/>
        <v>SO-003315</v>
      </c>
      <c r="C3216" t="s">
        <v>22</v>
      </c>
      <c r="D3216" t="s">
        <v>23</v>
      </c>
      <c r="E3216" s="1">
        <v>43500</v>
      </c>
      <c r="F3216" s="1">
        <v>43627</v>
      </c>
      <c r="G3216" s="1">
        <v>43637</v>
      </c>
      <c r="H3216" s="1">
        <v>43647</v>
      </c>
      <c r="I3216" t="s">
        <v>18</v>
      </c>
      <c r="J3216">
        <v>27</v>
      </c>
      <c r="K3216">
        <v>10</v>
      </c>
      <c r="L3216">
        <v>326</v>
      </c>
      <c r="M3216">
        <v>31</v>
      </c>
      <c r="N3216">
        <v>1</v>
      </c>
      <c r="O3216">
        <v>0.1</v>
      </c>
      <c r="P3216">
        <v>1561.97</v>
      </c>
      <c r="Q3216">
        <v>2740.3</v>
      </c>
      <c r="R3216">
        <f>Table1[[#This Row],[OrderQuantity]]*Table1[[#This Row],[UnitPrice]]</f>
        <v>2740.3</v>
      </c>
      <c r="S3216">
        <f>Table1[[#This Row],[OrderQuantity]]*Table1[[#This Row],[UnitCost]]</f>
        <v>1561.97</v>
      </c>
      <c r="T3216">
        <f>Table1[[#This Row],[OrderQuantity]]*Table1[[#This Row],[UnitPrice]]*(1-Table1[[#This Row],[DiscountApplied]]) - (Table1[[#This Row],[OrderQuantity]]*Table1[[#This Row],[UnitCost]])</f>
        <v>904.30000000000041</v>
      </c>
      <c r="U3216">
        <f>DATEDIF(Table1[[#This Row],[ShipDate]],Table1[[#This Row],[DeliveryDate]],"d")</f>
        <v>10</v>
      </c>
      <c r="V3216" t="str">
        <f t="shared" si="101"/>
        <v>Late</v>
      </c>
    </row>
    <row r="3217" spans="2:22" x14ac:dyDescent="0.3">
      <c r="B3217" t="str">
        <f t="shared" si="100"/>
        <v>SO-003316</v>
      </c>
      <c r="C3217" t="s">
        <v>16</v>
      </c>
      <c r="D3217" t="s">
        <v>20</v>
      </c>
      <c r="E3217" s="1">
        <v>43500</v>
      </c>
      <c r="F3217" s="1">
        <v>43627</v>
      </c>
      <c r="G3217" s="1">
        <v>43644</v>
      </c>
      <c r="H3217" s="1">
        <v>43646</v>
      </c>
      <c r="I3217" t="s">
        <v>18</v>
      </c>
      <c r="J3217">
        <v>7</v>
      </c>
      <c r="K3217">
        <v>21</v>
      </c>
      <c r="L3217">
        <v>170</v>
      </c>
      <c r="M3217">
        <v>18</v>
      </c>
      <c r="N3217">
        <v>8</v>
      </c>
      <c r="O3217">
        <v>0.05</v>
      </c>
      <c r="P3217">
        <v>4923.96</v>
      </c>
      <c r="Q3217">
        <v>6478.9</v>
      </c>
      <c r="R3217">
        <f>Table1[[#This Row],[OrderQuantity]]*Table1[[#This Row],[UnitPrice]]</f>
        <v>51831.199999999997</v>
      </c>
      <c r="S3217">
        <f>Table1[[#This Row],[OrderQuantity]]*Table1[[#This Row],[UnitCost]]</f>
        <v>39391.68</v>
      </c>
      <c r="T3217">
        <f>Table1[[#This Row],[OrderQuantity]]*Table1[[#This Row],[UnitPrice]]*(1-Table1[[#This Row],[DiscountApplied]]) - (Table1[[#This Row],[OrderQuantity]]*Table1[[#This Row],[UnitCost]])</f>
        <v>9847.9599999999919</v>
      </c>
      <c r="U3217">
        <f>DATEDIF(Table1[[#This Row],[ShipDate]],Table1[[#This Row],[DeliveryDate]],"d")</f>
        <v>2</v>
      </c>
      <c r="V3217" t="str">
        <f t="shared" si="101"/>
        <v>On Time</v>
      </c>
    </row>
    <row r="3218" spans="2:22" x14ac:dyDescent="0.3">
      <c r="B3218" t="str">
        <f t="shared" si="100"/>
        <v>SO-003317</v>
      </c>
      <c r="C3218" t="s">
        <v>22</v>
      </c>
      <c r="D3218" t="s">
        <v>20</v>
      </c>
      <c r="E3218" s="1">
        <v>43500</v>
      </c>
      <c r="F3218" s="1">
        <v>43627</v>
      </c>
      <c r="G3218" s="1">
        <v>43646</v>
      </c>
      <c r="H3218" s="1">
        <v>43654</v>
      </c>
      <c r="I3218" t="s">
        <v>18</v>
      </c>
      <c r="J3218">
        <v>26</v>
      </c>
      <c r="K3218">
        <v>1</v>
      </c>
      <c r="L3218">
        <v>92</v>
      </c>
      <c r="M3218">
        <v>47</v>
      </c>
      <c r="N3218">
        <v>6</v>
      </c>
      <c r="O3218">
        <v>0.08</v>
      </c>
      <c r="P3218">
        <v>1908.96</v>
      </c>
      <c r="Q3218">
        <v>2807.3</v>
      </c>
      <c r="R3218">
        <f>Table1[[#This Row],[OrderQuantity]]*Table1[[#This Row],[UnitPrice]]</f>
        <v>16843.800000000003</v>
      </c>
      <c r="S3218">
        <f>Table1[[#This Row],[OrderQuantity]]*Table1[[#This Row],[UnitCost]]</f>
        <v>11453.76</v>
      </c>
      <c r="T3218">
        <f>Table1[[#This Row],[OrderQuantity]]*Table1[[#This Row],[UnitPrice]]*(1-Table1[[#This Row],[DiscountApplied]]) - (Table1[[#This Row],[OrderQuantity]]*Table1[[#This Row],[UnitCost]])</f>
        <v>4042.5360000000037</v>
      </c>
      <c r="U3218">
        <f>DATEDIF(Table1[[#This Row],[ShipDate]],Table1[[#This Row],[DeliveryDate]],"d")</f>
        <v>8</v>
      </c>
      <c r="V3218" t="str">
        <f t="shared" si="101"/>
        <v>Late</v>
      </c>
    </row>
    <row r="3219" spans="2:22" x14ac:dyDescent="0.3">
      <c r="B3219" t="str">
        <f t="shared" si="100"/>
        <v>SO-003318</v>
      </c>
      <c r="C3219" t="s">
        <v>16</v>
      </c>
      <c r="D3219" t="s">
        <v>20</v>
      </c>
      <c r="E3219" s="1">
        <v>43500</v>
      </c>
      <c r="F3219" s="1">
        <v>43627</v>
      </c>
      <c r="G3219" s="1">
        <v>43655</v>
      </c>
      <c r="H3219" s="1">
        <v>43661</v>
      </c>
      <c r="I3219" t="s">
        <v>18</v>
      </c>
      <c r="J3219">
        <v>3</v>
      </c>
      <c r="K3219">
        <v>39</v>
      </c>
      <c r="L3219">
        <v>100</v>
      </c>
      <c r="M3219">
        <v>2</v>
      </c>
      <c r="N3219">
        <v>5</v>
      </c>
      <c r="O3219">
        <v>0.08</v>
      </c>
      <c r="P3219">
        <v>2938.02</v>
      </c>
      <c r="Q3219">
        <v>6251.1</v>
      </c>
      <c r="R3219">
        <f>Table1[[#This Row],[OrderQuantity]]*Table1[[#This Row],[UnitPrice]]</f>
        <v>31255.5</v>
      </c>
      <c r="S3219">
        <f>Table1[[#This Row],[OrderQuantity]]*Table1[[#This Row],[UnitCost]]</f>
        <v>14690.1</v>
      </c>
      <c r="T3219">
        <f>Table1[[#This Row],[OrderQuantity]]*Table1[[#This Row],[UnitPrice]]*(1-Table1[[#This Row],[DiscountApplied]]) - (Table1[[#This Row],[OrderQuantity]]*Table1[[#This Row],[UnitCost]])</f>
        <v>14064.960000000001</v>
      </c>
      <c r="U3219">
        <f>DATEDIF(Table1[[#This Row],[ShipDate]],Table1[[#This Row],[DeliveryDate]],"d")</f>
        <v>6</v>
      </c>
      <c r="V3219" t="str">
        <f t="shared" si="101"/>
        <v>On Time</v>
      </c>
    </row>
    <row r="3220" spans="2:22" x14ac:dyDescent="0.3">
      <c r="B3220" t="str">
        <f t="shared" si="100"/>
        <v>SO-003319</v>
      </c>
      <c r="C3220" t="s">
        <v>19</v>
      </c>
      <c r="D3220" t="s">
        <v>20</v>
      </c>
      <c r="E3220" s="1">
        <v>43500</v>
      </c>
      <c r="F3220" s="1">
        <v>43627</v>
      </c>
      <c r="G3220" s="1">
        <v>43649</v>
      </c>
      <c r="H3220" s="1">
        <v>43650</v>
      </c>
      <c r="I3220" t="s">
        <v>18</v>
      </c>
      <c r="J3220">
        <v>20</v>
      </c>
      <c r="K3220">
        <v>28</v>
      </c>
      <c r="L3220">
        <v>93</v>
      </c>
      <c r="M3220">
        <v>37</v>
      </c>
      <c r="N3220">
        <v>2</v>
      </c>
      <c r="O3220">
        <v>0.05</v>
      </c>
      <c r="P3220">
        <v>2381.85</v>
      </c>
      <c r="Q3220">
        <v>3015</v>
      </c>
      <c r="R3220">
        <f>Table1[[#This Row],[OrderQuantity]]*Table1[[#This Row],[UnitPrice]]</f>
        <v>6030</v>
      </c>
      <c r="S3220">
        <f>Table1[[#This Row],[OrderQuantity]]*Table1[[#This Row],[UnitCost]]</f>
        <v>4763.7</v>
      </c>
      <c r="T3220">
        <f>Table1[[#This Row],[OrderQuantity]]*Table1[[#This Row],[UnitPrice]]*(1-Table1[[#This Row],[DiscountApplied]]) - (Table1[[#This Row],[OrderQuantity]]*Table1[[#This Row],[UnitCost]])</f>
        <v>964.80000000000018</v>
      </c>
      <c r="U3220">
        <f>DATEDIF(Table1[[#This Row],[ShipDate]],Table1[[#This Row],[DeliveryDate]],"d")</f>
        <v>1</v>
      </c>
      <c r="V3220" t="str">
        <f t="shared" si="101"/>
        <v>On Time</v>
      </c>
    </row>
    <row r="3221" spans="2:22" x14ac:dyDescent="0.3">
      <c r="B3221" t="str">
        <f t="shared" si="100"/>
        <v>SO-003320</v>
      </c>
      <c r="C3221" t="s">
        <v>19</v>
      </c>
      <c r="D3221" t="s">
        <v>17</v>
      </c>
      <c r="E3221" s="1">
        <v>43500</v>
      </c>
      <c r="F3221" s="1">
        <v>43628</v>
      </c>
      <c r="G3221" s="1">
        <v>43634</v>
      </c>
      <c r="H3221" s="1">
        <v>43643</v>
      </c>
      <c r="I3221" t="s">
        <v>18</v>
      </c>
      <c r="J3221">
        <v>15</v>
      </c>
      <c r="K3221">
        <v>3</v>
      </c>
      <c r="L3221">
        <v>228</v>
      </c>
      <c r="M3221">
        <v>25</v>
      </c>
      <c r="N3221">
        <v>1</v>
      </c>
      <c r="O3221">
        <v>0.08</v>
      </c>
      <c r="P3221">
        <v>1169.82</v>
      </c>
      <c r="Q3221">
        <v>1949.7</v>
      </c>
      <c r="R3221">
        <f>Table1[[#This Row],[OrderQuantity]]*Table1[[#This Row],[UnitPrice]]</f>
        <v>1949.7</v>
      </c>
      <c r="S3221">
        <f>Table1[[#This Row],[OrderQuantity]]*Table1[[#This Row],[UnitCost]]</f>
        <v>1169.82</v>
      </c>
      <c r="T3221">
        <f>Table1[[#This Row],[OrderQuantity]]*Table1[[#This Row],[UnitPrice]]*(1-Table1[[#This Row],[DiscountApplied]]) - (Table1[[#This Row],[OrderQuantity]]*Table1[[#This Row],[UnitCost]])</f>
        <v>623.90400000000022</v>
      </c>
      <c r="U3221">
        <f>DATEDIF(Table1[[#This Row],[ShipDate]],Table1[[#This Row],[DeliveryDate]],"d")</f>
        <v>9</v>
      </c>
      <c r="V3221" t="str">
        <f t="shared" si="101"/>
        <v>Late</v>
      </c>
    </row>
    <row r="3222" spans="2:22" x14ac:dyDescent="0.3">
      <c r="B3222" t="str">
        <f t="shared" si="100"/>
        <v>SO-003321</v>
      </c>
      <c r="C3222" t="s">
        <v>19</v>
      </c>
      <c r="D3222" t="s">
        <v>20</v>
      </c>
      <c r="E3222" s="1">
        <v>43500</v>
      </c>
      <c r="F3222" s="1">
        <v>43628</v>
      </c>
      <c r="G3222" s="1">
        <v>43643</v>
      </c>
      <c r="H3222" s="1">
        <v>43652</v>
      </c>
      <c r="I3222" t="s">
        <v>18</v>
      </c>
      <c r="J3222">
        <v>19</v>
      </c>
      <c r="K3222">
        <v>12</v>
      </c>
      <c r="L3222">
        <v>98</v>
      </c>
      <c r="M3222">
        <v>9</v>
      </c>
      <c r="N3222">
        <v>6</v>
      </c>
      <c r="O3222">
        <v>0.05</v>
      </c>
      <c r="P3222">
        <v>690.37</v>
      </c>
      <c r="Q3222">
        <v>1078.7</v>
      </c>
      <c r="R3222">
        <f>Table1[[#This Row],[OrderQuantity]]*Table1[[#This Row],[UnitPrice]]</f>
        <v>6472.2000000000007</v>
      </c>
      <c r="S3222">
        <f>Table1[[#This Row],[OrderQuantity]]*Table1[[#This Row],[UnitCost]]</f>
        <v>4142.22</v>
      </c>
      <c r="T3222">
        <f>Table1[[#This Row],[OrderQuantity]]*Table1[[#This Row],[UnitPrice]]*(1-Table1[[#This Row],[DiscountApplied]]) - (Table1[[#This Row],[OrderQuantity]]*Table1[[#This Row],[UnitCost]])</f>
        <v>2006.37</v>
      </c>
      <c r="U3222">
        <f>DATEDIF(Table1[[#This Row],[ShipDate]],Table1[[#This Row],[DeliveryDate]],"d")</f>
        <v>9</v>
      </c>
      <c r="V3222" t="str">
        <f t="shared" si="101"/>
        <v>Late</v>
      </c>
    </row>
    <row r="3223" spans="2:22" x14ac:dyDescent="0.3">
      <c r="B3223" t="str">
        <f t="shared" si="100"/>
        <v>SO-003322</v>
      </c>
      <c r="C3223" t="s">
        <v>16</v>
      </c>
      <c r="D3223" t="s">
        <v>24</v>
      </c>
      <c r="E3223" s="1">
        <v>43500</v>
      </c>
      <c r="F3223" s="1">
        <v>43628</v>
      </c>
      <c r="G3223" s="1">
        <v>43640</v>
      </c>
      <c r="H3223" s="1">
        <v>43648</v>
      </c>
      <c r="I3223" t="s">
        <v>18</v>
      </c>
      <c r="J3223">
        <v>3</v>
      </c>
      <c r="K3223">
        <v>5</v>
      </c>
      <c r="L3223">
        <v>9</v>
      </c>
      <c r="M3223">
        <v>36</v>
      </c>
      <c r="N3223">
        <v>3</v>
      </c>
      <c r="O3223">
        <v>0.05</v>
      </c>
      <c r="P3223">
        <v>4165.59</v>
      </c>
      <c r="Q3223">
        <v>5272.9</v>
      </c>
      <c r="R3223">
        <f>Table1[[#This Row],[OrderQuantity]]*Table1[[#This Row],[UnitPrice]]</f>
        <v>15818.699999999999</v>
      </c>
      <c r="S3223">
        <f>Table1[[#This Row],[OrderQuantity]]*Table1[[#This Row],[UnitCost]]</f>
        <v>12496.77</v>
      </c>
      <c r="T3223">
        <f>Table1[[#This Row],[OrderQuantity]]*Table1[[#This Row],[UnitPrice]]*(1-Table1[[#This Row],[DiscountApplied]]) - (Table1[[#This Row],[OrderQuantity]]*Table1[[#This Row],[UnitCost]])</f>
        <v>2530.9949999999972</v>
      </c>
      <c r="U3223">
        <f>DATEDIF(Table1[[#This Row],[ShipDate]],Table1[[#This Row],[DeliveryDate]],"d")</f>
        <v>8</v>
      </c>
      <c r="V3223" t="str">
        <f t="shared" si="101"/>
        <v>Late</v>
      </c>
    </row>
    <row r="3224" spans="2:22" x14ac:dyDescent="0.3">
      <c r="B3224" t="str">
        <f t="shared" si="100"/>
        <v>SO-003323</v>
      </c>
      <c r="C3224" t="s">
        <v>19</v>
      </c>
      <c r="D3224" t="s">
        <v>23</v>
      </c>
      <c r="E3224" s="1">
        <v>43500</v>
      </c>
      <c r="F3224" s="1">
        <v>43628</v>
      </c>
      <c r="G3224" s="1">
        <v>43646</v>
      </c>
      <c r="H3224" s="1">
        <v>43650</v>
      </c>
      <c r="I3224" t="s">
        <v>18</v>
      </c>
      <c r="J3224">
        <v>13</v>
      </c>
      <c r="K3224">
        <v>48</v>
      </c>
      <c r="L3224">
        <v>316</v>
      </c>
      <c r="M3224">
        <v>44</v>
      </c>
      <c r="N3224">
        <v>4</v>
      </c>
      <c r="O3224">
        <v>0.08</v>
      </c>
      <c r="P3224">
        <v>2759.93</v>
      </c>
      <c r="Q3224">
        <v>3999.9</v>
      </c>
      <c r="R3224">
        <f>Table1[[#This Row],[OrderQuantity]]*Table1[[#This Row],[UnitPrice]]</f>
        <v>15999.6</v>
      </c>
      <c r="S3224">
        <f>Table1[[#This Row],[OrderQuantity]]*Table1[[#This Row],[UnitCost]]</f>
        <v>11039.72</v>
      </c>
      <c r="T3224">
        <f>Table1[[#This Row],[OrderQuantity]]*Table1[[#This Row],[UnitPrice]]*(1-Table1[[#This Row],[DiscountApplied]]) - (Table1[[#This Row],[OrderQuantity]]*Table1[[#This Row],[UnitCost]])</f>
        <v>3679.9120000000021</v>
      </c>
      <c r="U3224">
        <f>DATEDIF(Table1[[#This Row],[ShipDate]],Table1[[#This Row],[DeliveryDate]],"d")</f>
        <v>4</v>
      </c>
      <c r="V3224" t="str">
        <f t="shared" si="101"/>
        <v>On Time</v>
      </c>
    </row>
    <row r="3225" spans="2:22" x14ac:dyDescent="0.3">
      <c r="B3225" t="str">
        <f t="shared" si="100"/>
        <v>SO-003324</v>
      </c>
      <c r="C3225" t="s">
        <v>19</v>
      </c>
      <c r="D3225" t="s">
        <v>20</v>
      </c>
      <c r="E3225" s="1">
        <v>43500</v>
      </c>
      <c r="F3225" s="1">
        <v>43628</v>
      </c>
      <c r="G3225" s="1">
        <v>43635</v>
      </c>
      <c r="H3225" s="1">
        <v>43645</v>
      </c>
      <c r="I3225" t="s">
        <v>18</v>
      </c>
      <c r="J3225">
        <v>16</v>
      </c>
      <c r="K3225">
        <v>49</v>
      </c>
      <c r="L3225">
        <v>171</v>
      </c>
      <c r="M3225">
        <v>22</v>
      </c>
      <c r="N3225">
        <v>1</v>
      </c>
      <c r="O3225">
        <v>0.05</v>
      </c>
      <c r="P3225">
        <v>173.53</v>
      </c>
      <c r="Q3225">
        <v>247.9</v>
      </c>
      <c r="R3225">
        <f>Table1[[#This Row],[OrderQuantity]]*Table1[[#This Row],[UnitPrice]]</f>
        <v>247.9</v>
      </c>
      <c r="S3225">
        <f>Table1[[#This Row],[OrderQuantity]]*Table1[[#This Row],[UnitCost]]</f>
        <v>173.53</v>
      </c>
      <c r="T3225">
        <f>Table1[[#This Row],[OrderQuantity]]*Table1[[#This Row],[UnitPrice]]*(1-Table1[[#This Row],[DiscountApplied]]) - (Table1[[#This Row],[OrderQuantity]]*Table1[[#This Row],[UnitCost]])</f>
        <v>61.974999999999994</v>
      </c>
      <c r="U3225">
        <f>DATEDIF(Table1[[#This Row],[ShipDate]],Table1[[#This Row],[DeliveryDate]],"d")</f>
        <v>10</v>
      </c>
      <c r="V3225" t="str">
        <f t="shared" si="101"/>
        <v>Late</v>
      </c>
    </row>
    <row r="3226" spans="2:22" x14ac:dyDescent="0.3">
      <c r="B3226" t="str">
        <f t="shared" si="100"/>
        <v>SO-003325</v>
      </c>
      <c r="C3226" t="s">
        <v>16</v>
      </c>
      <c r="D3226" t="s">
        <v>25</v>
      </c>
      <c r="E3226" s="1">
        <v>43500</v>
      </c>
      <c r="F3226" s="1">
        <v>43628</v>
      </c>
      <c r="G3226" s="1">
        <v>43635</v>
      </c>
      <c r="H3226" s="1">
        <v>43640</v>
      </c>
      <c r="I3226" t="s">
        <v>18</v>
      </c>
      <c r="J3226">
        <v>3</v>
      </c>
      <c r="K3226">
        <v>12</v>
      </c>
      <c r="L3226">
        <v>363</v>
      </c>
      <c r="M3226">
        <v>25</v>
      </c>
      <c r="N3226">
        <v>5</v>
      </c>
      <c r="O3226">
        <v>0.2</v>
      </c>
      <c r="P3226">
        <v>3694.65</v>
      </c>
      <c r="Q3226">
        <v>6056.8</v>
      </c>
      <c r="R3226">
        <f>Table1[[#This Row],[OrderQuantity]]*Table1[[#This Row],[UnitPrice]]</f>
        <v>30284</v>
      </c>
      <c r="S3226">
        <f>Table1[[#This Row],[OrderQuantity]]*Table1[[#This Row],[UnitCost]]</f>
        <v>18473.25</v>
      </c>
      <c r="T3226">
        <f>Table1[[#This Row],[OrderQuantity]]*Table1[[#This Row],[UnitPrice]]*(1-Table1[[#This Row],[DiscountApplied]]) - (Table1[[#This Row],[OrderQuantity]]*Table1[[#This Row],[UnitCost]])</f>
        <v>5753.9500000000007</v>
      </c>
      <c r="U3226">
        <f>DATEDIF(Table1[[#This Row],[ShipDate]],Table1[[#This Row],[DeliveryDate]],"d")</f>
        <v>5</v>
      </c>
      <c r="V3226" t="str">
        <f t="shared" si="101"/>
        <v>On Time</v>
      </c>
    </row>
    <row r="3227" spans="2:22" x14ac:dyDescent="0.3">
      <c r="B3227" t="str">
        <f t="shared" si="100"/>
        <v>SO-003326</v>
      </c>
      <c r="C3227" t="s">
        <v>19</v>
      </c>
      <c r="D3227" t="s">
        <v>20</v>
      </c>
      <c r="E3227" s="1">
        <v>43500</v>
      </c>
      <c r="F3227" s="1">
        <v>43628</v>
      </c>
      <c r="G3227" s="1">
        <v>43654</v>
      </c>
      <c r="H3227" s="1">
        <v>43655</v>
      </c>
      <c r="I3227" t="s">
        <v>18</v>
      </c>
      <c r="J3227">
        <v>18</v>
      </c>
      <c r="K3227">
        <v>2</v>
      </c>
      <c r="L3227">
        <v>127</v>
      </c>
      <c r="M3227">
        <v>25</v>
      </c>
      <c r="N3227">
        <v>6</v>
      </c>
      <c r="O3227">
        <v>0.15</v>
      </c>
      <c r="P3227">
        <v>161.6</v>
      </c>
      <c r="Q3227">
        <v>241.2</v>
      </c>
      <c r="R3227">
        <f>Table1[[#This Row],[OrderQuantity]]*Table1[[#This Row],[UnitPrice]]</f>
        <v>1447.1999999999998</v>
      </c>
      <c r="S3227">
        <f>Table1[[#This Row],[OrderQuantity]]*Table1[[#This Row],[UnitCost]]</f>
        <v>969.59999999999991</v>
      </c>
      <c r="T3227">
        <f>Table1[[#This Row],[OrderQuantity]]*Table1[[#This Row],[UnitPrice]]*(1-Table1[[#This Row],[DiscountApplied]]) - (Table1[[#This Row],[OrderQuantity]]*Table1[[#This Row],[UnitCost]])</f>
        <v>260.52</v>
      </c>
      <c r="U3227">
        <f>DATEDIF(Table1[[#This Row],[ShipDate]],Table1[[#This Row],[DeliveryDate]],"d")</f>
        <v>1</v>
      </c>
      <c r="V3227" t="str">
        <f t="shared" si="101"/>
        <v>On Time</v>
      </c>
    </row>
    <row r="3228" spans="2:22" x14ac:dyDescent="0.3">
      <c r="B3228" t="str">
        <f t="shared" si="100"/>
        <v>SO-003327</v>
      </c>
      <c r="C3228" t="s">
        <v>19</v>
      </c>
      <c r="D3228" t="s">
        <v>17</v>
      </c>
      <c r="E3228" s="1">
        <v>43500</v>
      </c>
      <c r="F3228" s="1">
        <v>43628</v>
      </c>
      <c r="G3228" s="1">
        <v>43630</v>
      </c>
      <c r="H3228" s="1">
        <v>43639</v>
      </c>
      <c r="I3228" t="s">
        <v>18</v>
      </c>
      <c r="J3228">
        <v>16</v>
      </c>
      <c r="K3228">
        <v>30</v>
      </c>
      <c r="L3228">
        <v>248</v>
      </c>
      <c r="M3228">
        <v>20</v>
      </c>
      <c r="N3228">
        <v>3</v>
      </c>
      <c r="O3228">
        <v>0.08</v>
      </c>
      <c r="P3228">
        <v>202.61</v>
      </c>
      <c r="Q3228">
        <v>241.2</v>
      </c>
      <c r="R3228">
        <f>Table1[[#This Row],[OrderQuantity]]*Table1[[#This Row],[UnitPrice]]</f>
        <v>723.59999999999991</v>
      </c>
      <c r="S3228">
        <f>Table1[[#This Row],[OrderQuantity]]*Table1[[#This Row],[UnitCost]]</f>
        <v>607.83000000000004</v>
      </c>
      <c r="T3228">
        <f>Table1[[#This Row],[OrderQuantity]]*Table1[[#This Row],[UnitPrice]]*(1-Table1[[#This Row],[DiscountApplied]]) - (Table1[[#This Row],[OrderQuantity]]*Table1[[#This Row],[UnitCost]])</f>
        <v>57.881999999999948</v>
      </c>
      <c r="U3228">
        <f>DATEDIF(Table1[[#This Row],[ShipDate]],Table1[[#This Row],[DeliveryDate]],"d")</f>
        <v>9</v>
      </c>
      <c r="V3228" t="str">
        <f t="shared" si="101"/>
        <v>Late</v>
      </c>
    </row>
    <row r="3229" spans="2:22" x14ac:dyDescent="0.3">
      <c r="B3229" t="str">
        <f t="shared" si="100"/>
        <v>SO-003328</v>
      </c>
      <c r="C3229" t="s">
        <v>16</v>
      </c>
      <c r="D3229" t="s">
        <v>25</v>
      </c>
      <c r="E3229" s="1">
        <v>43500</v>
      </c>
      <c r="F3229" s="1">
        <v>43628</v>
      </c>
      <c r="G3229" s="1">
        <v>43637</v>
      </c>
      <c r="H3229" s="1">
        <v>43640</v>
      </c>
      <c r="I3229" t="s">
        <v>18</v>
      </c>
      <c r="J3229">
        <v>9</v>
      </c>
      <c r="K3229">
        <v>1</v>
      </c>
      <c r="L3229">
        <v>332</v>
      </c>
      <c r="M3229">
        <v>36</v>
      </c>
      <c r="N3229">
        <v>7</v>
      </c>
      <c r="O3229">
        <v>0.08</v>
      </c>
      <c r="P3229">
        <v>526.22</v>
      </c>
      <c r="Q3229">
        <v>1031.8</v>
      </c>
      <c r="R3229">
        <f>Table1[[#This Row],[OrderQuantity]]*Table1[[#This Row],[UnitPrice]]</f>
        <v>7222.5999999999995</v>
      </c>
      <c r="S3229">
        <f>Table1[[#This Row],[OrderQuantity]]*Table1[[#This Row],[UnitCost]]</f>
        <v>3683.54</v>
      </c>
      <c r="T3229">
        <f>Table1[[#This Row],[OrderQuantity]]*Table1[[#This Row],[UnitPrice]]*(1-Table1[[#This Row],[DiscountApplied]]) - (Table1[[#This Row],[OrderQuantity]]*Table1[[#This Row],[UnitCost]])</f>
        <v>2961.2519999999995</v>
      </c>
      <c r="U3229">
        <f>DATEDIF(Table1[[#This Row],[ShipDate]],Table1[[#This Row],[DeliveryDate]],"d")</f>
        <v>3</v>
      </c>
      <c r="V3229" t="str">
        <f t="shared" si="101"/>
        <v>On Time</v>
      </c>
    </row>
    <row r="3230" spans="2:22" x14ac:dyDescent="0.3">
      <c r="B3230" t="str">
        <f t="shared" si="100"/>
        <v>SO-003329</v>
      </c>
      <c r="C3230" t="s">
        <v>21</v>
      </c>
      <c r="D3230" t="s">
        <v>20</v>
      </c>
      <c r="E3230" s="1">
        <v>43500</v>
      </c>
      <c r="F3230" s="1">
        <v>43628</v>
      </c>
      <c r="G3230" s="1">
        <v>43637</v>
      </c>
      <c r="H3230" s="1">
        <v>43640</v>
      </c>
      <c r="I3230" t="s">
        <v>18</v>
      </c>
      <c r="J3230">
        <v>24</v>
      </c>
      <c r="K3230">
        <v>32</v>
      </c>
      <c r="L3230">
        <v>95</v>
      </c>
      <c r="M3230">
        <v>31</v>
      </c>
      <c r="N3230">
        <v>3</v>
      </c>
      <c r="O3230">
        <v>0.2</v>
      </c>
      <c r="P3230">
        <v>559.45000000000005</v>
      </c>
      <c r="Q3230">
        <v>1118.9000000000001</v>
      </c>
      <c r="R3230">
        <f>Table1[[#This Row],[OrderQuantity]]*Table1[[#This Row],[UnitPrice]]</f>
        <v>3356.7000000000003</v>
      </c>
      <c r="S3230">
        <f>Table1[[#This Row],[OrderQuantity]]*Table1[[#This Row],[UnitCost]]</f>
        <v>1678.3500000000001</v>
      </c>
      <c r="T3230">
        <f>Table1[[#This Row],[OrderQuantity]]*Table1[[#This Row],[UnitPrice]]*(1-Table1[[#This Row],[DiscountApplied]]) - (Table1[[#This Row],[OrderQuantity]]*Table1[[#This Row],[UnitCost]])</f>
        <v>1007.0100000000004</v>
      </c>
      <c r="U3230">
        <f>DATEDIF(Table1[[#This Row],[ShipDate]],Table1[[#This Row],[DeliveryDate]],"d")</f>
        <v>3</v>
      </c>
      <c r="V3230" t="str">
        <f t="shared" si="101"/>
        <v>On Time</v>
      </c>
    </row>
    <row r="3231" spans="2:22" x14ac:dyDescent="0.3">
      <c r="B3231" t="str">
        <f t="shared" si="100"/>
        <v>SO-003330</v>
      </c>
      <c r="C3231" t="s">
        <v>16</v>
      </c>
      <c r="D3231" t="s">
        <v>24</v>
      </c>
      <c r="E3231" s="1">
        <v>43500</v>
      </c>
      <c r="F3231" s="1">
        <v>43628</v>
      </c>
      <c r="G3231" s="1">
        <v>43645</v>
      </c>
      <c r="H3231" s="1">
        <v>43649</v>
      </c>
      <c r="I3231" t="s">
        <v>18</v>
      </c>
      <c r="J3231">
        <v>12</v>
      </c>
      <c r="K3231">
        <v>27</v>
      </c>
      <c r="L3231">
        <v>11</v>
      </c>
      <c r="M3231">
        <v>26</v>
      </c>
      <c r="N3231">
        <v>2</v>
      </c>
      <c r="O3231">
        <v>0.08</v>
      </c>
      <c r="P3231">
        <v>535.66999999999996</v>
      </c>
      <c r="Q3231">
        <v>1306.5</v>
      </c>
      <c r="R3231">
        <f>Table1[[#This Row],[OrderQuantity]]*Table1[[#This Row],[UnitPrice]]</f>
        <v>2613</v>
      </c>
      <c r="S3231">
        <f>Table1[[#This Row],[OrderQuantity]]*Table1[[#This Row],[UnitCost]]</f>
        <v>1071.3399999999999</v>
      </c>
      <c r="T3231">
        <f>Table1[[#This Row],[OrderQuantity]]*Table1[[#This Row],[UnitPrice]]*(1-Table1[[#This Row],[DiscountApplied]]) - (Table1[[#This Row],[OrderQuantity]]*Table1[[#This Row],[UnitCost]])</f>
        <v>1332.6200000000001</v>
      </c>
      <c r="U3231">
        <f>DATEDIF(Table1[[#This Row],[ShipDate]],Table1[[#This Row],[DeliveryDate]],"d")</f>
        <v>4</v>
      </c>
      <c r="V3231" t="str">
        <f t="shared" si="101"/>
        <v>On Time</v>
      </c>
    </row>
    <row r="3232" spans="2:22" x14ac:dyDescent="0.3">
      <c r="B3232" t="str">
        <f t="shared" si="100"/>
        <v>SO-003331</v>
      </c>
      <c r="C3232" t="s">
        <v>16</v>
      </c>
      <c r="D3232" t="s">
        <v>20</v>
      </c>
      <c r="E3232" s="1">
        <v>43500</v>
      </c>
      <c r="F3232" s="1">
        <v>43628</v>
      </c>
      <c r="G3232" s="1">
        <v>43639</v>
      </c>
      <c r="H3232" s="1">
        <v>43646</v>
      </c>
      <c r="I3232" t="s">
        <v>18</v>
      </c>
      <c r="J3232">
        <v>9</v>
      </c>
      <c r="K3232">
        <v>8</v>
      </c>
      <c r="L3232">
        <v>149</v>
      </c>
      <c r="M3232">
        <v>26</v>
      </c>
      <c r="N3232">
        <v>1</v>
      </c>
      <c r="O3232">
        <v>0.08</v>
      </c>
      <c r="P3232">
        <v>118.93</v>
      </c>
      <c r="Q3232">
        <v>167.5</v>
      </c>
      <c r="R3232">
        <f>Table1[[#This Row],[OrderQuantity]]*Table1[[#This Row],[UnitPrice]]</f>
        <v>167.5</v>
      </c>
      <c r="S3232">
        <f>Table1[[#This Row],[OrderQuantity]]*Table1[[#This Row],[UnitCost]]</f>
        <v>118.93</v>
      </c>
      <c r="T3232">
        <f>Table1[[#This Row],[OrderQuantity]]*Table1[[#This Row],[UnitPrice]]*(1-Table1[[#This Row],[DiscountApplied]]) - (Table1[[#This Row],[OrderQuantity]]*Table1[[#This Row],[UnitCost]])</f>
        <v>35.169999999999987</v>
      </c>
      <c r="U3232">
        <f>DATEDIF(Table1[[#This Row],[ShipDate]],Table1[[#This Row],[DeliveryDate]],"d")</f>
        <v>7</v>
      </c>
      <c r="V3232" t="str">
        <f t="shared" si="101"/>
        <v>On Time</v>
      </c>
    </row>
    <row r="3233" spans="2:22" x14ac:dyDescent="0.3">
      <c r="B3233" t="str">
        <f t="shared" si="100"/>
        <v>SO-003332</v>
      </c>
      <c r="C3233" t="s">
        <v>22</v>
      </c>
      <c r="D3233" t="s">
        <v>17</v>
      </c>
      <c r="E3233" s="1">
        <v>43500</v>
      </c>
      <c r="F3233" s="1">
        <v>43628</v>
      </c>
      <c r="G3233" s="1">
        <v>43651</v>
      </c>
      <c r="H3233" s="1">
        <v>43661</v>
      </c>
      <c r="I3233" t="s">
        <v>18</v>
      </c>
      <c r="J3233">
        <v>28</v>
      </c>
      <c r="K3233">
        <v>15</v>
      </c>
      <c r="L3233">
        <v>234</v>
      </c>
      <c r="M3233">
        <v>7</v>
      </c>
      <c r="N3233">
        <v>4</v>
      </c>
      <c r="O3233">
        <v>0.1</v>
      </c>
      <c r="P3233">
        <v>546.72</v>
      </c>
      <c r="Q3233">
        <v>1072</v>
      </c>
      <c r="R3233">
        <f>Table1[[#This Row],[OrderQuantity]]*Table1[[#This Row],[UnitPrice]]</f>
        <v>4288</v>
      </c>
      <c r="S3233">
        <f>Table1[[#This Row],[OrderQuantity]]*Table1[[#This Row],[UnitCost]]</f>
        <v>2186.88</v>
      </c>
      <c r="T3233">
        <f>Table1[[#This Row],[OrderQuantity]]*Table1[[#This Row],[UnitPrice]]*(1-Table1[[#This Row],[DiscountApplied]]) - (Table1[[#This Row],[OrderQuantity]]*Table1[[#This Row],[UnitCost]])</f>
        <v>1672.3200000000002</v>
      </c>
      <c r="U3233">
        <f>DATEDIF(Table1[[#This Row],[ShipDate]],Table1[[#This Row],[DeliveryDate]],"d")</f>
        <v>10</v>
      </c>
      <c r="V3233" t="str">
        <f t="shared" si="101"/>
        <v>Late</v>
      </c>
    </row>
    <row r="3234" spans="2:22" x14ac:dyDescent="0.3">
      <c r="B3234" t="str">
        <f t="shared" si="100"/>
        <v>SO-003333</v>
      </c>
      <c r="C3234" t="s">
        <v>16</v>
      </c>
      <c r="D3234" t="s">
        <v>20</v>
      </c>
      <c r="E3234" s="1">
        <v>43500</v>
      </c>
      <c r="F3234" s="1">
        <v>43628</v>
      </c>
      <c r="G3234" s="1">
        <v>43656</v>
      </c>
      <c r="H3234" s="1">
        <v>43660</v>
      </c>
      <c r="I3234" t="s">
        <v>18</v>
      </c>
      <c r="J3234">
        <v>9</v>
      </c>
      <c r="K3234">
        <v>4</v>
      </c>
      <c r="L3234">
        <v>197</v>
      </c>
      <c r="M3234">
        <v>27</v>
      </c>
      <c r="N3234">
        <v>2</v>
      </c>
      <c r="O3234">
        <v>0.05</v>
      </c>
      <c r="P3234">
        <v>4487.7299999999996</v>
      </c>
      <c r="Q3234">
        <v>5406.9</v>
      </c>
      <c r="R3234">
        <f>Table1[[#This Row],[OrderQuantity]]*Table1[[#This Row],[UnitPrice]]</f>
        <v>10813.8</v>
      </c>
      <c r="S3234">
        <f>Table1[[#This Row],[OrderQuantity]]*Table1[[#This Row],[UnitCost]]</f>
        <v>8975.4599999999991</v>
      </c>
      <c r="T3234">
        <f>Table1[[#This Row],[OrderQuantity]]*Table1[[#This Row],[UnitPrice]]*(1-Table1[[#This Row],[DiscountApplied]]) - (Table1[[#This Row],[OrderQuantity]]*Table1[[#This Row],[UnitCost]])</f>
        <v>1297.6499999999996</v>
      </c>
      <c r="U3234">
        <f>DATEDIF(Table1[[#This Row],[ShipDate]],Table1[[#This Row],[DeliveryDate]],"d")</f>
        <v>4</v>
      </c>
      <c r="V3234" t="str">
        <f t="shared" si="101"/>
        <v>On Time</v>
      </c>
    </row>
    <row r="3235" spans="2:22" x14ac:dyDescent="0.3">
      <c r="B3235" t="str">
        <f t="shared" si="100"/>
        <v>SO-003334</v>
      </c>
      <c r="C3235" t="s">
        <v>21</v>
      </c>
      <c r="D3235" t="s">
        <v>25</v>
      </c>
      <c r="E3235" s="1">
        <v>43500</v>
      </c>
      <c r="F3235" s="1">
        <v>43629</v>
      </c>
      <c r="G3235" s="1">
        <v>43645</v>
      </c>
      <c r="H3235" s="1">
        <v>43653</v>
      </c>
      <c r="I3235" t="s">
        <v>18</v>
      </c>
      <c r="J3235">
        <v>23</v>
      </c>
      <c r="K3235">
        <v>28</v>
      </c>
      <c r="L3235">
        <v>367</v>
      </c>
      <c r="M3235">
        <v>36</v>
      </c>
      <c r="N3235">
        <v>2</v>
      </c>
      <c r="O3235">
        <v>0.05</v>
      </c>
      <c r="P3235">
        <v>1575.84</v>
      </c>
      <c r="Q3235">
        <v>1969.8</v>
      </c>
      <c r="R3235">
        <f>Table1[[#This Row],[OrderQuantity]]*Table1[[#This Row],[UnitPrice]]</f>
        <v>3939.6</v>
      </c>
      <c r="S3235">
        <f>Table1[[#This Row],[OrderQuantity]]*Table1[[#This Row],[UnitCost]]</f>
        <v>3151.68</v>
      </c>
      <c r="T3235">
        <f>Table1[[#This Row],[OrderQuantity]]*Table1[[#This Row],[UnitPrice]]*(1-Table1[[#This Row],[DiscountApplied]]) - (Table1[[#This Row],[OrderQuantity]]*Table1[[#This Row],[UnitCost]])</f>
        <v>590.94000000000005</v>
      </c>
      <c r="U3235">
        <f>DATEDIF(Table1[[#This Row],[ShipDate]],Table1[[#This Row],[DeliveryDate]],"d")</f>
        <v>8</v>
      </c>
      <c r="V3235" t="str">
        <f t="shared" si="101"/>
        <v>Late</v>
      </c>
    </row>
    <row r="3236" spans="2:22" x14ac:dyDescent="0.3">
      <c r="B3236" t="str">
        <f t="shared" si="100"/>
        <v>SO-003335</v>
      </c>
      <c r="C3236" t="s">
        <v>21</v>
      </c>
      <c r="D3236" t="s">
        <v>20</v>
      </c>
      <c r="E3236" s="1">
        <v>43500</v>
      </c>
      <c r="F3236" s="1">
        <v>43629</v>
      </c>
      <c r="G3236" s="1">
        <v>43639</v>
      </c>
      <c r="H3236" s="1">
        <v>43647</v>
      </c>
      <c r="I3236" t="s">
        <v>18</v>
      </c>
      <c r="J3236">
        <v>25</v>
      </c>
      <c r="K3236">
        <v>19</v>
      </c>
      <c r="L3236">
        <v>116</v>
      </c>
      <c r="M3236">
        <v>11</v>
      </c>
      <c r="N3236">
        <v>2</v>
      </c>
      <c r="O3236">
        <v>0.08</v>
      </c>
      <c r="P3236">
        <v>118.52</v>
      </c>
      <c r="Q3236">
        <v>194.3</v>
      </c>
      <c r="R3236">
        <f>Table1[[#This Row],[OrderQuantity]]*Table1[[#This Row],[UnitPrice]]</f>
        <v>388.6</v>
      </c>
      <c r="S3236">
        <f>Table1[[#This Row],[OrderQuantity]]*Table1[[#This Row],[UnitCost]]</f>
        <v>237.04</v>
      </c>
      <c r="T3236">
        <f>Table1[[#This Row],[OrderQuantity]]*Table1[[#This Row],[UnitPrice]]*(1-Table1[[#This Row],[DiscountApplied]]) - (Table1[[#This Row],[OrderQuantity]]*Table1[[#This Row],[UnitCost]])</f>
        <v>120.47200000000007</v>
      </c>
      <c r="U3236">
        <f>DATEDIF(Table1[[#This Row],[ShipDate]],Table1[[#This Row],[DeliveryDate]],"d")</f>
        <v>8</v>
      </c>
      <c r="V3236" t="str">
        <f t="shared" si="101"/>
        <v>Late</v>
      </c>
    </row>
    <row r="3237" spans="2:22" x14ac:dyDescent="0.3">
      <c r="B3237" t="str">
        <f t="shared" si="100"/>
        <v>SO-003336</v>
      </c>
      <c r="C3237" t="s">
        <v>16</v>
      </c>
      <c r="D3237" t="s">
        <v>17</v>
      </c>
      <c r="E3237" s="1">
        <v>43500</v>
      </c>
      <c r="F3237" s="1">
        <v>43629</v>
      </c>
      <c r="G3237" s="1">
        <v>43645</v>
      </c>
      <c r="H3237" s="1">
        <v>43653</v>
      </c>
      <c r="I3237" t="s">
        <v>18</v>
      </c>
      <c r="J3237">
        <v>3</v>
      </c>
      <c r="K3237">
        <v>49</v>
      </c>
      <c r="L3237">
        <v>249</v>
      </c>
      <c r="M3237">
        <v>14</v>
      </c>
      <c r="N3237">
        <v>8</v>
      </c>
      <c r="O3237">
        <v>0.08</v>
      </c>
      <c r="P3237">
        <v>3033.49</v>
      </c>
      <c r="Q3237">
        <v>6190.8</v>
      </c>
      <c r="R3237">
        <f>Table1[[#This Row],[OrderQuantity]]*Table1[[#This Row],[UnitPrice]]</f>
        <v>49526.400000000001</v>
      </c>
      <c r="S3237">
        <f>Table1[[#This Row],[OrderQuantity]]*Table1[[#This Row],[UnitCost]]</f>
        <v>24267.919999999998</v>
      </c>
      <c r="T3237">
        <f>Table1[[#This Row],[OrderQuantity]]*Table1[[#This Row],[UnitPrice]]*(1-Table1[[#This Row],[DiscountApplied]]) - (Table1[[#This Row],[OrderQuantity]]*Table1[[#This Row],[UnitCost]])</f>
        <v>21296.368000000002</v>
      </c>
      <c r="U3237">
        <f>DATEDIF(Table1[[#This Row],[ShipDate]],Table1[[#This Row],[DeliveryDate]],"d")</f>
        <v>8</v>
      </c>
      <c r="V3237" t="str">
        <f t="shared" si="101"/>
        <v>Late</v>
      </c>
    </row>
    <row r="3238" spans="2:22" x14ac:dyDescent="0.3">
      <c r="B3238" t="str">
        <f t="shared" si="100"/>
        <v>SO-003337</v>
      </c>
      <c r="C3238" t="s">
        <v>19</v>
      </c>
      <c r="D3238" t="s">
        <v>20</v>
      </c>
      <c r="E3238" s="1">
        <v>43500</v>
      </c>
      <c r="F3238" s="1">
        <v>43629</v>
      </c>
      <c r="G3238" s="1">
        <v>43634</v>
      </c>
      <c r="H3238" s="1">
        <v>43641</v>
      </c>
      <c r="I3238" t="s">
        <v>18</v>
      </c>
      <c r="J3238">
        <v>19</v>
      </c>
      <c r="K3238">
        <v>12</v>
      </c>
      <c r="L3238">
        <v>130</v>
      </c>
      <c r="M3238">
        <v>30</v>
      </c>
      <c r="N3238">
        <v>1</v>
      </c>
      <c r="O3238">
        <v>0.1</v>
      </c>
      <c r="P3238">
        <v>644.34</v>
      </c>
      <c r="Q3238">
        <v>1092.0999999999999</v>
      </c>
      <c r="R3238">
        <f>Table1[[#This Row],[OrderQuantity]]*Table1[[#This Row],[UnitPrice]]</f>
        <v>1092.0999999999999</v>
      </c>
      <c r="S3238">
        <f>Table1[[#This Row],[OrderQuantity]]*Table1[[#This Row],[UnitCost]]</f>
        <v>644.34</v>
      </c>
      <c r="T3238">
        <f>Table1[[#This Row],[OrderQuantity]]*Table1[[#This Row],[UnitPrice]]*(1-Table1[[#This Row],[DiscountApplied]]) - (Table1[[#This Row],[OrderQuantity]]*Table1[[#This Row],[UnitCost]])</f>
        <v>338.54999999999995</v>
      </c>
      <c r="U3238">
        <f>DATEDIF(Table1[[#This Row],[ShipDate]],Table1[[#This Row],[DeliveryDate]],"d")</f>
        <v>7</v>
      </c>
      <c r="V3238" t="str">
        <f t="shared" si="101"/>
        <v>On Time</v>
      </c>
    </row>
    <row r="3239" spans="2:22" x14ac:dyDescent="0.3">
      <c r="B3239" t="str">
        <f t="shared" si="100"/>
        <v>SO-003338</v>
      </c>
      <c r="C3239" t="s">
        <v>22</v>
      </c>
      <c r="D3239" t="s">
        <v>25</v>
      </c>
      <c r="E3239" s="1">
        <v>43500</v>
      </c>
      <c r="F3239" s="1">
        <v>43629</v>
      </c>
      <c r="G3239" s="1">
        <v>43634</v>
      </c>
      <c r="H3239" s="1">
        <v>43637</v>
      </c>
      <c r="I3239" t="s">
        <v>18</v>
      </c>
      <c r="J3239">
        <v>25</v>
      </c>
      <c r="K3239">
        <v>40</v>
      </c>
      <c r="L3239">
        <v>360</v>
      </c>
      <c r="M3239">
        <v>10</v>
      </c>
      <c r="N3239">
        <v>7</v>
      </c>
      <c r="O3239">
        <v>0.1</v>
      </c>
      <c r="P3239">
        <v>2074.3200000000002</v>
      </c>
      <c r="Q3239">
        <v>2881</v>
      </c>
      <c r="R3239">
        <f>Table1[[#This Row],[OrderQuantity]]*Table1[[#This Row],[UnitPrice]]</f>
        <v>20167</v>
      </c>
      <c r="S3239">
        <f>Table1[[#This Row],[OrderQuantity]]*Table1[[#This Row],[UnitCost]]</f>
        <v>14520.240000000002</v>
      </c>
      <c r="T3239">
        <f>Table1[[#This Row],[OrderQuantity]]*Table1[[#This Row],[UnitPrice]]*(1-Table1[[#This Row],[DiscountApplied]]) - (Table1[[#This Row],[OrderQuantity]]*Table1[[#This Row],[UnitCost]])</f>
        <v>3630.0599999999977</v>
      </c>
      <c r="U3239">
        <f>DATEDIF(Table1[[#This Row],[ShipDate]],Table1[[#This Row],[DeliveryDate]],"d")</f>
        <v>3</v>
      </c>
      <c r="V3239" t="str">
        <f t="shared" si="101"/>
        <v>On Time</v>
      </c>
    </row>
    <row r="3240" spans="2:22" x14ac:dyDescent="0.3">
      <c r="B3240" t="str">
        <f t="shared" si="100"/>
        <v>SO-003339</v>
      </c>
      <c r="C3240" t="s">
        <v>19</v>
      </c>
      <c r="D3240" t="s">
        <v>20</v>
      </c>
      <c r="E3240" s="1">
        <v>43500</v>
      </c>
      <c r="F3240" s="1">
        <v>43629</v>
      </c>
      <c r="G3240" s="1">
        <v>43634</v>
      </c>
      <c r="H3240" s="1">
        <v>43638</v>
      </c>
      <c r="I3240" t="s">
        <v>18</v>
      </c>
      <c r="J3240">
        <v>13</v>
      </c>
      <c r="K3240">
        <v>36</v>
      </c>
      <c r="L3240">
        <v>116</v>
      </c>
      <c r="M3240">
        <v>9</v>
      </c>
      <c r="N3240">
        <v>6</v>
      </c>
      <c r="O3240">
        <v>0.4</v>
      </c>
      <c r="P3240">
        <v>1297.92</v>
      </c>
      <c r="Q3240">
        <v>2237.8000000000002</v>
      </c>
      <c r="R3240">
        <f>Table1[[#This Row],[OrderQuantity]]*Table1[[#This Row],[UnitPrice]]</f>
        <v>13426.800000000001</v>
      </c>
      <c r="S3240">
        <f>Table1[[#This Row],[OrderQuantity]]*Table1[[#This Row],[UnitCost]]</f>
        <v>7787.52</v>
      </c>
      <c r="T3240">
        <f>Table1[[#This Row],[OrderQuantity]]*Table1[[#This Row],[UnitPrice]]*(1-Table1[[#This Row],[DiscountApplied]]) - (Table1[[#This Row],[OrderQuantity]]*Table1[[#This Row],[UnitCost]])</f>
        <v>268.55999999999949</v>
      </c>
      <c r="U3240">
        <f>DATEDIF(Table1[[#This Row],[ShipDate]],Table1[[#This Row],[DeliveryDate]],"d")</f>
        <v>4</v>
      </c>
      <c r="V3240" t="str">
        <f t="shared" si="101"/>
        <v>On Time</v>
      </c>
    </row>
    <row r="3241" spans="2:22" x14ac:dyDescent="0.3">
      <c r="B3241" t="str">
        <f t="shared" si="100"/>
        <v>SO-003340</v>
      </c>
      <c r="C3241" t="s">
        <v>16</v>
      </c>
      <c r="D3241" t="s">
        <v>24</v>
      </c>
      <c r="E3241" s="1">
        <v>43500</v>
      </c>
      <c r="F3241" s="1">
        <v>43629</v>
      </c>
      <c r="G3241" s="1">
        <v>43652</v>
      </c>
      <c r="H3241" s="1">
        <v>43661</v>
      </c>
      <c r="I3241" t="s">
        <v>18</v>
      </c>
      <c r="J3241">
        <v>6</v>
      </c>
      <c r="K3241">
        <v>50</v>
      </c>
      <c r="L3241">
        <v>40</v>
      </c>
      <c r="M3241">
        <v>35</v>
      </c>
      <c r="N3241">
        <v>3</v>
      </c>
      <c r="O3241">
        <v>0.08</v>
      </c>
      <c r="P3241">
        <v>543.57000000000005</v>
      </c>
      <c r="Q3241">
        <v>891.1</v>
      </c>
      <c r="R3241">
        <f>Table1[[#This Row],[OrderQuantity]]*Table1[[#This Row],[UnitPrice]]</f>
        <v>2673.3</v>
      </c>
      <c r="S3241">
        <f>Table1[[#This Row],[OrderQuantity]]*Table1[[#This Row],[UnitCost]]</f>
        <v>1630.71</v>
      </c>
      <c r="T3241">
        <f>Table1[[#This Row],[OrderQuantity]]*Table1[[#This Row],[UnitPrice]]*(1-Table1[[#This Row],[DiscountApplied]]) - (Table1[[#This Row],[OrderQuantity]]*Table1[[#This Row],[UnitCost]])</f>
        <v>828.72600000000011</v>
      </c>
      <c r="U3241">
        <f>DATEDIF(Table1[[#This Row],[ShipDate]],Table1[[#This Row],[DeliveryDate]],"d")</f>
        <v>9</v>
      </c>
      <c r="V3241" t="str">
        <f t="shared" si="101"/>
        <v>Late</v>
      </c>
    </row>
    <row r="3242" spans="2:22" x14ac:dyDescent="0.3">
      <c r="B3242" t="str">
        <f t="shared" si="100"/>
        <v>SO-003341</v>
      </c>
      <c r="C3242" t="s">
        <v>16</v>
      </c>
      <c r="D3242" t="s">
        <v>24</v>
      </c>
      <c r="E3242" s="1">
        <v>43500</v>
      </c>
      <c r="F3242" s="1">
        <v>43629</v>
      </c>
      <c r="G3242" s="1">
        <v>43655</v>
      </c>
      <c r="H3242" s="1">
        <v>43664</v>
      </c>
      <c r="I3242" t="s">
        <v>18</v>
      </c>
      <c r="J3242">
        <v>4</v>
      </c>
      <c r="K3242">
        <v>12</v>
      </c>
      <c r="L3242">
        <v>8</v>
      </c>
      <c r="M3242">
        <v>30</v>
      </c>
      <c r="N3242">
        <v>4</v>
      </c>
      <c r="O3242">
        <v>0.2</v>
      </c>
      <c r="P3242">
        <v>1757.28</v>
      </c>
      <c r="Q3242">
        <v>2224.4</v>
      </c>
      <c r="R3242">
        <f>Table1[[#This Row],[OrderQuantity]]*Table1[[#This Row],[UnitPrice]]</f>
        <v>8897.6</v>
      </c>
      <c r="S3242">
        <f>Table1[[#This Row],[OrderQuantity]]*Table1[[#This Row],[UnitCost]]</f>
        <v>7029.12</v>
      </c>
      <c r="T3242">
        <f>Table1[[#This Row],[OrderQuantity]]*Table1[[#This Row],[UnitPrice]]*(1-Table1[[#This Row],[DiscountApplied]]) - (Table1[[#This Row],[OrderQuantity]]*Table1[[#This Row],[UnitCost]])</f>
        <v>88.960000000000946</v>
      </c>
      <c r="U3242">
        <f>DATEDIF(Table1[[#This Row],[ShipDate]],Table1[[#This Row],[DeliveryDate]],"d")</f>
        <v>9</v>
      </c>
      <c r="V3242" t="str">
        <f t="shared" si="101"/>
        <v>Late</v>
      </c>
    </row>
    <row r="3243" spans="2:22" x14ac:dyDescent="0.3">
      <c r="B3243" t="str">
        <f t="shared" si="100"/>
        <v>SO-003342</v>
      </c>
      <c r="C3243" t="s">
        <v>19</v>
      </c>
      <c r="D3243" t="s">
        <v>20</v>
      </c>
      <c r="E3243" s="1">
        <v>43500</v>
      </c>
      <c r="F3243" s="1">
        <v>43630</v>
      </c>
      <c r="G3243" s="1">
        <v>43655</v>
      </c>
      <c r="H3243" s="1">
        <v>43659</v>
      </c>
      <c r="I3243" t="s">
        <v>18</v>
      </c>
      <c r="J3243">
        <v>16</v>
      </c>
      <c r="K3243">
        <v>38</v>
      </c>
      <c r="L3243">
        <v>133</v>
      </c>
      <c r="M3243">
        <v>29</v>
      </c>
      <c r="N3243">
        <v>1</v>
      </c>
      <c r="O3243">
        <v>0.3</v>
      </c>
      <c r="P3243">
        <v>1054.45</v>
      </c>
      <c r="Q3243">
        <v>2452.1999999999998</v>
      </c>
      <c r="R3243">
        <f>Table1[[#This Row],[OrderQuantity]]*Table1[[#This Row],[UnitPrice]]</f>
        <v>2452.1999999999998</v>
      </c>
      <c r="S3243">
        <f>Table1[[#This Row],[OrderQuantity]]*Table1[[#This Row],[UnitCost]]</f>
        <v>1054.45</v>
      </c>
      <c r="T3243">
        <f>Table1[[#This Row],[OrderQuantity]]*Table1[[#This Row],[UnitPrice]]*(1-Table1[[#This Row],[DiscountApplied]]) - (Table1[[#This Row],[OrderQuantity]]*Table1[[#This Row],[UnitCost]])</f>
        <v>662.08999999999969</v>
      </c>
      <c r="U3243">
        <f>DATEDIF(Table1[[#This Row],[ShipDate]],Table1[[#This Row],[DeliveryDate]],"d")</f>
        <v>4</v>
      </c>
      <c r="V3243" t="str">
        <f t="shared" si="101"/>
        <v>On Time</v>
      </c>
    </row>
    <row r="3244" spans="2:22" x14ac:dyDescent="0.3">
      <c r="B3244" t="str">
        <f t="shared" si="100"/>
        <v>SO-003343</v>
      </c>
      <c r="C3244" t="s">
        <v>19</v>
      </c>
      <c r="D3244" t="s">
        <v>20</v>
      </c>
      <c r="E3244" s="1">
        <v>43500</v>
      </c>
      <c r="F3244" s="1">
        <v>43630</v>
      </c>
      <c r="G3244" s="1">
        <v>43646</v>
      </c>
      <c r="H3244" s="1">
        <v>43648</v>
      </c>
      <c r="I3244" t="s">
        <v>18</v>
      </c>
      <c r="J3244">
        <v>17</v>
      </c>
      <c r="K3244">
        <v>14</v>
      </c>
      <c r="L3244">
        <v>105</v>
      </c>
      <c r="M3244">
        <v>5</v>
      </c>
      <c r="N3244">
        <v>1</v>
      </c>
      <c r="O3244">
        <v>0.05</v>
      </c>
      <c r="P3244">
        <v>4026.63</v>
      </c>
      <c r="Q3244">
        <v>5835.7</v>
      </c>
      <c r="R3244">
        <f>Table1[[#This Row],[OrderQuantity]]*Table1[[#This Row],[UnitPrice]]</f>
        <v>5835.7</v>
      </c>
      <c r="S3244">
        <f>Table1[[#This Row],[OrderQuantity]]*Table1[[#This Row],[UnitCost]]</f>
        <v>4026.63</v>
      </c>
      <c r="T3244">
        <f>Table1[[#This Row],[OrderQuantity]]*Table1[[#This Row],[UnitPrice]]*(1-Table1[[#This Row],[DiscountApplied]]) - (Table1[[#This Row],[OrderQuantity]]*Table1[[#This Row],[UnitCost]])</f>
        <v>1517.2849999999999</v>
      </c>
      <c r="U3244">
        <f>DATEDIF(Table1[[#This Row],[ShipDate]],Table1[[#This Row],[DeliveryDate]],"d")</f>
        <v>2</v>
      </c>
      <c r="V3244" t="str">
        <f t="shared" si="101"/>
        <v>On Time</v>
      </c>
    </row>
    <row r="3245" spans="2:22" x14ac:dyDescent="0.3">
      <c r="B3245" t="str">
        <f t="shared" si="100"/>
        <v>SO-003344</v>
      </c>
      <c r="C3245" t="s">
        <v>19</v>
      </c>
      <c r="D3245" t="s">
        <v>24</v>
      </c>
      <c r="E3245" s="1">
        <v>43500</v>
      </c>
      <c r="F3245" s="1">
        <v>43630</v>
      </c>
      <c r="G3245" s="1">
        <v>43651</v>
      </c>
      <c r="H3245" s="1">
        <v>43656</v>
      </c>
      <c r="I3245" t="s">
        <v>18</v>
      </c>
      <c r="J3245">
        <v>17</v>
      </c>
      <c r="K3245">
        <v>20</v>
      </c>
      <c r="L3245">
        <v>39</v>
      </c>
      <c r="M3245">
        <v>47</v>
      </c>
      <c r="N3245">
        <v>3</v>
      </c>
      <c r="O3245">
        <v>0.08</v>
      </c>
      <c r="P3245">
        <v>933.98</v>
      </c>
      <c r="Q3245">
        <v>1098.8</v>
      </c>
      <c r="R3245">
        <f>Table1[[#This Row],[OrderQuantity]]*Table1[[#This Row],[UnitPrice]]</f>
        <v>3296.3999999999996</v>
      </c>
      <c r="S3245">
        <f>Table1[[#This Row],[OrderQuantity]]*Table1[[#This Row],[UnitCost]]</f>
        <v>2801.94</v>
      </c>
      <c r="T3245">
        <f>Table1[[#This Row],[OrderQuantity]]*Table1[[#This Row],[UnitPrice]]*(1-Table1[[#This Row],[DiscountApplied]]) - (Table1[[#This Row],[OrderQuantity]]*Table1[[#This Row],[UnitCost]])</f>
        <v>230.74799999999959</v>
      </c>
      <c r="U3245">
        <f>DATEDIF(Table1[[#This Row],[ShipDate]],Table1[[#This Row],[DeliveryDate]],"d")</f>
        <v>5</v>
      </c>
      <c r="V3245" t="str">
        <f t="shared" si="101"/>
        <v>On Time</v>
      </c>
    </row>
    <row r="3246" spans="2:22" x14ac:dyDescent="0.3">
      <c r="B3246" t="str">
        <f t="shared" si="100"/>
        <v>SO-003345</v>
      </c>
      <c r="C3246" t="s">
        <v>19</v>
      </c>
      <c r="D3246" t="s">
        <v>17</v>
      </c>
      <c r="E3246" s="1">
        <v>43500</v>
      </c>
      <c r="F3246" s="1">
        <v>43630</v>
      </c>
      <c r="G3246" s="1">
        <v>43656</v>
      </c>
      <c r="H3246" s="1">
        <v>43661</v>
      </c>
      <c r="I3246" t="s">
        <v>18</v>
      </c>
      <c r="J3246">
        <v>13</v>
      </c>
      <c r="K3246">
        <v>8</v>
      </c>
      <c r="L3246">
        <v>208</v>
      </c>
      <c r="M3246">
        <v>8</v>
      </c>
      <c r="N3246">
        <v>8</v>
      </c>
      <c r="O3246">
        <v>0.05</v>
      </c>
      <c r="P3246">
        <v>628.73</v>
      </c>
      <c r="Q3246">
        <v>911.2</v>
      </c>
      <c r="R3246">
        <f>Table1[[#This Row],[OrderQuantity]]*Table1[[#This Row],[UnitPrice]]</f>
        <v>7289.6</v>
      </c>
      <c r="S3246">
        <f>Table1[[#This Row],[OrderQuantity]]*Table1[[#This Row],[UnitCost]]</f>
        <v>5029.84</v>
      </c>
      <c r="T3246">
        <f>Table1[[#This Row],[OrderQuantity]]*Table1[[#This Row],[UnitPrice]]*(1-Table1[[#This Row],[DiscountApplied]]) - (Table1[[#This Row],[OrderQuantity]]*Table1[[#This Row],[UnitCost]])</f>
        <v>1895.2799999999997</v>
      </c>
      <c r="U3246">
        <f>DATEDIF(Table1[[#This Row],[ShipDate]],Table1[[#This Row],[DeliveryDate]],"d")</f>
        <v>5</v>
      </c>
      <c r="V3246" t="str">
        <f t="shared" si="101"/>
        <v>On Time</v>
      </c>
    </row>
    <row r="3247" spans="2:22" x14ac:dyDescent="0.3">
      <c r="B3247" t="str">
        <f t="shared" si="100"/>
        <v>SO-003346</v>
      </c>
      <c r="C3247" t="s">
        <v>16</v>
      </c>
      <c r="D3247" t="s">
        <v>20</v>
      </c>
      <c r="E3247" s="1">
        <v>43500</v>
      </c>
      <c r="F3247" s="1">
        <v>43630</v>
      </c>
      <c r="G3247" s="1">
        <v>43634</v>
      </c>
      <c r="H3247" s="1">
        <v>43635</v>
      </c>
      <c r="I3247" t="s">
        <v>18</v>
      </c>
      <c r="J3247">
        <v>1</v>
      </c>
      <c r="K3247">
        <v>47</v>
      </c>
      <c r="L3247">
        <v>132</v>
      </c>
      <c r="M3247">
        <v>9</v>
      </c>
      <c r="N3247">
        <v>3</v>
      </c>
      <c r="O3247">
        <v>0.15</v>
      </c>
      <c r="P3247">
        <v>1401.98</v>
      </c>
      <c r="Q3247">
        <v>1869.3</v>
      </c>
      <c r="R3247">
        <f>Table1[[#This Row],[OrderQuantity]]*Table1[[#This Row],[UnitPrice]]</f>
        <v>5607.9</v>
      </c>
      <c r="S3247">
        <f>Table1[[#This Row],[OrderQuantity]]*Table1[[#This Row],[UnitCost]]</f>
        <v>4205.9400000000005</v>
      </c>
      <c r="T3247">
        <f>Table1[[#This Row],[OrderQuantity]]*Table1[[#This Row],[UnitPrice]]*(1-Table1[[#This Row],[DiscountApplied]]) - (Table1[[#This Row],[OrderQuantity]]*Table1[[#This Row],[UnitCost]])</f>
        <v>560.77499999999873</v>
      </c>
      <c r="U3247">
        <f>DATEDIF(Table1[[#This Row],[ShipDate]],Table1[[#This Row],[DeliveryDate]],"d")</f>
        <v>1</v>
      </c>
      <c r="V3247" t="str">
        <f t="shared" si="101"/>
        <v>On Time</v>
      </c>
    </row>
    <row r="3248" spans="2:22" x14ac:dyDescent="0.3">
      <c r="B3248" t="str">
        <f t="shared" si="100"/>
        <v>SO-003347</v>
      </c>
      <c r="C3248" t="s">
        <v>22</v>
      </c>
      <c r="D3248" t="s">
        <v>17</v>
      </c>
      <c r="E3248" s="1">
        <v>43500</v>
      </c>
      <c r="F3248" s="1">
        <v>43630</v>
      </c>
      <c r="G3248" s="1">
        <v>43656</v>
      </c>
      <c r="H3248" s="1">
        <v>43657</v>
      </c>
      <c r="I3248" t="s">
        <v>18</v>
      </c>
      <c r="J3248">
        <v>27</v>
      </c>
      <c r="K3248">
        <v>1</v>
      </c>
      <c r="L3248">
        <v>238</v>
      </c>
      <c r="M3248">
        <v>4</v>
      </c>
      <c r="N3248">
        <v>7</v>
      </c>
      <c r="O3248">
        <v>0.1</v>
      </c>
      <c r="P3248">
        <v>2379.04</v>
      </c>
      <c r="Q3248">
        <v>3604.6</v>
      </c>
      <c r="R3248">
        <f>Table1[[#This Row],[OrderQuantity]]*Table1[[#This Row],[UnitPrice]]</f>
        <v>25232.2</v>
      </c>
      <c r="S3248">
        <f>Table1[[#This Row],[OrderQuantity]]*Table1[[#This Row],[UnitCost]]</f>
        <v>16653.28</v>
      </c>
      <c r="T3248">
        <f>Table1[[#This Row],[OrderQuantity]]*Table1[[#This Row],[UnitPrice]]*(1-Table1[[#This Row],[DiscountApplied]]) - (Table1[[#This Row],[OrderQuantity]]*Table1[[#This Row],[UnitCost]])</f>
        <v>6055.7000000000007</v>
      </c>
      <c r="U3248">
        <f>DATEDIF(Table1[[#This Row],[ShipDate]],Table1[[#This Row],[DeliveryDate]],"d")</f>
        <v>1</v>
      </c>
      <c r="V3248" t="str">
        <f t="shared" si="101"/>
        <v>On Time</v>
      </c>
    </row>
    <row r="3249" spans="2:22" x14ac:dyDescent="0.3">
      <c r="B3249" t="str">
        <f t="shared" si="100"/>
        <v>SO-003348</v>
      </c>
      <c r="C3249" t="s">
        <v>19</v>
      </c>
      <c r="D3249" t="s">
        <v>26</v>
      </c>
      <c r="E3249" s="1">
        <v>43500</v>
      </c>
      <c r="F3249" s="1">
        <v>43630</v>
      </c>
      <c r="G3249" s="1">
        <v>43654</v>
      </c>
      <c r="H3249" s="1">
        <v>43656</v>
      </c>
      <c r="I3249" t="s">
        <v>18</v>
      </c>
      <c r="J3249">
        <v>17</v>
      </c>
      <c r="K3249">
        <v>26</v>
      </c>
      <c r="L3249">
        <v>75</v>
      </c>
      <c r="M3249">
        <v>9</v>
      </c>
      <c r="N3249">
        <v>2</v>
      </c>
      <c r="O3249">
        <v>0.1</v>
      </c>
      <c r="P3249">
        <v>477.58</v>
      </c>
      <c r="Q3249">
        <v>884.4</v>
      </c>
      <c r="R3249">
        <f>Table1[[#This Row],[OrderQuantity]]*Table1[[#This Row],[UnitPrice]]</f>
        <v>1768.8</v>
      </c>
      <c r="S3249">
        <f>Table1[[#This Row],[OrderQuantity]]*Table1[[#This Row],[UnitCost]]</f>
        <v>955.16</v>
      </c>
      <c r="T3249">
        <f>Table1[[#This Row],[OrderQuantity]]*Table1[[#This Row],[UnitPrice]]*(1-Table1[[#This Row],[DiscountApplied]]) - (Table1[[#This Row],[OrderQuantity]]*Table1[[#This Row],[UnitCost]])</f>
        <v>636.7600000000001</v>
      </c>
      <c r="U3249">
        <f>DATEDIF(Table1[[#This Row],[ShipDate]],Table1[[#This Row],[DeliveryDate]],"d")</f>
        <v>2</v>
      </c>
      <c r="V3249" t="str">
        <f t="shared" si="101"/>
        <v>On Time</v>
      </c>
    </row>
    <row r="3250" spans="2:22" x14ac:dyDescent="0.3">
      <c r="B3250" t="str">
        <f t="shared" si="100"/>
        <v>SO-003349</v>
      </c>
      <c r="C3250" t="s">
        <v>21</v>
      </c>
      <c r="D3250" t="s">
        <v>25</v>
      </c>
      <c r="E3250" s="1">
        <v>43500</v>
      </c>
      <c r="F3250" s="1">
        <v>43630</v>
      </c>
      <c r="G3250" s="1">
        <v>43657</v>
      </c>
      <c r="H3250" s="1">
        <v>43665</v>
      </c>
      <c r="I3250" t="s">
        <v>18</v>
      </c>
      <c r="J3250">
        <v>23</v>
      </c>
      <c r="K3250">
        <v>47</v>
      </c>
      <c r="L3250">
        <v>350</v>
      </c>
      <c r="M3250">
        <v>16</v>
      </c>
      <c r="N3250">
        <v>3</v>
      </c>
      <c r="O3250">
        <v>0.1</v>
      </c>
      <c r="P3250">
        <v>1885.38</v>
      </c>
      <c r="Q3250">
        <v>2814</v>
      </c>
      <c r="R3250">
        <f>Table1[[#This Row],[OrderQuantity]]*Table1[[#This Row],[UnitPrice]]</f>
        <v>8442</v>
      </c>
      <c r="S3250">
        <f>Table1[[#This Row],[OrderQuantity]]*Table1[[#This Row],[UnitCost]]</f>
        <v>5656.14</v>
      </c>
      <c r="T3250">
        <f>Table1[[#This Row],[OrderQuantity]]*Table1[[#This Row],[UnitPrice]]*(1-Table1[[#This Row],[DiscountApplied]]) - (Table1[[#This Row],[OrderQuantity]]*Table1[[#This Row],[UnitCost]])</f>
        <v>1941.6599999999999</v>
      </c>
      <c r="U3250">
        <f>DATEDIF(Table1[[#This Row],[ShipDate]],Table1[[#This Row],[DeliveryDate]],"d")</f>
        <v>8</v>
      </c>
      <c r="V3250" t="str">
        <f t="shared" si="101"/>
        <v>Late</v>
      </c>
    </row>
    <row r="3251" spans="2:22" x14ac:dyDescent="0.3">
      <c r="B3251" t="str">
        <f t="shared" si="100"/>
        <v>SO-003350</v>
      </c>
      <c r="C3251" t="s">
        <v>19</v>
      </c>
      <c r="D3251" t="s">
        <v>20</v>
      </c>
      <c r="E3251" s="1">
        <v>43500</v>
      </c>
      <c r="F3251" s="1">
        <v>43630</v>
      </c>
      <c r="G3251" s="1">
        <v>43648</v>
      </c>
      <c r="H3251" s="1">
        <v>43650</v>
      </c>
      <c r="I3251" t="s">
        <v>18</v>
      </c>
      <c r="J3251">
        <v>16</v>
      </c>
      <c r="K3251">
        <v>22</v>
      </c>
      <c r="L3251">
        <v>144</v>
      </c>
      <c r="M3251">
        <v>34</v>
      </c>
      <c r="N3251">
        <v>8</v>
      </c>
      <c r="O3251">
        <v>0.1</v>
      </c>
      <c r="P3251">
        <v>1063.69</v>
      </c>
      <c r="Q3251">
        <v>1688.4</v>
      </c>
      <c r="R3251">
        <f>Table1[[#This Row],[OrderQuantity]]*Table1[[#This Row],[UnitPrice]]</f>
        <v>13507.2</v>
      </c>
      <c r="S3251">
        <f>Table1[[#This Row],[OrderQuantity]]*Table1[[#This Row],[UnitCost]]</f>
        <v>8509.52</v>
      </c>
      <c r="T3251">
        <f>Table1[[#This Row],[OrderQuantity]]*Table1[[#This Row],[UnitPrice]]*(1-Table1[[#This Row],[DiscountApplied]]) - (Table1[[#This Row],[OrderQuantity]]*Table1[[#This Row],[UnitCost]])</f>
        <v>3646.9600000000009</v>
      </c>
      <c r="U3251">
        <f>DATEDIF(Table1[[#This Row],[ShipDate]],Table1[[#This Row],[DeliveryDate]],"d")</f>
        <v>2</v>
      </c>
      <c r="V3251" t="str">
        <f t="shared" si="101"/>
        <v>On Time</v>
      </c>
    </row>
    <row r="3252" spans="2:22" x14ac:dyDescent="0.3">
      <c r="B3252" t="str">
        <f t="shared" si="100"/>
        <v>SO-003351</v>
      </c>
      <c r="C3252" t="s">
        <v>16</v>
      </c>
      <c r="D3252" t="s">
        <v>26</v>
      </c>
      <c r="E3252" s="1">
        <v>43500</v>
      </c>
      <c r="F3252" s="1">
        <v>43630</v>
      </c>
      <c r="G3252" s="1">
        <v>43643</v>
      </c>
      <c r="H3252" s="1">
        <v>43650</v>
      </c>
      <c r="I3252" t="s">
        <v>18</v>
      </c>
      <c r="J3252">
        <v>1</v>
      </c>
      <c r="K3252">
        <v>14</v>
      </c>
      <c r="L3252">
        <v>77</v>
      </c>
      <c r="M3252">
        <v>29</v>
      </c>
      <c r="N3252">
        <v>5</v>
      </c>
      <c r="O3252">
        <v>0.08</v>
      </c>
      <c r="P3252">
        <v>804.8</v>
      </c>
      <c r="Q3252">
        <v>958.1</v>
      </c>
      <c r="R3252">
        <f>Table1[[#This Row],[OrderQuantity]]*Table1[[#This Row],[UnitPrice]]</f>
        <v>4790.5</v>
      </c>
      <c r="S3252">
        <f>Table1[[#This Row],[OrderQuantity]]*Table1[[#This Row],[UnitCost]]</f>
        <v>4024</v>
      </c>
      <c r="T3252">
        <f>Table1[[#This Row],[OrderQuantity]]*Table1[[#This Row],[UnitPrice]]*(1-Table1[[#This Row],[DiscountApplied]]) - (Table1[[#This Row],[OrderQuantity]]*Table1[[#This Row],[UnitCost]])</f>
        <v>383.26000000000022</v>
      </c>
      <c r="U3252">
        <f>DATEDIF(Table1[[#This Row],[ShipDate]],Table1[[#This Row],[DeliveryDate]],"d")</f>
        <v>7</v>
      </c>
      <c r="V3252" t="str">
        <f t="shared" si="101"/>
        <v>On Time</v>
      </c>
    </row>
    <row r="3253" spans="2:22" x14ac:dyDescent="0.3">
      <c r="B3253" t="str">
        <f t="shared" si="100"/>
        <v>SO-003352</v>
      </c>
      <c r="C3253" t="s">
        <v>19</v>
      </c>
      <c r="D3253" t="s">
        <v>23</v>
      </c>
      <c r="E3253" s="1">
        <v>43500</v>
      </c>
      <c r="F3253" s="1">
        <v>43630</v>
      </c>
      <c r="G3253" s="1">
        <v>43636</v>
      </c>
      <c r="H3253" s="1">
        <v>43640</v>
      </c>
      <c r="I3253" t="s">
        <v>18</v>
      </c>
      <c r="J3253">
        <v>16</v>
      </c>
      <c r="K3253">
        <v>40</v>
      </c>
      <c r="L3253">
        <v>297</v>
      </c>
      <c r="M3253">
        <v>28</v>
      </c>
      <c r="N3253">
        <v>8</v>
      </c>
      <c r="O3253">
        <v>0.2</v>
      </c>
      <c r="P3253">
        <v>1256.92</v>
      </c>
      <c r="Q3253">
        <v>1795.6</v>
      </c>
      <c r="R3253">
        <f>Table1[[#This Row],[OrderQuantity]]*Table1[[#This Row],[UnitPrice]]</f>
        <v>14364.8</v>
      </c>
      <c r="S3253">
        <f>Table1[[#This Row],[OrderQuantity]]*Table1[[#This Row],[UnitCost]]</f>
        <v>10055.36</v>
      </c>
      <c r="T3253">
        <f>Table1[[#This Row],[OrderQuantity]]*Table1[[#This Row],[UnitPrice]]*(1-Table1[[#This Row],[DiscountApplied]]) - (Table1[[#This Row],[OrderQuantity]]*Table1[[#This Row],[UnitCost]])</f>
        <v>1436.4799999999996</v>
      </c>
      <c r="U3253">
        <f>DATEDIF(Table1[[#This Row],[ShipDate]],Table1[[#This Row],[DeliveryDate]],"d")</f>
        <v>4</v>
      </c>
      <c r="V3253" t="str">
        <f t="shared" si="101"/>
        <v>On Time</v>
      </c>
    </row>
    <row r="3254" spans="2:22" x14ac:dyDescent="0.3">
      <c r="B3254" t="str">
        <f t="shared" si="100"/>
        <v>SO-003353</v>
      </c>
      <c r="C3254" t="s">
        <v>19</v>
      </c>
      <c r="D3254" t="s">
        <v>20</v>
      </c>
      <c r="E3254" s="1">
        <v>43500</v>
      </c>
      <c r="F3254" s="1">
        <v>43631</v>
      </c>
      <c r="G3254" s="1">
        <v>43645</v>
      </c>
      <c r="H3254" s="1">
        <v>43647</v>
      </c>
      <c r="I3254" t="s">
        <v>18</v>
      </c>
      <c r="J3254">
        <v>16</v>
      </c>
      <c r="K3254">
        <v>18</v>
      </c>
      <c r="L3254">
        <v>197</v>
      </c>
      <c r="M3254">
        <v>28</v>
      </c>
      <c r="N3254">
        <v>5</v>
      </c>
      <c r="O3254">
        <v>0.2</v>
      </c>
      <c r="P3254">
        <v>1131.03</v>
      </c>
      <c r="Q3254">
        <v>2217.6999999999998</v>
      </c>
      <c r="R3254">
        <f>Table1[[#This Row],[OrderQuantity]]*Table1[[#This Row],[UnitPrice]]</f>
        <v>11088.5</v>
      </c>
      <c r="S3254">
        <f>Table1[[#This Row],[OrderQuantity]]*Table1[[#This Row],[UnitCost]]</f>
        <v>5655.15</v>
      </c>
      <c r="T3254">
        <f>Table1[[#This Row],[OrderQuantity]]*Table1[[#This Row],[UnitPrice]]*(1-Table1[[#This Row],[DiscountApplied]]) - (Table1[[#This Row],[OrderQuantity]]*Table1[[#This Row],[UnitCost]])</f>
        <v>3215.6500000000015</v>
      </c>
      <c r="U3254">
        <f>DATEDIF(Table1[[#This Row],[ShipDate]],Table1[[#This Row],[DeliveryDate]],"d")</f>
        <v>2</v>
      </c>
      <c r="V3254" t="str">
        <f t="shared" si="101"/>
        <v>On Time</v>
      </c>
    </row>
    <row r="3255" spans="2:22" x14ac:dyDescent="0.3">
      <c r="B3255" t="str">
        <f t="shared" si="100"/>
        <v>SO-003354</v>
      </c>
      <c r="C3255" t="s">
        <v>16</v>
      </c>
      <c r="D3255" t="s">
        <v>23</v>
      </c>
      <c r="E3255" s="1">
        <v>43500</v>
      </c>
      <c r="F3255" s="1">
        <v>43631</v>
      </c>
      <c r="G3255" s="1">
        <v>43637</v>
      </c>
      <c r="H3255" s="1">
        <v>43646</v>
      </c>
      <c r="I3255" t="s">
        <v>18</v>
      </c>
      <c r="J3255">
        <v>12</v>
      </c>
      <c r="K3255">
        <v>34</v>
      </c>
      <c r="L3255">
        <v>266</v>
      </c>
      <c r="M3255">
        <v>43</v>
      </c>
      <c r="N3255">
        <v>1</v>
      </c>
      <c r="O3255">
        <v>0.08</v>
      </c>
      <c r="P3255">
        <v>3772.37</v>
      </c>
      <c r="Q3255">
        <v>5467.2</v>
      </c>
      <c r="R3255">
        <f>Table1[[#This Row],[OrderQuantity]]*Table1[[#This Row],[UnitPrice]]</f>
        <v>5467.2</v>
      </c>
      <c r="S3255">
        <f>Table1[[#This Row],[OrderQuantity]]*Table1[[#This Row],[UnitCost]]</f>
        <v>3772.37</v>
      </c>
      <c r="T3255">
        <f>Table1[[#This Row],[OrderQuantity]]*Table1[[#This Row],[UnitPrice]]*(1-Table1[[#This Row],[DiscountApplied]]) - (Table1[[#This Row],[OrderQuantity]]*Table1[[#This Row],[UnitCost]])</f>
        <v>1257.4539999999997</v>
      </c>
      <c r="U3255">
        <f>DATEDIF(Table1[[#This Row],[ShipDate]],Table1[[#This Row],[DeliveryDate]],"d")</f>
        <v>9</v>
      </c>
      <c r="V3255" t="str">
        <f t="shared" si="101"/>
        <v>Late</v>
      </c>
    </row>
    <row r="3256" spans="2:22" x14ac:dyDescent="0.3">
      <c r="B3256" t="str">
        <f t="shared" si="100"/>
        <v>SO-003355</v>
      </c>
      <c r="C3256" t="s">
        <v>16</v>
      </c>
      <c r="D3256" t="s">
        <v>26</v>
      </c>
      <c r="E3256" s="1">
        <v>43500</v>
      </c>
      <c r="F3256" s="1">
        <v>43631</v>
      </c>
      <c r="G3256" s="1">
        <v>43653</v>
      </c>
      <c r="H3256" s="1">
        <v>43659</v>
      </c>
      <c r="I3256" t="s">
        <v>18</v>
      </c>
      <c r="J3256">
        <v>12</v>
      </c>
      <c r="K3256">
        <v>16</v>
      </c>
      <c r="L3256">
        <v>83</v>
      </c>
      <c r="M3256">
        <v>17</v>
      </c>
      <c r="N3256">
        <v>4</v>
      </c>
      <c r="O3256">
        <v>0.08</v>
      </c>
      <c r="P3256">
        <v>2405.9699999999998</v>
      </c>
      <c r="Q3256">
        <v>3819</v>
      </c>
      <c r="R3256">
        <f>Table1[[#This Row],[OrderQuantity]]*Table1[[#This Row],[UnitPrice]]</f>
        <v>15276</v>
      </c>
      <c r="S3256">
        <f>Table1[[#This Row],[OrderQuantity]]*Table1[[#This Row],[UnitCost]]</f>
        <v>9623.8799999999992</v>
      </c>
      <c r="T3256">
        <f>Table1[[#This Row],[OrderQuantity]]*Table1[[#This Row],[UnitPrice]]*(1-Table1[[#This Row],[DiscountApplied]]) - (Table1[[#This Row],[OrderQuantity]]*Table1[[#This Row],[UnitCost]])</f>
        <v>4430.0400000000009</v>
      </c>
      <c r="U3256">
        <f>DATEDIF(Table1[[#This Row],[ShipDate]],Table1[[#This Row],[DeliveryDate]],"d")</f>
        <v>6</v>
      </c>
      <c r="V3256" t="str">
        <f t="shared" si="101"/>
        <v>On Time</v>
      </c>
    </row>
    <row r="3257" spans="2:22" x14ac:dyDescent="0.3">
      <c r="B3257" t="str">
        <f t="shared" si="100"/>
        <v>SO-003356</v>
      </c>
      <c r="C3257" t="s">
        <v>21</v>
      </c>
      <c r="D3257" t="s">
        <v>25</v>
      </c>
      <c r="E3257" s="1">
        <v>43500</v>
      </c>
      <c r="F3257" s="1">
        <v>43631</v>
      </c>
      <c r="G3257" s="1">
        <v>43636</v>
      </c>
      <c r="H3257" s="1">
        <v>43641</v>
      </c>
      <c r="I3257" t="s">
        <v>18</v>
      </c>
      <c r="J3257">
        <v>24</v>
      </c>
      <c r="K3257">
        <v>29</v>
      </c>
      <c r="L3257">
        <v>352</v>
      </c>
      <c r="M3257">
        <v>29</v>
      </c>
      <c r="N3257">
        <v>6</v>
      </c>
      <c r="O3257">
        <v>0.15</v>
      </c>
      <c r="P3257">
        <v>627.25</v>
      </c>
      <c r="Q3257">
        <v>1011.7</v>
      </c>
      <c r="R3257">
        <f>Table1[[#This Row],[OrderQuantity]]*Table1[[#This Row],[UnitPrice]]</f>
        <v>6070.2000000000007</v>
      </c>
      <c r="S3257">
        <f>Table1[[#This Row],[OrderQuantity]]*Table1[[#This Row],[UnitCost]]</f>
        <v>3763.5</v>
      </c>
      <c r="T3257">
        <f>Table1[[#This Row],[OrderQuantity]]*Table1[[#This Row],[UnitPrice]]*(1-Table1[[#This Row],[DiscountApplied]]) - (Table1[[#This Row],[OrderQuantity]]*Table1[[#This Row],[UnitCost]])</f>
        <v>1396.17</v>
      </c>
      <c r="U3257">
        <f>DATEDIF(Table1[[#This Row],[ShipDate]],Table1[[#This Row],[DeliveryDate]],"d")</f>
        <v>5</v>
      </c>
      <c r="V3257" t="str">
        <f t="shared" si="101"/>
        <v>On Time</v>
      </c>
    </row>
    <row r="3258" spans="2:22" x14ac:dyDescent="0.3">
      <c r="B3258" t="str">
        <f t="shared" si="100"/>
        <v>SO-003357</v>
      </c>
      <c r="C3258" t="s">
        <v>21</v>
      </c>
      <c r="D3258" t="s">
        <v>23</v>
      </c>
      <c r="E3258" s="1">
        <v>43500</v>
      </c>
      <c r="F3258" s="1">
        <v>43631</v>
      </c>
      <c r="G3258" s="1">
        <v>43648</v>
      </c>
      <c r="H3258" s="1">
        <v>43649</v>
      </c>
      <c r="I3258" t="s">
        <v>18</v>
      </c>
      <c r="J3258">
        <v>22</v>
      </c>
      <c r="K3258">
        <v>22</v>
      </c>
      <c r="L3258">
        <v>273</v>
      </c>
      <c r="M3258">
        <v>43</v>
      </c>
      <c r="N3258">
        <v>3</v>
      </c>
      <c r="O3258">
        <v>0.08</v>
      </c>
      <c r="P3258">
        <v>682.33</v>
      </c>
      <c r="Q3258">
        <v>1018.4</v>
      </c>
      <c r="R3258">
        <f>Table1[[#This Row],[OrderQuantity]]*Table1[[#This Row],[UnitPrice]]</f>
        <v>3055.2</v>
      </c>
      <c r="S3258">
        <f>Table1[[#This Row],[OrderQuantity]]*Table1[[#This Row],[UnitCost]]</f>
        <v>2046.9900000000002</v>
      </c>
      <c r="T3258">
        <f>Table1[[#This Row],[OrderQuantity]]*Table1[[#This Row],[UnitPrice]]*(1-Table1[[#This Row],[DiscountApplied]]) - (Table1[[#This Row],[OrderQuantity]]*Table1[[#This Row],[UnitCost]])</f>
        <v>763.79399999999987</v>
      </c>
      <c r="U3258">
        <f>DATEDIF(Table1[[#This Row],[ShipDate]],Table1[[#This Row],[DeliveryDate]],"d")</f>
        <v>1</v>
      </c>
      <c r="V3258" t="str">
        <f t="shared" si="101"/>
        <v>On Time</v>
      </c>
    </row>
    <row r="3259" spans="2:22" x14ac:dyDescent="0.3">
      <c r="B3259" t="str">
        <f t="shared" si="100"/>
        <v>SO-003358</v>
      </c>
      <c r="C3259" t="s">
        <v>22</v>
      </c>
      <c r="D3259" t="s">
        <v>20</v>
      </c>
      <c r="E3259" s="1">
        <v>43600</v>
      </c>
      <c r="F3259" s="1">
        <v>43631</v>
      </c>
      <c r="G3259" s="1">
        <v>43654</v>
      </c>
      <c r="H3259" s="1">
        <v>43661</v>
      </c>
      <c r="I3259" t="s">
        <v>18</v>
      </c>
      <c r="J3259">
        <v>28</v>
      </c>
      <c r="K3259">
        <v>20</v>
      </c>
      <c r="L3259">
        <v>136</v>
      </c>
      <c r="M3259">
        <v>45</v>
      </c>
      <c r="N3259">
        <v>5</v>
      </c>
      <c r="O3259">
        <v>0.15</v>
      </c>
      <c r="P3259">
        <v>539.75</v>
      </c>
      <c r="Q3259">
        <v>1018.4</v>
      </c>
      <c r="R3259">
        <f>Table1[[#This Row],[OrderQuantity]]*Table1[[#This Row],[UnitPrice]]</f>
        <v>5092</v>
      </c>
      <c r="S3259">
        <f>Table1[[#This Row],[OrderQuantity]]*Table1[[#This Row],[UnitCost]]</f>
        <v>2698.75</v>
      </c>
      <c r="T3259">
        <f>Table1[[#This Row],[OrderQuantity]]*Table1[[#This Row],[UnitPrice]]*(1-Table1[[#This Row],[DiscountApplied]]) - (Table1[[#This Row],[OrderQuantity]]*Table1[[#This Row],[UnitCost]])</f>
        <v>1629.4499999999998</v>
      </c>
      <c r="U3259">
        <f>DATEDIF(Table1[[#This Row],[ShipDate]],Table1[[#This Row],[DeliveryDate]],"d")</f>
        <v>7</v>
      </c>
      <c r="V3259" t="str">
        <f t="shared" si="101"/>
        <v>On Time</v>
      </c>
    </row>
    <row r="3260" spans="2:22" x14ac:dyDescent="0.3">
      <c r="B3260" t="str">
        <f t="shared" si="100"/>
        <v>SO-003359</v>
      </c>
      <c r="C3260" t="s">
        <v>16</v>
      </c>
      <c r="D3260" t="s">
        <v>23</v>
      </c>
      <c r="E3260" s="1">
        <v>43500</v>
      </c>
      <c r="F3260" s="1">
        <v>43631</v>
      </c>
      <c r="G3260" s="1">
        <v>43652</v>
      </c>
      <c r="H3260" s="1">
        <v>43661</v>
      </c>
      <c r="I3260" t="s">
        <v>18</v>
      </c>
      <c r="J3260">
        <v>5</v>
      </c>
      <c r="K3260">
        <v>24</v>
      </c>
      <c r="L3260">
        <v>269</v>
      </c>
      <c r="M3260">
        <v>27</v>
      </c>
      <c r="N3260">
        <v>7</v>
      </c>
      <c r="O3260">
        <v>0.05</v>
      </c>
      <c r="P3260">
        <v>2592.36</v>
      </c>
      <c r="Q3260">
        <v>3812.3</v>
      </c>
      <c r="R3260">
        <f>Table1[[#This Row],[OrderQuantity]]*Table1[[#This Row],[UnitPrice]]</f>
        <v>26686.100000000002</v>
      </c>
      <c r="S3260">
        <f>Table1[[#This Row],[OrderQuantity]]*Table1[[#This Row],[UnitCost]]</f>
        <v>18146.52</v>
      </c>
      <c r="T3260">
        <f>Table1[[#This Row],[OrderQuantity]]*Table1[[#This Row],[UnitPrice]]*(1-Table1[[#This Row],[DiscountApplied]]) - (Table1[[#This Row],[OrderQuantity]]*Table1[[#This Row],[UnitCost]])</f>
        <v>7205.2750000000015</v>
      </c>
      <c r="U3260">
        <f>DATEDIF(Table1[[#This Row],[ShipDate]],Table1[[#This Row],[DeliveryDate]],"d")</f>
        <v>9</v>
      </c>
      <c r="V3260" t="str">
        <f t="shared" si="101"/>
        <v>Late</v>
      </c>
    </row>
    <row r="3261" spans="2:22" x14ac:dyDescent="0.3">
      <c r="B3261" t="str">
        <f t="shared" si="100"/>
        <v>SO-003360</v>
      </c>
      <c r="C3261" t="s">
        <v>16</v>
      </c>
      <c r="D3261" t="s">
        <v>20</v>
      </c>
      <c r="E3261" s="1">
        <v>43500</v>
      </c>
      <c r="F3261" s="1">
        <v>43631</v>
      </c>
      <c r="G3261" s="1">
        <v>43658</v>
      </c>
      <c r="H3261" s="1">
        <v>43663</v>
      </c>
      <c r="I3261" t="s">
        <v>18</v>
      </c>
      <c r="J3261">
        <v>7</v>
      </c>
      <c r="K3261">
        <v>14</v>
      </c>
      <c r="L3261">
        <v>130</v>
      </c>
      <c r="M3261">
        <v>7</v>
      </c>
      <c r="N3261">
        <v>5</v>
      </c>
      <c r="O3261">
        <v>0.2</v>
      </c>
      <c r="P3261">
        <v>1818.38</v>
      </c>
      <c r="Q3261">
        <v>3953</v>
      </c>
      <c r="R3261">
        <f>Table1[[#This Row],[OrderQuantity]]*Table1[[#This Row],[UnitPrice]]</f>
        <v>19765</v>
      </c>
      <c r="S3261">
        <f>Table1[[#This Row],[OrderQuantity]]*Table1[[#This Row],[UnitCost]]</f>
        <v>9091.9000000000015</v>
      </c>
      <c r="T3261">
        <f>Table1[[#This Row],[OrderQuantity]]*Table1[[#This Row],[UnitPrice]]*(1-Table1[[#This Row],[DiscountApplied]]) - (Table1[[#This Row],[OrderQuantity]]*Table1[[#This Row],[UnitCost]])</f>
        <v>6720.0999999999985</v>
      </c>
      <c r="U3261">
        <f>DATEDIF(Table1[[#This Row],[ShipDate]],Table1[[#This Row],[DeliveryDate]],"d")</f>
        <v>5</v>
      </c>
      <c r="V3261" t="str">
        <f t="shared" si="101"/>
        <v>On Time</v>
      </c>
    </row>
    <row r="3262" spans="2:22" x14ac:dyDescent="0.3">
      <c r="B3262" t="str">
        <f t="shared" si="100"/>
        <v>SO-003361</v>
      </c>
      <c r="C3262" t="s">
        <v>19</v>
      </c>
      <c r="D3262" t="s">
        <v>24</v>
      </c>
      <c r="E3262" s="1">
        <v>43500</v>
      </c>
      <c r="F3262" s="1">
        <v>43632</v>
      </c>
      <c r="G3262" s="1">
        <v>43639</v>
      </c>
      <c r="H3262" s="1">
        <v>43646</v>
      </c>
      <c r="I3262" t="s">
        <v>18</v>
      </c>
      <c r="J3262">
        <v>18</v>
      </c>
      <c r="K3262">
        <v>50</v>
      </c>
      <c r="L3262">
        <v>20</v>
      </c>
      <c r="M3262">
        <v>5</v>
      </c>
      <c r="N3262">
        <v>1</v>
      </c>
      <c r="O3262">
        <v>0.05</v>
      </c>
      <c r="P3262">
        <v>3241.46</v>
      </c>
      <c r="Q3262">
        <v>3953</v>
      </c>
      <c r="R3262">
        <f>Table1[[#This Row],[OrderQuantity]]*Table1[[#This Row],[UnitPrice]]</f>
        <v>3953</v>
      </c>
      <c r="S3262">
        <f>Table1[[#This Row],[OrderQuantity]]*Table1[[#This Row],[UnitCost]]</f>
        <v>3241.46</v>
      </c>
      <c r="T3262">
        <f>Table1[[#This Row],[OrderQuantity]]*Table1[[#This Row],[UnitPrice]]*(1-Table1[[#This Row],[DiscountApplied]]) - (Table1[[#This Row],[OrderQuantity]]*Table1[[#This Row],[UnitCost]])</f>
        <v>513.88999999999987</v>
      </c>
      <c r="U3262">
        <f>DATEDIF(Table1[[#This Row],[ShipDate]],Table1[[#This Row],[DeliveryDate]],"d")</f>
        <v>7</v>
      </c>
      <c r="V3262" t="str">
        <f t="shared" si="101"/>
        <v>On Time</v>
      </c>
    </row>
    <row r="3263" spans="2:22" x14ac:dyDescent="0.3">
      <c r="B3263" t="str">
        <f t="shared" si="100"/>
        <v>SO-003362</v>
      </c>
      <c r="C3263" t="s">
        <v>16</v>
      </c>
      <c r="D3263" t="s">
        <v>26</v>
      </c>
      <c r="E3263" s="1">
        <v>43500</v>
      </c>
      <c r="F3263" s="1">
        <v>43632</v>
      </c>
      <c r="G3263" s="1">
        <v>43647</v>
      </c>
      <c r="H3263" s="1">
        <v>43648</v>
      </c>
      <c r="I3263" t="s">
        <v>18</v>
      </c>
      <c r="J3263">
        <v>10</v>
      </c>
      <c r="K3263">
        <v>49</v>
      </c>
      <c r="L3263">
        <v>79</v>
      </c>
      <c r="M3263">
        <v>17</v>
      </c>
      <c r="N3263">
        <v>3</v>
      </c>
      <c r="O3263">
        <v>0.2</v>
      </c>
      <c r="P3263">
        <v>1669.1</v>
      </c>
      <c r="Q3263">
        <v>2318.1999999999998</v>
      </c>
      <c r="R3263">
        <f>Table1[[#This Row],[OrderQuantity]]*Table1[[#This Row],[UnitPrice]]</f>
        <v>6954.5999999999995</v>
      </c>
      <c r="S3263">
        <f>Table1[[#This Row],[OrderQuantity]]*Table1[[#This Row],[UnitCost]]</f>
        <v>5007.2999999999993</v>
      </c>
      <c r="T3263">
        <f>Table1[[#This Row],[OrderQuantity]]*Table1[[#This Row],[UnitPrice]]*(1-Table1[[#This Row],[DiscountApplied]]) - (Table1[[#This Row],[OrderQuantity]]*Table1[[#This Row],[UnitCost]])</f>
        <v>556.38000000000102</v>
      </c>
      <c r="U3263">
        <f>DATEDIF(Table1[[#This Row],[ShipDate]],Table1[[#This Row],[DeliveryDate]],"d")</f>
        <v>1</v>
      </c>
      <c r="V3263" t="str">
        <f t="shared" si="101"/>
        <v>On Time</v>
      </c>
    </row>
    <row r="3264" spans="2:22" x14ac:dyDescent="0.3">
      <c r="B3264" t="str">
        <f t="shared" si="100"/>
        <v>SO-003363</v>
      </c>
      <c r="C3264" t="s">
        <v>19</v>
      </c>
      <c r="D3264" t="s">
        <v>24</v>
      </c>
      <c r="E3264" s="1">
        <v>43500</v>
      </c>
      <c r="F3264" s="1">
        <v>43633</v>
      </c>
      <c r="G3264" s="1">
        <v>43646</v>
      </c>
      <c r="H3264" s="1">
        <v>43652</v>
      </c>
      <c r="I3264" t="s">
        <v>18</v>
      </c>
      <c r="J3264">
        <v>14</v>
      </c>
      <c r="K3264">
        <v>12</v>
      </c>
      <c r="L3264">
        <v>49</v>
      </c>
      <c r="M3264">
        <v>27</v>
      </c>
      <c r="N3264">
        <v>7</v>
      </c>
      <c r="O3264">
        <v>0.1</v>
      </c>
      <c r="P3264">
        <v>509.94</v>
      </c>
      <c r="Q3264">
        <v>864.3</v>
      </c>
      <c r="R3264">
        <f>Table1[[#This Row],[OrderQuantity]]*Table1[[#This Row],[UnitPrice]]</f>
        <v>6050.0999999999995</v>
      </c>
      <c r="S3264">
        <f>Table1[[#This Row],[OrderQuantity]]*Table1[[#This Row],[UnitCost]]</f>
        <v>3569.58</v>
      </c>
      <c r="T3264">
        <f>Table1[[#This Row],[OrderQuantity]]*Table1[[#This Row],[UnitPrice]]*(1-Table1[[#This Row],[DiscountApplied]]) - (Table1[[#This Row],[OrderQuantity]]*Table1[[#This Row],[UnitCost]])</f>
        <v>1875.5099999999993</v>
      </c>
      <c r="U3264">
        <f>DATEDIF(Table1[[#This Row],[ShipDate]],Table1[[#This Row],[DeliveryDate]],"d")</f>
        <v>6</v>
      </c>
      <c r="V3264" t="str">
        <f t="shared" si="101"/>
        <v>On Time</v>
      </c>
    </row>
    <row r="3265" spans="2:22" x14ac:dyDescent="0.3">
      <c r="B3265" t="str">
        <f t="shared" si="100"/>
        <v>SO-003364</v>
      </c>
      <c r="C3265" t="s">
        <v>16</v>
      </c>
      <c r="D3265" t="s">
        <v>17</v>
      </c>
      <c r="E3265" s="1">
        <v>43500</v>
      </c>
      <c r="F3265" s="1">
        <v>43633</v>
      </c>
      <c r="G3265" s="1">
        <v>43645</v>
      </c>
      <c r="H3265" s="1">
        <v>43648</v>
      </c>
      <c r="I3265" t="s">
        <v>18</v>
      </c>
      <c r="J3265">
        <v>11</v>
      </c>
      <c r="K3265">
        <v>39</v>
      </c>
      <c r="L3265">
        <v>222</v>
      </c>
      <c r="M3265">
        <v>36</v>
      </c>
      <c r="N3265">
        <v>7</v>
      </c>
      <c r="O3265">
        <v>0.05</v>
      </c>
      <c r="P3265">
        <v>851.24</v>
      </c>
      <c r="Q3265">
        <v>1105.5</v>
      </c>
      <c r="R3265">
        <f>Table1[[#This Row],[OrderQuantity]]*Table1[[#This Row],[UnitPrice]]</f>
        <v>7738.5</v>
      </c>
      <c r="S3265">
        <f>Table1[[#This Row],[OrderQuantity]]*Table1[[#This Row],[UnitCost]]</f>
        <v>5958.68</v>
      </c>
      <c r="T3265">
        <f>Table1[[#This Row],[OrderQuantity]]*Table1[[#This Row],[UnitPrice]]*(1-Table1[[#This Row],[DiscountApplied]]) - (Table1[[#This Row],[OrderQuantity]]*Table1[[#This Row],[UnitCost]])</f>
        <v>1392.8949999999995</v>
      </c>
      <c r="U3265">
        <f>DATEDIF(Table1[[#This Row],[ShipDate]],Table1[[#This Row],[DeliveryDate]],"d")</f>
        <v>3</v>
      </c>
      <c r="V3265" t="str">
        <f t="shared" si="101"/>
        <v>On Time</v>
      </c>
    </row>
    <row r="3266" spans="2:22" x14ac:dyDescent="0.3">
      <c r="B3266" t="str">
        <f t="shared" ref="B3266:B3329" si="102">"SO-" &amp; TEXT(ROW(B3266)+99,"000000")</f>
        <v>SO-003365</v>
      </c>
      <c r="C3266" t="s">
        <v>16</v>
      </c>
      <c r="D3266" t="s">
        <v>26</v>
      </c>
      <c r="E3266" s="1">
        <v>43500</v>
      </c>
      <c r="F3266" s="1">
        <v>43633</v>
      </c>
      <c r="G3266" s="1">
        <v>43641</v>
      </c>
      <c r="H3266" s="1">
        <v>43649</v>
      </c>
      <c r="I3266" t="s">
        <v>18</v>
      </c>
      <c r="J3266">
        <v>6</v>
      </c>
      <c r="K3266">
        <v>24</v>
      </c>
      <c r="L3266">
        <v>67</v>
      </c>
      <c r="M3266">
        <v>28</v>
      </c>
      <c r="N3266">
        <v>2</v>
      </c>
      <c r="O3266">
        <v>0.08</v>
      </c>
      <c r="P3266">
        <v>856.39</v>
      </c>
      <c r="Q3266">
        <v>1031.8</v>
      </c>
      <c r="R3266">
        <f>Table1[[#This Row],[OrderQuantity]]*Table1[[#This Row],[UnitPrice]]</f>
        <v>2063.6</v>
      </c>
      <c r="S3266">
        <f>Table1[[#This Row],[OrderQuantity]]*Table1[[#This Row],[UnitCost]]</f>
        <v>1712.78</v>
      </c>
      <c r="T3266">
        <f>Table1[[#This Row],[OrderQuantity]]*Table1[[#This Row],[UnitPrice]]*(1-Table1[[#This Row],[DiscountApplied]]) - (Table1[[#This Row],[OrderQuantity]]*Table1[[#This Row],[UnitCost]])</f>
        <v>185.73199999999997</v>
      </c>
      <c r="U3266">
        <f>DATEDIF(Table1[[#This Row],[ShipDate]],Table1[[#This Row],[DeliveryDate]],"d")</f>
        <v>8</v>
      </c>
      <c r="V3266" t="str">
        <f t="shared" ref="V3266:V3329" si="103">IF(U3266&gt;7,"Late","On Time")</f>
        <v>Late</v>
      </c>
    </row>
    <row r="3267" spans="2:22" x14ac:dyDescent="0.3">
      <c r="B3267" t="str">
        <f t="shared" si="102"/>
        <v>SO-003366</v>
      </c>
      <c r="C3267" t="s">
        <v>21</v>
      </c>
      <c r="D3267" t="s">
        <v>20</v>
      </c>
      <c r="E3267" s="1">
        <v>43500</v>
      </c>
      <c r="F3267" s="1">
        <v>43633</v>
      </c>
      <c r="G3267" s="1">
        <v>43655</v>
      </c>
      <c r="H3267" s="1">
        <v>43658</v>
      </c>
      <c r="I3267" t="s">
        <v>18</v>
      </c>
      <c r="J3267">
        <v>25</v>
      </c>
      <c r="K3267">
        <v>45</v>
      </c>
      <c r="L3267">
        <v>152</v>
      </c>
      <c r="M3267">
        <v>47</v>
      </c>
      <c r="N3267">
        <v>4</v>
      </c>
      <c r="O3267">
        <v>0.3</v>
      </c>
      <c r="P3267">
        <v>1929.87</v>
      </c>
      <c r="Q3267">
        <v>2539.3000000000002</v>
      </c>
      <c r="R3267">
        <f>Table1[[#This Row],[OrderQuantity]]*Table1[[#This Row],[UnitPrice]]</f>
        <v>10157.200000000001</v>
      </c>
      <c r="S3267">
        <f>Table1[[#This Row],[OrderQuantity]]*Table1[[#This Row],[UnitCost]]</f>
        <v>7719.48</v>
      </c>
      <c r="T3267">
        <f>Table1[[#This Row],[OrderQuantity]]*Table1[[#This Row],[UnitPrice]]*(1-Table1[[#This Row],[DiscountApplied]]) - (Table1[[#This Row],[OrderQuantity]]*Table1[[#This Row],[UnitCost]])</f>
        <v>-609.4399999999996</v>
      </c>
      <c r="U3267">
        <f>DATEDIF(Table1[[#This Row],[ShipDate]],Table1[[#This Row],[DeliveryDate]],"d")</f>
        <v>3</v>
      </c>
      <c r="V3267" t="str">
        <f t="shared" si="103"/>
        <v>On Time</v>
      </c>
    </row>
    <row r="3268" spans="2:22" x14ac:dyDescent="0.3">
      <c r="B3268" t="str">
        <f t="shared" si="102"/>
        <v>SO-003367</v>
      </c>
      <c r="C3268" t="s">
        <v>19</v>
      </c>
      <c r="D3268" t="s">
        <v>24</v>
      </c>
      <c r="E3268" s="1">
        <v>43500</v>
      </c>
      <c r="F3268" s="1">
        <v>43634</v>
      </c>
      <c r="G3268" s="1">
        <v>43652</v>
      </c>
      <c r="H3268" s="1">
        <v>43654</v>
      </c>
      <c r="I3268" t="s">
        <v>18</v>
      </c>
      <c r="J3268">
        <v>14</v>
      </c>
      <c r="K3268">
        <v>35</v>
      </c>
      <c r="L3268">
        <v>6</v>
      </c>
      <c r="M3268">
        <v>23</v>
      </c>
      <c r="N3268">
        <v>4</v>
      </c>
      <c r="O3268">
        <v>0.05</v>
      </c>
      <c r="P3268">
        <v>1187.24</v>
      </c>
      <c r="Q3268">
        <v>2968.1</v>
      </c>
      <c r="R3268">
        <f>Table1[[#This Row],[OrderQuantity]]*Table1[[#This Row],[UnitPrice]]</f>
        <v>11872.4</v>
      </c>
      <c r="S3268">
        <f>Table1[[#This Row],[OrderQuantity]]*Table1[[#This Row],[UnitCost]]</f>
        <v>4748.96</v>
      </c>
      <c r="T3268">
        <f>Table1[[#This Row],[OrderQuantity]]*Table1[[#This Row],[UnitPrice]]*(1-Table1[[#This Row],[DiscountApplied]]) - (Table1[[#This Row],[OrderQuantity]]*Table1[[#This Row],[UnitCost]])</f>
        <v>6529.8199999999988</v>
      </c>
      <c r="U3268">
        <f>DATEDIF(Table1[[#This Row],[ShipDate]],Table1[[#This Row],[DeliveryDate]],"d")</f>
        <v>2</v>
      </c>
      <c r="V3268" t="str">
        <f t="shared" si="103"/>
        <v>On Time</v>
      </c>
    </row>
    <row r="3269" spans="2:22" x14ac:dyDescent="0.3">
      <c r="B3269" t="str">
        <f t="shared" si="102"/>
        <v>SO-003368</v>
      </c>
      <c r="C3269" t="s">
        <v>22</v>
      </c>
      <c r="D3269" t="s">
        <v>23</v>
      </c>
      <c r="E3269" s="1">
        <v>43500</v>
      </c>
      <c r="F3269" s="1">
        <v>43634</v>
      </c>
      <c r="G3269" s="1">
        <v>43656</v>
      </c>
      <c r="H3269" s="1">
        <v>43666</v>
      </c>
      <c r="I3269" t="s">
        <v>18</v>
      </c>
      <c r="J3269">
        <v>25</v>
      </c>
      <c r="K3269">
        <v>2</v>
      </c>
      <c r="L3269">
        <v>281</v>
      </c>
      <c r="M3269">
        <v>32</v>
      </c>
      <c r="N3269">
        <v>1</v>
      </c>
      <c r="O3269">
        <v>0.1</v>
      </c>
      <c r="P3269">
        <v>763.8</v>
      </c>
      <c r="Q3269">
        <v>1018.4</v>
      </c>
      <c r="R3269">
        <f>Table1[[#This Row],[OrderQuantity]]*Table1[[#This Row],[UnitPrice]]</f>
        <v>1018.4</v>
      </c>
      <c r="S3269">
        <f>Table1[[#This Row],[OrderQuantity]]*Table1[[#This Row],[UnitCost]]</f>
        <v>763.8</v>
      </c>
      <c r="T3269">
        <f>Table1[[#This Row],[OrderQuantity]]*Table1[[#This Row],[UnitPrice]]*(1-Table1[[#This Row],[DiscountApplied]]) - (Table1[[#This Row],[OrderQuantity]]*Table1[[#This Row],[UnitCost]])</f>
        <v>152.76</v>
      </c>
      <c r="U3269">
        <f>DATEDIF(Table1[[#This Row],[ShipDate]],Table1[[#This Row],[DeliveryDate]],"d")</f>
        <v>10</v>
      </c>
      <c r="V3269" t="str">
        <f t="shared" si="103"/>
        <v>Late</v>
      </c>
    </row>
    <row r="3270" spans="2:22" x14ac:dyDescent="0.3">
      <c r="B3270" t="str">
        <f t="shared" si="102"/>
        <v>SO-003369</v>
      </c>
      <c r="C3270" t="s">
        <v>19</v>
      </c>
      <c r="D3270" t="s">
        <v>20</v>
      </c>
      <c r="E3270" s="1">
        <v>43500</v>
      </c>
      <c r="F3270" s="1">
        <v>43634</v>
      </c>
      <c r="G3270" s="1">
        <v>43656</v>
      </c>
      <c r="H3270" s="1">
        <v>43657</v>
      </c>
      <c r="I3270" t="s">
        <v>18</v>
      </c>
      <c r="J3270">
        <v>12</v>
      </c>
      <c r="K3270">
        <v>1</v>
      </c>
      <c r="L3270">
        <v>201</v>
      </c>
      <c r="M3270">
        <v>9</v>
      </c>
      <c r="N3270">
        <v>2</v>
      </c>
      <c r="O3270">
        <v>0.05</v>
      </c>
      <c r="P3270">
        <v>341.43</v>
      </c>
      <c r="Q3270">
        <v>696.8</v>
      </c>
      <c r="R3270">
        <f>Table1[[#This Row],[OrderQuantity]]*Table1[[#This Row],[UnitPrice]]</f>
        <v>1393.6</v>
      </c>
      <c r="S3270">
        <f>Table1[[#This Row],[OrderQuantity]]*Table1[[#This Row],[UnitCost]]</f>
        <v>682.86</v>
      </c>
      <c r="T3270">
        <f>Table1[[#This Row],[OrderQuantity]]*Table1[[#This Row],[UnitPrice]]*(1-Table1[[#This Row],[DiscountApplied]]) - (Table1[[#This Row],[OrderQuantity]]*Table1[[#This Row],[UnitCost]])</f>
        <v>641.05999999999983</v>
      </c>
      <c r="U3270">
        <f>DATEDIF(Table1[[#This Row],[ShipDate]],Table1[[#This Row],[DeliveryDate]],"d")</f>
        <v>1</v>
      </c>
      <c r="V3270" t="str">
        <f t="shared" si="103"/>
        <v>On Time</v>
      </c>
    </row>
    <row r="3271" spans="2:22" x14ac:dyDescent="0.3">
      <c r="B3271" t="str">
        <f t="shared" si="102"/>
        <v>SO-003370</v>
      </c>
      <c r="C3271" t="s">
        <v>16</v>
      </c>
      <c r="D3271" t="s">
        <v>24</v>
      </c>
      <c r="E3271" s="1">
        <v>43500</v>
      </c>
      <c r="F3271" s="1">
        <v>43634</v>
      </c>
      <c r="G3271" s="1">
        <v>43646</v>
      </c>
      <c r="H3271" s="1">
        <v>43651</v>
      </c>
      <c r="I3271" t="s">
        <v>18</v>
      </c>
      <c r="J3271">
        <v>7</v>
      </c>
      <c r="K3271">
        <v>26</v>
      </c>
      <c r="L3271">
        <v>15</v>
      </c>
      <c r="M3271">
        <v>25</v>
      </c>
      <c r="N3271">
        <v>4</v>
      </c>
      <c r="O3271">
        <v>0.05</v>
      </c>
      <c r="P3271">
        <v>1523.71</v>
      </c>
      <c r="Q3271">
        <v>1835.8</v>
      </c>
      <c r="R3271">
        <f>Table1[[#This Row],[OrderQuantity]]*Table1[[#This Row],[UnitPrice]]</f>
        <v>7343.2</v>
      </c>
      <c r="S3271">
        <f>Table1[[#This Row],[OrderQuantity]]*Table1[[#This Row],[UnitCost]]</f>
        <v>6094.84</v>
      </c>
      <c r="T3271">
        <f>Table1[[#This Row],[OrderQuantity]]*Table1[[#This Row],[UnitPrice]]*(1-Table1[[#This Row],[DiscountApplied]]) - (Table1[[#This Row],[OrderQuantity]]*Table1[[#This Row],[UnitCost]])</f>
        <v>881.19999999999891</v>
      </c>
      <c r="U3271">
        <f>DATEDIF(Table1[[#This Row],[ShipDate]],Table1[[#This Row],[DeliveryDate]],"d")</f>
        <v>5</v>
      </c>
      <c r="V3271" t="str">
        <f t="shared" si="103"/>
        <v>On Time</v>
      </c>
    </row>
    <row r="3272" spans="2:22" x14ac:dyDescent="0.3">
      <c r="B3272" t="str">
        <f t="shared" si="102"/>
        <v>SO-003371</v>
      </c>
      <c r="C3272" t="s">
        <v>19</v>
      </c>
      <c r="D3272" t="s">
        <v>26</v>
      </c>
      <c r="E3272" s="1">
        <v>43500</v>
      </c>
      <c r="F3272" s="1">
        <v>43634</v>
      </c>
      <c r="G3272" s="1">
        <v>43644</v>
      </c>
      <c r="H3272" s="1">
        <v>43651</v>
      </c>
      <c r="I3272" t="s">
        <v>18</v>
      </c>
      <c r="J3272">
        <v>13</v>
      </c>
      <c r="K3272">
        <v>16</v>
      </c>
      <c r="L3272">
        <v>84</v>
      </c>
      <c r="M3272">
        <v>13</v>
      </c>
      <c r="N3272">
        <v>3</v>
      </c>
      <c r="O3272">
        <v>0.05</v>
      </c>
      <c r="P3272">
        <v>3314.49</v>
      </c>
      <c r="Q3272">
        <v>3899.4</v>
      </c>
      <c r="R3272">
        <f>Table1[[#This Row],[OrderQuantity]]*Table1[[#This Row],[UnitPrice]]</f>
        <v>11698.2</v>
      </c>
      <c r="S3272">
        <f>Table1[[#This Row],[OrderQuantity]]*Table1[[#This Row],[UnitCost]]</f>
        <v>9943.4699999999993</v>
      </c>
      <c r="T3272">
        <f>Table1[[#This Row],[OrderQuantity]]*Table1[[#This Row],[UnitPrice]]*(1-Table1[[#This Row],[DiscountApplied]]) - (Table1[[#This Row],[OrderQuantity]]*Table1[[#This Row],[UnitCost]])</f>
        <v>1169.8200000000015</v>
      </c>
      <c r="U3272">
        <f>DATEDIF(Table1[[#This Row],[ShipDate]],Table1[[#This Row],[DeliveryDate]],"d")</f>
        <v>7</v>
      </c>
      <c r="V3272" t="str">
        <f t="shared" si="103"/>
        <v>On Time</v>
      </c>
    </row>
    <row r="3273" spans="2:22" x14ac:dyDescent="0.3">
      <c r="B3273" t="str">
        <f t="shared" si="102"/>
        <v>SO-003372</v>
      </c>
      <c r="C3273" t="s">
        <v>22</v>
      </c>
      <c r="D3273" t="s">
        <v>24</v>
      </c>
      <c r="E3273" s="1">
        <v>43500</v>
      </c>
      <c r="F3273" s="1">
        <v>43634</v>
      </c>
      <c r="G3273" s="1">
        <v>43654</v>
      </c>
      <c r="H3273" s="1">
        <v>43663</v>
      </c>
      <c r="I3273" t="s">
        <v>18</v>
      </c>
      <c r="J3273">
        <v>28</v>
      </c>
      <c r="K3273">
        <v>1</v>
      </c>
      <c r="L3273">
        <v>30</v>
      </c>
      <c r="M3273">
        <v>24</v>
      </c>
      <c r="N3273">
        <v>3</v>
      </c>
      <c r="O3273">
        <v>0.05</v>
      </c>
      <c r="P3273">
        <v>2176.56</v>
      </c>
      <c r="Q3273">
        <v>2941.3</v>
      </c>
      <c r="R3273">
        <f>Table1[[#This Row],[OrderQuantity]]*Table1[[#This Row],[UnitPrice]]</f>
        <v>8823.9000000000015</v>
      </c>
      <c r="S3273">
        <f>Table1[[#This Row],[OrderQuantity]]*Table1[[#This Row],[UnitCost]]</f>
        <v>6529.68</v>
      </c>
      <c r="T3273">
        <f>Table1[[#This Row],[OrderQuantity]]*Table1[[#This Row],[UnitPrice]]*(1-Table1[[#This Row],[DiscountApplied]]) - (Table1[[#This Row],[OrderQuantity]]*Table1[[#This Row],[UnitCost]])</f>
        <v>1853.0250000000015</v>
      </c>
      <c r="U3273">
        <f>DATEDIF(Table1[[#This Row],[ShipDate]],Table1[[#This Row],[DeliveryDate]],"d")</f>
        <v>9</v>
      </c>
      <c r="V3273" t="str">
        <f t="shared" si="103"/>
        <v>Late</v>
      </c>
    </row>
    <row r="3274" spans="2:22" x14ac:dyDescent="0.3">
      <c r="B3274" t="str">
        <f t="shared" si="102"/>
        <v>SO-003373</v>
      </c>
      <c r="C3274" t="s">
        <v>19</v>
      </c>
      <c r="D3274" t="s">
        <v>25</v>
      </c>
      <c r="E3274" s="1">
        <v>43500</v>
      </c>
      <c r="F3274" s="1">
        <v>43634</v>
      </c>
      <c r="G3274" s="1">
        <v>43636</v>
      </c>
      <c r="H3274" s="1">
        <v>43642</v>
      </c>
      <c r="I3274" t="s">
        <v>18</v>
      </c>
      <c r="J3274">
        <v>13</v>
      </c>
      <c r="K3274">
        <v>41</v>
      </c>
      <c r="L3274">
        <v>352</v>
      </c>
      <c r="M3274">
        <v>13</v>
      </c>
      <c r="N3274">
        <v>3</v>
      </c>
      <c r="O3274">
        <v>0.2</v>
      </c>
      <c r="P3274">
        <v>4095.31</v>
      </c>
      <c r="Q3274">
        <v>5534.2</v>
      </c>
      <c r="R3274">
        <f>Table1[[#This Row],[OrderQuantity]]*Table1[[#This Row],[UnitPrice]]</f>
        <v>16602.599999999999</v>
      </c>
      <c r="S3274">
        <f>Table1[[#This Row],[OrderQuantity]]*Table1[[#This Row],[UnitCost]]</f>
        <v>12285.93</v>
      </c>
      <c r="T3274">
        <f>Table1[[#This Row],[OrderQuantity]]*Table1[[#This Row],[UnitPrice]]*(1-Table1[[#This Row],[DiscountApplied]]) - (Table1[[#This Row],[OrderQuantity]]*Table1[[#This Row],[UnitCost]])</f>
        <v>996.14999999999964</v>
      </c>
      <c r="U3274">
        <f>DATEDIF(Table1[[#This Row],[ShipDate]],Table1[[#This Row],[DeliveryDate]],"d")</f>
        <v>6</v>
      </c>
      <c r="V3274" t="str">
        <f t="shared" si="103"/>
        <v>On Time</v>
      </c>
    </row>
    <row r="3275" spans="2:22" x14ac:dyDescent="0.3">
      <c r="B3275" t="str">
        <f t="shared" si="102"/>
        <v>SO-003374</v>
      </c>
      <c r="C3275" t="s">
        <v>19</v>
      </c>
      <c r="D3275" t="s">
        <v>25</v>
      </c>
      <c r="E3275" s="1">
        <v>43500</v>
      </c>
      <c r="F3275" s="1">
        <v>43634</v>
      </c>
      <c r="G3275" s="1">
        <v>43660</v>
      </c>
      <c r="H3275" s="1">
        <v>43669</v>
      </c>
      <c r="I3275" t="s">
        <v>18</v>
      </c>
      <c r="J3275">
        <v>18</v>
      </c>
      <c r="K3275">
        <v>6</v>
      </c>
      <c r="L3275">
        <v>355</v>
      </c>
      <c r="M3275">
        <v>38</v>
      </c>
      <c r="N3275">
        <v>7</v>
      </c>
      <c r="O3275">
        <v>0.08</v>
      </c>
      <c r="P3275">
        <v>532.17999999999995</v>
      </c>
      <c r="Q3275">
        <v>1132.3</v>
      </c>
      <c r="R3275">
        <f>Table1[[#This Row],[OrderQuantity]]*Table1[[#This Row],[UnitPrice]]</f>
        <v>7926.0999999999995</v>
      </c>
      <c r="S3275">
        <f>Table1[[#This Row],[OrderQuantity]]*Table1[[#This Row],[UnitCost]]</f>
        <v>3725.2599999999998</v>
      </c>
      <c r="T3275">
        <f>Table1[[#This Row],[OrderQuantity]]*Table1[[#This Row],[UnitPrice]]*(1-Table1[[#This Row],[DiscountApplied]]) - (Table1[[#This Row],[OrderQuantity]]*Table1[[#This Row],[UnitCost]])</f>
        <v>3566.752</v>
      </c>
      <c r="U3275">
        <f>DATEDIF(Table1[[#This Row],[ShipDate]],Table1[[#This Row],[DeliveryDate]],"d")</f>
        <v>9</v>
      </c>
      <c r="V3275" t="str">
        <f t="shared" si="103"/>
        <v>Late</v>
      </c>
    </row>
    <row r="3276" spans="2:22" x14ac:dyDescent="0.3">
      <c r="B3276" t="str">
        <f t="shared" si="102"/>
        <v>SO-003375</v>
      </c>
      <c r="C3276" t="s">
        <v>16</v>
      </c>
      <c r="D3276" t="s">
        <v>26</v>
      </c>
      <c r="E3276" s="1">
        <v>43600</v>
      </c>
      <c r="F3276" s="1">
        <v>43634</v>
      </c>
      <c r="G3276" s="1">
        <v>43641</v>
      </c>
      <c r="H3276" s="1">
        <v>43650</v>
      </c>
      <c r="I3276" t="s">
        <v>18</v>
      </c>
      <c r="J3276">
        <v>6</v>
      </c>
      <c r="K3276">
        <v>41</v>
      </c>
      <c r="L3276">
        <v>84</v>
      </c>
      <c r="M3276">
        <v>2</v>
      </c>
      <c r="N3276">
        <v>6</v>
      </c>
      <c r="O3276">
        <v>0.05</v>
      </c>
      <c r="P3276">
        <v>911.2</v>
      </c>
      <c r="Q3276">
        <v>1822.4</v>
      </c>
      <c r="R3276">
        <f>Table1[[#This Row],[OrderQuantity]]*Table1[[#This Row],[UnitPrice]]</f>
        <v>10934.400000000001</v>
      </c>
      <c r="S3276">
        <f>Table1[[#This Row],[OrderQuantity]]*Table1[[#This Row],[UnitCost]]</f>
        <v>5467.2000000000007</v>
      </c>
      <c r="T3276">
        <f>Table1[[#This Row],[OrderQuantity]]*Table1[[#This Row],[UnitPrice]]*(1-Table1[[#This Row],[DiscountApplied]]) - (Table1[[#This Row],[OrderQuantity]]*Table1[[#This Row],[UnitCost]])</f>
        <v>4920.4799999999996</v>
      </c>
      <c r="U3276">
        <f>DATEDIF(Table1[[#This Row],[ShipDate]],Table1[[#This Row],[DeliveryDate]],"d")</f>
        <v>9</v>
      </c>
      <c r="V3276" t="str">
        <f t="shared" si="103"/>
        <v>Late</v>
      </c>
    </row>
    <row r="3277" spans="2:22" x14ac:dyDescent="0.3">
      <c r="B3277" t="str">
        <f t="shared" si="102"/>
        <v>SO-003376</v>
      </c>
      <c r="C3277" t="s">
        <v>16</v>
      </c>
      <c r="D3277" t="s">
        <v>24</v>
      </c>
      <c r="E3277" s="1">
        <v>43500</v>
      </c>
      <c r="F3277" s="1">
        <v>43634</v>
      </c>
      <c r="G3277" s="1">
        <v>43652</v>
      </c>
      <c r="H3277" s="1">
        <v>43660</v>
      </c>
      <c r="I3277" t="s">
        <v>18</v>
      </c>
      <c r="J3277">
        <v>9</v>
      </c>
      <c r="K3277">
        <v>41</v>
      </c>
      <c r="L3277">
        <v>8</v>
      </c>
      <c r="M3277">
        <v>27</v>
      </c>
      <c r="N3277">
        <v>8</v>
      </c>
      <c r="O3277">
        <v>0.2</v>
      </c>
      <c r="P3277">
        <v>138.82</v>
      </c>
      <c r="Q3277">
        <v>187.6</v>
      </c>
      <c r="R3277">
        <f>Table1[[#This Row],[OrderQuantity]]*Table1[[#This Row],[UnitPrice]]</f>
        <v>1500.8</v>
      </c>
      <c r="S3277">
        <f>Table1[[#This Row],[OrderQuantity]]*Table1[[#This Row],[UnitCost]]</f>
        <v>1110.56</v>
      </c>
      <c r="T3277">
        <f>Table1[[#This Row],[OrderQuantity]]*Table1[[#This Row],[UnitPrice]]*(1-Table1[[#This Row],[DiscountApplied]]) - (Table1[[#This Row],[OrderQuantity]]*Table1[[#This Row],[UnitCost]])</f>
        <v>90.080000000000155</v>
      </c>
      <c r="U3277">
        <f>DATEDIF(Table1[[#This Row],[ShipDate]],Table1[[#This Row],[DeliveryDate]],"d")</f>
        <v>8</v>
      </c>
      <c r="V3277" t="str">
        <f t="shared" si="103"/>
        <v>Late</v>
      </c>
    </row>
    <row r="3278" spans="2:22" x14ac:dyDescent="0.3">
      <c r="B3278" t="str">
        <f t="shared" si="102"/>
        <v>SO-003377</v>
      </c>
      <c r="C3278" t="s">
        <v>16</v>
      </c>
      <c r="D3278" t="s">
        <v>17</v>
      </c>
      <c r="E3278" s="1">
        <v>43500</v>
      </c>
      <c r="F3278" s="1">
        <v>43634</v>
      </c>
      <c r="G3278" s="1">
        <v>43636</v>
      </c>
      <c r="H3278" s="1">
        <v>43642</v>
      </c>
      <c r="I3278" t="s">
        <v>18</v>
      </c>
      <c r="J3278">
        <v>2</v>
      </c>
      <c r="K3278">
        <v>33</v>
      </c>
      <c r="L3278">
        <v>214</v>
      </c>
      <c r="M3278">
        <v>9</v>
      </c>
      <c r="N3278">
        <v>6</v>
      </c>
      <c r="O3278">
        <v>0.05</v>
      </c>
      <c r="P3278">
        <v>857.06</v>
      </c>
      <c r="Q3278">
        <v>1045.2</v>
      </c>
      <c r="R3278">
        <f>Table1[[#This Row],[OrderQuantity]]*Table1[[#This Row],[UnitPrice]]</f>
        <v>6271.2000000000007</v>
      </c>
      <c r="S3278">
        <f>Table1[[#This Row],[OrderQuantity]]*Table1[[#This Row],[UnitCost]]</f>
        <v>5142.3599999999997</v>
      </c>
      <c r="T3278">
        <f>Table1[[#This Row],[OrderQuantity]]*Table1[[#This Row],[UnitPrice]]*(1-Table1[[#This Row],[DiscountApplied]]) - (Table1[[#This Row],[OrderQuantity]]*Table1[[#This Row],[UnitCost]])</f>
        <v>815.28000000000065</v>
      </c>
      <c r="U3278">
        <f>DATEDIF(Table1[[#This Row],[ShipDate]],Table1[[#This Row],[DeliveryDate]],"d")</f>
        <v>6</v>
      </c>
      <c r="V3278" t="str">
        <f t="shared" si="103"/>
        <v>On Time</v>
      </c>
    </row>
    <row r="3279" spans="2:22" x14ac:dyDescent="0.3">
      <c r="B3279" t="str">
        <f t="shared" si="102"/>
        <v>SO-003378</v>
      </c>
      <c r="C3279" t="s">
        <v>16</v>
      </c>
      <c r="D3279" t="s">
        <v>24</v>
      </c>
      <c r="E3279" s="1">
        <v>43500</v>
      </c>
      <c r="F3279" s="1">
        <v>43634</v>
      </c>
      <c r="G3279" s="1">
        <v>43644</v>
      </c>
      <c r="H3279" s="1">
        <v>43645</v>
      </c>
      <c r="I3279" t="s">
        <v>18</v>
      </c>
      <c r="J3279">
        <v>5</v>
      </c>
      <c r="K3279">
        <v>7</v>
      </c>
      <c r="L3279">
        <v>1</v>
      </c>
      <c r="M3279">
        <v>43</v>
      </c>
      <c r="N3279">
        <v>2</v>
      </c>
      <c r="O3279">
        <v>0.3</v>
      </c>
      <c r="P3279">
        <v>1269.92</v>
      </c>
      <c r="Q3279">
        <v>2351.6999999999998</v>
      </c>
      <c r="R3279">
        <f>Table1[[#This Row],[OrderQuantity]]*Table1[[#This Row],[UnitPrice]]</f>
        <v>4703.3999999999996</v>
      </c>
      <c r="S3279">
        <f>Table1[[#This Row],[OrderQuantity]]*Table1[[#This Row],[UnitCost]]</f>
        <v>2539.84</v>
      </c>
      <c r="T3279">
        <f>Table1[[#This Row],[OrderQuantity]]*Table1[[#This Row],[UnitPrice]]*(1-Table1[[#This Row],[DiscountApplied]]) - (Table1[[#This Row],[OrderQuantity]]*Table1[[#This Row],[UnitCost]])</f>
        <v>752.53999999999951</v>
      </c>
      <c r="U3279">
        <f>DATEDIF(Table1[[#This Row],[ShipDate]],Table1[[#This Row],[DeliveryDate]],"d")</f>
        <v>1</v>
      </c>
      <c r="V3279" t="str">
        <f t="shared" si="103"/>
        <v>On Time</v>
      </c>
    </row>
    <row r="3280" spans="2:22" x14ac:dyDescent="0.3">
      <c r="B3280" t="str">
        <f t="shared" si="102"/>
        <v>SO-003379</v>
      </c>
      <c r="C3280" t="s">
        <v>19</v>
      </c>
      <c r="D3280" t="s">
        <v>17</v>
      </c>
      <c r="E3280" s="1">
        <v>43500</v>
      </c>
      <c r="F3280" s="1">
        <v>43634</v>
      </c>
      <c r="G3280" s="1">
        <v>43662</v>
      </c>
      <c r="H3280" s="1">
        <v>43663</v>
      </c>
      <c r="I3280" t="s">
        <v>18</v>
      </c>
      <c r="J3280">
        <v>19</v>
      </c>
      <c r="K3280">
        <v>23</v>
      </c>
      <c r="L3280">
        <v>232</v>
      </c>
      <c r="M3280">
        <v>23</v>
      </c>
      <c r="N3280">
        <v>6</v>
      </c>
      <c r="O3280">
        <v>0.05</v>
      </c>
      <c r="P3280">
        <v>2778.83</v>
      </c>
      <c r="Q3280">
        <v>3517.5</v>
      </c>
      <c r="R3280">
        <f>Table1[[#This Row],[OrderQuantity]]*Table1[[#This Row],[UnitPrice]]</f>
        <v>21105</v>
      </c>
      <c r="S3280">
        <f>Table1[[#This Row],[OrderQuantity]]*Table1[[#This Row],[UnitCost]]</f>
        <v>16672.98</v>
      </c>
      <c r="T3280">
        <f>Table1[[#This Row],[OrderQuantity]]*Table1[[#This Row],[UnitPrice]]*(1-Table1[[#This Row],[DiscountApplied]]) - (Table1[[#This Row],[OrderQuantity]]*Table1[[#This Row],[UnitCost]])</f>
        <v>3376.7700000000004</v>
      </c>
      <c r="U3280">
        <f>DATEDIF(Table1[[#This Row],[ShipDate]],Table1[[#This Row],[DeliveryDate]],"d")</f>
        <v>1</v>
      </c>
      <c r="V3280" t="str">
        <f t="shared" si="103"/>
        <v>On Time</v>
      </c>
    </row>
    <row r="3281" spans="2:22" x14ac:dyDescent="0.3">
      <c r="B3281" t="str">
        <f t="shared" si="102"/>
        <v>SO-003380</v>
      </c>
      <c r="C3281" t="s">
        <v>16</v>
      </c>
      <c r="D3281" t="s">
        <v>20</v>
      </c>
      <c r="E3281" s="1">
        <v>43500</v>
      </c>
      <c r="F3281" s="1">
        <v>43634</v>
      </c>
      <c r="G3281" s="1">
        <v>43640</v>
      </c>
      <c r="H3281" s="1">
        <v>43647</v>
      </c>
      <c r="I3281" t="s">
        <v>18</v>
      </c>
      <c r="J3281">
        <v>2</v>
      </c>
      <c r="K3281">
        <v>3</v>
      </c>
      <c r="L3281">
        <v>195</v>
      </c>
      <c r="M3281">
        <v>17</v>
      </c>
      <c r="N3281">
        <v>1</v>
      </c>
      <c r="O3281">
        <v>0.1</v>
      </c>
      <c r="P3281">
        <v>4357.88</v>
      </c>
      <c r="Q3281">
        <v>5380.1</v>
      </c>
      <c r="R3281">
        <f>Table1[[#This Row],[OrderQuantity]]*Table1[[#This Row],[UnitPrice]]</f>
        <v>5380.1</v>
      </c>
      <c r="S3281">
        <f>Table1[[#This Row],[OrderQuantity]]*Table1[[#This Row],[UnitCost]]</f>
        <v>4357.88</v>
      </c>
      <c r="T3281">
        <f>Table1[[#This Row],[OrderQuantity]]*Table1[[#This Row],[UnitPrice]]*(1-Table1[[#This Row],[DiscountApplied]]) - (Table1[[#This Row],[OrderQuantity]]*Table1[[#This Row],[UnitCost]])</f>
        <v>484.21000000000004</v>
      </c>
      <c r="U3281">
        <f>DATEDIF(Table1[[#This Row],[ShipDate]],Table1[[#This Row],[DeliveryDate]],"d")</f>
        <v>7</v>
      </c>
      <c r="V3281" t="str">
        <f t="shared" si="103"/>
        <v>On Time</v>
      </c>
    </row>
    <row r="3282" spans="2:22" x14ac:dyDescent="0.3">
      <c r="B3282" t="str">
        <f t="shared" si="102"/>
        <v>SO-003381</v>
      </c>
      <c r="C3282" t="s">
        <v>19</v>
      </c>
      <c r="D3282" t="s">
        <v>24</v>
      </c>
      <c r="E3282" s="1">
        <v>43500</v>
      </c>
      <c r="F3282" s="1">
        <v>43635</v>
      </c>
      <c r="G3282" s="1">
        <v>43644</v>
      </c>
      <c r="H3282" s="1">
        <v>43647</v>
      </c>
      <c r="I3282" t="s">
        <v>18</v>
      </c>
      <c r="J3282">
        <v>16</v>
      </c>
      <c r="K3282">
        <v>38</v>
      </c>
      <c r="L3282">
        <v>54</v>
      </c>
      <c r="M3282">
        <v>42</v>
      </c>
      <c r="N3282">
        <v>2</v>
      </c>
      <c r="O3282">
        <v>0.05</v>
      </c>
      <c r="P3282">
        <v>727.82</v>
      </c>
      <c r="Q3282">
        <v>1025.0999999999999</v>
      </c>
      <c r="R3282">
        <f>Table1[[#This Row],[OrderQuantity]]*Table1[[#This Row],[UnitPrice]]</f>
        <v>2050.1999999999998</v>
      </c>
      <c r="S3282">
        <f>Table1[[#This Row],[OrderQuantity]]*Table1[[#This Row],[UnitCost]]</f>
        <v>1455.64</v>
      </c>
      <c r="T3282">
        <f>Table1[[#This Row],[OrderQuantity]]*Table1[[#This Row],[UnitPrice]]*(1-Table1[[#This Row],[DiscountApplied]]) - (Table1[[#This Row],[OrderQuantity]]*Table1[[#This Row],[UnitCost]])</f>
        <v>492.04999999999973</v>
      </c>
      <c r="U3282">
        <f>DATEDIF(Table1[[#This Row],[ShipDate]],Table1[[#This Row],[DeliveryDate]],"d")</f>
        <v>3</v>
      </c>
      <c r="V3282" t="str">
        <f t="shared" si="103"/>
        <v>On Time</v>
      </c>
    </row>
    <row r="3283" spans="2:22" x14ac:dyDescent="0.3">
      <c r="B3283" t="str">
        <f t="shared" si="102"/>
        <v>SO-003382</v>
      </c>
      <c r="C3283" t="s">
        <v>19</v>
      </c>
      <c r="D3283" t="s">
        <v>20</v>
      </c>
      <c r="E3283" s="1">
        <v>43500</v>
      </c>
      <c r="F3283" s="1">
        <v>43635</v>
      </c>
      <c r="G3283" s="1">
        <v>43660</v>
      </c>
      <c r="H3283" s="1">
        <v>43662</v>
      </c>
      <c r="I3283" t="s">
        <v>18</v>
      </c>
      <c r="J3283">
        <v>17</v>
      </c>
      <c r="K3283">
        <v>35</v>
      </c>
      <c r="L3283">
        <v>108</v>
      </c>
      <c r="M3283">
        <v>3</v>
      </c>
      <c r="N3283">
        <v>5</v>
      </c>
      <c r="O3283">
        <v>0.08</v>
      </c>
      <c r="P3283">
        <v>778.88</v>
      </c>
      <c r="Q3283">
        <v>1038.5</v>
      </c>
      <c r="R3283">
        <f>Table1[[#This Row],[OrderQuantity]]*Table1[[#This Row],[UnitPrice]]</f>
        <v>5192.5</v>
      </c>
      <c r="S3283">
        <f>Table1[[#This Row],[OrderQuantity]]*Table1[[#This Row],[UnitCost]]</f>
        <v>3894.4</v>
      </c>
      <c r="T3283">
        <f>Table1[[#This Row],[OrderQuantity]]*Table1[[#This Row],[UnitPrice]]*(1-Table1[[#This Row],[DiscountApplied]]) - (Table1[[#This Row],[OrderQuantity]]*Table1[[#This Row],[UnitCost]])</f>
        <v>882.70000000000027</v>
      </c>
      <c r="U3283">
        <f>DATEDIF(Table1[[#This Row],[ShipDate]],Table1[[#This Row],[DeliveryDate]],"d")</f>
        <v>2</v>
      </c>
      <c r="V3283" t="str">
        <f t="shared" si="103"/>
        <v>On Time</v>
      </c>
    </row>
    <row r="3284" spans="2:22" x14ac:dyDescent="0.3">
      <c r="B3284" t="str">
        <f t="shared" si="102"/>
        <v>SO-003383</v>
      </c>
      <c r="C3284" t="s">
        <v>21</v>
      </c>
      <c r="D3284" t="s">
        <v>24</v>
      </c>
      <c r="E3284" s="1">
        <v>43500</v>
      </c>
      <c r="F3284" s="1">
        <v>43635</v>
      </c>
      <c r="G3284" s="1">
        <v>43660</v>
      </c>
      <c r="H3284" s="1">
        <v>43666</v>
      </c>
      <c r="I3284" t="s">
        <v>18</v>
      </c>
      <c r="J3284">
        <v>25</v>
      </c>
      <c r="K3284">
        <v>21</v>
      </c>
      <c r="L3284">
        <v>23</v>
      </c>
      <c r="M3284">
        <v>32</v>
      </c>
      <c r="N3284">
        <v>1</v>
      </c>
      <c r="O3284">
        <v>0.08</v>
      </c>
      <c r="P3284">
        <v>2604.29</v>
      </c>
      <c r="Q3284">
        <v>4006.6</v>
      </c>
      <c r="R3284">
        <f>Table1[[#This Row],[OrderQuantity]]*Table1[[#This Row],[UnitPrice]]</f>
        <v>4006.6</v>
      </c>
      <c r="S3284">
        <f>Table1[[#This Row],[OrderQuantity]]*Table1[[#This Row],[UnitCost]]</f>
        <v>2604.29</v>
      </c>
      <c r="T3284">
        <f>Table1[[#This Row],[OrderQuantity]]*Table1[[#This Row],[UnitPrice]]*(1-Table1[[#This Row],[DiscountApplied]]) - (Table1[[#This Row],[OrderQuantity]]*Table1[[#This Row],[UnitCost]])</f>
        <v>1081.7820000000002</v>
      </c>
      <c r="U3284">
        <f>DATEDIF(Table1[[#This Row],[ShipDate]],Table1[[#This Row],[DeliveryDate]],"d")</f>
        <v>6</v>
      </c>
      <c r="V3284" t="str">
        <f t="shared" si="103"/>
        <v>On Time</v>
      </c>
    </row>
    <row r="3285" spans="2:22" x14ac:dyDescent="0.3">
      <c r="B3285" t="str">
        <f t="shared" si="102"/>
        <v>SO-003384</v>
      </c>
      <c r="C3285" t="s">
        <v>16</v>
      </c>
      <c r="D3285" t="s">
        <v>17</v>
      </c>
      <c r="E3285" s="1">
        <v>43600</v>
      </c>
      <c r="F3285" s="1">
        <v>43635</v>
      </c>
      <c r="G3285" s="1">
        <v>43656</v>
      </c>
      <c r="H3285" s="1">
        <v>43661</v>
      </c>
      <c r="I3285" t="s">
        <v>18</v>
      </c>
      <c r="J3285">
        <v>8</v>
      </c>
      <c r="K3285">
        <v>25</v>
      </c>
      <c r="L3285">
        <v>204</v>
      </c>
      <c r="M3285">
        <v>6</v>
      </c>
      <c r="N3285">
        <v>3</v>
      </c>
      <c r="O3285">
        <v>0.15</v>
      </c>
      <c r="P3285">
        <v>3772.3</v>
      </c>
      <c r="Q3285">
        <v>5313.1</v>
      </c>
      <c r="R3285">
        <f>Table1[[#This Row],[OrderQuantity]]*Table1[[#This Row],[UnitPrice]]</f>
        <v>15939.300000000001</v>
      </c>
      <c r="S3285">
        <f>Table1[[#This Row],[OrderQuantity]]*Table1[[#This Row],[UnitCost]]</f>
        <v>11316.900000000001</v>
      </c>
      <c r="T3285">
        <f>Table1[[#This Row],[OrderQuantity]]*Table1[[#This Row],[UnitPrice]]*(1-Table1[[#This Row],[DiscountApplied]]) - (Table1[[#This Row],[OrderQuantity]]*Table1[[#This Row],[UnitCost]])</f>
        <v>2231.5049999999992</v>
      </c>
      <c r="U3285">
        <f>DATEDIF(Table1[[#This Row],[ShipDate]],Table1[[#This Row],[DeliveryDate]],"d")</f>
        <v>5</v>
      </c>
      <c r="V3285" t="str">
        <f t="shared" si="103"/>
        <v>On Time</v>
      </c>
    </row>
    <row r="3286" spans="2:22" x14ac:dyDescent="0.3">
      <c r="B3286" t="str">
        <f t="shared" si="102"/>
        <v>SO-003385</v>
      </c>
      <c r="C3286" t="s">
        <v>19</v>
      </c>
      <c r="D3286" t="s">
        <v>20</v>
      </c>
      <c r="E3286" s="1">
        <v>43500</v>
      </c>
      <c r="F3286" s="1">
        <v>43636</v>
      </c>
      <c r="G3286" s="1">
        <v>43658</v>
      </c>
      <c r="H3286" s="1">
        <v>43668</v>
      </c>
      <c r="I3286" t="s">
        <v>18</v>
      </c>
      <c r="J3286">
        <v>19</v>
      </c>
      <c r="K3286">
        <v>43</v>
      </c>
      <c r="L3286">
        <v>138</v>
      </c>
      <c r="M3286">
        <v>36</v>
      </c>
      <c r="N3286">
        <v>5</v>
      </c>
      <c r="O3286">
        <v>0.05</v>
      </c>
      <c r="P3286">
        <v>934.65</v>
      </c>
      <c r="Q3286">
        <v>1246.2</v>
      </c>
      <c r="R3286">
        <f>Table1[[#This Row],[OrderQuantity]]*Table1[[#This Row],[UnitPrice]]</f>
        <v>6231</v>
      </c>
      <c r="S3286">
        <f>Table1[[#This Row],[OrderQuantity]]*Table1[[#This Row],[UnitCost]]</f>
        <v>4673.25</v>
      </c>
      <c r="T3286">
        <f>Table1[[#This Row],[OrderQuantity]]*Table1[[#This Row],[UnitPrice]]*(1-Table1[[#This Row],[DiscountApplied]]) - (Table1[[#This Row],[OrderQuantity]]*Table1[[#This Row],[UnitCost]])</f>
        <v>1246.1999999999998</v>
      </c>
      <c r="U3286">
        <f>DATEDIF(Table1[[#This Row],[ShipDate]],Table1[[#This Row],[DeliveryDate]],"d")</f>
        <v>10</v>
      </c>
      <c r="V3286" t="str">
        <f t="shared" si="103"/>
        <v>Late</v>
      </c>
    </row>
    <row r="3287" spans="2:22" x14ac:dyDescent="0.3">
      <c r="B3287" t="str">
        <f t="shared" si="102"/>
        <v>SO-003386</v>
      </c>
      <c r="C3287" t="s">
        <v>16</v>
      </c>
      <c r="D3287" t="s">
        <v>25</v>
      </c>
      <c r="E3287" s="1">
        <v>43500</v>
      </c>
      <c r="F3287" s="1">
        <v>43636</v>
      </c>
      <c r="G3287" s="1">
        <v>43651</v>
      </c>
      <c r="H3287" s="1">
        <v>43652</v>
      </c>
      <c r="I3287" t="s">
        <v>18</v>
      </c>
      <c r="J3287">
        <v>8</v>
      </c>
      <c r="K3287">
        <v>20</v>
      </c>
      <c r="L3287">
        <v>354</v>
      </c>
      <c r="M3287">
        <v>1</v>
      </c>
      <c r="N3287">
        <v>8</v>
      </c>
      <c r="O3287">
        <v>0.1</v>
      </c>
      <c r="P3287">
        <v>433.96</v>
      </c>
      <c r="Q3287">
        <v>850.9</v>
      </c>
      <c r="R3287">
        <f>Table1[[#This Row],[OrderQuantity]]*Table1[[#This Row],[UnitPrice]]</f>
        <v>6807.2</v>
      </c>
      <c r="S3287">
        <f>Table1[[#This Row],[OrderQuantity]]*Table1[[#This Row],[UnitCost]]</f>
        <v>3471.68</v>
      </c>
      <c r="T3287">
        <f>Table1[[#This Row],[OrderQuantity]]*Table1[[#This Row],[UnitPrice]]*(1-Table1[[#This Row],[DiscountApplied]]) - (Table1[[#This Row],[OrderQuantity]]*Table1[[#This Row],[UnitCost]])</f>
        <v>2654.7999999999997</v>
      </c>
      <c r="U3287">
        <f>DATEDIF(Table1[[#This Row],[ShipDate]],Table1[[#This Row],[DeliveryDate]],"d")</f>
        <v>1</v>
      </c>
      <c r="V3287" t="str">
        <f t="shared" si="103"/>
        <v>On Time</v>
      </c>
    </row>
    <row r="3288" spans="2:22" x14ac:dyDescent="0.3">
      <c r="B3288" t="str">
        <f t="shared" si="102"/>
        <v>SO-003387</v>
      </c>
      <c r="C3288" t="s">
        <v>16</v>
      </c>
      <c r="D3288" t="s">
        <v>26</v>
      </c>
      <c r="E3288" s="1">
        <v>43500</v>
      </c>
      <c r="F3288" s="1">
        <v>43636</v>
      </c>
      <c r="G3288" s="1">
        <v>43656</v>
      </c>
      <c r="H3288" s="1">
        <v>43661</v>
      </c>
      <c r="I3288" t="s">
        <v>18</v>
      </c>
      <c r="J3288">
        <v>1</v>
      </c>
      <c r="K3288">
        <v>25</v>
      </c>
      <c r="L3288">
        <v>83</v>
      </c>
      <c r="M3288">
        <v>6</v>
      </c>
      <c r="N3288">
        <v>1</v>
      </c>
      <c r="O3288">
        <v>0.05</v>
      </c>
      <c r="P3288">
        <v>2821.24</v>
      </c>
      <c r="Q3288">
        <v>6411.9</v>
      </c>
      <c r="R3288">
        <f>Table1[[#This Row],[OrderQuantity]]*Table1[[#This Row],[UnitPrice]]</f>
        <v>6411.9</v>
      </c>
      <c r="S3288">
        <f>Table1[[#This Row],[OrderQuantity]]*Table1[[#This Row],[UnitCost]]</f>
        <v>2821.24</v>
      </c>
      <c r="T3288">
        <f>Table1[[#This Row],[OrderQuantity]]*Table1[[#This Row],[UnitPrice]]*(1-Table1[[#This Row],[DiscountApplied]]) - (Table1[[#This Row],[OrderQuantity]]*Table1[[#This Row],[UnitCost]])</f>
        <v>3270.0649999999996</v>
      </c>
      <c r="U3288">
        <f>DATEDIF(Table1[[#This Row],[ShipDate]],Table1[[#This Row],[DeliveryDate]],"d")</f>
        <v>5</v>
      </c>
      <c r="V3288" t="str">
        <f t="shared" si="103"/>
        <v>On Time</v>
      </c>
    </row>
    <row r="3289" spans="2:22" x14ac:dyDescent="0.3">
      <c r="B3289" t="str">
        <f t="shared" si="102"/>
        <v>SO-003388</v>
      </c>
      <c r="C3289" t="s">
        <v>16</v>
      </c>
      <c r="D3289" t="s">
        <v>23</v>
      </c>
      <c r="E3289" s="1">
        <v>43600</v>
      </c>
      <c r="F3289" s="1">
        <v>43636</v>
      </c>
      <c r="G3289" s="1">
        <v>43650</v>
      </c>
      <c r="H3289" s="1">
        <v>43657</v>
      </c>
      <c r="I3289" t="s">
        <v>18</v>
      </c>
      <c r="J3289">
        <v>11</v>
      </c>
      <c r="K3289">
        <v>47</v>
      </c>
      <c r="L3289">
        <v>293</v>
      </c>
      <c r="M3289">
        <v>46</v>
      </c>
      <c r="N3289">
        <v>1</v>
      </c>
      <c r="O3289">
        <v>0.05</v>
      </c>
      <c r="P3289">
        <v>163.47999999999999</v>
      </c>
      <c r="Q3289">
        <v>268</v>
      </c>
      <c r="R3289">
        <f>Table1[[#This Row],[OrderQuantity]]*Table1[[#This Row],[UnitPrice]]</f>
        <v>268</v>
      </c>
      <c r="S3289">
        <f>Table1[[#This Row],[OrderQuantity]]*Table1[[#This Row],[UnitCost]]</f>
        <v>163.47999999999999</v>
      </c>
      <c r="T3289">
        <f>Table1[[#This Row],[OrderQuantity]]*Table1[[#This Row],[UnitPrice]]*(1-Table1[[#This Row],[DiscountApplied]]) - (Table1[[#This Row],[OrderQuantity]]*Table1[[#This Row],[UnitCost]])</f>
        <v>91.12</v>
      </c>
      <c r="U3289">
        <f>DATEDIF(Table1[[#This Row],[ShipDate]],Table1[[#This Row],[DeliveryDate]],"d")</f>
        <v>7</v>
      </c>
      <c r="V3289" t="str">
        <f t="shared" si="103"/>
        <v>On Time</v>
      </c>
    </row>
    <row r="3290" spans="2:22" x14ac:dyDescent="0.3">
      <c r="B3290" t="str">
        <f t="shared" si="102"/>
        <v>SO-003389</v>
      </c>
      <c r="C3290" t="s">
        <v>21</v>
      </c>
      <c r="D3290" t="s">
        <v>23</v>
      </c>
      <c r="E3290" s="1">
        <v>43600</v>
      </c>
      <c r="F3290" s="1">
        <v>43636</v>
      </c>
      <c r="G3290" s="1">
        <v>43642</v>
      </c>
      <c r="H3290" s="1">
        <v>43651</v>
      </c>
      <c r="I3290" t="s">
        <v>18</v>
      </c>
      <c r="J3290">
        <v>24</v>
      </c>
      <c r="K3290">
        <v>29</v>
      </c>
      <c r="L3290">
        <v>262</v>
      </c>
      <c r="M3290">
        <v>43</v>
      </c>
      <c r="N3290">
        <v>1</v>
      </c>
      <c r="O3290">
        <v>0.05</v>
      </c>
      <c r="P3290">
        <v>1615.71</v>
      </c>
      <c r="Q3290">
        <v>2485.6999999999998</v>
      </c>
      <c r="R3290">
        <f>Table1[[#This Row],[OrderQuantity]]*Table1[[#This Row],[UnitPrice]]</f>
        <v>2485.6999999999998</v>
      </c>
      <c r="S3290">
        <f>Table1[[#This Row],[OrderQuantity]]*Table1[[#This Row],[UnitCost]]</f>
        <v>1615.71</v>
      </c>
      <c r="T3290">
        <f>Table1[[#This Row],[OrderQuantity]]*Table1[[#This Row],[UnitPrice]]*(1-Table1[[#This Row],[DiscountApplied]]) - (Table1[[#This Row],[OrderQuantity]]*Table1[[#This Row],[UnitCost]])</f>
        <v>745.70499999999947</v>
      </c>
      <c r="U3290">
        <f>DATEDIF(Table1[[#This Row],[ShipDate]],Table1[[#This Row],[DeliveryDate]],"d")</f>
        <v>9</v>
      </c>
      <c r="V3290" t="str">
        <f t="shared" si="103"/>
        <v>Late</v>
      </c>
    </row>
    <row r="3291" spans="2:22" x14ac:dyDescent="0.3">
      <c r="B3291" t="str">
        <f t="shared" si="102"/>
        <v>SO-003390</v>
      </c>
      <c r="C3291" t="s">
        <v>16</v>
      </c>
      <c r="D3291" t="s">
        <v>25</v>
      </c>
      <c r="E3291" s="1">
        <v>43500</v>
      </c>
      <c r="F3291" s="1">
        <v>43636</v>
      </c>
      <c r="G3291" s="1">
        <v>43643</v>
      </c>
      <c r="H3291" s="1">
        <v>43649</v>
      </c>
      <c r="I3291" t="s">
        <v>18</v>
      </c>
      <c r="J3291">
        <v>12</v>
      </c>
      <c r="K3291">
        <v>14</v>
      </c>
      <c r="L3291">
        <v>366</v>
      </c>
      <c r="M3291">
        <v>33</v>
      </c>
      <c r="N3291">
        <v>1</v>
      </c>
      <c r="O3291">
        <v>0.08</v>
      </c>
      <c r="P3291">
        <v>1372.29</v>
      </c>
      <c r="Q3291">
        <v>1782.2</v>
      </c>
      <c r="R3291">
        <f>Table1[[#This Row],[OrderQuantity]]*Table1[[#This Row],[UnitPrice]]</f>
        <v>1782.2</v>
      </c>
      <c r="S3291">
        <f>Table1[[#This Row],[OrderQuantity]]*Table1[[#This Row],[UnitCost]]</f>
        <v>1372.29</v>
      </c>
      <c r="T3291">
        <f>Table1[[#This Row],[OrderQuantity]]*Table1[[#This Row],[UnitPrice]]*(1-Table1[[#This Row],[DiscountApplied]]) - (Table1[[#This Row],[OrderQuantity]]*Table1[[#This Row],[UnitCost]])</f>
        <v>267.33400000000006</v>
      </c>
      <c r="U3291">
        <f>DATEDIF(Table1[[#This Row],[ShipDate]],Table1[[#This Row],[DeliveryDate]],"d")</f>
        <v>6</v>
      </c>
      <c r="V3291" t="str">
        <f t="shared" si="103"/>
        <v>On Time</v>
      </c>
    </row>
    <row r="3292" spans="2:22" x14ac:dyDescent="0.3">
      <c r="B3292" t="str">
        <f t="shared" si="102"/>
        <v>SO-003391</v>
      </c>
      <c r="C3292" t="s">
        <v>22</v>
      </c>
      <c r="D3292" t="s">
        <v>26</v>
      </c>
      <c r="E3292" s="1">
        <v>43500</v>
      </c>
      <c r="F3292" s="1">
        <v>43636</v>
      </c>
      <c r="G3292" s="1">
        <v>43645</v>
      </c>
      <c r="H3292" s="1">
        <v>43648</v>
      </c>
      <c r="I3292" t="s">
        <v>18</v>
      </c>
      <c r="J3292">
        <v>26</v>
      </c>
      <c r="K3292">
        <v>8</v>
      </c>
      <c r="L3292">
        <v>83</v>
      </c>
      <c r="M3292">
        <v>46</v>
      </c>
      <c r="N3292">
        <v>1</v>
      </c>
      <c r="O3292">
        <v>0.15</v>
      </c>
      <c r="P3292">
        <v>509.2</v>
      </c>
      <c r="Q3292">
        <v>1273</v>
      </c>
      <c r="R3292">
        <f>Table1[[#This Row],[OrderQuantity]]*Table1[[#This Row],[UnitPrice]]</f>
        <v>1273</v>
      </c>
      <c r="S3292">
        <f>Table1[[#This Row],[OrderQuantity]]*Table1[[#This Row],[UnitCost]]</f>
        <v>509.2</v>
      </c>
      <c r="T3292">
        <f>Table1[[#This Row],[OrderQuantity]]*Table1[[#This Row],[UnitPrice]]*(1-Table1[[#This Row],[DiscountApplied]]) - (Table1[[#This Row],[OrderQuantity]]*Table1[[#This Row],[UnitCost]])</f>
        <v>572.84999999999991</v>
      </c>
      <c r="U3292">
        <f>DATEDIF(Table1[[#This Row],[ShipDate]],Table1[[#This Row],[DeliveryDate]],"d")</f>
        <v>3</v>
      </c>
      <c r="V3292" t="str">
        <f t="shared" si="103"/>
        <v>On Time</v>
      </c>
    </row>
    <row r="3293" spans="2:22" x14ac:dyDescent="0.3">
      <c r="B3293" t="str">
        <f t="shared" si="102"/>
        <v>SO-003392</v>
      </c>
      <c r="C3293" t="s">
        <v>16</v>
      </c>
      <c r="D3293" t="s">
        <v>23</v>
      </c>
      <c r="E3293" s="1">
        <v>43500</v>
      </c>
      <c r="F3293" s="1">
        <v>43637</v>
      </c>
      <c r="G3293" s="1">
        <v>43640</v>
      </c>
      <c r="H3293" s="1">
        <v>43649</v>
      </c>
      <c r="I3293" t="s">
        <v>18</v>
      </c>
      <c r="J3293">
        <v>4</v>
      </c>
      <c r="K3293">
        <v>22</v>
      </c>
      <c r="L3293">
        <v>273</v>
      </c>
      <c r="M3293">
        <v>47</v>
      </c>
      <c r="N3293">
        <v>4</v>
      </c>
      <c r="O3293">
        <v>0.05</v>
      </c>
      <c r="P3293">
        <v>1698.05</v>
      </c>
      <c r="Q3293">
        <v>3859.2</v>
      </c>
      <c r="R3293">
        <f>Table1[[#This Row],[OrderQuantity]]*Table1[[#This Row],[UnitPrice]]</f>
        <v>15436.8</v>
      </c>
      <c r="S3293">
        <f>Table1[[#This Row],[OrderQuantity]]*Table1[[#This Row],[UnitCost]]</f>
        <v>6792.2</v>
      </c>
      <c r="T3293">
        <f>Table1[[#This Row],[OrderQuantity]]*Table1[[#This Row],[UnitPrice]]*(1-Table1[[#This Row],[DiscountApplied]]) - (Table1[[#This Row],[OrderQuantity]]*Table1[[#This Row],[UnitCost]])</f>
        <v>7872.7599999999993</v>
      </c>
      <c r="U3293">
        <f>DATEDIF(Table1[[#This Row],[ShipDate]],Table1[[#This Row],[DeliveryDate]],"d")</f>
        <v>9</v>
      </c>
      <c r="V3293" t="str">
        <f t="shared" si="103"/>
        <v>Late</v>
      </c>
    </row>
    <row r="3294" spans="2:22" x14ac:dyDescent="0.3">
      <c r="B3294" t="str">
        <f t="shared" si="102"/>
        <v>SO-003393</v>
      </c>
      <c r="C3294" t="s">
        <v>21</v>
      </c>
      <c r="D3294" t="s">
        <v>20</v>
      </c>
      <c r="E3294" s="1">
        <v>43500</v>
      </c>
      <c r="F3294" s="1">
        <v>43637</v>
      </c>
      <c r="G3294" s="1">
        <v>43644</v>
      </c>
      <c r="H3294" s="1">
        <v>43653</v>
      </c>
      <c r="I3294" t="s">
        <v>18</v>
      </c>
      <c r="J3294">
        <v>23</v>
      </c>
      <c r="K3294">
        <v>45</v>
      </c>
      <c r="L3294">
        <v>100</v>
      </c>
      <c r="M3294">
        <v>19</v>
      </c>
      <c r="N3294">
        <v>6</v>
      </c>
      <c r="O3294">
        <v>0.08</v>
      </c>
      <c r="P3294">
        <v>4095.31</v>
      </c>
      <c r="Q3294">
        <v>5534.2</v>
      </c>
      <c r="R3294">
        <f>Table1[[#This Row],[OrderQuantity]]*Table1[[#This Row],[UnitPrice]]</f>
        <v>33205.199999999997</v>
      </c>
      <c r="S3294">
        <f>Table1[[#This Row],[OrderQuantity]]*Table1[[#This Row],[UnitCost]]</f>
        <v>24571.86</v>
      </c>
      <c r="T3294">
        <f>Table1[[#This Row],[OrderQuantity]]*Table1[[#This Row],[UnitPrice]]*(1-Table1[[#This Row],[DiscountApplied]]) - (Table1[[#This Row],[OrderQuantity]]*Table1[[#This Row],[UnitCost]])</f>
        <v>5976.9239999999991</v>
      </c>
      <c r="U3294">
        <f>DATEDIF(Table1[[#This Row],[ShipDate]],Table1[[#This Row],[DeliveryDate]],"d")</f>
        <v>9</v>
      </c>
      <c r="V3294" t="str">
        <f t="shared" si="103"/>
        <v>Late</v>
      </c>
    </row>
    <row r="3295" spans="2:22" x14ac:dyDescent="0.3">
      <c r="B3295" t="str">
        <f t="shared" si="102"/>
        <v>SO-003394</v>
      </c>
      <c r="C3295" t="s">
        <v>19</v>
      </c>
      <c r="D3295" t="s">
        <v>20</v>
      </c>
      <c r="E3295" s="1">
        <v>43600</v>
      </c>
      <c r="F3295" s="1">
        <v>43637</v>
      </c>
      <c r="G3295" s="1">
        <v>43651</v>
      </c>
      <c r="H3295" s="1">
        <v>43659</v>
      </c>
      <c r="I3295" t="s">
        <v>18</v>
      </c>
      <c r="J3295">
        <v>12</v>
      </c>
      <c r="K3295">
        <v>4</v>
      </c>
      <c r="L3295">
        <v>141</v>
      </c>
      <c r="M3295">
        <v>43</v>
      </c>
      <c r="N3295">
        <v>4</v>
      </c>
      <c r="O3295">
        <v>0.08</v>
      </c>
      <c r="P3295">
        <v>414.6</v>
      </c>
      <c r="Q3295">
        <v>797.3</v>
      </c>
      <c r="R3295">
        <f>Table1[[#This Row],[OrderQuantity]]*Table1[[#This Row],[UnitPrice]]</f>
        <v>3189.2</v>
      </c>
      <c r="S3295">
        <f>Table1[[#This Row],[OrderQuantity]]*Table1[[#This Row],[UnitCost]]</f>
        <v>1658.4</v>
      </c>
      <c r="T3295">
        <f>Table1[[#This Row],[OrderQuantity]]*Table1[[#This Row],[UnitPrice]]*(1-Table1[[#This Row],[DiscountApplied]]) - (Table1[[#This Row],[OrderQuantity]]*Table1[[#This Row],[UnitCost]])</f>
        <v>1275.6639999999998</v>
      </c>
      <c r="U3295">
        <f>DATEDIF(Table1[[#This Row],[ShipDate]],Table1[[#This Row],[DeliveryDate]],"d")</f>
        <v>8</v>
      </c>
      <c r="V3295" t="str">
        <f t="shared" si="103"/>
        <v>Late</v>
      </c>
    </row>
    <row r="3296" spans="2:22" x14ac:dyDescent="0.3">
      <c r="B3296" t="str">
        <f t="shared" si="102"/>
        <v>SO-003395</v>
      </c>
      <c r="C3296" t="s">
        <v>19</v>
      </c>
      <c r="D3296" t="s">
        <v>26</v>
      </c>
      <c r="E3296" s="1">
        <v>43500</v>
      </c>
      <c r="F3296" s="1">
        <v>43637</v>
      </c>
      <c r="G3296" s="1">
        <v>43663</v>
      </c>
      <c r="H3296" s="1">
        <v>43670</v>
      </c>
      <c r="I3296" t="s">
        <v>18</v>
      </c>
      <c r="J3296">
        <v>15</v>
      </c>
      <c r="K3296">
        <v>31</v>
      </c>
      <c r="L3296">
        <v>59</v>
      </c>
      <c r="M3296">
        <v>27</v>
      </c>
      <c r="N3296">
        <v>4</v>
      </c>
      <c r="O3296">
        <v>0.4</v>
      </c>
      <c r="P3296">
        <v>1294.04</v>
      </c>
      <c r="Q3296">
        <v>1748.7</v>
      </c>
      <c r="R3296">
        <f>Table1[[#This Row],[OrderQuantity]]*Table1[[#This Row],[UnitPrice]]</f>
        <v>6994.8</v>
      </c>
      <c r="S3296">
        <f>Table1[[#This Row],[OrderQuantity]]*Table1[[#This Row],[UnitCost]]</f>
        <v>5176.16</v>
      </c>
      <c r="T3296">
        <f>Table1[[#This Row],[OrderQuantity]]*Table1[[#This Row],[UnitPrice]]*(1-Table1[[#This Row],[DiscountApplied]]) - (Table1[[#This Row],[OrderQuantity]]*Table1[[#This Row],[UnitCost]])</f>
        <v>-979.27999999999975</v>
      </c>
      <c r="U3296">
        <f>DATEDIF(Table1[[#This Row],[ShipDate]],Table1[[#This Row],[DeliveryDate]],"d")</f>
        <v>7</v>
      </c>
      <c r="V3296" t="str">
        <f t="shared" si="103"/>
        <v>On Time</v>
      </c>
    </row>
    <row r="3297" spans="2:22" x14ac:dyDescent="0.3">
      <c r="B3297" t="str">
        <f t="shared" si="102"/>
        <v>SO-003396</v>
      </c>
      <c r="C3297" t="s">
        <v>19</v>
      </c>
      <c r="D3297" t="s">
        <v>25</v>
      </c>
      <c r="E3297" s="1">
        <v>43500</v>
      </c>
      <c r="F3297" s="1">
        <v>43637</v>
      </c>
      <c r="G3297" s="1">
        <v>43643</v>
      </c>
      <c r="H3297" s="1">
        <v>43644</v>
      </c>
      <c r="I3297" t="s">
        <v>18</v>
      </c>
      <c r="J3297">
        <v>14</v>
      </c>
      <c r="K3297">
        <v>29</v>
      </c>
      <c r="L3297">
        <v>340</v>
      </c>
      <c r="M3297">
        <v>32</v>
      </c>
      <c r="N3297">
        <v>2</v>
      </c>
      <c r="O3297">
        <v>0.05</v>
      </c>
      <c r="P3297">
        <v>3135.6</v>
      </c>
      <c r="Q3297">
        <v>3919.5</v>
      </c>
      <c r="R3297">
        <f>Table1[[#This Row],[OrderQuantity]]*Table1[[#This Row],[UnitPrice]]</f>
        <v>7839</v>
      </c>
      <c r="S3297">
        <f>Table1[[#This Row],[OrderQuantity]]*Table1[[#This Row],[UnitCost]]</f>
        <v>6271.2</v>
      </c>
      <c r="T3297">
        <f>Table1[[#This Row],[OrderQuantity]]*Table1[[#This Row],[UnitPrice]]*(1-Table1[[#This Row],[DiscountApplied]]) - (Table1[[#This Row],[OrderQuantity]]*Table1[[#This Row],[UnitCost]])</f>
        <v>1175.8499999999995</v>
      </c>
      <c r="U3297">
        <f>DATEDIF(Table1[[#This Row],[ShipDate]],Table1[[#This Row],[DeliveryDate]],"d")</f>
        <v>1</v>
      </c>
      <c r="V3297" t="str">
        <f t="shared" si="103"/>
        <v>On Time</v>
      </c>
    </row>
    <row r="3298" spans="2:22" x14ac:dyDescent="0.3">
      <c r="B3298" t="str">
        <f t="shared" si="102"/>
        <v>SO-003397</v>
      </c>
      <c r="C3298" t="s">
        <v>16</v>
      </c>
      <c r="D3298" t="s">
        <v>24</v>
      </c>
      <c r="E3298" s="1">
        <v>43500</v>
      </c>
      <c r="F3298" s="1">
        <v>43637</v>
      </c>
      <c r="G3298" s="1">
        <v>43655</v>
      </c>
      <c r="H3298" s="1">
        <v>43663</v>
      </c>
      <c r="I3298" t="s">
        <v>18</v>
      </c>
      <c r="J3298">
        <v>7</v>
      </c>
      <c r="K3298">
        <v>5</v>
      </c>
      <c r="L3298">
        <v>8</v>
      </c>
      <c r="M3298">
        <v>46</v>
      </c>
      <c r="N3298">
        <v>1</v>
      </c>
      <c r="O3298">
        <v>0.05</v>
      </c>
      <c r="P3298">
        <v>142.71</v>
      </c>
      <c r="Q3298">
        <v>201</v>
      </c>
      <c r="R3298">
        <f>Table1[[#This Row],[OrderQuantity]]*Table1[[#This Row],[UnitPrice]]</f>
        <v>201</v>
      </c>
      <c r="S3298">
        <f>Table1[[#This Row],[OrderQuantity]]*Table1[[#This Row],[UnitCost]]</f>
        <v>142.71</v>
      </c>
      <c r="T3298">
        <f>Table1[[#This Row],[OrderQuantity]]*Table1[[#This Row],[UnitPrice]]*(1-Table1[[#This Row],[DiscountApplied]]) - (Table1[[#This Row],[OrderQuantity]]*Table1[[#This Row],[UnitCost]])</f>
        <v>48.239999999999981</v>
      </c>
      <c r="U3298">
        <f>DATEDIF(Table1[[#This Row],[ShipDate]],Table1[[#This Row],[DeliveryDate]],"d")</f>
        <v>8</v>
      </c>
      <c r="V3298" t="str">
        <f t="shared" si="103"/>
        <v>Late</v>
      </c>
    </row>
    <row r="3299" spans="2:22" x14ac:dyDescent="0.3">
      <c r="B3299" t="str">
        <f t="shared" si="102"/>
        <v>SO-003398</v>
      </c>
      <c r="C3299" t="s">
        <v>21</v>
      </c>
      <c r="D3299" t="s">
        <v>20</v>
      </c>
      <c r="E3299" s="1">
        <v>43500</v>
      </c>
      <c r="F3299" s="1">
        <v>43637</v>
      </c>
      <c r="G3299" s="1">
        <v>43641</v>
      </c>
      <c r="H3299" s="1">
        <v>43645</v>
      </c>
      <c r="I3299" t="s">
        <v>18</v>
      </c>
      <c r="J3299">
        <v>20</v>
      </c>
      <c r="K3299">
        <v>43</v>
      </c>
      <c r="L3299">
        <v>185</v>
      </c>
      <c r="M3299">
        <v>23</v>
      </c>
      <c r="N3299">
        <v>6</v>
      </c>
      <c r="O3299">
        <v>0.3</v>
      </c>
      <c r="P3299">
        <v>622.29999999999995</v>
      </c>
      <c r="Q3299">
        <v>864.3</v>
      </c>
      <c r="R3299">
        <f>Table1[[#This Row],[OrderQuantity]]*Table1[[#This Row],[UnitPrice]]</f>
        <v>5185.7999999999993</v>
      </c>
      <c r="S3299">
        <f>Table1[[#This Row],[OrderQuantity]]*Table1[[#This Row],[UnitCost]]</f>
        <v>3733.7999999999997</v>
      </c>
      <c r="T3299">
        <f>Table1[[#This Row],[OrderQuantity]]*Table1[[#This Row],[UnitPrice]]*(1-Table1[[#This Row],[DiscountApplied]]) - (Table1[[#This Row],[OrderQuantity]]*Table1[[#This Row],[UnitCost]])</f>
        <v>-103.74000000000069</v>
      </c>
      <c r="U3299">
        <f>DATEDIF(Table1[[#This Row],[ShipDate]],Table1[[#This Row],[DeliveryDate]],"d")</f>
        <v>4</v>
      </c>
      <c r="V3299" t="str">
        <f t="shared" si="103"/>
        <v>On Time</v>
      </c>
    </row>
    <row r="3300" spans="2:22" x14ac:dyDescent="0.3">
      <c r="B3300" t="str">
        <f t="shared" si="102"/>
        <v>SO-003399</v>
      </c>
      <c r="C3300" t="s">
        <v>16</v>
      </c>
      <c r="D3300" t="s">
        <v>25</v>
      </c>
      <c r="E3300" s="1">
        <v>43500</v>
      </c>
      <c r="F3300" s="1">
        <v>43637</v>
      </c>
      <c r="G3300" s="1">
        <v>43642</v>
      </c>
      <c r="H3300" s="1">
        <v>43648</v>
      </c>
      <c r="I3300" t="s">
        <v>18</v>
      </c>
      <c r="J3300">
        <v>1</v>
      </c>
      <c r="K3300">
        <v>20</v>
      </c>
      <c r="L3300">
        <v>344</v>
      </c>
      <c r="M3300">
        <v>12</v>
      </c>
      <c r="N3300">
        <v>1</v>
      </c>
      <c r="O3300">
        <v>0.08</v>
      </c>
      <c r="P3300">
        <v>814.72</v>
      </c>
      <c r="Q3300">
        <v>1072</v>
      </c>
      <c r="R3300">
        <f>Table1[[#This Row],[OrderQuantity]]*Table1[[#This Row],[UnitPrice]]</f>
        <v>1072</v>
      </c>
      <c r="S3300">
        <f>Table1[[#This Row],[OrderQuantity]]*Table1[[#This Row],[UnitCost]]</f>
        <v>814.72</v>
      </c>
      <c r="T3300">
        <f>Table1[[#This Row],[OrderQuantity]]*Table1[[#This Row],[UnitPrice]]*(1-Table1[[#This Row],[DiscountApplied]]) - (Table1[[#This Row],[OrderQuantity]]*Table1[[#This Row],[UnitCost]])</f>
        <v>171.51999999999998</v>
      </c>
      <c r="U3300">
        <f>DATEDIF(Table1[[#This Row],[ShipDate]],Table1[[#This Row],[DeliveryDate]],"d")</f>
        <v>6</v>
      </c>
      <c r="V3300" t="str">
        <f t="shared" si="103"/>
        <v>On Time</v>
      </c>
    </row>
    <row r="3301" spans="2:22" x14ac:dyDescent="0.3">
      <c r="B3301" t="str">
        <f t="shared" si="102"/>
        <v>SO-003400</v>
      </c>
      <c r="C3301" t="s">
        <v>16</v>
      </c>
      <c r="D3301" t="s">
        <v>20</v>
      </c>
      <c r="E3301" s="1">
        <v>43500</v>
      </c>
      <c r="F3301" s="1">
        <v>43637</v>
      </c>
      <c r="G3301" s="1">
        <v>43655</v>
      </c>
      <c r="H3301" s="1">
        <v>43665</v>
      </c>
      <c r="I3301" t="s">
        <v>18</v>
      </c>
      <c r="J3301">
        <v>5</v>
      </c>
      <c r="K3301">
        <v>10</v>
      </c>
      <c r="L3301">
        <v>157</v>
      </c>
      <c r="M3301">
        <v>35</v>
      </c>
      <c r="N3301">
        <v>2</v>
      </c>
      <c r="O3301">
        <v>0.08</v>
      </c>
      <c r="P3301">
        <v>645.75</v>
      </c>
      <c r="Q3301">
        <v>817.4</v>
      </c>
      <c r="R3301">
        <f>Table1[[#This Row],[OrderQuantity]]*Table1[[#This Row],[UnitPrice]]</f>
        <v>1634.8</v>
      </c>
      <c r="S3301">
        <f>Table1[[#This Row],[OrderQuantity]]*Table1[[#This Row],[UnitCost]]</f>
        <v>1291.5</v>
      </c>
      <c r="T3301">
        <f>Table1[[#This Row],[OrderQuantity]]*Table1[[#This Row],[UnitPrice]]*(1-Table1[[#This Row],[DiscountApplied]]) - (Table1[[#This Row],[OrderQuantity]]*Table1[[#This Row],[UnitCost]])</f>
        <v>212.51600000000008</v>
      </c>
      <c r="U3301">
        <f>DATEDIF(Table1[[#This Row],[ShipDate]],Table1[[#This Row],[DeliveryDate]],"d")</f>
        <v>10</v>
      </c>
      <c r="V3301" t="str">
        <f t="shared" si="103"/>
        <v>Late</v>
      </c>
    </row>
    <row r="3302" spans="2:22" x14ac:dyDescent="0.3">
      <c r="B3302" t="str">
        <f t="shared" si="102"/>
        <v>SO-003401</v>
      </c>
      <c r="C3302" t="s">
        <v>22</v>
      </c>
      <c r="D3302" t="s">
        <v>20</v>
      </c>
      <c r="E3302" s="1">
        <v>43500</v>
      </c>
      <c r="F3302" s="1">
        <v>43638</v>
      </c>
      <c r="G3302" s="1">
        <v>43655</v>
      </c>
      <c r="H3302" s="1">
        <v>43660</v>
      </c>
      <c r="I3302" t="s">
        <v>18</v>
      </c>
      <c r="J3302">
        <v>27</v>
      </c>
      <c r="K3302">
        <v>38</v>
      </c>
      <c r="L3302">
        <v>96</v>
      </c>
      <c r="M3302">
        <v>43</v>
      </c>
      <c r="N3302">
        <v>4</v>
      </c>
      <c r="O3302">
        <v>0.1</v>
      </c>
      <c r="P3302">
        <v>2801.87</v>
      </c>
      <c r="Q3302">
        <v>3946.3</v>
      </c>
      <c r="R3302">
        <f>Table1[[#This Row],[OrderQuantity]]*Table1[[#This Row],[UnitPrice]]</f>
        <v>15785.2</v>
      </c>
      <c r="S3302">
        <f>Table1[[#This Row],[OrderQuantity]]*Table1[[#This Row],[UnitCost]]</f>
        <v>11207.48</v>
      </c>
      <c r="T3302">
        <f>Table1[[#This Row],[OrderQuantity]]*Table1[[#This Row],[UnitPrice]]*(1-Table1[[#This Row],[DiscountApplied]]) - (Table1[[#This Row],[OrderQuantity]]*Table1[[#This Row],[UnitCost]])</f>
        <v>2999.2000000000007</v>
      </c>
      <c r="U3302">
        <f>DATEDIF(Table1[[#This Row],[ShipDate]],Table1[[#This Row],[DeliveryDate]],"d")</f>
        <v>5</v>
      </c>
      <c r="V3302" t="str">
        <f t="shared" si="103"/>
        <v>On Time</v>
      </c>
    </row>
    <row r="3303" spans="2:22" x14ac:dyDescent="0.3">
      <c r="B3303" t="str">
        <f t="shared" si="102"/>
        <v>SO-003402</v>
      </c>
      <c r="C3303" t="s">
        <v>19</v>
      </c>
      <c r="D3303" t="s">
        <v>23</v>
      </c>
      <c r="E3303" s="1">
        <v>43500</v>
      </c>
      <c r="F3303" s="1">
        <v>43638</v>
      </c>
      <c r="G3303" s="1">
        <v>43643</v>
      </c>
      <c r="H3303" s="1">
        <v>43644</v>
      </c>
      <c r="I3303" t="s">
        <v>18</v>
      </c>
      <c r="J3303">
        <v>17</v>
      </c>
      <c r="K3303">
        <v>32</v>
      </c>
      <c r="L3303">
        <v>287</v>
      </c>
      <c r="M3303">
        <v>29</v>
      </c>
      <c r="N3303">
        <v>3</v>
      </c>
      <c r="O3303">
        <v>0.15</v>
      </c>
      <c r="P3303">
        <v>412.72</v>
      </c>
      <c r="Q3303">
        <v>737</v>
      </c>
      <c r="R3303">
        <f>Table1[[#This Row],[OrderQuantity]]*Table1[[#This Row],[UnitPrice]]</f>
        <v>2211</v>
      </c>
      <c r="S3303">
        <f>Table1[[#This Row],[OrderQuantity]]*Table1[[#This Row],[UnitCost]]</f>
        <v>1238.1600000000001</v>
      </c>
      <c r="T3303">
        <f>Table1[[#This Row],[OrderQuantity]]*Table1[[#This Row],[UnitPrice]]*(1-Table1[[#This Row],[DiscountApplied]]) - (Table1[[#This Row],[OrderQuantity]]*Table1[[#This Row],[UnitCost]])</f>
        <v>641.18999999999983</v>
      </c>
      <c r="U3303">
        <f>DATEDIF(Table1[[#This Row],[ShipDate]],Table1[[#This Row],[DeliveryDate]],"d")</f>
        <v>1</v>
      </c>
      <c r="V3303" t="str">
        <f t="shared" si="103"/>
        <v>On Time</v>
      </c>
    </row>
    <row r="3304" spans="2:22" x14ac:dyDescent="0.3">
      <c r="B3304" t="str">
        <f t="shared" si="102"/>
        <v>SO-003403</v>
      </c>
      <c r="C3304" t="s">
        <v>21</v>
      </c>
      <c r="D3304" t="s">
        <v>20</v>
      </c>
      <c r="E3304" s="1">
        <v>43500</v>
      </c>
      <c r="F3304" s="1">
        <v>43638</v>
      </c>
      <c r="G3304" s="1">
        <v>43652</v>
      </c>
      <c r="H3304" s="1">
        <v>43656</v>
      </c>
      <c r="I3304" t="s">
        <v>18</v>
      </c>
      <c r="J3304">
        <v>21</v>
      </c>
      <c r="K3304">
        <v>47</v>
      </c>
      <c r="L3304">
        <v>131</v>
      </c>
      <c r="M3304">
        <v>11</v>
      </c>
      <c r="N3304">
        <v>6</v>
      </c>
      <c r="O3304">
        <v>0.05</v>
      </c>
      <c r="P3304">
        <v>1356.48</v>
      </c>
      <c r="Q3304">
        <v>2559.4</v>
      </c>
      <c r="R3304">
        <f>Table1[[#This Row],[OrderQuantity]]*Table1[[#This Row],[UnitPrice]]</f>
        <v>15356.400000000001</v>
      </c>
      <c r="S3304">
        <f>Table1[[#This Row],[OrderQuantity]]*Table1[[#This Row],[UnitCost]]</f>
        <v>8138.88</v>
      </c>
      <c r="T3304">
        <f>Table1[[#This Row],[OrderQuantity]]*Table1[[#This Row],[UnitPrice]]*(1-Table1[[#This Row],[DiscountApplied]]) - (Table1[[#This Row],[OrderQuantity]]*Table1[[#This Row],[UnitCost]])</f>
        <v>6449.7</v>
      </c>
      <c r="U3304">
        <f>DATEDIF(Table1[[#This Row],[ShipDate]],Table1[[#This Row],[DeliveryDate]],"d")</f>
        <v>4</v>
      </c>
      <c r="V3304" t="str">
        <f t="shared" si="103"/>
        <v>On Time</v>
      </c>
    </row>
    <row r="3305" spans="2:22" x14ac:dyDescent="0.3">
      <c r="B3305" t="str">
        <f t="shared" si="102"/>
        <v>SO-003404</v>
      </c>
      <c r="C3305" t="s">
        <v>16</v>
      </c>
      <c r="D3305" t="s">
        <v>17</v>
      </c>
      <c r="E3305" s="1">
        <v>43500</v>
      </c>
      <c r="F3305" s="1">
        <v>43638</v>
      </c>
      <c r="G3305" s="1">
        <v>43655</v>
      </c>
      <c r="H3305" s="1">
        <v>43656</v>
      </c>
      <c r="I3305" t="s">
        <v>18</v>
      </c>
      <c r="J3305">
        <v>4</v>
      </c>
      <c r="K3305">
        <v>10</v>
      </c>
      <c r="L3305">
        <v>245</v>
      </c>
      <c r="M3305">
        <v>43</v>
      </c>
      <c r="N3305">
        <v>3</v>
      </c>
      <c r="O3305">
        <v>0.05</v>
      </c>
      <c r="P3305">
        <v>2921.74</v>
      </c>
      <c r="Q3305">
        <v>6351.6</v>
      </c>
      <c r="R3305">
        <f>Table1[[#This Row],[OrderQuantity]]*Table1[[#This Row],[UnitPrice]]</f>
        <v>19054.800000000003</v>
      </c>
      <c r="S3305">
        <f>Table1[[#This Row],[OrderQuantity]]*Table1[[#This Row],[UnitCost]]</f>
        <v>8765.2199999999993</v>
      </c>
      <c r="T3305">
        <f>Table1[[#This Row],[OrderQuantity]]*Table1[[#This Row],[UnitPrice]]*(1-Table1[[#This Row],[DiscountApplied]]) - (Table1[[#This Row],[OrderQuantity]]*Table1[[#This Row],[UnitCost]])</f>
        <v>9336.840000000002</v>
      </c>
      <c r="U3305">
        <f>DATEDIF(Table1[[#This Row],[ShipDate]],Table1[[#This Row],[DeliveryDate]],"d")</f>
        <v>1</v>
      </c>
      <c r="V3305" t="str">
        <f t="shared" si="103"/>
        <v>On Time</v>
      </c>
    </row>
    <row r="3306" spans="2:22" x14ac:dyDescent="0.3">
      <c r="B3306" t="str">
        <f t="shared" si="102"/>
        <v>SO-003405</v>
      </c>
      <c r="C3306" t="s">
        <v>22</v>
      </c>
      <c r="D3306" t="s">
        <v>20</v>
      </c>
      <c r="E3306" s="1">
        <v>43600</v>
      </c>
      <c r="F3306" s="1">
        <v>43638</v>
      </c>
      <c r="G3306" s="1">
        <v>43640</v>
      </c>
      <c r="H3306" s="1">
        <v>43649</v>
      </c>
      <c r="I3306" t="s">
        <v>18</v>
      </c>
      <c r="J3306">
        <v>26</v>
      </c>
      <c r="K3306">
        <v>8</v>
      </c>
      <c r="L3306">
        <v>115</v>
      </c>
      <c r="M3306">
        <v>10</v>
      </c>
      <c r="N3306">
        <v>1</v>
      </c>
      <c r="O3306">
        <v>0.15</v>
      </c>
      <c r="P3306">
        <v>3719.17</v>
      </c>
      <c r="Q3306">
        <v>5721.8</v>
      </c>
      <c r="R3306">
        <f>Table1[[#This Row],[OrderQuantity]]*Table1[[#This Row],[UnitPrice]]</f>
        <v>5721.8</v>
      </c>
      <c r="S3306">
        <f>Table1[[#This Row],[OrderQuantity]]*Table1[[#This Row],[UnitCost]]</f>
        <v>3719.17</v>
      </c>
      <c r="T3306">
        <f>Table1[[#This Row],[OrderQuantity]]*Table1[[#This Row],[UnitPrice]]*(1-Table1[[#This Row],[DiscountApplied]]) - (Table1[[#This Row],[OrderQuantity]]*Table1[[#This Row],[UnitCost]])</f>
        <v>1144.3599999999997</v>
      </c>
      <c r="U3306">
        <f>DATEDIF(Table1[[#This Row],[ShipDate]],Table1[[#This Row],[DeliveryDate]],"d")</f>
        <v>9</v>
      </c>
      <c r="V3306" t="str">
        <f t="shared" si="103"/>
        <v>Late</v>
      </c>
    </row>
    <row r="3307" spans="2:22" x14ac:dyDescent="0.3">
      <c r="B3307" t="str">
        <f t="shared" si="102"/>
        <v>SO-003406</v>
      </c>
      <c r="C3307" t="s">
        <v>19</v>
      </c>
      <c r="D3307" t="s">
        <v>17</v>
      </c>
      <c r="E3307" s="1">
        <v>43500</v>
      </c>
      <c r="F3307" s="1">
        <v>43638</v>
      </c>
      <c r="G3307" s="1">
        <v>43663</v>
      </c>
      <c r="H3307" s="1">
        <v>43669</v>
      </c>
      <c r="I3307" t="s">
        <v>18</v>
      </c>
      <c r="J3307">
        <v>14</v>
      </c>
      <c r="K3307">
        <v>24</v>
      </c>
      <c r="L3307">
        <v>207</v>
      </c>
      <c r="M3307">
        <v>19</v>
      </c>
      <c r="N3307">
        <v>2</v>
      </c>
      <c r="O3307">
        <v>0.15</v>
      </c>
      <c r="P3307">
        <v>4296.04</v>
      </c>
      <c r="Q3307">
        <v>6137.2</v>
      </c>
      <c r="R3307">
        <f>Table1[[#This Row],[OrderQuantity]]*Table1[[#This Row],[UnitPrice]]</f>
        <v>12274.4</v>
      </c>
      <c r="S3307">
        <f>Table1[[#This Row],[OrderQuantity]]*Table1[[#This Row],[UnitCost]]</f>
        <v>8592.08</v>
      </c>
      <c r="T3307">
        <f>Table1[[#This Row],[OrderQuantity]]*Table1[[#This Row],[UnitPrice]]*(1-Table1[[#This Row],[DiscountApplied]]) - (Table1[[#This Row],[OrderQuantity]]*Table1[[#This Row],[UnitCost]])</f>
        <v>1841.1599999999999</v>
      </c>
      <c r="U3307">
        <f>DATEDIF(Table1[[#This Row],[ShipDate]],Table1[[#This Row],[DeliveryDate]],"d")</f>
        <v>6</v>
      </c>
      <c r="V3307" t="str">
        <f t="shared" si="103"/>
        <v>On Time</v>
      </c>
    </row>
    <row r="3308" spans="2:22" x14ac:dyDescent="0.3">
      <c r="B3308" t="str">
        <f t="shared" si="102"/>
        <v>SO-003407</v>
      </c>
      <c r="C3308" t="s">
        <v>21</v>
      </c>
      <c r="D3308" t="s">
        <v>20</v>
      </c>
      <c r="E3308" s="1">
        <v>43500</v>
      </c>
      <c r="F3308" s="1">
        <v>43638</v>
      </c>
      <c r="G3308" s="1">
        <v>43651</v>
      </c>
      <c r="H3308" s="1">
        <v>43659</v>
      </c>
      <c r="I3308" t="s">
        <v>18</v>
      </c>
      <c r="J3308">
        <v>22</v>
      </c>
      <c r="K3308">
        <v>30</v>
      </c>
      <c r="L3308">
        <v>160</v>
      </c>
      <c r="M3308">
        <v>1</v>
      </c>
      <c r="N3308">
        <v>5</v>
      </c>
      <c r="O3308">
        <v>0.1</v>
      </c>
      <c r="P3308">
        <v>198.59</v>
      </c>
      <c r="Q3308">
        <v>261.3</v>
      </c>
      <c r="R3308">
        <f>Table1[[#This Row],[OrderQuantity]]*Table1[[#This Row],[UnitPrice]]</f>
        <v>1306.5</v>
      </c>
      <c r="S3308">
        <f>Table1[[#This Row],[OrderQuantity]]*Table1[[#This Row],[UnitCost]]</f>
        <v>992.95</v>
      </c>
      <c r="T3308">
        <f>Table1[[#This Row],[OrderQuantity]]*Table1[[#This Row],[UnitPrice]]*(1-Table1[[#This Row],[DiscountApplied]]) - (Table1[[#This Row],[OrderQuantity]]*Table1[[#This Row],[UnitCost]])</f>
        <v>182.90000000000009</v>
      </c>
      <c r="U3308">
        <f>DATEDIF(Table1[[#This Row],[ShipDate]],Table1[[#This Row],[DeliveryDate]],"d")</f>
        <v>8</v>
      </c>
      <c r="V3308" t="str">
        <f t="shared" si="103"/>
        <v>Late</v>
      </c>
    </row>
    <row r="3309" spans="2:22" x14ac:dyDescent="0.3">
      <c r="B3309" t="str">
        <f t="shared" si="102"/>
        <v>SO-003408</v>
      </c>
      <c r="C3309" t="s">
        <v>16</v>
      </c>
      <c r="D3309" t="s">
        <v>20</v>
      </c>
      <c r="E3309" s="1">
        <v>43500</v>
      </c>
      <c r="F3309" s="1">
        <v>43639</v>
      </c>
      <c r="G3309" s="1">
        <v>43653</v>
      </c>
      <c r="H3309" s="1">
        <v>43657</v>
      </c>
      <c r="I3309" t="s">
        <v>18</v>
      </c>
      <c r="J3309">
        <v>8</v>
      </c>
      <c r="K3309">
        <v>40</v>
      </c>
      <c r="L3309">
        <v>146</v>
      </c>
      <c r="M3309">
        <v>15</v>
      </c>
      <c r="N3309">
        <v>8</v>
      </c>
      <c r="O3309">
        <v>0.08</v>
      </c>
      <c r="P3309">
        <v>2900.43</v>
      </c>
      <c r="Q3309">
        <v>3919.5</v>
      </c>
      <c r="R3309">
        <f>Table1[[#This Row],[OrderQuantity]]*Table1[[#This Row],[UnitPrice]]</f>
        <v>31356</v>
      </c>
      <c r="S3309">
        <f>Table1[[#This Row],[OrderQuantity]]*Table1[[#This Row],[UnitCost]]</f>
        <v>23203.439999999999</v>
      </c>
      <c r="T3309">
        <f>Table1[[#This Row],[OrderQuantity]]*Table1[[#This Row],[UnitPrice]]*(1-Table1[[#This Row],[DiscountApplied]]) - (Table1[[#This Row],[OrderQuantity]]*Table1[[#This Row],[UnitCost]])</f>
        <v>5644.0800000000017</v>
      </c>
      <c r="U3309">
        <f>DATEDIF(Table1[[#This Row],[ShipDate]],Table1[[#This Row],[DeliveryDate]],"d")</f>
        <v>4</v>
      </c>
      <c r="V3309" t="str">
        <f t="shared" si="103"/>
        <v>On Time</v>
      </c>
    </row>
    <row r="3310" spans="2:22" x14ac:dyDescent="0.3">
      <c r="B3310" t="str">
        <f t="shared" si="102"/>
        <v>SO-003409</v>
      </c>
      <c r="C3310" t="s">
        <v>16</v>
      </c>
      <c r="D3310" t="s">
        <v>20</v>
      </c>
      <c r="E3310" s="1">
        <v>43500</v>
      </c>
      <c r="F3310" s="1">
        <v>43639</v>
      </c>
      <c r="G3310" s="1">
        <v>43660</v>
      </c>
      <c r="H3310" s="1">
        <v>43670</v>
      </c>
      <c r="I3310" t="s">
        <v>18</v>
      </c>
      <c r="J3310">
        <v>2</v>
      </c>
      <c r="K3310">
        <v>37</v>
      </c>
      <c r="L3310">
        <v>175</v>
      </c>
      <c r="M3310">
        <v>45</v>
      </c>
      <c r="N3310">
        <v>7</v>
      </c>
      <c r="O3310">
        <v>0.3</v>
      </c>
      <c r="P3310">
        <v>919.51</v>
      </c>
      <c r="Q3310">
        <v>1259.5999999999999</v>
      </c>
      <c r="R3310">
        <f>Table1[[#This Row],[OrderQuantity]]*Table1[[#This Row],[UnitPrice]]</f>
        <v>8817.1999999999989</v>
      </c>
      <c r="S3310">
        <f>Table1[[#This Row],[OrderQuantity]]*Table1[[#This Row],[UnitCost]]</f>
        <v>6436.57</v>
      </c>
      <c r="T3310">
        <f>Table1[[#This Row],[OrderQuantity]]*Table1[[#This Row],[UnitPrice]]*(1-Table1[[#This Row],[DiscountApplied]]) - (Table1[[#This Row],[OrderQuantity]]*Table1[[#This Row],[UnitCost]])</f>
        <v>-264.53000000000065</v>
      </c>
      <c r="U3310">
        <f>DATEDIF(Table1[[#This Row],[ShipDate]],Table1[[#This Row],[DeliveryDate]],"d")</f>
        <v>10</v>
      </c>
      <c r="V3310" t="str">
        <f t="shared" si="103"/>
        <v>Late</v>
      </c>
    </row>
    <row r="3311" spans="2:22" x14ac:dyDescent="0.3">
      <c r="B3311" t="str">
        <f t="shared" si="102"/>
        <v>SO-003410</v>
      </c>
      <c r="C3311" t="s">
        <v>16</v>
      </c>
      <c r="D3311" t="s">
        <v>20</v>
      </c>
      <c r="E3311" s="1">
        <v>43500</v>
      </c>
      <c r="F3311" s="1">
        <v>43639</v>
      </c>
      <c r="G3311" s="1">
        <v>43651</v>
      </c>
      <c r="H3311" s="1">
        <v>43652</v>
      </c>
      <c r="I3311" t="s">
        <v>18</v>
      </c>
      <c r="J3311">
        <v>11</v>
      </c>
      <c r="K3311">
        <v>38</v>
      </c>
      <c r="L3311">
        <v>98</v>
      </c>
      <c r="M3311">
        <v>34</v>
      </c>
      <c r="N3311">
        <v>5</v>
      </c>
      <c r="O3311">
        <v>0.1</v>
      </c>
      <c r="P3311">
        <v>1532.96</v>
      </c>
      <c r="Q3311">
        <v>2358.4</v>
      </c>
      <c r="R3311">
        <f>Table1[[#This Row],[OrderQuantity]]*Table1[[#This Row],[UnitPrice]]</f>
        <v>11792</v>
      </c>
      <c r="S3311">
        <f>Table1[[#This Row],[OrderQuantity]]*Table1[[#This Row],[UnitCost]]</f>
        <v>7664.8</v>
      </c>
      <c r="T3311">
        <f>Table1[[#This Row],[OrderQuantity]]*Table1[[#This Row],[UnitPrice]]*(1-Table1[[#This Row],[DiscountApplied]]) - (Table1[[#This Row],[OrderQuantity]]*Table1[[#This Row],[UnitCost]])</f>
        <v>2948.0000000000009</v>
      </c>
      <c r="U3311">
        <f>DATEDIF(Table1[[#This Row],[ShipDate]],Table1[[#This Row],[DeliveryDate]],"d")</f>
        <v>1</v>
      </c>
      <c r="V3311" t="str">
        <f t="shared" si="103"/>
        <v>On Time</v>
      </c>
    </row>
    <row r="3312" spans="2:22" x14ac:dyDescent="0.3">
      <c r="B3312" t="str">
        <f t="shared" si="102"/>
        <v>SO-003411</v>
      </c>
      <c r="C3312" t="s">
        <v>16</v>
      </c>
      <c r="D3312" t="s">
        <v>25</v>
      </c>
      <c r="E3312" s="1">
        <v>43500</v>
      </c>
      <c r="F3312" s="1">
        <v>43639</v>
      </c>
      <c r="G3312" s="1">
        <v>43667</v>
      </c>
      <c r="H3312" s="1">
        <v>43676</v>
      </c>
      <c r="I3312" t="s">
        <v>18</v>
      </c>
      <c r="J3312">
        <v>10</v>
      </c>
      <c r="K3312">
        <v>45</v>
      </c>
      <c r="L3312">
        <v>364</v>
      </c>
      <c r="M3312">
        <v>41</v>
      </c>
      <c r="N3312">
        <v>4</v>
      </c>
      <c r="O3312">
        <v>0.05</v>
      </c>
      <c r="P3312">
        <v>1443.85</v>
      </c>
      <c r="Q3312">
        <v>2887.7</v>
      </c>
      <c r="R3312">
        <f>Table1[[#This Row],[OrderQuantity]]*Table1[[#This Row],[UnitPrice]]</f>
        <v>11550.8</v>
      </c>
      <c r="S3312">
        <f>Table1[[#This Row],[OrderQuantity]]*Table1[[#This Row],[UnitCost]]</f>
        <v>5775.4</v>
      </c>
      <c r="T3312">
        <f>Table1[[#This Row],[OrderQuantity]]*Table1[[#This Row],[UnitPrice]]*(1-Table1[[#This Row],[DiscountApplied]]) - (Table1[[#This Row],[OrderQuantity]]*Table1[[#This Row],[UnitCost]])</f>
        <v>5197.8599999999988</v>
      </c>
      <c r="U3312">
        <f>DATEDIF(Table1[[#This Row],[ShipDate]],Table1[[#This Row],[DeliveryDate]],"d")</f>
        <v>9</v>
      </c>
      <c r="V3312" t="str">
        <f t="shared" si="103"/>
        <v>Late</v>
      </c>
    </row>
    <row r="3313" spans="2:22" x14ac:dyDescent="0.3">
      <c r="B3313" t="str">
        <f t="shared" si="102"/>
        <v>SO-003412</v>
      </c>
      <c r="C3313" t="s">
        <v>21</v>
      </c>
      <c r="D3313" t="s">
        <v>25</v>
      </c>
      <c r="E3313" s="1">
        <v>43600</v>
      </c>
      <c r="F3313" s="1">
        <v>43639</v>
      </c>
      <c r="G3313" s="1">
        <v>43646</v>
      </c>
      <c r="H3313" s="1">
        <v>43652</v>
      </c>
      <c r="I3313" t="s">
        <v>18</v>
      </c>
      <c r="J3313">
        <v>23</v>
      </c>
      <c r="K3313">
        <v>42</v>
      </c>
      <c r="L3313">
        <v>359</v>
      </c>
      <c r="M3313">
        <v>36</v>
      </c>
      <c r="N3313">
        <v>5</v>
      </c>
      <c r="O3313">
        <v>0.05</v>
      </c>
      <c r="P3313">
        <v>628.53</v>
      </c>
      <c r="Q3313">
        <v>1065.3</v>
      </c>
      <c r="R3313">
        <f>Table1[[#This Row],[OrderQuantity]]*Table1[[#This Row],[UnitPrice]]</f>
        <v>5326.5</v>
      </c>
      <c r="S3313">
        <f>Table1[[#This Row],[OrderQuantity]]*Table1[[#This Row],[UnitCost]]</f>
        <v>3142.6499999999996</v>
      </c>
      <c r="T3313">
        <f>Table1[[#This Row],[OrderQuantity]]*Table1[[#This Row],[UnitPrice]]*(1-Table1[[#This Row],[DiscountApplied]]) - (Table1[[#This Row],[OrderQuantity]]*Table1[[#This Row],[UnitCost]])</f>
        <v>1917.5250000000005</v>
      </c>
      <c r="U3313">
        <f>DATEDIF(Table1[[#This Row],[ShipDate]],Table1[[#This Row],[DeliveryDate]],"d")</f>
        <v>6</v>
      </c>
      <c r="V3313" t="str">
        <f t="shared" si="103"/>
        <v>On Time</v>
      </c>
    </row>
    <row r="3314" spans="2:22" x14ac:dyDescent="0.3">
      <c r="B3314" t="str">
        <f t="shared" si="102"/>
        <v>SO-003413</v>
      </c>
      <c r="C3314" t="s">
        <v>21</v>
      </c>
      <c r="D3314" t="s">
        <v>26</v>
      </c>
      <c r="E3314" s="1">
        <v>43500</v>
      </c>
      <c r="F3314" s="1">
        <v>43639</v>
      </c>
      <c r="G3314" s="1">
        <v>43644</v>
      </c>
      <c r="H3314" s="1">
        <v>43647</v>
      </c>
      <c r="I3314" t="s">
        <v>18</v>
      </c>
      <c r="J3314">
        <v>22</v>
      </c>
      <c r="K3314">
        <v>5</v>
      </c>
      <c r="L3314">
        <v>86</v>
      </c>
      <c r="M3314">
        <v>43</v>
      </c>
      <c r="N3314">
        <v>3</v>
      </c>
      <c r="O3314">
        <v>0.3</v>
      </c>
      <c r="P3314">
        <v>2503.46</v>
      </c>
      <c r="Q3314">
        <v>5326.5</v>
      </c>
      <c r="R3314">
        <f>Table1[[#This Row],[OrderQuantity]]*Table1[[#This Row],[UnitPrice]]</f>
        <v>15979.5</v>
      </c>
      <c r="S3314">
        <f>Table1[[#This Row],[OrderQuantity]]*Table1[[#This Row],[UnitCost]]</f>
        <v>7510.38</v>
      </c>
      <c r="T3314">
        <f>Table1[[#This Row],[OrderQuantity]]*Table1[[#This Row],[UnitPrice]]*(1-Table1[[#This Row],[DiscountApplied]]) - (Table1[[#This Row],[OrderQuantity]]*Table1[[#This Row],[UnitCost]])</f>
        <v>3675.2699999999995</v>
      </c>
      <c r="U3314">
        <f>DATEDIF(Table1[[#This Row],[ShipDate]],Table1[[#This Row],[DeliveryDate]],"d")</f>
        <v>3</v>
      </c>
      <c r="V3314" t="str">
        <f t="shared" si="103"/>
        <v>On Time</v>
      </c>
    </row>
    <row r="3315" spans="2:22" x14ac:dyDescent="0.3">
      <c r="B3315" t="str">
        <f t="shared" si="102"/>
        <v>SO-003414</v>
      </c>
      <c r="C3315" t="s">
        <v>19</v>
      </c>
      <c r="D3315" t="s">
        <v>23</v>
      </c>
      <c r="E3315" s="1">
        <v>43500</v>
      </c>
      <c r="F3315" s="1">
        <v>43639</v>
      </c>
      <c r="G3315" s="1">
        <v>43644</v>
      </c>
      <c r="H3315" s="1">
        <v>43650</v>
      </c>
      <c r="I3315" t="s">
        <v>18</v>
      </c>
      <c r="J3315">
        <v>17</v>
      </c>
      <c r="K3315">
        <v>31</v>
      </c>
      <c r="L3315">
        <v>280</v>
      </c>
      <c r="M3315">
        <v>10</v>
      </c>
      <c r="N3315">
        <v>8</v>
      </c>
      <c r="O3315">
        <v>0.05</v>
      </c>
      <c r="P3315">
        <v>1540.67</v>
      </c>
      <c r="Q3315">
        <v>3423.7</v>
      </c>
      <c r="R3315">
        <f>Table1[[#This Row],[OrderQuantity]]*Table1[[#This Row],[UnitPrice]]</f>
        <v>27389.599999999999</v>
      </c>
      <c r="S3315">
        <f>Table1[[#This Row],[OrderQuantity]]*Table1[[#This Row],[UnitCost]]</f>
        <v>12325.36</v>
      </c>
      <c r="T3315">
        <f>Table1[[#This Row],[OrderQuantity]]*Table1[[#This Row],[UnitPrice]]*(1-Table1[[#This Row],[DiscountApplied]]) - (Table1[[#This Row],[OrderQuantity]]*Table1[[#This Row],[UnitCost]])</f>
        <v>13694.759999999998</v>
      </c>
      <c r="U3315">
        <f>DATEDIF(Table1[[#This Row],[ShipDate]],Table1[[#This Row],[DeliveryDate]],"d")</f>
        <v>6</v>
      </c>
      <c r="V3315" t="str">
        <f t="shared" si="103"/>
        <v>On Time</v>
      </c>
    </row>
    <row r="3316" spans="2:22" x14ac:dyDescent="0.3">
      <c r="B3316" t="str">
        <f t="shared" si="102"/>
        <v>SO-003415</v>
      </c>
      <c r="C3316" t="s">
        <v>16</v>
      </c>
      <c r="D3316" t="s">
        <v>20</v>
      </c>
      <c r="E3316" s="1">
        <v>43500</v>
      </c>
      <c r="F3316" s="1">
        <v>43640</v>
      </c>
      <c r="G3316" s="1">
        <v>43654</v>
      </c>
      <c r="H3316" s="1">
        <v>43658</v>
      </c>
      <c r="I3316" t="s">
        <v>18</v>
      </c>
      <c r="J3316">
        <v>1</v>
      </c>
      <c r="K3316">
        <v>45</v>
      </c>
      <c r="L3316">
        <v>172</v>
      </c>
      <c r="M3316">
        <v>25</v>
      </c>
      <c r="N3316">
        <v>2</v>
      </c>
      <c r="O3316">
        <v>0.4</v>
      </c>
      <c r="P3316">
        <v>1823.27</v>
      </c>
      <c r="Q3316">
        <v>3879.3</v>
      </c>
      <c r="R3316">
        <f>Table1[[#This Row],[OrderQuantity]]*Table1[[#This Row],[UnitPrice]]</f>
        <v>7758.6</v>
      </c>
      <c r="S3316">
        <f>Table1[[#This Row],[OrderQuantity]]*Table1[[#This Row],[UnitCost]]</f>
        <v>3646.54</v>
      </c>
      <c r="T3316">
        <f>Table1[[#This Row],[OrderQuantity]]*Table1[[#This Row],[UnitPrice]]*(1-Table1[[#This Row],[DiscountApplied]]) - (Table1[[#This Row],[OrderQuantity]]*Table1[[#This Row],[UnitCost]])</f>
        <v>1008.6199999999999</v>
      </c>
      <c r="U3316">
        <f>DATEDIF(Table1[[#This Row],[ShipDate]],Table1[[#This Row],[DeliveryDate]],"d")</f>
        <v>4</v>
      </c>
      <c r="V3316" t="str">
        <f t="shared" si="103"/>
        <v>On Time</v>
      </c>
    </row>
    <row r="3317" spans="2:22" x14ac:dyDescent="0.3">
      <c r="B3317" t="str">
        <f t="shared" si="102"/>
        <v>SO-003416</v>
      </c>
      <c r="C3317" t="s">
        <v>16</v>
      </c>
      <c r="D3317" t="s">
        <v>23</v>
      </c>
      <c r="E3317" s="1">
        <v>43500</v>
      </c>
      <c r="F3317" s="1">
        <v>43640</v>
      </c>
      <c r="G3317" s="1">
        <v>43651</v>
      </c>
      <c r="H3317" s="1">
        <v>43658</v>
      </c>
      <c r="I3317" t="s">
        <v>18</v>
      </c>
      <c r="J3317">
        <v>9</v>
      </c>
      <c r="K3317">
        <v>22</v>
      </c>
      <c r="L3317">
        <v>328</v>
      </c>
      <c r="M3317">
        <v>27</v>
      </c>
      <c r="N3317">
        <v>3</v>
      </c>
      <c r="O3317">
        <v>0.3</v>
      </c>
      <c r="P3317">
        <v>3258.75</v>
      </c>
      <c r="Q3317">
        <v>3926.2</v>
      </c>
      <c r="R3317">
        <f>Table1[[#This Row],[OrderQuantity]]*Table1[[#This Row],[UnitPrice]]</f>
        <v>11778.599999999999</v>
      </c>
      <c r="S3317">
        <f>Table1[[#This Row],[OrderQuantity]]*Table1[[#This Row],[UnitCost]]</f>
        <v>9776.25</v>
      </c>
      <c r="T3317">
        <f>Table1[[#This Row],[OrderQuantity]]*Table1[[#This Row],[UnitPrice]]*(1-Table1[[#This Row],[DiscountApplied]]) - (Table1[[#This Row],[OrderQuantity]]*Table1[[#This Row],[UnitCost]])</f>
        <v>-1531.2300000000014</v>
      </c>
      <c r="U3317">
        <f>DATEDIF(Table1[[#This Row],[ShipDate]],Table1[[#This Row],[DeliveryDate]],"d")</f>
        <v>7</v>
      </c>
      <c r="V3317" t="str">
        <f t="shared" si="103"/>
        <v>On Time</v>
      </c>
    </row>
    <row r="3318" spans="2:22" x14ac:dyDescent="0.3">
      <c r="B3318" t="str">
        <f t="shared" si="102"/>
        <v>SO-003417</v>
      </c>
      <c r="C3318" t="s">
        <v>16</v>
      </c>
      <c r="D3318" t="s">
        <v>17</v>
      </c>
      <c r="E3318" s="1">
        <v>43500</v>
      </c>
      <c r="F3318" s="1">
        <v>43640</v>
      </c>
      <c r="G3318" s="1">
        <v>43642</v>
      </c>
      <c r="H3318" s="1">
        <v>43647</v>
      </c>
      <c r="I3318" t="s">
        <v>18</v>
      </c>
      <c r="J3318">
        <v>3</v>
      </c>
      <c r="K3318">
        <v>44</v>
      </c>
      <c r="L3318">
        <v>254</v>
      </c>
      <c r="M3318">
        <v>23</v>
      </c>
      <c r="N3318">
        <v>4</v>
      </c>
      <c r="O3318">
        <v>0.2</v>
      </c>
      <c r="P3318">
        <v>798.64</v>
      </c>
      <c r="Q3318">
        <v>998.3</v>
      </c>
      <c r="R3318">
        <f>Table1[[#This Row],[OrderQuantity]]*Table1[[#This Row],[UnitPrice]]</f>
        <v>3993.2</v>
      </c>
      <c r="S3318">
        <f>Table1[[#This Row],[OrderQuantity]]*Table1[[#This Row],[UnitCost]]</f>
        <v>3194.56</v>
      </c>
      <c r="T3318">
        <f>Table1[[#This Row],[OrderQuantity]]*Table1[[#This Row],[UnitPrice]]*(1-Table1[[#This Row],[DiscountApplied]]) - (Table1[[#This Row],[OrderQuantity]]*Table1[[#This Row],[UnitCost]])</f>
        <v>0</v>
      </c>
      <c r="U3318">
        <f>DATEDIF(Table1[[#This Row],[ShipDate]],Table1[[#This Row],[DeliveryDate]],"d")</f>
        <v>5</v>
      </c>
      <c r="V3318" t="str">
        <f t="shared" si="103"/>
        <v>On Time</v>
      </c>
    </row>
    <row r="3319" spans="2:22" x14ac:dyDescent="0.3">
      <c r="B3319" t="str">
        <f t="shared" si="102"/>
        <v>SO-003418</v>
      </c>
      <c r="C3319" t="s">
        <v>19</v>
      </c>
      <c r="D3319" t="s">
        <v>24</v>
      </c>
      <c r="E3319" s="1">
        <v>43500</v>
      </c>
      <c r="F3319" s="1">
        <v>43640</v>
      </c>
      <c r="G3319" s="1">
        <v>43647</v>
      </c>
      <c r="H3319" s="1">
        <v>43654</v>
      </c>
      <c r="I3319" t="s">
        <v>18</v>
      </c>
      <c r="J3319">
        <v>16</v>
      </c>
      <c r="K3319">
        <v>40</v>
      </c>
      <c r="L3319">
        <v>9</v>
      </c>
      <c r="M3319">
        <v>36</v>
      </c>
      <c r="N3319">
        <v>8</v>
      </c>
      <c r="O3319">
        <v>0.05</v>
      </c>
      <c r="P3319">
        <v>523.20000000000005</v>
      </c>
      <c r="Q3319">
        <v>917.9</v>
      </c>
      <c r="R3319">
        <f>Table1[[#This Row],[OrderQuantity]]*Table1[[#This Row],[UnitPrice]]</f>
        <v>7343.2</v>
      </c>
      <c r="S3319">
        <f>Table1[[#This Row],[OrderQuantity]]*Table1[[#This Row],[UnitCost]]</f>
        <v>4185.6000000000004</v>
      </c>
      <c r="T3319">
        <f>Table1[[#This Row],[OrderQuantity]]*Table1[[#This Row],[UnitPrice]]*(1-Table1[[#This Row],[DiscountApplied]]) - (Table1[[#This Row],[OrderQuantity]]*Table1[[#This Row],[UnitCost]])</f>
        <v>2790.4399999999987</v>
      </c>
      <c r="U3319">
        <f>DATEDIF(Table1[[#This Row],[ShipDate]],Table1[[#This Row],[DeliveryDate]],"d")</f>
        <v>7</v>
      </c>
      <c r="V3319" t="str">
        <f t="shared" si="103"/>
        <v>On Time</v>
      </c>
    </row>
    <row r="3320" spans="2:22" x14ac:dyDescent="0.3">
      <c r="B3320" t="str">
        <f t="shared" si="102"/>
        <v>SO-003419</v>
      </c>
      <c r="C3320" t="s">
        <v>19</v>
      </c>
      <c r="D3320" t="s">
        <v>24</v>
      </c>
      <c r="E3320" s="1">
        <v>43500</v>
      </c>
      <c r="F3320" s="1">
        <v>43641</v>
      </c>
      <c r="G3320" s="1">
        <v>43645</v>
      </c>
      <c r="H3320" s="1">
        <v>43652</v>
      </c>
      <c r="I3320" t="s">
        <v>18</v>
      </c>
      <c r="J3320">
        <v>16</v>
      </c>
      <c r="K3320">
        <v>46</v>
      </c>
      <c r="L3320">
        <v>6</v>
      </c>
      <c r="M3320">
        <v>12</v>
      </c>
      <c r="N3320">
        <v>6</v>
      </c>
      <c r="O3320">
        <v>0.08</v>
      </c>
      <c r="P3320">
        <v>637.29999999999995</v>
      </c>
      <c r="Q3320">
        <v>1098.8</v>
      </c>
      <c r="R3320">
        <f>Table1[[#This Row],[OrderQuantity]]*Table1[[#This Row],[UnitPrice]]</f>
        <v>6592.7999999999993</v>
      </c>
      <c r="S3320">
        <f>Table1[[#This Row],[OrderQuantity]]*Table1[[#This Row],[UnitCost]]</f>
        <v>3823.7999999999997</v>
      </c>
      <c r="T3320">
        <f>Table1[[#This Row],[OrderQuantity]]*Table1[[#This Row],[UnitPrice]]*(1-Table1[[#This Row],[DiscountApplied]]) - (Table1[[#This Row],[OrderQuantity]]*Table1[[#This Row],[UnitCost]])</f>
        <v>2241.5759999999996</v>
      </c>
      <c r="U3320">
        <f>DATEDIF(Table1[[#This Row],[ShipDate]],Table1[[#This Row],[DeliveryDate]],"d")</f>
        <v>7</v>
      </c>
      <c r="V3320" t="str">
        <f t="shared" si="103"/>
        <v>On Time</v>
      </c>
    </row>
    <row r="3321" spans="2:22" x14ac:dyDescent="0.3">
      <c r="B3321" t="str">
        <f t="shared" si="102"/>
        <v>SO-003420</v>
      </c>
      <c r="C3321" t="s">
        <v>16</v>
      </c>
      <c r="D3321" t="s">
        <v>20</v>
      </c>
      <c r="E3321" s="1">
        <v>43500</v>
      </c>
      <c r="F3321" s="1">
        <v>43641</v>
      </c>
      <c r="G3321" s="1">
        <v>43652</v>
      </c>
      <c r="H3321" s="1">
        <v>43656</v>
      </c>
      <c r="I3321" t="s">
        <v>18</v>
      </c>
      <c r="J3321">
        <v>12</v>
      </c>
      <c r="K3321">
        <v>44</v>
      </c>
      <c r="L3321">
        <v>188</v>
      </c>
      <c r="M3321">
        <v>21</v>
      </c>
      <c r="N3321">
        <v>2</v>
      </c>
      <c r="O3321">
        <v>0.4</v>
      </c>
      <c r="P3321">
        <v>2515.7199999999998</v>
      </c>
      <c r="Q3321">
        <v>3993.2</v>
      </c>
      <c r="R3321">
        <f>Table1[[#This Row],[OrderQuantity]]*Table1[[#This Row],[UnitPrice]]</f>
        <v>7986.4</v>
      </c>
      <c r="S3321">
        <f>Table1[[#This Row],[OrderQuantity]]*Table1[[#This Row],[UnitCost]]</f>
        <v>5031.4399999999996</v>
      </c>
      <c r="T3321">
        <f>Table1[[#This Row],[OrderQuantity]]*Table1[[#This Row],[UnitPrice]]*(1-Table1[[#This Row],[DiscountApplied]]) - (Table1[[#This Row],[OrderQuantity]]*Table1[[#This Row],[UnitCost]])</f>
        <v>-239.60000000000036</v>
      </c>
      <c r="U3321">
        <f>DATEDIF(Table1[[#This Row],[ShipDate]],Table1[[#This Row],[DeliveryDate]],"d")</f>
        <v>4</v>
      </c>
      <c r="V3321" t="str">
        <f t="shared" si="103"/>
        <v>On Time</v>
      </c>
    </row>
    <row r="3322" spans="2:22" x14ac:dyDescent="0.3">
      <c r="B3322" t="str">
        <f t="shared" si="102"/>
        <v>SO-003421</v>
      </c>
      <c r="C3322" t="s">
        <v>21</v>
      </c>
      <c r="D3322" t="s">
        <v>20</v>
      </c>
      <c r="E3322" s="1">
        <v>43500</v>
      </c>
      <c r="F3322" s="1">
        <v>43641</v>
      </c>
      <c r="G3322" s="1">
        <v>43656</v>
      </c>
      <c r="H3322" s="1">
        <v>43658</v>
      </c>
      <c r="I3322" t="s">
        <v>18</v>
      </c>
      <c r="J3322">
        <v>25</v>
      </c>
      <c r="K3322">
        <v>14</v>
      </c>
      <c r="L3322">
        <v>113</v>
      </c>
      <c r="M3322">
        <v>40</v>
      </c>
      <c r="N3322">
        <v>5</v>
      </c>
      <c r="O3322">
        <v>0.05</v>
      </c>
      <c r="P3322">
        <v>1640.56</v>
      </c>
      <c r="Q3322">
        <v>2485.6999999999998</v>
      </c>
      <c r="R3322">
        <f>Table1[[#This Row],[OrderQuantity]]*Table1[[#This Row],[UnitPrice]]</f>
        <v>12428.5</v>
      </c>
      <c r="S3322">
        <f>Table1[[#This Row],[OrderQuantity]]*Table1[[#This Row],[UnitCost]]</f>
        <v>8202.7999999999993</v>
      </c>
      <c r="T3322">
        <f>Table1[[#This Row],[OrderQuantity]]*Table1[[#This Row],[UnitPrice]]*(1-Table1[[#This Row],[DiscountApplied]]) - (Table1[[#This Row],[OrderQuantity]]*Table1[[#This Row],[UnitCost]])</f>
        <v>3604.2749999999996</v>
      </c>
      <c r="U3322">
        <f>DATEDIF(Table1[[#This Row],[ShipDate]],Table1[[#This Row],[DeliveryDate]],"d")</f>
        <v>2</v>
      </c>
      <c r="V3322" t="str">
        <f t="shared" si="103"/>
        <v>On Time</v>
      </c>
    </row>
    <row r="3323" spans="2:22" x14ac:dyDescent="0.3">
      <c r="B3323" t="str">
        <f t="shared" si="102"/>
        <v>SO-003422</v>
      </c>
      <c r="C3323" t="s">
        <v>16</v>
      </c>
      <c r="D3323" t="s">
        <v>24</v>
      </c>
      <c r="E3323" s="1">
        <v>43500</v>
      </c>
      <c r="F3323" s="1">
        <v>43641</v>
      </c>
      <c r="G3323" s="1">
        <v>43645</v>
      </c>
      <c r="H3323" s="1">
        <v>43649</v>
      </c>
      <c r="I3323" t="s">
        <v>18</v>
      </c>
      <c r="J3323">
        <v>8</v>
      </c>
      <c r="K3323">
        <v>33</v>
      </c>
      <c r="L3323">
        <v>5</v>
      </c>
      <c r="M3323">
        <v>44</v>
      </c>
      <c r="N3323">
        <v>2</v>
      </c>
      <c r="O3323">
        <v>0.08</v>
      </c>
      <c r="P3323">
        <v>121.61</v>
      </c>
      <c r="Q3323">
        <v>221.1</v>
      </c>
      <c r="R3323">
        <f>Table1[[#This Row],[OrderQuantity]]*Table1[[#This Row],[UnitPrice]]</f>
        <v>442.2</v>
      </c>
      <c r="S3323">
        <f>Table1[[#This Row],[OrderQuantity]]*Table1[[#This Row],[UnitCost]]</f>
        <v>243.22</v>
      </c>
      <c r="T3323">
        <f>Table1[[#This Row],[OrderQuantity]]*Table1[[#This Row],[UnitPrice]]*(1-Table1[[#This Row],[DiscountApplied]]) - (Table1[[#This Row],[OrderQuantity]]*Table1[[#This Row],[UnitCost]])</f>
        <v>163.60400000000001</v>
      </c>
      <c r="U3323">
        <f>DATEDIF(Table1[[#This Row],[ShipDate]],Table1[[#This Row],[DeliveryDate]],"d")</f>
        <v>4</v>
      </c>
      <c r="V3323" t="str">
        <f t="shared" si="103"/>
        <v>On Time</v>
      </c>
    </row>
    <row r="3324" spans="2:22" x14ac:dyDescent="0.3">
      <c r="B3324" t="str">
        <f t="shared" si="102"/>
        <v>SO-003423</v>
      </c>
      <c r="C3324" t="s">
        <v>19</v>
      </c>
      <c r="D3324" t="s">
        <v>23</v>
      </c>
      <c r="E3324" s="1">
        <v>43500</v>
      </c>
      <c r="F3324" s="1">
        <v>43641</v>
      </c>
      <c r="G3324" s="1">
        <v>43658</v>
      </c>
      <c r="H3324" s="1">
        <v>43662</v>
      </c>
      <c r="I3324" t="s">
        <v>18</v>
      </c>
      <c r="J3324">
        <v>15</v>
      </c>
      <c r="K3324">
        <v>26</v>
      </c>
      <c r="L3324">
        <v>298</v>
      </c>
      <c r="M3324">
        <v>8</v>
      </c>
      <c r="N3324">
        <v>2</v>
      </c>
      <c r="O3324">
        <v>0.05</v>
      </c>
      <c r="P3324">
        <v>1566.46</v>
      </c>
      <c r="Q3324">
        <v>2237.8000000000002</v>
      </c>
      <c r="R3324">
        <f>Table1[[#This Row],[OrderQuantity]]*Table1[[#This Row],[UnitPrice]]</f>
        <v>4475.6000000000004</v>
      </c>
      <c r="S3324">
        <f>Table1[[#This Row],[OrderQuantity]]*Table1[[#This Row],[UnitCost]]</f>
        <v>3132.92</v>
      </c>
      <c r="T3324">
        <f>Table1[[#This Row],[OrderQuantity]]*Table1[[#This Row],[UnitPrice]]*(1-Table1[[#This Row],[DiscountApplied]]) - (Table1[[#This Row],[OrderQuantity]]*Table1[[#This Row],[UnitCost]])</f>
        <v>1118.8999999999996</v>
      </c>
      <c r="U3324">
        <f>DATEDIF(Table1[[#This Row],[ShipDate]],Table1[[#This Row],[DeliveryDate]],"d")</f>
        <v>4</v>
      </c>
      <c r="V3324" t="str">
        <f t="shared" si="103"/>
        <v>On Time</v>
      </c>
    </row>
    <row r="3325" spans="2:22" x14ac:dyDescent="0.3">
      <c r="B3325" t="str">
        <f t="shared" si="102"/>
        <v>SO-003424</v>
      </c>
      <c r="C3325" t="s">
        <v>19</v>
      </c>
      <c r="D3325" t="s">
        <v>24</v>
      </c>
      <c r="E3325" s="1">
        <v>43500</v>
      </c>
      <c r="F3325" s="1">
        <v>43641</v>
      </c>
      <c r="G3325" s="1">
        <v>43659</v>
      </c>
      <c r="H3325" s="1">
        <v>43660</v>
      </c>
      <c r="I3325" t="s">
        <v>18</v>
      </c>
      <c r="J3325">
        <v>18</v>
      </c>
      <c r="K3325">
        <v>40</v>
      </c>
      <c r="L3325">
        <v>40</v>
      </c>
      <c r="M3325">
        <v>34</v>
      </c>
      <c r="N3325">
        <v>7</v>
      </c>
      <c r="O3325">
        <v>0.3</v>
      </c>
      <c r="P3325">
        <v>1391.59</v>
      </c>
      <c r="Q3325">
        <v>2244.5</v>
      </c>
      <c r="R3325">
        <f>Table1[[#This Row],[OrderQuantity]]*Table1[[#This Row],[UnitPrice]]</f>
        <v>15711.5</v>
      </c>
      <c r="S3325">
        <f>Table1[[#This Row],[OrderQuantity]]*Table1[[#This Row],[UnitCost]]</f>
        <v>9741.1299999999992</v>
      </c>
      <c r="T3325">
        <f>Table1[[#This Row],[OrderQuantity]]*Table1[[#This Row],[UnitPrice]]*(1-Table1[[#This Row],[DiscountApplied]]) - (Table1[[#This Row],[OrderQuantity]]*Table1[[#This Row],[UnitCost]])</f>
        <v>1256.92</v>
      </c>
      <c r="U3325">
        <f>DATEDIF(Table1[[#This Row],[ShipDate]],Table1[[#This Row],[DeliveryDate]],"d")</f>
        <v>1</v>
      </c>
      <c r="V3325" t="str">
        <f t="shared" si="103"/>
        <v>On Time</v>
      </c>
    </row>
    <row r="3326" spans="2:22" x14ac:dyDescent="0.3">
      <c r="B3326" t="str">
        <f t="shared" si="102"/>
        <v>SO-003425</v>
      </c>
      <c r="C3326" t="s">
        <v>16</v>
      </c>
      <c r="D3326" t="s">
        <v>23</v>
      </c>
      <c r="E3326" s="1">
        <v>43500</v>
      </c>
      <c r="F3326" s="1">
        <v>43641</v>
      </c>
      <c r="G3326" s="1">
        <v>43651</v>
      </c>
      <c r="H3326" s="1">
        <v>43660</v>
      </c>
      <c r="I3326" t="s">
        <v>18</v>
      </c>
      <c r="J3326">
        <v>11</v>
      </c>
      <c r="K3326">
        <v>24</v>
      </c>
      <c r="L3326">
        <v>300</v>
      </c>
      <c r="M3326">
        <v>15</v>
      </c>
      <c r="N3326">
        <v>8</v>
      </c>
      <c r="O3326">
        <v>0.15</v>
      </c>
      <c r="P3326">
        <v>449.57</v>
      </c>
      <c r="Q3326">
        <v>737</v>
      </c>
      <c r="R3326">
        <f>Table1[[#This Row],[OrderQuantity]]*Table1[[#This Row],[UnitPrice]]</f>
        <v>5896</v>
      </c>
      <c r="S3326">
        <f>Table1[[#This Row],[OrderQuantity]]*Table1[[#This Row],[UnitCost]]</f>
        <v>3596.56</v>
      </c>
      <c r="T3326">
        <f>Table1[[#This Row],[OrderQuantity]]*Table1[[#This Row],[UnitPrice]]*(1-Table1[[#This Row],[DiscountApplied]]) - (Table1[[#This Row],[OrderQuantity]]*Table1[[#This Row],[UnitCost]])</f>
        <v>1415.0399999999995</v>
      </c>
      <c r="U3326">
        <f>DATEDIF(Table1[[#This Row],[ShipDate]],Table1[[#This Row],[DeliveryDate]],"d")</f>
        <v>9</v>
      </c>
      <c r="V3326" t="str">
        <f t="shared" si="103"/>
        <v>Late</v>
      </c>
    </row>
    <row r="3327" spans="2:22" x14ac:dyDescent="0.3">
      <c r="B3327" t="str">
        <f t="shared" si="102"/>
        <v>SO-003426</v>
      </c>
      <c r="C3327" t="s">
        <v>19</v>
      </c>
      <c r="D3327" t="s">
        <v>23</v>
      </c>
      <c r="E3327" s="1">
        <v>43500</v>
      </c>
      <c r="F3327" s="1">
        <v>43642</v>
      </c>
      <c r="G3327" s="1">
        <v>43644</v>
      </c>
      <c r="H3327" s="1">
        <v>43652</v>
      </c>
      <c r="I3327" t="s">
        <v>18</v>
      </c>
      <c r="J3327">
        <v>15</v>
      </c>
      <c r="K3327">
        <v>18</v>
      </c>
      <c r="L3327">
        <v>300</v>
      </c>
      <c r="M3327">
        <v>42</v>
      </c>
      <c r="N3327">
        <v>4</v>
      </c>
      <c r="O3327">
        <v>0.2</v>
      </c>
      <c r="P3327">
        <v>1279.3699999999999</v>
      </c>
      <c r="Q3327">
        <v>2244.5</v>
      </c>
      <c r="R3327">
        <f>Table1[[#This Row],[OrderQuantity]]*Table1[[#This Row],[UnitPrice]]</f>
        <v>8978</v>
      </c>
      <c r="S3327">
        <f>Table1[[#This Row],[OrderQuantity]]*Table1[[#This Row],[UnitCost]]</f>
        <v>5117.4799999999996</v>
      </c>
      <c r="T3327">
        <f>Table1[[#This Row],[OrderQuantity]]*Table1[[#This Row],[UnitPrice]]*(1-Table1[[#This Row],[DiscountApplied]]) - (Table1[[#This Row],[OrderQuantity]]*Table1[[#This Row],[UnitCost]])</f>
        <v>2064.920000000001</v>
      </c>
      <c r="U3327">
        <f>DATEDIF(Table1[[#This Row],[ShipDate]],Table1[[#This Row],[DeliveryDate]],"d")</f>
        <v>8</v>
      </c>
      <c r="V3327" t="str">
        <f t="shared" si="103"/>
        <v>Late</v>
      </c>
    </row>
    <row r="3328" spans="2:22" x14ac:dyDescent="0.3">
      <c r="B3328" t="str">
        <f t="shared" si="102"/>
        <v>SO-003427</v>
      </c>
      <c r="C3328" t="s">
        <v>19</v>
      </c>
      <c r="D3328" t="s">
        <v>17</v>
      </c>
      <c r="E3328" s="1">
        <v>43600</v>
      </c>
      <c r="F3328" s="1">
        <v>43642</v>
      </c>
      <c r="G3328" s="1">
        <v>43660</v>
      </c>
      <c r="H3328" s="1">
        <v>43663</v>
      </c>
      <c r="I3328" t="s">
        <v>18</v>
      </c>
      <c r="J3328">
        <v>20</v>
      </c>
      <c r="K3328">
        <v>36</v>
      </c>
      <c r="L3328">
        <v>236</v>
      </c>
      <c r="M3328">
        <v>29</v>
      </c>
      <c r="N3328">
        <v>8</v>
      </c>
      <c r="O3328">
        <v>0.05</v>
      </c>
      <c r="P3328">
        <v>2767.1</v>
      </c>
      <c r="Q3328">
        <v>3953</v>
      </c>
      <c r="R3328">
        <f>Table1[[#This Row],[OrderQuantity]]*Table1[[#This Row],[UnitPrice]]</f>
        <v>31624</v>
      </c>
      <c r="S3328">
        <f>Table1[[#This Row],[OrderQuantity]]*Table1[[#This Row],[UnitCost]]</f>
        <v>22136.799999999999</v>
      </c>
      <c r="T3328">
        <f>Table1[[#This Row],[OrderQuantity]]*Table1[[#This Row],[UnitPrice]]*(1-Table1[[#This Row],[DiscountApplied]]) - (Table1[[#This Row],[OrderQuantity]]*Table1[[#This Row],[UnitCost]])</f>
        <v>7906</v>
      </c>
      <c r="U3328">
        <f>DATEDIF(Table1[[#This Row],[ShipDate]],Table1[[#This Row],[DeliveryDate]],"d")</f>
        <v>3</v>
      </c>
      <c r="V3328" t="str">
        <f t="shared" si="103"/>
        <v>On Time</v>
      </c>
    </row>
    <row r="3329" spans="2:22" x14ac:dyDescent="0.3">
      <c r="B3329" t="str">
        <f t="shared" si="102"/>
        <v>SO-003428</v>
      </c>
      <c r="C3329" t="s">
        <v>19</v>
      </c>
      <c r="D3329" t="s">
        <v>24</v>
      </c>
      <c r="E3329" s="1">
        <v>43600</v>
      </c>
      <c r="F3329" s="1">
        <v>43642</v>
      </c>
      <c r="G3329" s="1">
        <v>43645</v>
      </c>
      <c r="H3329" s="1">
        <v>43649</v>
      </c>
      <c r="I3329" t="s">
        <v>18</v>
      </c>
      <c r="J3329">
        <v>13</v>
      </c>
      <c r="K3329">
        <v>27</v>
      </c>
      <c r="L3329">
        <v>48</v>
      </c>
      <c r="M3329">
        <v>39</v>
      </c>
      <c r="N3329">
        <v>7</v>
      </c>
      <c r="O3329">
        <v>0.4</v>
      </c>
      <c r="P3329">
        <v>2251.1999999999998</v>
      </c>
      <c r="Q3329">
        <v>4020</v>
      </c>
      <c r="R3329">
        <f>Table1[[#This Row],[OrderQuantity]]*Table1[[#This Row],[UnitPrice]]</f>
        <v>28140</v>
      </c>
      <c r="S3329">
        <f>Table1[[#This Row],[OrderQuantity]]*Table1[[#This Row],[UnitCost]]</f>
        <v>15758.399999999998</v>
      </c>
      <c r="T3329">
        <f>Table1[[#This Row],[OrderQuantity]]*Table1[[#This Row],[UnitPrice]]*(1-Table1[[#This Row],[DiscountApplied]]) - (Table1[[#This Row],[OrderQuantity]]*Table1[[#This Row],[UnitCost]])</f>
        <v>1125.6000000000022</v>
      </c>
      <c r="U3329">
        <f>DATEDIF(Table1[[#This Row],[ShipDate]],Table1[[#This Row],[DeliveryDate]],"d")</f>
        <v>4</v>
      </c>
      <c r="V3329" t="str">
        <f t="shared" si="103"/>
        <v>On Time</v>
      </c>
    </row>
    <row r="3330" spans="2:22" x14ac:dyDescent="0.3">
      <c r="B3330" t="str">
        <f t="shared" ref="B3330:B3393" si="104">"SO-" &amp; TEXT(ROW(B3330)+99,"000000")</f>
        <v>SO-003429</v>
      </c>
      <c r="C3330" t="s">
        <v>22</v>
      </c>
      <c r="D3330" t="s">
        <v>20</v>
      </c>
      <c r="E3330" s="1">
        <v>43500</v>
      </c>
      <c r="F3330" s="1">
        <v>43642</v>
      </c>
      <c r="G3330" s="1">
        <v>43659</v>
      </c>
      <c r="H3330" s="1">
        <v>43661</v>
      </c>
      <c r="I3330" t="s">
        <v>18</v>
      </c>
      <c r="J3330">
        <v>28</v>
      </c>
      <c r="K3330">
        <v>29</v>
      </c>
      <c r="L3330">
        <v>168</v>
      </c>
      <c r="M3330">
        <v>45</v>
      </c>
      <c r="N3330">
        <v>4</v>
      </c>
      <c r="O3330">
        <v>0.08</v>
      </c>
      <c r="P3330">
        <v>3911.26</v>
      </c>
      <c r="Q3330">
        <v>6411.9</v>
      </c>
      <c r="R3330">
        <f>Table1[[#This Row],[OrderQuantity]]*Table1[[#This Row],[UnitPrice]]</f>
        <v>25647.599999999999</v>
      </c>
      <c r="S3330">
        <f>Table1[[#This Row],[OrderQuantity]]*Table1[[#This Row],[UnitCost]]</f>
        <v>15645.04</v>
      </c>
      <c r="T3330">
        <f>Table1[[#This Row],[OrderQuantity]]*Table1[[#This Row],[UnitPrice]]*(1-Table1[[#This Row],[DiscountApplied]]) - (Table1[[#This Row],[OrderQuantity]]*Table1[[#This Row],[UnitCost]])</f>
        <v>7950.7520000000004</v>
      </c>
      <c r="U3330">
        <f>DATEDIF(Table1[[#This Row],[ShipDate]],Table1[[#This Row],[DeliveryDate]],"d")</f>
        <v>2</v>
      </c>
      <c r="V3330" t="str">
        <f t="shared" ref="V3330:V3393" si="105">IF(U3330&gt;7,"Late","On Time")</f>
        <v>On Time</v>
      </c>
    </row>
    <row r="3331" spans="2:22" x14ac:dyDescent="0.3">
      <c r="B3331" t="str">
        <f t="shared" si="104"/>
        <v>SO-003430</v>
      </c>
      <c r="C3331" t="s">
        <v>21</v>
      </c>
      <c r="D3331" t="s">
        <v>24</v>
      </c>
      <c r="E3331" s="1">
        <v>43500</v>
      </c>
      <c r="F3331" s="1">
        <v>43642</v>
      </c>
      <c r="G3331" s="1">
        <v>43661</v>
      </c>
      <c r="H3331" s="1">
        <v>43667</v>
      </c>
      <c r="I3331" t="s">
        <v>18</v>
      </c>
      <c r="J3331">
        <v>21</v>
      </c>
      <c r="K3331">
        <v>24</v>
      </c>
      <c r="L3331">
        <v>18</v>
      </c>
      <c r="M3331">
        <v>18</v>
      </c>
      <c r="N3331">
        <v>1</v>
      </c>
      <c r="O3331">
        <v>0.1</v>
      </c>
      <c r="P3331">
        <v>1354.47</v>
      </c>
      <c r="Q3331">
        <v>1782.2</v>
      </c>
      <c r="R3331">
        <f>Table1[[#This Row],[OrderQuantity]]*Table1[[#This Row],[UnitPrice]]</f>
        <v>1782.2</v>
      </c>
      <c r="S3331">
        <f>Table1[[#This Row],[OrderQuantity]]*Table1[[#This Row],[UnitCost]]</f>
        <v>1354.47</v>
      </c>
      <c r="T3331">
        <f>Table1[[#This Row],[OrderQuantity]]*Table1[[#This Row],[UnitPrice]]*(1-Table1[[#This Row],[DiscountApplied]]) - (Table1[[#This Row],[OrderQuantity]]*Table1[[#This Row],[UnitCost]])</f>
        <v>249.51</v>
      </c>
      <c r="U3331">
        <f>DATEDIF(Table1[[#This Row],[ShipDate]],Table1[[#This Row],[DeliveryDate]],"d")</f>
        <v>6</v>
      </c>
      <c r="V3331" t="str">
        <f t="shared" si="105"/>
        <v>On Time</v>
      </c>
    </row>
    <row r="3332" spans="2:22" x14ac:dyDescent="0.3">
      <c r="B3332" t="str">
        <f t="shared" si="104"/>
        <v>SO-003431</v>
      </c>
      <c r="C3332" t="s">
        <v>16</v>
      </c>
      <c r="D3332" t="s">
        <v>23</v>
      </c>
      <c r="E3332" s="1">
        <v>43500</v>
      </c>
      <c r="F3332" s="1">
        <v>43642</v>
      </c>
      <c r="G3332" s="1">
        <v>43644</v>
      </c>
      <c r="H3332" s="1">
        <v>43650</v>
      </c>
      <c r="I3332" t="s">
        <v>18</v>
      </c>
      <c r="J3332">
        <v>7</v>
      </c>
      <c r="K3332">
        <v>19</v>
      </c>
      <c r="L3332">
        <v>272</v>
      </c>
      <c r="M3332">
        <v>3</v>
      </c>
      <c r="N3332">
        <v>3</v>
      </c>
      <c r="O3332">
        <v>0.1</v>
      </c>
      <c r="P3332">
        <v>549.07000000000005</v>
      </c>
      <c r="Q3332">
        <v>998.3</v>
      </c>
      <c r="R3332">
        <f>Table1[[#This Row],[OrderQuantity]]*Table1[[#This Row],[UnitPrice]]</f>
        <v>2994.8999999999996</v>
      </c>
      <c r="S3332">
        <f>Table1[[#This Row],[OrderQuantity]]*Table1[[#This Row],[UnitCost]]</f>
        <v>1647.21</v>
      </c>
      <c r="T3332">
        <f>Table1[[#This Row],[OrderQuantity]]*Table1[[#This Row],[UnitPrice]]*(1-Table1[[#This Row],[DiscountApplied]]) - (Table1[[#This Row],[OrderQuantity]]*Table1[[#This Row],[UnitCost]])</f>
        <v>1048.1999999999998</v>
      </c>
      <c r="U3332">
        <f>DATEDIF(Table1[[#This Row],[ShipDate]],Table1[[#This Row],[DeliveryDate]],"d")</f>
        <v>6</v>
      </c>
      <c r="V3332" t="str">
        <f t="shared" si="105"/>
        <v>On Time</v>
      </c>
    </row>
    <row r="3333" spans="2:22" x14ac:dyDescent="0.3">
      <c r="B3333" t="str">
        <f t="shared" si="104"/>
        <v>SO-003432</v>
      </c>
      <c r="C3333" t="s">
        <v>19</v>
      </c>
      <c r="D3333" t="s">
        <v>17</v>
      </c>
      <c r="E3333" s="1">
        <v>43600</v>
      </c>
      <c r="F3333" s="1">
        <v>43642</v>
      </c>
      <c r="G3333" s="1">
        <v>43648</v>
      </c>
      <c r="H3333" s="1">
        <v>43651</v>
      </c>
      <c r="I3333" t="s">
        <v>18</v>
      </c>
      <c r="J3333">
        <v>18</v>
      </c>
      <c r="K3333">
        <v>37</v>
      </c>
      <c r="L3333">
        <v>257</v>
      </c>
      <c r="M3333">
        <v>43</v>
      </c>
      <c r="N3333">
        <v>8</v>
      </c>
      <c r="O3333">
        <v>0.05</v>
      </c>
      <c r="P3333">
        <v>568.16</v>
      </c>
      <c r="Q3333">
        <v>710.2</v>
      </c>
      <c r="R3333">
        <f>Table1[[#This Row],[OrderQuantity]]*Table1[[#This Row],[UnitPrice]]</f>
        <v>5681.6</v>
      </c>
      <c r="S3333">
        <f>Table1[[#This Row],[OrderQuantity]]*Table1[[#This Row],[UnitCost]]</f>
        <v>4545.28</v>
      </c>
      <c r="T3333">
        <f>Table1[[#This Row],[OrderQuantity]]*Table1[[#This Row],[UnitPrice]]*(1-Table1[[#This Row],[DiscountApplied]]) - (Table1[[#This Row],[OrderQuantity]]*Table1[[#This Row],[UnitCost]])</f>
        <v>852.24000000000069</v>
      </c>
      <c r="U3333">
        <f>DATEDIF(Table1[[#This Row],[ShipDate]],Table1[[#This Row],[DeliveryDate]],"d")</f>
        <v>3</v>
      </c>
      <c r="V3333" t="str">
        <f t="shared" si="105"/>
        <v>On Time</v>
      </c>
    </row>
    <row r="3334" spans="2:22" x14ac:dyDescent="0.3">
      <c r="B3334" t="str">
        <f t="shared" si="104"/>
        <v>SO-003433</v>
      </c>
      <c r="C3334" t="s">
        <v>16</v>
      </c>
      <c r="D3334" t="s">
        <v>20</v>
      </c>
      <c r="E3334" s="1">
        <v>43500</v>
      </c>
      <c r="F3334" s="1">
        <v>43642</v>
      </c>
      <c r="G3334" s="1">
        <v>43666</v>
      </c>
      <c r="H3334" s="1">
        <v>43672</v>
      </c>
      <c r="I3334" t="s">
        <v>18</v>
      </c>
      <c r="J3334">
        <v>7</v>
      </c>
      <c r="K3334">
        <v>30</v>
      </c>
      <c r="L3334">
        <v>149</v>
      </c>
      <c r="M3334">
        <v>27</v>
      </c>
      <c r="N3334">
        <v>8</v>
      </c>
      <c r="O3334">
        <v>0.15</v>
      </c>
      <c r="P3334">
        <v>154.9</v>
      </c>
      <c r="Q3334">
        <v>227.8</v>
      </c>
      <c r="R3334">
        <f>Table1[[#This Row],[OrderQuantity]]*Table1[[#This Row],[UnitPrice]]</f>
        <v>1822.4</v>
      </c>
      <c r="S3334">
        <f>Table1[[#This Row],[OrderQuantity]]*Table1[[#This Row],[UnitCost]]</f>
        <v>1239.2</v>
      </c>
      <c r="T3334">
        <f>Table1[[#This Row],[OrderQuantity]]*Table1[[#This Row],[UnitPrice]]*(1-Table1[[#This Row],[DiscountApplied]]) - (Table1[[#This Row],[OrderQuantity]]*Table1[[#This Row],[UnitCost]])</f>
        <v>309.83999999999992</v>
      </c>
      <c r="U3334">
        <f>DATEDIF(Table1[[#This Row],[ShipDate]],Table1[[#This Row],[DeliveryDate]],"d")</f>
        <v>6</v>
      </c>
      <c r="V3334" t="str">
        <f t="shared" si="105"/>
        <v>On Time</v>
      </c>
    </row>
    <row r="3335" spans="2:22" x14ac:dyDescent="0.3">
      <c r="B3335" t="str">
        <f t="shared" si="104"/>
        <v>SO-003434</v>
      </c>
      <c r="C3335" t="s">
        <v>21</v>
      </c>
      <c r="D3335" t="s">
        <v>20</v>
      </c>
      <c r="E3335" s="1">
        <v>43600</v>
      </c>
      <c r="F3335" s="1">
        <v>43642</v>
      </c>
      <c r="G3335" s="1">
        <v>43665</v>
      </c>
      <c r="H3335" s="1">
        <v>43674</v>
      </c>
      <c r="I3335" t="s">
        <v>18</v>
      </c>
      <c r="J3335">
        <v>23</v>
      </c>
      <c r="K3335">
        <v>35</v>
      </c>
      <c r="L3335">
        <v>177</v>
      </c>
      <c r="M3335">
        <v>8</v>
      </c>
      <c r="N3335">
        <v>1</v>
      </c>
      <c r="O3335">
        <v>0.15</v>
      </c>
      <c r="P3335">
        <v>724.4</v>
      </c>
      <c r="Q3335">
        <v>1065.3</v>
      </c>
      <c r="R3335">
        <f>Table1[[#This Row],[OrderQuantity]]*Table1[[#This Row],[UnitPrice]]</f>
        <v>1065.3</v>
      </c>
      <c r="S3335">
        <f>Table1[[#This Row],[OrderQuantity]]*Table1[[#This Row],[UnitCost]]</f>
        <v>724.4</v>
      </c>
      <c r="T3335">
        <f>Table1[[#This Row],[OrderQuantity]]*Table1[[#This Row],[UnitPrice]]*(1-Table1[[#This Row],[DiscountApplied]]) - (Table1[[#This Row],[OrderQuantity]]*Table1[[#This Row],[UnitCost]])</f>
        <v>181.1049999999999</v>
      </c>
      <c r="U3335">
        <f>DATEDIF(Table1[[#This Row],[ShipDate]],Table1[[#This Row],[DeliveryDate]],"d")</f>
        <v>9</v>
      </c>
      <c r="V3335" t="str">
        <f t="shared" si="105"/>
        <v>Late</v>
      </c>
    </row>
    <row r="3336" spans="2:22" x14ac:dyDescent="0.3">
      <c r="B3336" t="str">
        <f t="shared" si="104"/>
        <v>SO-003435</v>
      </c>
      <c r="C3336" t="s">
        <v>19</v>
      </c>
      <c r="D3336" t="s">
        <v>23</v>
      </c>
      <c r="E3336" s="1">
        <v>43500</v>
      </c>
      <c r="F3336" s="1">
        <v>43642</v>
      </c>
      <c r="G3336" s="1">
        <v>43646</v>
      </c>
      <c r="H3336" s="1">
        <v>43649</v>
      </c>
      <c r="I3336" t="s">
        <v>18</v>
      </c>
      <c r="J3336">
        <v>18</v>
      </c>
      <c r="K3336">
        <v>49</v>
      </c>
      <c r="L3336">
        <v>312</v>
      </c>
      <c r="M3336">
        <v>4</v>
      </c>
      <c r="N3336">
        <v>6</v>
      </c>
      <c r="O3336">
        <v>0.1</v>
      </c>
      <c r="P3336">
        <v>120.06</v>
      </c>
      <c r="Q3336">
        <v>214.4</v>
      </c>
      <c r="R3336">
        <f>Table1[[#This Row],[OrderQuantity]]*Table1[[#This Row],[UnitPrice]]</f>
        <v>1286.4000000000001</v>
      </c>
      <c r="S3336">
        <f>Table1[[#This Row],[OrderQuantity]]*Table1[[#This Row],[UnitCost]]</f>
        <v>720.36</v>
      </c>
      <c r="T3336">
        <f>Table1[[#This Row],[OrderQuantity]]*Table1[[#This Row],[UnitPrice]]*(1-Table1[[#This Row],[DiscountApplied]]) - (Table1[[#This Row],[OrderQuantity]]*Table1[[#This Row],[UnitCost]])</f>
        <v>437.4000000000002</v>
      </c>
      <c r="U3336">
        <f>DATEDIF(Table1[[#This Row],[ShipDate]],Table1[[#This Row],[DeliveryDate]],"d")</f>
        <v>3</v>
      </c>
      <c r="V3336" t="str">
        <f t="shared" si="105"/>
        <v>On Time</v>
      </c>
    </row>
    <row r="3337" spans="2:22" x14ac:dyDescent="0.3">
      <c r="B3337" t="str">
        <f t="shared" si="104"/>
        <v>SO-003436</v>
      </c>
      <c r="C3337" t="s">
        <v>21</v>
      </c>
      <c r="D3337" t="s">
        <v>20</v>
      </c>
      <c r="E3337" s="1">
        <v>43500</v>
      </c>
      <c r="F3337" s="1">
        <v>43642</v>
      </c>
      <c r="G3337" s="1">
        <v>43646</v>
      </c>
      <c r="H3337" s="1">
        <v>43652</v>
      </c>
      <c r="I3337" t="s">
        <v>18</v>
      </c>
      <c r="J3337">
        <v>22</v>
      </c>
      <c r="K3337">
        <v>17</v>
      </c>
      <c r="L3337">
        <v>145</v>
      </c>
      <c r="M3337">
        <v>43</v>
      </c>
      <c r="N3337">
        <v>1</v>
      </c>
      <c r="O3337">
        <v>0.08</v>
      </c>
      <c r="P3337">
        <v>836.16</v>
      </c>
      <c r="Q3337">
        <v>1286.4000000000001</v>
      </c>
      <c r="R3337">
        <f>Table1[[#This Row],[OrderQuantity]]*Table1[[#This Row],[UnitPrice]]</f>
        <v>1286.4000000000001</v>
      </c>
      <c r="S3337">
        <f>Table1[[#This Row],[OrderQuantity]]*Table1[[#This Row],[UnitCost]]</f>
        <v>836.16</v>
      </c>
      <c r="T3337">
        <f>Table1[[#This Row],[OrderQuantity]]*Table1[[#This Row],[UnitPrice]]*(1-Table1[[#This Row],[DiscountApplied]]) - (Table1[[#This Row],[OrderQuantity]]*Table1[[#This Row],[UnitCost]])</f>
        <v>347.32800000000009</v>
      </c>
      <c r="U3337">
        <f>DATEDIF(Table1[[#This Row],[ShipDate]],Table1[[#This Row],[DeliveryDate]],"d")</f>
        <v>6</v>
      </c>
      <c r="V3337" t="str">
        <f t="shared" si="105"/>
        <v>On Time</v>
      </c>
    </row>
    <row r="3338" spans="2:22" x14ac:dyDescent="0.3">
      <c r="B3338" t="str">
        <f t="shared" si="104"/>
        <v>SO-003437</v>
      </c>
      <c r="C3338" t="s">
        <v>16</v>
      </c>
      <c r="D3338" t="s">
        <v>20</v>
      </c>
      <c r="E3338" s="1">
        <v>43500</v>
      </c>
      <c r="F3338" s="1">
        <v>43642</v>
      </c>
      <c r="G3338" s="1">
        <v>43661</v>
      </c>
      <c r="H3338" s="1">
        <v>43665</v>
      </c>
      <c r="I3338" t="s">
        <v>18</v>
      </c>
      <c r="J3338">
        <v>3</v>
      </c>
      <c r="K3338">
        <v>44</v>
      </c>
      <c r="L3338">
        <v>182</v>
      </c>
      <c r="M3338">
        <v>34</v>
      </c>
      <c r="N3338">
        <v>5</v>
      </c>
      <c r="O3338">
        <v>0.08</v>
      </c>
      <c r="P3338">
        <v>715.29</v>
      </c>
      <c r="Q3338">
        <v>1051.9000000000001</v>
      </c>
      <c r="R3338">
        <f>Table1[[#This Row],[OrderQuantity]]*Table1[[#This Row],[UnitPrice]]</f>
        <v>5259.5</v>
      </c>
      <c r="S3338">
        <f>Table1[[#This Row],[OrderQuantity]]*Table1[[#This Row],[UnitCost]]</f>
        <v>3576.45</v>
      </c>
      <c r="T3338">
        <f>Table1[[#This Row],[OrderQuantity]]*Table1[[#This Row],[UnitPrice]]*(1-Table1[[#This Row],[DiscountApplied]]) - (Table1[[#This Row],[OrderQuantity]]*Table1[[#This Row],[UnitCost]])</f>
        <v>1262.29</v>
      </c>
      <c r="U3338">
        <f>DATEDIF(Table1[[#This Row],[ShipDate]],Table1[[#This Row],[DeliveryDate]],"d")</f>
        <v>4</v>
      </c>
      <c r="V3338" t="str">
        <f t="shared" si="105"/>
        <v>On Time</v>
      </c>
    </row>
    <row r="3339" spans="2:22" x14ac:dyDescent="0.3">
      <c r="B3339" t="str">
        <f t="shared" si="104"/>
        <v>SO-003438</v>
      </c>
      <c r="C3339" t="s">
        <v>19</v>
      </c>
      <c r="D3339" t="s">
        <v>25</v>
      </c>
      <c r="E3339" s="1">
        <v>43500</v>
      </c>
      <c r="F3339" s="1">
        <v>43643</v>
      </c>
      <c r="G3339" s="1">
        <v>43651</v>
      </c>
      <c r="H3339" s="1">
        <v>43658</v>
      </c>
      <c r="I3339" t="s">
        <v>18</v>
      </c>
      <c r="J3339">
        <v>14</v>
      </c>
      <c r="K3339">
        <v>45</v>
      </c>
      <c r="L3339">
        <v>345</v>
      </c>
      <c r="M3339">
        <v>27</v>
      </c>
      <c r="N3339">
        <v>4</v>
      </c>
      <c r="O3339">
        <v>0.1</v>
      </c>
      <c r="P3339">
        <v>3849.22</v>
      </c>
      <c r="Q3339">
        <v>5272.9</v>
      </c>
      <c r="R3339">
        <f>Table1[[#This Row],[OrderQuantity]]*Table1[[#This Row],[UnitPrice]]</f>
        <v>21091.599999999999</v>
      </c>
      <c r="S3339">
        <f>Table1[[#This Row],[OrderQuantity]]*Table1[[#This Row],[UnitCost]]</f>
        <v>15396.88</v>
      </c>
      <c r="T3339">
        <f>Table1[[#This Row],[OrderQuantity]]*Table1[[#This Row],[UnitPrice]]*(1-Table1[[#This Row],[DiscountApplied]]) - (Table1[[#This Row],[OrderQuantity]]*Table1[[#This Row],[UnitCost]])</f>
        <v>3585.5599999999995</v>
      </c>
      <c r="U3339">
        <f>DATEDIF(Table1[[#This Row],[ShipDate]],Table1[[#This Row],[DeliveryDate]],"d")</f>
        <v>7</v>
      </c>
      <c r="V3339" t="str">
        <f t="shared" si="105"/>
        <v>On Time</v>
      </c>
    </row>
    <row r="3340" spans="2:22" x14ac:dyDescent="0.3">
      <c r="B3340" t="str">
        <f t="shared" si="104"/>
        <v>SO-003439</v>
      </c>
      <c r="C3340" t="s">
        <v>16</v>
      </c>
      <c r="D3340" t="s">
        <v>17</v>
      </c>
      <c r="E3340" s="1">
        <v>43500</v>
      </c>
      <c r="F3340" s="1">
        <v>43643</v>
      </c>
      <c r="G3340" s="1">
        <v>43662</v>
      </c>
      <c r="H3340" s="1">
        <v>43666</v>
      </c>
      <c r="I3340" t="s">
        <v>18</v>
      </c>
      <c r="J3340">
        <v>3</v>
      </c>
      <c r="K3340">
        <v>26</v>
      </c>
      <c r="L3340">
        <v>206</v>
      </c>
      <c r="M3340">
        <v>26</v>
      </c>
      <c r="N3340">
        <v>8</v>
      </c>
      <c r="O3340">
        <v>0.1</v>
      </c>
      <c r="P3340">
        <v>835.09</v>
      </c>
      <c r="Q3340">
        <v>1018.4</v>
      </c>
      <c r="R3340">
        <f>Table1[[#This Row],[OrderQuantity]]*Table1[[#This Row],[UnitPrice]]</f>
        <v>8147.2</v>
      </c>
      <c r="S3340">
        <f>Table1[[#This Row],[OrderQuantity]]*Table1[[#This Row],[UnitCost]]</f>
        <v>6680.72</v>
      </c>
      <c r="T3340">
        <f>Table1[[#This Row],[OrderQuantity]]*Table1[[#This Row],[UnitPrice]]*(1-Table1[[#This Row],[DiscountApplied]]) - (Table1[[#This Row],[OrderQuantity]]*Table1[[#This Row],[UnitCost]])</f>
        <v>651.75999999999931</v>
      </c>
      <c r="U3340">
        <f>DATEDIF(Table1[[#This Row],[ShipDate]],Table1[[#This Row],[DeliveryDate]],"d")</f>
        <v>4</v>
      </c>
      <c r="V3340" t="str">
        <f t="shared" si="105"/>
        <v>On Time</v>
      </c>
    </row>
    <row r="3341" spans="2:22" x14ac:dyDescent="0.3">
      <c r="B3341" t="str">
        <f t="shared" si="104"/>
        <v>SO-003440</v>
      </c>
      <c r="C3341" t="s">
        <v>16</v>
      </c>
      <c r="D3341" t="s">
        <v>20</v>
      </c>
      <c r="E3341" s="1">
        <v>43500</v>
      </c>
      <c r="F3341" s="1">
        <v>43643</v>
      </c>
      <c r="G3341" s="1">
        <v>43648</v>
      </c>
      <c r="H3341" s="1">
        <v>43652</v>
      </c>
      <c r="I3341" t="s">
        <v>18</v>
      </c>
      <c r="J3341">
        <v>6</v>
      </c>
      <c r="K3341">
        <v>31</v>
      </c>
      <c r="L3341">
        <v>96</v>
      </c>
      <c r="M3341">
        <v>30</v>
      </c>
      <c r="N3341">
        <v>6</v>
      </c>
      <c r="O3341">
        <v>0.4</v>
      </c>
      <c r="P3341">
        <v>2117.87</v>
      </c>
      <c r="Q3341">
        <v>3651.5</v>
      </c>
      <c r="R3341">
        <f>Table1[[#This Row],[OrderQuantity]]*Table1[[#This Row],[UnitPrice]]</f>
        <v>21909</v>
      </c>
      <c r="S3341">
        <f>Table1[[#This Row],[OrderQuantity]]*Table1[[#This Row],[UnitCost]]</f>
        <v>12707.22</v>
      </c>
      <c r="T3341">
        <f>Table1[[#This Row],[OrderQuantity]]*Table1[[#This Row],[UnitPrice]]*(1-Table1[[#This Row],[DiscountApplied]]) - (Table1[[#This Row],[OrderQuantity]]*Table1[[#This Row],[UnitCost]])</f>
        <v>438.18000000000029</v>
      </c>
      <c r="U3341">
        <f>DATEDIF(Table1[[#This Row],[ShipDate]],Table1[[#This Row],[DeliveryDate]],"d")</f>
        <v>4</v>
      </c>
      <c r="V3341" t="str">
        <f t="shared" si="105"/>
        <v>On Time</v>
      </c>
    </row>
    <row r="3342" spans="2:22" x14ac:dyDescent="0.3">
      <c r="B3342" t="str">
        <f t="shared" si="104"/>
        <v>SO-003441</v>
      </c>
      <c r="C3342" t="s">
        <v>19</v>
      </c>
      <c r="D3342" t="s">
        <v>24</v>
      </c>
      <c r="E3342" s="1">
        <v>43500</v>
      </c>
      <c r="F3342" s="1">
        <v>43643</v>
      </c>
      <c r="G3342" s="1">
        <v>43660</v>
      </c>
      <c r="H3342" s="1">
        <v>43661</v>
      </c>
      <c r="I3342" t="s">
        <v>18</v>
      </c>
      <c r="J3342">
        <v>14</v>
      </c>
      <c r="K3342">
        <v>30</v>
      </c>
      <c r="L3342">
        <v>56</v>
      </c>
      <c r="M3342">
        <v>10</v>
      </c>
      <c r="N3342">
        <v>4</v>
      </c>
      <c r="O3342">
        <v>0.2</v>
      </c>
      <c r="P3342">
        <v>1759.22</v>
      </c>
      <c r="Q3342">
        <v>2284.6999999999998</v>
      </c>
      <c r="R3342">
        <f>Table1[[#This Row],[OrderQuantity]]*Table1[[#This Row],[UnitPrice]]</f>
        <v>9138.7999999999993</v>
      </c>
      <c r="S3342">
        <f>Table1[[#This Row],[OrderQuantity]]*Table1[[#This Row],[UnitCost]]</f>
        <v>7036.88</v>
      </c>
      <c r="T3342">
        <f>Table1[[#This Row],[OrderQuantity]]*Table1[[#This Row],[UnitPrice]]*(1-Table1[[#This Row],[DiscountApplied]]) - (Table1[[#This Row],[OrderQuantity]]*Table1[[#This Row],[UnitCost]])</f>
        <v>274.15999999999985</v>
      </c>
      <c r="U3342">
        <f>DATEDIF(Table1[[#This Row],[ShipDate]],Table1[[#This Row],[DeliveryDate]],"d")</f>
        <v>1</v>
      </c>
      <c r="V3342" t="str">
        <f t="shared" si="105"/>
        <v>On Time</v>
      </c>
    </row>
    <row r="3343" spans="2:22" x14ac:dyDescent="0.3">
      <c r="B3343" t="str">
        <f t="shared" si="104"/>
        <v>SO-003442</v>
      </c>
      <c r="C3343" t="s">
        <v>19</v>
      </c>
      <c r="D3343" t="s">
        <v>20</v>
      </c>
      <c r="E3343" s="1">
        <v>43500</v>
      </c>
      <c r="F3343" s="1">
        <v>43643</v>
      </c>
      <c r="G3343" s="1">
        <v>43654</v>
      </c>
      <c r="H3343" s="1">
        <v>43663</v>
      </c>
      <c r="I3343" t="s">
        <v>18</v>
      </c>
      <c r="J3343">
        <v>17</v>
      </c>
      <c r="K3343">
        <v>16</v>
      </c>
      <c r="L3343">
        <v>161</v>
      </c>
      <c r="M3343">
        <v>12</v>
      </c>
      <c r="N3343">
        <v>2</v>
      </c>
      <c r="O3343">
        <v>0.05</v>
      </c>
      <c r="P3343">
        <v>3061.63</v>
      </c>
      <c r="Q3343">
        <v>6378.4</v>
      </c>
      <c r="R3343">
        <f>Table1[[#This Row],[OrderQuantity]]*Table1[[#This Row],[UnitPrice]]</f>
        <v>12756.8</v>
      </c>
      <c r="S3343">
        <f>Table1[[#This Row],[OrderQuantity]]*Table1[[#This Row],[UnitCost]]</f>
        <v>6123.26</v>
      </c>
      <c r="T3343">
        <f>Table1[[#This Row],[OrderQuantity]]*Table1[[#This Row],[UnitPrice]]*(1-Table1[[#This Row],[DiscountApplied]]) - (Table1[[#This Row],[OrderQuantity]]*Table1[[#This Row],[UnitCost]])</f>
        <v>5995.6999999999989</v>
      </c>
      <c r="U3343">
        <f>DATEDIF(Table1[[#This Row],[ShipDate]],Table1[[#This Row],[DeliveryDate]],"d")</f>
        <v>9</v>
      </c>
      <c r="V3343" t="str">
        <f t="shared" si="105"/>
        <v>Late</v>
      </c>
    </row>
    <row r="3344" spans="2:22" x14ac:dyDescent="0.3">
      <c r="B3344" t="str">
        <f t="shared" si="104"/>
        <v>SO-003443</v>
      </c>
      <c r="C3344" t="s">
        <v>16</v>
      </c>
      <c r="D3344" t="s">
        <v>23</v>
      </c>
      <c r="E3344" s="1">
        <v>43600</v>
      </c>
      <c r="F3344" s="1">
        <v>43644</v>
      </c>
      <c r="G3344" s="1">
        <v>43652</v>
      </c>
      <c r="H3344" s="1">
        <v>43661</v>
      </c>
      <c r="I3344" t="s">
        <v>18</v>
      </c>
      <c r="J3344">
        <v>10</v>
      </c>
      <c r="K3344">
        <v>38</v>
      </c>
      <c r="L3344">
        <v>325</v>
      </c>
      <c r="M3344">
        <v>14</v>
      </c>
      <c r="N3344">
        <v>6</v>
      </c>
      <c r="O3344">
        <v>0.15</v>
      </c>
      <c r="P3344">
        <v>4661.12</v>
      </c>
      <c r="Q3344">
        <v>6385.1</v>
      </c>
      <c r="R3344">
        <f>Table1[[#This Row],[OrderQuantity]]*Table1[[#This Row],[UnitPrice]]</f>
        <v>38310.600000000006</v>
      </c>
      <c r="S3344">
        <f>Table1[[#This Row],[OrderQuantity]]*Table1[[#This Row],[UnitCost]]</f>
        <v>27966.720000000001</v>
      </c>
      <c r="T3344">
        <f>Table1[[#This Row],[OrderQuantity]]*Table1[[#This Row],[UnitPrice]]*(1-Table1[[#This Row],[DiscountApplied]]) - (Table1[[#This Row],[OrderQuantity]]*Table1[[#This Row],[UnitCost]])</f>
        <v>4597.2900000000045</v>
      </c>
      <c r="U3344">
        <f>DATEDIF(Table1[[#This Row],[ShipDate]],Table1[[#This Row],[DeliveryDate]],"d")</f>
        <v>9</v>
      </c>
      <c r="V3344" t="str">
        <f t="shared" si="105"/>
        <v>Late</v>
      </c>
    </row>
    <row r="3345" spans="2:22" x14ac:dyDescent="0.3">
      <c r="B3345" t="str">
        <f t="shared" si="104"/>
        <v>SO-003444</v>
      </c>
      <c r="C3345" t="s">
        <v>22</v>
      </c>
      <c r="D3345" t="s">
        <v>24</v>
      </c>
      <c r="E3345" s="1">
        <v>43500</v>
      </c>
      <c r="F3345" s="1">
        <v>43644</v>
      </c>
      <c r="G3345" s="1">
        <v>43665</v>
      </c>
      <c r="H3345" s="1">
        <v>43671</v>
      </c>
      <c r="I3345" t="s">
        <v>18</v>
      </c>
      <c r="J3345">
        <v>28</v>
      </c>
      <c r="K3345">
        <v>32</v>
      </c>
      <c r="L3345">
        <v>27</v>
      </c>
      <c r="M3345">
        <v>16</v>
      </c>
      <c r="N3345">
        <v>7</v>
      </c>
      <c r="O3345">
        <v>0.1</v>
      </c>
      <c r="P3345">
        <v>3900.2</v>
      </c>
      <c r="Q3345">
        <v>5065.2</v>
      </c>
      <c r="R3345">
        <f>Table1[[#This Row],[OrderQuantity]]*Table1[[#This Row],[UnitPrice]]</f>
        <v>35456.400000000001</v>
      </c>
      <c r="S3345">
        <f>Table1[[#This Row],[OrderQuantity]]*Table1[[#This Row],[UnitCost]]</f>
        <v>27301.399999999998</v>
      </c>
      <c r="T3345">
        <f>Table1[[#This Row],[OrderQuantity]]*Table1[[#This Row],[UnitPrice]]*(1-Table1[[#This Row],[DiscountApplied]]) - (Table1[[#This Row],[OrderQuantity]]*Table1[[#This Row],[UnitCost]])</f>
        <v>4609.3600000000042</v>
      </c>
      <c r="U3345">
        <f>DATEDIF(Table1[[#This Row],[ShipDate]],Table1[[#This Row],[DeliveryDate]],"d")</f>
        <v>6</v>
      </c>
      <c r="V3345" t="str">
        <f t="shared" si="105"/>
        <v>On Time</v>
      </c>
    </row>
    <row r="3346" spans="2:22" x14ac:dyDescent="0.3">
      <c r="B3346" t="str">
        <f t="shared" si="104"/>
        <v>SO-003445</v>
      </c>
      <c r="C3346" t="s">
        <v>22</v>
      </c>
      <c r="D3346" t="s">
        <v>17</v>
      </c>
      <c r="E3346" s="1">
        <v>43500</v>
      </c>
      <c r="F3346" s="1">
        <v>43644</v>
      </c>
      <c r="G3346" s="1">
        <v>43666</v>
      </c>
      <c r="H3346" s="1">
        <v>43671</v>
      </c>
      <c r="I3346" t="s">
        <v>18</v>
      </c>
      <c r="J3346">
        <v>27</v>
      </c>
      <c r="K3346">
        <v>31</v>
      </c>
      <c r="L3346">
        <v>228</v>
      </c>
      <c r="M3346">
        <v>32</v>
      </c>
      <c r="N3346">
        <v>6</v>
      </c>
      <c r="O3346">
        <v>0.08</v>
      </c>
      <c r="P3346">
        <v>586.12</v>
      </c>
      <c r="Q3346">
        <v>1085.4000000000001</v>
      </c>
      <c r="R3346">
        <f>Table1[[#This Row],[OrderQuantity]]*Table1[[#This Row],[UnitPrice]]</f>
        <v>6512.4000000000005</v>
      </c>
      <c r="S3346">
        <f>Table1[[#This Row],[OrderQuantity]]*Table1[[#This Row],[UnitCost]]</f>
        <v>3516.7200000000003</v>
      </c>
      <c r="T3346">
        <f>Table1[[#This Row],[OrderQuantity]]*Table1[[#This Row],[UnitPrice]]*(1-Table1[[#This Row],[DiscountApplied]]) - (Table1[[#This Row],[OrderQuantity]]*Table1[[#This Row],[UnitCost]])</f>
        <v>2474.6880000000001</v>
      </c>
      <c r="U3346">
        <f>DATEDIF(Table1[[#This Row],[ShipDate]],Table1[[#This Row],[DeliveryDate]],"d")</f>
        <v>5</v>
      </c>
      <c r="V3346" t="str">
        <f t="shared" si="105"/>
        <v>On Time</v>
      </c>
    </row>
    <row r="3347" spans="2:22" x14ac:dyDescent="0.3">
      <c r="B3347" t="str">
        <f t="shared" si="104"/>
        <v>SO-003446</v>
      </c>
      <c r="C3347" t="s">
        <v>22</v>
      </c>
      <c r="D3347" t="s">
        <v>17</v>
      </c>
      <c r="E3347" s="1">
        <v>43500</v>
      </c>
      <c r="F3347" s="1">
        <v>43644</v>
      </c>
      <c r="G3347" s="1">
        <v>43653</v>
      </c>
      <c r="H3347" s="1">
        <v>43657</v>
      </c>
      <c r="I3347" t="s">
        <v>18</v>
      </c>
      <c r="J3347">
        <v>28</v>
      </c>
      <c r="K3347">
        <v>10</v>
      </c>
      <c r="L3347">
        <v>213</v>
      </c>
      <c r="M3347">
        <v>17</v>
      </c>
      <c r="N3347">
        <v>1</v>
      </c>
      <c r="O3347">
        <v>0.08</v>
      </c>
      <c r="P3347">
        <v>1760.76</v>
      </c>
      <c r="Q3347">
        <v>2445.5</v>
      </c>
      <c r="R3347">
        <f>Table1[[#This Row],[OrderQuantity]]*Table1[[#This Row],[UnitPrice]]</f>
        <v>2445.5</v>
      </c>
      <c r="S3347">
        <f>Table1[[#This Row],[OrderQuantity]]*Table1[[#This Row],[UnitCost]]</f>
        <v>1760.76</v>
      </c>
      <c r="T3347">
        <f>Table1[[#This Row],[OrderQuantity]]*Table1[[#This Row],[UnitPrice]]*(1-Table1[[#This Row],[DiscountApplied]]) - (Table1[[#This Row],[OrderQuantity]]*Table1[[#This Row],[UnitCost]])</f>
        <v>489.10000000000014</v>
      </c>
      <c r="U3347">
        <f>DATEDIF(Table1[[#This Row],[ShipDate]],Table1[[#This Row],[DeliveryDate]],"d")</f>
        <v>4</v>
      </c>
      <c r="V3347" t="str">
        <f t="shared" si="105"/>
        <v>On Time</v>
      </c>
    </row>
    <row r="3348" spans="2:22" x14ac:dyDescent="0.3">
      <c r="B3348" t="str">
        <f t="shared" si="104"/>
        <v>SO-003447</v>
      </c>
      <c r="C3348" t="s">
        <v>16</v>
      </c>
      <c r="D3348" t="s">
        <v>24</v>
      </c>
      <c r="E3348" s="1">
        <v>43500</v>
      </c>
      <c r="F3348" s="1">
        <v>43644</v>
      </c>
      <c r="G3348" s="1">
        <v>43665</v>
      </c>
      <c r="H3348" s="1">
        <v>43675</v>
      </c>
      <c r="I3348" t="s">
        <v>18</v>
      </c>
      <c r="J3348">
        <v>8</v>
      </c>
      <c r="K3348">
        <v>31</v>
      </c>
      <c r="L3348">
        <v>31</v>
      </c>
      <c r="M3348">
        <v>32</v>
      </c>
      <c r="N3348">
        <v>7</v>
      </c>
      <c r="O3348">
        <v>0.05</v>
      </c>
      <c r="P3348">
        <v>131.38999999999999</v>
      </c>
      <c r="Q3348">
        <v>247.9</v>
      </c>
      <c r="R3348">
        <f>Table1[[#This Row],[OrderQuantity]]*Table1[[#This Row],[UnitPrice]]</f>
        <v>1735.3</v>
      </c>
      <c r="S3348">
        <f>Table1[[#This Row],[OrderQuantity]]*Table1[[#This Row],[UnitCost]]</f>
        <v>919.7299999999999</v>
      </c>
      <c r="T3348">
        <f>Table1[[#This Row],[OrderQuantity]]*Table1[[#This Row],[UnitPrice]]*(1-Table1[[#This Row],[DiscountApplied]]) - (Table1[[#This Row],[OrderQuantity]]*Table1[[#This Row],[UnitCost]])</f>
        <v>728.80499999999995</v>
      </c>
      <c r="U3348">
        <f>DATEDIF(Table1[[#This Row],[ShipDate]],Table1[[#This Row],[DeliveryDate]],"d")</f>
        <v>10</v>
      </c>
      <c r="V3348" t="str">
        <f t="shared" si="105"/>
        <v>Late</v>
      </c>
    </row>
    <row r="3349" spans="2:22" x14ac:dyDescent="0.3">
      <c r="B3349" t="str">
        <f t="shared" si="104"/>
        <v>SO-003448</v>
      </c>
      <c r="C3349" t="s">
        <v>16</v>
      </c>
      <c r="D3349" t="s">
        <v>23</v>
      </c>
      <c r="E3349" s="1">
        <v>43500</v>
      </c>
      <c r="F3349" s="1">
        <v>43644</v>
      </c>
      <c r="G3349" s="1">
        <v>43648</v>
      </c>
      <c r="H3349" s="1">
        <v>43650</v>
      </c>
      <c r="I3349" t="s">
        <v>18</v>
      </c>
      <c r="J3349">
        <v>9</v>
      </c>
      <c r="K3349">
        <v>45</v>
      </c>
      <c r="L3349">
        <v>313</v>
      </c>
      <c r="M3349">
        <v>15</v>
      </c>
      <c r="N3349">
        <v>7</v>
      </c>
      <c r="O3349">
        <v>0.05</v>
      </c>
      <c r="P3349">
        <v>825.44</v>
      </c>
      <c r="Q3349">
        <v>1072</v>
      </c>
      <c r="R3349">
        <f>Table1[[#This Row],[OrderQuantity]]*Table1[[#This Row],[UnitPrice]]</f>
        <v>7504</v>
      </c>
      <c r="S3349">
        <f>Table1[[#This Row],[OrderQuantity]]*Table1[[#This Row],[UnitCost]]</f>
        <v>5778.08</v>
      </c>
      <c r="T3349">
        <f>Table1[[#This Row],[OrderQuantity]]*Table1[[#This Row],[UnitPrice]]*(1-Table1[[#This Row],[DiscountApplied]]) - (Table1[[#This Row],[OrderQuantity]]*Table1[[#This Row],[UnitCost]])</f>
        <v>1350.7199999999993</v>
      </c>
      <c r="U3349">
        <f>DATEDIF(Table1[[#This Row],[ShipDate]],Table1[[#This Row],[DeliveryDate]],"d")</f>
        <v>2</v>
      </c>
      <c r="V3349" t="str">
        <f t="shared" si="105"/>
        <v>On Time</v>
      </c>
    </row>
    <row r="3350" spans="2:22" x14ac:dyDescent="0.3">
      <c r="B3350" t="str">
        <f t="shared" si="104"/>
        <v>SO-003449</v>
      </c>
      <c r="C3350" t="s">
        <v>21</v>
      </c>
      <c r="D3350" t="s">
        <v>20</v>
      </c>
      <c r="E3350" s="1">
        <v>43500</v>
      </c>
      <c r="F3350" s="1">
        <v>43644</v>
      </c>
      <c r="G3350" s="1">
        <v>43653</v>
      </c>
      <c r="H3350" s="1">
        <v>43658</v>
      </c>
      <c r="I3350" t="s">
        <v>18</v>
      </c>
      <c r="J3350">
        <v>23</v>
      </c>
      <c r="K3350">
        <v>29</v>
      </c>
      <c r="L3350">
        <v>144</v>
      </c>
      <c r="M3350">
        <v>24</v>
      </c>
      <c r="N3350">
        <v>4</v>
      </c>
      <c r="O3350">
        <v>0.08</v>
      </c>
      <c r="P3350">
        <v>1429.78</v>
      </c>
      <c r="Q3350">
        <v>2599.6</v>
      </c>
      <c r="R3350">
        <f>Table1[[#This Row],[OrderQuantity]]*Table1[[#This Row],[UnitPrice]]</f>
        <v>10398.4</v>
      </c>
      <c r="S3350">
        <f>Table1[[#This Row],[OrderQuantity]]*Table1[[#This Row],[UnitCost]]</f>
        <v>5719.12</v>
      </c>
      <c r="T3350">
        <f>Table1[[#This Row],[OrderQuantity]]*Table1[[#This Row],[UnitPrice]]*(1-Table1[[#This Row],[DiscountApplied]]) - (Table1[[#This Row],[OrderQuantity]]*Table1[[#This Row],[UnitCost]])</f>
        <v>3847.4080000000004</v>
      </c>
      <c r="U3350">
        <f>DATEDIF(Table1[[#This Row],[ShipDate]],Table1[[#This Row],[DeliveryDate]],"d")</f>
        <v>5</v>
      </c>
      <c r="V3350" t="str">
        <f t="shared" si="105"/>
        <v>On Time</v>
      </c>
    </row>
    <row r="3351" spans="2:22" x14ac:dyDescent="0.3">
      <c r="B3351" t="str">
        <f t="shared" si="104"/>
        <v>SO-003450</v>
      </c>
      <c r="C3351" t="s">
        <v>16</v>
      </c>
      <c r="D3351" t="s">
        <v>26</v>
      </c>
      <c r="E3351" s="1">
        <v>43500</v>
      </c>
      <c r="F3351" s="1">
        <v>43644</v>
      </c>
      <c r="G3351" s="1">
        <v>43659</v>
      </c>
      <c r="H3351" s="1">
        <v>43664</v>
      </c>
      <c r="I3351" t="s">
        <v>18</v>
      </c>
      <c r="J3351">
        <v>6</v>
      </c>
      <c r="K3351">
        <v>20</v>
      </c>
      <c r="L3351">
        <v>68</v>
      </c>
      <c r="M3351">
        <v>37</v>
      </c>
      <c r="N3351">
        <v>6</v>
      </c>
      <c r="O3351">
        <v>0.15</v>
      </c>
      <c r="P3351">
        <v>178.22</v>
      </c>
      <c r="Q3351">
        <v>254.6</v>
      </c>
      <c r="R3351">
        <f>Table1[[#This Row],[OrderQuantity]]*Table1[[#This Row],[UnitPrice]]</f>
        <v>1527.6</v>
      </c>
      <c r="S3351">
        <f>Table1[[#This Row],[OrderQuantity]]*Table1[[#This Row],[UnitCost]]</f>
        <v>1069.32</v>
      </c>
      <c r="T3351">
        <f>Table1[[#This Row],[OrderQuantity]]*Table1[[#This Row],[UnitPrice]]*(1-Table1[[#This Row],[DiscountApplied]]) - (Table1[[#This Row],[OrderQuantity]]*Table1[[#This Row],[UnitCost]])</f>
        <v>229.13999999999987</v>
      </c>
      <c r="U3351">
        <f>DATEDIF(Table1[[#This Row],[ShipDate]],Table1[[#This Row],[DeliveryDate]],"d")</f>
        <v>5</v>
      </c>
      <c r="V3351" t="str">
        <f t="shared" si="105"/>
        <v>On Time</v>
      </c>
    </row>
    <row r="3352" spans="2:22" x14ac:dyDescent="0.3">
      <c r="B3352" t="str">
        <f t="shared" si="104"/>
        <v>SO-003451</v>
      </c>
      <c r="C3352" t="s">
        <v>16</v>
      </c>
      <c r="D3352" t="s">
        <v>23</v>
      </c>
      <c r="E3352" s="1">
        <v>43500</v>
      </c>
      <c r="F3352" s="1">
        <v>43644</v>
      </c>
      <c r="G3352" s="1">
        <v>43668</v>
      </c>
      <c r="H3352" s="1">
        <v>43670</v>
      </c>
      <c r="I3352" t="s">
        <v>18</v>
      </c>
      <c r="J3352">
        <v>10</v>
      </c>
      <c r="K3352">
        <v>48</v>
      </c>
      <c r="L3352">
        <v>277</v>
      </c>
      <c r="M3352">
        <v>38</v>
      </c>
      <c r="N3352">
        <v>2</v>
      </c>
      <c r="O3352">
        <v>0.08</v>
      </c>
      <c r="P3352">
        <v>3890.82</v>
      </c>
      <c r="Q3352">
        <v>6378.4</v>
      </c>
      <c r="R3352">
        <f>Table1[[#This Row],[OrderQuantity]]*Table1[[#This Row],[UnitPrice]]</f>
        <v>12756.8</v>
      </c>
      <c r="S3352">
        <f>Table1[[#This Row],[OrderQuantity]]*Table1[[#This Row],[UnitCost]]</f>
        <v>7781.64</v>
      </c>
      <c r="T3352">
        <f>Table1[[#This Row],[OrderQuantity]]*Table1[[#This Row],[UnitPrice]]*(1-Table1[[#This Row],[DiscountApplied]]) - (Table1[[#This Row],[OrderQuantity]]*Table1[[#This Row],[UnitCost]])</f>
        <v>3954.6159999999991</v>
      </c>
      <c r="U3352">
        <f>DATEDIF(Table1[[#This Row],[ShipDate]],Table1[[#This Row],[DeliveryDate]],"d")</f>
        <v>2</v>
      </c>
      <c r="V3352" t="str">
        <f t="shared" si="105"/>
        <v>On Time</v>
      </c>
    </row>
    <row r="3353" spans="2:22" x14ac:dyDescent="0.3">
      <c r="B3353" t="str">
        <f t="shared" si="104"/>
        <v>SO-003452</v>
      </c>
      <c r="C3353" t="s">
        <v>22</v>
      </c>
      <c r="D3353" t="s">
        <v>17</v>
      </c>
      <c r="E3353" s="1">
        <v>43600</v>
      </c>
      <c r="F3353" s="1">
        <v>43644</v>
      </c>
      <c r="G3353" s="1">
        <v>43672</v>
      </c>
      <c r="H3353" s="1">
        <v>43676</v>
      </c>
      <c r="I3353" t="s">
        <v>18</v>
      </c>
      <c r="J3353">
        <v>28</v>
      </c>
      <c r="K3353">
        <v>8</v>
      </c>
      <c r="L3353">
        <v>233</v>
      </c>
      <c r="M3353">
        <v>43</v>
      </c>
      <c r="N3353">
        <v>2</v>
      </c>
      <c r="O3353">
        <v>0.08</v>
      </c>
      <c r="P3353">
        <v>164.62</v>
      </c>
      <c r="Q3353">
        <v>261.3</v>
      </c>
      <c r="R3353">
        <f>Table1[[#This Row],[OrderQuantity]]*Table1[[#This Row],[UnitPrice]]</f>
        <v>522.6</v>
      </c>
      <c r="S3353">
        <f>Table1[[#This Row],[OrderQuantity]]*Table1[[#This Row],[UnitCost]]</f>
        <v>329.24</v>
      </c>
      <c r="T3353">
        <f>Table1[[#This Row],[OrderQuantity]]*Table1[[#This Row],[UnitPrice]]*(1-Table1[[#This Row],[DiscountApplied]]) - (Table1[[#This Row],[OrderQuantity]]*Table1[[#This Row],[UnitCost]])</f>
        <v>151.55200000000002</v>
      </c>
      <c r="U3353">
        <f>DATEDIF(Table1[[#This Row],[ShipDate]],Table1[[#This Row],[DeliveryDate]],"d")</f>
        <v>4</v>
      </c>
      <c r="V3353" t="str">
        <f t="shared" si="105"/>
        <v>On Time</v>
      </c>
    </row>
    <row r="3354" spans="2:22" x14ac:dyDescent="0.3">
      <c r="B3354" t="str">
        <f t="shared" si="104"/>
        <v>SO-003453</v>
      </c>
      <c r="C3354" t="s">
        <v>16</v>
      </c>
      <c r="D3354" t="s">
        <v>25</v>
      </c>
      <c r="E3354" s="1">
        <v>43500</v>
      </c>
      <c r="F3354" s="1">
        <v>43645</v>
      </c>
      <c r="G3354" s="1">
        <v>43661</v>
      </c>
      <c r="H3354" s="1">
        <v>43664</v>
      </c>
      <c r="I3354" t="s">
        <v>18</v>
      </c>
      <c r="J3354">
        <v>10</v>
      </c>
      <c r="K3354">
        <v>10</v>
      </c>
      <c r="L3354">
        <v>340</v>
      </c>
      <c r="M3354">
        <v>46</v>
      </c>
      <c r="N3354">
        <v>7</v>
      </c>
      <c r="O3354">
        <v>0.1</v>
      </c>
      <c r="P3354">
        <v>1969.8</v>
      </c>
      <c r="Q3354">
        <v>2345</v>
      </c>
      <c r="R3354">
        <f>Table1[[#This Row],[OrderQuantity]]*Table1[[#This Row],[UnitPrice]]</f>
        <v>16415</v>
      </c>
      <c r="S3354">
        <f>Table1[[#This Row],[OrderQuantity]]*Table1[[#This Row],[UnitCost]]</f>
        <v>13788.6</v>
      </c>
      <c r="T3354">
        <f>Table1[[#This Row],[OrderQuantity]]*Table1[[#This Row],[UnitPrice]]*(1-Table1[[#This Row],[DiscountApplied]]) - (Table1[[#This Row],[OrderQuantity]]*Table1[[#This Row],[UnitCost]])</f>
        <v>984.89999999999964</v>
      </c>
      <c r="U3354">
        <f>DATEDIF(Table1[[#This Row],[ShipDate]],Table1[[#This Row],[DeliveryDate]],"d")</f>
        <v>3</v>
      </c>
      <c r="V3354" t="str">
        <f t="shared" si="105"/>
        <v>On Time</v>
      </c>
    </row>
    <row r="3355" spans="2:22" x14ac:dyDescent="0.3">
      <c r="B3355" t="str">
        <f t="shared" si="104"/>
        <v>SO-003454</v>
      </c>
      <c r="C3355" t="s">
        <v>16</v>
      </c>
      <c r="D3355" t="s">
        <v>26</v>
      </c>
      <c r="E3355" s="1">
        <v>43600</v>
      </c>
      <c r="F3355" s="1">
        <v>43645</v>
      </c>
      <c r="G3355" s="1">
        <v>43655</v>
      </c>
      <c r="H3355" s="1">
        <v>43665</v>
      </c>
      <c r="I3355" t="s">
        <v>18</v>
      </c>
      <c r="J3355">
        <v>1</v>
      </c>
      <c r="K3355">
        <v>30</v>
      </c>
      <c r="L3355">
        <v>71</v>
      </c>
      <c r="M3355">
        <v>39</v>
      </c>
      <c r="N3355">
        <v>4</v>
      </c>
      <c r="O3355">
        <v>0.05</v>
      </c>
      <c r="P3355">
        <v>670</v>
      </c>
      <c r="Q3355">
        <v>1675</v>
      </c>
      <c r="R3355">
        <f>Table1[[#This Row],[OrderQuantity]]*Table1[[#This Row],[UnitPrice]]</f>
        <v>6700</v>
      </c>
      <c r="S3355">
        <f>Table1[[#This Row],[OrderQuantity]]*Table1[[#This Row],[UnitCost]]</f>
        <v>2680</v>
      </c>
      <c r="T3355">
        <f>Table1[[#This Row],[OrderQuantity]]*Table1[[#This Row],[UnitPrice]]*(1-Table1[[#This Row],[DiscountApplied]]) - (Table1[[#This Row],[OrderQuantity]]*Table1[[#This Row],[UnitCost]])</f>
        <v>3685</v>
      </c>
      <c r="U3355">
        <f>DATEDIF(Table1[[#This Row],[ShipDate]],Table1[[#This Row],[DeliveryDate]],"d")</f>
        <v>10</v>
      </c>
      <c r="V3355" t="str">
        <f t="shared" si="105"/>
        <v>Late</v>
      </c>
    </row>
    <row r="3356" spans="2:22" x14ac:dyDescent="0.3">
      <c r="B3356" t="str">
        <f t="shared" si="104"/>
        <v>SO-003455</v>
      </c>
      <c r="C3356" t="s">
        <v>21</v>
      </c>
      <c r="D3356" t="s">
        <v>24</v>
      </c>
      <c r="E3356" s="1">
        <v>43600</v>
      </c>
      <c r="F3356" s="1">
        <v>43645</v>
      </c>
      <c r="G3356" s="1">
        <v>43661</v>
      </c>
      <c r="H3356" s="1">
        <v>43662</v>
      </c>
      <c r="I3356" t="s">
        <v>18</v>
      </c>
      <c r="J3356">
        <v>22</v>
      </c>
      <c r="K3356">
        <v>24</v>
      </c>
      <c r="L3356">
        <v>53</v>
      </c>
      <c r="M3356">
        <v>32</v>
      </c>
      <c r="N3356">
        <v>3</v>
      </c>
      <c r="O3356">
        <v>0.05</v>
      </c>
      <c r="P3356">
        <v>1130.6300000000001</v>
      </c>
      <c r="Q3356">
        <v>2512.5</v>
      </c>
      <c r="R3356">
        <f>Table1[[#This Row],[OrderQuantity]]*Table1[[#This Row],[UnitPrice]]</f>
        <v>7537.5</v>
      </c>
      <c r="S3356">
        <f>Table1[[#This Row],[OrderQuantity]]*Table1[[#This Row],[UnitCost]]</f>
        <v>3391.8900000000003</v>
      </c>
      <c r="T3356">
        <f>Table1[[#This Row],[OrderQuantity]]*Table1[[#This Row],[UnitPrice]]*(1-Table1[[#This Row],[DiscountApplied]]) - (Table1[[#This Row],[OrderQuantity]]*Table1[[#This Row],[UnitCost]])</f>
        <v>3768.7349999999997</v>
      </c>
      <c r="U3356">
        <f>DATEDIF(Table1[[#This Row],[ShipDate]],Table1[[#This Row],[DeliveryDate]],"d")</f>
        <v>1</v>
      </c>
      <c r="V3356" t="str">
        <f t="shared" si="105"/>
        <v>On Time</v>
      </c>
    </row>
    <row r="3357" spans="2:22" x14ac:dyDescent="0.3">
      <c r="B3357" t="str">
        <f t="shared" si="104"/>
        <v>SO-003456</v>
      </c>
      <c r="C3357" t="s">
        <v>16</v>
      </c>
      <c r="D3357" t="s">
        <v>20</v>
      </c>
      <c r="E3357" s="1">
        <v>43500</v>
      </c>
      <c r="F3357" s="1">
        <v>43645</v>
      </c>
      <c r="G3357" s="1">
        <v>43670</v>
      </c>
      <c r="H3357" s="1">
        <v>43677</v>
      </c>
      <c r="I3357" t="s">
        <v>18</v>
      </c>
      <c r="J3357">
        <v>11</v>
      </c>
      <c r="K3357">
        <v>32</v>
      </c>
      <c r="L3357">
        <v>176</v>
      </c>
      <c r="M3357">
        <v>35</v>
      </c>
      <c r="N3357">
        <v>4</v>
      </c>
      <c r="O3357">
        <v>0.05</v>
      </c>
      <c r="P3357">
        <v>2905.39</v>
      </c>
      <c r="Q3357">
        <v>3926.2</v>
      </c>
      <c r="R3357">
        <f>Table1[[#This Row],[OrderQuantity]]*Table1[[#This Row],[UnitPrice]]</f>
        <v>15704.8</v>
      </c>
      <c r="S3357">
        <f>Table1[[#This Row],[OrderQuantity]]*Table1[[#This Row],[UnitCost]]</f>
        <v>11621.56</v>
      </c>
      <c r="T3357">
        <f>Table1[[#This Row],[OrderQuantity]]*Table1[[#This Row],[UnitPrice]]*(1-Table1[[#This Row],[DiscountApplied]]) - (Table1[[#This Row],[OrderQuantity]]*Table1[[#This Row],[UnitCost]])</f>
        <v>3298</v>
      </c>
      <c r="U3357">
        <f>DATEDIF(Table1[[#This Row],[ShipDate]],Table1[[#This Row],[DeliveryDate]],"d")</f>
        <v>7</v>
      </c>
      <c r="V3357" t="str">
        <f t="shared" si="105"/>
        <v>On Time</v>
      </c>
    </row>
    <row r="3358" spans="2:22" x14ac:dyDescent="0.3">
      <c r="B3358" t="str">
        <f t="shared" si="104"/>
        <v>SO-003457</v>
      </c>
      <c r="C3358" t="s">
        <v>16</v>
      </c>
      <c r="D3358" t="s">
        <v>17</v>
      </c>
      <c r="E3358" s="1">
        <v>43500</v>
      </c>
      <c r="F3358" s="1">
        <v>43645</v>
      </c>
      <c r="G3358" s="1">
        <v>43672</v>
      </c>
      <c r="H3358" s="1">
        <v>43679</v>
      </c>
      <c r="I3358" t="s">
        <v>18</v>
      </c>
      <c r="J3358">
        <v>11</v>
      </c>
      <c r="K3358">
        <v>45</v>
      </c>
      <c r="L3358">
        <v>220</v>
      </c>
      <c r="M3358">
        <v>29</v>
      </c>
      <c r="N3358">
        <v>8</v>
      </c>
      <c r="O3358">
        <v>0.08</v>
      </c>
      <c r="P3358">
        <v>4239.6899999999996</v>
      </c>
      <c r="Q3358">
        <v>5366.7</v>
      </c>
      <c r="R3358">
        <f>Table1[[#This Row],[OrderQuantity]]*Table1[[#This Row],[UnitPrice]]</f>
        <v>42933.599999999999</v>
      </c>
      <c r="S3358">
        <f>Table1[[#This Row],[OrderQuantity]]*Table1[[#This Row],[UnitCost]]</f>
        <v>33917.519999999997</v>
      </c>
      <c r="T3358">
        <f>Table1[[#This Row],[OrderQuantity]]*Table1[[#This Row],[UnitPrice]]*(1-Table1[[#This Row],[DiscountApplied]]) - (Table1[[#This Row],[OrderQuantity]]*Table1[[#This Row],[UnitCost]])</f>
        <v>5581.3920000000071</v>
      </c>
      <c r="U3358">
        <f>DATEDIF(Table1[[#This Row],[ShipDate]],Table1[[#This Row],[DeliveryDate]],"d")</f>
        <v>7</v>
      </c>
      <c r="V3358" t="str">
        <f t="shared" si="105"/>
        <v>On Time</v>
      </c>
    </row>
    <row r="3359" spans="2:22" x14ac:dyDescent="0.3">
      <c r="B3359" t="str">
        <f t="shared" si="104"/>
        <v>SO-003458</v>
      </c>
      <c r="C3359" t="s">
        <v>19</v>
      </c>
      <c r="D3359" t="s">
        <v>23</v>
      </c>
      <c r="E3359" s="1">
        <v>43600</v>
      </c>
      <c r="F3359" s="1">
        <v>43645</v>
      </c>
      <c r="G3359" s="1">
        <v>43671</v>
      </c>
      <c r="H3359" s="1">
        <v>43676</v>
      </c>
      <c r="I3359" t="s">
        <v>18</v>
      </c>
      <c r="J3359">
        <v>17</v>
      </c>
      <c r="K3359">
        <v>17</v>
      </c>
      <c r="L3359">
        <v>292</v>
      </c>
      <c r="M3359">
        <v>43</v>
      </c>
      <c r="N3359">
        <v>1</v>
      </c>
      <c r="O3359">
        <v>0.1</v>
      </c>
      <c r="P3359">
        <v>623.16999999999996</v>
      </c>
      <c r="Q3359">
        <v>877.7</v>
      </c>
      <c r="R3359">
        <f>Table1[[#This Row],[OrderQuantity]]*Table1[[#This Row],[UnitPrice]]</f>
        <v>877.7</v>
      </c>
      <c r="S3359">
        <f>Table1[[#This Row],[OrderQuantity]]*Table1[[#This Row],[UnitCost]]</f>
        <v>623.16999999999996</v>
      </c>
      <c r="T3359">
        <f>Table1[[#This Row],[OrderQuantity]]*Table1[[#This Row],[UnitPrice]]*(1-Table1[[#This Row],[DiscountApplied]]) - (Table1[[#This Row],[OrderQuantity]]*Table1[[#This Row],[UnitCost]])</f>
        <v>166.7600000000001</v>
      </c>
      <c r="U3359">
        <f>DATEDIF(Table1[[#This Row],[ShipDate]],Table1[[#This Row],[DeliveryDate]],"d")</f>
        <v>5</v>
      </c>
      <c r="V3359" t="str">
        <f t="shared" si="105"/>
        <v>On Time</v>
      </c>
    </row>
    <row r="3360" spans="2:22" x14ac:dyDescent="0.3">
      <c r="B3360" t="str">
        <f t="shared" si="104"/>
        <v>SO-003459</v>
      </c>
      <c r="C3360" t="s">
        <v>16</v>
      </c>
      <c r="D3360" t="s">
        <v>23</v>
      </c>
      <c r="E3360" s="1">
        <v>43500</v>
      </c>
      <c r="F3360" s="1">
        <v>43645</v>
      </c>
      <c r="G3360" s="1">
        <v>43649</v>
      </c>
      <c r="H3360" s="1">
        <v>43653</v>
      </c>
      <c r="I3360" t="s">
        <v>18</v>
      </c>
      <c r="J3360">
        <v>8</v>
      </c>
      <c r="K3360">
        <v>47</v>
      </c>
      <c r="L3360">
        <v>270</v>
      </c>
      <c r="M3360">
        <v>32</v>
      </c>
      <c r="N3360">
        <v>6</v>
      </c>
      <c r="O3360">
        <v>0.08</v>
      </c>
      <c r="P3360">
        <v>539.89</v>
      </c>
      <c r="Q3360">
        <v>1058.5999999999999</v>
      </c>
      <c r="R3360">
        <f>Table1[[#This Row],[OrderQuantity]]*Table1[[#This Row],[UnitPrice]]</f>
        <v>6351.5999999999995</v>
      </c>
      <c r="S3360">
        <f>Table1[[#This Row],[OrderQuantity]]*Table1[[#This Row],[UnitCost]]</f>
        <v>3239.34</v>
      </c>
      <c r="T3360">
        <f>Table1[[#This Row],[OrderQuantity]]*Table1[[#This Row],[UnitPrice]]*(1-Table1[[#This Row],[DiscountApplied]]) - (Table1[[#This Row],[OrderQuantity]]*Table1[[#This Row],[UnitCost]])</f>
        <v>2604.1319999999996</v>
      </c>
      <c r="U3360">
        <f>DATEDIF(Table1[[#This Row],[ShipDate]],Table1[[#This Row],[DeliveryDate]],"d")</f>
        <v>4</v>
      </c>
      <c r="V3360" t="str">
        <f t="shared" si="105"/>
        <v>On Time</v>
      </c>
    </row>
    <row r="3361" spans="2:22" x14ac:dyDescent="0.3">
      <c r="B3361" t="str">
        <f t="shared" si="104"/>
        <v>SO-003460</v>
      </c>
      <c r="C3361" t="s">
        <v>16</v>
      </c>
      <c r="D3361" t="s">
        <v>23</v>
      </c>
      <c r="E3361" s="1">
        <v>43500</v>
      </c>
      <c r="F3361" s="1">
        <v>43645</v>
      </c>
      <c r="G3361" s="1">
        <v>43665</v>
      </c>
      <c r="H3361" s="1">
        <v>43673</v>
      </c>
      <c r="I3361" t="s">
        <v>18</v>
      </c>
      <c r="J3361">
        <v>11</v>
      </c>
      <c r="K3361">
        <v>19</v>
      </c>
      <c r="L3361">
        <v>275</v>
      </c>
      <c r="M3361">
        <v>3</v>
      </c>
      <c r="N3361">
        <v>6</v>
      </c>
      <c r="O3361">
        <v>0.08</v>
      </c>
      <c r="P3361">
        <v>493.12</v>
      </c>
      <c r="Q3361">
        <v>1072</v>
      </c>
      <c r="R3361">
        <f>Table1[[#This Row],[OrderQuantity]]*Table1[[#This Row],[UnitPrice]]</f>
        <v>6432</v>
      </c>
      <c r="S3361">
        <f>Table1[[#This Row],[OrderQuantity]]*Table1[[#This Row],[UnitCost]]</f>
        <v>2958.7200000000003</v>
      </c>
      <c r="T3361">
        <f>Table1[[#This Row],[OrderQuantity]]*Table1[[#This Row],[UnitPrice]]*(1-Table1[[#This Row],[DiscountApplied]]) - (Table1[[#This Row],[OrderQuantity]]*Table1[[#This Row],[UnitCost]])</f>
        <v>2958.7200000000003</v>
      </c>
      <c r="U3361">
        <f>DATEDIF(Table1[[#This Row],[ShipDate]],Table1[[#This Row],[DeliveryDate]],"d")</f>
        <v>8</v>
      </c>
      <c r="V3361" t="str">
        <f t="shared" si="105"/>
        <v>Late</v>
      </c>
    </row>
    <row r="3362" spans="2:22" x14ac:dyDescent="0.3">
      <c r="B3362" t="str">
        <f t="shared" si="104"/>
        <v>SO-003461</v>
      </c>
      <c r="C3362" t="s">
        <v>22</v>
      </c>
      <c r="D3362" t="s">
        <v>25</v>
      </c>
      <c r="E3362" s="1">
        <v>43500</v>
      </c>
      <c r="F3362" s="1">
        <v>43646</v>
      </c>
      <c r="G3362" s="1">
        <v>43649</v>
      </c>
      <c r="H3362" s="1">
        <v>43658</v>
      </c>
      <c r="I3362" t="s">
        <v>18</v>
      </c>
      <c r="J3362">
        <v>27</v>
      </c>
      <c r="K3362">
        <v>29</v>
      </c>
      <c r="L3362">
        <v>329</v>
      </c>
      <c r="M3362">
        <v>40</v>
      </c>
      <c r="N3362">
        <v>5</v>
      </c>
      <c r="O3362">
        <v>0.08</v>
      </c>
      <c r="P3362">
        <v>2543.3200000000002</v>
      </c>
      <c r="Q3362">
        <v>3912.8</v>
      </c>
      <c r="R3362">
        <f>Table1[[#This Row],[OrderQuantity]]*Table1[[#This Row],[UnitPrice]]</f>
        <v>19564</v>
      </c>
      <c r="S3362">
        <f>Table1[[#This Row],[OrderQuantity]]*Table1[[#This Row],[UnitCost]]</f>
        <v>12716.6</v>
      </c>
      <c r="T3362">
        <f>Table1[[#This Row],[OrderQuantity]]*Table1[[#This Row],[UnitPrice]]*(1-Table1[[#This Row],[DiscountApplied]]) - (Table1[[#This Row],[OrderQuantity]]*Table1[[#This Row],[UnitCost]])</f>
        <v>5282.2800000000007</v>
      </c>
      <c r="U3362">
        <f>DATEDIF(Table1[[#This Row],[ShipDate]],Table1[[#This Row],[DeliveryDate]],"d")</f>
        <v>9</v>
      </c>
      <c r="V3362" t="str">
        <f t="shared" si="105"/>
        <v>Late</v>
      </c>
    </row>
    <row r="3363" spans="2:22" x14ac:dyDescent="0.3">
      <c r="B3363" t="str">
        <f t="shared" si="104"/>
        <v>SO-003462</v>
      </c>
      <c r="C3363" t="s">
        <v>16</v>
      </c>
      <c r="D3363" t="s">
        <v>23</v>
      </c>
      <c r="E3363" s="1">
        <v>43500</v>
      </c>
      <c r="F3363" s="1">
        <v>43646</v>
      </c>
      <c r="G3363" s="1">
        <v>43671</v>
      </c>
      <c r="H3363" s="1">
        <v>43674</v>
      </c>
      <c r="I3363" t="s">
        <v>18</v>
      </c>
      <c r="J3363">
        <v>10</v>
      </c>
      <c r="K3363">
        <v>39</v>
      </c>
      <c r="L3363">
        <v>305</v>
      </c>
      <c r="M3363">
        <v>38</v>
      </c>
      <c r="N3363">
        <v>1</v>
      </c>
      <c r="O3363">
        <v>0.1</v>
      </c>
      <c r="P3363">
        <v>107.07</v>
      </c>
      <c r="Q3363">
        <v>227.8</v>
      </c>
      <c r="R3363">
        <f>Table1[[#This Row],[OrderQuantity]]*Table1[[#This Row],[UnitPrice]]</f>
        <v>227.8</v>
      </c>
      <c r="S3363">
        <f>Table1[[#This Row],[OrderQuantity]]*Table1[[#This Row],[UnitCost]]</f>
        <v>107.07</v>
      </c>
      <c r="T3363">
        <f>Table1[[#This Row],[OrderQuantity]]*Table1[[#This Row],[UnitPrice]]*(1-Table1[[#This Row],[DiscountApplied]]) - (Table1[[#This Row],[OrderQuantity]]*Table1[[#This Row],[UnitCost]])</f>
        <v>97.950000000000017</v>
      </c>
      <c r="U3363">
        <f>DATEDIF(Table1[[#This Row],[ShipDate]],Table1[[#This Row],[DeliveryDate]],"d")</f>
        <v>3</v>
      </c>
      <c r="V3363" t="str">
        <f t="shared" si="105"/>
        <v>On Time</v>
      </c>
    </row>
    <row r="3364" spans="2:22" x14ac:dyDescent="0.3">
      <c r="B3364" t="str">
        <f t="shared" si="104"/>
        <v>SO-003463</v>
      </c>
      <c r="C3364" t="s">
        <v>22</v>
      </c>
      <c r="D3364" t="s">
        <v>24</v>
      </c>
      <c r="E3364" s="1">
        <v>43500</v>
      </c>
      <c r="F3364" s="1">
        <v>43646</v>
      </c>
      <c r="G3364" s="1">
        <v>43654</v>
      </c>
      <c r="H3364" s="1">
        <v>43663</v>
      </c>
      <c r="I3364" t="s">
        <v>18</v>
      </c>
      <c r="J3364">
        <v>27</v>
      </c>
      <c r="K3364">
        <v>29</v>
      </c>
      <c r="L3364">
        <v>30</v>
      </c>
      <c r="M3364">
        <v>21</v>
      </c>
      <c r="N3364">
        <v>2</v>
      </c>
      <c r="O3364">
        <v>0.08</v>
      </c>
      <c r="P3364">
        <v>558.11</v>
      </c>
      <c r="Q3364">
        <v>1139</v>
      </c>
      <c r="R3364">
        <f>Table1[[#This Row],[OrderQuantity]]*Table1[[#This Row],[UnitPrice]]</f>
        <v>2278</v>
      </c>
      <c r="S3364">
        <f>Table1[[#This Row],[OrderQuantity]]*Table1[[#This Row],[UnitCost]]</f>
        <v>1116.22</v>
      </c>
      <c r="T3364">
        <f>Table1[[#This Row],[OrderQuantity]]*Table1[[#This Row],[UnitPrice]]*(1-Table1[[#This Row],[DiscountApplied]]) - (Table1[[#This Row],[OrderQuantity]]*Table1[[#This Row],[UnitCost]])</f>
        <v>979.54000000000019</v>
      </c>
      <c r="U3364">
        <f>DATEDIF(Table1[[#This Row],[ShipDate]],Table1[[#This Row],[DeliveryDate]],"d")</f>
        <v>9</v>
      </c>
      <c r="V3364" t="str">
        <f t="shared" si="105"/>
        <v>Late</v>
      </c>
    </row>
    <row r="3365" spans="2:22" x14ac:dyDescent="0.3">
      <c r="B3365" t="str">
        <f t="shared" si="104"/>
        <v>SO-003464</v>
      </c>
      <c r="C3365" t="s">
        <v>21</v>
      </c>
      <c r="D3365" t="s">
        <v>17</v>
      </c>
      <c r="E3365" s="1">
        <v>43500</v>
      </c>
      <c r="F3365" s="1">
        <v>43646</v>
      </c>
      <c r="G3365" s="1">
        <v>43653</v>
      </c>
      <c r="H3365" s="1">
        <v>43660</v>
      </c>
      <c r="I3365" t="s">
        <v>18</v>
      </c>
      <c r="J3365">
        <v>25</v>
      </c>
      <c r="K3365">
        <v>47</v>
      </c>
      <c r="L3365">
        <v>223</v>
      </c>
      <c r="M3365">
        <v>28</v>
      </c>
      <c r="N3365">
        <v>6</v>
      </c>
      <c r="O3365">
        <v>0.05</v>
      </c>
      <c r="P3365">
        <v>98.49</v>
      </c>
      <c r="Q3365">
        <v>201</v>
      </c>
      <c r="R3365">
        <f>Table1[[#This Row],[OrderQuantity]]*Table1[[#This Row],[UnitPrice]]</f>
        <v>1206</v>
      </c>
      <c r="S3365">
        <f>Table1[[#This Row],[OrderQuantity]]*Table1[[#This Row],[UnitCost]]</f>
        <v>590.93999999999994</v>
      </c>
      <c r="T3365">
        <f>Table1[[#This Row],[OrderQuantity]]*Table1[[#This Row],[UnitPrice]]*(1-Table1[[#This Row],[DiscountApplied]]) - (Table1[[#This Row],[OrderQuantity]]*Table1[[#This Row],[UnitCost]])</f>
        <v>554.7600000000001</v>
      </c>
      <c r="U3365">
        <f>DATEDIF(Table1[[#This Row],[ShipDate]],Table1[[#This Row],[DeliveryDate]],"d")</f>
        <v>7</v>
      </c>
      <c r="V3365" t="str">
        <f t="shared" si="105"/>
        <v>On Time</v>
      </c>
    </row>
    <row r="3366" spans="2:22" x14ac:dyDescent="0.3">
      <c r="B3366" t="str">
        <f t="shared" si="104"/>
        <v>SO-003465</v>
      </c>
      <c r="C3366" t="s">
        <v>16</v>
      </c>
      <c r="D3366" t="s">
        <v>23</v>
      </c>
      <c r="E3366" s="1">
        <v>43600</v>
      </c>
      <c r="F3366" s="1">
        <v>43646</v>
      </c>
      <c r="G3366" s="1">
        <v>43673</v>
      </c>
      <c r="H3366" s="1">
        <v>43678</v>
      </c>
      <c r="I3366" t="s">
        <v>18</v>
      </c>
      <c r="J3366">
        <v>11</v>
      </c>
      <c r="K3366">
        <v>35</v>
      </c>
      <c r="L3366">
        <v>326</v>
      </c>
      <c r="M3366">
        <v>44</v>
      </c>
      <c r="N3366">
        <v>4</v>
      </c>
      <c r="O3366">
        <v>0.08</v>
      </c>
      <c r="P3366">
        <v>799.65</v>
      </c>
      <c r="Q3366">
        <v>1038.5</v>
      </c>
      <c r="R3366">
        <f>Table1[[#This Row],[OrderQuantity]]*Table1[[#This Row],[UnitPrice]]</f>
        <v>4154</v>
      </c>
      <c r="S3366">
        <f>Table1[[#This Row],[OrderQuantity]]*Table1[[#This Row],[UnitCost]]</f>
        <v>3198.6</v>
      </c>
      <c r="T3366">
        <f>Table1[[#This Row],[OrderQuantity]]*Table1[[#This Row],[UnitPrice]]*(1-Table1[[#This Row],[DiscountApplied]]) - (Table1[[#This Row],[OrderQuantity]]*Table1[[#This Row],[UnitCost]])</f>
        <v>623.08000000000038</v>
      </c>
      <c r="U3366">
        <f>DATEDIF(Table1[[#This Row],[ShipDate]],Table1[[#This Row],[DeliveryDate]],"d")</f>
        <v>5</v>
      </c>
      <c r="V3366" t="str">
        <f t="shared" si="105"/>
        <v>On Time</v>
      </c>
    </row>
    <row r="3367" spans="2:22" x14ac:dyDescent="0.3">
      <c r="B3367" t="str">
        <f t="shared" si="104"/>
        <v>SO-003466</v>
      </c>
      <c r="C3367" t="s">
        <v>21</v>
      </c>
      <c r="D3367" t="s">
        <v>20</v>
      </c>
      <c r="E3367" s="1">
        <v>43500</v>
      </c>
      <c r="F3367" s="1">
        <v>43646</v>
      </c>
      <c r="G3367" s="1">
        <v>43656</v>
      </c>
      <c r="H3367" s="1">
        <v>43657</v>
      </c>
      <c r="I3367" t="s">
        <v>18</v>
      </c>
      <c r="J3367">
        <v>24</v>
      </c>
      <c r="K3367">
        <v>12</v>
      </c>
      <c r="L3367">
        <v>155</v>
      </c>
      <c r="M3367">
        <v>39</v>
      </c>
      <c r="N3367">
        <v>5</v>
      </c>
      <c r="O3367">
        <v>0.3</v>
      </c>
      <c r="P3367">
        <v>142.58000000000001</v>
      </c>
      <c r="Q3367">
        <v>254.6</v>
      </c>
      <c r="R3367">
        <f>Table1[[#This Row],[OrderQuantity]]*Table1[[#This Row],[UnitPrice]]</f>
        <v>1273</v>
      </c>
      <c r="S3367">
        <f>Table1[[#This Row],[OrderQuantity]]*Table1[[#This Row],[UnitCost]]</f>
        <v>712.90000000000009</v>
      </c>
      <c r="T3367">
        <f>Table1[[#This Row],[OrderQuantity]]*Table1[[#This Row],[UnitPrice]]*(1-Table1[[#This Row],[DiscountApplied]]) - (Table1[[#This Row],[OrderQuantity]]*Table1[[#This Row],[UnitCost]])</f>
        <v>178.19999999999982</v>
      </c>
      <c r="U3367">
        <f>DATEDIF(Table1[[#This Row],[ShipDate]],Table1[[#This Row],[DeliveryDate]],"d")</f>
        <v>1</v>
      </c>
      <c r="V3367" t="str">
        <f t="shared" si="105"/>
        <v>On Time</v>
      </c>
    </row>
    <row r="3368" spans="2:22" x14ac:dyDescent="0.3">
      <c r="B3368" t="str">
        <f t="shared" si="104"/>
        <v>SO-003467</v>
      </c>
      <c r="C3368" t="s">
        <v>16</v>
      </c>
      <c r="D3368" t="s">
        <v>23</v>
      </c>
      <c r="E3368" s="1">
        <v>43500</v>
      </c>
      <c r="F3368" s="1">
        <v>43646</v>
      </c>
      <c r="G3368" s="1">
        <v>43664</v>
      </c>
      <c r="H3368" s="1">
        <v>43667</v>
      </c>
      <c r="I3368" t="s">
        <v>18</v>
      </c>
      <c r="J3368">
        <v>11</v>
      </c>
      <c r="K3368">
        <v>44</v>
      </c>
      <c r="L3368">
        <v>320</v>
      </c>
      <c r="M3368">
        <v>40</v>
      </c>
      <c r="N3368">
        <v>6</v>
      </c>
      <c r="O3368">
        <v>0.1</v>
      </c>
      <c r="P3368">
        <v>518.71</v>
      </c>
      <c r="Q3368">
        <v>1058.5999999999999</v>
      </c>
      <c r="R3368">
        <f>Table1[[#This Row],[OrderQuantity]]*Table1[[#This Row],[UnitPrice]]</f>
        <v>6351.5999999999995</v>
      </c>
      <c r="S3368">
        <f>Table1[[#This Row],[OrderQuantity]]*Table1[[#This Row],[UnitCost]]</f>
        <v>3112.26</v>
      </c>
      <c r="T3368">
        <f>Table1[[#This Row],[OrderQuantity]]*Table1[[#This Row],[UnitPrice]]*(1-Table1[[#This Row],[DiscountApplied]]) - (Table1[[#This Row],[OrderQuantity]]*Table1[[#This Row],[UnitCost]])</f>
        <v>2604.1799999999994</v>
      </c>
      <c r="U3368">
        <f>DATEDIF(Table1[[#This Row],[ShipDate]],Table1[[#This Row],[DeliveryDate]],"d")</f>
        <v>3</v>
      </c>
      <c r="V3368" t="str">
        <f t="shared" si="105"/>
        <v>On Time</v>
      </c>
    </row>
    <row r="3369" spans="2:22" x14ac:dyDescent="0.3">
      <c r="B3369" t="str">
        <f t="shared" si="104"/>
        <v>SO-003468</v>
      </c>
      <c r="C3369" t="s">
        <v>16</v>
      </c>
      <c r="D3369" t="s">
        <v>23</v>
      </c>
      <c r="E3369" s="1">
        <v>43600</v>
      </c>
      <c r="F3369" s="1">
        <v>43647</v>
      </c>
      <c r="G3369" s="1">
        <v>43673</v>
      </c>
      <c r="H3369" s="1">
        <v>43681</v>
      </c>
      <c r="I3369" t="s">
        <v>18</v>
      </c>
      <c r="J3369">
        <v>3</v>
      </c>
      <c r="K3369">
        <v>10</v>
      </c>
      <c r="L3369">
        <v>292</v>
      </c>
      <c r="M3369">
        <v>17</v>
      </c>
      <c r="N3369">
        <v>5</v>
      </c>
      <c r="O3369">
        <v>0.1</v>
      </c>
      <c r="P3369">
        <v>198.32</v>
      </c>
      <c r="Q3369">
        <v>247.9</v>
      </c>
      <c r="R3369">
        <f>Table1[[#This Row],[OrderQuantity]]*Table1[[#This Row],[UnitPrice]]</f>
        <v>1239.5</v>
      </c>
      <c r="S3369">
        <f>Table1[[#This Row],[OrderQuantity]]*Table1[[#This Row],[UnitCost]]</f>
        <v>991.59999999999991</v>
      </c>
      <c r="T3369">
        <f>Table1[[#This Row],[OrderQuantity]]*Table1[[#This Row],[UnitPrice]]*(1-Table1[[#This Row],[DiscountApplied]]) - (Table1[[#This Row],[OrderQuantity]]*Table1[[#This Row],[UnitCost]])</f>
        <v>123.95000000000005</v>
      </c>
      <c r="U3369">
        <f>DATEDIF(Table1[[#This Row],[ShipDate]],Table1[[#This Row],[DeliveryDate]],"d")</f>
        <v>8</v>
      </c>
      <c r="V3369" t="str">
        <f t="shared" si="105"/>
        <v>Late</v>
      </c>
    </row>
    <row r="3370" spans="2:22" x14ac:dyDescent="0.3">
      <c r="B3370" t="str">
        <f t="shared" si="104"/>
        <v>SO-003469</v>
      </c>
      <c r="C3370" t="s">
        <v>19</v>
      </c>
      <c r="D3370" t="s">
        <v>25</v>
      </c>
      <c r="E3370" s="1">
        <v>43500</v>
      </c>
      <c r="F3370" s="1">
        <v>43647</v>
      </c>
      <c r="G3370" s="1">
        <v>43649</v>
      </c>
      <c r="H3370" s="1">
        <v>43657</v>
      </c>
      <c r="I3370" t="s">
        <v>18</v>
      </c>
      <c r="J3370">
        <v>15</v>
      </c>
      <c r="K3370">
        <v>34</v>
      </c>
      <c r="L3370">
        <v>332</v>
      </c>
      <c r="M3370">
        <v>3</v>
      </c>
      <c r="N3370">
        <v>7</v>
      </c>
      <c r="O3370">
        <v>0.05</v>
      </c>
      <c r="P3370">
        <v>481.8</v>
      </c>
      <c r="Q3370">
        <v>1025.0999999999999</v>
      </c>
      <c r="R3370">
        <f>Table1[[#This Row],[OrderQuantity]]*Table1[[#This Row],[UnitPrice]]</f>
        <v>7175.6999999999989</v>
      </c>
      <c r="S3370">
        <f>Table1[[#This Row],[OrderQuantity]]*Table1[[#This Row],[UnitCost]]</f>
        <v>3372.6</v>
      </c>
      <c r="T3370">
        <f>Table1[[#This Row],[OrderQuantity]]*Table1[[#This Row],[UnitPrice]]*(1-Table1[[#This Row],[DiscountApplied]]) - (Table1[[#This Row],[OrderQuantity]]*Table1[[#This Row],[UnitCost]])</f>
        <v>3444.3149999999991</v>
      </c>
      <c r="U3370">
        <f>DATEDIF(Table1[[#This Row],[ShipDate]],Table1[[#This Row],[DeliveryDate]],"d")</f>
        <v>8</v>
      </c>
      <c r="V3370" t="str">
        <f t="shared" si="105"/>
        <v>Late</v>
      </c>
    </row>
    <row r="3371" spans="2:22" x14ac:dyDescent="0.3">
      <c r="B3371" t="str">
        <f t="shared" si="104"/>
        <v>SO-003470</v>
      </c>
      <c r="C3371" t="s">
        <v>16</v>
      </c>
      <c r="D3371" t="s">
        <v>23</v>
      </c>
      <c r="E3371" s="1">
        <v>43500</v>
      </c>
      <c r="F3371" s="1">
        <v>43647</v>
      </c>
      <c r="G3371" s="1">
        <v>43668</v>
      </c>
      <c r="H3371" s="1">
        <v>43670</v>
      </c>
      <c r="I3371" t="s">
        <v>18</v>
      </c>
      <c r="J3371">
        <v>2</v>
      </c>
      <c r="K3371">
        <v>19</v>
      </c>
      <c r="L3371">
        <v>320</v>
      </c>
      <c r="M3371">
        <v>22</v>
      </c>
      <c r="N3371">
        <v>1</v>
      </c>
      <c r="O3371">
        <v>0.08</v>
      </c>
      <c r="P3371">
        <v>3700.54</v>
      </c>
      <c r="Q3371">
        <v>5782.1</v>
      </c>
      <c r="R3371">
        <f>Table1[[#This Row],[OrderQuantity]]*Table1[[#This Row],[UnitPrice]]</f>
        <v>5782.1</v>
      </c>
      <c r="S3371">
        <f>Table1[[#This Row],[OrderQuantity]]*Table1[[#This Row],[UnitCost]]</f>
        <v>3700.54</v>
      </c>
      <c r="T3371">
        <f>Table1[[#This Row],[OrderQuantity]]*Table1[[#This Row],[UnitPrice]]*(1-Table1[[#This Row],[DiscountApplied]]) - (Table1[[#This Row],[OrderQuantity]]*Table1[[#This Row],[UnitCost]])</f>
        <v>1618.9920000000002</v>
      </c>
      <c r="U3371">
        <f>DATEDIF(Table1[[#This Row],[ShipDate]],Table1[[#This Row],[DeliveryDate]],"d")</f>
        <v>2</v>
      </c>
      <c r="V3371" t="str">
        <f t="shared" si="105"/>
        <v>On Time</v>
      </c>
    </row>
    <row r="3372" spans="2:22" x14ac:dyDescent="0.3">
      <c r="B3372" t="str">
        <f t="shared" si="104"/>
        <v>SO-003471</v>
      </c>
      <c r="C3372" t="s">
        <v>22</v>
      </c>
      <c r="D3372" t="s">
        <v>20</v>
      </c>
      <c r="E3372" s="1">
        <v>43600</v>
      </c>
      <c r="F3372" s="1">
        <v>43647</v>
      </c>
      <c r="G3372" s="1">
        <v>43658</v>
      </c>
      <c r="H3372" s="1">
        <v>43668</v>
      </c>
      <c r="I3372" t="s">
        <v>18</v>
      </c>
      <c r="J3372">
        <v>28</v>
      </c>
      <c r="K3372">
        <v>25</v>
      </c>
      <c r="L3372">
        <v>97</v>
      </c>
      <c r="M3372">
        <v>9</v>
      </c>
      <c r="N3372">
        <v>8</v>
      </c>
      <c r="O3372">
        <v>0.2</v>
      </c>
      <c r="P3372">
        <v>462.84</v>
      </c>
      <c r="Q3372">
        <v>1051.9000000000001</v>
      </c>
      <c r="R3372">
        <f>Table1[[#This Row],[OrderQuantity]]*Table1[[#This Row],[UnitPrice]]</f>
        <v>8415.2000000000007</v>
      </c>
      <c r="S3372">
        <f>Table1[[#This Row],[OrderQuantity]]*Table1[[#This Row],[UnitCost]]</f>
        <v>3702.72</v>
      </c>
      <c r="T3372">
        <f>Table1[[#This Row],[OrderQuantity]]*Table1[[#This Row],[UnitPrice]]*(1-Table1[[#This Row],[DiscountApplied]]) - (Table1[[#This Row],[OrderQuantity]]*Table1[[#This Row],[UnitCost]])</f>
        <v>3029.440000000001</v>
      </c>
      <c r="U3372">
        <f>DATEDIF(Table1[[#This Row],[ShipDate]],Table1[[#This Row],[DeliveryDate]],"d")</f>
        <v>10</v>
      </c>
      <c r="V3372" t="str">
        <f t="shared" si="105"/>
        <v>Late</v>
      </c>
    </row>
    <row r="3373" spans="2:22" x14ac:dyDescent="0.3">
      <c r="B3373" t="str">
        <f t="shared" si="104"/>
        <v>SO-003472</v>
      </c>
      <c r="C3373" t="s">
        <v>21</v>
      </c>
      <c r="D3373" t="s">
        <v>17</v>
      </c>
      <c r="E3373" s="1">
        <v>43500</v>
      </c>
      <c r="F3373" s="1">
        <v>43647</v>
      </c>
      <c r="G3373" s="1">
        <v>43668</v>
      </c>
      <c r="H3373" s="1">
        <v>43671</v>
      </c>
      <c r="I3373" t="s">
        <v>18</v>
      </c>
      <c r="J3373">
        <v>21</v>
      </c>
      <c r="K3373">
        <v>26</v>
      </c>
      <c r="L3373">
        <v>237</v>
      </c>
      <c r="M3373">
        <v>45</v>
      </c>
      <c r="N3373">
        <v>8</v>
      </c>
      <c r="O3373">
        <v>0.08</v>
      </c>
      <c r="P3373">
        <v>379.89</v>
      </c>
      <c r="Q3373">
        <v>844.2</v>
      </c>
      <c r="R3373">
        <f>Table1[[#This Row],[OrderQuantity]]*Table1[[#This Row],[UnitPrice]]</f>
        <v>6753.6</v>
      </c>
      <c r="S3373">
        <f>Table1[[#This Row],[OrderQuantity]]*Table1[[#This Row],[UnitCost]]</f>
        <v>3039.12</v>
      </c>
      <c r="T3373">
        <f>Table1[[#This Row],[OrderQuantity]]*Table1[[#This Row],[UnitPrice]]*(1-Table1[[#This Row],[DiscountApplied]]) - (Table1[[#This Row],[OrderQuantity]]*Table1[[#This Row],[UnitCost]])</f>
        <v>3174.1920000000009</v>
      </c>
      <c r="U3373">
        <f>DATEDIF(Table1[[#This Row],[ShipDate]],Table1[[#This Row],[DeliveryDate]],"d")</f>
        <v>3</v>
      </c>
      <c r="V3373" t="str">
        <f t="shared" si="105"/>
        <v>On Time</v>
      </c>
    </row>
    <row r="3374" spans="2:22" x14ac:dyDescent="0.3">
      <c r="B3374" t="str">
        <f t="shared" si="104"/>
        <v>SO-003473</v>
      </c>
      <c r="C3374" t="s">
        <v>16</v>
      </c>
      <c r="D3374" t="s">
        <v>20</v>
      </c>
      <c r="E3374" s="1">
        <v>43500</v>
      </c>
      <c r="F3374" s="1">
        <v>43647</v>
      </c>
      <c r="G3374" s="1">
        <v>43655</v>
      </c>
      <c r="H3374" s="1">
        <v>43661</v>
      </c>
      <c r="I3374" t="s">
        <v>18</v>
      </c>
      <c r="J3374">
        <v>10</v>
      </c>
      <c r="K3374">
        <v>20</v>
      </c>
      <c r="L3374">
        <v>189</v>
      </c>
      <c r="M3374">
        <v>35</v>
      </c>
      <c r="N3374">
        <v>2</v>
      </c>
      <c r="O3374">
        <v>0.1</v>
      </c>
      <c r="P3374">
        <v>2026.08</v>
      </c>
      <c r="Q3374">
        <v>2412</v>
      </c>
      <c r="R3374">
        <f>Table1[[#This Row],[OrderQuantity]]*Table1[[#This Row],[UnitPrice]]</f>
        <v>4824</v>
      </c>
      <c r="S3374">
        <f>Table1[[#This Row],[OrderQuantity]]*Table1[[#This Row],[UnitCost]]</f>
        <v>4052.16</v>
      </c>
      <c r="T3374">
        <f>Table1[[#This Row],[OrderQuantity]]*Table1[[#This Row],[UnitPrice]]*(1-Table1[[#This Row],[DiscountApplied]]) - (Table1[[#This Row],[OrderQuantity]]*Table1[[#This Row],[UnitCost]])</f>
        <v>289.44000000000051</v>
      </c>
      <c r="U3374">
        <f>DATEDIF(Table1[[#This Row],[ShipDate]],Table1[[#This Row],[DeliveryDate]],"d")</f>
        <v>6</v>
      </c>
      <c r="V3374" t="str">
        <f t="shared" si="105"/>
        <v>On Time</v>
      </c>
    </row>
    <row r="3375" spans="2:22" x14ac:dyDescent="0.3">
      <c r="B3375" t="str">
        <f t="shared" si="104"/>
        <v>SO-003474</v>
      </c>
      <c r="C3375" t="s">
        <v>21</v>
      </c>
      <c r="D3375" t="s">
        <v>23</v>
      </c>
      <c r="E3375" s="1">
        <v>43600</v>
      </c>
      <c r="F3375" s="1">
        <v>43648</v>
      </c>
      <c r="G3375" s="1">
        <v>43666</v>
      </c>
      <c r="H3375" s="1">
        <v>43674</v>
      </c>
      <c r="I3375" t="s">
        <v>18</v>
      </c>
      <c r="J3375">
        <v>21</v>
      </c>
      <c r="K3375">
        <v>18</v>
      </c>
      <c r="L3375">
        <v>293</v>
      </c>
      <c r="M3375">
        <v>10</v>
      </c>
      <c r="N3375">
        <v>7</v>
      </c>
      <c r="O3375">
        <v>0.05</v>
      </c>
      <c r="P3375">
        <v>804.8</v>
      </c>
      <c r="Q3375">
        <v>1031.8</v>
      </c>
      <c r="R3375">
        <f>Table1[[#This Row],[OrderQuantity]]*Table1[[#This Row],[UnitPrice]]</f>
        <v>7222.5999999999995</v>
      </c>
      <c r="S3375">
        <f>Table1[[#This Row],[OrderQuantity]]*Table1[[#This Row],[UnitCost]]</f>
        <v>5633.5999999999995</v>
      </c>
      <c r="T3375">
        <f>Table1[[#This Row],[OrderQuantity]]*Table1[[#This Row],[UnitPrice]]*(1-Table1[[#This Row],[DiscountApplied]]) - (Table1[[#This Row],[OrderQuantity]]*Table1[[#This Row],[UnitCost]])</f>
        <v>1227.8699999999999</v>
      </c>
      <c r="U3375">
        <f>DATEDIF(Table1[[#This Row],[ShipDate]],Table1[[#This Row],[DeliveryDate]],"d")</f>
        <v>8</v>
      </c>
      <c r="V3375" t="str">
        <f t="shared" si="105"/>
        <v>Late</v>
      </c>
    </row>
    <row r="3376" spans="2:22" x14ac:dyDescent="0.3">
      <c r="B3376" t="str">
        <f t="shared" si="104"/>
        <v>SO-003475</v>
      </c>
      <c r="C3376" t="s">
        <v>21</v>
      </c>
      <c r="D3376" t="s">
        <v>20</v>
      </c>
      <c r="E3376" s="1">
        <v>43500</v>
      </c>
      <c r="F3376" s="1">
        <v>43648</v>
      </c>
      <c r="G3376" s="1">
        <v>43674</v>
      </c>
      <c r="H3376" s="1">
        <v>43680</v>
      </c>
      <c r="I3376" t="s">
        <v>18</v>
      </c>
      <c r="J3376">
        <v>24</v>
      </c>
      <c r="K3376">
        <v>21</v>
      </c>
      <c r="L3376">
        <v>172</v>
      </c>
      <c r="M3376">
        <v>36</v>
      </c>
      <c r="N3376">
        <v>1</v>
      </c>
      <c r="O3376">
        <v>0.1</v>
      </c>
      <c r="P3376">
        <v>3410.37</v>
      </c>
      <c r="Q3376">
        <v>5983.1</v>
      </c>
      <c r="R3376">
        <f>Table1[[#This Row],[OrderQuantity]]*Table1[[#This Row],[UnitPrice]]</f>
        <v>5983.1</v>
      </c>
      <c r="S3376">
        <f>Table1[[#This Row],[OrderQuantity]]*Table1[[#This Row],[UnitCost]]</f>
        <v>3410.37</v>
      </c>
      <c r="T3376">
        <f>Table1[[#This Row],[OrderQuantity]]*Table1[[#This Row],[UnitPrice]]*(1-Table1[[#This Row],[DiscountApplied]]) - (Table1[[#This Row],[OrderQuantity]]*Table1[[#This Row],[UnitCost]])</f>
        <v>1974.420000000001</v>
      </c>
      <c r="U3376">
        <f>DATEDIF(Table1[[#This Row],[ShipDate]],Table1[[#This Row],[DeliveryDate]],"d")</f>
        <v>6</v>
      </c>
      <c r="V3376" t="str">
        <f t="shared" si="105"/>
        <v>On Time</v>
      </c>
    </row>
    <row r="3377" spans="2:22" x14ac:dyDescent="0.3">
      <c r="B3377" t="str">
        <f t="shared" si="104"/>
        <v>SO-003476</v>
      </c>
      <c r="C3377" t="s">
        <v>21</v>
      </c>
      <c r="D3377" t="s">
        <v>20</v>
      </c>
      <c r="E3377" s="1">
        <v>43500</v>
      </c>
      <c r="F3377" s="1">
        <v>43648</v>
      </c>
      <c r="G3377" s="1">
        <v>43671</v>
      </c>
      <c r="H3377" s="1">
        <v>43679</v>
      </c>
      <c r="I3377" t="s">
        <v>18</v>
      </c>
      <c r="J3377">
        <v>22</v>
      </c>
      <c r="K3377">
        <v>12</v>
      </c>
      <c r="L3377">
        <v>128</v>
      </c>
      <c r="M3377">
        <v>47</v>
      </c>
      <c r="N3377">
        <v>7</v>
      </c>
      <c r="O3377">
        <v>0.05</v>
      </c>
      <c r="P3377">
        <v>697.87</v>
      </c>
      <c r="Q3377">
        <v>830.8</v>
      </c>
      <c r="R3377">
        <f>Table1[[#This Row],[OrderQuantity]]*Table1[[#This Row],[UnitPrice]]</f>
        <v>5815.5999999999995</v>
      </c>
      <c r="S3377">
        <f>Table1[[#This Row],[OrderQuantity]]*Table1[[#This Row],[UnitCost]]</f>
        <v>4885.09</v>
      </c>
      <c r="T3377">
        <f>Table1[[#This Row],[OrderQuantity]]*Table1[[#This Row],[UnitPrice]]*(1-Table1[[#This Row],[DiscountApplied]]) - (Table1[[#This Row],[OrderQuantity]]*Table1[[#This Row],[UnitCost]])</f>
        <v>639.72999999999865</v>
      </c>
      <c r="U3377">
        <f>DATEDIF(Table1[[#This Row],[ShipDate]],Table1[[#This Row],[DeliveryDate]],"d")</f>
        <v>8</v>
      </c>
      <c r="V3377" t="str">
        <f t="shared" si="105"/>
        <v>Late</v>
      </c>
    </row>
    <row r="3378" spans="2:22" x14ac:dyDescent="0.3">
      <c r="B3378" t="str">
        <f t="shared" si="104"/>
        <v>SO-003477</v>
      </c>
      <c r="C3378" t="s">
        <v>19</v>
      </c>
      <c r="D3378" t="s">
        <v>23</v>
      </c>
      <c r="E3378" s="1">
        <v>43500</v>
      </c>
      <c r="F3378" s="1">
        <v>43648</v>
      </c>
      <c r="G3378" s="1">
        <v>43651</v>
      </c>
      <c r="H3378" s="1">
        <v>43658</v>
      </c>
      <c r="I3378" t="s">
        <v>18</v>
      </c>
      <c r="J3378">
        <v>17</v>
      </c>
      <c r="K3378">
        <v>1</v>
      </c>
      <c r="L3378">
        <v>262</v>
      </c>
      <c r="M3378">
        <v>23</v>
      </c>
      <c r="N3378">
        <v>8</v>
      </c>
      <c r="O3378">
        <v>0.1</v>
      </c>
      <c r="P3378">
        <v>633.41999999999996</v>
      </c>
      <c r="Q3378">
        <v>1092.0999999999999</v>
      </c>
      <c r="R3378">
        <f>Table1[[#This Row],[OrderQuantity]]*Table1[[#This Row],[UnitPrice]]</f>
        <v>8736.7999999999993</v>
      </c>
      <c r="S3378">
        <f>Table1[[#This Row],[OrderQuantity]]*Table1[[#This Row],[UnitCost]]</f>
        <v>5067.3599999999997</v>
      </c>
      <c r="T3378">
        <f>Table1[[#This Row],[OrderQuantity]]*Table1[[#This Row],[UnitPrice]]*(1-Table1[[#This Row],[DiscountApplied]]) - (Table1[[#This Row],[OrderQuantity]]*Table1[[#This Row],[UnitCost]])</f>
        <v>2795.76</v>
      </c>
      <c r="U3378">
        <f>DATEDIF(Table1[[#This Row],[ShipDate]],Table1[[#This Row],[DeliveryDate]],"d")</f>
        <v>7</v>
      </c>
      <c r="V3378" t="str">
        <f t="shared" si="105"/>
        <v>On Time</v>
      </c>
    </row>
    <row r="3379" spans="2:22" x14ac:dyDescent="0.3">
      <c r="B3379" t="str">
        <f t="shared" si="104"/>
        <v>SO-003478</v>
      </c>
      <c r="C3379" t="s">
        <v>16</v>
      </c>
      <c r="D3379" t="s">
        <v>20</v>
      </c>
      <c r="E3379" s="1">
        <v>43500</v>
      </c>
      <c r="F3379" s="1">
        <v>43648</v>
      </c>
      <c r="G3379" s="1">
        <v>43663</v>
      </c>
      <c r="H3379" s="1">
        <v>43671</v>
      </c>
      <c r="I3379" t="s">
        <v>18</v>
      </c>
      <c r="J3379">
        <v>5</v>
      </c>
      <c r="K3379">
        <v>24</v>
      </c>
      <c r="L3379">
        <v>193</v>
      </c>
      <c r="M3379">
        <v>30</v>
      </c>
      <c r="N3379">
        <v>3</v>
      </c>
      <c r="O3379">
        <v>0.2</v>
      </c>
      <c r="P3379">
        <v>718.31</v>
      </c>
      <c r="Q3379">
        <v>1011.7</v>
      </c>
      <c r="R3379">
        <f>Table1[[#This Row],[OrderQuantity]]*Table1[[#This Row],[UnitPrice]]</f>
        <v>3035.1000000000004</v>
      </c>
      <c r="S3379">
        <f>Table1[[#This Row],[OrderQuantity]]*Table1[[#This Row],[UnitCost]]</f>
        <v>2154.9299999999998</v>
      </c>
      <c r="T3379">
        <f>Table1[[#This Row],[OrderQuantity]]*Table1[[#This Row],[UnitPrice]]*(1-Table1[[#This Row],[DiscountApplied]]) - (Table1[[#This Row],[OrderQuantity]]*Table1[[#This Row],[UnitCost]])</f>
        <v>273.15000000000055</v>
      </c>
      <c r="U3379">
        <f>DATEDIF(Table1[[#This Row],[ShipDate]],Table1[[#This Row],[DeliveryDate]],"d")</f>
        <v>8</v>
      </c>
      <c r="V3379" t="str">
        <f t="shared" si="105"/>
        <v>Late</v>
      </c>
    </row>
    <row r="3380" spans="2:22" x14ac:dyDescent="0.3">
      <c r="B3380" t="str">
        <f t="shared" si="104"/>
        <v>SO-003479</v>
      </c>
      <c r="C3380" t="s">
        <v>16</v>
      </c>
      <c r="D3380" t="s">
        <v>17</v>
      </c>
      <c r="E3380" s="1">
        <v>43600</v>
      </c>
      <c r="F3380" s="1">
        <v>43648</v>
      </c>
      <c r="G3380" s="1">
        <v>43652</v>
      </c>
      <c r="H3380" s="1">
        <v>43660</v>
      </c>
      <c r="I3380" t="s">
        <v>18</v>
      </c>
      <c r="J3380">
        <v>11</v>
      </c>
      <c r="K3380">
        <v>25</v>
      </c>
      <c r="L3380">
        <v>208</v>
      </c>
      <c r="M3380">
        <v>33</v>
      </c>
      <c r="N3380">
        <v>3</v>
      </c>
      <c r="O3380">
        <v>0.08</v>
      </c>
      <c r="P3380">
        <v>1186.0999999999999</v>
      </c>
      <c r="Q3380">
        <v>1882.7</v>
      </c>
      <c r="R3380">
        <f>Table1[[#This Row],[OrderQuantity]]*Table1[[#This Row],[UnitPrice]]</f>
        <v>5648.1</v>
      </c>
      <c r="S3380">
        <f>Table1[[#This Row],[OrderQuantity]]*Table1[[#This Row],[UnitCost]]</f>
        <v>3558.2999999999997</v>
      </c>
      <c r="T3380">
        <f>Table1[[#This Row],[OrderQuantity]]*Table1[[#This Row],[UnitPrice]]*(1-Table1[[#This Row],[DiscountApplied]]) - (Table1[[#This Row],[OrderQuantity]]*Table1[[#This Row],[UnitCost]])</f>
        <v>1637.9520000000007</v>
      </c>
      <c r="U3380">
        <f>DATEDIF(Table1[[#This Row],[ShipDate]],Table1[[#This Row],[DeliveryDate]],"d")</f>
        <v>8</v>
      </c>
      <c r="V3380" t="str">
        <f t="shared" si="105"/>
        <v>Late</v>
      </c>
    </row>
    <row r="3381" spans="2:22" x14ac:dyDescent="0.3">
      <c r="B3381" t="str">
        <f t="shared" si="104"/>
        <v>SO-003480</v>
      </c>
      <c r="C3381" t="s">
        <v>22</v>
      </c>
      <c r="D3381" t="s">
        <v>20</v>
      </c>
      <c r="E3381" s="1">
        <v>43500</v>
      </c>
      <c r="F3381" s="1">
        <v>43648</v>
      </c>
      <c r="G3381" s="1">
        <v>43672</v>
      </c>
      <c r="H3381" s="1">
        <v>43682</v>
      </c>
      <c r="I3381" t="s">
        <v>18</v>
      </c>
      <c r="J3381">
        <v>27</v>
      </c>
      <c r="K3381">
        <v>8</v>
      </c>
      <c r="L3381">
        <v>171</v>
      </c>
      <c r="M3381">
        <v>37</v>
      </c>
      <c r="N3381">
        <v>2</v>
      </c>
      <c r="O3381">
        <v>0.08</v>
      </c>
      <c r="P3381">
        <v>914.62</v>
      </c>
      <c r="Q3381">
        <v>1252.9000000000001</v>
      </c>
      <c r="R3381">
        <f>Table1[[#This Row],[OrderQuantity]]*Table1[[#This Row],[UnitPrice]]</f>
        <v>2505.8000000000002</v>
      </c>
      <c r="S3381">
        <f>Table1[[#This Row],[OrderQuantity]]*Table1[[#This Row],[UnitCost]]</f>
        <v>1829.24</v>
      </c>
      <c r="T3381">
        <f>Table1[[#This Row],[OrderQuantity]]*Table1[[#This Row],[UnitPrice]]*(1-Table1[[#This Row],[DiscountApplied]]) - (Table1[[#This Row],[OrderQuantity]]*Table1[[#This Row],[UnitCost]])</f>
        <v>476.09600000000023</v>
      </c>
      <c r="U3381">
        <f>DATEDIF(Table1[[#This Row],[ShipDate]],Table1[[#This Row],[DeliveryDate]],"d")</f>
        <v>10</v>
      </c>
      <c r="V3381" t="str">
        <f t="shared" si="105"/>
        <v>Late</v>
      </c>
    </row>
    <row r="3382" spans="2:22" x14ac:dyDescent="0.3">
      <c r="B3382" t="str">
        <f t="shared" si="104"/>
        <v>SO-003481</v>
      </c>
      <c r="C3382" t="s">
        <v>21</v>
      </c>
      <c r="D3382" t="s">
        <v>20</v>
      </c>
      <c r="E3382" s="1">
        <v>43500</v>
      </c>
      <c r="F3382" s="1">
        <v>43648</v>
      </c>
      <c r="G3382" s="1">
        <v>43655</v>
      </c>
      <c r="H3382" s="1">
        <v>43657</v>
      </c>
      <c r="I3382" t="s">
        <v>18</v>
      </c>
      <c r="J3382">
        <v>24</v>
      </c>
      <c r="K3382">
        <v>6</v>
      </c>
      <c r="L3382">
        <v>140</v>
      </c>
      <c r="M3382">
        <v>31</v>
      </c>
      <c r="N3382">
        <v>8</v>
      </c>
      <c r="O3382">
        <v>0.2</v>
      </c>
      <c r="P3382">
        <v>1435.14</v>
      </c>
      <c r="Q3382">
        <v>1708.5</v>
      </c>
      <c r="R3382">
        <f>Table1[[#This Row],[OrderQuantity]]*Table1[[#This Row],[UnitPrice]]</f>
        <v>13668</v>
      </c>
      <c r="S3382">
        <f>Table1[[#This Row],[OrderQuantity]]*Table1[[#This Row],[UnitCost]]</f>
        <v>11481.12</v>
      </c>
      <c r="T3382">
        <f>Table1[[#This Row],[OrderQuantity]]*Table1[[#This Row],[UnitPrice]]*(1-Table1[[#This Row],[DiscountApplied]]) - (Table1[[#This Row],[OrderQuantity]]*Table1[[#This Row],[UnitCost]])</f>
        <v>-546.71999999999935</v>
      </c>
      <c r="U3382">
        <f>DATEDIF(Table1[[#This Row],[ShipDate]],Table1[[#This Row],[DeliveryDate]],"d")</f>
        <v>2</v>
      </c>
      <c r="V3382" t="str">
        <f t="shared" si="105"/>
        <v>On Time</v>
      </c>
    </row>
    <row r="3383" spans="2:22" x14ac:dyDescent="0.3">
      <c r="B3383" t="str">
        <f t="shared" si="104"/>
        <v>SO-003482</v>
      </c>
      <c r="C3383" t="s">
        <v>16</v>
      </c>
      <c r="D3383" t="s">
        <v>23</v>
      </c>
      <c r="E3383" s="1">
        <v>43600</v>
      </c>
      <c r="F3383" s="1">
        <v>43648</v>
      </c>
      <c r="G3383" s="1">
        <v>43667</v>
      </c>
      <c r="H3383" s="1">
        <v>43671</v>
      </c>
      <c r="I3383" t="s">
        <v>18</v>
      </c>
      <c r="J3383">
        <v>3</v>
      </c>
      <c r="K3383">
        <v>37</v>
      </c>
      <c r="L3383">
        <v>268</v>
      </c>
      <c r="M3383">
        <v>35</v>
      </c>
      <c r="N3383">
        <v>1</v>
      </c>
      <c r="O3383">
        <v>0.1</v>
      </c>
      <c r="P3383">
        <v>954.75</v>
      </c>
      <c r="Q3383">
        <v>1273</v>
      </c>
      <c r="R3383">
        <f>Table1[[#This Row],[OrderQuantity]]*Table1[[#This Row],[UnitPrice]]</f>
        <v>1273</v>
      </c>
      <c r="S3383">
        <f>Table1[[#This Row],[OrderQuantity]]*Table1[[#This Row],[UnitCost]]</f>
        <v>954.75</v>
      </c>
      <c r="T3383">
        <f>Table1[[#This Row],[OrderQuantity]]*Table1[[#This Row],[UnitPrice]]*(1-Table1[[#This Row],[DiscountApplied]]) - (Table1[[#This Row],[OrderQuantity]]*Table1[[#This Row],[UnitCost]])</f>
        <v>190.95000000000005</v>
      </c>
      <c r="U3383">
        <f>DATEDIF(Table1[[#This Row],[ShipDate]],Table1[[#This Row],[DeliveryDate]],"d")</f>
        <v>4</v>
      </c>
      <c r="V3383" t="str">
        <f t="shared" si="105"/>
        <v>On Time</v>
      </c>
    </row>
    <row r="3384" spans="2:22" x14ac:dyDescent="0.3">
      <c r="B3384" t="str">
        <f t="shared" si="104"/>
        <v>SO-003483</v>
      </c>
      <c r="C3384" t="s">
        <v>19</v>
      </c>
      <c r="D3384" t="s">
        <v>17</v>
      </c>
      <c r="E3384" s="1">
        <v>43500</v>
      </c>
      <c r="F3384" s="1">
        <v>43648</v>
      </c>
      <c r="G3384" s="1">
        <v>43668</v>
      </c>
      <c r="H3384" s="1">
        <v>43676</v>
      </c>
      <c r="I3384" t="s">
        <v>18</v>
      </c>
      <c r="J3384">
        <v>17</v>
      </c>
      <c r="K3384">
        <v>3</v>
      </c>
      <c r="L3384">
        <v>219</v>
      </c>
      <c r="M3384">
        <v>38</v>
      </c>
      <c r="N3384">
        <v>2</v>
      </c>
      <c r="O3384">
        <v>0.15</v>
      </c>
      <c r="P3384">
        <v>1341.34</v>
      </c>
      <c r="Q3384">
        <v>2438.8000000000002</v>
      </c>
      <c r="R3384">
        <f>Table1[[#This Row],[OrderQuantity]]*Table1[[#This Row],[UnitPrice]]</f>
        <v>4877.6000000000004</v>
      </c>
      <c r="S3384">
        <f>Table1[[#This Row],[OrderQuantity]]*Table1[[#This Row],[UnitCost]]</f>
        <v>2682.68</v>
      </c>
      <c r="T3384">
        <f>Table1[[#This Row],[OrderQuantity]]*Table1[[#This Row],[UnitPrice]]*(1-Table1[[#This Row],[DiscountApplied]]) - (Table1[[#This Row],[OrderQuantity]]*Table1[[#This Row],[UnitCost]])</f>
        <v>1463.2800000000002</v>
      </c>
      <c r="U3384">
        <f>DATEDIF(Table1[[#This Row],[ShipDate]],Table1[[#This Row],[DeliveryDate]],"d")</f>
        <v>8</v>
      </c>
      <c r="V3384" t="str">
        <f t="shared" si="105"/>
        <v>Late</v>
      </c>
    </row>
    <row r="3385" spans="2:22" x14ac:dyDescent="0.3">
      <c r="B3385" t="str">
        <f t="shared" si="104"/>
        <v>SO-003484</v>
      </c>
      <c r="C3385" t="s">
        <v>16</v>
      </c>
      <c r="D3385" t="s">
        <v>17</v>
      </c>
      <c r="E3385" s="1">
        <v>43500</v>
      </c>
      <c r="F3385" s="1">
        <v>43648</v>
      </c>
      <c r="G3385" s="1">
        <v>43665</v>
      </c>
      <c r="H3385" s="1">
        <v>43674</v>
      </c>
      <c r="I3385" t="s">
        <v>18</v>
      </c>
      <c r="J3385">
        <v>10</v>
      </c>
      <c r="K3385">
        <v>27</v>
      </c>
      <c r="L3385">
        <v>255</v>
      </c>
      <c r="M3385">
        <v>15</v>
      </c>
      <c r="N3385">
        <v>1</v>
      </c>
      <c r="O3385">
        <v>0.1</v>
      </c>
      <c r="P3385">
        <v>1745.28</v>
      </c>
      <c r="Q3385">
        <v>3061.9</v>
      </c>
      <c r="R3385">
        <f>Table1[[#This Row],[OrderQuantity]]*Table1[[#This Row],[UnitPrice]]</f>
        <v>3061.9</v>
      </c>
      <c r="S3385">
        <f>Table1[[#This Row],[OrderQuantity]]*Table1[[#This Row],[UnitCost]]</f>
        <v>1745.28</v>
      </c>
      <c r="T3385">
        <f>Table1[[#This Row],[OrderQuantity]]*Table1[[#This Row],[UnitPrice]]*(1-Table1[[#This Row],[DiscountApplied]]) - (Table1[[#This Row],[OrderQuantity]]*Table1[[#This Row],[UnitCost]])</f>
        <v>1010.4300000000001</v>
      </c>
      <c r="U3385">
        <f>DATEDIF(Table1[[#This Row],[ShipDate]],Table1[[#This Row],[DeliveryDate]],"d")</f>
        <v>9</v>
      </c>
      <c r="V3385" t="str">
        <f t="shared" si="105"/>
        <v>Late</v>
      </c>
    </row>
    <row r="3386" spans="2:22" x14ac:dyDescent="0.3">
      <c r="B3386" t="str">
        <f t="shared" si="104"/>
        <v>SO-003485</v>
      </c>
      <c r="C3386" t="s">
        <v>21</v>
      </c>
      <c r="D3386" t="s">
        <v>25</v>
      </c>
      <c r="E3386" s="1">
        <v>43500</v>
      </c>
      <c r="F3386" s="1">
        <v>43648</v>
      </c>
      <c r="G3386" s="1">
        <v>43674</v>
      </c>
      <c r="H3386" s="1">
        <v>43681</v>
      </c>
      <c r="I3386" t="s">
        <v>18</v>
      </c>
      <c r="J3386">
        <v>23</v>
      </c>
      <c r="K3386">
        <v>2</v>
      </c>
      <c r="L3386">
        <v>360</v>
      </c>
      <c r="M3386">
        <v>28</v>
      </c>
      <c r="N3386">
        <v>6</v>
      </c>
      <c r="O3386">
        <v>0.15</v>
      </c>
      <c r="P3386">
        <v>1224.76</v>
      </c>
      <c r="Q3386">
        <v>3061.9</v>
      </c>
      <c r="R3386">
        <f>Table1[[#This Row],[OrderQuantity]]*Table1[[#This Row],[UnitPrice]]</f>
        <v>18371.400000000001</v>
      </c>
      <c r="S3386">
        <f>Table1[[#This Row],[OrderQuantity]]*Table1[[#This Row],[UnitCost]]</f>
        <v>7348.5599999999995</v>
      </c>
      <c r="T3386">
        <f>Table1[[#This Row],[OrderQuantity]]*Table1[[#This Row],[UnitPrice]]*(1-Table1[[#This Row],[DiscountApplied]]) - (Table1[[#This Row],[OrderQuantity]]*Table1[[#This Row],[UnitCost]])</f>
        <v>8267.130000000001</v>
      </c>
      <c r="U3386">
        <f>DATEDIF(Table1[[#This Row],[ShipDate]],Table1[[#This Row],[DeliveryDate]],"d")</f>
        <v>7</v>
      </c>
      <c r="V3386" t="str">
        <f t="shared" si="105"/>
        <v>On Time</v>
      </c>
    </row>
    <row r="3387" spans="2:22" x14ac:dyDescent="0.3">
      <c r="B3387" t="str">
        <f t="shared" si="104"/>
        <v>SO-003486</v>
      </c>
      <c r="C3387" t="s">
        <v>16</v>
      </c>
      <c r="D3387" t="s">
        <v>20</v>
      </c>
      <c r="E3387" s="1">
        <v>43600</v>
      </c>
      <c r="F3387" s="1">
        <v>43648</v>
      </c>
      <c r="G3387" s="1">
        <v>43662</v>
      </c>
      <c r="H3387" s="1">
        <v>43669</v>
      </c>
      <c r="I3387" t="s">
        <v>18</v>
      </c>
      <c r="J3387">
        <v>1</v>
      </c>
      <c r="K3387">
        <v>6</v>
      </c>
      <c r="L3387">
        <v>119</v>
      </c>
      <c r="M3387">
        <v>24</v>
      </c>
      <c r="N3387">
        <v>1</v>
      </c>
      <c r="O3387">
        <v>0.05</v>
      </c>
      <c r="P3387">
        <v>142.38</v>
      </c>
      <c r="Q3387">
        <v>167.5</v>
      </c>
      <c r="R3387">
        <f>Table1[[#This Row],[OrderQuantity]]*Table1[[#This Row],[UnitPrice]]</f>
        <v>167.5</v>
      </c>
      <c r="S3387">
        <f>Table1[[#This Row],[OrderQuantity]]*Table1[[#This Row],[UnitCost]]</f>
        <v>142.38</v>
      </c>
      <c r="T3387">
        <f>Table1[[#This Row],[OrderQuantity]]*Table1[[#This Row],[UnitPrice]]*(1-Table1[[#This Row],[DiscountApplied]]) - (Table1[[#This Row],[OrderQuantity]]*Table1[[#This Row],[UnitCost]])</f>
        <v>16.745000000000005</v>
      </c>
      <c r="U3387">
        <f>DATEDIF(Table1[[#This Row],[ShipDate]],Table1[[#This Row],[DeliveryDate]],"d")</f>
        <v>7</v>
      </c>
      <c r="V3387" t="str">
        <f t="shared" si="105"/>
        <v>On Time</v>
      </c>
    </row>
    <row r="3388" spans="2:22" x14ac:dyDescent="0.3">
      <c r="B3388" t="str">
        <f t="shared" si="104"/>
        <v>SO-003487</v>
      </c>
      <c r="C3388" t="s">
        <v>19</v>
      </c>
      <c r="D3388" t="s">
        <v>23</v>
      </c>
      <c r="E3388" s="1">
        <v>43500</v>
      </c>
      <c r="F3388" s="1">
        <v>43648</v>
      </c>
      <c r="G3388" s="1">
        <v>43662</v>
      </c>
      <c r="H3388" s="1">
        <v>43664</v>
      </c>
      <c r="I3388" t="s">
        <v>18</v>
      </c>
      <c r="J3388">
        <v>14</v>
      </c>
      <c r="K3388">
        <v>47</v>
      </c>
      <c r="L3388">
        <v>323</v>
      </c>
      <c r="M3388">
        <v>2</v>
      </c>
      <c r="N3388">
        <v>6</v>
      </c>
      <c r="O3388">
        <v>0.15</v>
      </c>
      <c r="P3388">
        <v>3234.49</v>
      </c>
      <c r="Q3388">
        <v>3993.2</v>
      </c>
      <c r="R3388">
        <f>Table1[[#This Row],[OrderQuantity]]*Table1[[#This Row],[UnitPrice]]</f>
        <v>23959.199999999997</v>
      </c>
      <c r="S3388">
        <f>Table1[[#This Row],[OrderQuantity]]*Table1[[#This Row],[UnitCost]]</f>
        <v>19406.939999999999</v>
      </c>
      <c r="T3388">
        <f>Table1[[#This Row],[OrderQuantity]]*Table1[[#This Row],[UnitPrice]]*(1-Table1[[#This Row],[DiscountApplied]]) - (Table1[[#This Row],[OrderQuantity]]*Table1[[#This Row],[UnitCost]])</f>
        <v>958.37999999999738</v>
      </c>
      <c r="U3388">
        <f>DATEDIF(Table1[[#This Row],[ShipDate]],Table1[[#This Row],[DeliveryDate]],"d")</f>
        <v>2</v>
      </c>
      <c r="V3388" t="str">
        <f t="shared" si="105"/>
        <v>On Time</v>
      </c>
    </row>
    <row r="3389" spans="2:22" x14ac:dyDescent="0.3">
      <c r="B3389" t="str">
        <f t="shared" si="104"/>
        <v>SO-003488</v>
      </c>
      <c r="C3389" t="s">
        <v>16</v>
      </c>
      <c r="D3389" t="s">
        <v>23</v>
      </c>
      <c r="E3389" s="1">
        <v>43500</v>
      </c>
      <c r="F3389" s="1">
        <v>43648</v>
      </c>
      <c r="G3389" s="1">
        <v>43669</v>
      </c>
      <c r="H3389" s="1">
        <v>43670</v>
      </c>
      <c r="I3389" t="s">
        <v>18</v>
      </c>
      <c r="J3389">
        <v>3</v>
      </c>
      <c r="K3389">
        <v>10</v>
      </c>
      <c r="L3389">
        <v>326</v>
      </c>
      <c r="M3389">
        <v>21</v>
      </c>
      <c r="N3389">
        <v>5</v>
      </c>
      <c r="O3389">
        <v>0.1</v>
      </c>
      <c r="P3389">
        <v>585.30999999999995</v>
      </c>
      <c r="Q3389">
        <v>1125.5999999999999</v>
      </c>
      <c r="R3389">
        <f>Table1[[#This Row],[OrderQuantity]]*Table1[[#This Row],[UnitPrice]]</f>
        <v>5628</v>
      </c>
      <c r="S3389">
        <f>Table1[[#This Row],[OrderQuantity]]*Table1[[#This Row],[UnitCost]]</f>
        <v>2926.5499999999997</v>
      </c>
      <c r="T3389">
        <f>Table1[[#This Row],[OrderQuantity]]*Table1[[#This Row],[UnitPrice]]*(1-Table1[[#This Row],[DiscountApplied]]) - (Table1[[#This Row],[OrderQuantity]]*Table1[[#This Row],[UnitCost]])</f>
        <v>2138.65</v>
      </c>
      <c r="U3389">
        <f>DATEDIF(Table1[[#This Row],[ShipDate]],Table1[[#This Row],[DeliveryDate]],"d")</f>
        <v>1</v>
      </c>
      <c r="V3389" t="str">
        <f t="shared" si="105"/>
        <v>On Time</v>
      </c>
    </row>
    <row r="3390" spans="2:22" x14ac:dyDescent="0.3">
      <c r="B3390" t="str">
        <f t="shared" si="104"/>
        <v>SO-003489</v>
      </c>
      <c r="C3390" t="s">
        <v>21</v>
      </c>
      <c r="D3390" t="s">
        <v>20</v>
      </c>
      <c r="E3390" s="1">
        <v>43500</v>
      </c>
      <c r="F3390" s="1">
        <v>43648</v>
      </c>
      <c r="G3390" s="1">
        <v>43664</v>
      </c>
      <c r="H3390" s="1">
        <v>43665</v>
      </c>
      <c r="I3390" t="s">
        <v>18</v>
      </c>
      <c r="J3390">
        <v>24</v>
      </c>
      <c r="K3390">
        <v>17</v>
      </c>
      <c r="L3390">
        <v>191</v>
      </c>
      <c r="M3390">
        <v>4</v>
      </c>
      <c r="N3390">
        <v>3</v>
      </c>
      <c r="O3390">
        <v>0.08</v>
      </c>
      <c r="P3390">
        <v>846.14</v>
      </c>
      <c r="Q3390">
        <v>1159.0999999999999</v>
      </c>
      <c r="R3390">
        <f>Table1[[#This Row],[OrderQuantity]]*Table1[[#This Row],[UnitPrice]]</f>
        <v>3477.2999999999997</v>
      </c>
      <c r="S3390">
        <f>Table1[[#This Row],[OrderQuantity]]*Table1[[#This Row],[UnitCost]]</f>
        <v>2538.42</v>
      </c>
      <c r="T3390">
        <f>Table1[[#This Row],[OrderQuantity]]*Table1[[#This Row],[UnitPrice]]*(1-Table1[[#This Row],[DiscountApplied]]) - (Table1[[#This Row],[OrderQuantity]]*Table1[[#This Row],[UnitCost]])</f>
        <v>660.69599999999991</v>
      </c>
      <c r="U3390">
        <f>DATEDIF(Table1[[#This Row],[ShipDate]],Table1[[#This Row],[DeliveryDate]],"d")</f>
        <v>1</v>
      </c>
      <c r="V3390" t="str">
        <f t="shared" si="105"/>
        <v>On Time</v>
      </c>
    </row>
    <row r="3391" spans="2:22" x14ac:dyDescent="0.3">
      <c r="B3391" t="str">
        <f t="shared" si="104"/>
        <v>SO-003490</v>
      </c>
      <c r="C3391" t="s">
        <v>19</v>
      </c>
      <c r="D3391" t="s">
        <v>17</v>
      </c>
      <c r="E3391" s="1">
        <v>43500</v>
      </c>
      <c r="F3391" s="1">
        <v>43648</v>
      </c>
      <c r="G3391" s="1">
        <v>43664</v>
      </c>
      <c r="H3391" s="1">
        <v>43671</v>
      </c>
      <c r="I3391" t="s">
        <v>18</v>
      </c>
      <c r="J3391">
        <v>14</v>
      </c>
      <c r="K3391">
        <v>29</v>
      </c>
      <c r="L3391">
        <v>222</v>
      </c>
      <c r="M3391">
        <v>32</v>
      </c>
      <c r="N3391">
        <v>1</v>
      </c>
      <c r="O3391">
        <v>0.08</v>
      </c>
      <c r="P3391">
        <v>810.03</v>
      </c>
      <c r="Q3391">
        <v>1038.5</v>
      </c>
      <c r="R3391">
        <f>Table1[[#This Row],[OrderQuantity]]*Table1[[#This Row],[UnitPrice]]</f>
        <v>1038.5</v>
      </c>
      <c r="S3391">
        <f>Table1[[#This Row],[OrderQuantity]]*Table1[[#This Row],[UnitCost]]</f>
        <v>810.03</v>
      </c>
      <c r="T3391">
        <f>Table1[[#This Row],[OrderQuantity]]*Table1[[#This Row],[UnitPrice]]*(1-Table1[[#This Row],[DiscountApplied]]) - (Table1[[#This Row],[OrderQuantity]]*Table1[[#This Row],[UnitCost]])</f>
        <v>145.3900000000001</v>
      </c>
      <c r="U3391">
        <f>DATEDIF(Table1[[#This Row],[ShipDate]],Table1[[#This Row],[DeliveryDate]],"d")</f>
        <v>7</v>
      </c>
      <c r="V3391" t="str">
        <f t="shared" si="105"/>
        <v>On Time</v>
      </c>
    </row>
    <row r="3392" spans="2:22" x14ac:dyDescent="0.3">
      <c r="B3392" t="str">
        <f t="shared" si="104"/>
        <v>SO-003491</v>
      </c>
      <c r="C3392" t="s">
        <v>19</v>
      </c>
      <c r="D3392" t="s">
        <v>17</v>
      </c>
      <c r="E3392" s="1">
        <v>43500</v>
      </c>
      <c r="F3392" s="1">
        <v>43649</v>
      </c>
      <c r="G3392" s="1">
        <v>43662</v>
      </c>
      <c r="H3392" s="1">
        <v>43672</v>
      </c>
      <c r="I3392" t="s">
        <v>18</v>
      </c>
      <c r="J3392">
        <v>16</v>
      </c>
      <c r="K3392">
        <v>33</v>
      </c>
      <c r="L3392">
        <v>220</v>
      </c>
      <c r="M3392">
        <v>39</v>
      </c>
      <c r="N3392">
        <v>4</v>
      </c>
      <c r="O3392">
        <v>0.1</v>
      </c>
      <c r="P3392">
        <v>135.07</v>
      </c>
      <c r="Q3392">
        <v>214.4</v>
      </c>
      <c r="R3392">
        <f>Table1[[#This Row],[OrderQuantity]]*Table1[[#This Row],[UnitPrice]]</f>
        <v>857.6</v>
      </c>
      <c r="S3392">
        <f>Table1[[#This Row],[OrderQuantity]]*Table1[[#This Row],[UnitCost]]</f>
        <v>540.28</v>
      </c>
      <c r="T3392">
        <f>Table1[[#This Row],[OrderQuantity]]*Table1[[#This Row],[UnitPrice]]*(1-Table1[[#This Row],[DiscountApplied]]) - (Table1[[#This Row],[OrderQuantity]]*Table1[[#This Row],[UnitCost]])</f>
        <v>231.56000000000006</v>
      </c>
      <c r="U3392">
        <f>DATEDIF(Table1[[#This Row],[ShipDate]],Table1[[#This Row],[DeliveryDate]],"d")</f>
        <v>10</v>
      </c>
      <c r="V3392" t="str">
        <f t="shared" si="105"/>
        <v>Late</v>
      </c>
    </row>
    <row r="3393" spans="2:22" x14ac:dyDescent="0.3">
      <c r="B3393" t="str">
        <f t="shared" si="104"/>
        <v>SO-003492</v>
      </c>
      <c r="C3393" t="s">
        <v>19</v>
      </c>
      <c r="D3393" t="s">
        <v>20</v>
      </c>
      <c r="E3393" s="1">
        <v>43500</v>
      </c>
      <c r="F3393" s="1">
        <v>43649</v>
      </c>
      <c r="G3393" s="1">
        <v>43672</v>
      </c>
      <c r="H3393" s="1">
        <v>43681</v>
      </c>
      <c r="I3393" t="s">
        <v>18</v>
      </c>
      <c r="J3393">
        <v>15</v>
      </c>
      <c r="K3393">
        <v>47</v>
      </c>
      <c r="L3393">
        <v>116</v>
      </c>
      <c r="M3393">
        <v>16</v>
      </c>
      <c r="N3393">
        <v>7</v>
      </c>
      <c r="O3393">
        <v>0.15</v>
      </c>
      <c r="P3393">
        <v>804.4</v>
      </c>
      <c r="Q3393">
        <v>1748.7</v>
      </c>
      <c r="R3393">
        <f>Table1[[#This Row],[OrderQuantity]]*Table1[[#This Row],[UnitPrice]]</f>
        <v>12240.9</v>
      </c>
      <c r="S3393">
        <f>Table1[[#This Row],[OrderQuantity]]*Table1[[#This Row],[UnitCost]]</f>
        <v>5630.8</v>
      </c>
      <c r="T3393">
        <f>Table1[[#This Row],[OrderQuantity]]*Table1[[#This Row],[UnitPrice]]*(1-Table1[[#This Row],[DiscountApplied]]) - (Table1[[#This Row],[OrderQuantity]]*Table1[[#This Row],[UnitCost]])</f>
        <v>4773.9649999999992</v>
      </c>
      <c r="U3393">
        <f>DATEDIF(Table1[[#This Row],[ShipDate]],Table1[[#This Row],[DeliveryDate]],"d")</f>
        <v>9</v>
      </c>
      <c r="V3393" t="str">
        <f t="shared" si="105"/>
        <v>Late</v>
      </c>
    </row>
    <row r="3394" spans="2:22" x14ac:dyDescent="0.3">
      <c r="B3394" t="str">
        <f t="shared" ref="B3394:B3457" si="106">"SO-" &amp; TEXT(ROW(B3394)+99,"000000")</f>
        <v>SO-003493</v>
      </c>
      <c r="C3394" t="s">
        <v>19</v>
      </c>
      <c r="D3394" t="s">
        <v>23</v>
      </c>
      <c r="E3394" s="1">
        <v>43500</v>
      </c>
      <c r="F3394" s="1">
        <v>43649</v>
      </c>
      <c r="G3394" s="1">
        <v>43677</v>
      </c>
      <c r="H3394" s="1">
        <v>43683</v>
      </c>
      <c r="I3394" t="s">
        <v>18</v>
      </c>
      <c r="J3394">
        <v>19</v>
      </c>
      <c r="K3394">
        <v>38</v>
      </c>
      <c r="L3394">
        <v>275</v>
      </c>
      <c r="M3394">
        <v>43</v>
      </c>
      <c r="N3394">
        <v>1</v>
      </c>
      <c r="O3394">
        <v>0.05</v>
      </c>
      <c r="P3394">
        <v>1445.39</v>
      </c>
      <c r="Q3394">
        <v>2834.1</v>
      </c>
      <c r="R3394">
        <f>Table1[[#This Row],[OrderQuantity]]*Table1[[#This Row],[UnitPrice]]</f>
        <v>2834.1</v>
      </c>
      <c r="S3394">
        <f>Table1[[#This Row],[OrderQuantity]]*Table1[[#This Row],[UnitCost]]</f>
        <v>1445.39</v>
      </c>
      <c r="T3394">
        <f>Table1[[#This Row],[OrderQuantity]]*Table1[[#This Row],[UnitPrice]]*(1-Table1[[#This Row],[DiscountApplied]]) - (Table1[[#This Row],[OrderQuantity]]*Table1[[#This Row],[UnitCost]])</f>
        <v>1247.0049999999999</v>
      </c>
      <c r="U3394">
        <f>DATEDIF(Table1[[#This Row],[ShipDate]],Table1[[#This Row],[DeliveryDate]],"d")</f>
        <v>6</v>
      </c>
      <c r="V3394" t="str">
        <f t="shared" ref="V3394:V3457" si="107">IF(U3394&gt;7,"Late","On Time")</f>
        <v>On Time</v>
      </c>
    </row>
    <row r="3395" spans="2:22" x14ac:dyDescent="0.3">
      <c r="B3395" t="str">
        <f t="shared" si="106"/>
        <v>SO-003494</v>
      </c>
      <c r="C3395" t="s">
        <v>22</v>
      </c>
      <c r="D3395" t="s">
        <v>17</v>
      </c>
      <c r="E3395" s="1">
        <v>43600</v>
      </c>
      <c r="F3395" s="1">
        <v>43649</v>
      </c>
      <c r="G3395" s="1">
        <v>43654</v>
      </c>
      <c r="H3395" s="1">
        <v>43655</v>
      </c>
      <c r="I3395" t="s">
        <v>18</v>
      </c>
      <c r="J3395">
        <v>27</v>
      </c>
      <c r="K3395">
        <v>39</v>
      </c>
      <c r="L3395">
        <v>232</v>
      </c>
      <c r="M3395">
        <v>46</v>
      </c>
      <c r="N3395">
        <v>7</v>
      </c>
      <c r="O3395">
        <v>0.08</v>
      </c>
      <c r="P3395">
        <v>953.21</v>
      </c>
      <c r="Q3395">
        <v>2324.9</v>
      </c>
      <c r="R3395">
        <f>Table1[[#This Row],[OrderQuantity]]*Table1[[#This Row],[UnitPrice]]</f>
        <v>16274.300000000001</v>
      </c>
      <c r="S3395">
        <f>Table1[[#This Row],[OrderQuantity]]*Table1[[#This Row],[UnitCost]]</f>
        <v>6672.47</v>
      </c>
      <c r="T3395">
        <f>Table1[[#This Row],[OrderQuantity]]*Table1[[#This Row],[UnitPrice]]*(1-Table1[[#This Row],[DiscountApplied]]) - (Table1[[#This Row],[OrderQuantity]]*Table1[[#This Row],[UnitCost]])</f>
        <v>8299.8860000000022</v>
      </c>
      <c r="U3395">
        <f>DATEDIF(Table1[[#This Row],[ShipDate]],Table1[[#This Row],[DeliveryDate]],"d")</f>
        <v>1</v>
      </c>
      <c r="V3395" t="str">
        <f t="shared" si="107"/>
        <v>On Time</v>
      </c>
    </row>
    <row r="3396" spans="2:22" x14ac:dyDescent="0.3">
      <c r="B3396" t="str">
        <f t="shared" si="106"/>
        <v>SO-003495</v>
      </c>
      <c r="C3396" t="s">
        <v>22</v>
      </c>
      <c r="D3396" t="s">
        <v>17</v>
      </c>
      <c r="E3396" s="1">
        <v>43500</v>
      </c>
      <c r="F3396" s="1">
        <v>43649</v>
      </c>
      <c r="G3396" s="1">
        <v>43659</v>
      </c>
      <c r="H3396" s="1">
        <v>43666</v>
      </c>
      <c r="I3396" t="s">
        <v>18</v>
      </c>
      <c r="J3396">
        <v>26</v>
      </c>
      <c r="K3396">
        <v>43</v>
      </c>
      <c r="L3396">
        <v>227</v>
      </c>
      <c r="M3396">
        <v>45</v>
      </c>
      <c r="N3396">
        <v>1</v>
      </c>
      <c r="O3396">
        <v>0.3</v>
      </c>
      <c r="P3396">
        <v>1470.72</v>
      </c>
      <c r="Q3396">
        <v>1815.7</v>
      </c>
      <c r="R3396">
        <f>Table1[[#This Row],[OrderQuantity]]*Table1[[#This Row],[UnitPrice]]</f>
        <v>1815.7</v>
      </c>
      <c r="S3396">
        <f>Table1[[#This Row],[OrderQuantity]]*Table1[[#This Row],[UnitCost]]</f>
        <v>1470.72</v>
      </c>
      <c r="T3396">
        <f>Table1[[#This Row],[OrderQuantity]]*Table1[[#This Row],[UnitPrice]]*(1-Table1[[#This Row],[DiscountApplied]]) - (Table1[[#This Row],[OrderQuantity]]*Table1[[#This Row],[UnitCost]])</f>
        <v>-199.73000000000002</v>
      </c>
      <c r="U3396">
        <f>DATEDIF(Table1[[#This Row],[ShipDate]],Table1[[#This Row],[DeliveryDate]],"d")</f>
        <v>7</v>
      </c>
      <c r="V3396" t="str">
        <f t="shared" si="107"/>
        <v>On Time</v>
      </c>
    </row>
    <row r="3397" spans="2:22" x14ac:dyDescent="0.3">
      <c r="B3397" t="str">
        <f t="shared" si="106"/>
        <v>SO-003496</v>
      </c>
      <c r="C3397" t="s">
        <v>19</v>
      </c>
      <c r="D3397" t="s">
        <v>26</v>
      </c>
      <c r="E3397" s="1">
        <v>43600</v>
      </c>
      <c r="F3397" s="1">
        <v>43649</v>
      </c>
      <c r="G3397" s="1">
        <v>43656</v>
      </c>
      <c r="H3397" s="1">
        <v>43664</v>
      </c>
      <c r="I3397" t="s">
        <v>18</v>
      </c>
      <c r="J3397">
        <v>17</v>
      </c>
      <c r="K3397">
        <v>5</v>
      </c>
      <c r="L3397">
        <v>68</v>
      </c>
      <c r="M3397">
        <v>9</v>
      </c>
      <c r="N3397">
        <v>3</v>
      </c>
      <c r="O3397">
        <v>0.1</v>
      </c>
      <c r="P3397">
        <v>99.43</v>
      </c>
      <c r="Q3397">
        <v>187.6</v>
      </c>
      <c r="R3397">
        <f>Table1[[#This Row],[OrderQuantity]]*Table1[[#This Row],[UnitPrice]]</f>
        <v>562.79999999999995</v>
      </c>
      <c r="S3397">
        <f>Table1[[#This Row],[OrderQuantity]]*Table1[[#This Row],[UnitCost]]</f>
        <v>298.29000000000002</v>
      </c>
      <c r="T3397">
        <f>Table1[[#This Row],[OrderQuantity]]*Table1[[#This Row],[UnitPrice]]*(1-Table1[[#This Row],[DiscountApplied]]) - (Table1[[#This Row],[OrderQuantity]]*Table1[[#This Row],[UnitCost]])</f>
        <v>208.22999999999996</v>
      </c>
      <c r="U3397">
        <f>DATEDIF(Table1[[#This Row],[ShipDate]],Table1[[#This Row],[DeliveryDate]],"d")</f>
        <v>8</v>
      </c>
      <c r="V3397" t="str">
        <f t="shared" si="107"/>
        <v>Late</v>
      </c>
    </row>
    <row r="3398" spans="2:22" x14ac:dyDescent="0.3">
      <c r="B3398" t="str">
        <f t="shared" si="106"/>
        <v>SO-003497</v>
      </c>
      <c r="C3398" t="s">
        <v>16</v>
      </c>
      <c r="D3398" t="s">
        <v>17</v>
      </c>
      <c r="E3398" s="1">
        <v>43500</v>
      </c>
      <c r="F3398" s="1">
        <v>43649</v>
      </c>
      <c r="G3398" s="1">
        <v>43655</v>
      </c>
      <c r="H3398" s="1">
        <v>43658</v>
      </c>
      <c r="I3398" t="s">
        <v>18</v>
      </c>
      <c r="J3398">
        <v>10</v>
      </c>
      <c r="K3398">
        <v>11</v>
      </c>
      <c r="L3398">
        <v>224</v>
      </c>
      <c r="M3398">
        <v>37</v>
      </c>
      <c r="N3398">
        <v>2</v>
      </c>
      <c r="O3398">
        <v>0.2</v>
      </c>
      <c r="P3398">
        <v>505.45</v>
      </c>
      <c r="Q3398">
        <v>1232.8</v>
      </c>
      <c r="R3398">
        <f>Table1[[#This Row],[OrderQuantity]]*Table1[[#This Row],[UnitPrice]]</f>
        <v>2465.6</v>
      </c>
      <c r="S3398">
        <f>Table1[[#This Row],[OrderQuantity]]*Table1[[#This Row],[UnitCost]]</f>
        <v>1010.9</v>
      </c>
      <c r="T3398">
        <f>Table1[[#This Row],[OrderQuantity]]*Table1[[#This Row],[UnitPrice]]*(1-Table1[[#This Row],[DiscountApplied]]) - (Table1[[#This Row],[OrderQuantity]]*Table1[[#This Row],[UnitCost]])</f>
        <v>961.58</v>
      </c>
      <c r="U3398">
        <f>DATEDIF(Table1[[#This Row],[ShipDate]],Table1[[#This Row],[DeliveryDate]],"d")</f>
        <v>3</v>
      </c>
      <c r="V3398" t="str">
        <f t="shared" si="107"/>
        <v>On Time</v>
      </c>
    </row>
    <row r="3399" spans="2:22" x14ac:dyDescent="0.3">
      <c r="B3399" t="str">
        <f t="shared" si="106"/>
        <v>SO-003498</v>
      </c>
      <c r="C3399" t="s">
        <v>19</v>
      </c>
      <c r="D3399" t="s">
        <v>23</v>
      </c>
      <c r="E3399" s="1">
        <v>43600</v>
      </c>
      <c r="F3399" s="1">
        <v>43649</v>
      </c>
      <c r="G3399" s="1">
        <v>43657</v>
      </c>
      <c r="H3399" s="1">
        <v>43661</v>
      </c>
      <c r="I3399" t="s">
        <v>18</v>
      </c>
      <c r="J3399">
        <v>17</v>
      </c>
      <c r="K3399">
        <v>38</v>
      </c>
      <c r="L3399">
        <v>326</v>
      </c>
      <c r="M3399">
        <v>12</v>
      </c>
      <c r="N3399">
        <v>5</v>
      </c>
      <c r="O3399">
        <v>0.08</v>
      </c>
      <c r="P3399">
        <v>498.88</v>
      </c>
      <c r="Q3399">
        <v>978.2</v>
      </c>
      <c r="R3399">
        <f>Table1[[#This Row],[OrderQuantity]]*Table1[[#This Row],[UnitPrice]]</f>
        <v>4891</v>
      </c>
      <c r="S3399">
        <f>Table1[[#This Row],[OrderQuantity]]*Table1[[#This Row],[UnitCost]]</f>
        <v>2494.4</v>
      </c>
      <c r="T3399">
        <f>Table1[[#This Row],[OrderQuantity]]*Table1[[#This Row],[UnitPrice]]*(1-Table1[[#This Row],[DiscountApplied]]) - (Table1[[#This Row],[OrderQuantity]]*Table1[[#This Row],[UnitCost]])</f>
        <v>2005.3200000000002</v>
      </c>
      <c r="U3399">
        <f>DATEDIF(Table1[[#This Row],[ShipDate]],Table1[[#This Row],[DeliveryDate]],"d")</f>
        <v>4</v>
      </c>
      <c r="V3399" t="str">
        <f t="shared" si="107"/>
        <v>On Time</v>
      </c>
    </row>
    <row r="3400" spans="2:22" x14ac:dyDescent="0.3">
      <c r="B3400" t="str">
        <f t="shared" si="106"/>
        <v>SO-003499</v>
      </c>
      <c r="C3400" t="s">
        <v>16</v>
      </c>
      <c r="D3400" t="s">
        <v>17</v>
      </c>
      <c r="E3400" s="1">
        <v>43500</v>
      </c>
      <c r="F3400" s="1">
        <v>43650</v>
      </c>
      <c r="G3400" s="1">
        <v>43659</v>
      </c>
      <c r="H3400" s="1">
        <v>43661</v>
      </c>
      <c r="I3400" t="s">
        <v>18</v>
      </c>
      <c r="J3400">
        <v>7</v>
      </c>
      <c r="K3400">
        <v>1</v>
      </c>
      <c r="L3400">
        <v>211</v>
      </c>
      <c r="M3400">
        <v>27</v>
      </c>
      <c r="N3400">
        <v>4</v>
      </c>
      <c r="O3400">
        <v>0.05</v>
      </c>
      <c r="P3400">
        <v>914.55</v>
      </c>
      <c r="Q3400">
        <v>1172.5</v>
      </c>
      <c r="R3400">
        <f>Table1[[#This Row],[OrderQuantity]]*Table1[[#This Row],[UnitPrice]]</f>
        <v>4690</v>
      </c>
      <c r="S3400">
        <f>Table1[[#This Row],[OrderQuantity]]*Table1[[#This Row],[UnitCost]]</f>
        <v>3658.2</v>
      </c>
      <c r="T3400">
        <f>Table1[[#This Row],[OrderQuantity]]*Table1[[#This Row],[UnitPrice]]*(1-Table1[[#This Row],[DiscountApplied]]) - (Table1[[#This Row],[OrderQuantity]]*Table1[[#This Row],[UnitCost]])</f>
        <v>797.30000000000018</v>
      </c>
      <c r="U3400">
        <f>DATEDIF(Table1[[#This Row],[ShipDate]],Table1[[#This Row],[DeliveryDate]],"d")</f>
        <v>2</v>
      </c>
      <c r="V3400" t="str">
        <f t="shared" si="107"/>
        <v>On Time</v>
      </c>
    </row>
    <row r="3401" spans="2:22" x14ac:dyDescent="0.3">
      <c r="B3401" t="str">
        <f t="shared" si="106"/>
        <v>SO-003500</v>
      </c>
      <c r="C3401" t="s">
        <v>16</v>
      </c>
      <c r="D3401" t="s">
        <v>20</v>
      </c>
      <c r="E3401" s="1">
        <v>43500</v>
      </c>
      <c r="F3401" s="1">
        <v>43650</v>
      </c>
      <c r="G3401" s="1">
        <v>43657</v>
      </c>
      <c r="H3401" s="1">
        <v>43666</v>
      </c>
      <c r="I3401" t="s">
        <v>18</v>
      </c>
      <c r="J3401">
        <v>8</v>
      </c>
      <c r="K3401">
        <v>28</v>
      </c>
      <c r="L3401">
        <v>147</v>
      </c>
      <c r="M3401">
        <v>9</v>
      </c>
      <c r="N3401">
        <v>1</v>
      </c>
      <c r="O3401">
        <v>0.15</v>
      </c>
      <c r="P3401">
        <v>442.2</v>
      </c>
      <c r="Q3401">
        <v>1105.5</v>
      </c>
      <c r="R3401">
        <f>Table1[[#This Row],[OrderQuantity]]*Table1[[#This Row],[UnitPrice]]</f>
        <v>1105.5</v>
      </c>
      <c r="S3401">
        <f>Table1[[#This Row],[OrderQuantity]]*Table1[[#This Row],[UnitCost]]</f>
        <v>442.2</v>
      </c>
      <c r="T3401">
        <f>Table1[[#This Row],[OrderQuantity]]*Table1[[#This Row],[UnitPrice]]*(1-Table1[[#This Row],[DiscountApplied]]) - (Table1[[#This Row],[OrderQuantity]]*Table1[[#This Row],[UnitCost]])</f>
        <v>497.47499999999997</v>
      </c>
      <c r="U3401">
        <f>DATEDIF(Table1[[#This Row],[ShipDate]],Table1[[#This Row],[DeliveryDate]],"d")</f>
        <v>9</v>
      </c>
      <c r="V3401" t="str">
        <f t="shared" si="107"/>
        <v>Late</v>
      </c>
    </row>
    <row r="3402" spans="2:22" x14ac:dyDescent="0.3">
      <c r="B3402" t="str">
        <f t="shared" si="106"/>
        <v>SO-003501</v>
      </c>
      <c r="C3402" t="s">
        <v>19</v>
      </c>
      <c r="D3402" t="s">
        <v>25</v>
      </c>
      <c r="E3402" s="1">
        <v>43600</v>
      </c>
      <c r="F3402" s="1">
        <v>43650</v>
      </c>
      <c r="G3402" s="1">
        <v>43667</v>
      </c>
      <c r="H3402" s="1">
        <v>43674</v>
      </c>
      <c r="I3402" t="s">
        <v>18</v>
      </c>
      <c r="J3402">
        <v>20</v>
      </c>
      <c r="K3402">
        <v>10</v>
      </c>
      <c r="L3402">
        <v>350</v>
      </c>
      <c r="M3402">
        <v>25</v>
      </c>
      <c r="N3402">
        <v>5</v>
      </c>
      <c r="O3402">
        <v>0.08</v>
      </c>
      <c r="P3402">
        <v>1739.05</v>
      </c>
      <c r="Q3402">
        <v>2760.4</v>
      </c>
      <c r="R3402">
        <f>Table1[[#This Row],[OrderQuantity]]*Table1[[#This Row],[UnitPrice]]</f>
        <v>13802</v>
      </c>
      <c r="S3402">
        <f>Table1[[#This Row],[OrderQuantity]]*Table1[[#This Row],[UnitCost]]</f>
        <v>8695.25</v>
      </c>
      <c r="T3402">
        <f>Table1[[#This Row],[OrderQuantity]]*Table1[[#This Row],[UnitPrice]]*(1-Table1[[#This Row],[DiscountApplied]]) - (Table1[[#This Row],[OrderQuantity]]*Table1[[#This Row],[UnitCost]])</f>
        <v>4002.59</v>
      </c>
      <c r="U3402">
        <f>DATEDIF(Table1[[#This Row],[ShipDate]],Table1[[#This Row],[DeliveryDate]],"d")</f>
        <v>7</v>
      </c>
      <c r="V3402" t="str">
        <f t="shared" si="107"/>
        <v>On Time</v>
      </c>
    </row>
    <row r="3403" spans="2:22" x14ac:dyDescent="0.3">
      <c r="B3403" t="str">
        <f t="shared" si="106"/>
        <v>SO-003502</v>
      </c>
      <c r="C3403" t="s">
        <v>19</v>
      </c>
      <c r="D3403" t="s">
        <v>24</v>
      </c>
      <c r="E3403" s="1">
        <v>43600</v>
      </c>
      <c r="F3403" s="1">
        <v>43650</v>
      </c>
      <c r="G3403" s="1">
        <v>43660</v>
      </c>
      <c r="H3403" s="1">
        <v>43666</v>
      </c>
      <c r="I3403" t="s">
        <v>18</v>
      </c>
      <c r="J3403">
        <v>17</v>
      </c>
      <c r="K3403">
        <v>47</v>
      </c>
      <c r="L3403">
        <v>53</v>
      </c>
      <c r="M3403">
        <v>10</v>
      </c>
      <c r="N3403">
        <v>1</v>
      </c>
      <c r="O3403">
        <v>0.05</v>
      </c>
      <c r="P3403">
        <v>134</v>
      </c>
      <c r="Q3403">
        <v>268</v>
      </c>
      <c r="R3403">
        <f>Table1[[#This Row],[OrderQuantity]]*Table1[[#This Row],[UnitPrice]]</f>
        <v>268</v>
      </c>
      <c r="S3403">
        <f>Table1[[#This Row],[OrderQuantity]]*Table1[[#This Row],[UnitCost]]</f>
        <v>134</v>
      </c>
      <c r="T3403">
        <f>Table1[[#This Row],[OrderQuantity]]*Table1[[#This Row],[UnitPrice]]*(1-Table1[[#This Row],[DiscountApplied]]) - (Table1[[#This Row],[OrderQuantity]]*Table1[[#This Row],[UnitCost]])</f>
        <v>120.6</v>
      </c>
      <c r="U3403">
        <f>DATEDIF(Table1[[#This Row],[ShipDate]],Table1[[#This Row],[DeliveryDate]],"d")</f>
        <v>6</v>
      </c>
      <c r="V3403" t="str">
        <f t="shared" si="107"/>
        <v>On Time</v>
      </c>
    </row>
    <row r="3404" spans="2:22" x14ac:dyDescent="0.3">
      <c r="B3404" t="str">
        <f t="shared" si="106"/>
        <v>SO-003503</v>
      </c>
      <c r="C3404" t="s">
        <v>16</v>
      </c>
      <c r="D3404" t="s">
        <v>26</v>
      </c>
      <c r="E3404" s="1">
        <v>43500</v>
      </c>
      <c r="F3404" s="1">
        <v>43650</v>
      </c>
      <c r="G3404" s="1">
        <v>43675</v>
      </c>
      <c r="H3404" s="1">
        <v>43680</v>
      </c>
      <c r="I3404" t="s">
        <v>18</v>
      </c>
      <c r="J3404">
        <v>6</v>
      </c>
      <c r="K3404">
        <v>21</v>
      </c>
      <c r="L3404">
        <v>74</v>
      </c>
      <c r="M3404">
        <v>20</v>
      </c>
      <c r="N3404">
        <v>7</v>
      </c>
      <c r="O3404">
        <v>0.1</v>
      </c>
      <c r="P3404">
        <v>984.5</v>
      </c>
      <c r="Q3404">
        <v>1246.2</v>
      </c>
      <c r="R3404">
        <f>Table1[[#This Row],[OrderQuantity]]*Table1[[#This Row],[UnitPrice]]</f>
        <v>8723.4</v>
      </c>
      <c r="S3404">
        <f>Table1[[#This Row],[OrderQuantity]]*Table1[[#This Row],[UnitCost]]</f>
        <v>6891.5</v>
      </c>
      <c r="T3404">
        <f>Table1[[#This Row],[OrderQuantity]]*Table1[[#This Row],[UnitPrice]]*(1-Table1[[#This Row],[DiscountApplied]]) - (Table1[[#This Row],[OrderQuantity]]*Table1[[#This Row],[UnitCost]])</f>
        <v>959.55999999999949</v>
      </c>
      <c r="U3404">
        <f>DATEDIF(Table1[[#This Row],[ShipDate]],Table1[[#This Row],[DeliveryDate]],"d")</f>
        <v>5</v>
      </c>
      <c r="V3404" t="str">
        <f t="shared" si="107"/>
        <v>On Time</v>
      </c>
    </row>
    <row r="3405" spans="2:22" x14ac:dyDescent="0.3">
      <c r="B3405" t="str">
        <f t="shared" si="106"/>
        <v>SO-003504</v>
      </c>
      <c r="C3405" t="s">
        <v>19</v>
      </c>
      <c r="D3405" t="s">
        <v>17</v>
      </c>
      <c r="E3405" s="1">
        <v>43600</v>
      </c>
      <c r="F3405" s="1">
        <v>43651</v>
      </c>
      <c r="G3405" s="1">
        <v>43655</v>
      </c>
      <c r="H3405" s="1">
        <v>43656</v>
      </c>
      <c r="I3405" t="s">
        <v>18</v>
      </c>
      <c r="J3405">
        <v>15</v>
      </c>
      <c r="K3405">
        <v>42</v>
      </c>
      <c r="L3405">
        <v>214</v>
      </c>
      <c r="M3405">
        <v>31</v>
      </c>
      <c r="N3405">
        <v>1</v>
      </c>
      <c r="O3405">
        <v>0.05</v>
      </c>
      <c r="P3405">
        <v>1441.71</v>
      </c>
      <c r="Q3405">
        <v>2720.2</v>
      </c>
      <c r="R3405">
        <f>Table1[[#This Row],[OrderQuantity]]*Table1[[#This Row],[UnitPrice]]</f>
        <v>2720.2</v>
      </c>
      <c r="S3405">
        <f>Table1[[#This Row],[OrderQuantity]]*Table1[[#This Row],[UnitCost]]</f>
        <v>1441.71</v>
      </c>
      <c r="T3405">
        <f>Table1[[#This Row],[OrderQuantity]]*Table1[[#This Row],[UnitPrice]]*(1-Table1[[#This Row],[DiscountApplied]]) - (Table1[[#This Row],[OrderQuantity]]*Table1[[#This Row],[UnitCost]])</f>
        <v>1142.4799999999996</v>
      </c>
      <c r="U3405">
        <f>DATEDIF(Table1[[#This Row],[ShipDate]],Table1[[#This Row],[DeliveryDate]],"d")</f>
        <v>1</v>
      </c>
      <c r="V3405" t="str">
        <f t="shared" si="107"/>
        <v>On Time</v>
      </c>
    </row>
    <row r="3406" spans="2:22" x14ac:dyDescent="0.3">
      <c r="B3406" t="str">
        <f t="shared" si="106"/>
        <v>SO-003505</v>
      </c>
      <c r="C3406" t="s">
        <v>19</v>
      </c>
      <c r="D3406" t="s">
        <v>20</v>
      </c>
      <c r="E3406" s="1">
        <v>43500</v>
      </c>
      <c r="F3406" s="1">
        <v>43651</v>
      </c>
      <c r="G3406" s="1">
        <v>43669</v>
      </c>
      <c r="H3406" s="1">
        <v>43678</v>
      </c>
      <c r="I3406" t="s">
        <v>18</v>
      </c>
      <c r="J3406">
        <v>19</v>
      </c>
      <c r="K3406">
        <v>13</v>
      </c>
      <c r="L3406">
        <v>174</v>
      </c>
      <c r="M3406">
        <v>17</v>
      </c>
      <c r="N3406">
        <v>4</v>
      </c>
      <c r="O3406">
        <v>0.4</v>
      </c>
      <c r="P3406">
        <v>962.46</v>
      </c>
      <c r="Q3406">
        <v>1132.3</v>
      </c>
      <c r="R3406">
        <f>Table1[[#This Row],[OrderQuantity]]*Table1[[#This Row],[UnitPrice]]</f>
        <v>4529.2</v>
      </c>
      <c r="S3406">
        <f>Table1[[#This Row],[OrderQuantity]]*Table1[[#This Row],[UnitCost]]</f>
        <v>3849.84</v>
      </c>
      <c r="T3406">
        <f>Table1[[#This Row],[OrderQuantity]]*Table1[[#This Row],[UnitPrice]]*(1-Table1[[#This Row],[DiscountApplied]]) - (Table1[[#This Row],[OrderQuantity]]*Table1[[#This Row],[UnitCost]])</f>
        <v>-1132.3200000000002</v>
      </c>
      <c r="U3406">
        <f>DATEDIF(Table1[[#This Row],[ShipDate]],Table1[[#This Row],[DeliveryDate]],"d")</f>
        <v>9</v>
      </c>
      <c r="V3406" t="str">
        <f t="shared" si="107"/>
        <v>Late</v>
      </c>
    </row>
    <row r="3407" spans="2:22" x14ac:dyDescent="0.3">
      <c r="B3407" t="str">
        <f t="shared" si="106"/>
        <v>SO-003506</v>
      </c>
      <c r="C3407" t="s">
        <v>19</v>
      </c>
      <c r="D3407" t="s">
        <v>17</v>
      </c>
      <c r="E3407" s="1">
        <v>43500</v>
      </c>
      <c r="F3407" s="1">
        <v>43651</v>
      </c>
      <c r="G3407" s="1">
        <v>43658</v>
      </c>
      <c r="H3407" s="1">
        <v>43663</v>
      </c>
      <c r="I3407" t="s">
        <v>18</v>
      </c>
      <c r="J3407">
        <v>19</v>
      </c>
      <c r="K3407">
        <v>21</v>
      </c>
      <c r="L3407">
        <v>229</v>
      </c>
      <c r="M3407">
        <v>9</v>
      </c>
      <c r="N3407">
        <v>2</v>
      </c>
      <c r="O3407">
        <v>0.15</v>
      </c>
      <c r="P3407">
        <v>494.39</v>
      </c>
      <c r="Q3407">
        <v>1051.9000000000001</v>
      </c>
      <c r="R3407">
        <f>Table1[[#This Row],[OrderQuantity]]*Table1[[#This Row],[UnitPrice]]</f>
        <v>2103.8000000000002</v>
      </c>
      <c r="S3407">
        <f>Table1[[#This Row],[OrderQuantity]]*Table1[[#This Row],[UnitCost]]</f>
        <v>988.78</v>
      </c>
      <c r="T3407">
        <f>Table1[[#This Row],[OrderQuantity]]*Table1[[#This Row],[UnitPrice]]*(1-Table1[[#This Row],[DiscountApplied]]) - (Table1[[#This Row],[OrderQuantity]]*Table1[[#This Row],[UnitCost]])</f>
        <v>799.45</v>
      </c>
      <c r="U3407">
        <f>DATEDIF(Table1[[#This Row],[ShipDate]],Table1[[#This Row],[DeliveryDate]],"d")</f>
        <v>5</v>
      </c>
      <c r="V3407" t="str">
        <f t="shared" si="107"/>
        <v>On Time</v>
      </c>
    </row>
    <row r="3408" spans="2:22" x14ac:dyDescent="0.3">
      <c r="B3408" t="str">
        <f t="shared" si="106"/>
        <v>SO-003507</v>
      </c>
      <c r="C3408" t="s">
        <v>16</v>
      </c>
      <c r="D3408" t="s">
        <v>25</v>
      </c>
      <c r="E3408" s="1">
        <v>43600</v>
      </c>
      <c r="F3408" s="1">
        <v>43651</v>
      </c>
      <c r="G3408" s="1">
        <v>43667</v>
      </c>
      <c r="H3408" s="1">
        <v>43668</v>
      </c>
      <c r="I3408" t="s">
        <v>18</v>
      </c>
      <c r="J3408">
        <v>6</v>
      </c>
      <c r="K3408">
        <v>16</v>
      </c>
      <c r="L3408">
        <v>329</v>
      </c>
      <c r="M3408">
        <v>16</v>
      </c>
      <c r="N3408">
        <v>3</v>
      </c>
      <c r="O3408">
        <v>0.2</v>
      </c>
      <c r="P3408">
        <v>556.1</v>
      </c>
      <c r="Q3408">
        <v>1112.2</v>
      </c>
      <c r="R3408">
        <f>Table1[[#This Row],[OrderQuantity]]*Table1[[#This Row],[UnitPrice]]</f>
        <v>3336.6000000000004</v>
      </c>
      <c r="S3408">
        <f>Table1[[#This Row],[OrderQuantity]]*Table1[[#This Row],[UnitCost]]</f>
        <v>1668.3000000000002</v>
      </c>
      <c r="T3408">
        <f>Table1[[#This Row],[OrderQuantity]]*Table1[[#This Row],[UnitPrice]]*(1-Table1[[#This Row],[DiscountApplied]]) - (Table1[[#This Row],[OrderQuantity]]*Table1[[#This Row],[UnitCost]])</f>
        <v>1000.9800000000005</v>
      </c>
      <c r="U3408">
        <f>DATEDIF(Table1[[#This Row],[ShipDate]],Table1[[#This Row],[DeliveryDate]],"d")</f>
        <v>1</v>
      </c>
      <c r="V3408" t="str">
        <f t="shared" si="107"/>
        <v>On Time</v>
      </c>
    </row>
    <row r="3409" spans="2:22" x14ac:dyDescent="0.3">
      <c r="B3409" t="str">
        <f t="shared" si="106"/>
        <v>SO-003508</v>
      </c>
      <c r="C3409" t="s">
        <v>16</v>
      </c>
      <c r="D3409" t="s">
        <v>20</v>
      </c>
      <c r="E3409" s="1">
        <v>43500</v>
      </c>
      <c r="F3409" s="1">
        <v>43651</v>
      </c>
      <c r="G3409" s="1">
        <v>43654</v>
      </c>
      <c r="H3409" s="1">
        <v>43662</v>
      </c>
      <c r="I3409" t="s">
        <v>18</v>
      </c>
      <c r="J3409">
        <v>9</v>
      </c>
      <c r="K3409">
        <v>21</v>
      </c>
      <c r="L3409">
        <v>124</v>
      </c>
      <c r="M3409">
        <v>29</v>
      </c>
      <c r="N3409">
        <v>5</v>
      </c>
      <c r="O3409">
        <v>0.05</v>
      </c>
      <c r="P3409">
        <v>2953.36</v>
      </c>
      <c r="Q3409">
        <v>3886</v>
      </c>
      <c r="R3409">
        <f>Table1[[#This Row],[OrderQuantity]]*Table1[[#This Row],[UnitPrice]]</f>
        <v>19430</v>
      </c>
      <c r="S3409">
        <f>Table1[[#This Row],[OrderQuantity]]*Table1[[#This Row],[UnitCost]]</f>
        <v>14766.800000000001</v>
      </c>
      <c r="T3409">
        <f>Table1[[#This Row],[OrderQuantity]]*Table1[[#This Row],[UnitPrice]]*(1-Table1[[#This Row],[DiscountApplied]]) - (Table1[[#This Row],[OrderQuantity]]*Table1[[#This Row],[UnitCost]])</f>
        <v>3691.6999999999989</v>
      </c>
      <c r="U3409">
        <f>DATEDIF(Table1[[#This Row],[ShipDate]],Table1[[#This Row],[DeliveryDate]],"d")</f>
        <v>8</v>
      </c>
      <c r="V3409" t="str">
        <f t="shared" si="107"/>
        <v>Late</v>
      </c>
    </row>
    <row r="3410" spans="2:22" x14ac:dyDescent="0.3">
      <c r="B3410" t="str">
        <f t="shared" si="106"/>
        <v>SO-003509</v>
      </c>
      <c r="C3410" t="s">
        <v>16</v>
      </c>
      <c r="D3410" t="s">
        <v>25</v>
      </c>
      <c r="E3410" s="1">
        <v>43500</v>
      </c>
      <c r="F3410" s="1">
        <v>43651</v>
      </c>
      <c r="G3410" s="1">
        <v>43679</v>
      </c>
      <c r="H3410" s="1">
        <v>43685</v>
      </c>
      <c r="I3410" t="s">
        <v>18</v>
      </c>
      <c r="J3410">
        <v>7</v>
      </c>
      <c r="K3410">
        <v>45</v>
      </c>
      <c r="L3410">
        <v>339</v>
      </c>
      <c r="M3410">
        <v>30</v>
      </c>
      <c r="N3410">
        <v>2</v>
      </c>
      <c r="O3410">
        <v>0.1</v>
      </c>
      <c r="P3410">
        <v>1834.46</v>
      </c>
      <c r="Q3410">
        <v>2479</v>
      </c>
      <c r="R3410">
        <f>Table1[[#This Row],[OrderQuantity]]*Table1[[#This Row],[UnitPrice]]</f>
        <v>4958</v>
      </c>
      <c r="S3410">
        <f>Table1[[#This Row],[OrderQuantity]]*Table1[[#This Row],[UnitCost]]</f>
        <v>3668.92</v>
      </c>
      <c r="T3410">
        <f>Table1[[#This Row],[OrderQuantity]]*Table1[[#This Row],[UnitPrice]]*(1-Table1[[#This Row],[DiscountApplied]]) - (Table1[[#This Row],[OrderQuantity]]*Table1[[#This Row],[UnitCost]])</f>
        <v>793.27999999999975</v>
      </c>
      <c r="U3410">
        <f>DATEDIF(Table1[[#This Row],[ShipDate]],Table1[[#This Row],[DeliveryDate]],"d")</f>
        <v>6</v>
      </c>
      <c r="V3410" t="str">
        <f t="shared" si="107"/>
        <v>On Time</v>
      </c>
    </row>
    <row r="3411" spans="2:22" x14ac:dyDescent="0.3">
      <c r="B3411" t="str">
        <f t="shared" si="106"/>
        <v>SO-003510</v>
      </c>
      <c r="C3411" t="s">
        <v>19</v>
      </c>
      <c r="D3411" t="s">
        <v>20</v>
      </c>
      <c r="E3411" s="1">
        <v>43500</v>
      </c>
      <c r="F3411" s="1">
        <v>43651</v>
      </c>
      <c r="G3411" s="1">
        <v>43670</v>
      </c>
      <c r="H3411" s="1">
        <v>43675</v>
      </c>
      <c r="I3411" t="s">
        <v>18</v>
      </c>
      <c r="J3411">
        <v>15</v>
      </c>
      <c r="K3411">
        <v>24</v>
      </c>
      <c r="L3411">
        <v>139</v>
      </c>
      <c r="M3411">
        <v>10</v>
      </c>
      <c r="N3411">
        <v>1</v>
      </c>
      <c r="O3411">
        <v>0.15</v>
      </c>
      <c r="P3411">
        <v>542.70000000000005</v>
      </c>
      <c r="Q3411">
        <v>1085.4000000000001</v>
      </c>
      <c r="R3411">
        <f>Table1[[#This Row],[OrderQuantity]]*Table1[[#This Row],[UnitPrice]]</f>
        <v>1085.4000000000001</v>
      </c>
      <c r="S3411">
        <f>Table1[[#This Row],[OrderQuantity]]*Table1[[#This Row],[UnitCost]]</f>
        <v>542.70000000000005</v>
      </c>
      <c r="T3411">
        <f>Table1[[#This Row],[OrderQuantity]]*Table1[[#This Row],[UnitPrice]]*(1-Table1[[#This Row],[DiscountApplied]]) - (Table1[[#This Row],[OrderQuantity]]*Table1[[#This Row],[UnitCost]])</f>
        <v>379.89</v>
      </c>
      <c r="U3411">
        <f>DATEDIF(Table1[[#This Row],[ShipDate]],Table1[[#This Row],[DeliveryDate]],"d")</f>
        <v>5</v>
      </c>
      <c r="V3411" t="str">
        <f t="shared" si="107"/>
        <v>On Time</v>
      </c>
    </row>
    <row r="3412" spans="2:22" x14ac:dyDescent="0.3">
      <c r="B3412" t="str">
        <f t="shared" si="106"/>
        <v>SO-003511</v>
      </c>
      <c r="C3412" t="s">
        <v>16</v>
      </c>
      <c r="D3412" t="s">
        <v>17</v>
      </c>
      <c r="E3412" s="1">
        <v>43500</v>
      </c>
      <c r="F3412" s="1">
        <v>43651</v>
      </c>
      <c r="G3412" s="1">
        <v>43668</v>
      </c>
      <c r="H3412" s="1">
        <v>43669</v>
      </c>
      <c r="I3412" t="s">
        <v>18</v>
      </c>
      <c r="J3412">
        <v>5</v>
      </c>
      <c r="K3412">
        <v>21</v>
      </c>
      <c r="L3412">
        <v>209</v>
      </c>
      <c r="M3412">
        <v>3</v>
      </c>
      <c r="N3412">
        <v>6</v>
      </c>
      <c r="O3412">
        <v>0.08</v>
      </c>
      <c r="P3412">
        <v>369.04</v>
      </c>
      <c r="Q3412">
        <v>683.4</v>
      </c>
      <c r="R3412">
        <f>Table1[[#This Row],[OrderQuantity]]*Table1[[#This Row],[UnitPrice]]</f>
        <v>4100.3999999999996</v>
      </c>
      <c r="S3412">
        <f>Table1[[#This Row],[OrderQuantity]]*Table1[[#This Row],[UnitCost]]</f>
        <v>2214.2400000000002</v>
      </c>
      <c r="T3412">
        <f>Table1[[#This Row],[OrderQuantity]]*Table1[[#This Row],[UnitPrice]]*(1-Table1[[#This Row],[DiscountApplied]]) - (Table1[[#This Row],[OrderQuantity]]*Table1[[#This Row],[UnitCost]])</f>
        <v>1558.1279999999997</v>
      </c>
      <c r="U3412">
        <f>DATEDIF(Table1[[#This Row],[ShipDate]],Table1[[#This Row],[DeliveryDate]],"d")</f>
        <v>1</v>
      </c>
      <c r="V3412" t="str">
        <f t="shared" si="107"/>
        <v>On Time</v>
      </c>
    </row>
    <row r="3413" spans="2:22" x14ac:dyDescent="0.3">
      <c r="B3413" t="str">
        <f t="shared" si="106"/>
        <v>SO-003512</v>
      </c>
      <c r="C3413" t="s">
        <v>22</v>
      </c>
      <c r="D3413" t="s">
        <v>23</v>
      </c>
      <c r="E3413" s="1">
        <v>43500</v>
      </c>
      <c r="F3413" s="1">
        <v>43651</v>
      </c>
      <c r="G3413" s="1">
        <v>43667</v>
      </c>
      <c r="H3413" s="1">
        <v>43671</v>
      </c>
      <c r="I3413" t="s">
        <v>18</v>
      </c>
      <c r="J3413">
        <v>26</v>
      </c>
      <c r="K3413">
        <v>26</v>
      </c>
      <c r="L3413">
        <v>281</v>
      </c>
      <c r="M3413">
        <v>18</v>
      </c>
      <c r="N3413">
        <v>1</v>
      </c>
      <c r="O3413">
        <v>0.05</v>
      </c>
      <c r="P3413">
        <v>415.67</v>
      </c>
      <c r="Q3413">
        <v>944.7</v>
      </c>
      <c r="R3413">
        <f>Table1[[#This Row],[OrderQuantity]]*Table1[[#This Row],[UnitPrice]]</f>
        <v>944.7</v>
      </c>
      <c r="S3413">
        <f>Table1[[#This Row],[OrderQuantity]]*Table1[[#This Row],[UnitCost]]</f>
        <v>415.67</v>
      </c>
      <c r="T3413">
        <f>Table1[[#This Row],[OrderQuantity]]*Table1[[#This Row],[UnitPrice]]*(1-Table1[[#This Row],[DiscountApplied]]) - (Table1[[#This Row],[OrderQuantity]]*Table1[[#This Row],[UnitCost]])</f>
        <v>481.79500000000002</v>
      </c>
      <c r="U3413">
        <f>DATEDIF(Table1[[#This Row],[ShipDate]],Table1[[#This Row],[DeliveryDate]],"d")</f>
        <v>4</v>
      </c>
      <c r="V3413" t="str">
        <f t="shared" si="107"/>
        <v>On Time</v>
      </c>
    </row>
    <row r="3414" spans="2:22" x14ac:dyDescent="0.3">
      <c r="B3414" t="str">
        <f t="shared" si="106"/>
        <v>SO-003513</v>
      </c>
      <c r="C3414" t="s">
        <v>16</v>
      </c>
      <c r="D3414" t="s">
        <v>17</v>
      </c>
      <c r="E3414" s="1">
        <v>43500</v>
      </c>
      <c r="F3414" s="1">
        <v>43652</v>
      </c>
      <c r="G3414" s="1">
        <v>43661</v>
      </c>
      <c r="H3414" s="1">
        <v>43670</v>
      </c>
      <c r="I3414" t="s">
        <v>18</v>
      </c>
      <c r="J3414">
        <v>7</v>
      </c>
      <c r="K3414">
        <v>33</v>
      </c>
      <c r="L3414">
        <v>208</v>
      </c>
      <c r="M3414">
        <v>32</v>
      </c>
      <c r="N3414">
        <v>4</v>
      </c>
      <c r="O3414">
        <v>0.08</v>
      </c>
      <c r="P3414">
        <v>648.02</v>
      </c>
      <c r="Q3414">
        <v>1045.2</v>
      </c>
      <c r="R3414">
        <f>Table1[[#This Row],[OrderQuantity]]*Table1[[#This Row],[UnitPrice]]</f>
        <v>4180.8</v>
      </c>
      <c r="S3414">
        <f>Table1[[#This Row],[OrderQuantity]]*Table1[[#This Row],[UnitCost]]</f>
        <v>2592.08</v>
      </c>
      <c r="T3414">
        <f>Table1[[#This Row],[OrderQuantity]]*Table1[[#This Row],[UnitPrice]]*(1-Table1[[#This Row],[DiscountApplied]]) - (Table1[[#This Row],[OrderQuantity]]*Table1[[#This Row],[UnitCost]])</f>
        <v>1254.2560000000003</v>
      </c>
      <c r="U3414">
        <f>DATEDIF(Table1[[#This Row],[ShipDate]],Table1[[#This Row],[DeliveryDate]],"d")</f>
        <v>9</v>
      </c>
      <c r="V3414" t="str">
        <f t="shared" si="107"/>
        <v>Late</v>
      </c>
    </row>
    <row r="3415" spans="2:22" x14ac:dyDescent="0.3">
      <c r="B3415" t="str">
        <f t="shared" si="106"/>
        <v>SO-003514</v>
      </c>
      <c r="C3415" t="s">
        <v>16</v>
      </c>
      <c r="D3415" t="s">
        <v>25</v>
      </c>
      <c r="E3415" s="1">
        <v>43600</v>
      </c>
      <c r="F3415" s="1">
        <v>43652</v>
      </c>
      <c r="G3415" s="1">
        <v>43680</v>
      </c>
      <c r="H3415" s="1">
        <v>43681</v>
      </c>
      <c r="I3415" t="s">
        <v>18</v>
      </c>
      <c r="J3415">
        <v>5</v>
      </c>
      <c r="K3415">
        <v>18</v>
      </c>
      <c r="L3415">
        <v>343</v>
      </c>
      <c r="M3415">
        <v>14</v>
      </c>
      <c r="N3415">
        <v>7</v>
      </c>
      <c r="O3415">
        <v>0.2</v>
      </c>
      <c r="P3415">
        <v>626.58000000000004</v>
      </c>
      <c r="Q3415">
        <v>1118.9000000000001</v>
      </c>
      <c r="R3415">
        <f>Table1[[#This Row],[OrderQuantity]]*Table1[[#This Row],[UnitPrice]]</f>
        <v>7832.3000000000011</v>
      </c>
      <c r="S3415">
        <f>Table1[[#This Row],[OrderQuantity]]*Table1[[#This Row],[UnitCost]]</f>
        <v>4386.0600000000004</v>
      </c>
      <c r="T3415">
        <f>Table1[[#This Row],[OrderQuantity]]*Table1[[#This Row],[UnitPrice]]*(1-Table1[[#This Row],[DiscountApplied]]) - (Table1[[#This Row],[OrderQuantity]]*Table1[[#This Row],[UnitCost]])</f>
        <v>1879.7800000000007</v>
      </c>
      <c r="U3415">
        <f>DATEDIF(Table1[[#This Row],[ShipDate]],Table1[[#This Row],[DeliveryDate]],"d")</f>
        <v>1</v>
      </c>
      <c r="V3415" t="str">
        <f t="shared" si="107"/>
        <v>On Time</v>
      </c>
    </row>
    <row r="3416" spans="2:22" x14ac:dyDescent="0.3">
      <c r="B3416" t="str">
        <f t="shared" si="106"/>
        <v>SO-003515</v>
      </c>
      <c r="C3416" t="s">
        <v>19</v>
      </c>
      <c r="D3416" t="s">
        <v>17</v>
      </c>
      <c r="E3416" s="1">
        <v>43600</v>
      </c>
      <c r="F3416" s="1">
        <v>43652</v>
      </c>
      <c r="G3416" s="1">
        <v>43670</v>
      </c>
      <c r="H3416" s="1">
        <v>43671</v>
      </c>
      <c r="I3416" t="s">
        <v>18</v>
      </c>
      <c r="J3416">
        <v>19</v>
      </c>
      <c r="K3416">
        <v>30</v>
      </c>
      <c r="L3416">
        <v>257</v>
      </c>
      <c r="M3416">
        <v>13</v>
      </c>
      <c r="N3416">
        <v>3</v>
      </c>
      <c r="O3416">
        <v>0.1</v>
      </c>
      <c r="P3416">
        <v>782.56</v>
      </c>
      <c r="Q3416">
        <v>1956.4</v>
      </c>
      <c r="R3416">
        <f>Table1[[#This Row],[OrderQuantity]]*Table1[[#This Row],[UnitPrice]]</f>
        <v>5869.2000000000007</v>
      </c>
      <c r="S3416">
        <f>Table1[[#This Row],[OrderQuantity]]*Table1[[#This Row],[UnitCost]]</f>
        <v>2347.6799999999998</v>
      </c>
      <c r="T3416">
        <f>Table1[[#This Row],[OrderQuantity]]*Table1[[#This Row],[UnitPrice]]*(1-Table1[[#This Row],[DiscountApplied]]) - (Table1[[#This Row],[OrderQuantity]]*Table1[[#This Row],[UnitCost]])</f>
        <v>2934.6000000000008</v>
      </c>
      <c r="U3416">
        <f>DATEDIF(Table1[[#This Row],[ShipDate]],Table1[[#This Row],[DeliveryDate]],"d")</f>
        <v>1</v>
      </c>
      <c r="V3416" t="str">
        <f t="shared" si="107"/>
        <v>On Time</v>
      </c>
    </row>
    <row r="3417" spans="2:22" x14ac:dyDescent="0.3">
      <c r="B3417" t="str">
        <f t="shared" si="106"/>
        <v>SO-003516</v>
      </c>
      <c r="C3417" t="s">
        <v>19</v>
      </c>
      <c r="D3417" t="s">
        <v>26</v>
      </c>
      <c r="E3417" s="1">
        <v>43600</v>
      </c>
      <c r="F3417" s="1">
        <v>43652</v>
      </c>
      <c r="G3417" s="1">
        <v>43679</v>
      </c>
      <c r="H3417" s="1">
        <v>43689</v>
      </c>
      <c r="I3417" t="s">
        <v>18</v>
      </c>
      <c r="J3417">
        <v>17</v>
      </c>
      <c r="K3417">
        <v>42</v>
      </c>
      <c r="L3417">
        <v>83</v>
      </c>
      <c r="M3417">
        <v>26</v>
      </c>
      <c r="N3417">
        <v>8</v>
      </c>
      <c r="O3417">
        <v>0.4</v>
      </c>
      <c r="P3417">
        <v>434.16</v>
      </c>
      <c r="Q3417">
        <v>1085.4000000000001</v>
      </c>
      <c r="R3417">
        <f>Table1[[#This Row],[OrderQuantity]]*Table1[[#This Row],[UnitPrice]]</f>
        <v>8683.2000000000007</v>
      </c>
      <c r="S3417">
        <f>Table1[[#This Row],[OrderQuantity]]*Table1[[#This Row],[UnitCost]]</f>
        <v>3473.28</v>
      </c>
      <c r="T3417">
        <f>Table1[[#This Row],[OrderQuantity]]*Table1[[#This Row],[UnitPrice]]*(1-Table1[[#This Row],[DiscountApplied]]) - (Table1[[#This Row],[OrderQuantity]]*Table1[[#This Row],[UnitCost]])</f>
        <v>1736.6399999999999</v>
      </c>
      <c r="U3417">
        <f>DATEDIF(Table1[[#This Row],[ShipDate]],Table1[[#This Row],[DeliveryDate]],"d")</f>
        <v>10</v>
      </c>
      <c r="V3417" t="str">
        <f t="shared" si="107"/>
        <v>Late</v>
      </c>
    </row>
    <row r="3418" spans="2:22" x14ac:dyDescent="0.3">
      <c r="B3418" t="str">
        <f t="shared" si="106"/>
        <v>SO-003517</v>
      </c>
      <c r="C3418" t="s">
        <v>21</v>
      </c>
      <c r="D3418" t="s">
        <v>23</v>
      </c>
      <c r="E3418" s="1">
        <v>43600</v>
      </c>
      <c r="F3418" s="1">
        <v>43652</v>
      </c>
      <c r="G3418" s="1">
        <v>43668</v>
      </c>
      <c r="H3418" s="1">
        <v>43675</v>
      </c>
      <c r="I3418" t="s">
        <v>18</v>
      </c>
      <c r="J3418">
        <v>23</v>
      </c>
      <c r="K3418">
        <v>20</v>
      </c>
      <c r="L3418">
        <v>321</v>
      </c>
      <c r="M3418">
        <v>46</v>
      </c>
      <c r="N3418">
        <v>1</v>
      </c>
      <c r="O3418">
        <v>0.1</v>
      </c>
      <c r="P3418">
        <v>934.25</v>
      </c>
      <c r="Q3418">
        <v>1112.2</v>
      </c>
      <c r="R3418">
        <f>Table1[[#This Row],[OrderQuantity]]*Table1[[#This Row],[UnitPrice]]</f>
        <v>1112.2</v>
      </c>
      <c r="S3418">
        <f>Table1[[#This Row],[OrderQuantity]]*Table1[[#This Row],[UnitCost]]</f>
        <v>934.25</v>
      </c>
      <c r="T3418">
        <f>Table1[[#This Row],[OrderQuantity]]*Table1[[#This Row],[UnitPrice]]*(1-Table1[[#This Row],[DiscountApplied]]) - (Table1[[#This Row],[OrderQuantity]]*Table1[[#This Row],[UnitCost]])</f>
        <v>66.730000000000018</v>
      </c>
      <c r="U3418">
        <f>DATEDIF(Table1[[#This Row],[ShipDate]],Table1[[#This Row],[DeliveryDate]],"d")</f>
        <v>7</v>
      </c>
      <c r="V3418" t="str">
        <f t="shared" si="107"/>
        <v>On Time</v>
      </c>
    </row>
    <row r="3419" spans="2:22" x14ac:dyDescent="0.3">
      <c r="B3419" t="str">
        <f t="shared" si="106"/>
        <v>SO-003518</v>
      </c>
      <c r="C3419" t="s">
        <v>21</v>
      </c>
      <c r="D3419" t="s">
        <v>26</v>
      </c>
      <c r="E3419" s="1">
        <v>43500</v>
      </c>
      <c r="F3419" s="1">
        <v>43652</v>
      </c>
      <c r="G3419" s="1">
        <v>43675</v>
      </c>
      <c r="H3419" s="1">
        <v>43679</v>
      </c>
      <c r="I3419" t="s">
        <v>18</v>
      </c>
      <c r="J3419">
        <v>20</v>
      </c>
      <c r="K3419">
        <v>12</v>
      </c>
      <c r="L3419">
        <v>67</v>
      </c>
      <c r="M3419">
        <v>6</v>
      </c>
      <c r="N3419">
        <v>3</v>
      </c>
      <c r="O3419">
        <v>0.05</v>
      </c>
      <c r="P3419">
        <v>146.26</v>
      </c>
      <c r="Q3419">
        <v>247.9</v>
      </c>
      <c r="R3419">
        <f>Table1[[#This Row],[OrderQuantity]]*Table1[[#This Row],[UnitPrice]]</f>
        <v>743.7</v>
      </c>
      <c r="S3419">
        <f>Table1[[#This Row],[OrderQuantity]]*Table1[[#This Row],[UnitCost]]</f>
        <v>438.78</v>
      </c>
      <c r="T3419">
        <f>Table1[[#This Row],[OrderQuantity]]*Table1[[#This Row],[UnitPrice]]*(1-Table1[[#This Row],[DiscountApplied]]) - (Table1[[#This Row],[OrderQuantity]]*Table1[[#This Row],[UnitCost]])</f>
        <v>267.73500000000001</v>
      </c>
      <c r="U3419">
        <f>DATEDIF(Table1[[#This Row],[ShipDate]],Table1[[#This Row],[DeliveryDate]],"d")</f>
        <v>4</v>
      </c>
      <c r="V3419" t="str">
        <f t="shared" si="107"/>
        <v>On Time</v>
      </c>
    </row>
    <row r="3420" spans="2:22" x14ac:dyDescent="0.3">
      <c r="B3420" t="str">
        <f t="shared" si="106"/>
        <v>SO-003519</v>
      </c>
      <c r="C3420" t="s">
        <v>16</v>
      </c>
      <c r="D3420" t="s">
        <v>17</v>
      </c>
      <c r="E3420" s="1">
        <v>43500</v>
      </c>
      <c r="F3420" s="1">
        <v>43653</v>
      </c>
      <c r="G3420" s="1">
        <v>43657</v>
      </c>
      <c r="H3420" s="1">
        <v>43664</v>
      </c>
      <c r="I3420" t="s">
        <v>18</v>
      </c>
      <c r="J3420">
        <v>12</v>
      </c>
      <c r="K3420">
        <v>40</v>
      </c>
      <c r="L3420">
        <v>249</v>
      </c>
      <c r="M3420">
        <v>37</v>
      </c>
      <c r="N3420">
        <v>4</v>
      </c>
      <c r="O3420">
        <v>0.05</v>
      </c>
      <c r="P3420">
        <v>728.96</v>
      </c>
      <c r="Q3420">
        <v>1139</v>
      </c>
      <c r="R3420">
        <f>Table1[[#This Row],[OrderQuantity]]*Table1[[#This Row],[UnitPrice]]</f>
        <v>4556</v>
      </c>
      <c r="S3420">
        <f>Table1[[#This Row],[OrderQuantity]]*Table1[[#This Row],[UnitCost]]</f>
        <v>2915.84</v>
      </c>
      <c r="T3420">
        <f>Table1[[#This Row],[OrderQuantity]]*Table1[[#This Row],[UnitPrice]]*(1-Table1[[#This Row],[DiscountApplied]]) - (Table1[[#This Row],[OrderQuantity]]*Table1[[#This Row],[UnitCost]])</f>
        <v>1412.3599999999997</v>
      </c>
      <c r="U3420">
        <f>DATEDIF(Table1[[#This Row],[ShipDate]],Table1[[#This Row],[DeliveryDate]],"d")</f>
        <v>7</v>
      </c>
      <c r="V3420" t="str">
        <f t="shared" si="107"/>
        <v>On Time</v>
      </c>
    </row>
    <row r="3421" spans="2:22" x14ac:dyDescent="0.3">
      <c r="B3421" t="str">
        <f t="shared" si="106"/>
        <v>SO-003520</v>
      </c>
      <c r="C3421" t="s">
        <v>16</v>
      </c>
      <c r="D3421" t="s">
        <v>20</v>
      </c>
      <c r="E3421" s="1">
        <v>43600</v>
      </c>
      <c r="F3421" s="1">
        <v>43653</v>
      </c>
      <c r="G3421" s="1">
        <v>43681</v>
      </c>
      <c r="H3421" s="1">
        <v>43682</v>
      </c>
      <c r="I3421" t="s">
        <v>18</v>
      </c>
      <c r="J3421">
        <v>10</v>
      </c>
      <c r="K3421">
        <v>41</v>
      </c>
      <c r="L3421">
        <v>133</v>
      </c>
      <c r="M3421">
        <v>12</v>
      </c>
      <c r="N3421">
        <v>1</v>
      </c>
      <c r="O3421">
        <v>0.4</v>
      </c>
      <c r="P3421">
        <v>633.49</v>
      </c>
      <c r="Q3421">
        <v>1038.5</v>
      </c>
      <c r="R3421">
        <f>Table1[[#This Row],[OrderQuantity]]*Table1[[#This Row],[UnitPrice]]</f>
        <v>1038.5</v>
      </c>
      <c r="S3421">
        <f>Table1[[#This Row],[OrderQuantity]]*Table1[[#This Row],[UnitCost]]</f>
        <v>633.49</v>
      </c>
      <c r="T3421">
        <f>Table1[[#This Row],[OrderQuantity]]*Table1[[#This Row],[UnitPrice]]*(1-Table1[[#This Row],[DiscountApplied]]) - (Table1[[#This Row],[OrderQuantity]]*Table1[[#This Row],[UnitCost]])</f>
        <v>-10.389999999999986</v>
      </c>
      <c r="U3421">
        <f>DATEDIF(Table1[[#This Row],[ShipDate]],Table1[[#This Row],[DeliveryDate]],"d")</f>
        <v>1</v>
      </c>
      <c r="V3421" t="str">
        <f t="shared" si="107"/>
        <v>On Time</v>
      </c>
    </row>
    <row r="3422" spans="2:22" x14ac:dyDescent="0.3">
      <c r="B3422" t="str">
        <f t="shared" si="106"/>
        <v>SO-003521</v>
      </c>
      <c r="C3422" t="s">
        <v>21</v>
      </c>
      <c r="D3422" t="s">
        <v>20</v>
      </c>
      <c r="E3422" s="1">
        <v>43500</v>
      </c>
      <c r="F3422" s="1">
        <v>43653</v>
      </c>
      <c r="G3422" s="1">
        <v>43661</v>
      </c>
      <c r="H3422" s="1">
        <v>43662</v>
      </c>
      <c r="I3422" t="s">
        <v>18</v>
      </c>
      <c r="J3422">
        <v>23</v>
      </c>
      <c r="K3422">
        <v>46</v>
      </c>
      <c r="L3422">
        <v>179</v>
      </c>
      <c r="M3422">
        <v>25</v>
      </c>
      <c r="N3422">
        <v>3</v>
      </c>
      <c r="O3422">
        <v>0.05</v>
      </c>
      <c r="P3422">
        <v>841.39</v>
      </c>
      <c r="Q3422">
        <v>1078.7</v>
      </c>
      <c r="R3422">
        <f>Table1[[#This Row],[OrderQuantity]]*Table1[[#This Row],[UnitPrice]]</f>
        <v>3236.1000000000004</v>
      </c>
      <c r="S3422">
        <f>Table1[[#This Row],[OrderQuantity]]*Table1[[#This Row],[UnitCost]]</f>
        <v>2524.17</v>
      </c>
      <c r="T3422">
        <f>Table1[[#This Row],[OrderQuantity]]*Table1[[#This Row],[UnitPrice]]*(1-Table1[[#This Row],[DiscountApplied]]) - (Table1[[#This Row],[OrderQuantity]]*Table1[[#This Row],[UnitCost]])</f>
        <v>550.125</v>
      </c>
      <c r="U3422">
        <f>DATEDIF(Table1[[#This Row],[ShipDate]],Table1[[#This Row],[DeliveryDate]],"d")</f>
        <v>1</v>
      </c>
      <c r="V3422" t="str">
        <f t="shared" si="107"/>
        <v>On Time</v>
      </c>
    </row>
    <row r="3423" spans="2:22" x14ac:dyDescent="0.3">
      <c r="B3423" t="str">
        <f t="shared" si="106"/>
        <v>SO-003522</v>
      </c>
      <c r="C3423" t="s">
        <v>16</v>
      </c>
      <c r="D3423" t="s">
        <v>20</v>
      </c>
      <c r="E3423" s="1">
        <v>43600</v>
      </c>
      <c r="F3423" s="1">
        <v>43653</v>
      </c>
      <c r="G3423" s="1">
        <v>43660</v>
      </c>
      <c r="H3423" s="1">
        <v>43665</v>
      </c>
      <c r="I3423" t="s">
        <v>18</v>
      </c>
      <c r="J3423">
        <v>5</v>
      </c>
      <c r="K3423">
        <v>29</v>
      </c>
      <c r="L3423">
        <v>191</v>
      </c>
      <c r="M3423">
        <v>39</v>
      </c>
      <c r="N3423">
        <v>3</v>
      </c>
      <c r="O3423">
        <v>0.08</v>
      </c>
      <c r="P3423">
        <v>2270.9</v>
      </c>
      <c r="Q3423">
        <v>3604.6</v>
      </c>
      <c r="R3423">
        <f>Table1[[#This Row],[OrderQuantity]]*Table1[[#This Row],[UnitPrice]]</f>
        <v>10813.8</v>
      </c>
      <c r="S3423">
        <f>Table1[[#This Row],[OrderQuantity]]*Table1[[#This Row],[UnitCost]]</f>
        <v>6812.7000000000007</v>
      </c>
      <c r="T3423">
        <f>Table1[[#This Row],[OrderQuantity]]*Table1[[#This Row],[UnitPrice]]*(1-Table1[[#This Row],[DiscountApplied]]) - (Table1[[#This Row],[OrderQuantity]]*Table1[[#This Row],[UnitCost]])</f>
        <v>3135.9959999999992</v>
      </c>
      <c r="U3423">
        <f>DATEDIF(Table1[[#This Row],[ShipDate]],Table1[[#This Row],[DeliveryDate]],"d")</f>
        <v>5</v>
      </c>
      <c r="V3423" t="str">
        <f t="shared" si="107"/>
        <v>On Time</v>
      </c>
    </row>
    <row r="3424" spans="2:22" x14ac:dyDescent="0.3">
      <c r="B3424" t="str">
        <f t="shared" si="106"/>
        <v>SO-003523</v>
      </c>
      <c r="C3424" t="s">
        <v>21</v>
      </c>
      <c r="D3424" t="s">
        <v>20</v>
      </c>
      <c r="E3424" s="1">
        <v>43600</v>
      </c>
      <c r="F3424" s="1">
        <v>43653</v>
      </c>
      <c r="G3424" s="1">
        <v>43661</v>
      </c>
      <c r="H3424" s="1">
        <v>43662</v>
      </c>
      <c r="I3424" t="s">
        <v>18</v>
      </c>
      <c r="J3424">
        <v>23</v>
      </c>
      <c r="K3424">
        <v>16</v>
      </c>
      <c r="L3424">
        <v>141</v>
      </c>
      <c r="M3424">
        <v>3</v>
      </c>
      <c r="N3424">
        <v>7</v>
      </c>
      <c r="O3424">
        <v>0.08</v>
      </c>
      <c r="P3424">
        <v>531.30999999999995</v>
      </c>
      <c r="Q3424">
        <v>871</v>
      </c>
      <c r="R3424">
        <f>Table1[[#This Row],[OrderQuantity]]*Table1[[#This Row],[UnitPrice]]</f>
        <v>6097</v>
      </c>
      <c r="S3424">
        <f>Table1[[#This Row],[OrderQuantity]]*Table1[[#This Row],[UnitCost]]</f>
        <v>3719.1699999999996</v>
      </c>
      <c r="T3424">
        <f>Table1[[#This Row],[OrderQuantity]]*Table1[[#This Row],[UnitPrice]]*(1-Table1[[#This Row],[DiscountApplied]]) - (Table1[[#This Row],[OrderQuantity]]*Table1[[#This Row],[UnitCost]])</f>
        <v>1890.0700000000011</v>
      </c>
      <c r="U3424">
        <f>DATEDIF(Table1[[#This Row],[ShipDate]],Table1[[#This Row],[DeliveryDate]],"d")</f>
        <v>1</v>
      </c>
      <c r="V3424" t="str">
        <f t="shared" si="107"/>
        <v>On Time</v>
      </c>
    </row>
    <row r="3425" spans="2:22" x14ac:dyDescent="0.3">
      <c r="B3425" t="str">
        <f t="shared" si="106"/>
        <v>SO-003524</v>
      </c>
      <c r="C3425" t="s">
        <v>22</v>
      </c>
      <c r="D3425" t="s">
        <v>20</v>
      </c>
      <c r="E3425" s="1">
        <v>43500</v>
      </c>
      <c r="F3425" s="1">
        <v>43653</v>
      </c>
      <c r="G3425" s="1">
        <v>43664</v>
      </c>
      <c r="H3425" s="1">
        <v>43674</v>
      </c>
      <c r="I3425" t="s">
        <v>18</v>
      </c>
      <c r="J3425">
        <v>28</v>
      </c>
      <c r="K3425">
        <v>47</v>
      </c>
      <c r="L3425">
        <v>132</v>
      </c>
      <c r="M3425">
        <v>26</v>
      </c>
      <c r="N3425">
        <v>3</v>
      </c>
      <c r="O3425">
        <v>0.05</v>
      </c>
      <c r="P3425">
        <v>512.15</v>
      </c>
      <c r="Q3425">
        <v>984.9</v>
      </c>
      <c r="R3425">
        <f>Table1[[#This Row],[OrderQuantity]]*Table1[[#This Row],[UnitPrice]]</f>
        <v>2954.7</v>
      </c>
      <c r="S3425">
        <f>Table1[[#This Row],[OrderQuantity]]*Table1[[#This Row],[UnitCost]]</f>
        <v>1536.4499999999998</v>
      </c>
      <c r="T3425">
        <f>Table1[[#This Row],[OrderQuantity]]*Table1[[#This Row],[UnitPrice]]*(1-Table1[[#This Row],[DiscountApplied]]) - (Table1[[#This Row],[OrderQuantity]]*Table1[[#This Row],[UnitCost]])</f>
        <v>1270.5149999999999</v>
      </c>
      <c r="U3425">
        <f>DATEDIF(Table1[[#This Row],[ShipDate]],Table1[[#This Row],[DeliveryDate]],"d")</f>
        <v>10</v>
      </c>
      <c r="V3425" t="str">
        <f t="shared" si="107"/>
        <v>Late</v>
      </c>
    </row>
    <row r="3426" spans="2:22" x14ac:dyDescent="0.3">
      <c r="B3426" t="str">
        <f t="shared" si="106"/>
        <v>SO-003525</v>
      </c>
      <c r="C3426" t="s">
        <v>19</v>
      </c>
      <c r="D3426" t="s">
        <v>20</v>
      </c>
      <c r="E3426" s="1">
        <v>43500</v>
      </c>
      <c r="F3426" s="1">
        <v>43653</v>
      </c>
      <c r="G3426" s="1">
        <v>43675</v>
      </c>
      <c r="H3426" s="1">
        <v>43685</v>
      </c>
      <c r="I3426" t="s">
        <v>18</v>
      </c>
      <c r="J3426">
        <v>18</v>
      </c>
      <c r="K3426">
        <v>39</v>
      </c>
      <c r="L3426">
        <v>153</v>
      </c>
      <c r="M3426">
        <v>21</v>
      </c>
      <c r="N3426">
        <v>8</v>
      </c>
      <c r="O3426">
        <v>0.2</v>
      </c>
      <c r="P3426">
        <v>4552.25</v>
      </c>
      <c r="Q3426">
        <v>5989.8</v>
      </c>
      <c r="R3426">
        <f>Table1[[#This Row],[OrderQuantity]]*Table1[[#This Row],[UnitPrice]]</f>
        <v>47918.400000000001</v>
      </c>
      <c r="S3426">
        <f>Table1[[#This Row],[OrderQuantity]]*Table1[[#This Row],[UnitCost]]</f>
        <v>36418</v>
      </c>
      <c r="T3426">
        <f>Table1[[#This Row],[OrderQuantity]]*Table1[[#This Row],[UnitPrice]]*(1-Table1[[#This Row],[DiscountApplied]]) - (Table1[[#This Row],[OrderQuantity]]*Table1[[#This Row],[UnitCost]])</f>
        <v>1916.7200000000012</v>
      </c>
      <c r="U3426">
        <f>DATEDIF(Table1[[#This Row],[ShipDate]],Table1[[#This Row],[DeliveryDate]],"d")</f>
        <v>10</v>
      </c>
      <c r="V3426" t="str">
        <f t="shared" si="107"/>
        <v>Late</v>
      </c>
    </row>
    <row r="3427" spans="2:22" x14ac:dyDescent="0.3">
      <c r="B3427" t="str">
        <f t="shared" si="106"/>
        <v>SO-003526</v>
      </c>
      <c r="C3427" t="s">
        <v>22</v>
      </c>
      <c r="D3427" t="s">
        <v>26</v>
      </c>
      <c r="E3427" s="1">
        <v>43600</v>
      </c>
      <c r="F3427" s="1">
        <v>43653</v>
      </c>
      <c r="G3427" s="1">
        <v>43667</v>
      </c>
      <c r="H3427" s="1">
        <v>43672</v>
      </c>
      <c r="I3427" t="s">
        <v>18</v>
      </c>
      <c r="J3427">
        <v>27</v>
      </c>
      <c r="K3427">
        <v>28</v>
      </c>
      <c r="L3427">
        <v>86</v>
      </c>
      <c r="M3427">
        <v>47</v>
      </c>
      <c r="N3427">
        <v>5</v>
      </c>
      <c r="O3427">
        <v>0.1</v>
      </c>
      <c r="P3427">
        <v>616.27</v>
      </c>
      <c r="Q3427">
        <v>978.2</v>
      </c>
      <c r="R3427">
        <f>Table1[[#This Row],[OrderQuantity]]*Table1[[#This Row],[UnitPrice]]</f>
        <v>4891</v>
      </c>
      <c r="S3427">
        <f>Table1[[#This Row],[OrderQuantity]]*Table1[[#This Row],[UnitCost]]</f>
        <v>3081.35</v>
      </c>
      <c r="T3427">
        <f>Table1[[#This Row],[OrderQuantity]]*Table1[[#This Row],[UnitPrice]]*(1-Table1[[#This Row],[DiscountApplied]]) - (Table1[[#This Row],[OrderQuantity]]*Table1[[#This Row],[UnitCost]])</f>
        <v>1320.5500000000006</v>
      </c>
      <c r="U3427">
        <f>DATEDIF(Table1[[#This Row],[ShipDate]],Table1[[#This Row],[DeliveryDate]],"d")</f>
        <v>5</v>
      </c>
      <c r="V3427" t="str">
        <f t="shared" si="107"/>
        <v>On Time</v>
      </c>
    </row>
    <row r="3428" spans="2:22" x14ac:dyDescent="0.3">
      <c r="B3428" t="str">
        <f t="shared" si="106"/>
        <v>SO-003527</v>
      </c>
      <c r="C3428" t="s">
        <v>22</v>
      </c>
      <c r="D3428" t="s">
        <v>24</v>
      </c>
      <c r="E3428" s="1">
        <v>43600</v>
      </c>
      <c r="F3428" s="1">
        <v>43653</v>
      </c>
      <c r="G3428" s="1">
        <v>43669</v>
      </c>
      <c r="H3428" s="1">
        <v>43672</v>
      </c>
      <c r="I3428" t="s">
        <v>18</v>
      </c>
      <c r="J3428">
        <v>27</v>
      </c>
      <c r="K3428">
        <v>8</v>
      </c>
      <c r="L3428">
        <v>1</v>
      </c>
      <c r="M3428">
        <v>5</v>
      </c>
      <c r="N3428">
        <v>7</v>
      </c>
      <c r="O3428">
        <v>0.1</v>
      </c>
      <c r="P3428">
        <v>1429.51</v>
      </c>
      <c r="Q3428">
        <v>1701.8</v>
      </c>
      <c r="R3428">
        <f>Table1[[#This Row],[OrderQuantity]]*Table1[[#This Row],[UnitPrice]]</f>
        <v>11912.6</v>
      </c>
      <c r="S3428">
        <f>Table1[[#This Row],[OrderQuantity]]*Table1[[#This Row],[UnitCost]]</f>
        <v>10006.57</v>
      </c>
      <c r="T3428">
        <f>Table1[[#This Row],[OrderQuantity]]*Table1[[#This Row],[UnitPrice]]*(1-Table1[[#This Row],[DiscountApplied]]) - (Table1[[#This Row],[OrderQuantity]]*Table1[[#This Row],[UnitCost]])</f>
        <v>714.77000000000044</v>
      </c>
      <c r="U3428">
        <f>DATEDIF(Table1[[#This Row],[ShipDate]],Table1[[#This Row],[DeliveryDate]],"d")</f>
        <v>3</v>
      </c>
      <c r="V3428" t="str">
        <f t="shared" si="107"/>
        <v>On Time</v>
      </c>
    </row>
    <row r="3429" spans="2:22" x14ac:dyDescent="0.3">
      <c r="B3429" t="str">
        <f t="shared" si="106"/>
        <v>SO-003528</v>
      </c>
      <c r="C3429" t="s">
        <v>19</v>
      </c>
      <c r="D3429" t="s">
        <v>20</v>
      </c>
      <c r="E3429" s="1">
        <v>43500</v>
      </c>
      <c r="F3429" s="1">
        <v>43653</v>
      </c>
      <c r="G3429" s="1">
        <v>43656</v>
      </c>
      <c r="H3429" s="1">
        <v>43665</v>
      </c>
      <c r="I3429" t="s">
        <v>18</v>
      </c>
      <c r="J3429">
        <v>12</v>
      </c>
      <c r="K3429">
        <v>24</v>
      </c>
      <c r="L3429">
        <v>170</v>
      </c>
      <c r="M3429">
        <v>6</v>
      </c>
      <c r="N3429">
        <v>8</v>
      </c>
      <c r="O3429">
        <v>0.15</v>
      </c>
      <c r="P3429">
        <v>1080.58</v>
      </c>
      <c r="Q3429">
        <v>1688.4</v>
      </c>
      <c r="R3429">
        <f>Table1[[#This Row],[OrderQuantity]]*Table1[[#This Row],[UnitPrice]]</f>
        <v>13507.2</v>
      </c>
      <c r="S3429">
        <f>Table1[[#This Row],[OrderQuantity]]*Table1[[#This Row],[UnitCost]]</f>
        <v>8644.64</v>
      </c>
      <c r="T3429">
        <f>Table1[[#This Row],[OrderQuantity]]*Table1[[#This Row],[UnitPrice]]*(1-Table1[[#This Row],[DiscountApplied]]) - (Table1[[#This Row],[OrderQuantity]]*Table1[[#This Row],[UnitCost]])</f>
        <v>2836.4800000000014</v>
      </c>
      <c r="U3429">
        <f>DATEDIF(Table1[[#This Row],[ShipDate]],Table1[[#This Row],[DeliveryDate]],"d")</f>
        <v>9</v>
      </c>
      <c r="V3429" t="str">
        <f t="shared" si="107"/>
        <v>Late</v>
      </c>
    </row>
    <row r="3430" spans="2:22" x14ac:dyDescent="0.3">
      <c r="B3430" t="str">
        <f t="shared" si="106"/>
        <v>SO-003529</v>
      </c>
      <c r="C3430" t="s">
        <v>16</v>
      </c>
      <c r="D3430" t="s">
        <v>20</v>
      </c>
      <c r="E3430" s="1">
        <v>43600</v>
      </c>
      <c r="F3430" s="1">
        <v>43654</v>
      </c>
      <c r="G3430" s="1">
        <v>43664</v>
      </c>
      <c r="H3430" s="1">
        <v>43667</v>
      </c>
      <c r="I3430" t="s">
        <v>18</v>
      </c>
      <c r="J3430">
        <v>6</v>
      </c>
      <c r="K3430">
        <v>16</v>
      </c>
      <c r="L3430">
        <v>177</v>
      </c>
      <c r="M3430">
        <v>44</v>
      </c>
      <c r="N3430">
        <v>5</v>
      </c>
      <c r="O3430">
        <v>0.05</v>
      </c>
      <c r="P3430">
        <v>1065.97</v>
      </c>
      <c r="Q3430">
        <v>2479</v>
      </c>
      <c r="R3430">
        <f>Table1[[#This Row],[OrderQuantity]]*Table1[[#This Row],[UnitPrice]]</f>
        <v>12395</v>
      </c>
      <c r="S3430">
        <f>Table1[[#This Row],[OrderQuantity]]*Table1[[#This Row],[UnitCost]]</f>
        <v>5329.85</v>
      </c>
      <c r="T3430">
        <f>Table1[[#This Row],[OrderQuantity]]*Table1[[#This Row],[UnitPrice]]*(1-Table1[[#This Row],[DiscountApplied]]) - (Table1[[#This Row],[OrderQuantity]]*Table1[[#This Row],[UnitCost]])</f>
        <v>6445.4</v>
      </c>
      <c r="U3430">
        <f>DATEDIF(Table1[[#This Row],[ShipDate]],Table1[[#This Row],[DeliveryDate]],"d")</f>
        <v>3</v>
      </c>
      <c r="V3430" t="str">
        <f t="shared" si="107"/>
        <v>On Time</v>
      </c>
    </row>
    <row r="3431" spans="2:22" x14ac:dyDescent="0.3">
      <c r="B3431" t="str">
        <f t="shared" si="106"/>
        <v>SO-003530</v>
      </c>
      <c r="C3431" t="s">
        <v>22</v>
      </c>
      <c r="D3431" t="s">
        <v>24</v>
      </c>
      <c r="E3431" s="1">
        <v>43600</v>
      </c>
      <c r="F3431" s="1">
        <v>43654</v>
      </c>
      <c r="G3431" s="1">
        <v>43665</v>
      </c>
      <c r="H3431" s="1">
        <v>43673</v>
      </c>
      <c r="I3431" t="s">
        <v>18</v>
      </c>
      <c r="J3431">
        <v>26</v>
      </c>
      <c r="K3431">
        <v>42</v>
      </c>
      <c r="L3431">
        <v>57</v>
      </c>
      <c r="M3431">
        <v>4</v>
      </c>
      <c r="N3431">
        <v>6</v>
      </c>
      <c r="O3431">
        <v>0.05</v>
      </c>
      <c r="P3431">
        <v>175.81</v>
      </c>
      <c r="Q3431">
        <v>214.4</v>
      </c>
      <c r="R3431">
        <f>Table1[[#This Row],[OrderQuantity]]*Table1[[#This Row],[UnitPrice]]</f>
        <v>1286.4000000000001</v>
      </c>
      <c r="S3431">
        <f>Table1[[#This Row],[OrderQuantity]]*Table1[[#This Row],[UnitCost]]</f>
        <v>1054.8600000000001</v>
      </c>
      <c r="T3431">
        <f>Table1[[#This Row],[OrderQuantity]]*Table1[[#This Row],[UnitPrice]]*(1-Table1[[#This Row],[DiscountApplied]]) - (Table1[[#This Row],[OrderQuantity]]*Table1[[#This Row],[UnitCost]])</f>
        <v>167.2199999999998</v>
      </c>
      <c r="U3431">
        <f>DATEDIF(Table1[[#This Row],[ShipDate]],Table1[[#This Row],[DeliveryDate]],"d")</f>
        <v>8</v>
      </c>
      <c r="V3431" t="str">
        <f t="shared" si="107"/>
        <v>Late</v>
      </c>
    </row>
    <row r="3432" spans="2:22" x14ac:dyDescent="0.3">
      <c r="B3432" t="str">
        <f t="shared" si="106"/>
        <v>SO-003531</v>
      </c>
      <c r="C3432" t="s">
        <v>19</v>
      </c>
      <c r="D3432" t="s">
        <v>24</v>
      </c>
      <c r="E3432" s="1">
        <v>43500</v>
      </c>
      <c r="F3432" s="1">
        <v>43654</v>
      </c>
      <c r="G3432" s="1">
        <v>43678</v>
      </c>
      <c r="H3432" s="1">
        <v>43681</v>
      </c>
      <c r="I3432" t="s">
        <v>18</v>
      </c>
      <c r="J3432">
        <v>15</v>
      </c>
      <c r="K3432">
        <v>41</v>
      </c>
      <c r="L3432">
        <v>43</v>
      </c>
      <c r="M3432">
        <v>14</v>
      </c>
      <c r="N3432">
        <v>6</v>
      </c>
      <c r="O3432">
        <v>0.3</v>
      </c>
      <c r="P3432">
        <v>1046.54</v>
      </c>
      <c r="Q3432">
        <v>1902.8</v>
      </c>
      <c r="R3432">
        <f>Table1[[#This Row],[OrderQuantity]]*Table1[[#This Row],[UnitPrice]]</f>
        <v>11416.8</v>
      </c>
      <c r="S3432">
        <f>Table1[[#This Row],[OrderQuantity]]*Table1[[#This Row],[UnitCost]]</f>
        <v>6279.24</v>
      </c>
      <c r="T3432">
        <f>Table1[[#This Row],[OrderQuantity]]*Table1[[#This Row],[UnitPrice]]*(1-Table1[[#This Row],[DiscountApplied]]) - (Table1[[#This Row],[OrderQuantity]]*Table1[[#This Row],[UnitCost]])</f>
        <v>1712.5199999999995</v>
      </c>
      <c r="U3432">
        <f>DATEDIF(Table1[[#This Row],[ShipDate]],Table1[[#This Row],[DeliveryDate]],"d")</f>
        <v>3</v>
      </c>
      <c r="V3432" t="str">
        <f t="shared" si="107"/>
        <v>On Time</v>
      </c>
    </row>
    <row r="3433" spans="2:22" x14ac:dyDescent="0.3">
      <c r="B3433" t="str">
        <f t="shared" si="106"/>
        <v>SO-003532</v>
      </c>
      <c r="C3433" t="s">
        <v>16</v>
      </c>
      <c r="D3433" t="s">
        <v>23</v>
      </c>
      <c r="E3433" s="1">
        <v>43500</v>
      </c>
      <c r="F3433" s="1">
        <v>43654</v>
      </c>
      <c r="G3433" s="1">
        <v>43674</v>
      </c>
      <c r="H3433" s="1">
        <v>43678</v>
      </c>
      <c r="I3433" t="s">
        <v>18</v>
      </c>
      <c r="J3433">
        <v>12</v>
      </c>
      <c r="K3433">
        <v>11</v>
      </c>
      <c r="L3433">
        <v>272</v>
      </c>
      <c r="M3433">
        <v>14</v>
      </c>
      <c r="N3433">
        <v>4</v>
      </c>
      <c r="O3433">
        <v>0.05</v>
      </c>
      <c r="P3433">
        <v>214.4</v>
      </c>
      <c r="Q3433">
        <v>268</v>
      </c>
      <c r="R3433">
        <f>Table1[[#This Row],[OrderQuantity]]*Table1[[#This Row],[UnitPrice]]</f>
        <v>1072</v>
      </c>
      <c r="S3433">
        <f>Table1[[#This Row],[OrderQuantity]]*Table1[[#This Row],[UnitCost]]</f>
        <v>857.6</v>
      </c>
      <c r="T3433">
        <f>Table1[[#This Row],[OrderQuantity]]*Table1[[#This Row],[UnitPrice]]*(1-Table1[[#This Row],[DiscountApplied]]) - (Table1[[#This Row],[OrderQuantity]]*Table1[[#This Row],[UnitCost]])</f>
        <v>160.79999999999995</v>
      </c>
      <c r="U3433">
        <f>DATEDIF(Table1[[#This Row],[ShipDate]],Table1[[#This Row],[DeliveryDate]],"d")</f>
        <v>4</v>
      </c>
      <c r="V3433" t="str">
        <f t="shared" si="107"/>
        <v>On Time</v>
      </c>
    </row>
    <row r="3434" spans="2:22" x14ac:dyDescent="0.3">
      <c r="B3434" t="str">
        <f t="shared" si="106"/>
        <v>SO-003533</v>
      </c>
      <c r="C3434" t="s">
        <v>16</v>
      </c>
      <c r="D3434" t="s">
        <v>24</v>
      </c>
      <c r="E3434" s="1">
        <v>43500</v>
      </c>
      <c r="F3434" s="1">
        <v>43654</v>
      </c>
      <c r="G3434" s="1">
        <v>43669</v>
      </c>
      <c r="H3434" s="1">
        <v>43670</v>
      </c>
      <c r="I3434" t="s">
        <v>18</v>
      </c>
      <c r="J3434">
        <v>4</v>
      </c>
      <c r="K3434">
        <v>5</v>
      </c>
      <c r="L3434">
        <v>16</v>
      </c>
      <c r="M3434">
        <v>19</v>
      </c>
      <c r="N3434">
        <v>8</v>
      </c>
      <c r="O3434">
        <v>0.15</v>
      </c>
      <c r="P3434">
        <v>725.21</v>
      </c>
      <c r="Q3434">
        <v>884.4</v>
      </c>
      <c r="R3434">
        <f>Table1[[#This Row],[OrderQuantity]]*Table1[[#This Row],[UnitPrice]]</f>
        <v>7075.2</v>
      </c>
      <c r="S3434">
        <f>Table1[[#This Row],[OrderQuantity]]*Table1[[#This Row],[UnitCost]]</f>
        <v>5801.68</v>
      </c>
      <c r="T3434">
        <f>Table1[[#This Row],[OrderQuantity]]*Table1[[#This Row],[UnitPrice]]*(1-Table1[[#This Row],[DiscountApplied]]) - (Table1[[#This Row],[OrderQuantity]]*Table1[[#This Row],[UnitCost]])</f>
        <v>212.23999999999978</v>
      </c>
      <c r="U3434">
        <f>DATEDIF(Table1[[#This Row],[ShipDate]],Table1[[#This Row],[DeliveryDate]],"d")</f>
        <v>1</v>
      </c>
      <c r="V3434" t="str">
        <f t="shared" si="107"/>
        <v>On Time</v>
      </c>
    </row>
    <row r="3435" spans="2:22" x14ac:dyDescent="0.3">
      <c r="B3435" t="str">
        <f t="shared" si="106"/>
        <v>SO-003534</v>
      </c>
      <c r="C3435" t="s">
        <v>19</v>
      </c>
      <c r="D3435" t="s">
        <v>20</v>
      </c>
      <c r="E3435" s="1">
        <v>43500</v>
      </c>
      <c r="F3435" s="1">
        <v>43654</v>
      </c>
      <c r="G3435" s="1">
        <v>43672</v>
      </c>
      <c r="H3435" s="1">
        <v>43682</v>
      </c>
      <c r="I3435" t="s">
        <v>18</v>
      </c>
      <c r="J3435">
        <v>15</v>
      </c>
      <c r="K3435">
        <v>32</v>
      </c>
      <c r="L3435">
        <v>197</v>
      </c>
      <c r="M3435">
        <v>1</v>
      </c>
      <c r="N3435">
        <v>7</v>
      </c>
      <c r="O3435">
        <v>0.1</v>
      </c>
      <c r="P3435">
        <v>939.88</v>
      </c>
      <c r="Q3435">
        <v>1118.9000000000001</v>
      </c>
      <c r="R3435">
        <f>Table1[[#This Row],[OrderQuantity]]*Table1[[#This Row],[UnitPrice]]</f>
        <v>7832.3000000000011</v>
      </c>
      <c r="S3435">
        <f>Table1[[#This Row],[OrderQuantity]]*Table1[[#This Row],[UnitCost]]</f>
        <v>6579.16</v>
      </c>
      <c r="T3435">
        <f>Table1[[#This Row],[OrderQuantity]]*Table1[[#This Row],[UnitPrice]]*(1-Table1[[#This Row],[DiscountApplied]]) - (Table1[[#This Row],[OrderQuantity]]*Table1[[#This Row],[UnitCost]])</f>
        <v>469.91000000000167</v>
      </c>
      <c r="U3435">
        <f>DATEDIF(Table1[[#This Row],[ShipDate]],Table1[[#This Row],[DeliveryDate]],"d")</f>
        <v>10</v>
      </c>
      <c r="V3435" t="str">
        <f t="shared" si="107"/>
        <v>Late</v>
      </c>
    </row>
    <row r="3436" spans="2:22" x14ac:dyDescent="0.3">
      <c r="B3436" t="str">
        <f t="shared" si="106"/>
        <v>SO-003535</v>
      </c>
      <c r="C3436" t="s">
        <v>19</v>
      </c>
      <c r="D3436" t="s">
        <v>24</v>
      </c>
      <c r="E3436" s="1">
        <v>43500</v>
      </c>
      <c r="F3436" s="1">
        <v>43654</v>
      </c>
      <c r="G3436" s="1">
        <v>43676</v>
      </c>
      <c r="H3436" s="1">
        <v>43682</v>
      </c>
      <c r="I3436" t="s">
        <v>18</v>
      </c>
      <c r="J3436">
        <v>16</v>
      </c>
      <c r="K3436">
        <v>10</v>
      </c>
      <c r="L3436">
        <v>9</v>
      </c>
      <c r="M3436">
        <v>38</v>
      </c>
      <c r="N3436">
        <v>4</v>
      </c>
      <c r="O3436">
        <v>0.08</v>
      </c>
      <c r="P3436">
        <v>1462.61</v>
      </c>
      <c r="Q3436">
        <v>1976.5</v>
      </c>
      <c r="R3436">
        <f>Table1[[#This Row],[OrderQuantity]]*Table1[[#This Row],[UnitPrice]]</f>
        <v>7906</v>
      </c>
      <c r="S3436">
        <f>Table1[[#This Row],[OrderQuantity]]*Table1[[#This Row],[UnitCost]]</f>
        <v>5850.44</v>
      </c>
      <c r="T3436">
        <f>Table1[[#This Row],[OrderQuantity]]*Table1[[#This Row],[UnitPrice]]*(1-Table1[[#This Row],[DiscountApplied]]) - (Table1[[#This Row],[OrderQuantity]]*Table1[[#This Row],[UnitCost]])</f>
        <v>1423.0800000000008</v>
      </c>
      <c r="U3436">
        <f>DATEDIF(Table1[[#This Row],[ShipDate]],Table1[[#This Row],[DeliveryDate]],"d")</f>
        <v>6</v>
      </c>
      <c r="V3436" t="str">
        <f t="shared" si="107"/>
        <v>On Time</v>
      </c>
    </row>
    <row r="3437" spans="2:22" x14ac:dyDescent="0.3">
      <c r="B3437" t="str">
        <f t="shared" si="106"/>
        <v>SO-003536</v>
      </c>
      <c r="C3437" t="s">
        <v>16</v>
      </c>
      <c r="D3437" t="s">
        <v>24</v>
      </c>
      <c r="E3437" s="1">
        <v>43600</v>
      </c>
      <c r="F3437" s="1">
        <v>43655</v>
      </c>
      <c r="G3437" s="1">
        <v>43673</v>
      </c>
      <c r="H3437" s="1">
        <v>43680</v>
      </c>
      <c r="I3437" t="s">
        <v>18</v>
      </c>
      <c r="J3437">
        <v>6</v>
      </c>
      <c r="K3437">
        <v>41</v>
      </c>
      <c r="L3437">
        <v>38</v>
      </c>
      <c r="M3437">
        <v>8</v>
      </c>
      <c r="N3437">
        <v>5</v>
      </c>
      <c r="O3437">
        <v>0.1</v>
      </c>
      <c r="P3437">
        <v>3526.55</v>
      </c>
      <c r="Q3437">
        <v>6411.9</v>
      </c>
      <c r="R3437">
        <f>Table1[[#This Row],[OrderQuantity]]*Table1[[#This Row],[UnitPrice]]</f>
        <v>32059.5</v>
      </c>
      <c r="S3437">
        <f>Table1[[#This Row],[OrderQuantity]]*Table1[[#This Row],[UnitCost]]</f>
        <v>17632.75</v>
      </c>
      <c r="T3437">
        <f>Table1[[#This Row],[OrderQuantity]]*Table1[[#This Row],[UnitPrice]]*(1-Table1[[#This Row],[DiscountApplied]]) - (Table1[[#This Row],[OrderQuantity]]*Table1[[#This Row],[UnitCost]])</f>
        <v>11220.8</v>
      </c>
      <c r="U3437">
        <f>DATEDIF(Table1[[#This Row],[ShipDate]],Table1[[#This Row],[DeliveryDate]],"d")</f>
        <v>7</v>
      </c>
      <c r="V3437" t="str">
        <f t="shared" si="107"/>
        <v>On Time</v>
      </c>
    </row>
    <row r="3438" spans="2:22" x14ac:dyDescent="0.3">
      <c r="B3438" t="str">
        <f t="shared" si="106"/>
        <v>SO-003537</v>
      </c>
      <c r="C3438" t="s">
        <v>19</v>
      </c>
      <c r="D3438" t="s">
        <v>25</v>
      </c>
      <c r="E3438" s="1">
        <v>43500</v>
      </c>
      <c r="F3438" s="1">
        <v>43655</v>
      </c>
      <c r="G3438" s="1">
        <v>43672</v>
      </c>
      <c r="H3438" s="1">
        <v>43681</v>
      </c>
      <c r="I3438" t="s">
        <v>18</v>
      </c>
      <c r="J3438">
        <v>15</v>
      </c>
      <c r="K3438">
        <v>18</v>
      </c>
      <c r="L3438">
        <v>341</v>
      </c>
      <c r="M3438">
        <v>38</v>
      </c>
      <c r="N3438">
        <v>5</v>
      </c>
      <c r="O3438">
        <v>0.08</v>
      </c>
      <c r="P3438">
        <v>870.2</v>
      </c>
      <c r="Q3438">
        <v>1279.7</v>
      </c>
      <c r="R3438">
        <f>Table1[[#This Row],[OrderQuantity]]*Table1[[#This Row],[UnitPrice]]</f>
        <v>6398.5</v>
      </c>
      <c r="S3438">
        <f>Table1[[#This Row],[OrderQuantity]]*Table1[[#This Row],[UnitCost]]</f>
        <v>4351</v>
      </c>
      <c r="T3438">
        <f>Table1[[#This Row],[OrderQuantity]]*Table1[[#This Row],[UnitPrice]]*(1-Table1[[#This Row],[DiscountApplied]]) - (Table1[[#This Row],[OrderQuantity]]*Table1[[#This Row],[UnitCost]])</f>
        <v>1535.62</v>
      </c>
      <c r="U3438">
        <f>DATEDIF(Table1[[#This Row],[ShipDate]],Table1[[#This Row],[DeliveryDate]],"d")</f>
        <v>9</v>
      </c>
      <c r="V3438" t="str">
        <f t="shared" si="107"/>
        <v>Late</v>
      </c>
    </row>
    <row r="3439" spans="2:22" x14ac:dyDescent="0.3">
      <c r="B3439" t="str">
        <f t="shared" si="106"/>
        <v>SO-003538</v>
      </c>
      <c r="C3439" t="s">
        <v>16</v>
      </c>
      <c r="D3439" t="s">
        <v>26</v>
      </c>
      <c r="E3439" s="1">
        <v>43500</v>
      </c>
      <c r="F3439" s="1">
        <v>43655</v>
      </c>
      <c r="G3439" s="1">
        <v>43671</v>
      </c>
      <c r="H3439" s="1">
        <v>43676</v>
      </c>
      <c r="I3439" t="s">
        <v>18</v>
      </c>
      <c r="J3439">
        <v>9</v>
      </c>
      <c r="K3439">
        <v>1</v>
      </c>
      <c r="L3439">
        <v>73</v>
      </c>
      <c r="M3439">
        <v>43</v>
      </c>
      <c r="N3439">
        <v>2</v>
      </c>
      <c r="O3439">
        <v>0.05</v>
      </c>
      <c r="P3439">
        <v>831</v>
      </c>
      <c r="Q3439">
        <v>1051.9000000000001</v>
      </c>
      <c r="R3439">
        <f>Table1[[#This Row],[OrderQuantity]]*Table1[[#This Row],[UnitPrice]]</f>
        <v>2103.8000000000002</v>
      </c>
      <c r="S3439">
        <f>Table1[[#This Row],[OrderQuantity]]*Table1[[#This Row],[UnitCost]]</f>
        <v>1662</v>
      </c>
      <c r="T3439">
        <f>Table1[[#This Row],[OrderQuantity]]*Table1[[#This Row],[UnitPrice]]*(1-Table1[[#This Row],[DiscountApplied]]) - (Table1[[#This Row],[OrderQuantity]]*Table1[[#This Row],[UnitCost]])</f>
        <v>336.61000000000013</v>
      </c>
      <c r="U3439">
        <f>DATEDIF(Table1[[#This Row],[ShipDate]],Table1[[#This Row],[DeliveryDate]],"d")</f>
        <v>5</v>
      </c>
      <c r="V3439" t="str">
        <f t="shared" si="107"/>
        <v>On Time</v>
      </c>
    </row>
    <row r="3440" spans="2:22" x14ac:dyDescent="0.3">
      <c r="B3440" t="str">
        <f t="shared" si="106"/>
        <v>SO-003539</v>
      </c>
      <c r="C3440" t="s">
        <v>19</v>
      </c>
      <c r="D3440" t="s">
        <v>20</v>
      </c>
      <c r="E3440" s="1">
        <v>43500</v>
      </c>
      <c r="F3440" s="1">
        <v>43655</v>
      </c>
      <c r="G3440" s="1">
        <v>43677</v>
      </c>
      <c r="H3440" s="1">
        <v>43678</v>
      </c>
      <c r="I3440" t="s">
        <v>18</v>
      </c>
      <c r="J3440">
        <v>20</v>
      </c>
      <c r="K3440">
        <v>42</v>
      </c>
      <c r="L3440">
        <v>120</v>
      </c>
      <c r="M3440">
        <v>1</v>
      </c>
      <c r="N3440">
        <v>1</v>
      </c>
      <c r="O3440">
        <v>0.05</v>
      </c>
      <c r="P3440">
        <v>1020.28</v>
      </c>
      <c r="Q3440">
        <v>1889.4</v>
      </c>
      <c r="R3440">
        <f>Table1[[#This Row],[OrderQuantity]]*Table1[[#This Row],[UnitPrice]]</f>
        <v>1889.4</v>
      </c>
      <c r="S3440">
        <f>Table1[[#This Row],[OrderQuantity]]*Table1[[#This Row],[UnitCost]]</f>
        <v>1020.28</v>
      </c>
      <c r="T3440">
        <f>Table1[[#This Row],[OrderQuantity]]*Table1[[#This Row],[UnitPrice]]*(1-Table1[[#This Row],[DiscountApplied]]) - (Table1[[#This Row],[OrderQuantity]]*Table1[[#This Row],[UnitCost]])</f>
        <v>774.65000000000009</v>
      </c>
      <c r="U3440">
        <f>DATEDIF(Table1[[#This Row],[ShipDate]],Table1[[#This Row],[DeliveryDate]],"d")</f>
        <v>1</v>
      </c>
      <c r="V3440" t="str">
        <f t="shared" si="107"/>
        <v>On Time</v>
      </c>
    </row>
    <row r="3441" spans="2:22" x14ac:dyDescent="0.3">
      <c r="B3441" t="str">
        <f t="shared" si="106"/>
        <v>SO-003540</v>
      </c>
      <c r="C3441" t="s">
        <v>19</v>
      </c>
      <c r="D3441" t="s">
        <v>17</v>
      </c>
      <c r="E3441" s="1">
        <v>43500</v>
      </c>
      <c r="F3441" s="1">
        <v>43655</v>
      </c>
      <c r="G3441" s="1">
        <v>43674</v>
      </c>
      <c r="H3441" s="1">
        <v>43684</v>
      </c>
      <c r="I3441" t="s">
        <v>18</v>
      </c>
      <c r="J3441">
        <v>20</v>
      </c>
      <c r="K3441">
        <v>49</v>
      </c>
      <c r="L3441">
        <v>209</v>
      </c>
      <c r="M3441">
        <v>6</v>
      </c>
      <c r="N3441">
        <v>2</v>
      </c>
      <c r="O3441">
        <v>0.05</v>
      </c>
      <c r="P3441">
        <v>528.55999999999995</v>
      </c>
      <c r="Q3441">
        <v>1078.7</v>
      </c>
      <c r="R3441">
        <f>Table1[[#This Row],[OrderQuantity]]*Table1[[#This Row],[UnitPrice]]</f>
        <v>2157.4</v>
      </c>
      <c r="S3441">
        <f>Table1[[#This Row],[OrderQuantity]]*Table1[[#This Row],[UnitCost]]</f>
        <v>1057.1199999999999</v>
      </c>
      <c r="T3441">
        <f>Table1[[#This Row],[OrderQuantity]]*Table1[[#This Row],[UnitPrice]]*(1-Table1[[#This Row],[DiscountApplied]]) - (Table1[[#This Row],[OrderQuantity]]*Table1[[#This Row],[UnitCost]])</f>
        <v>992.41000000000031</v>
      </c>
      <c r="U3441">
        <f>DATEDIF(Table1[[#This Row],[ShipDate]],Table1[[#This Row],[DeliveryDate]],"d")</f>
        <v>10</v>
      </c>
      <c r="V3441" t="str">
        <f t="shared" si="107"/>
        <v>Late</v>
      </c>
    </row>
    <row r="3442" spans="2:22" x14ac:dyDescent="0.3">
      <c r="B3442" t="str">
        <f t="shared" si="106"/>
        <v>SO-003541</v>
      </c>
      <c r="C3442" t="s">
        <v>19</v>
      </c>
      <c r="D3442" t="s">
        <v>17</v>
      </c>
      <c r="E3442" s="1">
        <v>43500</v>
      </c>
      <c r="F3442" s="1">
        <v>43655</v>
      </c>
      <c r="G3442" s="1">
        <v>43657</v>
      </c>
      <c r="H3442" s="1">
        <v>43662</v>
      </c>
      <c r="I3442" t="s">
        <v>18</v>
      </c>
      <c r="J3442">
        <v>13</v>
      </c>
      <c r="K3442">
        <v>48</v>
      </c>
      <c r="L3442">
        <v>239</v>
      </c>
      <c r="M3442">
        <v>17</v>
      </c>
      <c r="N3442">
        <v>2</v>
      </c>
      <c r="O3442">
        <v>0.15</v>
      </c>
      <c r="P3442">
        <v>1678.89</v>
      </c>
      <c r="Q3442">
        <v>2505.8000000000002</v>
      </c>
      <c r="R3442">
        <f>Table1[[#This Row],[OrderQuantity]]*Table1[[#This Row],[UnitPrice]]</f>
        <v>5011.6000000000004</v>
      </c>
      <c r="S3442">
        <f>Table1[[#This Row],[OrderQuantity]]*Table1[[#This Row],[UnitCost]]</f>
        <v>3357.78</v>
      </c>
      <c r="T3442">
        <f>Table1[[#This Row],[OrderQuantity]]*Table1[[#This Row],[UnitPrice]]*(1-Table1[[#This Row],[DiscountApplied]]) - (Table1[[#This Row],[OrderQuantity]]*Table1[[#This Row],[UnitCost]])</f>
        <v>902.08000000000038</v>
      </c>
      <c r="U3442">
        <f>DATEDIF(Table1[[#This Row],[ShipDate]],Table1[[#This Row],[DeliveryDate]],"d")</f>
        <v>5</v>
      </c>
      <c r="V3442" t="str">
        <f t="shared" si="107"/>
        <v>On Time</v>
      </c>
    </row>
    <row r="3443" spans="2:22" x14ac:dyDescent="0.3">
      <c r="B3443" t="str">
        <f t="shared" si="106"/>
        <v>SO-003542</v>
      </c>
      <c r="C3443" t="s">
        <v>19</v>
      </c>
      <c r="D3443" t="s">
        <v>25</v>
      </c>
      <c r="E3443" s="1">
        <v>43600</v>
      </c>
      <c r="F3443" s="1">
        <v>43656</v>
      </c>
      <c r="G3443" s="1">
        <v>43675</v>
      </c>
      <c r="H3443" s="1">
        <v>43681</v>
      </c>
      <c r="I3443" t="s">
        <v>18</v>
      </c>
      <c r="J3443">
        <v>15</v>
      </c>
      <c r="K3443">
        <v>13</v>
      </c>
      <c r="L3443">
        <v>339</v>
      </c>
      <c r="M3443">
        <v>10</v>
      </c>
      <c r="N3443">
        <v>5</v>
      </c>
      <c r="O3443">
        <v>0.15</v>
      </c>
      <c r="P3443">
        <v>1708.5</v>
      </c>
      <c r="Q3443">
        <v>2847.5</v>
      </c>
      <c r="R3443">
        <f>Table1[[#This Row],[OrderQuantity]]*Table1[[#This Row],[UnitPrice]]</f>
        <v>14237.5</v>
      </c>
      <c r="S3443">
        <f>Table1[[#This Row],[OrderQuantity]]*Table1[[#This Row],[UnitCost]]</f>
        <v>8542.5</v>
      </c>
      <c r="T3443">
        <f>Table1[[#This Row],[OrderQuantity]]*Table1[[#This Row],[UnitPrice]]*(1-Table1[[#This Row],[DiscountApplied]]) - (Table1[[#This Row],[OrderQuantity]]*Table1[[#This Row],[UnitCost]])</f>
        <v>3559.375</v>
      </c>
      <c r="U3443">
        <f>DATEDIF(Table1[[#This Row],[ShipDate]],Table1[[#This Row],[DeliveryDate]],"d")</f>
        <v>6</v>
      </c>
      <c r="V3443" t="str">
        <f t="shared" si="107"/>
        <v>On Time</v>
      </c>
    </row>
    <row r="3444" spans="2:22" x14ac:dyDescent="0.3">
      <c r="B3444" t="str">
        <f t="shared" si="106"/>
        <v>SO-003543</v>
      </c>
      <c r="C3444" t="s">
        <v>16</v>
      </c>
      <c r="D3444" t="s">
        <v>23</v>
      </c>
      <c r="E3444" s="1">
        <v>43600</v>
      </c>
      <c r="F3444" s="1">
        <v>43656</v>
      </c>
      <c r="G3444" s="1">
        <v>43662</v>
      </c>
      <c r="H3444" s="1">
        <v>43663</v>
      </c>
      <c r="I3444" t="s">
        <v>18</v>
      </c>
      <c r="J3444">
        <v>10</v>
      </c>
      <c r="K3444">
        <v>15</v>
      </c>
      <c r="L3444">
        <v>275</v>
      </c>
      <c r="M3444">
        <v>17</v>
      </c>
      <c r="N3444">
        <v>2</v>
      </c>
      <c r="O3444">
        <v>0.05</v>
      </c>
      <c r="P3444">
        <v>1445.86</v>
      </c>
      <c r="Q3444">
        <v>2780.5</v>
      </c>
      <c r="R3444">
        <f>Table1[[#This Row],[OrderQuantity]]*Table1[[#This Row],[UnitPrice]]</f>
        <v>5561</v>
      </c>
      <c r="S3444">
        <f>Table1[[#This Row],[OrderQuantity]]*Table1[[#This Row],[UnitCost]]</f>
        <v>2891.72</v>
      </c>
      <c r="T3444">
        <f>Table1[[#This Row],[OrderQuantity]]*Table1[[#This Row],[UnitPrice]]*(1-Table1[[#This Row],[DiscountApplied]]) - (Table1[[#This Row],[OrderQuantity]]*Table1[[#This Row],[UnitCost]])</f>
        <v>2391.23</v>
      </c>
      <c r="U3444">
        <f>DATEDIF(Table1[[#This Row],[ShipDate]],Table1[[#This Row],[DeliveryDate]],"d")</f>
        <v>1</v>
      </c>
      <c r="V3444" t="str">
        <f t="shared" si="107"/>
        <v>On Time</v>
      </c>
    </row>
    <row r="3445" spans="2:22" x14ac:dyDescent="0.3">
      <c r="B3445" t="str">
        <f t="shared" si="106"/>
        <v>SO-003544</v>
      </c>
      <c r="C3445" t="s">
        <v>21</v>
      </c>
      <c r="D3445" t="s">
        <v>23</v>
      </c>
      <c r="E3445" s="1">
        <v>43500</v>
      </c>
      <c r="F3445" s="1">
        <v>43656</v>
      </c>
      <c r="G3445" s="1">
        <v>43675</v>
      </c>
      <c r="H3445" s="1">
        <v>43679</v>
      </c>
      <c r="I3445" t="s">
        <v>18</v>
      </c>
      <c r="J3445">
        <v>23</v>
      </c>
      <c r="K3445">
        <v>12</v>
      </c>
      <c r="L3445">
        <v>286</v>
      </c>
      <c r="M3445">
        <v>23</v>
      </c>
      <c r="N3445">
        <v>7</v>
      </c>
      <c r="O3445">
        <v>0.05</v>
      </c>
      <c r="P3445">
        <v>1249.95</v>
      </c>
      <c r="Q3445">
        <v>2358.4</v>
      </c>
      <c r="R3445">
        <f>Table1[[#This Row],[OrderQuantity]]*Table1[[#This Row],[UnitPrice]]</f>
        <v>16508.8</v>
      </c>
      <c r="S3445">
        <f>Table1[[#This Row],[OrderQuantity]]*Table1[[#This Row],[UnitCost]]</f>
        <v>8749.65</v>
      </c>
      <c r="T3445">
        <f>Table1[[#This Row],[OrderQuantity]]*Table1[[#This Row],[UnitPrice]]*(1-Table1[[#This Row],[DiscountApplied]]) - (Table1[[#This Row],[OrderQuantity]]*Table1[[#This Row],[UnitCost]])</f>
        <v>6933.7099999999991</v>
      </c>
      <c r="U3445">
        <f>DATEDIF(Table1[[#This Row],[ShipDate]],Table1[[#This Row],[DeliveryDate]],"d")</f>
        <v>4</v>
      </c>
      <c r="V3445" t="str">
        <f t="shared" si="107"/>
        <v>On Time</v>
      </c>
    </row>
    <row r="3446" spans="2:22" x14ac:dyDescent="0.3">
      <c r="B3446" t="str">
        <f t="shared" si="106"/>
        <v>SO-003545</v>
      </c>
      <c r="C3446" t="s">
        <v>16</v>
      </c>
      <c r="D3446" t="s">
        <v>23</v>
      </c>
      <c r="E3446" s="1">
        <v>43600</v>
      </c>
      <c r="F3446" s="1">
        <v>43656</v>
      </c>
      <c r="G3446" s="1">
        <v>43679</v>
      </c>
      <c r="H3446" s="1">
        <v>43684</v>
      </c>
      <c r="I3446" t="s">
        <v>18</v>
      </c>
      <c r="J3446">
        <v>2</v>
      </c>
      <c r="K3446">
        <v>17</v>
      </c>
      <c r="L3446">
        <v>313</v>
      </c>
      <c r="M3446">
        <v>18</v>
      </c>
      <c r="N3446">
        <v>3</v>
      </c>
      <c r="O3446">
        <v>0.05</v>
      </c>
      <c r="P3446">
        <v>4680.6899999999996</v>
      </c>
      <c r="Q3446">
        <v>6411.9</v>
      </c>
      <c r="R3446">
        <f>Table1[[#This Row],[OrderQuantity]]*Table1[[#This Row],[UnitPrice]]</f>
        <v>19235.699999999997</v>
      </c>
      <c r="S3446">
        <f>Table1[[#This Row],[OrderQuantity]]*Table1[[#This Row],[UnitCost]]</f>
        <v>14042.07</v>
      </c>
      <c r="T3446">
        <f>Table1[[#This Row],[OrderQuantity]]*Table1[[#This Row],[UnitPrice]]*(1-Table1[[#This Row],[DiscountApplied]]) - (Table1[[#This Row],[OrderQuantity]]*Table1[[#This Row],[UnitCost]])</f>
        <v>4231.8449999999975</v>
      </c>
      <c r="U3446">
        <f>DATEDIF(Table1[[#This Row],[ShipDate]],Table1[[#This Row],[DeliveryDate]],"d")</f>
        <v>5</v>
      </c>
      <c r="V3446" t="str">
        <f t="shared" si="107"/>
        <v>On Time</v>
      </c>
    </row>
    <row r="3447" spans="2:22" x14ac:dyDescent="0.3">
      <c r="B3447" t="str">
        <f t="shared" si="106"/>
        <v>SO-003546</v>
      </c>
      <c r="C3447" t="s">
        <v>16</v>
      </c>
      <c r="D3447" t="s">
        <v>24</v>
      </c>
      <c r="E3447" s="1">
        <v>43500</v>
      </c>
      <c r="F3447" s="1">
        <v>43656</v>
      </c>
      <c r="G3447" s="1">
        <v>43666</v>
      </c>
      <c r="H3447" s="1">
        <v>43669</v>
      </c>
      <c r="I3447" t="s">
        <v>18</v>
      </c>
      <c r="J3447">
        <v>8</v>
      </c>
      <c r="K3447">
        <v>38</v>
      </c>
      <c r="L3447">
        <v>31</v>
      </c>
      <c r="M3447">
        <v>4</v>
      </c>
      <c r="N3447">
        <v>6</v>
      </c>
      <c r="O3447">
        <v>0.08</v>
      </c>
      <c r="P3447">
        <v>469.94</v>
      </c>
      <c r="Q3447">
        <v>1118.9000000000001</v>
      </c>
      <c r="R3447">
        <f>Table1[[#This Row],[OrderQuantity]]*Table1[[#This Row],[UnitPrice]]</f>
        <v>6713.4000000000005</v>
      </c>
      <c r="S3447">
        <f>Table1[[#This Row],[OrderQuantity]]*Table1[[#This Row],[UnitCost]]</f>
        <v>2819.64</v>
      </c>
      <c r="T3447">
        <f>Table1[[#This Row],[OrderQuantity]]*Table1[[#This Row],[UnitPrice]]*(1-Table1[[#This Row],[DiscountApplied]]) - (Table1[[#This Row],[OrderQuantity]]*Table1[[#This Row],[UnitCost]])</f>
        <v>3356.6880000000006</v>
      </c>
      <c r="U3447">
        <f>DATEDIF(Table1[[#This Row],[ShipDate]],Table1[[#This Row],[DeliveryDate]],"d")</f>
        <v>3</v>
      </c>
      <c r="V3447" t="str">
        <f t="shared" si="107"/>
        <v>On Time</v>
      </c>
    </row>
    <row r="3448" spans="2:22" x14ac:dyDescent="0.3">
      <c r="B3448" t="str">
        <f t="shared" si="106"/>
        <v>SO-003547</v>
      </c>
      <c r="C3448" t="s">
        <v>21</v>
      </c>
      <c r="D3448" t="s">
        <v>26</v>
      </c>
      <c r="E3448" s="1">
        <v>43600</v>
      </c>
      <c r="F3448" s="1">
        <v>43656</v>
      </c>
      <c r="G3448" s="1">
        <v>43682</v>
      </c>
      <c r="H3448" s="1">
        <v>43692</v>
      </c>
      <c r="I3448" t="s">
        <v>18</v>
      </c>
      <c r="J3448">
        <v>22</v>
      </c>
      <c r="K3448">
        <v>50</v>
      </c>
      <c r="L3448">
        <v>80</v>
      </c>
      <c r="M3448">
        <v>12</v>
      </c>
      <c r="N3448">
        <v>2</v>
      </c>
      <c r="O3448">
        <v>0.1</v>
      </c>
      <c r="P3448">
        <v>3431.74</v>
      </c>
      <c r="Q3448">
        <v>5279.6</v>
      </c>
      <c r="R3448">
        <f>Table1[[#This Row],[OrderQuantity]]*Table1[[#This Row],[UnitPrice]]</f>
        <v>10559.2</v>
      </c>
      <c r="S3448">
        <f>Table1[[#This Row],[OrderQuantity]]*Table1[[#This Row],[UnitCost]]</f>
        <v>6863.48</v>
      </c>
      <c r="T3448">
        <f>Table1[[#This Row],[OrderQuantity]]*Table1[[#This Row],[UnitPrice]]*(1-Table1[[#This Row],[DiscountApplied]]) - (Table1[[#This Row],[OrderQuantity]]*Table1[[#This Row],[UnitCost]])</f>
        <v>2639.8000000000011</v>
      </c>
      <c r="U3448">
        <f>DATEDIF(Table1[[#This Row],[ShipDate]],Table1[[#This Row],[DeliveryDate]],"d")</f>
        <v>10</v>
      </c>
      <c r="V3448" t="str">
        <f t="shared" si="107"/>
        <v>Late</v>
      </c>
    </row>
    <row r="3449" spans="2:22" x14ac:dyDescent="0.3">
      <c r="B3449" t="str">
        <f t="shared" si="106"/>
        <v>SO-003548</v>
      </c>
      <c r="C3449" t="s">
        <v>22</v>
      </c>
      <c r="D3449" t="s">
        <v>23</v>
      </c>
      <c r="E3449" s="1">
        <v>43600</v>
      </c>
      <c r="F3449" s="1">
        <v>43656</v>
      </c>
      <c r="G3449" s="1">
        <v>43662</v>
      </c>
      <c r="H3449" s="1">
        <v>43672</v>
      </c>
      <c r="I3449" t="s">
        <v>18</v>
      </c>
      <c r="J3449">
        <v>26</v>
      </c>
      <c r="K3449">
        <v>41</v>
      </c>
      <c r="L3449">
        <v>278</v>
      </c>
      <c r="M3449">
        <v>24</v>
      </c>
      <c r="N3449">
        <v>6</v>
      </c>
      <c r="O3449">
        <v>0.15</v>
      </c>
      <c r="P3449">
        <v>644.88</v>
      </c>
      <c r="Q3449">
        <v>1172.5</v>
      </c>
      <c r="R3449">
        <f>Table1[[#This Row],[OrderQuantity]]*Table1[[#This Row],[UnitPrice]]</f>
        <v>7035</v>
      </c>
      <c r="S3449">
        <f>Table1[[#This Row],[OrderQuantity]]*Table1[[#This Row],[UnitCost]]</f>
        <v>3869.2799999999997</v>
      </c>
      <c r="T3449">
        <f>Table1[[#This Row],[OrderQuantity]]*Table1[[#This Row],[UnitPrice]]*(1-Table1[[#This Row],[DiscountApplied]]) - (Table1[[#This Row],[OrderQuantity]]*Table1[[#This Row],[UnitCost]])</f>
        <v>2110.4700000000003</v>
      </c>
      <c r="U3449">
        <f>DATEDIF(Table1[[#This Row],[ShipDate]],Table1[[#This Row],[DeliveryDate]],"d")</f>
        <v>10</v>
      </c>
      <c r="V3449" t="str">
        <f t="shared" si="107"/>
        <v>Late</v>
      </c>
    </row>
    <row r="3450" spans="2:22" x14ac:dyDescent="0.3">
      <c r="B3450" t="str">
        <f t="shared" si="106"/>
        <v>SO-003549</v>
      </c>
      <c r="C3450" t="s">
        <v>21</v>
      </c>
      <c r="D3450" t="s">
        <v>24</v>
      </c>
      <c r="E3450" s="1">
        <v>43600</v>
      </c>
      <c r="F3450" s="1">
        <v>43656</v>
      </c>
      <c r="G3450" s="1">
        <v>43662</v>
      </c>
      <c r="H3450" s="1">
        <v>43665</v>
      </c>
      <c r="I3450" t="s">
        <v>18</v>
      </c>
      <c r="J3450">
        <v>25</v>
      </c>
      <c r="K3450">
        <v>49</v>
      </c>
      <c r="L3450">
        <v>5</v>
      </c>
      <c r="M3450">
        <v>20</v>
      </c>
      <c r="N3450">
        <v>8</v>
      </c>
      <c r="O3450">
        <v>0.1</v>
      </c>
      <c r="P3450">
        <v>480.79</v>
      </c>
      <c r="Q3450">
        <v>1045.2</v>
      </c>
      <c r="R3450">
        <f>Table1[[#This Row],[OrderQuantity]]*Table1[[#This Row],[UnitPrice]]</f>
        <v>8361.6</v>
      </c>
      <c r="S3450">
        <f>Table1[[#This Row],[OrderQuantity]]*Table1[[#This Row],[UnitCost]]</f>
        <v>3846.32</v>
      </c>
      <c r="T3450">
        <f>Table1[[#This Row],[OrderQuantity]]*Table1[[#This Row],[UnitPrice]]*(1-Table1[[#This Row],[DiscountApplied]]) - (Table1[[#This Row],[OrderQuantity]]*Table1[[#This Row],[UnitCost]])</f>
        <v>3679.1200000000003</v>
      </c>
      <c r="U3450">
        <f>DATEDIF(Table1[[#This Row],[ShipDate]],Table1[[#This Row],[DeliveryDate]],"d")</f>
        <v>3</v>
      </c>
      <c r="V3450" t="str">
        <f t="shared" si="107"/>
        <v>On Time</v>
      </c>
    </row>
    <row r="3451" spans="2:22" x14ac:dyDescent="0.3">
      <c r="B3451" t="str">
        <f t="shared" si="106"/>
        <v>SO-003550</v>
      </c>
      <c r="C3451" t="s">
        <v>19</v>
      </c>
      <c r="D3451" t="s">
        <v>17</v>
      </c>
      <c r="E3451" s="1">
        <v>43600</v>
      </c>
      <c r="F3451" s="1">
        <v>43656</v>
      </c>
      <c r="G3451" s="1">
        <v>43684</v>
      </c>
      <c r="H3451" s="1">
        <v>43685</v>
      </c>
      <c r="I3451" t="s">
        <v>18</v>
      </c>
      <c r="J3451">
        <v>14</v>
      </c>
      <c r="K3451">
        <v>1</v>
      </c>
      <c r="L3451">
        <v>203</v>
      </c>
      <c r="M3451">
        <v>41</v>
      </c>
      <c r="N3451">
        <v>5</v>
      </c>
      <c r="O3451">
        <v>0.05</v>
      </c>
      <c r="P3451">
        <v>635.55999999999995</v>
      </c>
      <c r="Q3451">
        <v>1025.0999999999999</v>
      </c>
      <c r="R3451">
        <f>Table1[[#This Row],[OrderQuantity]]*Table1[[#This Row],[UnitPrice]]</f>
        <v>5125.5</v>
      </c>
      <c r="S3451">
        <f>Table1[[#This Row],[OrderQuantity]]*Table1[[#This Row],[UnitCost]]</f>
        <v>3177.7999999999997</v>
      </c>
      <c r="T3451">
        <f>Table1[[#This Row],[OrderQuantity]]*Table1[[#This Row],[UnitPrice]]*(1-Table1[[#This Row],[DiscountApplied]]) - (Table1[[#This Row],[OrderQuantity]]*Table1[[#This Row],[UnitCost]])</f>
        <v>1691.4249999999997</v>
      </c>
      <c r="U3451">
        <f>DATEDIF(Table1[[#This Row],[ShipDate]],Table1[[#This Row],[DeliveryDate]],"d")</f>
        <v>1</v>
      </c>
      <c r="V3451" t="str">
        <f t="shared" si="107"/>
        <v>On Time</v>
      </c>
    </row>
    <row r="3452" spans="2:22" x14ac:dyDescent="0.3">
      <c r="B3452" t="str">
        <f t="shared" si="106"/>
        <v>SO-003551</v>
      </c>
      <c r="C3452" t="s">
        <v>16</v>
      </c>
      <c r="D3452" t="s">
        <v>26</v>
      </c>
      <c r="E3452" s="1">
        <v>43500</v>
      </c>
      <c r="F3452" s="1">
        <v>43656</v>
      </c>
      <c r="G3452" s="1">
        <v>43681</v>
      </c>
      <c r="H3452" s="1">
        <v>43688</v>
      </c>
      <c r="I3452" t="s">
        <v>18</v>
      </c>
      <c r="J3452">
        <v>10</v>
      </c>
      <c r="K3452">
        <v>49</v>
      </c>
      <c r="L3452">
        <v>71</v>
      </c>
      <c r="M3452">
        <v>21</v>
      </c>
      <c r="N3452">
        <v>6</v>
      </c>
      <c r="O3452">
        <v>0.1</v>
      </c>
      <c r="P3452">
        <v>3577.4</v>
      </c>
      <c r="Q3452">
        <v>5420.3</v>
      </c>
      <c r="R3452">
        <f>Table1[[#This Row],[OrderQuantity]]*Table1[[#This Row],[UnitPrice]]</f>
        <v>32521.800000000003</v>
      </c>
      <c r="S3452">
        <f>Table1[[#This Row],[OrderQuantity]]*Table1[[#This Row],[UnitCost]]</f>
        <v>21464.400000000001</v>
      </c>
      <c r="T3452">
        <f>Table1[[#This Row],[OrderQuantity]]*Table1[[#This Row],[UnitPrice]]*(1-Table1[[#This Row],[DiscountApplied]]) - (Table1[[#This Row],[OrderQuantity]]*Table1[[#This Row],[UnitCost]])</f>
        <v>7805.2200000000012</v>
      </c>
      <c r="U3452">
        <f>DATEDIF(Table1[[#This Row],[ShipDate]],Table1[[#This Row],[DeliveryDate]],"d")</f>
        <v>7</v>
      </c>
      <c r="V3452" t="str">
        <f t="shared" si="107"/>
        <v>On Time</v>
      </c>
    </row>
    <row r="3453" spans="2:22" x14ac:dyDescent="0.3">
      <c r="B3453" t="str">
        <f t="shared" si="106"/>
        <v>SO-003552</v>
      </c>
      <c r="C3453" t="s">
        <v>21</v>
      </c>
      <c r="D3453" t="s">
        <v>25</v>
      </c>
      <c r="E3453" s="1">
        <v>43500</v>
      </c>
      <c r="F3453" s="1">
        <v>43657</v>
      </c>
      <c r="G3453" s="1">
        <v>43672</v>
      </c>
      <c r="H3453" s="1">
        <v>43676</v>
      </c>
      <c r="I3453" t="s">
        <v>18</v>
      </c>
      <c r="J3453">
        <v>25</v>
      </c>
      <c r="K3453">
        <v>37</v>
      </c>
      <c r="L3453">
        <v>343</v>
      </c>
      <c r="M3453">
        <v>27</v>
      </c>
      <c r="N3453">
        <v>2</v>
      </c>
      <c r="O3453">
        <v>0.05</v>
      </c>
      <c r="P3453">
        <v>616.27</v>
      </c>
      <c r="Q3453">
        <v>844.2</v>
      </c>
      <c r="R3453">
        <f>Table1[[#This Row],[OrderQuantity]]*Table1[[#This Row],[UnitPrice]]</f>
        <v>1688.4</v>
      </c>
      <c r="S3453">
        <f>Table1[[#This Row],[OrderQuantity]]*Table1[[#This Row],[UnitCost]]</f>
        <v>1232.54</v>
      </c>
      <c r="T3453">
        <f>Table1[[#This Row],[OrderQuantity]]*Table1[[#This Row],[UnitPrice]]*(1-Table1[[#This Row],[DiscountApplied]]) - (Table1[[#This Row],[OrderQuantity]]*Table1[[#This Row],[UnitCost]])</f>
        <v>371.44000000000005</v>
      </c>
      <c r="U3453">
        <f>DATEDIF(Table1[[#This Row],[ShipDate]],Table1[[#This Row],[DeliveryDate]],"d")</f>
        <v>4</v>
      </c>
      <c r="V3453" t="str">
        <f t="shared" si="107"/>
        <v>On Time</v>
      </c>
    </row>
    <row r="3454" spans="2:22" x14ac:dyDescent="0.3">
      <c r="B3454" t="str">
        <f t="shared" si="106"/>
        <v>SO-003553</v>
      </c>
      <c r="C3454" t="s">
        <v>16</v>
      </c>
      <c r="D3454" t="s">
        <v>20</v>
      </c>
      <c r="E3454" s="1">
        <v>43500</v>
      </c>
      <c r="F3454" s="1">
        <v>43657</v>
      </c>
      <c r="G3454" s="1">
        <v>43663</v>
      </c>
      <c r="H3454" s="1">
        <v>43665</v>
      </c>
      <c r="I3454" t="s">
        <v>18</v>
      </c>
      <c r="J3454">
        <v>9</v>
      </c>
      <c r="K3454">
        <v>42</v>
      </c>
      <c r="L3454">
        <v>151</v>
      </c>
      <c r="M3454">
        <v>32</v>
      </c>
      <c r="N3454">
        <v>4</v>
      </c>
      <c r="O3454">
        <v>0.15</v>
      </c>
      <c r="P3454">
        <v>3241.73</v>
      </c>
      <c r="Q3454">
        <v>3859.2</v>
      </c>
      <c r="R3454">
        <f>Table1[[#This Row],[OrderQuantity]]*Table1[[#This Row],[UnitPrice]]</f>
        <v>15436.8</v>
      </c>
      <c r="S3454">
        <f>Table1[[#This Row],[OrderQuantity]]*Table1[[#This Row],[UnitCost]]</f>
        <v>12966.92</v>
      </c>
      <c r="T3454">
        <f>Table1[[#This Row],[OrderQuantity]]*Table1[[#This Row],[UnitPrice]]*(1-Table1[[#This Row],[DiscountApplied]]) - (Table1[[#This Row],[OrderQuantity]]*Table1[[#This Row],[UnitCost]])</f>
        <v>154.35999999999876</v>
      </c>
      <c r="U3454">
        <f>DATEDIF(Table1[[#This Row],[ShipDate]],Table1[[#This Row],[DeliveryDate]],"d")</f>
        <v>2</v>
      </c>
      <c r="V3454" t="str">
        <f t="shared" si="107"/>
        <v>On Time</v>
      </c>
    </row>
    <row r="3455" spans="2:22" x14ac:dyDescent="0.3">
      <c r="B3455" t="str">
        <f t="shared" si="106"/>
        <v>SO-003554</v>
      </c>
      <c r="C3455" t="s">
        <v>19</v>
      </c>
      <c r="D3455" t="s">
        <v>23</v>
      </c>
      <c r="E3455" s="1">
        <v>43600</v>
      </c>
      <c r="F3455" s="1">
        <v>43657</v>
      </c>
      <c r="G3455" s="1">
        <v>43678</v>
      </c>
      <c r="H3455" s="1">
        <v>43685</v>
      </c>
      <c r="I3455" t="s">
        <v>18</v>
      </c>
      <c r="J3455">
        <v>14</v>
      </c>
      <c r="K3455">
        <v>45</v>
      </c>
      <c r="L3455">
        <v>303</v>
      </c>
      <c r="M3455">
        <v>47</v>
      </c>
      <c r="N3455">
        <v>5</v>
      </c>
      <c r="O3455">
        <v>0.1</v>
      </c>
      <c r="P3455">
        <v>2232.44</v>
      </c>
      <c r="Q3455">
        <v>3986.5</v>
      </c>
      <c r="R3455">
        <f>Table1[[#This Row],[OrderQuantity]]*Table1[[#This Row],[UnitPrice]]</f>
        <v>19932.5</v>
      </c>
      <c r="S3455">
        <f>Table1[[#This Row],[OrderQuantity]]*Table1[[#This Row],[UnitCost]]</f>
        <v>11162.2</v>
      </c>
      <c r="T3455">
        <f>Table1[[#This Row],[OrderQuantity]]*Table1[[#This Row],[UnitPrice]]*(1-Table1[[#This Row],[DiscountApplied]]) - (Table1[[#This Row],[OrderQuantity]]*Table1[[#This Row],[UnitCost]])</f>
        <v>6777.0499999999993</v>
      </c>
      <c r="U3455">
        <f>DATEDIF(Table1[[#This Row],[ShipDate]],Table1[[#This Row],[DeliveryDate]],"d")</f>
        <v>7</v>
      </c>
      <c r="V3455" t="str">
        <f t="shared" si="107"/>
        <v>On Time</v>
      </c>
    </row>
    <row r="3456" spans="2:22" x14ac:dyDescent="0.3">
      <c r="B3456" t="str">
        <f t="shared" si="106"/>
        <v>SO-003555</v>
      </c>
      <c r="C3456" t="s">
        <v>16</v>
      </c>
      <c r="D3456" t="s">
        <v>20</v>
      </c>
      <c r="E3456" s="1">
        <v>43600</v>
      </c>
      <c r="F3456" s="1">
        <v>43658</v>
      </c>
      <c r="G3456" s="1">
        <v>43684</v>
      </c>
      <c r="H3456" s="1">
        <v>43691</v>
      </c>
      <c r="I3456" t="s">
        <v>18</v>
      </c>
      <c r="J3456">
        <v>10</v>
      </c>
      <c r="K3456">
        <v>15</v>
      </c>
      <c r="L3456">
        <v>92</v>
      </c>
      <c r="M3456">
        <v>22</v>
      </c>
      <c r="N3456">
        <v>5</v>
      </c>
      <c r="O3456">
        <v>0.15</v>
      </c>
      <c r="P3456">
        <v>859.68</v>
      </c>
      <c r="Q3456">
        <v>1829.1</v>
      </c>
      <c r="R3456">
        <f>Table1[[#This Row],[OrderQuantity]]*Table1[[#This Row],[UnitPrice]]</f>
        <v>9145.5</v>
      </c>
      <c r="S3456">
        <f>Table1[[#This Row],[OrderQuantity]]*Table1[[#This Row],[UnitCost]]</f>
        <v>4298.3999999999996</v>
      </c>
      <c r="T3456">
        <f>Table1[[#This Row],[OrderQuantity]]*Table1[[#This Row],[UnitPrice]]*(1-Table1[[#This Row],[DiscountApplied]]) - (Table1[[#This Row],[OrderQuantity]]*Table1[[#This Row],[UnitCost]])</f>
        <v>3475.2750000000005</v>
      </c>
      <c r="U3456">
        <f>DATEDIF(Table1[[#This Row],[ShipDate]],Table1[[#This Row],[DeliveryDate]],"d")</f>
        <v>7</v>
      </c>
      <c r="V3456" t="str">
        <f t="shared" si="107"/>
        <v>On Time</v>
      </c>
    </row>
    <row r="3457" spans="2:22" x14ac:dyDescent="0.3">
      <c r="B3457" t="str">
        <f t="shared" si="106"/>
        <v>SO-003556</v>
      </c>
      <c r="C3457" t="s">
        <v>22</v>
      </c>
      <c r="D3457" t="s">
        <v>20</v>
      </c>
      <c r="E3457" s="1">
        <v>43500</v>
      </c>
      <c r="F3457" s="1">
        <v>43658</v>
      </c>
      <c r="G3457" s="1">
        <v>43671</v>
      </c>
      <c r="H3457" s="1">
        <v>43672</v>
      </c>
      <c r="I3457" t="s">
        <v>18</v>
      </c>
      <c r="J3457">
        <v>26</v>
      </c>
      <c r="K3457">
        <v>11</v>
      </c>
      <c r="L3457">
        <v>151</v>
      </c>
      <c r="M3457">
        <v>28</v>
      </c>
      <c r="N3457">
        <v>8</v>
      </c>
      <c r="O3457">
        <v>0.3</v>
      </c>
      <c r="P3457">
        <v>1455.24</v>
      </c>
      <c r="Q3457">
        <v>2425.4</v>
      </c>
      <c r="R3457">
        <f>Table1[[#This Row],[OrderQuantity]]*Table1[[#This Row],[UnitPrice]]</f>
        <v>19403.2</v>
      </c>
      <c r="S3457">
        <f>Table1[[#This Row],[OrderQuantity]]*Table1[[#This Row],[UnitCost]]</f>
        <v>11641.92</v>
      </c>
      <c r="T3457">
        <f>Table1[[#This Row],[OrderQuantity]]*Table1[[#This Row],[UnitPrice]]*(1-Table1[[#This Row],[DiscountApplied]]) - (Table1[[#This Row],[OrderQuantity]]*Table1[[#This Row],[UnitCost]])</f>
        <v>1940.3199999999997</v>
      </c>
      <c r="U3457">
        <f>DATEDIF(Table1[[#This Row],[ShipDate]],Table1[[#This Row],[DeliveryDate]],"d")</f>
        <v>1</v>
      </c>
      <c r="V3457" t="str">
        <f t="shared" si="107"/>
        <v>On Time</v>
      </c>
    </row>
    <row r="3458" spans="2:22" x14ac:dyDescent="0.3">
      <c r="B3458" t="str">
        <f t="shared" ref="B3458:B3521" si="108">"SO-" &amp; TEXT(ROW(B3458)+99,"000000")</f>
        <v>SO-003557</v>
      </c>
      <c r="C3458" t="s">
        <v>19</v>
      </c>
      <c r="D3458" t="s">
        <v>20</v>
      </c>
      <c r="E3458" s="1">
        <v>43500</v>
      </c>
      <c r="F3458" s="1">
        <v>43658</v>
      </c>
      <c r="G3458" s="1">
        <v>43663</v>
      </c>
      <c r="H3458" s="1">
        <v>43667</v>
      </c>
      <c r="I3458" t="s">
        <v>18</v>
      </c>
      <c r="J3458">
        <v>13</v>
      </c>
      <c r="K3458">
        <v>14</v>
      </c>
      <c r="L3458">
        <v>112</v>
      </c>
      <c r="M3458">
        <v>33</v>
      </c>
      <c r="N3458">
        <v>2</v>
      </c>
      <c r="O3458">
        <v>0.15</v>
      </c>
      <c r="P3458">
        <v>679.58</v>
      </c>
      <c r="Q3458">
        <v>1078.7</v>
      </c>
      <c r="R3458">
        <f>Table1[[#This Row],[OrderQuantity]]*Table1[[#This Row],[UnitPrice]]</f>
        <v>2157.4</v>
      </c>
      <c r="S3458">
        <f>Table1[[#This Row],[OrderQuantity]]*Table1[[#This Row],[UnitCost]]</f>
        <v>1359.16</v>
      </c>
      <c r="T3458">
        <f>Table1[[#This Row],[OrderQuantity]]*Table1[[#This Row],[UnitPrice]]*(1-Table1[[#This Row],[DiscountApplied]]) - (Table1[[#This Row],[OrderQuantity]]*Table1[[#This Row],[UnitCost]])</f>
        <v>474.62999999999988</v>
      </c>
      <c r="U3458">
        <f>DATEDIF(Table1[[#This Row],[ShipDate]],Table1[[#This Row],[DeliveryDate]],"d")</f>
        <v>4</v>
      </c>
      <c r="V3458" t="str">
        <f t="shared" ref="V3458:V3521" si="109">IF(U3458&gt;7,"Late","On Time")</f>
        <v>On Time</v>
      </c>
    </row>
    <row r="3459" spans="2:22" x14ac:dyDescent="0.3">
      <c r="B3459" t="str">
        <f t="shared" si="108"/>
        <v>SO-003558</v>
      </c>
      <c r="C3459" t="s">
        <v>21</v>
      </c>
      <c r="D3459" t="s">
        <v>20</v>
      </c>
      <c r="E3459" s="1">
        <v>43500</v>
      </c>
      <c r="F3459" s="1">
        <v>43658</v>
      </c>
      <c r="G3459" s="1">
        <v>43680</v>
      </c>
      <c r="H3459" s="1">
        <v>43690</v>
      </c>
      <c r="I3459" t="s">
        <v>18</v>
      </c>
      <c r="J3459">
        <v>22</v>
      </c>
      <c r="K3459">
        <v>5</v>
      </c>
      <c r="L3459">
        <v>153</v>
      </c>
      <c r="M3459">
        <v>2</v>
      </c>
      <c r="N3459">
        <v>7</v>
      </c>
      <c r="O3459">
        <v>0.1</v>
      </c>
      <c r="P3459">
        <v>2423.79</v>
      </c>
      <c r="Q3459">
        <v>3189.2</v>
      </c>
      <c r="R3459">
        <f>Table1[[#This Row],[OrderQuantity]]*Table1[[#This Row],[UnitPrice]]</f>
        <v>22324.399999999998</v>
      </c>
      <c r="S3459">
        <f>Table1[[#This Row],[OrderQuantity]]*Table1[[#This Row],[UnitCost]]</f>
        <v>16966.53</v>
      </c>
      <c r="T3459">
        <f>Table1[[#This Row],[OrderQuantity]]*Table1[[#This Row],[UnitPrice]]*(1-Table1[[#This Row],[DiscountApplied]]) - (Table1[[#This Row],[OrderQuantity]]*Table1[[#This Row],[UnitCost]])</f>
        <v>3125.4300000000003</v>
      </c>
      <c r="U3459">
        <f>DATEDIF(Table1[[#This Row],[ShipDate]],Table1[[#This Row],[DeliveryDate]],"d")</f>
        <v>10</v>
      </c>
      <c r="V3459" t="str">
        <f t="shared" si="109"/>
        <v>Late</v>
      </c>
    </row>
    <row r="3460" spans="2:22" x14ac:dyDescent="0.3">
      <c r="B3460" t="str">
        <f t="shared" si="108"/>
        <v>SO-003559</v>
      </c>
      <c r="C3460" t="s">
        <v>21</v>
      </c>
      <c r="D3460" t="s">
        <v>23</v>
      </c>
      <c r="E3460" s="1">
        <v>43600</v>
      </c>
      <c r="F3460" s="1">
        <v>43658</v>
      </c>
      <c r="G3460" s="1">
        <v>43678</v>
      </c>
      <c r="H3460" s="1">
        <v>43685</v>
      </c>
      <c r="I3460" t="s">
        <v>18</v>
      </c>
      <c r="J3460">
        <v>22</v>
      </c>
      <c r="K3460">
        <v>18</v>
      </c>
      <c r="L3460">
        <v>328</v>
      </c>
      <c r="M3460">
        <v>20</v>
      </c>
      <c r="N3460">
        <v>7</v>
      </c>
      <c r="O3460">
        <v>0.05</v>
      </c>
      <c r="P3460">
        <v>664.77</v>
      </c>
      <c r="Q3460">
        <v>810.7</v>
      </c>
      <c r="R3460">
        <f>Table1[[#This Row],[OrderQuantity]]*Table1[[#This Row],[UnitPrice]]</f>
        <v>5674.9000000000005</v>
      </c>
      <c r="S3460">
        <f>Table1[[#This Row],[OrderQuantity]]*Table1[[#This Row],[UnitCost]]</f>
        <v>4653.3899999999994</v>
      </c>
      <c r="T3460">
        <f>Table1[[#This Row],[OrderQuantity]]*Table1[[#This Row],[UnitPrice]]*(1-Table1[[#This Row],[DiscountApplied]]) - (Table1[[#This Row],[OrderQuantity]]*Table1[[#This Row],[UnitCost]])</f>
        <v>737.76500000000124</v>
      </c>
      <c r="U3460">
        <f>DATEDIF(Table1[[#This Row],[ShipDate]],Table1[[#This Row],[DeliveryDate]],"d")</f>
        <v>7</v>
      </c>
      <c r="V3460" t="str">
        <f t="shared" si="109"/>
        <v>On Time</v>
      </c>
    </row>
    <row r="3461" spans="2:22" x14ac:dyDescent="0.3">
      <c r="B3461" t="str">
        <f t="shared" si="108"/>
        <v>SO-003560</v>
      </c>
      <c r="C3461" t="s">
        <v>16</v>
      </c>
      <c r="D3461" t="s">
        <v>20</v>
      </c>
      <c r="E3461" s="1">
        <v>43500</v>
      </c>
      <c r="F3461" s="1">
        <v>43658</v>
      </c>
      <c r="G3461" s="1">
        <v>43670</v>
      </c>
      <c r="H3461" s="1">
        <v>43676</v>
      </c>
      <c r="I3461" t="s">
        <v>18</v>
      </c>
      <c r="J3461">
        <v>1</v>
      </c>
      <c r="K3461">
        <v>18</v>
      </c>
      <c r="L3461">
        <v>173</v>
      </c>
      <c r="M3461">
        <v>37</v>
      </c>
      <c r="N3461">
        <v>4</v>
      </c>
      <c r="O3461">
        <v>0.05</v>
      </c>
      <c r="P3461">
        <v>2062.2600000000002</v>
      </c>
      <c r="Q3461">
        <v>3819</v>
      </c>
      <c r="R3461">
        <f>Table1[[#This Row],[OrderQuantity]]*Table1[[#This Row],[UnitPrice]]</f>
        <v>15276</v>
      </c>
      <c r="S3461">
        <f>Table1[[#This Row],[OrderQuantity]]*Table1[[#This Row],[UnitCost]]</f>
        <v>8249.0400000000009</v>
      </c>
      <c r="T3461">
        <f>Table1[[#This Row],[OrderQuantity]]*Table1[[#This Row],[UnitPrice]]*(1-Table1[[#This Row],[DiscountApplied]]) - (Table1[[#This Row],[OrderQuantity]]*Table1[[#This Row],[UnitCost]])</f>
        <v>6263.159999999998</v>
      </c>
      <c r="U3461">
        <f>DATEDIF(Table1[[#This Row],[ShipDate]],Table1[[#This Row],[DeliveryDate]],"d")</f>
        <v>6</v>
      </c>
      <c r="V3461" t="str">
        <f t="shared" si="109"/>
        <v>On Time</v>
      </c>
    </row>
    <row r="3462" spans="2:22" x14ac:dyDescent="0.3">
      <c r="B3462" t="str">
        <f t="shared" si="108"/>
        <v>SO-003561</v>
      </c>
      <c r="C3462" t="s">
        <v>22</v>
      </c>
      <c r="D3462" t="s">
        <v>20</v>
      </c>
      <c r="E3462" s="1">
        <v>43500</v>
      </c>
      <c r="F3462" s="1">
        <v>43659</v>
      </c>
      <c r="G3462" s="1">
        <v>43674</v>
      </c>
      <c r="H3462" s="1">
        <v>43680</v>
      </c>
      <c r="I3462" t="s">
        <v>18</v>
      </c>
      <c r="J3462">
        <v>27</v>
      </c>
      <c r="K3462">
        <v>7</v>
      </c>
      <c r="L3462">
        <v>151</v>
      </c>
      <c r="M3462">
        <v>6</v>
      </c>
      <c r="N3462">
        <v>8</v>
      </c>
      <c r="O3462">
        <v>0.08</v>
      </c>
      <c r="P3462">
        <v>2566.37</v>
      </c>
      <c r="Q3462">
        <v>3564.4</v>
      </c>
      <c r="R3462">
        <f>Table1[[#This Row],[OrderQuantity]]*Table1[[#This Row],[UnitPrice]]</f>
        <v>28515.200000000001</v>
      </c>
      <c r="S3462">
        <f>Table1[[#This Row],[OrderQuantity]]*Table1[[#This Row],[UnitCost]]</f>
        <v>20530.96</v>
      </c>
      <c r="T3462">
        <f>Table1[[#This Row],[OrderQuantity]]*Table1[[#This Row],[UnitPrice]]*(1-Table1[[#This Row],[DiscountApplied]]) - (Table1[[#This Row],[OrderQuantity]]*Table1[[#This Row],[UnitCost]])</f>
        <v>5703.0240000000013</v>
      </c>
      <c r="U3462">
        <f>DATEDIF(Table1[[#This Row],[ShipDate]],Table1[[#This Row],[DeliveryDate]],"d")</f>
        <v>6</v>
      </c>
      <c r="V3462" t="str">
        <f t="shared" si="109"/>
        <v>On Time</v>
      </c>
    </row>
    <row r="3463" spans="2:22" x14ac:dyDescent="0.3">
      <c r="B3463" t="str">
        <f t="shared" si="108"/>
        <v>SO-003562</v>
      </c>
      <c r="C3463" t="s">
        <v>21</v>
      </c>
      <c r="D3463" t="s">
        <v>20</v>
      </c>
      <c r="E3463" s="1">
        <v>43600</v>
      </c>
      <c r="F3463" s="1">
        <v>43659</v>
      </c>
      <c r="G3463" s="1">
        <v>43675</v>
      </c>
      <c r="H3463" s="1">
        <v>43684</v>
      </c>
      <c r="I3463" t="s">
        <v>18</v>
      </c>
      <c r="J3463">
        <v>22</v>
      </c>
      <c r="K3463">
        <v>48</v>
      </c>
      <c r="L3463">
        <v>187</v>
      </c>
      <c r="M3463">
        <v>47</v>
      </c>
      <c r="N3463">
        <v>1</v>
      </c>
      <c r="O3463">
        <v>0.05</v>
      </c>
      <c r="P3463">
        <v>1011.23</v>
      </c>
      <c r="Q3463">
        <v>2351.6999999999998</v>
      </c>
      <c r="R3463">
        <f>Table1[[#This Row],[OrderQuantity]]*Table1[[#This Row],[UnitPrice]]</f>
        <v>2351.6999999999998</v>
      </c>
      <c r="S3463">
        <f>Table1[[#This Row],[OrderQuantity]]*Table1[[#This Row],[UnitCost]]</f>
        <v>1011.23</v>
      </c>
      <c r="T3463">
        <f>Table1[[#This Row],[OrderQuantity]]*Table1[[#This Row],[UnitPrice]]*(1-Table1[[#This Row],[DiscountApplied]]) - (Table1[[#This Row],[OrderQuantity]]*Table1[[#This Row],[UnitCost]])</f>
        <v>1222.8849999999998</v>
      </c>
      <c r="U3463">
        <f>DATEDIF(Table1[[#This Row],[ShipDate]],Table1[[#This Row],[DeliveryDate]],"d")</f>
        <v>9</v>
      </c>
      <c r="V3463" t="str">
        <f t="shared" si="109"/>
        <v>Late</v>
      </c>
    </row>
    <row r="3464" spans="2:22" x14ac:dyDescent="0.3">
      <c r="B3464" t="str">
        <f t="shared" si="108"/>
        <v>SO-003563</v>
      </c>
      <c r="C3464" t="s">
        <v>19</v>
      </c>
      <c r="D3464" t="s">
        <v>17</v>
      </c>
      <c r="E3464" s="1">
        <v>43500</v>
      </c>
      <c r="F3464" s="1">
        <v>43659</v>
      </c>
      <c r="G3464" s="1">
        <v>43674</v>
      </c>
      <c r="H3464" s="1">
        <v>43680</v>
      </c>
      <c r="I3464" t="s">
        <v>18</v>
      </c>
      <c r="J3464">
        <v>15</v>
      </c>
      <c r="K3464">
        <v>33</v>
      </c>
      <c r="L3464">
        <v>239</v>
      </c>
      <c r="M3464">
        <v>2</v>
      </c>
      <c r="N3464">
        <v>1</v>
      </c>
      <c r="O3464">
        <v>0.3</v>
      </c>
      <c r="P3464">
        <v>827.72</v>
      </c>
      <c r="Q3464">
        <v>1165.8</v>
      </c>
      <c r="R3464">
        <f>Table1[[#This Row],[OrderQuantity]]*Table1[[#This Row],[UnitPrice]]</f>
        <v>1165.8</v>
      </c>
      <c r="S3464">
        <f>Table1[[#This Row],[OrderQuantity]]*Table1[[#This Row],[UnitCost]]</f>
        <v>827.72</v>
      </c>
      <c r="T3464">
        <f>Table1[[#This Row],[OrderQuantity]]*Table1[[#This Row],[UnitPrice]]*(1-Table1[[#This Row],[DiscountApplied]]) - (Table1[[#This Row],[OrderQuantity]]*Table1[[#This Row],[UnitCost]])</f>
        <v>-11.660000000000082</v>
      </c>
      <c r="U3464">
        <f>DATEDIF(Table1[[#This Row],[ShipDate]],Table1[[#This Row],[DeliveryDate]],"d")</f>
        <v>6</v>
      </c>
      <c r="V3464" t="str">
        <f t="shared" si="109"/>
        <v>On Time</v>
      </c>
    </row>
    <row r="3465" spans="2:22" x14ac:dyDescent="0.3">
      <c r="B3465" t="str">
        <f t="shared" si="108"/>
        <v>SO-003564</v>
      </c>
      <c r="C3465" t="s">
        <v>19</v>
      </c>
      <c r="D3465" t="s">
        <v>20</v>
      </c>
      <c r="E3465" s="1">
        <v>43500</v>
      </c>
      <c r="F3465" s="1">
        <v>43659</v>
      </c>
      <c r="G3465" s="1">
        <v>43676</v>
      </c>
      <c r="H3465" s="1">
        <v>43681</v>
      </c>
      <c r="I3465" t="s">
        <v>18</v>
      </c>
      <c r="J3465">
        <v>20</v>
      </c>
      <c r="K3465">
        <v>48</v>
      </c>
      <c r="L3465">
        <v>127</v>
      </c>
      <c r="M3465">
        <v>28</v>
      </c>
      <c r="N3465">
        <v>7</v>
      </c>
      <c r="O3465">
        <v>0.05</v>
      </c>
      <c r="P3465">
        <v>633.95000000000005</v>
      </c>
      <c r="Q3465">
        <v>1112.2</v>
      </c>
      <c r="R3465">
        <f>Table1[[#This Row],[OrderQuantity]]*Table1[[#This Row],[UnitPrice]]</f>
        <v>7785.4000000000005</v>
      </c>
      <c r="S3465">
        <f>Table1[[#This Row],[OrderQuantity]]*Table1[[#This Row],[UnitCost]]</f>
        <v>4437.6500000000005</v>
      </c>
      <c r="T3465">
        <f>Table1[[#This Row],[OrderQuantity]]*Table1[[#This Row],[UnitPrice]]*(1-Table1[[#This Row],[DiscountApplied]]) - (Table1[[#This Row],[OrderQuantity]]*Table1[[#This Row],[UnitCost]])</f>
        <v>2958.4799999999996</v>
      </c>
      <c r="U3465">
        <f>DATEDIF(Table1[[#This Row],[ShipDate]],Table1[[#This Row],[DeliveryDate]],"d")</f>
        <v>5</v>
      </c>
      <c r="V3465" t="str">
        <f t="shared" si="109"/>
        <v>On Time</v>
      </c>
    </row>
    <row r="3466" spans="2:22" x14ac:dyDescent="0.3">
      <c r="B3466" t="str">
        <f t="shared" si="108"/>
        <v>SO-003565</v>
      </c>
      <c r="C3466" t="s">
        <v>19</v>
      </c>
      <c r="D3466" t="s">
        <v>17</v>
      </c>
      <c r="E3466" s="1">
        <v>43600</v>
      </c>
      <c r="F3466" s="1">
        <v>43659</v>
      </c>
      <c r="G3466" s="1">
        <v>43684</v>
      </c>
      <c r="H3466" s="1">
        <v>43686</v>
      </c>
      <c r="I3466" t="s">
        <v>18</v>
      </c>
      <c r="J3466">
        <v>12</v>
      </c>
      <c r="K3466">
        <v>50</v>
      </c>
      <c r="L3466">
        <v>215</v>
      </c>
      <c r="M3466">
        <v>45</v>
      </c>
      <c r="N3466">
        <v>5</v>
      </c>
      <c r="O3466">
        <v>0.1</v>
      </c>
      <c r="P3466">
        <v>623.16999999999996</v>
      </c>
      <c r="Q3466">
        <v>877.7</v>
      </c>
      <c r="R3466">
        <f>Table1[[#This Row],[OrderQuantity]]*Table1[[#This Row],[UnitPrice]]</f>
        <v>4388.5</v>
      </c>
      <c r="S3466">
        <f>Table1[[#This Row],[OrderQuantity]]*Table1[[#This Row],[UnitCost]]</f>
        <v>3115.85</v>
      </c>
      <c r="T3466">
        <f>Table1[[#This Row],[OrderQuantity]]*Table1[[#This Row],[UnitPrice]]*(1-Table1[[#This Row],[DiscountApplied]]) - (Table1[[#This Row],[OrderQuantity]]*Table1[[#This Row],[UnitCost]])</f>
        <v>833.80000000000018</v>
      </c>
      <c r="U3466">
        <f>DATEDIF(Table1[[#This Row],[ShipDate]],Table1[[#This Row],[DeliveryDate]],"d")</f>
        <v>2</v>
      </c>
      <c r="V3466" t="str">
        <f t="shared" si="109"/>
        <v>On Time</v>
      </c>
    </row>
    <row r="3467" spans="2:22" x14ac:dyDescent="0.3">
      <c r="B3467" t="str">
        <f t="shared" si="108"/>
        <v>SO-003566</v>
      </c>
      <c r="C3467" t="s">
        <v>16</v>
      </c>
      <c r="D3467" t="s">
        <v>23</v>
      </c>
      <c r="E3467" s="1">
        <v>43600</v>
      </c>
      <c r="F3467" s="1">
        <v>43660</v>
      </c>
      <c r="G3467" s="1">
        <v>43682</v>
      </c>
      <c r="H3467" s="1">
        <v>43684</v>
      </c>
      <c r="I3467" t="s">
        <v>18</v>
      </c>
      <c r="J3467">
        <v>7</v>
      </c>
      <c r="K3467">
        <v>26</v>
      </c>
      <c r="L3467">
        <v>305</v>
      </c>
      <c r="M3467">
        <v>47</v>
      </c>
      <c r="N3467">
        <v>6</v>
      </c>
      <c r="O3467">
        <v>0.15</v>
      </c>
      <c r="P3467">
        <v>1431.12</v>
      </c>
      <c r="Q3467">
        <v>1788.9</v>
      </c>
      <c r="R3467">
        <f>Table1[[#This Row],[OrderQuantity]]*Table1[[#This Row],[UnitPrice]]</f>
        <v>10733.400000000001</v>
      </c>
      <c r="S3467">
        <f>Table1[[#This Row],[OrderQuantity]]*Table1[[#This Row],[UnitCost]]</f>
        <v>8586.7199999999993</v>
      </c>
      <c r="T3467">
        <f>Table1[[#This Row],[OrderQuantity]]*Table1[[#This Row],[UnitPrice]]*(1-Table1[[#This Row],[DiscountApplied]]) - (Table1[[#This Row],[OrderQuantity]]*Table1[[#This Row],[UnitCost]])</f>
        <v>536.67000000000189</v>
      </c>
      <c r="U3467">
        <f>DATEDIF(Table1[[#This Row],[ShipDate]],Table1[[#This Row],[DeliveryDate]],"d")</f>
        <v>2</v>
      </c>
      <c r="V3467" t="str">
        <f t="shared" si="109"/>
        <v>On Time</v>
      </c>
    </row>
    <row r="3468" spans="2:22" x14ac:dyDescent="0.3">
      <c r="B3468" t="str">
        <f t="shared" si="108"/>
        <v>SO-003567</v>
      </c>
      <c r="C3468" t="s">
        <v>21</v>
      </c>
      <c r="D3468" t="s">
        <v>20</v>
      </c>
      <c r="E3468" s="1">
        <v>43500</v>
      </c>
      <c r="F3468" s="1">
        <v>43660</v>
      </c>
      <c r="G3468" s="1">
        <v>43684</v>
      </c>
      <c r="H3468" s="1">
        <v>43687</v>
      </c>
      <c r="I3468" t="s">
        <v>18</v>
      </c>
      <c r="J3468">
        <v>22</v>
      </c>
      <c r="K3468">
        <v>37</v>
      </c>
      <c r="L3468">
        <v>145</v>
      </c>
      <c r="M3468">
        <v>41</v>
      </c>
      <c r="N3468">
        <v>3</v>
      </c>
      <c r="O3468">
        <v>0.08</v>
      </c>
      <c r="P3468">
        <v>1374.84</v>
      </c>
      <c r="Q3468">
        <v>2546</v>
      </c>
      <c r="R3468">
        <f>Table1[[#This Row],[OrderQuantity]]*Table1[[#This Row],[UnitPrice]]</f>
        <v>7638</v>
      </c>
      <c r="S3468">
        <f>Table1[[#This Row],[OrderQuantity]]*Table1[[#This Row],[UnitCost]]</f>
        <v>4124.5199999999995</v>
      </c>
      <c r="T3468">
        <f>Table1[[#This Row],[OrderQuantity]]*Table1[[#This Row],[UnitPrice]]*(1-Table1[[#This Row],[DiscountApplied]]) - (Table1[[#This Row],[OrderQuantity]]*Table1[[#This Row],[UnitCost]])</f>
        <v>2902.4400000000005</v>
      </c>
      <c r="U3468">
        <f>DATEDIF(Table1[[#This Row],[ShipDate]],Table1[[#This Row],[DeliveryDate]],"d")</f>
        <v>3</v>
      </c>
      <c r="V3468" t="str">
        <f t="shared" si="109"/>
        <v>On Time</v>
      </c>
    </row>
    <row r="3469" spans="2:22" x14ac:dyDescent="0.3">
      <c r="B3469" t="str">
        <f t="shared" si="108"/>
        <v>SO-003568</v>
      </c>
      <c r="C3469" t="s">
        <v>19</v>
      </c>
      <c r="D3469" t="s">
        <v>26</v>
      </c>
      <c r="E3469" s="1">
        <v>43600</v>
      </c>
      <c r="F3469" s="1">
        <v>43660</v>
      </c>
      <c r="G3469" s="1">
        <v>43684</v>
      </c>
      <c r="H3469" s="1">
        <v>43694</v>
      </c>
      <c r="I3469" t="s">
        <v>18</v>
      </c>
      <c r="J3469">
        <v>13</v>
      </c>
      <c r="K3469">
        <v>37</v>
      </c>
      <c r="L3469">
        <v>87</v>
      </c>
      <c r="M3469">
        <v>42</v>
      </c>
      <c r="N3469">
        <v>2</v>
      </c>
      <c r="O3469">
        <v>0.05</v>
      </c>
      <c r="P3469">
        <v>1725.92</v>
      </c>
      <c r="Q3469">
        <v>2465.6</v>
      </c>
      <c r="R3469">
        <f>Table1[[#This Row],[OrderQuantity]]*Table1[[#This Row],[UnitPrice]]</f>
        <v>4931.2</v>
      </c>
      <c r="S3469">
        <f>Table1[[#This Row],[OrderQuantity]]*Table1[[#This Row],[UnitCost]]</f>
        <v>3451.84</v>
      </c>
      <c r="T3469">
        <f>Table1[[#This Row],[OrderQuantity]]*Table1[[#This Row],[UnitPrice]]*(1-Table1[[#This Row],[DiscountApplied]]) - (Table1[[#This Row],[OrderQuantity]]*Table1[[#This Row],[UnitCost]])</f>
        <v>1232.7999999999993</v>
      </c>
      <c r="U3469">
        <f>DATEDIF(Table1[[#This Row],[ShipDate]],Table1[[#This Row],[DeliveryDate]],"d")</f>
        <v>10</v>
      </c>
      <c r="V3469" t="str">
        <f t="shared" si="109"/>
        <v>Late</v>
      </c>
    </row>
    <row r="3470" spans="2:22" x14ac:dyDescent="0.3">
      <c r="B3470" t="str">
        <f t="shared" si="108"/>
        <v>SO-003569</v>
      </c>
      <c r="C3470" t="s">
        <v>22</v>
      </c>
      <c r="D3470" t="s">
        <v>23</v>
      </c>
      <c r="E3470" s="1">
        <v>43600</v>
      </c>
      <c r="F3470" s="1">
        <v>43660</v>
      </c>
      <c r="G3470" s="1">
        <v>43663</v>
      </c>
      <c r="H3470" s="1">
        <v>43670</v>
      </c>
      <c r="I3470" t="s">
        <v>18</v>
      </c>
      <c r="J3470">
        <v>27</v>
      </c>
      <c r="K3470">
        <v>43</v>
      </c>
      <c r="L3470">
        <v>291</v>
      </c>
      <c r="M3470">
        <v>42</v>
      </c>
      <c r="N3470">
        <v>1</v>
      </c>
      <c r="O3470">
        <v>0.15</v>
      </c>
      <c r="P3470">
        <v>4228.97</v>
      </c>
      <c r="Q3470">
        <v>5956.3</v>
      </c>
      <c r="R3470">
        <f>Table1[[#This Row],[OrderQuantity]]*Table1[[#This Row],[UnitPrice]]</f>
        <v>5956.3</v>
      </c>
      <c r="S3470">
        <f>Table1[[#This Row],[OrderQuantity]]*Table1[[#This Row],[UnitCost]]</f>
        <v>4228.97</v>
      </c>
      <c r="T3470">
        <f>Table1[[#This Row],[OrderQuantity]]*Table1[[#This Row],[UnitPrice]]*(1-Table1[[#This Row],[DiscountApplied]]) - (Table1[[#This Row],[OrderQuantity]]*Table1[[#This Row],[UnitCost]])</f>
        <v>833.88500000000022</v>
      </c>
      <c r="U3470">
        <f>DATEDIF(Table1[[#This Row],[ShipDate]],Table1[[#This Row],[DeliveryDate]],"d")</f>
        <v>7</v>
      </c>
      <c r="V3470" t="str">
        <f t="shared" si="109"/>
        <v>On Time</v>
      </c>
    </row>
    <row r="3471" spans="2:22" x14ac:dyDescent="0.3">
      <c r="B3471" t="str">
        <f t="shared" si="108"/>
        <v>SO-003570</v>
      </c>
      <c r="C3471" t="s">
        <v>19</v>
      </c>
      <c r="D3471" t="s">
        <v>23</v>
      </c>
      <c r="E3471" s="1">
        <v>43600</v>
      </c>
      <c r="F3471" s="1">
        <v>43660</v>
      </c>
      <c r="G3471" s="1">
        <v>43685</v>
      </c>
      <c r="H3471" s="1">
        <v>43688</v>
      </c>
      <c r="I3471" t="s">
        <v>18</v>
      </c>
      <c r="J3471">
        <v>16</v>
      </c>
      <c r="K3471">
        <v>34</v>
      </c>
      <c r="L3471">
        <v>296</v>
      </c>
      <c r="M3471">
        <v>46</v>
      </c>
      <c r="N3471">
        <v>5</v>
      </c>
      <c r="O3471">
        <v>0.05</v>
      </c>
      <c r="P3471">
        <v>686.08</v>
      </c>
      <c r="Q3471">
        <v>1072</v>
      </c>
      <c r="R3471">
        <f>Table1[[#This Row],[OrderQuantity]]*Table1[[#This Row],[UnitPrice]]</f>
        <v>5360</v>
      </c>
      <c r="S3471">
        <f>Table1[[#This Row],[OrderQuantity]]*Table1[[#This Row],[UnitCost]]</f>
        <v>3430.4</v>
      </c>
      <c r="T3471">
        <f>Table1[[#This Row],[OrderQuantity]]*Table1[[#This Row],[UnitPrice]]*(1-Table1[[#This Row],[DiscountApplied]]) - (Table1[[#This Row],[OrderQuantity]]*Table1[[#This Row],[UnitCost]])</f>
        <v>1661.6</v>
      </c>
      <c r="U3471">
        <f>DATEDIF(Table1[[#This Row],[ShipDate]],Table1[[#This Row],[DeliveryDate]],"d")</f>
        <v>3</v>
      </c>
      <c r="V3471" t="str">
        <f t="shared" si="109"/>
        <v>On Time</v>
      </c>
    </row>
    <row r="3472" spans="2:22" x14ac:dyDescent="0.3">
      <c r="B3472" t="str">
        <f t="shared" si="108"/>
        <v>SO-003571</v>
      </c>
      <c r="C3472" t="s">
        <v>19</v>
      </c>
      <c r="D3472" t="s">
        <v>25</v>
      </c>
      <c r="E3472" s="1">
        <v>43600</v>
      </c>
      <c r="F3472" s="1">
        <v>43660</v>
      </c>
      <c r="G3472" s="1">
        <v>43663</v>
      </c>
      <c r="H3472" s="1">
        <v>43668</v>
      </c>
      <c r="I3472" t="s">
        <v>18</v>
      </c>
      <c r="J3472">
        <v>16</v>
      </c>
      <c r="K3472">
        <v>19</v>
      </c>
      <c r="L3472">
        <v>337</v>
      </c>
      <c r="M3472">
        <v>41</v>
      </c>
      <c r="N3472">
        <v>8</v>
      </c>
      <c r="O3472">
        <v>0.1</v>
      </c>
      <c r="P3472">
        <v>674.96</v>
      </c>
      <c r="Q3472">
        <v>978.2</v>
      </c>
      <c r="R3472">
        <f>Table1[[#This Row],[OrderQuantity]]*Table1[[#This Row],[UnitPrice]]</f>
        <v>7825.6</v>
      </c>
      <c r="S3472">
        <f>Table1[[#This Row],[OrderQuantity]]*Table1[[#This Row],[UnitCost]]</f>
        <v>5399.68</v>
      </c>
      <c r="T3472">
        <f>Table1[[#This Row],[OrderQuantity]]*Table1[[#This Row],[UnitPrice]]*(1-Table1[[#This Row],[DiscountApplied]]) - (Table1[[#This Row],[OrderQuantity]]*Table1[[#This Row],[UnitCost]])</f>
        <v>1643.3600000000006</v>
      </c>
      <c r="U3472">
        <f>DATEDIF(Table1[[#This Row],[ShipDate]],Table1[[#This Row],[DeliveryDate]],"d")</f>
        <v>5</v>
      </c>
      <c r="V3472" t="str">
        <f t="shared" si="109"/>
        <v>On Time</v>
      </c>
    </row>
    <row r="3473" spans="2:22" x14ac:dyDescent="0.3">
      <c r="B3473" t="str">
        <f t="shared" si="108"/>
        <v>SO-003572</v>
      </c>
      <c r="C3473" t="s">
        <v>16</v>
      </c>
      <c r="D3473" t="s">
        <v>17</v>
      </c>
      <c r="E3473" s="1">
        <v>43600</v>
      </c>
      <c r="F3473" s="1">
        <v>43660</v>
      </c>
      <c r="G3473" s="1">
        <v>43672</v>
      </c>
      <c r="H3473" s="1">
        <v>43682</v>
      </c>
      <c r="I3473" t="s">
        <v>18</v>
      </c>
      <c r="J3473">
        <v>6</v>
      </c>
      <c r="K3473">
        <v>33</v>
      </c>
      <c r="L3473">
        <v>212</v>
      </c>
      <c r="M3473">
        <v>20</v>
      </c>
      <c r="N3473">
        <v>5</v>
      </c>
      <c r="O3473">
        <v>0.2</v>
      </c>
      <c r="P3473">
        <v>79.599999999999994</v>
      </c>
      <c r="Q3473">
        <v>180.9</v>
      </c>
      <c r="R3473">
        <f>Table1[[#This Row],[OrderQuantity]]*Table1[[#This Row],[UnitPrice]]</f>
        <v>904.5</v>
      </c>
      <c r="S3473">
        <f>Table1[[#This Row],[OrderQuantity]]*Table1[[#This Row],[UnitCost]]</f>
        <v>398</v>
      </c>
      <c r="T3473">
        <f>Table1[[#This Row],[OrderQuantity]]*Table1[[#This Row],[UnitPrice]]*(1-Table1[[#This Row],[DiscountApplied]]) - (Table1[[#This Row],[OrderQuantity]]*Table1[[#This Row],[UnitCost]])</f>
        <v>325.60000000000002</v>
      </c>
      <c r="U3473">
        <f>DATEDIF(Table1[[#This Row],[ShipDate]],Table1[[#This Row],[DeliveryDate]],"d")</f>
        <v>10</v>
      </c>
      <c r="V3473" t="str">
        <f t="shared" si="109"/>
        <v>Late</v>
      </c>
    </row>
    <row r="3474" spans="2:22" x14ac:dyDescent="0.3">
      <c r="B3474" t="str">
        <f t="shared" si="108"/>
        <v>SO-003573</v>
      </c>
      <c r="C3474" t="s">
        <v>21</v>
      </c>
      <c r="D3474" t="s">
        <v>20</v>
      </c>
      <c r="E3474" s="1">
        <v>43500</v>
      </c>
      <c r="F3474" s="1">
        <v>43660</v>
      </c>
      <c r="G3474" s="1">
        <v>43666</v>
      </c>
      <c r="H3474" s="1">
        <v>43674</v>
      </c>
      <c r="I3474" t="s">
        <v>18</v>
      </c>
      <c r="J3474">
        <v>21</v>
      </c>
      <c r="K3474">
        <v>41</v>
      </c>
      <c r="L3474">
        <v>112</v>
      </c>
      <c r="M3474">
        <v>46</v>
      </c>
      <c r="N3474">
        <v>1</v>
      </c>
      <c r="O3474">
        <v>0.05</v>
      </c>
      <c r="P3474">
        <v>428.8</v>
      </c>
      <c r="Q3474">
        <v>857.6</v>
      </c>
      <c r="R3474">
        <f>Table1[[#This Row],[OrderQuantity]]*Table1[[#This Row],[UnitPrice]]</f>
        <v>857.6</v>
      </c>
      <c r="S3474">
        <f>Table1[[#This Row],[OrderQuantity]]*Table1[[#This Row],[UnitCost]]</f>
        <v>428.8</v>
      </c>
      <c r="T3474">
        <f>Table1[[#This Row],[OrderQuantity]]*Table1[[#This Row],[UnitPrice]]*(1-Table1[[#This Row],[DiscountApplied]]) - (Table1[[#This Row],[OrderQuantity]]*Table1[[#This Row],[UnitCost]])</f>
        <v>385.92</v>
      </c>
      <c r="U3474">
        <f>DATEDIF(Table1[[#This Row],[ShipDate]],Table1[[#This Row],[DeliveryDate]],"d")</f>
        <v>8</v>
      </c>
      <c r="V3474" t="str">
        <f t="shared" si="109"/>
        <v>Late</v>
      </c>
    </row>
    <row r="3475" spans="2:22" x14ac:dyDescent="0.3">
      <c r="B3475" t="str">
        <f t="shared" si="108"/>
        <v>SO-003574</v>
      </c>
      <c r="C3475" t="s">
        <v>19</v>
      </c>
      <c r="D3475" t="s">
        <v>25</v>
      </c>
      <c r="E3475" s="1">
        <v>43500</v>
      </c>
      <c r="F3475" s="1">
        <v>43660</v>
      </c>
      <c r="G3475" s="1">
        <v>43678</v>
      </c>
      <c r="H3475" s="1">
        <v>43688</v>
      </c>
      <c r="I3475" t="s">
        <v>18</v>
      </c>
      <c r="J3475">
        <v>15</v>
      </c>
      <c r="K3475">
        <v>41</v>
      </c>
      <c r="L3475">
        <v>345</v>
      </c>
      <c r="M3475">
        <v>40</v>
      </c>
      <c r="N3475">
        <v>1</v>
      </c>
      <c r="O3475">
        <v>0.08</v>
      </c>
      <c r="P3475">
        <v>3740.95</v>
      </c>
      <c r="Q3475">
        <v>5755.3</v>
      </c>
      <c r="R3475">
        <f>Table1[[#This Row],[OrderQuantity]]*Table1[[#This Row],[UnitPrice]]</f>
        <v>5755.3</v>
      </c>
      <c r="S3475">
        <f>Table1[[#This Row],[OrderQuantity]]*Table1[[#This Row],[UnitCost]]</f>
        <v>3740.95</v>
      </c>
      <c r="T3475">
        <f>Table1[[#This Row],[OrderQuantity]]*Table1[[#This Row],[UnitPrice]]*(1-Table1[[#This Row],[DiscountApplied]]) - (Table1[[#This Row],[OrderQuantity]]*Table1[[#This Row],[UnitCost]])</f>
        <v>1553.9260000000004</v>
      </c>
      <c r="U3475">
        <f>DATEDIF(Table1[[#This Row],[ShipDate]],Table1[[#This Row],[DeliveryDate]],"d")</f>
        <v>10</v>
      </c>
      <c r="V3475" t="str">
        <f t="shared" si="109"/>
        <v>Late</v>
      </c>
    </row>
    <row r="3476" spans="2:22" x14ac:dyDescent="0.3">
      <c r="B3476" t="str">
        <f t="shared" si="108"/>
        <v>SO-003575</v>
      </c>
      <c r="C3476" t="s">
        <v>21</v>
      </c>
      <c r="D3476" t="s">
        <v>23</v>
      </c>
      <c r="E3476" s="1">
        <v>43500</v>
      </c>
      <c r="F3476" s="1">
        <v>43660</v>
      </c>
      <c r="G3476" s="1">
        <v>43670</v>
      </c>
      <c r="H3476" s="1">
        <v>43675</v>
      </c>
      <c r="I3476" t="s">
        <v>18</v>
      </c>
      <c r="J3476">
        <v>22</v>
      </c>
      <c r="K3476">
        <v>3</v>
      </c>
      <c r="L3476">
        <v>281</v>
      </c>
      <c r="M3476">
        <v>4</v>
      </c>
      <c r="N3476">
        <v>8</v>
      </c>
      <c r="O3476">
        <v>0.08</v>
      </c>
      <c r="P3476">
        <v>1988.56</v>
      </c>
      <c r="Q3476">
        <v>2485.6999999999998</v>
      </c>
      <c r="R3476">
        <f>Table1[[#This Row],[OrderQuantity]]*Table1[[#This Row],[UnitPrice]]</f>
        <v>19885.599999999999</v>
      </c>
      <c r="S3476">
        <f>Table1[[#This Row],[OrderQuantity]]*Table1[[#This Row],[UnitCost]]</f>
        <v>15908.48</v>
      </c>
      <c r="T3476">
        <f>Table1[[#This Row],[OrderQuantity]]*Table1[[#This Row],[UnitPrice]]*(1-Table1[[#This Row],[DiscountApplied]]) - (Table1[[#This Row],[OrderQuantity]]*Table1[[#This Row],[UnitCost]])</f>
        <v>2386.2720000000008</v>
      </c>
      <c r="U3476">
        <f>DATEDIF(Table1[[#This Row],[ShipDate]],Table1[[#This Row],[DeliveryDate]],"d")</f>
        <v>5</v>
      </c>
      <c r="V3476" t="str">
        <f t="shared" si="109"/>
        <v>On Time</v>
      </c>
    </row>
    <row r="3477" spans="2:22" x14ac:dyDescent="0.3">
      <c r="B3477" t="str">
        <f t="shared" si="108"/>
        <v>SO-003576</v>
      </c>
      <c r="C3477" t="s">
        <v>16</v>
      </c>
      <c r="D3477" t="s">
        <v>20</v>
      </c>
      <c r="E3477" s="1">
        <v>43600</v>
      </c>
      <c r="F3477" s="1">
        <v>43661</v>
      </c>
      <c r="G3477" s="1">
        <v>43674</v>
      </c>
      <c r="H3477" s="1">
        <v>43683</v>
      </c>
      <c r="I3477" t="s">
        <v>18</v>
      </c>
      <c r="J3477">
        <v>9</v>
      </c>
      <c r="K3477">
        <v>30</v>
      </c>
      <c r="L3477">
        <v>199</v>
      </c>
      <c r="M3477">
        <v>25</v>
      </c>
      <c r="N3477">
        <v>1</v>
      </c>
      <c r="O3477">
        <v>0.1</v>
      </c>
      <c r="P3477">
        <v>639.58000000000004</v>
      </c>
      <c r="Q3477">
        <v>864.3</v>
      </c>
      <c r="R3477">
        <f>Table1[[#This Row],[OrderQuantity]]*Table1[[#This Row],[UnitPrice]]</f>
        <v>864.3</v>
      </c>
      <c r="S3477">
        <f>Table1[[#This Row],[OrderQuantity]]*Table1[[#This Row],[UnitCost]]</f>
        <v>639.58000000000004</v>
      </c>
      <c r="T3477">
        <f>Table1[[#This Row],[OrderQuantity]]*Table1[[#This Row],[UnitPrice]]*(1-Table1[[#This Row],[DiscountApplied]]) - (Table1[[#This Row],[OrderQuantity]]*Table1[[#This Row],[UnitCost]])</f>
        <v>138.28999999999996</v>
      </c>
      <c r="U3477">
        <f>DATEDIF(Table1[[#This Row],[ShipDate]],Table1[[#This Row],[DeliveryDate]],"d")</f>
        <v>9</v>
      </c>
      <c r="V3477" t="str">
        <f t="shared" si="109"/>
        <v>Late</v>
      </c>
    </row>
    <row r="3478" spans="2:22" x14ac:dyDescent="0.3">
      <c r="B3478" t="str">
        <f t="shared" si="108"/>
        <v>SO-003577</v>
      </c>
      <c r="C3478" t="s">
        <v>16</v>
      </c>
      <c r="D3478" t="s">
        <v>24</v>
      </c>
      <c r="E3478" s="1">
        <v>43500</v>
      </c>
      <c r="F3478" s="1">
        <v>43661</v>
      </c>
      <c r="G3478" s="1">
        <v>43664</v>
      </c>
      <c r="H3478" s="1">
        <v>43671</v>
      </c>
      <c r="I3478" t="s">
        <v>18</v>
      </c>
      <c r="J3478">
        <v>8</v>
      </c>
      <c r="K3478">
        <v>17</v>
      </c>
      <c r="L3478">
        <v>54</v>
      </c>
      <c r="M3478">
        <v>24</v>
      </c>
      <c r="N3478">
        <v>8</v>
      </c>
      <c r="O3478">
        <v>0.08</v>
      </c>
      <c r="P3478">
        <v>498.61</v>
      </c>
      <c r="Q3478">
        <v>817.4</v>
      </c>
      <c r="R3478">
        <f>Table1[[#This Row],[OrderQuantity]]*Table1[[#This Row],[UnitPrice]]</f>
        <v>6539.2</v>
      </c>
      <c r="S3478">
        <f>Table1[[#This Row],[OrderQuantity]]*Table1[[#This Row],[UnitCost]]</f>
        <v>3988.88</v>
      </c>
      <c r="T3478">
        <f>Table1[[#This Row],[OrderQuantity]]*Table1[[#This Row],[UnitPrice]]*(1-Table1[[#This Row],[DiscountApplied]]) - (Table1[[#This Row],[OrderQuantity]]*Table1[[#This Row],[UnitCost]])</f>
        <v>2027.1840000000002</v>
      </c>
      <c r="U3478">
        <f>DATEDIF(Table1[[#This Row],[ShipDate]],Table1[[#This Row],[DeliveryDate]],"d")</f>
        <v>7</v>
      </c>
      <c r="V3478" t="str">
        <f t="shared" si="109"/>
        <v>On Time</v>
      </c>
    </row>
    <row r="3479" spans="2:22" x14ac:dyDescent="0.3">
      <c r="B3479" t="str">
        <f t="shared" si="108"/>
        <v>SO-003578</v>
      </c>
      <c r="C3479" t="s">
        <v>16</v>
      </c>
      <c r="D3479" t="s">
        <v>20</v>
      </c>
      <c r="E3479" s="1">
        <v>43500</v>
      </c>
      <c r="F3479" s="1">
        <v>43661</v>
      </c>
      <c r="G3479" s="1">
        <v>43665</v>
      </c>
      <c r="H3479" s="1">
        <v>43666</v>
      </c>
      <c r="I3479" t="s">
        <v>18</v>
      </c>
      <c r="J3479">
        <v>10</v>
      </c>
      <c r="K3479">
        <v>25</v>
      </c>
      <c r="L3479">
        <v>170</v>
      </c>
      <c r="M3479">
        <v>37</v>
      </c>
      <c r="N3479">
        <v>5</v>
      </c>
      <c r="O3479">
        <v>0.08</v>
      </c>
      <c r="P3479">
        <v>675.03</v>
      </c>
      <c r="Q3479">
        <v>1038.5</v>
      </c>
      <c r="R3479">
        <f>Table1[[#This Row],[OrderQuantity]]*Table1[[#This Row],[UnitPrice]]</f>
        <v>5192.5</v>
      </c>
      <c r="S3479">
        <f>Table1[[#This Row],[OrderQuantity]]*Table1[[#This Row],[UnitCost]]</f>
        <v>3375.1499999999996</v>
      </c>
      <c r="T3479">
        <f>Table1[[#This Row],[OrderQuantity]]*Table1[[#This Row],[UnitPrice]]*(1-Table1[[#This Row],[DiscountApplied]]) - (Table1[[#This Row],[OrderQuantity]]*Table1[[#This Row],[UnitCost]])</f>
        <v>1401.9500000000007</v>
      </c>
      <c r="U3479">
        <f>DATEDIF(Table1[[#This Row],[ShipDate]],Table1[[#This Row],[DeliveryDate]],"d")</f>
        <v>1</v>
      </c>
      <c r="V3479" t="str">
        <f t="shared" si="109"/>
        <v>On Time</v>
      </c>
    </row>
    <row r="3480" spans="2:22" x14ac:dyDescent="0.3">
      <c r="B3480" t="str">
        <f t="shared" si="108"/>
        <v>SO-003579</v>
      </c>
      <c r="C3480" t="s">
        <v>16</v>
      </c>
      <c r="D3480" t="s">
        <v>20</v>
      </c>
      <c r="E3480" s="1">
        <v>43500</v>
      </c>
      <c r="F3480" s="1">
        <v>43661</v>
      </c>
      <c r="G3480" s="1">
        <v>43663</v>
      </c>
      <c r="H3480" s="1">
        <v>43672</v>
      </c>
      <c r="I3480" t="s">
        <v>18</v>
      </c>
      <c r="J3480">
        <v>7</v>
      </c>
      <c r="K3480">
        <v>32</v>
      </c>
      <c r="L3480">
        <v>114</v>
      </c>
      <c r="M3480">
        <v>36</v>
      </c>
      <c r="N3480">
        <v>4</v>
      </c>
      <c r="O3480">
        <v>0.15</v>
      </c>
      <c r="P3480">
        <v>928.29</v>
      </c>
      <c r="Q3480">
        <v>1092.0999999999999</v>
      </c>
      <c r="R3480">
        <f>Table1[[#This Row],[OrderQuantity]]*Table1[[#This Row],[UnitPrice]]</f>
        <v>4368.3999999999996</v>
      </c>
      <c r="S3480">
        <f>Table1[[#This Row],[OrderQuantity]]*Table1[[#This Row],[UnitCost]]</f>
        <v>3713.16</v>
      </c>
      <c r="T3480">
        <f>Table1[[#This Row],[OrderQuantity]]*Table1[[#This Row],[UnitPrice]]*(1-Table1[[#This Row],[DiscountApplied]]) - (Table1[[#This Row],[OrderQuantity]]*Table1[[#This Row],[UnitCost]])</f>
        <v>-2.0000000000436557E-2</v>
      </c>
      <c r="U3480">
        <f>DATEDIF(Table1[[#This Row],[ShipDate]],Table1[[#This Row],[DeliveryDate]],"d")</f>
        <v>9</v>
      </c>
      <c r="V3480" t="str">
        <f t="shared" si="109"/>
        <v>Late</v>
      </c>
    </row>
    <row r="3481" spans="2:22" x14ac:dyDescent="0.3">
      <c r="B3481" t="str">
        <f t="shared" si="108"/>
        <v>SO-003580</v>
      </c>
      <c r="C3481" t="s">
        <v>19</v>
      </c>
      <c r="D3481" t="s">
        <v>23</v>
      </c>
      <c r="E3481" s="1">
        <v>43500</v>
      </c>
      <c r="F3481" s="1">
        <v>43661</v>
      </c>
      <c r="G3481" s="1">
        <v>43673</v>
      </c>
      <c r="H3481" s="1">
        <v>43682</v>
      </c>
      <c r="I3481" t="s">
        <v>18</v>
      </c>
      <c r="J3481">
        <v>14</v>
      </c>
      <c r="K3481">
        <v>13</v>
      </c>
      <c r="L3481">
        <v>302</v>
      </c>
      <c r="M3481">
        <v>6</v>
      </c>
      <c r="N3481">
        <v>3</v>
      </c>
      <c r="O3481">
        <v>0.08</v>
      </c>
      <c r="P3481">
        <v>1912.85</v>
      </c>
      <c r="Q3481">
        <v>3825.7</v>
      </c>
      <c r="R3481">
        <f>Table1[[#This Row],[OrderQuantity]]*Table1[[#This Row],[UnitPrice]]</f>
        <v>11477.099999999999</v>
      </c>
      <c r="S3481">
        <f>Table1[[#This Row],[OrderQuantity]]*Table1[[#This Row],[UnitCost]]</f>
        <v>5738.5499999999993</v>
      </c>
      <c r="T3481">
        <f>Table1[[#This Row],[OrderQuantity]]*Table1[[#This Row],[UnitPrice]]*(1-Table1[[#This Row],[DiscountApplied]]) - (Table1[[#This Row],[OrderQuantity]]*Table1[[#This Row],[UnitCost]])</f>
        <v>4820.3819999999996</v>
      </c>
      <c r="U3481">
        <f>DATEDIF(Table1[[#This Row],[ShipDate]],Table1[[#This Row],[DeliveryDate]],"d")</f>
        <v>9</v>
      </c>
      <c r="V3481" t="str">
        <f t="shared" si="109"/>
        <v>Late</v>
      </c>
    </row>
    <row r="3482" spans="2:22" x14ac:dyDescent="0.3">
      <c r="B3482" t="str">
        <f t="shared" si="108"/>
        <v>SO-003581</v>
      </c>
      <c r="C3482" t="s">
        <v>19</v>
      </c>
      <c r="D3482" t="s">
        <v>23</v>
      </c>
      <c r="E3482" s="1">
        <v>43500</v>
      </c>
      <c r="F3482" s="1">
        <v>43661</v>
      </c>
      <c r="G3482" s="1">
        <v>43667</v>
      </c>
      <c r="H3482" s="1">
        <v>43670</v>
      </c>
      <c r="I3482" t="s">
        <v>18</v>
      </c>
      <c r="J3482">
        <v>15</v>
      </c>
      <c r="K3482">
        <v>20</v>
      </c>
      <c r="L3482">
        <v>296</v>
      </c>
      <c r="M3482">
        <v>8</v>
      </c>
      <c r="N3482">
        <v>2</v>
      </c>
      <c r="O3482">
        <v>0.1</v>
      </c>
      <c r="P3482">
        <v>128.97999999999999</v>
      </c>
      <c r="Q3482">
        <v>167.5</v>
      </c>
      <c r="R3482">
        <f>Table1[[#This Row],[OrderQuantity]]*Table1[[#This Row],[UnitPrice]]</f>
        <v>335</v>
      </c>
      <c r="S3482">
        <f>Table1[[#This Row],[OrderQuantity]]*Table1[[#This Row],[UnitCost]]</f>
        <v>257.95999999999998</v>
      </c>
      <c r="T3482">
        <f>Table1[[#This Row],[OrderQuantity]]*Table1[[#This Row],[UnitPrice]]*(1-Table1[[#This Row],[DiscountApplied]]) - (Table1[[#This Row],[OrderQuantity]]*Table1[[#This Row],[UnitCost]])</f>
        <v>43.54000000000002</v>
      </c>
      <c r="U3482">
        <f>DATEDIF(Table1[[#This Row],[ShipDate]],Table1[[#This Row],[DeliveryDate]],"d")</f>
        <v>3</v>
      </c>
      <c r="V3482" t="str">
        <f t="shared" si="109"/>
        <v>On Time</v>
      </c>
    </row>
    <row r="3483" spans="2:22" x14ac:dyDescent="0.3">
      <c r="B3483" t="str">
        <f t="shared" si="108"/>
        <v>SO-003582</v>
      </c>
      <c r="C3483" t="s">
        <v>21</v>
      </c>
      <c r="D3483" t="s">
        <v>26</v>
      </c>
      <c r="E3483" s="1">
        <v>43600</v>
      </c>
      <c r="F3483" s="1">
        <v>43661</v>
      </c>
      <c r="G3483" s="1">
        <v>43686</v>
      </c>
      <c r="H3483" s="1">
        <v>43690</v>
      </c>
      <c r="I3483" t="s">
        <v>18</v>
      </c>
      <c r="J3483">
        <v>21</v>
      </c>
      <c r="K3483">
        <v>24</v>
      </c>
      <c r="L3483">
        <v>80</v>
      </c>
      <c r="M3483">
        <v>42</v>
      </c>
      <c r="N3483">
        <v>7</v>
      </c>
      <c r="O3483">
        <v>0.08</v>
      </c>
      <c r="P3483">
        <v>2127.38</v>
      </c>
      <c r="Q3483">
        <v>3939.6</v>
      </c>
      <c r="R3483">
        <f>Table1[[#This Row],[OrderQuantity]]*Table1[[#This Row],[UnitPrice]]</f>
        <v>27577.200000000001</v>
      </c>
      <c r="S3483">
        <f>Table1[[#This Row],[OrderQuantity]]*Table1[[#This Row],[UnitCost]]</f>
        <v>14891.66</v>
      </c>
      <c r="T3483">
        <f>Table1[[#This Row],[OrderQuantity]]*Table1[[#This Row],[UnitPrice]]*(1-Table1[[#This Row],[DiscountApplied]]) - (Table1[[#This Row],[OrderQuantity]]*Table1[[#This Row],[UnitCost]])</f>
        <v>10479.364000000001</v>
      </c>
      <c r="U3483">
        <f>DATEDIF(Table1[[#This Row],[ShipDate]],Table1[[#This Row],[DeliveryDate]],"d")</f>
        <v>4</v>
      </c>
      <c r="V3483" t="str">
        <f t="shared" si="109"/>
        <v>On Time</v>
      </c>
    </row>
    <row r="3484" spans="2:22" x14ac:dyDescent="0.3">
      <c r="B3484" t="str">
        <f t="shared" si="108"/>
        <v>SO-003583</v>
      </c>
      <c r="C3484" t="s">
        <v>16</v>
      </c>
      <c r="D3484" t="s">
        <v>24</v>
      </c>
      <c r="E3484" s="1">
        <v>43500</v>
      </c>
      <c r="F3484" s="1">
        <v>43661</v>
      </c>
      <c r="G3484" s="1">
        <v>43682</v>
      </c>
      <c r="H3484" s="1">
        <v>43683</v>
      </c>
      <c r="I3484" t="s">
        <v>18</v>
      </c>
      <c r="J3484">
        <v>2</v>
      </c>
      <c r="K3484">
        <v>19</v>
      </c>
      <c r="L3484">
        <v>30</v>
      </c>
      <c r="M3484">
        <v>26</v>
      </c>
      <c r="N3484">
        <v>5</v>
      </c>
      <c r="O3484">
        <v>0.15</v>
      </c>
      <c r="P3484">
        <v>167.23</v>
      </c>
      <c r="Q3484">
        <v>261.3</v>
      </c>
      <c r="R3484">
        <f>Table1[[#This Row],[OrderQuantity]]*Table1[[#This Row],[UnitPrice]]</f>
        <v>1306.5</v>
      </c>
      <c r="S3484">
        <f>Table1[[#This Row],[OrderQuantity]]*Table1[[#This Row],[UnitCost]]</f>
        <v>836.15</v>
      </c>
      <c r="T3484">
        <f>Table1[[#This Row],[OrderQuantity]]*Table1[[#This Row],[UnitPrice]]*(1-Table1[[#This Row],[DiscountApplied]]) - (Table1[[#This Row],[OrderQuantity]]*Table1[[#This Row],[UnitCost]])</f>
        <v>274.37499999999989</v>
      </c>
      <c r="U3484">
        <f>DATEDIF(Table1[[#This Row],[ShipDate]],Table1[[#This Row],[DeliveryDate]],"d")</f>
        <v>1</v>
      </c>
      <c r="V3484" t="str">
        <f t="shared" si="109"/>
        <v>On Time</v>
      </c>
    </row>
    <row r="3485" spans="2:22" x14ac:dyDescent="0.3">
      <c r="B3485" t="str">
        <f t="shared" si="108"/>
        <v>SO-003584</v>
      </c>
      <c r="C3485" t="s">
        <v>16</v>
      </c>
      <c r="D3485" t="s">
        <v>17</v>
      </c>
      <c r="E3485" s="1">
        <v>43600</v>
      </c>
      <c r="F3485" s="1">
        <v>43661</v>
      </c>
      <c r="G3485" s="1">
        <v>43668</v>
      </c>
      <c r="H3485" s="1">
        <v>43671</v>
      </c>
      <c r="I3485" t="s">
        <v>18</v>
      </c>
      <c r="J3485">
        <v>9</v>
      </c>
      <c r="K3485">
        <v>12</v>
      </c>
      <c r="L3485">
        <v>235</v>
      </c>
      <c r="M3485">
        <v>37</v>
      </c>
      <c r="N3485">
        <v>5</v>
      </c>
      <c r="O3485">
        <v>0.15</v>
      </c>
      <c r="P3485">
        <v>1454.97</v>
      </c>
      <c r="Q3485">
        <v>2385.1999999999998</v>
      </c>
      <c r="R3485">
        <f>Table1[[#This Row],[OrderQuantity]]*Table1[[#This Row],[UnitPrice]]</f>
        <v>11926</v>
      </c>
      <c r="S3485">
        <f>Table1[[#This Row],[OrderQuantity]]*Table1[[#This Row],[UnitCost]]</f>
        <v>7274.85</v>
      </c>
      <c r="T3485">
        <f>Table1[[#This Row],[OrderQuantity]]*Table1[[#This Row],[UnitPrice]]*(1-Table1[[#This Row],[DiscountApplied]]) - (Table1[[#This Row],[OrderQuantity]]*Table1[[#This Row],[UnitCost]])</f>
        <v>2862.25</v>
      </c>
      <c r="U3485">
        <f>DATEDIF(Table1[[#This Row],[ShipDate]],Table1[[#This Row],[DeliveryDate]],"d")</f>
        <v>3</v>
      </c>
      <c r="V3485" t="str">
        <f t="shared" si="109"/>
        <v>On Time</v>
      </c>
    </row>
    <row r="3486" spans="2:22" x14ac:dyDescent="0.3">
      <c r="B3486" t="str">
        <f t="shared" si="108"/>
        <v>SO-003585</v>
      </c>
      <c r="C3486" t="s">
        <v>16</v>
      </c>
      <c r="D3486" t="s">
        <v>26</v>
      </c>
      <c r="E3486" s="1">
        <v>43600</v>
      </c>
      <c r="F3486" s="1">
        <v>43661</v>
      </c>
      <c r="G3486" s="1">
        <v>43679</v>
      </c>
      <c r="H3486" s="1">
        <v>43689</v>
      </c>
      <c r="I3486" t="s">
        <v>18</v>
      </c>
      <c r="J3486">
        <v>11</v>
      </c>
      <c r="K3486">
        <v>10</v>
      </c>
      <c r="L3486">
        <v>71</v>
      </c>
      <c r="M3486">
        <v>18</v>
      </c>
      <c r="N3486">
        <v>1</v>
      </c>
      <c r="O3486">
        <v>0.4</v>
      </c>
      <c r="P3486">
        <v>3131.38</v>
      </c>
      <c r="Q3486">
        <v>3865.9</v>
      </c>
      <c r="R3486">
        <f>Table1[[#This Row],[OrderQuantity]]*Table1[[#This Row],[UnitPrice]]</f>
        <v>3865.9</v>
      </c>
      <c r="S3486">
        <f>Table1[[#This Row],[OrderQuantity]]*Table1[[#This Row],[UnitCost]]</f>
        <v>3131.38</v>
      </c>
      <c r="T3486">
        <f>Table1[[#This Row],[OrderQuantity]]*Table1[[#This Row],[UnitPrice]]*(1-Table1[[#This Row],[DiscountApplied]]) - (Table1[[#This Row],[OrderQuantity]]*Table1[[#This Row],[UnitCost]])</f>
        <v>-811.84000000000015</v>
      </c>
      <c r="U3486">
        <f>DATEDIF(Table1[[#This Row],[ShipDate]],Table1[[#This Row],[DeliveryDate]],"d")</f>
        <v>10</v>
      </c>
      <c r="V3486" t="str">
        <f t="shared" si="109"/>
        <v>Late</v>
      </c>
    </row>
    <row r="3487" spans="2:22" x14ac:dyDescent="0.3">
      <c r="B3487" t="str">
        <f t="shared" si="108"/>
        <v>SO-003586</v>
      </c>
      <c r="C3487" t="s">
        <v>16</v>
      </c>
      <c r="D3487" t="s">
        <v>23</v>
      </c>
      <c r="E3487" s="1">
        <v>43600</v>
      </c>
      <c r="F3487" s="1">
        <v>43662</v>
      </c>
      <c r="G3487" s="1">
        <v>43679</v>
      </c>
      <c r="H3487" s="1">
        <v>43684</v>
      </c>
      <c r="I3487" t="s">
        <v>18</v>
      </c>
      <c r="J3487">
        <v>12</v>
      </c>
      <c r="K3487">
        <v>2</v>
      </c>
      <c r="L3487">
        <v>294</v>
      </c>
      <c r="M3487">
        <v>42</v>
      </c>
      <c r="N3487">
        <v>5</v>
      </c>
      <c r="O3487">
        <v>0.05</v>
      </c>
      <c r="P3487">
        <v>1571.28</v>
      </c>
      <c r="Q3487">
        <v>3832.4</v>
      </c>
      <c r="R3487">
        <f>Table1[[#This Row],[OrderQuantity]]*Table1[[#This Row],[UnitPrice]]</f>
        <v>19162</v>
      </c>
      <c r="S3487">
        <f>Table1[[#This Row],[OrderQuantity]]*Table1[[#This Row],[UnitCost]]</f>
        <v>7856.4</v>
      </c>
      <c r="T3487">
        <f>Table1[[#This Row],[OrderQuantity]]*Table1[[#This Row],[UnitPrice]]*(1-Table1[[#This Row],[DiscountApplied]]) - (Table1[[#This Row],[OrderQuantity]]*Table1[[#This Row],[UnitCost]])</f>
        <v>10347.499999999998</v>
      </c>
      <c r="U3487">
        <f>DATEDIF(Table1[[#This Row],[ShipDate]],Table1[[#This Row],[DeliveryDate]],"d")</f>
        <v>5</v>
      </c>
      <c r="V3487" t="str">
        <f t="shared" si="109"/>
        <v>On Time</v>
      </c>
    </row>
    <row r="3488" spans="2:22" x14ac:dyDescent="0.3">
      <c r="B3488" t="str">
        <f t="shared" si="108"/>
        <v>SO-003587</v>
      </c>
      <c r="C3488" t="s">
        <v>16</v>
      </c>
      <c r="D3488" t="s">
        <v>20</v>
      </c>
      <c r="E3488" s="1">
        <v>43500</v>
      </c>
      <c r="F3488" s="1">
        <v>43662</v>
      </c>
      <c r="G3488" s="1">
        <v>43675</v>
      </c>
      <c r="H3488" s="1">
        <v>43682</v>
      </c>
      <c r="I3488" t="s">
        <v>18</v>
      </c>
      <c r="J3488">
        <v>11</v>
      </c>
      <c r="K3488">
        <v>1</v>
      </c>
      <c r="L3488">
        <v>129</v>
      </c>
      <c r="M3488">
        <v>1</v>
      </c>
      <c r="N3488">
        <v>2</v>
      </c>
      <c r="O3488">
        <v>0.1</v>
      </c>
      <c r="P3488">
        <v>2658.23</v>
      </c>
      <c r="Q3488">
        <v>3852.5</v>
      </c>
      <c r="R3488">
        <f>Table1[[#This Row],[OrderQuantity]]*Table1[[#This Row],[UnitPrice]]</f>
        <v>7705</v>
      </c>
      <c r="S3488">
        <f>Table1[[#This Row],[OrderQuantity]]*Table1[[#This Row],[UnitCost]]</f>
        <v>5316.46</v>
      </c>
      <c r="T3488">
        <f>Table1[[#This Row],[OrderQuantity]]*Table1[[#This Row],[UnitPrice]]*(1-Table1[[#This Row],[DiscountApplied]]) - (Table1[[#This Row],[OrderQuantity]]*Table1[[#This Row],[UnitCost]])</f>
        <v>1618.04</v>
      </c>
      <c r="U3488">
        <f>DATEDIF(Table1[[#This Row],[ShipDate]],Table1[[#This Row],[DeliveryDate]],"d")</f>
        <v>7</v>
      </c>
      <c r="V3488" t="str">
        <f t="shared" si="109"/>
        <v>On Time</v>
      </c>
    </row>
    <row r="3489" spans="2:22" x14ac:dyDescent="0.3">
      <c r="B3489" t="str">
        <f t="shared" si="108"/>
        <v>SO-003588</v>
      </c>
      <c r="C3489" t="s">
        <v>19</v>
      </c>
      <c r="D3489" t="s">
        <v>24</v>
      </c>
      <c r="E3489" s="1">
        <v>43500</v>
      </c>
      <c r="F3489" s="1">
        <v>43662</v>
      </c>
      <c r="G3489" s="1">
        <v>43668</v>
      </c>
      <c r="H3489" s="1">
        <v>43673</v>
      </c>
      <c r="I3489" t="s">
        <v>18</v>
      </c>
      <c r="J3489">
        <v>13</v>
      </c>
      <c r="K3489">
        <v>26</v>
      </c>
      <c r="L3489">
        <v>2</v>
      </c>
      <c r="M3489">
        <v>17</v>
      </c>
      <c r="N3489">
        <v>1</v>
      </c>
      <c r="O3489">
        <v>0.08</v>
      </c>
      <c r="P3489">
        <v>137.22</v>
      </c>
      <c r="Q3489">
        <v>214.4</v>
      </c>
      <c r="R3489">
        <f>Table1[[#This Row],[OrderQuantity]]*Table1[[#This Row],[UnitPrice]]</f>
        <v>214.4</v>
      </c>
      <c r="S3489">
        <f>Table1[[#This Row],[OrderQuantity]]*Table1[[#This Row],[UnitCost]]</f>
        <v>137.22</v>
      </c>
      <c r="T3489">
        <f>Table1[[#This Row],[OrderQuantity]]*Table1[[#This Row],[UnitPrice]]*(1-Table1[[#This Row],[DiscountApplied]]) - (Table1[[#This Row],[OrderQuantity]]*Table1[[#This Row],[UnitCost]])</f>
        <v>60.02800000000002</v>
      </c>
      <c r="U3489">
        <f>DATEDIF(Table1[[#This Row],[ShipDate]],Table1[[#This Row],[DeliveryDate]],"d")</f>
        <v>5</v>
      </c>
      <c r="V3489" t="str">
        <f t="shared" si="109"/>
        <v>On Time</v>
      </c>
    </row>
    <row r="3490" spans="2:22" x14ac:dyDescent="0.3">
      <c r="B3490" t="str">
        <f t="shared" si="108"/>
        <v>SO-003589</v>
      </c>
      <c r="C3490" t="s">
        <v>19</v>
      </c>
      <c r="D3490" t="s">
        <v>23</v>
      </c>
      <c r="E3490" s="1">
        <v>43500</v>
      </c>
      <c r="F3490" s="1">
        <v>43662</v>
      </c>
      <c r="G3490" s="1">
        <v>43671</v>
      </c>
      <c r="H3490" s="1">
        <v>43681</v>
      </c>
      <c r="I3490" t="s">
        <v>18</v>
      </c>
      <c r="J3490">
        <v>17</v>
      </c>
      <c r="K3490">
        <v>47</v>
      </c>
      <c r="L3490">
        <v>303</v>
      </c>
      <c r="M3490">
        <v>47</v>
      </c>
      <c r="N3490">
        <v>5</v>
      </c>
      <c r="O3490">
        <v>0.2</v>
      </c>
      <c r="P3490">
        <v>178.22</v>
      </c>
      <c r="Q3490">
        <v>254.6</v>
      </c>
      <c r="R3490">
        <f>Table1[[#This Row],[OrderQuantity]]*Table1[[#This Row],[UnitPrice]]</f>
        <v>1273</v>
      </c>
      <c r="S3490">
        <f>Table1[[#This Row],[OrderQuantity]]*Table1[[#This Row],[UnitCost]]</f>
        <v>891.1</v>
      </c>
      <c r="T3490">
        <f>Table1[[#This Row],[OrderQuantity]]*Table1[[#This Row],[UnitPrice]]*(1-Table1[[#This Row],[DiscountApplied]]) - (Table1[[#This Row],[OrderQuantity]]*Table1[[#This Row],[UnitCost]])</f>
        <v>127.30000000000007</v>
      </c>
      <c r="U3490">
        <f>DATEDIF(Table1[[#This Row],[ShipDate]],Table1[[#This Row],[DeliveryDate]],"d")</f>
        <v>10</v>
      </c>
      <c r="V3490" t="str">
        <f t="shared" si="109"/>
        <v>Late</v>
      </c>
    </row>
    <row r="3491" spans="2:22" x14ac:dyDescent="0.3">
      <c r="B3491" t="str">
        <f t="shared" si="108"/>
        <v>SO-003590</v>
      </c>
      <c r="C3491" t="s">
        <v>21</v>
      </c>
      <c r="D3491" t="s">
        <v>25</v>
      </c>
      <c r="E3491" s="1">
        <v>43500</v>
      </c>
      <c r="F3491" s="1">
        <v>43662</v>
      </c>
      <c r="G3491" s="1">
        <v>43678</v>
      </c>
      <c r="H3491" s="1">
        <v>43685</v>
      </c>
      <c r="I3491" t="s">
        <v>18</v>
      </c>
      <c r="J3491">
        <v>23</v>
      </c>
      <c r="K3491">
        <v>22</v>
      </c>
      <c r="L3491">
        <v>353</v>
      </c>
      <c r="M3491">
        <v>13</v>
      </c>
      <c r="N3491">
        <v>5</v>
      </c>
      <c r="O3491">
        <v>0.3</v>
      </c>
      <c r="P3491">
        <v>436.84</v>
      </c>
      <c r="Q3491">
        <v>1092.0999999999999</v>
      </c>
      <c r="R3491">
        <f>Table1[[#This Row],[OrderQuantity]]*Table1[[#This Row],[UnitPrice]]</f>
        <v>5460.5</v>
      </c>
      <c r="S3491">
        <f>Table1[[#This Row],[OrderQuantity]]*Table1[[#This Row],[UnitCost]]</f>
        <v>2184.1999999999998</v>
      </c>
      <c r="T3491">
        <f>Table1[[#This Row],[OrderQuantity]]*Table1[[#This Row],[UnitPrice]]*(1-Table1[[#This Row],[DiscountApplied]]) - (Table1[[#This Row],[OrderQuantity]]*Table1[[#This Row],[UnitCost]])</f>
        <v>1638.15</v>
      </c>
      <c r="U3491">
        <f>DATEDIF(Table1[[#This Row],[ShipDate]],Table1[[#This Row],[DeliveryDate]],"d")</f>
        <v>7</v>
      </c>
      <c r="V3491" t="str">
        <f t="shared" si="109"/>
        <v>On Time</v>
      </c>
    </row>
    <row r="3492" spans="2:22" x14ac:dyDescent="0.3">
      <c r="B3492" t="str">
        <f t="shared" si="108"/>
        <v>SO-003591</v>
      </c>
      <c r="C3492" t="s">
        <v>16</v>
      </c>
      <c r="D3492" t="s">
        <v>25</v>
      </c>
      <c r="E3492" s="1">
        <v>43500</v>
      </c>
      <c r="F3492" s="1">
        <v>43663</v>
      </c>
      <c r="G3492" s="1">
        <v>43679</v>
      </c>
      <c r="H3492" s="1">
        <v>43684</v>
      </c>
      <c r="I3492" t="s">
        <v>18</v>
      </c>
      <c r="J3492">
        <v>6</v>
      </c>
      <c r="K3492">
        <v>20</v>
      </c>
      <c r="L3492">
        <v>347</v>
      </c>
      <c r="M3492">
        <v>21</v>
      </c>
      <c r="N3492">
        <v>2</v>
      </c>
      <c r="O3492">
        <v>0.1</v>
      </c>
      <c r="P3492">
        <v>911.74</v>
      </c>
      <c r="Q3492">
        <v>1688.4</v>
      </c>
      <c r="R3492">
        <f>Table1[[#This Row],[OrderQuantity]]*Table1[[#This Row],[UnitPrice]]</f>
        <v>3376.8</v>
      </c>
      <c r="S3492">
        <f>Table1[[#This Row],[OrderQuantity]]*Table1[[#This Row],[UnitCost]]</f>
        <v>1823.48</v>
      </c>
      <c r="T3492">
        <f>Table1[[#This Row],[OrderQuantity]]*Table1[[#This Row],[UnitPrice]]*(1-Table1[[#This Row],[DiscountApplied]]) - (Table1[[#This Row],[OrderQuantity]]*Table1[[#This Row],[UnitCost]])</f>
        <v>1215.6400000000003</v>
      </c>
      <c r="U3492">
        <f>DATEDIF(Table1[[#This Row],[ShipDate]],Table1[[#This Row],[DeliveryDate]],"d")</f>
        <v>5</v>
      </c>
      <c r="V3492" t="str">
        <f t="shared" si="109"/>
        <v>On Time</v>
      </c>
    </row>
    <row r="3493" spans="2:22" x14ac:dyDescent="0.3">
      <c r="B3493" t="str">
        <f t="shared" si="108"/>
        <v>SO-003592</v>
      </c>
      <c r="C3493" t="s">
        <v>16</v>
      </c>
      <c r="D3493" t="s">
        <v>20</v>
      </c>
      <c r="E3493" s="1">
        <v>43600</v>
      </c>
      <c r="F3493" s="1">
        <v>43663</v>
      </c>
      <c r="G3493" s="1">
        <v>43681</v>
      </c>
      <c r="H3493" s="1">
        <v>43685</v>
      </c>
      <c r="I3493" t="s">
        <v>18</v>
      </c>
      <c r="J3493">
        <v>3</v>
      </c>
      <c r="K3493">
        <v>1</v>
      </c>
      <c r="L3493">
        <v>89</v>
      </c>
      <c r="M3493">
        <v>27</v>
      </c>
      <c r="N3493">
        <v>2</v>
      </c>
      <c r="O3493">
        <v>0.15</v>
      </c>
      <c r="P3493">
        <v>1269.1099999999999</v>
      </c>
      <c r="Q3493">
        <v>3021.7</v>
      </c>
      <c r="R3493">
        <f>Table1[[#This Row],[OrderQuantity]]*Table1[[#This Row],[UnitPrice]]</f>
        <v>6043.4</v>
      </c>
      <c r="S3493">
        <f>Table1[[#This Row],[OrderQuantity]]*Table1[[#This Row],[UnitCost]]</f>
        <v>2538.2199999999998</v>
      </c>
      <c r="T3493">
        <f>Table1[[#This Row],[OrderQuantity]]*Table1[[#This Row],[UnitPrice]]*(1-Table1[[#This Row],[DiscountApplied]]) - (Table1[[#This Row],[OrderQuantity]]*Table1[[#This Row],[UnitCost]])</f>
        <v>2598.6699999999996</v>
      </c>
      <c r="U3493">
        <f>DATEDIF(Table1[[#This Row],[ShipDate]],Table1[[#This Row],[DeliveryDate]],"d")</f>
        <v>4</v>
      </c>
      <c r="V3493" t="str">
        <f t="shared" si="109"/>
        <v>On Time</v>
      </c>
    </row>
    <row r="3494" spans="2:22" x14ac:dyDescent="0.3">
      <c r="B3494" t="str">
        <f t="shared" si="108"/>
        <v>SO-003593</v>
      </c>
      <c r="C3494" t="s">
        <v>19</v>
      </c>
      <c r="D3494" t="s">
        <v>20</v>
      </c>
      <c r="E3494" s="1">
        <v>43500</v>
      </c>
      <c r="F3494" s="1">
        <v>43663</v>
      </c>
      <c r="G3494" s="1">
        <v>43671</v>
      </c>
      <c r="H3494" s="1">
        <v>43678</v>
      </c>
      <c r="I3494" t="s">
        <v>18</v>
      </c>
      <c r="J3494">
        <v>19</v>
      </c>
      <c r="K3494">
        <v>42</v>
      </c>
      <c r="L3494">
        <v>110</v>
      </c>
      <c r="M3494">
        <v>8</v>
      </c>
      <c r="N3494">
        <v>8</v>
      </c>
      <c r="O3494">
        <v>0.4</v>
      </c>
      <c r="P3494">
        <v>2866.13</v>
      </c>
      <c r="Q3494">
        <v>3926.2</v>
      </c>
      <c r="R3494">
        <f>Table1[[#This Row],[OrderQuantity]]*Table1[[#This Row],[UnitPrice]]</f>
        <v>31409.599999999999</v>
      </c>
      <c r="S3494">
        <f>Table1[[#This Row],[OrderQuantity]]*Table1[[#This Row],[UnitCost]]</f>
        <v>22929.040000000001</v>
      </c>
      <c r="T3494">
        <f>Table1[[#This Row],[OrderQuantity]]*Table1[[#This Row],[UnitPrice]]*(1-Table1[[#This Row],[DiscountApplied]]) - (Table1[[#This Row],[OrderQuantity]]*Table1[[#This Row],[UnitCost]])</f>
        <v>-4083.2800000000025</v>
      </c>
      <c r="U3494">
        <f>DATEDIF(Table1[[#This Row],[ShipDate]],Table1[[#This Row],[DeliveryDate]],"d")</f>
        <v>7</v>
      </c>
      <c r="V3494" t="str">
        <f t="shared" si="109"/>
        <v>On Time</v>
      </c>
    </row>
    <row r="3495" spans="2:22" x14ac:dyDescent="0.3">
      <c r="B3495" t="str">
        <f t="shared" si="108"/>
        <v>SO-003594</v>
      </c>
      <c r="C3495" t="s">
        <v>16</v>
      </c>
      <c r="D3495" t="s">
        <v>26</v>
      </c>
      <c r="E3495" s="1">
        <v>43500</v>
      </c>
      <c r="F3495" s="1">
        <v>43663</v>
      </c>
      <c r="G3495" s="1">
        <v>43673</v>
      </c>
      <c r="H3495" s="1">
        <v>43681</v>
      </c>
      <c r="I3495" t="s">
        <v>18</v>
      </c>
      <c r="J3495">
        <v>2</v>
      </c>
      <c r="K3495">
        <v>34</v>
      </c>
      <c r="L3495">
        <v>84</v>
      </c>
      <c r="M3495">
        <v>31</v>
      </c>
      <c r="N3495">
        <v>1</v>
      </c>
      <c r="O3495">
        <v>0.15</v>
      </c>
      <c r="P3495">
        <v>1241.8499999999999</v>
      </c>
      <c r="Q3495">
        <v>2257.9</v>
      </c>
      <c r="R3495">
        <f>Table1[[#This Row],[OrderQuantity]]*Table1[[#This Row],[UnitPrice]]</f>
        <v>2257.9</v>
      </c>
      <c r="S3495">
        <f>Table1[[#This Row],[OrderQuantity]]*Table1[[#This Row],[UnitCost]]</f>
        <v>1241.8499999999999</v>
      </c>
      <c r="T3495">
        <f>Table1[[#This Row],[OrderQuantity]]*Table1[[#This Row],[UnitPrice]]*(1-Table1[[#This Row],[DiscountApplied]]) - (Table1[[#This Row],[OrderQuantity]]*Table1[[#This Row],[UnitCost]])</f>
        <v>677.36500000000001</v>
      </c>
      <c r="U3495">
        <f>DATEDIF(Table1[[#This Row],[ShipDate]],Table1[[#This Row],[DeliveryDate]],"d")</f>
        <v>8</v>
      </c>
      <c r="V3495" t="str">
        <f t="shared" si="109"/>
        <v>Late</v>
      </c>
    </row>
    <row r="3496" spans="2:22" x14ac:dyDescent="0.3">
      <c r="B3496" t="str">
        <f t="shared" si="108"/>
        <v>SO-003595</v>
      </c>
      <c r="C3496" t="s">
        <v>19</v>
      </c>
      <c r="D3496" t="s">
        <v>20</v>
      </c>
      <c r="E3496" s="1">
        <v>43500</v>
      </c>
      <c r="F3496" s="1">
        <v>43663</v>
      </c>
      <c r="G3496" s="1">
        <v>43689</v>
      </c>
      <c r="H3496" s="1">
        <v>43698</v>
      </c>
      <c r="I3496" t="s">
        <v>18</v>
      </c>
      <c r="J3496">
        <v>15</v>
      </c>
      <c r="K3496">
        <v>49</v>
      </c>
      <c r="L3496">
        <v>124</v>
      </c>
      <c r="M3496">
        <v>39</v>
      </c>
      <c r="N3496">
        <v>2</v>
      </c>
      <c r="O3496">
        <v>0.05</v>
      </c>
      <c r="P3496">
        <v>2172.41</v>
      </c>
      <c r="Q3496">
        <v>2586.1999999999998</v>
      </c>
      <c r="R3496">
        <f>Table1[[#This Row],[OrderQuantity]]*Table1[[#This Row],[UnitPrice]]</f>
        <v>5172.3999999999996</v>
      </c>
      <c r="S3496">
        <f>Table1[[#This Row],[OrderQuantity]]*Table1[[#This Row],[UnitCost]]</f>
        <v>4344.82</v>
      </c>
      <c r="T3496">
        <f>Table1[[#This Row],[OrderQuantity]]*Table1[[#This Row],[UnitPrice]]*(1-Table1[[#This Row],[DiscountApplied]]) - (Table1[[#This Row],[OrderQuantity]]*Table1[[#This Row],[UnitCost]])</f>
        <v>568.96</v>
      </c>
      <c r="U3496">
        <f>DATEDIF(Table1[[#This Row],[ShipDate]],Table1[[#This Row],[DeliveryDate]],"d")</f>
        <v>9</v>
      </c>
      <c r="V3496" t="str">
        <f t="shared" si="109"/>
        <v>Late</v>
      </c>
    </row>
    <row r="3497" spans="2:22" x14ac:dyDescent="0.3">
      <c r="B3497" t="str">
        <f t="shared" si="108"/>
        <v>SO-003596</v>
      </c>
      <c r="C3497" t="s">
        <v>16</v>
      </c>
      <c r="D3497" t="s">
        <v>23</v>
      </c>
      <c r="E3497" s="1">
        <v>43500</v>
      </c>
      <c r="F3497" s="1">
        <v>43663</v>
      </c>
      <c r="G3497" s="1">
        <v>43672</v>
      </c>
      <c r="H3497" s="1">
        <v>43676</v>
      </c>
      <c r="I3497" t="s">
        <v>18</v>
      </c>
      <c r="J3497">
        <v>8</v>
      </c>
      <c r="K3497">
        <v>28</v>
      </c>
      <c r="L3497">
        <v>276</v>
      </c>
      <c r="M3497">
        <v>46</v>
      </c>
      <c r="N3497">
        <v>1</v>
      </c>
      <c r="O3497">
        <v>0.05</v>
      </c>
      <c r="P3497">
        <v>617.87</v>
      </c>
      <c r="Q3497">
        <v>1065.3</v>
      </c>
      <c r="R3497">
        <f>Table1[[#This Row],[OrderQuantity]]*Table1[[#This Row],[UnitPrice]]</f>
        <v>1065.3</v>
      </c>
      <c r="S3497">
        <f>Table1[[#This Row],[OrderQuantity]]*Table1[[#This Row],[UnitCost]]</f>
        <v>617.87</v>
      </c>
      <c r="T3497">
        <f>Table1[[#This Row],[OrderQuantity]]*Table1[[#This Row],[UnitPrice]]*(1-Table1[[#This Row],[DiscountApplied]]) - (Table1[[#This Row],[OrderQuantity]]*Table1[[#This Row],[UnitCost]])</f>
        <v>394.16499999999985</v>
      </c>
      <c r="U3497">
        <f>DATEDIF(Table1[[#This Row],[ShipDate]],Table1[[#This Row],[DeliveryDate]],"d")</f>
        <v>4</v>
      </c>
      <c r="V3497" t="str">
        <f t="shared" si="109"/>
        <v>On Time</v>
      </c>
    </row>
    <row r="3498" spans="2:22" x14ac:dyDescent="0.3">
      <c r="B3498" t="str">
        <f t="shared" si="108"/>
        <v>SO-003597</v>
      </c>
      <c r="C3498" t="s">
        <v>16</v>
      </c>
      <c r="D3498" t="s">
        <v>25</v>
      </c>
      <c r="E3498" s="1">
        <v>43500</v>
      </c>
      <c r="F3498" s="1">
        <v>43663</v>
      </c>
      <c r="G3498" s="1">
        <v>43677</v>
      </c>
      <c r="H3498" s="1">
        <v>43681</v>
      </c>
      <c r="I3498" t="s">
        <v>18</v>
      </c>
      <c r="J3498">
        <v>2</v>
      </c>
      <c r="K3498">
        <v>31</v>
      </c>
      <c r="L3498">
        <v>360</v>
      </c>
      <c r="M3498">
        <v>23</v>
      </c>
      <c r="N3498">
        <v>5</v>
      </c>
      <c r="O3498">
        <v>0.08</v>
      </c>
      <c r="P3498">
        <v>1322.38</v>
      </c>
      <c r="Q3498">
        <v>3075.3</v>
      </c>
      <c r="R3498">
        <f>Table1[[#This Row],[OrderQuantity]]*Table1[[#This Row],[UnitPrice]]</f>
        <v>15376.5</v>
      </c>
      <c r="S3498">
        <f>Table1[[#This Row],[OrderQuantity]]*Table1[[#This Row],[UnitCost]]</f>
        <v>6611.9000000000005</v>
      </c>
      <c r="T3498">
        <f>Table1[[#This Row],[OrderQuantity]]*Table1[[#This Row],[UnitPrice]]*(1-Table1[[#This Row],[DiscountApplied]]) - (Table1[[#This Row],[OrderQuantity]]*Table1[[#This Row],[UnitCost]])</f>
        <v>7534.4800000000005</v>
      </c>
      <c r="U3498">
        <f>DATEDIF(Table1[[#This Row],[ShipDate]],Table1[[#This Row],[DeliveryDate]],"d")</f>
        <v>4</v>
      </c>
      <c r="V3498" t="str">
        <f t="shared" si="109"/>
        <v>On Time</v>
      </c>
    </row>
    <row r="3499" spans="2:22" x14ac:dyDescent="0.3">
      <c r="B3499" t="str">
        <f t="shared" si="108"/>
        <v>SO-003598</v>
      </c>
      <c r="C3499" t="s">
        <v>16</v>
      </c>
      <c r="D3499" t="s">
        <v>23</v>
      </c>
      <c r="E3499" s="1">
        <v>43600</v>
      </c>
      <c r="F3499" s="1">
        <v>43663</v>
      </c>
      <c r="G3499" s="1">
        <v>43665</v>
      </c>
      <c r="H3499" s="1">
        <v>43675</v>
      </c>
      <c r="I3499" t="s">
        <v>18</v>
      </c>
      <c r="J3499">
        <v>4</v>
      </c>
      <c r="K3499">
        <v>29</v>
      </c>
      <c r="L3499">
        <v>297</v>
      </c>
      <c r="M3499">
        <v>16</v>
      </c>
      <c r="N3499">
        <v>7</v>
      </c>
      <c r="O3499">
        <v>0.05</v>
      </c>
      <c r="P3499">
        <v>547.92999999999995</v>
      </c>
      <c r="Q3499">
        <v>1165.8</v>
      </c>
      <c r="R3499">
        <f>Table1[[#This Row],[OrderQuantity]]*Table1[[#This Row],[UnitPrice]]</f>
        <v>8160.5999999999995</v>
      </c>
      <c r="S3499">
        <f>Table1[[#This Row],[OrderQuantity]]*Table1[[#This Row],[UnitCost]]</f>
        <v>3835.5099999999998</v>
      </c>
      <c r="T3499">
        <f>Table1[[#This Row],[OrderQuantity]]*Table1[[#This Row],[UnitPrice]]*(1-Table1[[#This Row],[DiscountApplied]]) - (Table1[[#This Row],[OrderQuantity]]*Table1[[#This Row],[UnitCost]])</f>
        <v>3917.059999999999</v>
      </c>
      <c r="U3499">
        <f>DATEDIF(Table1[[#This Row],[ShipDate]],Table1[[#This Row],[DeliveryDate]],"d")</f>
        <v>10</v>
      </c>
      <c r="V3499" t="str">
        <f t="shared" si="109"/>
        <v>Late</v>
      </c>
    </row>
    <row r="3500" spans="2:22" x14ac:dyDescent="0.3">
      <c r="B3500" t="str">
        <f t="shared" si="108"/>
        <v>SO-003599</v>
      </c>
      <c r="C3500" t="s">
        <v>19</v>
      </c>
      <c r="D3500" t="s">
        <v>25</v>
      </c>
      <c r="E3500" s="1">
        <v>43600</v>
      </c>
      <c r="F3500" s="1">
        <v>43663</v>
      </c>
      <c r="G3500" s="1">
        <v>43682</v>
      </c>
      <c r="H3500" s="1">
        <v>43686</v>
      </c>
      <c r="I3500" t="s">
        <v>18</v>
      </c>
      <c r="J3500">
        <v>19</v>
      </c>
      <c r="K3500">
        <v>48</v>
      </c>
      <c r="L3500">
        <v>355</v>
      </c>
      <c r="M3500">
        <v>7</v>
      </c>
      <c r="N3500">
        <v>3</v>
      </c>
      <c r="O3500">
        <v>0.08</v>
      </c>
      <c r="P3500">
        <v>2467.88</v>
      </c>
      <c r="Q3500">
        <v>5875.9</v>
      </c>
      <c r="R3500">
        <f>Table1[[#This Row],[OrderQuantity]]*Table1[[#This Row],[UnitPrice]]</f>
        <v>17627.699999999997</v>
      </c>
      <c r="S3500">
        <f>Table1[[#This Row],[OrderQuantity]]*Table1[[#This Row],[UnitCost]]</f>
        <v>7403.64</v>
      </c>
      <c r="T3500">
        <f>Table1[[#This Row],[OrderQuantity]]*Table1[[#This Row],[UnitPrice]]*(1-Table1[[#This Row],[DiscountApplied]]) - (Table1[[#This Row],[OrderQuantity]]*Table1[[#This Row],[UnitCost]])</f>
        <v>8813.8439999999973</v>
      </c>
      <c r="U3500">
        <f>DATEDIF(Table1[[#This Row],[ShipDate]],Table1[[#This Row],[DeliveryDate]],"d")</f>
        <v>4</v>
      </c>
      <c r="V3500" t="str">
        <f t="shared" si="109"/>
        <v>On Time</v>
      </c>
    </row>
    <row r="3501" spans="2:22" x14ac:dyDescent="0.3">
      <c r="B3501" t="str">
        <f t="shared" si="108"/>
        <v>SO-003600</v>
      </c>
      <c r="C3501" t="s">
        <v>22</v>
      </c>
      <c r="D3501" t="s">
        <v>24</v>
      </c>
      <c r="E3501" s="1">
        <v>43500</v>
      </c>
      <c r="F3501" s="1">
        <v>43664</v>
      </c>
      <c r="G3501" s="1">
        <v>43672</v>
      </c>
      <c r="H3501" s="1">
        <v>43673</v>
      </c>
      <c r="I3501" t="s">
        <v>18</v>
      </c>
      <c r="J3501">
        <v>27</v>
      </c>
      <c r="K3501">
        <v>45</v>
      </c>
      <c r="L3501">
        <v>7</v>
      </c>
      <c r="M3501">
        <v>10</v>
      </c>
      <c r="N3501">
        <v>3</v>
      </c>
      <c r="O3501">
        <v>0.08</v>
      </c>
      <c r="P3501">
        <v>145.38999999999999</v>
      </c>
      <c r="Q3501">
        <v>207.7</v>
      </c>
      <c r="R3501">
        <f>Table1[[#This Row],[OrderQuantity]]*Table1[[#This Row],[UnitPrice]]</f>
        <v>623.09999999999991</v>
      </c>
      <c r="S3501">
        <f>Table1[[#This Row],[OrderQuantity]]*Table1[[#This Row],[UnitCost]]</f>
        <v>436.16999999999996</v>
      </c>
      <c r="T3501">
        <f>Table1[[#This Row],[OrderQuantity]]*Table1[[#This Row],[UnitPrice]]*(1-Table1[[#This Row],[DiscountApplied]]) - (Table1[[#This Row],[OrderQuantity]]*Table1[[#This Row],[UnitCost]])</f>
        <v>137.08199999999999</v>
      </c>
      <c r="U3501">
        <f>DATEDIF(Table1[[#This Row],[ShipDate]],Table1[[#This Row],[DeliveryDate]],"d")</f>
        <v>1</v>
      </c>
      <c r="V3501" t="str">
        <f t="shared" si="109"/>
        <v>On Time</v>
      </c>
    </row>
    <row r="3502" spans="2:22" x14ac:dyDescent="0.3">
      <c r="B3502" t="str">
        <f t="shared" si="108"/>
        <v>SO-003601</v>
      </c>
      <c r="C3502" t="s">
        <v>22</v>
      </c>
      <c r="D3502" t="s">
        <v>25</v>
      </c>
      <c r="E3502" s="1">
        <v>43500</v>
      </c>
      <c r="F3502" s="1">
        <v>43664</v>
      </c>
      <c r="G3502" s="1">
        <v>43682</v>
      </c>
      <c r="H3502" s="1">
        <v>43684</v>
      </c>
      <c r="I3502" t="s">
        <v>18</v>
      </c>
      <c r="J3502">
        <v>26</v>
      </c>
      <c r="K3502">
        <v>45</v>
      </c>
      <c r="L3502">
        <v>356</v>
      </c>
      <c r="M3502">
        <v>18</v>
      </c>
      <c r="N3502">
        <v>2</v>
      </c>
      <c r="O3502">
        <v>0.1</v>
      </c>
      <c r="P3502">
        <v>872.34</v>
      </c>
      <c r="Q3502">
        <v>1038.5</v>
      </c>
      <c r="R3502">
        <f>Table1[[#This Row],[OrderQuantity]]*Table1[[#This Row],[UnitPrice]]</f>
        <v>2077</v>
      </c>
      <c r="S3502">
        <f>Table1[[#This Row],[OrderQuantity]]*Table1[[#This Row],[UnitCost]]</f>
        <v>1744.68</v>
      </c>
      <c r="T3502">
        <f>Table1[[#This Row],[OrderQuantity]]*Table1[[#This Row],[UnitPrice]]*(1-Table1[[#This Row],[DiscountApplied]]) - (Table1[[#This Row],[OrderQuantity]]*Table1[[#This Row],[UnitCost]])</f>
        <v>124.61999999999989</v>
      </c>
      <c r="U3502">
        <f>DATEDIF(Table1[[#This Row],[ShipDate]],Table1[[#This Row],[DeliveryDate]],"d")</f>
        <v>2</v>
      </c>
      <c r="V3502" t="str">
        <f t="shared" si="109"/>
        <v>On Time</v>
      </c>
    </row>
    <row r="3503" spans="2:22" x14ac:dyDescent="0.3">
      <c r="B3503" t="str">
        <f t="shared" si="108"/>
        <v>SO-003602</v>
      </c>
      <c r="C3503" t="s">
        <v>16</v>
      </c>
      <c r="D3503" t="s">
        <v>23</v>
      </c>
      <c r="E3503" s="1">
        <v>43500</v>
      </c>
      <c r="F3503" s="1">
        <v>43664</v>
      </c>
      <c r="G3503" s="1">
        <v>43690</v>
      </c>
      <c r="H3503" s="1">
        <v>43693</v>
      </c>
      <c r="I3503" t="s">
        <v>18</v>
      </c>
      <c r="J3503">
        <v>9</v>
      </c>
      <c r="K3503">
        <v>47</v>
      </c>
      <c r="L3503">
        <v>266</v>
      </c>
      <c r="M3503">
        <v>3</v>
      </c>
      <c r="N3503">
        <v>1</v>
      </c>
      <c r="O3503">
        <v>0.4</v>
      </c>
      <c r="P3503">
        <v>4758.41</v>
      </c>
      <c r="Q3503">
        <v>6023.3</v>
      </c>
      <c r="R3503">
        <f>Table1[[#This Row],[OrderQuantity]]*Table1[[#This Row],[UnitPrice]]</f>
        <v>6023.3</v>
      </c>
      <c r="S3503">
        <f>Table1[[#This Row],[OrderQuantity]]*Table1[[#This Row],[UnitCost]]</f>
        <v>4758.41</v>
      </c>
      <c r="T3503">
        <f>Table1[[#This Row],[OrderQuantity]]*Table1[[#This Row],[UnitPrice]]*(1-Table1[[#This Row],[DiscountApplied]]) - (Table1[[#This Row],[OrderQuantity]]*Table1[[#This Row],[UnitCost]])</f>
        <v>-1144.4299999999998</v>
      </c>
      <c r="U3503">
        <f>DATEDIF(Table1[[#This Row],[ShipDate]],Table1[[#This Row],[DeliveryDate]],"d")</f>
        <v>3</v>
      </c>
      <c r="V3503" t="str">
        <f t="shared" si="109"/>
        <v>On Time</v>
      </c>
    </row>
    <row r="3504" spans="2:22" x14ac:dyDescent="0.3">
      <c r="B3504" t="str">
        <f t="shared" si="108"/>
        <v>SO-003603</v>
      </c>
      <c r="C3504" t="s">
        <v>16</v>
      </c>
      <c r="D3504" t="s">
        <v>23</v>
      </c>
      <c r="E3504" s="1">
        <v>43600</v>
      </c>
      <c r="F3504" s="1">
        <v>43664</v>
      </c>
      <c r="G3504" s="1">
        <v>43670</v>
      </c>
      <c r="H3504" s="1">
        <v>43676</v>
      </c>
      <c r="I3504" t="s">
        <v>18</v>
      </c>
      <c r="J3504">
        <v>4</v>
      </c>
      <c r="K3504">
        <v>19</v>
      </c>
      <c r="L3504">
        <v>302</v>
      </c>
      <c r="M3504">
        <v>42</v>
      </c>
      <c r="N3504">
        <v>5</v>
      </c>
      <c r="O3504">
        <v>0.05</v>
      </c>
      <c r="P3504">
        <v>501.7</v>
      </c>
      <c r="Q3504">
        <v>964.8</v>
      </c>
      <c r="R3504">
        <f>Table1[[#This Row],[OrderQuantity]]*Table1[[#This Row],[UnitPrice]]</f>
        <v>4824</v>
      </c>
      <c r="S3504">
        <f>Table1[[#This Row],[OrderQuantity]]*Table1[[#This Row],[UnitCost]]</f>
        <v>2508.5</v>
      </c>
      <c r="T3504">
        <f>Table1[[#This Row],[OrderQuantity]]*Table1[[#This Row],[UnitPrice]]*(1-Table1[[#This Row],[DiscountApplied]]) - (Table1[[#This Row],[OrderQuantity]]*Table1[[#This Row],[UnitCost]])</f>
        <v>2074.3000000000002</v>
      </c>
      <c r="U3504">
        <f>DATEDIF(Table1[[#This Row],[ShipDate]],Table1[[#This Row],[DeliveryDate]],"d")</f>
        <v>6</v>
      </c>
      <c r="V3504" t="str">
        <f t="shared" si="109"/>
        <v>On Time</v>
      </c>
    </row>
    <row r="3505" spans="2:22" x14ac:dyDescent="0.3">
      <c r="B3505" t="str">
        <f t="shared" si="108"/>
        <v>SO-003604</v>
      </c>
      <c r="C3505" t="s">
        <v>21</v>
      </c>
      <c r="D3505" t="s">
        <v>23</v>
      </c>
      <c r="E3505" s="1">
        <v>43600</v>
      </c>
      <c r="F3505" s="1">
        <v>43664</v>
      </c>
      <c r="G3505" s="1">
        <v>43679</v>
      </c>
      <c r="H3505" s="1">
        <v>43682</v>
      </c>
      <c r="I3505" t="s">
        <v>18</v>
      </c>
      <c r="J3505">
        <v>25</v>
      </c>
      <c r="K3505">
        <v>14</v>
      </c>
      <c r="L3505">
        <v>326</v>
      </c>
      <c r="M3505">
        <v>20</v>
      </c>
      <c r="N3505">
        <v>7</v>
      </c>
      <c r="O3505">
        <v>0.4</v>
      </c>
      <c r="P3505">
        <v>1351.93</v>
      </c>
      <c r="Q3505">
        <v>2371.8000000000002</v>
      </c>
      <c r="R3505">
        <f>Table1[[#This Row],[OrderQuantity]]*Table1[[#This Row],[UnitPrice]]</f>
        <v>16602.600000000002</v>
      </c>
      <c r="S3505">
        <f>Table1[[#This Row],[OrderQuantity]]*Table1[[#This Row],[UnitCost]]</f>
        <v>9463.51</v>
      </c>
      <c r="T3505">
        <f>Table1[[#This Row],[OrderQuantity]]*Table1[[#This Row],[UnitPrice]]*(1-Table1[[#This Row],[DiscountApplied]]) - (Table1[[#This Row],[OrderQuantity]]*Table1[[#This Row],[UnitCost]])</f>
        <v>498.05000000000109</v>
      </c>
      <c r="U3505">
        <f>DATEDIF(Table1[[#This Row],[ShipDate]],Table1[[#This Row],[DeliveryDate]],"d")</f>
        <v>3</v>
      </c>
      <c r="V3505" t="str">
        <f t="shared" si="109"/>
        <v>On Time</v>
      </c>
    </row>
    <row r="3506" spans="2:22" x14ac:dyDescent="0.3">
      <c r="B3506" t="str">
        <f t="shared" si="108"/>
        <v>SO-003605</v>
      </c>
      <c r="C3506" t="s">
        <v>19</v>
      </c>
      <c r="D3506" t="s">
        <v>20</v>
      </c>
      <c r="E3506" s="1">
        <v>43500</v>
      </c>
      <c r="F3506" s="1">
        <v>43664</v>
      </c>
      <c r="G3506" s="1">
        <v>43684</v>
      </c>
      <c r="H3506" s="1">
        <v>43692</v>
      </c>
      <c r="I3506" t="s">
        <v>18</v>
      </c>
      <c r="J3506">
        <v>18</v>
      </c>
      <c r="K3506">
        <v>9</v>
      </c>
      <c r="L3506">
        <v>107</v>
      </c>
      <c r="M3506">
        <v>36</v>
      </c>
      <c r="N3506">
        <v>5</v>
      </c>
      <c r="O3506">
        <v>0.2</v>
      </c>
      <c r="P3506">
        <v>742.9</v>
      </c>
      <c r="Q3506">
        <v>884.4</v>
      </c>
      <c r="R3506">
        <f>Table1[[#This Row],[OrderQuantity]]*Table1[[#This Row],[UnitPrice]]</f>
        <v>4422</v>
      </c>
      <c r="S3506">
        <f>Table1[[#This Row],[OrderQuantity]]*Table1[[#This Row],[UnitCost]]</f>
        <v>3714.5</v>
      </c>
      <c r="T3506">
        <f>Table1[[#This Row],[OrderQuantity]]*Table1[[#This Row],[UnitPrice]]*(1-Table1[[#This Row],[DiscountApplied]]) - (Table1[[#This Row],[OrderQuantity]]*Table1[[#This Row],[UnitCost]])</f>
        <v>-176.89999999999964</v>
      </c>
      <c r="U3506">
        <f>DATEDIF(Table1[[#This Row],[ShipDate]],Table1[[#This Row],[DeliveryDate]],"d")</f>
        <v>8</v>
      </c>
      <c r="V3506" t="str">
        <f t="shared" si="109"/>
        <v>Late</v>
      </c>
    </row>
    <row r="3507" spans="2:22" x14ac:dyDescent="0.3">
      <c r="B3507" t="str">
        <f t="shared" si="108"/>
        <v>SO-003606</v>
      </c>
      <c r="C3507" t="s">
        <v>22</v>
      </c>
      <c r="D3507" t="s">
        <v>26</v>
      </c>
      <c r="E3507" s="1">
        <v>43600</v>
      </c>
      <c r="F3507" s="1">
        <v>43664</v>
      </c>
      <c r="G3507" s="1">
        <v>43685</v>
      </c>
      <c r="H3507" s="1">
        <v>43689</v>
      </c>
      <c r="I3507" t="s">
        <v>18</v>
      </c>
      <c r="J3507">
        <v>27</v>
      </c>
      <c r="K3507">
        <v>11</v>
      </c>
      <c r="L3507">
        <v>77</v>
      </c>
      <c r="M3507">
        <v>10</v>
      </c>
      <c r="N3507">
        <v>7</v>
      </c>
      <c r="O3507">
        <v>0.05</v>
      </c>
      <c r="P3507">
        <v>2058.91</v>
      </c>
      <c r="Q3507">
        <v>2941.3</v>
      </c>
      <c r="R3507">
        <f>Table1[[#This Row],[OrderQuantity]]*Table1[[#This Row],[UnitPrice]]</f>
        <v>20589.100000000002</v>
      </c>
      <c r="S3507">
        <f>Table1[[#This Row],[OrderQuantity]]*Table1[[#This Row],[UnitCost]]</f>
        <v>14412.369999999999</v>
      </c>
      <c r="T3507">
        <f>Table1[[#This Row],[OrderQuantity]]*Table1[[#This Row],[UnitPrice]]*(1-Table1[[#This Row],[DiscountApplied]]) - (Table1[[#This Row],[OrderQuantity]]*Table1[[#This Row],[UnitCost]])</f>
        <v>5147.2750000000015</v>
      </c>
      <c r="U3507">
        <f>DATEDIF(Table1[[#This Row],[ShipDate]],Table1[[#This Row],[DeliveryDate]],"d")</f>
        <v>4</v>
      </c>
      <c r="V3507" t="str">
        <f t="shared" si="109"/>
        <v>On Time</v>
      </c>
    </row>
    <row r="3508" spans="2:22" x14ac:dyDescent="0.3">
      <c r="B3508" t="str">
        <f t="shared" si="108"/>
        <v>SO-003607</v>
      </c>
      <c r="C3508" t="s">
        <v>16</v>
      </c>
      <c r="D3508" t="s">
        <v>20</v>
      </c>
      <c r="E3508" s="1">
        <v>43500</v>
      </c>
      <c r="F3508" s="1">
        <v>43664</v>
      </c>
      <c r="G3508" s="1">
        <v>43681</v>
      </c>
      <c r="H3508" s="1">
        <v>43685</v>
      </c>
      <c r="I3508" t="s">
        <v>18</v>
      </c>
      <c r="J3508">
        <v>6</v>
      </c>
      <c r="K3508">
        <v>30</v>
      </c>
      <c r="L3508">
        <v>99</v>
      </c>
      <c r="M3508">
        <v>37</v>
      </c>
      <c r="N3508">
        <v>1</v>
      </c>
      <c r="O3508">
        <v>0.05</v>
      </c>
      <c r="P3508">
        <v>1251.0899999999999</v>
      </c>
      <c r="Q3508">
        <v>1762.1</v>
      </c>
      <c r="R3508">
        <f>Table1[[#This Row],[OrderQuantity]]*Table1[[#This Row],[UnitPrice]]</f>
        <v>1762.1</v>
      </c>
      <c r="S3508">
        <f>Table1[[#This Row],[OrderQuantity]]*Table1[[#This Row],[UnitCost]]</f>
        <v>1251.0899999999999</v>
      </c>
      <c r="T3508">
        <f>Table1[[#This Row],[OrderQuantity]]*Table1[[#This Row],[UnitPrice]]*(1-Table1[[#This Row],[DiscountApplied]]) - (Table1[[#This Row],[OrderQuantity]]*Table1[[#This Row],[UnitCost]])</f>
        <v>422.90499999999997</v>
      </c>
      <c r="U3508">
        <f>DATEDIF(Table1[[#This Row],[ShipDate]],Table1[[#This Row],[DeliveryDate]],"d")</f>
        <v>4</v>
      </c>
      <c r="V3508" t="str">
        <f t="shared" si="109"/>
        <v>On Time</v>
      </c>
    </row>
    <row r="3509" spans="2:22" x14ac:dyDescent="0.3">
      <c r="B3509" t="str">
        <f t="shared" si="108"/>
        <v>SO-003608</v>
      </c>
      <c r="C3509" t="s">
        <v>16</v>
      </c>
      <c r="D3509" t="s">
        <v>24</v>
      </c>
      <c r="E3509" s="1">
        <v>43500</v>
      </c>
      <c r="F3509" s="1">
        <v>43664</v>
      </c>
      <c r="G3509" s="1">
        <v>43689</v>
      </c>
      <c r="H3509" s="1">
        <v>43694</v>
      </c>
      <c r="I3509" t="s">
        <v>18</v>
      </c>
      <c r="J3509">
        <v>3</v>
      </c>
      <c r="K3509">
        <v>45</v>
      </c>
      <c r="L3509">
        <v>30</v>
      </c>
      <c r="M3509">
        <v>44</v>
      </c>
      <c r="N3509">
        <v>3</v>
      </c>
      <c r="O3509">
        <v>0.05</v>
      </c>
      <c r="P3509">
        <v>5118.8</v>
      </c>
      <c r="Q3509">
        <v>6398.5</v>
      </c>
      <c r="R3509">
        <f>Table1[[#This Row],[OrderQuantity]]*Table1[[#This Row],[UnitPrice]]</f>
        <v>19195.5</v>
      </c>
      <c r="S3509">
        <f>Table1[[#This Row],[OrderQuantity]]*Table1[[#This Row],[UnitCost]]</f>
        <v>15356.400000000001</v>
      </c>
      <c r="T3509">
        <f>Table1[[#This Row],[OrderQuantity]]*Table1[[#This Row],[UnitPrice]]*(1-Table1[[#This Row],[DiscountApplied]]) - (Table1[[#This Row],[OrderQuantity]]*Table1[[#This Row],[UnitCost]])</f>
        <v>2879.3249999999971</v>
      </c>
      <c r="U3509">
        <f>DATEDIF(Table1[[#This Row],[ShipDate]],Table1[[#This Row],[DeliveryDate]],"d")</f>
        <v>5</v>
      </c>
      <c r="V3509" t="str">
        <f t="shared" si="109"/>
        <v>On Time</v>
      </c>
    </row>
    <row r="3510" spans="2:22" x14ac:dyDescent="0.3">
      <c r="B3510" t="str">
        <f t="shared" si="108"/>
        <v>SO-003609</v>
      </c>
      <c r="C3510" t="s">
        <v>22</v>
      </c>
      <c r="D3510" t="s">
        <v>20</v>
      </c>
      <c r="E3510" s="1">
        <v>43500</v>
      </c>
      <c r="F3510" s="1">
        <v>43665</v>
      </c>
      <c r="G3510" s="1">
        <v>43688</v>
      </c>
      <c r="H3510" s="1">
        <v>43691</v>
      </c>
      <c r="I3510" t="s">
        <v>18</v>
      </c>
      <c r="J3510">
        <v>27</v>
      </c>
      <c r="K3510">
        <v>40</v>
      </c>
      <c r="L3510">
        <v>130</v>
      </c>
      <c r="M3510">
        <v>42</v>
      </c>
      <c r="N3510">
        <v>7</v>
      </c>
      <c r="O3510">
        <v>0.2</v>
      </c>
      <c r="P3510">
        <v>1197.49</v>
      </c>
      <c r="Q3510">
        <v>1963.1</v>
      </c>
      <c r="R3510">
        <f>Table1[[#This Row],[OrderQuantity]]*Table1[[#This Row],[UnitPrice]]</f>
        <v>13741.699999999999</v>
      </c>
      <c r="S3510">
        <f>Table1[[#This Row],[OrderQuantity]]*Table1[[#This Row],[UnitCost]]</f>
        <v>8382.43</v>
      </c>
      <c r="T3510">
        <f>Table1[[#This Row],[OrderQuantity]]*Table1[[#This Row],[UnitPrice]]*(1-Table1[[#This Row],[DiscountApplied]]) - (Table1[[#This Row],[OrderQuantity]]*Table1[[#This Row],[UnitCost]])</f>
        <v>2610.9300000000003</v>
      </c>
      <c r="U3510">
        <f>DATEDIF(Table1[[#This Row],[ShipDate]],Table1[[#This Row],[DeliveryDate]],"d")</f>
        <v>3</v>
      </c>
      <c r="V3510" t="str">
        <f t="shared" si="109"/>
        <v>On Time</v>
      </c>
    </row>
    <row r="3511" spans="2:22" x14ac:dyDescent="0.3">
      <c r="B3511" t="str">
        <f t="shared" si="108"/>
        <v>SO-003610</v>
      </c>
      <c r="C3511" t="s">
        <v>16</v>
      </c>
      <c r="D3511" t="s">
        <v>20</v>
      </c>
      <c r="E3511" s="1">
        <v>43500</v>
      </c>
      <c r="F3511" s="1">
        <v>43665</v>
      </c>
      <c r="G3511" s="1">
        <v>43678</v>
      </c>
      <c r="H3511" s="1">
        <v>43686</v>
      </c>
      <c r="I3511" t="s">
        <v>18</v>
      </c>
      <c r="J3511">
        <v>9</v>
      </c>
      <c r="K3511">
        <v>4</v>
      </c>
      <c r="L3511">
        <v>127</v>
      </c>
      <c r="M3511">
        <v>3</v>
      </c>
      <c r="N3511">
        <v>1</v>
      </c>
      <c r="O3511">
        <v>0.1</v>
      </c>
      <c r="P3511">
        <v>654.26</v>
      </c>
      <c r="Q3511">
        <v>1038.5</v>
      </c>
      <c r="R3511">
        <f>Table1[[#This Row],[OrderQuantity]]*Table1[[#This Row],[UnitPrice]]</f>
        <v>1038.5</v>
      </c>
      <c r="S3511">
        <f>Table1[[#This Row],[OrderQuantity]]*Table1[[#This Row],[UnitCost]]</f>
        <v>654.26</v>
      </c>
      <c r="T3511">
        <f>Table1[[#This Row],[OrderQuantity]]*Table1[[#This Row],[UnitPrice]]*(1-Table1[[#This Row],[DiscountApplied]]) - (Table1[[#This Row],[OrderQuantity]]*Table1[[#This Row],[UnitCost]])</f>
        <v>280.39</v>
      </c>
      <c r="U3511">
        <f>DATEDIF(Table1[[#This Row],[ShipDate]],Table1[[#This Row],[DeliveryDate]],"d")</f>
        <v>8</v>
      </c>
      <c r="V3511" t="str">
        <f t="shared" si="109"/>
        <v>Late</v>
      </c>
    </row>
    <row r="3512" spans="2:22" x14ac:dyDescent="0.3">
      <c r="B3512" t="str">
        <f t="shared" si="108"/>
        <v>SO-003611</v>
      </c>
      <c r="C3512" t="s">
        <v>16</v>
      </c>
      <c r="D3512" t="s">
        <v>24</v>
      </c>
      <c r="E3512" s="1">
        <v>43600</v>
      </c>
      <c r="F3512" s="1">
        <v>43665</v>
      </c>
      <c r="G3512" s="1">
        <v>43689</v>
      </c>
      <c r="H3512" s="1">
        <v>43696</v>
      </c>
      <c r="I3512" t="s">
        <v>18</v>
      </c>
      <c r="J3512">
        <v>9</v>
      </c>
      <c r="K3512">
        <v>49</v>
      </c>
      <c r="L3512">
        <v>47</v>
      </c>
      <c r="M3512">
        <v>40</v>
      </c>
      <c r="N3512">
        <v>7</v>
      </c>
      <c r="O3512">
        <v>0.05</v>
      </c>
      <c r="P3512">
        <v>674.36</v>
      </c>
      <c r="Q3512">
        <v>1226.0999999999999</v>
      </c>
      <c r="R3512">
        <f>Table1[[#This Row],[OrderQuantity]]*Table1[[#This Row],[UnitPrice]]</f>
        <v>8582.6999999999989</v>
      </c>
      <c r="S3512">
        <f>Table1[[#This Row],[OrderQuantity]]*Table1[[#This Row],[UnitCost]]</f>
        <v>4720.5200000000004</v>
      </c>
      <c r="T3512">
        <f>Table1[[#This Row],[OrderQuantity]]*Table1[[#This Row],[UnitPrice]]*(1-Table1[[#This Row],[DiscountApplied]]) - (Table1[[#This Row],[OrderQuantity]]*Table1[[#This Row],[UnitCost]])</f>
        <v>3433.0449999999983</v>
      </c>
      <c r="U3512">
        <f>DATEDIF(Table1[[#This Row],[ShipDate]],Table1[[#This Row],[DeliveryDate]],"d")</f>
        <v>7</v>
      </c>
      <c r="V3512" t="str">
        <f t="shared" si="109"/>
        <v>On Time</v>
      </c>
    </row>
    <row r="3513" spans="2:22" x14ac:dyDescent="0.3">
      <c r="B3513" t="str">
        <f t="shared" si="108"/>
        <v>SO-003612</v>
      </c>
      <c r="C3513" t="s">
        <v>16</v>
      </c>
      <c r="D3513" t="s">
        <v>25</v>
      </c>
      <c r="E3513" s="1">
        <v>43600</v>
      </c>
      <c r="F3513" s="1">
        <v>43665</v>
      </c>
      <c r="G3513" s="1">
        <v>43668</v>
      </c>
      <c r="H3513" s="1">
        <v>43669</v>
      </c>
      <c r="I3513" t="s">
        <v>18</v>
      </c>
      <c r="J3513">
        <v>12</v>
      </c>
      <c r="K3513">
        <v>47</v>
      </c>
      <c r="L3513">
        <v>349</v>
      </c>
      <c r="M3513">
        <v>13</v>
      </c>
      <c r="N3513">
        <v>1</v>
      </c>
      <c r="O3513">
        <v>0.15</v>
      </c>
      <c r="P3513">
        <v>841.39</v>
      </c>
      <c r="Q3513">
        <v>1219.4000000000001</v>
      </c>
      <c r="R3513">
        <f>Table1[[#This Row],[OrderQuantity]]*Table1[[#This Row],[UnitPrice]]</f>
        <v>1219.4000000000001</v>
      </c>
      <c r="S3513">
        <f>Table1[[#This Row],[OrderQuantity]]*Table1[[#This Row],[UnitCost]]</f>
        <v>841.39</v>
      </c>
      <c r="T3513">
        <f>Table1[[#This Row],[OrderQuantity]]*Table1[[#This Row],[UnitPrice]]*(1-Table1[[#This Row],[DiscountApplied]]) - (Table1[[#This Row],[OrderQuantity]]*Table1[[#This Row],[UnitCost]])</f>
        <v>195.10000000000002</v>
      </c>
      <c r="U3513">
        <f>DATEDIF(Table1[[#This Row],[ShipDate]],Table1[[#This Row],[DeliveryDate]],"d")</f>
        <v>1</v>
      </c>
      <c r="V3513" t="str">
        <f t="shared" si="109"/>
        <v>On Time</v>
      </c>
    </row>
    <row r="3514" spans="2:22" x14ac:dyDescent="0.3">
      <c r="B3514" t="str">
        <f t="shared" si="108"/>
        <v>SO-003613</v>
      </c>
      <c r="C3514" t="s">
        <v>16</v>
      </c>
      <c r="D3514" t="s">
        <v>17</v>
      </c>
      <c r="E3514" s="1">
        <v>43600</v>
      </c>
      <c r="F3514" s="1">
        <v>43665</v>
      </c>
      <c r="G3514" s="1">
        <v>43667</v>
      </c>
      <c r="H3514" s="1">
        <v>43670</v>
      </c>
      <c r="I3514" t="s">
        <v>18</v>
      </c>
      <c r="J3514">
        <v>8</v>
      </c>
      <c r="K3514">
        <v>17</v>
      </c>
      <c r="L3514">
        <v>242</v>
      </c>
      <c r="M3514">
        <v>25</v>
      </c>
      <c r="N3514">
        <v>6</v>
      </c>
      <c r="O3514">
        <v>0.3</v>
      </c>
      <c r="P3514">
        <v>2989.27</v>
      </c>
      <c r="Q3514">
        <v>5748.6</v>
      </c>
      <c r="R3514">
        <f>Table1[[#This Row],[OrderQuantity]]*Table1[[#This Row],[UnitPrice]]</f>
        <v>34491.600000000006</v>
      </c>
      <c r="S3514">
        <f>Table1[[#This Row],[OrderQuantity]]*Table1[[#This Row],[UnitCost]]</f>
        <v>17935.62</v>
      </c>
      <c r="T3514">
        <f>Table1[[#This Row],[OrderQuantity]]*Table1[[#This Row],[UnitPrice]]*(1-Table1[[#This Row],[DiscountApplied]]) - (Table1[[#This Row],[OrderQuantity]]*Table1[[#This Row],[UnitCost]])</f>
        <v>6208.5000000000036</v>
      </c>
      <c r="U3514">
        <f>DATEDIF(Table1[[#This Row],[ShipDate]],Table1[[#This Row],[DeliveryDate]],"d")</f>
        <v>3</v>
      </c>
      <c r="V3514" t="str">
        <f t="shared" si="109"/>
        <v>On Time</v>
      </c>
    </row>
    <row r="3515" spans="2:22" x14ac:dyDescent="0.3">
      <c r="B3515" t="str">
        <f t="shared" si="108"/>
        <v>SO-003614</v>
      </c>
      <c r="C3515" t="s">
        <v>21</v>
      </c>
      <c r="D3515" t="s">
        <v>25</v>
      </c>
      <c r="E3515" s="1">
        <v>43600</v>
      </c>
      <c r="F3515" s="1">
        <v>43665</v>
      </c>
      <c r="G3515" s="1">
        <v>43677</v>
      </c>
      <c r="H3515" s="1">
        <v>43680</v>
      </c>
      <c r="I3515" t="s">
        <v>18</v>
      </c>
      <c r="J3515">
        <v>25</v>
      </c>
      <c r="K3515">
        <v>33</v>
      </c>
      <c r="L3515">
        <v>350</v>
      </c>
      <c r="M3515">
        <v>16</v>
      </c>
      <c r="N3515">
        <v>6</v>
      </c>
      <c r="O3515">
        <v>0.2</v>
      </c>
      <c r="P3515">
        <v>334.2</v>
      </c>
      <c r="Q3515">
        <v>777.2</v>
      </c>
      <c r="R3515">
        <f>Table1[[#This Row],[OrderQuantity]]*Table1[[#This Row],[UnitPrice]]</f>
        <v>4663.2000000000007</v>
      </c>
      <c r="S3515">
        <f>Table1[[#This Row],[OrderQuantity]]*Table1[[#This Row],[UnitCost]]</f>
        <v>2005.1999999999998</v>
      </c>
      <c r="T3515">
        <f>Table1[[#This Row],[OrderQuantity]]*Table1[[#This Row],[UnitPrice]]*(1-Table1[[#This Row],[DiscountApplied]]) - (Table1[[#This Row],[OrderQuantity]]*Table1[[#This Row],[UnitCost]])</f>
        <v>1725.360000000001</v>
      </c>
      <c r="U3515">
        <f>DATEDIF(Table1[[#This Row],[ShipDate]],Table1[[#This Row],[DeliveryDate]],"d")</f>
        <v>3</v>
      </c>
      <c r="V3515" t="str">
        <f t="shared" si="109"/>
        <v>On Time</v>
      </c>
    </row>
    <row r="3516" spans="2:22" x14ac:dyDescent="0.3">
      <c r="B3516" t="str">
        <f t="shared" si="108"/>
        <v>SO-003615</v>
      </c>
      <c r="C3516" t="s">
        <v>16</v>
      </c>
      <c r="D3516" t="s">
        <v>25</v>
      </c>
      <c r="E3516" s="1">
        <v>43500</v>
      </c>
      <c r="F3516" s="1">
        <v>43665</v>
      </c>
      <c r="G3516" s="1">
        <v>43672</v>
      </c>
      <c r="H3516" s="1">
        <v>43673</v>
      </c>
      <c r="I3516" t="s">
        <v>18</v>
      </c>
      <c r="J3516">
        <v>10</v>
      </c>
      <c r="K3516">
        <v>45</v>
      </c>
      <c r="L3516">
        <v>367</v>
      </c>
      <c r="M3516">
        <v>30</v>
      </c>
      <c r="N3516">
        <v>3</v>
      </c>
      <c r="O3516">
        <v>0.15</v>
      </c>
      <c r="P3516">
        <v>761.86</v>
      </c>
      <c r="Q3516">
        <v>917.9</v>
      </c>
      <c r="R3516">
        <f>Table1[[#This Row],[OrderQuantity]]*Table1[[#This Row],[UnitPrice]]</f>
        <v>2753.7</v>
      </c>
      <c r="S3516">
        <f>Table1[[#This Row],[OrderQuantity]]*Table1[[#This Row],[UnitCost]]</f>
        <v>2285.58</v>
      </c>
      <c r="T3516">
        <f>Table1[[#This Row],[OrderQuantity]]*Table1[[#This Row],[UnitPrice]]*(1-Table1[[#This Row],[DiscountApplied]]) - (Table1[[#This Row],[OrderQuantity]]*Table1[[#This Row],[UnitCost]])</f>
        <v>55.065000000000055</v>
      </c>
      <c r="U3516">
        <f>DATEDIF(Table1[[#This Row],[ShipDate]],Table1[[#This Row],[DeliveryDate]],"d")</f>
        <v>1</v>
      </c>
      <c r="V3516" t="str">
        <f t="shared" si="109"/>
        <v>On Time</v>
      </c>
    </row>
    <row r="3517" spans="2:22" x14ac:dyDescent="0.3">
      <c r="B3517" t="str">
        <f t="shared" si="108"/>
        <v>SO-003616</v>
      </c>
      <c r="C3517" t="s">
        <v>16</v>
      </c>
      <c r="D3517" t="s">
        <v>20</v>
      </c>
      <c r="E3517" s="1">
        <v>43600</v>
      </c>
      <c r="F3517" s="1">
        <v>43665</v>
      </c>
      <c r="G3517" s="1">
        <v>43692</v>
      </c>
      <c r="H3517" s="1">
        <v>43700</v>
      </c>
      <c r="I3517" t="s">
        <v>18</v>
      </c>
      <c r="J3517">
        <v>8</v>
      </c>
      <c r="K3517">
        <v>31</v>
      </c>
      <c r="L3517">
        <v>185</v>
      </c>
      <c r="M3517">
        <v>16</v>
      </c>
      <c r="N3517">
        <v>6</v>
      </c>
      <c r="O3517">
        <v>0.15</v>
      </c>
      <c r="P3517">
        <v>462.84</v>
      </c>
      <c r="Q3517">
        <v>1051.9000000000001</v>
      </c>
      <c r="R3517">
        <f>Table1[[#This Row],[OrderQuantity]]*Table1[[#This Row],[UnitPrice]]</f>
        <v>6311.4000000000005</v>
      </c>
      <c r="S3517">
        <f>Table1[[#This Row],[OrderQuantity]]*Table1[[#This Row],[UnitCost]]</f>
        <v>2777.04</v>
      </c>
      <c r="T3517">
        <f>Table1[[#This Row],[OrderQuantity]]*Table1[[#This Row],[UnitPrice]]*(1-Table1[[#This Row],[DiscountApplied]]) - (Table1[[#This Row],[OrderQuantity]]*Table1[[#This Row],[UnitCost]])</f>
        <v>2587.6500000000005</v>
      </c>
      <c r="U3517">
        <f>DATEDIF(Table1[[#This Row],[ShipDate]],Table1[[#This Row],[DeliveryDate]],"d")</f>
        <v>8</v>
      </c>
      <c r="V3517" t="str">
        <f t="shared" si="109"/>
        <v>Late</v>
      </c>
    </row>
    <row r="3518" spans="2:22" x14ac:dyDescent="0.3">
      <c r="B3518" t="str">
        <f t="shared" si="108"/>
        <v>SO-003617</v>
      </c>
      <c r="C3518" t="s">
        <v>16</v>
      </c>
      <c r="D3518" t="s">
        <v>23</v>
      </c>
      <c r="E3518" s="1">
        <v>43500</v>
      </c>
      <c r="F3518" s="1">
        <v>43665</v>
      </c>
      <c r="G3518" s="1">
        <v>43688</v>
      </c>
      <c r="H3518" s="1">
        <v>43692</v>
      </c>
      <c r="I3518" t="s">
        <v>18</v>
      </c>
      <c r="J3518">
        <v>1</v>
      </c>
      <c r="K3518">
        <v>10</v>
      </c>
      <c r="L3518">
        <v>272</v>
      </c>
      <c r="M3518">
        <v>17</v>
      </c>
      <c r="N3518">
        <v>5</v>
      </c>
      <c r="O3518">
        <v>0.1</v>
      </c>
      <c r="P3518">
        <v>679.38</v>
      </c>
      <c r="Q3518">
        <v>1132.3</v>
      </c>
      <c r="R3518">
        <f>Table1[[#This Row],[OrderQuantity]]*Table1[[#This Row],[UnitPrice]]</f>
        <v>5661.5</v>
      </c>
      <c r="S3518">
        <f>Table1[[#This Row],[OrderQuantity]]*Table1[[#This Row],[UnitCost]]</f>
        <v>3396.9</v>
      </c>
      <c r="T3518">
        <f>Table1[[#This Row],[OrderQuantity]]*Table1[[#This Row],[UnitPrice]]*(1-Table1[[#This Row],[DiscountApplied]]) - (Table1[[#This Row],[OrderQuantity]]*Table1[[#This Row],[UnitCost]])</f>
        <v>1698.4500000000003</v>
      </c>
      <c r="U3518">
        <f>DATEDIF(Table1[[#This Row],[ShipDate]],Table1[[#This Row],[DeliveryDate]],"d")</f>
        <v>4</v>
      </c>
      <c r="V3518" t="str">
        <f t="shared" si="109"/>
        <v>On Time</v>
      </c>
    </row>
    <row r="3519" spans="2:22" x14ac:dyDescent="0.3">
      <c r="B3519" t="str">
        <f t="shared" si="108"/>
        <v>SO-003618</v>
      </c>
      <c r="C3519" t="s">
        <v>21</v>
      </c>
      <c r="D3519" t="s">
        <v>23</v>
      </c>
      <c r="E3519" s="1">
        <v>43600</v>
      </c>
      <c r="F3519" s="1">
        <v>43665</v>
      </c>
      <c r="G3519" s="1">
        <v>43670</v>
      </c>
      <c r="H3519" s="1">
        <v>43679</v>
      </c>
      <c r="I3519" t="s">
        <v>18</v>
      </c>
      <c r="J3519">
        <v>22</v>
      </c>
      <c r="K3519">
        <v>28</v>
      </c>
      <c r="L3519">
        <v>269</v>
      </c>
      <c r="M3519">
        <v>5</v>
      </c>
      <c r="N3519">
        <v>1</v>
      </c>
      <c r="O3519">
        <v>0.15</v>
      </c>
      <c r="P3519">
        <v>3020.36</v>
      </c>
      <c r="Q3519">
        <v>6164</v>
      </c>
      <c r="R3519">
        <f>Table1[[#This Row],[OrderQuantity]]*Table1[[#This Row],[UnitPrice]]</f>
        <v>6164</v>
      </c>
      <c r="S3519">
        <f>Table1[[#This Row],[OrderQuantity]]*Table1[[#This Row],[UnitCost]]</f>
        <v>3020.36</v>
      </c>
      <c r="T3519">
        <f>Table1[[#This Row],[OrderQuantity]]*Table1[[#This Row],[UnitPrice]]*(1-Table1[[#This Row],[DiscountApplied]]) - (Table1[[#This Row],[OrderQuantity]]*Table1[[#This Row],[UnitCost]])</f>
        <v>2219.0399999999995</v>
      </c>
      <c r="U3519">
        <f>DATEDIF(Table1[[#This Row],[ShipDate]],Table1[[#This Row],[DeliveryDate]],"d")</f>
        <v>9</v>
      </c>
      <c r="V3519" t="str">
        <f t="shared" si="109"/>
        <v>Late</v>
      </c>
    </row>
    <row r="3520" spans="2:22" x14ac:dyDescent="0.3">
      <c r="B3520" t="str">
        <f t="shared" si="108"/>
        <v>SO-003619</v>
      </c>
      <c r="C3520" t="s">
        <v>16</v>
      </c>
      <c r="D3520" t="s">
        <v>23</v>
      </c>
      <c r="E3520" s="1">
        <v>43500</v>
      </c>
      <c r="F3520" s="1">
        <v>43665</v>
      </c>
      <c r="G3520" s="1">
        <v>43668</v>
      </c>
      <c r="H3520" s="1">
        <v>43675</v>
      </c>
      <c r="I3520" t="s">
        <v>18</v>
      </c>
      <c r="J3520">
        <v>8</v>
      </c>
      <c r="K3520">
        <v>45</v>
      </c>
      <c r="L3520">
        <v>311</v>
      </c>
      <c r="M3520">
        <v>36</v>
      </c>
      <c r="N3520">
        <v>4</v>
      </c>
      <c r="O3520">
        <v>0.05</v>
      </c>
      <c r="P3520">
        <v>2082.23</v>
      </c>
      <c r="Q3520">
        <v>2539.3000000000002</v>
      </c>
      <c r="R3520">
        <f>Table1[[#This Row],[OrderQuantity]]*Table1[[#This Row],[UnitPrice]]</f>
        <v>10157.200000000001</v>
      </c>
      <c r="S3520">
        <f>Table1[[#This Row],[OrderQuantity]]*Table1[[#This Row],[UnitCost]]</f>
        <v>8328.92</v>
      </c>
      <c r="T3520">
        <f>Table1[[#This Row],[OrderQuantity]]*Table1[[#This Row],[UnitPrice]]*(1-Table1[[#This Row],[DiscountApplied]]) - (Table1[[#This Row],[OrderQuantity]]*Table1[[#This Row],[UnitCost]])</f>
        <v>1320.42</v>
      </c>
      <c r="U3520">
        <f>DATEDIF(Table1[[#This Row],[ShipDate]],Table1[[#This Row],[DeliveryDate]],"d")</f>
        <v>7</v>
      </c>
      <c r="V3520" t="str">
        <f t="shared" si="109"/>
        <v>On Time</v>
      </c>
    </row>
    <row r="3521" spans="2:22" x14ac:dyDescent="0.3">
      <c r="B3521" t="str">
        <f t="shared" si="108"/>
        <v>SO-003620</v>
      </c>
      <c r="C3521" t="s">
        <v>21</v>
      </c>
      <c r="D3521" t="s">
        <v>17</v>
      </c>
      <c r="E3521" s="1">
        <v>43600</v>
      </c>
      <c r="F3521" s="1">
        <v>43666</v>
      </c>
      <c r="G3521" s="1">
        <v>43686</v>
      </c>
      <c r="H3521" s="1">
        <v>43692</v>
      </c>
      <c r="I3521" t="s">
        <v>18</v>
      </c>
      <c r="J3521">
        <v>23</v>
      </c>
      <c r="K3521">
        <v>32</v>
      </c>
      <c r="L3521">
        <v>246</v>
      </c>
      <c r="M3521">
        <v>38</v>
      </c>
      <c r="N3521">
        <v>5</v>
      </c>
      <c r="O3521">
        <v>0.15</v>
      </c>
      <c r="P3521">
        <v>3792.6</v>
      </c>
      <c r="Q3521">
        <v>6117.1</v>
      </c>
      <c r="R3521">
        <f>Table1[[#This Row],[OrderQuantity]]*Table1[[#This Row],[UnitPrice]]</f>
        <v>30585.5</v>
      </c>
      <c r="S3521">
        <f>Table1[[#This Row],[OrderQuantity]]*Table1[[#This Row],[UnitCost]]</f>
        <v>18963</v>
      </c>
      <c r="T3521">
        <f>Table1[[#This Row],[OrderQuantity]]*Table1[[#This Row],[UnitPrice]]*(1-Table1[[#This Row],[DiscountApplied]]) - (Table1[[#This Row],[OrderQuantity]]*Table1[[#This Row],[UnitCost]])</f>
        <v>7034.6749999999993</v>
      </c>
      <c r="U3521">
        <f>DATEDIF(Table1[[#This Row],[ShipDate]],Table1[[#This Row],[DeliveryDate]],"d")</f>
        <v>6</v>
      </c>
      <c r="V3521" t="str">
        <f t="shared" si="109"/>
        <v>On Time</v>
      </c>
    </row>
    <row r="3522" spans="2:22" x14ac:dyDescent="0.3">
      <c r="B3522" t="str">
        <f t="shared" ref="B3522:B3585" si="110">"SO-" &amp; TEXT(ROW(B3522)+99,"000000")</f>
        <v>SO-003621</v>
      </c>
      <c r="C3522" t="s">
        <v>19</v>
      </c>
      <c r="D3522" t="s">
        <v>20</v>
      </c>
      <c r="E3522" s="1">
        <v>43500</v>
      </c>
      <c r="F3522" s="1">
        <v>43666</v>
      </c>
      <c r="G3522" s="1">
        <v>43674</v>
      </c>
      <c r="H3522" s="1">
        <v>43683</v>
      </c>
      <c r="I3522" t="s">
        <v>18</v>
      </c>
      <c r="J3522">
        <v>18</v>
      </c>
      <c r="K3522">
        <v>19</v>
      </c>
      <c r="L3522">
        <v>139</v>
      </c>
      <c r="M3522">
        <v>27</v>
      </c>
      <c r="N3522">
        <v>1</v>
      </c>
      <c r="O3522">
        <v>0.08</v>
      </c>
      <c r="P3522">
        <v>2465.6</v>
      </c>
      <c r="Q3522">
        <v>3852.5</v>
      </c>
      <c r="R3522">
        <f>Table1[[#This Row],[OrderQuantity]]*Table1[[#This Row],[UnitPrice]]</f>
        <v>3852.5</v>
      </c>
      <c r="S3522">
        <f>Table1[[#This Row],[OrderQuantity]]*Table1[[#This Row],[UnitCost]]</f>
        <v>2465.6</v>
      </c>
      <c r="T3522">
        <f>Table1[[#This Row],[OrderQuantity]]*Table1[[#This Row],[UnitPrice]]*(1-Table1[[#This Row],[DiscountApplied]]) - (Table1[[#This Row],[OrderQuantity]]*Table1[[#This Row],[UnitCost]])</f>
        <v>1078.7000000000003</v>
      </c>
      <c r="U3522">
        <f>DATEDIF(Table1[[#This Row],[ShipDate]],Table1[[#This Row],[DeliveryDate]],"d")</f>
        <v>9</v>
      </c>
      <c r="V3522" t="str">
        <f t="shared" ref="V3522:V3585" si="111">IF(U3522&gt;7,"Late","On Time")</f>
        <v>Late</v>
      </c>
    </row>
    <row r="3523" spans="2:22" x14ac:dyDescent="0.3">
      <c r="B3523" t="str">
        <f t="shared" si="110"/>
        <v>SO-003622</v>
      </c>
      <c r="C3523" t="s">
        <v>19</v>
      </c>
      <c r="D3523" t="s">
        <v>17</v>
      </c>
      <c r="E3523" s="1">
        <v>43600</v>
      </c>
      <c r="F3523" s="1">
        <v>43666</v>
      </c>
      <c r="G3523" s="1">
        <v>43679</v>
      </c>
      <c r="H3523" s="1">
        <v>43687</v>
      </c>
      <c r="I3523" t="s">
        <v>18</v>
      </c>
      <c r="J3523">
        <v>14</v>
      </c>
      <c r="K3523">
        <v>32</v>
      </c>
      <c r="L3523">
        <v>239</v>
      </c>
      <c r="M3523">
        <v>39</v>
      </c>
      <c r="N3523">
        <v>3</v>
      </c>
      <c r="O3523">
        <v>0.05</v>
      </c>
      <c r="P3523">
        <v>2069.5</v>
      </c>
      <c r="Q3523">
        <v>3832.4</v>
      </c>
      <c r="R3523">
        <f>Table1[[#This Row],[OrderQuantity]]*Table1[[#This Row],[UnitPrice]]</f>
        <v>11497.2</v>
      </c>
      <c r="S3523">
        <f>Table1[[#This Row],[OrderQuantity]]*Table1[[#This Row],[UnitCost]]</f>
        <v>6208.5</v>
      </c>
      <c r="T3523">
        <f>Table1[[#This Row],[OrderQuantity]]*Table1[[#This Row],[UnitPrice]]*(1-Table1[[#This Row],[DiscountApplied]]) - (Table1[[#This Row],[OrderQuantity]]*Table1[[#This Row],[UnitCost]])</f>
        <v>4713.84</v>
      </c>
      <c r="U3523">
        <f>DATEDIF(Table1[[#This Row],[ShipDate]],Table1[[#This Row],[DeliveryDate]],"d")</f>
        <v>8</v>
      </c>
      <c r="V3523" t="str">
        <f t="shared" si="111"/>
        <v>Late</v>
      </c>
    </row>
    <row r="3524" spans="2:22" x14ac:dyDescent="0.3">
      <c r="B3524" t="str">
        <f t="shared" si="110"/>
        <v>SO-003623</v>
      </c>
      <c r="C3524" t="s">
        <v>16</v>
      </c>
      <c r="D3524" t="s">
        <v>23</v>
      </c>
      <c r="E3524" s="1">
        <v>43600</v>
      </c>
      <c r="F3524" s="1">
        <v>43666</v>
      </c>
      <c r="G3524" s="1">
        <v>43680</v>
      </c>
      <c r="H3524" s="1">
        <v>43687</v>
      </c>
      <c r="I3524" t="s">
        <v>18</v>
      </c>
      <c r="J3524">
        <v>1</v>
      </c>
      <c r="K3524">
        <v>7</v>
      </c>
      <c r="L3524">
        <v>300</v>
      </c>
      <c r="M3524">
        <v>33</v>
      </c>
      <c r="N3524">
        <v>8</v>
      </c>
      <c r="O3524">
        <v>0.1</v>
      </c>
      <c r="P3524">
        <v>799.18</v>
      </c>
      <c r="Q3524">
        <v>1125.5999999999999</v>
      </c>
      <c r="R3524">
        <f>Table1[[#This Row],[OrderQuantity]]*Table1[[#This Row],[UnitPrice]]</f>
        <v>9004.7999999999993</v>
      </c>
      <c r="S3524">
        <f>Table1[[#This Row],[OrderQuantity]]*Table1[[#This Row],[UnitCost]]</f>
        <v>6393.44</v>
      </c>
      <c r="T3524">
        <f>Table1[[#This Row],[OrderQuantity]]*Table1[[#This Row],[UnitPrice]]*(1-Table1[[#This Row],[DiscountApplied]]) - (Table1[[#This Row],[OrderQuantity]]*Table1[[#This Row],[UnitCost]])</f>
        <v>1710.88</v>
      </c>
      <c r="U3524">
        <f>DATEDIF(Table1[[#This Row],[ShipDate]],Table1[[#This Row],[DeliveryDate]],"d")</f>
        <v>7</v>
      </c>
      <c r="V3524" t="str">
        <f t="shared" si="111"/>
        <v>On Time</v>
      </c>
    </row>
    <row r="3525" spans="2:22" x14ac:dyDescent="0.3">
      <c r="B3525" t="str">
        <f t="shared" si="110"/>
        <v>SO-003624</v>
      </c>
      <c r="C3525" t="s">
        <v>16</v>
      </c>
      <c r="D3525" t="s">
        <v>23</v>
      </c>
      <c r="E3525" s="1">
        <v>43600</v>
      </c>
      <c r="F3525" s="1">
        <v>43666</v>
      </c>
      <c r="G3525" s="1">
        <v>43670</v>
      </c>
      <c r="H3525" s="1">
        <v>43675</v>
      </c>
      <c r="I3525" t="s">
        <v>18</v>
      </c>
      <c r="J3525">
        <v>7</v>
      </c>
      <c r="K3525">
        <v>38</v>
      </c>
      <c r="L3525">
        <v>297</v>
      </c>
      <c r="M3525">
        <v>43</v>
      </c>
      <c r="N3525">
        <v>6</v>
      </c>
      <c r="O3525">
        <v>0.05</v>
      </c>
      <c r="P3525">
        <v>1420.8</v>
      </c>
      <c r="Q3525">
        <v>3088.7</v>
      </c>
      <c r="R3525">
        <f>Table1[[#This Row],[OrderQuantity]]*Table1[[#This Row],[UnitPrice]]</f>
        <v>18532.199999999997</v>
      </c>
      <c r="S3525">
        <f>Table1[[#This Row],[OrderQuantity]]*Table1[[#This Row],[UnitCost]]</f>
        <v>8524.7999999999993</v>
      </c>
      <c r="T3525">
        <f>Table1[[#This Row],[OrderQuantity]]*Table1[[#This Row],[UnitPrice]]*(1-Table1[[#This Row],[DiscountApplied]]) - (Table1[[#This Row],[OrderQuantity]]*Table1[[#This Row],[UnitCost]])</f>
        <v>9080.7899999999972</v>
      </c>
      <c r="U3525">
        <f>DATEDIF(Table1[[#This Row],[ShipDate]],Table1[[#This Row],[DeliveryDate]],"d")</f>
        <v>5</v>
      </c>
      <c r="V3525" t="str">
        <f t="shared" si="111"/>
        <v>On Time</v>
      </c>
    </row>
    <row r="3526" spans="2:22" x14ac:dyDescent="0.3">
      <c r="B3526" t="str">
        <f t="shared" si="110"/>
        <v>SO-003625</v>
      </c>
      <c r="C3526" t="s">
        <v>16</v>
      </c>
      <c r="D3526" t="s">
        <v>24</v>
      </c>
      <c r="E3526" s="1">
        <v>43600</v>
      </c>
      <c r="F3526" s="1">
        <v>43666</v>
      </c>
      <c r="G3526" s="1">
        <v>43682</v>
      </c>
      <c r="H3526" s="1">
        <v>43686</v>
      </c>
      <c r="I3526" t="s">
        <v>18</v>
      </c>
      <c r="J3526">
        <v>10</v>
      </c>
      <c r="K3526">
        <v>29</v>
      </c>
      <c r="L3526">
        <v>20</v>
      </c>
      <c r="M3526">
        <v>38</v>
      </c>
      <c r="N3526">
        <v>6</v>
      </c>
      <c r="O3526">
        <v>0.05</v>
      </c>
      <c r="P3526">
        <v>841.19</v>
      </c>
      <c r="Q3526">
        <v>1038.5</v>
      </c>
      <c r="R3526">
        <f>Table1[[#This Row],[OrderQuantity]]*Table1[[#This Row],[UnitPrice]]</f>
        <v>6231</v>
      </c>
      <c r="S3526">
        <f>Table1[[#This Row],[OrderQuantity]]*Table1[[#This Row],[UnitCost]]</f>
        <v>5047.1400000000003</v>
      </c>
      <c r="T3526">
        <f>Table1[[#This Row],[OrderQuantity]]*Table1[[#This Row],[UnitPrice]]*(1-Table1[[#This Row],[DiscountApplied]]) - (Table1[[#This Row],[OrderQuantity]]*Table1[[#This Row],[UnitCost]])</f>
        <v>872.30999999999949</v>
      </c>
      <c r="U3526">
        <f>DATEDIF(Table1[[#This Row],[ShipDate]],Table1[[#This Row],[DeliveryDate]],"d")</f>
        <v>4</v>
      </c>
      <c r="V3526" t="str">
        <f t="shared" si="111"/>
        <v>On Time</v>
      </c>
    </row>
    <row r="3527" spans="2:22" x14ac:dyDescent="0.3">
      <c r="B3527" t="str">
        <f t="shared" si="110"/>
        <v>SO-003626</v>
      </c>
      <c r="C3527" t="s">
        <v>19</v>
      </c>
      <c r="D3527" t="s">
        <v>17</v>
      </c>
      <c r="E3527" s="1">
        <v>43600</v>
      </c>
      <c r="F3527" s="1">
        <v>43666</v>
      </c>
      <c r="G3527" s="1">
        <v>43679</v>
      </c>
      <c r="H3527" s="1">
        <v>43685</v>
      </c>
      <c r="I3527" t="s">
        <v>18</v>
      </c>
      <c r="J3527">
        <v>19</v>
      </c>
      <c r="K3527">
        <v>27</v>
      </c>
      <c r="L3527">
        <v>219</v>
      </c>
      <c r="M3527">
        <v>33</v>
      </c>
      <c r="N3527">
        <v>7</v>
      </c>
      <c r="O3527">
        <v>0.1</v>
      </c>
      <c r="P3527">
        <v>431.55</v>
      </c>
      <c r="Q3527">
        <v>757.1</v>
      </c>
      <c r="R3527">
        <f>Table1[[#This Row],[OrderQuantity]]*Table1[[#This Row],[UnitPrice]]</f>
        <v>5299.7</v>
      </c>
      <c r="S3527">
        <f>Table1[[#This Row],[OrderQuantity]]*Table1[[#This Row],[UnitCost]]</f>
        <v>3020.85</v>
      </c>
      <c r="T3527">
        <f>Table1[[#This Row],[OrderQuantity]]*Table1[[#This Row],[UnitPrice]]*(1-Table1[[#This Row],[DiscountApplied]]) - (Table1[[#This Row],[OrderQuantity]]*Table1[[#This Row],[UnitCost]])</f>
        <v>1748.8799999999997</v>
      </c>
      <c r="U3527">
        <f>DATEDIF(Table1[[#This Row],[ShipDate]],Table1[[#This Row],[DeliveryDate]],"d")</f>
        <v>6</v>
      </c>
      <c r="V3527" t="str">
        <f t="shared" si="111"/>
        <v>On Time</v>
      </c>
    </row>
    <row r="3528" spans="2:22" x14ac:dyDescent="0.3">
      <c r="B3528" t="str">
        <f t="shared" si="110"/>
        <v>SO-003627</v>
      </c>
      <c r="C3528" t="s">
        <v>21</v>
      </c>
      <c r="D3528" t="s">
        <v>20</v>
      </c>
      <c r="E3528" s="1">
        <v>43600</v>
      </c>
      <c r="F3528" s="1">
        <v>43666</v>
      </c>
      <c r="G3528" s="1">
        <v>43671</v>
      </c>
      <c r="H3528" s="1">
        <v>43672</v>
      </c>
      <c r="I3528" t="s">
        <v>18</v>
      </c>
      <c r="J3528">
        <v>22</v>
      </c>
      <c r="K3528">
        <v>9</v>
      </c>
      <c r="L3528">
        <v>121</v>
      </c>
      <c r="M3528">
        <v>33</v>
      </c>
      <c r="N3528">
        <v>7</v>
      </c>
      <c r="O3528">
        <v>0.05</v>
      </c>
      <c r="P3528">
        <v>100.77</v>
      </c>
      <c r="Q3528">
        <v>214.4</v>
      </c>
      <c r="R3528">
        <f>Table1[[#This Row],[OrderQuantity]]*Table1[[#This Row],[UnitPrice]]</f>
        <v>1500.8</v>
      </c>
      <c r="S3528">
        <f>Table1[[#This Row],[OrderQuantity]]*Table1[[#This Row],[UnitCost]]</f>
        <v>705.39</v>
      </c>
      <c r="T3528">
        <f>Table1[[#This Row],[OrderQuantity]]*Table1[[#This Row],[UnitPrice]]*(1-Table1[[#This Row],[DiscountApplied]]) - (Table1[[#This Row],[OrderQuantity]]*Table1[[#This Row],[UnitCost]])</f>
        <v>720.37</v>
      </c>
      <c r="U3528">
        <f>DATEDIF(Table1[[#This Row],[ShipDate]],Table1[[#This Row],[DeliveryDate]],"d")</f>
        <v>1</v>
      </c>
      <c r="V3528" t="str">
        <f t="shared" si="111"/>
        <v>On Time</v>
      </c>
    </row>
    <row r="3529" spans="2:22" x14ac:dyDescent="0.3">
      <c r="B3529" t="str">
        <f t="shared" si="110"/>
        <v>SO-003628</v>
      </c>
      <c r="C3529" t="s">
        <v>16</v>
      </c>
      <c r="D3529" t="s">
        <v>20</v>
      </c>
      <c r="E3529" s="1">
        <v>43600</v>
      </c>
      <c r="F3529" s="1">
        <v>43667</v>
      </c>
      <c r="G3529" s="1">
        <v>43691</v>
      </c>
      <c r="H3529" s="1">
        <v>43693</v>
      </c>
      <c r="I3529" t="s">
        <v>18</v>
      </c>
      <c r="J3529">
        <v>10</v>
      </c>
      <c r="K3529">
        <v>39</v>
      </c>
      <c r="L3529">
        <v>178</v>
      </c>
      <c r="M3529">
        <v>17</v>
      </c>
      <c r="N3529">
        <v>4</v>
      </c>
      <c r="O3529">
        <v>0.05</v>
      </c>
      <c r="P3529">
        <v>607.82000000000005</v>
      </c>
      <c r="Q3529">
        <v>750.4</v>
      </c>
      <c r="R3529">
        <f>Table1[[#This Row],[OrderQuantity]]*Table1[[#This Row],[UnitPrice]]</f>
        <v>3001.6</v>
      </c>
      <c r="S3529">
        <f>Table1[[#This Row],[OrderQuantity]]*Table1[[#This Row],[UnitCost]]</f>
        <v>2431.2800000000002</v>
      </c>
      <c r="T3529">
        <f>Table1[[#This Row],[OrderQuantity]]*Table1[[#This Row],[UnitPrice]]*(1-Table1[[#This Row],[DiscountApplied]]) - (Table1[[#This Row],[OrderQuantity]]*Table1[[#This Row],[UnitCost]])</f>
        <v>420.23999999999978</v>
      </c>
      <c r="U3529">
        <f>DATEDIF(Table1[[#This Row],[ShipDate]],Table1[[#This Row],[DeliveryDate]],"d")</f>
        <v>2</v>
      </c>
      <c r="V3529" t="str">
        <f t="shared" si="111"/>
        <v>On Time</v>
      </c>
    </row>
    <row r="3530" spans="2:22" x14ac:dyDescent="0.3">
      <c r="B3530" t="str">
        <f t="shared" si="110"/>
        <v>SO-003629</v>
      </c>
      <c r="C3530" t="s">
        <v>19</v>
      </c>
      <c r="D3530" t="s">
        <v>17</v>
      </c>
      <c r="E3530" s="1">
        <v>43600</v>
      </c>
      <c r="F3530" s="1">
        <v>43667</v>
      </c>
      <c r="G3530" s="1">
        <v>43694</v>
      </c>
      <c r="H3530" s="1">
        <v>43700</v>
      </c>
      <c r="I3530" t="s">
        <v>18</v>
      </c>
      <c r="J3530">
        <v>16</v>
      </c>
      <c r="K3530">
        <v>28</v>
      </c>
      <c r="L3530">
        <v>235</v>
      </c>
      <c r="M3530">
        <v>12</v>
      </c>
      <c r="N3530">
        <v>6</v>
      </c>
      <c r="O3530">
        <v>0.2</v>
      </c>
      <c r="P3530">
        <v>606.22</v>
      </c>
      <c r="Q3530">
        <v>1045.2</v>
      </c>
      <c r="R3530">
        <f>Table1[[#This Row],[OrderQuantity]]*Table1[[#This Row],[UnitPrice]]</f>
        <v>6271.2000000000007</v>
      </c>
      <c r="S3530">
        <f>Table1[[#This Row],[OrderQuantity]]*Table1[[#This Row],[UnitCost]]</f>
        <v>3637.32</v>
      </c>
      <c r="T3530">
        <f>Table1[[#This Row],[OrderQuantity]]*Table1[[#This Row],[UnitPrice]]*(1-Table1[[#This Row],[DiscountApplied]]) - (Table1[[#This Row],[OrderQuantity]]*Table1[[#This Row],[UnitCost]])</f>
        <v>1379.6400000000008</v>
      </c>
      <c r="U3530">
        <f>DATEDIF(Table1[[#This Row],[ShipDate]],Table1[[#This Row],[DeliveryDate]],"d")</f>
        <v>6</v>
      </c>
      <c r="V3530" t="str">
        <f t="shared" si="111"/>
        <v>On Time</v>
      </c>
    </row>
    <row r="3531" spans="2:22" x14ac:dyDescent="0.3">
      <c r="B3531" t="str">
        <f t="shared" si="110"/>
        <v>SO-003630</v>
      </c>
      <c r="C3531" t="s">
        <v>19</v>
      </c>
      <c r="D3531" t="s">
        <v>20</v>
      </c>
      <c r="E3531" s="1">
        <v>43500</v>
      </c>
      <c r="F3531" s="1">
        <v>43667</v>
      </c>
      <c r="G3531" s="1">
        <v>43680</v>
      </c>
      <c r="H3531" s="1">
        <v>43686</v>
      </c>
      <c r="I3531" t="s">
        <v>18</v>
      </c>
      <c r="J3531">
        <v>18</v>
      </c>
      <c r="K3531">
        <v>43</v>
      </c>
      <c r="L3531">
        <v>91</v>
      </c>
      <c r="M3531">
        <v>8</v>
      </c>
      <c r="N3531">
        <v>6</v>
      </c>
      <c r="O3531">
        <v>0.05</v>
      </c>
      <c r="P3531">
        <v>163.21</v>
      </c>
      <c r="Q3531">
        <v>194.3</v>
      </c>
      <c r="R3531">
        <f>Table1[[#This Row],[OrderQuantity]]*Table1[[#This Row],[UnitPrice]]</f>
        <v>1165.8000000000002</v>
      </c>
      <c r="S3531">
        <f>Table1[[#This Row],[OrderQuantity]]*Table1[[#This Row],[UnitCost]]</f>
        <v>979.26</v>
      </c>
      <c r="T3531">
        <f>Table1[[#This Row],[OrderQuantity]]*Table1[[#This Row],[UnitPrice]]*(1-Table1[[#This Row],[DiscountApplied]]) - (Table1[[#This Row],[OrderQuantity]]*Table1[[#This Row],[UnitCost]])</f>
        <v>128.25000000000023</v>
      </c>
      <c r="U3531">
        <f>DATEDIF(Table1[[#This Row],[ShipDate]],Table1[[#This Row],[DeliveryDate]],"d")</f>
        <v>6</v>
      </c>
      <c r="V3531" t="str">
        <f t="shared" si="111"/>
        <v>On Time</v>
      </c>
    </row>
    <row r="3532" spans="2:22" x14ac:dyDescent="0.3">
      <c r="B3532" t="str">
        <f t="shared" si="110"/>
        <v>SO-003631</v>
      </c>
      <c r="C3532" t="s">
        <v>16</v>
      </c>
      <c r="D3532" t="s">
        <v>20</v>
      </c>
      <c r="E3532" s="1">
        <v>43600</v>
      </c>
      <c r="F3532" s="1">
        <v>43667</v>
      </c>
      <c r="G3532" s="1">
        <v>43690</v>
      </c>
      <c r="H3532" s="1">
        <v>43691</v>
      </c>
      <c r="I3532" t="s">
        <v>18</v>
      </c>
      <c r="J3532">
        <v>1</v>
      </c>
      <c r="K3532">
        <v>38</v>
      </c>
      <c r="L3532">
        <v>145</v>
      </c>
      <c r="M3532">
        <v>9</v>
      </c>
      <c r="N3532">
        <v>7</v>
      </c>
      <c r="O3532">
        <v>0.08</v>
      </c>
      <c r="P3532">
        <v>147.74</v>
      </c>
      <c r="Q3532">
        <v>234.5</v>
      </c>
      <c r="R3532">
        <f>Table1[[#This Row],[OrderQuantity]]*Table1[[#This Row],[UnitPrice]]</f>
        <v>1641.5</v>
      </c>
      <c r="S3532">
        <f>Table1[[#This Row],[OrderQuantity]]*Table1[[#This Row],[UnitCost]]</f>
        <v>1034.18</v>
      </c>
      <c r="T3532">
        <f>Table1[[#This Row],[OrderQuantity]]*Table1[[#This Row],[UnitPrice]]*(1-Table1[[#This Row],[DiscountApplied]]) - (Table1[[#This Row],[OrderQuantity]]*Table1[[#This Row],[UnitCost]])</f>
        <v>476</v>
      </c>
      <c r="U3532">
        <f>DATEDIF(Table1[[#This Row],[ShipDate]],Table1[[#This Row],[DeliveryDate]],"d")</f>
        <v>1</v>
      </c>
      <c r="V3532" t="str">
        <f t="shared" si="111"/>
        <v>On Time</v>
      </c>
    </row>
    <row r="3533" spans="2:22" x14ac:dyDescent="0.3">
      <c r="B3533" t="str">
        <f t="shared" si="110"/>
        <v>SO-003632</v>
      </c>
      <c r="C3533" t="s">
        <v>16</v>
      </c>
      <c r="D3533" t="s">
        <v>20</v>
      </c>
      <c r="E3533" s="1">
        <v>43600</v>
      </c>
      <c r="F3533" s="1">
        <v>43667</v>
      </c>
      <c r="G3533" s="1">
        <v>43679</v>
      </c>
      <c r="H3533" s="1">
        <v>43680</v>
      </c>
      <c r="I3533" t="s">
        <v>18</v>
      </c>
      <c r="J3533">
        <v>9</v>
      </c>
      <c r="K3533">
        <v>29</v>
      </c>
      <c r="L3533">
        <v>175</v>
      </c>
      <c r="M3533">
        <v>27</v>
      </c>
      <c r="N3533">
        <v>4</v>
      </c>
      <c r="O3533">
        <v>0.08</v>
      </c>
      <c r="P3533">
        <v>2698.43</v>
      </c>
      <c r="Q3533">
        <v>3597.9</v>
      </c>
      <c r="R3533">
        <f>Table1[[#This Row],[OrderQuantity]]*Table1[[#This Row],[UnitPrice]]</f>
        <v>14391.6</v>
      </c>
      <c r="S3533">
        <f>Table1[[#This Row],[OrderQuantity]]*Table1[[#This Row],[UnitCost]]</f>
        <v>10793.72</v>
      </c>
      <c r="T3533">
        <f>Table1[[#This Row],[OrderQuantity]]*Table1[[#This Row],[UnitPrice]]*(1-Table1[[#This Row],[DiscountApplied]]) - (Table1[[#This Row],[OrderQuantity]]*Table1[[#This Row],[UnitCost]])</f>
        <v>2446.5520000000015</v>
      </c>
      <c r="U3533">
        <f>DATEDIF(Table1[[#This Row],[ShipDate]],Table1[[#This Row],[DeliveryDate]],"d")</f>
        <v>1</v>
      </c>
      <c r="V3533" t="str">
        <f t="shared" si="111"/>
        <v>On Time</v>
      </c>
    </row>
    <row r="3534" spans="2:22" x14ac:dyDescent="0.3">
      <c r="B3534" t="str">
        <f t="shared" si="110"/>
        <v>SO-003633</v>
      </c>
      <c r="C3534" t="s">
        <v>19</v>
      </c>
      <c r="D3534" t="s">
        <v>20</v>
      </c>
      <c r="E3534" s="1">
        <v>43600</v>
      </c>
      <c r="F3534" s="1">
        <v>43667</v>
      </c>
      <c r="G3534" s="1">
        <v>43677</v>
      </c>
      <c r="H3534" s="1">
        <v>43679</v>
      </c>
      <c r="I3534" t="s">
        <v>18</v>
      </c>
      <c r="J3534">
        <v>14</v>
      </c>
      <c r="K3534">
        <v>32</v>
      </c>
      <c r="L3534">
        <v>134</v>
      </c>
      <c r="M3534">
        <v>3</v>
      </c>
      <c r="N3534">
        <v>4</v>
      </c>
      <c r="O3534">
        <v>0.1</v>
      </c>
      <c r="P3534">
        <v>387.39</v>
      </c>
      <c r="Q3534">
        <v>790.6</v>
      </c>
      <c r="R3534">
        <f>Table1[[#This Row],[OrderQuantity]]*Table1[[#This Row],[UnitPrice]]</f>
        <v>3162.4</v>
      </c>
      <c r="S3534">
        <f>Table1[[#This Row],[OrderQuantity]]*Table1[[#This Row],[UnitCost]]</f>
        <v>1549.56</v>
      </c>
      <c r="T3534">
        <f>Table1[[#This Row],[OrderQuantity]]*Table1[[#This Row],[UnitPrice]]*(1-Table1[[#This Row],[DiscountApplied]]) - (Table1[[#This Row],[OrderQuantity]]*Table1[[#This Row],[UnitCost]])</f>
        <v>1296.6000000000004</v>
      </c>
      <c r="U3534">
        <f>DATEDIF(Table1[[#This Row],[ShipDate]],Table1[[#This Row],[DeliveryDate]],"d")</f>
        <v>2</v>
      </c>
      <c r="V3534" t="str">
        <f t="shared" si="111"/>
        <v>On Time</v>
      </c>
    </row>
    <row r="3535" spans="2:22" x14ac:dyDescent="0.3">
      <c r="B3535" t="str">
        <f t="shared" si="110"/>
        <v>SO-003634</v>
      </c>
      <c r="C3535" t="s">
        <v>19</v>
      </c>
      <c r="D3535" t="s">
        <v>26</v>
      </c>
      <c r="E3535" s="1">
        <v>43600</v>
      </c>
      <c r="F3535" s="1">
        <v>43667</v>
      </c>
      <c r="G3535" s="1">
        <v>43676</v>
      </c>
      <c r="H3535" s="1">
        <v>43678</v>
      </c>
      <c r="I3535" t="s">
        <v>18</v>
      </c>
      <c r="J3535">
        <v>15</v>
      </c>
      <c r="K3535">
        <v>17</v>
      </c>
      <c r="L3535">
        <v>86</v>
      </c>
      <c r="M3535">
        <v>39</v>
      </c>
      <c r="N3535">
        <v>5</v>
      </c>
      <c r="O3535">
        <v>0.1</v>
      </c>
      <c r="P3535">
        <v>3891.76</v>
      </c>
      <c r="Q3535">
        <v>6177.4</v>
      </c>
      <c r="R3535">
        <f>Table1[[#This Row],[OrderQuantity]]*Table1[[#This Row],[UnitPrice]]</f>
        <v>30887</v>
      </c>
      <c r="S3535">
        <f>Table1[[#This Row],[OrderQuantity]]*Table1[[#This Row],[UnitCost]]</f>
        <v>19458.800000000003</v>
      </c>
      <c r="T3535">
        <f>Table1[[#This Row],[OrderQuantity]]*Table1[[#This Row],[UnitPrice]]*(1-Table1[[#This Row],[DiscountApplied]]) - (Table1[[#This Row],[OrderQuantity]]*Table1[[#This Row],[UnitCost]])</f>
        <v>8339.4999999999964</v>
      </c>
      <c r="U3535">
        <f>DATEDIF(Table1[[#This Row],[ShipDate]],Table1[[#This Row],[DeliveryDate]],"d")</f>
        <v>2</v>
      </c>
      <c r="V3535" t="str">
        <f t="shared" si="111"/>
        <v>On Time</v>
      </c>
    </row>
    <row r="3536" spans="2:22" x14ac:dyDescent="0.3">
      <c r="B3536" t="str">
        <f t="shared" si="110"/>
        <v>SO-003635</v>
      </c>
      <c r="C3536" t="s">
        <v>19</v>
      </c>
      <c r="D3536" t="s">
        <v>26</v>
      </c>
      <c r="E3536" s="1">
        <v>43500</v>
      </c>
      <c r="F3536" s="1">
        <v>43667</v>
      </c>
      <c r="G3536" s="1">
        <v>43695</v>
      </c>
      <c r="H3536" s="1">
        <v>43705</v>
      </c>
      <c r="I3536" t="s">
        <v>18</v>
      </c>
      <c r="J3536">
        <v>18</v>
      </c>
      <c r="K3536">
        <v>11</v>
      </c>
      <c r="L3536">
        <v>72</v>
      </c>
      <c r="M3536">
        <v>7</v>
      </c>
      <c r="N3536">
        <v>6</v>
      </c>
      <c r="O3536">
        <v>0.08</v>
      </c>
      <c r="P3536">
        <v>544.98</v>
      </c>
      <c r="Q3536">
        <v>1112.2</v>
      </c>
      <c r="R3536">
        <f>Table1[[#This Row],[OrderQuantity]]*Table1[[#This Row],[UnitPrice]]</f>
        <v>6673.2000000000007</v>
      </c>
      <c r="S3536">
        <f>Table1[[#This Row],[OrderQuantity]]*Table1[[#This Row],[UnitCost]]</f>
        <v>3269.88</v>
      </c>
      <c r="T3536">
        <f>Table1[[#This Row],[OrderQuantity]]*Table1[[#This Row],[UnitPrice]]*(1-Table1[[#This Row],[DiscountApplied]]) - (Table1[[#This Row],[OrderQuantity]]*Table1[[#This Row],[UnitCost]])</f>
        <v>2869.4640000000009</v>
      </c>
      <c r="U3536">
        <f>DATEDIF(Table1[[#This Row],[ShipDate]],Table1[[#This Row],[DeliveryDate]],"d")</f>
        <v>10</v>
      </c>
      <c r="V3536" t="str">
        <f t="shared" si="111"/>
        <v>Late</v>
      </c>
    </row>
    <row r="3537" spans="2:22" x14ac:dyDescent="0.3">
      <c r="B3537" t="str">
        <f t="shared" si="110"/>
        <v>SO-003636</v>
      </c>
      <c r="C3537" t="s">
        <v>22</v>
      </c>
      <c r="D3537" t="s">
        <v>24</v>
      </c>
      <c r="E3537" s="1">
        <v>43500</v>
      </c>
      <c r="F3537" s="1">
        <v>43667</v>
      </c>
      <c r="G3537" s="1">
        <v>43675</v>
      </c>
      <c r="H3537" s="1">
        <v>43682</v>
      </c>
      <c r="I3537" t="s">
        <v>18</v>
      </c>
      <c r="J3537">
        <v>26</v>
      </c>
      <c r="K3537">
        <v>30</v>
      </c>
      <c r="L3537">
        <v>14</v>
      </c>
      <c r="M3537">
        <v>1</v>
      </c>
      <c r="N3537">
        <v>1</v>
      </c>
      <c r="O3537">
        <v>0.1</v>
      </c>
      <c r="P3537">
        <v>1530.82</v>
      </c>
      <c r="Q3537">
        <v>1822.4</v>
      </c>
      <c r="R3537">
        <f>Table1[[#This Row],[OrderQuantity]]*Table1[[#This Row],[UnitPrice]]</f>
        <v>1822.4</v>
      </c>
      <c r="S3537">
        <f>Table1[[#This Row],[OrderQuantity]]*Table1[[#This Row],[UnitCost]]</f>
        <v>1530.82</v>
      </c>
      <c r="T3537">
        <f>Table1[[#This Row],[OrderQuantity]]*Table1[[#This Row],[UnitPrice]]*(1-Table1[[#This Row],[DiscountApplied]]) - (Table1[[#This Row],[OrderQuantity]]*Table1[[#This Row],[UnitCost]])</f>
        <v>109.34000000000015</v>
      </c>
      <c r="U3537">
        <f>DATEDIF(Table1[[#This Row],[ShipDate]],Table1[[#This Row],[DeliveryDate]],"d")</f>
        <v>7</v>
      </c>
      <c r="V3537" t="str">
        <f t="shared" si="111"/>
        <v>On Time</v>
      </c>
    </row>
    <row r="3538" spans="2:22" x14ac:dyDescent="0.3">
      <c r="B3538" t="str">
        <f t="shared" si="110"/>
        <v>SO-003637</v>
      </c>
      <c r="C3538" t="s">
        <v>19</v>
      </c>
      <c r="D3538" t="s">
        <v>24</v>
      </c>
      <c r="E3538" s="1">
        <v>43500</v>
      </c>
      <c r="F3538" s="1">
        <v>43667</v>
      </c>
      <c r="G3538" s="1">
        <v>43674</v>
      </c>
      <c r="H3538" s="1">
        <v>43680</v>
      </c>
      <c r="I3538" t="s">
        <v>18</v>
      </c>
      <c r="J3538">
        <v>19</v>
      </c>
      <c r="K3538">
        <v>33</v>
      </c>
      <c r="L3538">
        <v>6</v>
      </c>
      <c r="M3538">
        <v>46</v>
      </c>
      <c r="N3538">
        <v>5</v>
      </c>
      <c r="O3538">
        <v>0.05</v>
      </c>
      <c r="P3538">
        <v>302.17</v>
      </c>
      <c r="Q3538">
        <v>737</v>
      </c>
      <c r="R3538">
        <f>Table1[[#This Row],[OrderQuantity]]*Table1[[#This Row],[UnitPrice]]</f>
        <v>3685</v>
      </c>
      <c r="S3538">
        <f>Table1[[#This Row],[OrderQuantity]]*Table1[[#This Row],[UnitCost]]</f>
        <v>1510.8500000000001</v>
      </c>
      <c r="T3538">
        <f>Table1[[#This Row],[OrderQuantity]]*Table1[[#This Row],[UnitPrice]]*(1-Table1[[#This Row],[DiscountApplied]]) - (Table1[[#This Row],[OrderQuantity]]*Table1[[#This Row],[UnitCost]])</f>
        <v>1989.8999999999999</v>
      </c>
      <c r="U3538">
        <f>DATEDIF(Table1[[#This Row],[ShipDate]],Table1[[#This Row],[DeliveryDate]],"d")</f>
        <v>6</v>
      </c>
      <c r="V3538" t="str">
        <f t="shared" si="111"/>
        <v>On Time</v>
      </c>
    </row>
    <row r="3539" spans="2:22" x14ac:dyDescent="0.3">
      <c r="B3539" t="str">
        <f t="shared" si="110"/>
        <v>SO-003638</v>
      </c>
      <c r="C3539" t="s">
        <v>16</v>
      </c>
      <c r="D3539" t="s">
        <v>20</v>
      </c>
      <c r="E3539" s="1">
        <v>43600</v>
      </c>
      <c r="F3539" s="1">
        <v>43667</v>
      </c>
      <c r="G3539" s="1">
        <v>43677</v>
      </c>
      <c r="H3539" s="1">
        <v>43683</v>
      </c>
      <c r="I3539" t="s">
        <v>18</v>
      </c>
      <c r="J3539">
        <v>6</v>
      </c>
      <c r="K3539">
        <v>23</v>
      </c>
      <c r="L3539">
        <v>189</v>
      </c>
      <c r="M3539">
        <v>24</v>
      </c>
      <c r="N3539">
        <v>1</v>
      </c>
      <c r="O3539">
        <v>0.1</v>
      </c>
      <c r="P3539">
        <v>656.2</v>
      </c>
      <c r="Q3539">
        <v>790.6</v>
      </c>
      <c r="R3539">
        <f>Table1[[#This Row],[OrderQuantity]]*Table1[[#This Row],[UnitPrice]]</f>
        <v>790.6</v>
      </c>
      <c r="S3539">
        <f>Table1[[#This Row],[OrderQuantity]]*Table1[[#This Row],[UnitCost]]</f>
        <v>656.2</v>
      </c>
      <c r="T3539">
        <f>Table1[[#This Row],[OrderQuantity]]*Table1[[#This Row],[UnitPrice]]*(1-Table1[[#This Row],[DiscountApplied]]) - (Table1[[#This Row],[OrderQuantity]]*Table1[[#This Row],[UnitCost]])</f>
        <v>55.340000000000032</v>
      </c>
      <c r="U3539">
        <f>DATEDIF(Table1[[#This Row],[ShipDate]],Table1[[#This Row],[DeliveryDate]],"d")</f>
        <v>6</v>
      </c>
      <c r="V3539" t="str">
        <f t="shared" si="111"/>
        <v>On Time</v>
      </c>
    </row>
    <row r="3540" spans="2:22" x14ac:dyDescent="0.3">
      <c r="B3540" t="str">
        <f t="shared" si="110"/>
        <v>SO-003639</v>
      </c>
      <c r="C3540" t="s">
        <v>16</v>
      </c>
      <c r="D3540" t="s">
        <v>25</v>
      </c>
      <c r="E3540" s="1">
        <v>43600</v>
      </c>
      <c r="F3540" s="1">
        <v>43667</v>
      </c>
      <c r="G3540" s="1">
        <v>43688</v>
      </c>
      <c r="H3540" s="1">
        <v>43691</v>
      </c>
      <c r="I3540" t="s">
        <v>18</v>
      </c>
      <c r="J3540">
        <v>11</v>
      </c>
      <c r="K3540">
        <v>40</v>
      </c>
      <c r="L3540">
        <v>338</v>
      </c>
      <c r="M3540">
        <v>47</v>
      </c>
      <c r="N3540">
        <v>7</v>
      </c>
      <c r="O3540">
        <v>0.05</v>
      </c>
      <c r="P3540">
        <v>505.85</v>
      </c>
      <c r="Q3540">
        <v>1011.7</v>
      </c>
      <c r="R3540">
        <f>Table1[[#This Row],[OrderQuantity]]*Table1[[#This Row],[UnitPrice]]</f>
        <v>7081.9000000000005</v>
      </c>
      <c r="S3540">
        <f>Table1[[#This Row],[OrderQuantity]]*Table1[[#This Row],[UnitCost]]</f>
        <v>3540.9500000000003</v>
      </c>
      <c r="T3540">
        <f>Table1[[#This Row],[OrderQuantity]]*Table1[[#This Row],[UnitPrice]]*(1-Table1[[#This Row],[DiscountApplied]]) - (Table1[[#This Row],[OrderQuantity]]*Table1[[#This Row],[UnitCost]])</f>
        <v>3186.855</v>
      </c>
      <c r="U3540">
        <f>DATEDIF(Table1[[#This Row],[ShipDate]],Table1[[#This Row],[DeliveryDate]],"d")</f>
        <v>3</v>
      </c>
      <c r="V3540" t="str">
        <f t="shared" si="111"/>
        <v>On Time</v>
      </c>
    </row>
    <row r="3541" spans="2:22" x14ac:dyDescent="0.3">
      <c r="B3541" t="str">
        <f t="shared" si="110"/>
        <v>SO-003640</v>
      </c>
      <c r="C3541" t="s">
        <v>21</v>
      </c>
      <c r="D3541" t="s">
        <v>20</v>
      </c>
      <c r="E3541" s="1">
        <v>43600</v>
      </c>
      <c r="F3541" s="1">
        <v>43668</v>
      </c>
      <c r="G3541" s="1">
        <v>43694</v>
      </c>
      <c r="H3541" s="1">
        <v>43703</v>
      </c>
      <c r="I3541" t="s">
        <v>18</v>
      </c>
      <c r="J3541">
        <v>22</v>
      </c>
      <c r="K3541">
        <v>20</v>
      </c>
      <c r="L3541">
        <v>159</v>
      </c>
      <c r="M3541">
        <v>3</v>
      </c>
      <c r="N3541">
        <v>2</v>
      </c>
      <c r="O3541">
        <v>0.05</v>
      </c>
      <c r="P3541">
        <v>489.64</v>
      </c>
      <c r="Q3541">
        <v>1165.8</v>
      </c>
      <c r="R3541">
        <f>Table1[[#This Row],[OrderQuantity]]*Table1[[#This Row],[UnitPrice]]</f>
        <v>2331.6</v>
      </c>
      <c r="S3541">
        <f>Table1[[#This Row],[OrderQuantity]]*Table1[[#This Row],[UnitCost]]</f>
        <v>979.28</v>
      </c>
      <c r="T3541">
        <f>Table1[[#This Row],[OrderQuantity]]*Table1[[#This Row],[UnitPrice]]*(1-Table1[[#This Row],[DiscountApplied]]) - (Table1[[#This Row],[OrderQuantity]]*Table1[[#This Row],[UnitCost]])</f>
        <v>1235.74</v>
      </c>
      <c r="U3541">
        <f>DATEDIF(Table1[[#This Row],[ShipDate]],Table1[[#This Row],[DeliveryDate]],"d")</f>
        <v>9</v>
      </c>
      <c r="V3541" t="str">
        <f t="shared" si="111"/>
        <v>Late</v>
      </c>
    </row>
    <row r="3542" spans="2:22" x14ac:dyDescent="0.3">
      <c r="B3542" t="str">
        <f t="shared" si="110"/>
        <v>SO-003641</v>
      </c>
      <c r="C3542" t="s">
        <v>16</v>
      </c>
      <c r="D3542" t="s">
        <v>20</v>
      </c>
      <c r="E3542" s="1">
        <v>43500</v>
      </c>
      <c r="F3542" s="1">
        <v>43668</v>
      </c>
      <c r="G3542" s="1">
        <v>43675</v>
      </c>
      <c r="H3542" s="1">
        <v>43681</v>
      </c>
      <c r="I3542" t="s">
        <v>18</v>
      </c>
      <c r="J3542">
        <v>4</v>
      </c>
      <c r="K3542">
        <v>44</v>
      </c>
      <c r="L3542">
        <v>141</v>
      </c>
      <c r="M3542">
        <v>13</v>
      </c>
      <c r="N3542">
        <v>2</v>
      </c>
      <c r="O3542">
        <v>0.08</v>
      </c>
      <c r="P3542">
        <v>1392.93</v>
      </c>
      <c r="Q3542">
        <v>2211</v>
      </c>
      <c r="R3542">
        <f>Table1[[#This Row],[OrderQuantity]]*Table1[[#This Row],[UnitPrice]]</f>
        <v>4422</v>
      </c>
      <c r="S3542">
        <f>Table1[[#This Row],[OrderQuantity]]*Table1[[#This Row],[UnitCost]]</f>
        <v>2785.86</v>
      </c>
      <c r="T3542">
        <f>Table1[[#This Row],[OrderQuantity]]*Table1[[#This Row],[UnitPrice]]*(1-Table1[[#This Row],[DiscountApplied]]) - (Table1[[#This Row],[OrderQuantity]]*Table1[[#This Row],[UnitCost]])</f>
        <v>1282.3800000000001</v>
      </c>
      <c r="U3542">
        <f>DATEDIF(Table1[[#This Row],[ShipDate]],Table1[[#This Row],[DeliveryDate]],"d")</f>
        <v>6</v>
      </c>
      <c r="V3542" t="str">
        <f t="shared" si="111"/>
        <v>On Time</v>
      </c>
    </row>
    <row r="3543" spans="2:22" x14ac:dyDescent="0.3">
      <c r="B3543" t="str">
        <f t="shared" si="110"/>
        <v>SO-003642</v>
      </c>
      <c r="C3543" t="s">
        <v>16</v>
      </c>
      <c r="D3543" t="s">
        <v>24</v>
      </c>
      <c r="E3543" s="1">
        <v>43500</v>
      </c>
      <c r="F3543" s="1">
        <v>43668</v>
      </c>
      <c r="G3543" s="1">
        <v>43677</v>
      </c>
      <c r="H3543" s="1">
        <v>43687</v>
      </c>
      <c r="I3543" t="s">
        <v>18</v>
      </c>
      <c r="J3543">
        <v>2</v>
      </c>
      <c r="K3543">
        <v>4</v>
      </c>
      <c r="L3543">
        <v>7</v>
      </c>
      <c r="M3543">
        <v>25</v>
      </c>
      <c r="N3543">
        <v>2</v>
      </c>
      <c r="O3543">
        <v>0.08</v>
      </c>
      <c r="P3543">
        <v>487.76</v>
      </c>
      <c r="Q3543">
        <v>750.4</v>
      </c>
      <c r="R3543">
        <f>Table1[[#This Row],[OrderQuantity]]*Table1[[#This Row],[UnitPrice]]</f>
        <v>1500.8</v>
      </c>
      <c r="S3543">
        <f>Table1[[#This Row],[OrderQuantity]]*Table1[[#This Row],[UnitCost]]</f>
        <v>975.52</v>
      </c>
      <c r="T3543">
        <f>Table1[[#This Row],[OrderQuantity]]*Table1[[#This Row],[UnitPrice]]*(1-Table1[[#This Row],[DiscountApplied]]) - (Table1[[#This Row],[OrderQuantity]]*Table1[[#This Row],[UnitCost]])</f>
        <v>405.21600000000012</v>
      </c>
      <c r="U3543">
        <f>DATEDIF(Table1[[#This Row],[ShipDate]],Table1[[#This Row],[DeliveryDate]],"d")</f>
        <v>10</v>
      </c>
      <c r="V3543" t="str">
        <f t="shared" si="111"/>
        <v>Late</v>
      </c>
    </row>
    <row r="3544" spans="2:22" x14ac:dyDescent="0.3">
      <c r="B3544" t="str">
        <f t="shared" si="110"/>
        <v>SO-003643</v>
      </c>
      <c r="C3544" t="s">
        <v>16</v>
      </c>
      <c r="D3544" t="s">
        <v>23</v>
      </c>
      <c r="E3544" s="1">
        <v>43500</v>
      </c>
      <c r="F3544" s="1">
        <v>43668</v>
      </c>
      <c r="G3544" s="1">
        <v>43673</v>
      </c>
      <c r="H3544" s="1">
        <v>43681</v>
      </c>
      <c r="I3544" t="s">
        <v>18</v>
      </c>
      <c r="J3544">
        <v>8</v>
      </c>
      <c r="K3544">
        <v>19</v>
      </c>
      <c r="L3544">
        <v>306</v>
      </c>
      <c r="M3544">
        <v>25</v>
      </c>
      <c r="N3544">
        <v>8</v>
      </c>
      <c r="O3544">
        <v>0.08</v>
      </c>
      <c r="P3544">
        <v>725.81</v>
      </c>
      <c r="Q3544">
        <v>1051.9000000000001</v>
      </c>
      <c r="R3544">
        <f>Table1[[#This Row],[OrderQuantity]]*Table1[[#This Row],[UnitPrice]]</f>
        <v>8415.2000000000007</v>
      </c>
      <c r="S3544">
        <f>Table1[[#This Row],[OrderQuantity]]*Table1[[#This Row],[UnitCost]]</f>
        <v>5806.48</v>
      </c>
      <c r="T3544">
        <f>Table1[[#This Row],[OrderQuantity]]*Table1[[#This Row],[UnitPrice]]*(1-Table1[[#This Row],[DiscountApplied]]) - (Table1[[#This Row],[OrderQuantity]]*Table1[[#This Row],[UnitCost]])</f>
        <v>1935.5040000000017</v>
      </c>
      <c r="U3544">
        <f>DATEDIF(Table1[[#This Row],[ShipDate]],Table1[[#This Row],[DeliveryDate]],"d")</f>
        <v>8</v>
      </c>
      <c r="V3544" t="str">
        <f t="shared" si="111"/>
        <v>Late</v>
      </c>
    </row>
    <row r="3545" spans="2:22" x14ac:dyDescent="0.3">
      <c r="B3545" t="str">
        <f t="shared" si="110"/>
        <v>SO-003644</v>
      </c>
      <c r="C3545" t="s">
        <v>21</v>
      </c>
      <c r="D3545" t="s">
        <v>17</v>
      </c>
      <c r="E3545" s="1">
        <v>43500</v>
      </c>
      <c r="F3545" s="1">
        <v>43668</v>
      </c>
      <c r="G3545" s="1">
        <v>43684</v>
      </c>
      <c r="H3545" s="1">
        <v>43694</v>
      </c>
      <c r="I3545" t="s">
        <v>18</v>
      </c>
      <c r="J3545">
        <v>24</v>
      </c>
      <c r="K3545">
        <v>33</v>
      </c>
      <c r="L3545">
        <v>247</v>
      </c>
      <c r="M3545">
        <v>41</v>
      </c>
      <c r="N3545">
        <v>7</v>
      </c>
      <c r="O3545">
        <v>0.1</v>
      </c>
      <c r="P3545">
        <v>3201.93</v>
      </c>
      <c r="Q3545">
        <v>5427</v>
      </c>
      <c r="R3545">
        <f>Table1[[#This Row],[OrderQuantity]]*Table1[[#This Row],[UnitPrice]]</f>
        <v>37989</v>
      </c>
      <c r="S3545">
        <f>Table1[[#This Row],[OrderQuantity]]*Table1[[#This Row],[UnitCost]]</f>
        <v>22413.51</v>
      </c>
      <c r="T3545">
        <f>Table1[[#This Row],[OrderQuantity]]*Table1[[#This Row],[UnitPrice]]*(1-Table1[[#This Row],[DiscountApplied]]) - (Table1[[#This Row],[OrderQuantity]]*Table1[[#This Row],[UnitCost]])</f>
        <v>11776.59</v>
      </c>
      <c r="U3545">
        <f>DATEDIF(Table1[[#This Row],[ShipDate]],Table1[[#This Row],[DeliveryDate]],"d")</f>
        <v>10</v>
      </c>
      <c r="V3545" t="str">
        <f t="shared" si="111"/>
        <v>Late</v>
      </c>
    </row>
    <row r="3546" spans="2:22" x14ac:dyDescent="0.3">
      <c r="B3546" t="str">
        <f t="shared" si="110"/>
        <v>SO-003645</v>
      </c>
      <c r="C3546" t="s">
        <v>19</v>
      </c>
      <c r="D3546" t="s">
        <v>25</v>
      </c>
      <c r="E3546" s="1">
        <v>43500</v>
      </c>
      <c r="F3546" s="1">
        <v>43668</v>
      </c>
      <c r="G3546" s="1">
        <v>43691</v>
      </c>
      <c r="H3546" s="1">
        <v>43698</v>
      </c>
      <c r="I3546" t="s">
        <v>18</v>
      </c>
      <c r="J3546">
        <v>19</v>
      </c>
      <c r="K3546">
        <v>23</v>
      </c>
      <c r="L3546">
        <v>358</v>
      </c>
      <c r="M3546">
        <v>37</v>
      </c>
      <c r="N3546">
        <v>3</v>
      </c>
      <c r="O3546">
        <v>0.1</v>
      </c>
      <c r="P3546">
        <v>1854.29</v>
      </c>
      <c r="Q3546">
        <v>2505.8000000000002</v>
      </c>
      <c r="R3546">
        <f>Table1[[#This Row],[OrderQuantity]]*Table1[[#This Row],[UnitPrice]]</f>
        <v>7517.4000000000005</v>
      </c>
      <c r="S3546">
        <f>Table1[[#This Row],[OrderQuantity]]*Table1[[#This Row],[UnitCost]]</f>
        <v>5562.87</v>
      </c>
      <c r="T3546">
        <f>Table1[[#This Row],[OrderQuantity]]*Table1[[#This Row],[UnitPrice]]*(1-Table1[[#This Row],[DiscountApplied]]) - (Table1[[#This Row],[OrderQuantity]]*Table1[[#This Row],[UnitCost]])</f>
        <v>1202.7900000000009</v>
      </c>
      <c r="U3546">
        <f>DATEDIF(Table1[[#This Row],[ShipDate]],Table1[[#This Row],[DeliveryDate]],"d")</f>
        <v>7</v>
      </c>
      <c r="V3546" t="str">
        <f t="shared" si="111"/>
        <v>On Time</v>
      </c>
    </row>
    <row r="3547" spans="2:22" x14ac:dyDescent="0.3">
      <c r="B3547" t="str">
        <f t="shared" si="110"/>
        <v>SO-003646</v>
      </c>
      <c r="C3547" t="s">
        <v>16</v>
      </c>
      <c r="D3547" t="s">
        <v>20</v>
      </c>
      <c r="E3547" s="1">
        <v>43600</v>
      </c>
      <c r="F3547" s="1">
        <v>43668</v>
      </c>
      <c r="G3547" s="1">
        <v>43676</v>
      </c>
      <c r="H3547" s="1">
        <v>43680</v>
      </c>
      <c r="I3547" t="s">
        <v>18</v>
      </c>
      <c r="J3547">
        <v>10</v>
      </c>
      <c r="K3547">
        <v>28</v>
      </c>
      <c r="L3547">
        <v>200</v>
      </c>
      <c r="M3547">
        <v>17</v>
      </c>
      <c r="N3547">
        <v>3</v>
      </c>
      <c r="O3547">
        <v>0.08</v>
      </c>
      <c r="P3547">
        <v>2624.79</v>
      </c>
      <c r="Q3547">
        <v>3162.4</v>
      </c>
      <c r="R3547">
        <f>Table1[[#This Row],[OrderQuantity]]*Table1[[#This Row],[UnitPrice]]</f>
        <v>9487.2000000000007</v>
      </c>
      <c r="S3547">
        <f>Table1[[#This Row],[OrderQuantity]]*Table1[[#This Row],[UnitCost]]</f>
        <v>7874.37</v>
      </c>
      <c r="T3547">
        <f>Table1[[#This Row],[OrderQuantity]]*Table1[[#This Row],[UnitPrice]]*(1-Table1[[#This Row],[DiscountApplied]]) - (Table1[[#This Row],[OrderQuantity]]*Table1[[#This Row],[UnitCost]])</f>
        <v>853.85400000000027</v>
      </c>
      <c r="U3547">
        <f>DATEDIF(Table1[[#This Row],[ShipDate]],Table1[[#This Row],[DeliveryDate]],"d")</f>
        <v>4</v>
      </c>
      <c r="V3547" t="str">
        <f t="shared" si="111"/>
        <v>On Time</v>
      </c>
    </row>
    <row r="3548" spans="2:22" x14ac:dyDescent="0.3">
      <c r="B3548" t="str">
        <f t="shared" si="110"/>
        <v>SO-003647</v>
      </c>
      <c r="C3548" t="s">
        <v>22</v>
      </c>
      <c r="D3548" t="s">
        <v>17</v>
      </c>
      <c r="E3548" s="1">
        <v>43600</v>
      </c>
      <c r="F3548" s="1">
        <v>43668</v>
      </c>
      <c r="G3548" s="1">
        <v>43675</v>
      </c>
      <c r="H3548" s="1">
        <v>43683</v>
      </c>
      <c r="I3548" t="s">
        <v>18</v>
      </c>
      <c r="J3548">
        <v>27</v>
      </c>
      <c r="K3548">
        <v>22</v>
      </c>
      <c r="L3548">
        <v>222</v>
      </c>
      <c r="M3548">
        <v>11</v>
      </c>
      <c r="N3548">
        <v>1</v>
      </c>
      <c r="O3548">
        <v>0.05</v>
      </c>
      <c r="P3548">
        <v>1717.21</v>
      </c>
      <c r="Q3548">
        <v>3122.2</v>
      </c>
      <c r="R3548">
        <f>Table1[[#This Row],[OrderQuantity]]*Table1[[#This Row],[UnitPrice]]</f>
        <v>3122.2</v>
      </c>
      <c r="S3548">
        <f>Table1[[#This Row],[OrderQuantity]]*Table1[[#This Row],[UnitCost]]</f>
        <v>1717.21</v>
      </c>
      <c r="T3548">
        <f>Table1[[#This Row],[OrderQuantity]]*Table1[[#This Row],[UnitPrice]]*(1-Table1[[#This Row],[DiscountApplied]]) - (Table1[[#This Row],[OrderQuantity]]*Table1[[#This Row],[UnitCost]])</f>
        <v>1248.8799999999997</v>
      </c>
      <c r="U3548">
        <f>DATEDIF(Table1[[#This Row],[ShipDate]],Table1[[#This Row],[DeliveryDate]],"d")</f>
        <v>8</v>
      </c>
      <c r="V3548" t="str">
        <f t="shared" si="111"/>
        <v>Late</v>
      </c>
    </row>
    <row r="3549" spans="2:22" x14ac:dyDescent="0.3">
      <c r="B3549" t="str">
        <f t="shared" si="110"/>
        <v>SO-003648</v>
      </c>
      <c r="C3549" t="s">
        <v>19</v>
      </c>
      <c r="D3549" t="s">
        <v>17</v>
      </c>
      <c r="E3549" s="1">
        <v>43600</v>
      </c>
      <c r="F3549" s="1">
        <v>43668</v>
      </c>
      <c r="G3549" s="1">
        <v>43691</v>
      </c>
      <c r="H3549" s="1">
        <v>43695</v>
      </c>
      <c r="I3549" t="s">
        <v>18</v>
      </c>
      <c r="J3549">
        <v>13</v>
      </c>
      <c r="K3549">
        <v>8</v>
      </c>
      <c r="L3549">
        <v>206</v>
      </c>
      <c r="M3549">
        <v>28</v>
      </c>
      <c r="N3549">
        <v>2</v>
      </c>
      <c r="O3549">
        <v>0.15</v>
      </c>
      <c r="P3549">
        <v>450.24</v>
      </c>
      <c r="Q3549">
        <v>1125.5999999999999</v>
      </c>
      <c r="R3549">
        <f>Table1[[#This Row],[OrderQuantity]]*Table1[[#This Row],[UnitPrice]]</f>
        <v>2251.1999999999998</v>
      </c>
      <c r="S3549">
        <f>Table1[[#This Row],[OrderQuantity]]*Table1[[#This Row],[UnitCost]]</f>
        <v>900.48</v>
      </c>
      <c r="T3549">
        <f>Table1[[#This Row],[OrderQuantity]]*Table1[[#This Row],[UnitPrice]]*(1-Table1[[#This Row],[DiscountApplied]]) - (Table1[[#This Row],[OrderQuantity]]*Table1[[#This Row],[UnitCost]])</f>
        <v>1013.0399999999997</v>
      </c>
      <c r="U3549">
        <f>DATEDIF(Table1[[#This Row],[ShipDate]],Table1[[#This Row],[DeliveryDate]],"d")</f>
        <v>4</v>
      </c>
      <c r="V3549" t="str">
        <f t="shared" si="111"/>
        <v>On Time</v>
      </c>
    </row>
    <row r="3550" spans="2:22" x14ac:dyDescent="0.3">
      <c r="B3550" t="str">
        <f t="shared" si="110"/>
        <v>SO-003649</v>
      </c>
      <c r="C3550" t="s">
        <v>16</v>
      </c>
      <c r="D3550" t="s">
        <v>25</v>
      </c>
      <c r="E3550" s="1">
        <v>43600</v>
      </c>
      <c r="F3550" s="1">
        <v>43668</v>
      </c>
      <c r="G3550" s="1">
        <v>43678</v>
      </c>
      <c r="H3550" s="1">
        <v>43681</v>
      </c>
      <c r="I3550" t="s">
        <v>18</v>
      </c>
      <c r="J3550">
        <v>9</v>
      </c>
      <c r="K3550">
        <v>50</v>
      </c>
      <c r="L3550">
        <v>352</v>
      </c>
      <c r="M3550">
        <v>21</v>
      </c>
      <c r="N3550">
        <v>3</v>
      </c>
      <c r="O3550">
        <v>0.05</v>
      </c>
      <c r="P3550">
        <v>1311.86</v>
      </c>
      <c r="Q3550">
        <v>2385.1999999999998</v>
      </c>
      <c r="R3550">
        <f>Table1[[#This Row],[OrderQuantity]]*Table1[[#This Row],[UnitPrice]]</f>
        <v>7155.5999999999995</v>
      </c>
      <c r="S3550">
        <f>Table1[[#This Row],[OrderQuantity]]*Table1[[#This Row],[UnitCost]]</f>
        <v>3935.58</v>
      </c>
      <c r="T3550">
        <f>Table1[[#This Row],[OrderQuantity]]*Table1[[#This Row],[UnitPrice]]*(1-Table1[[#This Row],[DiscountApplied]]) - (Table1[[#This Row],[OrderQuantity]]*Table1[[#This Row],[UnitCost]])</f>
        <v>2862.2399999999989</v>
      </c>
      <c r="U3550">
        <f>DATEDIF(Table1[[#This Row],[ShipDate]],Table1[[#This Row],[DeliveryDate]],"d")</f>
        <v>3</v>
      </c>
      <c r="V3550" t="str">
        <f t="shared" si="111"/>
        <v>On Time</v>
      </c>
    </row>
    <row r="3551" spans="2:22" x14ac:dyDescent="0.3">
      <c r="B3551" t="str">
        <f t="shared" si="110"/>
        <v>SO-003650</v>
      </c>
      <c r="C3551" t="s">
        <v>19</v>
      </c>
      <c r="D3551" t="s">
        <v>23</v>
      </c>
      <c r="E3551" s="1">
        <v>43600</v>
      </c>
      <c r="F3551" s="1">
        <v>43668</v>
      </c>
      <c r="G3551" s="1">
        <v>43694</v>
      </c>
      <c r="H3551" s="1">
        <v>43698</v>
      </c>
      <c r="I3551" t="s">
        <v>18</v>
      </c>
      <c r="J3551">
        <v>16</v>
      </c>
      <c r="K3551">
        <v>49</v>
      </c>
      <c r="L3551">
        <v>328</v>
      </c>
      <c r="M3551">
        <v>16</v>
      </c>
      <c r="N3551">
        <v>8</v>
      </c>
      <c r="O3551">
        <v>0.15</v>
      </c>
      <c r="P3551">
        <v>2376.09</v>
      </c>
      <c r="Q3551">
        <v>3832.4</v>
      </c>
      <c r="R3551">
        <f>Table1[[#This Row],[OrderQuantity]]*Table1[[#This Row],[UnitPrice]]</f>
        <v>30659.200000000001</v>
      </c>
      <c r="S3551">
        <f>Table1[[#This Row],[OrderQuantity]]*Table1[[#This Row],[UnitCost]]</f>
        <v>19008.72</v>
      </c>
      <c r="T3551">
        <f>Table1[[#This Row],[OrderQuantity]]*Table1[[#This Row],[UnitPrice]]*(1-Table1[[#This Row],[DiscountApplied]]) - (Table1[[#This Row],[OrderQuantity]]*Table1[[#This Row],[UnitCost]])</f>
        <v>7051.5999999999985</v>
      </c>
      <c r="U3551">
        <f>DATEDIF(Table1[[#This Row],[ShipDate]],Table1[[#This Row],[DeliveryDate]],"d")</f>
        <v>4</v>
      </c>
      <c r="V3551" t="str">
        <f t="shared" si="111"/>
        <v>On Time</v>
      </c>
    </row>
    <row r="3552" spans="2:22" x14ac:dyDescent="0.3">
      <c r="B3552" t="str">
        <f t="shared" si="110"/>
        <v>SO-003651</v>
      </c>
      <c r="C3552" t="s">
        <v>16</v>
      </c>
      <c r="D3552" t="s">
        <v>23</v>
      </c>
      <c r="E3552" s="1">
        <v>43500</v>
      </c>
      <c r="F3552" s="1">
        <v>43668</v>
      </c>
      <c r="G3552" s="1">
        <v>43689</v>
      </c>
      <c r="H3552" s="1">
        <v>43694</v>
      </c>
      <c r="I3552" t="s">
        <v>18</v>
      </c>
      <c r="J3552">
        <v>7</v>
      </c>
      <c r="K3552">
        <v>16</v>
      </c>
      <c r="L3552">
        <v>327</v>
      </c>
      <c r="M3552">
        <v>36</v>
      </c>
      <c r="N3552">
        <v>1</v>
      </c>
      <c r="O3552">
        <v>0.15</v>
      </c>
      <c r="P3552">
        <v>722.46</v>
      </c>
      <c r="Q3552">
        <v>1762.1</v>
      </c>
      <c r="R3552">
        <f>Table1[[#This Row],[OrderQuantity]]*Table1[[#This Row],[UnitPrice]]</f>
        <v>1762.1</v>
      </c>
      <c r="S3552">
        <f>Table1[[#This Row],[OrderQuantity]]*Table1[[#This Row],[UnitCost]]</f>
        <v>722.46</v>
      </c>
      <c r="T3552">
        <f>Table1[[#This Row],[OrderQuantity]]*Table1[[#This Row],[UnitPrice]]*(1-Table1[[#This Row],[DiscountApplied]]) - (Table1[[#This Row],[OrderQuantity]]*Table1[[#This Row],[UnitCost]])</f>
        <v>775.32499999999982</v>
      </c>
      <c r="U3552">
        <f>DATEDIF(Table1[[#This Row],[ShipDate]],Table1[[#This Row],[DeliveryDate]],"d")</f>
        <v>5</v>
      </c>
      <c r="V3552" t="str">
        <f t="shared" si="111"/>
        <v>On Time</v>
      </c>
    </row>
    <row r="3553" spans="2:22" x14ac:dyDescent="0.3">
      <c r="B3553" t="str">
        <f t="shared" si="110"/>
        <v>SO-003652</v>
      </c>
      <c r="C3553" t="s">
        <v>16</v>
      </c>
      <c r="D3553" t="s">
        <v>25</v>
      </c>
      <c r="E3553" s="1">
        <v>43500</v>
      </c>
      <c r="F3553" s="1">
        <v>43669</v>
      </c>
      <c r="G3553" s="1">
        <v>43677</v>
      </c>
      <c r="H3553" s="1">
        <v>43679</v>
      </c>
      <c r="I3553" t="s">
        <v>18</v>
      </c>
      <c r="J3553">
        <v>4</v>
      </c>
      <c r="K3553">
        <v>18</v>
      </c>
      <c r="L3553">
        <v>344</v>
      </c>
      <c r="M3553">
        <v>37</v>
      </c>
      <c r="N3553">
        <v>4</v>
      </c>
      <c r="O3553">
        <v>0.08</v>
      </c>
      <c r="P3553">
        <v>469.54</v>
      </c>
      <c r="Q3553">
        <v>978.2</v>
      </c>
      <c r="R3553">
        <f>Table1[[#This Row],[OrderQuantity]]*Table1[[#This Row],[UnitPrice]]</f>
        <v>3912.8</v>
      </c>
      <c r="S3553">
        <f>Table1[[#This Row],[OrderQuantity]]*Table1[[#This Row],[UnitCost]]</f>
        <v>1878.16</v>
      </c>
      <c r="T3553">
        <f>Table1[[#This Row],[OrderQuantity]]*Table1[[#This Row],[UnitPrice]]*(1-Table1[[#This Row],[DiscountApplied]]) - (Table1[[#This Row],[OrderQuantity]]*Table1[[#This Row],[UnitCost]])</f>
        <v>1721.6160000000002</v>
      </c>
      <c r="U3553">
        <f>DATEDIF(Table1[[#This Row],[ShipDate]],Table1[[#This Row],[DeliveryDate]],"d")</f>
        <v>2</v>
      </c>
      <c r="V3553" t="str">
        <f t="shared" si="111"/>
        <v>On Time</v>
      </c>
    </row>
    <row r="3554" spans="2:22" x14ac:dyDescent="0.3">
      <c r="B3554" t="str">
        <f t="shared" si="110"/>
        <v>SO-003653</v>
      </c>
      <c r="C3554" t="s">
        <v>16</v>
      </c>
      <c r="D3554" t="s">
        <v>20</v>
      </c>
      <c r="E3554" s="1">
        <v>43600</v>
      </c>
      <c r="F3554" s="1">
        <v>43669</v>
      </c>
      <c r="G3554" s="1">
        <v>43692</v>
      </c>
      <c r="H3554" s="1">
        <v>43700</v>
      </c>
      <c r="I3554" t="s">
        <v>18</v>
      </c>
      <c r="J3554">
        <v>2</v>
      </c>
      <c r="K3554">
        <v>15</v>
      </c>
      <c r="L3554">
        <v>138</v>
      </c>
      <c r="M3554">
        <v>36</v>
      </c>
      <c r="N3554">
        <v>6</v>
      </c>
      <c r="O3554">
        <v>0.1</v>
      </c>
      <c r="P3554">
        <v>2218.91</v>
      </c>
      <c r="Q3554">
        <v>3825.7</v>
      </c>
      <c r="R3554">
        <f>Table1[[#This Row],[OrderQuantity]]*Table1[[#This Row],[UnitPrice]]</f>
        <v>22954.199999999997</v>
      </c>
      <c r="S3554">
        <f>Table1[[#This Row],[OrderQuantity]]*Table1[[#This Row],[UnitCost]]</f>
        <v>13313.46</v>
      </c>
      <c r="T3554">
        <f>Table1[[#This Row],[OrderQuantity]]*Table1[[#This Row],[UnitPrice]]*(1-Table1[[#This Row],[DiscountApplied]]) - (Table1[[#This Row],[OrderQuantity]]*Table1[[#This Row],[UnitCost]])</f>
        <v>7345.32</v>
      </c>
      <c r="U3554">
        <f>DATEDIF(Table1[[#This Row],[ShipDate]],Table1[[#This Row],[DeliveryDate]],"d")</f>
        <v>8</v>
      </c>
      <c r="V3554" t="str">
        <f t="shared" si="111"/>
        <v>Late</v>
      </c>
    </row>
    <row r="3555" spans="2:22" x14ac:dyDescent="0.3">
      <c r="B3555" t="str">
        <f t="shared" si="110"/>
        <v>SO-003654</v>
      </c>
      <c r="C3555" t="s">
        <v>16</v>
      </c>
      <c r="D3555" t="s">
        <v>20</v>
      </c>
      <c r="E3555" s="1">
        <v>43500</v>
      </c>
      <c r="F3555" s="1">
        <v>43669</v>
      </c>
      <c r="G3555" s="1">
        <v>43687</v>
      </c>
      <c r="H3555" s="1">
        <v>43695</v>
      </c>
      <c r="I3555" t="s">
        <v>18</v>
      </c>
      <c r="J3555">
        <v>5</v>
      </c>
      <c r="K3555">
        <v>35</v>
      </c>
      <c r="L3555">
        <v>98</v>
      </c>
      <c r="M3555">
        <v>42</v>
      </c>
      <c r="N3555">
        <v>3</v>
      </c>
      <c r="O3555">
        <v>0.05</v>
      </c>
      <c r="P3555">
        <v>582.23</v>
      </c>
      <c r="Q3555">
        <v>737</v>
      </c>
      <c r="R3555">
        <f>Table1[[#This Row],[OrderQuantity]]*Table1[[#This Row],[UnitPrice]]</f>
        <v>2211</v>
      </c>
      <c r="S3555">
        <f>Table1[[#This Row],[OrderQuantity]]*Table1[[#This Row],[UnitCost]]</f>
        <v>1746.69</v>
      </c>
      <c r="T3555">
        <f>Table1[[#This Row],[OrderQuantity]]*Table1[[#This Row],[UnitPrice]]*(1-Table1[[#This Row],[DiscountApplied]]) - (Table1[[#This Row],[OrderQuantity]]*Table1[[#This Row],[UnitCost]])</f>
        <v>353.75999999999976</v>
      </c>
      <c r="U3555">
        <f>DATEDIF(Table1[[#This Row],[ShipDate]],Table1[[#This Row],[DeliveryDate]],"d")</f>
        <v>8</v>
      </c>
      <c r="V3555" t="str">
        <f t="shared" si="111"/>
        <v>Late</v>
      </c>
    </row>
    <row r="3556" spans="2:22" x14ac:dyDescent="0.3">
      <c r="B3556" t="str">
        <f t="shared" si="110"/>
        <v>SO-003655</v>
      </c>
      <c r="C3556" t="s">
        <v>16</v>
      </c>
      <c r="D3556" t="s">
        <v>26</v>
      </c>
      <c r="E3556" s="1">
        <v>43600</v>
      </c>
      <c r="F3556" s="1">
        <v>43669</v>
      </c>
      <c r="G3556" s="1">
        <v>43692</v>
      </c>
      <c r="H3556" s="1">
        <v>43697</v>
      </c>
      <c r="I3556" t="s">
        <v>18</v>
      </c>
      <c r="J3556">
        <v>1</v>
      </c>
      <c r="K3556">
        <v>27</v>
      </c>
      <c r="L3556">
        <v>60</v>
      </c>
      <c r="M3556">
        <v>34</v>
      </c>
      <c r="N3556">
        <v>3</v>
      </c>
      <c r="O3556">
        <v>0.08</v>
      </c>
      <c r="P3556">
        <v>1260.67</v>
      </c>
      <c r="Q3556">
        <v>1969.8</v>
      </c>
      <c r="R3556">
        <f>Table1[[#This Row],[OrderQuantity]]*Table1[[#This Row],[UnitPrice]]</f>
        <v>5909.4</v>
      </c>
      <c r="S3556">
        <f>Table1[[#This Row],[OrderQuantity]]*Table1[[#This Row],[UnitCost]]</f>
        <v>3782.01</v>
      </c>
      <c r="T3556">
        <f>Table1[[#This Row],[OrderQuantity]]*Table1[[#This Row],[UnitPrice]]*(1-Table1[[#This Row],[DiscountApplied]]) - (Table1[[#This Row],[OrderQuantity]]*Table1[[#This Row],[UnitCost]])</f>
        <v>1654.6379999999999</v>
      </c>
      <c r="U3556">
        <f>DATEDIF(Table1[[#This Row],[ShipDate]],Table1[[#This Row],[DeliveryDate]],"d")</f>
        <v>5</v>
      </c>
      <c r="V3556" t="str">
        <f t="shared" si="111"/>
        <v>On Time</v>
      </c>
    </row>
    <row r="3557" spans="2:22" x14ac:dyDescent="0.3">
      <c r="B3557" t="str">
        <f t="shared" si="110"/>
        <v>SO-003656</v>
      </c>
      <c r="C3557" t="s">
        <v>16</v>
      </c>
      <c r="D3557" t="s">
        <v>26</v>
      </c>
      <c r="E3557" s="1">
        <v>43600</v>
      </c>
      <c r="F3557" s="1">
        <v>43669</v>
      </c>
      <c r="G3557" s="1">
        <v>43689</v>
      </c>
      <c r="H3557" s="1">
        <v>43692</v>
      </c>
      <c r="I3557" t="s">
        <v>18</v>
      </c>
      <c r="J3557">
        <v>4</v>
      </c>
      <c r="K3557">
        <v>43</v>
      </c>
      <c r="L3557">
        <v>74</v>
      </c>
      <c r="M3557">
        <v>9</v>
      </c>
      <c r="N3557">
        <v>4</v>
      </c>
      <c r="O3557">
        <v>0.05</v>
      </c>
      <c r="P3557">
        <v>423.44</v>
      </c>
      <c r="Q3557">
        <v>1058.5999999999999</v>
      </c>
      <c r="R3557">
        <f>Table1[[#This Row],[OrderQuantity]]*Table1[[#This Row],[UnitPrice]]</f>
        <v>4234.3999999999996</v>
      </c>
      <c r="S3557">
        <f>Table1[[#This Row],[OrderQuantity]]*Table1[[#This Row],[UnitCost]]</f>
        <v>1693.76</v>
      </c>
      <c r="T3557">
        <f>Table1[[#This Row],[OrderQuantity]]*Table1[[#This Row],[UnitPrice]]*(1-Table1[[#This Row],[DiscountApplied]]) - (Table1[[#This Row],[OrderQuantity]]*Table1[[#This Row],[UnitCost]])</f>
        <v>2328.9199999999992</v>
      </c>
      <c r="U3557">
        <f>DATEDIF(Table1[[#This Row],[ShipDate]],Table1[[#This Row],[DeliveryDate]],"d")</f>
        <v>3</v>
      </c>
      <c r="V3557" t="str">
        <f t="shared" si="111"/>
        <v>On Time</v>
      </c>
    </row>
    <row r="3558" spans="2:22" x14ac:dyDescent="0.3">
      <c r="B3558" t="str">
        <f t="shared" si="110"/>
        <v>SO-003657</v>
      </c>
      <c r="C3558" t="s">
        <v>16</v>
      </c>
      <c r="D3558" t="s">
        <v>17</v>
      </c>
      <c r="E3558" s="1">
        <v>43600</v>
      </c>
      <c r="F3558" s="1">
        <v>43669</v>
      </c>
      <c r="G3558" s="1">
        <v>43675</v>
      </c>
      <c r="H3558" s="1">
        <v>43685</v>
      </c>
      <c r="I3558" t="s">
        <v>18</v>
      </c>
      <c r="J3558">
        <v>1</v>
      </c>
      <c r="K3558">
        <v>27</v>
      </c>
      <c r="L3558">
        <v>214</v>
      </c>
      <c r="M3558">
        <v>41</v>
      </c>
      <c r="N3558">
        <v>7</v>
      </c>
      <c r="O3558">
        <v>0.08</v>
      </c>
      <c r="P3558">
        <v>72.36</v>
      </c>
      <c r="Q3558">
        <v>180.9</v>
      </c>
      <c r="R3558">
        <f>Table1[[#This Row],[OrderQuantity]]*Table1[[#This Row],[UnitPrice]]</f>
        <v>1266.3</v>
      </c>
      <c r="S3558">
        <f>Table1[[#This Row],[OrderQuantity]]*Table1[[#This Row],[UnitCost]]</f>
        <v>506.52</v>
      </c>
      <c r="T3558">
        <f>Table1[[#This Row],[OrderQuantity]]*Table1[[#This Row],[UnitPrice]]*(1-Table1[[#This Row],[DiscountApplied]]) - (Table1[[#This Row],[OrderQuantity]]*Table1[[#This Row],[UnitCost]])</f>
        <v>658.47600000000011</v>
      </c>
      <c r="U3558">
        <f>DATEDIF(Table1[[#This Row],[ShipDate]],Table1[[#This Row],[DeliveryDate]],"d")</f>
        <v>10</v>
      </c>
      <c r="V3558" t="str">
        <f t="shared" si="111"/>
        <v>Late</v>
      </c>
    </row>
    <row r="3559" spans="2:22" x14ac:dyDescent="0.3">
      <c r="B3559" t="str">
        <f t="shared" si="110"/>
        <v>SO-003658</v>
      </c>
      <c r="C3559" t="s">
        <v>19</v>
      </c>
      <c r="D3559" t="s">
        <v>23</v>
      </c>
      <c r="E3559" s="1">
        <v>43600</v>
      </c>
      <c r="F3559" s="1">
        <v>43669</v>
      </c>
      <c r="G3559" s="1">
        <v>43672</v>
      </c>
      <c r="H3559" s="1">
        <v>43675</v>
      </c>
      <c r="I3559" t="s">
        <v>18</v>
      </c>
      <c r="J3559">
        <v>15</v>
      </c>
      <c r="K3559">
        <v>2</v>
      </c>
      <c r="L3559">
        <v>328</v>
      </c>
      <c r="M3559">
        <v>37</v>
      </c>
      <c r="N3559">
        <v>8</v>
      </c>
      <c r="O3559">
        <v>0.3</v>
      </c>
      <c r="P3559">
        <v>1964.98</v>
      </c>
      <c r="Q3559">
        <v>2519.1999999999998</v>
      </c>
      <c r="R3559">
        <f>Table1[[#This Row],[OrderQuantity]]*Table1[[#This Row],[UnitPrice]]</f>
        <v>20153.599999999999</v>
      </c>
      <c r="S3559">
        <f>Table1[[#This Row],[OrderQuantity]]*Table1[[#This Row],[UnitCost]]</f>
        <v>15719.84</v>
      </c>
      <c r="T3559">
        <f>Table1[[#This Row],[OrderQuantity]]*Table1[[#This Row],[UnitPrice]]*(1-Table1[[#This Row],[DiscountApplied]]) - (Table1[[#This Row],[OrderQuantity]]*Table1[[#This Row],[UnitCost]])</f>
        <v>-1612.3200000000015</v>
      </c>
      <c r="U3559">
        <f>DATEDIF(Table1[[#This Row],[ShipDate]],Table1[[#This Row],[DeliveryDate]],"d")</f>
        <v>3</v>
      </c>
      <c r="V3559" t="str">
        <f t="shared" si="111"/>
        <v>On Time</v>
      </c>
    </row>
    <row r="3560" spans="2:22" x14ac:dyDescent="0.3">
      <c r="B3560" t="str">
        <f t="shared" si="110"/>
        <v>SO-003659</v>
      </c>
      <c r="C3560" t="s">
        <v>19</v>
      </c>
      <c r="D3560" t="s">
        <v>23</v>
      </c>
      <c r="E3560" s="1">
        <v>43600</v>
      </c>
      <c r="F3560" s="1">
        <v>43669</v>
      </c>
      <c r="G3560" s="1">
        <v>43689</v>
      </c>
      <c r="H3560" s="1">
        <v>43692</v>
      </c>
      <c r="I3560" t="s">
        <v>18</v>
      </c>
      <c r="J3560">
        <v>16</v>
      </c>
      <c r="K3560">
        <v>32</v>
      </c>
      <c r="L3560">
        <v>288</v>
      </c>
      <c r="M3560">
        <v>33</v>
      </c>
      <c r="N3560">
        <v>3</v>
      </c>
      <c r="O3560">
        <v>0.08</v>
      </c>
      <c r="P3560">
        <v>2073.11</v>
      </c>
      <c r="Q3560">
        <v>3839.1</v>
      </c>
      <c r="R3560">
        <f>Table1[[#This Row],[OrderQuantity]]*Table1[[#This Row],[UnitPrice]]</f>
        <v>11517.3</v>
      </c>
      <c r="S3560">
        <f>Table1[[#This Row],[OrderQuantity]]*Table1[[#This Row],[UnitCost]]</f>
        <v>6219.33</v>
      </c>
      <c r="T3560">
        <f>Table1[[#This Row],[OrderQuantity]]*Table1[[#This Row],[UnitPrice]]*(1-Table1[[#This Row],[DiscountApplied]]) - (Table1[[#This Row],[OrderQuantity]]*Table1[[#This Row],[UnitCost]])</f>
        <v>4376.5859999999993</v>
      </c>
      <c r="U3560">
        <f>DATEDIF(Table1[[#This Row],[ShipDate]],Table1[[#This Row],[DeliveryDate]],"d")</f>
        <v>3</v>
      </c>
      <c r="V3560" t="str">
        <f t="shared" si="111"/>
        <v>On Time</v>
      </c>
    </row>
    <row r="3561" spans="2:22" x14ac:dyDescent="0.3">
      <c r="B3561" t="str">
        <f t="shared" si="110"/>
        <v>SO-003660</v>
      </c>
      <c r="C3561" t="s">
        <v>22</v>
      </c>
      <c r="D3561" t="s">
        <v>24</v>
      </c>
      <c r="E3561" s="1">
        <v>43600</v>
      </c>
      <c r="F3561" s="1">
        <v>43670</v>
      </c>
      <c r="G3561" s="1">
        <v>43691</v>
      </c>
      <c r="H3561" s="1">
        <v>43699</v>
      </c>
      <c r="I3561" t="s">
        <v>18</v>
      </c>
      <c r="J3561">
        <v>28</v>
      </c>
      <c r="K3561">
        <v>21</v>
      </c>
      <c r="L3561">
        <v>30</v>
      </c>
      <c r="M3561">
        <v>31</v>
      </c>
      <c r="N3561">
        <v>7</v>
      </c>
      <c r="O3561">
        <v>0.08</v>
      </c>
      <c r="P3561">
        <v>3814.98</v>
      </c>
      <c r="Q3561">
        <v>5226</v>
      </c>
      <c r="R3561">
        <f>Table1[[#This Row],[OrderQuantity]]*Table1[[#This Row],[UnitPrice]]</f>
        <v>36582</v>
      </c>
      <c r="S3561">
        <f>Table1[[#This Row],[OrderQuantity]]*Table1[[#This Row],[UnitCost]]</f>
        <v>26704.86</v>
      </c>
      <c r="T3561">
        <f>Table1[[#This Row],[OrderQuantity]]*Table1[[#This Row],[UnitPrice]]*(1-Table1[[#This Row],[DiscountApplied]]) - (Table1[[#This Row],[OrderQuantity]]*Table1[[#This Row],[UnitCost]])</f>
        <v>6950.5800000000017</v>
      </c>
      <c r="U3561">
        <f>DATEDIF(Table1[[#This Row],[ShipDate]],Table1[[#This Row],[DeliveryDate]],"d")</f>
        <v>8</v>
      </c>
      <c r="V3561" t="str">
        <f t="shared" si="111"/>
        <v>Late</v>
      </c>
    </row>
    <row r="3562" spans="2:22" x14ac:dyDescent="0.3">
      <c r="B3562" t="str">
        <f t="shared" si="110"/>
        <v>SO-003661</v>
      </c>
      <c r="C3562" t="s">
        <v>19</v>
      </c>
      <c r="D3562" t="s">
        <v>25</v>
      </c>
      <c r="E3562" s="1">
        <v>43600</v>
      </c>
      <c r="F3562" s="1">
        <v>43670</v>
      </c>
      <c r="G3562" s="1">
        <v>43693</v>
      </c>
      <c r="H3562" s="1">
        <v>43696</v>
      </c>
      <c r="I3562" t="s">
        <v>18</v>
      </c>
      <c r="J3562">
        <v>15</v>
      </c>
      <c r="K3562">
        <v>25</v>
      </c>
      <c r="L3562">
        <v>355</v>
      </c>
      <c r="M3562">
        <v>26</v>
      </c>
      <c r="N3562">
        <v>1</v>
      </c>
      <c r="O3562">
        <v>0.08</v>
      </c>
      <c r="P3562">
        <v>217.08</v>
      </c>
      <c r="Q3562">
        <v>268</v>
      </c>
      <c r="R3562">
        <f>Table1[[#This Row],[OrderQuantity]]*Table1[[#This Row],[UnitPrice]]</f>
        <v>268</v>
      </c>
      <c r="S3562">
        <f>Table1[[#This Row],[OrderQuantity]]*Table1[[#This Row],[UnitCost]]</f>
        <v>217.08</v>
      </c>
      <c r="T3562">
        <f>Table1[[#This Row],[OrderQuantity]]*Table1[[#This Row],[UnitPrice]]*(1-Table1[[#This Row],[DiscountApplied]]) - (Table1[[#This Row],[OrderQuantity]]*Table1[[#This Row],[UnitCost]])</f>
        <v>29.47999999999999</v>
      </c>
      <c r="U3562">
        <f>DATEDIF(Table1[[#This Row],[ShipDate]],Table1[[#This Row],[DeliveryDate]],"d")</f>
        <v>3</v>
      </c>
      <c r="V3562" t="str">
        <f t="shared" si="111"/>
        <v>On Time</v>
      </c>
    </row>
    <row r="3563" spans="2:22" x14ac:dyDescent="0.3">
      <c r="B3563" t="str">
        <f t="shared" si="110"/>
        <v>SO-003662</v>
      </c>
      <c r="C3563" t="s">
        <v>16</v>
      </c>
      <c r="D3563" t="s">
        <v>25</v>
      </c>
      <c r="E3563" s="1">
        <v>43600</v>
      </c>
      <c r="F3563" s="1">
        <v>43670</v>
      </c>
      <c r="G3563" s="1">
        <v>43679</v>
      </c>
      <c r="H3563" s="1">
        <v>43680</v>
      </c>
      <c r="I3563" t="s">
        <v>18</v>
      </c>
      <c r="J3563">
        <v>4</v>
      </c>
      <c r="K3563">
        <v>19</v>
      </c>
      <c r="L3563">
        <v>343</v>
      </c>
      <c r="M3563">
        <v>31</v>
      </c>
      <c r="N3563">
        <v>3</v>
      </c>
      <c r="O3563">
        <v>0.08</v>
      </c>
      <c r="P3563">
        <v>1027.78</v>
      </c>
      <c r="Q3563">
        <v>1742</v>
      </c>
      <c r="R3563">
        <f>Table1[[#This Row],[OrderQuantity]]*Table1[[#This Row],[UnitPrice]]</f>
        <v>5226</v>
      </c>
      <c r="S3563">
        <f>Table1[[#This Row],[OrderQuantity]]*Table1[[#This Row],[UnitCost]]</f>
        <v>3083.34</v>
      </c>
      <c r="T3563">
        <f>Table1[[#This Row],[OrderQuantity]]*Table1[[#This Row],[UnitPrice]]*(1-Table1[[#This Row],[DiscountApplied]]) - (Table1[[#This Row],[OrderQuantity]]*Table1[[#This Row],[UnitCost]])</f>
        <v>1724.58</v>
      </c>
      <c r="U3563">
        <f>DATEDIF(Table1[[#This Row],[ShipDate]],Table1[[#This Row],[DeliveryDate]],"d")</f>
        <v>1</v>
      </c>
      <c r="V3563" t="str">
        <f t="shared" si="111"/>
        <v>On Time</v>
      </c>
    </row>
    <row r="3564" spans="2:22" x14ac:dyDescent="0.3">
      <c r="B3564" t="str">
        <f t="shared" si="110"/>
        <v>SO-003663</v>
      </c>
      <c r="C3564" t="s">
        <v>19</v>
      </c>
      <c r="D3564" t="s">
        <v>20</v>
      </c>
      <c r="E3564" s="1">
        <v>43600</v>
      </c>
      <c r="F3564" s="1">
        <v>43670</v>
      </c>
      <c r="G3564" s="1">
        <v>43693</v>
      </c>
      <c r="H3564" s="1">
        <v>43696</v>
      </c>
      <c r="I3564" t="s">
        <v>18</v>
      </c>
      <c r="J3564">
        <v>18</v>
      </c>
      <c r="K3564">
        <v>2</v>
      </c>
      <c r="L3564">
        <v>124</v>
      </c>
      <c r="M3564">
        <v>23</v>
      </c>
      <c r="N3564">
        <v>7</v>
      </c>
      <c r="O3564">
        <v>0.05</v>
      </c>
      <c r="P3564">
        <v>435.5</v>
      </c>
      <c r="Q3564">
        <v>871</v>
      </c>
      <c r="R3564">
        <f>Table1[[#This Row],[OrderQuantity]]*Table1[[#This Row],[UnitPrice]]</f>
        <v>6097</v>
      </c>
      <c r="S3564">
        <f>Table1[[#This Row],[OrderQuantity]]*Table1[[#This Row],[UnitCost]]</f>
        <v>3048.5</v>
      </c>
      <c r="T3564">
        <f>Table1[[#This Row],[OrderQuantity]]*Table1[[#This Row],[UnitPrice]]*(1-Table1[[#This Row],[DiscountApplied]]) - (Table1[[#This Row],[OrderQuantity]]*Table1[[#This Row],[UnitCost]])</f>
        <v>2743.6499999999996</v>
      </c>
      <c r="U3564">
        <f>DATEDIF(Table1[[#This Row],[ShipDate]],Table1[[#This Row],[DeliveryDate]],"d")</f>
        <v>3</v>
      </c>
      <c r="V3564" t="str">
        <f t="shared" si="111"/>
        <v>On Time</v>
      </c>
    </row>
    <row r="3565" spans="2:22" x14ac:dyDescent="0.3">
      <c r="B3565" t="str">
        <f t="shared" si="110"/>
        <v>SO-003664</v>
      </c>
      <c r="C3565" t="s">
        <v>16</v>
      </c>
      <c r="D3565" t="s">
        <v>17</v>
      </c>
      <c r="E3565" s="1">
        <v>43600</v>
      </c>
      <c r="F3565" s="1">
        <v>43670</v>
      </c>
      <c r="G3565" s="1">
        <v>43686</v>
      </c>
      <c r="H3565" s="1">
        <v>43688</v>
      </c>
      <c r="I3565" t="s">
        <v>18</v>
      </c>
      <c r="J3565">
        <v>6</v>
      </c>
      <c r="K3565">
        <v>3</v>
      </c>
      <c r="L3565">
        <v>235</v>
      </c>
      <c r="M3565">
        <v>16</v>
      </c>
      <c r="N3565">
        <v>1</v>
      </c>
      <c r="O3565">
        <v>0.2</v>
      </c>
      <c r="P3565">
        <v>138.82</v>
      </c>
      <c r="Q3565">
        <v>247.9</v>
      </c>
      <c r="R3565">
        <f>Table1[[#This Row],[OrderQuantity]]*Table1[[#This Row],[UnitPrice]]</f>
        <v>247.9</v>
      </c>
      <c r="S3565">
        <f>Table1[[#This Row],[OrderQuantity]]*Table1[[#This Row],[UnitCost]]</f>
        <v>138.82</v>
      </c>
      <c r="T3565">
        <f>Table1[[#This Row],[OrderQuantity]]*Table1[[#This Row],[UnitPrice]]*(1-Table1[[#This Row],[DiscountApplied]]) - (Table1[[#This Row],[OrderQuantity]]*Table1[[#This Row],[UnitCost]])</f>
        <v>59.500000000000028</v>
      </c>
      <c r="U3565">
        <f>DATEDIF(Table1[[#This Row],[ShipDate]],Table1[[#This Row],[DeliveryDate]],"d")</f>
        <v>2</v>
      </c>
      <c r="V3565" t="str">
        <f t="shared" si="111"/>
        <v>On Time</v>
      </c>
    </row>
    <row r="3566" spans="2:22" x14ac:dyDescent="0.3">
      <c r="B3566" t="str">
        <f t="shared" si="110"/>
        <v>SO-003665</v>
      </c>
      <c r="C3566" t="s">
        <v>21</v>
      </c>
      <c r="D3566" t="s">
        <v>23</v>
      </c>
      <c r="E3566" s="1">
        <v>43500</v>
      </c>
      <c r="F3566" s="1">
        <v>43670</v>
      </c>
      <c r="G3566" s="1">
        <v>43685</v>
      </c>
      <c r="H3566" s="1">
        <v>43687</v>
      </c>
      <c r="I3566" t="s">
        <v>18</v>
      </c>
      <c r="J3566">
        <v>20</v>
      </c>
      <c r="K3566">
        <v>13</v>
      </c>
      <c r="L3566">
        <v>325</v>
      </c>
      <c r="M3566">
        <v>34</v>
      </c>
      <c r="N3566">
        <v>2</v>
      </c>
      <c r="O3566">
        <v>0.08</v>
      </c>
      <c r="P3566">
        <v>915.96</v>
      </c>
      <c r="Q3566">
        <v>1869.3</v>
      </c>
      <c r="R3566">
        <f>Table1[[#This Row],[OrderQuantity]]*Table1[[#This Row],[UnitPrice]]</f>
        <v>3738.6</v>
      </c>
      <c r="S3566">
        <f>Table1[[#This Row],[OrderQuantity]]*Table1[[#This Row],[UnitCost]]</f>
        <v>1831.92</v>
      </c>
      <c r="T3566">
        <f>Table1[[#This Row],[OrderQuantity]]*Table1[[#This Row],[UnitPrice]]*(1-Table1[[#This Row],[DiscountApplied]]) - (Table1[[#This Row],[OrderQuantity]]*Table1[[#This Row],[UnitCost]])</f>
        <v>1607.5920000000001</v>
      </c>
      <c r="U3566">
        <f>DATEDIF(Table1[[#This Row],[ShipDate]],Table1[[#This Row],[DeliveryDate]],"d")</f>
        <v>2</v>
      </c>
      <c r="V3566" t="str">
        <f t="shared" si="111"/>
        <v>On Time</v>
      </c>
    </row>
    <row r="3567" spans="2:22" x14ac:dyDescent="0.3">
      <c r="B3567" t="str">
        <f t="shared" si="110"/>
        <v>SO-003666</v>
      </c>
      <c r="C3567" t="s">
        <v>16</v>
      </c>
      <c r="D3567" t="s">
        <v>17</v>
      </c>
      <c r="E3567" s="1">
        <v>43600</v>
      </c>
      <c r="F3567" s="1">
        <v>43670</v>
      </c>
      <c r="G3567" s="1">
        <v>43676</v>
      </c>
      <c r="H3567" s="1">
        <v>43680</v>
      </c>
      <c r="I3567" t="s">
        <v>18</v>
      </c>
      <c r="J3567">
        <v>2</v>
      </c>
      <c r="K3567">
        <v>21</v>
      </c>
      <c r="L3567">
        <v>228</v>
      </c>
      <c r="M3567">
        <v>44</v>
      </c>
      <c r="N3567">
        <v>6</v>
      </c>
      <c r="O3567">
        <v>0.05</v>
      </c>
      <c r="P3567">
        <v>1160.78</v>
      </c>
      <c r="Q3567">
        <v>2579.5</v>
      </c>
      <c r="R3567">
        <f>Table1[[#This Row],[OrderQuantity]]*Table1[[#This Row],[UnitPrice]]</f>
        <v>15477</v>
      </c>
      <c r="S3567">
        <f>Table1[[#This Row],[OrderQuantity]]*Table1[[#This Row],[UnitCost]]</f>
        <v>6964.68</v>
      </c>
      <c r="T3567">
        <f>Table1[[#This Row],[OrderQuantity]]*Table1[[#This Row],[UnitPrice]]*(1-Table1[[#This Row],[DiscountApplied]]) - (Table1[[#This Row],[OrderQuantity]]*Table1[[#This Row],[UnitCost]])</f>
        <v>7738.4699999999993</v>
      </c>
      <c r="U3567">
        <f>DATEDIF(Table1[[#This Row],[ShipDate]],Table1[[#This Row],[DeliveryDate]],"d")</f>
        <v>4</v>
      </c>
      <c r="V3567" t="str">
        <f t="shared" si="111"/>
        <v>On Time</v>
      </c>
    </row>
    <row r="3568" spans="2:22" x14ac:dyDescent="0.3">
      <c r="B3568" t="str">
        <f t="shared" si="110"/>
        <v>SO-003667</v>
      </c>
      <c r="C3568" t="s">
        <v>16</v>
      </c>
      <c r="D3568" t="s">
        <v>26</v>
      </c>
      <c r="E3568" s="1">
        <v>43600</v>
      </c>
      <c r="F3568" s="1">
        <v>43670</v>
      </c>
      <c r="G3568" s="1">
        <v>43673</v>
      </c>
      <c r="H3568" s="1">
        <v>43682</v>
      </c>
      <c r="I3568" t="s">
        <v>18</v>
      </c>
      <c r="J3568">
        <v>11</v>
      </c>
      <c r="K3568">
        <v>16</v>
      </c>
      <c r="L3568">
        <v>73</v>
      </c>
      <c r="M3568">
        <v>30</v>
      </c>
      <c r="N3568">
        <v>8</v>
      </c>
      <c r="O3568">
        <v>0.08</v>
      </c>
      <c r="P3568">
        <v>1212.97</v>
      </c>
      <c r="Q3568">
        <v>1956.4</v>
      </c>
      <c r="R3568">
        <f>Table1[[#This Row],[OrderQuantity]]*Table1[[#This Row],[UnitPrice]]</f>
        <v>15651.2</v>
      </c>
      <c r="S3568">
        <f>Table1[[#This Row],[OrderQuantity]]*Table1[[#This Row],[UnitCost]]</f>
        <v>9703.76</v>
      </c>
      <c r="T3568">
        <f>Table1[[#This Row],[OrderQuantity]]*Table1[[#This Row],[UnitPrice]]*(1-Table1[[#This Row],[DiscountApplied]]) - (Table1[[#This Row],[OrderQuantity]]*Table1[[#This Row],[UnitCost]])</f>
        <v>4695.344000000001</v>
      </c>
      <c r="U3568">
        <f>DATEDIF(Table1[[#This Row],[ShipDate]],Table1[[#This Row],[DeliveryDate]],"d")</f>
        <v>9</v>
      </c>
      <c r="V3568" t="str">
        <f t="shared" si="111"/>
        <v>Late</v>
      </c>
    </row>
    <row r="3569" spans="2:22" x14ac:dyDescent="0.3">
      <c r="B3569" t="str">
        <f t="shared" si="110"/>
        <v>SO-003668</v>
      </c>
      <c r="C3569" t="s">
        <v>19</v>
      </c>
      <c r="D3569" t="s">
        <v>17</v>
      </c>
      <c r="E3569" s="1">
        <v>43600</v>
      </c>
      <c r="F3569" s="1">
        <v>43670</v>
      </c>
      <c r="G3569" s="1">
        <v>43684</v>
      </c>
      <c r="H3569" s="1">
        <v>43689</v>
      </c>
      <c r="I3569" t="s">
        <v>18</v>
      </c>
      <c r="J3569">
        <v>15</v>
      </c>
      <c r="K3569">
        <v>20</v>
      </c>
      <c r="L3569">
        <v>205</v>
      </c>
      <c r="M3569">
        <v>5</v>
      </c>
      <c r="N3569">
        <v>1</v>
      </c>
      <c r="O3569">
        <v>0.05</v>
      </c>
      <c r="P3569">
        <v>1864.21</v>
      </c>
      <c r="Q3569">
        <v>2519.1999999999998</v>
      </c>
      <c r="R3569">
        <f>Table1[[#This Row],[OrderQuantity]]*Table1[[#This Row],[UnitPrice]]</f>
        <v>2519.1999999999998</v>
      </c>
      <c r="S3569">
        <f>Table1[[#This Row],[OrderQuantity]]*Table1[[#This Row],[UnitCost]]</f>
        <v>1864.21</v>
      </c>
      <c r="T3569">
        <f>Table1[[#This Row],[OrderQuantity]]*Table1[[#This Row],[UnitPrice]]*(1-Table1[[#This Row],[DiscountApplied]]) - (Table1[[#This Row],[OrderQuantity]]*Table1[[#This Row],[UnitCost]])</f>
        <v>529.02999999999975</v>
      </c>
      <c r="U3569">
        <f>DATEDIF(Table1[[#This Row],[ShipDate]],Table1[[#This Row],[DeliveryDate]],"d")</f>
        <v>5</v>
      </c>
      <c r="V3569" t="str">
        <f t="shared" si="111"/>
        <v>On Time</v>
      </c>
    </row>
    <row r="3570" spans="2:22" x14ac:dyDescent="0.3">
      <c r="B3570" t="str">
        <f t="shared" si="110"/>
        <v>SO-003669</v>
      </c>
      <c r="C3570" t="s">
        <v>16</v>
      </c>
      <c r="D3570" t="s">
        <v>23</v>
      </c>
      <c r="E3570" s="1">
        <v>43600</v>
      </c>
      <c r="F3570" s="1">
        <v>43671</v>
      </c>
      <c r="G3570" s="1">
        <v>43679</v>
      </c>
      <c r="H3570" s="1">
        <v>43681</v>
      </c>
      <c r="I3570" t="s">
        <v>18</v>
      </c>
      <c r="J3570">
        <v>11</v>
      </c>
      <c r="K3570">
        <v>46</v>
      </c>
      <c r="L3570">
        <v>325</v>
      </c>
      <c r="M3570">
        <v>44</v>
      </c>
      <c r="N3570">
        <v>1</v>
      </c>
      <c r="O3570">
        <v>0.4</v>
      </c>
      <c r="P3570">
        <v>597.98</v>
      </c>
      <c r="Q3570">
        <v>797.3</v>
      </c>
      <c r="R3570">
        <f>Table1[[#This Row],[OrderQuantity]]*Table1[[#This Row],[UnitPrice]]</f>
        <v>797.3</v>
      </c>
      <c r="S3570">
        <f>Table1[[#This Row],[OrderQuantity]]*Table1[[#This Row],[UnitCost]]</f>
        <v>597.98</v>
      </c>
      <c r="T3570">
        <f>Table1[[#This Row],[OrderQuantity]]*Table1[[#This Row],[UnitPrice]]*(1-Table1[[#This Row],[DiscountApplied]]) - (Table1[[#This Row],[OrderQuantity]]*Table1[[#This Row],[UnitCost]])</f>
        <v>-119.60000000000008</v>
      </c>
      <c r="U3570">
        <f>DATEDIF(Table1[[#This Row],[ShipDate]],Table1[[#This Row],[DeliveryDate]],"d")</f>
        <v>2</v>
      </c>
      <c r="V3570" t="str">
        <f t="shared" si="111"/>
        <v>On Time</v>
      </c>
    </row>
    <row r="3571" spans="2:22" x14ac:dyDescent="0.3">
      <c r="B3571" t="str">
        <f t="shared" si="110"/>
        <v>SO-003670</v>
      </c>
      <c r="C3571" t="s">
        <v>19</v>
      </c>
      <c r="D3571" t="s">
        <v>17</v>
      </c>
      <c r="E3571" s="1">
        <v>43500</v>
      </c>
      <c r="F3571" s="1">
        <v>43671</v>
      </c>
      <c r="G3571" s="1">
        <v>43681</v>
      </c>
      <c r="H3571" s="1">
        <v>43688</v>
      </c>
      <c r="I3571" t="s">
        <v>18</v>
      </c>
      <c r="J3571">
        <v>19</v>
      </c>
      <c r="K3571">
        <v>30</v>
      </c>
      <c r="L3571">
        <v>233</v>
      </c>
      <c r="M3571">
        <v>42</v>
      </c>
      <c r="N3571">
        <v>3</v>
      </c>
      <c r="O3571">
        <v>0.08</v>
      </c>
      <c r="P3571">
        <v>3542.02</v>
      </c>
      <c r="Q3571">
        <v>5366.7</v>
      </c>
      <c r="R3571">
        <f>Table1[[#This Row],[OrderQuantity]]*Table1[[#This Row],[UnitPrice]]</f>
        <v>16100.099999999999</v>
      </c>
      <c r="S3571">
        <f>Table1[[#This Row],[OrderQuantity]]*Table1[[#This Row],[UnitCost]]</f>
        <v>10626.06</v>
      </c>
      <c r="T3571">
        <f>Table1[[#This Row],[OrderQuantity]]*Table1[[#This Row],[UnitPrice]]*(1-Table1[[#This Row],[DiscountApplied]]) - (Table1[[#This Row],[OrderQuantity]]*Table1[[#This Row],[UnitCost]])</f>
        <v>4186.0319999999992</v>
      </c>
      <c r="U3571">
        <f>DATEDIF(Table1[[#This Row],[ShipDate]],Table1[[#This Row],[DeliveryDate]],"d")</f>
        <v>7</v>
      </c>
      <c r="V3571" t="str">
        <f t="shared" si="111"/>
        <v>On Time</v>
      </c>
    </row>
    <row r="3572" spans="2:22" x14ac:dyDescent="0.3">
      <c r="B3572" t="str">
        <f t="shared" si="110"/>
        <v>SO-003671</v>
      </c>
      <c r="C3572" t="s">
        <v>16</v>
      </c>
      <c r="D3572" t="s">
        <v>20</v>
      </c>
      <c r="E3572" s="1">
        <v>43600</v>
      </c>
      <c r="F3572" s="1">
        <v>43671</v>
      </c>
      <c r="G3572" s="1">
        <v>43683</v>
      </c>
      <c r="H3572" s="1">
        <v>43686</v>
      </c>
      <c r="I3572" t="s">
        <v>18</v>
      </c>
      <c r="J3572">
        <v>4</v>
      </c>
      <c r="K3572">
        <v>30</v>
      </c>
      <c r="L3572">
        <v>138</v>
      </c>
      <c r="M3572">
        <v>11</v>
      </c>
      <c r="N3572">
        <v>3</v>
      </c>
      <c r="O3572">
        <v>0.2</v>
      </c>
      <c r="P3572">
        <v>1370.75</v>
      </c>
      <c r="Q3572">
        <v>3343.3</v>
      </c>
      <c r="R3572">
        <f>Table1[[#This Row],[OrderQuantity]]*Table1[[#This Row],[UnitPrice]]</f>
        <v>10029.900000000001</v>
      </c>
      <c r="S3572">
        <f>Table1[[#This Row],[OrderQuantity]]*Table1[[#This Row],[UnitCost]]</f>
        <v>4112.25</v>
      </c>
      <c r="T3572">
        <f>Table1[[#This Row],[OrderQuantity]]*Table1[[#This Row],[UnitPrice]]*(1-Table1[[#This Row],[DiscountApplied]]) - (Table1[[#This Row],[OrderQuantity]]*Table1[[#This Row],[UnitCost]])</f>
        <v>3911.6700000000019</v>
      </c>
      <c r="U3572">
        <f>DATEDIF(Table1[[#This Row],[ShipDate]],Table1[[#This Row],[DeliveryDate]],"d")</f>
        <v>3</v>
      </c>
      <c r="V3572" t="str">
        <f t="shared" si="111"/>
        <v>On Time</v>
      </c>
    </row>
    <row r="3573" spans="2:22" x14ac:dyDescent="0.3">
      <c r="B3573" t="str">
        <f t="shared" si="110"/>
        <v>SO-003672</v>
      </c>
      <c r="C3573" t="s">
        <v>16</v>
      </c>
      <c r="D3573" t="s">
        <v>17</v>
      </c>
      <c r="E3573" s="1">
        <v>43600</v>
      </c>
      <c r="F3573" s="1">
        <v>43671</v>
      </c>
      <c r="G3573" s="1">
        <v>43685</v>
      </c>
      <c r="H3573" s="1">
        <v>43690</v>
      </c>
      <c r="I3573" t="s">
        <v>18</v>
      </c>
      <c r="J3573">
        <v>1</v>
      </c>
      <c r="K3573">
        <v>20</v>
      </c>
      <c r="L3573">
        <v>229</v>
      </c>
      <c r="M3573">
        <v>17</v>
      </c>
      <c r="N3573">
        <v>2</v>
      </c>
      <c r="O3573">
        <v>0.2</v>
      </c>
      <c r="P3573">
        <v>2836.51</v>
      </c>
      <c r="Q3573">
        <v>3939.6</v>
      </c>
      <c r="R3573">
        <f>Table1[[#This Row],[OrderQuantity]]*Table1[[#This Row],[UnitPrice]]</f>
        <v>7879.2</v>
      </c>
      <c r="S3573">
        <f>Table1[[#This Row],[OrderQuantity]]*Table1[[#This Row],[UnitCost]]</f>
        <v>5673.02</v>
      </c>
      <c r="T3573">
        <f>Table1[[#This Row],[OrderQuantity]]*Table1[[#This Row],[UnitPrice]]*(1-Table1[[#This Row],[DiscountApplied]]) - (Table1[[#This Row],[OrderQuantity]]*Table1[[#This Row],[UnitCost]])</f>
        <v>630.34000000000015</v>
      </c>
      <c r="U3573">
        <f>DATEDIF(Table1[[#This Row],[ShipDate]],Table1[[#This Row],[DeliveryDate]],"d")</f>
        <v>5</v>
      </c>
      <c r="V3573" t="str">
        <f t="shared" si="111"/>
        <v>On Time</v>
      </c>
    </row>
    <row r="3574" spans="2:22" x14ac:dyDescent="0.3">
      <c r="B3574" t="str">
        <f t="shared" si="110"/>
        <v>SO-003673</v>
      </c>
      <c r="C3574" t="s">
        <v>21</v>
      </c>
      <c r="D3574" t="s">
        <v>24</v>
      </c>
      <c r="E3574" s="1">
        <v>43600</v>
      </c>
      <c r="F3574" s="1">
        <v>43671</v>
      </c>
      <c r="G3574" s="1">
        <v>43694</v>
      </c>
      <c r="H3574" s="1">
        <v>43695</v>
      </c>
      <c r="I3574" t="s">
        <v>18</v>
      </c>
      <c r="J3574">
        <v>24</v>
      </c>
      <c r="K3574">
        <v>36</v>
      </c>
      <c r="L3574">
        <v>52</v>
      </c>
      <c r="M3574">
        <v>21</v>
      </c>
      <c r="N3574">
        <v>5</v>
      </c>
      <c r="O3574">
        <v>0.08</v>
      </c>
      <c r="P3574">
        <v>1542.74</v>
      </c>
      <c r="Q3574">
        <v>2659.9</v>
      </c>
      <c r="R3574">
        <f>Table1[[#This Row],[OrderQuantity]]*Table1[[#This Row],[UnitPrice]]</f>
        <v>13299.5</v>
      </c>
      <c r="S3574">
        <f>Table1[[#This Row],[OrderQuantity]]*Table1[[#This Row],[UnitCost]]</f>
        <v>7713.7</v>
      </c>
      <c r="T3574">
        <f>Table1[[#This Row],[OrderQuantity]]*Table1[[#This Row],[UnitPrice]]*(1-Table1[[#This Row],[DiscountApplied]]) - (Table1[[#This Row],[OrderQuantity]]*Table1[[#This Row],[UnitCost]])</f>
        <v>4521.8400000000011</v>
      </c>
      <c r="U3574">
        <f>DATEDIF(Table1[[#This Row],[ShipDate]],Table1[[#This Row],[DeliveryDate]],"d")</f>
        <v>1</v>
      </c>
      <c r="V3574" t="str">
        <f t="shared" si="111"/>
        <v>On Time</v>
      </c>
    </row>
    <row r="3575" spans="2:22" x14ac:dyDescent="0.3">
      <c r="B3575" t="str">
        <f t="shared" si="110"/>
        <v>SO-003674</v>
      </c>
      <c r="C3575" t="s">
        <v>19</v>
      </c>
      <c r="D3575" t="s">
        <v>23</v>
      </c>
      <c r="E3575" s="1">
        <v>43500</v>
      </c>
      <c r="F3575" s="1">
        <v>43672</v>
      </c>
      <c r="G3575" s="1">
        <v>43681</v>
      </c>
      <c r="H3575" s="1">
        <v>43684</v>
      </c>
      <c r="I3575" t="s">
        <v>18</v>
      </c>
      <c r="J3575">
        <v>13</v>
      </c>
      <c r="K3575">
        <v>49</v>
      </c>
      <c r="L3575">
        <v>279</v>
      </c>
      <c r="M3575">
        <v>42</v>
      </c>
      <c r="N3575">
        <v>4</v>
      </c>
      <c r="O3575">
        <v>0.1</v>
      </c>
      <c r="P3575">
        <v>405.35</v>
      </c>
      <c r="Q3575">
        <v>737</v>
      </c>
      <c r="R3575">
        <f>Table1[[#This Row],[OrderQuantity]]*Table1[[#This Row],[UnitPrice]]</f>
        <v>2948</v>
      </c>
      <c r="S3575">
        <f>Table1[[#This Row],[OrderQuantity]]*Table1[[#This Row],[UnitCost]]</f>
        <v>1621.4</v>
      </c>
      <c r="T3575">
        <f>Table1[[#This Row],[OrderQuantity]]*Table1[[#This Row],[UnitPrice]]*(1-Table1[[#This Row],[DiscountApplied]]) - (Table1[[#This Row],[OrderQuantity]]*Table1[[#This Row],[UnitCost]])</f>
        <v>1031.8000000000002</v>
      </c>
      <c r="U3575">
        <f>DATEDIF(Table1[[#This Row],[ShipDate]],Table1[[#This Row],[DeliveryDate]],"d")</f>
        <v>3</v>
      </c>
      <c r="V3575" t="str">
        <f t="shared" si="111"/>
        <v>On Time</v>
      </c>
    </row>
    <row r="3576" spans="2:22" x14ac:dyDescent="0.3">
      <c r="B3576" t="str">
        <f t="shared" si="110"/>
        <v>SO-003675</v>
      </c>
      <c r="C3576" t="s">
        <v>19</v>
      </c>
      <c r="D3576" t="s">
        <v>17</v>
      </c>
      <c r="E3576" s="1">
        <v>43600</v>
      </c>
      <c r="F3576" s="1">
        <v>43672</v>
      </c>
      <c r="G3576" s="1">
        <v>43678</v>
      </c>
      <c r="H3576" s="1">
        <v>43686</v>
      </c>
      <c r="I3576" t="s">
        <v>18</v>
      </c>
      <c r="J3576">
        <v>13</v>
      </c>
      <c r="K3576">
        <v>13</v>
      </c>
      <c r="L3576">
        <v>213</v>
      </c>
      <c r="M3576">
        <v>39</v>
      </c>
      <c r="N3576">
        <v>4</v>
      </c>
      <c r="O3576">
        <v>0.08</v>
      </c>
      <c r="P3576">
        <v>2549.2199999999998</v>
      </c>
      <c r="Q3576">
        <v>3108.8</v>
      </c>
      <c r="R3576">
        <f>Table1[[#This Row],[OrderQuantity]]*Table1[[#This Row],[UnitPrice]]</f>
        <v>12435.2</v>
      </c>
      <c r="S3576">
        <f>Table1[[#This Row],[OrderQuantity]]*Table1[[#This Row],[UnitCost]]</f>
        <v>10196.879999999999</v>
      </c>
      <c r="T3576">
        <f>Table1[[#This Row],[OrderQuantity]]*Table1[[#This Row],[UnitPrice]]*(1-Table1[[#This Row],[DiscountApplied]]) - (Table1[[#This Row],[OrderQuantity]]*Table1[[#This Row],[UnitCost]])</f>
        <v>1243.5040000000026</v>
      </c>
      <c r="U3576">
        <f>DATEDIF(Table1[[#This Row],[ShipDate]],Table1[[#This Row],[DeliveryDate]],"d")</f>
        <v>8</v>
      </c>
      <c r="V3576" t="str">
        <f t="shared" si="111"/>
        <v>Late</v>
      </c>
    </row>
    <row r="3577" spans="2:22" x14ac:dyDescent="0.3">
      <c r="B3577" t="str">
        <f t="shared" si="110"/>
        <v>SO-003676</v>
      </c>
      <c r="C3577" t="s">
        <v>22</v>
      </c>
      <c r="D3577" t="s">
        <v>20</v>
      </c>
      <c r="E3577" s="1">
        <v>43600</v>
      </c>
      <c r="F3577" s="1">
        <v>43672</v>
      </c>
      <c r="G3577" s="1">
        <v>43689</v>
      </c>
      <c r="H3577" s="1">
        <v>43694</v>
      </c>
      <c r="I3577" t="s">
        <v>18</v>
      </c>
      <c r="J3577">
        <v>28</v>
      </c>
      <c r="K3577">
        <v>9</v>
      </c>
      <c r="L3577">
        <v>192</v>
      </c>
      <c r="M3577">
        <v>40</v>
      </c>
      <c r="N3577">
        <v>5</v>
      </c>
      <c r="O3577">
        <v>0.3</v>
      </c>
      <c r="P3577">
        <v>2191.17</v>
      </c>
      <c r="Q3577">
        <v>3423.7</v>
      </c>
      <c r="R3577">
        <f>Table1[[#This Row],[OrderQuantity]]*Table1[[#This Row],[UnitPrice]]</f>
        <v>17118.5</v>
      </c>
      <c r="S3577">
        <f>Table1[[#This Row],[OrderQuantity]]*Table1[[#This Row],[UnitCost]]</f>
        <v>10955.85</v>
      </c>
      <c r="T3577">
        <f>Table1[[#This Row],[OrderQuantity]]*Table1[[#This Row],[UnitPrice]]*(1-Table1[[#This Row],[DiscountApplied]]) - (Table1[[#This Row],[OrderQuantity]]*Table1[[#This Row],[UnitCost]])</f>
        <v>1027.0999999999985</v>
      </c>
      <c r="U3577">
        <f>DATEDIF(Table1[[#This Row],[ShipDate]],Table1[[#This Row],[DeliveryDate]],"d")</f>
        <v>5</v>
      </c>
      <c r="V3577" t="str">
        <f t="shared" si="111"/>
        <v>On Time</v>
      </c>
    </row>
    <row r="3578" spans="2:22" x14ac:dyDescent="0.3">
      <c r="B3578" t="str">
        <f t="shared" si="110"/>
        <v>SO-003677</v>
      </c>
      <c r="C3578" t="s">
        <v>16</v>
      </c>
      <c r="D3578" t="s">
        <v>26</v>
      </c>
      <c r="E3578" s="1">
        <v>43500</v>
      </c>
      <c r="F3578" s="1">
        <v>43672</v>
      </c>
      <c r="G3578" s="1">
        <v>43683</v>
      </c>
      <c r="H3578" s="1">
        <v>43684</v>
      </c>
      <c r="I3578" t="s">
        <v>18</v>
      </c>
      <c r="J3578">
        <v>8</v>
      </c>
      <c r="K3578">
        <v>20</v>
      </c>
      <c r="L3578">
        <v>60</v>
      </c>
      <c r="M3578">
        <v>10</v>
      </c>
      <c r="N3578">
        <v>1</v>
      </c>
      <c r="O3578">
        <v>0.05</v>
      </c>
      <c r="P3578">
        <v>121.2</v>
      </c>
      <c r="Q3578">
        <v>180.9</v>
      </c>
      <c r="R3578">
        <f>Table1[[#This Row],[OrderQuantity]]*Table1[[#This Row],[UnitPrice]]</f>
        <v>180.9</v>
      </c>
      <c r="S3578">
        <f>Table1[[#This Row],[OrderQuantity]]*Table1[[#This Row],[UnitCost]]</f>
        <v>121.2</v>
      </c>
      <c r="T3578">
        <f>Table1[[#This Row],[OrderQuantity]]*Table1[[#This Row],[UnitPrice]]*(1-Table1[[#This Row],[DiscountApplied]]) - (Table1[[#This Row],[OrderQuantity]]*Table1[[#This Row],[UnitCost]])</f>
        <v>50.654999999999987</v>
      </c>
      <c r="U3578">
        <f>DATEDIF(Table1[[#This Row],[ShipDate]],Table1[[#This Row],[DeliveryDate]],"d")</f>
        <v>1</v>
      </c>
      <c r="V3578" t="str">
        <f t="shared" si="111"/>
        <v>On Time</v>
      </c>
    </row>
    <row r="3579" spans="2:22" x14ac:dyDescent="0.3">
      <c r="B3579" t="str">
        <f t="shared" si="110"/>
        <v>SO-003678</v>
      </c>
      <c r="C3579" t="s">
        <v>19</v>
      </c>
      <c r="D3579" t="s">
        <v>23</v>
      </c>
      <c r="E3579" s="1">
        <v>43600</v>
      </c>
      <c r="F3579" s="1">
        <v>43672</v>
      </c>
      <c r="G3579" s="1">
        <v>43691</v>
      </c>
      <c r="H3579" s="1">
        <v>43696</v>
      </c>
      <c r="I3579" t="s">
        <v>18</v>
      </c>
      <c r="J3579">
        <v>14</v>
      </c>
      <c r="K3579">
        <v>12</v>
      </c>
      <c r="L3579">
        <v>283</v>
      </c>
      <c r="M3579">
        <v>5</v>
      </c>
      <c r="N3579">
        <v>8</v>
      </c>
      <c r="O3579">
        <v>0.05</v>
      </c>
      <c r="P3579">
        <v>505.45</v>
      </c>
      <c r="Q3579">
        <v>1232.8</v>
      </c>
      <c r="R3579">
        <f>Table1[[#This Row],[OrderQuantity]]*Table1[[#This Row],[UnitPrice]]</f>
        <v>9862.4</v>
      </c>
      <c r="S3579">
        <f>Table1[[#This Row],[OrderQuantity]]*Table1[[#This Row],[UnitCost]]</f>
        <v>4043.6</v>
      </c>
      <c r="T3579">
        <f>Table1[[#This Row],[OrderQuantity]]*Table1[[#This Row],[UnitPrice]]*(1-Table1[[#This Row],[DiscountApplied]]) - (Table1[[#This Row],[OrderQuantity]]*Table1[[#This Row],[UnitCost]])</f>
        <v>5325.6799999999985</v>
      </c>
      <c r="U3579">
        <f>DATEDIF(Table1[[#This Row],[ShipDate]],Table1[[#This Row],[DeliveryDate]],"d")</f>
        <v>5</v>
      </c>
      <c r="V3579" t="str">
        <f t="shared" si="111"/>
        <v>On Time</v>
      </c>
    </row>
    <row r="3580" spans="2:22" x14ac:dyDescent="0.3">
      <c r="B3580" t="str">
        <f t="shared" si="110"/>
        <v>SO-003679</v>
      </c>
      <c r="C3580" t="s">
        <v>21</v>
      </c>
      <c r="D3580" t="s">
        <v>20</v>
      </c>
      <c r="E3580" s="1">
        <v>43600</v>
      </c>
      <c r="F3580" s="1">
        <v>43672</v>
      </c>
      <c r="G3580" s="1">
        <v>43680</v>
      </c>
      <c r="H3580" s="1">
        <v>43686</v>
      </c>
      <c r="I3580" t="s">
        <v>18</v>
      </c>
      <c r="J3580">
        <v>21</v>
      </c>
      <c r="K3580">
        <v>47</v>
      </c>
      <c r="L3580">
        <v>202</v>
      </c>
      <c r="M3580">
        <v>41</v>
      </c>
      <c r="N3580">
        <v>7</v>
      </c>
      <c r="O3580">
        <v>0.08</v>
      </c>
      <c r="P3580">
        <v>3218.81</v>
      </c>
      <c r="Q3580">
        <v>6311.4</v>
      </c>
      <c r="R3580">
        <f>Table1[[#This Row],[OrderQuantity]]*Table1[[#This Row],[UnitPrice]]</f>
        <v>44179.799999999996</v>
      </c>
      <c r="S3580">
        <f>Table1[[#This Row],[OrderQuantity]]*Table1[[#This Row],[UnitCost]]</f>
        <v>22531.67</v>
      </c>
      <c r="T3580">
        <f>Table1[[#This Row],[OrderQuantity]]*Table1[[#This Row],[UnitPrice]]*(1-Table1[[#This Row],[DiscountApplied]]) - (Table1[[#This Row],[OrderQuantity]]*Table1[[#This Row],[UnitCost]])</f>
        <v>18113.745999999999</v>
      </c>
      <c r="U3580">
        <f>DATEDIF(Table1[[#This Row],[ShipDate]],Table1[[#This Row],[DeliveryDate]],"d")</f>
        <v>6</v>
      </c>
      <c r="V3580" t="str">
        <f t="shared" si="111"/>
        <v>On Time</v>
      </c>
    </row>
    <row r="3581" spans="2:22" x14ac:dyDescent="0.3">
      <c r="B3581" t="str">
        <f t="shared" si="110"/>
        <v>SO-003680</v>
      </c>
      <c r="C3581" t="s">
        <v>19</v>
      </c>
      <c r="D3581" t="s">
        <v>23</v>
      </c>
      <c r="E3581" s="1">
        <v>43600</v>
      </c>
      <c r="F3581" s="1">
        <v>43672</v>
      </c>
      <c r="G3581" s="1">
        <v>43678</v>
      </c>
      <c r="H3581" s="1">
        <v>43679</v>
      </c>
      <c r="I3581" t="s">
        <v>18</v>
      </c>
      <c r="J3581">
        <v>14</v>
      </c>
      <c r="K3581">
        <v>7</v>
      </c>
      <c r="L3581">
        <v>310</v>
      </c>
      <c r="M3581">
        <v>46</v>
      </c>
      <c r="N3581">
        <v>4</v>
      </c>
      <c r="O3581">
        <v>0.15</v>
      </c>
      <c r="P3581">
        <v>728.96</v>
      </c>
      <c r="Q3581">
        <v>1072</v>
      </c>
      <c r="R3581">
        <f>Table1[[#This Row],[OrderQuantity]]*Table1[[#This Row],[UnitPrice]]</f>
        <v>4288</v>
      </c>
      <c r="S3581">
        <f>Table1[[#This Row],[OrderQuantity]]*Table1[[#This Row],[UnitCost]]</f>
        <v>2915.84</v>
      </c>
      <c r="T3581">
        <f>Table1[[#This Row],[OrderQuantity]]*Table1[[#This Row],[UnitPrice]]*(1-Table1[[#This Row],[DiscountApplied]]) - (Table1[[#This Row],[OrderQuantity]]*Table1[[#This Row],[UnitCost]])</f>
        <v>728.95999999999958</v>
      </c>
      <c r="U3581">
        <f>DATEDIF(Table1[[#This Row],[ShipDate]],Table1[[#This Row],[DeliveryDate]],"d")</f>
        <v>1</v>
      </c>
      <c r="V3581" t="str">
        <f t="shared" si="111"/>
        <v>On Time</v>
      </c>
    </row>
    <row r="3582" spans="2:22" x14ac:dyDescent="0.3">
      <c r="B3582" t="str">
        <f t="shared" si="110"/>
        <v>SO-003681</v>
      </c>
      <c r="C3582" t="s">
        <v>16</v>
      </c>
      <c r="D3582" t="s">
        <v>23</v>
      </c>
      <c r="E3582" s="1">
        <v>43600</v>
      </c>
      <c r="F3582" s="1">
        <v>43672</v>
      </c>
      <c r="G3582" s="1">
        <v>43696</v>
      </c>
      <c r="H3582" s="1">
        <v>43701</v>
      </c>
      <c r="I3582" t="s">
        <v>18</v>
      </c>
      <c r="J3582">
        <v>7</v>
      </c>
      <c r="K3582">
        <v>36</v>
      </c>
      <c r="L3582">
        <v>278</v>
      </c>
      <c r="M3582">
        <v>17</v>
      </c>
      <c r="N3582">
        <v>7</v>
      </c>
      <c r="O3582">
        <v>0.08</v>
      </c>
      <c r="P3582">
        <v>155.44</v>
      </c>
      <c r="Q3582">
        <v>268</v>
      </c>
      <c r="R3582">
        <f>Table1[[#This Row],[OrderQuantity]]*Table1[[#This Row],[UnitPrice]]</f>
        <v>1876</v>
      </c>
      <c r="S3582">
        <f>Table1[[#This Row],[OrderQuantity]]*Table1[[#This Row],[UnitCost]]</f>
        <v>1088.08</v>
      </c>
      <c r="T3582">
        <f>Table1[[#This Row],[OrderQuantity]]*Table1[[#This Row],[UnitPrice]]*(1-Table1[[#This Row],[DiscountApplied]]) - (Table1[[#This Row],[OrderQuantity]]*Table1[[#This Row],[UnitCost]])</f>
        <v>637.84000000000015</v>
      </c>
      <c r="U3582">
        <f>DATEDIF(Table1[[#This Row],[ShipDate]],Table1[[#This Row],[DeliveryDate]],"d")</f>
        <v>5</v>
      </c>
      <c r="V3582" t="str">
        <f t="shared" si="111"/>
        <v>On Time</v>
      </c>
    </row>
    <row r="3583" spans="2:22" x14ac:dyDescent="0.3">
      <c r="B3583" t="str">
        <f t="shared" si="110"/>
        <v>SO-003682</v>
      </c>
      <c r="C3583" t="s">
        <v>19</v>
      </c>
      <c r="D3583" t="s">
        <v>17</v>
      </c>
      <c r="E3583" s="1">
        <v>43600</v>
      </c>
      <c r="F3583" s="1">
        <v>43673</v>
      </c>
      <c r="G3583" s="1">
        <v>43678</v>
      </c>
      <c r="H3583" s="1">
        <v>43683</v>
      </c>
      <c r="I3583" t="s">
        <v>18</v>
      </c>
      <c r="J3583">
        <v>17</v>
      </c>
      <c r="K3583">
        <v>42</v>
      </c>
      <c r="L3583">
        <v>210</v>
      </c>
      <c r="M3583">
        <v>11</v>
      </c>
      <c r="N3583">
        <v>7</v>
      </c>
      <c r="O3583">
        <v>0.05</v>
      </c>
      <c r="P3583">
        <v>627.91999999999996</v>
      </c>
      <c r="Q3583">
        <v>951.4</v>
      </c>
      <c r="R3583">
        <f>Table1[[#This Row],[OrderQuantity]]*Table1[[#This Row],[UnitPrice]]</f>
        <v>6659.8</v>
      </c>
      <c r="S3583">
        <f>Table1[[#This Row],[OrderQuantity]]*Table1[[#This Row],[UnitCost]]</f>
        <v>4395.4399999999996</v>
      </c>
      <c r="T3583">
        <f>Table1[[#This Row],[OrderQuantity]]*Table1[[#This Row],[UnitPrice]]*(1-Table1[[#This Row],[DiscountApplied]]) - (Table1[[#This Row],[OrderQuantity]]*Table1[[#This Row],[UnitCost]])</f>
        <v>1931.37</v>
      </c>
      <c r="U3583">
        <f>DATEDIF(Table1[[#This Row],[ShipDate]],Table1[[#This Row],[DeliveryDate]],"d")</f>
        <v>5</v>
      </c>
      <c r="V3583" t="str">
        <f t="shared" si="111"/>
        <v>On Time</v>
      </c>
    </row>
    <row r="3584" spans="2:22" x14ac:dyDescent="0.3">
      <c r="B3584" t="str">
        <f t="shared" si="110"/>
        <v>SO-003683</v>
      </c>
      <c r="C3584" t="s">
        <v>19</v>
      </c>
      <c r="D3584" t="s">
        <v>17</v>
      </c>
      <c r="E3584" s="1">
        <v>43600</v>
      </c>
      <c r="F3584" s="1">
        <v>43673</v>
      </c>
      <c r="G3584" s="1">
        <v>43684</v>
      </c>
      <c r="H3584" s="1">
        <v>43690</v>
      </c>
      <c r="I3584" t="s">
        <v>18</v>
      </c>
      <c r="J3584">
        <v>17</v>
      </c>
      <c r="K3584">
        <v>35</v>
      </c>
      <c r="L3584">
        <v>235</v>
      </c>
      <c r="M3584">
        <v>1</v>
      </c>
      <c r="N3584">
        <v>5</v>
      </c>
      <c r="O3584">
        <v>0.1</v>
      </c>
      <c r="P3584">
        <v>2203.9699999999998</v>
      </c>
      <c r="Q3584">
        <v>2592.9</v>
      </c>
      <c r="R3584">
        <f>Table1[[#This Row],[OrderQuantity]]*Table1[[#This Row],[UnitPrice]]</f>
        <v>12964.5</v>
      </c>
      <c r="S3584">
        <f>Table1[[#This Row],[OrderQuantity]]*Table1[[#This Row],[UnitCost]]</f>
        <v>11019.849999999999</v>
      </c>
      <c r="T3584">
        <f>Table1[[#This Row],[OrderQuantity]]*Table1[[#This Row],[UnitPrice]]*(1-Table1[[#This Row],[DiscountApplied]]) - (Table1[[#This Row],[OrderQuantity]]*Table1[[#This Row],[UnitCost]])</f>
        <v>648.20000000000255</v>
      </c>
      <c r="U3584">
        <f>DATEDIF(Table1[[#This Row],[ShipDate]],Table1[[#This Row],[DeliveryDate]],"d")</f>
        <v>6</v>
      </c>
      <c r="V3584" t="str">
        <f t="shared" si="111"/>
        <v>On Time</v>
      </c>
    </row>
    <row r="3585" spans="2:22" x14ac:dyDescent="0.3">
      <c r="B3585" t="str">
        <f t="shared" si="110"/>
        <v>SO-003684</v>
      </c>
      <c r="C3585" t="s">
        <v>19</v>
      </c>
      <c r="D3585" t="s">
        <v>20</v>
      </c>
      <c r="E3585" s="1">
        <v>43600</v>
      </c>
      <c r="F3585" s="1">
        <v>43673</v>
      </c>
      <c r="G3585" s="1">
        <v>43689</v>
      </c>
      <c r="H3585" s="1">
        <v>43697</v>
      </c>
      <c r="I3585" t="s">
        <v>18</v>
      </c>
      <c r="J3585">
        <v>15</v>
      </c>
      <c r="K3585">
        <v>23</v>
      </c>
      <c r="L3585">
        <v>124</v>
      </c>
      <c r="M3585">
        <v>11</v>
      </c>
      <c r="N3585">
        <v>6</v>
      </c>
      <c r="O3585">
        <v>0.08</v>
      </c>
      <c r="P3585">
        <v>741.82</v>
      </c>
      <c r="Q3585">
        <v>1159.0999999999999</v>
      </c>
      <c r="R3585">
        <f>Table1[[#This Row],[OrderQuantity]]*Table1[[#This Row],[UnitPrice]]</f>
        <v>6954.5999999999995</v>
      </c>
      <c r="S3585">
        <f>Table1[[#This Row],[OrderQuantity]]*Table1[[#This Row],[UnitCost]]</f>
        <v>4450.92</v>
      </c>
      <c r="T3585">
        <f>Table1[[#This Row],[OrderQuantity]]*Table1[[#This Row],[UnitPrice]]*(1-Table1[[#This Row],[DiscountApplied]]) - (Table1[[#This Row],[OrderQuantity]]*Table1[[#This Row],[UnitCost]])</f>
        <v>1947.3119999999999</v>
      </c>
      <c r="U3585">
        <f>DATEDIF(Table1[[#This Row],[ShipDate]],Table1[[#This Row],[DeliveryDate]],"d")</f>
        <v>8</v>
      </c>
      <c r="V3585" t="str">
        <f t="shared" si="111"/>
        <v>Late</v>
      </c>
    </row>
    <row r="3586" spans="2:22" x14ac:dyDescent="0.3">
      <c r="B3586" t="str">
        <f t="shared" ref="B3586:B3649" si="112">"SO-" &amp; TEXT(ROW(B3586)+99,"000000")</f>
        <v>SO-003685</v>
      </c>
      <c r="C3586" t="s">
        <v>19</v>
      </c>
      <c r="D3586" t="s">
        <v>26</v>
      </c>
      <c r="E3586" s="1">
        <v>43600</v>
      </c>
      <c r="F3586" s="1">
        <v>43673</v>
      </c>
      <c r="G3586" s="1">
        <v>43698</v>
      </c>
      <c r="H3586" s="1">
        <v>43707</v>
      </c>
      <c r="I3586" t="s">
        <v>18</v>
      </c>
      <c r="J3586">
        <v>13</v>
      </c>
      <c r="K3586">
        <v>17</v>
      </c>
      <c r="L3586">
        <v>81</v>
      </c>
      <c r="M3586">
        <v>38</v>
      </c>
      <c r="N3586">
        <v>1</v>
      </c>
      <c r="O3586">
        <v>0.08</v>
      </c>
      <c r="P3586">
        <v>1646.19</v>
      </c>
      <c r="Q3586">
        <v>2532.6</v>
      </c>
      <c r="R3586">
        <f>Table1[[#This Row],[OrderQuantity]]*Table1[[#This Row],[UnitPrice]]</f>
        <v>2532.6</v>
      </c>
      <c r="S3586">
        <f>Table1[[#This Row],[OrderQuantity]]*Table1[[#This Row],[UnitCost]]</f>
        <v>1646.19</v>
      </c>
      <c r="T3586">
        <f>Table1[[#This Row],[OrderQuantity]]*Table1[[#This Row],[UnitPrice]]*(1-Table1[[#This Row],[DiscountApplied]]) - (Table1[[#This Row],[OrderQuantity]]*Table1[[#This Row],[UnitCost]])</f>
        <v>683.80200000000013</v>
      </c>
      <c r="U3586">
        <f>DATEDIF(Table1[[#This Row],[ShipDate]],Table1[[#This Row],[DeliveryDate]],"d")</f>
        <v>9</v>
      </c>
      <c r="V3586" t="str">
        <f t="shared" ref="V3586:V3649" si="113">IF(U3586&gt;7,"Late","On Time")</f>
        <v>Late</v>
      </c>
    </row>
    <row r="3587" spans="2:22" x14ac:dyDescent="0.3">
      <c r="B3587" t="str">
        <f t="shared" si="112"/>
        <v>SO-003686</v>
      </c>
      <c r="C3587" t="s">
        <v>16</v>
      </c>
      <c r="D3587" t="s">
        <v>17</v>
      </c>
      <c r="E3587" s="1">
        <v>43600</v>
      </c>
      <c r="F3587" s="1">
        <v>43673</v>
      </c>
      <c r="G3587" s="1">
        <v>43697</v>
      </c>
      <c r="H3587" s="1">
        <v>43703</v>
      </c>
      <c r="I3587" t="s">
        <v>18</v>
      </c>
      <c r="J3587">
        <v>8</v>
      </c>
      <c r="K3587">
        <v>33</v>
      </c>
      <c r="L3587">
        <v>216</v>
      </c>
      <c r="M3587">
        <v>29</v>
      </c>
      <c r="N3587">
        <v>6</v>
      </c>
      <c r="O3587">
        <v>0.2</v>
      </c>
      <c r="P3587">
        <v>1557.35</v>
      </c>
      <c r="Q3587">
        <v>1996.6</v>
      </c>
      <c r="R3587">
        <f>Table1[[#This Row],[OrderQuantity]]*Table1[[#This Row],[UnitPrice]]</f>
        <v>11979.599999999999</v>
      </c>
      <c r="S3587">
        <f>Table1[[#This Row],[OrderQuantity]]*Table1[[#This Row],[UnitCost]]</f>
        <v>9344.0999999999985</v>
      </c>
      <c r="T3587">
        <f>Table1[[#This Row],[OrderQuantity]]*Table1[[#This Row],[UnitPrice]]*(1-Table1[[#This Row],[DiscountApplied]]) - (Table1[[#This Row],[OrderQuantity]]*Table1[[#This Row],[UnitCost]])</f>
        <v>239.57999999999993</v>
      </c>
      <c r="U3587">
        <f>DATEDIF(Table1[[#This Row],[ShipDate]],Table1[[#This Row],[DeliveryDate]],"d")</f>
        <v>6</v>
      </c>
      <c r="V3587" t="str">
        <f t="shared" si="113"/>
        <v>On Time</v>
      </c>
    </row>
    <row r="3588" spans="2:22" x14ac:dyDescent="0.3">
      <c r="B3588" t="str">
        <f t="shared" si="112"/>
        <v>SO-003687</v>
      </c>
      <c r="C3588" t="s">
        <v>22</v>
      </c>
      <c r="D3588" t="s">
        <v>17</v>
      </c>
      <c r="E3588" s="1">
        <v>43600</v>
      </c>
      <c r="F3588" s="1">
        <v>43673</v>
      </c>
      <c r="G3588" s="1">
        <v>43693</v>
      </c>
      <c r="H3588" s="1">
        <v>43698</v>
      </c>
      <c r="I3588" t="s">
        <v>18</v>
      </c>
      <c r="J3588">
        <v>28</v>
      </c>
      <c r="K3588">
        <v>23</v>
      </c>
      <c r="L3588">
        <v>236</v>
      </c>
      <c r="M3588">
        <v>2</v>
      </c>
      <c r="N3588">
        <v>5</v>
      </c>
      <c r="O3588">
        <v>0.08</v>
      </c>
      <c r="P3588">
        <v>610.1</v>
      </c>
      <c r="Q3588">
        <v>1051.9000000000001</v>
      </c>
      <c r="R3588">
        <f>Table1[[#This Row],[OrderQuantity]]*Table1[[#This Row],[UnitPrice]]</f>
        <v>5259.5</v>
      </c>
      <c r="S3588">
        <f>Table1[[#This Row],[OrderQuantity]]*Table1[[#This Row],[UnitCost]]</f>
        <v>3050.5</v>
      </c>
      <c r="T3588">
        <f>Table1[[#This Row],[OrderQuantity]]*Table1[[#This Row],[UnitPrice]]*(1-Table1[[#This Row],[DiscountApplied]]) - (Table1[[#This Row],[OrderQuantity]]*Table1[[#This Row],[UnitCost]])</f>
        <v>1788.2399999999998</v>
      </c>
      <c r="U3588">
        <f>DATEDIF(Table1[[#This Row],[ShipDate]],Table1[[#This Row],[DeliveryDate]],"d")</f>
        <v>5</v>
      </c>
      <c r="V3588" t="str">
        <f t="shared" si="113"/>
        <v>On Time</v>
      </c>
    </row>
    <row r="3589" spans="2:22" x14ac:dyDescent="0.3">
      <c r="B3589" t="str">
        <f t="shared" si="112"/>
        <v>SO-003688</v>
      </c>
      <c r="C3589" t="s">
        <v>19</v>
      </c>
      <c r="D3589" t="s">
        <v>20</v>
      </c>
      <c r="E3589" s="1">
        <v>43600</v>
      </c>
      <c r="F3589" s="1">
        <v>43673</v>
      </c>
      <c r="G3589" s="1">
        <v>43682</v>
      </c>
      <c r="H3589" s="1">
        <v>43690</v>
      </c>
      <c r="I3589" t="s">
        <v>18</v>
      </c>
      <c r="J3589">
        <v>13</v>
      </c>
      <c r="K3589">
        <v>29</v>
      </c>
      <c r="L3589">
        <v>165</v>
      </c>
      <c r="M3589">
        <v>40</v>
      </c>
      <c r="N3589">
        <v>2</v>
      </c>
      <c r="O3589">
        <v>0.15</v>
      </c>
      <c r="P3589">
        <v>773.85</v>
      </c>
      <c r="Q3589">
        <v>1842.5</v>
      </c>
      <c r="R3589">
        <f>Table1[[#This Row],[OrderQuantity]]*Table1[[#This Row],[UnitPrice]]</f>
        <v>3685</v>
      </c>
      <c r="S3589">
        <f>Table1[[#This Row],[OrderQuantity]]*Table1[[#This Row],[UnitCost]]</f>
        <v>1547.7</v>
      </c>
      <c r="T3589">
        <f>Table1[[#This Row],[OrderQuantity]]*Table1[[#This Row],[UnitPrice]]*(1-Table1[[#This Row],[DiscountApplied]]) - (Table1[[#This Row],[OrderQuantity]]*Table1[[#This Row],[UnitCost]])</f>
        <v>1584.55</v>
      </c>
      <c r="U3589">
        <f>DATEDIF(Table1[[#This Row],[ShipDate]],Table1[[#This Row],[DeliveryDate]],"d")</f>
        <v>8</v>
      </c>
      <c r="V3589" t="str">
        <f t="shared" si="113"/>
        <v>Late</v>
      </c>
    </row>
    <row r="3590" spans="2:22" x14ac:dyDescent="0.3">
      <c r="B3590" t="str">
        <f t="shared" si="112"/>
        <v>SO-003689</v>
      </c>
      <c r="C3590" t="s">
        <v>21</v>
      </c>
      <c r="D3590" t="s">
        <v>23</v>
      </c>
      <c r="E3590" s="1">
        <v>43600</v>
      </c>
      <c r="F3590" s="1">
        <v>43673</v>
      </c>
      <c r="G3590" s="1">
        <v>43689</v>
      </c>
      <c r="H3590" s="1">
        <v>43690</v>
      </c>
      <c r="I3590" t="s">
        <v>18</v>
      </c>
      <c r="J3590">
        <v>21</v>
      </c>
      <c r="K3590">
        <v>42</v>
      </c>
      <c r="L3590">
        <v>291</v>
      </c>
      <c r="M3590">
        <v>5</v>
      </c>
      <c r="N3590">
        <v>5</v>
      </c>
      <c r="O3590">
        <v>0.1</v>
      </c>
      <c r="P3590">
        <v>1926.65</v>
      </c>
      <c r="Q3590">
        <v>2438.8000000000002</v>
      </c>
      <c r="R3590">
        <f>Table1[[#This Row],[OrderQuantity]]*Table1[[#This Row],[UnitPrice]]</f>
        <v>12194</v>
      </c>
      <c r="S3590">
        <f>Table1[[#This Row],[OrderQuantity]]*Table1[[#This Row],[UnitCost]]</f>
        <v>9633.25</v>
      </c>
      <c r="T3590">
        <f>Table1[[#This Row],[OrderQuantity]]*Table1[[#This Row],[UnitPrice]]*(1-Table1[[#This Row],[DiscountApplied]]) - (Table1[[#This Row],[OrderQuantity]]*Table1[[#This Row],[UnitCost]])</f>
        <v>1341.3500000000004</v>
      </c>
      <c r="U3590">
        <f>DATEDIF(Table1[[#This Row],[ShipDate]],Table1[[#This Row],[DeliveryDate]],"d")</f>
        <v>1</v>
      </c>
      <c r="V3590" t="str">
        <f t="shared" si="113"/>
        <v>On Time</v>
      </c>
    </row>
    <row r="3591" spans="2:22" x14ac:dyDescent="0.3">
      <c r="B3591" t="str">
        <f t="shared" si="112"/>
        <v>SO-003690</v>
      </c>
      <c r="C3591" t="s">
        <v>19</v>
      </c>
      <c r="D3591" t="s">
        <v>20</v>
      </c>
      <c r="E3591" s="1">
        <v>43500</v>
      </c>
      <c r="F3591" s="1">
        <v>43674</v>
      </c>
      <c r="G3591" s="1">
        <v>43680</v>
      </c>
      <c r="H3591" s="1">
        <v>43690</v>
      </c>
      <c r="I3591" t="s">
        <v>18</v>
      </c>
      <c r="J3591">
        <v>14</v>
      </c>
      <c r="K3591">
        <v>37</v>
      </c>
      <c r="L3591">
        <v>147</v>
      </c>
      <c r="M3591">
        <v>27</v>
      </c>
      <c r="N3591">
        <v>2</v>
      </c>
      <c r="O3591">
        <v>0.15</v>
      </c>
      <c r="P3591">
        <v>2279.94</v>
      </c>
      <c r="Q3591">
        <v>3999.9</v>
      </c>
      <c r="R3591">
        <f>Table1[[#This Row],[OrderQuantity]]*Table1[[#This Row],[UnitPrice]]</f>
        <v>7999.8</v>
      </c>
      <c r="S3591">
        <f>Table1[[#This Row],[OrderQuantity]]*Table1[[#This Row],[UnitCost]]</f>
        <v>4559.88</v>
      </c>
      <c r="T3591">
        <f>Table1[[#This Row],[OrderQuantity]]*Table1[[#This Row],[UnitPrice]]*(1-Table1[[#This Row],[DiscountApplied]]) - (Table1[[#This Row],[OrderQuantity]]*Table1[[#This Row],[UnitCost]])</f>
        <v>2239.9499999999998</v>
      </c>
      <c r="U3591">
        <f>DATEDIF(Table1[[#This Row],[ShipDate]],Table1[[#This Row],[DeliveryDate]],"d")</f>
        <v>10</v>
      </c>
      <c r="V3591" t="str">
        <f t="shared" si="113"/>
        <v>Late</v>
      </c>
    </row>
    <row r="3592" spans="2:22" x14ac:dyDescent="0.3">
      <c r="B3592" t="str">
        <f t="shared" si="112"/>
        <v>SO-003691</v>
      </c>
      <c r="C3592" t="s">
        <v>16</v>
      </c>
      <c r="D3592" t="s">
        <v>23</v>
      </c>
      <c r="E3592" s="1">
        <v>43600</v>
      </c>
      <c r="F3592" s="1">
        <v>43674</v>
      </c>
      <c r="G3592" s="1">
        <v>43702</v>
      </c>
      <c r="H3592" s="1">
        <v>43706</v>
      </c>
      <c r="I3592" t="s">
        <v>18</v>
      </c>
      <c r="J3592">
        <v>5</v>
      </c>
      <c r="K3592">
        <v>39</v>
      </c>
      <c r="L3592">
        <v>316</v>
      </c>
      <c r="M3592">
        <v>39</v>
      </c>
      <c r="N3592">
        <v>6</v>
      </c>
      <c r="O3592">
        <v>0.08</v>
      </c>
      <c r="P3592">
        <v>2413.4699999999998</v>
      </c>
      <c r="Q3592">
        <v>3892.7</v>
      </c>
      <c r="R3592">
        <f>Table1[[#This Row],[OrderQuantity]]*Table1[[#This Row],[UnitPrice]]</f>
        <v>23356.199999999997</v>
      </c>
      <c r="S3592">
        <f>Table1[[#This Row],[OrderQuantity]]*Table1[[#This Row],[UnitCost]]</f>
        <v>14480.82</v>
      </c>
      <c r="T3592">
        <f>Table1[[#This Row],[OrderQuantity]]*Table1[[#This Row],[UnitPrice]]*(1-Table1[[#This Row],[DiscountApplied]]) - (Table1[[#This Row],[OrderQuantity]]*Table1[[#This Row],[UnitCost]])</f>
        <v>7006.8839999999982</v>
      </c>
      <c r="U3592">
        <f>DATEDIF(Table1[[#This Row],[ShipDate]],Table1[[#This Row],[DeliveryDate]],"d")</f>
        <v>4</v>
      </c>
      <c r="V3592" t="str">
        <f t="shared" si="113"/>
        <v>On Time</v>
      </c>
    </row>
    <row r="3593" spans="2:22" x14ac:dyDescent="0.3">
      <c r="B3593" t="str">
        <f t="shared" si="112"/>
        <v>SO-003692</v>
      </c>
      <c r="C3593" t="s">
        <v>16</v>
      </c>
      <c r="D3593" t="s">
        <v>24</v>
      </c>
      <c r="E3593" s="1">
        <v>43500</v>
      </c>
      <c r="F3593" s="1">
        <v>43674</v>
      </c>
      <c r="G3593" s="1">
        <v>43692</v>
      </c>
      <c r="H3593" s="1">
        <v>43700</v>
      </c>
      <c r="I3593" t="s">
        <v>18</v>
      </c>
      <c r="J3593">
        <v>12</v>
      </c>
      <c r="K3593">
        <v>13</v>
      </c>
      <c r="L3593">
        <v>25</v>
      </c>
      <c r="M3593">
        <v>37</v>
      </c>
      <c r="N3593">
        <v>3</v>
      </c>
      <c r="O3593">
        <v>0.1</v>
      </c>
      <c r="P3593">
        <v>3048.97</v>
      </c>
      <c r="Q3593">
        <v>3959.7</v>
      </c>
      <c r="R3593">
        <f>Table1[[#This Row],[OrderQuantity]]*Table1[[#This Row],[UnitPrice]]</f>
        <v>11879.099999999999</v>
      </c>
      <c r="S3593">
        <f>Table1[[#This Row],[OrderQuantity]]*Table1[[#This Row],[UnitCost]]</f>
        <v>9146.91</v>
      </c>
      <c r="T3593">
        <f>Table1[[#This Row],[OrderQuantity]]*Table1[[#This Row],[UnitPrice]]*(1-Table1[[#This Row],[DiscountApplied]]) - (Table1[[#This Row],[OrderQuantity]]*Table1[[#This Row],[UnitCost]])</f>
        <v>1544.2799999999988</v>
      </c>
      <c r="U3593">
        <f>DATEDIF(Table1[[#This Row],[ShipDate]],Table1[[#This Row],[DeliveryDate]],"d")</f>
        <v>8</v>
      </c>
      <c r="V3593" t="str">
        <f t="shared" si="113"/>
        <v>Late</v>
      </c>
    </row>
    <row r="3594" spans="2:22" x14ac:dyDescent="0.3">
      <c r="B3594" t="str">
        <f t="shared" si="112"/>
        <v>SO-003693</v>
      </c>
      <c r="C3594" t="s">
        <v>16</v>
      </c>
      <c r="D3594" t="s">
        <v>20</v>
      </c>
      <c r="E3594" s="1">
        <v>43500</v>
      </c>
      <c r="F3594" s="1">
        <v>43674</v>
      </c>
      <c r="G3594" s="1">
        <v>43689</v>
      </c>
      <c r="H3594" s="1">
        <v>43691</v>
      </c>
      <c r="I3594" t="s">
        <v>18</v>
      </c>
      <c r="J3594">
        <v>11</v>
      </c>
      <c r="K3594">
        <v>5</v>
      </c>
      <c r="L3594">
        <v>135</v>
      </c>
      <c r="M3594">
        <v>32</v>
      </c>
      <c r="N3594">
        <v>4</v>
      </c>
      <c r="O3594">
        <v>0.05</v>
      </c>
      <c r="P3594">
        <v>4963.3599999999997</v>
      </c>
      <c r="Q3594">
        <v>6204.2</v>
      </c>
      <c r="R3594">
        <f>Table1[[#This Row],[OrderQuantity]]*Table1[[#This Row],[UnitPrice]]</f>
        <v>24816.799999999999</v>
      </c>
      <c r="S3594">
        <f>Table1[[#This Row],[OrderQuantity]]*Table1[[#This Row],[UnitCost]]</f>
        <v>19853.439999999999</v>
      </c>
      <c r="T3594">
        <f>Table1[[#This Row],[OrderQuantity]]*Table1[[#This Row],[UnitPrice]]*(1-Table1[[#This Row],[DiscountApplied]]) - (Table1[[#This Row],[OrderQuantity]]*Table1[[#This Row],[UnitCost]])</f>
        <v>3722.5200000000004</v>
      </c>
      <c r="U3594">
        <f>DATEDIF(Table1[[#This Row],[ShipDate]],Table1[[#This Row],[DeliveryDate]],"d")</f>
        <v>2</v>
      </c>
      <c r="V3594" t="str">
        <f t="shared" si="113"/>
        <v>On Time</v>
      </c>
    </row>
    <row r="3595" spans="2:22" x14ac:dyDescent="0.3">
      <c r="B3595" t="str">
        <f t="shared" si="112"/>
        <v>SO-003694</v>
      </c>
      <c r="C3595" t="s">
        <v>16</v>
      </c>
      <c r="D3595" t="s">
        <v>17</v>
      </c>
      <c r="E3595" s="1">
        <v>43600</v>
      </c>
      <c r="F3595" s="1">
        <v>43674</v>
      </c>
      <c r="G3595" s="1">
        <v>43684</v>
      </c>
      <c r="H3595" s="1">
        <v>43693</v>
      </c>
      <c r="I3595" t="s">
        <v>18</v>
      </c>
      <c r="J3595">
        <v>2</v>
      </c>
      <c r="K3595">
        <v>11</v>
      </c>
      <c r="L3595">
        <v>238</v>
      </c>
      <c r="M3595">
        <v>45</v>
      </c>
      <c r="N3595">
        <v>2</v>
      </c>
      <c r="O3595">
        <v>0.08</v>
      </c>
      <c r="P3595">
        <v>791.14</v>
      </c>
      <c r="Q3595">
        <v>1098.8</v>
      </c>
      <c r="R3595">
        <f>Table1[[#This Row],[OrderQuantity]]*Table1[[#This Row],[UnitPrice]]</f>
        <v>2197.6</v>
      </c>
      <c r="S3595">
        <f>Table1[[#This Row],[OrderQuantity]]*Table1[[#This Row],[UnitCost]]</f>
        <v>1582.28</v>
      </c>
      <c r="T3595">
        <f>Table1[[#This Row],[OrderQuantity]]*Table1[[#This Row],[UnitPrice]]*(1-Table1[[#This Row],[DiscountApplied]]) - (Table1[[#This Row],[OrderQuantity]]*Table1[[#This Row],[UnitCost]])</f>
        <v>439.51199999999994</v>
      </c>
      <c r="U3595">
        <f>DATEDIF(Table1[[#This Row],[ShipDate]],Table1[[#This Row],[DeliveryDate]],"d")</f>
        <v>9</v>
      </c>
      <c r="V3595" t="str">
        <f t="shared" si="113"/>
        <v>Late</v>
      </c>
    </row>
    <row r="3596" spans="2:22" x14ac:dyDescent="0.3">
      <c r="B3596" t="str">
        <f t="shared" si="112"/>
        <v>SO-003695</v>
      </c>
      <c r="C3596" t="s">
        <v>16</v>
      </c>
      <c r="D3596" t="s">
        <v>20</v>
      </c>
      <c r="E3596" s="1">
        <v>43600</v>
      </c>
      <c r="F3596" s="1">
        <v>43674</v>
      </c>
      <c r="G3596" s="1">
        <v>43689</v>
      </c>
      <c r="H3596" s="1">
        <v>43690</v>
      </c>
      <c r="I3596" t="s">
        <v>18</v>
      </c>
      <c r="J3596">
        <v>7</v>
      </c>
      <c r="K3596">
        <v>36</v>
      </c>
      <c r="L3596">
        <v>165</v>
      </c>
      <c r="M3596">
        <v>28</v>
      </c>
      <c r="N3596">
        <v>4</v>
      </c>
      <c r="O3596">
        <v>0.2</v>
      </c>
      <c r="P3596">
        <v>1398.83</v>
      </c>
      <c r="Q3596">
        <v>1916.2</v>
      </c>
      <c r="R3596">
        <f>Table1[[#This Row],[OrderQuantity]]*Table1[[#This Row],[UnitPrice]]</f>
        <v>7664.8</v>
      </c>
      <c r="S3596">
        <f>Table1[[#This Row],[OrderQuantity]]*Table1[[#This Row],[UnitCost]]</f>
        <v>5595.32</v>
      </c>
      <c r="T3596">
        <f>Table1[[#This Row],[OrderQuantity]]*Table1[[#This Row],[UnitPrice]]*(1-Table1[[#This Row],[DiscountApplied]]) - (Table1[[#This Row],[OrderQuantity]]*Table1[[#This Row],[UnitCost]])</f>
        <v>536.52000000000044</v>
      </c>
      <c r="U3596">
        <f>DATEDIF(Table1[[#This Row],[ShipDate]],Table1[[#This Row],[DeliveryDate]],"d")</f>
        <v>1</v>
      </c>
      <c r="V3596" t="str">
        <f t="shared" si="113"/>
        <v>On Time</v>
      </c>
    </row>
    <row r="3597" spans="2:22" x14ac:dyDescent="0.3">
      <c r="B3597" t="str">
        <f t="shared" si="112"/>
        <v>SO-003696</v>
      </c>
      <c r="C3597" t="s">
        <v>16</v>
      </c>
      <c r="D3597" t="s">
        <v>20</v>
      </c>
      <c r="E3597" s="1">
        <v>43600</v>
      </c>
      <c r="F3597" s="1">
        <v>43674</v>
      </c>
      <c r="G3597" s="1">
        <v>43697</v>
      </c>
      <c r="H3597" s="1">
        <v>43702</v>
      </c>
      <c r="I3597" t="s">
        <v>18</v>
      </c>
      <c r="J3597">
        <v>9</v>
      </c>
      <c r="K3597">
        <v>30</v>
      </c>
      <c r="L3597">
        <v>201</v>
      </c>
      <c r="M3597">
        <v>45</v>
      </c>
      <c r="N3597">
        <v>8</v>
      </c>
      <c r="O3597">
        <v>0.1</v>
      </c>
      <c r="P3597">
        <v>3149.34</v>
      </c>
      <c r="Q3597">
        <v>3986.5</v>
      </c>
      <c r="R3597">
        <f>Table1[[#This Row],[OrderQuantity]]*Table1[[#This Row],[UnitPrice]]</f>
        <v>31892</v>
      </c>
      <c r="S3597">
        <f>Table1[[#This Row],[OrderQuantity]]*Table1[[#This Row],[UnitCost]]</f>
        <v>25194.720000000001</v>
      </c>
      <c r="T3597">
        <f>Table1[[#This Row],[OrderQuantity]]*Table1[[#This Row],[UnitPrice]]*(1-Table1[[#This Row],[DiscountApplied]]) - (Table1[[#This Row],[OrderQuantity]]*Table1[[#This Row],[UnitCost]])</f>
        <v>3508.0799999999981</v>
      </c>
      <c r="U3597">
        <f>DATEDIF(Table1[[#This Row],[ShipDate]],Table1[[#This Row],[DeliveryDate]],"d")</f>
        <v>5</v>
      </c>
      <c r="V3597" t="str">
        <f t="shared" si="113"/>
        <v>On Time</v>
      </c>
    </row>
    <row r="3598" spans="2:22" x14ac:dyDescent="0.3">
      <c r="B3598" t="str">
        <f t="shared" si="112"/>
        <v>SO-003697</v>
      </c>
      <c r="C3598" t="s">
        <v>19</v>
      </c>
      <c r="D3598" t="s">
        <v>20</v>
      </c>
      <c r="E3598" s="1">
        <v>43600</v>
      </c>
      <c r="F3598" s="1">
        <v>43675</v>
      </c>
      <c r="G3598" s="1">
        <v>43678</v>
      </c>
      <c r="H3598" s="1">
        <v>43688</v>
      </c>
      <c r="I3598" t="s">
        <v>18</v>
      </c>
      <c r="J3598">
        <v>17</v>
      </c>
      <c r="K3598">
        <v>45</v>
      </c>
      <c r="L3598">
        <v>161</v>
      </c>
      <c r="M3598">
        <v>6</v>
      </c>
      <c r="N3598">
        <v>7</v>
      </c>
      <c r="O3598">
        <v>0.15</v>
      </c>
      <c r="P3598">
        <v>1874.12</v>
      </c>
      <c r="Q3598">
        <v>2532.6</v>
      </c>
      <c r="R3598">
        <f>Table1[[#This Row],[OrderQuantity]]*Table1[[#This Row],[UnitPrice]]</f>
        <v>17728.2</v>
      </c>
      <c r="S3598">
        <f>Table1[[#This Row],[OrderQuantity]]*Table1[[#This Row],[UnitCost]]</f>
        <v>13118.84</v>
      </c>
      <c r="T3598">
        <f>Table1[[#This Row],[OrderQuantity]]*Table1[[#This Row],[UnitPrice]]*(1-Table1[[#This Row],[DiscountApplied]]) - (Table1[[#This Row],[OrderQuantity]]*Table1[[#This Row],[UnitCost]])</f>
        <v>1950.1299999999992</v>
      </c>
      <c r="U3598">
        <f>DATEDIF(Table1[[#This Row],[ShipDate]],Table1[[#This Row],[DeliveryDate]],"d")</f>
        <v>10</v>
      </c>
      <c r="V3598" t="str">
        <f t="shared" si="113"/>
        <v>Late</v>
      </c>
    </row>
    <row r="3599" spans="2:22" x14ac:dyDescent="0.3">
      <c r="B3599" t="str">
        <f t="shared" si="112"/>
        <v>SO-003698</v>
      </c>
      <c r="C3599" t="s">
        <v>21</v>
      </c>
      <c r="D3599" t="s">
        <v>26</v>
      </c>
      <c r="E3599" s="1">
        <v>43600</v>
      </c>
      <c r="F3599" s="1">
        <v>43675</v>
      </c>
      <c r="G3599" s="1">
        <v>43701</v>
      </c>
      <c r="H3599" s="1">
        <v>43706</v>
      </c>
      <c r="I3599" t="s">
        <v>18</v>
      </c>
      <c r="J3599">
        <v>24</v>
      </c>
      <c r="K3599">
        <v>34</v>
      </c>
      <c r="L3599">
        <v>59</v>
      </c>
      <c r="M3599">
        <v>2</v>
      </c>
      <c r="N3599">
        <v>4</v>
      </c>
      <c r="O3599">
        <v>0.08</v>
      </c>
      <c r="P3599">
        <v>566.54999999999995</v>
      </c>
      <c r="Q3599">
        <v>1011.7</v>
      </c>
      <c r="R3599">
        <f>Table1[[#This Row],[OrderQuantity]]*Table1[[#This Row],[UnitPrice]]</f>
        <v>4046.8</v>
      </c>
      <c r="S3599">
        <f>Table1[[#This Row],[OrderQuantity]]*Table1[[#This Row],[UnitCost]]</f>
        <v>2266.1999999999998</v>
      </c>
      <c r="T3599">
        <f>Table1[[#This Row],[OrderQuantity]]*Table1[[#This Row],[UnitPrice]]*(1-Table1[[#This Row],[DiscountApplied]]) - (Table1[[#This Row],[OrderQuantity]]*Table1[[#This Row],[UnitCost]])</f>
        <v>1456.8560000000007</v>
      </c>
      <c r="U3599">
        <f>DATEDIF(Table1[[#This Row],[ShipDate]],Table1[[#This Row],[DeliveryDate]],"d")</f>
        <v>5</v>
      </c>
      <c r="V3599" t="str">
        <f t="shared" si="113"/>
        <v>On Time</v>
      </c>
    </row>
    <row r="3600" spans="2:22" x14ac:dyDescent="0.3">
      <c r="B3600" t="str">
        <f t="shared" si="112"/>
        <v>SO-003699</v>
      </c>
      <c r="C3600" t="s">
        <v>19</v>
      </c>
      <c r="D3600" t="s">
        <v>25</v>
      </c>
      <c r="E3600" s="1">
        <v>43500</v>
      </c>
      <c r="F3600" s="1">
        <v>43675</v>
      </c>
      <c r="G3600" s="1">
        <v>43684</v>
      </c>
      <c r="H3600" s="1">
        <v>43687</v>
      </c>
      <c r="I3600" t="s">
        <v>18</v>
      </c>
      <c r="J3600">
        <v>19</v>
      </c>
      <c r="K3600">
        <v>4</v>
      </c>
      <c r="L3600">
        <v>362</v>
      </c>
      <c r="M3600">
        <v>19</v>
      </c>
      <c r="N3600">
        <v>8</v>
      </c>
      <c r="O3600">
        <v>0.05</v>
      </c>
      <c r="P3600">
        <v>2975.81</v>
      </c>
      <c r="Q3600">
        <v>6331.5</v>
      </c>
      <c r="R3600">
        <f>Table1[[#This Row],[OrderQuantity]]*Table1[[#This Row],[UnitPrice]]</f>
        <v>50652</v>
      </c>
      <c r="S3600">
        <f>Table1[[#This Row],[OrderQuantity]]*Table1[[#This Row],[UnitCost]]</f>
        <v>23806.48</v>
      </c>
      <c r="T3600">
        <f>Table1[[#This Row],[OrderQuantity]]*Table1[[#This Row],[UnitPrice]]*(1-Table1[[#This Row],[DiscountApplied]]) - (Table1[[#This Row],[OrderQuantity]]*Table1[[#This Row],[UnitCost]])</f>
        <v>24312.919999999995</v>
      </c>
      <c r="U3600">
        <f>DATEDIF(Table1[[#This Row],[ShipDate]],Table1[[#This Row],[DeliveryDate]],"d")</f>
        <v>3</v>
      </c>
      <c r="V3600" t="str">
        <f t="shared" si="113"/>
        <v>On Time</v>
      </c>
    </row>
    <row r="3601" spans="2:22" x14ac:dyDescent="0.3">
      <c r="B3601" t="str">
        <f t="shared" si="112"/>
        <v>SO-003700</v>
      </c>
      <c r="C3601" t="s">
        <v>21</v>
      </c>
      <c r="D3601" t="s">
        <v>25</v>
      </c>
      <c r="E3601" s="1">
        <v>43500</v>
      </c>
      <c r="F3601" s="1">
        <v>43675</v>
      </c>
      <c r="G3601" s="1">
        <v>43701</v>
      </c>
      <c r="H3601" s="1">
        <v>43702</v>
      </c>
      <c r="I3601" t="s">
        <v>18</v>
      </c>
      <c r="J3601">
        <v>22</v>
      </c>
      <c r="K3601">
        <v>24</v>
      </c>
      <c r="L3601">
        <v>358</v>
      </c>
      <c r="M3601">
        <v>30</v>
      </c>
      <c r="N3601">
        <v>2</v>
      </c>
      <c r="O3601">
        <v>0.3</v>
      </c>
      <c r="P3601">
        <v>3735.38</v>
      </c>
      <c r="Q3601">
        <v>5413.6</v>
      </c>
      <c r="R3601">
        <f>Table1[[#This Row],[OrderQuantity]]*Table1[[#This Row],[UnitPrice]]</f>
        <v>10827.2</v>
      </c>
      <c r="S3601">
        <f>Table1[[#This Row],[OrderQuantity]]*Table1[[#This Row],[UnitCost]]</f>
        <v>7470.76</v>
      </c>
      <c r="T3601">
        <f>Table1[[#This Row],[OrderQuantity]]*Table1[[#This Row],[UnitPrice]]*(1-Table1[[#This Row],[DiscountApplied]]) - (Table1[[#This Row],[OrderQuantity]]*Table1[[#This Row],[UnitCost]])</f>
        <v>108.27999999999975</v>
      </c>
      <c r="U3601">
        <f>DATEDIF(Table1[[#This Row],[ShipDate]],Table1[[#This Row],[DeliveryDate]],"d")</f>
        <v>1</v>
      </c>
      <c r="V3601" t="str">
        <f t="shared" si="113"/>
        <v>On Time</v>
      </c>
    </row>
    <row r="3602" spans="2:22" x14ac:dyDescent="0.3">
      <c r="B3602" t="str">
        <f t="shared" si="112"/>
        <v>SO-003701</v>
      </c>
      <c r="C3602" t="s">
        <v>16</v>
      </c>
      <c r="D3602" t="s">
        <v>20</v>
      </c>
      <c r="E3602" s="1">
        <v>43600</v>
      </c>
      <c r="F3602" s="1">
        <v>43675</v>
      </c>
      <c r="G3602" s="1">
        <v>43693</v>
      </c>
      <c r="H3602" s="1">
        <v>43701</v>
      </c>
      <c r="I3602" t="s">
        <v>18</v>
      </c>
      <c r="J3602">
        <v>9</v>
      </c>
      <c r="K3602">
        <v>31</v>
      </c>
      <c r="L3602">
        <v>112</v>
      </c>
      <c r="M3602">
        <v>42</v>
      </c>
      <c r="N3602">
        <v>8</v>
      </c>
      <c r="O3602">
        <v>0.1</v>
      </c>
      <c r="P3602">
        <v>136.01</v>
      </c>
      <c r="Q3602">
        <v>234.5</v>
      </c>
      <c r="R3602">
        <f>Table1[[#This Row],[OrderQuantity]]*Table1[[#This Row],[UnitPrice]]</f>
        <v>1876</v>
      </c>
      <c r="S3602">
        <f>Table1[[#This Row],[OrderQuantity]]*Table1[[#This Row],[UnitCost]]</f>
        <v>1088.08</v>
      </c>
      <c r="T3602">
        <f>Table1[[#This Row],[OrderQuantity]]*Table1[[#This Row],[UnitPrice]]*(1-Table1[[#This Row],[DiscountApplied]]) - (Table1[[#This Row],[OrderQuantity]]*Table1[[#This Row],[UnitCost]])</f>
        <v>600.32000000000016</v>
      </c>
      <c r="U3602">
        <f>DATEDIF(Table1[[#This Row],[ShipDate]],Table1[[#This Row],[DeliveryDate]],"d")</f>
        <v>8</v>
      </c>
      <c r="V3602" t="str">
        <f t="shared" si="113"/>
        <v>Late</v>
      </c>
    </row>
    <row r="3603" spans="2:22" x14ac:dyDescent="0.3">
      <c r="B3603" t="str">
        <f t="shared" si="112"/>
        <v>SO-003702</v>
      </c>
      <c r="C3603" t="s">
        <v>21</v>
      </c>
      <c r="D3603" t="s">
        <v>20</v>
      </c>
      <c r="E3603" s="1">
        <v>43600</v>
      </c>
      <c r="F3603" s="1">
        <v>43675</v>
      </c>
      <c r="G3603" s="1">
        <v>43680</v>
      </c>
      <c r="H3603" s="1">
        <v>43689</v>
      </c>
      <c r="I3603" t="s">
        <v>18</v>
      </c>
      <c r="J3603">
        <v>22</v>
      </c>
      <c r="K3603">
        <v>33</v>
      </c>
      <c r="L3603">
        <v>129</v>
      </c>
      <c r="M3603">
        <v>23</v>
      </c>
      <c r="N3603">
        <v>5</v>
      </c>
      <c r="O3603">
        <v>0.2</v>
      </c>
      <c r="P3603">
        <v>168.84</v>
      </c>
      <c r="Q3603">
        <v>241.2</v>
      </c>
      <c r="R3603">
        <f>Table1[[#This Row],[OrderQuantity]]*Table1[[#This Row],[UnitPrice]]</f>
        <v>1206</v>
      </c>
      <c r="S3603">
        <f>Table1[[#This Row],[OrderQuantity]]*Table1[[#This Row],[UnitCost]]</f>
        <v>844.2</v>
      </c>
      <c r="T3603">
        <f>Table1[[#This Row],[OrderQuantity]]*Table1[[#This Row],[UnitPrice]]*(1-Table1[[#This Row],[DiscountApplied]]) - (Table1[[#This Row],[OrderQuantity]]*Table1[[#This Row],[UnitCost]])</f>
        <v>120.60000000000002</v>
      </c>
      <c r="U3603">
        <f>DATEDIF(Table1[[#This Row],[ShipDate]],Table1[[#This Row],[DeliveryDate]],"d")</f>
        <v>9</v>
      </c>
      <c r="V3603" t="str">
        <f t="shared" si="113"/>
        <v>Late</v>
      </c>
    </row>
    <row r="3604" spans="2:22" x14ac:dyDescent="0.3">
      <c r="B3604" t="str">
        <f t="shared" si="112"/>
        <v>SO-003703</v>
      </c>
      <c r="C3604" t="s">
        <v>16</v>
      </c>
      <c r="D3604" t="s">
        <v>20</v>
      </c>
      <c r="E3604" s="1">
        <v>43600</v>
      </c>
      <c r="F3604" s="1">
        <v>43675</v>
      </c>
      <c r="G3604" s="1">
        <v>43694</v>
      </c>
      <c r="H3604" s="1">
        <v>43697</v>
      </c>
      <c r="I3604" t="s">
        <v>18</v>
      </c>
      <c r="J3604">
        <v>6</v>
      </c>
      <c r="K3604">
        <v>44</v>
      </c>
      <c r="L3604">
        <v>107</v>
      </c>
      <c r="M3604">
        <v>1</v>
      </c>
      <c r="N3604">
        <v>5</v>
      </c>
      <c r="O3604">
        <v>0.08</v>
      </c>
      <c r="P3604">
        <v>168.57</v>
      </c>
      <c r="Q3604">
        <v>247.9</v>
      </c>
      <c r="R3604">
        <f>Table1[[#This Row],[OrderQuantity]]*Table1[[#This Row],[UnitPrice]]</f>
        <v>1239.5</v>
      </c>
      <c r="S3604">
        <f>Table1[[#This Row],[OrderQuantity]]*Table1[[#This Row],[UnitCost]]</f>
        <v>842.84999999999991</v>
      </c>
      <c r="T3604">
        <f>Table1[[#This Row],[OrderQuantity]]*Table1[[#This Row],[UnitPrice]]*(1-Table1[[#This Row],[DiscountApplied]]) - (Table1[[#This Row],[OrderQuantity]]*Table1[[#This Row],[UnitCost]])</f>
        <v>297.49000000000024</v>
      </c>
      <c r="U3604">
        <f>DATEDIF(Table1[[#This Row],[ShipDate]],Table1[[#This Row],[DeliveryDate]],"d")</f>
        <v>3</v>
      </c>
      <c r="V3604" t="str">
        <f t="shared" si="113"/>
        <v>On Time</v>
      </c>
    </row>
    <row r="3605" spans="2:22" x14ac:dyDescent="0.3">
      <c r="B3605" t="str">
        <f t="shared" si="112"/>
        <v>SO-003704</v>
      </c>
      <c r="C3605" t="s">
        <v>19</v>
      </c>
      <c r="D3605" t="s">
        <v>17</v>
      </c>
      <c r="E3605" s="1">
        <v>43500</v>
      </c>
      <c r="F3605" s="1">
        <v>43675</v>
      </c>
      <c r="G3605" s="1">
        <v>43695</v>
      </c>
      <c r="H3605" s="1">
        <v>43704</v>
      </c>
      <c r="I3605" t="s">
        <v>18</v>
      </c>
      <c r="J3605">
        <v>15</v>
      </c>
      <c r="K3605">
        <v>9</v>
      </c>
      <c r="L3605">
        <v>252</v>
      </c>
      <c r="M3605">
        <v>10</v>
      </c>
      <c r="N3605">
        <v>6</v>
      </c>
      <c r="O3605">
        <v>0.3</v>
      </c>
      <c r="P3605">
        <v>3345.24</v>
      </c>
      <c r="Q3605">
        <v>6559.3</v>
      </c>
      <c r="R3605">
        <f>Table1[[#This Row],[OrderQuantity]]*Table1[[#This Row],[UnitPrice]]</f>
        <v>39355.800000000003</v>
      </c>
      <c r="S3605">
        <f>Table1[[#This Row],[OrderQuantity]]*Table1[[#This Row],[UnitCost]]</f>
        <v>20071.439999999999</v>
      </c>
      <c r="T3605">
        <f>Table1[[#This Row],[OrderQuantity]]*Table1[[#This Row],[UnitPrice]]*(1-Table1[[#This Row],[DiscountApplied]]) - (Table1[[#This Row],[OrderQuantity]]*Table1[[#This Row],[UnitCost]])</f>
        <v>7477.6200000000026</v>
      </c>
      <c r="U3605">
        <f>DATEDIF(Table1[[#This Row],[ShipDate]],Table1[[#This Row],[DeliveryDate]],"d")</f>
        <v>9</v>
      </c>
      <c r="V3605" t="str">
        <f t="shared" si="113"/>
        <v>Late</v>
      </c>
    </row>
    <row r="3606" spans="2:22" x14ac:dyDescent="0.3">
      <c r="B3606" t="str">
        <f t="shared" si="112"/>
        <v>SO-003705</v>
      </c>
      <c r="C3606" t="s">
        <v>16</v>
      </c>
      <c r="D3606" t="s">
        <v>20</v>
      </c>
      <c r="E3606" s="1">
        <v>43600</v>
      </c>
      <c r="F3606" s="1">
        <v>43675</v>
      </c>
      <c r="G3606" s="1">
        <v>43684</v>
      </c>
      <c r="H3606" s="1">
        <v>43692</v>
      </c>
      <c r="I3606" t="s">
        <v>18</v>
      </c>
      <c r="J3606">
        <v>3</v>
      </c>
      <c r="K3606">
        <v>25</v>
      </c>
      <c r="L3606">
        <v>194</v>
      </c>
      <c r="M3606">
        <v>9</v>
      </c>
      <c r="N3606">
        <v>3</v>
      </c>
      <c r="O3606">
        <v>0.15</v>
      </c>
      <c r="P3606">
        <v>1591.92</v>
      </c>
      <c r="Q3606">
        <v>1989.9</v>
      </c>
      <c r="R3606">
        <f>Table1[[#This Row],[OrderQuantity]]*Table1[[#This Row],[UnitPrice]]</f>
        <v>5969.7000000000007</v>
      </c>
      <c r="S3606">
        <f>Table1[[#This Row],[OrderQuantity]]*Table1[[#This Row],[UnitCost]]</f>
        <v>4775.76</v>
      </c>
      <c r="T3606">
        <f>Table1[[#This Row],[OrderQuantity]]*Table1[[#This Row],[UnitPrice]]*(1-Table1[[#This Row],[DiscountApplied]]) - (Table1[[#This Row],[OrderQuantity]]*Table1[[#This Row],[UnitCost]])</f>
        <v>298.48500000000058</v>
      </c>
      <c r="U3606">
        <f>DATEDIF(Table1[[#This Row],[ShipDate]],Table1[[#This Row],[DeliveryDate]],"d")</f>
        <v>8</v>
      </c>
      <c r="V3606" t="str">
        <f t="shared" si="113"/>
        <v>Late</v>
      </c>
    </row>
    <row r="3607" spans="2:22" x14ac:dyDescent="0.3">
      <c r="B3607" t="str">
        <f t="shared" si="112"/>
        <v>SO-003706</v>
      </c>
      <c r="C3607" t="s">
        <v>19</v>
      </c>
      <c r="D3607" t="s">
        <v>23</v>
      </c>
      <c r="E3607" s="1">
        <v>43600</v>
      </c>
      <c r="F3607" s="1">
        <v>43675</v>
      </c>
      <c r="G3607" s="1">
        <v>43692</v>
      </c>
      <c r="H3607" s="1">
        <v>43698</v>
      </c>
      <c r="I3607" t="s">
        <v>18</v>
      </c>
      <c r="J3607">
        <v>14</v>
      </c>
      <c r="K3607">
        <v>18</v>
      </c>
      <c r="L3607">
        <v>313</v>
      </c>
      <c r="M3607">
        <v>36</v>
      </c>
      <c r="N3607">
        <v>8</v>
      </c>
      <c r="O3607">
        <v>0.05</v>
      </c>
      <c r="P3607">
        <v>627.12</v>
      </c>
      <c r="Q3607">
        <v>964.8</v>
      </c>
      <c r="R3607">
        <f>Table1[[#This Row],[OrderQuantity]]*Table1[[#This Row],[UnitPrice]]</f>
        <v>7718.4</v>
      </c>
      <c r="S3607">
        <f>Table1[[#This Row],[OrderQuantity]]*Table1[[#This Row],[UnitCost]]</f>
        <v>5016.96</v>
      </c>
      <c r="T3607">
        <f>Table1[[#This Row],[OrderQuantity]]*Table1[[#This Row],[UnitPrice]]*(1-Table1[[#This Row],[DiscountApplied]]) - (Table1[[#This Row],[OrderQuantity]]*Table1[[#This Row],[UnitCost]])</f>
        <v>2315.5199999999995</v>
      </c>
      <c r="U3607">
        <f>DATEDIF(Table1[[#This Row],[ShipDate]],Table1[[#This Row],[DeliveryDate]],"d")</f>
        <v>6</v>
      </c>
      <c r="V3607" t="str">
        <f t="shared" si="113"/>
        <v>On Time</v>
      </c>
    </row>
    <row r="3608" spans="2:22" x14ac:dyDescent="0.3">
      <c r="B3608" t="str">
        <f t="shared" si="112"/>
        <v>SO-003707</v>
      </c>
      <c r="C3608" t="s">
        <v>16</v>
      </c>
      <c r="D3608" t="s">
        <v>20</v>
      </c>
      <c r="E3608" s="1">
        <v>43600</v>
      </c>
      <c r="F3608" s="1">
        <v>43676</v>
      </c>
      <c r="G3608" s="1">
        <v>43682</v>
      </c>
      <c r="H3608" s="1">
        <v>43689</v>
      </c>
      <c r="I3608" t="s">
        <v>18</v>
      </c>
      <c r="J3608">
        <v>3</v>
      </c>
      <c r="K3608">
        <v>1</v>
      </c>
      <c r="L3608">
        <v>192</v>
      </c>
      <c r="M3608">
        <v>38</v>
      </c>
      <c r="N3608">
        <v>8</v>
      </c>
      <c r="O3608">
        <v>0.08</v>
      </c>
      <c r="P3608">
        <v>536</v>
      </c>
      <c r="Q3608">
        <v>1072</v>
      </c>
      <c r="R3608">
        <f>Table1[[#This Row],[OrderQuantity]]*Table1[[#This Row],[UnitPrice]]</f>
        <v>8576</v>
      </c>
      <c r="S3608">
        <f>Table1[[#This Row],[OrderQuantity]]*Table1[[#This Row],[UnitCost]]</f>
        <v>4288</v>
      </c>
      <c r="T3608">
        <f>Table1[[#This Row],[OrderQuantity]]*Table1[[#This Row],[UnitPrice]]*(1-Table1[[#This Row],[DiscountApplied]]) - (Table1[[#This Row],[OrderQuantity]]*Table1[[#This Row],[UnitCost]])</f>
        <v>3601.92</v>
      </c>
      <c r="U3608">
        <f>DATEDIF(Table1[[#This Row],[ShipDate]],Table1[[#This Row],[DeliveryDate]],"d")</f>
        <v>7</v>
      </c>
      <c r="V3608" t="str">
        <f t="shared" si="113"/>
        <v>On Time</v>
      </c>
    </row>
    <row r="3609" spans="2:22" x14ac:dyDescent="0.3">
      <c r="B3609" t="str">
        <f t="shared" si="112"/>
        <v>SO-003708</v>
      </c>
      <c r="C3609" t="s">
        <v>22</v>
      </c>
      <c r="D3609" t="s">
        <v>24</v>
      </c>
      <c r="E3609" s="1">
        <v>43600</v>
      </c>
      <c r="F3609" s="1">
        <v>43676</v>
      </c>
      <c r="G3609" s="1">
        <v>43690</v>
      </c>
      <c r="H3609" s="1">
        <v>43700</v>
      </c>
      <c r="I3609" t="s">
        <v>18</v>
      </c>
      <c r="J3609">
        <v>28</v>
      </c>
      <c r="K3609">
        <v>14</v>
      </c>
      <c r="L3609">
        <v>11</v>
      </c>
      <c r="M3609">
        <v>4</v>
      </c>
      <c r="N3609">
        <v>4</v>
      </c>
      <c r="O3609">
        <v>0.05</v>
      </c>
      <c r="P3609">
        <v>146.33000000000001</v>
      </c>
      <c r="Q3609">
        <v>187.6</v>
      </c>
      <c r="R3609">
        <f>Table1[[#This Row],[OrderQuantity]]*Table1[[#This Row],[UnitPrice]]</f>
        <v>750.4</v>
      </c>
      <c r="S3609">
        <f>Table1[[#This Row],[OrderQuantity]]*Table1[[#This Row],[UnitCost]]</f>
        <v>585.32000000000005</v>
      </c>
      <c r="T3609">
        <f>Table1[[#This Row],[OrderQuantity]]*Table1[[#This Row],[UnitPrice]]*(1-Table1[[#This Row],[DiscountApplied]]) - (Table1[[#This Row],[OrderQuantity]]*Table1[[#This Row],[UnitCost]])</f>
        <v>127.55999999999995</v>
      </c>
      <c r="U3609">
        <f>DATEDIF(Table1[[#This Row],[ShipDate]],Table1[[#This Row],[DeliveryDate]],"d")</f>
        <v>10</v>
      </c>
      <c r="V3609" t="str">
        <f t="shared" si="113"/>
        <v>Late</v>
      </c>
    </row>
    <row r="3610" spans="2:22" x14ac:dyDescent="0.3">
      <c r="B3610" t="str">
        <f t="shared" si="112"/>
        <v>SO-003709</v>
      </c>
      <c r="C3610" t="s">
        <v>19</v>
      </c>
      <c r="D3610" t="s">
        <v>17</v>
      </c>
      <c r="E3610" s="1">
        <v>43600</v>
      </c>
      <c r="F3610" s="1">
        <v>43677</v>
      </c>
      <c r="G3610" s="1">
        <v>43685</v>
      </c>
      <c r="H3610" s="1">
        <v>43691</v>
      </c>
      <c r="I3610" t="s">
        <v>18</v>
      </c>
      <c r="J3610">
        <v>16</v>
      </c>
      <c r="K3610">
        <v>41</v>
      </c>
      <c r="L3610">
        <v>231</v>
      </c>
      <c r="M3610">
        <v>5</v>
      </c>
      <c r="N3610">
        <v>6</v>
      </c>
      <c r="O3610">
        <v>0.05</v>
      </c>
      <c r="P3610">
        <v>1607</v>
      </c>
      <c r="Q3610">
        <v>3919.5</v>
      </c>
      <c r="R3610">
        <f>Table1[[#This Row],[OrderQuantity]]*Table1[[#This Row],[UnitPrice]]</f>
        <v>23517</v>
      </c>
      <c r="S3610">
        <f>Table1[[#This Row],[OrderQuantity]]*Table1[[#This Row],[UnitCost]]</f>
        <v>9642</v>
      </c>
      <c r="T3610">
        <f>Table1[[#This Row],[OrderQuantity]]*Table1[[#This Row],[UnitPrice]]*(1-Table1[[#This Row],[DiscountApplied]]) - (Table1[[#This Row],[OrderQuantity]]*Table1[[#This Row],[UnitCost]])</f>
        <v>12699.149999999998</v>
      </c>
      <c r="U3610">
        <f>DATEDIF(Table1[[#This Row],[ShipDate]],Table1[[#This Row],[DeliveryDate]],"d")</f>
        <v>6</v>
      </c>
      <c r="V3610" t="str">
        <f t="shared" si="113"/>
        <v>On Time</v>
      </c>
    </row>
    <row r="3611" spans="2:22" x14ac:dyDescent="0.3">
      <c r="B3611" t="str">
        <f t="shared" si="112"/>
        <v>SO-003710</v>
      </c>
      <c r="C3611" t="s">
        <v>21</v>
      </c>
      <c r="D3611" t="s">
        <v>20</v>
      </c>
      <c r="E3611" s="1">
        <v>43600</v>
      </c>
      <c r="F3611" s="1">
        <v>43677</v>
      </c>
      <c r="G3611" s="1">
        <v>43704</v>
      </c>
      <c r="H3611" s="1">
        <v>43708</v>
      </c>
      <c r="I3611" t="s">
        <v>18</v>
      </c>
      <c r="J3611">
        <v>22</v>
      </c>
      <c r="K3611">
        <v>35</v>
      </c>
      <c r="L3611">
        <v>152</v>
      </c>
      <c r="M3611">
        <v>35</v>
      </c>
      <c r="N3611">
        <v>7</v>
      </c>
      <c r="O3611">
        <v>0.05</v>
      </c>
      <c r="P3611">
        <v>1547.97</v>
      </c>
      <c r="Q3611">
        <v>2418.6999999999998</v>
      </c>
      <c r="R3611">
        <f>Table1[[#This Row],[OrderQuantity]]*Table1[[#This Row],[UnitPrice]]</f>
        <v>16930.899999999998</v>
      </c>
      <c r="S3611">
        <f>Table1[[#This Row],[OrderQuantity]]*Table1[[#This Row],[UnitCost]]</f>
        <v>10835.79</v>
      </c>
      <c r="T3611">
        <f>Table1[[#This Row],[OrderQuantity]]*Table1[[#This Row],[UnitPrice]]*(1-Table1[[#This Row],[DiscountApplied]]) - (Table1[[#This Row],[OrderQuantity]]*Table1[[#This Row],[UnitCost]])</f>
        <v>5248.5649999999969</v>
      </c>
      <c r="U3611">
        <f>DATEDIF(Table1[[#This Row],[ShipDate]],Table1[[#This Row],[DeliveryDate]],"d")</f>
        <v>4</v>
      </c>
      <c r="V3611" t="str">
        <f t="shared" si="113"/>
        <v>On Time</v>
      </c>
    </row>
    <row r="3612" spans="2:22" x14ac:dyDescent="0.3">
      <c r="B3612" t="str">
        <f t="shared" si="112"/>
        <v>SO-003711</v>
      </c>
      <c r="C3612" t="s">
        <v>16</v>
      </c>
      <c r="D3612" t="s">
        <v>20</v>
      </c>
      <c r="E3612" s="1">
        <v>43600</v>
      </c>
      <c r="F3612" s="1">
        <v>43677</v>
      </c>
      <c r="G3612" s="1">
        <v>43686</v>
      </c>
      <c r="H3612" s="1">
        <v>43695</v>
      </c>
      <c r="I3612" t="s">
        <v>18</v>
      </c>
      <c r="J3612">
        <v>11</v>
      </c>
      <c r="K3612">
        <v>14</v>
      </c>
      <c r="L3612">
        <v>182</v>
      </c>
      <c r="M3612">
        <v>4</v>
      </c>
      <c r="N3612">
        <v>8</v>
      </c>
      <c r="O3612">
        <v>0.4</v>
      </c>
      <c r="P3612">
        <v>1641.5</v>
      </c>
      <c r="Q3612">
        <v>3350</v>
      </c>
      <c r="R3612">
        <f>Table1[[#This Row],[OrderQuantity]]*Table1[[#This Row],[UnitPrice]]</f>
        <v>26800</v>
      </c>
      <c r="S3612">
        <f>Table1[[#This Row],[OrderQuantity]]*Table1[[#This Row],[UnitCost]]</f>
        <v>13132</v>
      </c>
      <c r="T3612">
        <f>Table1[[#This Row],[OrderQuantity]]*Table1[[#This Row],[UnitPrice]]*(1-Table1[[#This Row],[DiscountApplied]]) - (Table1[[#This Row],[OrderQuantity]]*Table1[[#This Row],[UnitCost]])</f>
        <v>2948</v>
      </c>
      <c r="U3612">
        <f>DATEDIF(Table1[[#This Row],[ShipDate]],Table1[[#This Row],[DeliveryDate]],"d")</f>
        <v>9</v>
      </c>
      <c r="V3612" t="str">
        <f t="shared" si="113"/>
        <v>Late</v>
      </c>
    </row>
    <row r="3613" spans="2:22" x14ac:dyDescent="0.3">
      <c r="B3613" t="str">
        <f t="shared" si="112"/>
        <v>SO-003712</v>
      </c>
      <c r="C3613" t="s">
        <v>16</v>
      </c>
      <c r="D3613" t="s">
        <v>20</v>
      </c>
      <c r="E3613" s="1">
        <v>43600</v>
      </c>
      <c r="F3613" s="1">
        <v>43677</v>
      </c>
      <c r="G3613" s="1">
        <v>43685</v>
      </c>
      <c r="H3613" s="1">
        <v>43693</v>
      </c>
      <c r="I3613" t="s">
        <v>18</v>
      </c>
      <c r="J3613">
        <v>2</v>
      </c>
      <c r="K3613">
        <v>42</v>
      </c>
      <c r="L3613">
        <v>140</v>
      </c>
      <c r="M3613">
        <v>43</v>
      </c>
      <c r="N3613">
        <v>2</v>
      </c>
      <c r="O3613">
        <v>0.08</v>
      </c>
      <c r="P3613">
        <v>2221.1799999999998</v>
      </c>
      <c r="Q3613">
        <v>3966.4</v>
      </c>
      <c r="R3613">
        <f>Table1[[#This Row],[OrderQuantity]]*Table1[[#This Row],[UnitPrice]]</f>
        <v>7932.8</v>
      </c>
      <c r="S3613">
        <f>Table1[[#This Row],[OrderQuantity]]*Table1[[#This Row],[UnitCost]]</f>
        <v>4442.3599999999997</v>
      </c>
      <c r="T3613">
        <f>Table1[[#This Row],[OrderQuantity]]*Table1[[#This Row],[UnitPrice]]*(1-Table1[[#This Row],[DiscountApplied]]) - (Table1[[#This Row],[OrderQuantity]]*Table1[[#This Row],[UnitCost]])</f>
        <v>2855.8160000000007</v>
      </c>
      <c r="U3613">
        <f>DATEDIF(Table1[[#This Row],[ShipDate]],Table1[[#This Row],[DeliveryDate]],"d")</f>
        <v>8</v>
      </c>
      <c r="V3613" t="str">
        <f t="shared" si="113"/>
        <v>Late</v>
      </c>
    </row>
    <row r="3614" spans="2:22" x14ac:dyDescent="0.3">
      <c r="B3614" t="str">
        <f t="shared" si="112"/>
        <v>SO-003713</v>
      </c>
      <c r="C3614" t="s">
        <v>21</v>
      </c>
      <c r="D3614" t="s">
        <v>24</v>
      </c>
      <c r="E3614" s="1">
        <v>43600</v>
      </c>
      <c r="F3614" s="1">
        <v>43677</v>
      </c>
      <c r="G3614" s="1">
        <v>43683</v>
      </c>
      <c r="H3614" s="1">
        <v>43688</v>
      </c>
      <c r="I3614" t="s">
        <v>18</v>
      </c>
      <c r="J3614">
        <v>24</v>
      </c>
      <c r="K3614">
        <v>27</v>
      </c>
      <c r="L3614">
        <v>15</v>
      </c>
      <c r="M3614">
        <v>44</v>
      </c>
      <c r="N3614">
        <v>5</v>
      </c>
      <c r="O3614">
        <v>0.2</v>
      </c>
      <c r="P3614">
        <v>2279.94</v>
      </c>
      <c r="Q3614">
        <v>3999.9</v>
      </c>
      <c r="R3614">
        <f>Table1[[#This Row],[OrderQuantity]]*Table1[[#This Row],[UnitPrice]]</f>
        <v>19999.5</v>
      </c>
      <c r="S3614">
        <f>Table1[[#This Row],[OrderQuantity]]*Table1[[#This Row],[UnitCost]]</f>
        <v>11399.7</v>
      </c>
      <c r="T3614">
        <f>Table1[[#This Row],[OrderQuantity]]*Table1[[#This Row],[UnitPrice]]*(1-Table1[[#This Row],[DiscountApplied]]) - (Table1[[#This Row],[OrderQuantity]]*Table1[[#This Row],[UnitCost]])</f>
        <v>4599.8999999999996</v>
      </c>
      <c r="U3614">
        <f>DATEDIF(Table1[[#This Row],[ShipDate]],Table1[[#This Row],[DeliveryDate]],"d")</f>
        <v>5</v>
      </c>
      <c r="V3614" t="str">
        <f t="shared" si="113"/>
        <v>On Time</v>
      </c>
    </row>
    <row r="3615" spans="2:22" x14ac:dyDescent="0.3">
      <c r="B3615" t="str">
        <f t="shared" si="112"/>
        <v>SO-003714</v>
      </c>
      <c r="C3615" t="s">
        <v>21</v>
      </c>
      <c r="D3615" t="s">
        <v>24</v>
      </c>
      <c r="E3615" s="1">
        <v>43500</v>
      </c>
      <c r="F3615" s="1">
        <v>43677</v>
      </c>
      <c r="G3615" s="1">
        <v>43688</v>
      </c>
      <c r="H3615" s="1">
        <v>43698</v>
      </c>
      <c r="I3615" t="s">
        <v>18</v>
      </c>
      <c r="J3615">
        <v>24</v>
      </c>
      <c r="K3615">
        <v>32</v>
      </c>
      <c r="L3615">
        <v>17</v>
      </c>
      <c r="M3615">
        <v>21</v>
      </c>
      <c r="N3615">
        <v>6</v>
      </c>
      <c r="O3615">
        <v>0.2</v>
      </c>
      <c r="P3615">
        <v>536.66999999999996</v>
      </c>
      <c r="Q3615">
        <v>1192.5999999999999</v>
      </c>
      <c r="R3615">
        <f>Table1[[#This Row],[OrderQuantity]]*Table1[[#This Row],[UnitPrice]]</f>
        <v>7155.5999999999995</v>
      </c>
      <c r="S3615">
        <f>Table1[[#This Row],[OrderQuantity]]*Table1[[#This Row],[UnitCost]]</f>
        <v>3220.0199999999995</v>
      </c>
      <c r="T3615">
        <f>Table1[[#This Row],[OrderQuantity]]*Table1[[#This Row],[UnitPrice]]*(1-Table1[[#This Row],[DiscountApplied]]) - (Table1[[#This Row],[OrderQuantity]]*Table1[[#This Row],[UnitCost]])</f>
        <v>2504.46</v>
      </c>
      <c r="U3615">
        <f>DATEDIF(Table1[[#This Row],[ShipDate]],Table1[[#This Row],[DeliveryDate]],"d")</f>
        <v>10</v>
      </c>
      <c r="V3615" t="str">
        <f t="shared" si="113"/>
        <v>Late</v>
      </c>
    </row>
    <row r="3616" spans="2:22" x14ac:dyDescent="0.3">
      <c r="B3616" t="str">
        <f t="shared" si="112"/>
        <v>SO-003715</v>
      </c>
      <c r="C3616" t="s">
        <v>19</v>
      </c>
      <c r="D3616" t="s">
        <v>20</v>
      </c>
      <c r="E3616" s="1">
        <v>43600</v>
      </c>
      <c r="F3616" s="1">
        <v>43677</v>
      </c>
      <c r="G3616" s="1">
        <v>43689</v>
      </c>
      <c r="H3616" s="1">
        <v>43694</v>
      </c>
      <c r="I3616" t="s">
        <v>18</v>
      </c>
      <c r="J3616">
        <v>17</v>
      </c>
      <c r="K3616">
        <v>22</v>
      </c>
      <c r="L3616">
        <v>93</v>
      </c>
      <c r="M3616">
        <v>27</v>
      </c>
      <c r="N3616">
        <v>6</v>
      </c>
      <c r="O3616">
        <v>0.15</v>
      </c>
      <c r="P3616">
        <v>857.47</v>
      </c>
      <c r="Q3616">
        <v>1085.4000000000001</v>
      </c>
      <c r="R3616">
        <f>Table1[[#This Row],[OrderQuantity]]*Table1[[#This Row],[UnitPrice]]</f>
        <v>6512.4000000000005</v>
      </c>
      <c r="S3616">
        <f>Table1[[#This Row],[OrderQuantity]]*Table1[[#This Row],[UnitCost]]</f>
        <v>5144.82</v>
      </c>
      <c r="T3616">
        <f>Table1[[#This Row],[OrderQuantity]]*Table1[[#This Row],[UnitPrice]]*(1-Table1[[#This Row],[DiscountApplied]]) - (Table1[[#This Row],[OrderQuantity]]*Table1[[#This Row],[UnitCost]])</f>
        <v>390.72000000000025</v>
      </c>
      <c r="U3616">
        <f>DATEDIF(Table1[[#This Row],[ShipDate]],Table1[[#This Row],[DeliveryDate]],"d")</f>
        <v>5</v>
      </c>
      <c r="V3616" t="str">
        <f t="shared" si="113"/>
        <v>On Time</v>
      </c>
    </row>
    <row r="3617" spans="2:22" x14ac:dyDescent="0.3">
      <c r="B3617" t="str">
        <f t="shared" si="112"/>
        <v>SO-003716</v>
      </c>
      <c r="C3617" t="s">
        <v>16</v>
      </c>
      <c r="D3617" t="s">
        <v>20</v>
      </c>
      <c r="E3617" s="1">
        <v>43600</v>
      </c>
      <c r="F3617" s="1">
        <v>43677</v>
      </c>
      <c r="G3617" s="1">
        <v>43687</v>
      </c>
      <c r="H3617" s="1">
        <v>43688</v>
      </c>
      <c r="I3617" t="s">
        <v>18</v>
      </c>
      <c r="J3617">
        <v>6</v>
      </c>
      <c r="K3617">
        <v>35</v>
      </c>
      <c r="L3617">
        <v>149</v>
      </c>
      <c r="M3617">
        <v>2</v>
      </c>
      <c r="N3617">
        <v>4</v>
      </c>
      <c r="O3617">
        <v>0.05</v>
      </c>
      <c r="P3617">
        <v>3437.1</v>
      </c>
      <c r="Q3617">
        <v>5728.5</v>
      </c>
      <c r="R3617">
        <f>Table1[[#This Row],[OrderQuantity]]*Table1[[#This Row],[UnitPrice]]</f>
        <v>22914</v>
      </c>
      <c r="S3617">
        <f>Table1[[#This Row],[OrderQuantity]]*Table1[[#This Row],[UnitCost]]</f>
        <v>13748.4</v>
      </c>
      <c r="T3617">
        <f>Table1[[#This Row],[OrderQuantity]]*Table1[[#This Row],[UnitPrice]]*(1-Table1[[#This Row],[DiscountApplied]]) - (Table1[[#This Row],[OrderQuantity]]*Table1[[#This Row],[UnitCost]])</f>
        <v>8019.9</v>
      </c>
      <c r="U3617">
        <f>DATEDIF(Table1[[#This Row],[ShipDate]],Table1[[#This Row],[DeliveryDate]],"d")</f>
        <v>1</v>
      </c>
      <c r="V3617" t="str">
        <f t="shared" si="113"/>
        <v>On Time</v>
      </c>
    </row>
    <row r="3618" spans="2:22" x14ac:dyDescent="0.3">
      <c r="B3618" t="str">
        <f t="shared" si="112"/>
        <v>SO-003717</v>
      </c>
      <c r="C3618" t="s">
        <v>16</v>
      </c>
      <c r="D3618" t="s">
        <v>20</v>
      </c>
      <c r="E3618" s="1">
        <v>43600</v>
      </c>
      <c r="F3618" s="1">
        <v>43677</v>
      </c>
      <c r="G3618" s="1">
        <v>43679</v>
      </c>
      <c r="H3618" s="1">
        <v>43685</v>
      </c>
      <c r="I3618" t="s">
        <v>18</v>
      </c>
      <c r="J3618">
        <v>8</v>
      </c>
      <c r="K3618">
        <v>7</v>
      </c>
      <c r="L3618">
        <v>117</v>
      </c>
      <c r="M3618">
        <v>47</v>
      </c>
      <c r="N3618">
        <v>4</v>
      </c>
      <c r="O3618">
        <v>0.08</v>
      </c>
      <c r="P3618">
        <v>533.04999999999995</v>
      </c>
      <c r="Q3618">
        <v>1045.2</v>
      </c>
      <c r="R3618">
        <f>Table1[[#This Row],[OrderQuantity]]*Table1[[#This Row],[UnitPrice]]</f>
        <v>4180.8</v>
      </c>
      <c r="S3618">
        <f>Table1[[#This Row],[OrderQuantity]]*Table1[[#This Row],[UnitCost]]</f>
        <v>2132.1999999999998</v>
      </c>
      <c r="T3618">
        <f>Table1[[#This Row],[OrderQuantity]]*Table1[[#This Row],[UnitPrice]]*(1-Table1[[#This Row],[DiscountApplied]]) - (Table1[[#This Row],[OrderQuantity]]*Table1[[#This Row],[UnitCost]])</f>
        <v>1714.1360000000004</v>
      </c>
      <c r="U3618">
        <f>DATEDIF(Table1[[#This Row],[ShipDate]],Table1[[#This Row],[DeliveryDate]],"d")</f>
        <v>6</v>
      </c>
      <c r="V3618" t="str">
        <f t="shared" si="113"/>
        <v>On Time</v>
      </c>
    </row>
    <row r="3619" spans="2:22" x14ac:dyDescent="0.3">
      <c r="B3619" t="str">
        <f t="shared" si="112"/>
        <v>SO-003718</v>
      </c>
      <c r="C3619" t="s">
        <v>16</v>
      </c>
      <c r="D3619" t="s">
        <v>20</v>
      </c>
      <c r="E3619" s="1">
        <v>43600</v>
      </c>
      <c r="F3619" s="1">
        <v>43677</v>
      </c>
      <c r="G3619" s="1">
        <v>43696</v>
      </c>
      <c r="H3619" s="1">
        <v>43698</v>
      </c>
      <c r="I3619" t="s">
        <v>18</v>
      </c>
      <c r="J3619">
        <v>7</v>
      </c>
      <c r="K3619">
        <v>28</v>
      </c>
      <c r="L3619">
        <v>145</v>
      </c>
      <c r="M3619">
        <v>6</v>
      </c>
      <c r="N3619">
        <v>8</v>
      </c>
      <c r="O3619">
        <v>0.05</v>
      </c>
      <c r="P3619">
        <v>1474.54</v>
      </c>
      <c r="Q3619">
        <v>2633.1</v>
      </c>
      <c r="R3619">
        <f>Table1[[#This Row],[OrderQuantity]]*Table1[[#This Row],[UnitPrice]]</f>
        <v>21064.799999999999</v>
      </c>
      <c r="S3619">
        <f>Table1[[#This Row],[OrderQuantity]]*Table1[[#This Row],[UnitCost]]</f>
        <v>11796.32</v>
      </c>
      <c r="T3619">
        <f>Table1[[#This Row],[OrderQuantity]]*Table1[[#This Row],[UnitPrice]]*(1-Table1[[#This Row],[DiscountApplied]]) - (Table1[[#This Row],[OrderQuantity]]*Table1[[#This Row],[UnitCost]])</f>
        <v>8215.239999999998</v>
      </c>
      <c r="U3619">
        <f>DATEDIF(Table1[[#This Row],[ShipDate]],Table1[[#This Row],[DeliveryDate]],"d")</f>
        <v>2</v>
      </c>
      <c r="V3619" t="str">
        <f t="shared" si="113"/>
        <v>On Time</v>
      </c>
    </row>
    <row r="3620" spans="2:22" x14ac:dyDescent="0.3">
      <c r="B3620" t="str">
        <f t="shared" si="112"/>
        <v>SO-003719</v>
      </c>
      <c r="C3620" t="s">
        <v>19</v>
      </c>
      <c r="D3620" t="s">
        <v>25</v>
      </c>
      <c r="E3620" s="1">
        <v>43600</v>
      </c>
      <c r="F3620" s="1">
        <v>43677</v>
      </c>
      <c r="G3620" s="1">
        <v>43690</v>
      </c>
      <c r="H3620" s="1">
        <v>43700</v>
      </c>
      <c r="I3620" t="s">
        <v>18</v>
      </c>
      <c r="J3620">
        <v>19</v>
      </c>
      <c r="K3620">
        <v>42</v>
      </c>
      <c r="L3620">
        <v>333</v>
      </c>
      <c r="M3620">
        <v>10</v>
      </c>
      <c r="N3620">
        <v>7</v>
      </c>
      <c r="O3620">
        <v>0.05</v>
      </c>
      <c r="P3620">
        <v>1447.6</v>
      </c>
      <c r="Q3620">
        <v>1855.9</v>
      </c>
      <c r="R3620">
        <f>Table1[[#This Row],[OrderQuantity]]*Table1[[#This Row],[UnitPrice]]</f>
        <v>12991.300000000001</v>
      </c>
      <c r="S3620">
        <f>Table1[[#This Row],[OrderQuantity]]*Table1[[#This Row],[UnitCost]]</f>
        <v>10133.199999999999</v>
      </c>
      <c r="T3620">
        <f>Table1[[#This Row],[OrderQuantity]]*Table1[[#This Row],[UnitPrice]]*(1-Table1[[#This Row],[DiscountApplied]]) - (Table1[[#This Row],[OrderQuantity]]*Table1[[#This Row],[UnitCost]])</f>
        <v>2208.5350000000017</v>
      </c>
      <c r="U3620">
        <f>DATEDIF(Table1[[#This Row],[ShipDate]],Table1[[#This Row],[DeliveryDate]],"d")</f>
        <v>10</v>
      </c>
      <c r="V3620" t="str">
        <f t="shared" si="113"/>
        <v>Late</v>
      </c>
    </row>
    <row r="3621" spans="2:22" x14ac:dyDescent="0.3">
      <c r="B3621" t="str">
        <f t="shared" si="112"/>
        <v>SO-003720</v>
      </c>
      <c r="C3621" t="s">
        <v>21</v>
      </c>
      <c r="D3621" t="s">
        <v>17</v>
      </c>
      <c r="E3621" s="1">
        <v>43600</v>
      </c>
      <c r="F3621" s="1">
        <v>43677</v>
      </c>
      <c r="G3621" s="1">
        <v>43697</v>
      </c>
      <c r="H3621" s="1">
        <v>43703</v>
      </c>
      <c r="I3621" t="s">
        <v>18</v>
      </c>
      <c r="J3621">
        <v>23</v>
      </c>
      <c r="K3621">
        <v>11</v>
      </c>
      <c r="L3621">
        <v>215</v>
      </c>
      <c r="M3621">
        <v>12</v>
      </c>
      <c r="N3621">
        <v>2</v>
      </c>
      <c r="O3621">
        <v>0.08</v>
      </c>
      <c r="P3621">
        <v>1664.95</v>
      </c>
      <c r="Q3621">
        <v>2345</v>
      </c>
      <c r="R3621">
        <f>Table1[[#This Row],[OrderQuantity]]*Table1[[#This Row],[UnitPrice]]</f>
        <v>4690</v>
      </c>
      <c r="S3621">
        <f>Table1[[#This Row],[OrderQuantity]]*Table1[[#This Row],[UnitCost]]</f>
        <v>3329.9</v>
      </c>
      <c r="T3621">
        <f>Table1[[#This Row],[OrderQuantity]]*Table1[[#This Row],[UnitPrice]]*(1-Table1[[#This Row],[DiscountApplied]]) - (Table1[[#This Row],[OrderQuantity]]*Table1[[#This Row],[UnitCost]])</f>
        <v>984.90000000000009</v>
      </c>
      <c r="U3621">
        <f>DATEDIF(Table1[[#This Row],[ShipDate]],Table1[[#This Row],[DeliveryDate]],"d")</f>
        <v>6</v>
      </c>
      <c r="V3621" t="str">
        <f t="shared" si="113"/>
        <v>On Time</v>
      </c>
    </row>
    <row r="3622" spans="2:22" x14ac:dyDescent="0.3">
      <c r="B3622" t="str">
        <f t="shared" si="112"/>
        <v>SO-003721</v>
      </c>
      <c r="C3622" t="s">
        <v>19</v>
      </c>
      <c r="D3622" t="s">
        <v>17</v>
      </c>
      <c r="E3622" s="1">
        <v>43600</v>
      </c>
      <c r="F3622" s="1">
        <v>43678</v>
      </c>
      <c r="G3622" s="1">
        <v>43684</v>
      </c>
      <c r="H3622" s="1">
        <v>43688</v>
      </c>
      <c r="I3622" t="s">
        <v>18</v>
      </c>
      <c r="J3622">
        <v>15</v>
      </c>
      <c r="K3622">
        <v>32</v>
      </c>
      <c r="L3622">
        <v>216</v>
      </c>
      <c r="M3622">
        <v>15</v>
      </c>
      <c r="N3622">
        <v>4</v>
      </c>
      <c r="O3622">
        <v>0.08</v>
      </c>
      <c r="P3622">
        <v>2810.25</v>
      </c>
      <c r="Q3622">
        <v>5735.2</v>
      </c>
      <c r="R3622">
        <f>Table1[[#This Row],[OrderQuantity]]*Table1[[#This Row],[UnitPrice]]</f>
        <v>22940.799999999999</v>
      </c>
      <c r="S3622">
        <f>Table1[[#This Row],[OrderQuantity]]*Table1[[#This Row],[UnitCost]]</f>
        <v>11241</v>
      </c>
      <c r="T3622">
        <f>Table1[[#This Row],[OrderQuantity]]*Table1[[#This Row],[UnitPrice]]*(1-Table1[[#This Row],[DiscountApplied]]) - (Table1[[#This Row],[OrderQuantity]]*Table1[[#This Row],[UnitCost]])</f>
        <v>9864.5360000000001</v>
      </c>
      <c r="U3622">
        <f>DATEDIF(Table1[[#This Row],[ShipDate]],Table1[[#This Row],[DeliveryDate]],"d")</f>
        <v>4</v>
      </c>
      <c r="V3622" t="str">
        <f t="shared" si="113"/>
        <v>On Time</v>
      </c>
    </row>
    <row r="3623" spans="2:22" x14ac:dyDescent="0.3">
      <c r="B3623" t="str">
        <f t="shared" si="112"/>
        <v>SO-003722</v>
      </c>
      <c r="C3623" t="s">
        <v>19</v>
      </c>
      <c r="D3623" t="s">
        <v>20</v>
      </c>
      <c r="E3623" s="1">
        <v>43600</v>
      </c>
      <c r="F3623" s="1">
        <v>43678</v>
      </c>
      <c r="G3623" s="1">
        <v>43706</v>
      </c>
      <c r="H3623" s="1">
        <v>43710</v>
      </c>
      <c r="I3623" t="s">
        <v>18</v>
      </c>
      <c r="J3623">
        <v>15</v>
      </c>
      <c r="K3623">
        <v>8</v>
      </c>
      <c r="L3623">
        <v>146</v>
      </c>
      <c r="M3623">
        <v>34</v>
      </c>
      <c r="N3623">
        <v>4</v>
      </c>
      <c r="O3623">
        <v>0.05</v>
      </c>
      <c r="P3623">
        <v>1612.62</v>
      </c>
      <c r="Q3623">
        <v>2271.3000000000002</v>
      </c>
      <c r="R3623">
        <f>Table1[[#This Row],[OrderQuantity]]*Table1[[#This Row],[UnitPrice]]</f>
        <v>9085.2000000000007</v>
      </c>
      <c r="S3623">
        <f>Table1[[#This Row],[OrderQuantity]]*Table1[[#This Row],[UnitCost]]</f>
        <v>6450.48</v>
      </c>
      <c r="T3623">
        <f>Table1[[#This Row],[OrderQuantity]]*Table1[[#This Row],[UnitPrice]]*(1-Table1[[#This Row],[DiscountApplied]]) - (Table1[[#This Row],[OrderQuantity]]*Table1[[#This Row],[UnitCost]])</f>
        <v>2180.4600000000009</v>
      </c>
      <c r="U3623">
        <f>DATEDIF(Table1[[#This Row],[ShipDate]],Table1[[#This Row],[DeliveryDate]],"d")</f>
        <v>4</v>
      </c>
      <c r="V3623" t="str">
        <f t="shared" si="113"/>
        <v>On Time</v>
      </c>
    </row>
    <row r="3624" spans="2:22" x14ac:dyDescent="0.3">
      <c r="B3624" t="str">
        <f t="shared" si="112"/>
        <v>SO-003723</v>
      </c>
      <c r="C3624" t="s">
        <v>22</v>
      </c>
      <c r="D3624" t="s">
        <v>23</v>
      </c>
      <c r="E3624" s="1">
        <v>43600</v>
      </c>
      <c r="F3624" s="1">
        <v>43678</v>
      </c>
      <c r="G3624" s="1">
        <v>43686</v>
      </c>
      <c r="H3624" s="1">
        <v>43693</v>
      </c>
      <c r="I3624" t="s">
        <v>18</v>
      </c>
      <c r="J3624">
        <v>26</v>
      </c>
      <c r="K3624">
        <v>1</v>
      </c>
      <c r="L3624">
        <v>261</v>
      </c>
      <c r="M3624">
        <v>7</v>
      </c>
      <c r="N3624">
        <v>4</v>
      </c>
      <c r="O3624">
        <v>0.05</v>
      </c>
      <c r="P3624">
        <v>1312.93</v>
      </c>
      <c r="Q3624">
        <v>1849.2</v>
      </c>
      <c r="R3624">
        <f>Table1[[#This Row],[OrderQuantity]]*Table1[[#This Row],[UnitPrice]]</f>
        <v>7396.8</v>
      </c>
      <c r="S3624">
        <f>Table1[[#This Row],[OrderQuantity]]*Table1[[#This Row],[UnitCost]]</f>
        <v>5251.72</v>
      </c>
      <c r="T3624">
        <f>Table1[[#This Row],[OrderQuantity]]*Table1[[#This Row],[UnitPrice]]*(1-Table1[[#This Row],[DiscountApplied]]) - (Table1[[#This Row],[OrderQuantity]]*Table1[[#This Row],[UnitCost]])</f>
        <v>1775.2399999999998</v>
      </c>
      <c r="U3624">
        <f>DATEDIF(Table1[[#This Row],[ShipDate]],Table1[[#This Row],[DeliveryDate]],"d")</f>
        <v>7</v>
      </c>
      <c r="V3624" t="str">
        <f t="shared" si="113"/>
        <v>On Time</v>
      </c>
    </row>
    <row r="3625" spans="2:22" x14ac:dyDescent="0.3">
      <c r="B3625" t="str">
        <f t="shared" si="112"/>
        <v>SO-003724</v>
      </c>
      <c r="C3625" t="s">
        <v>21</v>
      </c>
      <c r="D3625" t="s">
        <v>25</v>
      </c>
      <c r="E3625" s="1">
        <v>43600</v>
      </c>
      <c r="F3625" s="1">
        <v>43678</v>
      </c>
      <c r="G3625" s="1">
        <v>43698</v>
      </c>
      <c r="H3625" s="1">
        <v>43705</v>
      </c>
      <c r="I3625" t="s">
        <v>18</v>
      </c>
      <c r="J3625">
        <v>22</v>
      </c>
      <c r="K3625">
        <v>4</v>
      </c>
      <c r="L3625">
        <v>359</v>
      </c>
      <c r="M3625">
        <v>29</v>
      </c>
      <c r="N3625">
        <v>7</v>
      </c>
      <c r="O3625">
        <v>0.1</v>
      </c>
      <c r="P3625">
        <v>1647.93</v>
      </c>
      <c r="Q3625">
        <v>3832.4</v>
      </c>
      <c r="R3625">
        <f>Table1[[#This Row],[OrderQuantity]]*Table1[[#This Row],[UnitPrice]]</f>
        <v>26826.799999999999</v>
      </c>
      <c r="S3625">
        <f>Table1[[#This Row],[OrderQuantity]]*Table1[[#This Row],[UnitCost]]</f>
        <v>11535.51</v>
      </c>
      <c r="T3625">
        <f>Table1[[#This Row],[OrderQuantity]]*Table1[[#This Row],[UnitPrice]]*(1-Table1[[#This Row],[DiscountApplied]]) - (Table1[[#This Row],[OrderQuantity]]*Table1[[#This Row],[UnitCost]])</f>
        <v>12608.609999999999</v>
      </c>
      <c r="U3625">
        <f>DATEDIF(Table1[[#This Row],[ShipDate]],Table1[[#This Row],[DeliveryDate]],"d")</f>
        <v>7</v>
      </c>
      <c r="V3625" t="str">
        <f t="shared" si="113"/>
        <v>On Time</v>
      </c>
    </row>
    <row r="3626" spans="2:22" x14ac:dyDescent="0.3">
      <c r="B3626" t="str">
        <f t="shared" si="112"/>
        <v>SO-003725</v>
      </c>
      <c r="C3626" t="s">
        <v>21</v>
      </c>
      <c r="D3626" t="s">
        <v>20</v>
      </c>
      <c r="E3626" s="1">
        <v>43600</v>
      </c>
      <c r="F3626" s="1">
        <v>43678</v>
      </c>
      <c r="G3626" s="1">
        <v>43697</v>
      </c>
      <c r="H3626" s="1">
        <v>43704</v>
      </c>
      <c r="I3626" t="s">
        <v>18</v>
      </c>
      <c r="J3626">
        <v>21</v>
      </c>
      <c r="K3626">
        <v>1</v>
      </c>
      <c r="L3626">
        <v>92</v>
      </c>
      <c r="M3626">
        <v>42</v>
      </c>
      <c r="N3626">
        <v>6</v>
      </c>
      <c r="O3626">
        <v>0.05</v>
      </c>
      <c r="P3626">
        <v>1776.84</v>
      </c>
      <c r="Q3626">
        <v>2613</v>
      </c>
      <c r="R3626">
        <f>Table1[[#This Row],[OrderQuantity]]*Table1[[#This Row],[UnitPrice]]</f>
        <v>15678</v>
      </c>
      <c r="S3626">
        <f>Table1[[#This Row],[OrderQuantity]]*Table1[[#This Row],[UnitCost]]</f>
        <v>10661.039999999999</v>
      </c>
      <c r="T3626">
        <f>Table1[[#This Row],[OrderQuantity]]*Table1[[#This Row],[UnitPrice]]*(1-Table1[[#This Row],[DiscountApplied]]) - (Table1[[#This Row],[OrderQuantity]]*Table1[[#This Row],[UnitCost]])</f>
        <v>4233.0599999999995</v>
      </c>
      <c r="U3626">
        <f>DATEDIF(Table1[[#This Row],[ShipDate]],Table1[[#This Row],[DeliveryDate]],"d")</f>
        <v>7</v>
      </c>
      <c r="V3626" t="str">
        <f t="shared" si="113"/>
        <v>On Time</v>
      </c>
    </row>
    <row r="3627" spans="2:22" x14ac:dyDescent="0.3">
      <c r="B3627" t="str">
        <f t="shared" si="112"/>
        <v>SO-003726</v>
      </c>
      <c r="C3627" t="s">
        <v>21</v>
      </c>
      <c r="D3627" t="s">
        <v>26</v>
      </c>
      <c r="E3627" s="1">
        <v>43600</v>
      </c>
      <c r="F3627" s="1">
        <v>43678</v>
      </c>
      <c r="G3627" s="1">
        <v>43703</v>
      </c>
      <c r="H3627" s="1">
        <v>43712</v>
      </c>
      <c r="I3627" t="s">
        <v>18</v>
      </c>
      <c r="J3627">
        <v>22</v>
      </c>
      <c r="K3627">
        <v>18</v>
      </c>
      <c r="L3627">
        <v>62</v>
      </c>
      <c r="M3627">
        <v>11</v>
      </c>
      <c r="N3627">
        <v>5</v>
      </c>
      <c r="O3627">
        <v>0.15</v>
      </c>
      <c r="P3627">
        <v>157.58000000000001</v>
      </c>
      <c r="Q3627">
        <v>187.6</v>
      </c>
      <c r="R3627">
        <f>Table1[[#This Row],[OrderQuantity]]*Table1[[#This Row],[UnitPrice]]</f>
        <v>938</v>
      </c>
      <c r="S3627">
        <f>Table1[[#This Row],[OrderQuantity]]*Table1[[#This Row],[UnitCost]]</f>
        <v>787.90000000000009</v>
      </c>
      <c r="T3627">
        <f>Table1[[#This Row],[OrderQuantity]]*Table1[[#This Row],[UnitPrice]]*(1-Table1[[#This Row],[DiscountApplied]]) - (Table1[[#This Row],[OrderQuantity]]*Table1[[#This Row],[UnitCost]])</f>
        <v>9.3999999999998636</v>
      </c>
      <c r="U3627">
        <f>DATEDIF(Table1[[#This Row],[ShipDate]],Table1[[#This Row],[DeliveryDate]],"d")</f>
        <v>9</v>
      </c>
      <c r="V3627" t="str">
        <f t="shared" si="113"/>
        <v>Late</v>
      </c>
    </row>
    <row r="3628" spans="2:22" x14ac:dyDescent="0.3">
      <c r="B3628" t="str">
        <f t="shared" si="112"/>
        <v>SO-003727</v>
      </c>
      <c r="C3628" t="s">
        <v>19</v>
      </c>
      <c r="D3628" t="s">
        <v>20</v>
      </c>
      <c r="E3628" s="1">
        <v>43600</v>
      </c>
      <c r="F3628" s="1">
        <v>43678</v>
      </c>
      <c r="G3628" s="1">
        <v>43688</v>
      </c>
      <c r="H3628" s="1">
        <v>43697</v>
      </c>
      <c r="I3628" t="s">
        <v>18</v>
      </c>
      <c r="J3628">
        <v>19</v>
      </c>
      <c r="K3628">
        <v>35</v>
      </c>
      <c r="L3628">
        <v>143</v>
      </c>
      <c r="M3628">
        <v>2</v>
      </c>
      <c r="N3628">
        <v>1</v>
      </c>
      <c r="O3628">
        <v>0.3</v>
      </c>
      <c r="P3628">
        <v>115.78</v>
      </c>
      <c r="Q3628">
        <v>180.9</v>
      </c>
      <c r="R3628">
        <f>Table1[[#This Row],[OrderQuantity]]*Table1[[#This Row],[UnitPrice]]</f>
        <v>180.9</v>
      </c>
      <c r="S3628">
        <f>Table1[[#This Row],[OrderQuantity]]*Table1[[#This Row],[UnitCost]]</f>
        <v>115.78</v>
      </c>
      <c r="T3628">
        <f>Table1[[#This Row],[OrderQuantity]]*Table1[[#This Row],[UnitPrice]]*(1-Table1[[#This Row],[DiscountApplied]]) - (Table1[[#This Row],[OrderQuantity]]*Table1[[#This Row],[UnitCost]])</f>
        <v>10.849999999999994</v>
      </c>
      <c r="U3628">
        <f>DATEDIF(Table1[[#This Row],[ShipDate]],Table1[[#This Row],[DeliveryDate]],"d")</f>
        <v>9</v>
      </c>
      <c r="V3628" t="str">
        <f t="shared" si="113"/>
        <v>Late</v>
      </c>
    </row>
    <row r="3629" spans="2:22" x14ac:dyDescent="0.3">
      <c r="B3629" t="str">
        <f t="shared" si="112"/>
        <v>SO-003728</v>
      </c>
      <c r="C3629" t="s">
        <v>16</v>
      </c>
      <c r="D3629" t="s">
        <v>26</v>
      </c>
      <c r="E3629" s="1">
        <v>43600</v>
      </c>
      <c r="F3629" s="1">
        <v>43678</v>
      </c>
      <c r="G3629" s="1">
        <v>43695</v>
      </c>
      <c r="H3629" s="1">
        <v>43696</v>
      </c>
      <c r="I3629" t="s">
        <v>18</v>
      </c>
      <c r="J3629">
        <v>8</v>
      </c>
      <c r="K3629">
        <v>26</v>
      </c>
      <c r="L3629">
        <v>82</v>
      </c>
      <c r="M3629">
        <v>37</v>
      </c>
      <c r="N3629">
        <v>3</v>
      </c>
      <c r="O3629">
        <v>0.08</v>
      </c>
      <c r="P3629">
        <v>3597.23</v>
      </c>
      <c r="Q3629">
        <v>5138.8999999999996</v>
      </c>
      <c r="R3629">
        <f>Table1[[#This Row],[OrderQuantity]]*Table1[[#This Row],[UnitPrice]]</f>
        <v>15416.699999999999</v>
      </c>
      <c r="S3629">
        <f>Table1[[#This Row],[OrderQuantity]]*Table1[[#This Row],[UnitCost]]</f>
        <v>10791.69</v>
      </c>
      <c r="T3629">
        <f>Table1[[#This Row],[OrderQuantity]]*Table1[[#This Row],[UnitPrice]]*(1-Table1[[#This Row],[DiscountApplied]]) - (Table1[[#This Row],[OrderQuantity]]*Table1[[#This Row],[UnitCost]])</f>
        <v>3391.6739999999991</v>
      </c>
      <c r="U3629">
        <f>DATEDIF(Table1[[#This Row],[ShipDate]],Table1[[#This Row],[DeliveryDate]],"d")</f>
        <v>1</v>
      </c>
      <c r="V3629" t="str">
        <f t="shared" si="113"/>
        <v>On Time</v>
      </c>
    </row>
    <row r="3630" spans="2:22" x14ac:dyDescent="0.3">
      <c r="B3630" t="str">
        <f t="shared" si="112"/>
        <v>SO-003729</v>
      </c>
      <c r="C3630" t="s">
        <v>16</v>
      </c>
      <c r="D3630" t="s">
        <v>25</v>
      </c>
      <c r="E3630" s="1">
        <v>43600</v>
      </c>
      <c r="F3630" s="1">
        <v>43678</v>
      </c>
      <c r="G3630" s="1">
        <v>43698</v>
      </c>
      <c r="H3630" s="1">
        <v>43705</v>
      </c>
      <c r="I3630" t="s">
        <v>18</v>
      </c>
      <c r="J3630">
        <v>6</v>
      </c>
      <c r="K3630">
        <v>35</v>
      </c>
      <c r="L3630">
        <v>341</v>
      </c>
      <c r="M3630">
        <v>3</v>
      </c>
      <c r="N3630">
        <v>7</v>
      </c>
      <c r="O3630">
        <v>0.05</v>
      </c>
      <c r="P3630">
        <v>4223.41</v>
      </c>
      <c r="Q3630">
        <v>6210.9</v>
      </c>
      <c r="R3630">
        <f>Table1[[#This Row],[OrderQuantity]]*Table1[[#This Row],[UnitPrice]]</f>
        <v>43476.299999999996</v>
      </c>
      <c r="S3630">
        <f>Table1[[#This Row],[OrderQuantity]]*Table1[[#This Row],[UnitCost]]</f>
        <v>29563.87</v>
      </c>
      <c r="T3630">
        <f>Table1[[#This Row],[OrderQuantity]]*Table1[[#This Row],[UnitPrice]]*(1-Table1[[#This Row],[DiscountApplied]]) - (Table1[[#This Row],[OrderQuantity]]*Table1[[#This Row],[UnitCost]])</f>
        <v>11738.614999999994</v>
      </c>
      <c r="U3630">
        <f>DATEDIF(Table1[[#This Row],[ShipDate]],Table1[[#This Row],[DeliveryDate]],"d")</f>
        <v>7</v>
      </c>
      <c r="V3630" t="str">
        <f t="shared" si="113"/>
        <v>On Time</v>
      </c>
    </row>
    <row r="3631" spans="2:22" x14ac:dyDescent="0.3">
      <c r="B3631" t="str">
        <f t="shared" si="112"/>
        <v>SO-003730</v>
      </c>
      <c r="C3631" t="s">
        <v>21</v>
      </c>
      <c r="D3631" t="s">
        <v>24</v>
      </c>
      <c r="E3631" s="1">
        <v>43600</v>
      </c>
      <c r="F3631" s="1">
        <v>43678</v>
      </c>
      <c r="G3631" s="1">
        <v>43698</v>
      </c>
      <c r="H3631" s="1">
        <v>43703</v>
      </c>
      <c r="I3631" t="s">
        <v>18</v>
      </c>
      <c r="J3631">
        <v>23</v>
      </c>
      <c r="K3631">
        <v>33</v>
      </c>
      <c r="L3631">
        <v>51</v>
      </c>
      <c r="M3631">
        <v>37</v>
      </c>
      <c r="N3631">
        <v>3</v>
      </c>
      <c r="O3631">
        <v>0.08</v>
      </c>
      <c r="P3631">
        <v>201.13</v>
      </c>
      <c r="Q3631">
        <v>254.6</v>
      </c>
      <c r="R3631">
        <f>Table1[[#This Row],[OrderQuantity]]*Table1[[#This Row],[UnitPrice]]</f>
        <v>763.8</v>
      </c>
      <c r="S3631">
        <f>Table1[[#This Row],[OrderQuantity]]*Table1[[#This Row],[UnitCost]]</f>
        <v>603.39</v>
      </c>
      <c r="T3631">
        <f>Table1[[#This Row],[OrderQuantity]]*Table1[[#This Row],[UnitPrice]]*(1-Table1[[#This Row],[DiscountApplied]]) - (Table1[[#This Row],[OrderQuantity]]*Table1[[#This Row],[UnitCost]])</f>
        <v>99.30600000000004</v>
      </c>
      <c r="U3631">
        <f>DATEDIF(Table1[[#This Row],[ShipDate]],Table1[[#This Row],[DeliveryDate]],"d")</f>
        <v>5</v>
      </c>
      <c r="V3631" t="str">
        <f t="shared" si="113"/>
        <v>On Time</v>
      </c>
    </row>
    <row r="3632" spans="2:22" x14ac:dyDescent="0.3">
      <c r="B3632" t="str">
        <f t="shared" si="112"/>
        <v>SO-003731</v>
      </c>
      <c r="C3632" t="s">
        <v>21</v>
      </c>
      <c r="D3632" t="s">
        <v>17</v>
      </c>
      <c r="E3632" s="1">
        <v>43500</v>
      </c>
      <c r="F3632" s="1">
        <v>43678</v>
      </c>
      <c r="G3632" s="1">
        <v>43699</v>
      </c>
      <c r="H3632" s="1">
        <v>43702</v>
      </c>
      <c r="I3632" t="s">
        <v>18</v>
      </c>
      <c r="J3632">
        <v>21</v>
      </c>
      <c r="K3632">
        <v>46</v>
      </c>
      <c r="L3632">
        <v>261</v>
      </c>
      <c r="M3632">
        <v>23</v>
      </c>
      <c r="N3632">
        <v>3</v>
      </c>
      <c r="O3632">
        <v>0.1</v>
      </c>
      <c r="P3632">
        <v>502.5</v>
      </c>
      <c r="Q3632">
        <v>1005</v>
      </c>
      <c r="R3632">
        <f>Table1[[#This Row],[OrderQuantity]]*Table1[[#This Row],[UnitPrice]]</f>
        <v>3015</v>
      </c>
      <c r="S3632">
        <f>Table1[[#This Row],[OrderQuantity]]*Table1[[#This Row],[UnitCost]]</f>
        <v>1507.5</v>
      </c>
      <c r="T3632">
        <f>Table1[[#This Row],[OrderQuantity]]*Table1[[#This Row],[UnitPrice]]*(1-Table1[[#This Row],[DiscountApplied]]) - (Table1[[#This Row],[OrderQuantity]]*Table1[[#This Row],[UnitCost]])</f>
        <v>1206</v>
      </c>
      <c r="U3632">
        <f>DATEDIF(Table1[[#This Row],[ShipDate]],Table1[[#This Row],[DeliveryDate]],"d")</f>
        <v>3</v>
      </c>
      <c r="V3632" t="str">
        <f t="shared" si="113"/>
        <v>On Time</v>
      </c>
    </row>
    <row r="3633" spans="2:22" x14ac:dyDescent="0.3">
      <c r="B3633" t="str">
        <f t="shared" si="112"/>
        <v>SO-003732</v>
      </c>
      <c r="C3633" t="s">
        <v>21</v>
      </c>
      <c r="D3633" t="s">
        <v>23</v>
      </c>
      <c r="E3633" s="1">
        <v>43600</v>
      </c>
      <c r="F3633" s="1">
        <v>43678</v>
      </c>
      <c r="G3633" s="1">
        <v>43696</v>
      </c>
      <c r="H3633" s="1">
        <v>43706</v>
      </c>
      <c r="I3633" t="s">
        <v>18</v>
      </c>
      <c r="J3633">
        <v>25</v>
      </c>
      <c r="K3633">
        <v>30</v>
      </c>
      <c r="L3633">
        <v>302</v>
      </c>
      <c r="M3633">
        <v>22</v>
      </c>
      <c r="N3633">
        <v>2</v>
      </c>
      <c r="O3633">
        <v>0.05</v>
      </c>
      <c r="P3633">
        <v>1580.87</v>
      </c>
      <c r="Q3633">
        <v>2432.1</v>
      </c>
      <c r="R3633">
        <f>Table1[[#This Row],[OrderQuantity]]*Table1[[#This Row],[UnitPrice]]</f>
        <v>4864.2</v>
      </c>
      <c r="S3633">
        <f>Table1[[#This Row],[OrderQuantity]]*Table1[[#This Row],[UnitCost]]</f>
        <v>3161.74</v>
      </c>
      <c r="T3633">
        <f>Table1[[#This Row],[OrderQuantity]]*Table1[[#This Row],[UnitPrice]]*(1-Table1[[#This Row],[DiscountApplied]]) - (Table1[[#This Row],[OrderQuantity]]*Table1[[#This Row],[UnitCost]])</f>
        <v>1459.25</v>
      </c>
      <c r="U3633">
        <f>DATEDIF(Table1[[#This Row],[ShipDate]],Table1[[#This Row],[DeliveryDate]],"d")</f>
        <v>10</v>
      </c>
      <c r="V3633" t="str">
        <f t="shared" si="113"/>
        <v>Late</v>
      </c>
    </row>
    <row r="3634" spans="2:22" x14ac:dyDescent="0.3">
      <c r="B3634" t="str">
        <f t="shared" si="112"/>
        <v>SO-003733</v>
      </c>
      <c r="C3634" t="s">
        <v>22</v>
      </c>
      <c r="D3634" t="s">
        <v>17</v>
      </c>
      <c r="E3634" s="1">
        <v>43600</v>
      </c>
      <c r="F3634" s="1">
        <v>43678</v>
      </c>
      <c r="G3634" s="1">
        <v>43696</v>
      </c>
      <c r="H3634" s="1">
        <v>43697</v>
      </c>
      <c r="I3634" t="s">
        <v>18</v>
      </c>
      <c r="J3634">
        <v>27</v>
      </c>
      <c r="K3634">
        <v>22</v>
      </c>
      <c r="L3634">
        <v>251</v>
      </c>
      <c r="M3634">
        <v>7</v>
      </c>
      <c r="N3634">
        <v>2</v>
      </c>
      <c r="O3634">
        <v>0.08</v>
      </c>
      <c r="P3634">
        <v>126.43</v>
      </c>
      <c r="Q3634">
        <v>247.9</v>
      </c>
      <c r="R3634">
        <f>Table1[[#This Row],[OrderQuantity]]*Table1[[#This Row],[UnitPrice]]</f>
        <v>495.8</v>
      </c>
      <c r="S3634">
        <f>Table1[[#This Row],[OrderQuantity]]*Table1[[#This Row],[UnitCost]]</f>
        <v>252.86</v>
      </c>
      <c r="T3634">
        <f>Table1[[#This Row],[OrderQuantity]]*Table1[[#This Row],[UnitPrice]]*(1-Table1[[#This Row],[DiscountApplied]]) - (Table1[[#This Row],[OrderQuantity]]*Table1[[#This Row],[UnitCost]])</f>
        <v>203.27600000000001</v>
      </c>
      <c r="U3634">
        <f>DATEDIF(Table1[[#This Row],[ShipDate]],Table1[[#This Row],[DeliveryDate]],"d")</f>
        <v>1</v>
      </c>
      <c r="V3634" t="str">
        <f t="shared" si="113"/>
        <v>On Time</v>
      </c>
    </row>
    <row r="3635" spans="2:22" x14ac:dyDescent="0.3">
      <c r="B3635" t="str">
        <f t="shared" si="112"/>
        <v>SO-003734</v>
      </c>
      <c r="C3635" t="s">
        <v>22</v>
      </c>
      <c r="D3635" t="s">
        <v>20</v>
      </c>
      <c r="E3635" s="1">
        <v>43600</v>
      </c>
      <c r="F3635" s="1">
        <v>43678</v>
      </c>
      <c r="G3635" s="1">
        <v>43699</v>
      </c>
      <c r="H3635" s="1">
        <v>43702</v>
      </c>
      <c r="I3635" t="s">
        <v>18</v>
      </c>
      <c r="J3635">
        <v>26</v>
      </c>
      <c r="K3635">
        <v>33</v>
      </c>
      <c r="L3635">
        <v>163</v>
      </c>
      <c r="M3635">
        <v>22</v>
      </c>
      <c r="N3635">
        <v>2</v>
      </c>
      <c r="O3635">
        <v>0.1</v>
      </c>
      <c r="P3635">
        <v>668.06</v>
      </c>
      <c r="Q3635">
        <v>1132.3</v>
      </c>
      <c r="R3635">
        <f>Table1[[#This Row],[OrderQuantity]]*Table1[[#This Row],[UnitPrice]]</f>
        <v>2264.6</v>
      </c>
      <c r="S3635">
        <f>Table1[[#This Row],[OrderQuantity]]*Table1[[#This Row],[UnitCost]]</f>
        <v>1336.12</v>
      </c>
      <c r="T3635">
        <f>Table1[[#This Row],[OrderQuantity]]*Table1[[#This Row],[UnitPrice]]*(1-Table1[[#This Row],[DiscountApplied]]) - (Table1[[#This Row],[OrderQuantity]]*Table1[[#This Row],[UnitCost]])</f>
        <v>702.02</v>
      </c>
      <c r="U3635">
        <f>DATEDIF(Table1[[#This Row],[ShipDate]],Table1[[#This Row],[DeliveryDate]],"d")</f>
        <v>3</v>
      </c>
      <c r="V3635" t="str">
        <f t="shared" si="113"/>
        <v>On Time</v>
      </c>
    </row>
    <row r="3636" spans="2:22" x14ac:dyDescent="0.3">
      <c r="B3636" t="str">
        <f t="shared" si="112"/>
        <v>SO-003735</v>
      </c>
      <c r="C3636" t="s">
        <v>16</v>
      </c>
      <c r="D3636" t="s">
        <v>20</v>
      </c>
      <c r="E3636" s="1">
        <v>43500</v>
      </c>
      <c r="F3636" s="1">
        <v>43679</v>
      </c>
      <c r="G3636" s="1">
        <v>43690</v>
      </c>
      <c r="H3636" s="1">
        <v>43698</v>
      </c>
      <c r="I3636" t="s">
        <v>18</v>
      </c>
      <c r="J3636">
        <v>12</v>
      </c>
      <c r="K3636">
        <v>29</v>
      </c>
      <c r="L3636">
        <v>118</v>
      </c>
      <c r="M3636">
        <v>43</v>
      </c>
      <c r="N3636">
        <v>8</v>
      </c>
      <c r="O3636">
        <v>0.08</v>
      </c>
      <c r="P3636">
        <v>664.64</v>
      </c>
      <c r="Q3636">
        <v>1038.5</v>
      </c>
      <c r="R3636">
        <f>Table1[[#This Row],[OrderQuantity]]*Table1[[#This Row],[UnitPrice]]</f>
        <v>8308</v>
      </c>
      <c r="S3636">
        <f>Table1[[#This Row],[OrderQuantity]]*Table1[[#This Row],[UnitCost]]</f>
        <v>5317.12</v>
      </c>
      <c r="T3636">
        <f>Table1[[#This Row],[OrderQuantity]]*Table1[[#This Row],[UnitPrice]]*(1-Table1[[#This Row],[DiscountApplied]]) - (Table1[[#This Row],[OrderQuantity]]*Table1[[#This Row],[UnitCost]])</f>
        <v>2326.2400000000007</v>
      </c>
      <c r="U3636">
        <f>DATEDIF(Table1[[#This Row],[ShipDate]],Table1[[#This Row],[DeliveryDate]],"d")</f>
        <v>8</v>
      </c>
      <c r="V3636" t="str">
        <f t="shared" si="113"/>
        <v>Late</v>
      </c>
    </row>
    <row r="3637" spans="2:22" x14ac:dyDescent="0.3">
      <c r="B3637" t="str">
        <f t="shared" si="112"/>
        <v>SO-003736</v>
      </c>
      <c r="C3637" t="s">
        <v>22</v>
      </c>
      <c r="D3637" t="s">
        <v>17</v>
      </c>
      <c r="E3637" s="1">
        <v>43600</v>
      </c>
      <c r="F3637" s="1">
        <v>43679</v>
      </c>
      <c r="G3637" s="1">
        <v>43681</v>
      </c>
      <c r="H3637" s="1">
        <v>43690</v>
      </c>
      <c r="I3637" t="s">
        <v>18</v>
      </c>
      <c r="J3637">
        <v>26</v>
      </c>
      <c r="K3637">
        <v>50</v>
      </c>
      <c r="L3637">
        <v>240</v>
      </c>
      <c r="M3637">
        <v>1</v>
      </c>
      <c r="N3637">
        <v>4</v>
      </c>
      <c r="O3637">
        <v>0.05</v>
      </c>
      <c r="P3637">
        <v>89.31</v>
      </c>
      <c r="Q3637">
        <v>207.7</v>
      </c>
      <c r="R3637">
        <f>Table1[[#This Row],[OrderQuantity]]*Table1[[#This Row],[UnitPrice]]</f>
        <v>830.8</v>
      </c>
      <c r="S3637">
        <f>Table1[[#This Row],[OrderQuantity]]*Table1[[#This Row],[UnitCost]]</f>
        <v>357.24</v>
      </c>
      <c r="T3637">
        <f>Table1[[#This Row],[OrderQuantity]]*Table1[[#This Row],[UnitPrice]]*(1-Table1[[#This Row],[DiscountApplied]]) - (Table1[[#This Row],[OrderQuantity]]*Table1[[#This Row],[UnitCost]])</f>
        <v>432.01999999999987</v>
      </c>
      <c r="U3637">
        <f>DATEDIF(Table1[[#This Row],[ShipDate]],Table1[[#This Row],[DeliveryDate]],"d")</f>
        <v>9</v>
      </c>
      <c r="V3637" t="str">
        <f t="shared" si="113"/>
        <v>Late</v>
      </c>
    </row>
    <row r="3638" spans="2:22" x14ac:dyDescent="0.3">
      <c r="B3638" t="str">
        <f t="shared" si="112"/>
        <v>SO-003737</v>
      </c>
      <c r="C3638" t="s">
        <v>22</v>
      </c>
      <c r="D3638" t="s">
        <v>20</v>
      </c>
      <c r="E3638" s="1">
        <v>43600</v>
      </c>
      <c r="F3638" s="1">
        <v>43679</v>
      </c>
      <c r="G3638" s="1">
        <v>43693</v>
      </c>
      <c r="H3638" s="1">
        <v>43703</v>
      </c>
      <c r="I3638" t="s">
        <v>18</v>
      </c>
      <c r="J3638">
        <v>26</v>
      </c>
      <c r="K3638">
        <v>19</v>
      </c>
      <c r="L3638">
        <v>168</v>
      </c>
      <c r="M3638">
        <v>14</v>
      </c>
      <c r="N3638">
        <v>7</v>
      </c>
      <c r="O3638">
        <v>0.05</v>
      </c>
      <c r="P3638">
        <v>1733.63</v>
      </c>
      <c r="Q3638">
        <v>2311.5</v>
      </c>
      <c r="R3638">
        <f>Table1[[#This Row],[OrderQuantity]]*Table1[[#This Row],[UnitPrice]]</f>
        <v>16180.5</v>
      </c>
      <c r="S3638">
        <f>Table1[[#This Row],[OrderQuantity]]*Table1[[#This Row],[UnitCost]]</f>
        <v>12135.41</v>
      </c>
      <c r="T3638">
        <f>Table1[[#This Row],[OrderQuantity]]*Table1[[#This Row],[UnitPrice]]*(1-Table1[[#This Row],[DiscountApplied]]) - (Table1[[#This Row],[OrderQuantity]]*Table1[[#This Row],[UnitCost]])</f>
        <v>3236.0649999999987</v>
      </c>
      <c r="U3638">
        <f>DATEDIF(Table1[[#This Row],[ShipDate]],Table1[[#This Row],[DeliveryDate]],"d")</f>
        <v>10</v>
      </c>
      <c r="V3638" t="str">
        <f t="shared" si="113"/>
        <v>Late</v>
      </c>
    </row>
    <row r="3639" spans="2:22" x14ac:dyDescent="0.3">
      <c r="B3639" t="str">
        <f t="shared" si="112"/>
        <v>SO-003738</v>
      </c>
      <c r="C3639" t="s">
        <v>16</v>
      </c>
      <c r="D3639" t="s">
        <v>17</v>
      </c>
      <c r="E3639" s="1">
        <v>43600</v>
      </c>
      <c r="F3639" s="1">
        <v>43679</v>
      </c>
      <c r="G3639" s="1">
        <v>43706</v>
      </c>
      <c r="H3639" s="1">
        <v>43715</v>
      </c>
      <c r="I3639" t="s">
        <v>18</v>
      </c>
      <c r="J3639">
        <v>1</v>
      </c>
      <c r="K3639">
        <v>35</v>
      </c>
      <c r="L3639">
        <v>211</v>
      </c>
      <c r="M3639">
        <v>40</v>
      </c>
      <c r="N3639">
        <v>2</v>
      </c>
      <c r="O3639">
        <v>0.08</v>
      </c>
      <c r="P3639">
        <v>2341.25</v>
      </c>
      <c r="Q3639">
        <v>3001.6</v>
      </c>
      <c r="R3639">
        <f>Table1[[#This Row],[OrderQuantity]]*Table1[[#This Row],[UnitPrice]]</f>
        <v>6003.2</v>
      </c>
      <c r="S3639">
        <f>Table1[[#This Row],[OrderQuantity]]*Table1[[#This Row],[UnitCost]]</f>
        <v>4682.5</v>
      </c>
      <c r="T3639">
        <f>Table1[[#This Row],[OrderQuantity]]*Table1[[#This Row],[UnitPrice]]*(1-Table1[[#This Row],[DiscountApplied]]) - (Table1[[#This Row],[OrderQuantity]]*Table1[[#This Row],[UnitCost]])</f>
        <v>840.44400000000041</v>
      </c>
      <c r="U3639">
        <f>DATEDIF(Table1[[#This Row],[ShipDate]],Table1[[#This Row],[DeliveryDate]],"d")</f>
        <v>9</v>
      </c>
      <c r="V3639" t="str">
        <f t="shared" si="113"/>
        <v>Late</v>
      </c>
    </row>
    <row r="3640" spans="2:22" x14ac:dyDescent="0.3">
      <c r="B3640" t="str">
        <f t="shared" si="112"/>
        <v>SO-003739</v>
      </c>
      <c r="C3640" t="s">
        <v>19</v>
      </c>
      <c r="D3640" t="s">
        <v>23</v>
      </c>
      <c r="E3640" s="1">
        <v>43600</v>
      </c>
      <c r="F3640" s="1">
        <v>43679</v>
      </c>
      <c r="G3640" s="1">
        <v>43705</v>
      </c>
      <c r="H3640" s="1">
        <v>43706</v>
      </c>
      <c r="I3640" t="s">
        <v>18</v>
      </c>
      <c r="J3640">
        <v>14</v>
      </c>
      <c r="K3640">
        <v>4</v>
      </c>
      <c r="L3640">
        <v>301</v>
      </c>
      <c r="M3640">
        <v>22</v>
      </c>
      <c r="N3640">
        <v>2</v>
      </c>
      <c r="O3640">
        <v>0.05</v>
      </c>
      <c r="P3640">
        <v>110.55</v>
      </c>
      <c r="Q3640">
        <v>167.5</v>
      </c>
      <c r="R3640">
        <f>Table1[[#This Row],[OrderQuantity]]*Table1[[#This Row],[UnitPrice]]</f>
        <v>335</v>
      </c>
      <c r="S3640">
        <f>Table1[[#This Row],[OrderQuantity]]*Table1[[#This Row],[UnitCost]]</f>
        <v>221.1</v>
      </c>
      <c r="T3640">
        <f>Table1[[#This Row],[OrderQuantity]]*Table1[[#This Row],[UnitPrice]]*(1-Table1[[#This Row],[DiscountApplied]]) - (Table1[[#This Row],[OrderQuantity]]*Table1[[#This Row],[UnitCost]])</f>
        <v>97.15</v>
      </c>
      <c r="U3640">
        <f>DATEDIF(Table1[[#This Row],[ShipDate]],Table1[[#This Row],[DeliveryDate]],"d")</f>
        <v>1</v>
      </c>
      <c r="V3640" t="str">
        <f t="shared" si="113"/>
        <v>On Time</v>
      </c>
    </row>
    <row r="3641" spans="2:22" x14ac:dyDescent="0.3">
      <c r="B3641" t="str">
        <f t="shared" si="112"/>
        <v>SO-003740</v>
      </c>
      <c r="C3641" t="s">
        <v>22</v>
      </c>
      <c r="D3641" t="s">
        <v>23</v>
      </c>
      <c r="E3641" s="1">
        <v>43600</v>
      </c>
      <c r="F3641" s="1">
        <v>43679</v>
      </c>
      <c r="G3641" s="1">
        <v>43699</v>
      </c>
      <c r="H3641" s="1">
        <v>43706</v>
      </c>
      <c r="I3641" t="s">
        <v>18</v>
      </c>
      <c r="J3641">
        <v>28</v>
      </c>
      <c r="K3641">
        <v>38</v>
      </c>
      <c r="L3641">
        <v>266</v>
      </c>
      <c r="M3641">
        <v>23</v>
      </c>
      <c r="N3641">
        <v>4</v>
      </c>
      <c r="O3641">
        <v>0.08</v>
      </c>
      <c r="P3641">
        <v>2006.78</v>
      </c>
      <c r="Q3641">
        <v>3859.2</v>
      </c>
      <c r="R3641">
        <f>Table1[[#This Row],[OrderQuantity]]*Table1[[#This Row],[UnitPrice]]</f>
        <v>15436.8</v>
      </c>
      <c r="S3641">
        <f>Table1[[#This Row],[OrderQuantity]]*Table1[[#This Row],[UnitCost]]</f>
        <v>8027.12</v>
      </c>
      <c r="T3641">
        <f>Table1[[#This Row],[OrderQuantity]]*Table1[[#This Row],[UnitPrice]]*(1-Table1[[#This Row],[DiscountApplied]]) - (Table1[[#This Row],[OrderQuantity]]*Table1[[#This Row],[UnitCost]])</f>
        <v>6174.7359999999999</v>
      </c>
      <c r="U3641">
        <f>DATEDIF(Table1[[#This Row],[ShipDate]],Table1[[#This Row],[DeliveryDate]],"d")</f>
        <v>7</v>
      </c>
      <c r="V3641" t="str">
        <f t="shared" si="113"/>
        <v>On Time</v>
      </c>
    </row>
    <row r="3642" spans="2:22" x14ac:dyDescent="0.3">
      <c r="B3642" t="str">
        <f t="shared" si="112"/>
        <v>SO-003741</v>
      </c>
      <c r="C3642" t="s">
        <v>16</v>
      </c>
      <c r="D3642" t="s">
        <v>23</v>
      </c>
      <c r="E3642" s="1">
        <v>43600</v>
      </c>
      <c r="F3642" s="1">
        <v>43679</v>
      </c>
      <c r="G3642" s="1">
        <v>43705</v>
      </c>
      <c r="H3642" s="1">
        <v>43709</v>
      </c>
      <c r="I3642" t="s">
        <v>18</v>
      </c>
      <c r="J3642">
        <v>3</v>
      </c>
      <c r="K3642">
        <v>19</v>
      </c>
      <c r="L3642">
        <v>286</v>
      </c>
      <c r="M3642">
        <v>33</v>
      </c>
      <c r="N3642">
        <v>3</v>
      </c>
      <c r="O3642">
        <v>0.05</v>
      </c>
      <c r="P3642">
        <v>133.66999999999999</v>
      </c>
      <c r="Q3642">
        <v>234.5</v>
      </c>
      <c r="R3642">
        <f>Table1[[#This Row],[OrderQuantity]]*Table1[[#This Row],[UnitPrice]]</f>
        <v>703.5</v>
      </c>
      <c r="S3642">
        <f>Table1[[#This Row],[OrderQuantity]]*Table1[[#This Row],[UnitCost]]</f>
        <v>401.01</v>
      </c>
      <c r="T3642">
        <f>Table1[[#This Row],[OrderQuantity]]*Table1[[#This Row],[UnitPrice]]*(1-Table1[[#This Row],[DiscountApplied]]) - (Table1[[#This Row],[OrderQuantity]]*Table1[[#This Row],[UnitCost]])</f>
        <v>267.31499999999994</v>
      </c>
      <c r="U3642">
        <f>DATEDIF(Table1[[#This Row],[ShipDate]],Table1[[#This Row],[DeliveryDate]],"d")</f>
        <v>4</v>
      </c>
      <c r="V3642" t="str">
        <f t="shared" si="113"/>
        <v>On Time</v>
      </c>
    </row>
    <row r="3643" spans="2:22" x14ac:dyDescent="0.3">
      <c r="B3643" t="str">
        <f t="shared" si="112"/>
        <v>SO-003742</v>
      </c>
      <c r="C3643" t="s">
        <v>19</v>
      </c>
      <c r="D3643" t="s">
        <v>20</v>
      </c>
      <c r="E3643" s="1">
        <v>43600</v>
      </c>
      <c r="F3643" s="1">
        <v>43679</v>
      </c>
      <c r="G3643" s="1">
        <v>43700</v>
      </c>
      <c r="H3643" s="1">
        <v>43708</v>
      </c>
      <c r="I3643" t="s">
        <v>18</v>
      </c>
      <c r="J3643">
        <v>16</v>
      </c>
      <c r="K3643">
        <v>1</v>
      </c>
      <c r="L3643">
        <v>95</v>
      </c>
      <c r="M3643">
        <v>21</v>
      </c>
      <c r="N3643">
        <v>4</v>
      </c>
      <c r="O3643">
        <v>0.15</v>
      </c>
      <c r="P3643">
        <v>691.31</v>
      </c>
      <c r="Q3643">
        <v>1031.8</v>
      </c>
      <c r="R3643">
        <f>Table1[[#This Row],[OrderQuantity]]*Table1[[#This Row],[UnitPrice]]</f>
        <v>4127.2</v>
      </c>
      <c r="S3643">
        <f>Table1[[#This Row],[OrderQuantity]]*Table1[[#This Row],[UnitCost]]</f>
        <v>2765.24</v>
      </c>
      <c r="T3643">
        <f>Table1[[#This Row],[OrderQuantity]]*Table1[[#This Row],[UnitPrice]]*(1-Table1[[#This Row],[DiscountApplied]]) - (Table1[[#This Row],[OrderQuantity]]*Table1[[#This Row],[UnitCost]])</f>
        <v>742.88000000000011</v>
      </c>
      <c r="U3643">
        <f>DATEDIF(Table1[[#This Row],[ShipDate]],Table1[[#This Row],[DeliveryDate]],"d")</f>
        <v>8</v>
      </c>
      <c r="V3643" t="str">
        <f t="shared" si="113"/>
        <v>Late</v>
      </c>
    </row>
    <row r="3644" spans="2:22" x14ac:dyDescent="0.3">
      <c r="B3644" t="str">
        <f t="shared" si="112"/>
        <v>SO-003743</v>
      </c>
      <c r="C3644" t="s">
        <v>21</v>
      </c>
      <c r="D3644" t="s">
        <v>24</v>
      </c>
      <c r="E3644" s="1">
        <v>43600</v>
      </c>
      <c r="F3644" s="1">
        <v>43679</v>
      </c>
      <c r="G3644" s="1">
        <v>43707</v>
      </c>
      <c r="H3644" s="1">
        <v>43710</v>
      </c>
      <c r="I3644" t="s">
        <v>18</v>
      </c>
      <c r="J3644">
        <v>21</v>
      </c>
      <c r="K3644">
        <v>18</v>
      </c>
      <c r="L3644">
        <v>34</v>
      </c>
      <c r="M3644">
        <v>18</v>
      </c>
      <c r="N3644">
        <v>5</v>
      </c>
      <c r="O3644">
        <v>0.05</v>
      </c>
      <c r="P3644">
        <v>2826.06</v>
      </c>
      <c r="Q3644">
        <v>3819</v>
      </c>
      <c r="R3644">
        <f>Table1[[#This Row],[OrderQuantity]]*Table1[[#This Row],[UnitPrice]]</f>
        <v>19095</v>
      </c>
      <c r="S3644">
        <f>Table1[[#This Row],[OrderQuantity]]*Table1[[#This Row],[UnitCost]]</f>
        <v>14130.3</v>
      </c>
      <c r="T3644">
        <f>Table1[[#This Row],[OrderQuantity]]*Table1[[#This Row],[UnitPrice]]*(1-Table1[[#This Row],[DiscountApplied]]) - (Table1[[#This Row],[OrderQuantity]]*Table1[[#This Row],[UnitCost]])</f>
        <v>4009.9500000000007</v>
      </c>
      <c r="U3644">
        <f>DATEDIF(Table1[[#This Row],[ShipDate]],Table1[[#This Row],[DeliveryDate]],"d")</f>
        <v>3</v>
      </c>
      <c r="V3644" t="str">
        <f t="shared" si="113"/>
        <v>On Time</v>
      </c>
    </row>
    <row r="3645" spans="2:22" x14ac:dyDescent="0.3">
      <c r="B3645" t="str">
        <f t="shared" si="112"/>
        <v>SO-003744</v>
      </c>
      <c r="C3645" t="s">
        <v>21</v>
      </c>
      <c r="D3645" t="s">
        <v>26</v>
      </c>
      <c r="E3645" s="1">
        <v>43600</v>
      </c>
      <c r="F3645" s="1">
        <v>43679</v>
      </c>
      <c r="G3645" s="1">
        <v>43683</v>
      </c>
      <c r="H3645" s="1">
        <v>43692</v>
      </c>
      <c r="I3645" t="s">
        <v>18</v>
      </c>
      <c r="J3645">
        <v>23</v>
      </c>
      <c r="K3645">
        <v>27</v>
      </c>
      <c r="L3645">
        <v>75</v>
      </c>
      <c r="M3645">
        <v>37</v>
      </c>
      <c r="N3645">
        <v>7</v>
      </c>
      <c r="O3645">
        <v>0.08</v>
      </c>
      <c r="P3645">
        <v>2464.46</v>
      </c>
      <c r="Q3645">
        <v>3678.3</v>
      </c>
      <c r="R3645">
        <f>Table1[[#This Row],[OrderQuantity]]*Table1[[#This Row],[UnitPrice]]</f>
        <v>25748.100000000002</v>
      </c>
      <c r="S3645">
        <f>Table1[[#This Row],[OrderQuantity]]*Table1[[#This Row],[UnitCost]]</f>
        <v>17251.22</v>
      </c>
      <c r="T3645">
        <f>Table1[[#This Row],[OrderQuantity]]*Table1[[#This Row],[UnitPrice]]*(1-Table1[[#This Row],[DiscountApplied]]) - (Table1[[#This Row],[OrderQuantity]]*Table1[[#This Row],[UnitCost]])</f>
        <v>6437.0320000000029</v>
      </c>
      <c r="U3645">
        <f>DATEDIF(Table1[[#This Row],[ShipDate]],Table1[[#This Row],[DeliveryDate]],"d")</f>
        <v>9</v>
      </c>
      <c r="V3645" t="str">
        <f t="shared" si="113"/>
        <v>Late</v>
      </c>
    </row>
    <row r="3646" spans="2:22" x14ac:dyDescent="0.3">
      <c r="B3646" t="str">
        <f t="shared" si="112"/>
        <v>SO-003745</v>
      </c>
      <c r="C3646" t="s">
        <v>16</v>
      </c>
      <c r="D3646" t="s">
        <v>23</v>
      </c>
      <c r="E3646" s="1">
        <v>43600</v>
      </c>
      <c r="F3646" s="1">
        <v>43679</v>
      </c>
      <c r="G3646" s="1">
        <v>43694</v>
      </c>
      <c r="H3646" s="1">
        <v>43698</v>
      </c>
      <c r="I3646" t="s">
        <v>18</v>
      </c>
      <c r="J3646">
        <v>5</v>
      </c>
      <c r="K3646">
        <v>31</v>
      </c>
      <c r="L3646">
        <v>262</v>
      </c>
      <c r="M3646">
        <v>44</v>
      </c>
      <c r="N3646">
        <v>6</v>
      </c>
      <c r="O3646">
        <v>0.08</v>
      </c>
      <c r="P3646">
        <v>417.75</v>
      </c>
      <c r="Q3646">
        <v>971.5</v>
      </c>
      <c r="R3646">
        <f>Table1[[#This Row],[OrderQuantity]]*Table1[[#This Row],[UnitPrice]]</f>
        <v>5829</v>
      </c>
      <c r="S3646">
        <f>Table1[[#This Row],[OrderQuantity]]*Table1[[#This Row],[UnitCost]]</f>
        <v>2506.5</v>
      </c>
      <c r="T3646">
        <f>Table1[[#This Row],[OrderQuantity]]*Table1[[#This Row],[UnitPrice]]*(1-Table1[[#This Row],[DiscountApplied]]) - (Table1[[#This Row],[OrderQuantity]]*Table1[[#This Row],[UnitCost]])</f>
        <v>2856.1800000000003</v>
      </c>
      <c r="U3646">
        <f>DATEDIF(Table1[[#This Row],[ShipDate]],Table1[[#This Row],[DeliveryDate]],"d")</f>
        <v>4</v>
      </c>
      <c r="V3646" t="str">
        <f t="shared" si="113"/>
        <v>On Time</v>
      </c>
    </row>
    <row r="3647" spans="2:22" x14ac:dyDescent="0.3">
      <c r="B3647" t="str">
        <f t="shared" si="112"/>
        <v>SO-003746</v>
      </c>
      <c r="C3647" t="s">
        <v>16</v>
      </c>
      <c r="D3647" t="s">
        <v>17</v>
      </c>
      <c r="E3647" s="1">
        <v>43600</v>
      </c>
      <c r="F3647" s="1">
        <v>43679</v>
      </c>
      <c r="G3647" s="1">
        <v>43683</v>
      </c>
      <c r="H3647" s="1">
        <v>43690</v>
      </c>
      <c r="I3647" t="s">
        <v>18</v>
      </c>
      <c r="J3647">
        <v>6</v>
      </c>
      <c r="K3647">
        <v>47</v>
      </c>
      <c r="L3647">
        <v>219</v>
      </c>
      <c r="M3647">
        <v>30</v>
      </c>
      <c r="N3647">
        <v>2</v>
      </c>
      <c r="O3647">
        <v>0.4</v>
      </c>
      <c r="P3647">
        <v>4507.43</v>
      </c>
      <c r="Q3647">
        <v>6009.9</v>
      </c>
      <c r="R3647">
        <f>Table1[[#This Row],[OrderQuantity]]*Table1[[#This Row],[UnitPrice]]</f>
        <v>12019.8</v>
      </c>
      <c r="S3647">
        <f>Table1[[#This Row],[OrderQuantity]]*Table1[[#This Row],[UnitCost]]</f>
        <v>9014.86</v>
      </c>
      <c r="T3647">
        <f>Table1[[#This Row],[OrderQuantity]]*Table1[[#This Row],[UnitPrice]]*(1-Table1[[#This Row],[DiscountApplied]]) - (Table1[[#This Row],[OrderQuantity]]*Table1[[#This Row],[UnitCost]])</f>
        <v>-1802.9800000000014</v>
      </c>
      <c r="U3647">
        <f>DATEDIF(Table1[[#This Row],[ShipDate]],Table1[[#This Row],[DeliveryDate]],"d")</f>
        <v>7</v>
      </c>
      <c r="V3647" t="str">
        <f t="shared" si="113"/>
        <v>On Time</v>
      </c>
    </row>
    <row r="3648" spans="2:22" x14ac:dyDescent="0.3">
      <c r="B3648" t="str">
        <f t="shared" si="112"/>
        <v>SO-003747</v>
      </c>
      <c r="C3648" t="s">
        <v>19</v>
      </c>
      <c r="D3648" t="s">
        <v>23</v>
      </c>
      <c r="E3648" s="1">
        <v>43500</v>
      </c>
      <c r="F3648" s="1">
        <v>43679</v>
      </c>
      <c r="G3648" s="1">
        <v>43704</v>
      </c>
      <c r="H3648" s="1">
        <v>43706</v>
      </c>
      <c r="I3648" t="s">
        <v>18</v>
      </c>
      <c r="J3648">
        <v>16</v>
      </c>
      <c r="K3648">
        <v>47</v>
      </c>
      <c r="L3648">
        <v>323</v>
      </c>
      <c r="M3648">
        <v>21</v>
      </c>
      <c r="N3648">
        <v>1</v>
      </c>
      <c r="O3648">
        <v>0.4</v>
      </c>
      <c r="P3648">
        <v>783.23</v>
      </c>
      <c r="Q3648">
        <v>1118.9000000000001</v>
      </c>
      <c r="R3648">
        <f>Table1[[#This Row],[OrderQuantity]]*Table1[[#This Row],[UnitPrice]]</f>
        <v>1118.9000000000001</v>
      </c>
      <c r="S3648">
        <f>Table1[[#This Row],[OrderQuantity]]*Table1[[#This Row],[UnitCost]]</f>
        <v>783.23</v>
      </c>
      <c r="T3648">
        <f>Table1[[#This Row],[OrderQuantity]]*Table1[[#This Row],[UnitPrice]]*(1-Table1[[#This Row],[DiscountApplied]]) - (Table1[[#This Row],[OrderQuantity]]*Table1[[#This Row],[UnitCost]])</f>
        <v>-111.88999999999999</v>
      </c>
      <c r="U3648">
        <f>DATEDIF(Table1[[#This Row],[ShipDate]],Table1[[#This Row],[DeliveryDate]],"d")</f>
        <v>2</v>
      </c>
      <c r="V3648" t="str">
        <f t="shared" si="113"/>
        <v>On Time</v>
      </c>
    </row>
    <row r="3649" spans="2:22" x14ac:dyDescent="0.3">
      <c r="B3649" t="str">
        <f t="shared" si="112"/>
        <v>SO-003748</v>
      </c>
      <c r="C3649" t="s">
        <v>16</v>
      </c>
      <c r="D3649" t="s">
        <v>17</v>
      </c>
      <c r="E3649" s="1">
        <v>43600</v>
      </c>
      <c r="F3649" s="1">
        <v>43679</v>
      </c>
      <c r="G3649" s="1">
        <v>43682</v>
      </c>
      <c r="H3649" s="1">
        <v>43686</v>
      </c>
      <c r="I3649" t="s">
        <v>18</v>
      </c>
      <c r="J3649">
        <v>8</v>
      </c>
      <c r="K3649">
        <v>45</v>
      </c>
      <c r="L3649">
        <v>246</v>
      </c>
      <c r="M3649">
        <v>6</v>
      </c>
      <c r="N3649">
        <v>7</v>
      </c>
      <c r="O3649">
        <v>0.05</v>
      </c>
      <c r="P3649">
        <v>2073.92</v>
      </c>
      <c r="Q3649">
        <v>2693.4</v>
      </c>
      <c r="R3649">
        <f>Table1[[#This Row],[OrderQuantity]]*Table1[[#This Row],[UnitPrice]]</f>
        <v>18853.8</v>
      </c>
      <c r="S3649">
        <f>Table1[[#This Row],[OrderQuantity]]*Table1[[#This Row],[UnitCost]]</f>
        <v>14517.44</v>
      </c>
      <c r="T3649">
        <f>Table1[[#This Row],[OrderQuantity]]*Table1[[#This Row],[UnitPrice]]*(1-Table1[[#This Row],[DiscountApplied]]) - (Table1[[#This Row],[OrderQuantity]]*Table1[[#This Row],[UnitCost]])</f>
        <v>3393.6699999999964</v>
      </c>
      <c r="U3649">
        <f>DATEDIF(Table1[[#This Row],[ShipDate]],Table1[[#This Row],[DeliveryDate]],"d")</f>
        <v>4</v>
      </c>
      <c r="V3649" t="str">
        <f t="shared" si="113"/>
        <v>On Time</v>
      </c>
    </row>
    <row r="3650" spans="2:22" x14ac:dyDescent="0.3">
      <c r="B3650" t="str">
        <f t="shared" ref="B3650:B3713" si="114">"SO-" &amp; TEXT(ROW(B3650)+99,"000000")</f>
        <v>SO-003749</v>
      </c>
      <c r="C3650" t="s">
        <v>16</v>
      </c>
      <c r="D3650" t="s">
        <v>24</v>
      </c>
      <c r="E3650" s="1">
        <v>43600</v>
      </c>
      <c r="F3650" s="1">
        <v>43680</v>
      </c>
      <c r="G3650" s="1">
        <v>43702</v>
      </c>
      <c r="H3650" s="1">
        <v>43711</v>
      </c>
      <c r="I3650" t="s">
        <v>18</v>
      </c>
      <c r="J3650">
        <v>4</v>
      </c>
      <c r="K3650">
        <v>18</v>
      </c>
      <c r="L3650">
        <v>29</v>
      </c>
      <c r="M3650">
        <v>29</v>
      </c>
      <c r="N3650">
        <v>4</v>
      </c>
      <c r="O3650">
        <v>0.05</v>
      </c>
      <c r="P3650">
        <v>1346.5</v>
      </c>
      <c r="Q3650">
        <v>1748.7</v>
      </c>
      <c r="R3650">
        <f>Table1[[#This Row],[OrderQuantity]]*Table1[[#This Row],[UnitPrice]]</f>
        <v>6994.8</v>
      </c>
      <c r="S3650">
        <f>Table1[[#This Row],[OrderQuantity]]*Table1[[#This Row],[UnitCost]]</f>
        <v>5386</v>
      </c>
      <c r="T3650">
        <f>Table1[[#This Row],[OrderQuantity]]*Table1[[#This Row],[UnitPrice]]*(1-Table1[[#This Row],[DiscountApplied]]) - (Table1[[#This Row],[OrderQuantity]]*Table1[[#This Row],[UnitCost]])</f>
        <v>1259.0599999999995</v>
      </c>
      <c r="U3650">
        <f>DATEDIF(Table1[[#This Row],[ShipDate]],Table1[[#This Row],[DeliveryDate]],"d")</f>
        <v>9</v>
      </c>
      <c r="V3650" t="str">
        <f t="shared" ref="V3650:V3713" si="115">IF(U3650&gt;7,"Late","On Time")</f>
        <v>Late</v>
      </c>
    </row>
    <row r="3651" spans="2:22" x14ac:dyDescent="0.3">
      <c r="B3651" t="str">
        <f t="shared" si="114"/>
        <v>SO-003750</v>
      </c>
      <c r="C3651" t="s">
        <v>19</v>
      </c>
      <c r="D3651" t="s">
        <v>20</v>
      </c>
      <c r="E3651" s="1">
        <v>43600</v>
      </c>
      <c r="F3651" s="1">
        <v>43680</v>
      </c>
      <c r="G3651" s="1">
        <v>43685</v>
      </c>
      <c r="H3651" s="1">
        <v>43691</v>
      </c>
      <c r="I3651" t="s">
        <v>18</v>
      </c>
      <c r="J3651">
        <v>12</v>
      </c>
      <c r="K3651">
        <v>22</v>
      </c>
      <c r="L3651">
        <v>173</v>
      </c>
      <c r="M3651">
        <v>29</v>
      </c>
      <c r="N3651">
        <v>2</v>
      </c>
      <c r="O3651">
        <v>0.08</v>
      </c>
      <c r="P3651">
        <v>1175.45</v>
      </c>
      <c r="Q3651">
        <v>1728.6</v>
      </c>
      <c r="R3651">
        <f>Table1[[#This Row],[OrderQuantity]]*Table1[[#This Row],[UnitPrice]]</f>
        <v>3457.2</v>
      </c>
      <c r="S3651">
        <f>Table1[[#This Row],[OrderQuantity]]*Table1[[#This Row],[UnitCost]]</f>
        <v>2350.9</v>
      </c>
      <c r="T3651">
        <f>Table1[[#This Row],[OrderQuantity]]*Table1[[#This Row],[UnitPrice]]*(1-Table1[[#This Row],[DiscountApplied]]) - (Table1[[#This Row],[OrderQuantity]]*Table1[[#This Row],[UnitCost]])</f>
        <v>829.72399999999971</v>
      </c>
      <c r="U3651">
        <f>DATEDIF(Table1[[#This Row],[ShipDate]],Table1[[#This Row],[DeliveryDate]],"d")</f>
        <v>6</v>
      </c>
      <c r="V3651" t="str">
        <f t="shared" si="115"/>
        <v>On Time</v>
      </c>
    </row>
    <row r="3652" spans="2:22" x14ac:dyDescent="0.3">
      <c r="B3652" t="str">
        <f t="shared" si="114"/>
        <v>SO-003751</v>
      </c>
      <c r="C3652" t="s">
        <v>21</v>
      </c>
      <c r="D3652" t="s">
        <v>17</v>
      </c>
      <c r="E3652" s="1">
        <v>43600</v>
      </c>
      <c r="F3652" s="1">
        <v>43680</v>
      </c>
      <c r="G3652" s="1">
        <v>43684</v>
      </c>
      <c r="H3652" s="1">
        <v>43689</v>
      </c>
      <c r="I3652" t="s">
        <v>18</v>
      </c>
      <c r="J3652">
        <v>24</v>
      </c>
      <c r="K3652">
        <v>28</v>
      </c>
      <c r="L3652">
        <v>226</v>
      </c>
      <c r="M3652">
        <v>34</v>
      </c>
      <c r="N3652">
        <v>1</v>
      </c>
      <c r="O3652">
        <v>0.4</v>
      </c>
      <c r="P3652">
        <v>2217.4299999999998</v>
      </c>
      <c r="Q3652">
        <v>3959.7</v>
      </c>
      <c r="R3652">
        <f>Table1[[#This Row],[OrderQuantity]]*Table1[[#This Row],[UnitPrice]]</f>
        <v>3959.7</v>
      </c>
      <c r="S3652">
        <f>Table1[[#This Row],[OrderQuantity]]*Table1[[#This Row],[UnitCost]]</f>
        <v>2217.4299999999998</v>
      </c>
      <c r="T3652">
        <f>Table1[[#This Row],[OrderQuantity]]*Table1[[#This Row],[UnitPrice]]*(1-Table1[[#This Row],[DiscountApplied]]) - (Table1[[#This Row],[OrderQuantity]]*Table1[[#This Row],[UnitCost]])</f>
        <v>158.38999999999987</v>
      </c>
      <c r="U3652">
        <f>DATEDIF(Table1[[#This Row],[ShipDate]],Table1[[#This Row],[DeliveryDate]],"d")</f>
        <v>5</v>
      </c>
      <c r="V3652" t="str">
        <f t="shared" si="115"/>
        <v>On Time</v>
      </c>
    </row>
    <row r="3653" spans="2:22" x14ac:dyDescent="0.3">
      <c r="B3653" t="str">
        <f t="shared" si="114"/>
        <v>SO-003752</v>
      </c>
      <c r="C3653" t="s">
        <v>21</v>
      </c>
      <c r="D3653" t="s">
        <v>17</v>
      </c>
      <c r="E3653" s="1">
        <v>43600</v>
      </c>
      <c r="F3653" s="1">
        <v>43680</v>
      </c>
      <c r="G3653" s="1">
        <v>43702</v>
      </c>
      <c r="H3653" s="1">
        <v>43711</v>
      </c>
      <c r="I3653" t="s">
        <v>18</v>
      </c>
      <c r="J3653">
        <v>25</v>
      </c>
      <c r="K3653">
        <v>3</v>
      </c>
      <c r="L3653">
        <v>236</v>
      </c>
      <c r="M3653">
        <v>38</v>
      </c>
      <c r="N3653">
        <v>2</v>
      </c>
      <c r="O3653">
        <v>0.05</v>
      </c>
      <c r="P3653">
        <v>423.31</v>
      </c>
      <c r="Q3653">
        <v>783.9</v>
      </c>
      <c r="R3653">
        <f>Table1[[#This Row],[OrderQuantity]]*Table1[[#This Row],[UnitPrice]]</f>
        <v>1567.8</v>
      </c>
      <c r="S3653">
        <f>Table1[[#This Row],[OrderQuantity]]*Table1[[#This Row],[UnitCost]]</f>
        <v>846.62</v>
      </c>
      <c r="T3653">
        <f>Table1[[#This Row],[OrderQuantity]]*Table1[[#This Row],[UnitPrice]]*(1-Table1[[#This Row],[DiscountApplied]]) - (Table1[[#This Row],[OrderQuantity]]*Table1[[#This Row],[UnitCost]])</f>
        <v>642.78999999999985</v>
      </c>
      <c r="U3653">
        <f>DATEDIF(Table1[[#This Row],[ShipDate]],Table1[[#This Row],[DeliveryDate]],"d")</f>
        <v>9</v>
      </c>
      <c r="V3653" t="str">
        <f t="shared" si="115"/>
        <v>Late</v>
      </c>
    </row>
    <row r="3654" spans="2:22" x14ac:dyDescent="0.3">
      <c r="B3654" t="str">
        <f t="shared" si="114"/>
        <v>SO-003753</v>
      </c>
      <c r="C3654" t="s">
        <v>16</v>
      </c>
      <c r="D3654" t="s">
        <v>23</v>
      </c>
      <c r="E3654" s="1">
        <v>43600</v>
      </c>
      <c r="F3654" s="1">
        <v>43680</v>
      </c>
      <c r="G3654" s="1">
        <v>43685</v>
      </c>
      <c r="H3654" s="1">
        <v>43693</v>
      </c>
      <c r="I3654" t="s">
        <v>18</v>
      </c>
      <c r="J3654">
        <v>12</v>
      </c>
      <c r="K3654">
        <v>6</v>
      </c>
      <c r="L3654">
        <v>322</v>
      </c>
      <c r="M3654">
        <v>12</v>
      </c>
      <c r="N3654">
        <v>7</v>
      </c>
      <c r="O3654">
        <v>0.08</v>
      </c>
      <c r="P3654">
        <v>1400.57</v>
      </c>
      <c r="Q3654">
        <v>1795.6</v>
      </c>
      <c r="R3654">
        <f>Table1[[#This Row],[OrderQuantity]]*Table1[[#This Row],[UnitPrice]]</f>
        <v>12569.199999999999</v>
      </c>
      <c r="S3654">
        <f>Table1[[#This Row],[OrderQuantity]]*Table1[[#This Row],[UnitCost]]</f>
        <v>9803.99</v>
      </c>
      <c r="T3654">
        <f>Table1[[#This Row],[OrderQuantity]]*Table1[[#This Row],[UnitPrice]]*(1-Table1[[#This Row],[DiscountApplied]]) - (Table1[[#This Row],[OrderQuantity]]*Table1[[#This Row],[UnitCost]])</f>
        <v>1759.6739999999991</v>
      </c>
      <c r="U3654">
        <f>DATEDIF(Table1[[#This Row],[ShipDate]],Table1[[#This Row],[DeliveryDate]],"d")</f>
        <v>8</v>
      </c>
      <c r="V3654" t="str">
        <f t="shared" si="115"/>
        <v>Late</v>
      </c>
    </row>
    <row r="3655" spans="2:22" x14ac:dyDescent="0.3">
      <c r="B3655" t="str">
        <f t="shared" si="114"/>
        <v>SO-003754</v>
      </c>
      <c r="C3655" t="s">
        <v>19</v>
      </c>
      <c r="D3655" t="s">
        <v>26</v>
      </c>
      <c r="E3655" s="1">
        <v>43600</v>
      </c>
      <c r="F3655" s="1">
        <v>43680</v>
      </c>
      <c r="G3655" s="1">
        <v>43708</v>
      </c>
      <c r="H3655" s="1">
        <v>43718</v>
      </c>
      <c r="I3655" t="s">
        <v>18</v>
      </c>
      <c r="J3655">
        <v>15</v>
      </c>
      <c r="K3655">
        <v>41</v>
      </c>
      <c r="L3655">
        <v>62</v>
      </c>
      <c r="M3655">
        <v>41</v>
      </c>
      <c r="N3655">
        <v>4</v>
      </c>
      <c r="O3655">
        <v>0.15</v>
      </c>
      <c r="P3655">
        <v>3343.03</v>
      </c>
      <c r="Q3655">
        <v>5969.7</v>
      </c>
      <c r="R3655">
        <f>Table1[[#This Row],[OrderQuantity]]*Table1[[#This Row],[UnitPrice]]</f>
        <v>23878.799999999999</v>
      </c>
      <c r="S3655">
        <f>Table1[[#This Row],[OrderQuantity]]*Table1[[#This Row],[UnitCost]]</f>
        <v>13372.12</v>
      </c>
      <c r="T3655">
        <f>Table1[[#This Row],[OrderQuantity]]*Table1[[#This Row],[UnitPrice]]*(1-Table1[[#This Row],[DiscountApplied]]) - (Table1[[#This Row],[OrderQuantity]]*Table1[[#This Row],[UnitCost]])</f>
        <v>6924.8599999999988</v>
      </c>
      <c r="U3655">
        <f>DATEDIF(Table1[[#This Row],[ShipDate]],Table1[[#This Row],[DeliveryDate]],"d")</f>
        <v>10</v>
      </c>
      <c r="V3655" t="str">
        <f t="shared" si="115"/>
        <v>Late</v>
      </c>
    </row>
    <row r="3656" spans="2:22" x14ac:dyDescent="0.3">
      <c r="B3656" t="str">
        <f t="shared" si="114"/>
        <v>SO-003755</v>
      </c>
      <c r="C3656" t="s">
        <v>16</v>
      </c>
      <c r="D3656" t="s">
        <v>20</v>
      </c>
      <c r="E3656" s="1">
        <v>43600</v>
      </c>
      <c r="F3656" s="1">
        <v>43680</v>
      </c>
      <c r="G3656" s="1">
        <v>43688</v>
      </c>
      <c r="H3656" s="1">
        <v>43692</v>
      </c>
      <c r="I3656" t="s">
        <v>18</v>
      </c>
      <c r="J3656">
        <v>1</v>
      </c>
      <c r="K3656">
        <v>38</v>
      </c>
      <c r="L3656">
        <v>182</v>
      </c>
      <c r="M3656">
        <v>31</v>
      </c>
      <c r="N3656">
        <v>2</v>
      </c>
      <c r="O3656">
        <v>0.08</v>
      </c>
      <c r="P3656">
        <v>2115.19</v>
      </c>
      <c r="Q3656">
        <v>2579.5</v>
      </c>
      <c r="R3656">
        <f>Table1[[#This Row],[OrderQuantity]]*Table1[[#This Row],[UnitPrice]]</f>
        <v>5159</v>
      </c>
      <c r="S3656">
        <f>Table1[[#This Row],[OrderQuantity]]*Table1[[#This Row],[UnitCost]]</f>
        <v>4230.38</v>
      </c>
      <c r="T3656">
        <f>Table1[[#This Row],[OrderQuantity]]*Table1[[#This Row],[UnitPrice]]*(1-Table1[[#This Row],[DiscountApplied]]) - (Table1[[#This Row],[OrderQuantity]]*Table1[[#This Row],[UnitCost]])</f>
        <v>515.90000000000055</v>
      </c>
      <c r="U3656">
        <f>DATEDIF(Table1[[#This Row],[ShipDate]],Table1[[#This Row],[DeliveryDate]],"d")</f>
        <v>4</v>
      </c>
      <c r="V3656" t="str">
        <f t="shared" si="115"/>
        <v>On Time</v>
      </c>
    </row>
    <row r="3657" spans="2:22" x14ac:dyDescent="0.3">
      <c r="B3657" t="str">
        <f t="shared" si="114"/>
        <v>SO-003756</v>
      </c>
      <c r="C3657" t="s">
        <v>16</v>
      </c>
      <c r="D3657" t="s">
        <v>20</v>
      </c>
      <c r="E3657" s="1">
        <v>43600</v>
      </c>
      <c r="F3657" s="1">
        <v>43681</v>
      </c>
      <c r="G3657" s="1">
        <v>43706</v>
      </c>
      <c r="H3657" s="1">
        <v>43713</v>
      </c>
      <c r="I3657" t="s">
        <v>18</v>
      </c>
      <c r="J3657">
        <v>6</v>
      </c>
      <c r="K3657">
        <v>34</v>
      </c>
      <c r="L3657">
        <v>125</v>
      </c>
      <c r="M3657">
        <v>3</v>
      </c>
      <c r="N3657">
        <v>5</v>
      </c>
      <c r="O3657">
        <v>0.3</v>
      </c>
      <c r="P3657">
        <v>128.24</v>
      </c>
      <c r="Q3657">
        <v>221.1</v>
      </c>
      <c r="R3657">
        <f>Table1[[#This Row],[OrderQuantity]]*Table1[[#This Row],[UnitPrice]]</f>
        <v>1105.5</v>
      </c>
      <c r="S3657">
        <f>Table1[[#This Row],[OrderQuantity]]*Table1[[#This Row],[UnitCost]]</f>
        <v>641.20000000000005</v>
      </c>
      <c r="T3657">
        <f>Table1[[#This Row],[OrderQuantity]]*Table1[[#This Row],[UnitPrice]]*(1-Table1[[#This Row],[DiscountApplied]]) - (Table1[[#This Row],[OrderQuantity]]*Table1[[#This Row],[UnitCost]])</f>
        <v>132.64999999999986</v>
      </c>
      <c r="U3657">
        <f>DATEDIF(Table1[[#This Row],[ShipDate]],Table1[[#This Row],[DeliveryDate]],"d")</f>
        <v>7</v>
      </c>
      <c r="V3657" t="str">
        <f t="shared" si="115"/>
        <v>On Time</v>
      </c>
    </row>
    <row r="3658" spans="2:22" x14ac:dyDescent="0.3">
      <c r="B3658" t="str">
        <f t="shared" si="114"/>
        <v>SO-003757</v>
      </c>
      <c r="C3658" t="s">
        <v>16</v>
      </c>
      <c r="D3658" t="s">
        <v>24</v>
      </c>
      <c r="E3658" s="1">
        <v>43500</v>
      </c>
      <c r="F3658" s="1">
        <v>43681</v>
      </c>
      <c r="G3658" s="1">
        <v>43698</v>
      </c>
      <c r="H3658" s="1">
        <v>43700</v>
      </c>
      <c r="I3658" t="s">
        <v>18</v>
      </c>
      <c r="J3658">
        <v>3</v>
      </c>
      <c r="K3658">
        <v>44</v>
      </c>
      <c r="L3658">
        <v>7</v>
      </c>
      <c r="M3658">
        <v>22</v>
      </c>
      <c r="N3658">
        <v>7</v>
      </c>
      <c r="O3658">
        <v>0.1</v>
      </c>
      <c r="P3658">
        <v>1393.94</v>
      </c>
      <c r="Q3658">
        <v>2445.5</v>
      </c>
      <c r="R3658">
        <f>Table1[[#This Row],[OrderQuantity]]*Table1[[#This Row],[UnitPrice]]</f>
        <v>17118.5</v>
      </c>
      <c r="S3658">
        <f>Table1[[#This Row],[OrderQuantity]]*Table1[[#This Row],[UnitCost]]</f>
        <v>9757.58</v>
      </c>
      <c r="T3658">
        <f>Table1[[#This Row],[OrderQuantity]]*Table1[[#This Row],[UnitPrice]]*(1-Table1[[#This Row],[DiscountApplied]]) - (Table1[[#This Row],[OrderQuantity]]*Table1[[#This Row],[UnitCost]])</f>
        <v>5649.07</v>
      </c>
      <c r="U3658">
        <f>DATEDIF(Table1[[#This Row],[ShipDate]],Table1[[#This Row],[DeliveryDate]],"d")</f>
        <v>2</v>
      </c>
      <c r="V3658" t="str">
        <f t="shared" si="115"/>
        <v>On Time</v>
      </c>
    </row>
    <row r="3659" spans="2:22" x14ac:dyDescent="0.3">
      <c r="B3659" t="str">
        <f t="shared" si="114"/>
        <v>SO-003758</v>
      </c>
      <c r="C3659" t="s">
        <v>21</v>
      </c>
      <c r="D3659" t="s">
        <v>20</v>
      </c>
      <c r="E3659" s="1">
        <v>43600</v>
      </c>
      <c r="F3659" s="1">
        <v>43681</v>
      </c>
      <c r="G3659" s="1">
        <v>43692</v>
      </c>
      <c r="H3659" s="1">
        <v>43702</v>
      </c>
      <c r="I3659" t="s">
        <v>18</v>
      </c>
      <c r="J3659">
        <v>21</v>
      </c>
      <c r="K3659">
        <v>42</v>
      </c>
      <c r="L3659">
        <v>103</v>
      </c>
      <c r="M3659">
        <v>30</v>
      </c>
      <c r="N3659">
        <v>6</v>
      </c>
      <c r="O3659">
        <v>0.3</v>
      </c>
      <c r="P3659">
        <v>626.58000000000004</v>
      </c>
      <c r="Q3659">
        <v>1118.9000000000001</v>
      </c>
      <c r="R3659">
        <f>Table1[[#This Row],[OrderQuantity]]*Table1[[#This Row],[UnitPrice]]</f>
        <v>6713.4000000000005</v>
      </c>
      <c r="S3659">
        <f>Table1[[#This Row],[OrderQuantity]]*Table1[[#This Row],[UnitCost]]</f>
        <v>3759.4800000000005</v>
      </c>
      <c r="T3659">
        <f>Table1[[#This Row],[OrderQuantity]]*Table1[[#This Row],[UnitPrice]]*(1-Table1[[#This Row],[DiscountApplied]]) - (Table1[[#This Row],[OrderQuantity]]*Table1[[#This Row],[UnitCost]])</f>
        <v>939.89999999999964</v>
      </c>
      <c r="U3659">
        <f>DATEDIF(Table1[[#This Row],[ShipDate]],Table1[[#This Row],[DeliveryDate]],"d")</f>
        <v>10</v>
      </c>
      <c r="V3659" t="str">
        <f t="shared" si="115"/>
        <v>Late</v>
      </c>
    </row>
    <row r="3660" spans="2:22" x14ac:dyDescent="0.3">
      <c r="B3660" t="str">
        <f t="shared" si="114"/>
        <v>SO-003759</v>
      </c>
      <c r="C3660" t="s">
        <v>19</v>
      </c>
      <c r="D3660" t="s">
        <v>23</v>
      </c>
      <c r="E3660" s="1">
        <v>43500</v>
      </c>
      <c r="F3660" s="1">
        <v>43681</v>
      </c>
      <c r="G3660" s="1">
        <v>43693</v>
      </c>
      <c r="H3660" s="1">
        <v>43700</v>
      </c>
      <c r="I3660" t="s">
        <v>18</v>
      </c>
      <c r="J3660">
        <v>19</v>
      </c>
      <c r="K3660">
        <v>43</v>
      </c>
      <c r="L3660">
        <v>298</v>
      </c>
      <c r="M3660">
        <v>16</v>
      </c>
      <c r="N3660">
        <v>6</v>
      </c>
      <c r="O3660">
        <v>0.15</v>
      </c>
      <c r="P3660">
        <v>598.17999999999995</v>
      </c>
      <c r="Q3660">
        <v>1246.2</v>
      </c>
      <c r="R3660">
        <f>Table1[[#This Row],[OrderQuantity]]*Table1[[#This Row],[UnitPrice]]</f>
        <v>7477.2000000000007</v>
      </c>
      <c r="S3660">
        <f>Table1[[#This Row],[OrderQuantity]]*Table1[[#This Row],[UnitCost]]</f>
        <v>3589.08</v>
      </c>
      <c r="T3660">
        <f>Table1[[#This Row],[OrderQuantity]]*Table1[[#This Row],[UnitPrice]]*(1-Table1[[#This Row],[DiscountApplied]]) - (Table1[[#This Row],[OrderQuantity]]*Table1[[#This Row],[UnitCost]])</f>
        <v>2766.5400000000009</v>
      </c>
      <c r="U3660">
        <f>DATEDIF(Table1[[#This Row],[ShipDate]],Table1[[#This Row],[DeliveryDate]],"d")</f>
        <v>7</v>
      </c>
      <c r="V3660" t="str">
        <f t="shared" si="115"/>
        <v>On Time</v>
      </c>
    </row>
    <row r="3661" spans="2:22" x14ac:dyDescent="0.3">
      <c r="B3661" t="str">
        <f t="shared" si="114"/>
        <v>SO-003760</v>
      </c>
      <c r="C3661" t="s">
        <v>21</v>
      </c>
      <c r="D3661" t="s">
        <v>17</v>
      </c>
      <c r="E3661" s="1">
        <v>43600</v>
      </c>
      <c r="F3661" s="1">
        <v>43681</v>
      </c>
      <c r="G3661" s="1">
        <v>43688</v>
      </c>
      <c r="H3661" s="1">
        <v>43695</v>
      </c>
      <c r="I3661" t="s">
        <v>18</v>
      </c>
      <c r="J3661">
        <v>20</v>
      </c>
      <c r="K3661">
        <v>3</v>
      </c>
      <c r="L3661">
        <v>257</v>
      </c>
      <c r="M3661">
        <v>13</v>
      </c>
      <c r="N3661">
        <v>8</v>
      </c>
      <c r="O3661">
        <v>0.05</v>
      </c>
      <c r="P3661">
        <v>575.66</v>
      </c>
      <c r="Q3661">
        <v>1199.3</v>
      </c>
      <c r="R3661">
        <f>Table1[[#This Row],[OrderQuantity]]*Table1[[#This Row],[UnitPrice]]</f>
        <v>9594.4</v>
      </c>
      <c r="S3661">
        <f>Table1[[#This Row],[OrderQuantity]]*Table1[[#This Row],[UnitCost]]</f>
        <v>4605.28</v>
      </c>
      <c r="T3661">
        <f>Table1[[#This Row],[OrderQuantity]]*Table1[[#This Row],[UnitPrice]]*(1-Table1[[#This Row],[DiscountApplied]]) - (Table1[[#This Row],[OrderQuantity]]*Table1[[#This Row],[UnitCost]])</f>
        <v>4509.3999999999987</v>
      </c>
      <c r="U3661">
        <f>DATEDIF(Table1[[#This Row],[ShipDate]],Table1[[#This Row],[DeliveryDate]],"d")</f>
        <v>7</v>
      </c>
      <c r="V3661" t="str">
        <f t="shared" si="115"/>
        <v>On Time</v>
      </c>
    </row>
    <row r="3662" spans="2:22" x14ac:dyDescent="0.3">
      <c r="B3662" t="str">
        <f t="shared" si="114"/>
        <v>SO-003761</v>
      </c>
      <c r="C3662" t="s">
        <v>19</v>
      </c>
      <c r="D3662" t="s">
        <v>20</v>
      </c>
      <c r="E3662" s="1">
        <v>43600</v>
      </c>
      <c r="F3662" s="1">
        <v>43681</v>
      </c>
      <c r="G3662" s="1">
        <v>43691</v>
      </c>
      <c r="H3662" s="1">
        <v>43692</v>
      </c>
      <c r="I3662" t="s">
        <v>18</v>
      </c>
      <c r="J3662">
        <v>15</v>
      </c>
      <c r="K3662">
        <v>41</v>
      </c>
      <c r="L3662">
        <v>96</v>
      </c>
      <c r="M3662">
        <v>15</v>
      </c>
      <c r="N3662">
        <v>5</v>
      </c>
      <c r="O3662">
        <v>0.08</v>
      </c>
      <c r="P3662">
        <v>116.71</v>
      </c>
      <c r="Q3662">
        <v>174.2</v>
      </c>
      <c r="R3662">
        <f>Table1[[#This Row],[OrderQuantity]]*Table1[[#This Row],[UnitPrice]]</f>
        <v>871</v>
      </c>
      <c r="S3662">
        <f>Table1[[#This Row],[OrderQuantity]]*Table1[[#This Row],[UnitCost]]</f>
        <v>583.54999999999995</v>
      </c>
      <c r="T3662">
        <f>Table1[[#This Row],[OrderQuantity]]*Table1[[#This Row],[UnitPrice]]*(1-Table1[[#This Row],[DiscountApplied]]) - (Table1[[#This Row],[OrderQuantity]]*Table1[[#This Row],[UnitCost]])</f>
        <v>217.7700000000001</v>
      </c>
      <c r="U3662">
        <f>DATEDIF(Table1[[#This Row],[ShipDate]],Table1[[#This Row],[DeliveryDate]],"d")</f>
        <v>1</v>
      </c>
      <c r="V3662" t="str">
        <f t="shared" si="115"/>
        <v>On Time</v>
      </c>
    </row>
    <row r="3663" spans="2:22" x14ac:dyDescent="0.3">
      <c r="B3663" t="str">
        <f t="shared" si="114"/>
        <v>SO-003762</v>
      </c>
      <c r="C3663" t="s">
        <v>21</v>
      </c>
      <c r="D3663" t="s">
        <v>23</v>
      </c>
      <c r="E3663" s="1">
        <v>43600</v>
      </c>
      <c r="F3663" s="1">
        <v>43682</v>
      </c>
      <c r="G3663" s="1">
        <v>43687</v>
      </c>
      <c r="H3663" s="1">
        <v>43695</v>
      </c>
      <c r="I3663" t="s">
        <v>18</v>
      </c>
      <c r="J3663">
        <v>22</v>
      </c>
      <c r="K3663">
        <v>46</v>
      </c>
      <c r="L3663">
        <v>306</v>
      </c>
      <c r="M3663">
        <v>39</v>
      </c>
      <c r="N3663">
        <v>3</v>
      </c>
      <c r="O3663">
        <v>0.08</v>
      </c>
      <c r="P3663">
        <v>3227.26</v>
      </c>
      <c r="Q3663">
        <v>5976.4</v>
      </c>
      <c r="R3663">
        <f>Table1[[#This Row],[OrderQuantity]]*Table1[[#This Row],[UnitPrice]]</f>
        <v>17929.199999999997</v>
      </c>
      <c r="S3663">
        <f>Table1[[#This Row],[OrderQuantity]]*Table1[[#This Row],[UnitCost]]</f>
        <v>9681.7800000000007</v>
      </c>
      <c r="T3663">
        <f>Table1[[#This Row],[OrderQuantity]]*Table1[[#This Row],[UnitPrice]]*(1-Table1[[#This Row],[DiscountApplied]]) - (Table1[[#This Row],[OrderQuantity]]*Table1[[#This Row],[UnitCost]])</f>
        <v>6813.0839999999971</v>
      </c>
      <c r="U3663">
        <f>DATEDIF(Table1[[#This Row],[ShipDate]],Table1[[#This Row],[DeliveryDate]],"d")</f>
        <v>8</v>
      </c>
      <c r="V3663" t="str">
        <f t="shared" si="115"/>
        <v>Late</v>
      </c>
    </row>
    <row r="3664" spans="2:22" x14ac:dyDescent="0.3">
      <c r="B3664" t="str">
        <f t="shared" si="114"/>
        <v>SO-003763</v>
      </c>
      <c r="C3664" t="s">
        <v>22</v>
      </c>
      <c r="D3664" t="s">
        <v>20</v>
      </c>
      <c r="E3664" s="1">
        <v>43600</v>
      </c>
      <c r="F3664" s="1">
        <v>43682</v>
      </c>
      <c r="G3664" s="1">
        <v>43689</v>
      </c>
      <c r="H3664" s="1">
        <v>43696</v>
      </c>
      <c r="I3664" t="s">
        <v>18</v>
      </c>
      <c r="J3664">
        <v>26</v>
      </c>
      <c r="K3664">
        <v>11</v>
      </c>
      <c r="L3664">
        <v>195</v>
      </c>
      <c r="M3664">
        <v>43</v>
      </c>
      <c r="N3664">
        <v>7</v>
      </c>
      <c r="O3664">
        <v>0.08</v>
      </c>
      <c r="P3664">
        <v>2533.54</v>
      </c>
      <c r="Q3664">
        <v>3423.7</v>
      </c>
      <c r="R3664">
        <f>Table1[[#This Row],[OrderQuantity]]*Table1[[#This Row],[UnitPrice]]</f>
        <v>23965.899999999998</v>
      </c>
      <c r="S3664">
        <f>Table1[[#This Row],[OrderQuantity]]*Table1[[#This Row],[UnitCost]]</f>
        <v>17734.78</v>
      </c>
      <c r="T3664">
        <f>Table1[[#This Row],[OrderQuantity]]*Table1[[#This Row],[UnitPrice]]*(1-Table1[[#This Row],[DiscountApplied]]) - (Table1[[#This Row],[OrderQuantity]]*Table1[[#This Row],[UnitCost]])</f>
        <v>4313.8480000000018</v>
      </c>
      <c r="U3664">
        <f>DATEDIF(Table1[[#This Row],[ShipDate]],Table1[[#This Row],[DeliveryDate]],"d")</f>
        <v>7</v>
      </c>
      <c r="V3664" t="str">
        <f t="shared" si="115"/>
        <v>On Time</v>
      </c>
    </row>
    <row r="3665" spans="2:22" x14ac:dyDescent="0.3">
      <c r="B3665" t="str">
        <f t="shared" si="114"/>
        <v>SO-003764</v>
      </c>
      <c r="C3665" t="s">
        <v>22</v>
      </c>
      <c r="D3665" t="s">
        <v>17</v>
      </c>
      <c r="E3665" s="1">
        <v>43600</v>
      </c>
      <c r="F3665" s="1">
        <v>43682</v>
      </c>
      <c r="G3665" s="1">
        <v>43694</v>
      </c>
      <c r="H3665" s="1">
        <v>43697</v>
      </c>
      <c r="I3665" t="s">
        <v>18</v>
      </c>
      <c r="J3665">
        <v>28</v>
      </c>
      <c r="K3665">
        <v>28</v>
      </c>
      <c r="L3665">
        <v>233</v>
      </c>
      <c r="M3665">
        <v>25</v>
      </c>
      <c r="N3665">
        <v>2</v>
      </c>
      <c r="O3665">
        <v>0.2</v>
      </c>
      <c r="P3665">
        <v>584.30999999999995</v>
      </c>
      <c r="Q3665">
        <v>1025.0999999999999</v>
      </c>
      <c r="R3665">
        <f>Table1[[#This Row],[OrderQuantity]]*Table1[[#This Row],[UnitPrice]]</f>
        <v>2050.1999999999998</v>
      </c>
      <c r="S3665">
        <f>Table1[[#This Row],[OrderQuantity]]*Table1[[#This Row],[UnitCost]]</f>
        <v>1168.6199999999999</v>
      </c>
      <c r="T3665">
        <f>Table1[[#This Row],[OrderQuantity]]*Table1[[#This Row],[UnitPrice]]*(1-Table1[[#This Row],[DiscountApplied]]) - (Table1[[#This Row],[OrderQuantity]]*Table1[[#This Row],[UnitCost]])</f>
        <v>471.53999999999996</v>
      </c>
      <c r="U3665">
        <f>DATEDIF(Table1[[#This Row],[ShipDate]],Table1[[#This Row],[DeliveryDate]],"d")</f>
        <v>3</v>
      </c>
      <c r="V3665" t="str">
        <f t="shared" si="115"/>
        <v>On Time</v>
      </c>
    </row>
    <row r="3666" spans="2:22" x14ac:dyDescent="0.3">
      <c r="B3666" t="str">
        <f t="shared" si="114"/>
        <v>SO-003765</v>
      </c>
      <c r="C3666" t="s">
        <v>21</v>
      </c>
      <c r="D3666" t="s">
        <v>20</v>
      </c>
      <c r="E3666" s="1">
        <v>43600</v>
      </c>
      <c r="F3666" s="1">
        <v>43682</v>
      </c>
      <c r="G3666" s="1">
        <v>43691</v>
      </c>
      <c r="H3666" s="1">
        <v>43695</v>
      </c>
      <c r="I3666" t="s">
        <v>18</v>
      </c>
      <c r="J3666">
        <v>25</v>
      </c>
      <c r="K3666">
        <v>50</v>
      </c>
      <c r="L3666">
        <v>156</v>
      </c>
      <c r="M3666">
        <v>45</v>
      </c>
      <c r="N3666">
        <v>5</v>
      </c>
      <c r="O3666">
        <v>0.05</v>
      </c>
      <c r="P3666">
        <v>2626.67</v>
      </c>
      <c r="Q3666">
        <v>3979.8</v>
      </c>
      <c r="R3666">
        <f>Table1[[#This Row],[OrderQuantity]]*Table1[[#This Row],[UnitPrice]]</f>
        <v>19899</v>
      </c>
      <c r="S3666">
        <f>Table1[[#This Row],[OrderQuantity]]*Table1[[#This Row],[UnitCost]]</f>
        <v>13133.35</v>
      </c>
      <c r="T3666">
        <f>Table1[[#This Row],[OrderQuantity]]*Table1[[#This Row],[UnitPrice]]*(1-Table1[[#This Row],[DiscountApplied]]) - (Table1[[#This Row],[OrderQuantity]]*Table1[[#This Row],[UnitCost]])</f>
        <v>5770.6999999999989</v>
      </c>
      <c r="U3666">
        <f>DATEDIF(Table1[[#This Row],[ShipDate]],Table1[[#This Row],[DeliveryDate]],"d")</f>
        <v>4</v>
      </c>
      <c r="V3666" t="str">
        <f t="shared" si="115"/>
        <v>On Time</v>
      </c>
    </row>
    <row r="3667" spans="2:22" x14ac:dyDescent="0.3">
      <c r="B3667" t="str">
        <f t="shared" si="114"/>
        <v>SO-003766</v>
      </c>
      <c r="C3667" t="s">
        <v>19</v>
      </c>
      <c r="D3667" t="s">
        <v>17</v>
      </c>
      <c r="E3667" s="1">
        <v>43600</v>
      </c>
      <c r="F3667" s="1">
        <v>43682</v>
      </c>
      <c r="G3667" s="1">
        <v>43705</v>
      </c>
      <c r="H3667" s="1">
        <v>43707</v>
      </c>
      <c r="I3667" t="s">
        <v>18</v>
      </c>
      <c r="J3667">
        <v>15</v>
      </c>
      <c r="K3667">
        <v>32</v>
      </c>
      <c r="L3667">
        <v>257</v>
      </c>
      <c r="M3667">
        <v>46</v>
      </c>
      <c r="N3667">
        <v>5</v>
      </c>
      <c r="O3667">
        <v>0.05</v>
      </c>
      <c r="P3667">
        <v>3213.59</v>
      </c>
      <c r="Q3667">
        <v>3825.7</v>
      </c>
      <c r="R3667">
        <f>Table1[[#This Row],[OrderQuantity]]*Table1[[#This Row],[UnitPrice]]</f>
        <v>19128.5</v>
      </c>
      <c r="S3667">
        <f>Table1[[#This Row],[OrderQuantity]]*Table1[[#This Row],[UnitCost]]</f>
        <v>16067.95</v>
      </c>
      <c r="T3667">
        <f>Table1[[#This Row],[OrderQuantity]]*Table1[[#This Row],[UnitPrice]]*(1-Table1[[#This Row],[DiscountApplied]]) - (Table1[[#This Row],[OrderQuantity]]*Table1[[#This Row],[UnitCost]])</f>
        <v>2104.125</v>
      </c>
      <c r="U3667">
        <f>DATEDIF(Table1[[#This Row],[ShipDate]],Table1[[#This Row],[DeliveryDate]],"d")</f>
        <v>2</v>
      </c>
      <c r="V3667" t="str">
        <f t="shared" si="115"/>
        <v>On Time</v>
      </c>
    </row>
    <row r="3668" spans="2:22" x14ac:dyDescent="0.3">
      <c r="B3668" t="str">
        <f t="shared" si="114"/>
        <v>SO-003767</v>
      </c>
      <c r="C3668" t="s">
        <v>19</v>
      </c>
      <c r="D3668" t="s">
        <v>24</v>
      </c>
      <c r="E3668" s="1">
        <v>43600</v>
      </c>
      <c r="F3668" s="1">
        <v>43682</v>
      </c>
      <c r="G3668" s="1">
        <v>43693</v>
      </c>
      <c r="H3668" s="1">
        <v>43700</v>
      </c>
      <c r="I3668" t="s">
        <v>18</v>
      </c>
      <c r="J3668">
        <v>15</v>
      </c>
      <c r="K3668">
        <v>28</v>
      </c>
      <c r="L3668">
        <v>45</v>
      </c>
      <c r="M3668">
        <v>20</v>
      </c>
      <c r="N3668">
        <v>5</v>
      </c>
      <c r="O3668">
        <v>0.05</v>
      </c>
      <c r="P3668">
        <v>2063.13</v>
      </c>
      <c r="Q3668">
        <v>3892.7</v>
      </c>
      <c r="R3668">
        <f>Table1[[#This Row],[OrderQuantity]]*Table1[[#This Row],[UnitPrice]]</f>
        <v>19463.5</v>
      </c>
      <c r="S3668">
        <f>Table1[[#This Row],[OrderQuantity]]*Table1[[#This Row],[UnitCost]]</f>
        <v>10315.650000000001</v>
      </c>
      <c r="T3668">
        <f>Table1[[#This Row],[OrderQuantity]]*Table1[[#This Row],[UnitPrice]]*(1-Table1[[#This Row],[DiscountApplied]]) - (Table1[[#This Row],[OrderQuantity]]*Table1[[#This Row],[UnitCost]])</f>
        <v>8174.6749999999993</v>
      </c>
      <c r="U3668">
        <f>DATEDIF(Table1[[#This Row],[ShipDate]],Table1[[#This Row],[DeliveryDate]],"d")</f>
        <v>7</v>
      </c>
      <c r="V3668" t="str">
        <f t="shared" si="115"/>
        <v>On Time</v>
      </c>
    </row>
    <row r="3669" spans="2:22" x14ac:dyDescent="0.3">
      <c r="B3669" t="str">
        <f t="shared" si="114"/>
        <v>SO-003768</v>
      </c>
      <c r="C3669" t="s">
        <v>21</v>
      </c>
      <c r="D3669" t="s">
        <v>17</v>
      </c>
      <c r="E3669" s="1">
        <v>43600</v>
      </c>
      <c r="F3669" s="1">
        <v>43682</v>
      </c>
      <c r="G3669" s="1">
        <v>43703</v>
      </c>
      <c r="H3669" s="1">
        <v>43706</v>
      </c>
      <c r="I3669" t="s">
        <v>18</v>
      </c>
      <c r="J3669">
        <v>24</v>
      </c>
      <c r="K3669">
        <v>8</v>
      </c>
      <c r="L3669">
        <v>204</v>
      </c>
      <c r="M3669">
        <v>9</v>
      </c>
      <c r="N3669">
        <v>7</v>
      </c>
      <c r="O3669">
        <v>0.05</v>
      </c>
      <c r="P3669">
        <v>672.14</v>
      </c>
      <c r="Q3669">
        <v>1018.4</v>
      </c>
      <c r="R3669">
        <f>Table1[[#This Row],[OrderQuantity]]*Table1[[#This Row],[UnitPrice]]</f>
        <v>7128.8</v>
      </c>
      <c r="S3669">
        <f>Table1[[#This Row],[OrderQuantity]]*Table1[[#This Row],[UnitCost]]</f>
        <v>4704.9799999999996</v>
      </c>
      <c r="T3669">
        <f>Table1[[#This Row],[OrderQuantity]]*Table1[[#This Row],[UnitPrice]]*(1-Table1[[#This Row],[DiscountApplied]]) - (Table1[[#This Row],[OrderQuantity]]*Table1[[#This Row],[UnitCost]])</f>
        <v>2067.38</v>
      </c>
      <c r="U3669">
        <f>DATEDIF(Table1[[#This Row],[ShipDate]],Table1[[#This Row],[DeliveryDate]],"d")</f>
        <v>3</v>
      </c>
      <c r="V3669" t="str">
        <f t="shared" si="115"/>
        <v>On Time</v>
      </c>
    </row>
    <row r="3670" spans="2:22" x14ac:dyDescent="0.3">
      <c r="B3670" t="str">
        <f t="shared" si="114"/>
        <v>SO-003769</v>
      </c>
      <c r="C3670" t="s">
        <v>16</v>
      </c>
      <c r="D3670" t="s">
        <v>23</v>
      </c>
      <c r="E3670" s="1">
        <v>43600</v>
      </c>
      <c r="F3670" s="1">
        <v>43683</v>
      </c>
      <c r="G3670" s="1">
        <v>43704</v>
      </c>
      <c r="H3670" s="1">
        <v>43713</v>
      </c>
      <c r="I3670" t="s">
        <v>18</v>
      </c>
      <c r="J3670">
        <v>11</v>
      </c>
      <c r="K3670">
        <v>25</v>
      </c>
      <c r="L3670">
        <v>305</v>
      </c>
      <c r="M3670">
        <v>25</v>
      </c>
      <c r="N3670">
        <v>6</v>
      </c>
      <c r="O3670">
        <v>0.2</v>
      </c>
      <c r="P3670">
        <v>783.9</v>
      </c>
      <c r="Q3670">
        <v>1005</v>
      </c>
      <c r="R3670">
        <f>Table1[[#This Row],[OrderQuantity]]*Table1[[#This Row],[UnitPrice]]</f>
        <v>6030</v>
      </c>
      <c r="S3670">
        <f>Table1[[#This Row],[OrderQuantity]]*Table1[[#This Row],[UnitCost]]</f>
        <v>4703.3999999999996</v>
      </c>
      <c r="T3670">
        <f>Table1[[#This Row],[OrderQuantity]]*Table1[[#This Row],[UnitPrice]]*(1-Table1[[#This Row],[DiscountApplied]]) - (Table1[[#This Row],[OrderQuantity]]*Table1[[#This Row],[UnitCost]])</f>
        <v>120.60000000000036</v>
      </c>
      <c r="U3670">
        <f>DATEDIF(Table1[[#This Row],[ShipDate]],Table1[[#This Row],[DeliveryDate]],"d")</f>
        <v>9</v>
      </c>
      <c r="V3670" t="str">
        <f t="shared" si="115"/>
        <v>Late</v>
      </c>
    </row>
    <row r="3671" spans="2:22" x14ac:dyDescent="0.3">
      <c r="B3671" t="str">
        <f t="shared" si="114"/>
        <v>SO-003770</v>
      </c>
      <c r="C3671" t="s">
        <v>22</v>
      </c>
      <c r="D3671" t="s">
        <v>26</v>
      </c>
      <c r="E3671" s="1">
        <v>43600</v>
      </c>
      <c r="F3671" s="1">
        <v>43683</v>
      </c>
      <c r="G3671" s="1">
        <v>43708</v>
      </c>
      <c r="H3671" s="1">
        <v>43715</v>
      </c>
      <c r="I3671" t="s">
        <v>18</v>
      </c>
      <c r="J3671">
        <v>26</v>
      </c>
      <c r="K3671">
        <v>28</v>
      </c>
      <c r="L3671">
        <v>78</v>
      </c>
      <c r="M3671">
        <v>36</v>
      </c>
      <c r="N3671">
        <v>1</v>
      </c>
      <c r="O3671">
        <v>0.05</v>
      </c>
      <c r="P3671">
        <v>4159.8999999999996</v>
      </c>
      <c r="Q3671">
        <v>5333.2</v>
      </c>
      <c r="R3671">
        <f>Table1[[#This Row],[OrderQuantity]]*Table1[[#This Row],[UnitPrice]]</f>
        <v>5333.2</v>
      </c>
      <c r="S3671">
        <f>Table1[[#This Row],[OrderQuantity]]*Table1[[#This Row],[UnitCost]]</f>
        <v>4159.8999999999996</v>
      </c>
      <c r="T3671">
        <f>Table1[[#This Row],[OrderQuantity]]*Table1[[#This Row],[UnitPrice]]*(1-Table1[[#This Row],[DiscountApplied]]) - (Table1[[#This Row],[OrderQuantity]]*Table1[[#This Row],[UnitCost]])</f>
        <v>906.64000000000033</v>
      </c>
      <c r="U3671">
        <f>DATEDIF(Table1[[#This Row],[ShipDate]],Table1[[#This Row],[DeliveryDate]],"d")</f>
        <v>7</v>
      </c>
      <c r="V3671" t="str">
        <f t="shared" si="115"/>
        <v>On Time</v>
      </c>
    </row>
    <row r="3672" spans="2:22" x14ac:dyDescent="0.3">
      <c r="B3672" t="str">
        <f t="shared" si="114"/>
        <v>SO-003771</v>
      </c>
      <c r="C3672" t="s">
        <v>22</v>
      </c>
      <c r="D3672" t="s">
        <v>17</v>
      </c>
      <c r="E3672" s="1">
        <v>43600</v>
      </c>
      <c r="F3672" s="1">
        <v>43683</v>
      </c>
      <c r="G3672" s="1">
        <v>43700</v>
      </c>
      <c r="H3672" s="1">
        <v>43701</v>
      </c>
      <c r="I3672" t="s">
        <v>18</v>
      </c>
      <c r="J3672">
        <v>26</v>
      </c>
      <c r="K3672">
        <v>43</v>
      </c>
      <c r="L3672">
        <v>231</v>
      </c>
      <c r="M3672">
        <v>40</v>
      </c>
      <c r="N3672">
        <v>8</v>
      </c>
      <c r="O3672">
        <v>0.08</v>
      </c>
      <c r="P3672">
        <v>2021.73</v>
      </c>
      <c r="Q3672">
        <v>2378.5</v>
      </c>
      <c r="R3672">
        <f>Table1[[#This Row],[OrderQuantity]]*Table1[[#This Row],[UnitPrice]]</f>
        <v>19028</v>
      </c>
      <c r="S3672">
        <f>Table1[[#This Row],[OrderQuantity]]*Table1[[#This Row],[UnitCost]]</f>
        <v>16173.84</v>
      </c>
      <c r="T3672">
        <f>Table1[[#This Row],[OrderQuantity]]*Table1[[#This Row],[UnitPrice]]*(1-Table1[[#This Row],[DiscountApplied]]) - (Table1[[#This Row],[OrderQuantity]]*Table1[[#This Row],[UnitCost]])</f>
        <v>1331.9200000000019</v>
      </c>
      <c r="U3672">
        <f>DATEDIF(Table1[[#This Row],[ShipDate]],Table1[[#This Row],[DeliveryDate]],"d")</f>
        <v>1</v>
      </c>
      <c r="V3672" t="str">
        <f t="shared" si="115"/>
        <v>On Time</v>
      </c>
    </row>
    <row r="3673" spans="2:22" x14ac:dyDescent="0.3">
      <c r="B3673" t="str">
        <f t="shared" si="114"/>
        <v>SO-003772</v>
      </c>
      <c r="C3673" t="s">
        <v>16</v>
      </c>
      <c r="D3673" t="s">
        <v>24</v>
      </c>
      <c r="E3673" s="1">
        <v>43600</v>
      </c>
      <c r="F3673" s="1">
        <v>43683</v>
      </c>
      <c r="G3673" s="1">
        <v>43705</v>
      </c>
      <c r="H3673" s="1">
        <v>43710</v>
      </c>
      <c r="I3673" t="s">
        <v>18</v>
      </c>
      <c r="J3673">
        <v>4</v>
      </c>
      <c r="K3673">
        <v>20</v>
      </c>
      <c r="L3673">
        <v>52</v>
      </c>
      <c r="M3673">
        <v>45</v>
      </c>
      <c r="N3673">
        <v>5</v>
      </c>
      <c r="O3673">
        <v>0.05</v>
      </c>
      <c r="P3673">
        <v>1452.63</v>
      </c>
      <c r="Q3673">
        <v>1989.9</v>
      </c>
      <c r="R3673">
        <f>Table1[[#This Row],[OrderQuantity]]*Table1[[#This Row],[UnitPrice]]</f>
        <v>9949.5</v>
      </c>
      <c r="S3673">
        <f>Table1[[#This Row],[OrderQuantity]]*Table1[[#This Row],[UnitCost]]</f>
        <v>7263.1500000000005</v>
      </c>
      <c r="T3673">
        <f>Table1[[#This Row],[OrderQuantity]]*Table1[[#This Row],[UnitPrice]]*(1-Table1[[#This Row],[DiscountApplied]]) - (Table1[[#This Row],[OrderQuantity]]*Table1[[#This Row],[UnitCost]])</f>
        <v>2188.8749999999991</v>
      </c>
      <c r="U3673">
        <f>DATEDIF(Table1[[#This Row],[ShipDate]],Table1[[#This Row],[DeliveryDate]],"d")</f>
        <v>5</v>
      </c>
      <c r="V3673" t="str">
        <f t="shared" si="115"/>
        <v>On Time</v>
      </c>
    </row>
    <row r="3674" spans="2:22" x14ac:dyDescent="0.3">
      <c r="B3674" t="str">
        <f t="shared" si="114"/>
        <v>SO-003773</v>
      </c>
      <c r="C3674" t="s">
        <v>19</v>
      </c>
      <c r="D3674" t="s">
        <v>24</v>
      </c>
      <c r="E3674" s="1">
        <v>43500</v>
      </c>
      <c r="F3674" s="1">
        <v>43683</v>
      </c>
      <c r="G3674" s="1">
        <v>43686</v>
      </c>
      <c r="H3674" s="1">
        <v>43687</v>
      </c>
      <c r="I3674" t="s">
        <v>18</v>
      </c>
      <c r="J3674">
        <v>12</v>
      </c>
      <c r="K3674">
        <v>37</v>
      </c>
      <c r="L3674">
        <v>7</v>
      </c>
      <c r="M3674">
        <v>16</v>
      </c>
      <c r="N3674">
        <v>6</v>
      </c>
      <c r="O3674">
        <v>0.05</v>
      </c>
      <c r="P3674">
        <v>2007.99</v>
      </c>
      <c r="Q3674">
        <v>2479</v>
      </c>
      <c r="R3674">
        <f>Table1[[#This Row],[OrderQuantity]]*Table1[[#This Row],[UnitPrice]]</f>
        <v>14874</v>
      </c>
      <c r="S3674">
        <f>Table1[[#This Row],[OrderQuantity]]*Table1[[#This Row],[UnitCost]]</f>
        <v>12047.94</v>
      </c>
      <c r="T3674">
        <f>Table1[[#This Row],[OrderQuantity]]*Table1[[#This Row],[UnitPrice]]*(1-Table1[[#This Row],[DiscountApplied]]) - (Table1[[#This Row],[OrderQuantity]]*Table1[[#This Row],[UnitCost]])</f>
        <v>2082.3599999999988</v>
      </c>
      <c r="U3674">
        <f>DATEDIF(Table1[[#This Row],[ShipDate]],Table1[[#This Row],[DeliveryDate]],"d")</f>
        <v>1</v>
      </c>
      <c r="V3674" t="str">
        <f t="shared" si="115"/>
        <v>On Time</v>
      </c>
    </row>
    <row r="3675" spans="2:22" x14ac:dyDescent="0.3">
      <c r="B3675" t="str">
        <f t="shared" si="114"/>
        <v>SO-003774</v>
      </c>
      <c r="C3675" t="s">
        <v>16</v>
      </c>
      <c r="D3675" t="s">
        <v>24</v>
      </c>
      <c r="E3675" s="1">
        <v>43600</v>
      </c>
      <c r="F3675" s="1">
        <v>43683</v>
      </c>
      <c r="G3675" s="1">
        <v>43693</v>
      </c>
      <c r="H3675" s="1">
        <v>43694</v>
      </c>
      <c r="I3675" t="s">
        <v>18</v>
      </c>
      <c r="J3675">
        <v>8</v>
      </c>
      <c r="K3675">
        <v>10</v>
      </c>
      <c r="L3675">
        <v>30</v>
      </c>
      <c r="M3675">
        <v>17</v>
      </c>
      <c r="N3675">
        <v>7</v>
      </c>
      <c r="O3675">
        <v>0.08</v>
      </c>
      <c r="P3675">
        <v>551.54</v>
      </c>
      <c r="Q3675">
        <v>984.9</v>
      </c>
      <c r="R3675">
        <f>Table1[[#This Row],[OrderQuantity]]*Table1[[#This Row],[UnitPrice]]</f>
        <v>6894.3</v>
      </c>
      <c r="S3675">
        <f>Table1[[#This Row],[OrderQuantity]]*Table1[[#This Row],[UnitCost]]</f>
        <v>3860.7799999999997</v>
      </c>
      <c r="T3675">
        <f>Table1[[#This Row],[OrderQuantity]]*Table1[[#This Row],[UnitPrice]]*(1-Table1[[#This Row],[DiscountApplied]]) - (Table1[[#This Row],[OrderQuantity]]*Table1[[#This Row],[UnitCost]])</f>
        <v>2481.9760000000006</v>
      </c>
      <c r="U3675">
        <f>DATEDIF(Table1[[#This Row],[ShipDate]],Table1[[#This Row],[DeliveryDate]],"d")</f>
        <v>1</v>
      </c>
      <c r="V3675" t="str">
        <f t="shared" si="115"/>
        <v>On Time</v>
      </c>
    </row>
    <row r="3676" spans="2:22" x14ac:dyDescent="0.3">
      <c r="B3676" t="str">
        <f t="shared" si="114"/>
        <v>SO-003775</v>
      </c>
      <c r="C3676" t="s">
        <v>19</v>
      </c>
      <c r="D3676" t="s">
        <v>24</v>
      </c>
      <c r="E3676" s="1">
        <v>43600</v>
      </c>
      <c r="F3676" s="1">
        <v>43683</v>
      </c>
      <c r="G3676" s="1">
        <v>43711</v>
      </c>
      <c r="H3676" s="1">
        <v>43713</v>
      </c>
      <c r="I3676" t="s">
        <v>18</v>
      </c>
      <c r="J3676">
        <v>17</v>
      </c>
      <c r="K3676">
        <v>5</v>
      </c>
      <c r="L3676">
        <v>1</v>
      </c>
      <c r="M3676">
        <v>16</v>
      </c>
      <c r="N3676">
        <v>7</v>
      </c>
      <c r="O3676">
        <v>0.05</v>
      </c>
      <c r="P3676">
        <v>516.84</v>
      </c>
      <c r="Q3676">
        <v>891.1</v>
      </c>
      <c r="R3676">
        <f>Table1[[#This Row],[OrderQuantity]]*Table1[[#This Row],[UnitPrice]]</f>
        <v>6237.7</v>
      </c>
      <c r="S3676">
        <f>Table1[[#This Row],[OrderQuantity]]*Table1[[#This Row],[UnitCost]]</f>
        <v>3617.88</v>
      </c>
      <c r="T3676">
        <f>Table1[[#This Row],[OrderQuantity]]*Table1[[#This Row],[UnitPrice]]*(1-Table1[[#This Row],[DiscountApplied]]) - (Table1[[#This Row],[OrderQuantity]]*Table1[[#This Row],[UnitCost]])</f>
        <v>2307.9349999999995</v>
      </c>
      <c r="U3676">
        <f>DATEDIF(Table1[[#This Row],[ShipDate]],Table1[[#This Row],[DeliveryDate]],"d")</f>
        <v>2</v>
      </c>
      <c r="V3676" t="str">
        <f t="shared" si="115"/>
        <v>On Time</v>
      </c>
    </row>
    <row r="3677" spans="2:22" x14ac:dyDescent="0.3">
      <c r="B3677" t="str">
        <f t="shared" si="114"/>
        <v>SO-003776</v>
      </c>
      <c r="C3677" t="s">
        <v>16</v>
      </c>
      <c r="D3677" t="s">
        <v>20</v>
      </c>
      <c r="E3677" s="1">
        <v>43600</v>
      </c>
      <c r="F3677" s="1">
        <v>43683</v>
      </c>
      <c r="G3677" s="1">
        <v>43700</v>
      </c>
      <c r="H3677" s="1">
        <v>43710</v>
      </c>
      <c r="I3677" t="s">
        <v>18</v>
      </c>
      <c r="J3677">
        <v>11</v>
      </c>
      <c r="K3677">
        <v>26</v>
      </c>
      <c r="L3677">
        <v>126</v>
      </c>
      <c r="M3677">
        <v>47</v>
      </c>
      <c r="N3677">
        <v>7</v>
      </c>
      <c r="O3677">
        <v>0.1</v>
      </c>
      <c r="P3677">
        <v>2969.84</v>
      </c>
      <c r="Q3677">
        <v>4013.3</v>
      </c>
      <c r="R3677">
        <f>Table1[[#This Row],[OrderQuantity]]*Table1[[#This Row],[UnitPrice]]</f>
        <v>28093.100000000002</v>
      </c>
      <c r="S3677">
        <f>Table1[[#This Row],[OrderQuantity]]*Table1[[#This Row],[UnitCost]]</f>
        <v>20788.88</v>
      </c>
      <c r="T3677">
        <f>Table1[[#This Row],[OrderQuantity]]*Table1[[#This Row],[UnitPrice]]*(1-Table1[[#This Row],[DiscountApplied]]) - (Table1[[#This Row],[OrderQuantity]]*Table1[[#This Row],[UnitCost]])</f>
        <v>4494.91</v>
      </c>
      <c r="U3677">
        <f>DATEDIF(Table1[[#This Row],[ShipDate]],Table1[[#This Row],[DeliveryDate]],"d")</f>
        <v>10</v>
      </c>
      <c r="V3677" t="str">
        <f t="shared" si="115"/>
        <v>Late</v>
      </c>
    </row>
    <row r="3678" spans="2:22" x14ac:dyDescent="0.3">
      <c r="B3678" t="str">
        <f t="shared" si="114"/>
        <v>SO-003777</v>
      </c>
      <c r="C3678" t="s">
        <v>16</v>
      </c>
      <c r="D3678" t="s">
        <v>17</v>
      </c>
      <c r="E3678" s="1">
        <v>43600</v>
      </c>
      <c r="F3678" s="1">
        <v>43683</v>
      </c>
      <c r="G3678" s="1">
        <v>43700</v>
      </c>
      <c r="H3678" s="1">
        <v>43705</v>
      </c>
      <c r="I3678" t="s">
        <v>18</v>
      </c>
      <c r="J3678">
        <v>7</v>
      </c>
      <c r="K3678">
        <v>5</v>
      </c>
      <c r="L3678">
        <v>252</v>
      </c>
      <c r="M3678">
        <v>7</v>
      </c>
      <c r="N3678">
        <v>7</v>
      </c>
      <c r="O3678">
        <v>0.08</v>
      </c>
      <c r="P3678">
        <v>3292.38</v>
      </c>
      <c r="Q3678">
        <v>6331.5</v>
      </c>
      <c r="R3678">
        <f>Table1[[#This Row],[OrderQuantity]]*Table1[[#This Row],[UnitPrice]]</f>
        <v>44320.5</v>
      </c>
      <c r="S3678">
        <f>Table1[[#This Row],[OrderQuantity]]*Table1[[#This Row],[UnitCost]]</f>
        <v>23046.66</v>
      </c>
      <c r="T3678">
        <f>Table1[[#This Row],[OrderQuantity]]*Table1[[#This Row],[UnitPrice]]*(1-Table1[[#This Row],[DiscountApplied]]) - (Table1[[#This Row],[OrderQuantity]]*Table1[[#This Row],[UnitCost]])</f>
        <v>17728.2</v>
      </c>
      <c r="U3678">
        <f>DATEDIF(Table1[[#This Row],[ShipDate]],Table1[[#This Row],[DeliveryDate]],"d")</f>
        <v>5</v>
      </c>
      <c r="V3678" t="str">
        <f t="shared" si="115"/>
        <v>On Time</v>
      </c>
    </row>
    <row r="3679" spans="2:22" x14ac:dyDescent="0.3">
      <c r="B3679" t="str">
        <f t="shared" si="114"/>
        <v>SO-003778</v>
      </c>
      <c r="C3679" t="s">
        <v>19</v>
      </c>
      <c r="D3679" t="s">
        <v>20</v>
      </c>
      <c r="E3679" s="1">
        <v>43600</v>
      </c>
      <c r="F3679" s="1">
        <v>43683</v>
      </c>
      <c r="G3679" s="1">
        <v>43709</v>
      </c>
      <c r="H3679" s="1">
        <v>43716</v>
      </c>
      <c r="I3679" t="s">
        <v>18</v>
      </c>
      <c r="J3679">
        <v>16</v>
      </c>
      <c r="K3679">
        <v>14</v>
      </c>
      <c r="L3679">
        <v>186</v>
      </c>
      <c r="M3679">
        <v>21</v>
      </c>
      <c r="N3679">
        <v>2</v>
      </c>
      <c r="O3679">
        <v>0.08</v>
      </c>
      <c r="P3679">
        <v>2537.42</v>
      </c>
      <c r="Q3679">
        <v>5286.3</v>
      </c>
      <c r="R3679">
        <f>Table1[[#This Row],[OrderQuantity]]*Table1[[#This Row],[UnitPrice]]</f>
        <v>10572.6</v>
      </c>
      <c r="S3679">
        <f>Table1[[#This Row],[OrderQuantity]]*Table1[[#This Row],[UnitCost]]</f>
        <v>5074.84</v>
      </c>
      <c r="T3679">
        <f>Table1[[#This Row],[OrderQuantity]]*Table1[[#This Row],[UnitPrice]]*(1-Table1[[#This Row],[DiscountApplied]]) - (Table1[[#This Row],[OrderQuantity]]*Table1[[#This Row],[UnitCost]])</f>
        <v>4651.9520000000011</v>
      </c>
      <c r="U3679">
        <f>DATEDIF(Table1[[#This Row],[ShipDate]],Table1[[#This Row],[DeliveryDate]],"d")</f>
        <v>7</v>
      </c>
      <c r="V3679" t="str">
        <f t="shared" si="115"/>
        <v>On Time</v>
      </c>
    </row>
    <row r="3680" spans="2:22" x14ac:dyDescent="0.3">
      <c r="B3680" t="str">
        <f t="shared" si="114"/>
        <v>SO-003779</v>
      </c>
      <c r="C3680" t="s">
        <v>21</v>
      </c>
      <c r="D3680" t="s">
        <v>17</v>
      </c>
      <c r="E3680" s="1">
        <v>43600</v>
      </c>
      <c r="F3680" s="1">
        <v>43683</v>
      </c>
      <c r="G3680" s="1">
        <v>43692</v>
      </c>
      <c r="H3680" s="1">
        <v>43695</v>
      </c>
      <c r="I3680" t="s">
        <v>18</v>
      </c>
      <c r="J3680">
        <v>22</v>
      </c>
      <c r="K3680">
        <v>32</v>
      </c>
      <c r="L3680">
        <v>251</v>
      </c>
      <c r="M3680">
        <v>31</v>
      </c>
      <c r="N3680">
        <v>3</v>
      </c>
      <c r="O3680">
        <v>0.05</v>
      </c>
      <c r="P3680">
        <v>1011.97</v>
      </c>
      <c r="Q3680">
        <v>1715.2</v>
      </c>
      <c r="R3680">
        <f>Table1[[#This Row],[OrderQuantity]]*Table1[[#This Row],[UnitPrice]]</f>
        <v>5145.6000000000004</v>
      </c>
      <c r="S3680">
        <f>Table1[[#This Row],[OrderQuantity]]*Table1[[#This Row],[UnitCost]]</f>
        <v>3035.91</v>
      </c>
      <c r="T3680">
        <f>Table1[[#This Row],[OrderQuantity]]*Table1[[#This Row],[UnitPrice]]*(1-Table1[[#This Row],[DiscountApplied]]) - (Table1[[#This Row],[OrderQuantity]]*Table1[[#This Row],[UnitCost]])</f>
        <v>1852.4099999999999</v>
      </c>
      <c r="U3680">
        <f>DATEDIF(Table1[[#This Row],[ShipDate]],Table1[[#This Row],[DeliveryDate]],"d")</f>
        <v>3</v>
      </c>
      <c r="V3680" t="str">
        <f t="shared" si="115"/>
        <v>On Time</v>
      </c>
    </row>
    <row r="3681" spans="2:22" x14ac:dyDescent="0.3">
      <c r="B3681" t="str">
        <f t="shared" si="114"/>
        <v>SO-003780</v>
      </c>
      <c r="C3681" t="s">
        <v>22</v>
      </c>
      <c r="D3681" t="s">
        <v>17</v>
      </c>
      <c r="E3681" s="1">
        <v>43600</v>
      </c>
      <c r="F3681" s="1">
        <v>43683</v>
      </c>
      <c r="G3681" s="1">
        <v>43692</v>
      </c>
      <c r="H3681" s="1">
        <v>43696</v>
      </c>
      <c r="I3681" t="s">
        <v>18</v>
      </c>
      <c r="J3681">
        <v>26</v>
      </c>
      <c r="K3681">
        <v>41</v>
      </c>
      <c r="L3681">
        <v>242</v>
      </c>
      <c r="M3681">
        <v>19</v>
      </c>
      <c r="N3681">
        <v>5</v>
      </c>
      <c r="O3681">
        <v>0.08</v>
      </c>
      <c r="P3681">
        <v>703.1</v>
      </c>
      <c r="Q3681">
        <v>1065.3</v>
      </c>
      <c r="R3681">
        <f>Table1[[#This Row],[OrderQuantity]]*Table1[[#This Row],[UnitPrice]]</f>
        <v>5326.5</v>
      </c>
      <c r="S3681">
        <f>Table1[[#This Row],[OrderQuantity]]*Table1[[#This Row],[UnitCost]]</f>
        <v>3515.5</v>
      </c>
      <c r="T3681">
        <f>Table1[[#This Row],[OrderQuantity]]*Table1[[#This Row],[UnitPrice]]*(1-Table1[[#This Row],[DiscountApplied]]) - (Table1[[#This Row],[OrderQuantity]]*Table1[[#This Row],[UnitCost]])</f>
        <v>1384.88</v>
      </c>
      <c r="U3681">
        <f>DATEDIF(Table1[[#This Row],[ShipDate]],Table1[[#This Row],[DeliveryDate]],"d")</f>
        <v>4</v>
      </c>
      <c r="V3681" t="str">
        <f t="shared" si="115"/>
        <v>On Time</v>
      </c>
    </row>
    <row r="3682" spans="2:22" x14ac:dyDescent="0.3">
      <c r="B3682" t="str">
        <f t="shared" si="114"/>
        <v>SO-003781</v>
      </c>
      <c r="C3682" t="s">
        <v>19</v>
      </c>
      <c r="D3682" t="s">
        <v>25</v>
      </c>
      <c r="E3682" s="1">
        <v>43500</v>
      </c>
      <c r="F3682" s="1">
        <v>43684</v>
      </c>
      <c r="G3682" s="1">
        <v>43689</v>
      </c>
      <c r="H3682" s="1">
        <v>43698</v>
      </c>
      <c r="I3682" t="s">
        <v>18</v>
      </c>
      <c r="J3682">
        <v>14</v>
      </c>
      <c r="K3682">
        <v>34</v>
      </c>
      <c r="L3682">
        <v>332</v>
      </c>
      <c r="M3682">
        <v>45</v>
      </c>
      <c r="N3682">
        <v>1</v>
      </c>
      <c r="O3682">
        <v>0.08</v>
      </c>
      <c r="P3682">
        <v>1553.6</v>
      </c>
      <c r="Q3682">
        <v>2505.8000000000002</v>
      </c>
      <c r="R3682">
        <f>Table1[[#This Row],[OrderQuantity]]*Table1[[#This Row],[UnitPrice]]</f>
        <v>2505.8000000000002</v>
      </c>
      <c r="S3682">
        <f>Table1[[#This Row],[OrderQuantity]]*Table1[[#This Row],[UnitCost]]</f>
        <v>1553.6</v>
      </c>
      <c r="T3682">
        <f>Table1[[#This Row],[OrderQuantity]]*Table1[[#This Row],[UnitPrice]]*(1-Table1[[#This Row],[DiscountApplied]]) - (Table1[[#This Row],[OrderQuantity]]*Table1[[#This Row],[UnitCost]])</f>
        <v>751.73600000000033</v>
      </c>
      <c r="U3682">
        <f>DATEDIF(Table1[[#This Row],[ShipDate]],Table1[[#This Row],[DeliveryDate]],"d")</f>
        <v>9</v>
      </c>
      <c r="V3682" t="str">
        <f t="shared" si="115"/>
        <v>Late</v>
      </c>
    </row>
    <row r="3683" spans="2:22" x14ac:dyDescent="0.3">
      <c r="B3683" t="str">
        <f t="shared" si="114"/>
        <v>SO-003782</v>
      </c>
      <c r="C3683" t="s">
        <v>16</v>
      </c>
      <c r="D3683" t="s">
        <v>17</v>
      </c>
      <c r="E3683" s="1">
        <v>43600</v>
      </c>
      <c r="F3683" s="1">
        <v>43684</v>
      </c>
      <c r="G3683" s="1">
        <v>43697</v>
      </c>
      <c r="H3683" s="1">
        <v>43700</v>
      </c>
      <c r="I3683" t="s">
        <v>18</v>
      </c>
      <c r="J3683">
        <v>8</v>
      </c>
      <c r="K3683">
        <v>15</v>
      </c>
      <c r="L3683">
        <v>220</v>
      </c>
      <c r="M3683">
        <v>10</v>
      </c>
      <c r="N3683">
        <v>6</v>
      </c>
      <c r="O3683">
        <v>0.08</v>
      </c>
      <c r="P3683">
        <v>743.7</v>
      </c>
      <c r="Q3683">
        <v>1005</v>
      </c>
      <c r="R3683">
        <f>Table1[[#This Row],[OrderQuantity]]*Table1[[#This Row],[UnitPrice]]</f>
        <v>6030</v>
      </c>
      <c r="S3683">
        <f>Table1[[#This Row],[OrderQuantity]]*Table1[[#This Row],[UnitCost]]</f>
        <v>4462.2000000000007</v>
      </c>
      <c r="T3683">
        <f>Table1[[#This Row],[OrderQuantity]]*Table1[[#This Row],[UnitPrice]]*(1-Table1[[#This Row],[DiscountApplied]]) - (Table1[[#This Row],[OrderQuantity]]*Table1[[#This Row],[UnitCost]])</f>
        <v>1085.3999999999996</v>
      </c>
      <c r="U3683">
        <f>DATEDIF(Table1[[#This Row],[ShipDate]],Table1[[#This Row],[DeliveryDate]],"d")</f>
        <v>3</v>
      </c>
      <c r="V3683" t="str">
        <f t="shared" si="115"/>
        <v>On Time</v>
      </c>
    </row>
    <row r="3684" spans="2:22" x14ac:dyDescent="0.3">
      <c r="B3684" t="str">
        <f t="shared" si="114"/>
        <v>SO-003783</v>
      </c>
      <c r="C3684" t="s">
        <v>16</v>
      </c>
      <c r="D3684" t="s">
        <v>20</v>
      </c>
      <c r="E3684" s="1">
        <v>43600</v>
      </c>
      <c r="F3684" s="1">
        <v>43684</v>
      </c>
      <c r="G3684" s="1">
        <v>43696</v>
      </c>
      <c r="H3684" s="1">
        <v>43702</v>
      </c>
      <c r="I3684" t="s">
        <v>18</v>
      </c>
      <c r="J3684">
        <v>9</v>
      </c>
      <c r="K3684">
        <v>28</v>
      </c>
      <c r="L3684">
        <v>156</v>
      </c>
      <c r="M3684">
        <v>6</v>
      </c>
      <c r="N3684">
        <v>6</v>
      </c>
      <c r="O3684">
        <v>0.08</v>
      </c>
      <c r="P3684">
        <v>623.1</v>
      </c>
      <c r="Q3684">
        <v>1005</v>
      </c>
      <c r="R3684">
        <f>Table1[[#This Row],[OrderQuantity]]*Table1[[#This Row],[UnitPrice]]</f>
        <v>6030</v>
      </c>
      <c r="S3684">
        <f>Table1[[#This Row],[OrderQuantity]]*Table1[[#This Row],[UnitCost]]</f>
        <v>3738.6000000000004</v>
      </c>
      <c r="T3684">
        <f>Table1[[#This Row],[OrderQuantity]]*Table1[[#This Row],[UnitPrice]]*(1-Table1[[#This Row],[DiscountApplied]]) - (Table1[[#This Row],[OrderQuantity]]*Table1[[#This Row],[UnitCost]])</f>
        <v>1809</v>
      </c>
      <c r="U3684">
        <f>DATEDIF(Table1[[#This Row],[ShipDate]],Table1[[#This Row],[DeliveryDate]],"d")</f>
        <v>6</v>
      </c>
      <c r="V3684" t="str">
        <f t="shared" si="115"/>
        <v>On Time</v>
      </c>
    </row>
    <row r="3685" spans="2:22" x14ac:dyDescent="0.3">
      <c r="B3685" t="str">
        <f t="shared" si="114"/>
        <v>SO-003784</v>
      </c>
      <c r="C3685" t="s">
        <v>16</v>
      </c>
      <c r="D3685" t="s">
        <v>17</v>
      </c>
      <c r="E3685" s="1">
        <v>43500</v>
      </c>
      <c r="F3685" s="1">
        <v>43684</v>
      </c>
      <c r="G3685" s="1">
        <v>43692</v>
      </c>
      <c r="H3685" s="1">
        <v>43693</v>
      </c>
      <c r="I3685" t="s">
        <v>18</v>
      </c>
      <c r="J3685">
        <v>10</v>
      </c>
      <c r="K3685">
        <v>18</v>
      </c>
      <c r="L3685">
        <v>238</v>
      </c>
      <c r="M3685">
        <v>45</v>
      </c>
      <c r="N3685">
        <v>5</v>
      </c>
      <c r="O3685">
        <v>0.15</v>
      </c>
      <c r="P3685">
        <v>947.92</v>
      </c>
      <c r="Q3685">
        <v>1755.4</v>
      </c>
      <c r="R3685">
        <f>Table1[[#This Row],[OrderQuantity]]*Table1[[#This Row],[UnitPrice]]</f>
        <v>8777</v>
      </c>
      <c r="S3685">
        <f>Table1[[#This Row],[OrderQuantity]]*Table1[[#This Row],[UnitCost]]</f>
        <v>4739.5999999999995</v>
      </c>
      <c r="T3685">
        <f>Table1[[#This Row],[OrderQuantity]]*Table1[[#This Row],[UnitPrice]]*(1-Table1[[#This Row],[DiscountApplied]]) - (Table1[[#This Row],[OrderQuantity]]*Table1[[#This Row],[UnitCost]])</f>
        <v>2720.8500000000004</v>
      </c>
      <c r="U3685">
        <f>DATEDIF(Table1[[#This Row],[ShipDate]],Table1[[#This Row],[DeliveryDate]],"d")</f>
        <v>1</v>
      </c>
      <c r="V3685" t="str">
        <f t="shared" si="115"/>
        <v>On Time</v>
      </c>
    </row>
    <row r="3686" spans="2:22" x14ac:dyDescent="0.3">
      <c r="B3686" t="str">
        <f t="shared" si="114"/>
        <v>SO-003785</v>
      </c>
      <c r="C3686" t="s">
        <v>19</v>
      </c>
      <c r="D3686" t="s">
        <v>17</v>
      </c>
      <c r="E3686" s="1">
        <v>43500</v>
      </c>
      <c r="F3686" s="1">
        <v>43685</v>
      </c>
      <c r="G3686" s="1">
        <v>43697</v>
      </c>
      <c r="H3686" s="1">
        <v>43702</v>
      </c>
      <c r="I3686" t="s">
        <v>18</v>
      </c>
      <c r="J3686">
        <v>12</v>
      </c>
      <c r="K3686">
        <v>20</v>
      </c>
      <c r="L3686">
        <v>207</v>
      </c>
      <c r="M3686">
        <v>34</v>
      </c>
      <c r="N3686">
        <v>1</v>
      </c>
      <c r="O3686">
        <v>0.08</v>
      </c>
      <c r="P3686">
        <v>1143.8900000000001</v>
      </c>
      <c r="Q3686">
        <v>1815.7</v>
      </c>
      <c r="R3686">
        <f>Table1[[#This Row],[OrderQuantity]]*Table1[[#This Row],[UnitPrice]]</f>
        <v>1815.7</v>
      </c>
      <c r="S3686">
        <f>Table1[[#This Row],[OrderQuantity]]*Table1[[#This Row],[UnitCost]]</f>
        <v>1143.8900000000001</v>
      </c>
      <c r="T3686">
        <f>Table1[[#This Row],[OrderQuantity]]*Table1[[#This Row],[UnitPrice]]*(1-Table1[[#This Row],[DiscountApplied]]) - (Table1[[#This Row],[OrderQuantity]]*Table1[[#This Row],[UnitCost]])</f>
        <v>526.55400000000009</v>
      </c>
      <c r="U3686">
        <f>DATEDIF(Table1[[#This Row],[ShipDate]],Table1[[#This Row],[DeliveryDate]],"d")</f>
        <v>5</v>
      </c>
      <c r="V3686" t="str">
        <f t="shared" si="115"/>
        <v>On Time</v>
      </c>
    </row>
    <row r="3687" spans="2:22" x14ac:dyDescent="0.3">
      <c r="B3687" t="str">
        <f t="shared" si="114"/>
        <v>SO-003786</v>
      </c>
      <c r="C3687" t="s">
        <v>16</v>
      </c>
      <c r="D3687" t="s">
        <v>25</v>
      </c>
      <c r="E3687" s="1">
        <v>43600</v>
      </c>
      <c r="F3687" s="1">
        <v>43685</v>
      </c>
      <c r="G3687" s="1">
        <v>43688</v>
      </c>
      <c r="H3687" s="1">
        <v>43691</v>
      </c>
      <c r="I3687" t="s">
        <v>18</v>
      </c>
      <c r="J3687">
        <v>11</v>
      </c>
      <c r="K3687">
        <v>13</v>
      </c>
      <c r="L3687">
        <v>365</v>
      </c>
      <c r="M3687">
        <v>33</v>
      </c>
      <c r="N3687">
        <v>8</v>
      </c>
      <c r="O3687">
        <v>0.05</v>
      </c>
      <c r="P3687">
        <v>1090.76</v>
      </c>
      <c r="Q3687">
        <v>2479</v>
      </c>
      <c r="R3687">
        <f>Table1[[#This Row],[OrderQuantity]]*Table1[[#This Row],[UnitPrice]]</f>
        <v>19832</v>
      </c>
      <c r="S3687">
        <f>Table1[[#This Row],[OrderQuantity]]*Table1[[#This Row],[UnitCost]]</f>
        <v>8726.08</v>
      </c>
      <c r="T3687">
        <f>Table1[[#This Row],[OrderQuantity]]*Table1[[#This Row],[UnitPrice]]*(1-Table1[[#This Row],[DiscountApplied]]) - (Table1[[#This Row],[OrderQuantity]]*Table1[[#This Row],[UnitCost]])</f>
        <v>10114.319999999998</v>
      </c>
      <c r="U3687">
        <f>DATEDIF(Table1[[#This Row],[ShipDate]],Table1[[#This Row],[DeliveryDate]],"d")</f>
        <v>3</v>
      </c>
      <c r="V3687" t="str">
        <f t="shared" si="115"/>
        <v>On Time</v>
      </c>
    </row>
    <row r="3688" spans="2:22" x14ac:dyDescent="0.3">
      <c r="B3688" t="str">
        <f t="shared" si="114"/>
        <v>SO-003787</v>
      </c>
      <c r="C3688" t="s">
        <v>21</v>
      </c>
      <c r="D3688" t="s">
        <v>20</v>
      </c>
      <c r="E3688" s="1">
        <v>43600</v>
      </c>
      <c r="F3688" s="1">
        <v>43685</v>
      </c>
      <c r="G3688" s="1">
        <v>43697</v>
      </c>
      <c r="H3688" s="1">
        <v>43707</v>
      </c>
      <c r="I3688" t="s">
        <v>18</v>
      </c>
      <c r="J3688">
        <v>23</v>
      </c>
      <c r="K3688">
        <v>20</v>
      </c>
      <c r="L3688">
        <v>134</v>
      </c>
      <c r="M3688">
        <v>20</v>
      </c>
      <c r="N3688">
        <v>5</v>
      </c>
      <c r="O3688">
        <v>0.08</v>
      </c>
      <c r="P3688">
        <v>1250.76</v>
      </c>
      <c r="Q3688">
        <v>2405.3000000000002</v>
      </c>
      <c r="R3688">
        <f>Table1[[#This Row],[OrderQuantity]]*Table1[[#This Row],[UnitPrice]]</f>
        <v>12026.5</v>
      </c>
      <c r="S3688">
        <f>Table1[[#This Row],[OrderQuantity]]*Table1[[#This Row],[UnitCost]]</f>
        <v>6253.8</v>
      </c>
      <c r="T3688">
        <f>Table1[[#This Row],[OrderQuantity]]*Table1[[#This Row],[UnitPrice]]*(1-Table1[[#This Row],[DiscountApplied]]) - (Table1[[#This Row],[OrderQuantity]]*Table1[[#This Row],[UnitCost]])</f>
        <v>4810.5800000000008</v>
      </c>
      <c r="U3688">
        <f>DATEDIF(Table1[[#This Row],[ShipDate]],Table1[[#This Row],[DeliveryDate]],"d")</f>
        <v>10</v>
      </c>
      <c r="V3688" t="str">
        <f t="shared" si="115"/>
        <v>Late</v>
      </c>
    </row>
    <row r="3689" spans="2:22" x14ac:dyDescent="0.3">
      <c r="B3689" t="str">
        <f t="shared" si="114"/>
        <v>SO-003788</v>
      </c>
      <c r="C3689" t="s">
        <v>21</v>
      </c>
      <c r="D3689" t="s">
        <v>17</v>
      </c>
      <c r="E3689" s="1">
        <v>43600</v>
      </c>
      <c r="F3689" s="1">
        <v>43685</v>
      </c>
      <c r="G3689" s="1">
        <v>43697</v>
      </c>
      <c r="H3689" s="1">
        <v>43707</v>
      </c>
      <c r="I3689" t="s">
        <v>18</v>
      </c>
      <c r="J3689">
        <v>24</v>
      </c>
      <c r="K3689">
        <v>40</v>
      </c>
      <c r="L3689">
        <v>254</v>
      </c>
      <c r="M3689">
        <v>2</v>
      </c>
      <c r="N3689">
        <v>4</v>
      </c>
      <c r="O3689">
        <v>0.15</v>
      </c>
      <c r="P3689">
        <v>3946.03</v>
      </c>
      <c r="Q3689">
        <v>5480.6</v>
      </c>
      <c r="R3689">
        <f>Table1[[#This Row],[OrderQuantity]]*Table1[[#This Row],[UnitPrice]]</f>
        <v>21922.400000000001</v>
      </c>
      <c r="S3689">
        <f>Table1[[#This Row],[OrderQuantity]]*Table1[[#This Row],[UnitCost]]</f>
        <v>15784.12</v>
      </c>
      <c r="T3689">
        <f>Table1[[#This Row],[OrderQuantity]]*Table1[[#This Row],[UnitPrice]]*(1-Table1[[#This Row],[DiscountApplied]]) - (Table1[[#This Row],[OrderQuantity]]*Table1[[#This Row],[UnitCost]])</f>
        <v>2849.92</v>
      </c>
      <c r="U3689">
        <f>DATEDIF(Table1[[#This Row],[ShipDate]],Table1[[#This Row],[DeliveryDate]],"d")</f>
        <v>10</v>
      </c>
      <c r="V3689" t="str">
        <f t="shared" si="115"/>
        <v>Late</v>
      </c>
    </row>
    <row r="3690" spans="2:22" x14ac:dyDescent="0.3">
      <c r="B3690" t="str">
        <f t="shared" si="114"/>
        <v>SO-003789</v>
      </c>
      <c r="C3690" t="s">
        <v>16</v>
      </c>
      <c r="D3690" t="s">
        <v>24</v>
      </c>
      <c r="E3690" s="1">
        <v>43600</v>
      </c>
      <c r="F3690" s="1">
        <v>43685</v>
      </c>
      <c r="G3690" s="1">
        <v>43709</v>
      </c>
      <c r="H3690" s="1">
        <v>43711</v>
      </c>
      <c r="I3690" t="s">
        <v>18</v>
      </c>
      <c r="J3690">
        <v>1</v>
      </c>
      <c r="K3690">
        <v>19</v>
      </c>
      <c r="L3690">
        <v>29</v>
      </c>
      <c r="M3690">
        <v>34</v>
      </c>
      <c r="N3690">
        <v>5</v>
      </c>
      <c r="O3690">
        <v>0.1</v>
      </c>
      <c r="P3690">
        <v>166.16</v>
      </c>
      <c r="Q3690">
        <v>268</v>
      </c>
      <c r="R3690">
        <f>Table1[[#This Row],[OrderQuantity]]*Table1[[#This Row],[UnitPrice]]</f>
        <v>1340</v>
      </c>
      <c r="S3690">
        <f>Table1[[#This Row],[OrderQuantity]]*Table1[[#This Row],[UnitCost]]</f>
        <v>830.8</v>
      </c>
      <c r="T3690">
        <f>Table1[[#This Row],[OrderQuantity]]*Table1[[#This Row],[UnitPrice]]*(1-Table1[[#This Row],[DiscountApplied]]) - (Table1[[#This Row],[OrderQuantity]]*Table1[[#This Row],[UnitCost]])</f>
        <v>375.20000000000005</v>
      </c>
      <c r="U3690">
        <f>DATEDIF(Table1[[#This Row],[ShipDate]],Table1[[#This Row],[DeliveryDate]],"d")</f>
        <v>2</v>
      </c>
      <c r="V3690" t="str">
        <f t="shared" si="115"/>
        <v>On Time</v>
      </c>
    </row>
    <row r="3691" spans="2:22" x14ac:dyDescent="0.3">
      <c r="B3691" t="str">
        <f t="shared" si="114"/>
        <v>SO-003790</v>
      </c>
      <c r="C3691" t="s">
        <v>16</v>
      </c>
      <c r="D3691" t="s">
        <v>23</v>
      </c>
      <c r="E3691" s="1">
        <v>43600</v>
      </c>
      <c r="F3691" s="1">
        <v>43685</v>
      </c>
      <c r="G3691" s="1">
        <v>43699</v>
      </c>
      <c r="H3691" s="1">
        <v>43706</v>
      </c>
      <c r="I3691" t="s">
        <v>18</v>
      </c>
      <c r="J3691">
        <v>9</v>
      </c>
      <c r="K3691">
        <v>36</v>
      </c>
      <c r="L3691">
        <v>279</v>
      </c>
      <c r="M3691">
        <v>16</v>
      </c>
      <c r="N3691">
        <v>6</v>
      </c>
      <c r="O3691">
        <v>0.08</v>
      </c>
      <c r="P3691">
        <v>2595.92</v>
      </c>
      <c r="Q3691">
        <v>6331.5</v>
      </c>
      <c r="R3691">
        <f>Table1[[#This Row],[OrderQuantity]]*Table1[[#This Row],[UnitPrice]]</f>
        <v>37989</v>
      </c>
      <c r="S3691">
        <f>Table1[[#This Row],[OrderQuantity]]*Table1[[#This Row],[UnitCost]]</f>
        <v>15575.52</v>
      </c>
      <c r="T3691">
        <f>Table1[[#This Row],[OrderQuantity]]*Table1[[#This Row],[UnitPrice]]*(1-Table1[[#This Row],[DiscountApplied]]) - (Table1[[#This Row],[OrderQuantity]]*Table1[[#This Row],[UnitCost]])</f>
        <v>19374.360000000004</v>
      </c>
      <c r="U3691">
        <f>DATEDIF(Table1[[#This Row],[ShipDate]],Table1[[#This Row],[DeliveryDate]],"d")</f>
        <v>7</v>
      </c>
      <c r="V3691" t="str">
        <f t="shared" si="115"/>
        <v>On Time</v>
      </c>
    </row>
    <row r="3692" spans="2:22" x14ac:dyDescent="0.3">
      <c r="B3692" t="str">
        <f t="shared" si="114"/>
        <v>SO-003791</v>
      </c>
      <c r="C3692" t="s">
        <v>16</v>
      </c>
      <c r="D3692" t="s">
        <v>20</v>
      </c>
      <c r="E3692" s="1">
        <v>43600</v>
      </c>
      <c r="F3692" s="1">
        <v>43685</v>
      </c>
      <c r="G3692" s="1">
        <v>43698</v>
      </c>
      <c r="H3692" s="1">
        <v>43704</v>
      </c>
      <c r="I3692" t="s">
        <v>18</v>
      </c>
      <c r="J3692">
        <v>1</v>
      </c>
      <c r="K3692">
        <v>8</v>
      </c>
      <c r="L3692">
        <v>137</v>
      </c>
      <c r="M3692">
        <v>3</v>
      </c>
      <c r="N3692">
        <v>4</v>
      </c>
      <c r="O3692">
        <v>0.2</v>
      </c>
      <c r="P3692">
        <v>365.15</v>
      </c>
      <c r="Q3692">
        <v>730.3</v>
      </c>
      <c r="R3692">
        <f>Table1[[#This Row],[OrderQuantity]]*Table1[[#This Row],[UnitPrice]]</f>
        <v>2921.2</v>
      </c>
      <c r="S3692">
        <f>Table1[[#This Row],[OrderQuantity]]*Table1[[#This Row],[UnitCost]]</f>
        <v>1460.6</v>
      </c>
      <c r="T3692">
        <f>Table1[[#This Row],[OrderQuantity]]*Table1[[#This Row],[UnitPrice]]*(1-Table1[[#This Row],[DiscountApplied]]) - (Table1[[#This Row],[OrderQuantity]]*Table1[[#This Row],[UnitCost]])</f>
        <v>876.36000000000013</v>
      </c>
      <c r="U3692">
        <f>DATEDIF(Table1[[#This Row],[ShipDate]],Table1[[#This Row],[DeliveryDate]],"d")</f>
        <v>6</v>
      </c>
      <c r="V3692" t="str">
        <f t="shared" si="115"/>
        <v>On Time</v>
      </c>
    </row>
    <row r="3693" spans="2:22" x14ac:dyDescent="0.3">
      <c r="B3693" t="str">
        <f t="shared" si="114"/>
        <v>SO-003792</v>
      </c>
      <c r="C3693" t="s">
        <v>16</v>
      </c>
      <c r="D3693" t="s">
        <v>24</v>
      </c>
      <c r="E3693" s="1">
        <v>43600</v>
      </c>
      <c r="F3693" s="1">
        <v>43685</v>
      </c>
      <c r="G3693" s="1">
        <v>43689</v>
      </c>
      <c r="H3693" s="1">
        <v>43698</v>
      </c>
      <c r="I3693" t="s">
        <v>18</v>
      </c>
      <c r="J3693">
        <v>10</v>
      </c>
      <c r="K3693">
        <v>27</v>
      </c>
      <c r="L3693">
        <v>4</v>
      </c>
      <c r="M3693">
        <v>39</v>
      </c>
      <c r="N3693">
        <v>3</v>
      </c>
      <c r="O3693">
        <v>0.08</v>
      </c>
      <c r="P3693">
        <v>146.33000000000001</v>
      </c>
      <c r="Q3693">
        <v>187.6</v>
      </c>
      <c r="R3693">
        <f>Table1[[#This Row],[OrderQuantity]]*Table1[[#This Row],[UnitPrice]]</f>
        <v>562.79999999999995</v>
      </c>
      <c r="S3693">
        <f>Table1[[#This Row],[OrderQuantity]]*Table1[[#This Row],[UnitCost]]</f>
        <v>438.99</v>
      </c>
      <c r="T3693">
        <f>Table1[[#This Row],[OrderQuantity]]*Table1[[#This Row],[UnitPrice]]*(1-Table1[[#This Row],[DiscountApplied]]) - (Table1[[#This Row],[OrderQuantity]]*Table1[[#This Row],[UnitCost]])</f>
        <v>78.785999999999945</v>
      </c>
      <c r="U3693">
        <f>DATEDIF(Table1[[#This Row],[ShipDate]],Table1[[#This Row],[DeliveryDate]],"d")</f>
        <v>9</v>
      </c>
      <c r="V3693" t="str">
        <f t="shared" si="115"/>
        <v>Late</v>
      </c>
    </row>
    <row r="3694" spans="2:22" x14ac:dyDescent="0.3">
      <c r="B3694" t="str">
        <f t="shared" si="114"/>
        <v>SO-003793</v>
      </c>
      <c r="C3694" t="s">
        <v>19</v>
      </c>
      <c r="D3694" t="s">
        <v>20</v>
      </c>
      <c r="E3694" s="1">
        <v>43600</v>
      </c>
      <c r="F3694" s="1">
        <v>43685</v>
      </c>
      <c r="G3694" s="1">
        <v>43690</v>
      </c>
      <c r="H3694" s="1">
        <v>43695</v>
      </c>
      <c r="I3694" t="s">
        <v>18</v>
      </c>
      <c r="J3694">
        <v>17</v>
      </c>
      <c r="K3694">
        <v>22</v>
      </c>
      <c r="L3694">
        <v>127</v>
      </c>
      <c r="M3694">
        <v>32</v>
      </c>
      <c r="N3694">
        <v>4</v>
      </c>
      <c r="O3694">
        <v>0.3</v>
      </c>
      <c r="P3694">
        <v>2329.59</v>
      </c>
      <c r="Q3694">
        <v>3819</v>
      </c>
      <c r="R3694">
        <f>Table1[[#This Row],[OrderQuantity]]*Table1[[#This Row],[UnitPrice]]</f>
        <v>15276</v>
      </c>
      <c r="S3694">
        <f>Table1[[#This Row],[OrderQuantity]]*Table1[[#This Row],[UnitCost]]</f>
        <v>9318.36</v>
      </c>
      <c r="T3694">
        <f>Table1[[#This Row],[OrderQuantity]]*Table1[[#This Row],[UnitPrice]]*(1-Table1[[#This Row],[DiscountApplied]]) - (Table1[[#This Row],[OrderQuantity]]*Table1[[#This Row],[UnitCost]])</f>
        <v>1374.8399999999983</v>
      </c>
      <c r="U3694">
        <f>DATEDIF(Table1[[#This Row],[ShipDate]],Table1[[#This Row],[DeliveryDate]],"d")</f>
        <v>5</v>
      </c>
      <c r="V3694" t="str">
        <f t="shared" si="115"/>
        <v>On Time</v>
      </c>
    </row>
    <row r="3695" spans="2:22" x14ac:dyDescent="0.3">
      <c r="B3695" t="str">
        <f t="shared" si="114"/>
        <v>SO-003794</v>
      </c>
      <c r="C3695" t="s">
        <v>21</v>
      </c>
      <c r="D3695" t="s">
        <v>20</v>
      </c>
      <c r="E3695" s="1">
        <v>43600</v>
      </c>
      <c r="F3695" s="1">
        <v>43685</v>
      </c>
      <c r="G3695" s="1">
        <v>43705</v>
      </c>
      <c r="H3695" s="1">
        <v>43707</v>
      </c>
      <c r="I3695" t="s">
        <v>18</v>
      </c>
      <c r="J3695">
        <v>21</v>
      </c>
      <c r="K3695">
        <v>48</v>
      </c>
      <c r="L3695">
        <v>194</v>
      </c>
      <c r="M3695">
        <v>39</v>
      </c>
      <c r="N3695">
        <v>2</v>
      </c>
      <c r="O3695">
        <v>0.1</v>
      </c>
      <c r="P3695">
        <v>135.07</v>
      </c>
      <c r="Q3695">
        <v>241.2</v>
      </c>
      <c r="R3695">
        <f>Table1[[#This Row],[OrderQuantity]]*Table1[[#This Row],[UnitPrice]]</f>
        <v>482.4</v>
      </c>
      <c r="S3695">
        <f>Table1[[#This Row],[OrderQuantity]]*Table1[[#This Row],[UnitCost]]</f>
        <v>270.14</v>
      </c>
      <c r="T3695">
        <f>Table1[[#This Row],[OrderQuantity]]*Table1[[#This Row],[UnitPrice]]*(1-Table1[[#This Row],[DiscountApplied]]) - (Table1[[#This Row],[OrderQuantity]]*Table1[[#This Row],[UnitCost]])</f>
        <v>164.01999999999998</v>
      </c>
      <c r="U3695">
        <f>DATEDIF(Table1[[#This Row],[ShipDate]],Table1[[#This Row],[DeliveryDate]],"d")</f>
        <v>2</v>
      </c>
      <c r="V3695" t="str">
        <f t="shared" si="115"/>
        <v>On Time</v>
      </c>
    </row>
    <row r="3696" spans="2:22" x14ac:dyDescent="0.3">
      <c r="B3696" t="str">
        <f t="shared" si="114"/>
        <v>SO-003795</v>
      </c>
      <c r="C3696" t="s">
        <v>19</v>
      </c>
      <c r="D3696" t="s">
        <v>17</v>
      </c>
      <c r="E3696" s="1">
        <v>43600</v>
      </c>
      <c r="F3696" s="1">
        <v>43685</v>
      </c>
      <c r="G3696" s="1">
        <v>43690</v>
      </c>
      <c r="H3696" s="1">
        <v>43699</v>
      </c>
      <c r="I3696" t="s">
        <v>18</v>
      </c>
      <c r="J3696">
        <v>13</v>
      </c>
      <c r="K3696">
        <v>19</v>
      </c>
      <c r="L3696">
        <v>223</v>
      </c>
      <c r="M3696">
        <v>33</v>
      </c>
      <c r="N3696">
        <v>8</v>
      </c>
      <c r="O3696">
        <v>0.2</v>
      </c>
      <c r="P3696">
        <v>961.85</v>
      </c>
      <c r="Q3696">
        <v>1299.8</v>
      </c>
      <c r="R3696">
        <f>Table1[[#This Row],[OrderQuantity]]*Table1[[#This Row],[UnitPrice]]</f>
        <v>10398.4</v>
      </c>
      <c r="S3696">
        <f>Table1[[#This Row],[OrderQuantity]]*Table1[[#This Row],[UnitCost]]</f>
        <v>7694.8</v>
      </c>
      <c r="T3696">
        <f>Table1[[#This Row],[OrderQuantity]]*Table1[[#This Row],[UnitPrice]]*(1-Table1[[#This Row],[DiscountApplied]]) - (Table1[[#This Row],[OrderQuantity]]*Table1[[#This Row],[UnitCost]])</f>
        <v>623.91999999999916</v>
      </c>
      <c r="U3696">
        <f>DATEDIF(Table1[[#This Row],[ShipDate]],Table1[[#This Row],[DeliveryDate]],"d")</f>
        <v>9</v>
      </c>
      <c r="V3696" t="str">
        <f t="shared" si="115"/>
        <v>Late</v>
      </c>
    </row>
    <row r="3697" spans="2:22" x14ac:dyDescent="0.3">
      <c r="B3697" t="str">
        <f t="shared" si="114"/>
        <v>SO-003796</v>
      </c>
      <c r="C3697" t="s">
        <v>16</v>
      </c>
      <c r="D3697" t="s">
        <v>25</v>
      </c>
      <c r="E3697" s="1">
        <v>43600</v>
      </c>
      <c r="F3697" s="1">
        <v>43685</v>
      </c>
      <c r="G3697" s="1">
        <v>43713</v>
      </c>
      <c r="H3697" s="1">
        <v>43720</v>
      </c>
      <c r="I3697" t="s">
        <v>18</v>
      </c>
      <c r="J3697">
        <v>7</v>
      </c>
      <c r="K3697">
        <v>7</v>
      </c>
      <c r="L3697">
        <v>344</v>
      </c>
      <c r="M3697">
        <v>34</v>
      </c>
      <c r="N3697">
        <v>3</v>
      </c>
      <c r="O3697">
        <v>0.1</v>
      </c>
      <c r="P3697">
        <v>456</v>
      </c>
      <c r="Q3697">
        <v>1112.2</v>
      </c>
      <c r="R3697">
        <f>Table1[[#This Row],[OrderQuantity]]*Table1[[#This Row],[UnitPrice]]</f>
        <v>3336.6000000000004</v>
      </c>
      <c r="S3697">
        <f>Table1[[#This Row],[OrderQuantity]]*Table1[[#This Row],[UnitCost]]</f>
        <v>1368</v>
      </c>
      <c r="T3697">
        <f>Table1[[#This Row],[OrderQuantity]]*Table1[[#This Row],[UnitPrice]]*(1-Table1[[#This Row],[DiscountApplied]]) - (Table1[[#This Row],[OrderQuantity]]*Table1[[#This Row],[UnitCost]])</f>
        <v>1634.9400000000005</v>
      </c>
      <c r="U3697">
        <f>DATEDIF(Table1[[#This Row],[ShipDate]],Table1[[#This Row],[DeliveryDate]],"d")</f>
        <v>7</v>
      </c>
      <c r="V3697" t="str">
        <f t="shared" si="115"/>
        <v>On Time</v>
      </c>
    </row>
    <row r="3698" spans="2:22" x14ac:dyDescent="0.3">
      <c r="B3698" t="str">
        <f t="shared" si="114"/>
        <v>SO-003797</v>
      </c>
      <c r="C3698" t="s">
        <v>19</v>
      </c>
      <c r="D3698" t="s">
        <v>25</v>
      </c>
      <c r="E3698" s="1">
        <v>43600</v>
      </c>
      <c r="F3698" s="1">
        <v>43685</v>
      </c>
      <c r="G3698" s="1">
        <v>43703</v>
      </c>
      <c r="H3698" s="1">
        <v>43707</v>
      </c>
      <c r="I3698" t="s">
        <v>18</v>
      </c>
      <c r="J3698">
        <v>17</v>
      </c>
      <c r="K3698">
        <v>49</v>
      </c>
      <c r="L3698">
        <v>344</v>
      </c>
      <c r="M3698">
        <v>29</v>
      </c>
      <c r="N3698">
        <v>8</v>
      </c>
      <c r="O3698">
        <v>0.08</v>
      </c>
      <c r="P3698">
        <v>2844.69</v>
      </c>
      <c r="Q3698">
        <v>4006.6</v>
      </c>
      <c r="R3698">
        <f>Table1[[#This Row],[OrderQuantity]]*Table1[[#This Row],[UnitPrice]]</f>
        <v>32052.799999999999</v>
      </c>
      <c r="S3698">
        <f>Table1[[#This Row],[OrderQuantity]]*Table1[[#This Row],[UnitCost]]</f>
        <v>22757.52</v>
      </c>
      <c r="T3698">
        <f>Table1[[#This Row],[OrderQuantity]]*Table1[[#This Row],[UnitPrice]]*(1-Table1[[#This Row],[DiscountApplied]]) - (Table1[[#This Row],[OrderQuantity]]*Table1[[#This Row],[UnitCost]])</f>
        <v>6731.0560000000005</v>
      </c>
      <c r="U3698">
        <f>DATEDIF(Table1[[#This Row],[ShipDate]],Table1[[#This Row],[DeliveryDate]],"d")</f>
        <v>4</v>
      </c>
      <c r="V3698" t="str">
        <f t="shared" si="115"/>
        <v>On Time</v>
      </c>
    </row>
    <row r="3699" spans="2:22" x14ac:dyDescent="0.3">
      <c r="B3699" t="str">
        <f t="shared" si="114"/>
        <v>SO-003798</v>
      </c>
      <c r="C3699" t="s">
        <v>22</v>
      </c>
      <c r="D3699" t="s">
        <v>23</v>
      </c>
      <c r="E3699" s="1">
        <v>43600</v>
      </c>
      <c r="F3699" s="1">
        <v>43686</v>
      </c>
      <c r="G3699" s="1">
        <v>43701</v>
      </c>
      <c r="H3699" s="1">
        <v>43702</v>
      </c>
      <c r="I3699" t="s">
        <v>18</v>
      </c>
      <c r="J3699">
        <v>28</v>
      </c>
      <c r="K3699">
        <v>32</v>
      </c>
      <c r="L3699">
        <v>328</v>
      </c>
      <c r="M3699">
        <v>10</v>
      </c>
      <c r="N3699">
        <v>8</v>
      </c>
      <c r="O3699">
        <v>0.05</v>
      </c>
      <c r="P3699">
        <v>596.70000000000005</v>
      </c>
      <c r="Q3699">
        <v>978.2</v>
      </c>
      <c r="R3699">
        <f>Table1[[#This Row],[OrderQuantity]]*Table1[[#This Row],[UnitPrice]]</f>
        <v>7825.6</v>
      </c>
      <c r="S3699">
        <f>Table1[[#This Row],[OrderQuantity]]*Table1[[#This Row],[UnitCost]]</f>
        <v>4773.6000000000004</v>
      </c>
      <c r="T3699">
        <f>Table1[[#This Row],[OrderQuantity]]*Table1[[#This Row],[UnitPrice]]*(1-Table1[[#This Row],[DiscountApplied]]) - (Table1[[#This Row],[OrderQuantity]]*Table1[[#This Row],[UnitCost]])</f>
        <v>2660.7199999999993</v>
      </c>
      <c r="U3699">
        <f>DATEDIF(Table1[[#This Row],[ShipDate]],Table1[[#This Row],[DeliveryDate]],"d")</f>
        <v>1</v>
      </c>
      <c r="V3699" t="str">
        <f t="shared" si="115"/>
        <v>On Time</v>
      </c>
    </row>
    <row r="3700" spans="2:22" x14ac:dyDescent="0.3">
      <c r="B3700" t="str">
        <f t="shared" si="114"/>
        <v>SO-003799</v>
      </c>
      <c r="C3700" t="s">
        <v>16</v>
      </c>
      <c r="D3700" t="s">
        <v>20</v>
      </c>
      <c r="E3700" s="1">
        <v>43600</v>
      </c>
      <c r="F3700" s="1">
        <v>43686</v>
      </c>
      <c r="G3700" s="1">
        <v>43690</v>
      </c>
      <c r="H3700" s="1">
        <v>43693</v>
      </c>
      <c r="I3700" t="s">
        <v>18</v>
      </c>
      <c r="J3700">
        <v>9</v>
      </c>
      <c r="K3700">
        <v>38</v>
      </c>
      <c r="L3700">
        <v>129</v>
      </c>
      <c r="M3700">
        <v>5</v>
      </c>
      <c r="N3700">
        <v>4</v>
      </c>
      <c r="O3700">
        <v>0.05</v>
      </c>
      <c r="P3700">
        <v>616.66999999999996</v>
      </c>
      <c r="Q3700">
        <v>1045.2</v>
      </c>
      <c r="R3700">
        <f>Table1[[#This Row],[OrderQuantity]]*Table1[[#This Row],[UnitPrice]]</f>
        <v>4180.8</v>
      </c>
      <c r="S3700">
        <f>Table1[[#This Row],[OrderQuantity]]*Table1[[#This Row],[UnitCost]]</f>
        <v>2466.6799999999998</v>
      </c>
      <c r="T3700">
        <f>Table1[[#This Row],[OrderQuantity]]*Table1[[#This Row],[UnitPrice]]*(1-Table1[[#This Row],[DiscountApplied]]) - (Table1[[#This Row],[OrderQuantity]]*Table1[[#This Row],[UnitCost]])</f>
        <v>1505.08</v>
      </c>
      <c r="U3700">
        <f>DATEDIF(Table1[[#This Row],[ShipDate]],Table1[[#This Row],[DeliveryDate]],"d")</f>
        <v>3</v>
      </c>
      <c r="V3700" t="str">
        <f t="shared" si="115"/>
        <v>On Time</v>
      </c>
    </row>
    <row r="3701" spans="2:22" x14ac:dyDescent="0.3">
      <c r="B3701" t="str">
        <f t="shared" si="114"/>
        <v>SO-003800</v>
      </c>
      <c r="C3701" t="s">
        <v>22</v>
      </c>
      <c r="D3701" t="s">
        <v>20</v>
      </c>
      <c r="E3701" s="1">
        <v>43600</v>
      </c>
      <c r="F3701" s="1">
        <v>43686</v>
      </c>
      <c r="G3701" s="1">
        <v>43689</v>
      </c>
      <c r="H3701" s="1">
        <v>43693</v>
      </c>
      <c r="I3701" t="s">
        <v>18</v>
      </c>
      <c r="J3701">
        <v>28</v>
      </c>
      <c r="K3701">
        <v>47</v>
      </c>
      <c r="L3701">
        <v>156</v>
      </c>
      <c r="M3701">
        <v>8</v>
      </c>
      <c r="N3701">
        <v>3</v>
      </c>
      <c r="O3701">
        <v>0.15</v>
      </c>
      <c r="P3701">
        <v>2754.44</v>
      </c>
      <c r="Q3701">
        <v>5621.3</v>
      </c>
      <c r="R3701">
        <f>Table1[[#This Row],[OrderQuantity]]*Table1[[#This Row],[UnitPrice]]</f>
        <v>16863.900000000001</v>
      </c>
      <c r="S3701">
        <f>Table1[[#This Row],[OrderQuantity]]*Table1[[#This Row],[UnitCost]]</f>
        <v>8263.32</v>
      </c>
      <c r="T3701">
        <f>Table1[[#This Row],[OrderQuantity]]*Table1[[#This Row],[UnitPrice]]*(1-Table1[[#This Row],[DiscountApplied]]) - (Table1[[#This Row],[OrderQuantity]]*Table1[[#This Row],[UnitCost]])</f>
        <v>6070.9950000000008</v>
      </c>
      <c r="U3701">
        <f>DATEDIF(Table1[[#This Row],[ShipDate]],Table1[[#This Row],[DeliveryDate]],"d")</f>
        <v>4</v>
      </c>
      <c r="V3701" t="str">
        <f t="shared" si="115"/>
        <v>On Time</v>
      </c>
    </row>
    <row r="3702" spans="2:22" x14ac:dyDescent="0.3">
      <c r="B3702" t="str">
        <f t="shared" si="114"/>
        <v>SO-003801</v>
      </c>
      <c r="C3702" t="s">
        <v>19</v>
      </c>
      <c r="D3702" t="s">
        <v>17</v>
      </c>
      <c r="E3702" s="1">
        <v>43600</v>
      </c>
      <c r="F3702" s="1">
        <v>43686</v>
      </c>
      <c r="G3702" s="1">
        <v>43701</v>
      </c>
      <c r="H3702" s="1">
        <v>43709</v>
      </c>
      <c r="I3702" t="s">
        <v>18</v>
      </c>
      <c r="J3702">
        <v>13</v>
      </c>
      <c r="K3702">
        <v>50</v>
      </c>
      <c r="L3702">
        <v>205</v>
      </c>
      <c r="M3702">
        <v>33</v>
      </c>
      <c r="N3702">
        <v>1</v>
      </c>
      <c r="O3702">
        <v>0.3</v>
      </c>
      <c r="P3702">
        <v>862.76</v>
      </c>
      <c r="Q3702">
        <v>1092.0999999999999</v>
      </c>
      <c r="R3702">
        <f>Table1[[#This Row],[OrderQuantity]]*Table1[[#This Row],[UnitPrice]]</f>
        <v>1092.0999999999999</v>
      </c>
      <c r="S3702">
        <f>Table1[[#This Row],[OrderQuantity]]*Table1[[#This Row],[UnitCost]]</f>
        <v>862.76</v>
      </c>
      <c r="T3702">
        <f>Table1[[#This Row],[OrderQuantity]]*Table1[[#This Row],[UnitPrice]]*(1-Table1[[#This Row],[DiscountApplied]]) - (Table1[[#This Row],[OrderQuantity]]*Table1[[#This Row],[UnitCost]])</f>
        <v>-98.290000000000077</v>
      </c>
      <c r="U3702">
        <f>DATEDIF(Table1[[#This Row],[ShipDate]],Table1[[#This Row],[DeliveryDate]],"d")</f>
        <v>8</v>
      </c>
      <c r="V3702" t="str">
        <f t="shared" si="115"/>
        <v>Late</v>
      </c>
    </row>
    <row r="3703" spans="2:22" x14ac:dyDescent="0.3">
      <c r="B3703" t="str">
        <f t="shared" si="114"/>
        <v>SO-003802</v>
      </c>
      <c r="C3703" t="s">
        <v>16</v>
      </c>
      <c r="D3703" t="s">
        <v>24</v>
      </c>
      <c r="E3703" s="1">
        <v>43600</v>
      </c>
      <c r="F3703" s="1">
        <v>43686</v>
      </c>
      <c r="G3703" s="1">
        <v>43689</v>
      </c>
      <c r="H3703" s="1">
        <v>43694</v>
      </c>
      <c r="I3703" t="s">
        <v>18</v>
      </c>
      <c r="J3703">
        <v>5</v>
      </c>
      <c r="K3703">
        <v>24</v>
      </c>
      <c r="L3703">
        <v>17</v>
      </c>
      <c r="M3703">
        <v>8</v>
      </c>
      <c r="N3703">
        <v>4</v>
      </c>
      <c r="O3703">
        <v>0.08</v>
      </c>
      <c r="P3703">
        <v>438.85</v>
      </c>
      <c r="Q3703">
        <v>877.7</v>
      </c>
      <c r="R3703">
        <f>Table1[[#This Row],[OrderQuantity]]*Table1[[#This Row],[UnitPrice]]</f>
        <v>3510.8</v>
      </c>
      <c r="S3703">
        <f>Table1[[#This Row],[OrderQuantity]]*Table1[[#This Row],[UnitCost]]</f>
        <v>1755.4</v>
      </c>
      <c r="T3703">
        <f>Table1[[#This Row],[OrderQuantity]]*Table1[[#This Row],[UnitPrice]]*(1-Table1[[#This Row],[DiscountApplied]]) - (Table1[[#This Row],[OrderQuantity]]*Table1[[#This Row],[UnitCost]])</f>
        <v>1474.5360000000001</v>
      </c>
      <c r="U3703">
        <f>DATEDIF(Table1[[#This Row],[ShipDate]],Table1[[#This Row],[DeliveryDate]],"d")</f>
        <v>5</v>
      </c>
      <c r="V3703" t="str">
        <f t="shared" si="115"/>
        <v>On Time</v>
      </c>
    </row>
    <row r="3704" spans="2:22" x14ac:dyDescent="0.3">
      <c r="B3704" t="str">
        <f t="shared" si="114"/>
        <v>SO-003803</v>
      </c>
      <c r="C3704" t="s">
        <v>19</v>
      </c>
      <c r="D3704" t="s">
        <v>24</v>
      </c>
      <c r="E3704" s="1">
        <v>43600</v>
      </c>
      <c r="F3704" s="1">
        <v>43686</v>
      </c>
      <c r="G3704" s="1">
        <v>43707</v>
      </c>
      <c r="H3704" s="1">
        <v>43711</v>
      </c>
      <c r="I3704" t="s">
        <v>18</v>
      </c>
      <c r="J3704">
        <v>18</v>
      </c>
      <c r="K3704">
        <v>36</v>
      </c>
      <c r="L3704">
        <v>38</v>
      </c>
      <c r="M3704">
        <v>47</v>
      </c>
      <c r="N3704">
        <v>5</v>
      </c>
      <c r="O3704">
        <v>0.08</v>
      </c>
      <c r="P3704">
        <v>1190.32</v>
      </c>
      <c r="Q3704">
        <v>1889.4</v>
      </c>
      <c r="R3704">
        <f>Table1[[#This Row],[OrderQuantity]]*Table1[[#This Row],[UnitPrice]]</f>
        <v>9447</v>
      </c>
      <c r="S3704">
        <f>Table1[[#This Row],[OrderQuantity]]*Table1[[#This Row],[UnitCost]]</f>
        <v>5951.5999999999995</v>
      </c>
      <c r="T3704">
        <f>Table1[[#This Row],[OrderQuantity]]*Table1[[#This Row],[UnitPrice]]*(1-Table1[[#This Row],[DiscountApplied]]) - (Table1[[#This Row],[OrderQuantity]]*Table1[[#This Row],[UnitCost]])</f>
        <v>2739.6400000000003</v>
      </c>
      <c r="U3704">
        <f>DATEDIF(Table1[[#This Row],[ShipDate]],Table1[[#This Row],[DeliveryDate]],"d")</f>
        <v>4</v>
      </c>
      <c r="V3704" t="str">
        <f t="shared" si="115"/>
        <v>On Time</v>
      </c>
    </row>
    <row r="3705" spans="2:22" x14ac:dyDescent="0.3">
      <c r="B3705" t="str">
        <f t="shared" si="114"/>
        <v>SO-003804</v>
      </c>
      <c r="C3705" t="s">
        <v>19</v>
      </c>
      <c r="D3705" t="s">
        <v>23</v>
      </c>
      <c r="E3705" s="1">
        <v>43600</v>
      </c>
      <c r="F3705" s="1">
        <v>43687</v>
      </c>
      <c r="G3705" s="1">
        <v>43696</v>
      </c>
      <c r="H3705" s="1">
        <v>43705</v>
      </c>
      <c r="I3705" t="s">
        <v>18</v>
      </c>
      <c r="J3705">
        <v>17</v>
      </c>
      <c r="K3705">
        <v>48</v>
      </c>
      <c r="L3705">
        <v>297</v>
      </c>
      <c r="M3705">
        <v>20</v>
      </c>
      <c r="N3705">
        <v>8</v>
      </c>
      <c r="O3705">
        <v>0.08</v>
      </c>
      <c r="P3705">
        <v>485.42</v>
      </c>
      <c r="Q3705">
        <v>1078.7</v>
      </c>
      <c r="R3705">
        <f>Table1[[#This Row],[OrderQuantity]]*Table1[[#This Row],[UnitPrice]]</f>
        <v>8629.6</v>
      </c>
      <c r="S3705">
        <f>Table1[[#This Row],[OrderQuantity]]*Table1[[#This Row],[UnitCost]]</f>
        <v>3883.36</v>
      </c>
      <c r="T3705">
        <f>Table1[[#This Row],[OrderQuantity]]*Table1[[#This Row],[UnitPrice]]*(1-Table1[[#This Row],[DiscountApplied]]) - (Table1[[#This Row],[OrderQuantity]]*Table1[[#This Row],[UnitCost]])</f>
        <v>4055.8720000000008</v>
      </c>
      <c r="U3705">
        <f>DATEDIF(Table1[[#This Row],[ShipDate]],Table1[[#This Row],[DeliveryDate]],"d")</f>
        <v>9</v>
      </c>
      <c r="V3705" t="str">
        <f t="shared" si="115"/>
        <v>Late</v>
      </c>
    </row>
    <row r="3706" spans="2:22" x14ac:dyDescent="0.3">
      <c r="B3706" t="str">
        <f t="shared" si="114"/>
        <v>SO-003805</v>
      </c>
      <c r="C3706" t="s">
        <v>16</v>
      </c>
      <c r="D3706" t="s">
        <v>23</v>
      </c>
      <c r="E3706" s="1">
        <v>43600</v>
      </c>
      <c r="F3706" s="1">
        <v>43687</v>
      </c>
      <c r="G3706" s="1">
        <v>43698</v>
      </c>
      <c r="H3706" s="1">
        <v>43699</v>
      </c>
      <c r="I3706" t="s">
        <v>18</v>
      </c>
      <c r="J3706">
        <v>2</v>
      </c>
      <c r="K3706">
        <v>27</v>
      </c>
      <c r="L3706">
        <v>277</v>
      </c>
      <c r="M3706">
        <v>12</v>
      </c>
      <c r="N3706">
        <v>6</v>
      </c>
      <c r="O3706">
        <v>0.08</v>
      </c>
      <c r="P3706">
        <v>928.02</v>
      </c>
      <c r="Q3706">
        <v>1145.7</v>
      </c>
      <c r="R3706">
        <f>Table1[[#This Row],[OrderQuantity]]*Table1[[#This Row],[UnitPrice]]</f>
        <v>6874.2000000000007</v>
      </c>
      <c r="S3706">
        <f>Table1[[#This Row],[OrderQuantity]]*Table1[[#This Row],[UnitCost]]</f>
        <v>5568.12</v>
      </c>
      <c r="T3706">
        <f>Table1[[#This Row],[OrderQuantity]]*Table1[[#This Row],[UnitPrice]]*(1-Table1[[#This Row],[DiscountApplied]]) - (Table1[[#This Row],[OrderQuantity]]*Table1[[#This Row],[UnitCost]])</f>
        <v>756.14400000000114</v>
      </c>
      <c r="U3706">
        <f>DATEDIF(Table1[[#This Row],[ShipDate]],Table1[[#This Row],[DeliveryDate]],"d")</f>
        <v>1</v>
      </c>
      <c r="V3706" t="str">
        <f t="shared" si="115"/>
        <v>On Time</v>
      </c>
    </row>
    <row r="3707" spans="2:22" x14ac:dyDescent="0.3">
      <c r="B3707" t="str">
        <f t="shared" si="114"/>
        <v>SO-003806</v>
      </c>
      <c r="C3707" t="s">
        <v>16</v>
      </c>
      <c r="D3707" t="s">
        <v>17</v>
      </c>
      <c r="E3707" s="1">
        <v>43600</v>
      </c>
      <c r="F3707" s="1">
        <v>43687</v>
      </c>
      <c r="G3707" s="1">
        <v>43711</v>
      </c>
      <c r="H3707" s="1">
        <v>43721</v>
      </c>
      <c r="I3707" t="s">
        <v>18</v>
      </c>
      <c r="J3707">
        <v>9</v>
      </c>
      <c r="K3707">
        <v>13</v>
      </c>
      <c r="L3707">
        <v>244</v>
      </c>
      <c r="M3707">
        <v>29</v>
      </c>
      <c r="N3707">
        <v>4</v>
      </c>
      <c r="O3707">
        <v>0.1</v>
      </c>
      <c r="P3707">
        <v>369.84</v>
      </c>
      <c r="Q3707">
        <v>924.6</v>
      </c>
      <c r="R3707">
        <f>Table1[[#This Row],[OrderQuantity]]*Table1[[#This Row],[UnitPrice]]</f>
        <v>3698.4</v>
      </c>
      <c r="S3707">
        <f>Table1[[#This Row],[OrderQuantity]]*Table1[[#This Row],[UnitCost]]</f>
        <v>1479.36</v>
      </c>
      <c r="T3707">
        <f>Table1[[#This Row],[OrderQuantity]]*Table1[[#This Row],[UnitPrice]]*(1-Table1[[#This Row],[DiscountApplied]]) - (Table1[[#This Row],[OrderQuantity]]*Table1[[#This Row],[UnitCost]])</f>
        <v>1849.2</v>
      </c>
      <c r="U3707">
        <f>DATEDIF(Table1[[#This Row],[ShipDate]],Table1[[#This Row],[DeliveryDate]],"d")</f>
        <v>10</v>
      </c>
      <c r="V3707" t="str">
        <f t="shared" si="115"/>
        <v>Late</v>
      </c>
    </row>
    <row r="3708" spans="2:22" x14ac:dyDescent="0.3">
      <c r="B3708" t="str">
        <f t="shared" si="114"/>
        <v>SO-003807</v>
      </c>
      <c r="C3708" t="s">
        <v>19</v>
      </c>
      <c r="D3708" t="s">
        <v>23</v>
      </c>
      <c r="E3708" s="1">
        <v>43600</v>
      </c>
      <c r="F3708" s="1">
        <v>43687</v>
      </c>
      <c r="G3708" s="1">
        <v>43714</v>
      </c>
      <c r="H3708" s="1">
        <v>43724</v>
      </c>
      <c r="I3708" t="s">
        <v>18</v>
      </c>
      <c r="J3708">
        <v>19</v>
      </c>
      <c r="K3708">
        <v>20</v>
      </c>
      <c r="L3708">
        <v>323</v>
      </c>
      <c r="M3708">
        <v>21</v>
      </c>
      <c r="N3708">
        <v>6</v>
      </c>
      <c r="O3708">
        <v>0.1</v>
      </c>
      <c r="P3708">
        <v>795.96</v>
      </c>
      <c r="Q3708">
        <v>1105.5</v>
      </c>
      <c r="R3708">
        <f>Table1[[#This Row],[OrderQuantity]]*Table1[[#This Row],[UnitPrice]]</f>
        <v>6633</v>
      </c>
      <c r="S3708">
        <f>Table1[[#This Row],[OrderQuantity]]*Table1[[#This Row],[UnitCost]]</f>
        <v>4775.76</v>
      </c>
      <c r="T3708">
        <f>Table1[[#This Row],[OrderQuantity]]*Table1[[#This Row],[UnitPrice]]*(1-Table1[[#This Row],[DiscountApplied]]) - (Table1[[#This Row],[OrderQuantity]]*Table1[[#This Row],[UnitCost]])</f>
        <v>1193.9399999999996</v>
      </c>
      <c r="U3708">
        <f>DATEDIF(Table1[[#This Row],[ShipDate]],Table1[[#This Row],[DeliveryDate]],"d")</f>
        <v>10</v>
      </c>
      <c r="V3708" t="str">
        <f t="shared" si="115"/>
        <v>Late</v>
      </c>
    </row>
    <row r="3709" spans="2:22" x14ac:dyDescent="0.3">
      <c r="B3709" t="str">
        <f t="shared" si="114"/>
        <v>SO-003808</v>
      </c>
      <c r="C3709" t="s">
        <v>19</v>
      </c>
      <c r="D3709" t="s">
        <v>23</v>
      </c>
      <c r="E3709" s="1">
        <v>43600</v>
      </c>
      <c r="F3709" s="1">
        <v>43687</v>
      </c>
      <c r="G3709" s="1">
        <v>43712</v>
      </c>
      <c r="H3709" s="1">
        <v>43719</v>
      </c>
      <c r="I3709" t="s">
        <v>18</v>
      </c>
      <c r="J3709">
        <v>13</v>
      </c>
      <c r="K3709">
        <v>3</v>
      </c>
      <c r="L3709">
        <v>306</v>
      </c>
      <c r="M3709">
        <v>45</v>
      </c>
      <c r="N3709">
        <v>7</v>
      </c>
      <c r="O3709">
        <v>0.15</v>
      </c>
      <c r="P3709">
        <v>495.8</v>
      </c>
      <c r="Q3709">
        <v>991.6</v>
      </c>
      <c r="R3709">
        <f>Table1[[#This Row],[OrderQuantity]]*Table1[[#This Row],[UnitPrice]]</f>
        <v>6941.2</v>
      </c>
      <c r="S3709">
        <f>Table1[[#This Row],[OrderQuantity]]*Table1[[#This Row],[UnitCost]]</f>
        <v>3470.6</v>
      </c>
      <c r="T3709">
        <f>Table1[[#This Row],[OrderQuantity]]*Table1[[#This Row],[UnitPrice]]*(1-Table1[[#This Row],[DiscountApplied]]) - (Table1[[#This Row],[OrderQuantity]]*Table1[[#This Row],[UnitCost]])</f>
        <v>2429.4199999999996</v>
      </c>
      <c r="U3709">
        <f>DATEDIF(Table1[[#This Row],[ShipDate]],Table1[[#This Row],[DeliveryDate]],"d")</f>
        <v>7</v>
      </c>
      <c r="V3709" t="str">
        <f t="shared" si="115"/>
        <v>On Time</v>
      </c>
    </row>
    <row r="3710" spans="2:22" x14ac:dyDescent="0.3">
      <c r="B3710" t="str">
        <f t="shared" si="114"/>
        <v>SO-003809</v>
      </c>
      <c r="C3710" t="s">
        <v>16</v>
      </c>
      <c r="D3710" t="s">
        <v>23</v>
      </c>
      <c r="E3710" s="1">
        <v>43600</v>
      </c>
      <c r="F3710" s="1">
        <v>43687</v>
      </c>
      <c r="G3710" s="1">
        <v>43701</v>
      </c>
      <c r="H3710" s="1">
        <v>43703</v>
      </c>
      <c r="I3710" t="s">
        <v>18</v>
      </c>
      <c r="J3710">
        <v>3</v>
      </c>
      <c r="K3710">
        <v>7</v>
      </c>
      <c r="L3710">
        <v>315</v>
      </c>
      <c r="M3710">
        <v>16</v>
      </c>
      <c r="N3710">
        <v>3</v>
      </c>
      <c r="O3710">
        <v>0.15</v>
      </c>
      <c r="P3710">
        <v>664.37</v>
      </c>
      <c r="Q3710">
        <v>897.8</v>
      </c>
      <c r="R3710">
        <f>Table1[[#This Row],[OrderQuantity]]*Table1[[#This Row],[UnitPrice]]</f>
        <v>2693.3999999999996</v>
      </c>
      <c r="S3710">
        <f>Table1[[#This Row],[OrderQuantity]]*Table1[[#This Row],[UnitCost]]</f>
        <v>1993.1100000000001</v>
      </c>
      <c r="T3710">
        <f>Table1[[#This Row],[OrderQuantity]]*Table1[[#This Row],[UnitPrice]]*(1-Table1[[#This Row],[DiscountApplied]]) - (Table1[[#This Row],[OrderQuantity]]*Table1[[#This Row],[UnitCost]])</f>
        <v>296.27999999999929</v>
      </c>
      <c r="U3710">
        <f>DATEDIF(Table1[[#This Row],[ShipDate]],Table1[[#This Row],[DeliveryDate]],"d")</f>
        <v>2</v>
      </c>
      <c r="V3710" t="str">
        <f t="shared" si="115"/>
        <v>On Time</v>
      </c>
    </row>
    <row r="3711" spans="2:22" x14ac:dyDescent="0.3">
      <c r="B3711" t="str">
        <f t="shared" si="114"/>
        <v>SO-003810</v>
      </c>
      <c r="C3711" t="s">
        <v>21</v>
      </c>
      <c r="D3711" t="s">
        <v>24</v>
      </c>
      <c r="E3711" s="1">
        <v>43600</v>
      </c>
      <c r="F3711" s="1">
        <v>43687</v>
      </c>
      <c r="G3711" s="1">
        <v>43709</v>
      </c>
      <c r="H3711" s="1">
        <v>43711</v>
      </c>
      <c r="I3711" t="s">
        <v>18</v>
      </c>
      <c r="J3711">
        <v>23</v>
      </c>
      <c r="K3711">
        <v>8</v>
      </c>
      <c r="L3711">
        <v>21</v>
      </c>
      <c r="M3711">
        <v>26</v>
      </c>
      <c r="N3711">
        <v>3</v>
      </c>
      <c r="O3711">
        <v>0.08</v>
      </c>
      <c r="P3711">
        <v>1617.98</v>
      </c>
      <c r="Q3711">
        <v>3946.3</v>
      </c>
      <c r="R3711">
        <f>Table1[[#This Row],[OrderQuantity]]*Table1[[#This Row],[UnitPrice]]</f>
        <v>11838.900000000001</v>
      </c>
      <c r="S3711">
        <f>Table1[[#This Row],[OrderQuantity]]*Table1[[#This Row],[UnitCost]]</f>
        <v>4853.9400000000005</v>
      </c>
      <c r="T3711">
        <f>Table1[[#This Row],[OrderQuantity]]*Table1[[#This Row],[UnitPrice]]*(1-Table1[[#This Row],[DiscountApplied]]) - (Table1[[#This Row],[OrderQuantity]]*Table1[[#This Row],[UnitCost]])</f>
        <v>6037.8480000000018</v>
      </c>
      <c r="U3711">
        <f>DATEDIF(Table1[[#This Row],[ShipDate]],Table1[[#This Row],[DeliveryDate]],"d")</f>
        <v>2</v>
      </c>
      <c r="V3711" t="str">
        <f t="shared" si="115"/>
        <v>On Time</v>
      </c>
    </row>
    <row r="3712" spans="2:22" x14ac:dyDescent="0.3">
      <c r="B3712" t="str">
        <f t="shared" si="114"/>
        <v>SO-003811</v>
      </c>
      <c r="C3712" t="s">
        <v>19</v>
      </c>
      <c r="D3712" t="s">
        <v>23</v>
      </c>
      <c r="E3712" s="1">
        <v>43600</v>
      </c>
      <c r="F3712" s="1">
        <v>43687</v>
      </c>
      <c r="G3712" s="1">
        <v>43689</v>
      </c>
      <c r="H3712" s="1">
        <v>43693</v>
      </c>
      <c r="I3712" t="s">
        <v>18</v>
      </c>
      <c r="J3712">
        <v>13</v>
      </c>
      <c r="K3712">
        <v>45</v>
      </c>
      <c r="L3712">
        <v>300</v>
      </c>
      <c r="M3712">
        <v>13</v>
      </c>
      <c r="N3712">
        <v>2</v>
      </c>
      <c r="O3712">
        <v>0.05</v>
      </c>
      <c r="P3712">
        <v>2890.78</v>
      </c>
      <c r="Q3712">
        <v>6150.6</v>
      </c>
      <c r="R3712">
        <f>Table1[[#This Row],[OrderQuantity]]*Table1[[#This Row],[UnitPrice]]</f>
        <v>12301.2</v>
      </c>
      <c r="S3712">
        <f>Table1[[#This Row],[OrderQuantity]]*Table1[[#This Row],[UnitCost]]</f>
        <v>5781.56</v>
      </c>
      <c r="T3712">
        <f>Table1[[#This Row],[OrderQuantity]]*Table1[[#This Row],[UnitPrice]]*(1-Table1[[#This Row],[DiscountApplied]]) - (Table1[[#This Row],[OrderQuantity]]*Table1[[#This Row],[UnitCost]])</f>
        <v>5904.579999999999</v>
      </c>
      <c r="U3712">
        <f>DATEDIF(Table1[[#This Row],[ShipDate]],Table1[[#This Row],[DeliveryDate]],"d")</f>
        <v>4</v>
      </c>
      <c r="V3712" t="str">
        <f t="shared" si="115"/>
        <v>On Time</v>
      </c>
    </row>
    <row r="3713" spans="2:22" x14ac:dyDescent="0.3">
      <c r="B3713" t="str">
        <f t="shared" si="114"/>
        <v>SO-003812</v>
      </c>
      <c r="C3713" t="s">
        <v>16</v>
      </c>
      <c r="D3713" t="s">
        <v>25</v>
      </c>
      <c r="E3713" s="1">
        <v>43600</v>
      </c>
      <c r="F3713" s="1">
        <v>43687</v>
      </c>
      <c r="G3713" s="1">
        <v>43693</v>
      </c>
      <c r="H3713" s="1">
        <v>43699</v>
      </c>
      <c r="I3713" t="s">
        <v>18</v>
      </c>
      <c r="J3713">
        <v>9</v>
      </c>
      <c r="K3713">
        <v>12</v>
      </c>
      <c r="L3713">
        <v>334</v>
      </c>
      <c r="M3713">
        <v>36</v>
      </c>
      <c r="N3713">
        <v>8</v>
      </c>
      <c r="O3713">
        <v>0.08</v>
      </c>
      <c r="P3713">
        <v>145.79</v>
      </c>
      <c r="Q3713">
        <v>214.4</v>
      </c>
      <c r="R3713">
        <f>Table1[[#This Row],[OrderQuantity]]*Table1[[#This Row],[UnitPrice]]</f>
        <v>1715.2</v>
      </c>
      <c r="S3713">
        <f>Table1[[#This Row],[OrderQuantity]]*Table1[[#This Row],[UnitCost]]</f>
        <v>1166.32</v>
      </c>
      <c r="T3713">
        <f>Table1[[#This Row],[OrderQuantity]]*Table1[[#This Row],[UnitPrice]]*(1-Table1[[#This Row],[DiscountApplied]]) - (Table1[[#This Row],[OrderQuantity]]*Table1[[#This Row],[UnitCost]])</f>
        <v>411.66400000000021</v>
      </c>
      <c r="U3713">
        <f>DATEDIF(Table1[[#This Row],[ShipDate]],Table1[[#This Row],[DeliveryDate]],"d")</f>
        <v>6</v>
      </c>
      <c r="V3713" t="str">
        <f t="shared" si="115"/>
        <v>On Time</v>
      </c>
    </row>
    <row r="3714" spans="2:22" x14ac:dyDescent="0.3">
      <c r="B3714" t="str">
        <f t="shared" ref="B3714:B3777" si="116">"SO-" &amp; TEXT(ROW(B3714)+99,"000000")</f>
        <v>SO-003813</v>
      </c>
      <c r="C3714" t="s">
        <v>22</v>
      </c>
      <c r="D3714" t="s">
        <v>26</v>
      </c>
      <c r="E3714" s="1">
        <v>43600</v>
      </c>
      <c r="F3714" s="1">
        <v>43688</v>
      </c>
      <c r="G3714" s="1">
        <v>43691</v>
      </c>
      <c r="H3714" s="1">
        <v>43693</v>
      </c>
      <c r="I3714" t="s">
        <v>18</v>
      </c>
      <c r="J3714">
        <v>27</v>
      </c>
      <c r="K3714">
        <v>36</v>
      </c>
      <c r="L3714">
        <v>74</v>
      </c>
      <c r="M3714">
        <v>13</v>
      </c>
      <c r="N3714">
        <v>3</v>
      </c>
      <c r="O3714">
        <v>0.15</v>
      </c>
      <c r="P3714">
        <v>163.61000000000001</v>
      </c>
      <c r="Q3714">
        <v>247.9</v>
      </c>
      <c r="R3714">
        <f>Table1[[#This Row],[OrderQuantity]]*Table1[[#This Row],[UnitPrice]]</f>
        <v>743.7</v>
      </c>
      <c r="S3714">
        <f>Table1[[#This Row],[OrderQuantity]]*Table1[[#This Row],[UnitCost]]</f>
        <v>490.83000000000004</v>
      </c>
      <c r="T3714">
        <f>Table1[[#This Row],[OrderQuantity]]*Table1[[#This Row],[UnitPrice]]*(1-Table1[[#This Row],[DiscountApplied]]) - (Table1[[#This Row],[OrderQuantity]]*Table1[[#This Row],[UnitCost]])</f>
        <v>141.31499999999994</v>
      </c>
      <c r="U3714">
        <f>DATEDIF(Table1[[#This Row],[ShipDate]],Table1[[#This Row],[DeliveryDate]],"d")</f>
        <v>2</v>
      </c>
      <c r="V3714" t="str">
        <f t="shared" ref="V3714:V3777" si="117">IF(U3714&gt;7,"Late","On Time")</f>
        <v>On Time</v>
      </c>
    </row>
    <row r="3715" spans="2:22" x14ac:dyDescent="0.3">
      <c r="B3715" t="str">
        <f t="shared" si="116"/>
        <v>SO-003814</v>
      </c>
      <c r="C3715" t="s">
        <v>16</v>
      </c>
      <c r="D3715" t="s">
        <v>17</v>
      </c>
      <c r="E3715" s="1">
        <v>43600</v>
      </c>
      <c r="F3715" s="1">
        <v>43688</v>
      </c>
      <c r="G3715" s="1">
        <v>43702</v>
      </c>
      <c r="H3715" s="1">
        <v>43709</v>
      </c>
      <c r="I3715" t="s">
        <v>18</v>
      </c>
      <c r="J3715">
        <v>6</v>
      </c>
      <c r="K3715">
        <v>10</v>
      </c>
      <c r="L3715">
        <v>205</v>
      </c>
      <c r="M3715">
        <v>5</v>
      </c>
      <c r="N3715">
        <v>8</v>
      </c>
      <c r="O3715">
        <v>0.1</v>
      </c>
      <c r="P3715">
        <v>3207.36</v>
      </c>
      <c r="Q3715">
        <v>3959.7</v>
      </c>
      <c r="R3715">
        <f>Table1[[#This Row],[OrderQuantity]]*Table1[[#This Row],[UnitPrice]]</f>
        <v>31677.599999999999</v>
      </c>
      <c r="S3715">
        <f>Table1[[#This Row],[OrderQuantity]]*Table1[[#This Row],[UnitCost]]</f>
        <v>25658.880000000001</v>
      </c>
      <c r="T3715">
        <f>Table1[[#This Row],[OrderQuantity]]*Table1[[#This Row],[UnitPrice]]*(1-Table1[[#This Row],[DiscountApplied]]) - (Table1[[#This Row],[OrderQuantity]]*Table1[[#This Row],[UnitCost]])</f>
        <v>2850.9599999999991</v>
      </c>
      <c r="U3715">
        <f>DATEDIF(Table1[[#This Row],[ShipDate]],Table1[[#This Row],[DeliveryDate]],"d")</f>
        <v>7</v>
      </c>
      <c r="V3715" t="str">
        <f t="shared" si="117"/>
        <v>On Time</v>
      </c>
    </row>
    <row r="3716" spans="2:22" x14ac:dyDescent="0.3">
      <c r="B3716" t="str">
        <f t="shared" si="116"/>
        <v>SO-003815</v>
      </c>
      <c r="C3716" t="s">
        <v>21</v>
      </c>
      <c r="D3716" t="s">
        <v>25</v>
      </c>
      <c r="E3716" s="1">
        <v>43600</v>
      </c>
      <c r="F3716" s="1">
        <v>43688</v>
      </c>
      <c r="G3716" s="1">
        <v>43694</v>
      </c>
      <c r="H3716" s="1">
        <v>43703</v>
      </c>
      <c r="I3716" t="s">
        <v>18</v>
      </c>
      <c r="J3716">
        <v>24</v>
      </c>
      <c r="K3716">
        <v>35</v>
      </c>
      <c r="L3716">
        <v>363</v>
      </c>
      <c r="M3716">
        <v>45</v>
      </c>
      <c r="N3716">
        <v>6</v>
      </c>
      <c r="O3716">
        <v>0.08</v>
      </c>
      <c r="P3716">
        <v>2887.16</v>
      </c>
      <c r="Q3716">
        <v>3798.9</v>
      </c>
      <c r="R3716">
        <f>Table1[[#This Row],[OrderQuantity]]*Table1[[#This Row],[UnitPrice]]</f>
        <v>22793.4</v>
      </c>
      <c r="S3716">
        <f>Table1[[#This Row],[OrderQuantity]]*Table1[[#This Row],[UnitCost]]</f>
        <v>17322.96</v>
      </c>
      <c r="T3716">
        <f>Table1[[#This Row],[OrderQuantity]]*Table1[[#This Row],[UnitPrice]]*(1-Table1[[#This Row],[DiscountApplied]]) - (Table1[[#This Row],[OrderQuantity]]*Table1[[#This Row],[UnitCost]])</f>
        <v>3646.9680000000044</v>
      </c>
      <c r="U3716">
        <f>DATEDIF(Table1[[#This Row],[ShipDate]],Table1[[#This Row],[DeliveryDate]],"d")</f>
        <v>9</v>
      </c>
      <c r="V3716" t="str">
        <f t="shared" si="117"/>
        <v>Late</v>
      </c>
    </row>
    <row r="3717" spans="2:22" x14ac:dyDescent="0.3">
      <c r="B3717" t="str">
        <f t="shared" si="116"/>
        <v>SO-003816</v>
      </c>
      <c r="C3717" t="s">
        <v>21</v>
      </c>
      <c r="D3717" t="s">
        <v>17</v>
      </c>
      <c r="E3717" s="1">
        <v>43600</v>
      </c>
      <c r="F3717" s="1">
        <v>43688</v>
      </c>
      <c r="G3717" s="1">
        <v>43700</v>
      </c>
      <c r="H3717" s="1">
        <v>43703</v>
      </c>
      <c r="I3717" t="s">
        <v>18</v>
      </c>
      <c r="J3717">
        <v>23</v>
      </c>
      <c r="K3717">
        <v>21</v>
      </c>
      <c r="L3717">
        <v>234</v>
      </c>
      <c r="M3717">
        <v>4</v>
      </c>
      <c r="N3717">
        <v>1</v>
      </c>
      <c r="O3717">
        <v>0.2</v>
      </c>
      <c r="P3717">
        <v>1799.89</v>
      </c>
      <c r="Q3717">
        <v>3912.8</v>
      </c>
      <c r="R3717">
        <f>Table1[[#This Row],[OrderQuantity]]*Table1[[#This Row],[UnitPrice]]</f>
        <v>3912.8</v>
      </c>
      <c r="S3717">
        <f>Table1[[#This Row],[OrderQuantity]]*Table1[[#This Row],[UnitCost]]</f>
        <v>1799.89</v>
      </c>
      <c r="T3717">
        <f>Table1[[#This Row],[OrderQuantity]]*Table1[[#This Row],[UnitPrice]]*(1-Table1[[#This Row],[DiscountApplied]]) - (Table1[[#This Row],[OrderQuantity]]*Table1[[#This Row],[UnitCost]])</f>
        <v>1330.3500000000001</v>
      </c>
      <c r="U3717">
        <f>DATEDIF(Table1[[#This Row],[ShipDate]],Table1[[#This Row],[DeliveryDate]],"d")</f>
        <v>3</v>
      </c>
      <c r="V3717" t="str">
        <f t="shared" si="117"/>
        <v>On Time</v>
      </c>
    </row>
    <row r="3718" spans="2:22" x14ac:dyDescent="0.3">
      <c r="B3718" t="str">
        <f t="shared" si="116"/>
        <v>SO-003817</v>
      </c>
      <c r="C3718" t="s">
        <v>19</v>
      </c>
      <c r="D3718" t="s">
        <v>17</v>
      </c>
      <c r="E3718" s="1">
        <v>43600</v>
      </c>
      <c r="F3718" s="1">
        <v>43688</v>
      </c>
      <c r="G3718" s="1">
        <v>43691</v>
      </c>
      <c r="H3718" s="1">
        <v>43697</v>
      </c>
      <c r="I3718" t="s">
        <v>18</v>
      </c>
      <c r="J3718">
        <v>17</v>
      </c>
      <c r="K3718">
        <v>34</v>
      </c>
      <c r="L3718">
        <v>204</v>
      </c>
      <c r="M3718">
        <v>24</v>
      </c>
      <c r="N3718">
        <v>6</v>
      </c>
      <c r="O3718">
        <v>0.05</v>
      </c>
      <c r="P3718">
        <v>109.75</v>
      </c>
      <c r="Q3718">
        <v>261.3</v>
      </c>
      <c r="R3718">
        <f>Table1[[#This Row],[OrderQuantity]]*Table1[[#This Row],[UnitPrice]]</f>
        <v>1567.8000000000002</v>
      </c>
      <c r="S3718">
        <f>Table1[[#This Row],[OrderQuantity]]*Table1[[#This Row],[UnitCost]]</f>
        <v>658.5</v>
      </c>
      <c r="T3718">
        <f>Table1[[#This Row],[OrderQuantity]]*Table1[[#This Row],[UnitPrice]]*(1-Table1[[#This Row],[DiscountApplied]]) - (Table1[[#This Row],[OrderQuantity]]*Table1[[#This Row],[UnitCost]])</f>
        <v>830.91000000000008</v>
      </c>
      <c r="U3718">
        <f>DATEDIF(Table1[[#This Row],[ShipDate]],Table1[[#This Row],[DeliveryDate]],"d")</f>
        <v>6</v>
      </c>
      <c r="V3718" t="str">
        <f t="shared" si="117"/>
        <v>On Time</v>
      </c>
    </row>
    <row r="3719" spans="2:22" x14ac:dyDescent="0.3">
      <c r="B3719" t="str">
        <f t="shared" si="116"/>
        <v>SO-003818</v>
      </c>
      <c r="C3719" t="s">
        <v>22</v>
      </c>
      <c r="D3719" t="s">
        <v>24</v>
      </c>
      <c r="E3719" s="1">
        <v>43600</v>
      </c>
      <c r="F3719" s="1">
        <v>43688</v>
      </c>
      <c r="G3719" s="1">
        <v>43713</v>
      </c>
      <c r="H3719" s="1">
        <v>43714</v>
      </c>
      <c r="I3719" t="s">
        <v>18</v>
      </c>
      <c r="J3719">
        <v>28</v>
      </c>
      <c r="K3719">
        <v>1</v>
      </c>
      <c r="L3719">
        <v>57</v>
      </c>
      <c r="M3719">
        <v>40</v>
      </c>
      <c r="N3719">
        <v>7</v>
      </c>
      <c r="O3719">
        <v>0.05</v>
      </c>
      <c r="P3719">
        <v>1515.54</v>
      </c>
      <c r="Q3719">
        <v>2331.6</v>
      </c>
      <c r="R3719">
        <f>Table1[[#This Row],[OrderQuantity]]*Table1[[#This Row],[UnitPrice]]</f>
        <v>16321.199999999999</v>
      </c>
      <c r="S3719">
        <f>Table1[[#This Row],[OrderQuantity]]*Table1[[#This Row],[UnitCost]]</f>
        <v>10608.779999999999</v>
      </c>
      <c r="T3719">
        <f>Table1[[#This Row],[OrderQuantity]]*Table1[[#This Row],[UnitPrice]]*(1-Table1[[#This Row],[DiscountApplied]]) - (Table1[[#This Row],[OrderQuantity]]*Table1[[#This Row],[UnitCost]])</f>
        <v>4896.3599999999988</v>
      </c>
      <c r="U3719">
        <f>DATEDIF(Table1[[#This Row],[ShipDate]],Table1[[#This Row],[DeliveryDate]],"d")</f>
        <v>1</v>
      </c>
      <c r="V3719" t="str">
        <f t="shared" si="117"/>
        <v>On Time</v>
      </c>
    </row>
    <row r="3720" spans="2:22" x14ac:dyDescent="0.3">
      <c r="B3720" t="str">
        <f t="shared" si="116"/>
        <v>SO-003819</v>
      </c>
      <c r="C3720" t="s">
        <v>19</v>
      </c>
      <c r="D3720" t="s">
        <v>20</v>
      </c>
      <c r="E3720" s="1">
        <v>43600</v>
      </c>
      <c r="F3720" s="1">
        <v>43689</v>
      </c>
      <c r="G3720" s="1">
        <v>43695</v>
      </c>
      <c r="H3720" s="1">
        <v>43698</v>
      </c>
      <c r="I3720" t="s">
        <v>18</v>
      </c>
      <c r="J3720">
        <v>16</v>
      </c>
      <c r="K3720">
        <v>17</v>
      </c>
      <c r="L3720">
        <v>177</v>
      </c>
      <c r="M3720">
        <v>22</v>
      </c>
      <c r="N3720">
        <v>3</v>
      </c>
      <c r="O3720">
        <v>0.2</v>
      </c>
      <c r="P3720">
        <v>802.12</v>
      </c>
      <c r="Q3720">
        <v>1098.8</v>
      </c>
      <c r="R3720">
        <f>Table1[[#This Row],[OrderQuantity]]*Table1[[#This Row],[UnitPrice]]</f>
        <v>3296.3999999999996</v>
      </c>
      <c r="S3720">
        <f>Table1[[#This Row],[OrderQuantity]]*Table1[[#This Row],[UnitCost]]</f>
        <v>2406.36</v>
      </c>
      <c r="T3720">
        <f>Table1[[#This Row],[OrderQuantity]]*Table1[[#This Row],[UnitPrice]]*(1-Table1[[#This Row],[DiscountApplied]]) - (Table1[[#This Row],[OrderQuantity]]*Table1[[#This Row],[UnitCost]])</f>
        <v>230.75999999999976</v>
      </c>
      <c r="U3720">
        <f>DATEDIF(Table1[[#This Row],[ShipDate]],Table1[[#This Row],[DeliveryDate]],"d")</f>
        <v>3</v>
      </c>
      <c r="V3720" t="str">
        <f t="shared" si="117"/>
        <v>On Time</v>
      </c>
    </row>
    <row r="3721" spans="2:22" x14ac:dyDescent="0.3">
      <c r="B3721" t="str">
        <f t="shared" si="116"/>
        <v>SO-003820</v>
      </c>
      <c r="C3721" t="s">
        <v>22</v>
      </c>
      <c r="D3721" t="s">
        <v>17</v>
      </c>
      <c r="E3721" s="1">
        <v>43600</v>
      </c>
      <c r="F3721" s="1">
        <v>43689</v>
      </c>
      <c r="G3721" s="1">
        <v>43711</v>
      </c>
      <c r="H3721" s="1">
        <v>43718</v>
      </c>
      <c r="I3721" t="s">
        <v>18</v>
      </c>
      <c r="J3721">
        <v>26</v>
      </c>
      <c r="K3721">
        <v>12</v>
      </c>
      <c r="L3721">
        <v>205</v>
      </c>
      <c r="M3721">
        <v>22</v>
      </c>
      <c r="N3721">
        <v>4</v>
      </c>
      <c r="O3721">
        <v>0.08</v>
      </c>
      <c r="P3721">
        <v>3196.5</v>
      </c>
      <c r="Q3721">
        <v>3946.3</v>
      </c>
      <c r="R3721">
        <f>Table1[[#This Row],[OrderQuantity]]*Table1[[#This Row],[UnitPrice]]</f>
        <v>15785.2</v>
      </c>
      <c r="S3721">
        <f>Table1[[#This Row],[OrderQuantity]]*Table1[[#This Row],[UnitCost]]</f>
        <v>12786</v>
      </c>
      <c r="T3721">
        <f>Table1[[#This Row],[OrderQuantity]]*Table1[[#This Row],[UnitPrice]]*(1-Table1[[#This Row],[DiscountApplied]]) - (Table1[[#This Row],[OrderQuantity]]*Table1[[#This Row],[UnitCost]])</f>
        <v>1736.3840000000018</v>
      </c>
      <c r="U3721">
        <f>DATEDIF(Table1[[#This Row],[ShipDate]],Table1[[#This Row],[DeliveryDate]],"d")</f>
        <v>7</v>
      </c>
      <c r="V3721" t="str">
        <f t="shared" si="117"/>
        <v>On Time</v>
      </c>
    </row>
    <row r="3722" spans="2:22" x14ac:dyDescent="0.3">
      <c r="B3722" t="str">
        <f t="shared" si="116"/>
        <v>SO-003821</v>
      </c>
      <c r="C3722" t="s">
        <v>22</v>
      </c>
      <c r="D3722" t="s">
        <v>23</v>
      </c>
      <c r="E3722" s="1">
        <v>43600</v>
      </c>
      <c r="F3722" s="1">
        <v>43689</v>
      </c>
      <c r="G3722" s="1">
        <v>43710</v>
      </c>
      <c r="H3722" s="1">
        <v>43718</v>
      </c>
      <c r="I3722" t="s">
        <v>18</v>
      </c>
      <c r="J3722">
        <v>28</v>
      </c>
      <c r="K3722">
        <v>8</v>
      </c>
      <c r="L3722">
        <v>309</v>
      </c>
      <c r="M3722">
        <v>42</v>
      </c>
      <c r="N3722">
        <v>1</v>
      </c>
      <c r="O3722">
        <v>0.1</v>
      </c>
      <c r="P3722">
        <v>890.83</v>
      </c>
      <c r="Q3722">
        <v>1855.9</v>
      </c>
      <c r="R3722">
        <f>Table1[[#This Row],[OrderQuantity]]*Table1[[#This Row],[UnitPrice]]</f>
        <v>1855.9</v>
      </c>
      <c r="S3722">
        <f>Table1[[#This Row],[OrderQuantity]]*Table1[[#This Row],[UnitCost]]</f>
        <v>890.83</v>
      </c>
      <c r="T3722">
        <f>Table1[[#This Row],[OrderQuantity]]*Table1[[#This Row],[UnitPrice]]*(1-Table1[[#This Row],[DiscountApplied]]) - (Table1[[#This Row],[OrderQuantity]]*Table1[[#This Row],[UnitCost]])</f>
        <v>779.48000000000013</v>
      </c>
      <c r="U3722">
        <f>DATEDIF(Table1[[#This Row],[ShipDate]],Table1[[#This Row],[DeliveryDate]],"d")</f>
        <v>8</v>
      </c>
      <c r="V3722" t="str">
        <f t="shared" si="117"/>
        <v>Late</v>
      </c>
    </row>
    <row r="3723" spans="2:22" x14ac:dyDescent="0.3">
      <c r="B3723" t="str">
        <f t="shared" si="116"/>
        <v>SO-003822</v>
      </c>
      <c r="C3723" t="s">
        <v>22</v>
      </c>
      <c r="D3723" t="s">
        <v>20</v>
      </c>
      <c r="E3723" s="1">
        <v>43600</v>
      </c>
      <c r="F3723" s="1">
        <v>43689</v>
      </c>
      <c r="G3723" s="1">
        <v>43697</v>
      </c>
      <c r="H3723" s="1">
        <v>43702</v>
      </c>
      <c r="I3723" t="s">
        <v>18</v>
      </c>
      <c r="J3723">
        <v>26</v>
      </c>
      <c r="K3723">
        <v>50</v>
      </c>
      <c r="L3723">
        <v>144</v>
      </c>
      <c r="M3723">
        <v>22</v>
      </c>
      <c r="N3723">
        <v>2</v>
      </c>
      <c r="O3723">
        <v>0.15</v>
      </c>
      <c r="P3723">
        <v>2711.29</v>
      </c>
      <c r="Q3723">
        <v>5768.7</v>
      </c>
      <c r="R3723">
        <f>Table1[[#This Row],[OrderQuantity]]*Table1[[#This Row],[UnitPrice]]</f>
        <v>11537.4</v>
      </c>
      <c r="S3723">
        <f>Table1[[#This Row],[OrderQuantity]]*Table1[[#This Row],[UnitCost]]</f>
        <v>5422.58</v>
      </c>
      <c r="T3723">
        <f>Table1[[#This Row],[OrderQuantity]]*Table1[[#This Row],[UnitPrice]]*(1-Table1[[#This Row],[DiscountApplied]]) - (Table1[[#This Row],[OrderQuantity]]*Table1[[#This Row],[UnitCost]])</f>
        <v>4384.2099999999991</v>
      </c>
      <c r="U3723">
        <f>DATEDIF(Table1[[#This Row],[ShipDate]],Table1[[#This Row],[DeliveryDate]],"d")</f>
        <v>5</v>
      </c>
      <c r="V3723" t="str">
        <f t="shared" si="117"/>
        <v>On Time</v>
      </c>
    </row>
    <row r="3724" spans="2:22" x14ac:dyDescent="0.3">
      <c r="B3724" t="str">
        <f t="shared" si="116"/>
        <v>SO-003823</v>
      </c>
      <c r="C3724" t="s">
        <v>19</v>
      </c>
      <c r="D3724" t="s">
        <v>23</v>
      </c>
      <c r="E3724" s="1">
        <v>43600</v>
      </c>
      <c r="F3724" s="1">
        <v>43689</v>
      </c>
      <c r="G3724" s="1">
        <v>43692</v>
      </c>
      <c r="H3724" s="1">
        <v>43698</v>
      </c>
      <c r="I3724" t="s">
        <v>18</v>
      </c>
      <c r="J3724">
        <v>15</v>
      </c>
      <c r="K3724">
        <v>23</v>
      </c>
      <c r="L3724">
        <v>268</v>
      </c>
      <c r="M3724">
        <v>33</v>
      </c>
      <c r="N3724">
        <v>5</v>
      </c>
      <c r="O3724">
        <v>0.1</v>
      </c>
      <c r="P3724">
        <v>346.39</v>
      </c>
      <c r="Q3724">
        <v>737</v>
      </c>
      <c r="R3724">
        <f>Table1[[#This Row],[OrderQuantity]]*Table1[[#This Row],[UnitPrice]]</f>
        <v>3685</v>
      </c>
      <c r="S3724">
        <f>Table1[[#This Row],[OrderQuantity]]*Table1[[#This Row],[UnitCost]]</f>
        <v>1731.9499999999998</v>
      </c>
      <c r="T3724">
        <f>Table1[[#This Row],[OrderQuantity]]*Table1[[#This Row],[UnitPrice]]*(1-Table1[[#This Row],[DiscountApplied]]) - (Table1[[#This Row],[OrderQuantity]]*Table1[[#This Row],[UnitCost]])</f>
        <v>1584.5500000000002</v>
      </c>
      <c r="U3724">
        <f>DATEDIF(Table1[[#This Row],[ShipDate]],Table1[[#This Row],[DeliveryDate]],"d")</f>
        <v>6</v>
      </c>
      <c r="V3724" t="str">
        <f t="shared" si="117"/>
        <v>On Time</v>
      </c>
    </row>
    <row r="3725" spans="2:22" x14ac:dyDescent="0.3">
      <c r="B3725" t="str">
        <f t="shared" si="116"/>
        <v>SO-003824</v>
      </c>
      <c r="C3725" t="s">
        <v>21</v>
      </c>
      <c r="D3725" t="s">
        <v>26</v>
      </c>
      <c r="E3725" s="1">
        <v>43600</v>
      </c>
      <c r="F3725" s="1">
        <v>43689</v>
      </c>
      <c r="G3725" s="1">
        <v>43705</v>
      </c>
      <c r="H3725" s="1">
        <v>43707</v>
      </c>
      <c r="I3725" t="s">
        <v>18</v>
      </c>
      <c r="J3725">
        <v>22</v>
      </c>
      <c r="K3725">
        <v>11</v>
      </c>
      <c r="L3725">
        <v>69</v>
      </c>
      <c r="M3725">
        <v>39</v>
      </c>
      <c r="N3725">
        <v>8</v>
      </c>
      <c r="O3725">
        <v>0.05</v>
      </c>
      <c r="P3725">
        <v>2398.6</v>
      </c>
      <c r="Q3725">
        <v>5996.5</v>
      </c>
      <c r="R3725">
        <f>Table1[[#This Row],[OrderQuantity]]*Table1[[#This Row],[UnitPrice]]</f>
        <v>47972</v>
      </c>
      <c r="S3725">
        <f>Table1[[#This Row],[OrderQuantity]]*Table1[[#This Row],[UnitCost]]</f>
        <v>19188.8</v>
      </c>
      <c r="T3725">
        <f>Table1[[#This Row],[OrderQuantity]]*Table1[[#This Row],[UnitPrice]]*(1-Table1[[#This Row],[DiscountApplied]]) - (Table1[[#This Row],[OrderQuantity]]*Table1[[#This Row],[UnitCost]])</f>
        <v>26384.600000000002</v>
      </c>
      <c r="U3725">
        <f>DATEDIF(Table1[[#This Row],[ShipDate]],Table1[[#This Row],[DeliveryDate]],"d")</f>
        <v>2</v>
      </c>
      <c r="V3725" t="str">
        <f t="shared" si="117"/>
        <v>On Time</v>
      </c>
    </row>
    <row r="3726" spans="2:22" x14ac:dyDescent="0.3">
      <c r="B3726" t="str">
        <f t="shared" si="116"/>
        <v>SO-003825</v>
      </c>
      <c r="C3726" t="s">
        <v>19</v>
      </c>
      <c r="D3726" t="s">
        <v>24</v>
      </c>
      <c r="E3726" s="1">
        <v>43600</v>
      </c>
      <c r="F3726" s="1">
        <v>43689</v>
      </c>
      <c r="G3726" s="1">
        <v>43701</v>
      </c>
      <c r="H3726" s="1">
        <v>43706</v>
      </c>
      <c r="I3726" t="s">
        <v>18</v>
      </c>
      <c r="J3726">
        <v>14</v>
      </c>
      <c r="K3726">
        <v>35</v>
      </c>
      <c r="L3726">
        <v>32</v>
      </c>
      <c r="M3726">
        <v>43</v>
      </c>
      <c r="N3726">
        <v>7</v>
      </c>
      <c r="O3726">
        <v>0.1</v>
      </c>
      <c r="P3726">
        <v>899.81</v>
      </c>
      <c r="Q3726">
        <v>1058.5999999999999</v>
      </c>
      <c r="R3726">
        <f>Table1[[#This Row],[OrderQuantity]]*Table1[[#This Row],[UnitPrice]]</f>
        <v>7410.1999999999989</v>
      </c>
      <c r="S3726">
        <f>Table1[[#This Row],[OrderQuantity]]*Table1[[#This Row],[UnitCost]]</f>
        <v>6298.67</v>
      </c>
      <c r="T3726">
        <f>Table1[[#This Row],[OrderQuantity]]*Table1[[#This Row],[UnitPrice]]*(1-Table1[[#This Row],[DiscountApplied]]) - (Table1[[#This Row],[OrderQuantity]]*Table1[[#This Row],[UnitCost]])</f>
        <v>370.50999999999931</v>
      </c>
      <c r="U3726">
        <f>DATEDIF(Table1[[#This Row],[ShipDate]],Table1[[#This Row],[DeliveryDate]],"d")</f>
        <v>5</v>
      </c>
      <c r="V3726" t="str">
        <f t="shared" si="117"/>
        <v>On Time</v>
      </c>
    </row>
    <row r="3727" spans="2:22" x14ac:dyDescent="0.3">
      <c r="B3727" t="str">
        <f t="shared" si="116"/>
        <v>SO-003826</v>
      </c>
      <c r="C3727" t="s">
        <v>19</v>
      </c>
      <c r="D3727" t="s">
        <v>20</v>
      </c>
      <c r="E3727" s="1">
        <v>43600</v>
      </c>
      <c r="F3727" s="1">
        <v>43689</v>
      </c>
      <c r="G3727" s="1">
        <v>43707</v>
      </c>
      <c r="H3727" s="1">
        <v>43716</v>
      </c>
      <c r="I3727" t="s">
        <v>18</v>
      </c>
      <c r="J3727">
        <v>16</v>
      </c>
      <c r="K3727">
        <v>16</v>
      </c>
      <c r="L3727">
        <v>185</v>
      </c>
      <c r="M3727">
        <v>21</v>
      </c>
      <c r="N3727">
        <v>6</v>
      </c>
      <c r="O3727">
        <v>0.08</v>
      </c>
      <c r="P3727">
        <v>619.48</v>
      </c>
      <c r="Q3727">
        <v>897.8</v>
      </c>
      <c r="R3727">
        <f>Table1[[#This Row],[OrderQuantity]]*Table1[[#This Row],[UnitPrice]]</f>
        <v>5386.7999999999993</v>
      </c>
      <c r="S3727">
        <f>Table1[[#This Row],[OrderQuantity]]*Table1[[#This Row],[UnitCost]]</f>
        <v>3716.88</v>
      </c>
      <c r="T3727">
        <f>Table1[[#This Row],[OrderQuantity]]*Table1[[#This Row],[UnitPrice]]*(1-Table1[[#This Row],[DiscountApplied]]) - (Table1[[#This Row],[OrderQuantity]]*Table1[[#This Row],[UnitCost]])</f>
        <v>1238.9759999999997</v>
      </c>
      <c r="U3727">
        <f>DATEDIF(Table1[[#This Row],[ShipDate]],Table1[[#This Row],[DeliveryDate]],"d")</f>
        <v>9</v>
      </c>
      <c r="V3727" t="str">
        <f t="shared" si="117"/>
        <v>Late</v>
      </c>
    </row>
    <row r="3728" spans="2:22" x14ac:dyDescent="0.3">
      <c r="B3728" t="str">
        <f t="shared" si="116"/>
        <v>SO-003827</v>
      </c>
      <c r="C3728" t="s">
        <v>19</v>
      </c>
      <c r="D3728" t="s">
        <v>24</v>
      </c>
      <c r="E3728" s="1">
        <v>43600</v>
      </c>
      <c r="F3728" s="1">
        <v>43690</v>
      </c>
      <c r="G3728" s="1">
        <v>43698</v>
      </c>
      <c r="H3728" s="1">
        <v>43702</v>
      </c>
      <c r="I3728" t="s">
        <v>18</v>
      </c>
      <c r="J3728">
        <v>18</v>
      </c>
      <c r="K3728">
        <v>43</v>
      </c>
      <c r="L3728">
        <v>33</v>
      </c>
      <c r="M3728">
        <v>42</v>
      </c>
      <c r="N3728">
        <v>5</v>
      </c>
      <c r="O3728">
        <v>0.08</v>
      </c>
      <c r="P3728">
        <v>1332.63</v>
      </c>
      <c r="Q3728">
        <v>2613</v>
      </c>
      <c r="R3728">
        <f>Table1[[#This Row],[OrderQuantity]]*Table1[[#This Row],[UnitPrice]]</f>
        <v>13065</v>
      </c>
      <c r="S3728">
        <f>Table1[[#This Row],[OrderQuantity]]*Table1[[#This Row],[UnitCost]]</f>
        <v>6663.1500000000005</v>
      </c>
      <c r="T3728">
        <f>Table1[[#This Row],[OrderQuantity]]*Table1[[#This Row],[UnitPrice]]*(1-Table1[[#This Row],[DiscountApplied]]) - (Table1[[#This Row],[OrderQuantity]]*Table1[[#This Row],[UnitCost]])</f>
        <v>5356.6500000000005</v>
      </c>
      <c r="U3728">
        <f>DATEDIF(Table1[[#This Row],[ShipDate]],Table1[[#This Row],[DeliveryDate]],"d")</f>
        <v>4</v>
      </c>
      <c r="V3728" t="str">
        <f t="shared" si="117"/>
        <v>On Time</v>
      </c>
    </row>
    <row r="3729" spans="2:22" x14ac:dyDescent="0.3">
      <c r="B3729" t="str">
        <f t="shared" si="116"/>
        <v>SO-003828</v>
      </c>
      <c r="C3729" t="s">
        <v>21</v>
      </c>
      <c r="D3729" t="s">
        <v>20</v>
      </c>
      <c r="E3729" s="1">
        <v>43600</v>
      </c>
      <c r="F3729" s="1">
        <v>43690</v>
      </c>
      <c r="G3729" s="1">
        <v>43710</v>
      </c>
      <c r="H3729" s="1">
        <v>43713</v>
      </c>
      <c r="I3729" t="s">
        <v>18</v>
      </c>
      <c r="J3729">
        <v>22</v>
      </c>
      <c r="K3729">
        <v>5</v>
      </c>
      <c r="L3729">
        <v>98</v>
      </c>
      <c r="M3729">
        <v>46</v>
      </c>
      <c r="N3729">
        <v>5</v>
      </c>
      <c r="O3729">
        <v>0.1</v>
      </c>
      <c r="P3729">
        <v>3316.57</v>
      </c>
      <c r="Q3729">
        <v>5621.3</v>
      </c>
      <c r="R3729">
        <f>Table1[[#This Row],[OrderQuantity]]*Table1[[#This Row],[UnitPrice]]</f>
        <v>28106.5</v>
      </c>
      <c r="S3729">
        <f>Table1[[#This Row],[OrderQuantity]]*Table1[[#This Row],[UnitCost]]</f>
        <v>16582.850000000002</v>
      </c>
      <c r="T3729">
        <f>Table1[[#This Row],[OrderQuantity]]*Table1[[#This Row],[UnitPrice]]*(1-Table1[[#This Row],[DiscountApplied]]) - (Table1[[#This Row],[OrderQuantity]]*Table1[[#This Row],[UnitCost]])</f>
        <v>8713</v>
      </c>
      <c r="U3729">
        <f>DATEDIF(Table1[[#This Row],[ShipDate]],Table1[[#This Row],[DeliveryDate]],"d")</f>
        <v>3</v>
      </c>
      <c r="V3729" t="str">
        <f t="shared" si="117"/>
        <v>On Time</v>
      </c>
    </row>
    <row r="3730" spans="2:22" x14ac:dyDescent="0.3">
      <c r="B3730" t="str">
        <f t="shared" si="116"/>
        <v>SO-003829</v>
      </c>
      <c r="C3730" t="s">
        <v>19</v>
      </c>
      <c r="D3730" t="s">
        <v>17</v>
      </c>
      <c r="E3730" s="1">
        <v>43600</v>
      </c>
      <c r="F3730" s="1">
        <v>43690</v>
      </c>
      <c r="G3730" s="1">
        <v>43702</v>
      </c>
      <c r="H3730" s="1">
        <v>43709</v>
      </c>
      <c r="I3730" t="s">
        <v>18</v>
      </c>
      <c r="J3730">
        <v>18</v>
      </c>
      <c r="K3730">
        <v>1</v>
      </c>
      <c r="L3730">
        <v>229</v>
      </c>
      <c r="M3730">
        <v>20</v>
      </c>
      <c r="N3730">
        <v>4</v>
      </c>
      <c r="O3730">
        <v>0.05</v>
      </c>
      <c r="P3730">
        <v>732.58</v>
      </c>
      <c r="Q3730">
        <v>951.4</v>
      </c>
      <c r="R3730">
        <f>Table1[[#This Row],[OrderQuantity]]*Table1[[#This Row],[UnitPrice]]</f>
        <v>3805.6</v>
      </c>
      <c r="S3730">
        <f>Table1[[#This Row],[OrderQuantity]]*Table1[[#This Row],[UnitCost]]</f>
        <v>2930.32</v>
      </c>
      <c r="T3730">
        <f>Table1[[#This Row],[OrderQuantity]]*Table1[[#This Row],[UnitPrice]]*(1-Table1[[#This Row],[DiscountApplied]]) - (Table1[[#This Row],[OrderQuantity]]*Table1[[#This Row],[UnitCost]])</f>
        <v>684.99999999999955</v>
      </c>
      <c r="U3730">
        <f>DATEDIF(Table1[[#This Row],[ShipDate]],Table1[[#This Row],[DeliveryDate]],"d")</f>
        <v>7</v>
      </c>
      <c r="V3730" t="str">
        <f t="shared" si="117"/>
        <v>On Time</v>
      </c>
    </row>
    <row r="3731" spans="2:22" x14ac:dyDescent="0.3">
      <c r="B3731" t="str">
        <f t="shared" si="116"/>
        <v>SO-003830</v>
      </c>
      <c r="C3731" t="s">
        <v>19</v>
      </c>
      <c r="D3731" t="s">
        <v>23</v>
      </c>
      <c r="E3731" s="1">
        <v>43600</v>
      </c>
      <c r="F3731" s="1">
        <v>43690</v>
      </c>
      <c r="G3731" s="1">
        <v>43700</v>
      </c>
      <c r="H3731" s="1">
        <v>43710</v>
      </c>
      <c r="I3731" t="s">
        <v>18</v>
      </c>
      <c r="J3731">
        <v>20</v>
      </c>
      <c r="K3731">
        <v>35</v>
      </c>
      <c r="L3731">
        <v>298</v>
      </c>
      <c r="M3731">
        <v>13</v>
      </c>
      <c r="N3731">
        <v>5</v>
      </c>
      <c r="O3731">
        <v>0.05</v>
      </c>
      <c r="P3731">
        <v>80.67</v>
      </c>
      <c r="Q3731">
        <v>187.6</v>
      </c>
      <c r="R3731">
        <f>Table1[[#This Row],[OrderQuantity]]*Table1[[#This Row],[UnitPrice]]</f>
        <v>938</v>
      </c>
      <c r="S3731">
        <f>Table1[[#This Row],[OrderQuantity]]*Table1[[#This Row],[UnitCost]]</f>
        <v>403.35</v>
      </c>
      <c r="T3731">
        <f>Table1[[#This Row],[OrderQuantity]]*Table1[[#This Row],[UnitPrice]]*(1-Table1[[#This Row],[DiscountApplied]]) - (Table1[[#This Row],[OrderQuantity]]*Table1[[#This Row],[UnitCost]])</f>
        <v>487.74999999999989</v>
      </c>
      <c r="U3731">
        <f>DATEDIF(Table1[[#This Row],[ShipDate]],Table1[[#This Row],[DeliveryDate]],"d")</f>
        <v>10</v>
      </c>
      <c r="V3731" t="str">
        <f t="shared" si="117"/>
        <v>Late</v>
      </c>
    </row>
    <row r="3732" spans="2:22" x14ac:dyDescent="0.3">
      <c r="B3732" t="str">
        <f t="shared" si="116"/>
        <v>SO-003831</v>
      </c>
      <c r="C3732" t="s">
        <v>19</v>
      </c>
      <c r="D3732" t="s">
        <v>17</v>
      </c>
      <c r="E3732" s="1">
        <v>43600</v>
      </c>
      <c r="F3732" s="1">
        <v>43690</v>
      </c>
      <c r="G3732" s="1">
        <v>43693</v>
      </c>
      <c r="H3732" s="1">
        <v>43698</v>
      </c>
      <c r="I3732" t="s">
        <v>18</v>
      </c>
      <c r="J3732">
        <v>16</v>
      </c>
      <c r="K3732">
        <v>4</v>
      </c>
      <c r="L3732">
        <v>244</v>
      </c>
      <c r="M3732">
        <v>22</v>
      </c>
      <c r="N3732">
        <v>7</v>
      </c>
      <c r="O3732">
        <v>0.15</v>
      </c>
      <c r="P3732">
        <v>2409.3200000000002</v>
      </c>
      <c r="Q3732">
        <v>3886</v>
      </c>
      <c r="R3732">
        <f>Table1[[#This Row],[OrderQuantity]]*Table1[[#This Row],[UnitPrice]]</f>
        <v>27202</v>
      </c>
      <c r="S3732">
        <f>Table1[[#This Row],[OrderQuantity]]*Table1[[#This Row],[UnitCost]]</f>
        <v>16865.240000000002</v>
      </c>
      <c r="T3732">
        <f>Table1[[#This Row],[OrderQuantity]]*Table1[[#This Row],[UnitPrice]]*(1-Table1[[#This Row],[DiscountApplied]]) - (Table1[[#This Row],[OrderQuantity]]*Table1[[#This Row],[UnitCost]])</f>
        <v>6256.4599999999991</v>
      </c>
      <c r="U3732">
        <f>DATEDIF(Table1[[#This Row],[ShipDate]],Table1[[#This Row],[DeliveryDate]],"d")</f>
        <v>5</v>
      </c>
      <c r="V3732" t="str">
        <f t="shared" si="117"/>
        <v>On Time</v>
      </c>
    </row>
    <row r="3733" spans="2:22" x14ac:dyDescent="0.3">
      <c r="B3733" t="str">
        <f t="shared" si="116"/>
        <v>SO-003832</v>
      </c>
      <c r="C3733" t="s">
        <v>22</v>
      </c>
      <c r="D3733" t="s">
        <v>20</v>
      </c>
      <c r="E3733" s="1">
        <v>43600</v>
      </c>
      <c r="F3733" s="1">
        <v>43690</v>
      </c>
      <c r="G3733" s="1">
        <v>43697</v>
      </c>
      <c r="H3733" s="1">
        <v>43707</v>
      </c>
      <c r="I3733" t="s">
        <v>18</v>
      </c>
      <c r="J3733">
        <v>28</v>
      </c>
      <c r="K3733">
        <v>31</v>
      </c>
      <c r="L3733">
        <v>106</v>
      </c>
      <c r="M3733">
        <v>15</v>
      </c>
      <c r="N3733">
        <v>6</v>
      </c>
      <c r="O3733">
        <v>0.05</v>
      </c>
      <c r="P3733">
        <v>980.48</v>
      </c>
      <c r="Q3733">
        <v>1815.7</v>
      </c>
      <c r="R3733">
        <f>Table1[[#This Row],[OrderQuantity]]*Table1[[#This Row],[UnitPrice]]</f>
        <v>10894.2</v>
      </c>
      <c r="S3733">
        <f>Table1[[#This Row],[OrderQuantity]]*Table1[[#This Row],[UnitCost]]</f>
        <v>5882.88</v>
      </c>
      <c r="T3733">
        <f>Table1[[#This Row],[OrderQuantity]]*Table1[[#This Row],[UnitPrice]]*(1-Table1[[#This Row],[DiscountApplied]]) - (Table1[[#This Row],[OrderQuantity]]*Table1[[#This Row],[UnitCost]])</f>
        <v>4466.6099999999997</v>
      </c>
      <c r="U3733">
        <f>DATEDIF(Table1[[#This Row],[ShipDate]],Table1[[#This Row],[DeliveryDate]],"d")</f>
        <v>10</v>
      </c>
      <c r="V3733" t="str">
        <f t="shared" si="117"/>
        <v>Late</v>
      </c>
    </row>
    <row r="3734" spans="2:22" x14ac:dyDescent="0.3">
      <c r="B3734" t="str">
        <f t="shared" si="116"/>
        <v>SO-003833</v>
      </c>
      <c r="C3734" t="s">
        <v>16</v>
      </c>
      <c r="D3734" t="s">
        <v>20</v>
      </c>
      <c r="E3734" s="1">
        <v>43600</v>
      </c>
      <c r="F3734" s="1">
        <v>43690</v>
      </c>
      <c r="G3734" s="1">
        <v>43700</v>
      </c>
      <c r="H3734" s="1">
        <v>43704</v>
      </c>
      <c r="I3734" t="s">
        <v>18</v>
      </c>
      <c r="J3734">
        <v>7</v>
      </c>
      <c r="K3734">
        <v>4</v>
      </c>
      <c r="L3734">
        <v>199</v>
      </c>
      <c r="M3734">
        <v>26</v>
      </c>
      <c r="N3734">
        <v>4</v>
      </c>
      <c r="O3734">
        <v>0.2</v>
      </c>
      <c r="P3734">
        <v>1927.19</v>
      </c>
      <c r="Q3734">
        <v>2834.1</v>
      </c>
      <c r="R3734">
        <f>Table1[[#This Row],[OrderQuantity]]*Table1[[#This Row],[UnitPrice]]</f>
        <v>11336.4</v>
      </c>
      <c r="S3734">
        <f>Table1[[#This Row],[OrderQuantity]]*Table1[[#This Row],[UnitCost]]</f>
        <v>7708.76</v>
      </c>
      <c r="T3734">
        <f>Table1[[#This Row],[OrderQuantity]]*Table1[[#This Row],[UnitPrice]]*(1-Table1[[#This Row],[DiscountApplied]]) - (Table1[[#This Row],[OrderQuantity]]*Table1[[#This Row],[UnitCost]])</f>
        <v>1360.3600000000006</v>
      </c>
      <c r="U3734">
        <f>DATEDIF(Table1[[#This Row],[ShipDate]],Table1[[#This Row],[DeliveryDate]],"d")</f>
        <v>4</v>
      </c>
      <c r="V3734" t="str">
        <f t="shared" si="117"/>
        <v>On Time</v>
      </c>
    </row>
    <row r="3735" spans="2:22" x14ac:dyDescent="0.3">
      <c r="B3735" t="str">
        <f t="shared" si="116"/>
        <v>SO-003834</v>
      </c>
      <c r="C3735" t="s">
        <v>19</v>
      </c>
      <c r="D3735" t="s">
        <v>20</v>
      </c>
      <c r="E3735" s="1">
        <v>43600</v>
      </c>
      <c r="F3735" s="1">
        <v>43691</v>
      </c>
      <c r="G3735" s="1">
        <v>43713</v>
      </c>
      <c r="H3735" s="1">
        <v>43720</v>
      </c>
      <c r="I3735" t="s">
        <v>18</v>
      </c>
      <c r="J3735">
        <v>18</v>
      </c>
      <c r="K3735">
        <v>49</v>
      </c>
      <c r="L3735">
        <v>130</v>
      </c>
      <c r="M3735">
        <v>34</v>
      </c>
      <c r="N3735">
        <v>7</v>
      </c>
      <c r="O3735">
        <v>0.05</v>
      </c>
      <c r="P3735">
        <v>670.34</v>
      </c>
      <c r="Q3735">
        <v>971.5</v>
      </c>
      <c r="R3735">
        <f>Table1[[#This Row],[OrderQuantity]]*Table1[[#This Row],[UnitPrice]]</f>
        <v>6800.5</v>
      </c>
      <c r="S3735">
        <f>Table1[[#This Row],[OrderQuantity]]*Table1[[#This Row],[UnitCost]]</f>
        <v>4692.38</v>
      </c>
      <c r="T3735">
        <f>Table1[[#This Row],[OrderQuantity]]*Table1[[#This Row],[UnitPrice]]*(1-Table1[[#This Row],[DiscountApplied]]) - (Table1[[#This Row],[OrderQuantity]]*Table1[[#This Row],[UnitCost]])</f>
        <v>1768.0949999999993</v>
      </c>
      <c r="U3735">
        <f>DATEDIF(Table1[[#This Row],[ShipDate]],Table1[[#This Row],[DeliveryDate]],"d")</f>
        <v>7</v>
      </c>
      <c r="V3735" t="str">
        <f t="shared" si="117"/>
        <v>On Time</v>
      </c>
    </row>
    <row r="3736" spans="2:22" x14ac:dyDescent="0.3">
      <c r="B3736" t="str">
        <f t="shared" si="116"/>
        <v>SO-003835</v>
      </c>
      <c r="C3736" t="s">
        <v>22</v>
      </c>
      <c r="D3736" t="s">
        <v>20</v>
      </c>
      <c r="E3736" s="1">
        <v>43600</v>
      </c>
      <c r="F3736" s="1">
        <v>43691</v>
      </c>
      <c r="G3736" s="1">
        <v>43719</v>
      </c>
      <c r="H3736" s="1">
        <v>43723</v>
      </c>
      <c r="I3736" t="s">
        <v>18</v>
      </c>
      <c r="J3736">
        <v>27</v>
      </c>
      <c r="K3736">
        <v>5</v>
      </c>
      <c r="L3736">
        <v>146</v>
      </c>
      <c r="M3736">
        <v>44</v>
      </c>
      <c r="N3736">
        <v>7</v>
      </c>
      <c r="O3736">
        <v>0.1</v>
      </c>
      <c r="P3736">
        <v>86.83</v>
      </c>
      <c r="Q3736">
        <v>180.9</v>
      </c>
      <c r="R3736">
        <f>Table1[[#This Row],[OrderQuantity]]*Table1[[#This Row],[UnitPrice]]</f>
        <v>1266.3</v>
      </c>
      <c r="S3736">
        <f>Table1[[#This Row],[OrderQuantity]]*Table1[[#This Row],[UnitCost]]</f>
        <v>607.80999999999995</v>
      </c>
      <c r="T3736">
        <f>Table1[[#This Row],[OrderQuantity]]*Table1[[#This Row],[UnitPrice]]*(1-Table1[[#This Row],[DiscountApplied]]) - (Table1[[#This Row],[OrderQuantity]]*Table1[[#This Row],[UnitCost]])</f>
        <v>531.86000000000013</v>
      </c>
      <c r="U3736">
        <f>DATEDIF(Table1[[#This Row],[ShipDate]],Table1[[#This Row],[DeliveryDate]],"d")</f>
        <v>4</v>
      </c>
      <c r="V3736" t="str">
        <f t="shared" si="117"/>
        <v>On Time</v>
      </c>
    </row>
    <row r="3737" spans="2:22" x14ac:dyDescent="0.3">
      <c r="B3737" t="str">
        <f t="shared" si="116"/>
        <v>SO-003836</v>
      </c>
      <c r="C3737" t="s">
        <v>19</v>
      </c>
      <c r="D3737" t="s">
        <v>20</v>
      </c>
      <c r="E3737" s="1">
        <v>43600</v>
      </c>
      <c r="F3737" s="1">
        <v>43691</v>
      </c>
      <c r="G3737" s="1">
        <v>43714</v>
      </c>
      <c r="H3737" s="1">
        <v>43722</v>
      </c>
      <c r="I3737" t="s">
        <v>18</v>
      </c>
      <c r="J3737">
        <v>16</v>
      </c>
      <c r="K3737">
        <v>12</v>
      </c>
      <c r="L3737">
        <v>95</v>
      </c>
      <c r="M3737">
        <v>37</v>
      </c>
      <c r="N3737">
        <v>5</v>
      </c>
      <c r="O3737">
        <v>0.15</v>
      </c>
      <c r="P3737">
        <v>114.24</v>
      </c>
      <c r="Q3737">
        <v>207.7</v>
      </c>
      <c r="R3737">
        <f>Table1[[#This Row],[OrderQuantity]]*Table1[[#This Row],[UnitPrice]]</f>
        <v>1038.5</v>
      </c>
      <c r="S3737">
        <f>Table1[[#This Row],[OrderQuantity]]*Table1[[#This Row],[UnitCost]]</f>
        <v>571.19999999999993</v>
      </c>
      <c r="T3737">
        <f>Table1[[#This Row],[OrderQuantity]]*Table1[[#This Row],[UnitPrice]]*(1-Table1[[#This Row],[DiscountApplied]]) - (Table1[[#This Row],[OrderQuantity]]*Table1[[#This Row],[UnitCost]])</f>
        <v>311.52500000000009</v>
      </c>
      <c r="U3737">
        <f>DATEDIF(Table1[[#This Row],[ShipDate]],Table1[[#This Row],[DeliveryDate]],"d")</f>
        <v>8</v>
      </c>
      <c r="V3737" t="str">
        <f t="shared" si="117"/>
        <v>Late</v>
      </c>
    </row>
    <row r="3738" spans="2:22" x14ac:dyDescent="0.3">
      <c r="B3738" t="str">
        <f t="shared" si="116"/>
        <v>SO-003837</v>
      </c>
      <c r="C3738" t="s">
        <v>19</v>
      </c>
      <c r="D3738" t="s">
        <v>20</v>
      </c>
      <c r="E3738" s="1">
        <v>43600</v>
      </c>
      <c r="F3738" s="1">
        <v>43691</v>
      </c>
      <c r="G3738" s="1">
        <v>43702</v>
      </c>
      <c r="H3738" s="1">
        <v>43705</v>
      </c>
      <c r="I3738" t="s">
        <v>18</v>
      </c>
      <c r="J3738">
        <v>15</v>
      </c>
      <c r="K3738">
        <v>23</v>
      </c>
      <c r="L3738">
        <v>144</v>
      </c>
      <c r="M3738">
        <v>36</v>
      </c>
      <c r="N3738">
        <v>3</v>
      </c>
      <c r="O3738">
        <v>0.05</v>
      </c>
      <c r="P3738">
        <v>2706.26</v>
      </c>
      <c r="Q3738">
        <v>3979.8</v>
      </c>
      <c r="R3738">
        <f>Table1[[#This Row],[OrderQuantity]]*Table1[[#This Row],[UnitPrice]]</f>
        <v>11939.400000000001</v>
      </c>
      <c r="S3738">
        <f>Table1[[#This Row],[OrderQuantity]]*Table1[[#This Row],[UnitCost]]</f>
        <v>8118.7800000000007</v>
      </c>
      <c r="T3738">
        <f>Table1[[#This Row],[OrderQuantity]]*Table1[[#This Row],[UnitPrice]]*(1-Table1[[#This Row],[DiscountApplied]]) - (Table1[[#This Row],[OrderQuantity]]*Table1[[#This Row],[UnitCost]])</f>
        <v>3223.6499999999996</v>
      </c>
      <c r="U3738">
        <f>DATEDIF(Table1[[#This Row],[ShipDate]],Table1[[#This Row],[DeliveryDate]],"d")</f>
        <v>3</v>
      </c>
      <c r="V3738" t="str">
        <f t="shared" si="117"/>
        <v>On Time</v>
      </c>
    </row>
    <row r="3739" spans="2:22" x14ac:dyDescent="0.3">
      <c r="B3739" t="str">
        <f t="shared" si="116"/>
        <v>SO-003838</v>
      </c>
      <c r="C3739" t="s">
        <v>16</v>
      </c>
      <c r="D3739" t="s">
        <v>23</v>
      </c>
      <c r="E3739" s="1">
        <v>43600</v>
      </c>
      <c r="F3739" s="1">
        <v>43691</v>
      </c>
      <c r="G3739" s="1">
        <v>43701</v>
      </c>
      <c r="H3739" s="1">
        <v>43707</v>
      </c>
      <c r="I3739" t="s">
        <v>18</v>
      </c>
      <c r="J3739">
        <v>3</v>
      </c>
      <c r="K3739">
        <v>13</v>
      </c>
      <c r="L3739">
        <v>290</v>
      </c>
      <c r="M3739">
        <v>19</v>
      </c>
      <c r="N3739">
        <v>4</v>
      </c>
      <c r="O3739">
        <v>0.3</v>
      </c>
      <c r="P3739">
        <v>154.77000000000001</v>
      </c>
      <c r="Q3739">
        <v>221.1</v>
      </c>
      <c r="R3739">
        <f>Table1[[#This Row],[OrderQuantity]]*Table1[[#This Row],[UnitPrice]]</f>
        <v>884.4</v>
      </c>
      <c r="S3739">
        <f>Table1[[#This Row],[OrderQuantity]]*Table1[[#This Row],[UnitCost]]</f>
        <v>619.08000000000004</v>
      </c>
      <c r="T3739">
        <f>Table1[[#This Row],[OrderQuantity]]*Table1[[#This Row],[UnitPrice]]*(1-Table1[[#This Row],[DiscountApplied]]) - (Table1[[#This Row],[OrderQuantity]]*Table1[[#This Row],[UnitCost]])</f>
        <v>0</v>
      </c>
      <c r="U3739">
        <f>DATEDIF(Table1[[#This Row],[ShipDate]],Table1[[#This Row],[DeliveryDate]],"d")</f>
        <v>6</v>
      </c>
      <c r="V3739" t="str">
        <f t="shared" si="117"/>
        <v>On Time</v>
      </c>
    </row>
    <row r="3740" spans="2:22" x14ac:dyDescent="0.3">
      <c r="B3740" t="str">
        <f t="shared" si="116"/>
        <v>SO-003839</v>
      </c>
      <c r="C3740" t="s">
        <v>21</v>
      </c>
      <c r="D3740" t="s">
        <v>20</v>
      </c>
      <c r="E3740" s="1">
        <v>43600</v>
      </c>
      <c r="F3740" s="1">
        <v>43691</v>
      </c>
      <c r="G3740" s="1">
        <v>43702</v>
      </c>
      <c r="H3740" s="1">
        <v>43704</v>
      </c>
      <c r="I3740" t="s">
        <v>18</v>
      </c>
      <c r="J3740">
        <v>22</v>
      </c>
      <c r="K3740">
        <v>9</v>
      </c>
      <c r="L3740">
        <v>139</v>
      </c>
      <c r="M3740">
        <v>12</v>
      </c>
      <c r="N3740">
        <v>5</v>
      </c>
      <c r="O3740">
        <v>0.2</v>
      </c>
      <c r="P3740">
        <v>497.54</v>
      </c>
      <c r="Q3740">
        <v>1058.5999999999999</v>
      </c>
      <c r="R3740">
        <f>Table1[[#This Row],[OrderQuantity]]*Table1[[#This Row],[UnitPrice]]</f>
        <v>5293</v>
      </c>
      <c r="S3740">
        <f>Table1[[#This Row],[OrderQuantity]]*Table1[[#This Row],[UnitCost]]</f>
        <v>2487.7000000000003</v>
      </c>
      <c r="T3740">
        <f>Table1[[#This Row],[OrderQuantity]]*Table1[[#This Row],[UnitPrice]]*(1-Table1[[#This Row],[DiscountApplied]]) - (Table1[[#This Row],[OrderQuantity]]*Table1[[#This Row],[UnitCost]])</f>
        <v>1746.7000000000003</v>
      </c>
      <c r="U3740">
        <f>DATEDIF(Table1[[#This Row],[ShipDate]],Table1[[#This Row],[DeliveryDate]],"d")</f>
        <v>2</v>
      </c>
      <c r="V3740" t="str">
        <f t="shared" si="117"/>
        <v>On Time</v>
      </c>
    </row>
    <row r="3741" spans="2:22" x14ac:dyDescent="0.3">
      <c r="B3741" t="str">
        <f t="shared" si="116"/>
        <v>SO-003840</v>
      </c>
      <c r="C3741" t="s">
        <v>19</v>
      </c>
      <c r="D3741" t="s">
        <v>17</v>
      </c>
      <c r="E3741" s="1">
        <v>43600</v>
      </c>
      <c r="F3741" s="1">
        <v>43691</v>
      </c>
      <c r="G3741" s="1">
        <v>43701</v>
      </c>
      <c r="H3741" s="1">
        <v>43709</v>
      </c>
      <c r="I3741" t="s">
        <v>18</v>
      </c>
      <c r="J3741">
        <v>19</v>
      </c>
      <c r="K3741">
        <v>22</v>
      </c>
      <c r="L3741">
        <v>258</v>
      </c>
      <c r="M3741">
        <v>4</v>
      </c>
      <c r="N3741">
        <v>3</v>
      </c>
      <c r="O3741">
        <v>0.15</v>
      </c>
      <c r="P3741">
        <v>3557.7</v>
      </c>
      <c r="Q3741">
        <v>5929.5</v>
      </c>
      <c r="R3741">
        <f>Table1[[#This Row],[OrderQuantity]]*Table1[[#This Row],[UnitPrice]]</f>
        <v>17788.5</v>
      </c>
      <c r="S3741">
        <f>Table1[[#This Row],[OrderQuantity]]*Table1[[#This Row],[UnitCost]]</f>
        <v>10673.099999999999</v>
      </c>
      <c r="T3741">
        <f>Table1[[#This Row],[OrderQuantity]]*Table1[[#This Row],[UnitPrice]]*(1-Table1[[#This Row],[DiscountApplied]]) - (Table1[[#This Row],[OrderQuantity]]*Table1[[#This Row],[UnitCost]])</f>
        <v>4447.1250000000018</v>
      </c>
      <c r="U3741">
        <f>DATEDIF(Table1[[#This Row],[ShipDate]],Table1[[#This Row],[DeliveryDate]],"d")</f>
        <v>8</v>
      </c>
      <c r="V3741" t="str">
        <f t="shared" si="117"/>
        <v>Late</v>
      </c>
    </row>
    <row r="3742" spans="2:22" x14ac:dyDescent="0.3">
      <c r="B3742" t="str">
        <f t="shared" si="116"/>
        <v>SO-003841</v>
      </c>
      <c r="C3742" t="s">
        <v>21</v>
      </c>
      <c r="D3742" t="s">
        <v>24</v>
      </c>
      <c r="E3742" s="1">
        <v>43600</v>
      </c>
      <c r="F3742" s="1">
        <v>43691</v>
      </c>
      <c r="G3742" s="1">
        <v>43714</v>
      </c>
      <c r="H3742" s="1">
        <v>43724</v>
      </c>
      <c r="I3742" t="s">
        <v>18</v>
      </c>
      <c r="J3742">
        <v>22</v>
      </c>
      <c r="K3742">
        <v>46</v>
      </c>
      <c r="L3742">
        <v>53</v>
      </c>
      <c r="M3742">
        <v>15</v>
      </c>
      <c r="N3742">
        <v>4</v>
      </c>
      <c r="O3742">
        <v>0.4</v>
      </c>
      <c r="P3742">
        <v>479.39</v>
      </c>
      <c r="Q3742">
        <v>904.5</v>
      </c>
      <c r="R3742">
        <f>Table1[[#This Row],[OrderQuantity]]*Table1[[#This Row],[UnitPrice]]</f>
        <v>3618</v>
      </c>
      <c r="S3742">
        <f>Table1[[#This Row],[OrderQuantity]]*Table1[[#This Row],[UnitCost]]</f>
        <v>1917.56</v>
      </c>
      <c r="T3742">
        <f>Table1[[#This Row],[OrderQuantity]]*Table1[[#This Row],[UnitPrice]]*(1-Table1[[#This Row],[DiscountApplied]]) - (Table1[[#This Row],[OrderQuantity]]*Table1[[#This Row],[UnitCost]])</f>
        <v>253.23999999999978</v>
      </c>
      <c r="U3742">
        <f>DATEDIF(Table1[[#This Row],[ShipDate]],Table1[[#This Row],[DeliveryDate]],"d")</f>
        <v>10</v>
      </c>
      <c r="V3742" t="str">
        <f t="shared" si="117"/>
        <v>Late</v>
      </c>
    </row>
    <row r="3743" spans="2:22" x14ac:dyDescent="0.3">
      <c r="B3743" t="str">
        <f t="shared" si="116"/>
        <v>SO-003842</v>
      </c>
      <c r="C3743" t="s">
        <v>22</v>
      </c>
      <c r="D3743" t="s">
        <v>20</v>
      </c>
      <c r="E3743" s="1">
        <v>43600</v>
      </c>
      <c r="F3743" s="1">
        <v>43691</v>
      </c>
      <c r="G3743" s="1">
        <v>43704</v>
      </c>
      <c r="H3743" s="1">
        <v>43708</v>
      </c>
      <c r="I3743" t="s">
        <v>18</v>
      </c>
      <c r="J3743">
        <v>26</v>
      </c>
      <c r="K3743">
        <v>7</v>
      </c>
      <c r="L3743">
        <v>194</v>
      </c>
      <c r="M3743">
        <v>28</v>
      </c>
      <c r="N3743">
        <v>5</v>
      </c>
      <c r="O3743">
        <v>0.05</v>
      </c>
      <c r="P3743">
        <v>1911.91</v>
      </c>
      <c r="Q3743">
        <v>2331.6</v>
      </c>
      <c r="R3743">
        <f>Table1[[#This Row],[OrderQuantity]]*Table1[[#This Row],[UnitPrice]]</f>
        <v>11658</v>
      </c>
      <c r="S3743">
        <f>Table1[[#This Row],[OrderQuantity]]*Table1[[#This Row],[UnitCost]]</f>
        <v>9559.5500000000011</v>
      </c>
      <c r="T3743">
        <f>Table1[[#This Row],[OrderQuantity]]*Table1[[#This Row],[UnitPrice]]*(1-Table1[[#This Row],[DiscountApplied]]) - (Table1[[#This Row],[OrderQuantity]]*Table1[[#This Row],[UnitCost]])</f>
        <v>1515.5499999999993</v>
      </c>
      <c r="U3743">
        <f>DATEDIF(Table1[[#This Row],[ShipDate]],Table1[[#This Row],[DeliveryDate]],"d")</f>
        <v>4</v>
      </c>
      <c r="V3743" t="str">
        <f t="shared" si="117"/>
        <v>On Time</v>
      </c>
    </row>
    <row r="3744" spans="2:22" x14ac:dyDescent="0.3">
      <c r="B3744" t="str">
        <f t="shared" si="116"/>
        <v>SO-003843</v>
      </c>
      <c r="C3744" t="s">
        <v>22</v>
      </c>
      <c r="D3744" t="s">
        <v>20</v>
      </c>
      <c r="E3744" s="1">
        <v>43600</v>
      </c>
      <c r="F3744" s="1">
        <v>43691</v>
      </c>
      <c r="G3744" s="1">
        <v>43703</v>
      </c>
      <c r="H3744" s="1">
        <v>43708</v>
      </c>
      <c r="I3744" t="s">
        <v>18</v>
      </c>
      <c r="J3744">
        <v>27</v>
      </c>
      <c r="K3744">
        <v>8</v>
      </c>
      <c r="L3744">
        <v>161</v>
      </c>
      <c r="M3744">
        <v>15</v>
      </c>
      <c r="N3744">
        <v>2</v>
      </c>
      <c r="O3744">
        <v>0.3</v>
      </c>
      <c r="P3744">
        <v>1620.73</v>
      </c>
      <c r="Q3744">
        <v>1976.5</v>
      </c>
      <c r="R3744">
        <f>Table1[[#This Row],[OrderQuantity]]*Table1[[#This Row],[UnitPrice]]</f>
        <v>3953</v>
      </c>
      <c r="S3744">
        <f>Table1[[#This Row],[OrderQuantity]]*Table1[[#This Row],[UnitCost]]</f>
        <v>3241.46</v>
      </c>
      <c r="T3744">
        <f>Table1[[#This Row],[OrderQuantity]]*Table1[[#This Row],[UnitPrice]]*(1-Table1[[#This Row],[DiscountApplied]]) - (Table1[[#This Row],[OrderQuantity]]*Table1[[#This Row],[UnitCost]])</f>
        <v>-474.36000000000013</v>
      </c>
      <c r="U3744">
        <f>DATEDIF(Table1[[#This Row],[ShipDate]],Table1[[#This Row],[DeliveryDate]],"d")</f>
        <v>5</v>
      </c>
      <c r="V3744" t="str">
        <f t="shared" si="117"/>
        <v>On Time</v>
      </c>
    </row>
    <row r="3745" spans="2:22" x14ac:dyDescent="0.3">
      <c r="B3745" t="str">
        <f t="shared" si="116"/>
        <v>SO-003844</v>
      </c>
      <c r="C3745" t="s">
        <v>19</v>
      </c>
      <c r="D3745" t="s">
        <v>25</v>
      </c>
      <c r="E3745" s="1">
        <v>43600</v>
      </c>
      <c r="F3745" s="1">
        <v>43691</v>
      </c>
      <c r="G3745" s="1">
        <v>43713</v>
      </c>
      <c r="H3745" s="1">
        <v>43721</v>
      </c>
      <c r="I3745" t="s">
        <v>18</v>
      </c>
      <c r="J3745">
        <v>16</v>
      </c>
      <c r="K3745">
        <v>47</v>
      </c>
      <c r="L3745">
        <v>349</v>
      </c>
      <c r="M3745">
        <v>5</v>
      </c>
      <c r="N3745">
        <v>8</v>
      </c>
      <c r="O3745">
        <v>0.05</v>
      </c>
      <c r="P3745">
        <v>4483.91</v>
      </c>
      <c r="Q3745">
        <v>5748.6</v>
      </c>
      <c r="R3745">
        <f>Table1[[#This Row],[OrderQuantity]]*Table1[[#This Row],[UnitPrice]]</f>
        <v>45988.800000000003</v>
      </c>
      <c r="S3745">
        <f>Table1[[#This Row],[OrderQuantity]]*Table1[[#This Row],[UnitCost]]</f>
        <v>35871.279999999999</v>
      </c>
      <c r="T3745">
        <f>Table1[[#This Row],[OrderQuantity]]*Table1[[#This Row],[UnitPrice]]*(1-Table1[[#This Row],[DiscountApplied]]) - (Table1[[#This Row],[OrderQuantity]]*Table1[[#This Row],[UnitCost]])</f>
        <v>7818.0800000000017</v>
      </c>
      <c r="U3745">
        <f>DATEDIF(Table1[[#This Row],[ShipDate]],Table1[[#This Row],[DeliveryDate]],"d")</f>
        <v>8</v>
      </c>
      <c r="V3745" t="str">
        <f t="shared" si="117"/>
        <v>Late</v>
      </c>
    </row>
    <row r="3746" spans="2:22" x14ac:dyDescent="0.3">
      <c r="B3746" t="str">
        <f t="shared" si="116"/>
        <v>SO-003845</v>
      </c>
      <c r="C3746" t="s">
        <v>22</v>
      </c>
      <c r="D3746" t="s">
        <v>20</v>
      </c>
      <c r="E3746" s="1">
        <v>43600</v>
      </c>
      <c r="F3746" s="1">
        <v>43691</v>
      </c>
      <c r="G3746" s="1">
        <v>43715</v>
      </c>
      <c r="H3746" s="1">
        <v>43716</v>
      </c>
      <c r="I3746" t="s">
        <v>18</v>
      </c>
      <c r="J3746">
        <v>28</v>
      </c>
      <c r="K3746">
        <v>9</v>
      </c>
      <c r="L3746">
        <v>139</v>
      </c>
      <c r="M3746">
        <v>41</v>
      </c>
      <c r="N3746">
        <v>8</v>
      </c>
      <c r="O3746">
        <v>0.15</v>
      </c>
      <c r="P3746">
        <v>725.95</v>
      </c>
      <c r="Q3746">
        <v>1319.9</v>
      </c>
      <c r="R3746">
        <f>Table1[[#This Row],[OrderQuantity]]*Table1[[#This Row],[UnitPrice]]</f>
        <v>10559.2</v>
      </c>
      <c r="S3746">
        <f>Table1[[#This Row],[OrderQuantity]]*Table1[[#This Row],[UnitCost]]</f>
        <v>5807.6</v>
      </c>
      <c r="T3746">
        <f>Table1[[#This Row],[OrderQuantity]]*Table1[[#This Row],[UnitPrice]]*(1-Table1[[#This Row],[DiscountApplied]]) - (Table1[[#This Row],[OrderQuantity]]*Table1[[#This Row],[UnitCost]])</f>
        <v>3167.7199999999993</v>
      </c>
      <c r="U3746">
        <f>DATEDIF(Table1[[#This Row],[ShipDate]],Table1[[#This Row],[DeliveryDate]],"d")</f>
        <v>1</v>
      </c>
      <c r="V3746" t="str">
        <f t="shared" si="117"/>
        <v>On Time</v>
      </c>
    </row>
    <row r="3747" spans="2:22" x14ac:dyDescent="0.3">
      <c r="B3747" t="str">
        <f t="shared" si="116"/>
        <v>SO-003846</v>
      </c>
      <c r="C3747" t="s">
        <v>19</v>
      </c>
      <c r="D3747" t="s">
        <v>24</v>
      </c>
      <c r="E3747" s="1">
        <v>43600</v>
      </c>
      <c r="F3747" s="1">
        <v>43692</v>
      </c>
      <c r="G3747" s="1">
        <v>43705</v>
      </c>
      <c r="H3747" s="1">
        <v>43711</v>
      </c>
      <c r="I3747" t="s">
        <v>18</v>
      </c>
      <c r="J3747">
        <v>16</v>
      </c>
      <c r="K3747">
        <v>7</v>
      </c>
      <c r="L3747">
        <v>47</v>
      </c>
      <c r="M3747">
        <v>19</v>
      </c>
      <c r="N3747">
        <v>8</v>
      </c>
      <c r="O3747">
        <v>0.05</v>
      </c>
      <c r="P3747">
        <v>488.63</v>
      </c>
      <c r="Q3747">
        <v>958.1</v>
      </c>
      <c r="R3747">
        <f>Table1[[#This Row],[OrderQuantity]]*Table1[[#This Row],[UnitPrice]]</f>
        <v>7664.8</v>
      </c>
      <c r="S3747">
        <f>Table1[[#This Row],[OrderQuantity]]*Table1[[#This Row],[UnitCost]]</f>
        <v>3909.04</v>
      </c>
      <c r="T3747">
        <f>Table1[[#This Row],[OrderQuantity]]*Table1[[#This Row],[UnitPrice]]*(1-Table1[[#This Row],[DiscountApplied]]) - (Table1[[#This Row],[OrderQuantity]]*Table1[[#This Row],[UnitCost]])</f>
        <v>3372.5199999999995</v>
      </c>
      <c r="U3747">
        <f>DATEDIF(Table1[[#This Row],[ShipDate]],Table1[[#This Row],[DeliveryDate]],"d")</f>
        <v>6</v>
      </c>
      <c r="V3747" t="str">
        <f t="shared" si="117"/>
        <v>On Time</v>
      </c>
    </row>
    <row r="3748" spans="2:22" x14ac:dyDescent="0.3">
      <c r="B3748" t="str">
        <f t="shared" si="116"/>
        <v>SO-003847</v>
      </c>
      <c r="C3748" t="s">
        <v>16</v>
      </c>
      <c r="D3748" t="s">
        <v>25</v>
      </c>
      <c r="E3748" s="1">
        <v>43600</v>
      </c>
      <c r="F3748" s="1">
        <v>43692</v>
      </c>
      <c r="G3748" s="1">
        <v>43714</v>
      </c>
      <c r="H3748" s="1">
        <v>43723</v>
      </c>
      <c r="I3748" t="s">
        <v>18</v>
      </c>
      <c r="J3748">
        <v>8</v>
      </c>
      <c r="K3748">
        <v>46</v>
      </c>
      <c r="L3748">
        <v>355</v>
      </c>
      <c r="M3748">
        <v>34</v>
      </c>
      <c r="N3748">
        <v>3</v>
      </c>
      <c r="O3748">
        <v>0.05</v>
      </c>
      <c r="P3748">
        <v>4174.6400000000003</v>
      </c>
      <c r="Q3748">
        <v>5641.4</v>
      </c>
      <c r="R3748">
        <f>Table1[[#This Row],[OrderQuantity]]*Table1[[#This Row],[UnitPrice]]</f>
        <v>16924.199999999997</v>
      </c>
      <c r="S3748">
        <f>Table1[[#This Row],[OrderQuantity]]*Table1[[#This Row],[UnitCost]]</f>
        <v>12523.920000000002</v>
      </c>
      <c r="T3748">
        <f>Table1[[#This Row],[OrderQuantity]]*Table1[[#This Row],[UnitPrice]]*(1-Table1[[#This Row],[DiscountApplied]]) - (Table1[[#This Row],[OrderQuantity]]*Table1[[#This Row],[UnitCost]])</f>
        <v>3554.0699999999943</v>
      </c>
      <c r="U3748">
        <f>DATEDIF(Table1[[#This Row],[ShipDate]],Table1[[#This Row],[DeliveryDate]],"d")</f>
        <v>9</v>
      </c>
      <c r="V3748" t="str">
        <f t="shared" si="117"/>
        <v>Late</v>
      </c>
    </row>
    <row r="3749" spans="2:22" x14ac:dyDescent="0.3">
      <c r="B3749" t="str">
        <f t="shared" si="116"/>
        <v>SO-003848</v>
      </c>
      <c r="C3749" t="s">
        <v>22</v>
      </c>
      <c r="D3749" t="s">
        <v>17</v>
      </c>
      <c r="E3749" s="1">
        <v>43600</v>
      </c>
      <c r="F3749" s="1">
        <v>43692</v>
      </c>
      <c r="G3749" s="1">
        <v>43700</v>
      </c>
      <c r="H3749" s="1">
        <v>43709</v>
      </c>
      <c r="I3749" t="s">
        <v>18</v>
      </c>
      <c r="J3749">
        <v>28</v>
      </c>
      <c r="K3749">
        <v>27</v>
      </c>
      <c r="L3749">
        <v>234</v>
      </c>
      <c r="M3749">
        <v>29</v>
      </c>
      <c r="N3749">
        <v>8</v>
      </c>
      <c r="O3749">
        <v>0.08</v>
      </c>
      <c r="P3749">
        <v>349.54</v>
      </c>
      <c r="Q3749">
        <v>743.7</v>
      </c>
      <c r="R3749">
        <f>Table1[[#This Row],[OrderQuantity]]*Table1[[#This Row],[UnitPrice]]</f>
        <v>5949.6</v>
      </c>
      <c r="S3749">
        <f>Table1[[#This Row],[OrderQuantity]]*Table1[[#This Row],[UnitCost]]</f>
        <v>2796.32</v>
      </c>
      <c r="T3749">
        <f>Table1[[#This Row],[OrderQuantity]]*Table1[[#This Row],[UnitPrice]]*(1-Table1[[#This Row],[DiscountApplied]]) - (Table1[[#This Row],[OrderQuantity]]*Table1[[#This Row],[UnitCost]])</f>
        <v>2677.3120000000004</v>
      </c>
      <c r="U3749">
        <f>DATEDIF(Table1[[#This Row],[ShipDate]],Table1[[#This Row],[DeliveryDate]],"d")</f>
        <v>9</v>
      </c>
      <c r="V3749" t="str">
        <f t="shared" si="117"/>
        <v>Late</v>
      </c>
    </row>
    <row r="3750" spans="2:22" x14ac:dyDescent="0.3">
      <c r="B3750" t="str">
        <f t="shared" si="116"/>
        <v>SO-003849</v>
      </c>
      <c r="C3750" t="s">
        <v>22</v>
      </c>
      <c r="D3750" t="s">
        <v>23</v>
      </c>
      <c r="E3750" s="1">
        <v>43600</v>
      </c>
      <c r="F3750" s="1">
        <v>43692</v>
      </c>
      <c r="G3750" s="1">
        <v>43694</v>
      </c>
      <c r="H3750" s="1">
        <v>43701</v>
      </c>
      <c r="I3750" t="s">
        <v>18</v>
      </c>
      <c r="J3750">
        <v>27</v>
      </c>
      <c r="K3750">
        <v>5</v>
      </c>
      <c r="L3750">
        <v>278</v>
      </c>
      <c r="M3750">
        <v>18</v>
      </c>
      <c r="N3750">
        <v>1</v>
      </c>
      <c r="O3750">
        <v>0.15</v>
      </c>
      <c r="P3750">
        <v>1909.5</v>
      </c>
      <c r="Q3750">
        <v>3819</v>
      </c>
      <c r="R3750">
        <f>Table1[[#This Row],[OrderQuantity]]*Table1[[#This Row],[UnitPrice]]</f>
        <v>3819</v>
      </c>
      <c r="S3750">
        <f>Table1[[#This Row],[OrderQuantity]]*Table1[[#This Row],[UnitCost]]</f>
        <v>1909.5</v>
      </c>
      <c r="T3750">
        <f>Table1[[#This Row],[OrderQuantity]]*Table1[[#This Row],[UnitPrice]]*(1-Table1[[#This Row],[DiscountApplied]]) - (Table1[[#This Row],[OrderQuantity]]*Table1[[#This Row],[UnitCost]])</f>
        <v>1336.65</v>
      </c>
      <c r="U3750">
        <f>DATEDIF(Table1[[#This Row],[ShipDate]],Table1[[#This Row],[DeliveryDate]],"d")</f>
        <v>7</v>
      </c>
      <c r="V3750" t="str">
        <f t="shared" si="117"/>
        <v>On Time</v>
      </c>
    </row>
    <row r="3751" spans="2:22" x14ac:dyDescent="0.3">
      <c r="B3751" t="str">
        <f t="shared" si="116"/>
        <v>SO-003850</v>
      </c>
      <c r="C3751" t="s">
        <v>16</v>
      </c>
      <c r="D3751" t="s">
        <v>25</v>
      </c>
      <c r="E3751" s="1">
        <v>43600</v>
      </c>
      <c r="F3751" s="1">
        <v>43692</v>
      </c>
      <c r="G3751" s="1">
        <v>43712</v>
      </c>
      <c r="H3751" s="1">
        <v>43719</v>
      </c>
      <c r="I3751" t="s">
        <v>18</v>
      </c>
      <c r="J3751">
        <v>8</v>
      </c>
      <c r="K3751">
        <v>32</v>
      </c>
      <c r="L3751">
        <v>342</v>
      </c>
      <c r="M3751">
        <v>47</v>
      </c>
      <c r="N3751">
        <v>6</v>
      </c>
      <c r="O3751">
        <v>0.15</v>
      </c>
      <c r="P3751">
        <v>1485.79</v>
      </c>
      <c r="Q3751">
        <v>2653.2</v>
      </c>
      <c r="R3751">
        <f>Table1[[#This Row],[OrderQuantity]]*Table1[[#This Row],[UnitPrice]]</f>
        <v>15919.199999999999</v>
      </c>
      <c r="S3751">
        <f>Table1[[#This Row],[OrderQuantity]]*Table1[[#This Row],[UnitCost]]</f>
        <v>8914.74</v>
      </c>
      <c r="T3751">
        <f>Table1[[#This Row],[OrderQuantity]]*Table1[[#This Row],[UnitPrice]]*(1-Table1[[#This Row],[DiscountApplied]]) - (Table1[[#This Row],[OrderQuantity]]*Table1[[#This Row],[UnitCost]])</f>
        <v>4616.5799999999981</v>
      </c>
      <c r="U3751">
        <f>DATEDIF(Table1[[#This Row],[ShipDate]],Table1[[#This Row],[DeliveryDate]],"d")</f>
        <v>7</v>
      </c>
      <c r="V3751" t="str">
        <f t="shared" si="117"/>
        <v>On Time</v>
      </c>
    </row>
    <row r="3752" spans="2:22" x14ac:dyDescent="0.3">
      <c r="B3752" t="str">
        <f t="shared" si="116"/>
        <v>SO-003851</v>
      </c>
      <c r="C3752" t="s">
        <v>19</v>
      </c>
      <c r="D3752" t="s">
        <v>25</v>
      </c>
      <c r="E3752" s="1">
        <v>43600</v>
      </c>
      <c r="F3752" s="1">
        <v>43692</v>
      </c>
      <c r="G3752" s="1">
        <v>43717</v>
      </c>
      <c r="H3752" s="1">
        <v>43723</v>
      </c>
      <c r="I3752" t="s">
        <v>18</v>
      </c>
      <c r="J3752">
        <v>15</v>
      </c>
      <c r="K3752">
        <v>1</v>
      </c>
      <c r="L3752">
        <v>366</v>
      </c>
      <c r="M3752">
        <v>37</v>
      </c>
      <c r="N3752">
        <v>2</v>
      </c>
      <c r="O3752">
        <v>0.1</v>
      </c>
      <c r="P3752">
        <v>1088.08</v>
      </c>
      <c r="Q3752">
        <v>1943</v>
      </c>
      <c r="R3752">
        <f>Table1[[#This Row],[OrderQuantity]]*Table1[[#This Row],[UnitPrice]]</f>
        <v>3886</v>
      </c>
      <c r="S3752">
        <f>Table1[[#This Row],[OrderQuantity]]*Table1[[#This Row],[UnitCost]]</f>
        <v>2176.16</v>
      </c>
      <c r="T3752">
        <f>Table1[[#This Row],[OrderQuantity]]*Table1[[#This Row],[UnitPrice]]*(1-Table1[[#This Row],[DiscountApplied]]) - (Table1[[#This Row],[OrderQuantity]]*Table1[[#This Row],[UnitCost]])</f>
        <v>1321.2400000000002</v>
      </c>
      <c r="U3752">
        <f>DATEDIF(Table1[[#This Row],[ShipDate]],Table1[[#This Row],[DeliveryDate]],"d")</f>
        <v>6</v>
      </c>
      <c r="V3752" t="str">
        <f t="shared" si="117"/>
        <v>On Time</v>
      </c>
    </row>
    <row r="3753" spans="2:22" x14ac:dyDescent="0.3">
      <c r="B3753" t="str">
        <f t="shared" si="116"/>
        <v>SO-003852</v>
      </c>
      <c r="C3753" t="s">
        <v>19</v>
      </c>
      <c r="D3753" t="s">
        <v>20</v>
      </c>
      <c r="E3753" s="1">
        <v>43600</v>
      </c>
      <c r="F3753" s="1">
        <v>43692</v>
      </c>
      <c r="G3753" s="1">
        <v>43695</v>
      </c>
      <c r="H3753" s="1">
        <v>43696</v>
      </c>
      <c r="I3753" t="s">
        <v>18</v>
      </c>
      <c r="J3753">
        <v>15</v>
      </c>
      <c r="K3753">
        <v>40</v>
      </c>
      <c r="L3753">
        <v>174</v>
      </c>
      <c r="M3753">
        <v>11</v>
      </c>
      <c r="N3753">
        <v>7</v>
      </c>
      <c r="O3753">
        <v>0.05</v>
      </c>
      <c r="P3753">
        <v>1543.68</v>
      </c>
      <c r="Q3753">
        <v>1929.6</v>
      </c>
      <c r="R3753">
        <f>Table1[[#This Row],[OrderQuantity]]*Table1[[#This Row],[UnitPrice]]</f>
        <v>13507.199999999999</v>
      </c>
      <c r="S3753">
        <f>Table1[[#This Row],[OrderQuantity]]*Table1[[#This Row],[UnitCost]]</f>
        <v>10805.76</v>
      </c>
      <c r="T3753">
        <f>Table1[[#This Row],[OrderQuantity]]*Table1[[#This Row],[UnitPrice]]*(1-Table1[[#This Row],[DiscountApplied]]) - (Table1[[#This Row],[OrderQuantity]]*Table1[[#This Row],[UnitCost]])</f>
        <v>2026.0799999999981</v>
      </c>
      <c r="U3753">
        <f>DATEDIF(Table1[[#This Row],[ShipDate]],Table1[[#This Row],[DeliveryDate]],"d")</f>
        <v>1</v>
      </c>
      <c r="V3753" t="str">
        <f t="shared" si="117"/>
        <v>On Time</v>
      </c>
    </row>
    <row r="3754" spans="2:22" x14ac:dyDescent="0.3">
      <c r="B3754" t="str">
        <f t="shared" si="116"/>
        <v>SO-003853</v>
      </c>
      <c r="C3754" t="s">
        <v>19</v>
      </c>
      <c r="D3754" t="s">
        <v>17</v>
      </c>
      <c r="E3754" s="1">
        <v>43600</v>
      </c>
      <c r="F3754" s="1">
        <v>43692</v>
      </c>
      <c r="G3754" s="1">
        <v>43715</v>
      </c>
      <c r="H3754" s="1">
        <v>43719</v>
      </c>
      <c r="I3754" t="s">
        <v>18</v>
      </c>
      <c r="J3754">
        <v>16</v>
      </c>
      <c r="K3754">
        <v>44</v>
      </c>
      <c r="L3754">
        <v>260</v>
      </c>
      <c r="M3754">
        <v>13</v>
      </c>
      <c r="N3754">
        <v>2</v>
      </c>
      <c r="O3754">
        <v>0.08</v>
      </c>
      <c r="P3754">
        <v>1338.66</v>
      </c>
      <c r="Q3754">
        <v>1809</v>
      </c>
      <c r="R3754">
        <f>Table1[[#This Row],[OrderQuantity]]*Table1[[#This Row],[UnitPrice]]</f>
        <v>3618</v>
      </c>
      <c r="S3754">
        <f>Table1[[#This Row],[OrderQuantity]]*Table1[[#This Row],[UnitCost]]</f>
        <v>2677.32</v>
      </c>
      <c r="T3754">
        <f>Table1[[#This Row],[OrderQuantity]]*Table1[[#This Row],[UnitPrice]]*(1-Table1[[#This Row],[DiscountApplied]]) - (Table1[[#This Row],[OrderQuantity]]*Table1[[#This Row],[UnitCost]])</f>
        <v>651.23999999999978</v>
      </c>
      <c r="U3754">
        <f>DATEDIF(Table1[[#This Row],[ShipDate]],Table1[[#This Row],[DeliveryDate]],"d")</f>
        <v>4</v>
      </c>
      <c r="V3754" t="str">
        <f t="shared" si="117"/>
        <v>On Time</v>
      </c>
    </row>
    <row r="3755" spans="2:22" x14ac:dyDescent="0.3">
      <c r="B3755" t="str">
        <f t="shared" si="116"/>
        <v>SO-003854</v>
      </c>
      <c r="C3755" t="s">
        <v>22</v>
      </c>
      <c r="D3755" t="s">
        <v>25</v>
      </c>
      <c r="E3755" s="1">
        <v>43600</v>
      </c>
      <c r="F3755" s="1">
        <v>43692</v>
      </c>
      <c r="G3755" s="1">
        <v>43717</v>
      </c>
      <c r="H3755" s="1">
        <v>43726</v>
      </c>
      <c r="I3755" t="s">
        <v>18</v>
      </c>
      <c r="J3755">
        <v>28</v>
      </c>
      <c r="K3755">
        <v>36</v>
      </c>
      <c r="L3755">
        <v>351</v>
      </c>
      <c r="M3755">
        <v>9</v>
      </c>
      <c r="N3755">
        <v>2</v>
      </c>
      <c r="O3755">
        <v>0.08</v>
      </c>
      <c r="P3755">
        <v>814.05</v>
      </c>
      <c r="Q3755">
        <v>1005</v>
      </c>
      <c r="R3755">
        <f>Table1[[#This Row],[OrderQuantity]]*Table1[[#This Row],[UnitPrice]]</f>
        <v>2010</v>
      </c>
      <c r="S3755">
        <f>Table1[[#This Row],[OrderQuantity]]*Table1[[#This Row],[UnitCost]]</f>
        <v>1628.1</v>
      </c>
      <c r="T3755">
        <f>Table1[[#This Row],[OrderQuantity]]*Table1[[#This Row],[UnitPrice]]*(1-Table1[[#This Row],[DiscountApplied]]) - (Table1[[#This Row],[OrderQuantity]]*Table1[[#This Row],[UnitCost]])</f>
        <v>221.10000000000014</v>
      </c>
      <c r="U3755">
        <f>DATEDIF(Table1[[#This Row],[ShipDate]],Table1[[#This Row],[DeliveryDate]],"d")</f>
        <v>9</v>
      </c>
      <c r="V3755" t="str">
        <f t="shared" si="117"/>
        <v>Late</v>
      </c>
    </row>
    <row r="3756" spans="2:22" x14ac:dyDescent="0.3">
      <c r="B3756" t="str">
        <f t="shared" si="116"/>
        <v>SO-003855</v>
      </c>
      <c r="C3756" t="s">
        <v>22</v>
      </c>
      <c r="D3756" t="s">
        <v>20</v>
      </c>
      <c r="E3756" s="1">
        <v>43600</v>
      </c>
      <c r="F3756" s="1">
        <v>43692</v>
      </c>
      <c r="G3756" s="1">
        <v>43712</v>
      </c>
      <c r="H3756" s="1">
        <v>43715</v>
      </c>
      <c r="I3756" t="s">
        <v>18</v>
      </c>
      <c r="J3756">
        <v>27</v>
      </c>
      <c r="K3756">
        <v>34</v>
      </c>
      <c r="L3756">
        <v>197</v>
      </c>
      <c r="M3756">
        <v>38</v>
      </c>
      <c r="N3756">
        <v>2</v>
      </c>
      <c r="O3756">
        <v>0.08</v>
      </c>
      <c r="P3756">
        <v>1102.02</v>
      </c>
      <c r="Q3756">
        <v>1721.9</v>
      </c>
      <c r="R3756">
        <f>Table1[[#This Row],[OrderQuantity]]*Table1[[#This Row],[UnitPrice]]</f>
        <v>3443.8</v>
      </c>
      <c r="S3756">
        <f>Table1[[#This Row],[OrderQuantity]]*Table1[[#This Row],[UnitCost]]</f>
        <v>2204.04</v>
      </c>
      <c r="T3756">
        <f>Table1[[#This Row],[OrderQuantity]]*Table1[[#This Row],[UnitPrice]]*(1-Table1[[#This Row],[DiscountApplied]]) - (Table1[[#This Row],[OrderQuantity]]*Table1[[#This Row],[UnitCost]])</f>
        <v>964.25600000000031</v>
      </c>
      <c r="U3756">
        <f>DATEDIF(Table1[[#This Row],[ShipDate]],Table1[[#This Row],[DeliveryDate]],"d")</f>
        <v>3</v>
      </c>
      <c r="V3756" t="str">
        <f t="shared" si="117"/>
        <v>On Time</v>
      </c>
    </row>
    <row r="3757" spans="2:22" x14ac:dyDescent="0.3">
      <c r="B3757" t="str">
        <f t="shared" si="116"/>
        <v>SO-003856</v>
      </c>
      <c r="C3757" t="s">
        <v>19</v>
      </c>
      <c r="D3757" t="s">
        <v>20</v>
      </c>
      <c r="E3757" s="1">
        <v>43600</v>
      </c>
      <c r="F3757" s="1">
        <v>43693</v>
      </c>
      <c r="G3757" s="1">
        <v>43714</v>
      </c>
      <c r="H3757" s="1">
        <v>43719</v>
      </c>
      <c r="I3757" t="s">
        <v>18</v>
      </c>
      <c r="J3757">
        <v>19</v>
      </c>
      <c r="K3757">
        <v>18</v>
      </c>
      <c r="L3757">
        <v>95</v>
      </c>
      <c r="M3757">
        <v>32</v>
      </c>
      <c r="N3757">
        <v>2</v>
      </c>
      <c r="O3757">
        <v>0.2</v>
      </c>
      <c r="P3757">
        <v>368.5</v>
      </c>
      <c r="Q3757">
        <v>837.5</v>
      </c>
      <c r="R3757">
        <f>Table1[[#This Row],[OrderQuantity]]*Table1[[#This Row],[UnitPrice]]</f>
        <v>1675</v>
      </c>
      <c r="S3757">
        <f>Table1[[#This Row],[OrderQuantity]]*Table1[[#This Row],[UnitCost]]</f>
        <v>737</v>
      </c>
      <c r="T3757">
        <f>Table1[[#This Row],[OrderQuantity]]*Table1[[#This Row],[UnitPrice]]*(1-Table1[[#This Row],[DiscountApplied]]) - (Table1[[#This Row],[OrderQuantity]]*Table1[[#This Row],[UnitCost]])</f>
        <v>603</v>
      </c>
      <c r="U3757">
        <f>DATEDIF(Table1[[#This Row],[ShipDate]],Table1[[#This Row],[DeliveryDate]],"d")</f>
        <v>5</v>
      </c>
      <c r="V3757" t="str">
        <f t="shared" si="117"/>
        <v>On Time</v>
      </c>
    </row>
    <row r="3758" spans="2:22" x14ac:dyDescent="0.3">
      <c r="B3758" t="str">
        <f t="shared" si="116"/>
        <v>SO-003857</v>
      </c>
      <c r="C3758" t="s">
        <v>16</v>
      </c>
      <c r="D3758" t="s">
        <v>20</v>
      </c>
      <c r="E3758" s="1">
        <v>43600</v>
      </c>
      <c r="F3758" s="1">
        <v>43693</v>
      </c>
      <c r="G3758" s="1">
        <v>43699</v>
      </c>
      <c r="H3758" s="1">
        <v>43704</v>
      </c>
      <c r="I3758" t="s">
        <v>18</v>
      </c>
      <c r="J3758">
        <v>6</v>
      </c>
      <c r="K3758">
        <v>39</v>
      </c>
      <c r="L3758">
        <v>143</v>
      </c>
      <c r="M3758">
        <v>37</v>
      </c>
      <c r="N3758">
        <v>2</v>
      </c>
      <c r="O3758">
        <v>0.05</v>
      </c>
      <c r="P3758">
        <v>3236.1</v>
      </c>
      <c r="Q3758">
        <v>3852.5</v>
      </c>
      <c r="R3758">
        <f>Table1[[#This Row],[OrderQuantity]]*Table1[[#This Row],[UnitPrice]]</f>
        <v>7705</v>
      </c>
      <c r="S3758">
        <f>Table1[[#This Row],[OrderQuantity]]*Table1[[#This Row],[UnitCost]]</f>
        <v>6472.2</v>
      </c>
      <c r="T3758">
        <f>Table1[[#This Row],[OrderQuantity]]*Table1[[#This Row],[UnitPrice]]*(1-Table1[[#This Row],[DiscountApplied]]) - (Table1[[#This Row],[OrderQuantity]]*Table1[[#This Row],[UnitCost]])</f>
        <v>847.55000000000018</v>
      </c>
      <c r="U3758">
        <f>DATEDIF(Table1[[#This Row],[ShipDate]],Table1[[#This Row],[DeliveryDate]],"d")</f>
        <v>5</v>
      </c>
      <c r="V3758" t="str">
        <f t="shared" si="117"/>
        <v>On Time</v>
      </c>
    </row>
    <row r="3759" spans="2:22" x14ac:dyDescent="0.3">
      <c r="B3759" t="str">
        <f t="shared" si="116"/>
        <v>SO-003858</v>
      </c>
      <c r="C3759" t="s">
        <v>16</v>
      </c>
      <c r="D3759" t="s">
        <v>24</v>
      </c>
      <c r="E3759" s="1">
        <v>43600</v>
      </c>
      <c r="F3759" s="1">
        <v>43693</v>
      </c>
      <c r="G3759" s="1">
        <v>43696</v>
      </c>
      <c r="H3759" s="1">
        <v>43704</v>
      </c>
      <c r="I3759" t="s">
        <v>18</v>
      </c>
      <c r="J3759">
        <v>4</v>
      </c>
      <c r="K3759">
        <v>27</v>
      </c>
      <c r="L3759">
        <v>15</v>
      </c>
      <c r="M3759">
        <v>16</v>
      </c>
      <c r="N3759">
        <v>5</v>
      </c>
      <c r="O3759">
        <v>0.08</v>
      </c>
      <c r="P3759">
        <v>2842.94</v>
      </c>
      <c r="Q3759">
        <v>3644.8</v>
      </c>
      <c r="R3759">
        <f>Table1[[#This Row],[OrderQuantity]]*Table1[[#This Row],[UnitPrice]]</f>
        <v>18224</v>
      </c>
      <c r="S3759">
        <f>Table1[[#This Row],[OrderQuantity]]*Table1[[#This Row],[UnitCost]]</f>
        <v>14214.7</v>
      </c>
      <c r="T3759">
        <f>Table1[[#This Row],[OrderQuantity]]*Table1[[#This Row],[UnitPrice]]*(1-Table1[[#This Row],[DiscountApplied]]) - (Table1[[#This Row],[OrderQuantity]]*Table1[[#This Row],[UnitCost]])</f>
        <v>2551.380000000001</v>
      </c>
      <c r="U3759">
        <f>DATEDIF(Table1[[#This Row],[ShipDate]],Table1[[#This Row],[DeliveryDate]],"d")</f>
        <v>8</v>
      </c>
      <c r="V3759" t="str">
        <f t="shared" si="117"/>
        <v>Late</v>
      </c>
    </row>
    <row r="3760" spans="2:22" x14ac:dyDescent="0.3">
      <c r="B3760" t="str">
        <f t="shared" si="116"/>
        <v>SO-003859</v>
      </c>
      <c r="C3760" t="s">
        <v>21</v>
      </c>
      <c r="D3760" t="s">
        <v>24</v>
      </c>
      <c r="E3760" s="1">
        <v>43600</v>
      </c>
      <c r="F3760" s="1">
        <v>43693</v>
      </c>
      <c r="G3760" s="1">
        <v>43705</v>
      </c>
      <c r="H3760" s="1">
        <v>43708</v>
      </c>
      <c r="I3760" t="s">
        <v>18</v>
      </c>
      <c r="J3760">
        <v>21</v>
      </c>
      <c r="K3760">
        <v>50</v>
      </c>
      <c r="L3760">
        <v>50</v>
      </c>
      <c r="M3760">
        <v>25</v>
      </c>
      <c r="N3760">
        <v>2</v>
      </c>
      <c r="O3760">
        <v>0.08</v>
      </c>
      <c r="P3760">
        <v>120.73</v>
      </c>
      <c r="Q3760">
        <v>227.8</v>
      </c>
      <c r="R3760">
        <f>Table1[[#This Row],[OrderQuantity]]*Table1[[#This Row],[UnitPrice]]</f>
        <v>455.6</v>
      </c>
      <c r="S3760">
        <f>Table1[[#This Row],[OrderQuantity]]*Table1[[#This Row],[UnitCost]]</f>
        <v>241.46</v>
      </c>
      <c r="T3760">
        <f>Table1[[#This Row],[OrderQuantity]]*Table1[[#This Row],[UnitPrice]]*(1-Table1[[#This Row],[DiscountApplied]]) - (Table1[[#This Row],[OrderQuantity]]*Table1[[#This Row],[UnitCost]])</f>
        <v>177.69200000000004</v>
      </c>
      <c r="U3760">
        <f>DATEDIF(Table1[[#This Row],[ShipDate]],Table1[[#This Row],[DeliveryDate]],"d")</f>
        <v>3</v>
      </c>
      <c r="V3760" t="str">
        <f t="shared" si="117"/>
        <v>On Time</v>
      </c>
    </row>
    <row r="3761" spans="2:22" x14ac:dyDescent="0.3">
      <c r="B3761" t="str">
        <f t="shared" si="116"/>
        <v>SO-003860</v>
      </c>
      <c r="C3761" t="s">
        <v>21</v>
      </c>
      <c r="D3761" t="s">
        <v>24</v>
      </c>
      <c r="E3761" s="1">
        <v>43600</v>
      </c>
      <c r="F3761" s="1">
        <v>43693</v>
      </c>
      <c r="G3761" s="1">
        <v>43704</v>
      </c>
      <c r="H3761" s="1">
        <v>43707</v>
      </c>
      <c r="I3761" t="s">
        <v>18</v>
      </c>
      <c r="J3761">
        <v>23</v>
      </c>
      <c r="K3761">
        <v>12</v>
      </c>
      <c r="L3761">
        <v>56</v>
      </c>
      <c r="M3761">
        <v>7</v>
      </c>
      <c r="N3761">
        <v>7</v>
      </c>
      <c r="O3761">
        <v>0.08</v>
      </c>
      <c r="P3761">
        <v>2055.7600000000002</v>
      </c>
      <c r="Q3761">
        <v>3370.1</v>
      </c>
      <c r="R3761">
        <f>Table1[[#This Row],[OrderQuantity]]*Table1[[#This Row],[UnitPrice]]</f>
        <v>23590.7</v>
      </c>
      <c r="S3761">
        <f>Table1[[#This Row],[OrderQuantity]]*Table1[[#This Row],[UnitCost]]</f>
        <v>14390.320000000002</v>
      </c>
      <c r="T3761">
        <f>Table1[[#This Row],[OrderQuantity]]*Table1[[#This Row],[UnitPrice]]*(1-Table1[[#This Row],[DiscountApplied]]) - (Table1[[#This Row],[OrderQuantity]]*Table1[[#This Row],[UnitCost]])</f>
        <v>7313.1240000000016</v>
      </c>
      <c r="U3761">
        <f>DATEDIF(Table1[[#This Row],[ShipDate]],Table1[[#This Row],[DeliveryDate]],"d")</f>
        <v>3</v>
      </c>
      <c r="V3761" t="str">
        <f t="shared" si="117"/>
        <v>On Time</v>
      </c>
    </row>
    <row r="3762" spans="2:22" x14ac:dyDescent="0.3">
      <c r="B3762" t="str">
        <f t="shared" si="116"/>
        <v>SO-003861</v>
      </c>
      <c r="C3762" t="s">
        <v>19</v>
      </c>
      <c r="D3762" t="s">
        <v>23</v>
      </c>
      <c r="E3762" s="1">
        <v>43600</v>
      </c>
      <c r="F3762" s="1">
        <v>43693</v>
      </c>
      <c r="G3762" s="1">
        <v>43701</v>
      </c>
      <c r="H3762" s="1">
        <v>43708</v>
      </c>
      <c r="I3762" t="s">
        <v>18</v>
      </c>
      <c r="J3762">
        <v>16</v>
      </c>
      <c r="K3762">
        <v>40</v>
      </c>
      <c r="L3762">
        <v>328</v>
      </c>
      <c r="M3762">
        <v>30</v>
      </c>
      <c r="N3762">
        <v>7</v>
      </c>
      <c r="O3762">
        <v>0.05</v>
      </c>
      <c r="P3762">
        <v>557.51</v>
      </c>
      <c r="Q3762">
        <v>1051.9000000000001</v>
      </c>
      <c r="R3762">
        <f>Table1[[#This Row],[OrderQuantity]]*Table1[[#This Row],[UnitPrice]]</f>
        <v>7363.3000000000011</v>
      </c>
      <c r="S3762">
        <f>Table1[[#This Row],[OrderQuantity]]*Table1[[#This Row],[UnitCost]]</f>
        <v>3902.5699999999997</v>
      </c>
      <c r="T3762">
        <f>Table1[[#This Row],[OrderQuantity]]*Table1[[#This Row],[UnitPrice]]*(1-Table1[[#This Row],[DiscountApplied]]) - (Table1[[#This Row],[OrderQuantity]]*Table1[[#This Row],[UnitCost]])</f>
        <v>3092.5650000000014</v>
      </c>
      <c r="U3762">
        <f>DATEDIF(Table1[[#This Row],[ShipDate]],Table1[[#This Row],[DeliveryDate]],"d")</f>
        <v>7</v>
      </c>
      <c r="V3762" t="str">
        <f t="shared" si="117"/>
        <v>On Time</v>
      </c>
    </row>
    <row r="3763" spans="2:22" x14ac:dyDescent="0.3">
      <c r="B3763" t="str">
        <f t="shared" si="116"/>
        <v>SO-003862</v>
      </c>
      <c r="C3763" t="s">
        <v>16</v>
      </c>
      <c r="D3763" t="s">
        <v>26</v>
      </c>
      <c r="E3763" s="1">
        <v>43600</v>
      </c>
      <c r="F3763" s="1">
        <v>43693</v>
      </c>
      <c r="G3763" s="1">
        <v>43713</v>
      </c>
      <c r="H3763" s="1">
        <v>43718</v>
      </c>
      <c r="I3763" t="s">
        <v>18</v>
      </c>
      <c r="J3763">
        <v>3</v>
      </c>
      <c r="K3763">
        <v>41</v>
      </c>
      <c r="L3763">
        <v>85</v>
      </c>
      <c r="M3763">
        <v>17</v>
      </c>
      <c r="N3763">
        <v>6</v>
      </c>
      <c r="O3763">
        <v>0.05</v>
      </c>
      <c r="P3763">
        <v>3331.78</v>
      </c>
      <c r="Q3763">
        <v>3966.4</v>
      </c>
      <c r="R3763">
        <f>Table1[[#This Row],[OrderQuantity]]*Table1[[#This Row],[UnitPrice]]</f>
        <v>23798.400000000001</v>
      </c>
      <c r="S3763">
        <f>Table1[[#This Row],[OrderQuantity]]*Table1[[#This Row],[UnitCost]]</f>
        <v>19990.68</v>
      </c>
      <c r="T3763">
        <f>Table1[[#This Row],[OrderQuantity]]*Table1[[#This Row],[UnitPrice]]*(1-Table1[[#This Row],[DiscountApplied]]) - (Table1[[#This Row],[OrderQuantity]]*Table1[[#This Row],[UnitCost]])</f>
        <v>2617.7999999999993</v>
      </c>
      <c r="U3763">
        <f>DATEDIF(Table1[[#This Row],[ShipDate]],Table1[[#This Row],[DeliveryDate]],"d")</f>
        <v>5</v>
      </c>
      <c r="V3763" t="str">
        <f t="shared" si="117"/>
        <v>On Time</v>
      </c>
    </row>
    <row r="3764" spans="2:22" x14ac:dyDescent="0.3">
      <c r="B3764" t="str">
        <f t="shared" si="116"/>
        <v>SO-003863</v>
      </c>
      <c r="C3764" t="s">
        <v>16</v>
      </c>
      <c r="D3764" t="s">
        <v>23</v>
      </c>
      <c r="E3764" s="1">
        <v>43600</v>
      </c>
      <c r="F3764" s="1">
        <v>43694</v>
      </c>
      <c r="G3764" s="1">
        <v>43712</v>
      </c>
      <c r="H3764" s="1">
        <v>43716</v>
      </c>
      <c r="I3764" t="s">
        <v>18</v>
      </c>
      <c r="J3764">
        <v>2</v>
      </c>
      <c r="K3764">
        <v>22</v>
      </c>
      <c r="L3764">
        <v>264</v>
      </c>
      <c r="M3764">
        <v>2</v>
      </c>
      <c r="N3764">
        <v>7</v>
      </c>
      <c r="O3764">
        <v>0.08</v>
      </c>
      <c r="P3764">
        <v>96.48</v>
      </c>
      <c r="Q3764">
        <v>241.2</v>
      </c>
      <c r="R3764">
        <f>Table1[[#This Row],[OrderQuantity]]*Table1[[#This Row],[UnitPrice]]</f>
        <v>1688.3999999999999</v>
      </c>
      <c r="S3764">
        <f>Table1[[#This Row],[OrderQuantity]]*Table1[[#This Row],[UnitCost]]</f>
        <v>675.36</v>
      </c>
      <c r="T3764">
        <f>Table1[[#This Row],[OrderQuantity]]*Table1[[#This Row],[UnitPrice]]*(1-Table1[[#This Row],[DiscountApplied]]) - (Table1[[#This Row],[OrderQuantity]]*Table1[[#This Row],[UnitCost]])</f>
        <v>877.96799999999996</v>
      </c>
      <c r="U3764">
        <f>DATEDIF(Table1[[#This Row],[ShipDate]],Table1[[#This Row],[DeliveryDate]],"d")</f>
        <v>4</v>
      </c>
      <c r="V3764" t="str">
        <f t="shared" si="117"/>
        <v>On Time</v>
      </c>
    </row>
    <row r="3765" spans="2:22" x14ac:dyDescent="0.3">
      <c r="B3765" t="str">
        <f t="shared" si="116"/>
        <v>SO-003864</v>
      </c>
      <c r="C3765" t="s">
        <v>19</v>
      </c>
      <c r="D3765" t="s">
        <v>26</v>
      </c>
      <c r="E3765" s="1">
        <v>43600</v>
      </c>
      <c r="F3765" s="1">
        <v>43694</v>
      </c>
      <c r="G3765" s="1">
        <v>43713</v>
      </c>
      <c r="H3765" s="1">
        <v>43716</v>
      </c>
      <c r="I3765" t="s">
        <v>18</v>
      </c>
      <c r="J3765">
        <v>14</v>
      </c>
      <c r="K3765">
        <v>23</v>
      </c>
      <c r="L3765">
        <v>67</v>
      </c>
      <c r="M3765">
        <v>2</v>
      </c>
      <c r="N3765">
        <v>3</v>
      </c>
      <c r="O3765">
        <v>0.08</v>
      </c>
      <c r="P3765">
        <v>1731.95</v>
      </c>
      <c r="Q3765">
        <v>3149</v>
      </c>
      <c r="R3765">
        <f>Table1[[#This Row],[OrderQuantity]]*Table1[[#This Row],[UnitPrice]]</f>
        <v>9447</v>
      </c>
      <c r="S3765">
        <f>Table1[[#This Row],[OrderQuantity]]*Table1[[#This Row],[UnitCost]]</f>
        <v>5195.8500000000004</v>
      </c>
      <c r="T3765">
        <f>Table1[[#This Row],[OrderQuantity]]*Table1[[#This Row],[UnitPrice]]*(1-Table1[[#This Row],[DiscountApplied]]) - (Table1[[#This Row],[OrderQuantity]]*Table1[[#This Row],[UnitCost]])</f>
        <v>3495.3899999999994</v>
      </c>
      <c r="U3765">
        <f>DATEDIF(Table1[[#This Row],[ShipDate]],Table1[[#This Row],[DeliveryDate]],"d")</f>
        <v>3</v>
      </c>
      <c r="V3765" t="str">
        <f t="shared" si="117"/>
        <v>On Time</v>
      </c>
    </row>
    <row r="3766" spans="2:22" x14ac:dyDescent="0.3">
      <c r="B3766" t="str">
        <f t="shared" si="116"/>
        <v>SO-003865</v>
      </c>
      <c r="C3766" t="s">
        <v>19</v>
      </c>
      <c r="D3766" t="s">
        <v>17</v>
      </c>
      <c r="E3766" s="1">
        <v>43600</v>
      </c>
      <c r="F3766" s="1">
        <v>43694</v>
      </c>
      <c r="G3766" s="1">
        <v>43709</v>
      </c>
      <c r="H3766" s="1">
        <v>43718</v>
      </c>
      <c r="I3766" t="s">
        <v>18</v>
      </c>
      <c r="J3766">
        <v>20</v>
      </c>
      <c r="K3766">
        <v>43</v>
      </c>
      <c r="L3766">
        <v>253</v>
      </c>
      <c r="M3766">
        <v>41</v>
      </c>
      <c r="N3766">
        <v>3</v>
      </c>
      <c r="O3766">
        <v>0.08</v>
      </c>
      <c r="P3766">
        <v>728.96</v>
      </c>
      <c r="Q3766">
        <v>911.2</v>
      </c>
      <c r="R3766">
        <f>Table1[[#This Row],[OrderQuantity]]*Table1[[#This Row],[UnitPrice]]</f>
        <v>2733.6000000000004</v>
      </c>
      <c r="S3766">
        <f>Table1[[#This Row],[OrderQuantity]]*Table1[[#This Row],[UnitCost]]</f>
        <v>2186.88</v>
      </c>
      <c r="T3766">
        <f>Table1[[#This Row],[OrderQuantity]]*Table1[[#This Row],[UnitPrice]]*(1-Table1[[#This Row],[DiscountApplied]]) - (Table1[[#This Row],[OrderQuantity]]*Table1[[#This Row],[UnitCost]])</f>
        <v>328.03200000000015</v>
      </c>
      <c r="U3766">
        <f>DATEDIF(Table1[[#This Row],[ShipDate]],Table1[[#This Row],[DeliveryDate]],"d")</f>
        <v>9</v>
      </c>
      <c r="V3766" t="str">
        <f t="shared" si="117"/>
        <v>Late</v>
      </c>
    </row>
    <row r="3767" spans="2:22" x14ac:dyDescent="0.3">
      <c r="B3767" t="str">
        <f t="shared" si="116"/>
        <v>SO-003866</v>
      </c>
      <c r="C3767" t="s">
        <v>16</v>
      </c>
      <c r="D3767" t="s">
        <v>20</v>
      </c>
      <c r="E3767" s="1">
        <v>43600</v>
      </c>
      <c r="F3767" s="1">
        <v>43694</v>
      </c>
      <c r="G3767" s="1">
        <v>43696</v>
      </c>
      <c r="H3767" s="1">
        <v>43697</v>
      </c>
      <c r="I3767" t="s">
        <v>18</v>
      </c>
      <c r="J3767">
        <v>6</v>
      </c>
      <c r="K3767">
        <v>29</v>
      </c>
      <c r="L3767">
        <v>154</v>
      </c>
      <c r="M3767">
        <v>5</v>
      </c>
      <c r="N3767">
        <v>3</v>
      </c>
      <c r="O3767">
        <v>0.15</v>
      </c>
      <c r="P3767">
        <v>1758.75</v>
      </c>
      <c r="Q3767">
        <v>2345</v>
      </c>
      <c r="R3767">
        <f>Table1[[#This Row],[OrderQuantity]]*Table1[[#This Row],[UnitPrice]]</f>
        <v>7035</v>
      </c>
      <c r="S3767">
        <f>Table1[[#This Row],[OrderQuantity]]*Table1[[#This Row],[UnitCost]]</f>
        <v>5276.25</v>
      </c>
      <c r="T3767">
        <f>Table1[[#This Row],[OrderQuantity]]*Table1[[#This Row],[UnitPrice]]*(1-Table1[[#This Row],[DiscountApplied]]) - (Table1[[#This Row],[OrderQuantity]]*Table1[[#This Row],[UnitCost]])</f>
        <v>703.5</v>
      </c>
      <c r="U3767">
        <f>DATEDIF(Table1[[#This Row],[ShipDate]],Table1[[#This Row],[DeliveryDate]],"d")</f>
        <v>1</v>
      </c>
      <c r="V3767" t="str">
        <f t="shared" si="117"/>
        <v>On Time</v>
      </c>
    </row>
    <row r="3768" spans="2:22" x14ac:dyDescent="0.3">
      <c r="B3768" t="str">
        <f t="shared" si="116"/>
        <v>SO-003867</v>
      </c>
      <c r="C3768" t="s">
        <v>16</v>
      </c>
      <c r="D3768" t="s">
        <v>17</v>
      </c>
      <c r="E3768" s="1">
        <v>43600</v>
      </c>
      <c r="F3768" s="1">
        <v>43694</v>
      </c>
      <c r="G3768" s="1">
        <v>43700</v>
      </c>
      <c r="H3768" s="1">
        <v>43705</v>
      </c>
      <c r="I3768" t="s">
        <v>18</v>
      </c>
      <c r="J3768">
        <v>5</v>
      </c>
      <c r="K3768">
        <v>20</v>
      </c>
      <c r="L3768">
        <v>247</v>
      </c>
      <c r="M3768">
        <v>32</v>
      </c>
      <c r="N3768">
        <v>5</v>
      </c>
      <c r="O3768">
        <v>0.05</v>
      </c>
      <c r="P3768">
        <v>2125.2399999999998</v>
      </c>
      <c r="Q3768">
        <v>5313.1</v>
      </c>
      <c r="R3768">
        <f>Table1[[#This Row],[OrderQuantity]]*Table1[[#This Row],[UnitPrice]]</f>
        <v>26565.5</v>
      </c>
      <c r="S3768">
        <f>Table1[[#This Row],[OrderQuantity]]*Table1[[#This Row],[UnitCost]]</f>
        <v>10626.199999999999</v>
      </c>
      <c r="T3768">
        <f>Table1[[#This Row],[OrderQuantity]]*Table1[[#This Row],[UnitPrice]]*(1-Table1[[#This Row],[DiscountApplied]]) - (Table1[[#This Row],[OrderQuantity]]*Table1[[#This Row],[UnitCost]])</f>
        <v>14611.025</v>
      </c>
      <c r="U3768">
        <f>DATEDIF(Table1[[#This Row],[ShipDate]],Table1[[#This Row],[DeliveryDate]],"d")</f>
        <v>5</v>
      </c>
      <c r="V3768" t="str">
        <f t="shared" si="117"/>
        <v>On Time</v>
      </c>
    </row>
    <row r="3769" spans="2:22" x14ac:dyDescent="0.3">
      <c r="B3769" t="str">
        <f t="shared" si="116"/>
        <v>SO-003868</v>
      </c>
      <c r="C3769" t="s">
        <v>16</v>
      </c>
      <c r="D3769" t="s">
        <v>24</v>
      </c>
      <c r="E3769" s="1">
        <v>43600</v>
      </c>
      <c r="F3769" s="1">
        <v>43694</v>
      </c>
      <c r="G3769" s="1">
        <v>43718</v>
      </c>
      <c r="H3769" s="1">
        <v>43727</v>
      </c>
      <c r="I3769" t="s">
        <v>18</v>
      </c>
      <c r="J3769">
        <v>3</v>
      </c>
      <c r="K3769">
        <v>1</v>
      </c>
      <c r="L3769">
        <v>8</v>
      </c>
      <c r="M3769">
        <v>44</v>
      </c>
      <c r="N3769">
        <v>3</v>
      </c>
      <c r="O3769">
        <v>0.08</v>
      </c>
      <c r="P3769">
        <v>1331.63</v>
      </c>
      <c r="Q3769">
        <v>2512.5</v>
      </c>
      <c r="R3769">
        <f>Table1[[#This Row],[OrderQuantity]]*Table1[[#This Row],[UnitPrice]]</f>
        <v>7537.5</v>
      </c>
      <c r="S3769">
        <f>Table1[[#This Row],[OrderQuantity]]*Table1[[#This Row],[UnitCost]]</f>
        <v>3994.8900000000003</v>
      </c>
      <c r="T3769">
        <f>Table1[[#This Row],[OrderQuantity]]*Table1[[#This Row],[UnitPrice]]*(1-Table1[[#This Row],[DiscountApplied]]) - (Table1[[#This Row],[OrderQuantity]]*Table1[[#This Row],[UnitCost]])</f>
        <v>2939.6099999999997</v>
      </c>
      <c r="U3769">
        <f>DATEDIF(Table1[[#This Row],[ShipDate]],Table1[[#This Row],[DeliveryDate]],"d")</f>
        <v>9</v>
      </c>
      <c r="V3769" t="str">
        <f t="shared" si="117"/>
        <v>Late</v>
      </c>
    </row>
    <row r="3770" spans="2:22" x14ac:dyDescent="0.3">
      <c r="B3770" t="str">
        <f t="shared" si="116"/>
        <v>SO-003869</v>
      </c>
      <c r="C3770" t="s">
        <v>16</v>
      </c>
      <c r="D3770" t="s">
        <v>20</v>
      </c>
      <c r="E3770" s="1">
        <v>43600</v>
      </c>
      <c r="F3770" s="1">
        <v>43694</v>
      </c>
      <c r="G3770" s="1">
        <v>43704</v>
      </c>
      <c r="H3770" s="1">
        <v>43710</v>
      </c>
      <c r="I3770" t="s">
        <v>18</v>
      </c>
      <c r="J3770">
        <v>10</v>
      </c>
      <c r="K3770">
        <v>7</v>
      </c>
      <c r="L3770">
        <v>125</v>
      </c>
      <c r="M3770">
        <v>6</v>
      </c>
      <c r="N3770">
        <v>5</v>
      </c>
      <c r="O3770">
        <v>0.05</v>
      </c>
      <c r="P3770">
        <v>2291.4</v>
      </c>
      <c r="Q3770">
        <v>4020</v>
      </c>
      <c r="R3770">
        <f>Table1[[#This Row],[OrderQuantity]]*Table1[[#This Row],[UnitPrice]]</f>
        <v>20100</v>
      </c>
      <c r="S3770">
        <f>Table1[[#This Row],[OrderQuantity]]*Table1[[#This Row],[UnitCost]]</f>
        <v>11457</v>
      </c>
      <c r="T3770">
        <f>Table1[[#This Row],[OrderQuantity]]*Table1[[#This Row],[UnitPrice]]*(1-Table1[[#This Row],[DiscountApplied]]) - (Table1[[#This Row],[OrderQuantity]]*Table1[[#This Row],[UnitCost]])</f>
        <v>7638</v>
      </c>
      <c r="U3770">
        <f>DATEDIF(Table1[[#This Row],[ShipDate]],Table1[[#This Row],[DeliveryDate]],"d")</f>
        <v>6</v>
      </c>
      <c r="V3770" t="str">
        <f t="shared" si="117"/>
        <v>On Time</v>
      </c>
    </row>
    <row r="3771" spans="2:22" x14ac:dyDescent="0.3">
      <c r="B3771" t="str">
        <f t="shared" si="116"/>
        <v>SO-003870</v>
      </c>
      <c r="C3771" t="s">
        <v>16</v>
      </c>
      <c r="D3771" t="s">
        <v>20</v>
      </c>
      <c r="E3771" s="1">
        <v>43600</v>
      </c>
      <c r="F3771" s="1">
        <v>43694</v>
      </c>
      <c r="G3771" s="1">
        <v>43703</v>
      </c>
      <c r="H3771" s="1">
        <v>43711</v>
      </c>
      <c r="I3771" t="s">
        <v>18</v>
      </c>
      <c r="J3771">
        <v>1</v>
      </c>
      <c r="K3771">
        <v>11</v>
      </c>
      <c r="L3771">
        <v>88</v>
      </c>
      <c r="M3771">
        <v>40</v>
      </c>
      <c r="N3771">
        <v>2</v>
      </c>
      <c r="O3771">
        <v>0.4</v>
      </c>
      <c r="P3771">
        <v>122.41</v>
      </c>
      <c r="Q3771">
        <v>194.3</v>
      </c>
      <c r="R3771">
        <f>Table1[[#This Row],[OrderQuantity]]*Table1[[#This Row],[UnitPrice]]</f>
        <v>388.6</v>
      </c>
      <c r="S3771">
        <f>Table1[[#This Row],[OrderQuantity]]*Table1[[#This Row],[UnitCost]]</f>
        <v>244.82</v>
      </c>
      <c r="T3771">
        <f>Table1[[#This Row],[OrderQuantity]]*Table1[[#This Row],[UnitPrice]]*(1-Table1[[#This Row],[DiscountApplied]]) - (Table1[[#This Row],[OrderQuantity]]*Table1[[#This Row],[UnitCost]])</f>
        <v>-11.659999999999997</v>
      </c>
      <c r="U3771">
        <f>DATEDIF(Table1[[#This Row],[ShipDate]],Table1[[#This Row],[DeliveryDate]],"d")</f>
        <v>8</v>
      </c>
      <c r="V3771" t="str">
        <f t="shared" si="117"/>
        <v>Late</v>
      </c>
    </row>
    <row r="3772" spans="2:22" x14ac:dyDescent="0.3">
      <c r="B3772" t="str">
        <f t="shared" si="116"/>
        <v>SO-003871</v>
      </c>
      <c r="C3772" t="s">
        <v>19</v>
      </c>
      <c r="D3772" t="s">
        <v>24</v>
      </c>
      <c r="E3772" s="1">
        <v>43600</v>
      </c>
      <c r="F3772" s="1">
        <v>43695</v>
      </c>
      <c r="G3772" s="1">
        <v>43722</v>
      </c>
      <c r="H3772" s="1">
        <v>43728</v>
      </c>
      <c r="I3772" t="s">
        <v>18</v>
      </c>
      <c r="J3772">
        <v>20</v>
      </c>
      <c r="K3772">
        <v>16</v>
      </c>
      <c r="L3772">
        <v>58</v>
      </c>
      <c r="M3772">
        <v>13</v>
      </c>
      <c r="N3772">
        <v>4</v>
      </c>
      <c r="O3772">
        <v>0.08</v>
      </c>
      <c r="P3772">
        <v>434.83</v>
      </c>
      <c r="Q3772">
        <v>790.6</v>
      </c>
      <c r="R3772">
        <f>Table1[[#This Row],[OrderQuantity]]*Table1[[#This Row],[UnitPrice]]</f>
        <v>3162.4</v>
      </c>
      <c r="S3772">
        <f>Table1[[#This Row],[OrderQuantity]]*Table1[[#This Row],[UnitCost]]</f>
        <v>1739.32</v>
      </c>
      <c r="T3772">
        <f>Table1[[#This Row],[OrderQuantity]]*Table1[[#This Row],[UnitPrice]]*(1-Table1[[#This Row],[DiscountApplied]]) - (Table1[[#This Row],[OrderQuantity]]*Table1[[#This Row],[UnitCost]])</f>
        <v>1170.0880000000004</v>
      </c>
      <c r="U3772">
        <f>DATEDIF(Table1[[#This Row],[ShipDate]],Table1[[#This Row],[DeliveryDate]],"d")</f>
        <v>6</v>
      </c>
      <c r="V3772" t="str">
        <f t="shared" si="117"/>
        <v>On Time</v>
      </c>
    </row>
    <row r="3773" spans="2:22" x14ac:dyDescent="0.3">
      <c r="B3773" t="str">
        <f t="shared" si="116"/>
        <v>SO-003872</v>
      </c>
      <c r="C3773" t="s">
        <v>19</v>
      </c>
      <c r="D3773" t="s">
        <v>25</v>
      </c>
      <c r="E3773" s="1">
        <v>43600</v>
      </c>
      <c r="F3773" s="1">
        <v>43695</v>
      </c>
      <c r="G3773" s="1">
        <v>43706</v>
      </c>
      <c r="H3773" s="1">
        <v>43711</v>
      </c>
      <c r="I3773" t="s">
        <v>18</v>
      </c>
      <c r="J3773">
        <v>19</v>
      </c>
      <c r="K3773">
        <v>47</v>
      </c>
      <c r="L3773">
        <v>361</v>
      </c>
      <c r="M3773">
        <v>37</v>
      </c>
      <c r="N3773">
        <v>8</v>
      </c>
      <c r="O3773">
        <v>0.08</v>
      </c>
      <c r="P3773">
        <v>2464.5300000000002</v>
      </c>
      <c r="Q3773">
        <v>3242.8</v>
      </c>
      <c r="R3773">
        <f>Table1[[#This Row],[OrderQuantity]]*Table1[[#This Row],[UnitPrice]]</f>
        <v>25942.400000000001</v>
      </c>
      <c r="S3773">
        <f>Table1[[#This Row],[OrderQuantity]]*Table1[[#This Row],[UnitCost]]</f>
        <v>19716.240000000002</v>
      </c>
      <c r="T3773">
        <f>Table1[[#This Row],[OrderQuantity]]*Table1[[#This Row],[UnitPrice]]*(1-Table1[[#This Row],[DiscountApplied]]) - (Table1[[#This Row],[OrderQuantity]]*Table1[[#This Row],[UnitCost]])</f>
        <v>4150.768</v>
      </c>
      <c r="U3773">
        <f>DATEDIF(Table1[[#This Row],[ShipDate]],Table1[[#This Row],[DeliveryDate]],"d")</f>
        <v>5</v>
      </c>
      <c r="V3773" t="str">
        <f t="shared" si="117"/>
        <v>On Time</v>
      </c>
    </row>
    <row r="3774" spans="2:22" x14ac:dyDescent="0.3">
      <c r="B3774" t="str">
        <f t="shared" si="116"/>
        <v>SO-003873</v>
      </c>
      <c r="C3774" t="s">
        <v>16</v>
      </c>
      <c r="D3774" t="s">
        <v>20</v>
      </c>
      <c r="E3774" s="1">
        <v>43600</v>
      </c>
      <c r="F3774" s="1">
        <v>43695</v>
      </c>
      <c r="G3774" s="1">
        <v>43698</v>
      </c>
      <c r="H3774" s="1">
        <v>43707</v>
      </c>
      <c r="I3774" t="s">
        <v>18</v>
      </c>
      <c r="J3774">
        <v>8</v>
      </c>
      <c r="K3774">
        <v>28</v>
      </c>
      <c r="L3774">
        <v>163</v>
      </c>
      <c r="M3774">
        <v>39</v>
      </c>
      <c r="N3774">
        <v>7</v>
      </c>
      <c r="O3774">
        <v>0.15</v>
      </c>
      <c r="P3774">
        <v>164.15</v>
      </c>
      <c r="Q3774">
        <v>234.5</v>
      </c>
      <c r="R3774">
        <f>Table1[[#This Row],[OrderQuantity]]*Table1[[#This Row],[UnitPrice]]</f>
        <v>1641.5</v>
      </c>
      <c r="S3774">
        <f>Table1[[#This Row],[OrderQuantity]]*Table1[[#This Row],[UnitCost]]</f>
        <v>1149.05</v>
      </c>
      <c r="T3774">
        <f>Table1[[#This Row],[OrderQuantity]]*Table1[[#This Row],[UnitPrice]]*(1-Table1[[#This Row],[DiscountApplied]]) - (Table1[[#This Row],[OrderQuantity]]*Table1[[#This Row],[UnitCost]])</f>
        <v>246.22499999999991</v>
      </c>
      <c r="U3774">
        <f>DATEDIF(Table1[[#This Row],[ShipDate]],Table1[[#This Row],[DeliveryDate]],"d")</f>
        <v>9</v>
      </c>
      <c r="V3774" t="str">
        <f t="shared" si="117"/>
        <v>Late</v>
      </c>
    </row>
    <row r="3775" spans="2:22" x14ac:dyDescent="0.3">
      <c r="B3775" t="str">
        <f t="shared" si="116"/>
        <v>SO-003874</v>
      </c>
      <c r="C3775" t="s">
        <v>21</v>
      </c>
      <c r="D3775" t="s">
        <v>26</v>
      </c>
      <c r="E3775" s="1">
        <v>43600</v>
      </c>
      <c r="F3775" s="1">
        <v>43695</v>
      </c>
      <c r="G3775" s="1">
        <v>43701</v>
      </c>
      <c r="H3775" s="1">
        <v>43711</v>
      </c>
      <c r="I3775" t="s">
        <v>18</v>
      </c>
      <c r="J3775">
        <v>21</v>
      </c>
      <c r="K3775">
        <v>36</v>
      </c>
      <c r="L3775">
        <v>74</v>
      </c>
      <c r="M3775">
        <v>12</v>
      </c>
      <c r="N3775">
        <v>5</v>
      </c>
      <c r="O3775">
        <v>0.05</v>
      </c>
      <c r="P3775">
        <v>3626.04</v>
      </c>
      <c r="Q3775">
        <v>5494</v>
      </c>
      <c r="R3775">
        <f>Table1[[#This Row],[OrderQuantity]]*Table1[[#This Row],[UnitPrice]]</f>
        <v>27470</v>
      </c>
      <c r="S3775">
        <f>Table1[[#This Row],[OrderQuantity]]*Table1[[#This Row],[UnitCost]]</f>
        <v>18130.2</v>
      </c>
      <c r="T3775">
        <f>Table1[[#This Row],[OrderQuantity]]*Table1[[#This Row],[UnitPrice]]*(1-Table1[[#This Row],[DiscountApplied]]) - (Table1[[#This Row],[OrderQuantity]]*Table1[[#This Row],[UnitCost]])</f>
        <v>7966.2999999999993</v>
      </c>
      <c r="U3775">
        <f>DATEDIF(Table1[[#This Row],[ShipDate]],Table1[[#This Row],[DeliveryDate]],"d")</f>
        <v>10</v>
      </c>
      <c r="V3775" t="str">
        <f t="shared" si="117"/>
        <v>Late</v>
      </c>
    </row>
    <row r="3776" spans="2:22" x14ac:dyDescent="0.3">
      <c r="B3776" t="str">
        <f t="shared" si="116"/>
        <v>SO-003875</v>
      </c>
      <c r="C3776" t="s">
        <v>19</v>
      </c>
      <c r="D3776" t="s">
        <v>17</v>
      </c>
      <c r="E3776" s="1">
        <v>43600</v>
      </c>
      <c r="F3776" s="1">
        <v>43695</v>
      </c>
      <c r="G3776" s="1">
        <v>43717</v>
      </c>
      <c r="H3776" s="1">
        <v>43727</v>
      </c>
      <c r="I3776" t="s">
        <v>18</v>
      </c>
      <c r="J3776">
        <v>14</v>
      </c>
      <c r="K3776">
        <v>41</v>
      </c>
      <c r="L3776">
        <v>257</v>
      </c>
      <c r="M3776">
        <v>38</v>
      </c>
      <c r="N3776">
        <v>1</v>
      </c>
      <c r="O3776">
        <v>0.08</v>
      </c>
      <c r="P3776">
        <v>1907.49</v>
      </c>
      <c r="Q3776">
        <v>2613</v>
      </c>
      <c r="R3776">
        <f>Table1[[#This Row],[OrderQuantity]]*Table1[[#This Row],[UnitPrice]]</f>
        <v>2613</v>
      </c>
      <c r="S3776">
        <f>Table1[[#This Row],[OrderQuantity]]*Table1[[#This Row],[UnitCost]]</f>
        <v>1907.49</v>
      </c>
      <c r="T3776">
        <f>Table1[[#This Row],[OrderQuantity]]*Table1[[#This Row],[UnitPrice]]*(1-Table1[[#This Row],[DiscountApplied]]) - (Table1[[#This Row],[OrderQuantity]]*Table1[[#This Row],[UnitCost]])</f>
        <v>496.47</v>
      </c>
      <c r="U3776">
        <f>DATEDIF(Table1[[#This Row],[ShipDate]],Table1[[#This Row],[DeliveryDate]],"d")</f>
        <v>10</v>
      </c>
      <c r="V3776" t="str">
        <f t="shared" si="117"/>
        <v>Late</v>
      </c>
    </row>
    <row r="3777" spans="2:22" x14ac:dyDescent="0.3">
      <c r="B3777" t="str">
        <f t="shared" si="116"/>
        <v>SO-003876</v>
      </c>
      <c r="C3777" t="s">
        <v>21</v>
      </c>
      <c r="D3777" t="s">
        <v>20</v>
      </c>
      <c r="E3777" s="1">
        <v>43600</v>
      </c>
      <c r="F3777" s="1">
        <v>43695</v>
      </c>
      <c r="G3777" s="1">
        <v>43703</v>
      </c>
      <c r="H3777" s="1">
        <v>43707</v>
      </c>
      <c r="I3777" t="s">
        <v>18</v>
      </c>
      <c r="J3777">
        <v>25</v>
      </c>
      <c r="K3777">
        <v>36</v>
      </c>
      <c r="L3777">
        <v>115</v>
      </c>
      <c r="M3777">
        <v>16</v>
      </c>
      <c r="N3777">
        <v>5</v>
      </c>
      <c r="O3777">
        <v>0.05</v>
      </c>
      <c r="P3777">
        <v>544.78</v>
      </c>
      <c r="Q3777">
        <v>1159.0999999999999</v>
      </c>
      <c r="R3777">
        <f>Table1[[#This Row],[OrderQuantity]]*Table1[[#This Row],[UnitPrice]]</f>
        <v>5795.5</v>
      </c>
      <c r="S3777">
        <f>Table1[[#This Row],[OrderQuantity]]*Table1[[#This Row],[UnitCost]]</f>
        <v>2723.8999999999996</v>
      </c>
      <c r="T3777">
        <f>Table1[[#This Row],[OrderQuantity]]*Table1[[#This Row],[UnitPrice]]*(1-Table1[[#This Row],[DiscountApplied]]) - (Table1[[#This Row],[OrderQuantity]]*Table1[[#This Row],[UnitCost]])</f>
        <v>2781.8249999999998</v>
      </c>
      <c r="U3777">
        <f>DATEDIF(Table1[[#This Row],[ShipDate]],Table1[[#This Row],[DeliveryDate]],"d")</f>
        <v>4</v>
      </c>
      <c r="V3777" t="str">
        <f t="shared" si="117"/>
        <v>On Time</v>
      </c>
    </row>
    <row r="3778" spans="2:22" x14ac:dyDescent="0.3">
      <c r="B3778" t="str">
        <f t="shared" ref="B3778:B3841" si="118">"SO-" &amp; TEXT(ROW(B3778)+99,"000000")</f>
        <v>SO-003877</v>
      </c>
      <c r="C3778" t="s">
        <v>16</v>
      </c>
      <c r="D3778" t="s">
        <v>23</v>
      </c>
      <c r="E3778" s="1">
        <v>43600</v>
      </c>
      <c r="F3778" s="1">
        <v>43695</v>
      </c>
      <c r="G3778" s="1">
        <v>43719</v>
      </c>
      <c r="H3778" s="1">
        <v>43723</v>
      </c>
      <c r="I3778" t="s">
        <v>18</v>
      </c>
      <c r="J3778">
        <v>4</v>
      </c>
      <c r="K3778">
        <v>34</v>
      </c>
      <c r="L3778">
        <v>309</v>
      </c>
      <c r="M3778">
        <v>1</v>
      </c>
      <c r="N3778">
        <v>1</v>
      </c>
      <c r="O3778">
        <v>0.08</v>
      </c>
      <c r="P3778">
        <v>777.87</v>
      </c>
      <c r="Q3778">
        <v>1809</v>
      </c>
      <c r="R3778">
        <f>Table1[[#This Row],[OrderQuantity]]*Table1[[#This Row],[UnitPrice]]</f>
        <v>1809</v>
      </c>
      <c r="S3778">
        <f>Table1[[#This Row],[OrderQuantity]]*Table1[[#This Row],[UnitCost]]</f>
        <v>777.87</v>
      </c>
      <c r="T3778">
        <f>Table1[[#This Row],[OrderQuantity]]*Table1[[#This Row],[UnitPrice]]*(1-Table1[[#This Row],[DiscountApplied]]) - (Table1[[#This Row],[OrderQuantity]]*Table1[[#This Row],[UnitCost]])</f>
        <v>886.41</v>
      </c>
      <c r="U3778">
        <f>DATEDIF(Table1[[#This Row],[ShipDate]],Table1[[#This Row],[DeliveryDate]],"d")</f>
        <v>4</v>
      </c>
      <c r="V3778" t="str">
        <f t="shared" ref="V3778:V3841" si="119">IF(U3778&gt;7,"Late","On Time")</f>
        <v>On Time</v>
      </c>
    </row>
    <row r="3779" spans="2:22" x14ac:dyDescent="0.3">
      <c r="B3779" t="str">
        <f t="shared" si="118"/>
        <v>SO-003878</v>
      </c>
      <c r="C3779" t="s">
        <v>21</v>
      </c>
      <c r="D3779" t="s">
        <v>24</v>
      </c>
      <c r="E3779" s="1">
        <v>43600</v>
      </c>
      <c r="F3779" s="1">
        <v>43695</v>
      </c>
      <c r="G3779" s="1">
        <v>43701</v>
      </c>
      <c r="H3779" s="1">
        <v>43706</v>
      </c>
      <c r="I3779" t="s">
        <v>18</v>
      </c>
      <c r="J3779">
        <v>23</v>
      </c>
      <c r="K3779">
        <v>10</v>
      </c>
      <c r="L3779">
        <v>34</v>
      </c>
      <c r="M3779">
        <v>14</v>
      </c>
      <c r="N3779">
        <v>2</v>
      </c>
      <c r="O3779">
        <v>0.05</v>
      </c>
      <c r="P3779">
        <v>855.46</v>
      </c>
      <c r="Q3779">
        <v>1018.4</v>
      </c>
      <c r="R3779">
        <f>Table1[[#This Row],[OrderQuantity]]*Table1[[#This Row],[UnitPrice]]</f>
        <v>2036.8</v>
      </c>
      <c r="S3779">
        <f>Table1[[#This Row],[OrderQuantity]]*Table1[[#This Row],[UnitCost]]</f>
        <v>1710.92</v>
      </c>
      <c r="T3779">
        <f>Table1[[#This Row],[OrderQuantity]]*Table1[[#This Row],[UnitPrice]]*(1-Table1[[#This Row],[DiscountApplied]]) - (Table1[[#This Row],[OrderQuantity]]*Table1[[#This Row],[UnitCost]])</f>
        <v>224.03999999999974</v>
      </c>
      <c r="U3779">
        <f>DATEDIF(Table1[[#This Row],[ShipDate]],Table1[[#This Row],[DeliveryDate]],"d")</f>
        <v>5</v>
      </c>
      <c r="V3779" t="str">
        <f t="shared" si="119"/>
        <v>On Time</v>
      </c>
    </row>
    <row r="3780" spans="2:22" x14ac:dyDescent="0.3">
      <c r="B3780" t="str">
        <f t="shared" si="118"/>
        <v>SO-003879</v>
      </c>
      <c r="C3780" t="s">
        <v>16</v>
      </c>
      <c r="D3780" t="s">
        <v>24</v>
      </c>
      <c r="E3780" s="1">
        <v>43600</v>
      </c>
      <c r="F3780" s="1">
        <v>43695</v>
      </c>
      <c r="G3780" s="1">
        <v>43723</v>
      </c>
      <c r="H3780" s="1">
        <v>43724</v>
      </c>
      <c r="I3780" t="s">
        <v>18</v>
      </c>
      <c r="J3780">
        <v>9</v>
      </c>
      <c r="K3780">
        <v>6</v>
      </c>
      <c r="L3780">
        <v>4</v>
      </c>
      <c r="M3780">
        <v>47</v>
      </c>
      <c r="N3780">
        <v>5</v>
      </c>
      <c r="O3780">
        <v>0.05</v>
      </c>
      <c r="P3780">
        <v>1043.8599999999999</v>
      </c>
      <c r="Q3780">
        <v>1273</v>
      </c>
      <c r="R3780">
        <f>Table1[[#This Row],[OrderQuantity]]*Table1[[#This Row],[UnitPrice]]</f>
        <v>6365</v>
      </c>
      <c r="S3780">
        <f>Table1[[#This Row],[OrderQuantity]]*Table1[[#This Row],[UnitCost]]</f>
        <v>5219.2999999999993</v>
      </c>
      <c r="T3780">
        <f>Table1[[#This Row],[OrderQuantity]]*Table1[[#This Row],[UnitPrice]]*(1-Table1[[#This Row],[DiscountApplied]]) - (Table1[[#This Row],[OrderQuantity]]*Table1[[#This Row],[UnitCost]])</f>
        <v>827.45000000000073</v>
      </c>
      <c r="U3780">
        <f>DATEDIF(Table1[[#This Row],[ShipDate]],Table1[[#This Row],[DeliveryDate]],"d")</f>
        <v>1</v>
      </c>
      <c r="V3780" t="str">
        <f t="shared" si="119"/>
        <v>On Time</v>
      </c>
    </row>
    <row r="3781" spans="2:22" x14ac:dyDescent="0.3">
      <c r="B3781" t="str">
        <f t="shared" si="118"/>
        <v>SO-003880</v>
      </c>
      <c r="C3781" t="s">
        <v>19</v>
      </c>
      <c r="D3781" t="s">
        <v>17</v>
      </c>
      <c r="E3781" s="1">
        <v>43600</v>
      </c>
      <c r="F3781" s="1">
        <v>43695</v>
      </c>
      <c r="G3781" s="1">
        <v>43717</v>
      </c>
      <c r="H3781" s="1">
        <v>43724</v>
      </c>
      <c r="I3781" t="s">
        <v>18</v>
      </c>
      <c r="J3781">
        <v>14</v>
      </c>
      <c r="K3781">
        <v>48</v>
      </c>
      <c r="L3781">
        <v>250</v>
      </c>
      <c r="M3781">
        <v>43</v>
      </c>
      <c r="N3781">
        <v>7</v>
      </c>
      <c r="O3781">
        <v>0.2</v>
      </c>
      <c r="P3781">
        <v>157.85</v>
      </c>
      <c r="Q3781">
        <v>207.7</v>
      </c>
      <c r="R3781">
        <f>Table1[[#This Row],[OrderQuantity]]*Table1[[#This Row],[UnitPrice]]</f>
        <v>1453.8999999999999</v>
      </c>
      <c r="S3781">
        <f>Table1[[#This Row],[OrderQuantity]]*Table1[[#This Row],[UnitCost]]</f>
        <v>1104.95</v>
      </c>
      <c r="T3781">
        <f>Table1[[#This Row],[OrderQuantity]]*Table1[[#This Row],[UnitPrice]]*(1-Table1[[#This Row],[DiscountApplied]]) - (Table1[[#This Row],[OrderQuantity]]*Table1[[#This Row],[UnitCost]])</f>
        <v>58.169999999999845</v>
      </c>
      <c r="U3781">
        <f>DATEDIF(Table1[[#This Row],[ShipDate]],Table1[[#This Row],[DeliveryDate]],"d")</f>
        <v>7</v>
      </c>
      <c r="V3781" t="str">
        <f t="shared" si="119"/>
        <v>On Time</v>
      </c>
    </row>
    <row r="3782" spans="2:22" x14ac:dyDescent="0.3">
      <c r="B3782" t="str">
        <f t="shared" si="118"/>
        <v>SO-003881</v>
      </c>
      <c r="C3782" t="s">
        <v>19</v>
      </c>
      <c r="D3782" t="s">
        <v>24</v>
      </c>
      <c r="E3782" s="1">
        <v>43600</v>
      </c>
      <c r="F3782" s="1">
        <v>43696</v>
      </c>
      <c r="G3782" s="1">
        <v>43706</v>
      </c>
      <c r="H3782" s="1">
        <v>43707</v>
      </c>
      <c r="I3782" t="s">
        <v>18</v>
      </c>
      <c r="J3782">
        <v>16</v>
      </c>
      <c r="K3782">
        <v>40</v>
      </c>
      <c r="L3782">
        <v>29</v>
      </c>
      <c r="M3782">
        <v>6</v>
      </c>
      <c r="N3782">
        <v>4</v>
      </c>
      <c r="O3782">
        <v>0.08</v>
      </c>
      <c r="P3782">
        <v>651.78</v>
      </c>
      <c r="Q3782">
        <v>857.6</v>
      </c>
      <c r="R3782">
        <f>Table1[[#This Row],[OrderQuantity]]*Table1[[#This Row],[UnitPrice]]</f>
        <v>3430.4</v>
      </c>
      <c r="S3782">
        <f>Table1[[#This Row],[OrderQuantity]]*Table1[[#This Row],[UnitCost]]</f>
        <v>2607.12</v>
      </c>
      <c r="T3782">
        <f>Table1[[#This Row],[OrderQuantity]]*Table1[[#This Row],[UnitPrice]]*(1-Table1[[#This Row],[DiscountApplied]]) - (Table1[[#This Row],[OrderQuantity]]*Table1[[#This Row],[UnitCost]])</f>
        <v>548.84800000000041</v>
      </c>
      <c r="U3782">
        <f>DATEDIF(Table1[[#This Row],[ShipDate]],Table1[[#This Row],[DeliveryDate]],"d")</f>
        <v>1</v>
      </c>
      <c r="V3782" t="str">
        <f t="shared" si="119"/>
        <v>On Time</v>
      </c>
    </row>
    <row r="3783" spans="2:22" x14ac:dyDescent="0.3">
      <c r="B3783" t="str">
        <f t="shared" si="118"/>
        <v>SO-003882</v>
      </c>
      <c r="C3783" t="s">
        <v>16</v>
      </c>
      <c r="D3783" t="s">
        <v>17</v>
      </c>
      <c r="E3783" s="1">
        <v>43600</v>
      </c>
      <c r="F3783" s="1">
        <v>43696</v>
      </c>
      <c r="G3783" s="1">
        <v>43718</v>
      </c>
      <c r="H3783" s="1">
        <v>43724</v>
      </c>
      <c r="I3783" t="s">
        <v>18</v>
      </c>
      <c r="J3783">
        <v>4</v>
      </c>
      <c r="K3783">
        <v>31</v>
      </c>
      <c r="L3783">
        <v>222</v>
      </c>
      <c r="M3783">
        <v>36</v>
      </c>
      <c r="N3783">
        <v>4</v>
      </c>
      <c r="O3783">
        <v>0.4</v>
      </c>
      <c r="P3783">
        <v>610.64</v>
      </c>
      <c r="Q3783">
        <v>1246.2</v>
      </c>
      <c r="R3783">
        <f>Table1[[#This Row],[OrderQuantity]]*Table1[[#This Row],[UnitPrice]]</f>
        <v>4984.8</v>
      </c>
      <c r="S3783">
        <f>Table1[[#This Row],[OrderQuantity]]*Table1[[#This Row],[UnitCost]]</f>
        <v>2442.56</v>
      </c>
      <c r="T3783">
        <f>Table1[[#This Row],[OrderQuantity]]*Table1[[#This Row],[UnitPrice]]*(1-Table1[[#This Row],[DiscountApplied]]) - (Table1[[#This Row],[OrderQuantity]]*Table1[[#This Row],[UnitCost]])</f>
        <v>548.32000000000016</v>
      </c>
      <c r="U3783">
        <f>DATEDIF(Table1[[#This Row],[ShipDate]],Table1[[#This Row],[DeliveryDate]],"d")</f>
        <v>6</v>
      </c>
      <c r="V3783" t="str">
        <f t="shared" si="119"/>
        <v>On Time</v>
      </c>
    </row>
    <row r="3784" spans="2:22" x14ac:dyDescent="0.3">
      <c r="B3784" t="str">
        <f t="shared" si="118"/>
        <v>SO-003883</v>
      </c>
      <c r="C3784" t="s">
        <v>16</v>
      </c>
      <c r="D3784" t="s">
        <v>24</v>
      </c>
      <c r="E3784" s="1">
        <v>43600</v>
      </c>
      <c r="F3784" s="1">
        <v>43696</v>
      </c>
      <c r="G3784" s="1">
        <v>43704</v>
      </c>
      <c r="H3784" s="1">
        <v>43706</v>
      </c>
      <c r="I3784" t="s">
        <v>18</v>
      </c>
      <c r="J3784">
        <v>1</v>
      </c>
      <c r="K3784">
        <v>40</v>
      </c>
      <c r="L3784">
        <v>26</v>
      </c>
      <c r="M3784">
        <v>22</v>
      </c>
      <c r="N3784">
        <v>5</v>
      </c>
      <c r="O3784">
        <v>0.15</v>
      </c>
      <c r="P3784">
        <v>790.4</v>
      </c>
      <c r="Q3784">
        <v>1681.7</v>
      </c>
      <c r="R3784">
        <f>Table1[[#This Row],[OrderQuantity]]*Table1[[#This Row],[UnitPrice]]</f>
        <v>8408.5</v>
      </c>
      <c r="S3784">
        <f>Table1[[#This Row],[OrderQuantity]]*Table1[[#This Row],[UnitCost]]</f>
        <v>3952</v>
      </c>
      <c r="T3784">
        <f>Table1[[#This Row],[OrderQuantity]]*Table1[[#This Row],[UnitPrice]]*(1-Table1[[#This Row],[DiscountApplied]]) - (Table1[[#This Row],[OrderQuantity]]*Table1[[#This Row],[UnitCost]])</f>
        <v>3195.2249999999995</v>
      </c>
      <c r="U3784">
        <f>DATEDIF(Table1[[#This Row],[ShipDate]],Table1[[#This Row],[DeliveryDate]],"d")</f>
        <v>2</v>
      </c>
      <c r="V3784" t="str">
        <f t="shared" si="119"/>
        <v>On Time</v>
      </c>
    </row>
    <row r="3785" spans="2:22" x14ac:dyDescent="0.3">
      <c r="B3785" t="str">
        <f t="shared" si="118"/>
        <v>SO-003884</v>
      </c>
      <c r="C3785" t="s">
        <v>21</v>
      </c>
      <c r="D3785" t="s">
        <v>25</v>
      </c>
      <c r="E3785" s="1">
        <v>43600</v>
      </c>
      <c r="F3785" s="1">
        <v>43696</v>
      </c>
      <c r="G3785" s="1">
        <v>43709</v>
      </c>
      <c r="H3785" s="1">
        <v>43717</v>
      </c>
      <c r="I3785" t="s">
        <v>18</v>
      </c>
      <c r="J3785">
        <v>24</v>
      </c>
      <c r="K3785">
        <v>12</v>
      </c>
      <c r="L3785">
        <v>355</v>
      </c>
      <c r="M3785">
        <v>12</v>
      </c>
      <c r="N3785">
        <v>3</v>
      </c>
      <c r="O3785">
        <v>0.08</v>
      </c>
      <c r="P3785">
        <v>2569.4499999999998</v>
      </c>
      <c r="Q3785">
        <v>3953</v>
      </c>
      <c r="R3785">
        <f>Table1[[#This Row],[OrderQuantity]]*Table1[[#This Row],[UnitPrice]]</f>
        <v>11859</v>
      </c>
      <c r="S3785">
        <f>Table1[[#This Row],[OrderQuantity]]*Table1[[#This Row],[UnitCost]]</f>
        <v>7708.3499999999995</v>
      </c>
      <c r="T3785">
        <f>Table1[[#This Row],[OrderQuantity]]*Table1[[#This Row],[UnitPrice]]*(1-Table1[[#This Row],[DiscountApplied]]) - (Table1[[#This Row],[OrderQuantity]]*Table1[[#This Row],[UnitCost]])</f>
        <v>3201.9300000000012</v>
      </c>
      <c r="U3785">
        <f>DATEDIF(Table1[[#This Row],[ShipDate]],Table1[[#This Row],[DeliveryDate]],"d")</f>
        <v>8</v>
      </c>
      <c r="V3785" t="str">
        <f t="shared" si="119"/>
        <v>Late</v>
      </c>
    </row>
    <row r="3786" spans="2:22" x14ac:dyDescent="0.3">
      <c r="B3786" t="str">
        <f t="shared" si="118"/>
        <v>SO-003885</v>
      </c>
      <c r="C3786" t="s">
        <v>16</v>
      </c>
      <c r="D3786" t="s">
        <v>24</v>
      </c>
      <c r="E3786" s="1">
        <v>43600</v>
      </c>
      <c r="F3786" s="1">
        <v>43697</v>
      </c>
      <c r="G3786" s="1">
        <v>43719</v>
      </c>
      <c r="H3786" s="1">
        <v>43721</v>
      </c>
      <c r="I3786" t="s">
        <v>18</v>
      </c>
      <c r="J3786">
        <v>8</v>
      </c>
      <c r="K3786">
        <v>10</v>
      </c>
      <c r="L3786">
        <v>32</v>
      </c>
      <c r="M3786">
        <v>8</v>
      </c>
      <c r="N3786">
        <v>6</v>
      </c>
      <c r="O3786">
        <v>0.08</v>
      </c>
      <c r="P3786">
        <v>2372.1999999999998</v>
      </c>
      <c r="Q3786">
        <v>3765.4</v>
      </c>
      <c r="R3786">
        <f>Table1[[#This Row],[OrderQuantity]]*Table1[[#This Row],[UnitPrice]]</f>
        <v>22592.400000000001</v>
      </c>
      <c r="S3786">
        <f>Table1[[#This Row],[OrderQuantity]]*Table1[[#This Row],[UnitCost]]</f>
        <v>14233.199999999999</v>
      </c>
      <c r="T3786">
        <f>Table1[[#This Row],[OrderQuantity]]*Table1[[#This Row],[UnitPrice]]*(1-Table1[[#This Row],[DiscountApplied]]) - (Table1[[#This Row],[OrderQuantity]]*Table1[[#This Row],[UnitCost]])</f>
        <v>6551.8080000000027</v>
      </c>
      <c r="U3786">
        <f>DATEDIF(Table1[[#This Row],[ShipDate]],Table1[[#This Row],[DeliveryDate]],"d")</f>
        <v>2</v>
      </c>
      <c r="V3786" t="str">
        <f t="shared" si="119"/>
        <v>On Time</v>
      </c>
    </row>
    <row r="3787" spans="2:22" x14ac:dyDescent="0.3">
      <c r="B3787" t="str">
        <f t="shared" si="118"/>
        <v>SO-003886</v>
      </c>
      <c r="C3787" t="s">
        <v>22</v>
      </c>
      <c r="D3787" t="s">
        <v>26</v>
      </c>
      <c r="E3787" s="1">
        <v>43600</v>
      </c>
      <c r="F3787" s="1">
        <v>43697</v>
      </c>
      <c r="G3787" s="1">
        <v>43711</v>
      </c>
      <c r="H3787" s="1">
        <v>43717</v>
      </c>
      <c r="I3787" t="s">
        <v>18</v>
      </c>
      <c r="J3787">
        <v>26</v>
      </c>
      <c r="K3787">
        <v>46</v>
      </c>
      <c r="L3787">
        <v>86</v>
      </c>
      <c r="M3787">
        <v>31</v>
      </c>
      <c r="N3787">
        <v>8</v>
      </c>
      <c r="O3787">
        <v>0.05</v>
      </c>
      <c r="P3787">
        <v>621.76</v>
      </c>
      <c r="Q3787">
        <v>1072</v>
      </c>
      <c r="R3787">
        <f>Table1[[#This Row],[OrderQuantity]]*Table1[[#This Row],[UnitPrice]]</f>
        <v>8576</v>
      </c>
      <c r="S3787">
        <f>Table1[[#This Row],[OrderQuantity]]*Table1[[#This Row],[UnitCost]]</f>
        <v>4974.08</v>
      </c>
      <c r="T3787">
        <f>Table1[[#This Row],[OrderQuantity]]*Table1[[#This Row],[UnitPrice]]*(1-Table1[[#This Row],[DiscountApplied]]) - (Table1[[#This Row],[OrderQuantity]]*Table1[[#This Row],[UnitCost]])</f>
        <v>3173.12</v>
      </c>
      <c r="U3787">
        <f>DATEDIF(Table1[[#This Row],[ShipDate]],Table1[[#This Row],[DeliveryDate]],"d")</f>
        <v>6</v>
      </c>
      <c r="V3787" t="str">
        <f t="shared" si="119"/>
        <v>On Time</v>
      </c>
    </row>
    <row r="3788" spans="2:22" x14ac:dyDescent="0.3">
      <c r="B3788" t="str">
        <f t="shared" si="118"/>
        <v>SO-003887</v>
      </c>
      <c r="C3788" t="s">
        <v>16</v>
      </c>
      <c r="D3788" t="s">
        <v>20</v>
      </c>
      <c r="E3788" s="1">
        <v>43600</v>
      </c>
      <c r="F3788" s="1">
        <v>43697</v>
      </c>
      <c r="G3788" s="1">
        <v>43714</v>
      </c>
      <c r="H3788" s="1">
        <v>43718</v>
      </c>
      <c r="I3788" t="s">
        <v>18</v>
      </c>
      <c r="J3788">
        <v>2</v>
      </c>
      <c r="K3788">
        <v>36</v>
      </c>
      <c r="L3788">
        <v>166</v>
      </c>
      <c r="M3788">
        <v>42</v>
      </c>
      <c r="N3788">
        <v>4</v>
      </c>
      <c r="O3788">
        <v>0.1</v>
      </c>
      <c r="P3788">
        <v>1457.92</v>
      </c>
      <c r="Q3788">
        <v>1822.4</v>
      </c>
      <c r="R3788">
        <f>Table1[[#This Row],[OrderQuantity]]*Table1[[#This Row],[UnitPrice]]</f>
        <v>7289.6</v>
      </c>
      <c r="S3788">
        <f>Table1[[#This Row],[OrderQuantity]]*Table1[[#This Row],[UnitCost]]</f>
        <v>5831.68</v>
      </c>
      <c r="T3788">
        <f>Table1[[#This Row],[OrderQuantity]]*Table1[[#This Row],[UnitPrice]]*(1-Table1[[#This Row],[DiscountApplied]]) - (Table1[[#This Row],[OrderQuantity]]*Table1[[#This Row],[UnitCost]])</f>
        <v>728.96</v>
      </c>
      <c r="U3788">
        <f>DATEDIF(Table1[[#This Row],[ShipDate]],Table1[[#This Row],[DeliveryDate]],"d")</f>
        <v>4</v>
      </c>
      <c r="V3788" t="str">
        <f t="shared" si="119"/>
        <v>On Time</v>
      </c>
    </row>
    <row r="3789" spans="2:22" x14ac:dyDescent="0.3">
      <c r="B3789" t="str">
        <f t="shared" si="118"/>
        <v>SO-003888</v>
      </c>
      <c r="C3789" t="s">
        <v>21</v>
      </c>
      <c r="D3789" t="s">
        <v>20</v>
      </c>
      <c r="E3789" s="1">
        <v>43600</v>
      </c>
      <c r="F3789" s="1">
        <v>43697</v>
      </c>
      <c r="G3789" s="1">
        <v>43721</v>
      </c>
      <c r="H3789" s="1">
        <v>43722</v>
      </c>
      <c r="I3789" t="s">
        <v>18</v>
      </c>
      <c r="J3789">
        <v>20</v>
      </c>
      <c r="K3789">
        <v>15</v>
      </c>
      <c r="L3789">
        <v>94</v>
      </c>
      <c r="M3789">
        <v>39</v>
      </c>
      <c r="N3789">
        <v>7</v>
      </c>
      <c r="O3789">
        <v>0.1</v>
      </c>
      <c r="P3789">
        <v>618.41</v>
      </c>
      <c r="Q3789">
        <v>951.4</v>
      </c>
      <c r="R3789">
        <f>Table1[[#This Row],[OrderQuantity]]*Table1[[#This Row],[UnitPrice]]</f>
        <v>6659.8</v>
      </c>
      <c r="S3789">
        <f>Table1[[#This Row],[OrderQuantity]]*Table1[[#This Row],[UnitCost]]</f>
        <v>4328.87</v>
      </c>
      <c r="T3789">
        <f>Table1[[#This Row],[OrderQuantity]]*Table1[[#This Row],[UnitPrice]]*(1-Table1[[#This Row],[DiscountApplied]]) - (Table1[[#This Row],[OrderQuantity]]*Table1[[#This Row],[UnitCost]])</f>
        <v>1664.9500000000007</v>
      </c>
      <c r="U3789">
        <f>DATEDIF(Table1[[#This Row],[ShipDate]],Table1[[#This Row],[DeliveryDate]],"d")</f>
        <v>1</v>
      </c>
      <c r="V3789" t="str">
        <f t="shared" si="119"/>
        <v>On Time</v>
      </c>
    </row>
    <row r="3790" spans="2:22" x14ac:dyDescent="0.3">
      <c r="B3790" t="str">
        <f t="shared" si="118"/>
        <v>SO-003889</v>
      </c>
      <c r="C3790" t="s">
        <v>21</v>
      </c>
      <c r="D3790" t="s">
        <v>26</v>
      </c>
      <c r="E3790" s="1">
        <v>43600</v>
      </c>
      <c r="F3790" s="1">
        <v>43697</v>
      </c>
      <c r="G3790" s="1">
        <v>43714</v>
      </c>
      <c r="H3790" s="1">
        <v>43718</v>
      </c>
      <c r="I3790" t="s">
        <v>18</v>
      </c>
      <c r="J3790">
        <v>21</v>
      </c>
      <c r="K3790">
        <v>39</v>
      </c>
      <c r="L3790">
        <v>60</v>
      </c>
      <c r="M3790">
        <v>6</v>
      </c>
      <c r="N3790">
        <v>7</v>
      </c>
      <c r="O3790">
        <v>0.4</v>
      </c>
      <c r="P3790">
        <v>903.7</v>
      </c>
      <c r="Q3790">
        <v>1882.7</v>
      </c>
      <c r="R3790">
        <f>Table1[[#This Row],[OrderQuantity]]*Table1[[#This Row],[UnitPrice]]</f>
        <v>13178.9</v>
      </c>
      <c r="S3790">
        <f>Table1[[#This Row],[OrderQuantity]]*Table1[[#This Row],[UnitCost]]</f>
        <v>6325.9000000000005</v>
      </c>
      <c r="T3790">
        <f>Table1[[#This Row],[OrderQuantity]]*Table1[[#This Row],[UnitPrice]]*(1-Table1[[#This Row],[DiscountApplied]]) - (Table1[[#This Row],[OrderQuantity]]*Table1[[#This Row],[UnitCost]])</f>
        <v>1581.4399999999987</v>
      </c>
      <c r="U3790">
        <f>DATEDIF(Table1[[#This Row],[ShipDate]],Table1[[#This Row],[DeliveryDate]],"d")</f>
        <v>4</v>
      </c>
      <c r="V3790" t="str">
        <f t="shared" si="119"/>
        <v>On Time</v>
      </c>
    </row>
    <row r="3791" spans="2:22" x14ac:dyDescent="0.3">
      <c r="B3791" t="str">
        <f t="shared" si="118"/>
        <v>SO-003890</v>
      </c>
      <c r="C3791" t="s">
        <v>16</v>
      </c>
      <c r="D3791" t="s">
        <v>20</v>
      </c>
      <c r="E3791" s="1">
        <v>43600</v>
      </c>
      <c r="F3791" s="1">
        <v>43697</v>
      </c>
      <c r="G3791" s="1">
        <v>43711</v>
      </c>
      <c r="H3791" s="1">
        <v>43714</v>
      </c>
      <c r="I3791" t="s">
        <v>18</v>
      </c>
      <c r="J3791">
        <v>12</v>
      </c>
      <c r="K3791">
        <v>7</v>
      </c>
      <c r="L3791">
        <v>155</v>
      </c>
      <c r="M3791">
        <v>8</v>
      </c>
      <c r="N3791">
        <v>5</v>
      </c>
      <c r="O3791">
        <v>0.1</v>
      </c>
      <c r="P3791">
        <v>614.99</v>
      </c>
      <c r="Q3791">
        <v>917.9</v>
      </c>
      <c r="R3791">
        <f>Table1[[#This Row],[OrderQuantity]]*Table1[[#This Row],[UnitPrice]]</f>
        <v>4589.5</v>
      </c>
      <c r="S3791">
        <f>Table1[[#This Row],[OrderQuantity]]*Table1[[#This Row],[UnitCost]]</f>
        <v>3074.95</v>
      </c>
      <c r="T3791">
        <f>Table1[[#This Row],[OrderQuantity]]*Table1[[#This Row],[UnitPrice]]*(1-Table1[[#This Row],[DiscountApplied]]) - (Table1[[#This Row],[OrderQuantity]]*Table1[[#This Row],[UnitCost]])</f>
        <v>1055.6000000000004</v>
      </c>
      <c r="U3791">
        <f>DATEDIF(Table1[[#This Row],[ShipDate]],Table1[[#This Row],[DeliveryDate]],"d")</f>
        <v>3</v>
      </c>
      <c r="V3791" t="str">
        <f t="shared" si="119"/>
        <v>On Time</v>
      </c>
    </row>
    <row r="3792" spans="2:22" x14ac:dyDescent="0.3">
      <c r="B3792" t="str">
        <f t="shared" si="118"/>
        <v>SO-003891</v>
      </c>
      <c r="C3792" t="s">
        <v>16</v>
      </c>
      <c r="D3792" t="s">
        <v>25</v>
      </c>
      <c r="E3792" s="1">
        <v>43600</v>
      </c>
      <c r="F3792" s="1">
        <v>43697</v>
      </c>
      <c r="G3792" s="1">
        <v>43713</v>
      </c>
      <c r="H3792" s="1">
        <v>43717</v>
      </c>
      <c r="I3792" t="s">
        <v>18</v>
      </c>
      <c r="J3792">
        <v>2</v>
      </c>
      <c r="K3792">
        <v>13</v>
      </c>
      <c r="L3792">
        <v>332</v>
      </c>
      <c r="M3792">
        <v>30</v>
      </c>
      <c r="N3792">
        <v>5</v>
      </c>
      <c r="O3792">
        <v>0.08</v>
      </c>
      <c r="P3792">
        <v>4574.96</v>
      </c>
      <c r="Q3792">
        <v>5648.1</v>
      </c>
      <c r="R3792">
        <f>Table1[[#This Row],[OrderQuantity]]*Table1[[#This Row],[UnitPrice]]</f>
        <v>28240.5</v>
      </c>
      <c r="S3792">
        <f>Table1[[#This Row],[OrderQuantity]]*Table1[[#This Row],[UnitCost]]</f>
        <v>22874.799999999999</v>
      </c>
      <c r="T3792">
        <f>Table1[[#This Row],[OrderQuantity]]*Table1[[#This Row],[UnitPrice]]*(1-Table1[[#This Row],[DiscountApplied]]) - (Table1[[#This Row],[OrderQuantity]]*Table1[[#This Row],[UnitCost]])</f>
        <v>3106.4600000000028</v>
      </c>
      <c r="U3792">
        <f>DATEDIF(Table1[[#This Row],[ShipDate]],Table1[[#This Row],[DeliveryDate]],"d")</f>
        <v>4</v>
      </c>
      <c r="V3792" t="str">
        <f t="shared" si="119"/>
        <v>On Time</v>
      </c>
    </row>
    <row r="3793" spans="2:22" x14ac:dyDescent="0.3">
      <c r="B3793" t="str">
        <f t="shared" si="118"/>
        <v>SO-003892</v>
      </c>
      <c r="C3793" t="s">
        <v>19</v>
      </c>
      <c r="D3793" t="s">
        <v>24</v>
      </c>
      <c r="E3793" s="1">
        <v>43600</v>
      </c>
      <c r="F3793" s="1">
        <v>43697</v>
      </c>
      <c r="G3793" s="1">
        <v>43704</v>
      </c>
      <c r="H3793" s="1">
        <v>43711</v>
      </c>
      <c r="I3793" t="s">
        <v>18</v>
      </c>
      <c r="J3793">
        <v>13</v>
      </c>
      <c r="K3793">
        <v>17</v>
      </c>
      <c r="L3793">
        <v>46</v>
      </c>
      <c r="M3793">
        <v>9</v>
      </c>
      <c r="N3793">
        <v>3</v>
      </c>
      <c r="O3793">
        <v>0.15</v>
      </c>
      <c r="P3793">
        <v>804.8</v>
      </c>
      <c r="Q3793">
        <v>1916.2</v>
      </c>
      <c r="R3793">
        <f>Table1[[#This Row],[OrderQuantity]]*Table1[[#This Row],[UnitPrice]]</f>
        <v>5748.6</v>
      </c>
      <c r="S3793">
        <f>Table1[[#This Row],[OrderQuantity]]*Table1[[#This Row],[UnitCost]]</f>
        <v>2414.3999999999996</v>
      </c>
      <c r="T3793">
        <f>Table1[[#This Row],[OrderQuantity]]*Table1[[#This Row],[UnitPrice]]*(1-Table1[[#This Row],[DiscountApplied]]) - (Table1[[#This Row],[OrderQuantity]]*Table1[[#This Row],[UnitCost]])</f>
        <v>2471.9100000000008</v>
      </c>
      <c r="U3793">
        <f>DATEDIF(Table1[[#This Row],[ShipDate]],Table1[[#This Row],[DeliveryDate]],"d")</f>
        <v>7</v>
      </c>
      <c r="V3793" t="str">
        <f t="shared" si="119"/>
        <v>On Time</v>
      </c>
    </row>
    <row r="3794" spans="2:22" x14ac:dyDescent="0.3">
      <c r="B3794" t="str">
        <f t="shared" si="118"/>
        <v>SO-003893</v>
      </c>
      <c r="C3794" t="s">
        <v>21</v>
      </c>
      <c r="D3794" t="s">
        <v>24</v>
      </c>
      <c r="E3794" s="1">
        <v>43600</v>
      </c>
      <c r="F3794" s="1">
        <v>43697</v>
      </c>
      <c r="G3794" s="1">
        <v>43701</v>
      </c>
      <c r="H3794" s="1">
        <v>43707</v>
      </c>
      <c r="I3794" t="s">
        <v>18</v>
      </c>
      <c r="J3794">
        <v>24</v>
      </c>
      <c r="K3794">
        <v>47</v>
      </c>
      <c r="L3794">
        <v>56</v>
      </c>
      <c r="M3794">
        <v>25</v>
      </c>
      <c r="N3794">
        <v>8</v>
      </c>
      <c r="O3794">
        <v>0.05</v>
      </c>
      <c r="P3794">
        <v>1050.56</v>
      </c>
      <c r="Q3794">
        <v>1876</v>
      </c>
      <c r="R3794">
        <f>Table1[[#This Row],[OrderQuantity]]*Table1[[#This Row],[UnitPrice]]</f>
        <v>15008</v>
      </c>
      <c r="S3794">
        <f>Table1[[#This Row],[OrderQuantity]]*Table1[[#This Row],[UnitCost]]</f>
        <v>8404.48</v>
      </c>
      <c r="T3794">
        <f>Table1[[#This Row],[OrderQuantity]]*Table1[[#This Row],[UnitPrice]]*(1-Table1[[#This Row],[DiscountApplied]]) - (Table1[[#This Row],[OrderQuantity]]*Table1[[#This Row],[UnitCost]])</f>
        <v>5853.119999999999</v>
      </c>
      <c r="U3794">
        <f>DATEDIF(Table1[[#This Row],[ShipDate]],Table1[[#This Row],[DeliveryDate]],"d")</f>
        <v>6</v>
      </c>
      <c r="V3794" t="str">
        <f t="shared" si="119"/>
        <v>On Time</v>
      </c>
    </row>
    <row r="3795" spans="2:22" x14ac:dyDescent="0.3">
      <c r="B3795" t="str">
        <f t="shared" si="118"/>
        <v>SO-003894</v>
      </c>
      <c r="C3795" t="s">
        <v>19</v>
      </c>
      <c r="D3795" t="s">
        <v>25</v>
      </c>
      <c r="E3795" s="1">
        <v>43600</v>
      </c>
      <c r="F3795" s="1">
        <v>43697</v>
      </c>
      <c r="G3795" s="1">
        <v>43705</v>
      </c>
      <c r="H3795" s="1">
        <v>43708</v>
      </c>
      <c r="I3795" t="s">
        <v>18</v>
      </c>
      <c r="J3795">
        <v>16</v>
      </c>
      <c r="K3795">
        <v>2</v>
      </c>
      <c r="L3795">
        <v>343</v>
      </c>
      <c r="M3795">
        <v>29</v>
      </c>
      <c r="N3795">
        <v>5</v>
      </c>
      <c r="O3795">
        <v>0.08</v>
      </c>
      <c r="P3795">
        <v>414.6</v>
      </c>
      <c r="Q3795">
        <v>797.3</v>
      </c>
      <c r="R3795">
        <f>Table1[[#This Row],[OrderQuantity]]*Table1[[#This Row],[UnitPrice]]</f>
        <v>3986.5</v>
      </c>
      <c r="S3795">
        <f>Table1[[#This Row],[OrderQuantity]]*Table1[[#This Row],[UnitCost]]</f>
        <v>2073</v>
      </c>
      <c r="T3795">
        <f>Table1[[#This Row],[OrderQuantity]]*Table1[[#This Row],[UnitPrice]]*(1-Table1[[#This Row],[DiscountApplied]]) - (Table1[[#This Row],[OrderQuantity]]*Table1[[#This Row],[UnitCost]])</f>
        <v>1594.5800000000004</v>
      </c>
      <c r="U3795">
        <f>DATEDIF(Table1[[#This Row],[ShipDate]],Table1[[#This Row],[DeliveryDate]],"d")</f>
        <v>3</v>
      </c>
      <c r="V3795" t="str">
        <f t="shared" si="119"/>
        <v>On Time</v>
      </c>
    </row>
    <row r="3796" spans="2:22" x14ac:dyDescent="0.3">
      <c r="B3796" t="str">
        <f t="shared" si="118"/>
        <v>SO-003895</v>
      </c>
      <c r="C3796" t="s">
        <v>19</v>
      </c>
      <c r="D3796" t="s">
        <v>26</v>
      </c>
      <c r="E3796" s="1">
        <v>43600</v>
      </c>
      <c r="F3796" s="1">
        <v>43697</v>
      </c>
      <c r="G3796" s="1">
        <v>43708</v>
      </c>
      <c r="H3796" s="1">
        <v>43712</v>
      </c>
      <c r="I3796" t="s">
        <v>18</v>
      </c>
      <c r="J3796">
        <v>17</v>
      </c>
      <c r="K3796">
        <v>35</v>
      </c>
      <c r="L3796">
        <v>63</v>
      </c>
      <c r="M3796">
        <v>18</v>
      </c>
      <c r="N3796">
        <v>6</v>
      </c>
      <c r="O3796">
        <v>0.08</v>
      </c>
      <c r="P3796">
        <v>656.33</v>
      </c>
      <c r="Q3796">
        <v>1058.5999999999999</v>
      </c>
      <c r="R3796">
        <f>Table1[[#This Row],[OrderQuantity]]*Table1[[#This Row],[UnitPrice]]</f>
        <v>6351.5999999999995</v>
      </c>
      <c r="S3796">
        <f>Table1[[#This Row],[OrderQuantity]]*Table1[[#This Row],[UnitCost]]</f>
        <v>3937.9800000000005</v>
      </c>
      <c r="T3796">
        <f>Table1[[#This Row],[OrderQuantity]]*Table1[[#This Row],[UnitPrice]]*(1-Table1[[#This Row],[DiscountApplied]]) - (Table1[[#This Row],[OrderQuantity]]*Table1[[#This Row],[UnitCost]])</f>
        <v>1905.4919999999993</v>
      </c>
      <c r="U3796">
        <f>DATEDIF(Table1[[#This Row],[ShipDate]],Table1[[#This Row],[DeliveryDate]],"d")</f>
        <v>4</v>
      </c>
      <c r="V3796" t="str">
        <f t="shared" si="119"/>
        <v>On Time</v>
      </c>
    </row>
    <row r="3797" spans="2:22" x14ac:dyDescent="0.3">
      <c r="B3797" t="str">
        <f t="shared" si="118"/>
        <v>SO-003896</v>
      </c>
      <c r="C3797" t="s">
        <v>16</v>
      </c>
      <c r="D3797" t="s">
        <v>24</v>
      </c>
      <c r="E3797" s="1">
        <v>43600</v>
      </c>
      <c r="F3797" s="1">
        <v>43697</v>
      </c>
      <c r="G3797" s="1">
        <v>43710</v>
      </c>
      <c r="H3797" s="1">
        <v>43720</v>
      </c>
      <c r="I3797" t="s">
        <v>18</v>
      </c>
      <c r="J3797">
        <v>5</v>
      </c>
      <c r="K3797">
        <v>39</v>
      </c>
      <c r="L3797">
        <v>51</v>
      </c>
      <c r="M3797">
        <v>36</v>
      </c>
      <c r="N3797">
        <v>6</v>
      </c>
      <c r="O3797">
        <v>0.2</v>
      </c>
      <c r="P3797">
        <v>2644.89</v>
      </c>
      <c r="Q3797">
        <v>3725.2</v>
      </c>
      <c r="R3797">
        <f>Table1[[#This Row],[OrderQuantity]]*Table1[[#This Row],[UnitPrice]]</f>
        <v>22351.199999999997</v>
      </c>
      <c r="S3797">
        <f>Table1[[#This Row],[OrderQuantity]]*Table1[[#This Row],[UnitCost]]</f>
        <v>15869.34</v>
      </c>
      <c r="T3797">
        <f>Table1[[#This Row],[OrderQuantity]]*Table1[[#This Row],[UnitPrice]]*(1-Table1[[#This Row],[DiscountApplied]]) - (Table1[[#This Row],[OrderQuantity]]*Table1[[#This Row],[UnitCost]])</f>
        <v>2011.619999999999</v>
      </c>
      <c r="U3797">
        <f>DATEDIF(Table1[[#This Row],[ShipDate]],Table1[[#This Row],[DeliveryDate]],"d")</f>
        <v>10</v>
      </c>
      <c r="V3797" t="str">
        <f t="shared" si="119"/>
        <v>Late</v>
      </c>
    </row>
    <row r="3798" spans="2:22" x14ac:dyDescent="0.3">
      <c r="B3798" t="str">
        <f t="shared" si="118"/>
        <v>SO-003897</v>
      </c>
      <c r="C3798" t="s">
        <v>22</v>
      </c>
      <c r="D3798" t="s">
        <v>25</v>
      </c>
      <c r="E3798" s="1">
        <v>43600</v>
      </c>
      <c r="F3798" s="1">
        <v>43698</v>
      </c>
      <c r="G3798" s="1">
        <v>43713</v>
      </c>
      <c r="H3798" s="1">
        <v>43715</v>
      </c>
      <c r="I3798" t="s">
        <v>18</v>
      </c>
      <c r="J3798">
        <v>26</v>
      </c>
      <c r="K3798">
        <v>26</v>
      </c>
      <c r="L3798">
        <v>334</v>
      </c>
      <c r="M3798">
        <v>22</v>
      </c>
      <c r="N3798">
        <v>8</v>
      </c>
      <c r="O3798">
        <v>0.05</v>
      </c>
      <c r="P3798">
        <v>670.27</v>
      </c>
      <c r="Q3798">
        <v>1098.8</v>
      </c>
      <c r="R3798">
        <f>Table1[[#This Row],[OrderQuantity]]*Table1[[#This Row],[UnitPrice]]</f>
        <v>8790.4</v>
      </c>
      <c r="S3798">
        <f>Table1[[#This Row],[OrderQuantity]]*Table1[[#This Row],[UnitCost]]</f>
        <v>5362.16</v>
      </c>
      <c r="T3798">
        <f>Table1[[#This Row],[OrderQuantity]]*Table1[[#This Row],[UnitPrice]]*(1-Table1[[#This Row],[DiscountApplied]]) - (Table1[[#This Row],[OrderQuantity]]*Table1[[#This Row],[UnitCost]])</f>
        <v>2988.7199999999993</v>
      </c>
      <c r="U3798">
        <f>DATEDIF(Table1[[#This Row],[ShipDate]],Table1[[#This Row],[DeliveryDate]],"d")</f>
        <v>2</v>
      </c>
      <c r="V3798" t="str">
        <f t="shared" si="119"/>
        <v>On Time</v>
      </c>
    </row>
    <row r="3799" spans="2:22" x14ac:dyDescent="0.3">
      <c r="B3799" t="str">
        <f t="shared" si="118"/>
        <v>SO-003898</v>
      </c>
      <c r="C3799" t="s">
        <v>21</v>
      </c>
      <c r="D3799" t="s">
        <v>20</v>
      </c>
      <c r="E3799" s="1">
        <v>43600</v>
      </c>
      <c r="F3799" s="1">
        <v>43698</v>
      </c>
      <c r="G3799" s="1">
        <v>43715</v>
      </c>
      <c r="H3799" s="1">
        <v>43724</v>
      </c>
      <c r="I3799" t="s">
        <v>18</v>
      </c>
      <c r="J3799">
        <v>24</v>
      </c>
      <c r="K3799">
        <v>41</v>
      </c>
      <c r="L3799">
        <v>192</v>
      </c>
      <c r="M3799">
        <v>44</v>
      </c>
      <c r="N3799">
        <v>5</v>
      </c>
      <c r="O3799">
        <v>0.05</v>
      </c>
      <c r="P3799">
        <v>1912.85</v>
      </c>
      <c r="Q3799">
        <v>3825.7</v>
      </c>
      <c r="R3799">
        <f>Table1[[#This Row],[OrderQuantity]]*Table1[[#This Row],[UnitPrice]]</f>
        <v>19128.5</v>
      </c>
      <c r="S3799">
        <f>Table1[[#This Row],[OrderQuantity]]*Table1[[#This Row],[UnitCost]]</f>
        <v>9564.25</v>
      </c>
      <c r="T3799">
        <f>Table1[[#This Row],[OrderQuantity]]*Table1[[#This Row],[UnitPrice]]*(1-Table1[[#This Row],[DiscountApplied]]) - (Table1[[#This Row],[OrderQuantity]]*Table1[[#This Row],[UnitCost]])</f>
        <v>8607.8250000000007</v>
      </c>
      <c r="U3799">
        <f>DATEDIF(Table1[[#This Row],[ShipDate]],Table1[[#This Row],[DeliveryDate]],"d")</f>
        <v>9</v>
      </c>
      <c r="V3799" t="str">
        <f t="shared" si="119"/>
        <v>Late</v>
      </c>
    </row>
    <row r="3800" spans="2:22" x14ac:dyDescent="0.3">
      <c r="B3800" t="str">
        <f t="shared" si="118"/>
        <v>SO-003899</v>
      </c>
      <c r="C3800" t="s">
        <v>19</v>
      </c>
      <c r="D3800" t="s">
        <v>24</v>
      </c>
      <c r="E3800" s="1">
        <v>43600</v>
      </c>
      <c r="F3800" s="1">
        <v>43698</v>
      </c>
      <c r="G3800" s="1">
        <v>43712</v>
      </c>
      <c r="H3800" s="1">
        <v>43719</v>
      </c>
      <c r="I3800" t="s">
        <v>18</v>
      </c>
      <c r="J3800">
        <v>15</v>
      </c>
      <c r="K3800">
        <v>1</v>
      </c>
      <c r="L3800">
        <v>31</v>
      </c>
      <c r="M3800">
        <v>13</v>
      </c>
      <c r="N3800">
        <v>2</v>
      </c>
      <c r="O3800">
        <v>0.05</v>
      </c>
      <c r="P3800">
        <v>2661.84</v>
      </c>
      <c r="Q3800">
        <v>6492.3</v>
      </c>
      <c r="R3800">
        <f>Table1[[#This Row],[OrderQuantity]]*Table1[[#This Row],[UnitPrice]]</f>
        <v>12984.6</v>
      </c>
      <c r="S3800">
        <f>Table1[[#This Row],[OrderQuantity]]*Table1[[#This Row],[UnitCost]]</f>
        <v>5323.68</v>
      </c>
      <c r="T3800">
        <f>Table1[[#This Row],[OrderQuantity]]*Table1[[#This Row],[UnitPrice]]*(1-Table1[[#This Row],[DiscountApplied]]) - (Table1[[#This Row],[OrderQuantity]]*Table1[[#This Row],[UnitCost]])</f>
        <v>7011.6899999999987</v>
      </c>
      <c r="U3800">
        <f>DATEDIF(Table1[[#This Row],[ShipDate]],Table1[[#This Row],[DeliveryDate]],"d")</f>
        <v>7</v>
      </c>
      <c r="V3800" t="str">
        <f t="shared" si="119"/>
        <v>On Time</v>
      </c>
    </row>
    <row r="3801" spans="2:22" x14ac:dyDescent="0.3">
      <c r="B3801" t="str">
        <f t="shared" si="118"/>
        <v>SO-003900</v>
      </c>
      <c r="C3801" t="s">
        <v>19</v>
      </c>
      <c r="D3801" t="s">
        <v>17</v>
      </c>
      <c r="E3801" s="1">
        <v>43600</v>
      </c>
      <c r="F3801" s="1">
        <v>43698</v>
      </c>
      <c r="G3801" s="1">
        <v>43702</v>
      </c>
      <c r="H3801" s="1">
        <v>43711</v>
      </c>
      <c r="I3801" t="s">
        <v>18</v>
      </c>
      <c r="J3801">
        <v>13</v>
      </c>
      <c r="K3801">
        <v>3</v>
      </c>
      <c r="L3801">
        <v>231</v>
      </c>
      <c r="M3801">
        <v>38</v>
      </c>
      <c r="N3801">
        <v>4</v>
      </c>
      <c r="O3801">
        <v>0.08</v>
      </c>
      <c r="P3801">
        <v>879.17</v>
      </c>
      <c r="Q3801">
        <v>1085.4000000000001</v>
      </c>
      <c r="R3801">
        <f>Table1[[#This Row],[OrderQuantity]]*Table1[[#This Row],[UnitPrice]]</f>
        <v>4341.6000000000004</v>
      </c>
      <c r="S3801">
        <f>Table1[[#This Row],[OrderQuantity]]*Table1[[#This Row],[UnitCost]]</f>
        <v>3516.68</v>
      </c>
      <c r="T3801">
        <f>Table1[[#This Row],[OrderQuantity]]*Table1[[#This Row],[UnitPrice]]*(1-Table1[[#This Row],[DiscountApplied]]) - (Table1[[#This Row],[OrderQuantity]]*Table1[[#This Row],[UnitCost]])</f>
        <v>477.59200000000055</v>
      </c>
      <c r="U3801">
        <f>DATEDIF(Table1[[#This Row],[ShipDate]],Table1[[#This Row],[DeliveryDate]],"d")</f>
        <v>9</v>
      </c>
      <c r="V3801" t="str">
        <f t="shared" si="119"/>
        <v>Late</v>
      </c>
    </row>
    <row r="3802" spans="2:22" x14ac:dyDescent="0.3">
      <c r="B3802" t="str">
        <f t="shared" si="118"/>
        <v>SO-003901</v>
      </c>
      <c r="C3802" t="s">
        <v>16</v>
      </c>
      <c r="D3802" t="s">
        <v>24</v>
      </c>
      <c r="E3802" s="1">
        <v>43600</v>
      </c>
      <c r="F3802" s="1">
        <v>43698</v>
      </c>
      <c r="G3802" s="1">
        <v>43711</v>
      </c>
      <c r="H3802" s="1">
        <v>43718</v>
      </c>
      <c r="I3802" t="s">
        <v>18</v>
      </c>
      <c r="J3802">
        <v>3</v>
      </c>
      <c r="K3802">
        <v>12</v>
      </c>
      <c r="L3802">
        <v>1</v>
      </c>
      <c r="M3802">
        <v>29</v>
      </c>
      <c r="N3802">
        <v>1</v>
      </c>
      <c r="O3802">
        <v>0.4</v>
      </c>
      <c r="P3802">
        <v>1019.87</v>
      </c>
      <c r="Q3802">
        <v>1728.6</v>
      </c>
      <c r="R3802">
        <f>Table1[[#This Row],[OrderQuantity]]*Table1[[#This Row],[UnitPrice]]</f>
        <v>1728.6</v>
      </c>
      <c r="S3802">
        <f>Table1[[#This Row],[OrderQuantity]]*Table1[[#This Row],[UnitCost]]</f>
        <v>1019.87</v>
      </c>
      <c r="T3802">
        <f>Table1[[#This Row],[OrderQuantity]]*Table1[[#This Row],[UnitPrice]]*(1-Table1[[#This Row],[DiscountApplied]]) - (Table1[[#This Row],[OrderQuantity]]*Table1[[#This Row],[UnitCost]])</f>
        <v>17.28999999999985</v>
      </c>
      <c r="U3802">
        <f>DATEDIF(Table1[[#This Row],[ShipDate]],Table1[[#This Row],[DeliveryDate]],"d")</f>
        <v>7</v>
      </c>
      <c r="V3802" t="str">
        <f t="shared" si="119"/>
        <v>On Time</v>
      </c>
    </row>
    <row r="3803" spans="2:22" x14ac:dyDescent="0.3">
      <c r="B3803" t="str">
        <f t="shared" si="118"/>
        <v>SO-003902</v>
      </c>
      <c r="C3803" t="s">
        <v>19</v>
      </c>
      <c r="D3803" t="s">
        <v>23</v>
      </c>
      <c r="E3803" s="1">
        <v>43600</v>
      </c>
      <c r="F3803" s="1">
        <v>43698</v>
      </c>
      <c r="G3803" s="1">
        <v>43705</v>
      </c>
      <c r="H3803" s="1">
        <v>43710</v>
      </c>
      <c r="I3803" t="s">
        <v>18</v>
      </c>
      <c r="J3803">
        <v>15</v>
      </c>
      <c r="K3803">
        <v>8</v>
      </c>
      <c r="L3803">
        <v>291</v>
      </c>
      <c r="M3803">
        <v>7</v>
      </c>
      <c r="N3803">
        <v>8</v>
      </c>
      <c r="O3803">
        <v>0.05</v>
      </c>
      <c r="P3803">
        <v>1379.66</v>
      </c>
      <c r="Q3803">
        <v>1916.2</v>
      </c>
      <c r="R3803">
        <f>Table1[[#This Row],[OrderQuantity]]*Table1[[#This Row],[UnitPrice]]</f>
        <v>15329.6</v>
      </c>
      <c r="S3803">
        <f>Table1[[#This Row],[OrderQuantity]]*Table1[[#This Row],[UnitCost]]</f>
        <v>11037.28</v>
      </c>
      <c r="T3803">
        <f>Table1[[#This Row],[OrderQuantity]]*Table1[[#This Row],[UnitPrice]]*(1-Table1[[#This Row],[DiscountApplied]]) - (Table1[[#This Row],[OrderQuantity]]*Table1[[#This Row],[UnitCost]])</f>
        <v>3525.8399999999983</v>
      </c>
      <c r="U3803">
        <f>DATEDIF(Table1[[#This Row],[ShipDate]],Table1[[#This Row],[DeliveryDate]],"d")</f>
        <v>5</v>
      </c>
      <c r="V3803" t="str">
        <f t="shared" si="119"/>
        <v>On Time</v>
      </c>
    </row>
    <row r="3804" spans="2:22" x14ac:dyDescent="0.3">
      <c r="B3804" t="str">
        <f t="shared" si="118"/>
        <v>SO-003903</v>
      </c>
      <c r="C3804" t="s">
        <v>16</v>
      </c>
      <c r="D3804" t="s">
        <v>23</v>
      </c>
      <c r="E3804" s="1">
        <v>43600</v>
      </c>
      <c r="F3804" s="1">
        <v>43698</v>
      </c>
      <c r="G3804" s="1">
        <v>43706</v>
      </c>
      <c r="H3804" s="1">
        <v>43708</v>
      </c>
      <c r="I3804" t="s">
        <v>18</v>
      </c>
      <c r="J3804">
        <v>7</v>
      </c>
      <c r="K3804">
        <v>37</v>
      </c>
      <c r="L3804">
        <v>321</v>
      </c>
      <c r="M3804">
        <v>4</v>
      </c>
      <c r="N3804">
        <v>6</v>
      </c>
      <c r="O3804">
        <v>0.1</v>
      </c>
      <c r="P3804">
        <v>2469.08</v>
      </c>
      <c r="Q3804">
        <v>3336.6</v>
      </c>
      <c r="R3804">
        <f>Table1[[#This Row],[OrderQuantity]]*Table1[[#This Row],[UnitPrice]]</f>
        <v>20019.599999999999</v>
      </c>
      <c r="S3804">
        <f>Table1[[#This Row],[OrderQuantity]]*Table1[[#This Row],[UnitCost]]</f>
        <v>14814.48</v>
      </c>
      <c r="T3804">
        <f>Table1[[#This Row],[OrderQuantity]]*Table1[[#This Row],[UnitPrice]]*(1-Table1[[#This Row],[DiscountApplied]]) - (Table1[[#This Row],[OrderQuantity]]*Table1[[#This Row],[UnitCost]])</f>
        <v>3203.16</v>
      </c>
      <c r="U3804">
        <f>DATEDIF(Table1[[#This Row],[ShipDate]],Table1[[#This Row],[DeliveryDate]],"d")</f>
        <v>2</v>
      </c>
      <c r="V3804" t="str">
        <f t="shared" si="119"/>
        <v>On Time</v>
      </c>
    </row>
    <row r="3805" spans="2:22" x14ac:dyDescent="0.3">
      <c r="B3805" t="str">
        <f t="shared" si="118"/>
        <v>SO-003904</v>
      </c>
      <c r="C3805" t="s">
        <v>16</v>
      </c>
      <c r="D3805" t="s">
        <v>17</v>
      </c>
      <c r="E3805" s="1">
        <v>43600</v>
      </c>
      <c r="F3805" s="1">
        <v>43698</v>
      </c>
      <c r="G3805" s="1">
        <v>43711</v>
      </c>
      <c r="H3805" s="1">
        <v>43712</v>
      </c>
      <c r="I3805" t="s">
        <v>18</v>
      </c>
      <c r="J3805">
        <v>4</v>
      </c>
      <c r="K3805">
        <v>42</v>
      </c>
      <c r="L3805">
        <v>260</v>
      </c>
      <c r="M3805">
        <v>22</v>
      </c>
      <c r="N3805">
        <v>8</v>
      </c>
      <c r="O3805">
        <v>0.05</v>
      </c>
      <c r="P3805">
        <v>161.74</v>
      </c>
      <c r="Q3805">
        <v>227.8</v>
      </c>
      <c r="R3805">
        <f>Table1[[#This Row],[OrderQuantity]]*Table1[[#This Row],[UnitPrice]]</f>
        <v>1822.4</v>
      </c>
      <c r="S3805">
        <f>Table1[[#This Row],[OrderQuantity]]*Table1[[#This Row],[UnitCost]]</f>
        <v>1293.92</v>
      </c>
      <c r="T3805">
        <f>Table1[[#This Row],[OrderQuantity]]*Table1[[#This Row],[UnitPrice]]*(1-Table1[[#This Row],[DiscountApplied]]) - (Table1[[#This Row],[OrderQuantity]]*Table1[[#This Row],[UnitCost]])</f>
        <v>437.3599999999999</v>
      </c>
      <c r="U3805">
        <f>DATEDIF(Table1[[#This Row],[ShipDate]],Table1[[#This Row],[DeliveryDate]],"d")</f>
        <v>1</v>
      </c>
      <c r="V3805" t="str">
        <f t="shared" si="119"/>
        <v>On Time</v>
      </c>
    </row>
    <row r="3806" spans="2:22" x14ac:dyDescent="0.3">
      <c r="B3806" t="str">
        <f t="shared" si="118"/>
        <v>SO-003905</v>
      </c>
      <c r="C3806" t="s">
        <v>19</v>
      </c>
      <c r="D3806" t="s">
        <v>17</v>
      </c>
      <c r="E3806" s="1">
        <v>43600</v>
      </c>
      <c r="F3806" s="1">
        <v>43698</v>
      </c>
      <c r="G3806" s="1">
        <v>43716</v>
      </c>
      <c r="H3806" s="1">
        <v>43725</v>
      </c>
      <c r="I3806" t="s">
        <v>18</v>
      </c>
      <c r="J3806">
        <v>18</v>
      </c>
      <c r="K3806">
        <v>12</v>
      </c>
      <c r="L3806">
        <v>244</v>
      </c>
      <c r="M3806">
        <v>32</v>
      </c>
      <c r="N3806">
        <v>6</v>
      </c>
      <c r="O3806">
        <v>0.2</v>
      </c>
      <c r="P3806">
        <v>1839.95</v>
      </c>
      <c r="Q3806">
        <v>2666.6</v>
      </c>
      <c r="R3806">
        <f>Table1[[#This Row],[OrderQuantity]]*Table1[[#This Row],[UnitPrice]]</f>
        <v>15999.599999999999</v>
      </c>
      <c r="S3806">
        <f>Table1[[#This Row],[OrderQuantity]]*Table1[[#This Row],[UnitCost]]</f>
        <v>11039.7</v>
      </c>
      <c r="T3806">
        <f>Table1[[#This Row],[OrderQuantity]]*Table1[[#This Row],[UnitPrice]]*(1-Table1[[#This Row],[DiscountApplied]]) - (Table1[[#This Row],[OrderQuantity]]*Table1[[#This Row],[UnitCost]])</f>
        <v>1759.9799999999996</v>
      </c>
      <c r="U3806">
        <f>DATEDIF(Table1[[#This Row],[ShipDate]],Table1[[#This Row],[DeliveryDate]],"d")</f>
        <v>9</v>
      </c>
      <c r="V3806" t="str">
        <f t="shared" si="119"/>
        <v>Late</v>
      </c>
    </row>
    <row r="3807" spans="2:22" x14ac:dyDescent="0.3">
      <c r="B3807" t="str">
        <f t="shared" si="118"/>
        <v>SO-003906</v>
      </c>
      <c r="C3807" t="s">
        <v>16</v>
      </c>
      <c r="D3807" t="s">
        <v>20</v>
      </c>
      <c r="E3807" s="1">
        <v>43600</v>
      </c>
      <c r="F3807" s="1">
        <v>43698</v>
      </c>
      <c r="G3807" s="1">
        <v>43722</v>
      </c>
      <c r="H3807" s="1">
        <v>43723</v>
      </c>
      <c r="I3807" t="s">
        <v>18</v>
      </c>
      <c r="J3807">
        <v>6</v>
      </c>
      <c r="K3807">
        <v>23</v>
      </c>
      <c r="L3807">
        <v>132</v>
      </c>
      <c r="M3807">
        <v>7</v>
      </c>
      <c r="N3807">
        <v>1</v>
      </c>
      <c r="O3807">
        <v>0.1</v>
      </c>
      <c r="P3807">
        <v>112.23</v>
      </c>
      <c r="Q3807">
        <v>167.5</v>
      </c>
      <c r="R3807">
        <f>Table1[[#This Row],[OrderQuantity]]*Table1[[#This Row],[UnitPrice]]</f>
        <v>167.5</v>
      </c>
      <c r="S3807">
        <f>Table1[[#This Row],[OrderQuantity]]*Table1[[#This Row],[UnitCost]]</f>
        <v>112.23</v>
      </c>
      <c r="T3807">
        <f>Table1[[#This Row],[OrderQuantity]]*Table1[[#This Row],[UnitPrice]]*(1-Table1[[#This Row],[DiscountApplied]]) - (Table1[[#This Row],[OrderQuantity]]*Table1[[#This Row],[UnitCost]])</f>
        <v>38.519999999999996</v>
      </c>
      <c r="U3807">
        <f>DATEDIF(Table1[[#This Row],[ShipDate]],Table1[[#This Row],[DeliveryDate]],"d")</f>
        <v>1</v>
      </c>
      <c r="V3807" t="str">
        <f t="shared" si="119"/>
        <v>On Time</v>
      </c>
    </row>
    <row r="3808" spans="2:22" x14ac:dyDescent="0.3">
      <c r="B3808" t="str">
        <f t="shared" si="118"/>
        <v>SO-003907</v>
      </c>
      <c r="C3808" t="s">
        <v>16</v>
      </c>
      <c r="D3808" t="s">
        <v>23</v>
      </c>
      <c r="E3808" s="1">
        <v>43600</v>
      </c>
      <c r="F3808" s="1">
        <v>43699</v>
      </c>
      <c r="G3808" s="1">
        <v>43714</v>
      </c>
      <c r="H3808" s="1">
        <v>43721</v>
      </c>
      <c r="I3808" t="s">
        <v>18</v>
      </c>
      <c r="J3808">
        <v>12</v>
      </c>
      <c r="K3808">
        <v>13</v>
      </c>
      <c r="L3808">
        <v>280</v>
      </c>
      <c r="M3808">
        <v>36</v>
      </c>
      <c r="N3808">
        <v>5</v>
      </c>
      <c r="O3808">
        <v>0.08</v>
      </c>
      <c r="P3808">
        <v>2630.49</v>
      </c>
      <c r="Q3808">
        <v>3812.3</v>
      </c>
      <c r="R3808">
        <f>Table1[[#This Row],[OrderQuantity]]*Table1[[#This Row],[UnitPrice]]</f>
        <v>19061.5</v>
      </c>
      <c r="S3808">
        <f>Table1[[#This Row],[OrderQuantity]]*Table1[[#This Row],[UnitCost]]</f>
        <v>13152.449999999999</v>
      </c>
      <c r="T3808">
        <f>Table1[[#This Row],[OrderQuantity]]*Table1[[#This Row],[UnitPrice]]*(1-Table1[[#This Row],[DiscountApplied]]) - (Table1[[#This Row],[OrderQuantity]]*Table1[[#This Row],[UnitCost]])</f>
        <v>4384.1300000000028</v>
      </c>
      <c r="U3808">
        <f>DATEDIF(Table1[[#This Row],[ShipDate]],Table1[[#This Row],[DeliveryDate]],"d")</f>
        <v>7</v>
      </c>
      <c r="V3808" t="str">
        <f t="shared" si="119"/>
        <v>On Time</v>
      </c>
    </row>
    <row r="3809" spans="2:22" x14ac:dyDescent="0.3">
      <c r="B3809" t="str">
        <f t="shared" si="118"/>
        <v>SO-003908</v>
      </c>
      <c r="C3809" t="s">
        <v>16</v>
      </c>
      <c r="D3809" t="s">
        <v>20</v>
      </c>
      <c r="E3809" s="1">
        <v>43600</v>
      </c>
      <c r="F3809" s="1">
        <v>43699</v>
      </c>
      <c r="G3809" s="1">
        <v>43712</v>
      </c>
      <c r="H3809" s="1">
        <v>43719</v>
      </c>
      <c r="I3809" t="s">
        <v>18</v>
      </c>
      <c r="J3809">
        <v>11</v>
      </c>
      <c r="K3809">
        <v>17</v>
      </c>
      <c r="L3809">
        <v>194</v>
      </c>
      <c r="M3809">
        <v>19</v>
      </c>
      <c r="N3809">
        <v>8</v>
      </c>
      <c r="O3809">
        <v>0.1</v>
      </c>
      <c r="P3809">
        <v>1952.38</v>
      </c>
      <c r="Q3809">
        <v>3149</v>
      </c>
      <c r="R3809">
        <f>Table1[[#This Row],[OrderQuantity]]*Table1[[#This Row],[UnitPrice]]</f>
        <v>25192</v>
      </c>
      <c r="S3809">
        <f>Table1[[#This Row],[OrderQuantity]]*Table1[[#This Row],[UnitCost]]</f>
        <v>15619.04</v>
      </c>
      <c r="T3809">
        <f>Table1[[#This Row],[OrderQuantity]]*Table1[[#This Row],[UnitPrice]]*(1-Table1[[#This Row],[DiscountApplied]]) - (Table1[[#This Row],[OrderQuantity]]*Table1[[#This Row],[UnitCost]])</f>
        <v>7053.7599999999984</v>
      </c>
      <c r="U3809">
        <f>DATEDIF(Table1[[#This Row],[ShipDate]],Table1[[#This Row],[DeliveryDate]],"d")</f>
        <v>7</v>
      </c>
      <c r="V3809" t="str">
        <f t="shared" si="119"/>
        <v>On Time</v>
      </c>
    </row>
    <row r="3810" spans="2:22" x14ac:dyDescent="0.3">
      <c r="B3810" t="str">
        <f t="shared" si="118"/>
        <v>SO-003909</v>
      </c>
      <c r="C3810" t="s">
        <v>22</v>
      </c>
      <c r="D3810" t="s">
        <v>25</v>
      </c>
      <c r="E3810" s="1">
        <v>43600</v>
      </c>
      <c r="F3810" s="1">
        <v>43699</v>
      </c>
      <c r="G3810" s="1">
        <v>43719</v>
      </c>
      <c r="H3810" s="1">
        <v>43723</v>
      </c>
      <c r="I3810" t="s">
        <v>18</v>
      </c>
      <c r="J3810">
        <v>27</v>
      </c>
      <c r="K3810">
        <v>45</v>
      </c>
      <c r="L3810">
        <v>366</v>
      </c>
      <c r="M3810">
        <v>47</v>
      </c>
      <c r="N3810">
        <v>3</v>
      </c>
      <c r="O3810">
        <v>0.05</v>
      </c>
      <c r="P3810">
        <v>1632.12</v>
      </c>
      <c r="Q3810">
        <v>3886</v>
      </c>
      <c r="R3810">
        <f>Table1[[#This Row],[OrderQuantity]]*Table1[[#This Row],[UnitPrice]]</f>
        <v>11658</v>
      </c>
      <c r="S3810">
        <f>Table1[[#This Row],[OrderQuantity]]*Table1[[#This Row],[UnitCost]]</f>
        <v>4896.3599999999997</v>
      </c>
      <c r="T3810">
        <f>Table1[[#This Row],[OrderQuantity]]*Table1[[#This Row],[UnitPrice]]*(1-Table1[[#This Row],[DiscountApplied]]) - (Table1[[#This Row],[OrderQuantity]]*Table1[[#This Row],[UnitCost]])</f>
        <v>6178.7400000000007</v>
      </c>
      <c r="U3810">
        <f>DATEDIF(Table1[[#This Row],[ShipDate]],Table1[[#This Row],[DeliveryDate]],"d")</f>
        <v>4</v>
      </c>
      <c r="V3810" t="str">
        <f t="shared" si="119"/>
        <v>On Time</v>
      </c>
    </row>
    <row r="3811" spans="2:22" x14ac:dyDescent="0.3">
      <c r="B3811" t="str">
        <f t="shared" si="118"/>
        <v>SO-003910</v>
      </c>
      <c r="C3811" t="s">
        <v>16</v>
      </c>
      <c r="D3811" t="s">
        <v>26</v>
      </c>
      <c r="E3811" s="1">
        <v>43600</v>
      </c>
      <c r="F3811" s="1">
        <v>43699</v>
      </c>
      <c r="G3811" s="1">
        <v>43722</v>
      </c>
      <c r="H3811" s="1">
        <v>43726</v>
      </c>
      <c r="I3811" t="s">
        <v>18</v>
      </c>
      <c r="J3811">
        <v>10</v>
      </c>
      <c r="K3811">
        <v>18</v>
      </c>
      <c r="L3811">
        <v>85</v>
      </c>
      <c r="M3811">
        <v>45</v>
      </c>
      <c r="N3811">
        <v>8</v>
      </c>
      <c r="O3811">
        <v>0.15</v>
      </c>
      <c r="P3811">
        <v>2487.71</v>
      </c>
      <c r="Q3811">
        <v>5293</v>
      </c>
      <c r="R3811">
        <f>Table1[[#This Row],[OrderQuantity]]*Table1[[#This Row],[UnitPrice]]</f>
        <v>42344</v>
      </c>
      <c r="S3811">
        <f>Table1[[#This Row],[OrderQuantity]]*Table1[[#This Row],[UnitCost]]</f>
        <v>19901.68</v>
      </c>
      <c r="T3811">
        <f>Table1[[#This Row],[OrderQuantity]]*Table1[[#This Row],[UnitPrice]]*(1-Table1[[#This Row],[DiscountApplied]]) - (Table1[[#This Row],[OrderQuantity]]*Table1[[#This Row],[UnitCost]])</f>
        <v>16090.720000000001</v>
      </c>
      <c r="U3811">
        <f>DATEDIF(Table1[[#This Row],[ShipDate]],Table1[[#This Row],[DeliveryDate]],"d")</f>
        <v>4</v>
      </c>
      <c r="V3811" t="str">
        <f t="shared" si="119"/>
        <v>On Time</v>
      </c>
    </row>
    <row r="3812" spans="2:22" x14ac:dyDescent="0.3">
      <c r="B3812" t="str">
        <f t="shared" si="118"/>
        <v>SO-003911</v>
      </c>
      <c r="C3812" t="s">
        <v>21</v>
      </c>
      <c r="D3812" t="s">
        <v>23</v>
      </c>
      <c r="E3812" s="1">
        <v>43600</v>
      </c>
      <c r="F3812" s="1">
        <v>43699</v>
      </c>
      <c r="G3812" s="1">
        <v>43722</v>
      </c>
      <c r="H3812" s="1">
        <v>43729</v>
      </c>
      <c r="I3812" t="s">
        <v>18</v>
      </c>
      <c r="J3812">
        <v>22</v>
      </c>
      <c r="K3812">
        <v>10</v>
      </c>
      <c r="L3812">
        <v>287</v>
      </c>
      <c r="M3812">
        <v>13</v>
      </c>
      <c r="N3812">
        <v>7</v>
      </c>
      <c r="O3812">
        <v>0.1</v>
      </c>
      <c r="P3812">
        <v>825.71</v>
      </c>
      <c r="Q3812">
        <v>1045.2</v>
      </c>
      <c r="R3812">
        <f>Table1[[#This Row],[OrderQuantity]]*Table1[[#This Row],[UnitPrice]]</f>
        <v>7316.4000000000005</v>
      </c>
      <c r="S3812">
        <f>Table1[[#This Row],[OrderQuantity]]*Table1[[#This Row],[UnitCost]]</f>
        <v>5779.97</v>
      </c>
      <c r="T3812">
        <f>Table1[[#This Row],[OrderQuantity]]*Table1[[#This Row],[UnitPrice]]*(1-Table1[[#This Row],[DiscountApplied]]) - (Table1[[#This Row],[OrderQuantity]]*Table1[[#This Row],[UnitCost]])</f>
        <v>804.79</v>
      </c>
      <c r="U3812">
        <f>DATEDIF(Table1[[#This Row],[ShipDate]],Table1[[#This Row],[DeliveryDate]],"d")</f>
        <v>7</v>
      </c>
      <c r="V3812" t="str">
        <f t="shared" si="119"/>
        <v>On Time</v>
      </c>
    </row>
    <row r="3813" spans="2:22" x14ac:dyDescent="0.3">
      <c r="B3813" t="str">
        <f t="shared" si="118"/>
        <v>SO-003912</v>
      </c>
      <c r="C3813" t="s">
        <v>22</v>
      </c>
      <c r="D3813" t="s">
        <v>23</v>
      </c>
      <c r="E3813" s="1">
        <v>43600</v>
      </c>
      <c r="F3813" s="1">
        <v>43699</v>
      </c>
      <c r="G3813" s="1">
        <v>43706</v>
      </c>
      <c r="H3813" s="1">
        <v>43714</v>
      </c>
      <c r="I3813" t="s">
        <v>18</v>
      </c>
      <c r="J3813">
        <v>28</v>
      </c>
      <c r="K3813">
        <v>49</v>
      </c>
      <c r="L3813">
        <v>295</v>
      </c>
      <c r="M3813">
        <v>20</v>
      </c>
      <c r="N3813">
        <v>4</v>
      </c>
      <c r="O3813">
        <v>0.08</v>
      </c>
      <c r="P3813">
        <v>2026.08</v>
      </c>
      <c r="Q3813">
        <v>3376.8</v>
      </c>
      <c r="R3813">
        <f>Table1[[#This Row],[OrderQuantity]]*Table1[[#This Row],[UnitPrice]]</f>
        <v>13507.2</v>
      </c>
      <c r="S3813">
        <f>Table1[[#This Row],[OrderQuantity]]*Table1[[#This Row],[UnitCost]]</f>
        <v>8104.32</v>
      </c>
      <c r="T3813">
        <f>Table1[[#This Row],[OrderQuantity]]*Table1[[#This Row],[UnitPrice]]*(1-Table1[[#This Row],[DiscountApplied]]) - (Table1[[#This Row],[OrderQuantity]]*Table1[[#This Row],[UnitCost]])</f>
        <v>4322.3040000000019</v>
      </c>
      <c r="U3813">
        <f>DATEDIF(Table1[[#This Row],[ShipDate]],Table1[[#This Row],[DeliveryDate]],"d")</f>
        <v>8</v>
      </c>
      <c r="V3813" t="str">
        <f t="shared" si="119"/>
        <v>Late</v>
      </c>
    </row>
    <row r="3814" spans="2:22" x14ac:dyDescent="0.3">
      <c r="B3814" t="str">
        <f t="shared" si="118"/>
        <v>SO-003913</v>
      </c>
      <c r="C3814" t="s">
        <v>16</v>
      </c>
      <c r="D3814" t="s">
        <v>20</v>
      </c>
      <c r="E3814" s="1">
        <v>43600</v>
      </c>
      <c r="F3814" s="1">
        <v>43699</v>
      </c>
      <c r="G3814" s="1">
        <v>43711</v>
      </c>
      <c r="H3814" s="1">
        <v>43718</v>
      </c>
      <c r="I3814" t="s">
        <v>18</v>
      </c>
      <c r="J3814">
        <v>12</v>
      </c>
      <c r="K3814">
        <v>47</v>
      </c>
      <c r="L3814">
        <v>155</v>
      </c>
      <c r="M3814">
        <v>25</v>
      </c>
      <c r="N3814">
        <v>4</v>
      </c>
      <c r="O3814">
        <v>0.08</v>
      </c>
      <c r="P3814">
        <v>1167.4100000000001</v>
      </c>
      <c r="Q3814">
        <v>1768.8</v>
      </c>
      <c r="R3814">
        <f>Table1[[#This Row],[OrderQuantity]]*Table1[[#This Row],[UnitPrice]]</f>
        <v>7075.2</v>
      </c>
      <c r="S3814">
        <f>Table1[[#This Row],[OrderQuantity]]*Table1[[#This Row],[UnitCost]]</f>
        <v>4669.6400000000003</v>
      </c>
      <c r="T3814">
        <f>Table1[[#This Row],[OrderQuantity]]*Table1[[#This Row],[UnitPrice]]*(1-Table1[[#This Row],[DiscountApplied]]) - (Table1[[#This Row],[OrderQuantity]]*Table1[[#This Row],[UnitCost]])</f>
        <v>1839.5439999999999</v>
      </c>
      <c r="U3814">
        <f>DATEDIF(Table1[[#This Row],[ShipDate]],Table1[[#This Row],[DeliveryDate]],"d")</f>
        <v>7</v>
      </c>
      <c r="V3814" t="str">
        <f t="shared" si="119"/>
        <v>On Time</v>
      </c>
    </row>
    <row r="3815" spans="2:22" x14ac:dyDescent="0.3">
      <c r="B3815" t="str">
        <f t="shared" si="118"/>
        <v>SO-003914</v>
      </c>
      <c r="C3815" t="s">
        <v>19</v>
      </c>
      <c r="D3815" t="s">
        <v>20</v>
      </c>
      <c r="E3815" s="1">
        <v>43600</v>
      </c>
      <c r="F3815" s="1">
        <v>43700</v>
      </c>
      <c r="G3815" s="1">
        <v>43709</v>
      </c>
      <c r="H3815" s="1">
        <v>43717</v>
      </c>
      <c r="I3815" t="s">
        <v>18</v>
      </c>
      <c r="J3815">
        <v>13</v>
      </c>
      <c r="K3815">
        <v>26</v>
      </c>
      <c r="L3815">
        <v>168</v>
      </c>
      <c r="M3815">
        <v>39</v>
      </c>
      <c r="N3815">
        <v>7</v>
      </c>
      <c r="O3815">
        <v>0.2</v>
      </c>
      <c r="P3815">
        <v>1678.75</v>
      </c>
      <c r="Q3815">
        <v>2331.6</v>
      </c>
      <c r="R3815">
        <f>Table1[[#This Row],[OrderQuantity]]*Table1[[#This Row],[UnitPrice]]</f>
        <v>16321.199999999999</v>
      </c>
      <c r="S3815">
        <f>Table1[[#This Row],[OrderQuantity]]*Table1[[#This Row],[UnitCost]]</f>
        <v>11751.25</v>
      </c>
      <c r="T3815">
        <f>Table1[[#This Row],[OrderQuantity]]*Table1[[#This Row],[UnitPrice]]*(1-Table1[[#This Row],[DiscountApplied]]) - (Table1[[#This Row],[OrderQuantity]]*Table1[[#This Row],[UnitCost]])</f>
        <v>1305.7099999999991</v>
      </c>
      <c r="U3815">
        <f>DATEDIF(Table1[[#This Row],[ShipDate]],Table1[[#This Row],[DeliveryDate]],"d")</f>
        <v>8</v>
      </c>
      <c r="V3815" t="str">
        <f t="shared" si="119"/>
        <v>Late</v>
      </c>
    </row>
    <row r="3816" spans="2:22" x14ac:dyDescent="0.3">
      <c r="B3816" t="str">
        <f t="shared" si="118"/>
        <v>SO-003915</v>
      </c>
      <c r="C3816" t="s">
        <v>16</v>
      </c>
      <c r="D3816" t="s">
        <v>23</v>
      </c>
      <c r="E3816" s="1">
        <v>43600</v>
      </c>
      <c r="F3816" s="1">
        <v>43700</v>
      </c>
      <c r="G3816" s="1">
        <v>43718</v>
      </c>
      <c r="H3816" s="1">
        <v>43722</v>
      </c>
      <c r="I3816" t="s">
        <v>18</v>
      </c>
      <c r="J3816">
        <v>9</v>
      </c>
      <c r="K3816">
        <v>5</v>
      </c>
      <c r="L3816">
        <v>314</v>
      </c>
      <c r="M3816">
        <v>23</v>
      </c>
      <c r="N3816">
        <v>4</v>
      </c>
      <c r="O3816">
        <v>0.05</v>
      </c>
      <c r="P3816">
        <v>513.29</v>
      </c>
      <c r="Q3816">
        <v>1092.0999999999999</v>
      </c>
      <c r="R3816">
        <f>Table1[[#This Row],[OrderQuantity]]*Table1[[#This Row],[UnitPrice]]</f>
        <v>4368.3999999999996</v>
      </c>
      <c r="S3816">
        <f>Table1[[#This Row],[OrderQuantity]]*Table1[[#This Row],[UnitCost]]</f>
        <v>2053.16</v>
      </c>
      <c r="T3816">
        <f>Table1[[#This Row],[OrderQuantity]]*Table1[[#This Row],[UnitPrice]]*(1-Table1[[#This Row],[DiscountApplied]]) - (Table1[[#This Row],[OrderQuantity]]*Table1[[#This Row],[UnitCost]])</f>
        <v>2096.8199999999997</v>
      </c>
      <c r="U3816">
        <f>DATEDIF(Table1[[#This Row],[ShipDate]],Table1[[#This Row],[DeliveryDate]],"d")</f>
        <v>4</v>
      </c>
      <c r="V3816" t="str">
        <f t="shared" si="119"/>
        <v>On Time</v>
      </c>
    </row>
    <row r="3817" spans="2:22" x14ac:dyDescent="0.3">
      <c r="B3817" t="str">
        <f t="shared" si="118"/>
        <v>SO-003916</v>
      </c>
      <c r="C3817" t="s">
        <v>22</v>
      </c>
      <c r="D3817" t="s">
        <v>17</v>
      </c>
      <c r="E3817" s="1">
        <v>43600</v>
      </c>
      <c r="F3817" s="1">
        <v>43700</v>
      </c>
      <c r="G3817" s="1">
        <v>43706</v>
      </c>
      <c r="H3817" s="1">
        <v>43716</v>
      </c>
      <c r="I3817" t="s">
        <v>18</v>
      </c>
      <c r="J3817">
        <v>28</v>
      </c>
      <c r="K3817">
        <v>17</v>
      </c>
      <c r="L3817">
        <v>210</v>
      </c>
      <c r="M3817">
        <v>20</v>
      </c>
      <c r="N3817">
        <v>2</v>
      </c>
      <c r="O3817">
        <v>0.05</v>
      </c>
      <c r="P3817">
        <v>1897.04</v>
      </c>
      <c r="Q3817">
        <v>2432.1</v>
      </c>
      <c r="R3817">
        <f>Table1[[#This Row],[OrderQuantity]]*Table1[[#This Row],[UnitPrice]]</f>
        <v>4864.2</v>
      </c>
      <c r="S3817">
        <f>Table1[[#This Row],[OrderQuantity]]*Table1[[#This Row],[UnitCost]]</f>
        <v>3794.08</v>
      </c>
      <c r="T3817">
        <f>Table1[[#This Row],[OrderQuantity]]*Table1[[#This Row],[UnitPrice]]*(1-Table1[[#This Row],[DiscountApplied]]) - (Table1[[#This Row],[OrderQuantity]]*Table1[[#This Row],[UnitCost]])</f>
        <v>826.90999999999985</v>
      </c>
      <c r="U3817">
        <f>DATEDIF(Table1[[#This Row],[ShipDate]],Table1[[#This Row],[DeliveryDate]],"d")</f>
        <v>10</v>
      </c>
      <c r="V3817" t="str">
        <f t="shared" si="119"/>
        <v>Late</v>
      </c>
    </row>
    <row r="3818" spans="2:22" x14ac:dyDescent="0.3">
      <c r="B3818" t="str">
        <f t="shared" si="118"/>
        <v>SO-003917</v>
      </c>
      <c r="C3818" t="s">
        <v>19</v>
      </c>
      <c r="D3818" t="s">
        <v>20</v>
      </c>
      <c r="E3818" s="1">
        <v>43600</v>
      </c>
      <c r="F3818" s="1">
        <v>43700</v>
      </c>
      <c r="G3818" s="1">
        <v>43721</v>
      </c>
      <c r="H3818" s="1">
        <v>43730</v>
      </c>
      <c r="I3818" t="s">
        <v>18</v>
      </c>
      <c r="J3818">
        <v>19</v>
      </c>
      <c r="K3818">
        <v>37</v>
      </c>
      <c r="L3818">
        <v>141</v>
      </c>
      <c r="M3818">
        <v>40</v>
      </c>
      <c r="N3818">
        <v>5</v>
      </c>
      <c r="O3818">
        <v>0.1</v>
      </c>
      <c r="P3818">
        <v>523.27</v>
      </c>
      <c r="Q3818">
        <v>737</v>
      </c>
      <c r="R3818">
        <f>Table1[[#This Row],[OrderQuantity]]*Table1[[#This Row],[UnitPrice]]</f>
        <v>3685</v>
      </c>
      <c r="S3818">
        <f>Table1[[#This Row],[OrderQuantity]]*Table1[[#This Row],[UnitCost]]</f>
        <v>2616.35</v>
      </c>
      <c r="T3818">
        <f>Table1[[#This Row],[OrderQuantity]]*Table1[[#This Row],[UnitPrice]]*(1-Table1[[#This Row],[DiscountApplied]]) - (Table1[[#This Row],[OrderQuantity]]*Table1[[#This Row],[UnitCost]])</f>
        <v>700.15000000000009</v>
      </c>
      <c r="U3818">
        <f>DATEDIF(Table1[[#This Row],[ShipDate]],Table1[[#This Row],[DeliveryDate]],"d")</f>
        <v>9</v>
      </c>
      <c r="V3818" t="str">
        <f t="shared" si="119"/>
        <v>Late</v>
      </c>
    </row>
    <row r="3819" spans="2:22" x14ac:dyDescent="0.3">
      <c r="B3819" t="str">
        <f t="shared" si="118"/>
        <v>SO-003918</v>
      </c>
      <c r="C3819" t="s">
        <v>16</v>
      </c>
      <c r="D3819" t="s">
        <v>24</v>
      </c>
      <c r="E3819" s="1">
        <v>43600</v>
      </c>
      <c r="F3819" s="1">
        <v>43700</v>
      </c>
      <c r="G3819" s="1">
        <v>43726</v>
      </c>
      <c r="H3819" s="1">
        <v>43733</v>
      </c>
      <c r="I3819" t="s">
        <v>18</v>
      </c>
      <c r="J3819">
        <v>2</v>
      </c>
      <c r="K3819">
        <v>31</v>
      </c>
      <c r="L3819">
        <v>4</v>
      </c>
      <c r="M3819">
        <v>2</v>
      </c>
      <c r="N3819">
        <v>1</v>
      </c>
      <c r="O3819">
        <v>0.08</v>
      </c>
      <c r="P3819">
        <v>851.24</v>
      </c>
      <c r="Q3819">
        <v>1105.5</v>
      </c>
      <c r="R3819">
        <f>Table1[[#This Row],[OrderQuantity]]*Table1[[#This Row],[UnitPrice]]</f>
        <v>1105.5</v>
      </c>
      <c r="S3819">
        <f>Table1[[#This Row],[OrderQuantity]]*Table1[[#This Row],[UnitCost]]</f>
        <v>851.24</v>
      </c>
      <c r="T3819">
        <f>Table1[[#This Row],[OrderQuantity]]*Table1[[#This Row],[UnitPrice]]*(1-Table1[[#This Row],[DiscountApplied]]) - (Table1[[#This Row],[OrderQuantity]]*Table1[[#This Row],[UnitCost]])</f>
        <v>165.82000000000005</v>
      </c>
      <c r="U3819">
        <f>DATEDIF(Table1[[#This Row],[ShipDate]],Table1[[#This Row],[DeliveryDate]],"d")</f>
        <v>7</v>
      </c>
      <c r="V3819" t="str">
        <f t="shared" si="119"/>
        <v>On Time</v>
      </c>
    </row>
    <row r="3820" spans="2:22" x14ac:dyDescent="0.3">
      <c r="B3820" t="str">
        <f t="shared" si="118"/>
        <v>SO-003919</v>
      </c>
      <c r="C3820" t="s">
        <v>19</v>
      </c>
      <c r="D3820" t="s">
        <v>24</v>
      </c>
      <c r="E3820" s="1">
        <v>43600</v>
      </c>
      <c r="F3820" s="1">
        <v>43700</v>
      </c>
      <c r="G3820" s="1">
        <v>43707</v>
      </c>
      <c r="H3820" s="1">
        <v>43715</v>
      </c>
      <c r="I3820" t="s">
        <v>18</v>
      </c>
      <c r="J3820">
        <v>20</v>
      </c>
      <c r="K3820">
        <v>25</v>
      </c>
      <c r="L3820">
        <v>48</v>
      </c>
      <c r="M3820">
        <v>24</v>
      </c>
      <c r="N3820">
        <v>5</v>
      </c>
      <c r="O3820">
        <v>0.1</v>
      </c>
      <c r="P3820">
        <v>2049.33</v>
      </c>
      <c r="Q3820">
        <v>2807.3</v>
      </c>
      <c r="R3820">
        <f>Table1[[#This Row],[OrderQuantity]]*Table1[[#This Row],[UnitPrice]]</f>
        <v>14036.5</v>
      </c>
      <c r="S3820">
        <f>Table1[[#This Row],[OrderQuantity]]*Table1[[#This Row],[UnitCost]]</f>
        <v>10246.65</v>
      </c>
      <c r="T3820">
        <f>Table1[[#This Row],[OrderQuantity]]*Table1[[#This Row],[UnitPrice]]*(1-Table1[[#This Row],[DiscountApplied]]) - (Table1[[#This Row],[OrderQuantity]]*Table1[[#This Row],[UnitCost]])</f>
        <v>2386.2000000000007</v>
      </c>
      <c r="U3820">
        <f>DATEDIF(Table1[[#This Row],[ShipDate]],Table1[[#This Row],[DeliveryDate]],"d")</f>
        <v>8</v>
      </c>
      <c r="V3820" t="str">
        <f t="shared" si="119"/>
        <v>Late</v>
      </c>
    </row>
    <row r="3821" spans="2:22" x14ac:dyDescent="0.3">
      <c r="B3821" t="str">
        <f t="shared" si="118"/>
        <v>SO-003920</v>
      </c>
      <c r="C3821" t="s">
        <v>19</v>
      </c>
      <c r="D3821" t="s">
        <v>26</v>
      </c>
      <c r="E3821" s="1">
        <v>43600</v>
      </c>
      <c r="F3821" s="1">
        <v>43701</v>
      </c>
      <c r="G3821" s="1">
        <v>43723</v>
      </c>
      <c r="H3821" s="1">
        <v>43731</v>
      </c>
      <c r="I3821" t="s">
        <v>18</v>
      </c>
      <c r="J3821">
        <v>16</v>
      </c>
      <c r="K3821">
        <v>13</v>
      </c>
      <c r="L3821">
        <v>78</v>
      </c>
      <c r="M3821">
        <v>30</v>
      </c>
      <c r="N3821">
        <v>3</v>
      </c>
      <c r="O3821">
        <v>0.05</v>
      </c>
      <c r="P3821">
        <v>1690.68</v>
      </c>
      <c r="Q3821">
        <v>2284.6999999999998</v>
      </c>
      <c r="R3821">
        <f>Table1[[#This Row],[OrderQuantity]]*Table1[[#This Row],[UnitPrice]]</f>
        <v>6854.0999999999995</v>
      </c>
      <c r="S3821">
        <f>Table1[[#This Row],[OrderQuantity]]*Table1[[#This Row],[UnitCost]]</f>
        <v>5072.04</v>
      </c>
      <c r="T3821">
        <f>Table1[[#This Row],[OrderQuantity]]*Table1[[#This Row],[UnitPrice]]*(1-Table1[[#This Row],[DiscountApplied]]) - (Table1[[#This Row],[OrderQuantity]]*Table1[[#This Row],[UnitCost]])</f>
        <v>1439.3549999999996</v>
      </c>
      <c r="U3821">
        <f>DATEDIF(Table1[[#This Row],[ShipDate]],Table1[[#This Row],[DeliveryDate]],"d")</f>
        <v>8</v>
      </c>
      <c r="V3821" t="str">
        <f t="shared" si="119"/>
        <v>Late</v>
      </c>
    </row>
    <row r="3822" spans="2:22" x14ac:dyDescent="0.3">
      <c r="B3822" t="str">
        <f t="shared" si="118"/>
        <v>SO-003921</v>
      </c>
      <c r="C3822" t="s">
        <v>16</v>
      </c>
      <c r="D3822" t="s">
        <v>20</v>
      </c>
      <c r="E3822" s="1">
        <v>43600</v>
      </c>
      <c r="F3822" s="1">
        <v>43701</v>
      </c>
      <c r="G3822" s="1">
        <v>43706</v>
      </c>
      <c r="H3822" s="1">
        <v>43707</v>
      </c>
      <c r="I3822" t="s">
        <v>18</v>
      </c>
      <c r="J3822">
        <v>6</v>
      </c>
      <c r="K3822">
        <v>46</v>
      </c>
      <c r="L3822">
        <v>114</v>
      </c>
      <c r="M3822">
        <v>32</v>
      </c>
      <c r="N3822">
        <v>3</v>
      </c>
      <c r="O3822">
        <v>0.2</v>
      </c>
      <c r="P3822">
        <v>648.96</v>
      </c>
      <c r="Q3822">
        <v>1118.9000000000001</v>
      </c>
      <c r="R3822">
        <f>Table1[[#This Row],[OrderQuantity]]*Table1[[#This Row],[UnitPrice]]</f>
        <v>3356.7000000000003</v>
      </c>
      <c r="S3822">
        <f>Table1[[#This Row],[OrderQuantity]]*Table1[[#This Row],[UnitCost]]</f>
        <v>1946.88</v>
      </c>
      <c r="T3822">
        <f>Table1[[#This Row],[OrderQuantity]]*Table1[[#This Row],[UnitPrice]]*(1-Table1[[#This Row],[DiscountApplied]]) - (Table1[[#This Row],[OrderQuantity]]*Table1[[#This Row],[UnitCost]])</f>
        <v>738.48000000000047</v>
      </c>
      <c r="U3822">
        <f>DATEDIF(Table1[[#This Row],[ShipDate]],Table1[[#This Row],[DeliveryDate]],"d")</f>
        <v>1</v>
      </c>
      <c r="V3822" t="str">
        <f t="shared" si="119"/>
        <v>On Time</v>
      </c>
    </row>
    <row r="3823" spans="2:22" x14ac:dyDescent="0.3">
      <c r="B3823" t="str">
        <f t="shared" si="118"/>
        <v>SO-003922</v>
      </c>
      <c r="C3823" t="s">
        <v>16</v>
      </c>
      <c r="D3823" t="s">
        <v>25</v>
      </c>
      <c r="E3823" s="1">
        <v>43600</v>
      </c>
      <c r="F3823" s="1">
        <v>43701</v>
      </c>
      <c r="G3823" s="1">
        <v>43720</v>
      </c>
      <c r="H3823" s="1">
        <v>43724</v>
      </c>
      <c r="I3823" t="s">
        <v>18</v>
      </c>
      <c r="J3823">
        <v>8</v>
      </c>
      <c r="K3823">
        <v>32</v>
      </c>
      <c r="L3823">
        <v>340</v>
      </c>
      <c r="M3823">
        <v>26</v>
      </c>
      <c r="N3823">
        <v>5</v>
      </c>
      <c r="O3823">
        <v>0.1</v>
      </c>
      <c r="P3823">
        <v>1468.1</v>
      </c>
      <c r="Q3823">
        <v>2224.4</v>
      </c>
      <c r="R3823">
        <f>Table1[[#This Row],[OrderQuantity]]*Table1[[#This Row],[UnitPrice]]</f>
        <v>11122</v>
      </c>
      <c r="S3823">
        <f>Table1[[#This Row],[OrderQuantity]]*Table1[[#This Row],[UnitCost]]</f>
        <v>7340.5</v>
      </c>
      <c r="T3823">
        <f>Table1[[#This Row],[OrderQuantity]]*Table1[[#This Row],[UnitPrice]]*(1-Table1[[#This Row],[DiscountApplied]]) - (Table1[[#This Row],[OrderQuantity]]*Table1[[#This Row],[UnitCost]])</f>
        <v>2669.3000000000011</v>
      </c>
      <c r="U3823">
        <f>DATEDIF(Table1[[#This Row],[ShipDate]],Table1[[#This Row],[DeliveryDate]],"d")</f>
        <v>4</v>
      </c>
      <c r="V3823" t="str">
        <f t="shared" si="119"/>
        <v>On Time</v>
      </c>
    </row>
    <row r="3824" spans="2:22" x14ac:dyDescent="0.3">
      <c r="B3824" t="str">
        <f t="shared" si="118"/>
        <v>SO-003923</v>
      </c>
      <c r="C3824" t="s">
        <v>21</v>
      </c>
      <c r="D3824" t="s">
        <v>20</v>
      </c>
      <c r="E3824" s="1">
        <v>43600</v>
      </c>
      <c r="F3824" s="1">
        <v>43701</v>
      </c>
      <c r="G3824" s="1">
        <v>43723</v>
      </c>
      <c r="H3824" s="1">
        <v>43731</v>
      </c>
      <c r="I3824" t="s">
        <v>18</v>
      </c>
      <c r="J3824">
        <v>24</v>
      </c>
      <c r="K3824">
        <v>1</v>
      </c>
      <c r="L3824">
        <v>201</v>
      </c>
      <c r="M3824">
        <v>11</v>
      </c>
      <c r="N3824">
        <v>3</v>
      </c>
      <c r="O3824">
        <v>0.1</v>
      </c>
      <c r="P3824">
        <v>872.61</v>
      </c>
      <c r="Q3824">
        <v>1983.2</v>
      </c>
      <c r="R3824">
        <f>Table1[[#This Row],[OrderQuantity]]*Table1[[#This Row],[UnitPrice]]</f>
        <v>5949.6</v>
      </c>
      <c r="S3824">
        <f>Table1[[#This Row],[OrderQuantity]]*Table1[[#This Row],[UnitCost]]</f>
        <v>2617.83</v>
      </c>
      <c r="T3824">
        <f>Table1[[#This Row],[OrderQuantity]]*Table1[[#This Row],[UnitPrice]]*(1-Table1[[#This Row],[DiscountApplied]]) - (Table1[[#This Row],[OrderQuantity]]*Table1[[#This Row],[UnitCost]])</f>
        <v>2736.8100000000004</v>
      </c>
      <c r="U3824">
        <f>DATEDIF(Table1[[#This Row],[ShipDate]],Table1[[#This Row],[DeliveryDate]],"d")</f>
        <v>8</v>
      </c>
      <c r="V3824" t="str">
        <f t="shared" si="119"/>
        <v>Late</v>
      </c>
    </row>
    <row r="3825" spans="2:22" x14ac:dyDescent="0.3">
      <c r="B3825" t="str">
        <f t="shared" si="118"/>
        <v>SO-003924</v>
      </c>
      <c r="C3825" t="s">
        <v>21</v>
      </c>
      <c r="D3825" t="s">
        <v>23</v>
      </c>
      <c r="E3825" s="1">
        <v>43600</v>
      </c>
      <c r="F3825" s="1">
        <v>43701</v>
      </c>
      <c r="G3825" s="1">
        <v>43718</v>
      </c>
      <c r="H3825" s="1">
        <v>43727</v>
      </c>
      <c r="I3825" t="s">
        <v>18</v>
      </c>
      <c r="J3825">
        <v>24</v>
      </c>
      <c r="K3825">
        <v>9</v>
      </c>
      <c r="L3825">
        <v>262</v>
      </c>
      <c r="M3825">
        <v>46</v>
      </c>
      <c r="N3825">
        <v>8</v>
      </c>
      <c r="O3825">
        <v>0.05</v>
      </c>
      <c r="P3825">
        <v>486.89</v>
      </c>
      <c r="Q3825">
        <v>1132.3</v>
      </c>
      <c r="R3825">
        <f>Table1[[#This Row],[OrderQuantity]]*Table1[[#This Row],[UnitPrice]]</f>
        <v>9058.4</v>
      </c>
      <c r="S3825">
        <f>Table1[[#This Row],[OrderQuantity]]*Table1[[#This Row],[UnitCost]]</f>
        <v>3895.12</v>
      </c>
      <c r="T3825">
        <f>Table1[[#This Row],[OrderQuantity]]*Table1[[#This Row],[UnitPrice]]*(1-Table1[[#This Row],[DiscountApplied]]) - (Table1[[#This Row],[OrderQuantity]]*Table1[[#This Row],[UnitCost]])</f>
        <v>4710.3599999999997</v>
      </c>
      <c r="U3825">
        <f>DATEDIF(Table1[[#This Row],[ShipDate]],Table1[[#This Row],[DeliveryDate]],"d")</f>
        <v>9</v>
      </c>
      <c r="V3825" t="str">
        <f t="shared" si="119"/>
        <v>Late</v>
      </c>
    </row>
    <row r="3826" spans="2:22" x14ac:dyDescent="0.3">
      <c r="B3826" t="str">
        <f t="shared" si="118"/>
        <v>SO-003925</v>
      </c>
      <c r="C3826" t="s">
        <v>16</v>
      </c>
      <c r="D3826" t="s">
        <v>23</v>
      </c>
      <c r="E3826" s="1">
        <v>43600</v>
      </c>
      <c r="F3826" s="1">
        <v>43701</v>
      </c>
      <c r="G3826" s="1">
        <v>43716</v>
      </c>
      <c r="H3826" s="1">
        <v>43717</v>
      </c>
      <c r="I3826" t="s">
        <v>18</v>
      </c>
      <c r="J3826">
        <v>2</v>
      </c>
      <c r="K3826">
        <v>7</v>
      </c>
      <c r="L3826">
        <v>295</v>
      </c>
      <c r="M3826">
        <v>20</v>
      </c>
      <c r="N3826">
        <v>7</v>
      </c>
      <c r="O3826">
        <v>0.05</v>
      </c>
      <c r="P3826">
        <v>1041.98</v>
      </c>
      <c r="Q3826">
        <v>1929.6</v>
      </c>
      <c r="R3826">
        <f>Table1[[#This Row],[OrderQuantity]]*Table1[[#This Row],[UnitPrice]]</f>
        <v>13507.199999999999</v>
      </c>
      <c r="S3826">
        <f>Table1[[#This Row],[OrderQuantity]]*Table1[[#This Row],[UnitCost]]</f>
        <v>7293.8600000000006</v>
      </c>
      <c r="T3826">
        <f>Table1[[#This Row],[OrderQuantity]]*Table1[[#This Row],[UnitPrice]]*(1-Table1[[#This Row],[DiscountApplied]]) - (Table1[[#This Row],[OrderQuantity]]*Table1[[#This Row],[UnitCost]])</f>
        <v>5537.9799999999977</v>
      </c>
      <c r="U3826">
        <f>DATEDIF(Table1[[#This Row],[ShipDate]],Table1[[#This Row],[DeliveryDate]],"d")</f>
        <v>1</v>
      </c>
      <c r="V3826" t="str">
        <f t="shared" si="119"/>
        <v>On Time</v>
      </c>
    </row>
    <row r="3827" spans="2:22" x14ac:dyDescent="0.3">
      <c r="B3827" t="str">
        <f t="shared" si="118"/>
        <v>SO-003926</v>
      </c>
      <c r="C3827" t="s">
        <v>19</v>
      </c>
      <c r="D3827" t="s">
        <v>17</v>
      </c>
      <c r="E3827" s="1">
        <v>43600</v>
      </c>
      <c r="F3827" s="1">
        <v>43701</v>
      </c>
      <c r="G3827" s="1">
        <v>43721</v>
      </c>
      <c r="H3827" s="1">
        <v>43729</v>
      </c>
      <c r="I3827" t="s">
        <v>18</v>
      </c>
      <c r="J3827">
        <v>15</v>
      </c>
      <c r="K3827">
        <v>20</v>
      </c>
      <c r="L3827">
        <v>259</v>
      </c>
      <c r="M3827">
        <v>9</v>
      </c>
      <c r="N3827">
        <v>5</v>
      </c>
      <c r="O3827">
        <v>0.05</v>
      </c>
      <c r="P3827">
        <v>1836.87</v>
      </c>
      <c r="Q3827">
        <v>3993.2</v>
      </c>
      <c r="R3827">
        <f>Table1[[#This Row],[OrderQuantity]]*Table1[[#This Row],[UnitPrice]]</f>
        <v>19966</v>
      </c>
      <c r="S3827">
        <f>Table1[[#This Row],[OrderQuantity]]*Table1[[#This Row],[UnitCost]]</f>
        <v>9184.3499999999985</v>
      </c>
      <c r="T3827">
        <f>Table1[[#This Row],[OrderQuantity]]*Table1[[#This Row],[UnitPrice]]*(1-Table1[[#This Row],[DiscountApplied]]) - (Table1[[#This Row],[OrderQuantity]]*Table1[[#This Row],[UnitCost]])</f>
        <v>9783.3500000000022</v>
      </c>
      <c r="U3827">
        <f>DATEDIF(Table1[[#This Row],[ShipDate]],Table1[[#This Row],[DeliveryDate]],"d")</f>
        <v>8</v>
      </c>
      <c r="V3827" t="str">
        <f t="shared" si="119"/>
        <v>Late</v>
      </c>
    </row>
    <row r="3828" spans="2:22" x14ac:dyDescent="0.3">
      <c r="B3828" t="str">
        <f t="shared" si="118"/>
        <v>SO-003927</v>
      </c>
      <c r="C3828" t="s">
        <v>22</v>
      </c>
      <c r="D3828" t="s">
        <v>17</v>
      </c>
      <c r="E3828" s="1">
        <v>43600</v>
      </c>
      <c r="F3828" s="1">
        <v>43701</v>
      </c>
      <c r="G3828" s="1">
        <v>43703</v>
      </c>
      <c r="H3828" s="1">
        <v>43708</v>
      </c>
      <c r="I3828" t="s">
        <v>18</v>
      </c>
      <c r="J3828">
        <v>26</v>
      </c>
      <c r="K3828">
        <v>41</v>
      </c>
      <c r="L3828">
        <v>248</v>
      </c>
      <c r="M3828">
        <v>47</v>
      </c>
      <c r="N3828">
        <v>5</v>
      </c>
      <c r="O3828">
        <v>0.05</v>
      </c>
      <c r="P3828">
        <v>128.77000000000001</v>
      </c>
      <c r="Q3828">
        <v>207.7</v>
      </c>
      <c r="R3828">
        <f>Table1[[#This Row],[OrderQuantity]]*Table1[[#This Row],[UnitPrice]]</f>
        <v>1038.5</v>
      </c>
      <c r="S3828">
        <f>Table1[[#This Row],[OrderQuantity]]*Table1[[#This Row],[UnitCost]]</f>
        <v>643.85</v>
      </c>
      <c r="T3828">
        <f>Table1[[#This Row],[OrderQuantity]]*Table1[[#This Row],[UnitPrice]]*(1-Table1[[#This Row],[DiscountApplied]]) - (Table1[[#This Row],[OrderQuantity]]*Table1[[#This Row],[UnitCost]])</f>
        <v>342.72499999999991</v>
      </c>
      <c r="U3828">
        <f>DATEDIF(Table1[[#This Row],[ShipDate]],Table1[[#This Row],[DeliveryDate]],"d")</f>
        <v>5</v>
      </c>
      <c r="V3828" t="str">
        <f t="shared" si="119"/>
        <v>On Time</v>
      </c>
    </row>
    <row r="3829" spans="2:22" x14ac:dyDescent="0.3">
      <c r="B3829" t="str">
        <f t="shared" si="118"/>
        <v>SO-003928</v>
      </c>
      <c r="C3829" t="s">
        <v>19</v>
      </c>
      <c r="D3829" t="s">
        <v>26</v>
      </c>
      <c r="E3829" s="1">
        <v>43600</v>
      </c>
      <c r="F3829" s="1">
        <v>43702</v>
      </c>
      <c r="G3829" s="1">
        <v>43723</v>
      </c>
      <c r="H3829" s="1">
        <v>43728</v>
      </c>
      <c r="I3829" t="s">
        <v>18</v>
      </c>
      <c r="J3829">
        <v>19</v>
      </c>
      <c r="K3829">
        <v>42</v>
      </c>
      <c r="L3829">
        <v>67</v>
      </c>
      <c r="M3829">
        <v>43</v>
      </c>
      <c r="N3829">
        <v>4</v>
      </c>
      <c r="O3829">
        <v>0.05</v>
      </c>
      <c r="P3829">
        <v>793.28</v>
      </c>
      <c r="Q3829">
        <v>1072</v>
      </c>
      <c r="R3829">
        <f>Table1[[#This Row],[OrderQuantity]]*Table1[[#This Row],[UnitPrice]]</f>
        <v>4288</v>
      </c>
      <c r="S3829">
        <f>Table1[[#This Row],[OrderQuantity]]*Table1[[#This Row],[UnitCost]]</f>
        <v>3173.12</v>
      </c>
      <c r="T3829">
        <f>Table1[[#This Row],[OrderQuantity]]*Table1[[#This Row],[UnitPrice]]*(1-Table1[[#This Row],[DiscountApplied]]) - (Table1[[#This Row],[OrderQuantity]]*Table1[[#This Row],[UnitCost]])</f>
        <v>900.48</v>
      </c>
      <c r="U3829">
        <f>DATEDIF(Table1[[#This Row],[ShipDate]],Table1[[#This Row],[DeliveryDate]],"d")</f>
        <v>5</v>
      </c>
      <c r="V3829" t="str">
        <f t="shared" si="119"/>
        <v>On Time</v>
      </c>
    </row>
    <row r="3830" spans="2:22" x14ac:dyDescent="0.3">
      <c r="B3830" t="str">
        <f t="shared" si="118"/>
        <v>SO-003929</v>
      </c>
      <c r="C3830" t="s">
        <v>22</v>
      </c>
      <c r="D3830" t="s">
        <v>24</v>
      </c>
      <c r="E3830" s="1">
        <v>43600</v>
      </c>
      <c r="F3830" s="1">
        <v>43702</v>
      </c>
      <c r="G3830" s="1">
        <v>43714</v>
      </c>
      <c r="H3830" s="1">
        <v>43720</v>
      </c>
      <c r="I3830" t="s">
        <v>18</v>
      </c>
      <c r="J3830">
        <v>26</v>
      </c>
      <c r="K3830">
        <v>10</v>
      </c>
      <c r="L3830">
        <v>38</v>
      </c>
      <c r="M3830">
        <v>5</v>
      </c>
      <c r="N3830">
        <v>7</v>
      </c>
      <c r="O3830">
        <v>0.08</v>
      </c>
      <c r="P3830">
        <v>2939.63</v>
      </c>
      <c r="Q3830">
        <v>6532.5</v>
      </c>
      <c r="R3830">
        <f>Table1[[#This Row],[OrderQuantity]]*Table1[[#This Row],[UnitPrice]]</f>
        <v>45727.5</v>
      </c>
      <c r="S3830">
        <f>Table1[[#This Row],[OrderQuantity]]*Table1[[#This Row],[UnitCost]]</f>
        <v>20577.41</v>
      </c>
      <c r="T3830">
        <f>Table1[[#This Row],[OrderQuantity]]*Table1[[#This Row],[UnitPrice]]*(1-Table1[[#This Row],[DiscountApplied]]) - (Table1[[#This Row],[OrderQuantity]]*Table1[[#This Row],[UnitCost]])</f>
        <v>21491.890000000003</v>
      </c>
      <c r="U3830">
        <f>DATEDIF(Table1[[#This Row],[ShipDate]],Table1[[#This Row],[DeliveryDate]],"d")</f>
        <v>6</v>
      </c>
      <c r="V3830" t="str">
        <f t="shared" si="119"/>
        <v>On Time</v>
      </c>
    </row>
    <row r="3831" spans="2:22" x14ac:dyDescent="0.3">
      <c r="B3831" t="str">
        <f t="shared" si="118"/>
        <v>SO-003930</v>
      </c>
      <c r="C3831" t="s">
        <v>16</v>
      </c>
      <c r="D3831" t="s">
        <v>25</v>
      </c>
      <c r="E3831" s="1">
        <v>43600</v>
      </c>
      <c r="F3831" s="1">
        <v>43702</v>
      </c>
      <c r="G3831" s="1">
        <v>43716</v>
      </c>
      <c r="H3831" s="1">
        <v>43722</v>
      </c>
      <c r="I3831" t="s">
        <v>18</v>
      </c>
      <c r="J3831">
        <v>11</v>
      </c>
      <c r="K3831">
        <v>12</v>
      </c>
      <c r="L3831">
        <v>347</v>
      </c>
      <c r="M3831">
        <v>43</v>
      </c>
      <c r="N3831">
        <v>3</v>
      </c>
      <c r="O3831">
        <v>0.3</v>
      </c>
      <c r="P3831">
        <v>1427.9</v>
      </c>
      <c r="Q3831">
        <v>1983.2</v>
      </c>
      <c r="R3831">
        <f>Table1[[#This Row],[OrderQuantity]]*Table1[[#This Row],[UnitPrice]]</f>
        <v>5949.6</v>
      </c>
      <c r="S3831">
        <f>Table1[[#This Row],[OrderQuantity]]*Table1[[#This Row],[UnitCost]]</f>
        <v>4283.7000000000007</v>
      </c>
      <c r="T3831">
        <f>Table1[[#This Row],[OrderQuantity]]*Table1[[#This Row],[UnitPrice]]*(1-Table1[[#This Row],[DiscountApplied]]) - (Table1[[#This Row],[OrderQuantity]]*Table1[[#This Row],[UnitCost]])</f>
        <v>-118.98000000000047</v>
      </c>
      <c r="U3831">
        <f>DATEDIF(Table1[[#This Row],[ShipDate]],Table1[[#This Row],[DeliveryDate]],"d")</f>
        <v>6</v>
      </c>
      <c r="V3831" t="str">
        <f t="shared" si="119"/>
        <v>On Time</v>
      </c>
    </row>
    <row r="3832" spans="2:22" x14ac:dyDescent="0.3">
      <c r="B3832" t="str">
        <f t="shared" si="118"/>
        <v>SO-003931</v>
      </c>
      <c r="C3832" t="s">
        <v>16</v>
      </c>
      <c r="D3832" t="s">
        <v>23</v>
      </c>
      <c r="E3832" s="1">
        <v>43600</v>
      </c>
      <c r="F3832" s="1">
        <v>43702</v>
      </c>
      <c r="G3832" s="1">
        <v>43706</v>
      </c>
      <c r="H3832" s="1">
        <v>43708</v>
      </c>
      <c r="I3832" t="s">
        <v>18</v>
      </c>
      <c r="J3832">
        <v>9</v>
      </c>
      <c r="K3832">
        <v>18</v>
      </c>
      <c r="L3832">
        <v>288</v>
      </c>
      <c r="M3832">
        <v>35</v>
      </c>
      <c r="N3832">
        <v>4</v>
      </c>
      <c r="O3832">
        <v>0.05</v>
      </c>
      <c r="P3832">
        <v>1015.59</v>
      </c>
      <c r="Q3832">
        <v>1916.2</v>
      </c>
      <c r="R3832">
        <f>Table1[[#This Row],[OrderQuantity]]*Table1[[#This Row],[UnitPrice]]</f>
        <v>7664.8</v>
      </c>
      <c r="S3832">
        <f>Table1[[#This Row],[OrderQuantity]]*Table1[[#This Row],[UnitCost]]</f>
        <v>4062.36</v>
      </c>
      <c r="T3832">
        <f>Table1[[#This Row],[OrderQuantity]]*Table1[[#This Row],[UnitPrice]]*(1-Table1[[#This Row],[DiscountApplied]]) - (Table1[[#This Row],[OrderQuantity]]*Table1[[#This Row],[UnitCost]])</f>
        <v>3219.1999999999994</v>
      </c>
      <c r="U3832">
        <f>DATEDIF(Table1[[#This Row],[ShipDate]],Table1[[#This Row],[DeliveryDate]],"d")</f>
        <v>2</v>
      </c>
      <c r="V3832" t="str">
        <f t="shared" si="119"/>
        <v>On Time</v>
      </c>
    </row>
    <row r="3833" spans="2:22" x14ac:dyDescent="0.3">
      <c r="B3833" t="str">
        <f t="shared" si="118"/>
        <v>SO-003932</v>
      </c>
      <c r="C3833" t="s">
        <v>21</v>
      </c>
      <c r="D3833" t="s">
        <v>17</v>
      </c>
      <c r="E3833" s="1">
        <v>43600</v>
      </c>
      <c r="F3833" s="1">
        <v>43702</v>
      </c>
      <c r="G3833" s="1">
        <v>43716</v>
      </c>
      <c r="H3833" s="1">
        <v>43720</v>
      </c>
      <c r="I3833" t="s">
        <v>18</v>
      </c>
      <c r="J3833">
        <v>21</v>
      </c>
      <c r="K3833">
        <v>9</v>
      </c>
      <c r="L3833">
        <v>225</v>
      </c>
      <c r="M3833">
        <v>13</v>
      </c>
      <c r="N3833">
        <v>7</v>
      </c>
      <c r="O3833">
        <v>0.08</v>
      </c>
      <c r="P3833">
        <v>1685.39</v>
      </c>
      <c r="Q3833">
        <v>3919.5</v>
      </c>
      <c r="R3833">
        <f>Table1[[#This Row],[OrderQuantity]]*Table1[[#This Row],[UnitPrice]]</f>
        <v>27436.5</v>
      </c>
      <c r="S3833">
        <f>Table1[[#This Row],[OrderQuantity]]*Table1[[#This Row],[UnitCost]]</f>
        <v>11797.730000000001</v>
      </c>
      <c r="T3833">
        <f>Table1[[#This Row],[OrderQuantity]]*Table1[[#This Row],[UnitPrice]]*(1-Table1[[#This Row],[DiscountApplied]]) - (Table1[[#This Row],[OrderQuantity]]*Table1[[#This Row],[UnitCost]])</f>
        <v>13443.85</v>
      </c>
      <c r="U3833">
        <f>DATEDIF(Table1[[#This Row],[ShipDate]],Table1[[#This Row],[DeliveryDate]],"d")</f>
        <v>4</v>
      </c>
      <c r="V3833" t="str">
        <f t="shared" si="119"/>
        <v>On Time</v>
      </c>
    </row>
    <row r="3834" spans="2:22" x14ac:dyDescent="0.3">
      <c r="B3834" t="str">
        <f t="shared" si="118"/>
        <v>SO-003933</v>
      </c>
      <c r="C3834" t="s">
        <v>16</v>
      </c>
      <c r="D3834" t="s">
        <v>23</v>
      </c>
      <c r="E3834" s="1">
        <v>43600</v>
      </c>
      <c r="F3834" s="1">
        <v>43702</v>
      </c>
      <c r="G3834" s="1">
        <v>43709</v>
      </c>
      <c r="H3834" s="1">
        <v>43718</v>
      </c>
      <c r="I3834" t="s">
        <v>18</v>
      </c>
      <c r="J3834">
        <v>7</v>
      </c>
      <c r="K3834">
        <v>21</v>
      </c>
      <c r="L3834">
        <v>288</v>
      </c>
      <c r="M3834">
        <v>25</v>
      </c>
      <c r="N3834">
        <v>8</v>
      </c>
      <c r="O3834">
        <v>0.1</v>
      </c>
      <c r="P3834">
        <v>2636.72</v>
      </c>
      <c r="Q3834">
        <v>6277.9</v>
      </c>
      <c r="R3834">
        <f>Table1[[#This Row],[OrderQuantity]]*Table1[[#This Row],[UnitPrice]]</f>
        <v>50223.199999999997</v>
      </c>
      <c r="S3834">
        <f>Table1[[#This Row],[OrderQuantity]]*Table1[[#This Row],[UnitCost]]</f>
        <v>21093.759999999998</v>
      </c>
      <c r="T3834">
        <f>Table1[[#This Row],[OrderQuantity]]*Table1[[#This Row],[UnitPrice]]*(1-Table1[[#This Row],[DiscountApplied]]) - (Table1[[#This Row],[OrderQuantity]]*Table1[[#This Row],[UnitCost]])</f>
        <v>24107.119999999999</v>
      </c>
      <c r="U3834">
        <f>DATEDIF(Table1[[#This Row],[ShipDate]],Table1[[#This Row],[DeliveryDate]],"d")</f>
        <v>9</v>
      </c>
      <c r="V3834" t="str">
        <f t="shared" si="119"/>
        <v>Late</v>
      </c>
    </row>
    <row r="3835" spans="2:22" x14ac:dyDescent="0.3">
      <c r="B3835" t="str">
        <f t="shared" si="118"/>
        <v>SO-003934</v>
      </c>
      <c r="C3835" t="s">
        <v>22</v>
      </c>
      <c r="D3835" t="s">
        <v>26</v>
      </c>
      <c r="E3835" s="1">
        <v>43600</v>
      </c>
      <c r="F3835" s="1">
        <v>43702</v>
      </c>
      <c r="G3835" s="1">
        <v>43730</v>
      </c>
      <c r="H3835" s="1">
        <v>43738</v>
      </c>
      <c r="I3835" t="s">
        <v>18</v>
      </c>
      <c r="J3835">
        <v>27</v>
      </c>
      <c r="K3835">
        <v>7</v>
      </c>
      <c r="L3835">
        <v>85</v>
      </c>
      <c r="M3835">
        <v>19</v>
      </c>
      <c r="N3835">
        <v>1</v>
      </c>
      <c r="O3835">
        <v>0.05</v>
      </c>
      <c r="P3835">
        <v>588.13</v>
      </c>
      <c r="Q3835">
        <v>1031.8</v>
      </c>
      <c r="R3835">
        <f>Table1[[#This Row],[OrderQuantity]]*Table1[[#This Row],[UnitPrice]]</f>
        <v>1031.8</v>
      </c>
      <c r="S3835">
        <f>Table1[[#This Row],[OrderQuantity]]*Table1[[#This Row],[UnitCost]]</f>
        <v>588.13</v>
      </c>
      <c r="T3835">
        <f>Table1[[#This Row],[OrderQuantity]]*Table1[[#This Row],[UnitPrice]]*(1-Table1[[#This Row],[DiscountApplied]]) - (Table1[[#This Row],[OrderQuantity]]*Table1[[#This Row],[UnitCost]])</f>
        <v>392.07999999999993</v>
      </c>
      <c r="U3835">
        <f>DATEDIF(Table1[[#This Row],[ShipDate]],Table1[[#This Row],[DeliveryDate]],"d")</f>
        <v>8</v>
      </c>
      <c r="V3835" t="str">
        <f t="shared" si="119"/>
        <v>Late</v>
      </c>
    </row>
    <row r="3836" spans="2:22" x14ac:dyDescent="0.3">
      <c r="B3836" t="str">
        <f t="shared" si="118"/>
        <v>SO-003935</v>
      </c>
      <c r="C3836" t="s">
        <v>16</v>
      </c>
      <c r="D3836" t="s">
        <v>26</v>
      </c>
      <c r="E3836" s="1">
        <v>43600</v>
      </c>
      <c r="F3836" s="1">
        <v>43702</v>
      </c>
      <c r="G3836" s="1">
        <v>43712</v>
      </c>
      <c r="H3836" s="1">
        <v>43715</v>
      </c>
      <c r="I3836" t="s">
        <v>18</v>
      </c>
      <c r="J3836">
        <v>4</v>
      </c>
      <c r="K3836">
        <v>18</v>
      </c>
      <c r="L3836">
        <v>67</v>
      </c>
      <c r="M3836">
        <v>8</v>
      </c>
      <c r="N3836">
        <v>2</v>
      </c>
      <c r="O3836">
        <v>0.15</v>
      </c>
      <c r="P3836">
        <v>2137.17</v>
      </c>
      <c r="Q3836">
        <v>2606.3000000000002</v>
      </c>
      <c r="R3836">
        <f>Table1[[#This Row],[OrderQuantity]]*Table1[[#This Row],[UnitPrice]]</f>
        <v>5212.6000000000004</v>
      </c>
      <c r="S3836">
        <f>Table1[[#This Row],[OrderQuantity]]*Table1[[#This Row],[UnitCost]]</f>
        <v>4274.34</v>
      </c>
      <c r="T3836">
        <f>Table1[[#This Row],[OrderQuantity]]*Table1[[#This Row],[UnitPrice]]*(1-Table1[[#This Row],[DiscountApplied]]) - (Table1[[#This Row],[OrderQuantity]]*Table1[[#This Row],[UnitCost]])</f>
        <v>156.36999999999989</v>
      </c>
      <c r="U3836">
        <f>DATEDIF(Table1[[#This Row],[ShipDate]],Table1[[#This Row],[DeliveryDate]],"d")</f>
        <v>3</v>
      </c>
      <c r="V3836" t="str">
        <f t="shared" si="119"/>
        <v>On Time</v>
      </c>
    </row>
    <row r="3837" spans="2:22" x14ac:dyDescent="0.3">
      <c r="B3837" t="str">
        <f t="shared" si="118"/>
        <v>SO-003936</v>
      </c>
      <c r="C3837" t="s">
        <v>21</v>
      </c>
      <c r="D3837" t="s">
        <v>25</v>
      </c>
      <c r="E3837" s="1">
        <v>43600</v>
      </c>
      <c r="F3837" s="1">
        <v>43702</v>
      </c>
      <c r="G3837" s="1">
        <v>43716</v>
      </c>
      <c r="H3837" s="1">
        <v>43720</v>
      </c>
      <c r="I3837" t="s">
        <v>18</v>
      </c>
      <c r="J3837">
        <v>21</v>
      </c>
      <c r="K3837">
        <v>22</v>
      </c>
      <c r="L3837">
        <v>332</v>
      </c>
      <c r="M3837">
        <v>24</v>
      </c>
      <c r="N3837">
        <v>2</v>
      </c>
      <c r="O3837">
        <v>0.05</v>
      </c>
      <c r="P3837">
        <v>1282.1099999999999</v>
      </c>
      <c r="Q3837">
        <v>2003.3</v>
      </c>
      <c r="R3837">
        <f>Table1[[#This Row],[OrderQuantity]]*Table1[[#This Row],[UnitPrice]]</f>
        <v>4006.6</v>
      </c>
      <c r="S3837">
        <f>Table1[[#This Row],[OrderQuantity]]*Table1[[#This Row],[UnitCost]]</f>
        <v>2564.2199999999998</v>
      </c>
      <c r="T3837">
        <f>Table1[[#This Row],[OrderQuantity]]*Table1[[#This Row],[UnitPrice]]*(1-Table1[[#This Row],[DiscountApplied]]) - (Table1[[#This Row],[OrderQuantity]]*Table1[[#This Row],[UnitCost]])</f>
        <v>1242.0499999999997</v>
      </c>
      <c r="U3837">
        <f>DATEDIF(Table1[[#This Row],[ShipDate]],Table1[[#This Row],[DeliveryDate]],"d")</f>
        <v>4</v>
      </c>
      <c r="V3837" t="str">
        <f t="shared" si="119"/>
        <v>On Time</v>
      </c>
    </row>
    <row r="3838" spans="2:22" x14ac:dyDescent="0.3">
      <c r="B3838" t="str">
        <f t="shared" si="118"/>
        <v>SO-003937</v>
      </c>
      <c r="C3838" t="s">
        <v>22</v>
      </c>
      <c r="D3838" t="s">
        <v>23</v>
      </c>
      <c r="E3838" s="1">
        <v>43600</v>
      </c>
      <c r="F3838" s="1">
        <v>43702</v>
      </c>
      <c r="G3838" s="1">
        <v>43722</v>
      </c>
      <c r="H3838" s="1">
        <v>43725</v>
      </c>
      <c r="I3838" t="s">
        <v>18</v>
      </c>
      <c r="J3838">
        <v>26</v>
      </c>
      <c r="K3838">
        <v>5</v>
      </c>
      <c r="L3838">
        <v>262</v>
      </c>
      <c r="M3838">
        <v>30</v>
      </c>
      <c r="N3838">
        <v>5</v>
      </c>
      <c r="O3838">
        <v>0.15</v>
      </c>
      <c r="P3838">
        <v>2296.4899999999998</v>
      </c>
      <c r="Q3838">
        <v>5601.2</v>
      </c>
      <c r="R3838">
        <f>Table1[[#This Row],[OrderQuantity]]*Table1[[#This Row],[UnitPrice]]</f>
        <v>28006</v>
      </c>
      <c r="S3838">
        <f>Table1[[#This Row],[OrderQuantity]]*Table1[[#This Row],[UnitCost]]</f>
        <v>11482.449999999999</v>
      </c>
      <c r="T3838">
        <f>Table1[[#This Row],[OrderQuantity]]*Table1[[#This Row],[UnitPrice]]*(1-Table1[[#This Row],[DiscountApplied]]) - (Table1[[#This Row],[OrderQuantity]]*Table1[[#This Row],[UnitCost]])</f>
        <v>12322.65</v>
      </c>
      <c r="U3838">
        <f>DATEDIF(Table1[[#This Row],[ShipDate]],Table1[[#This Row],[DeliveryDate]],"d")</f>
        <v>3</v>
      </c>
      <c r="V3838" t="str">
        <f t="shared" si="119"/>
        <v>On Time</v>
      </c>
    </row>
    <row r="3839" spans="2:22" x14ac:dyDescent="0.3">
      <c r="B3839" t="str">
        <f t="shared" si="118"/>
        <v>SO-003938</v>
      </c>
      <c r="C3839" t="s">
        <v>16</v>
      </c>
      <c r="D3839" t="s">
        <v>20</v>
      </c>
      <c r="E3839" s="1">
        <v>43600</v>
      </c>
      <c r="F3839" s="1">
        <v>43703</v>
      </c>
      <c r="G3839" s="1">
        <v>43727</v>
      </c>
      <c r="H3839" s="1">
        <v>43732</v>
      </c>
      <c r="I3839" t="s">
        <v>18</v>
      </c>
      <c r="J3839">
        <v>5</v>
      </c>
      <c r="K3839">
        <v>44</v>
      </c>
      <c r="L3839">
        <v>103</v>
      </c>
      <c r="M3839">
        <v>46</v>
      </c>
      <c r="N3839">
        <v>1</v>
      </c>
      <c r="O3839">
        <v>0.15</v>
      </c>
      <c r="P3839">
        <v>1793.39</v>
      </c>
      <c r="Q3839">
        <v>2525.9</v>
      </c>
      <c r="R3839">
        <f>Table1[[#This Row],[OrderQuantity]]*Table1[[#This Row],[UnitPrice]]</f>
        <v>2525.9</v>
      </c>
      <c r="S3839">
        <f>Table1[[#This Row],[OrderQuantity]]*Table1[[#This Row],[UnitCost]]</f>
        <v>1793.39</v>
      </c>
      <c r="T3839">
        <f>Table1[[#This Row],[OrderQuantity]]*Table1[[#This Row],[UnitPrice]]*(1-Table1[[#This Row],[DiscountApplied]]) - (Table1[[#This Row],[OrderQuantity]]*Table1[[#This Row],[UnitCost]])</f>
        <v>353.62499999999977</v>
      </c>
      <c r="U3839">
        <f>DATEDIF(Table1[[#This Row],[ShipDate]],Table1[[#This Row],[DeliveryDate]],"d")</f>
        <v>5</v>
      </c>
      <c r="V3839" t="str">
        <f t="shared" si="119"/>
        <v>On Time</v>
      </c>
    </row>
    <row r="3840" spans="2:22" x14ac:dyDescent="0.3">
      <c r="B3840" t="str">
        <f t="shared" si="118"/>
        <v>SO-003939</v>
      </c>
      <c r="C3840" t="s">
        <v>22</v>
      </c>
      <c r="D3840" t="s">
        <v>23</v>
      </c>
      <c r="E3840" s="1">
        <v>43600</v>
      </c>
      <c r="F3840" s="1">
        <v>43703</v>
      </c>
      <c r="G3840" s="1">
        <v>43709</v>
      </c>
      <c r="H3840" s="1">
        <v>43716</v>
      </c>
      <c r="I3840" t="s">
        <v>18</v>
      </c>
      <c r="J3840">
        <v>27</v>
      </c>
      <c r="K3840">
        <v>46</v>
      </c>
      <c r="L3840">
        <v>286</v>
      </c>
      <c r="M3840">
        <v>12</v>
      </c>
      <c r="N3840">
        <v>2</v>
      </c>
      <c r="O3840">
        <v>0.05</v>
      </c>
      <c r="P3840">
        <v>1590.31</v>
      </c>
      <c r="Q3840">
        <v>2304.8000000000002</v>
      </c>
      <c r="R3840">
        <f>Table1[[#This Row],[OrderQuantity]]*Table1[[#This Row],[UnitPrice]]</f>
        <v>4609.6000000000004</v>
      </c>
      <c r="S3840">
        <f>Table1[[#This Row],[OrderQuantity]]*Table1[[#This Row],[UnitCost]]</f>
        <v>3180.62</v>
      </c>
      <c r="T3840">
        <f>Table1[[#This Row],[OrderQuantity]]*Table1[[#This Row],[UnitPrice]]*(1-Table1[[#This Row],[DiscountApplied]]) - (Table1[[#This Row],[OrderQuantity]]*Table1[[#This Row],[UnitCost]])</f>
        <v>1198.5</v>
      </c>
      <c r="U3840">
        <f>DATEDIF(Table1[[#This Row],[ShipDate]],Table1[[#This Row],[DeliveryDate]],"d")</f>
        <v>7</v>
      </c>
      <c r="V3840" t="str">
        <f t="shared" si="119"/>
        <v>On Time</v>
      </c>
    </row>
    <row r="3841" spans="2:22" x14ac:dyDescent="0.3">
      <c r="B3841" t="str">
        <f t="shared" si="118"/>
        <v>SO-003940</v>
      </c>
      <c r="C3841" t="s">
        <v>16</v>
      </c>
      <c r="D3841" t="s">
        <v>24</v>
      </c>
      <c r="E3841" s="1">
        <v>43600</v>
      </c>
      <c r="F3841" s="1">
        <v>43703</v>
      </c>
      <c r="G3841" s="1">
        <v>43722</v>
      </c>
      <c r="H3841" s="1">
        <v>43726</v>
      </c>
      <c r="I3841" t="s">
        <v>18</v>
      </c>
      <c r="J3841">
        <v>7</v>
      </c>
      <c r="K3841">
        <v>29</v>
      </c>
      <c r="L3841">
        <v>46</v>
      </c>
      <c r="M3841">
        <v>8</v>
      </c>
      <c r="N3841">
        <v>7</v>
      </c>
      <c r="O3841">
        <v>0.15</v>
      </c>
      <c r="P3841">
        <v>1447.2</v>
      </c>
      <c r="Q3841">
        <v>2010</v>
      </c>
      <c r="R3841">
        <f>Table1[[#This Row],[OrderQuantity]]*Table1[[#This Row],[UnitPrice]]</f>
        <v>14070</v>
      </c>
      <c r="S3841">
        <f>Table1[[#This Row],[OrderQuantity]]*Table1[[#This Row],[UnitCost]]</f>
        <v>10130.4</v>
      </c>
      <c r="T3841">
        <f>Table1[[#This Row],[OrderQuantity]]*Table1[[#This Row],[UnitPrice]]*(1-Table1[[#This Row],[DiscountApplied]]) - (Table1[[#This Row],[OrderQuantity]]*Table1[[#This Row],[UnitCost]])</f>
        <v>1829.1000000000004</v>
      </c>
      <c r="U3841">
        <f>DATEDIF(Table1[[#This Row],[ShipDate]],Table1[[#This Row],[DeliveryDate]],"d")</f>
        <v>4</v>
      </c>
      <c r="V3841" t="str">
        <f t="shared" si="119"/>
        <v>On Time</v>
      </c>
    </row>
    <row r="3842" spans="2:22" x14ac:dyDescent="0.3">
      <c r="B3842" t="str">
        <f t="shared" ref="B3842:B3905" si="120">"SO-" &amp; TEXT(ROW(B3842)+99,"000000")</f>
        <v>SO-003941</v>
      </c>
      <c r="C3842" t="s">
        <v>22</v>
      </c>
      <c r="D3842" t="s">
        <v>20</v>
      </c>
      <c r="E3842" s="1">
        <v>43600</v>
      </c>
      <c r="F3842" s="1">
        <v>43703</v>
      </c>
      <c r="G3842" s="1">
        <v>43711</v>
      </c>
      <c r="H3842" s="1">
        <v>43719</v>
      </c>
      <c r="I3842" t="s">
        <v>18</v>
      </c>
      <c r="J3842">
        <v>27</v>
      </c>
      <c r="K3842">
        <v>24</v>
      </c>
      <c r="L3842">
        <v>92</v>
      </c>
      <c r="M3842">
        <v>5</v>
      </c>
      <c r="N3842">
        <v>7</v>
      </c>
      <c r="O3842">
        <v>0.1</v>
      </c>
      <c r="P3842">
        <v>110.55</v>
      </c>
      <c r="Q3842">
        <v>167.5</v>
      </c>
      <c r="R3842">
        <f>Table1[[#This Row],[OrderQuantity]]*Table1[[#This Row],[UnitPrice]]</f>
        <v>1172.5</v>
      </c>
      <c r="S3842">
        <f>Table1[[#This Row],[OrderQuantity]]*Table1[[#This Row],[UnitCost]]</f>
        <v>773.85</v>
      </c>
      <c r="T3842">
        <f>Table1[[#This Row],[OrderQuantity]]*Table1[[#This Row],[UnitPrice]]*(1-Table1[[#This Row],[DiscountApplied]]) - (Table1[[#This Row],[OrderQuantity]]*Table1[[#This Row],[UnitCost]])</f>
        <v>281.39999999999998</v>
      </c>
      <c r="U3842">
        <f>DATEDIF(Table1[[#This Row],[ShipDate]],Table1[[#This Row],[DeliveryDate]],"d")</f>
        <v>8</v>
      </c>
      <c r="V3842" t="str">
        <f t="shared" ref="V3842:V3905" si="121">IF(U3842&gt;7,"Late","On Time")</f>
        <v>Late</v>
      </c>
    </row>
    <row r="3843" spans="2:22" x14ac:dyDescent="0.3">
      <c r="B3843" t="str">
        <f t="shared" si="120"/>
        <v>SO-003942</v>
      </c>
      <c r="C3843" t="s">
        <v>19</v>
      </c>
      <c r="D3843" t="s">
        <v>20</v>
      </c>
      <c r="E3843" s="1">
        <v>43600</v>
      </c>
      <c r="F3843" s="1">
        <v>43703</v>
      </c>
      <c r="G3843" s="1">
        <v>43724</v>
      </c>
      <c r="H3843" s="1">
        <v>43733</v>
      </c>
      <c r="I3843" t="s">
        <v>18</v>
      </c>
      <c r="J3843">
        <v>16</v>
      </c>
      <c r="K3843">
        <v>34</v>
      </c>
      <c r="L3843">
        <v>121</v>
      </c>
      <c r="M3843">
        <v>23</v>
      </c>
      <c r="N3843">
        <v>3</v>
      </c>
      <c r="O3843">
        <v>0.1</v>
      </c>
      <c r="P3843">
        <v>1010.36</v>
      </c>
      <c r="Q3843">
        <v>2525.9</v>
      </c>
      <c r="R3843">
        <f>Table1[[#This Row],[OrderQuantity]]*Table1[[#This Row],[UnitPrice]]</f>
        <v>7577.7000000000007</v>
      </c>
      <c r="S3843">
        <f>Table1[[#This Row],[OrderQuantity]]*Table1[[#This Row],[UnitCost]]</f>
        <v>3031.08</v>
      </c>
      <c r="T3843">
        <f>Table1[[#This Row],[OrderQuantity]]*Table1[[#This Row],[UnitPrice]]*(1-Table1[[#This Row],[DiscountApplied]]) - (Table1[[#This Row],[OrderQuantity]]*Table1[[#This Row],[UnitCost]])</f>
        <v>3788.8500000000013</v>
      </c>
      <c r="U3843">
        <f>DATEDIF(Table1[[#This Row],[ShipDate]],Table1[[#This Row],[DeliveryDate]],"d")</f>
        <v>9</v>
      </c>
      <c r="V3843" t="str">
        <f t="shared" si="121"/>
        <v>Late</v>
      </c>
    </row>
    <row r="3844" spans="2:22" x14ac:dyDescent="0.3">
      <c r="B3844" t="str">
        <f t="shared" si="120"/>
        <v>SO-003943</v>
      </c>
      <c r="C3844" t="s">
        <v>16</v>
      </c>
      <c r="D3844" t="s">
        <v>25</v>
      </c>
      <c r="E3844" s="1">
        <v>43600</v>
      </c>
      <c r="F3844" s="1">
        <v>43704</v>
      </c>
      <c r="G3844" s="1">
        <v>43710</v>
      </c>
      <c r="H3844" s="1">
        <v>43720</v>
      </c>
      <c r="I3844" t="s">
        <v>18</v>
      </c>
      <c r="J3844">
        <v>12</v>
      </c>
      <c r="K3844">
        <v>3</v>
      </c>
      <c r="L3844">
        <v>343</v>
      </c>
      <c r="M3844">
        <v>5</v>
      </c>
      <c r="N3844">
        <v>1</v>
      </c>
      <c r="O3844">
        <v>0.08</v>
      </c>
      <c r="P3844">
        <v>500.89</v>
      </c>
      <c r="Q3844">
        <v>1192.5999999999999</v>
      </c>
      <c r="R3844">
        <f>Table1[[#This Row],[OrderQuantity]]*Table1[[#This Row],[UnitPrice]]</f>
        <v>1192.5999999999999</v>
      </c>
      <c r="S3844">
        <f>Table1[[#This Row],[OrderQuantity]]*Table1[[#This Row],[UnitCost]]</f>
        <v>500.89</v>
      </c>
      <c r="T3844">
        <f>Table1[[#This Row],[OrderQuantity]]*Table1[[#This Row],[UnitPrice]]*(1-Table1[[#This Row],[DiscountApplied]]) - (Table1[[#This Row],[OrderQuantity]]*Table1[[#This Row],[UnitCost]])</f>
        <v>596.30200000000002</v>
      </c>
      <c r="U3844">
        <f>DATEDIF(Table1[[#This Row],[ShipDate]],Table1[[#This Row],[DeliveryDate]],"d")</f>
        <v>10</v>
      </c>
      <c r="V3844" t="str">
        <f t="shared" si="121"/>
        <v>Late</v>
      </c>
    </row>
    <row r="3845" spans="2:22" x14ac:dyDescent="0.3">
      <c r="B3845" t="str">
        <f t="shared" si="120"/>
        <v>SO-003944</v>
      </c>
      <c r="C3845" t="s">
        <v>16</v>
      </c>
      <c r="D3845" t="s">
        <v>24</v>
      </c>
      <c r="E3845" s="1">
        <v>43600</v>
      </c>
      <c r="F3845" s="1">
        <v>43704</v>
      </c>
      <c r="G3845" s="1">
        <v>43725</v>
      </c>
      <c r="H3845" s="1">
        <v>43732</v>
      </c>
      <c r="I3845" t="s">
        <v>18</v>
      </c>
      <c r="J3845">
        <v>5</v>
      </c>
      <c r="K3845">
        <v>44</v>
      </c>
      <c r="L3845">
        <v>11</v>
      </c>
      <c r="M3845">
        <v>25</v>
      </c>
      <c r="N3845">
        <v>1</v>
      </c>
      <c r="O3845">
        <v>0.1</v>
      </c>
      <c r="P3845">
        <v>171.52</v>
      </c>
      <c r="Q3845">
        <v>268</v>
      </c>
      <c r="R3845">
        <f>Table1[[#This Row],[OrderQuantity]]*Table1[[#This Row],[UnitPrice]]</f>
        <v>268</v>
      </c>
      <c r="S3845">
        <f>Table1[[#This Row],[OrderQuantity]]*Table1[[#This Row],[UnitCost]]</f>
        <v>171.52</v>
      </c>
      <c r="T3845">
        <f>Table1[[#This Row],[OrderQuantity]]*Table1[[#This Row],[UnitPrice]]*(1-Table1[[#This Row],[DiscountApplied]]) - (Table1[[#This Row],[OrderQuantity]]*Table1[[#This Row],[UnitCost]])</f>
        <v>69.680000000000007</v>
      </c>
      <c r="U3845">
        <f>DATEDIF(Table1[[#This Row],[ShipDate]],Table1[[#This Row],[DeliveryDate]],"d")</f>
        <v>7</v>
      </c>
      <c r="V3845" t="str">
        <f t="shared" si="121"/>
        <v>On Time</v>
      </c>
    </row>
    <row r="3846" spans="2:22" x14ac:dyDescent="0.3">
      <c r="B3846" t="str">
        <f t="shared" si="120"/>
        <v>SO-003945</v>
      </c>
      <c r="C3846" t="s">
        <v>19</v>
      </c>
      <c r="D3846" t="s">
        <v>17</v>
      </c>
      <c r="E3846" s="1">
        <v>43600</v>
      </c>
      <c r="F3846" s="1">
        <v>43704</v>
      </c>
      <c r="G3846" s="1">
        <v>43730</v>
      </c>
      <c r="H3846" s="1">
        <v>43735</v>
      </c>
      <c r="I3846" t="s">
        <v>18</v>
      </c>
      <c r="J3846">
        <v>16</v>
      </c>
      <c r="K3846">
        <v>35</v>
      </c>
      <c r="L3846">
        <v>255</v>
      </c>
      <c r="M3846">
        <v>16</v>
      </c>
      <c r="N3846">
        <v>4</v>
      </c>
      <c r="O3846">
        <v>0.15</v>
      </c>
      <c r="P3846">
        <v>611.44000000000005</v>
      </c>
      <c r="Q3846">
        <v>1132.3</v>
      </c>
      <c r="R3846">
        <f>Table1[[#This Row],[OrderQuantity]]*Table1[[#This Row],[UnitPrice]]</f>
        <v>4529.2</v>
      </c>
      <c r="S3846">
        <f>Table1[[#This Row],[OrderQuantity]]*Table1[[#This Row],[UnitCost]]</f>
        <v>2445.7600000000002</v>
      </c>
      <c r="T3846">
        <f>Table1[[#This Row],[OrderQuantity]]*Table1[[#This Row],[UnitPrice]]*(1-Table1[[#This Row],[DiscountApplied]]) - (Table1[[#This Row],[OrderQuantity]]*Table1[[#This Row],[UnitCost]])</f>
        <v>1404.0599999999995</v>
      </c>
      <c r="U3846">
        <f>DATEDIF(Table1[[#This Row],[ShipDate]],Table1[[#This Row],[DeliveryDate]],"d")</f>
        <v>5</v>
      </c>
      <c r="V3846" t="str">
        <f t="shared" si="121"/>
        <v>On Time</v>
      </c>
    </row>
    <row r="3847" spans="2:22" x14ac:dyDescent="0.3">
      <c r="B3847" t="str">
        <f t="shared" si="120"/>
        <v>SO-003946</v>
      </c>
      <c r="C3847" t="s">
        <v>16</v>
      </c>
      <c r="D3847" t="s">
        <v>23</v>
      </c>
      <c r="E3847" s="1">
        <v>43600</v>
      </c>
      <c r="F3847" s="1">
        <v>43704</v>
      </c>
      <c r="G3847" s="1">
        <v>43716</v>
      </c>
      <c r="H3847" s="1">
        <v>43721</v>
      </c>
      <c r="I3847" t="s">
        <v>18</v>
      </c>
      <c r="J3847">
        <v>6</v>
      </c>
      <c r="K3847">
        <v>42</v>
      </c>
      <c r="L3847">
        <v>283</v>
      </c>
      <c r="M3847">
        <v>40</v>
      </c>
      <c r="N3847">
        <v>5</v>
      </c>
      <c r="O3847">
        <v>0.1</v>
      </c>
      <c r="P3847">
        <v>1175.8499999999999</v>
      </c>
      <c r="Q3847">
        <v>1809</v>
      </c>
      <c r="R3847">
        <f>Table1[[#This Row],[OrderQuantity]]*Table1[[#This Row],[UnitPrice]]</f>
        <v>9045</v>
      </c>
      <c r="S3847">
        <f>Table1[[#This Row],[OrderQuantity]]*Table1[[#This Row],[UnitCost]]</f>
        <v>5879.25</v>
      </c>
      <c r="T3847">
        <f>Table1[[#This Row],[OrderQuantity]]*Table1[[#This Row],[UnitPrice]]*(1-Table1[[#This Row],[DiscountApplied]]) - (Table1[[#This Row],[OrderQuantity]]*Table1[[#This Row],[UnitCost]])</f>
        <v>2261.25</v>
      </c>
      <c r="U3847">
        <f>DATEDIF(Table1[[#This Row],[ShipDate]],Table1[[#This Row],[DeliveryDate]],"d")</f>
        <v>5</v>
      </c>
      <c r="V3847" t="str">
        <f t="shared" si="121"/>
        <v>On Time</v>
      </c>
    </row>
    <row r="3848" spans="2:22" x14ac:dyDescent="0.3">
      <c r="B3848" t="str">
        <f t="shared" si="120"/>
        <v>SO-003947</v>
      </c>
      <c r="C3848" t="s">
        <v>19</v>
      </c>
      <c r="D3848" t="s">
        <v>20</v>
      </c>
      <c r="E3848" s="1">
        <v>43600</v>
      </c>
      <c r="F3848" s="1">
        <v>43704</v>
      </c>
      <c r="G3848" s="1">
        <v>43713</v>
      </c>
      <c r="H3848" s="1">
        <v>43720</v>
      </c>
      <c r="I3848" t="s">
        <v>18</v>
      </c>
      <c r="J3848">
        <v>19</v>
      </c>
      <c r="K3848">
        <v>18</v>
      </c>
      <c r="L3848">
        <v>188</v>
      </c>
      <c r="M3848">
        <v>43</v>
      </c>
      <c r="N3848">
        <v>2</v>
      </c>
      <c r="O3848">
        <v>0.08</v>
      </c>
      <c r="P3848">
        <v>671.34</v>
      </c>
      <c r="Q3848">
        <v>1118.9000000000001</v>
      </c>
      <c r="R3848">
        <f>Table1[[#This Row],[OrderQuantity]]*Table1[[#This Row],[UnitPrice]]</f>
        <v>2237.8000000000002</v>
      </c>
      <c r="S3848">
        <f>Table1[[#This Row],[OrderQuantity]]*Table1[[#This Row],[UnitCost]]</f>
        <v>1342.68</v>
      </c>
      <c r="T3848">
        <f>Table1[[#This Row],[OrderQuantity]]*Table1[[#This Row],[UnitPrice]]*(1-Table1[[#This Row],[DiscountApplied]]) - (Table1[[#This Row],[OrderQuantity]]*Table1[[#This Row],[UnitCost]])</f>
        <v>716.09600000000023</v>
      </c>
      <c r="U3848">
        <f>DATEDIF(Table1[[#This Row],[ShipDate]],Table1[[#This Row],[DeliveryDate]],"d")</f>
        <v>7</v>
      </c>
      <c r="V3848" t="str">
        <f t="shared" si="121"/>
        <v>On Time</v>
      </c>
    </row>
    <row r="3849" spans="2:22" x14ac:dyDescent="0.3">
      <c r="B3849" t="str">
        <f t="shared" si="120"/>
        <v>SO-003948</v>
      </c>
      <c r="C3849" t="s">
        <v>16</v>
      </c>
      <c r="D3849" t="s">
        <v>23</v>
      </c>
      <c r="E3849" s="1">
        <v>43600</v>
      </c>
      <c r="F3849" s="1">
        <v>43704</v>
      </c>
      <c r="G3849" s="1">
        <v>43729</v>
      </c>
      <c r="H3849" s="1">
        <v>43738</v>
      </c>
      <c r="I3849" t="s">
        <v>18</v>
      </c>
      <c r="J3849">
        <v>6</v>
      </c>
      <c r="K3849">
        <v>45</v>
      </c>
      <c r="L3849">
        <v>300</v>
      </c>
      <c r="M3849">
        <v>31</v>
      </c>
      <c r="N3849">
        <v>4</v>
      </c>
      <c r="O3849">
        <v>0.05</v>
      </c>
      <c r="P3849">
        <v>697.07</v>
      </c>
      <c r="Q3849">
        <v>1025.0999999999999</v>
      </c>
      <c r="R3849">
        <f>Table1[[#This Row],[OrderQuantity]]*Table1[[#This Row],[UnitPrice]]</f>
        <v>4100.3999999999996</v>
      </c>
      <c r="S3849">
        <f>Table1[[#This Row],[OrderQuantity]]*Table1[[#This Row],[UnitCost]]</f>
        <v>2788.28</v>
      </c>
      <c r="T3849">
        <f>Table1[[#This Row],[OrderQuantity]]*Table1[[#This Row],[UnitPrice]]*(1-Table1[[#This Row],[DiscountApplied]]) - (Table1[[#This Row],[OrderQuantity]]*Table1[[#This Row],[UnitCost]])</f>
        <v>1107.0999999999995</v>
      </c>
      <c r="U3849">
        <f>DATEDIF(Table1[[#This Row],[ShipDate]],Table1[[#This Row],[DeliveryDate]],"d")</f>
        <v>9</v>
      </c>
      <c r="V3849" t="str">
        <f t="shared" si="121"/>
        <v>Late</v>
      </c>
    </row>
    <row r="3850" spans="2:22" x14ac:dyDescent="0.3">
      <c r="B3850" t="str">
        <f t="shared" si="120"/>
        <v>SO-003949</v>
      </c>
      <c r="C3850" t="s">
        <v>16</v>
      </c>
      <c r="D3850" t="s">
        <v>24</v>
      </c>
      <c r="E3850" s="1">
        <v>43600</v>
      </c>
      <c r="F3850" s="1">
        <v>43705</v>
      </c>
      <c r="G3850" s="1">
        <v>43723</v>
      </c>
      <c r="H3850" s="1">
        <v>43726</v>
      </c>
      <c r="I3850" t="s">
        <v>18</v>
      </c>
      <c r="J3850">
        <v>7</v>
      </c>
      <c r="K3850">
        <v>10</v>
      </c>
      <c r="L3850">
        <v>2</v>
      </c>
      <c r="M3850">
        <v>28</v>
      </c>
      <c r="N3850">
        <v>6</v>
      </c>
      <c r="O3850">
        <v>0.08</v>
      </c>
      <c r="P3850">
        <v>2069.4299999999998</v>
      </c>
      <c r="Q3850">
        <v>3088.7</v>
      </c>
      <c r="R3850">
        <f>Table1[[#This Row],[OrderQuantity]]*Table1[[#This Row],[UnitPrice]]</f>
        <v>18532.199999999997</v>
      </c>
      <c r="S3850">
        <f>Table1[[#This Row],[OrderQuantity]]*Table1[[#This Row],[UnitCost]]</f>
        <v>12416.579999999998</v>
      </c>
      <c r="T3850">
        <f>Table1[[#This Row],[OrderQuantity]]*Table1[[#This Row],[UnitPrice]]*(1-Table1[[#This Row],[DiscountApplied]]) - (Table1[[#This Row],[OrderQuantity]]*Table1[[#This Row],[UnitCost]])</f>
        <v>4633.0440000000017</v>
      </c>
      <c r="U3850">
        <f>DATEDIF(Table1[[#This Row],[ShipDate]],Table1[[#This Row],[DeliveryDate]],"d")</f>
        <v>3</v>
      </c>
      <c r="V3850" t="str">
        <f t="shared" si="121"/>
        <v>On Time</v>
      </c>
    </row>
    <row r="3851" spans="2:22" x14ac:dyDescent="0.3">
      <c r="B3851" t="str">
        <f t="shared" si="120"/>
        <v>SO-003950</v>
      </c>
      <c r="C3851" t="s">
        <v>21</v>
      </c>
      <c r="D3851" t="s">
        <v>24</v>
      </c>
      <c r="E3851" s="1">
        <v>43600</v>
      </c>
      <c r="F3851" s="1">
        <v>43705</v>
      </c>
      <c r="G3851" s="1">
        <v>43712</v>
      </c>
      <c r="H3851" s="1">
        <v>43716</v>
      </c>
      <c r="I3851" t="s">
        <v>18</v>
      </c>
      <c r="J3851">
        <v>25</v>
      </c>
      <c r="K3851">
        <v>43</v>
      </c>
      <c r="L3851">
        <v>22</v>
      </c>
      <c r="M3851">
        <v>23</v>
      </c>
      <c r="N3851">
        <v>4</v>
      </c>
      <c r="O3851">
        <v>0.08</v>
      </c>
      <c r="P3851">
        <v>528.23</v>
      </c>
      <c r="Q3851">
        <v>978.2</v>
      </c>
      <c r="R3851">
        <f>Table1[[#This Row],[OrderQuantity]]*Table1[[#This Row],[UnitPrice]]</f>
        <v>3912.8</v>
      </c>
      <c r="S3851">
        <f>Table1[[#This Row],[OrderQuantity]]*Table1[[#This Row],[UnitCost]]</f>
        <v>2112.92</v>
      </c>
      <c r="T3851">
        <f>Table1[[#This Row],[OrderQuantity]]*Table1[[#This Row],[UnitPrice]]*(1-Table1[[#This Row],[DiscountApplied]]) - (Table1[[#This Row],[OrderQuantity]]*Table1[[#This Row],[UnitCost]])</f>
        <v>1486.8560000000002</v>
      </c>
      <c r="U3851">
        <f>DATEDIF(Table1[[#This Row],[ShipDate]],Table1[[#This Row],[DeliveryDate]],"d")</f>
        <v>4</v>
      </c>
      <c r="V3851" t="str">
        <f t="shared" si="121"/>
        <v>On Time</v>
      </c>
    </row>
    <row r="3852" spans="2:22" x14ac:dyDescent="0.3">
      <c r="B3852" t="str">
        <f t="shared" si="120"/>
        <v>SO-003951</v>
      </c>
      <c r="C3852" t="s">
        <v>19</v>
      </c>
      <c r="D3852" t="s">
        <v>26</v>
      </c>
      <c r="E3852" s="1">
        <v>43600</v>
      </c>
      <c r="F3852" s="1">
        <v>43705</v>
      </c>
      <c r="G3852" s="1">
        <v>43733</v>
      </c>
      <c r="H3852" s="1">
        <v>43736</v>
      </c>
      <c r="I3852" t="s">
        <v>18</v>
      </c>
      <c r="J3852">
        <v>17</v>
      </c>
      <c r="K3852">
        <v>47</v>
      </c>
      <c r="L3852">
        <v>85</v>
      </c>
      <c r="M3852">
        <v>9</v>
      </c>
      <c r="N3852">
        <v>5</v>
      </c>
      <c r="O3852">
        <v>0.15</v>
      </c>
      <c r="P3852">
        <v>177.68</v>
      </c>
      <c r="Q3852">
        <v>261.3</v>
      </c>
      <c r="R3852">
        <f>Table1[[#This Row],[OrderQuantity]]*Table1[[#This Row],[UnitPrice]]</f>
        <v>1306.5</v>
      </c>
      <c r="S3852">
        <f>Table1[[#This Row],[OrderQuantity]]*Table1[[#This Row],[UnitCost]]</f>
        <v>888.40000000000009</v>
      </c>
      <c r="T3852">
        <f>Table1[[#This Row],[OrderQuantity]]*Table1[[#This Row],[UnitPrice]]*(1-Table1[[#This Row],[DiscountApplied]]) - (Table1[[#This Row],[OrderQuantity]]*Table1[[#This Row],[UnitCost]])</f>
        <v>222.12499999999977</v>
      </c>
      <c r="U3852">
        <f>DATEDIF(Table1[[#This Row],[ShipDate]],Table1[[#This Row],[DeliveryDate]],"d")</f>
        <v>3</v>
      </c>
      <c r="V3852" t="str">
        <f t="shared" si="121"/>
        <v>On Time</v>
      </c>
    </row>
    <row r="3853" spans="2:22" x14ac:dyDescent="0.3">
      <c r="B3853" t="str">
        <f t="shared" si="120"/>
        <v>SO-003952</v>
      </c>
      <c r="C3853" t="s">
        <v>21</v>
      </c>
      <c r="D3853" t="s">
        <v>26</v>
      </c>
      <c r="E3853" s="1">
        <v>43600</v>
      </c>
      <c r="F3853" s="1">
        <v>43705</v>
      </c>
      <c r="G3853" s="1">
        <v>43708</v>
      </c>
      <c r="H3853" s="1">
        <v>43715</v>
      </c>
      <c r="I3853" t="s">
        <v>18</v>
      </c>
      <c r="J3853">
        <v>23</v>
      </c>
      <c r="K3853">
        <v>28</v>
      </c>
      <c r="L3853">
        <v>59</v>
      </c>
      <c r="M3853">
        <v>24</v>
      </c>
      <c r="N3853">
        <v>2</v>
      </c>
      <c r="O3853">
        <v>0.05</v>
      </c>
      <c r="P3853">
        <v>498.41</v>
      </c>
      <c r="Q3853">
        <v>1159.0999999999999</v>
      </c>
      <c r="R3853">
        <f>Table1[[#This Row],[OrderQuantity]]*Table1[[#This Row],[UnitPrice]]</f>
        <v>2318.1999999999998</v>
      </c>
      <c r="S3853">
        <f>Table1[[#This Row],[OrderQuantity]]*Table1[[#This Row],[UnitCost]]</f>
        <v>996.82</v>
      </c>
      <c r="T3853">
        <f>Table1[[#This Row],[OrderQuantity]]*Table1[[#This Row],[UnitPrice]]*(1-Table1[[#This Row],[DiscountApplied]]) - (Table1[[#This Row],[OrderQuantity]]*Table1[[#This Row],[UnitCost]])</f>
        <v>1205.4699999999993</v>
      </c>
      <c r="U3853">
        <f>DATEDIF(Table1[[#This Row],[ShipDate]],Table1[[#This Row],[DeliveryDate]],"d")</f>
        <v>7</v>
      </c>
      <c r="V3853" t="str">
        <f t="shared" si="121"/>
        <v>On Time</v>
      </c>
    </row>
    <row r="3854" spans="2:22" x14ac:dyDescent="0.3">
      <c r="B3854" t="str">
        <f t="shared" si="120"/>
        <v>SO-003953</v>
      </c>
      <c r="C3854" t="s">
        <v>19</v>
      </c>
      <c r="D3854" t="s">
        <v>23</v>
      </c>
      <c r="E3854" s="1">
        <v>43600</v>
      </c>
      <c r="F3854" s="1">
        <v>43705</v>
      </c>
      <c r="G3854" s="1">
        <v>43724</v>
      </c>
      <c r="H3854" s="1">
        <v>43725</v>
      </c>
      <c r="I3854" t="s">
        <v>18</v>
      </c>
      <c r="J3854">
        <v>16</v>
      </c>
      <c r="K3854">
        <v>16</v>
      </c>
      <c r="L3854">
        <v>272</v>
      </c>
      <c r="M3854">
        <v>11</v>
      </c>
      <c r="N3854">
        <v>8</v>
      </c>
      <c r="O3854">
        <v>0.1</v>
      </c>
      <c r="P3854">
        <v>3594.55</v>
      </c>
      <c r="Q3854">
        <v>6197.5</v>
      </c>
      <c r="R3854">
        <f>Table1[[#This Row],[OrderQuantity]]*Table1[[#This Row],[UnitPrice]]</f>
        <v>49580</v>
      </c>
      <c r="S3854">
        <f>Table1[[#This Row],[OrderQuantity]]*Table1[[#This Row],[UnitCost]]</f>
        <v>28756.400000000001</v>
      </c>
      <c r="T3854">
        <f>Table1[[#This Row],[OrderQuantity]]*Table1[[#This Row],[UnitPrice]]*(1-Table1[[#This Row],[DiscountApplied]]) - (Table1[[#This Row],[OrderQuantity]]*Table1[[#This Row],[UnitCost]])</f>
        <v>15865.599999999999</v>
      </c>
      <c r="U3854">
        <f>DATEDIF(Table1[[#This Row],[ShipDate]],Table1[[#This Row],[DeliveryDate]],"d")</f>
        <v>1</v>
      </c>
      <c r="V3854" t="str">
        <f t="shared" si="121"/>
        <v>On Time</v>
      </c>
    </row>
    <row r="3855" spans="2:22" x14ac:dyDescent="0.3">
      <c r="B3855" t="str">
        <f t="shared" si="120"/>
        <v>SO-003954</v>
      </c>
      <c r="C3855" t="s">
        <v>19</v>
      </c>
      <c r="D3855" t="s">
        <v>23</v>
      </c>
      <c r="E3855" s="1">
        <v>43600</v>
      </c>
      <c r="F3855" s="1">
        <v>43705</v>
      </c>
      <c r="G3855" s="1">
        <v>43717</v>
      </c>
      <c r="H3855" s="1">
        <v>43723</v>
      </c>
      <c r="I3855" t="s">
        <v>18</v>
      </c>
      <c r="J3855">
        <v>18</v>
      </c>
      <c r="K3855">
        <v>30</v>
      </c>
      <c r="L3855">
        <v>307</v>
      </c>
      <c r="M3855">
        <v>10</v>
      </c>
      <c r="N3855">
        <v>3</v>
      </c>
      <c r="O3855">
        <v>0.2</v>
      </c>
      <c r="P3855">
        <v>3237.04</v>
      </c>
      <c r="Q3855">
        <v>5581.1</v>
      </c>
      <c r="R3855">
        <f>Table1[[#This Row],[OrderQuantity]]*Table1[[#This Row],[UnitPrice]]</f>
        <v>16743.300000000003</v>
      </c>
      <c r="S3855">
        <f>Table1[[#This Row],[OrderQuantity]]*Table1[[#This Row],[UnitCost]]</f>
        <v>9711.119999999999</v>
      </c>
      <c r="T3855">
        <f>Table1[[#This Row],[OrderQuantity]]*Table1[[#This Row],[UnitPrice]]*(1-Table1[[#This Row],[DiscountApplied]]) - (Table1[[#This Row],[OrderQuantity]]*Table1[[#This Row],[UnitCost]])</f>
        <v>3683.5200000000041</v>
      </c>
      <c r="U3855">
        <f>DATEDIF(Table1[[#This Row],[ShipDate]],Table1[[#This Row],[DeliveryDate]],"d")</f>
        <v>6</v>
      </c>
      <c r="V3855" t="str">
        <f t="shared" si="121"/>
        <v>On Time</v>
      </c>
    </row>
    <row r="3856" spans="2:22" x14ac:dyDescent="0.3">
      <c r="B3856" t="str">
        <f t="shared" si="120"/>
        <v>SO-003955</v>
      </c>
      <c r="C3856" t="s">
        <v>19</v>
      </c>
      <c r="D3856" t="s">
        <v>26</v>
      </c>
      <c r="E3856" s="1">
        <v>43600</v>
      </c>
      <c r="F3856" s="1">
        <v>43705</v>
      </c>
      <c r="G3856" s="1">
        <v>43724</v>
      </c>
      <c r="H3856" s="1">
        <v>43731</v>
      </c>
      <c r="I3856" t="s">
        <v>18</v>
      </c>
      <c r="J3856">
        <v>13</v>
      </c>
      <c r="K3856">
        <v>34</v>
      </c>
      <c r="L3856">
        <v>83</v>
      </c>
      <c r="M3856">
        <v>17</v>
      </c>
      <c r="N3856">
        <v>1</v>
      </c>
      <c r="O3856">
        <v>0.1</v>
      </c>
      <c r="P3856">
        <v>862.56</v>
      </c>
      <c r="Q3856">
        <v>1051.9000000000001</v>
      </c>
      <c r="R3856">
        <f>Table1[[#This Row],[OrderQuantity]]*Table1[[#This Row],[UnitPrice]]</f>
        <v>1051.9000000000001</v>
      </c>
      <c r="S3856">
        <f>Table1[[#This Row],[OrderQuantity]]*Table1[[#This Row],[UnitCost]]</f>
        <v>862.56</v>
      </c>
      <c r="T3856">
        <f>Table1[[#This Row],[OrderQuantity]]*Table1[[#This Row],[UnitPrice]]*(1-Table1[[#This Row],[DiscountApplied]]) - (Table1[[#This Row],[OrderQuantity]]*Table1[[#This Row],[UnitCost]])</f>
        <v>84.150000000000205</v>
      </c>
      <c r="U3856">
        <f>DATEDIF(Table1[[#This Row],[ShipDate]],Table1[[#This Row],[DeliveryDate]],"d")</f>
        <v>7</v>
      </c>
      <c r="V3856" t="str">
        <f t="shared" si="121"/>
        <v>On Time</v>
      </c>
    </row>
    <row r="3857" spans="2:22" x14ac:dyDescent="0.3">
      <c r="B3857" t="str">
        <f t="shared" si="120"/>
        <v>SO-003956</v>
      </c>
      <c r="C3857" t="s">
        <v>16</v>
      </c>
      <c r="D3857" t="s">
        <v>20</v>
      </c>
      <c r="E3857" s="1">
        <v>43600</v>
      </c>
      <c r="F3857" s="1">
        <v>43705</v>
      </c>
      <c r="G3857" s="1">
        <v>43714</v>
      </c>
      <c r="H3857" s="1">
        <v>43718</v>
      </c>
      <c r="I3857" t="s">
        <v>18</v>
      </c>
      <c r="J3857">
        <v>6</v>
      </c>
      <c r="K3857">
        <v>26</v>
      </c>
      <c r="L3857">
        <v>167</v>
      </c>
      <c r="M3857">
        <v>20</v>
      </c>
      <c r="N3857">
        <v>6</v>
      </c>
      <c r="O3857">
        <v>0.05</v>
      </c>
      <c r="P3857">
        <v>137.08000000000001</v>
      </c>
      <c r="Q3857">
        <v>221.1</v>
      </c>
      <c r="R3857">
        <f>Table1[[#This Row],[OrderQuantity]]*Table1[[#This Row],[UnitPrice]]</f>
        <v>1326.6</v>
      </c>
      <c r="S3857">
        <f>Table1[[#This Row],[OrderQuantity]]*Table1[[#This Row],[UnitCost]]</f>
        <v>822.48</v>
      </c>
      <c r="T3857">
        <f>Table1[[#This Row],[OrderQuantity]]*Table1[[#This Row],[UnitPrice]]*(1-Table1[[#This Row],[DiscountApplied]]) - (Table1[[#This Row],[OrderQuantity]]*Table1[[#This Row],[UnitCost]])</f>
        <v>437.78999999999974</v>
      </c>
      <c r="U3857">
        <f>DATEDIF(Table1[[#This Row],[ShipDate]],Table1[[#This Row],[DeliveryDate]],"d")</f>
        <v>4</v>
      </c>
      <c r="V3857" t="str">
        <f t="shared" si="121"/>
        <v>On Time</v>
      </c>
    </row>
    <row r="3858" spans="2:22" x14ac:dyDescent="0.3">
      <c r="B3858" t="str">
        <f t="shared" si="120"/>
        <v>SO-003957</v>
      </c>
      <c r="C3858" t="s">
        <v>21</v>
      </c>
      <c r="D3858" t="s">
        <v>20</v>
      </c>
      <c r="E3858" s="1">
        <v>43600</v>
      </c>
      <c r="F3858" s="1">
        <v>43705</v>
      </c>
      <c r="G3858" s="1">
        <v>43721</v>
      </c>
      <c r="H3858" s="1">
        <v>43730</v>
      </c>
      <c r="I3858" t="s">
        <v>18</v>
      </c>
      <c r="J3858">
        <v>21</v>
      </c>
      <c r="K3858">
        <v>1</v>
      </c>
      <c r="L3858">
        <v>95</v>
      </c>
      <c r="M3858">
        <v>27</v>
      </c>
      <c r="N3858">
        <v>3</v>
      </c>
      <c r="O3858">
        <v>0.05</v>
      </c>
      <c r="P3858">
        <v>2366.37</v>
      </c>
      <c r="Q3858">
        <v>3879.3</v>
      </c>
      <c r="R3858">
        <f>Table1[[#This Row],[OrderQuantity]]*Table1[[#This Row],[UnitPrice]]</f>
        <v>11637.900000000001</v>
      </c>
      <c r="S3858">
        <f>Table1[[#This Row],[OrderQuantity]]*Table1[[#This Row],[UnitCost]]</f>
        <v>7099.11</v>
      </c>
      <c r="T3858">
        <f>Table1[[#This Row],[OrderQuantity]]*Table1[[#This Row],[UnitPrice]]*(1-Table1[[#This Row],[DiscountApplied]]) - (Table1[[#This Row],[OrderQuantity]]*Table1[[#This Row],[UnitCost]])</f>
        <v>3956.8950000000013</v>
      </c>
      <c r="U3858">
        <f>DATEDIF(Table1[[#This Row],[ShipDate]],Table1[[#This Row],[DeliveryDate]],"d")</f>
        <v>9</v>
      </c>
      <c r="V3858" t="str">
        <f t="shared" si="121"/>
        <v>Late</v>
      </c>
    </row>
    <row r="3859" spans="2:22" x14ac:dyDescent="0.3">
      <c r="B3859" t="str">
        <f t="shared" si="120"/>
        <v>SO-003958</v>
      </c>
      <c r="C3859" t="s">
        <v>16</v>
      </c>
      <c r="D3859" t="s">
        <v>20</v>
      </c>
      <c r="E3859" s="1">
        <v>43600</v>
      </c>
      <c r="F3859" s="1">
        <v>43705</v>
      </c>
      <c r="G3859" s="1">
        <v>43727</v>
      </c>
      <c r="H3859" s="1">
        <v>43728</v>
      </c>
      <c r="I3859" t="s">
        <v>18</v>
      </c>
      <c r="J3859">
        <v>10</v>
      </c>
      <c r="K3859">
        <v>47</v>
      </c>
      <c r="L3859">
        <v>119</v>
      </c>
      <c r="M3859">
        <v>12</v>
      </c>
      <c r="N3859">
        <v>8</v>
      </c>
      <c r="O3859">
        <v>0.15</v>
      </c>
      <c r="P3859">
        <v>854.25</v>
      </c>
      <c r="Q3859">
        <v>1139</v>
      </c>
      <c r="R3859">
        <f>Table1[[#This Row],[OrderQuantity]]*Table1[[#This Row],[UnitPrice]]</f>
        <v>9112</v>
      </c>
      <c r="S3859">
        <f>Table1[[#This Row],[OrderQuantity]]*Table1[[#This Row],[UnitCost]]</f>
        <v>6834</v>
      </c>
      <c r="T3859">
        <f>Table1[[#This Row],[OrderQuantity]]*Table1[[#This Row],[UnitPrice]]*(1-Table1[[#This Row],[DiscountApplied]]) - (Table1[[#This Row],[OrderQuantity]]*Table1[[#This Row],[UnitCost]])</f>
        <v>911.19999999999982</v>
      </c>
      <c r="U3859">
        <f>DATEDIF(Table1[[#This Row],[ShipDate]],Table1[[#This Row],[DeliveryDate]],"d")</f>
        <v>1</v>
      </c>
      <c r="V3859" t="str">
        <f t="shared" si="121"/>
        <v>On Time</v>
      </c>
    </row>
    <row r="3860" spans="2:22" x14ac:dyDescent="0.3">
      <c r="B3860" t="str">
        <f t="shared" si="120"/>
        <v>SO-003959</v>
      </c>
      <c r="C3860" t="s">
        <v>21</v>
      </c>
      <c r="D3860" t="s">
        <v>23</v>
      </c>
      <c r="E3860" s="1">
        <v>43600</v>
      </c>
      <c r="F3860" s="1">
        <v>43705</v>
      </c>
      <c r="G3860" s="1">
        <v>43716</v>
      </c>
      <c r="H3860" s="1">
        <v>43725</v>
      </c>
      <c r="I3860" t="s">
        <v>18</v>
      </c>
      <c r="J3860">
        <v>24</v>
      </c>
      <c r="K3860">
        <v>33</v>
      </c>
      <c r="L3860">
        <v>326</v>
      </c>
      <c r="M3860">
        <v>20</v>
      </c>
      <c r="N3860">
        <v>5</v>
      </c>
      <c r="O3860">
        <v>0.05</v>
      </c>
      <c r="P3860">
        <v>590.94000000000005</v>
      </c>
      <c r="Q3860">
        <v>938</v>
      </c>
      <c r="R3860">
        <f>Table1[[#This Row],[OrderQuantity]]*Table1[[#This Row],[UnitPrice]]</f>
        <v>4690</v>
      </c>
      <c r="S3860">
        <f>Table1[[#This Row],[OrderQuantity]]*Table1[[#This Row],[UnitCost]]</f>
        <v>2954.7000000000003</v>
      </c>
      <c r="T3860">
        <f>Table1[[#This Row],[OrderQuantity]]*Table1[[#This Row],[UnitPrice]]*(1-Table1[[#This Row],[DiscountApplied]]) - (Table1[[#This Row],[OrderQuantity]]*Table1[[#This Row],[UnitCost]])</f>
        <v>1500.7999999999997</v>
      </c>
      <c r="U3860">
        <f>DATEDIF(Table1[[#This Row],[ShipDate]],Table1[[#This Row],[DeliveryDate]],"d")</f>
        <v>9</v>
      </c>
      <c r="V3860" t="str">
        <f t="shared" si="121"/>
        <v>Late</v>
      </c>
    </row>
    <row r="3861" spans="2:22" x14ac:dyDescent="0.3">
      <c r="B3861" t="str">
        <f t="shared" si="120"/>
        <v>SO-003960</v>
      </c>
      <c r="C3861" t="s">
        <v>19</v>
      </c>
      <c r="D3861" t="s">
        <v>20</v>
      </c>
      <c r="E3861" s="1">
        <v>43600</v>
      </c>
      <c r="F3861" s="1">
        <v>43706</v>
      </c>
      <c r="G3861" s="1">
        <v>43730</v>
      </c>
      <c r="H3861" s="1">
        <v>43735</v>
      </c>
      <c r="I3861" t="s">
        <v>18</v>
      </c>
      <c r="J3861">
        <v>19</v>
      </c>
      <c r="K3861">
        <v>46</v>
      </c>
      <c r="L3861">
        <v>128</v>
      </c>
      <c r="M3861">
        <v>40</v>
      </c>
      <c r="N3861">
        <v>1</v>
      </c>
      <c r="O3861">
        <v>0.2</v>
      </c>
      <c r="P3861">
        <v>166.83</v>
      </c>
      <c r="Q3861">
        <v>201</v>
      </c>
      <c r="R3861">
        <f>Table1[[#This Row],[OrderQuantity]]*Table1[[#This Row],[UnitPrice]]</f>
        <v>201</v>
      </c>
      <c r="S3861">
        <f>Table1[[#This Row],[OrderQuantity]]*Table1[[#This Row],[UnitCost]]</f>
        <v>166.83</v>
      </c>
      <c r="T3861">
        <f>Table1[[#This Row],[OrderQuantity]]*Table1[[#This Row],[UnitPrice]]*(1-Table1[[#This Row],[DiscountApplied]]) - (Table1[[#This Row],[OrderQuantity]]*Table1[[#This Row],[UnitCost]])</f>
        <v>-6.0300000000000011</v>
      </c>
      <c r="U3861">
        <f>DATEDIF(Table1[[#This Row],[ShipDate]],Table1[[#This Row],[DeliveryDate]],"d")</f>
        <v>5</v>
      </c>
      <c r="V3861" t="str">
        <f t="shared" si="121"/>
        <v>On Time</v>
      </c>
    </row>
    <row r="3862" spans="2:22" x14ac:dyDescent="0.3">
      <c r="B3862" t="str">
        <f t="shared" si="120"/>
        <v>SO-003961</v>
      </c>
      <c r="C3862" t="s">
        <v>19</v>
      </c>
      <c r="D3862" t="s">
        <v>26</v>
      </c>
      <c r="E3862" s="1">
        <v>43600</v>
      </c>
      <c r="F3862" s="1">
        <v>43706</v>
      </c>
      <c r="G3862" s="1">
        <v>43728</v>
      </c>
      <c r="H3862" s="1">
        <v>43738</v>
      </c>
      <c r="I3862" t="s">
        <v>18</v>
      </c>
      <c r="J3862">
        <v>20</v>
      </c>
      <c r="K3862">
        <v>3</v>
      </c>
      <c r="L3862">
        <v>67</v>
      </c>
      <c r="M3862">
        <v>27</v>
      </c>
      <c r="N3862">
        <v>4</v>
      </c>
      <c r="O3862">
        <v>0.08</v>
      </c>
      <c r="P3862">
        <v>1220.47</v>
      </c>
      <c r="Q3862">
        <v>1768.8</v>
      </c>
      <c r="R3862">
        <f>Table1[[#This Row],[OrderQuantity]]*Table1[[#This Row],[UnitPrice]]</f>
        <v>7075.2</v>
      </c>
      <c r="S3862">
        <f>Table1[[#This Row],[OrderQuantity]]*Table1[[#This Row],[UnitCost]]</f>
        <v>4881.88</v>
      </c>
      <c r="T3862">
        <f>Table1[[#This Row],[OrderQuantity]]*Table1[[#This Row],[UnitPrice]]*(1-Table1[[#This Row],[DiscountApplied]]) - (Table1[[#This Row],[OrderQuantity]]*Table1[[#This Row],[UnitCost]])</f>
        <v>1627.3040000000001</v>
      </c>
      <c r="U3862">
        <f>DATEDIF(Table1[[#This Row],[ShipDate]],Table1[[#This Row],[DeliveryDate]],"d")</f>
        <v>10</v>
      </c>
      <c r="V3862" t="str">
        <f t="shared" si="121"/>
        <v>Late</v>
      </c>
    </row>
    <row r="3863" spans="2:22" x14ac:dyDescent="0.3">
      <c r="B3863" t="str">
        <f t="shared" si="120"/>
        <v>SO-003962</v>
      </c>
      <c r="C3863" t="s">
        <v>21</v>
      </c>
      <c r="D3863" t="s">
        <v>25</v>
      </c>
      <c r="E3863" s="1">
        <v>43600</v>
      </c>
      <c r="F3863" s="1">
        <v>43706</v>
      </c>
      <c r="G3863" s="1">
        <v>43711</v>
      </c>
      <c r="H3863" s="1">
        <v>43713</v>
      </c>
      <c r="I3863" t="s">
        <v>18</v>
      </c>
      <c r="J3863">
        <v>22</v>
      </c>
      <c r="K3863">
        <v>19</v>
      </c>
      <c r="L3863">
        <v>356</v>
      </c>
      <c r="M3863">
        <v>31</v>
      </c>
      <c r="N3863">
        <v>4</v>
      </c>
      <c r="O3863">
        <v>0.1</v>
      </c>
      <c r="P3863">
        <v>1337.86</v>
      </c>
      <c r="Q3863">
        <v>1715.2</v>
      </c>
      <c r="R3863">
        <f>Table1[[#This Row],[OrderQuantity]]*Table1[[#This Row],[UnitPrice]]</f>
        <v>6860.8</v>
      </c>
      <c r="S3863">
        <f>Table1[[#This Row],[OrderQuantity]]*Table1[[#This Row],[UnitCost]]</f>
        <v>5351.44</v>
      </c>
      <c r="T3863">
        <f>Table1[[#This Row],[OrderQuantity]]*Table1[[#This Row],[UnitPrice]]*(1-Table1[[#This Row],[DiscountApplied]]) - (Table1[[#This Row],[OrderQuantity]]*Table1[[#This Row],[UnitCost]])</f>
        <v>823.28000000000065</v>
      </c>
      <c r="U3863">
        <f>DATEDIF(Table1[[#This Row],[ShipDate]],Table1[[#This Row],[DeliveryDate]],"d")</f>
        <v>2</v>
      </c>
      <c r="V3863" t="str">
        <f t="shared" si="121"/>
        <v>On Time</v>
      </c>
    </row>
    <row r="3864" spans="2:22" x14ac:dyDescent="0.3">
      <c r="B3864" t="str">
        <f t="shared" si="120"/>
        <v>SO-003963</v>
      </c>
      <c r="C3864" t="s">
        <v>21</v>
      </c>
      <c r="D3864" t="s">
        <v>25</v>
      </c>
      <c r="E3864" s="1">
        <v>43600</v>
      </c>
      <c r="F3864" s="1">
        <v>43706</v>
      </c>
      <c r="G3864" s="1">
        <v>43729</v>
      </c>
      <c r="H3864" s="1">
        <v>43738</v>
      </c>
      <c r="I3864" t="s">
        <v>18</v>
      </c>
      <c r="J3864">
        <v>23</v>
      </c>
      <c r="K3864">
        <v>43</v>
      </c>
      <c r="L3864">
        <v>343</v>
      </c>
      <c r="M3864">
        <v>6</v>
      </c>
      <c r="N3864">
        <v>1</v>
      </c>
      <c r="O3864">
        <v>0.05</v>
      </c>
      <c r="P3864">
        <v>893.65</v>
      </c>
      <c r="Q3864">
        <v>1145.7</v>
      </c>
      <c r="R3864">
        <f>Table1[[#This Row],[OrderQuantity]]*Table1[[#This Row],[UnitPrice]]</f>
        <v>1145.7</v>
      </c>
      <c r="S3864">
        <f>Table1[[#This Row],[OrderQuantity]]*Table1[[#This Row],[UnitCost]]</f>
        <v>893.65</v>
      </c>
      <c r="T3864">
        <f>Table1[[#This Row],[OrderQuantity]]*Table1[[#This Row],[UnitPrice]]*(1-Table1[[#This Row],[DiscountApplied]]) - (Table1[[#This Row],[OrderQuantity]]*Table1[[#This Row],[UnitCost]])</f>
        <v>194.76499999999999</v>
      </c>
      <c r="U3864">
        <f>DATEDIF(Table1[[#This Row],[ShipDate]],Table1[[#This Row],[DeliveryDate]],"d")</f>
        <v>9</v>
      </c>
      <c r="V3864" t="str">
        <f t="shared" si="121"/>
        <v>Late</v>
      </c>
    </row>
    <row r="3865" spans="2:22" x14ac:dyDescent="0.3">
      <c r="B3865" t="str">
        <f t="shared" si="120"/>
        <v>SO-003964</v>
      </c>
      <c r="C3865" t="s">
        <v>16</v>
      </c>
      <c r="D3865" t="s">
        <v>20</v>
      </c>
      <c r="E3865" s="1">
        <v>43600</v>
      </c>
      <c r="F3865" s="1">
        <v>43707</v>
      </c>
      <c r="G3865" s="1">
        <v>43725</v>
      </c>
      <c r="H3865" s="1">
        <v>43729</v>
      </c>
      <c r="I3865" t="s">
        <v>18</v>
      </c>
      <c r="J3865">
        <v>4</v>
      </c>
      <c r="K3865">
        <v>6</v>
      </c>
      <c r="L3865">
        <v>185</v>
      </c>
      <c r="M3865">
        <v>12</v>
      </c>
      <c r="N3865">
        <v>5</v>
      </c>
      <c r="O3865">
        <v>0.05</v>
      </c>
      <c r="P3865">
        <v>2792.36</v>
      </c>
      <c r="Q3865">
        <v>3932.9</v>
      </c>
      <c r="R3865">
        <f>Table1[[#This Row],[OrderQuantity]]*Table1[[#This Row],[UnitPrice]]</f>
        <v>19664.5</v>
      </c>
      <c r="S3865">
        <f>Table1[[#This Row],[OrderQuantity]]*Table1[[#This Row],[UnitCost]]</f>
        <v>13961.800000000001</v>
      </c>
      <c r="T3865">
        <f>Table1[[#This Row],[OrderQuantity]]*Table1[[#This Row],[UnitPrice]]*(1-Table1[[#This Row],[DiscountApplied]]) - (Table1[[#This Row],[OrderQuantity]]*Table1[[#This Row],[UnitCost]])</f>
        <v>4719.4749999999967</v>
      </c>
      <c r="U3865">
        <f>DATEDIF(Table1[[#This Row],[ShipDate]],Table1[[#This Row],[DeliveryDate]],"d")</f>
        <v>4</v>
      </c>
      <c r="V3865" t="str">
        <f t="shared" si="121"/>
        <v>On Time</v>
      </c>
    </row>
    <row r="3866" spans="2:22" x14ac:dyDescent="0.3">
      <c r="B3866" t="str">
        <f t="shared" si="120"/>
        <v>SO-003965</v>
      </c>
      <c r="C3866" t="s">
        <v>16</v>
      </c>
      <c r="D3866" t="s">
        <v>24</v>
      </c>
      <c r="E3866" s="1">
        <v>43600</v>
      </c>
      <c r="F3866" s="1">
        <v>43707</v>
      </c>
      <c r="G3866" s="1">
        <v>43713</v>
      </c>
      <c r="H3866" s="1">
        <v>43718</v>
      </c>
      <c r="I3866" t="s">
        <v>18</v>
      </c>
      <c r="J3866">
        <v>10</v>
      </c>
      <c r="K3866">
        <v>16</v>
      </c>
      <c r="L3866">
        <v>36</v>
      </c>
      <c r="M3866">
        <v>8</v>
      </c>
      <c r="N3866">
        <v>1</v>
      </c>
      <c r="O3866">
        <v>0.08</v>
      </c>
      <c r="P3866">
        <v>1715.74</v>
      </c>
      <c r="Q3866">
        <v>2599.6</v>
      </c>
      <c r="R3866">
        <f>Table1[[#This Row],[OrderQuantity]]*Table1[[#This Row],[UnitPrice]]</f>
        <v>2599.6</v>
      </c>
      <c r="S3866">
        <f>Table1[[#This Row],[OrderQuantity]]*Table1[[#This Row],[UnitCost]]</f>
        <v>1715.74</v>
      </c>
      <c r="T3866">
        <f>Table1[[#This Row],[OrderQuantity]]*Table1[[#This Row],[UnitPrice]]*(1-Table1[[#This Row],[DiscountApplied]]) - (Table1[[#This Row],[OrderQuantity]]*Table1[[#This Row],[UnitCost]])</f>
        <v>675.89200000000005</v>
      </c>
      <c r="U3866">
        <f>DATEDIF(Table1[[#This Row],[ShipDate]],Table1[[#This Row],[DeliveryDate]],"d")</f>
        <v>5</v>
      </c>
      <c r="V3866" t="str">
        <f t="shared" si="121"/>
        <v>On Time</v>
      </c>
    </row>
    <row r="3867" spans="2:22" x14ac:dyDescent="0.3">
      <c r="B3867" t="str">
        <f t="shared" si="120"/>
        <v>SO-003966</v>
      </c>
      <c r="C3867" t="s">
        <v>21</v>
      </c>
      <c r="D3867" t="s">
        <v>20</v>
      </c>
      <c r="E3867" s="1">
        <v>43600</v>
      </c>
      <c r="F3867" s="1">
        <v>43707</v>
      </c>
      <c r="G3867" s="1">
        <v>43731</v>
      </c>
      <c r="H3867" s="1">
        <v>43738</v>
      </c>
      <c r="I3867" t="s">
        <v>18</v>
      </c>
      <c r="J3867">
        <v>22</v>
      </c>
      <c r="K3867">
        <v>8</v>
      </c>
      <c r="L3867">
        <v>125</v>
      </c>
      <c r="M3867">
        <v>39</v>
      </c>
      <c r="N3867">
        <v>6</v>
      </c>
      <c r="O3867">
        <v>0.08</v>
      </c>
      <c r="P3867">
        <v>4664.8100000000004</v>
      </c>
      <c r="Q3867">
        <v>6478.9</v>
      </c>
      <c r="R3867">
        <f>Table1[[#This Row],[OrderQuantity]]*Table1[[#This Row],[UnitPrice]]</f>
        <v>38873.399999999994</v>
      </c>
      <c r="S3867">
        <f>Table1[[#This Row],[OrderQuantity]]*Table1[[#This Row],[UnitCost]]</f>
        <v>27988.86</v>
      </c>
      <c r="T3867">
        <f>Table1[[#This Row],[OrderQuantity]]*Table1[[#This Row],[UnitPrice]]*(1-Table1[[#This Row],[DiscountApplied]]) - (Table1[[#This Row],[OrderQuantity]]*Table1[[#This Row],[UnitCost]])</f>
        <v>7774.6679999999978</v>
      </c>
      <c r="U3867">
        <f>DATEDIF(Table1[[#This Row],[ShipDate]],Table1[[#This Row],[DeliveryDate]],"d")</f>
        <v>7</v>
      </c>
      <c r="V3867" t="str">
        <f t="shared" si="121"/>
        <v>On Time</v>
      </c>
    </row>
    <row r="3868" spans="2:22" x14ac:dyDescent="0.3">
      <c r="B3868" t="str">
        <f t="shared" si="120"/>
        <v>SO-003967</v>
      </c>
      <c r="C3868" t="s">
        <v>16</v>
      </c>
      <c r="D3868" t="s">
        <v>23</v>
      </c>
      <c r="E3868" s="1">
        <v>43600</v>
      </c>
      <c r="F3868" s="1">
        <v>43707</v>
      </c>
      <c r="G3868" s="1">
        <v>43713</v>
      </c>
      <c r="H3868" s="1">
        <v>43723</v>
      </c>
      <c r="I3868" t="s">
        <v>18</v>
      </c>
      <c r="J3868">
        <v>6</v>
      </c>
      <c r="K3868">
        <v>4</v>
      </c>
      <c r="L3868">
        <v>270</v>
      </c>
      <c r="M3868">
        <v>3</v>
      </c>
      <c r="N3868">
        <v>3</v>
      </c>
      <c r="O3868">
        <v>0.08</v>
      </c>
      <c r="P3868">
        <v>977.66</v>
      </c>
      <c r="Q3868">
        <v>1715.2</v>
      </c>
      <c r="R3868">
        <f>Table1[[#This Row],[OrderQuantity]]*Table1[[#This Row],[UnitPrice]]</f>
        <v>5145.6000000000004</v>
      </c>
      <c r="S3868">
        <f>Table1[[#This Row],[OrderQuantity]]*Table1[[#This Row],[UnitCost]]</f>
        <v>2932.98</v>
      </c>
      <c r="T3868">
        <f>Table1[[#This Row],[OrderQuantity]]*Table1[[#This Row],[UnitPrice]]*(1-Table1[[#This Row],[DiscountApplied]]) - (Table1[[#This Row],[OrderQuantity]]*Table1[[#This Row],[UnitCost]])</f>
        <v>1800.9720000000002</v>
      </c>
      <c r="U3868">
        <f>DATEDIF(Table1[[#This Row],[ShipDate]],Table1[[#This Row],[DeliveryDate]],"d")</f>
        <v>10</v>
      </c>
      <c r="V3868" t="str">
        <f t="shared" si="121"/>
        <v>Late</v>
      </c>
    </row>
    <row r="3869" spans="2:22" x14ac:dyDescent="0.3">
      <c r="B3869" t="str">
        <f t="shared" si="120"/>
        <v>SO-003968</v>
      </c>
      <c r="C3869" t="s">
        <v>16</v>
      </c>
      <c r="D3869" t="s">
        <v>17</v>
      </c>
      <c r="E3869" s="1">
        <v>43600</v>
      </c>
      <c r="F3869" s="1">
        <v>43707</v>
      </c>
      <c r="G3869" s="1">
        <v>43722</v>
      </c>
      <c r="H3869" s="1">
        <v>43728</v>
      </c>
      <c r="I3869" t="s">
        <v>18</v>
      </c>
      <c r="J3869">
        <v>3</v>
      </c>
      <c r="K3869">
        <v>50</v>
      </c>
      <c r="L3869">
        <v>223</v>
      </c>
      <c r="M3869">
        <v>16</v>
      </c>
      <c r="N3869">
        <v>1</v>
      </c>
      <c r="O3869">
        <v>0.05</v>
      </c>
      <c r="P3869">
        <v>4754.05</v>
      </c>
      <c r="Q3869">
        <v>6512.4</v>
      </c>
      <c r="R3869">
        <f>Table1[[#This Row],[OrderQuantity]]*Table1[[#This Row],[UnitPrice]]</f>
        <v>6512.4</v>
      </c>
      <c r="S3869">
        <f>Table1[[#This Row],[OrderQuantity]]*Table1[[#This Row],[UnitCost]]</f>
        <v>4754.05</v>
      </c>
      <c r="T3869">
        <f>Table1[[#This Row],[OrderQuantity]]*Table1[[#This Row],[UnitPrice]]*(1-Table1[[#This Row],[DiscountApplied]]) - (Table1[[#This Row],[OrderQuantity]]*Table1[[#This Row],[UnitCost]])</f>
        <v>1432.7299999999996</v>
      </c>
      <c r="U3869">
        <f>DATEDIF(Table1[[#This Row],[ShipDate]],Table1[[#This Row],[DeliveryDate]],"d")</f>
        <v>6</v>
      </c>
      <c r="V3869" t="str">
        <f t="shared" si="121"/>
        <v>On Time</v>
      </c>
    </row>
    <row r="3870" spans="2:22" x14ac:dyDescent="0.3">
      <c r="B3870" t="str">
        <f t="shared" si="120"/>
        <v>SO-003969</v>
      </c>
      <c r="C3870" t="s">
        <v>16</v>
      </c>
      <c r="D3870" t="s">
        <v>20</v>
      </c>
      <c r="E3870" s="1">
        <v>43600</v>
      </c>
      <c r="F3870" s="1">
        <v>43707</v>
      </c>
      <c r="G3870" s="1">
        <v>43724</v>
      </c>
      <c r="H3870" s="1">
        <v>43726</v>
      </c>
      <c r="I3870" t="s">
        <v>18</v>
      </c>
      <c r="J3870">
        <v>4</v>
      </c>
      <c r="K3870">
        <v>16</v>
      </c>
      <c r="L3870">
        <v>183</v>
      </c>
      <c r="M3870">
        <v>23</v>
      </c>
      <c r="N3870">
        <v>7</v>
      </c>
      <c r="O3870">
        <v>0.08</v>
      </c>
      <c r="P3870">
        <v>601.39</v>
      </c>
      <c r="Q3870">
        <v>884.4</v>
      </c>
      <c r="R3870">
        <f>Table1[[#This Row],[OrderQuantity]]*Table1[[#This Row],[UnitPrice]]</f>
        <v>6190.8</v>
      </c>
      <c r="S3870">
        <f>Table1[[#This Row],[OrderQuantity]]*Table1[[#This Row],[UnitCost]]</f>
        <v>4209.7299999999996</v>
      </c>
      <c r="T3870">
        <f>Table1[[#This Row],[OrderQuantity]]*Table1[[#This Row],[UnitPrice]]*(1-Table1[[#This Row],[DiscountApplied]]) - (Table1[[#This Row],[OrderQuantity]]*Table1[[#This Row],[UnitCost]])</f>
        <v>1485.8060000000005</v>
      </c>
      <c r="U3870">
        <f>DATEDIF(Table1[[#This Row],[ShipDate]],Table1[[#This Row],[DeliveryDate]],"d")</f>
        <v>2</v>
      </c>
      <c r="V3870" t="str">
        <f t="shared" si="121"/>
        <v>On Time</v>
      </c>
    </row>
    <row r="3871" spans="2:22" x14ac:dyDescent="0.3">
      <c r="B3871" t="str">
        <f t="shared" si="120"/>
        <v>SO-003970</v>
      </c>
      <c r="C3871" t="s">
        <v>19</v>
      </c>
      <c r="D3871" t="s">
        <v>20</v>
      </c>
      <c r="E3871" s="1">
        <v>43600</v>
      </c>
      <c r="F3871" s="1">
        <v>43707</v>
      </c>
      <c r="G3871" s="1">
        <v>43716</v>
      </c>
      <c r="H3871" s="1">
        <v>43725</v>
      </c>
      <c r="I3871" t="s">
        <v>18</v>
      </c>
      <c r="J3871">
        <v>17</v>
      </c>
      <c r="K3871">
        <v>26</v>
      </c>
      <c r="L3871">
        <v>92</v>
      </c>
      <c r="M3871">
        <v>17</v>
      </c>
      <c r="N3871">
        <v>1</v>
      </c>
      <c r="O3871">
        <v>0.08</v>
      </c>
      <c r="P3871">
        <v>613.04999999999995</v>
      </c>
      <c r="Q3871">
        <v>1005</v>
      </c>
      <c r="R3871">
        <f>Table1[[#This Row],[OrderQuantity]]*Table1[[#This Row],[UnitPrice]]</f>
        <v>1005</v>
      </c>
      <c r="S3871">
        <f>Table1[[#This Row],[OrderQuantity]]*Table1[[#This Row],[UnitCost]]</f>
        <v>613.04999999999995</v>
      </c>
      <c r="T3871">
        <f>Table1[[#This Row],[OrderQuantity]]*Table1[[#This Row],[UnitPrice]]*(1-Table1[[#This Row],[DiscountApplied]]) - (Table1[[#This Row],[OrderQuantity]]*Table1[[#This Row],[UnitCost]])</f>
        <v>311.55000000000007</v>
      </c>
      <c r="U3871">
        <f>DATEDIF(Table1[[#This Row],[ShipDate]],Table1[[#This Row],[DeliveryDate]],"d")</f>
        <v>9</v>
      </c>
      <c r="V3871" t="str">
        <f t="shared" si="121"/>
        <v>Late</v>
      </c>
    </row>
    <row r="3872" spans="2:22" x14ac:dyDescent="0.3">
      <c r="B3872" t="str">
        <f t="shared" si="120"/>
        <v>SO-003971</v>
      </c>
      <c r="C3872" t="s">
        <v>16</v>
      </c>
      <c r="D3872" t="s">
        <v>25</v>
      </c>
      <c r="E3872" s="1">
        <v>43600</v>
      </c>
      <c r="F3872" s="1">
        <v>43707</v>
      </c>
      <c r="G3872" s="1">
        <v>43735</v>
      </c>
      <c r="H3872" s="1">
        <v>43739</v>
      </c>
      <c r="I3872" t="s">
        <v>18</v>
      </c>
      <c r="J3872">
        <v>11</v>
      </c>
      <c r="K3872">
        <v>10</v>
      </c>
      <c r="L3872">
        <v>333</v>
      </c>
      <c r="M3872">
        <v>13</v>
      </c>
      <c r="N3872">
        <v>6</v>
      </c>
      <c r="O3872">
        <v>0.05</v>
      </c>
      <c r="P3872">
        <v>134.13</v>
      </c>
      <c r="Q3872">
        <v>174.2</v>
      </c>
      <c r="R3872">
        <f>Table1[[#This Row],[OrderQuantity]]*Table1[[#This Row],[UnitPrice]]</f>
        <v>1045.1999999999998</v>
      </c>
      <c r="S3872">
        <f>Table1[[#This Row],[OrderQuantity]]*Table1[[#This Row],[UnitCost]]</f>
        <v>804.78</v>
      </c>
      <c r="T3872">
        <f>Table1[[#This Row],[OrderQuantity]]*Table1[[#This Row],[UnitPrice]]*(1-Table1[[#This Row],[DiscountApplied]]) - (Table1[[#This Row],[OrderQuantity]]*Table1[[#This Row],[UnitCost]])</f>
        <v>188.15999999999985</v>
      </c>
      <c r="U3872">
        <f>DATEDIF(Table1[[#This Row],[ShipDate]],Table1[[#This Row],[DeliveryDate]],"d")</f>
        <v>4</v>
      </c>
      <c r="V3872" t="str">
        <f t="shared" si="121"/>
        <v>On Time</v>
      </c>
    </row>
    <row r="3873" spans="2:22" x14ac:dyDescent="0.3">
      <c r="B3873" t="str">
        <f t="shared" si="120"/>
        <v>SO-003972</v>
      </c>
      <c r="C3873" t="s">
        <v>19</v>
      </c>
      <c r="D3873" t="s">
        <v>17</v>
      </c>
      <c r="E3873" s="1">
        <v>43600</v>
      </c>
      <c r="F3873" s="1">
        <v>43707</v>
      </c>
      <c r="G3873" s="1">
        <v>43733</v>
      </c>
      <c r="H3873" s="1">
        <v>43739</v>
      </c>
      <c r="I3873" t="s">
        <v>18</v>
      </c>
      <c r="J3873">
        <v>18</v>
      </c>
      <c r="K3873">
        <v>12</v>
      </c>
      <c r="L3873">
        <v>235</v>
      </c>
      <c r="M3873">
        <v>25</v>
      </c>
      <c r="N3873">
        <v>5</v>
      </c>
      <c r="O3873">
        <v>0.4</v>
      </c>
      <c r="P3873">
        <v>743.7</v>
      </c>
      <c r="Q3873">
        <v>1005</v>
      </c>
      <c r="R3873">
        <f>Table1[[#This Row],[OrderQuantity]]*Table1[[#This Row],[UnitPrice]]</f>
        <v>5025</v>
      </c>
      <c r="S3873">
        <f>Table1[[#This Row],[OrderQuantity]]*Table1[[#This Row],[UnitCost]]</f>
        <v>3718.5</v>
      </c>
      <c r="T3873">
        <f>Table1[[#This Row],[OrderQuantity]]*Table1[[#This Row],[UnitPrice]]*(1-Table1[[#This Row],[DiscountApplied]]) - (Table1[[#This Row],[OrderQuantity]]*Table1[[#This Row],[UnitCost]])</f>
        <v>-703.5</v>
      </c>
      <c r="U3873">
        <f>DATEDIF(Table1[[#This Row],[ShipDate]],Table1[[#This Row],[DeliveryDate]],"d")</f>
        <v>6</v>
      </c>
      <c r="V3873" t="str">
        <f t="shared" si="121"/>
        <v>On Time</v>
      </c>
    </row>
    <row r="3874" spans="2:22" x14ac:dyDescent="0.3">
      <c r="B3874" t="str">
        <f t="shared" si="120"/>
        <v>SO-003973</v>
      </c>
      <c r="C3874" t="s">
        <v>19</v>
      </c>
      <c r="D3874" t="s">
        <v>24</v>
      </c>
      <c r="E3874" s="1">
        <v>43600</v>
      </c>
      <c r="F3874" s="1">
        <v>43707</v>
      </c>
      <c r="G3874" s="1">
        <v>43727</v>
      </c>
      <c r="H3874" s="1">
        <v>43734</v>
      </c>
      <c r="I3874" t="s">
        <v>18</v>
      </c>
      <c r="J3874">
        <v>20</v>
      </c>
      <c r="K3874">
        <v>4</v>
      </c>
      <c r="L3874">
        <v>2</v>
      </c>
      <c r="M3874">
        <v>28</v>
      </c>
      <c r="N3874">
        <v>3</v>
      </c>
      <c r="O3874">
        <v>0.08</v>
      </c>
      <c r="P3874">
        <v>4998.2700000000004</v>
      </c>
      <c r="Q3874">
        <v>6170.7</v>
      </c>
      <c r="R3874">
        <f>Table1[[#This Row],[OrderQuantity]]*Table1[[#This Row],[UnitPrice]]</f>
        <v>18512.099999999999</v>
      </c>
      <c r="S3874">
        <f>Table1[[#This Row],[OrderQuantity]]*Table1[[#This Row],[UnitCost]]</f>
        <v>14994.810000000001</v>
      </c>
      <c r="T3874">
        <f>Table1[[#This Row],[OrderQuantity]]*Table1[[#This Row],[UnitPrice]]*(1-Table1[[#This Row],[DiscountApplied]]) - (Table1[[#This Row],[OrderQuantity]]*Table1[[#This Row],[UnitCost]])</f>
        <v>2036.3219999999965</v>
      </c>
      <c r="U3874">
        <f>DATEDIF(Table1[[#This Row],[ShipDate]],Table1[[#This Row],[DeliveryDate]],"d")</f>
        <v>7</v>
      </c>
      <c r="V3874" t="str">
        <f t="shared" si="121"/>
        <v>On Time</v>
      </c>
    </row>
    <row r="3875" spans="2:22" x14ac:dyDescent="0.3">
      <c r="B3875" t="str">
        <f t="shared" si="120"/>
        <v>SO-003974</v>
      </c>
      <c r="C3875" t="s">
        <v>21</v>
      </c>
      <c r="D3875" t="s">
        <v>26</v>
      </c>
      <c r="E3875" s="1">
        <v>43600</v>
      </c>
      <c r="F3875" s="1">
        <v>43707</v>
      </c>
      <c r="G3875" s="1">
        <v>43711</v>
      </c>
      <c r="H3875" s="1">
        <v>43720</v>
      </c>
      <c r="I3875" t="s">
        <v>18</v>
      </c>
      <c r="J3875">
        <v>25</v>
      </c>
      <c r="K3875">
        <v>9</v>
      </c>
      <c r="L3875">
        <v>60</v>
      </c>
      <c r="M3875">
        <v>4</v>
      </c>
      <c r="N3875">
        <v>7</v>
      </c>
      <c r="O3875">
        <v>0.05</v>
      </c>
      <c r="P3875">
        <v>133.19999999999999</v>
      </c>
      <c r="Q3875">
        <v>187.6</v>
      </c>
      <c r="R3875">
        <f>Table1[[#This Row],[OrderQuantity]]*Table1[[#This Row],[UnitPrice]]</f>
        <v>1313.2</v>
      </c>
      <c r="S3875">
        <f>Table1[[#This Row],[OrderQuantity]]*Table1[[#This Row],[UnitCost]]</f>
        <v>932.39999999999986</v>
      </c>
      <c r="T3875">
        <f>Table1[[#This Row],[OrderQuantity]]*Table1[[#This Row],[UnitPrice]]*(1-Table1[[#This Row],[DiscountApplied]]) - (Table1[[#This Row],[OrderQuantity]]*Table1[[#This Row],[UnitCost]])</f>
        <v>315.1400000000001</v>
      </c>
      <c r="U3875">
        <f>DATEDIF(Table1[[#This Row],[ShipDate]],Table1[[#This Row],[DeliveryDate]],"d")</f>
        <v>9</v>
      </c>
      <c r="V3875" t="str">
        <f t="shared" si="121"/>
        <v>Late</v>
      </c>
    </row>
    <row r="3876" spans="2:22" x14ac:dyDescent="0.3">
      <c r="B3876" t="str">
        <f t="shared" si="120"/>
        <v>SO-003975</v>
      </c>
      <c r="C3876" t="s">
        <v>16</v>
      </c>
      <c r="D3876" t="s">
        <v>24</v>
      </c>
      <c r="E3876" s="1">
        <v>43600</v>
      </c>
      <c r="F3876" s="1">
        <v>43708</v>
      </c>
      <c r="G3876" s="1">
        <v>43714</v>
      </c>
      <c r="H3876" s="1">
        <v>43716</v>
      </c>
      <c r="I3876" t="s">
        <v>18</v>
      </c>
      <c r="J3876">
        <v>2</v>
      </c>
      <c r="K3876">
        <v>31</v>
      </c>
      <c r="L3876">
        <v>45</v>
      </c>
      <c r="M3876">
        <v>1</v>
      </c>
      <c r="N3876">
        <v>5</v>
      </c>
      <c r="O3876">
        <v>0.05</v>
      </c>
      <c r="P3876">
        <v>98.49</v>
      </c>
      <c r="Q3876">
        <v>234.5</v>
      </c>
      <c r="R3876">
        <f>Table1[[#This Row],[OrderQuantity]]*Table1[[#This Row],[UnitPrice]]</f>
        <v>1172.5</v>
      </c>
      <c r="S3876">
        <f>Table1[[#This Row],[OrderQuantity]]*Table1[[#This Row],[UnitCost]]</f>
        <v>492.45</v>
      </c>
      <c r="T3876">
        <f>Table1[[#This Row],[OrderQuantity]]*Table1[[#This Row],[UnitPrice]]*(1-Table1[[#This Row],[DiscountApplied]]) - (Table1[[#This Row],[OrderQuantity]]*Table1[[#This Row],[UnitCost]])</f>
        <v>621.42499999999995</v>
      </c>
      <c r="U3876">
        <f>DATEDIF(Table1[[#This Row],[ShipDate]],Table1[[#This Row],[DeliveryDate]],"d")</f>
        <v>2</v>
      </c>
      <c r="V3876" t="str">
        <f t="shared" si="121"/>
        <v>On Time</v>
      </c>
    </row>
    <row r="3877" spans="2:22" x14ac:dyDescent="0.3">
      <c r="B3877" t="str">
        <f t="shared" si="120"/>
        <v>SO-003976</v>
      </c>
      <c r="C3877" t="s">
        <v>19</v>
      </c>
      <c r="D3877" t="s">
        <v>20</v>
      </c>
      <c r="E3877" s="1">
        <v>43600</v>
      </c>
      <c r="F3877" s="1">
        <v>43708</v>
      </c>
      <c r="G3877" s="1">
        <v>43728</v>
      </c>
      <c r="H3877" s="1">
        <v>43735</v>
      </c>
      <c r="I3877" t="s">
        <v>18</v>
      </c>
      <c r="J3877">
        <v>18</v>
      </c>
      <c r="K3877">
        <v>48</v>
      </c>
      <c r="L3877">
        <v>145</v>
      </c>
      <c r="M3877">
        <v>31</v>
      </c>
      <c r="N3877">
        <v>3</v>
      </c>
      <c r="O3877">
        <v>0.05</v>
      </c>
      <c r="P3877">
        <v>655.26</v>
      </c>
      <c r="Q3877">
        <v>1092.0999999999999</v>
      </c>
      <c r="R3877">
        <f>Table1[[#This Row],[OrderQuantity]]*Table1[[#This Row],[UnitPrice]]</f>
        <v>3276.2999999999997</v>
      </c>
      <c r="S3877">
        <f>Table1[[#This Row],[OrderQuantity]]*Table1[[#This Row],[UnitCost]]</f>
        <v>1965.78</v>
      </c>
      <c r="T3877">
        <f>Table1[[#This Row],[OrderQuantity]]*Table1[[#This Row],[UnitPrice]]*(1-Table1[[#This Row],[DiscountApplied]]) - (Table1[[#This Row],[OrderQuantity]]*Table1[[#This Row],[UnitCost]])</f>
        <v>1146.7049999999997</v>
      </c>
      <c r="U3877">
        <f>DATEDIF(Table1[[#This Row],[ShipDate]],Table1[[#This Row],[DeliveryDate]],"d")</f>
        <v>7</v>
      </c>
      <c r="V3877" t="str">
        <f t="shared" si="121"/>
        <v>On Time</v>
      </c>
    </row>
    <row r="3878" spans="2:22" x14ac:dyDescent="0.3">
      <c r="B3878" t="str">
        <f t="shared" si="120"/>
        <v>SO-003977</v>
      </c>
      <c r="C3878" t="s">
        <v>22</v>
      </c>
      <c r="D3878" t="s">
        <v>23</v>
      </c>
      <c r="E3878" s="1">
        <v>43600</v>
      </c>
      <c r="F3878" s="1">
        <v>43708</v>
      </c>
      <c r="G3878" s="1">
        <v>43718</v>
      </c>
      <c r="H3878" s="1">
        <v>43725</v>
      </c>
      <c r="I3878" t="s">
        <v>18</v>
      </c>
      <c r="J3878">
        <v>28</v>
      </c>
      <c r="K3878">
        <v>10</v>
      </c>
      <c r="L3878">
        <v>296</v>
      </c>
      <c r="M3878">
        <v>18</v>
      </c>
      <c r="N3878">
        <v>6</v>
      </c>
      <c r="O3878">
        <v>0.4</v>
      </c>
      <c r="P3878">
        <v>784.17</v>
      </c>
      <c r="Q3878">
        <v>1031.8</v>
      </c>
      <c r="R3878">
        <f>Table1[[#This Row],[OrderQuantity]]*Table1[[#This Row],[UnitPrice]]</f>
        <v>6190.7999999999993</v>
      </c>
      <c r="S3878">
        <f>Table1[[#This Row],[OrderQuantity]]*Table1[[#This Row],[UnitCost]]</f>
        <v>4705.0199999999995</v>
      </c>
      <c r="T3878">
        <f>Table1[[#This Row],[OrderQuantity]]*Table1[[#This Row],[UnitPrice]]*(1-Table1[[#This Row],[DiscountApplied]]) - (Table1[[#This Row],[OrderQuantity]]*Table1[[#This Row],[UnitCost]])</f>
        <v>-990.54</v>
      </c>
      <c r="U3878">
        <f>DATEDIF(Table1[[#This Row],[ShipDate]],Table1[[#This Row],[DeliveryDate]],"d")</f>
        <v>7</v>
      </c>
      <c r="V3878" t="str">
        <f t="shared" si="121"/>
        <v>On Time</v>
      </c>
    </row>
    <row r="3879" spans="2:22" x14ac:dyDescent="0.3">
      <c r="B3879" t="str">
        <f t="shared" si="120"/>
        <v>SO-003978</v>
      </c>
      <c r="C3879" t="s">
        <v>16</v>
      </c>
      <c r="D3879" t="s">
        <v>23</v>
      </c>
      <c r="E3879" s="1">
        <v>43600</v>
      </c>
      <c r="F3879" s="1">
        <v>43708</v>
      </c>
      <c r="G3879" s="1">
        <v>43729</v>
      </c>
      <c r="H3879" s="1">
        <v>43738</v>
      </c>
      <c r="I3879" t="s">
        <v>18</v>
      </c>
      <c r="J3879">
        <v>7</v>
      </c>
      <c r="K3879">
        <v>7</v>
      </c>
      <c r="L3879">
        <v>303</v>
      </c>
      <c r="M3879">
        <v>23</v>
      </c>
      <c r="N3879">
        <v>5</v>
      </c>
      <c r="O3879">
        <v>0.3</v>
      </c>
      <c r="P3879">
        <v>128.24</v>
      </c>
      <c r="Q3879">
        <v>221.1</v>
      </c>
      <c r="R3879">
        <f>Table1[[#This Row],[OrderQuantity]]*Table1[[#This Row],[UnitPrice]]</f>
        <v>1105.5</v>
      </c>
      <c r="S3879">
        <f>Table1[[#This Row],[OrderQuantity]]*Table1[[#This Row],[UnitCost]]</f>
        <v>641.20000000000005</v>
      </c>
      <c r="T3879">
        <f>Table1[[#This Row],[OrderQuantity]]*Table1[[#This Row],[UnitPrice]]*(1-Table1[[#This Row],[DiscountApplied]]) - (Table1[[#This Row],[OrderQuantity]]*Table1[[#This Row],[UnitCost]])</f>
        <v>132.64999999999986</v>
      </c>
      <c r="U3879">
        <f>DATEDIF(Table1[[#This Row],[ShipDate]],Table1[[#This Row],[DeliveryDate]],"d")</f>
        <v>9</v>
      </c>
      <c r="V3879" t="str">
        <f t="shared" si="121"/>
        <v>Late</v>
      </c>
    </row>
    <row r="3880" spans="2:22" x14ac:dyDescent="0.3">
      <c r="B3880" t="str">
        <f t="shared" si="120"/>
        <v>SO-003979</v>
      </c>
      <c r="C3880" t="s">
        <v>16</v>
      </c>
      <c r="D3880" t="s">
        <v>26</v>
      </c>
      <c r="E3880" s="1">
        <v>43600</v>
      </c>
      <c r="F3880" s="1">
        <v>43708</v>
      </c>
      <c r="G3880" s="1">
        <v>43733</v>
      </c>
      <c r="H3880" s="1">
        <v>43743</v>
      </c>
      <c r="I3880" t="s">
        <v>18</v>
      </c>
      <c r="J3880">
        <v>11</v>
      </c>
      <c r="K3880">
        <v>47</v>
      </c>
      <c r="L3880">
        <v>71</v>
      </c>
      <c r="M3880">
        <v>36</v>
      </c>
      <c r="N3880">
        <v>5</v>
      </c>
      <c r="O3880">
        <v>0.3</v>
      </c>
      <c r="P3880">
        <v>227.8</v>
      </c>
      <c r="Q3880">
        <v>268</v>
      </c>
      <c r="R3880">
        <f>Table1[[#This Row],[OrderQuantity]]*Table1[[#This Row],[UnitPrice]]</f>
        <v>1340</v>
      </c>
      <c r="S3880">
        <f>Table1[[#This Row],[OrderQuantity]]*Table1[[#This Row],[UnitCost]]</f>
        <v>1139</v>
      </c>
      <c r="T3880">
        <f>Table1[[#This Row],[OrderQuantity]]*Table1[[#This Row],[UnitPrice]]*(1-Table1[[#This Row],[DiscountApplied]]) - (Table1[[#This Row],[OrderQuantity]]*Table1[[#This Row],[UnitCost]])</f>
        <v>-201.00000000000011</v>
      </c>
      <c r="U3880">
        <f>DATEDIF(Table1[[#This Row],[ShipDate]],Table1[[#This Row],[DeliveryDate]],"d")</f>
        <v>10</v>
      </c>
      <c r="V3880" t="str">
        <f t="shared" si="121"/>
        <v>Late</v>
      </c>
    </row>
    <row r="3881" spans="2:22" x14ac:dyDescent="0.3">
      <c r="B3881" t="str">
        <f t="shared" si="120"/>
        <v>SO-003980</v>
      </c>
      <c r="C3881" t="s">
        <v>19</v>
      </c>
      <c r="D3881" t="s">
        <v>26</v>
      </c>
      <c r="E3881" s="1">
        <v>43600</v>
      </c>
      <c r="F3881" s="1">
        <v>43708</v>
      </c>
      <c r="G3881" s="1">
        <v>43725</v>
      </c>
      <c r="H3881" s="1">
        <v>43729</v>
      </c>
      <c r="I3881" t="s">
        <v>18</v>
      </c>
      <c r="J3881">
        <v>16</v>
      </c>
      <c r="K3881">
        <v>34</v>
      </c>
      <c r="L3881">
        <v>87</v>
      </c>
      <c r="M3881">
        <v>41</v>
      </c>
      <c r="N3881">
        <v>8</v>
      </c>
      <c r="O3881">
        <v>0.05</v>
      </c>
      <c r="P3881">
        <v>165.09</v>
      </c>
      <c r="Q3881">
        <v>214.4</v>
      </c>
      <c r="R3881">
        <f>Table1[[#This Row],[OrderQuantity]]*Table1[[#This Row],[UnitPrice]]</f>
        <v>1715.2</v>
      </c>
      <c r="S3881">
        <f>Table1[[#This Row],[OrderQuantity]]*Table1[[#This Row],[UnitCost]]</f>
        <v>1320.72</v>
      </c>
      <c r="T3881">
        <f>Table1[[#This Row],[OrderQuantity]]*Table1[[#This Row],[UnitPrice]]*(1-Table1[[#This Row],[DiscountApplied]]) - (Table1[[#This Row],[OrderQuantity]]*Table1[[#This Row],[UnitCost]])</f>
        <v>308.72000000000003</v>
      </c>
      <c r="U3881">
        <f>DATEDIF(Table1[[#This Row],[ShipDate]],Table1[[#This Row],[DeliveryDate]],"d")</f>
        <v>4</v>
      </c>
      <c r="V3881" t="str">
        <f t="shared" si="121"/>
        <v>On Time</v>
      </c>
    </row>
    <row r="3882" spans="2:22" x14ac:dyDescent="0.3">
      <c r="B3882" t="str">
        <f t="shared" si="120"/>
        <v>SO-003981</v>
      </c>
      <c r="C3882" t="s">
        <v>19</v>
      </c>
      <c r="D3882" t="s">
        <v>20</v>
      </c>
      <c r="E3882" s="1">
        <v>43600</v>
      </c>
      <c r="F3882" s="1">
        <v>43708</v>
      </c>
      <c r="G3882" s="1">
        <v>43725</v>
      </c>
      <c r="H3882" s="1">
        <v>43735</v>
      </c>
      <c r="I3882" t="s">
        <v>18</v>
      </c>
      <c r="J3882">
        <v>16</v>
      </c>
      <c r="K3882">
        <v>11</v>
      </c>
      <c r="L3882">
        <v>132</v>
      </c>
      <c r="M3882">
        <v>31</v>
      </c>
      <c r="N3882">
        <v>1</v>
      </c>
      <c r="O3882">
        <v>0.08</v>
      </c>
      <c r="P3882">
        <v>109.75</v>
      </c>
      <c r="Q3882">
        <v>174.2</v>
      </c>
      <c r="R3882">
        <f>Table1[[#This Row],[OrderQuantity]]*Table1[[#This Row],[UnitPrice]]</f>
        <v>174.2</v>
      </c>
      <c r="S3882">
        <f>Table1[[#This Row],[OrderQuantity]]*Table1[[#This Row],[UnitCost]]</f>
        <v>109.75</v>
      </c>
      <c r="T3882">
        <f>Table1[[#This Row],[OrderQuantity]]*Table1[[#This Row],[UnitPrice]]*(1-Table1[[#This Row],[DiscountApplied]]) - (Table1[[#This Row],[OrderQuantity]]*Table1[[#This Row],[UnitCost]])</f>
        <v>50.51400000000001</v>
      </c>
      <c r="U3882">
        <f>DATEDIF(Table1[[#This Row],[ShipDate]],Table1[[#This Row],[DeliveryDate]],"d")</f>
        <v>10</v>
      </c>
      <c r="V3882" t="str">
        <f t="shared" si="121"/>
        <v>Late</v>
      </c>
    </row>
    <row r="3883" spans="2:22" x14ac:dyDescent="0.3">
      <c r="B3883" t="str">
        <f t="shared" si="120"/>
        <v>SO-003982</v>
      </c>
      <c r="C3883" t="s">
        <v>21</v>
      </c>
      <c r="D3883" t="s">
        <v>26</v>
      </c>
      <c r="E3883" s="1">
        <v>43600</v>
      </c>
      <c r="F3883" s="1">
        <v>43709</v>
      </c>
      <c r="G3883" s="1">
        <v>43735</v>
      </c>
      <c r="H3883" s="1">
        <v>43739</v>
      </c>
      <c r="I3883" t="s">
        <v>18</v>
      </c>
      <c r="J3883">
        <v>22</v>
      </c>
      <c r="K3883">
        <v>33</v>
      </c>
      <c r="L3883">
        <v>62</v>
      </c>
      <c r="M3883">
        <v>8</v>
      </c>
      <c r="N3883">
        <v>5</v>
      </c>
      <c r="O3883">
        <v>0.05</v>
      </c>
      <c r="P3883">
        <v>2042.16</v>
      </c>
      <c r="Q3883">
        <v>5105.3999999999996</v>
      </c>
      <c r="R3883">
        <f>Table1[[#This Row],[OrderQuantity]]*Table1[[#This Row],[UnitPrice]]</f>
        <v>25527</v>
      </c>
      <c r="S3883">
        <f>Table1[[#This Row],[OrderQuantity]]*Table1[[#This Row],[UnitCost]]</f>
        <v>10210.800000000001</v>
      </c>
      <c r="T3883">
        <f>Table1[[#This Row],[OrderQuantity]]*Table1[[#This Row],[UnitPrice]]*(1-Table1[[#This Row],[DiscountApplied]]) - (Table1[[#This Row],[OrderQuantity]]*Table1[[#This Row],[UnitCost]])</f>
        <v>14039.849999999997</v>
      </c>
      <c r="U3883">
        <f>DATEDIF(Table1[[#This Row],[ShipDate]],Table1[[#This Row],[DeliveryDate]],"d")</f>
        <v>4</v>
      </c>
      <c r="V3883" t="str">
        <f t="shared" si="121"/>
        <v>On Time</v>
      </c>
    </row>
    <row r="3884" spans="2:22" x14ac:dyDescent="0.3">
      <c r="B3884" t="str">
        <f t="shared" si="120"/>
        <v>SO-003983</v>
      </c>
      <c r="C3884" t="s">
        <v>19</v>
      </c>
      <c r="D3884" t="s">
        <v>20</v>
      </c>
      <c r="E3884" s="1">
        <v>43600</v>
      </c>
      <c r="F3884" s="1">
        <v>43709</v>
      </c>
      <c r="G3884" s="1">
        <v>43735</v>
      </c>
      <c r="H3884" s="1">
        <v>43743</v>
      </c>
      <c r="I3884" t="s">
        <v>18</v>
      </c>
      <c r="J3884">
        <v>15</v>
      </c>
      <c r="K3884">
        <v>45</v>
      </c>
      <c r="L3884">
        <v>149</v>
      </c>
      <c r="M3884">
        <v>22</v>
      </c>
      <c r="N3884">
        <v>7</v>
      </c>
      <c r="O3884">
        <v>0.15</v>
      </c>
      <c r="P3884">
        <v>1347.91</v>
      </c>
      <c r="Q3884">
        <v>3209.3</v>
      </c>
      <c r="R3884">
        <f>Table1[[#This Row],[OrderQuantity]]*Table1[[#This Row],[UnitPrice]]</f>
        <v>22465.100000000002</v>
      </c>
      <c r="S3884">
        <f>Table1[[#This Row],[OrderQuantity]]*Table1[[#This Row],[UnitCost]]</f>
        <v>9435.3700000000008</v>
      </c>
      <c r="T3884">
        <f>Table1[[#This Row],[OrderQuantity]]*Table1[[#This Row],[UnitPrice]]*(1-Table1[[#This Row],[DiscountApplied]]) - (Table1[[#This Row],[OrderQuantity]]*Table1[[#This Row],[UnitCost]])</f>
        <v>9659.965000000002</v>
      </c>
      <c r="U3884">
        <f>DATEDIF(Table1[[#This Row],[ShipDate]],Table1[[#This Row],[DeliveryDate]],"d")</f>
        <v>8</v>
      </c>
      <c r="V3884" t="str">
        <f t="shared" si="121"/>
        <v>Late</v>
      </c>
    </row>
    <row r="3885" spans="2:22" x14ac:dyDescent="0.3">
      <c r="B3885" t="str">
        <f t="shared" si="120"/>
        <v>SO-003984</v>
      </c>
      <c r="C3885" t="s">
        <v>16</v>
      </c>
      <c r="D3885" t="s">
        <v>24</v>
      </c>
      <c r="E3885" s="1">
        <v>43600</v>
      </c>
      <c r="F3885" s="1">
        <v>43709</v>
      </c>
      <c r="G3885" s="1">
        <v>43734</v>
      </c>
      <c r="H3885" s="1">
        <v>43742</v>
      </c>
      <c r="I3885" t="s">
        <v>18</v>
      </c>
      <c r="J3885">
        <v>6</v>
      </c>
      <c r="K3885">
        <v>23</v>
      </c>
      <c r="L3885">
        <v>47</v>
      </c>
      <c r="M3885">
        <v>42</v>
      </c>
      <c r="N3885">
        <v>8</v>
      </c>
      <c r="O3885">
        <v>0.08</v>
      </c>
      <c r="P3885">
        <v>1697.11</v>
      </c>
      <c r="Q3885">
        <v>1996.6</v>
      </c>
      <c r="R3885">
        <f>Table1[[#This Row],[OrderQuantity]]*Table1[[#This Row],[UnitPrice]]</f>
        <v>15972.8</v>
      </c>
      <c r="S3885">
        <f>Table1[[#This Row],[OrderQuantity]]*Table1[[#This Row],[UnitCost]]</f>
        <v>13576.88</v>
      </c>
      <c r="T3885">
        <f>Table1[[#This Row],[OrderQuantity]]*Table1[[#This Row],[UnitPrice]]*(1-Table1[[#This Row],[DiscountApplied]]) - (Table1[[#This Row],[OrderQuantity]]*Table1[[#This Row],[UnitCost]])</f>
        <v>1118.0960000000014</v>
      </c>
      <c r="U3885">
        <f>DATEDIF(Table1[[#This Row],[ShipDate]],Table1[[#This Row],[DeliveryDate]],"d")</f>
        <v>8</v>
      </c>
      <c r="V3885" t="str">
        <f t="shared" si="121"/>
        <v>Late</v>
      </c>
    </row>
    <row r="3886" spans="2:22" x14ac:dyDescent="0.3">
      <c r="B3886" t="str">
        <f t="shared" si="120"/>
        <v>SO-003985</v>
      </c>
      <c r="C3886" t="s">
        <v>21</v>
      </c>
      <c r="D3886" t="s">
        <v>20</v>
      </c>
      <c r="E3886" s="1">
        <v>43600</v>
      </c>
      <c r="F3886" s="1">
        <v>43709</v>
      </c>
      <c r="G3886" s="1">
        <v>43714</v>
      </c>
      <c r="H3886" s="1">
        <v>43723</v>
      </c>
      <c r="I3886" t="s">
        <v>18</v>
      </c>
      <c r="J3886">
        <v>25</v>
      </c>
      <c r="K3886">
        <v>7</v>
      </c>
      <c r="L3886">
        <v>131</v>
      </c>
      <c r="M3886">
        <v>27</v>
      </c>
      <c r="N3886">
        <v>2</v>
      </c>
      <c r="O3886">
        <v>0.1</v>
      </c>
      <c r="P3886">
        <v>2950.01</v>
      </c>
      <c r="Q3886">
        <v>3470.6</v>
      </c>
      <c r="R3886">
        <f>Table1[[#This Row],[OrderQuantity]]*Table1[[#This Row],[UnitPrice]]</f>
        <v>6941.2</v>
      </c>
      <c r="S3886">
        <f>Table1[[#This Row],[OrderQuantity]]*Table1[[#This Row],[UnitCost]]</f>
        <v>5900.02</v>
      </c>
      <c r="T3886">
        <f>Table1[[#This Row],[OrderQuantity]]*Table1[[#This Row],[UnitPrice]]*(1-Table1[[#This Row],[DiscountApplied]]) - (Table1[[#This Row],[OrderQuantity]]*Table1[[#This Row],[UnitCost]])</f>
        <v>347.05999999999949</v>
      </c>
      <c r="U3886">
        <f>DATEDIF(Table1[[#This Row],[ShipDate]],Table1[[#This Row],[DeliveryDate]],"d")</f>
        <v>9</v>
      </c>
      <c r="V3886" t="str">
        <f t="shared" si="121"/>
        <v>Late</v>
      </c>
    </row>
    <row r="3887" spans="2:22" x14ac:dyDescent="0.3">
      <c r="B3887" t="str">
        <f t="shared" si="120"/>
        <v>SO-003986</v>
      </c>
      <c r="C3887" t="s">
        <v>16</v>
      </c>
      <c r="D3887" t="s">
        <v>20</v>
      </c>
      <c r="E3887" s="1">
        <v>43600</v>
      </c>
      <c r="F3887" s="1">
        <v>43709</v>
      </c>
      <c r="G3887" s="1">
        <v>43728</v>
      </c>
      <c r="H3887" s="1">
        <v>43733</v>
      </c>
      <c r="I3887" t="s">
        <v>18</v>
      </c>
      <c r="J3887">
        <v>11</v>
      </c>
      <c r="K3887">
        <v>27</v>
      </c>
      <c r="L3887">
        <v>159</v>
      </c>
      <c r="M3887">
        <v>35</v>
      </c>
      <c r="N3887">
        <v>6</v>
      </c>
      <c r="O3887">
        <v>0.05</v>
      </c>
      <c r="P3887">
        <v>4384.21</v>
      </c>
      <c r="Q3887">
        <v>5768.7</v>
      </c>
      <c r="R3887">
        <f>Table1[[#This Row],[OrderQuantity]]*Table1[[#This Row],[UnitPrice]]</f>
        <v>34612.199999999997</v>
      </c>
      <c r="S3887">
        <f>Table1[[#This Row],[OrderQuantity]]*Table1[[#This Row],[UnitCost]]</f>
        <v>26305.260000000002</v>
      </c>
      <c r="T3887">
        <f>Table1[[#This Row],[OrderQuantity]]*Table1[[#This Row],[UnitPrice]]*(1-Table1[[#This Row],[DiscountApplied]]) - (Table1[[#This Row],[OrderQuantity]]*Table1[[#This Row],[UnitCost]])</f>
        <v>6576.3299999999945</v>
      </c>
      <c r="U3887">
        <f>DATEDIF(Table1[[#This Row],[ShipDate]],Table1[[#This Row],[DeliveryDate]],"d")</f>
        <v>5</v>
      </c>
      <c r="V3887" t="str">
        <f t="shared" si="121"/>
        <v>On Time</v>
      </c>
    </row>
    <row r="3888" spans="2:22" x14ac:dyDescent="0.3">
      <c r="B3888" t="str">
        <f t="shared" si="120"/>
        <v>SO-003987</v>
      </c>
      <c r="C3888" t="s">
        <v>16</v>
      </c>
      <c r="D3888" t="s">
        <v>24</v>
      </c>
      <c r="E3888" s="1">
        <v>43600</v>
      </c>
      <c r="F3888" s="1">
        <v>43709</v>
      </c>
      <c r="G3888" s="1">
        <v>43725</v>
      </c>
      <c r="H3888" s="1">
        <v>43727</v>
      </c>
      <c r="I3888" t="s">
        <v>18</v>
      </c>
      <c r="J3888">
        <v>3</v>
      </c>
      <c r="K3888">
        <v>33</v>
      </c>
      <c r="L3888">
        <v>35</v>
      </c>
      <c r="M3888">
        <v>2</v>
      </c>
      <c r="N3888">
        <v>4</v>
      </c>
      <c r="O3888">
        <v>0.08</v>
      </c>
      <c r="P3888">
        <v>2371.8000000000002</v>
      </c>
      <c r="Q3888">
        <v>4020</v>
      </c>
      <c r="R3888">
        <f>Table1[[#This Row],[OrderQuantity]]*Table1[[#This Row],[UnitPrice]]</f>
        <v>16080</v>
      </c>
      <c r="S3888">
        <f>Table1[[#This Row],[OrderQuantity]]*Table1[[#This Row],[UnitCost]]</f>
        <v>9487.2000000000007</v>
      </c>
      <c r="T3888">
        <f>Table1[[#This Row],[OrderQuantity]]*Table1[[#This Row],[UnitPrice]]*(1-Table1[[#This Row],[DiscountApplied]]) - (Table1[[#This Row],[OrderQuantity]]*Table1[[#This Row],[UnitCost]])</f>
        <v>5306.4</v>
      </c>
      <c r="U3888">
        <f>DATEDIF(Table1[[#This Row],[ShipDate]],Table1[[#This Row],[DeliveryDate]],"d")</f>
        <v>2</v>
      </c>
      <c r="V3888" t="str">
        <f t="shared" si="121"/>
        <v>On Time</v>
      </c>
    </row>
    <row r="3889" spans="2:22" x14ac:dyDescent="0.3">
      <c r="B3889" t="str">
        <f t="shared" si="120"/>
        <v>SO-003988</v>
      </c>
      <c r="C3889" t="s">
        <v>19</v>
      </c>
      <c r="D3889" t="s">
        <v>23</v>
      </c>
      <c r="E3889" s="1">
        <v>43600</v>
      </c>
      <c r="F3889" s="1">
        <v>43709</v>
      </c>
      <c r="G3889" s="1">
        <v>43728</v>
      </c>
      <c r="H3889" s="1">
        <v>43736</v>
      </c>
      <c r="I3889" t="s">
        <v>18</v>
      </c>
      <c r="J3889">
        <v>18</v>
      </c>
      <c r="K3889">
        <v>9</v>
      </c>
      <c r="L3889">
        <v>321</v>
      </c>
      <c r="M3889">
        <v>22</v>
      </c>
      <c r="N3889">
        <v>7</v>
      </c>
      <c r="O3889">
        <v>0.15</v>
      </c>
      <c r="P3889">
        <v>1183.49</v>
      </c>
      <c r="Q3889">
        <v>2572.8000000000002</v>
      </c>
      <c r="R3889">
        <f>Table1[[#This Row],[OrderQuantity]]*Table1[[#This Row],[UnitPrice]]</f>
        <v>18009.600000000002</v>
      </c>
      <c r="S3889">
        <f>Table1[[#This Row],[OrderQuantity]]*Table1[[#This Row],[UnitCost]]</f>
        <v>8284.43</v>
      </c>
      <c r="T3889">
        <f>Table1[[#This Row],[OrderQuantity]]*Table1[[#This Row],[UnitPrice]]*(1-Table1[[#This Row],[DiscountApplied]]) - (Table1[[#This Row],[OrderQuantity]]*Table1[[#This Row],[UnitCost]])</f>
        <v>7023.7300000000014</v>
      </c>
      <c r="U3889">
        <f>DATEDIF(Table1[[#This Row],[ShipDate]],Table1[[#This Row],[DeliveryDate]],"d")</f>
        <v>8</v>
      </c>
      <c r="V3889" t="str">
        <f t="shared" si="121"/>
        <v>Late</v>
      </c>
    </row>
    <row r="3890" spans="2:22" x14ac:dyDescent="0.3">
      <c r="B3890" t="str">
        <f t="shared" si="120"/>
        <v>SO-003989</v>
      </c>
      <c r="C3890" t="s">
        <v>16</v>
      </c>
      <c r="D3890" t="s">
        <v>25</v>
      </c>
      <c r="E3890" s="1">
        <v>43600</v>
      </c>
      <c r="F3890" s="1">
        <v>43709</v>
      </c>
      <c r="G3890" s="1">
        <v>43734</v>
      </c>
      <c r="H3890" s="1">
        <v>43738</v>
      </c>
      <c r="I3890" t="s">
        <v>18</v>
      </c>
      <c r="J3890">
        <v>12</v>
      </c>
      <c r="K3890">
        <v>12</v>
      </c>
      <c r="L3890">
        <v>337</v>
      </c>
      <c r="M3890">
        <v>11</v>
      </c>
      <c r="N3890">
        <v>4</v>
      </c>
      <c r="O3890">
        <v>0.08</v>
      </c>
      <c r="P3890">
        <v>1331.02</v>
      </c>
      <c r="Q3890">
        <v>3169.1</v>
      </c>
      <c r="R3890">
        <f>Table1[[#This Row],[OrderQuantity]]*Table1[[#This Row],[UnitPrice]]</f>
        <v>12676.4</v>
      </c>
      <c r="S3890">
        <f>Table1[[#This Row],[OrderQuantity]]*Table1[[#This Row],[UnitCost]]</f>
        <v>5324.08</v>
      </c>
      <c r="T3890">
        <f>Table1[[#This Row],[OrderQuantity]]*Table1[[#This Row],[UnitPrice]]*(1-Table1[[#This Row],[DiscountApplied]]) - (Table1[[#This Row],[OrderQuantity]]*Table1[[#This Row],[UnitCost]])</f>
        <v>6338.2080000000005</v>
      </c>
      <c r="U3890">
        <f>DATEDIF(Table1[[#This Row],[ShipDate]],Table1[[#This Row],[DeliveryDate]],"d")</f>
        <v>4</v>
      </c>
      <c r="V3890" t="str">
        <f t="shared" si="121"/>
        <v>On Time</v>
      </c>
    </row>
    <row r="3891" spans="2:22" x14ac:dyDescent="0.3">
      <c r="B3891" t="str">
        <f t="shared" si="120"/>
        <v>SO-003990</v>
      </c>
      <c r="C3891" t="s">
        <v>19</v>
      </c>
      <c r="D3891" t="s">
        <v>17</v>
      </c>
      <c r="E3891" s="1">
        <v>43600</v>
      </c>
      <c r="F3891" s="1">
        <v>43709</v>
      </c>
      <c r="G3891" s="1">
        <v>43712</v>
      </c>
      <c r="H3891" s="1">
        <v>43716</v>
      </c>
      <c r="I3891" t="s">
        <v>18</v>
      </c>
      <c r="J3891">
        <v>13</v>
      </c>
      <c r="K3891">
        <v>34</v>
      </c>
      <c r="L3891">
        <v>209</v>
      </c>
      <c r="M3891">
        <v>44</v>
      </c>
      <c r="N3891">
        <v>1</v>
      </c>
      <c r="O3891">
        <v>0.05</v>
      </c>
      <c r="P3891">
        <v>589.47</v>
      </c>
      <c r="Q3891">
        <v>1112.2</v>
      </c>
      <c r="R3891">
        <f>Table1[[#This Row],[OrderQuantity]]*Table1[[#This Row],[UnitPrice]]</f>
        <v>1112.2</v>
      </c>
      <c r="S3891">
        <f>Table1[[#This Row],[OrderQuantity]]*Table1[[#This Row],[UnitCost]]</f>
        <v>589.47</v>
      </c>
      <c r="T3891">
        <f>Table1[[#This Row],[OrderQuantity]]*Table1[[#This Row],[UnitPrice]]*(1-Table1[[#This Row],[DiscountApplied]]) - (Table1[[#This Row],[OrderQuantity]]*Table1[[#This Row],[UnitCost]])</f>
        <v>467.11999999999989</v>
      </c>
      <c r="U3891">
        <f>DATEDIF(Table1[[#This Row],[ShipDate]],Table1[[#This Row],[DeliveryDate]],"d")</f>
        <v>4</v>
      </c>
      <c r="V3891" t="str">
        <f t="shared" si="121"/>
        <v>On Time</v>
      </c>
    </row>
    <row r="3892" spans="2:22" x14ac:dyDescent="0.3">
      <c r="B3892" t="str">
        <f t="shared" si="120"/>
        <v>SO-003991</v>
      </c>
      <c r="C3892" t="s">
        <v>16</v>
      </c>
      <c r="D3892" t="s">
        <v>20</v>
      </c>
      <c r="E3892" s="1">
        <v>43600</v>
      </c>
      <c r="F3892" s="1">
        <v>43709</v>
      </c>
      <c r="G3892" s="1">
        <v>43734</v>
      </c>
      <c r="H3892" s="1">
        <v>43741</v>
      </c>
      <c r="I3892" t="s">
        <v>18</v>
      </c>
      <c r="J3892">
        <v>4</v>
      </c>
      <c r="K3892">
        <v>8</v>
      </c>
      <c r="L3892">
        <v>171</v>
      </c>
      <c r="M3892">
        <v>10</v>
      </c>
      <c r="N3892">
        <v>7</v>
      </c>
      <c r="O3892">
        <v>0.15</v>
      </c>
      <c r="P3892">
        <v>482.4</v>
      </c>
      <c r="Q3892">
        <v>1072</v>
      </c>
      <c r="R3892">
        <f>Table1[[#This Row],[OrderQuantity]]*Table1[[#This Row],[UnitPrice]]</f>
        <v>7504</v>
      </c>
      <c r="S3892">
        <f>Table1[[#This Row],[OrderQuantity]]*Table1[[#This Row],[UnitCost]]</f>
        <v>3376.7999999999997</v>
      </c>
      <c r="T3892">
        <f>Table1[[#This Row],[OrderQuantity]]*Table1[[#This Row],[UnitPrice]]*(1-Table1[[#This Row],[DiscountApplied]]) - (Table1[[#This Row],[OrderQuantity]]*Table1[[#This Row],[UnitCost]])</f>
        <v>3001.6</v>
      </c>
      <c r="U3892">
        <f>DATEDIF(Table1[[#This Row],[ShipDate]],Table1[[#This Row],[DeliveryDate]],"d")</f>
        <v>7</v>
      </c>
      <c r="V3892" t="str">
        <f t="shared" si="121"/>
        <v>On Time</v>
      </c>
    </row>
    <row r="3893" spans="2:22" x14ac:dyDescent="0.3">
      <c r="B3893" t="str">
        <f t="shared" si="120"/>
        <v>SO-003992</v>
      </c>
      <c r="C3893" t="s">
        <v>21</v>
      </c>
      <c r="D3893" t="s">
        <v>17</v>
      </c>
      <c r="E3893" s="1">
        <v>43600</v>
      </c>
      <c r="F3893" s="1">
        <v>43709</v>
      </c>
      <c r="G3893" s="1">
        <v>43726</v>
      </c>
      <c r="H3893" s="1">
        <v>43733</v>
      </c>
      <c r="I3893" t="s">
        <v>18</v>
      </c>
      <c r="J3893">
        <v>22</v>
      </c>
      <c r="K3893">
        <v>15</v>
      </c>
      <c r="L3893">
        <v>246</v>
      </c>
      <c r="M3893">
        <v>1</v>
      </c>
      <c r="N3893">
        <v>2</v>
      </c>
      <c r="O3893">
        <v>0.05</v>
      </c>
      <c r="P3893">
        <v>1722.03</v>
      </c>
      <c r="Q3893">
        <v>2425.4</v>
      </c>
      <c r="R3893">
        <f>Table1[[#This Row],[OrderQuantity]]*Table1[[#This Row],[UnitPrice]]</f>
        <v>4850.8</v>
      </c>
      <c r="S3893">
        <f>Table1[[#This Row],[OrderQuantity]]*Table1[[#This Row],[UnitCost]]</f>
        <v>3444.06</v>
      </c>
      <c r="T3893">
        <f>Table1[[#This Row],[OrderQuantity]]*Table1[[#This Row],[UnitPrice]]*(1-Table1[[#This Row],[DiscountApplied]]) - (Table1[[#This Row],[OrderQuantity]]*Table1[[#This Row],[UnitCost]])</f>
        <v>1164.2000000000003</v>
      </c>
      <c r="U3893">
        <f>DATEDIF(Table1[[#This Row],[ShipDate]],Table1[[#This Row],[DeliveryDate]],"d")</f>
        <v>7</v>
      </c>
      <c r="V3893" t="str">
        <f t="shared" si="121"/>
        <v>On Time</v>
      </c>
    </row>
    <row r="3894" spans="2:22" x14ac:dyDescent="0.3">
      <c r="B3894" t="str">
        <f t="shared" si="120"/>
        <v>SO-003993</v>
      </c>
      <c r="C3894" t="s">
        <v>16</v>
      </c>
      <c r="D3894" t="s">
        <v>24</v>
      </c>
      <c r="E3894" s="1">
        <v>43600</v>
      </c>
      <c r="F3894" s="1">
        <v>43710</v>
      </c>
      <c r="G3894" s="1">
        <v>43713</v>
      </c>
      <c r="H3894" s="1">
        <v>43723</v>
      </c>
      <c r="I3894" t="s">
        <v>18</v>
      </c>
      <c r="J3894">
        <v>9</v>
      </c>
      <c r="K3894">
        <v>13</v>
      </c>
      <c r="L3894">
        <v>19</v>
      </c>
      <c r="M3894">
        <v>30</v>
      </c>
      <c r="N3894">
        <v>1</v>
      </c>
      <c r="O3894">
        <v>0.1</v>
      </c>
      <c r="P3894">
        <v>2907.53</v>
      </c>
      <c r="Q3894">
        <v>3825.7</v>
      </c>
      <c r="R3894">
        <f>Table1[[#This Row],[OrderQuantity]]*Table1[[#This Row],[UnitPrice]]</f>
        <v>3825.7</v>
      </c>
      <c r="S3894">
        <f>Table1[[#This Row],[OrderQuantity]]*Table1[[#This Row],[UnitCost]]</f>
        <v>2907.53</v>
      </c>
      <c r="T3894">
        <f>Table1[[#This Row],[OrderQuantity]]*Table1[[#This Row],[UnitPrice]]*(1-Table1[[#This Row],[DiscountApplied]]) - (Table1[[#This Row],[OrderQuantity]]*Table1[[#This Row],[UnitCost]])</f>
        <v>535.59999999999991</v>
      </c>
      <c r="U3894">
        <f>DATEDIF(Table1[[#This Row],[ShipDate]],Table1[[#This Row],[DeliveryDate]],"d")</f>
        <v>10</v>
      </c>
      <c r="V3894" t="str">
        <f t="shared" si="121"/>
        <v>Late</v>
      </c>
    </row>
    <row r="3895" spans="2:22" x14ac:dyDescent="0.3">
      <c r="B3895" t="str">
        <f t="shared" si="120"/>
        <v>SO-003994</v>
      </c>
      <c r="C3895" t="s">
        <v>22</v>
      </c>
      <c r="D3895" t="s">
        <v>23</v>
      </c>
      <c r="E3895" s="1">
        <v>43600</v>
      </c>
      <c r="F3895" s="1">
        <v>43710</v>
      </c>
      <c r="G3895" s="1">
        <v>43735</v>
      </c>
      <c r="H3895" s="1">
        <v>43739</v>
      </c>
      <c r="I3895" t="s">
        <v>18</v>
      </c>
      <c r="J3895">
        <v>26</v>
      </c>
      <c r="K3895">
        <v>37</v>
      </c>
      <c r="L3895">
        <v>322</v>
      </c>
      <c r="M3895">
        <v>39</v>
      </c>
      <c r="N3895">
        <v>5</v>
      </c>
      <c r="O3895">
        <v>0.3</v>
      </c>
      <c r="P3895">
        <v>603.66999999999996</v>
      </c>
      <c r="Q3895">
        <v>1139</v>
      </c>
      <c r="R3895">
        <f>Table1[[#This Row],[OrderQuantity]]*Table1[[#This Row],[UnitPrice]]</f>
        <v>5695</v>
      </c>
      <c r="S3895">
        <f>Table1[[#This Row],[OrderQuantity]]*Table1[[#This Row],[UnitCost]]</f>
        <v>3018.35</v>
      </c>
      <c r="T3895">
        <f>Table1[[#This Row],[OrderQuantity]]*Table1[[#This Row],[UnitPrice]]*(1-Table1[[#This Row],[DiscountApplied]]) - (Table1[[#This Row],[OrderQuantity]]*Table1[[#This Row],[UnitCost]])</f>
        <v>968.14999999999964</v>
      </c>
      <c r="U3895">
        <f>DATEDIF(Table1[[#This Row],[ShipDate]],Table1[[#This Row],[DeliveryDate]],"d")</f>
        <v>4</v>
      </c>
      <c r="V3895" t="str">
        <f t="shared" si="121"/>
        <v>On Time</v>
      </c>
    </row>
    <row r="3896" spans="2:22" x14ac:dyDescent="0.3">
      <c r="B3896" t="str">
        <f t="shared" si="120"/>
        <v>SO-003995</v>
      </c>
      <c r="C3896" t="s">
        <v>16</v>
      </c>
      <c r="D3896" t="s">
        <v>17</v>
      </c>
      <c r="E3896" s="1">
        <v>43600</v>
      </c>
      <c r="F3896" s="1">
        <v>43711</v>
      </c>
      <c r="G3896" s="1">
        <v>43737</v>
      </c>
      <c r="H3896" s="1">
        <v>43740</v>
      </c>
      <c r="I3896" t="s">
        <v>18</v>
      </c>
      <c r="J3896">
        <v>9</v>
      </c>
      <c r="K3896">
        <v>44</v>
      </c>
      <c r="L3896">
        <v>252</v>
      </c>
      <c r="M3896">
        <v>22</v>
      </c>
      <c r="N3896">
        <v>6</v>
      </c>
      <c r="O3896">
        <v>0.05</v>
      </c>
      <c r="P3896">
        <v>129.44</v>
      </c>
      <c r="Q3896">
        <v>187.6</v>
      </c>
      <c r="R3896">
        <f>Table1[[#This Row],[OrderQuantity]]*Table1[[#This Row],[UnitPrice]]</f>
        <v>1125.5999999999999</v>
      </c>
      <c r="S3896">
        <f>Table1[[#This Row],[OrderQuantity]]*Table1[[#This Row],[UnitCost]]</f>
        <v>776.64</v>
      </c>
      <c r="T3896">
        <f>Table1[[#This Row],[OrderQuantity]]*Table1[[#This Row],[UnitPrice]]*(1-Table1[[#This Row],[DiscountApplied]]) - (Table1[[#This Row],[OrderQuantity]]*Table1[[#This Row],[UnitCost]])</f>
        <v>292.67999999999995</v>
      </c>
      <c r="U3896">
        <f>DATEDIF(Table1[[#This Row],[ShipDate]],Table1[[#This Row],[DeliveryDate]],"d")</f>
        <v>3</v>
      </c>
      <c r="V3896" t="str">
        <f t="shared" si="121"/>
        <v>On Time</v>
      </c>
    </row>
    <row r="3897" spans="2:22" x14ac:dyDescent="0.3">
      <c r="B3897" t="str">
        <f t="shared" si="120"/>
        <v>SO-003996</v>
      </c>
      <c r="C3897" t="s">
        <v>21</v>
      </c>
      <c r="D3897" t="s">
        <v>23</v>
      </c>
      <c r="E3897" s="1">
        <v>43600</v>
      </c>
      <c r="F3897" s="1">
        <v>43711</v>
      </c>
      <c r="G3897" s="1">
        <v>43739</v>
      </c>
      <c r="H3897" s="1">
        <v>43745</v>
      </c>
      <c r="I3897" t="s">
        <v>18</v>
      </c>
      <c r="J3897">
        <v>22</v>
      </c>
      <c r="K3897">
        <v>35</v>
      </c>
      <c r="L3897">
        <v>306</v>
      </c>
      <c r="M3897">
        <v>31</v>
      </c>
      <c r="N3897">
        <v>6</v>
      </c>
      <c r="O3897">
        <v>0.1</v>
      </c>
      <c r="P3897">
        <v>613.65</v>
      </c>
      <c r="Q3897">
        <v>864.3</v>
      </c>
      <c r="R3897">
        <f>Table1[[#This Row],[OrderQuantity]]*Table1[[#This Row],[UnitPrice]]</f>
        <v>5185.7999999999993</v>
      </c>
      <c r="S3897">
        <f>Table1[[#This Row],[OrderQuantity]]*Table1[[#This Row],[UnitCost]]</f>
        <v>3681.8999999999996</v>
      </c>
      <c r="T3897">
        <f>Table1[[#This Row],[OrderQuantity]]*Table1[[#This Row],[UnitPrice]]*(1-Table1[[#This Row],[DiscountApplied]]) - (Table1[[#This Row],[OrderQuantity]]*Table1[[#This Row],[UnitCost]])</f>
        <v>985.31999999999971</v>
      </c>
      <c r="U3897">
        <f>DATEDIF(Table1[[#This Row],[ShipDate]],Table1[[#This Row],[DeliveryDate]],"d")</f>
        <v>6</v>
      </c>
      <c r="V3897" t="str">
        <f t="shared" si="121"/>
        <v>On Time</v>
      </c>
    </row>
    <row r="3898" spans="2:22" x14ac:dyDescent="0.3">
      <c r="B3898" t="str">
        <f t="shared" si="120"/>
        <v>SO-003997</v>
      </c>
      <c r="C3898" t="s">
        <v>22</v>
      </c>
      <c r="D3898" t="s">
        <v>20</v>
      </c>
      <c r="E3898" s="1">
        <v>43600</v>
      </c>
      <c r="F3898" s="1">
        <v>43711</v>
      </c>
      <c r="G3898" s="1">
        <v>43721</v>
      </c>
      <c r="H3898" s="1">
        <v>43724</v>
      </c>
      <c r="I3898" t="s">
        <v>18</v>
      </c>
      <c r="J3898">
        <v>28</v>
      </c>
      <c r="K3898">
        <v>31</v>
      </c>
      <c r="L3898">
        <v>126</v>
      </c>
      <c r="M3898">
        <v>36</v>
      </c>
      <c r="N3898">
        <v>3</v>
      </c>
      <c r="O3898">
        <v>0.05</v>
      </c>
      <c r="P3898">
        <v>2850.85</v>
      </c>
      <c r="Q3898">
        <v>5701.7</v>
      </c>
      <c r="R3898">
        <f>Table1[[#This Row],[OrderQuantity]]*Table1[[#This Row],[UnitPrice]]</f>
        <v>17105.099999999999</v>
      </c>
      <c r="S3898">
        <f>Table1[[#This Row],[OrderQuantity]]*Table1[[#This Row],[UnitCost]]</f>
        <v>8552.5499999999993</v>
      </c>
      <c r="T3898">
        <f>Table1[[#This Row],[OrderQuantity]]*Table1[[#This Row],[UnitPrice]]*(1-Table1[[#This Row],[DiscountApplied]]) - (Table1[[#This Row],[OrderQuantity]]*Table1[[#This Row],[UnitCost]])</f>
        <v>7697.2949999999983</v>
      </c>
      <c r="U3898">
        <f>DATEDIF(Table1[[#This Row],[ShipDate]],Table1[[#This Row],[DeliveryDate]],"d")</f>
        <v>3</v>
      </c>
      <c r="V3898" t="str">
        <f t="shared" si="121"/>
        <v>On Time</v>
      </c>
    </row>
    <row r="3899" spans="2:22" x14ac:dyDescent="0.3">
      <c r="B3899" t="str">
        <f t="shared" si="120"/>
        <v>SO-003998</v>
      </c>
      <c r="C3899" t="s">
        <v>16</v>
      </c>
      <c r="D3899" t="s">
        <v>23</v>
      </c>
      <c r="E3899" s="1">
        <v>43600</v>
      </c>
      <c r="F3899" s="1">
        <v>43711</v>
      </c>
      <c r="G3899" s="1">
        <v>43729</v>
      </c>
      <c r="H3899" s="1">
        <v>43738</v>
      </c>
      <c r="I3899" t="s">
        <v>18</v>
      </c>
      <c r="J3899">
        <v>10</v>
      </c>
      <c r="K3899">
        <v>13</v>
      </c>
      <c r="L3899">
        <v>329</v>
      </c>
      <c r="M3899">
        <v>25</v>
      </c>
      <c r="N3899">
        <v>2</v>
      </c>
      <c r="O3899">
        <v>0.08</v>
      </c>
      <c r="P3899">
        <v>714.56</v>
      </c>
      <c r="Q3899">
        <v>904.5</v>
      </c>
      <c r="R3899">
        <f>Table1[[#This Row],[OrderQuantity]]*Table1[[#This Row],[UnitPrice]]</f>
        <v>1809</v>
      </c>
      <c r="S3899">
        <f>Table1[[#This Row],[OrderQuantity]]*Table1[[#This Row],[UnitCost]]</f>
        <v>1429.12</v>
      </c>
      <c r="T3899">
        <f>Table1[[#This Row],[OrderQuantity]]*Table1[[#This Row],[UnitPrice]]*(1-Table1[[#This Row],[DiscountApplied]]) - (Table1[[#This Row],[OrderQuantity]]*Table1[[#This Row],[UnitCost]])</f>
        <v>235.16000000000008</v>
      </c>
      <c r="U3899">
        <f>DATEDIF(Table1[[#This Row],[ShipDate]],Table1[[#This Row],[DeliveryDate]],"d")</f>
        <v>9</v>
      </c>
      <c r="V3899" t="str">
        <f t="shared" si="121"/>
        <v>Late</v>
      </c>
    </row>
    <row r="3900" spans="2:22" x14ac:dyDescent="0.3">
      <c r="B3900" t="str">
        <f t="shared" si="120"/>
        <v>SO-003999</v>
      </c>
      <c r="C3900" t="s">
        <v>16</v>
      </c>
      <c r="D3900" t="s">
        <v>26</v>
      </c>
      <c r="E3900" s="1">
        <v>43600</v>
      </c>
      <c r="F3900" s="1">
        <v>43711</v>
      </c>
      <c r="G3900" s="1">
        <v>43721</v>
      </c>
      <c r="H3900" s="1">
        <v>43725</v>
      </c>
      <c r="I3900" t="s">
        <v>18</v>
      </c>
      <c r="J3900">
        <v>6</v>
      </c>
      <c r="K3900">
        <v>39</v>
      </c>
      <c r="L3900">
        <v>72</v>
      </c>
      <c r="M3900">
        <v>15</v>
      </c>
      <c r="N3900">
        <v>1</v>
      </c>
      <c r="O3900">
        <v>0.4</v>
      </c>
      <c r="P3900">
        <v>822.96</v>
      </c>
      <c r="Q3900">
        <v>1159.0999999999999</v>
      </c>
      <c r="R3900">
        <f>Table1[[#This Row],[OrderQuantity]]*Table1[[#This Row],[UnitPrice]]</f>
        <v>1159.0999999999999</v>
      </c>
      <c r="S3900">
        <f>Table1[[#This Row],[OrderQuantity]]*Table1[[#This Row],[UnitCost]]</f>
        <v>822.96</v>
      </c>
      <c r="T3900">
        <f>Table1[[#This Row],[OrderQuantity]]*Table1[[#This Row],[UnitPrice]]*(1-Table1[[#This Row],[DiscountApplied]]) - (Table1[[#This Row],[OrderQuantity]]*Table1[[#This Row],[UnitCost]])</f>
        <v>-127.50000000000011</v>
      </c>
      <c r="U3900">
        <f>DATEDIF(Table1[[#This Row],[ShipDate]],Table1[[#This Row],[DeliveryDate]],"d")</f>
        <v>4</v>
      </c>
      <c r="V3900" t="str">
        <f t="shared" si="121"/>
        <v>On Time</v>
      </c>
    </row>
    <row r="3901" spans="2:22" x14ac:dyDescent="0.3">
      <c r="B3901" t="str">
        <f t="shared" si="120"/>
        <v>SO-004000</v>
      </c>
      <c r="C3901" t="s">
        <v>22</v>
      </c>
      <c r="D3901" t="s">
        <v>23</v>
      </c>
      <c r="E3901" s="1">
        <v>43600</v>
      </c>
      <c r="F3901" s="1">
        <v>43711</v>
      </c>
      <c r="G3901" s="1">
        <v>43714</v>
      </c>
      <c r="H3901" s="1">
        <v>43716</v>
      </c>
      <c r="I3901" t="s">
        <v>18</v>
      </c>
      <c r="J3901">
        <v>25</v>
      </c>
      <c r="K3901">
        <v>41</v>
      </c>
      <c r="L3901">
        <v>311</v>
      </c>
      <c r="M3901">
        <v>17</v>
      </c>
      <c r="N3901">
        <v>1</v>
      </c>
      <c r="O3901">
        <v>0.15</v>
      </c>
      <c r="P3901">
        <v>176.01</v>
      </c>
      <c r="Q3901">
        <v>247.9</v>
      </c>
      <c r="R3901">
        <f>Table1[[#This Row],[OrderQuantity]]*Table1[[#This Row],[UnitPrice]]</f>
        <v>247.9</v>
      </c>
      <c r="S3901">
        <f>Table1[[#This Row],[OrderQuantity]]*Table1[[#This Row],[UnitCost]]</f>
        <v>176.01</v>
      </c>
      <c r="T3901">
        <f>Table1[[#This Row],[OrderQuantity]]*Table1[[#This Row],[UnitPrice]]*(1-Table1[[#This Row],[DiscountApplied]]) - (Table1[[#This Row],[OrderQuantity]]*Table1[[#This Row],[UnitCost]])</f>
        <v>34.705000000000013</v>
      </c>
      <c r="U3901">
        <f>DATEDIF(Table1[[#This Row],[ShipDate]],Table1[[#This Row],[DeliveryDate]],"d")</f>
        <v>2</v>
      </c>
      <c r="V3901" t="str">
        <f t="shared" si="121"/>
        <v>On Time</v>
      </c>
    </row>
    <row r="3902" spans="2:22" x14ac:dyDescent="0.3">
      <c r="B3902" t="str">
        <f t="shared" si="120"/>
        <v>SO-004001</v>
      </c>
      <c r="C3902" t="s">
        <v>16</v>
      </c>
      <c r="D3902" t="s">
        <v>25</v>
      </c>
      <c r="E3902" s="1">
        <v>43600</v>
      </c>
      <c r="F3902" s="1">
        <v>43711</v>
      </c>
      <c r="G3902" s="1">
        <v>43725</v>
      </c>
      <c r="H3902" s="1">
        <v>43730</v>
      </c>
      <c r="I3902" t="s">
        <v>18</v>
      </c>
      <c r="J3902">
        <v>9</v>
      </c>
      <c r="K3902">
        <v>2</v>
      </c>
      <c r="L3902">
        <v>339</v>
      </c>
      <c r="M3902">
        <v>47</v>
      </c>
      <c r="N3902">
        <v>7</v>
      </c>
      <c r="O3902">
        <v>0.05</v>
      </c>
      <c r="P3902">
        <v>1802.97</v>
      </c>
      <c r="Q3902">
        <v>3919.5</v>
      </c>
      <c r="R3902">
        <f>Table1[[#This Row],[OrderQuantity]]*Table1[[#This Row],[UnitPrice]]</f>
        <v>27436.5</v>
      </c>
      <c r="S3902">
        <f>Table1[[#This Row],[OrderQuantity]]*Table1[[#This Row],[UnitCost]]</f>
        <v>12620.79</v>
      </c>
      <c r="T3902">
        <f>Table1[[#This Row],[OrderQuantity]]*Table1[[#This Row],[UnitPrice]]*(1-Table1[[#This Row],[DiscountApplied]]) - (Table1[[#This Row],[OrderQuantity]]*Table1[[#This Row],[UnitCost]])</f>
        <v>13443.884999999998</v>
      </c>
      <c r="U3902">
        <f>DATEDIF(Table1[[#This Row],[ShipDate]],Table1[[#This Row],[DeliveryDate]],"d")</f>
        <v>5</v>
      </c>
      <c r="V3902" t="str">
        <f t="shared" si="121"/>
        <v>On Time</v>
      </c>
    </row>
    <row r="3903" spans="2:22" x14ac:dyDescent="0.3">
      <c r="B3903" t="str">
        <f t="shared" si="120"/>
        <v>SO-004002</v>
      </c>
      <c r="C3903" t="s">
        <v>16</v>
      </c>
      <c r="D3903" t="s">
        <v>20</v>
      </c>
      <c r="E3903" s="1">
        <v>43600</v>
      </c>
      <c r="F3903" s="1">
        <v>43711</v>
      </c>
      <c r="G3903" s="1">
        <v>43735</v>
      </c>
      <c r="H3903" s="1">
        <v>43740</v>
      </c>
      <c r="I3903" t="s">
        <v>18</v>
      </c>
      <c r="J3903">
        <v>12</v>
      </c>
      <c r="K3903">
        <v>45</v>
      </c>
      <c r="L3903">
        <v>200</v>
      </c>
      <c r="M3903">
        <v>45</v>
      </c>
      <c r="N3903">
        <v>1</v>
      </c>
      <c r="O3903">
        <v>0.2</v>
      </c>
      <c r="P3903">
        <v>1714.8</v>
      </c>
      <c r="Q3903">
        <v>2559.4</v>
      </c>
      <c r="R3903">
        <f>Table1[[#This Row],[OrderQuantity]]*Table1[[#This Row],[UnitPrice]]</f>
        <v>2559.4</v>
      </c>
      <c r="S3903">
        <f>Table1[[#This Row],[OrderQuantity]]*Table1[[#This Row],[UnitCost]]</f>
        <v>1714.8</v>
      </c>
      <c r="T3903">
        <f>Table1[[#This Row],[OrderQuantity]]*Table1[[#This Row],[UnitPrice]]*(1-Table1[[#This Row],[DiscountApplied]]) - (Table1[[#This Row],[OrderQuantity]]*Table1[[#This Row],[UnitCost]])</f>
        <v>332.72000000000025</v>
      </c>
      <c r="U3903">
        <f>DATEDIF(Table1[[#This Row],[ShipDate]],Table1[[#This Row],[DeliveryDate]],"d")</f>
        <v>5</v>
      </c>
      <c r="V3903" t="str">
        <f t="shared" si="121"/>
        <v>On Time</v>
      </c>
    </row>
    <row r="3904" spans="2:22" x14ac:dyDescent="0.3">
      <c r="B3904" t="str">
        <f t="shared" si="120"/>
        <v>SO-004003</v>
      </c>
      <c r="C3904" t="s">
        <v>16</v>
      </c>
      <c r="D3904" t="s">
        <v>20</v>
      </c>
      <c r="E3904" s="1">
        <v>43600</v>
      </c>
      <c r="F3904" s="1">
        <v>43711</v>
      </c>
      <c r="G3904" s="1">
        <v>43721</v>
      </c>
      <c r="H3904" s="1">
        <v>43724</v>
      </c>
      <c r="I3904" t="s">
        <v>18</v>
      </c>
      <c r="J3904">
        <v>1</v>
      </c>
      <c r="K3904">
        <v>25</v>
      </c>
      <c r="L3904">
        <v>112</v>
      </c>
      <c r="M3904">
        <v>41</v>
      </c>
      <c r="N3904">
        <v>6</v>
      </c>
      <c r="O3904">
        <v>0.08</v>
      </c>
      <c r="P3904">
        <v>1183.49</v>
      </c>
      <c r="Q3904">
        <v>2572.8000000000002</v>
      </c>
      <c r="R3904">
        <f>Table1[[#This Row],[OrderQuantity]]*Table1[[#This Row],[UnitPrice]]</f>
        <v>15436.800000000001</v>
      </c>
      <c r="S3904">
        <f>Table1[[#This Row],[OrderQuantity]]*Table1[[#This Row],[UnitCost]]</f>
        <v>7100.9400000000005</v>
      </c>
      <c r="T3904">
        <f>Table1[[#This Row],[OrderQuantity]]*Table1[[#This Row],[UnitPrice]]*(1-Table1[[#This Row],[DiscountApplied]]) - (Table1[[#This Row],[OrderQuantity]]*Table1[[#This Row],[UnitCost]])</f>
        <v>7100.9160000000011</v>
      </c>
      <c r="U3904">
        <f>DATEDIF(Table1[[#This Row],[ShipDate]],Table1[[#This Row],[DeliveryDate]],"d")</f>
        <v>3</v>
      </c>
      <c r="V3904" t="str">
        <f t="shared" si="121"/>
        <v>On Time</v>
      </c>
    </row>
    <row r="3905" spans="2:22" x14ac:dyDescent="0.3">
      <c r="B3905" t="str">
        <f t="shared" si="120"/>
        <v>SO-004004</v>
      </c>
      <c r="C3905" t="s">
        <v>19</v>
      </c>
      <c r="D3905" t="s">
        <v>17</v>
      </c>
      <c r="E3905" s="1">
        <v>43600</v>
      </c>
      <c r="F3905" s="1">
        <v>43711</v>
      </c>
      <c r="G3905" s="1">
        <v>43726</v>
      </c>
      <c r="H3905" s="1">
        <v>43728</v>
      </c>
      <c r="I3905" t="s">
        <v>18</v>
      </c>
      <c r="J3905">
        <v>19</v>
      </c>
      <c r="K3905">
        <v>4</v>
      </c>
      <c r="L3905">
        <v>221</v>
      </c>
      <c r="M3905">
        <v>21</v>
      </c>
      <c r="N3905">
        <v>1</v>
      </c>
      <c r="O3905">
        <v>0.08</v>
      </c>
      <c r="P3905">
        <v>1743.27</v>
      </c>
      <c r="Q3905">
        <v>2767.1</v>
      </c>
      <c r="R3905">
        <f>Table1[[#This Row],[OrderQuantity]]*Table1[[#This Row],[UnitPrice]]</f>
        <v>2767.1</v>
      </c>
      <c r="S3905">
        <f>Table1[[#This Row],[OrderQuantity]]*Table1[[#This Row],[UnitCost]]</f>
        <v>1743.27</v>
      </c>
      <c r="T3905">
        <f>Table1[[#This Row],[OrderQuantity]]*Table1[[#This Row],[UnitPrice]]*(1-Table1[[#This Row],[DiscountApplied]]) - (Table1[[#This Row],[OrderQuantity]]*Table1[[#This Row],[UnitCost]])</f>
        <v>802.46199999999999</v>
      </c>
      <c r="U3905">
        <f>DATEDIF(Table1[[#This Row],[ShipDate]],Table1[[#This Row],[DeliveryDate]],"d")</f>
        <v>2</v>
      </c>
      <c r="V3905" t="str">
        <f t="shared" si="121"/>
        <v>On Time</v>
      </c>
    </row>
    <row r="3906" spans="2:22" x14ac:dyDescent="0.3">
      <c r="B3906" t="str">
        <f t="shared" ref="B3906:B3969" si="122">"SO-" &amp; TEXT(ROW(B3906)+99,"000000")</f>
        <v>SO-004005</v>
      </c>
      <c r="C3906" t="s">
        <v>19</v>
      </c>
      <c r="D3906" t="s">
        <v>17</v>
      </c>
      <c r="E3906" s="1">
        <v>43600</v>
      </c>
      <c r="F3906" s="1">
        <v>43712</v>
      </c>
      <c r="G3906" s="1">
        <v>43730</v>
      </c>
      <c r="H3906" s="1">
        <v>43733</v>
      </c>
      <c r="I3906" t="s">
        <v>18</v>
      </c>
      <c r="J3906">
        <v>19</v>
      </c>
      <c r="K3906">
        <v>18</v>
      </c>
      <c r="L3906">
        <v>247</v>
      </c>
      <c r="M3906">
        <v>37</v>
      </c>
      <c r="N3906">
        <v>7</v>
      </c>
      <c r="O3906">
        <v>0.08</v>
      </c>
      <c r="P3906">
        <v>1034.75</v>
      </c>
      <c r="Q3906">
        <v>1916.2</v>
      </c>
      <c r="R3906">
        <f>Table1[[#This Row],[OrderQuantity]]*Table1[[#This Row],[UnitPrice]]</f>
        <v>13413.4</v>
      </c>
      <c r="S3906">
        <f>Table1[[#This Row],[OrderQuantity]]*Table1[[#This Row],[UnitCost]]</f>
        <v>7243.25</v>
      </c>
      <c r="T3906">
        <f>Table1[[#This Row],[OrderQuantity]]*Table1[[#This Row],[UnitPrice]]*(1-Table1[[#This Row],[DiscountApplied]]) - (Table1[[#This Row],[OrderQuantity]]*Table1[[#This Row],[UnitCost]])</f>
        <v>5097.0779999999995</v>
      </c>
      <c r="U3906">
        <f>DATEDIF(Table1[[#This Row],[ShipDate]],Table1[[#This Row],[DeliveryDate]],"d")</f>
        <v>3</v>
      </c>
      <c r="V3906" t="str">
        <f t="shared" ref="V3906:V3969" si="123">IF(U3906&gt;7,"Late","On Time")</f>
        <v>On Time</v>
      </c>
    </row>
    <row r="3907" spans="2:22" x14ac:dyDescent="0.3">
      <c r="B3907" t="str">
        <f t="shared" si="122"/>
        <v>SO-004006</v>
      </c>
      <c r="C3907" t="s">
        <v>19</v>
      </c>
      <c r="D3907" t="s">
        <v>20</v>
      </c>
      <c r="E3907" s="1">
        <v>43600</v>
      </c>
      <c r="F3907" s="1">
        <v>43712</v>
      </c>
      <c r="G3907" s="1">
        <v>43729</v>
      </c>
      <c r="H3907" s="1">
        <v>43735</v>
      </c>
      <c r="I3907" t="s">
        <v>18</v>
      </c>
      <c r="J3907">
        <v>19</v>
      </c>
      <c r="K3907">
        <v>45</v>
      </c>
      <c r="L3907">
        <v>189</v>
      </c>
      <c r="M3907">
        <v>43</v>
      </c>
      <c r="N3907">
        <v>5</v>
      </c>
      <c r="O3907">
        <v>0.05</v>
      </c>
      <c r="P3907">
        <v>943.36</v>
      </c>
      <c r="Q3907">
        <v>1715.2</v>
      </c>
      <c r="R3907">
        <f>Table1[[#This Row],[OrderQuantity]]*Table1[[#This Row],[UnitPrice]]</f>
        <v>8576</v>
      </c>
      <c r="S3907">
        <f>Table1[[#This Row],[OrderQuantity]]*Table1[[#This Row],[UnitCost]]</f>
        <v>4716.8</v>
      </c>
      <c r="T3907">
        <f>Table1[[#This Row],[OrderQuantity]]*Table1[[#This Row],[UnitPrice]]*(1-Table1[[#This Row],[DiscountApplied]]) - (Table1[[#This Row],[OrderQuantity]]*Table1[[#This Row],[UnitCost]])</f>
        <v>3430.3999999999996</v>
      </c>
      <c r="U3907">
        <f>DATEDIF(Table1[[#This Row],[ShipDate]],Table1[[#This Row],[DeliveryDate]],"d")</f>
        <v>6</v>
      </c>
      <c r="V3907" t="str">
        <f t="shared" si="123"/>
        <v>On Time</v>
      </c>
    </row>
    <row r="3908" spans="2:22" x14ac:dyDescent="0.3">
      <c r="B3908" t="str">
        <f t="shared" si="122"/>
        <v>SO-004007</v>
      </c>
      <c r="C3908" t="s">
        <v>19</v>
      </c>
      <c r="D3908" t="s">
        <v>24</v>
      </c>
      <c r="E3908" s="1">
        <v>43600</v>
      </c>
      <c r="F3908" s="1">
        <v>43712</v>
      </c>
      <c r="G3908" s="1">
        <v>43732</v>
      </c>
      <c r="H3908" s="1">
        <v>43737</v>
      </c>
      <c r="I3908" t="s">
        <v>18</v>
      </c>
      <c r="J3908">
        <v>13</v>
      </c>
      <c r="K3908">
        <v>39</v>
      </c>
      <c r="L3908">
        <v>2</v>
      </c>
      <c r="M3908">
        <v>26</v>
      </c>
      <c r="N3908">
        <v>3</v>
      </c>
      <c r="O3908">
        <v>0.08</v>
      </c>
      <c r="P3908">
        <v>586.79</v>
      </c>
      <c r="Q3908">
        <v>1011.7</v>
      </c>
      <c r="R3908">
        <f>Table1[[#This Row],[OrderQuantity]]*Table1[[#This Row],[UnitPrice]]</f>
        <v>3035.1000000000004</v>
      </c>
      <c r="S3908">
        <f>Table1[[#This Row],[OrderQuantity]]*Table1[[#This Row],[UnitCost]]</f>
        <v>1760.37</v>
      </c>
      <c r="T3908">
        <f>Table1[[#This Row],[OrderQuantity]]*Table1[[#This Row],[UnitPrice]]*(1-Table1[[#This Row],[DiscountApplied]]) - (Table1[[#This Row],[OrderQuantity]]*Table1[[#This Row],[UnitCost]])</f>
        <v>1031.9220000000005</v>
      </c>
      <c r="U3908">
        <f>DATEDIF(Table1[[#This Row],[ShipDate]],Table1[[#This Row],[DeliveryDate]],"d")</f>
        <v>5</v>
      </c>
      <c r="V3908" t="str">
        <f t="shared" si="123"/>
        <v>On Time</v>
      </c>
    </row>
    <row r="3909" spans="2:22" x14ac:dyDescent="0.3">
      <c r="B3909" t="str">
        <f t="shared" si="122"/>
        <v>SO-004008</v>
      </c>
      <c r="C3909" t="s">
        <v>16</v>
      </c>
      <c r="D3909" t="s">
        <v>25</v>
      </c>
      <c r="E3909" s="1">
        <v>43600</v>
      </c>
      <c r="F3909" s="1">
        <v>43712</v>
      </c>
      <c r="G3909" s="1">
        <v>43720</v>
      </c>
      <c r="H3909" s="1">
        <v>43722</v>
      </c>
      <c r="I3909" t="s">
        <v>18</v>
      </c>
      <c r="J3909">
        <v>2</v>
      </c>
      <c r="K3909">
        <v>23</v>
      </c>
      <c r="L3909">
        <v>341</v>
      </c>
      <c r="M3909">
        <v>10</v>
      </c>
      <c r="N3909">
        <v>6</v>
      </c>
      <c r="O3909">
        <v>0.05</v>
      </c>
      <c r="P3909">
        <v>676.57</v>
      </c>
      <c r="Q3909">
        <v>1025.0999999999999</v>
      </c>
      <c r="R3909">
        <f>Table1[[#This Row],[OrderQuantity]]*Table1[[#This Row],[UnitPrice]]</f>
        <v>6150.5999999999995</v>
      </c>
      <c r="S3909">
        <f>Table1[[#This Row],[OrderQuantity]]*Table1[[#This Row],[UnitCost]]</f>
        <v>4059.42</v>
      </c>
      <c r="T3909">
        <f>Table1[[#This Row],[OrderQuantity]]*Table1[[#This Row],[UnitPrice]]*(1-Table1[[#This Row],[DiscountApplied]]) - (Table1[[#This Row],[OrderQuantity]]*Table1[[#This Row],[UnitCost]])</f>
        <v>1783.6499999999987</v>
      </c>
      <c r="U3909">
        <f>DATEDIF(Table1[[#This Row],[ShipDate]],Table1[[#This Row],[DeliveryDate]],"d")</f>
        <v>2</v>
      </c>
      <c r="V3909" t="str">
        <f t="shared" si="123"/>
        <v>On Time</v>
      </c>
    </row>
    <row r="3910" spans="2:22" x14ac:dyDescent="0.3">
      <c r="B3910" t="str">
        <f t="shared" si="122"/>
        <v>SO-004009</v>
      </c>
      <c r="C3910" t="s">
        <v>21</v>
      </c>
      <c r="D3910" t="s">
        <v>17</v>
      </c>
      <c r="E3910" s="1">
        <v>43600</v>
      </c>
      <c r="F3910" s="1">
        <v>43713</v>
      </c>
      <c r="G3910" s="1">
        <v>43719</v>
      </c>
      <c r="H3910" s="1">
        <v>43728</v>
      </c>
      <c r="I3910" t="s">
        <v>18</v>
      </c>
      <c r="J3910">
        <v>23</v>
      </c>
      <c r="K3910">
        <v>32</v>
      </c>
      <c r="L3910">
        <v>241</v>
      </c>
      <c r="M3910">
        <v>20</v>
      </c>
      <c r="N3910">
        <v>6</v>
      </c>
      <c r="O3910">
        <v>0.1</v>
      </c>
      <c r="P3910">
        <v>830.93</v>
      </c>
      <c r="Q3910">
        <v>1065.3</v>
      </c>
      <c r="R3910">
        <f>Table1[[#This Row],[OrderQuantity]]*Table1[[#This Row],[UnitPrice]]</f>
        <v>6391.7999999999993</v>
      </c>
      <c r="S3910">
        <f>Table1[[#This Row],[OrderQuantity]]*Table1[[#This Row],[UnitCost]]</f>
        <v>4985.58</v>
      </c>
      <c r="T3910">
        <f>Table1[[#This Row],[OrderQuantity]]*Table1[[#This Row],[UnitPrice]]*(1-Table1[[#This Row],[DiscountApplied]]) - (Table1[[#This Row],[OrderQuantity]]*Table1[[#This Row],[UnitCost]])</f>
        <v>767.04</v>
      </c>
      <c r="U3910">
        <f>DATEDIF(Table1[[#This Row],[ShipDate]],Table1[[#This Row],[DeliveryDate]],"d")</f>
        <v>9</v>
      </c>
      <c r="V3910" t="str">
        <f t="shared" si="123"/>
        <v>Late</v>
      </c>
    </row>
    <row r="3911" spans="2:22" x14ac:dyDescent="0.3">
      <c r="B3911" t="str">
        <f t="shared" si="122"/>
        <v>SO-004010</v>
      </c>
      <c r="C3911" t="s">
        <v>19</v>
      </c>
      <c r="D3911" t="s">
        <v>25</v>
      </c>
      <c r="E3911" s="1">
        <v>43600</v>
      </c>
      <c r="F3911" s="1">
        <v>43713</v>
      </c>
      <c r="G3911" s="1">
        <v>43731</v>
      </c>
      <c r="H3911" s="1">
        <v>43740</v>
      </c>
      <c r="I3911" t="s">
        <v>18</v>
      </c>
      <c r="J3911">
        <v>13</v>
      </c>
      <c r="K3911">
        <v>47</v>
      </c>
      <c r="L3911">
        <v>332</v>
      </c>
      <c r="M3911">
        <v>18</v>
      </c>
      <c r="N3911">
        <v>6</v>
      </c>
      <c r="O3911">
        <v>0.05</v>
      </c>
      <c r="P3911">
        <v>905.84</v>
      </c>
      <c r="Q3911">
        <v>1132.3</v>
      </c>
      <c r="R3911">
        <f>Table1[[#This Row],[OrderQuantity]]*Table1[[#This Row],[UnitPrice]]</f>
        <v>6793.7999999999993</v>
      </c>
      <c r="S3911">
        <f>Table1[[#This Row],[OrderQuantity]]*Table1[[#This Row],[UnitCost]]</f>
        <v>5435.04</v>
      </c>
      <c r="T3911">
        <f>Table1[[#This Row],[OrderQuantity]]*Table1[[#This Row],[UnitPrice]]*(1-Table1[[#This Row],[DiscountApplied]]) - (Table1[[#This Row],[OrderQuantity]]*Table1[[#This Row],[UnitCost]])</f>
        <v>1019.0699999999988</v>
      </c>
      <c r="U3911">
        <f>DATEDIF(Table1[[#This Row],[ShipDate]],Table1[[#This Row],[DeliveryDate]],"d")</f>
        <v>9</v>
      </c>
      <c r="V3911" t="str">
        <f t="shared" si="123"/>
        <v>Late</v>
      </c>
    </row>
    <row r="3912" spans="2:22" x14ac:dyDescent="0.3">
      <c r="B3912" t="str">
        <f t="shared" si="122"/>
        <v>SO-004011</v>
      </c>
      <c r="C3912" t="s">
        <v>21</v>
      </c>
      <c r="D3912" t="s">
        <v>24</v>
      </c>
      <c r="E3912" s="1">
        <v>43600</v>
      </c>
      <c r="F3912" s="1">
        <v>43713</v>
      </c>
      <c r="G3912" s="1">
        <v>43728</v>
      </c>
      <c r="H3912" s="1">
        <v>43737</v>
      </c>
      <c r="I3912" t="s">
        <v>18</v>
      </c>
      <c r="J3912">
        <v>21</v>
      </c>
      <c r="K3912">
        <v>13</v>
      </c>
      <c r="L3912">
        <v>21</v>
      </c>
      <c r="M3912">
        <v>4</v>
      </c>
      <c r="N3912">
        <v>2</v>
      </c>
      <c r="O3912">
        <v>0.05</v>
      </c>
      <c r="P3912">
        <v>689.83</v>
      </c>
      <c r="Q3912">
        <v>884.4</v>
      </c>
      <c r="R3912">
        <f>Table1[[#This Row],[OrderQuantity]]*Table1[[#This Row],[UnitPrice]]</f>
        <v>1768.8</v>
      </c>
      <c r="S3912">
        <f>Table1[[#This Row],[OrderQuantity]]*Table1[[#This Row],[UnitCost]]</f>
        <v>1379.66</v>
      </c>
      <c r="T3912">
        <f>Table1[[#This Row],[OrderQuantity]]*Table1[[#This Row],[UnitPrice]]*(1-Table1[[#This Row],[DiscountApplied]]) - (Table1[[#This Row],[OrderQuantity]]*Table1[[#This Row],[UnitCost]])</f>
        <v>300.69999999999982</v>
      </c>
      <c r="U3912">
        <f>DATEDIF(Table1[[#This Row],[ShipDate]],Table1[[#This Row],[DeliveryDate]],"d")</f>
        <v>9</v>
      </c>
      <c r="V3912" t="str">
        <f t="shared" si="123"/>
        <v>Late</v>
      </c>
    </row>
    <row r="3913" spans="2:22" x14ac:dyDescent="0.3">
      <c r="B3913" t="str">
        <f t="shared" si="122"/>
        <v>SO-004012</v>
      </c>
      <c r="C3913" t="s">
        <v>16</v>
      </c>
      <c r="D3913" t="s">
        <v>20</v>
      </c>
      <c r="E3913" s="1">
        <v>43600</v>
      </c>
      <c r="F3913" s="1">
        <v>43713</v>
      </c>
      <c r="G3913" s="1">
        <v>43718</v>
      </c>
      <c r="H3913" s="1">
        <v>43727</v>
      </c>
      <c r="I3913" t="s">
        <v>18</v>
      </c>
      <c r="J3913">
        <v>8</v>
      </c>
      <c r="K3913">
        <v>24</v>
      </c>
      <c r="L3913">
        <v>133</v>
      </c>
      <c r="M3913">
        <v>45</v>
      </c>
      <c r="N3913">
        <v>8</v>
      </c>
      <c r="O3913">
        <v>0.1</v>
      </c>
      <c r="P3913">
        <v>524.61</v>
      </c>
      <c r="Q3913">
        <v>971.5</v>
      </c>
      <c r="R3913">
        <f>Table1[[#This Row],[OrderQuantity]]*Table1[[#This Row],[UnitPrice]]</f>
        <v>7772</v>
      </c>
      <c r="S3913">
        <f>Table1[[#This Row],[OrderQuantity]]*Table1[[#This Row],[UnitCost]]</f>
        <v>4196.88</v>
      </c>
      <c r="T3913">
        <f>Table1[[#This Row],[OrderQuantity]]*Table1[[#This Row],[UnitPrice]]*(1-Table1[[#This Row],[DiscountApplied]]) - (Table1[[#This Row],[OrderQuantity]]*Table1[[#This Row],[UnitCost]])</f>
        <v>2797.92</v>
      </c>
      <c r="U3913">
        <f>DATEDIF(Table1[[#This Row],[ShipDate]],Table1[[#This Row],[DeliveryDate]],"d")</f>
        <v>9</v>
      </c>
      <c r="V3913" t="str">
        <f t="shared" si="123"/>
        <v>Late</v>
      </c>
    </row>
    <row r="3914" spans="2:22" x14ac:dyDescent="0.3">
      <c r="B3914" t="str">
        <f t="shared" si="122"/>
        <v>SO-004013</v>
      </c>
      <c r="C3914" t="s">
        <v>16</v>
      </c>
      <c r="D3914" t="s">
        <v>23</v>
      </c>
      <c r="E3914" s="1">
        <v>43600</v>
      </c>
      <c r="F3914" s="1">
        <v>43713</v>
      </c>
      <c r="G3914" s="1">
        <v>43725</v>
      </c>
      <c r="H3914" s="1">
        <v>43731</v>
      </c>
      <c r="I3914" t="s">
        <v>18</v>
      </c>
      <c r="J3914">
        <v>3</v>
      </c>
      <c r="K3914">
        <v>23</v>
      </c>
      <c r="L3914">
        <v>311</v>
      </c>
      <c r="M3914">
        <v>18</v>
      </c>
      <c r="N3914">
        <v>4</v>
      </c>
      <c r="O3914">
        <v>0.08</v>
      </c>
      <c r="P3914">
        <v>1301.01</v>
      </c>
      <c r="Q3914">
        <v>1782.2</v>
      </c>
      <c r="R3914">
        <f>Table1[[#This Row],[OrderQuantity]]*Table1[[#This Row],[UnitPrice]]</f>
        <v>7128.8</v>
      </c>
      <c r="S3914">
        <f>Table1[[#This Row],[OrderQuantity]]*Table1[[#This Row],[UnitCost]]</f>
        <v>5204.04</v>
      </c>
      <c r="T3914">
        <f>Table1[[#This Row],[OrderQuantity]]*Table1[[#This Row],[UnitPrice]]*(1-Table1[[#This Row],[DiscountApplied]]) - (Table1[[#This Row],[OrderQuantity]]*Table1[[#This Row],[UnitCost]])</f>
        <v>1354.4560000000001</v>
      </c>
      <c r="U3914">
        <f>DATEDIF(Table1[[#This Row],[ShipDate]],Table1[[#This Row],[DeliveryDate]],"d")</f>
        <v>6</v>
      </c>
      <c r="V3914" t="str">
        <f t="shared" si="123"/>
        <v>On Time</v>
      </c>
    </row>
    <row r="3915" spans="2:22" x14ac:dyDescent="0.3">
      <c r="B3915" t="str">
        <f t="shared" si="122"/>
        <v>SO-004014</v>
      </c>
      <c r="C3915" t="s">
        <v>16</v>
      </c>
      <c r="D3915" t="s">
        <v>24</v>
      </c>
      <c r="E3915" s="1">
        <v>43600</v>
      </c>
      <c r="F3915" s="1">
        <v>43713</v>
      </c>
      <c r="G3915" s="1">
        <v>43725</v>
      </c>
      <c r="H3915" s="1">
        <v>43734</v>
      </c>
      <c r="I3915" t="s">
        <v>18</v>
      </c>
      <c r="J3915">
        <v>4</v>
      </c>
      <c r="K3915">
        <v>3</v>
      </c>
      <c r="L3915">
        <v>43</v>
      </c>
      <c r="M3915">
        <v>10</v>
      </c>
      <c r="N3915">
        <v>6</v>
      </c>
      <c r="O3915">
        <v>0.3</v>
      </c>
      <c r="P3915">
        <v>500.49</v>
      </c>
      <c r="Q3915">
        <v>1112.2</v>
      </c>
      <c r="R3915">
        <f>Table1[[#This Row],[OrderQuantity]]*Table1[[#This Row],[UnitPrice]]</f>
        <v>6673.2000000000007</v>
      </c>
      <c r="S3915">
        <f>Table1[[#This Row],[OrderQuantity]]*Table1[[#This Row],[UnitCost]]</f>
        <v>3002.94</v>
      </c>
      <c r="T3915">
        <f>Table1[[#This Row],[OrderQuantity]]*Table1[[#This Row],[UnitPrice]]*(1-Table1[[#This Row],[DiscountApplied]]) - (Table1[[#This Row],[OrderQuantity]]*Table1[[#This Row],[UnitCost]])</f>
        <v>1668.2999999999997</v>
      </c>
      <c r="U3915">
        <f>DATEDIF(Table1[[#This Row],[ShipDate]],Table1[[#This Row],[DeliveryDate]],"d")</f>
        <v>9</v>
      </c>
      <c r="V3915" t="str">
        <f t="shared" si="123"/>
        <v>Late</v>
      </c>
    </row>
    <row r="3916" spans="2:22" x14ac:dyDescent="0.3">
      <c r="B3916" t="str">
        <f t="shared" si="122"/>
        <v>SO-004015</v>
      </c>
      <c r="C3916" t="s">
        <v>16</v>
      </c>
      <c r="D3916" t="s">
        <v>20</v>
      </c>
      <c r="E3916" s="1">
        <v>43600</v>
      </c>
      <c r="F3916" s="1">
        <v>43713</v>
      </c>
      <c r="G3916" s="1">
        <v>43737</v>
      </c>
      <c r="H3916" s="1">
        <v>43739</v>
      </c>
      <c r="I3916" t="s">
        <v>18</v>
      </c>
      <c r="J3916">
        <v>8</v>
      </c>
      <c r="K3916">
        <v>17</v>
      </c>
      <c r="L3916">
        <v>116</v>
      </c>
      <c r="M3916">
        <v>40</v>
      </c>
      <c r="N3916">
        <v>2</v>
      </c>
      <c r="O3916">
        <v>0.15</v>
      </c>
      <c r="P3916">
        <v>1616.04</v>
      </c>
      <c r="Q3916">
        <v>2412</v>
      </c>
      <c r="R3916">
        <f>Table1[[#This Row],[OrderQuantity]]*Table1[[#This Row],[UnitPrice]]</f>
        <v>4824</v>
      </c>
      <c r="S3916">
        <f>Table1[[#This Row],[OrderQuantity]]*Table1[[#This Row],[UnitCost]]</f>
        <v>3232.08</v>
      </c>
      <c r="T3916">
        <f>Table1[[#This Row],[OrderQuantity]]*Table1[[#This Row],[UnitPrice]]*(1-Table1[[#This Row],[DiscountApplied]]) - (Table1[[#This Row],[OrderQuantity]]*Table1[[#This Row],[UnitCost]])</f>
        <v>868.31999999999971</v>
      </c>
      <c r="U3916">
        <f>DATEDIF(Table1[[#This Row],[ShipDate]],Table1[[#This Row],[DeliveryDate]],"d")</f>
        <v>2</v>
      </c>
      <c r="V3916" t="str">
        <f t="shared" si="123"/>
        <v>On Time</v>
      </c>
    </row>
    <row r="3917" spans="2:22" x14ac:dyDescent="0.3">
      <c r="B3917" t="str">
        <f t="shared" si="122"/>
        <v>SO-004016</v>
      </c>
      <c r="C3917" t="s">
        <v>16</v>
      </c>
      <c r="D3917" t="s">
        <v>24</v>
      </c>
      <c r="E3917" s="1">
        <v>43600</v>
      </c>
      <c r="F3917" s="1">
        <v>43713</v>
      </c>
      <c r="G3917" s="1">
        <v>43737</v>
      </c>
      <c r="H3917" s="1">
        <v>43739</v>
      </c>
      <c r="I3917" t="s">
        <v>18</v>
      </c>
      <c r="J3917">
        <v>9</v>
      </c>
      <c r="K3917">
        <v>13</v>
      </c>
      <c r="L3917">
        <v>53</v>
      </c>
      <c r="M3917">
        <v>8</v>
      </c>
      <c r="N3917">
        <v>1</v>
      </c>
      <c r="O3917">
        <v>0.15</v>
      </c>
      <c r="P3917">
        <v>3080.53</v>
      </c>
      <c r="Q3917">
        <v>3899.4</v>
      </c>
      <c r="R3917">
        <f>Table1[[#This Row],[OrderQuantity]]*Table1[[#This Row],[UnitPrice]]</f>
        <v>3899.4</v>
      </c>
      <c r="S3917">
        <f>Table1[[#This Row],[OrderQuantity]]*Table1[[#This Row],[UnitCost]]</f>
        <v>3080.53</v>
      </c>
      <c r="T3917">
        <f>Table1[[#This Row],[OrderQuantity]]*Table1[[#This Row],[UnitPrice]]*(1-Table1[[#This Row],[DiscountApplied]]) - (Table1[[#This Row],[OrderQuantity]]*Table1[[#This Row],[UnitCost]])</f>
        <v>233.95999999999958</v>
      </c>
      <c r="U3917">
        <f>DATEDIF(Table1[[#This Row],[ShipDate]],Table1[[#This Row],[DeliveryDate]],"d")</f>
        <v>2</v>
      </c>
      <c r="V3917" t="str">
        <f t="shared" si="123"/>
        <v>On Time</v>
      </c>
    </row>
    <row r="3918" spans="2:22" x14ac:dyDescent="0.3">
      <c r="B3918" t="str">
        <f t="shared" si="122"/>
        <v>SO-004017</v>
      </c>
      <c r="C3918" t="s">
        <v>16</v>
      </c>
      <c r="D3918" t="s">
        <v>24</v>
      </c>
      <c r="E3918" s="1">
        <v>43600</v>
      </c>
      <c r="F3918" s="1">
        <v>43713</v>
      </c>
      <c r="G3918" s="1">
        <v>43737</v>
      </c>
      <c r="H3918" s="1">
        <v>43738</v>
      </c>
      <c r="I3918" t="s">
        <v>18</v>
      </c>
      <c r="J3918">
        <v>6</v>
      </c>
      <c r="K3918">
        <v>27</v>
      </c>
      <c r="L3918">
        <v>25</v>
      </c>
      <c r="M3918">
        <v>23</v>
      </c>
      <c r="N3918">
        <v>3</v>
      </c>
      <c r="O3918">
        <v>0.1</v>
      </c>
      <c r="P3918">
        <v>3263.44</v>
      </c>
      <c r="Q3918">
        <v>3979.8</v>
      </c>
      <c r="R3918">
        <f>Table1[[#This Row],[OrderQuantity]]*Table1[[#This Row],[UnitPrice]]</f>
        <v>11939.400000000001</v>
      </c>
      <c r="S3918">
        <f>Table1[[#This Row],[OrderQuantity]]*Table1[[#This Row],[UnitCost]]</f>
        <v>9790.32</v>
      </c>
      <c r="T3918">
        <f>Table1[[#This Row],[OrderQuantity]]*Table1[[#This Row],[UnitPrice]]*(1-Table1[[#This Row],[DiscountApplied]]) - (Table1[[#This Row],[OrderQuantity]]*Table1[[#This Row],[UnitCost]])</f>
        <v>955.14000000000124</v>
      </c>
      <c r="U3918">
        <f>DATEDIF(Table1[[#This Row],[ShipDate]],Table1[[#This Row],[DeliveryDate]],"d")</f>
        <v>1</v>
      </c>
      <c r="V3918" t="str">
        <f t="shared" si="123"/>
        <v>On Time</v>
      </c>
    </row>
    <row r="3919" spans="2:22" x14ac:dyDescent="0.3">
      <c r="B3919" t="str">
        <f t="shared" si="122"/>
        <v>SO-004018</v>
      </c>
      <c r="C3919" t="s">
        <v>19</v>
      </c>
      <c r="D3919" t="s">
        <v>25</v>
      </c>
      <c r="E3919" s="1">
        <v>43600</v>
      </c>
      <c r="F3919" s="1">
        <v>43714</v>
      </c>
      <c r="G3919" s="1">
        <v>43731</v>
      </c>
      <c r="H3919" s="1">
        <v>43741</v>
      </c>
      <c r="I3919" t="s">
        <v>18</v>
      </c>
      <c r="J3919">
        <v>12</v>
      </c>
      <c r="K3919">
        <v>50</v>
      </c>
      <c r="L3919">
        <v>366</v>
      </c>
      <c r="M3919">
        <v>40</v>
      </c>
      <c r="N3919">
        <v>2</v>
      </c>
      <c r="O3919">
        <v>0.1</v>
      </c>
      <c r="P3919">
        <v>1410.75</v>
      </c>
      <c r="Q3919">
        <v>2519.1999999999998</v>
      </c>
      <c r="R3919">
        <f>Table1[[#This Row],[OrderQuantity]]*Table1[[#This Row],[UnitPrice]]</f>
        <v>5038.3999999999996</v>
      </c>
      <c r="S3919">
        <f>Table1[[#This Row],[OrderQuantity]]*Table1[[#This Row],[UnitCost]]</f>
        <v>2821.5</v>
      </c>
      <c r="T3919">
        <f>Table1[[#This Row],[OrderQuantity]]*Table1[[#This Row],[UnitPrice]]*(1-Table1[[#This Row],[DiscountApplied]]) - (Table1[[#This Row],[OrderQuantity]]*Table1[[#This Row],[UnitCost]])</f>
        <v>1713.0599999999995</v>
      </c>
      <c r="U3919">
        <f>DATEDIF(Table1[[#This Row],[ShipDate]],Table1[[#This Row],[DeliveryDate]],"d")</f>
        <v>10</v>
      </c>
      <c r="V3919" t="str">
        <f t="shared" si="123"/>
        <v>Late</v>
      </c>
    </row>
    <row r="3920" spans="2:22" x14ac:dyDescent="0.3">
      <c r="B3920" t="str">
        <f t="shared" si="122"/>
        <v>SO-004019</v>
      </c>
      <c r="C3920" t="s">
        <v>16</v>
      </c>
      <c r="D3920" t="s">
        <v>20</v>
      </c>
      <c r="E3920" s="1">
        <v>43600</v>
      </c>
      <c r="F3920" s="1">
        <v>43714</v>
      </c>
      <c r="G3920" s="1">
        <v>43735</v>
      </c>
      <c r="H3920" s="1">
        <v>43745</v>
      </c>
      <c r="I3920" t="s">
        <v>18</v>
      </c>
      <c r="J3920">
        <v>2</v>
      </c>
      <c r="K3920">
        <v>19</v>
      </c>
      <c r="L3920">
        <v>113</v>
      </c>
      <c r="M3920">
        <v>15</v>
      </c>
      <c r="N3920">
        <v>1</v>
      </c>
      <c r="O3920">
        <v>0.05</v>
      </c>
      <c r="P3920">
        <v>570.1</v>
      </c>
      <c r="Q3920">
        <v>850.9</v>
      </c>
      <c r="R3920">
        <f>Table1[[#This Row],[OrderQuantity]]*Table1[[#This Row],[UnitPrice]]</f>
        <v>850.9</v>
      </c>
      <c r="S3920">
        <f>Table1[[#This Row],[OrderQuantity]]*Table1[[#This Row],[UnitCost]]</f>
        <v>570.1</v>
      </c>
      <c r="T3920">
        <f>Table1[[#This Row],[OrderQuantity]]*Table1[[#This Row],[UnitPrice]]*(1-Table1[[#This Row],[DiscountApplied]]) - (Table1[[#This Row],[OrderQuantity]]*Table1[[#This Row],[UnitCost]])</f>
        <v>238.25499999999988</v>
      </c>
      <c r="U3920">
        <f>DATEDIF(Table1[[#This Row],[ShipDate]],Table1[[#This Row],[DeliveryDate]],"d")</f>
        <v>10</v>
      </c>
      <c r="V3920" t="str">
        <f t="shared" si="123"/>
        <v>Late</v>
      </c>
    </row>
    <row r="3921" spans="2:22" x14ac:dyDescent="0.3">
      <c r="B3921" t="str">
        <f t="shared" si="122"/>
        <v>SO-004020</v>
      </c>
      <c r="C3921" t="s">
        <v>16</v>
      </c>
      <c r="D3921" t="s">
        <v>20</v>
      </c>
      <c r="E3921" s="1">
        <v>43600</v>
      </c>
      <c r="F3921" s="1">
        <v>43714</v>
      </c>
      <c r="G3921" s="1">
        <v>43732</v>
      </c>
      <c r="H3921" s="1">
        <v>43735</v>
      </c>
      <c r="I3921" t="s">
        <v>18</v>
      </c>
      <c r="J3921">
        <v>9</v>
      </c>
      <c r="K3921">
        <v>45</v>
      </c>
      <c r="L3921">
        <v>187</v>
      </c>
      <c r="M3921">
        <v>45</v>
      </c>
      <c r="N3921">
        <v>2</v>
      </c>
      <c r="O3921">
        <v>0.08</v>
      </c>
      <c r="P3921">
        <v>1654.63</v>
      </c>
      <c r="Q3921">
        <v>1969.8</v>
      </c>
      <c r="R3921">
        <f>Table1[[#This Row],[OrderQuantity]]*Table1[[#This Row],[UnitPrice]]</f>
        <v>3939.6</v>
      </c>
      <c r="S3921">
        <f>Table1[[#This Row],[OrderQuantity]]*Table1[[#This Row],[UnitCost]]</f>
        <v>3309.26</v>
      </c>
      <c r="T3921">
        <f>Table1[[#This Row],[OrderQuantity]]*Table1[[#This Row],[UnitPrice]]*(1-Table1[[#This Row],[DiscountApplied]]) - (Table1[[#This Row],[OrderQuantity]]*Table1[[#This Row],[UnitCost]])</f>
        <v>315.17200000000003</v>
      </c>
      <c r="U3921">
        <f>DATEDIF(Table1[[#This Row],[ShipDate]],Table1[[#This Row],[DeliveryDate]],"d")</f>
        <v>3</v>
      </c>
      <c r="V3921" t="str">
        <f t="shared" si="123"/>
        <v>On Time</v>
      </c>
    </row>
    <row r="3922" spans="2:22" x14ac:dyDescent="0.3">
      <c r="B3922" t="str">
        <f t="shared" si="122"/>
        <v>SO-004021</v>
      </c>
      <c r="C3922" t="s">
        <v>19</v>
      </c>
      <c r="D3922" t="s">
        <v>26</v>
      </c>
      <c r="E3922" s="1">
        <v>43600</v>
      </c>
      <c r="F3922" s="1">
        <v>43714</v>
      </c>
      <c r="G3922" s="1">
        <v>43735</v>
      </c>
      <c r="H3922" s="1">
        <v>43742</v>
      </c>
      <c r="I3922" t="s">
        <v>18</v>
      </c>
      <c r="J3922">
        <v>17</v>
      </c>
      <c r="K3922">
        <v>24</v>
      </c>
      <c r="L3922">
        <v>71</v>
      </c>
      <c r="M3922">
        <v>35</v>
      </c>
      <c r="N3922">
        <v>8</v>
      </c>
      <c r="O3922">
        <v>0.4</v>
      </c>
      <c r="P3922">
        <v>614.86</v>
      </c>
      <c r="Q3922">
        <v>1078.7</v>
      </c>
      <c r="R3922">
        <f>Table1[[#This Row],[OrderQuantity]]*Table1[[#This Row],[UnitPrice]]</f>
        <v>8629.6</v>
      </c>
      <c r="S3922">
        <f>Table1[[#This Row],[OrderQuantity]]*Table1[[#This Row],[UnitCost]]</f>
        <v>4918.88</v>
      </c>
      <c r="T3922">
        <f>Table1[[#This Row],[OrderQuantity]]*Table1[[#This Row],[UnitPrice]]*(1-Table1[[#This Row],[DiscountApplied]]) - (Table1[[#This Row],[OrderQuantity]]*Table1[[#This Row],[UnitCost]])</f>
        <v>258.88000000000011</v>
      </c>
      <c r="U3922">
        <f>DATEDIF(Table1[[#This Row],[ShipDate]],Table1[[#This Row],[DeliveryDate]],"d")</f>
        <v>7</v>
      </c>
      <c r="V3922" t="str">
        <f t="shared" si="123"/>
        <v>On Time</v>
      </c>
    </row>
    <row r="3923" spans="2:22" x14ac:dyDescent="0.3">
      <c r="B3923" t="str">
        <f t="shared" si="122"/>
        <v>SO-004022</v>
      </c>
      <c r="C3923" t="s">
        <v>16</v>
      </c>
      <c r="D3923" t="s">
        <v>26</v>
      </c>
      <c r="E3923" s="1">
        <v>43600</v>
      </c>
      <c r="F3923" s="1">
        <v>43714</v>
      </c>
      <c r="G3923" s="1">
        <v>43742</v>
      </c>
      <c r="H3923" s="1">
        <v>43745</v>
      </c>
      <c r="I3923" t="s">
        <v>18</v>
      </c>
      <c r="J3923">
        <v>8</v>
      </c>
      <c r="K3923">
        <v>32</v>
      </c>
      <c r="L3923">
        <v>82</v>
      </c>
      <c r="M3923">
        <v>19</v>
      </c>
      <c r="N3923">
        <v>1</v>
      </c>
      <c r="O3923">
        <v>0.08</v>
      </c>
      <c r="P3923">
        <v>1482.04</v>
      </c>
      <c r="Q3923">
        <v>1876</v>
      </c>
      <c r="R3923">
        <f>Table1[[#This Row],[OrderQuantity]]*Table1[[#This Row],[UnitPrice]]</f>
        <v>1876</v>
      </c>
      <c r="S3923">
        <f>Table1[[#This Row],[OrderQuantity]]*Table1[[#This Row],[UnitCost]]</f>
        <v>1482.04</v>
      </c>
      <c r="T3923">
        <f>Table1[[#This Row],[OrderQuantity]]*Table1[[#This Row],[UnitPrice]]*(1-Table1[[#This Row],[DiscountApplied]]) - (Table1[[#This Row],[OrderQuantity]]*Table1[[#This Row],[UnitCost]])</f>
        <v>243.88000000000011</v>
      </c>
      <c r="U3923">
        <f>DATEDIF(Table1[[#This Row],[ShipDate]],Table1[[#This Row],[DeliveryDate]],"d")</f>
        <v>3</v>
      </c>
      <c r="V3923" t="str">
        <f t="shared" si="123"/>
        <v>On Time</v>
      </c>
    </row>
    <row r="3924" spans="2:22" x14ac:dyDescent="0.3">
      <c r="B3924" t="str">
        <f t="shared" si="122"/>
        <v>SO-004023</v>
      </c>
      <c r="C3924" t="s">
        <v>19</v>
      </c>
      <c r="D3924" t="s">
        <v>24</v>
      </c>
      <c r="E3924" s="1">
        <v>43600</v>
      </c>
      <c r="F3924" s="1">
        <v>43714</v>
      </c>
      <c r="G3924" s="1">
        <v>43720</v>
      </c>
      <c r="H3924" s="1">
        <v>43725</v>
      </c>
      <c r="I3924" t="s">
        <v>18</v>
      </c>
      <c r="J3924">
        <v>16</v>
      </c>
      <c r="K3924">
        <v>11</v>
      </c>
      <c r="L3924">
        <v>25</v>
      </c>
      <c r="M3924">
        <v>41</v>
      </c>
      <c r="N3924">
        <v>4</v>
      </c>
      <c r="O3924">
        <v>0.08</v>
      </c>
      <c r="P3924">
        <v>1384.89</v>
      </c>
      <c r="Q3924">
        <v>1775.5</v>
      </c>
      <c r="R3924">
        <f>Table1[[#This Row],[OrderQuantity]]*Table1[[#This Row],[UnitPrice]]</f>
        <v>7102</v>
      </c>
      <c r="S3924">
        <f>Table1[[#This Row],[OrderQuantity]]*Table1[[#This Row],[UnitCost]]</f>
        <v>5539.56</v>
      </c>
      <c r="T3924">
        <f>Table1[[#This Row],[OrderQuantity]]*Table1[[#This Row],[UnitPrice]]*(1-Table1[[#This Row],[DiscountApplied]]) - (Table1[[#This Row],[OrderQuantity]]*Table1[[#This Row],[UnitCost]])</f>
        <v>994.27999999999975</v>
      </c>
      <c r="U3924">
        <f>DATEDIF(Table1[[#This Row],[ShipDate]],Table1[[#This Row],[DeliveryDate]],"d")</f>
        <v>5</v>
      </c>
      <c r="V3924" t="str">
        <f t="shared" si="123"/>
        <v>On Time</v>
      </c>
    </row>
    <row r="3925" spans="2:22" x14ac:dyDescent="0.3">
      <c r="B3925" t="str">
        <f t="shared" si="122"/>
        <v>SO-004024</v>
      </c>
      <c r="C3925" t="s">
        <v>19</v>
      </c>
      <c r="D3925" t="s">
        <v>26</v>
      </c>
      <c r="E3925" s="1">
        <v>43600</v>
      </c>
      <c r="F3925" s="1">
        <v>43715</v>
      </c>
      <c r="G3925" s="1">
        <v>43735</v>
      </c>
      <c r="H3925" s="1">
        <v>43737</v>
      </c>
      <c r="I3925" t="s">
        <v>18</v>
      </c>
      <c r="J3925">
        <v>20</v>
      </c>
      <c r="K3925">
        <v>13</v>
      </c>
      <c r="L3925">
        <v>65</v>
      </c>
      <c r="M3925">
        <v>37</v>
      </c>
      <c r="N3925">
        <v>1</v>
      </c>
      <c r="O3925">
        <v>0.08</v>
      </c>
      <c r="P3925">
        <v>464.31</v>
      </c>
      <c r="Q3925">
        <v>844.2</v>
      </c>
      <c r="R3925">
        <f>Table1[[#This Row],[OrderQuantity]]*Table1[[#This Row],[UnitPrice]]</f>
        <v>844.2</v>
      </c>
      <c r="S3925">
        <f>Table1[[#This Row],[OrderQuantity]]*Table1[[#This Row],[UnitCost]]</f>
        <v>464.31</v>
      </c>
      <c r="T3925">
        <f>Table1[[#This Row],[OrderQuantity]]*Table1[[#This Row],[UnitPrice]]*(1-Table1[[#This Row],[DiscountApplied]]) - (Table1[[#This Row],[OrderQuantity]]*Table1[[#This Row],[UnitCost]])</f>
        <v>312.3540000000001</v>
      </c>
      <c r="U3925">
        <f>DATEDIF(Table1[[#This Row],[ShipDate]],Table1[[#This Row],[DeliveryDate]],"d")</f>
        <v>2</v>
      </c>
      <c r="V3925" t="str">
        <f t="shared" si="123"/>
        <v>On Time</v>
      </c>
    </row>
    <row r="3926" spans="2:22" x14ac:dyDescent="0.3">
      <c r="B3926" t="str">
        <f t="shared" si="122"/>
        <v>SO-004025</v>
      </c>
      <c r="C3926" t="s">
        <v>21</v>
      </c>
      <c r="D3926" t="s">
        <v>17</v>
      </c>
      <c r="E3926" s="1">
        <v>43600</v>
      </c>
      <c r="F3926" s="1">
        <v>43715</v>
      </c>
      <c r="G3926" s="1">
        <v>43735</v>
      </c>
      <c r="H3926" s="1">
        <v>43740</v>
      </c>
      <c r="I3926" t="s">
        <v>18</v>
      </c>
      <c r="J3926">
        <v>23</v>
      </c>
      <c r="K3926">
        <v>48</v>
      </c>
      <c r="L3926">
        <v>225</v>
      </c>
      <c r="M3926">
        <v>4</v>
      </c>
      <c r="N3926">
        <v>1</v>
      </c>
      <c r="O3926">
        <v>0.1</v>
      </c>
      <c r="P3926">
        <v>95.48</v>
      </c>
      <c r="Q3926">
        <v>167.5</v>
      </c>
      <c r="R3926">
        <f>Table1[[#This Row],[OrderQuantity]]*Table1[[#This Row],[UnitPrice]]</f>
        <v>167.5</v>
      </c>
      <c r="S3926">
        <f>Table1[[#This Row],[OrderQuantity]]*Table1[[#This Row],[UnitCost]]</f>
        <v>95.48</v>
      </c>
      <c r="T3926">
        <f>Table1[[#This Row],[OrderQuantity]]*Table1[[#This Row],[UnitPrice]]*(1-Table1[[#This Row],[DiscountApplied]]) - (Table1[[#This Row],[OrderQuantity]]*Table1[[#This Row],[UnitCost]])</f>
        <v>55.269999999999996</v>
      </c>
      <c r="U3926">
        <f>DATEDIF(Table1[[#This Row],[ShipDate]],Table1[[#This Row],[DeliveryDate]],"d")</f>
        <v>5</v>
      </c>
      <c r="V3926" t="str">
        <f t="shared" si="123"/>
        <v>On Time</v>
      </c>
    </row>
    <row r="3927" spans="2:22" x14ac:dyDescent="0.3">
      <c r="B3927" t="str">
        <f t="shared" si="122"/>
        <v>SO-004026</v>
      </c>
      <c r="C3927" t="s">
        <v>21</v>
      </c>
      <c r="D3927" t="s">
        <v>25</v>
      </c>
      <c r="E3927" s="1">
        <v>43600</v>
      </c>
      <c r="F3927" s="1">
        <v>43715</v>
      </c>
      <c r="G3927" s="1">
        <v>43717</v>
      </c>
      <c r="H3927" s="1">
        <v>43724</v>
      </c>
      <c r="I3927" t="s">
        <v>18</v>
      </c>
      <c r="J3927">
        <v>21</v>
      </c>
      <c r="K3927">
        <v>43</v>
      </c>
      <c r="L3927">
        <v>347</v>
      </c>
      <c r="M3927">
        <v>5</v>
      </c>
      <c r="N3927">
        <v>5</v>
      </c>
      <c r="O3927">
        <v>0.05</v>
      </c>
      <c r="P3927">
        <v>807.02</v>
      </c>
      <c r="Q3927">
        <v>1105.5</v>
      </c>
      <c r="R3927">
        <f>Table1[[#This Row],[OrderQuantity]]*Table1[[#This Row],[UnitPrice]]</f>
        <v>5527.5</v>
      </c>
      <c r="S3927">
        <f>Table1[[#This Row],[OrderQuantity]]*Table1[[#This Row],[UnitCost]]</f>
        <v>4035.1</v>
      </c>
      <c r="T3927">
        <f>Table1[[#This Row],[OrderQuantity]]*Table1[[#This Row],[UnitPrice]]*(1-Table1[[#This Row],[DiscountApplied]]) - (Table1[[#This Row],[OrderQuantity]]*Table1[[#This Row],[UnitCost]])</f>
        <v>1216.0250000000001</v>
      </c>
      <c r="U3927">
        <f>DATEDIF(Table1[[#This Row],[ShipDate]],Table1[[#This Row],[DeliveryDate]],"d")</f>
        <v>7</v>
      </c>
      <c r="V3927" t="str">
        <f t="shared" si="123"/>
        <v>On Time</v>
      </c>
    </row>
    <row r="3928" spans="2:22" x14ac:dyDescent="0.3">
      <c r="B3928" t="str">
        <f t="shared" si="122"/>
        <v>SO-004027</v>
      </c>
      <c r="C3928" t="s">
        <v>16</v>
      </c>
      <c r="D3928" t="s">
        <v>26</v>
      </c>
      <c r="E3928" s="1">
        <v>43600</v>
      </c>
      <c r="F3928" s="1">
        <v>43715</v>
      </c>
      <c r="G3928" s="1">
        <v>43723</v>
      </c>
      <c r="H3928" s="1">
        <v>43727</v>
      </c>
      <c r="I3928" t="s">
        <v>18</v>
      </c>
      <c r="J3928">
        <v>3</v>
      </c>
      <c r="K3928">
        <v>44</v>
      </c>
      <c r="L3928">
        <v>73</v>
      </c>
      <c r="M3928">
        <v>36</v>
      </c>
      <c r="N3928">
        <v>7</v>
      </c>
      <c r="O3928">
        <v>0.05</v>
      </c>
      <c r="P3928">
        <v>2342.3200000000002</v>
      </c>
      <c r="Q3928">
        <v>3082</v>
      </c>
      <c r="R3928">
        <f>Table1[[#This Row],[OrderQuantity]]*Table1[[#This Row],[UnitPrice]]</f>
        <v>21574</v>
      </c>
      <c r="S3928">
        <f>Table1[[#This Row],[OrderQuantity]]*Table1[[#This Row],[UnitCost]]</f>
        <v>16396.240000000002</v>
      </c>
      <c r="T3928">
        <f>Table1[[#This Row],[OrderQuantity]]*Table1[[#This Row],[UnitPrice]]*(1-Table1[[#This Row],[DiscountApplied]]) - (Table1[[#This Row],[OrderQuantity]]*Table1[[#This Row],[UnitCost]])</f>
        <v>4099.0599999999977</v>
      </c>
      <c r="U3928">
        <f>DATEDIF(Table1[[#This Row],[ShipDate]],Table1[[#This Row],[DeliveryDate]],"d")</f>
        <v>4</v>
      </c>
      <c r="V3928" t="str">
        <f t="shared" si="123"/>
        <v>On Time</v>
      </c>
    </row>
    <row r="3929" spans="2:22" x14ac:dyDescent="0.3">
      <c r="B3929" t="str">
        <f t="shared" si="122"/>
        <v>SO-004028</v>
      </c>
      <c r="C3929" t="s">
        <v>21</v>
      </c>
      <c r="D3929" t="s">
        <v>24</v>
      </c>
      <c r="E3929" s="1">
        <v>43600</v>
      </c>
      <c r="F3929" s="1">
        <v>43715</v>
      </c>
      <c r="G3929" s="1">
        <v>43730</v>
      </c>
      <c r="H3929" s="1">
        <v>43731</v>
      </c>
      <c r="I3929" t="s">
        <v>18</v>
      </c>
      <c r="J3929">
        <v>23</v>
      </c>
      <c r="K3929">
        <v>33</v>
      </c>
      <c r="L3929">
        <v>50</v>
      </c>
      <c r="M3929">
        <v>18</v>
      </c>
      <c r="N3929">
        <v>2</v>
      </c>
      <c r="O3929">
        <v>0.1</v>
      </c>
      <c r="P3929">
        <v>717.37</v>
      </c>
      <c r="Q3929">
        <v>864.3</v>
      </c>
      <c r="R3929">
        <f>Table1[[#This Row],[OrderQuantity]]*Table1[[#This Row],[UnitPrice]]</f>
        <v>1728.6</v>
      </c>
      <c r="S3929">
        <f>Table1[[#This Row],[OrderQuantity]]*Table1[[#This Row],[UnitCost]]</f>
        <v>1434.74</v>
      </c>
      <c r="T3929">
        <f>Table1[[#This Row],[OrderQuantity]]*Table1[[#This Row],[UnitPrice]]*(1-Table1[[#This Row],[DiscountApplied]]) - (Table1[[#This Row],[OrderQuantity]]*Table1[[#This Row],[UnitCost]])</f>
        <v>121</v>
      </c>
      <c r="U3929">
        <f>DATEDIF(Table1[[#This Row],[ShipDate]],Table1[[#This Row],[DeliveryDate]],"d")</f>
        <v>1</v>
      </c>
      <c r="V3929" t="str">
        <f t="shared" si="123"/>
        <v>On Time</v>
      </c>
    </row>
    <row r="3930" spans="2:22" x14ac:dyDescent="0.3">
      <c r="B3930" t="str">
        <f t="shared" si="122"/>
        <v>SO-004029</v>
      </c>
      <c r="C3930" t="s">
        <v>19</v>
      </c>
      <c r="D3930" t="s">
        <v>25</v>
      </c>
      <c r="E3930" s="1">
        <v>43600</v>
      </c>
      <c r="F3930" s="1">
        <v>43715</v>
      </c>
      <c r="G3930" s="1">
        <v>43734</v>
      </c>
      <c r="H3930" s="1">
        <v>43736</v>
      </c>
      <c r="I3930" t="s">
        <v>18</v>
      </c>
      <c r="J3930">
        <v>18</v>
      </c>
      <c r="K3930">
        <v>48</v>
      </c>
      <c r="L3930">
        <v>340</v>
      </c>
      <c r="M3930">
        <v>30</v>
      </c>
      <c r="N3930">
        <v>6</v>
      </c>
      <c r="O3930">
        <v>0.05</v>
      </c>
      <c r="P3930">
        <v>1402.65</v>
      </c>
      <c r="Q3930">
        <v>2646.5</v>
      </c>
      <c r="R3930">
        <f>Table1[[#This Row],[OrderQuantity]]*Table1[[#This Row],[UnitPrice]]</f>
        <v>15879</v>
      </c>
      <c r="S3930">
        <f>Table1[[#This Row],[OrderQuantity]]*Table1[[#This Row],[UnitCost]]</f>
        <v>8415.9000000000015</v>
      </c>
      <c r="T3930">
        <f>Table1[[#This Row],[OrderQuantity]]*Table1[[#This Row],[UnitPrice]]*(1-Table1[[#This Row],[DiscountApplied]]) - (Table1[[#This Row],[OrderQuantity]]*Table1[[#This Row],[UnitCost]])</f>
        <v>6669.1499999999978</v>
      </c>
      <c r="U3930">
        <f>DATEDIF(Table1[[#This Row],[ShipDate]],Table1[[#This Row],[DeliveryDate]],"d")</f>
        <v>2</v>
      </c>
      <c r="V3930" t="str">
        <f t="shared" si="123"/>
        <v>On Time</v>
      </c>
    </row>
    <row r="3931" spans="2:22" x14ac:dyDescent="0.3">
      <c r="B3931" t="str">
        <f t="shared" si="122"/>
        <v>SO-004030</v>
      </c>
      <c r="C3931" t="s">
        <v>16</v>
      </c>
      <c r="D3931" t="s">
        <v>17</v>
      </c>
      <c r="E3931" s="1">
        <v>43600</v>
      </c>
      <c r="F3931" s="1">
        <v>43716</v>
      </c>
      <c r="G3931" s="1">
        <v>43739</v>
      </c>
      <c r="H3931" s="1">
        <v>43744</v>
      </c>
      <c r="I3931" t="s">
        <v>18</v>
      </c>
      <c r="J3931">
        <v>3</v>
      </c>
      <c r="K3931">
        <v>24</v>
      </c>
      <c r="L3931">
        <v>250</v>
      </c>
      <c r="M3931">
        <v>33</v>
      </c>
      <c r="N3931">
        <v>7</v>
      </c>
      <c r="O3931">
        <v>0.15</v>
      </c>
      <c r="P3931">
        <v>1451.42</v>
      </c>
      <c r="Q3931">
        <v>1748.7</v>
      </c>
      <c r="R3931">
        <f>Table1[[#This Row],[OrderQuantity]]*Table1[[#This Row],[UnitPrice]]</f>
        <v>12240.9</v>
      </c>
      <c r="S3931">
        <f>Table1[[#This Row],[OrderQuantity]]*Table1[[#This Row],[UnitCost]]</f>
        <v>10159.94</v>
      </c>
      <c r="T3931">
        <f>Table1[[#This Row],[OrderQuantity]]*Table1[[#This Row],[UnitPrice]]*(1-Table1[[#This Row],[DiscountApplied]]) - (Table1[[#This Row],[OrderQuantity]]*Table1[[#This Row],[UnitCost]])</f>
        <v>244.82499999999891</v>
      </c>
      <c r="U3931">
        <f>DATEDIF(Table1[[#This Row],[ShipDate]],Table1[[#This Row],[DeliveryDate]],"d")</f>
        <v>5</v>
      </c>
      <c r="V3931" t="str">
        <f t="shared" si="123"/>
        <v>On Time</v>
      </c>
    </row>
    <row r="3932" spans="2:22" x14ac:dyDescent="0.3">
      <c r="B3932" t="str">
        <f t="shared" si="122"/>
        <v>SO-004031</v>
      </c>
      <c r="C3932" t="s">
        <v>22</v>
      </c>
      <c r="D3932" t="s">
        <v>26</v>
      </c>
      <c r="E3932" s="1">
        <v>43600</v>
      </c>
      <c r="F3932" s="1">
        <v>43716</v>
      </c>
      <c r="G3932" s="1">
        <v>43744</v>
      </c>
      <c r="H3932" s="1">
        <v>43754</v>
      </c>
      <c r="I3932" t="s">
        <v>18</v>
      </c>
      <c r="J3932">
        <v>27</v>
      </c>
      <c r="K3932">
        <v>20</v>
      </c>
      <c r="L3932">
        <v>80</v>
      </c>
      <c r="M3932">
        <v>22</v>
      </c>
      <c r="N3932">
        <v>6</v>
      </c>
      <c r="O3932">
        <v>0.15</v>
      </c>
      <c r="P3932">
        <v>983.02</v>
      </c>
      <c r="Q3932">
        <v>1755.4</v>
      </c>
      <c r="R3932">
        <f>Table1[[#This Row],[OrderQuantity]]*Table1[[#This Row],[UnitPrice]]</f>
        <v>10532.400000000001</v>
      </c>
      <c r="S3932">
        <f>Table1[[#This Row],[OrderQuantity]]*Table1[[#This Row],[UnitCost]]</f>
        <v>5898.12</v>
      </c>
      <c r="T3932">
        <f>Table1[[#This Row],[OrderQuantity]]*Table1[[#This Row],[UnitPrice]]*(1-Table1[[#This Row],[DiscountApplied]]) - (Table1[[#This Row],[OrderQuantity]]*Table1[[#This Row],[UnitCost]])</f>
        <v>3054.420000000001</v>
      </c>
      <c r="U3932">
        <f>DATEDIF(Table1[[#This Row],[ShipDate]],Table1[[#This Row],[DeliveryDate]],"d")</f>
        <v>10</v>
      </c>
      <c r="V3932" t="str">
        <f t="shared" si="123"/>
        <v>Late</v>
      </c>
    </row>
    <row r="3933" spans="2:22" x14ac:dyDescent="0.3">
      <c r="B3933" t="str">
        <f t="shared" si="122"/>
        <v>SO-004032</v>
      </c>
      <c r="C3933" t="s">
        <v>21</v>
      </c>
      <c r="D3933" t="s">
        <v>17</v>
      </c>
      <c r="E3933" s="1">
        <v>43600</v>
      </c>
      <c r="F3933" s="1">
        <v>43716</v>
      </c>
      <c r="G3933" s="1">
        <v>43744</v>
      </c>
      <c r="H3933" s="1">
        <v>43747</v>
      </c>
      <c r="I3933" t="s">
        <v>18</v>
      </c>
      <c r="J3933">
        <v>22</v>
      </c>
      <c r="K3933">
        <v>8</v>
      </c>
      <c r="L3933">
        <v>240</v>
      </c>
      <c r="M3933">
        <v>47</v>
      </c>
      <c r="N3933">
        <v>6</v>
      </c>
      <c r="O3933">
        <v>0.2</v>
      </c>
      <c r="P3933">
        <v>851.24</v>
      </c>
      <c r="Q3933">
        <v>1105.5</v>
      </c>
      <c r="R3933">
        <f>Table1[[#This Row],[OrderQuantity]]*Table1[[#This Row],[UnitPrice]]</f>
        <v>6633</v>
      </c>
      <c r="S3933">
        <f>Table1[[#This Row],[OrderQuantity]]*Table1[[#This Row],[UnitCost]]</f>
        <v>5107.4400000000005</v>
      </c>
      <c r="T3933">
        <f>Table1[[#This Row],[OrderQuantity]]*Table1[[#This Row],[UnitPrice]]*(1-Table1[[#This Row],[DiscountApplied]]) - (Table1[[#This Row],[OrderQuantity]]*Table1[[#This Row],[UnitCost]])</f>
        <v>198.96000000000004</v>
      </c>
      <c r="U3933">
        <f>DATEDIF(Table1[[#This Row],[ShipDate]],Table1[[#This Row],[DeliveryDate]],"d")</f>
        <v>3</v>
      </c>
      <c r="V3933" t="str">
        <f t="shared" si="123"/>
        <v>On Time</v>
      </c>
    </row>
    <row r="3934" spans="2:22" x14ac:dyDescent="0.3">
      <c r="B3934" t="str">
        <f t="shared" si="122"/>
        <v>SO-004033</v>
      </c>
      <c r="C3934" t="s">
        <v>19</v>
      </c>
      <c r="D3934" t="s">
        <v>25</v>
      </c>
      <c r="E3934" s="1">
        <v>43600</v>
      </c>
      <c r="F3934" s="1">
        <v>43717</v>
      </c>
      <c r="G3934" s="1">
        <v>43721</v>
      </c>
      <c r="H3934" s="1">
        <v>43725</v>
      </c>
      <c r="I3934" t="s">
        <v>18</v>
      </c>
      <c r="J3934">
        <v>14</v>
      </c>
      <c r="K3934">
        <v>20</v>
      </c>
      <c r="L3934">
        <v>329</v>
      </c>
      <c r="M3934">
        <v>46</v>
      </c>
      <c r="N3934">
        <v>1</v>
      </c>
      <c r="O3934">
        <v>0.1</v>
      </c>
      <c r="P3934">
        <v>652.25</v>
      </c>
      <c r="Q3934">
        <v>1105.5</v>
      </c>
      <c r="R3934">
        <f>Table1[[#This Row],[OrderQuantity]]*Table1[[#This Row],[UnitPrice]]</f>
        <v>1105.5</v>
      </c>
      <c r="S3934">
        <f>Table1[[#This Row],[OrderQuantity]]*Table1[[#This Row],[UnitCost]]</f>
        <v>652.25</v>
      </c>
      <c r="T3934">
        <f>Table1[[#This Row],[OrderQuantity]]*Table1[[#This Row],[UnitPrice]]*(1-Table1[[#This Row],[DiscountApplied]]) - (Table1[[#This Row],[OrderQuantity]]*Table1[[#This Row],[UnitCost]])</f>
        <v>342.70000000000005</v>
      </c>
      <c r="U3934">
        <f>DATEDIF(Table1[[#This Row],[ShipDate]],Table1[[#This Row],[DeliveryDate]],"d")</f>
        <v>4</v>
      </c>
      <c r="V3934" t="str">
        <f t="shared" si="123"/>
        <v>On Time</v>
      </c>
    </row>
    <row r="3935" spans="2:22" x14ac:dyDescent="0.3">
      <c r="B3935" t="str">
        <f t="shared" si="122"/>
        <v>SO-004034</v>
      </c>
      <c r="C3935" t="s">
        <v>19</v>
      </c>
      <c r="D3935" t="s">
        <v>20</v>
      </c>
      <c r="E3935" s="1">
        <v>43600</v>
      </c>
      <c r="F3935" s="1">
        <v>43717</v>
      </c>
      <c r="G3935" s="1">
        <v>43736</v>
      </c>
      <c r="H3935" s="1">
        <v>43745</v>
      </c>
      <c r="I3935" t="s">
        <v>18</v>
      </c>
      <c r="J3935">
        <v>13</v>
      </c>
      <c r="K3935">
        <v>27</v>
      </c>
      <c r="L3935">
        <v>165</v>
      </c>
      <c r="M3935">
        <v>22</v>
      </c>
      <c r="N3935">
        <v>6</v>
      </c>
      <c r="O3935">
        <v>0.4</v>
      </c>
      <c r="P3935">
        <v>2925.22</v>
      </c>
      <c r="Q3935">
        <v>3953</v>
      </c>
      <c r="R3935">
        <f>Table1[[#This Row],[OrderQuantity]]*Table1[[#This Row],[UnitPrice]]</f>
        <v>23718</v>
      </c>
      <c r="S3935">
        <f>Table1[[#This Row],[OrderQuantity]]*Table1[[#This Row],[UnitCost]]</f>
        <v>17551.32</v>
      </c>
      <c r="T3935">
        <f>Table1[[#This Row],[OrderQuantity]]*Table1[[#This Row],[UnitPrice]]*(1-Table1[[#This Row],[DiscountApplied]]) - (Table1[[#This Row],[OrderQuantity]]*Table1[[#This Row],[UnitCost]])</f>
        <v>-3320.5200000000004</v>
      </c>
      <c r="U3935">
        <f>DATEDIF(Table1[[#This Row],[ShipDate]],Table1[[#This Row],[DeliveryDate]],"d")</f>
        <v>9</v>
      </c>
      <c r="V3935" t="str">
        <f t="shared" si="123"/>
        <v>Late</v>
      </c>
    </row>
    <row r="3936" spans="2:22" x14ac:dyDescent="0.3">
      <c r="B3936" t="str">
        <f t="shared" si="122"/>
        <v>SO-004035</v>
      </c>
      <c r="C3936" t="s">
        <v>16</v>
      </c>
      <c r="D3936" t="s">
        <v>24</v>
      </c>
      <c r="E3936" s="1">
        <v>43600</v>
      </c>
      <c r="F3936" s="1">
        <v>43717</v>
      </c>
      <c r="G3936" s="1">
        <v>43722</v>
      </c>
      <c r="H3936" s="1">
        <v>43728</v>
      </c>
      <c r="I3936" t="s">
        <v>18</v>
      </c>
      <c r="J3936">
        <v>5</v>
      </c>
      <c r="K3936">
        <v>11</v>
      </c>
      <c r="L3936">
        <v>46</v>
      </c>
      <c r="M3936">
        <v>4</v>
      </c>
      <c r="N3936">
        <v>7</v>
      </c>
      <c r="O3936">
        <v>0.2</v>
      </c>
      <c r="P3936">
        <v>4129.08</v>
      </c>
      <c r="Q3936">
        <v>5815.6</v>
      </c>
      <c r="R3936">
        <f>Table1[[#This Row],[OrderQuantity]]*Table1[[#This Row],[UnitPrice]]</f>
        <v>40709.200000000004</v>
      </c>
      <c r="S3936">
        <f>Table1[[#This Row],[OrderQuantity]]*Table1[[#This Row],[UnitCost]]</f>
        <v>28903.559999999998</v>
      </c>
      <c r="T3936">
        <f>Table1[[#This Row],[OrderQuantity]]*Table1[[#This Row],[UnitPrice]]*(1-Table1[[#This Row],[DiscountApplied]]) - (Table1[[#This Row],[OrderQuantity]]*Table1[[#This Row],[UnitCost]])</f>
        <v>3663.8000000000065</v>
      </c>
      <c r="U3936">
        <f>DATEDIF(Table1[[#This Row],[ShipDate]],Table1[[#This Row],[DeliveryDate]],"d")</f>
        <v>6</v>
      </c>
      <c r="V3936" t="str">
        <f t="shared" si="123"/>
        <v>On Time</v>
      </c>
    </row>
    <row r="3937" spans="2:22" x14ac:dyDescent="0.3">
      <c r="B3937" t="str">
        <f t="shared" si="122"/>
        <v>SO-004036</v>
      </c>
      <c r="C3937" t="s">
        <v>19</v>
      </c>
      <c r="D3937" t="s">
        <v>20</v>
      </c>
      <c r="E3937" s="1">
        <v>43600</v>
      </c>
      <c r="F3937" s="1">
        <v>43717</v>
      </c>
      <c r="G3937" s="1">
        <v>43736</v>
      </c>
      <c r="H3937" s="1">
        <v>43744</v>
      </c>
      <c r="I3937" t="s">
        <v>18</v>
      </c>
      <c r="J3937">
        <v>15</v>
      </c>
      <c r="K3937">
        <v>45</v>
      </c>
      <c r="L3937">
        <v>198</v>
      </c>
      <c r="M3937">
        <v>36</v>
      </c>
      <c r="N3937">
        <v>3</v>
      </c>
      <c r="O3937">
        <v>0.1</v>
      </c>
      <c r="P3937">
        <v>2599.5300000000002</v>
      </c>
      <c r="Q3937">
        <v>3209.3</v>
      </c>
      <c r="R3937">
        <f>Table1[[#This Row],[OrderQuantity]]*Table1[[#This Row],[UnitPrice]]</f>
        <v>9627.9000000000015</v>
      </c>
      <c r="S3937">
        <f>Table1[[#This Row],[OrderQuantity]]*Table1[[#This Row],[UnitCost]]</f>
        <v>7798.59</v>
      </c>
      <c r="T3937">
        <f>Table1[[#This Row],[OrderQuantity]]*Table1[[#This Row],[UnitPrice]]*(1-Table1[[#This Row],[DiscountApplied]]) - (Table1[[#This Row],[OrderQuantity]]*Table1[[#This Row],[UnitCost]])</f>
        <v>866.52000000000226</v>
      </c>
      <c r="U3937">
        <f>DATEDIF(Table1[[#This Row],[ShipDate]],Table1[[#This Row],[DeliveryDate]],"d")</f>
        <v>8</v>
      </c>
      <c r="V3937" t="str">
        <f t="shared" si="123"/>
        <v>Late</v>
      </c>
    </row>
    <row r="3938" spans="2:22" x14ac:dyDescent="0.3">
      <c r="B3938" t="str">
        <f t="shared" si="122"/>
        <v>SO-004037</v>
      </c>
      <c r="C3938" t="s">
        <v>19</v>
      </c>
      <c r="D3938" t="s">
        <v>17</v>
      </c>
      <c r="E3938" s="1">
        <v>43600</v>
      </c>
      <c r="F3938" s="1">
        <v>43717</v>
      </c>
      <c r="G3938" s="1">
        <v>43725</v>
      </c>
      <c r="H3938" s="1">
        <v>43731</v>
      </c>
      <c r="I3938" t="s">
        <v>18</v>
      </c>
      <c r="J3938">
        <v>13</v>
      </c>
      <c r="K3938">
        <v>48</v>
      </c>
      <c r="L3938">
        <v>241</v>
      </c>
      <c r="M3938">
        <v>43</v>
      </c>
      <c r="N3938">
        <v>3</v>
      </c>
      <c r="O3938">
        <v>0.2</v>
      </c>
      <c r="P3938">
        <v>1034.1500000000001</v>
      </c>
      <c r="Q3938">
        <v>2298.1</v>
      </c>
      <c r="R3938">
        <f>Table1[[#This Row],[OrderQuantity]]*Table1[[#This Row],[UnitPrice]]</f>
        <v>6894.2999999999993</v>
      </c>
      <c r="S3938">
        <f>Table1[[#This Row],[OrderQuantity]]*Table1[[#This Row],[UnitCost]]</f>
        <v>3102.4500000000003</v>
      </c>
      <c r="T3938">
        <f>Table1[[#This Row],[OrderQuantity]]*Table1[[#This Row],[UnitPrice]]*(1-Table1[[#This Row],[DiscountApplied]]) - (Table1[[#This Row],[OrderQuantity]]*Table1[[#This Row],[UnitCost]])</f>
        <v>2412.9899999999993</v>
      </c>
      <c r="U3938">
        <f>DATEDIF(Table1[[#This Row],[ShipDate]],Table1[[#This Row],[DeliveryDate]],"d")</f>
        <v>6</v>
      </c>
      <c r="V3938" t="str">
        <f t="shared" si="123"/>
        <v>On Time</v>
      </c>
    </row>
    <row r="3939" spans="2:22" x14ac:dyDescent="0.3">
      <c r="B3939" t="str">
        <f t="shared" si="122"/>
        <v>SO-004038</v>
      </c>
      <c r="C3939" t="s">
        <v>16</v>
      </c>
      <c r="D3939" t="s">
        <v>26</v>
      </c>
      <c r="E3939" s="1">
        <v>43600</v>
      </c>
      <c r="F3939" s="1">
        <v>43717</v>
      </c>
      <c r="G3939" s="1">
        <v>43721</v>
      </c>
      <c r="H3939" s="1">
        <v>43730</v>
      </c>
      <c r="I3939" t="s">
        <v>18</v>
      </c>
      <c r="J3939">
        <v>11</v>
      </c>
      <c r="K3939">
        <v>44</v>
      </c>
      <c r="L3939">
        <v>61</v>
      </c>
      <c r="M3939">
        <v>4</v>
      </c>
      <c r="N3939">
        <v>7</v>
      </c>
      <c r="O3939">
        <v>0.4</v>
      </c>
      <c r="P3939">
        <v>1736.37</v>
      </c>
      <c r="Q3939">
        <v>3946.3</v>
      </c>
      <c r="R3939">
        <f>Table1[[#This Row],[OrderQuantity]]*Table1[[#This Row],[UnitPrice]]</f>
        <v>27624.100000000002</v>
      </c>
      <c r="S3939">
        <f>Table1[[#This Row],[OrderQuantity]]*Table1[[#This Row],[UnitCost]]</f>
        <v>12154.59</v>
      </c>
      <c r="T3939">
        <f>Table1[[#This Row],[OrderQuantity]]*Table1[[#This Row],[UnitPrice]]*(1-Table1[[#This Row],[DiscountApplied]]) - (Table1[[#This Row],[OrderQuantity]]*Table1[[#This Row],[UnitCost]])</f>
        <v>4419.869999999999</v>
      </c>
      <c r="U3939">
        <f>DATEDIF(Table1[[#This Row],[ShipDate]],Table1[[#This Row],[DeliveryDate]],"d")</f>
        <v>9</v>
      </c>
      <c r="V3939" t="str">
        <f t="shared" si="123"/>
        <v>Late</v>
      </c>
    </row>
    <row r="3940" spans="2:22" x14ac:dyDescent="0.3">
      <c r="B3940" t="str">
        <f t="shared" si="122"/>
        <v>SO-004039</v>
      </c>
      <c r="C3940" t="s">
        <v>16</v>
      </c>
      <c r="D3940" t="s">
        <v>26</v>
      </c>
      <c r="E3940" s="1">
        <v>43600</v>
      </c>
      <c r="F3940" s="1">
        <v>43717</v>
      </c>
      <c r="G3940" s="1">
        <v>43733</v>
      </c>
      <c r="H3940" s="1">
        <v>43738</v>
      </c>
      <c r="I3940" t="s">
        <v>18</v>
      </c>
      <c r="J3940">
        <v>11</v>
      </c>
      <c r="K3940">
        <v>23</v>
      </c>
      <c r="L3940">
        <v>87</v>
      </c>
      <c r="M3940">
        <v>10</v>
      </c>
      <c r="N3940">
        <v>6</v>
      </c>
      <c r="O3940">
        <v>0.05</v>
      </c>
      <c r="P3940">
        <v>2674.37</v>
      </c>
      <c r="Q3940">
        <v>3932.9</v>
      </c>
      <c r="R3940">
        <f>Table1[[#This Row],[OrderQuantity]]*Table1[[#This Row],[UnitPrice]]</f>
        <v>23597.4</v>
      </c>
      <c r="S3940">
        <f>Table1[[#This Row],[OrderQuantity]]*Table1[[#This Row],[UnitCost]]</f>
        <v>16046.22</v>
      </c>
      <c r="T3940">
        <f>Table1[[#This Row],[OrderQuantity]]*Table1[[#This Row],[UnitPrice]]*(1-Table1[[#This Row],[DiscountApplied]]) - (Table1[[#This Row],[OrderQuantity]]*Table1[[#This Row],[UnitCost]])</f>
        <v>6371.3099999999995</v>
      </c>
      <c r="U3940">
        <f>DATEDIF(Table1[[#This Row],[ShipDate]],Table1[[#This Row],[DeliveryDate]],"d")</f>
        <v>5</v>
      </c>
      <c r="V3940" t="str">
        <f t="shared" si="123"/>
        <v>On Time</v>
      </c>
    </row>
    <row r="3941" spans="2:22" x14ac:dyDescent="0.3">
      <c r="B3941" t="str">
        <f t="shared" si="122"/>
        <v>SO-004040</v>
      </c>
      <c r="C3941" t="s">
        <v>16</v>
      </c>
      <c r="D3941" t="s">
        <v>17</v>
      </c>
      <c r="E3941" s="1">
        <v>43600</v>
      </c>
      <c r="F3941" s="1">
        <v>43717</v>
      </c>
      <c r="G3941" s="1">
        <v>43737</v>
      </c>
      <c r="H3941" s="1">
        <v>43744</v>
      </c>
      <c r="I3941" t="s">
        <v>18</v>
      </c>
      <c r="J3941">
        <v>4</v>
      </c>
      <c r="K3941">
        <v>35</v>
      </c>
      <c r="L3941">
        <v>244</v>
      </c>
      <c r="M3941">
        <v>27</v>
      </c>
      <c r="N3941">
        <v>7</v>
      </c>
      <c r="O3941">
        <v>0.05</v>
      </c>
      <c r="P3941">
        <v>572.85</v>
      </c>
      <c r="Q3941">
        <v>1005</v>
      </c>
      <c r="R3941">
        <f>Table1[[#This Row],[OrderQuantity]]*Table1[[#This Row],[UnitPrice]]</f>
        <v>7035</v>
      </c>
      <c r="S3941">
        <f>Table1[[#This Row],[OrderQuantity]]*Table1[[#This Row],[UnitCost]]</f>
        <v>4009.9500000000003</v>
      </c>
      <c r="T3941">
        <f>Table1[[#This Row],[OrderQuantity]]*Table1[[#This Row],[UnitPrice]]*(1-Table1[[#This Row],[DiscountApplied]]) - (Table1[[#This Row],[OrderQuantity]]*Table1[[#This Row],[UnitCost]])</f>
        <v>2673.2999999999997</v>
      </c>
      <c r="U3941">
        <f>DATEDIF(Table1[[#This Row],[ShipDate]],Table1[[#This Row],[DeliveryDate]],"d")</f>
        <v>7</v>
      </c>
      <c r="V3941" t="str">
        <f t="shared" si="123"/>
        <v>On Time</v>
      </c>
    </row>
    <row r="3942" spans="2:22" x14ac:dyDescent="0.3">
      <c r="B3942" t="str">
        <f t="shared" si="122"/>
        <v>SO-004041</v>
      </c>
      <c r="C3942" t="s">
        <v>22</v>
      </c>
      <c r="D3942" t="s">
        <v>24</v>
      </c>
      <c r="E3942" s="1">
        <v>43600</v>
      </c>
      <c r="F3942" s="1">
        <v>43717</v>
      </c>
      <c r="G3942" s="1">
        <v>43733</v>
      </c>
      <c r="H3942" s="1">
        <v>43734</v>
      </c>
      <c r="I3942" t="s">
        <v>18</v>
      </c>
      <c r="J3942">
        <v>28</v>
      </c>
      <c r="K3942">
        <v>7</v>
      </c>
      <c r="L3942">
        <v>58</v>
      </c>
      <c r="M3942">
        <v>11</v>
      </c>
      <c r="N3942">
        <v>8</v>
      </c>
      <c r="O3942">
        <v>0.08</v>
      </c>
      <c r="P3942">
        <v>1218.6600000000001</v>
      </c>
      <c r="Q3942">
        <v>2592.9</v>
      </c>
      <c r="R3942">
        <f>Table1[[#This Row],[OrderQuantity]]*Table1[[#This Row],[UnitPrice]]</f>
        <v>20743.2</v>
      </c>
      <c r="S3942">
        <f>Table1[[#This Row],[OrderQuantity]]*Table1[[#This Row],[UnitCost]]</f>
        <v>9749.2800000000007</v>
      </c>
      <c r="T3942">
        <f>Table1[[#This Row],[OrderQuantity]]*Table1[[#This Row],[UnitPrice]]*(1-Table1[[#This Row],[DiscountApplied]]) - (Table1[[#This Row],[OrderQuantity]]*Table1[[#This Row],[UnitCost]])</f>
        <v>9334.4640000000018</v>
      </c>
      <c r="U3942">
        <f>DATEDIF(Table1[[#This Row],[ShipDate]],Table1[[#This Row],[DeliveryDate]],"d")</f>
        <v>1</v>
      </c>
      <c r="V3942" t="str">
        <f t="shared" si="123"/>
        <v>On Time</v>
      </c>
    </row>
    <row r="3943" spans="2:22" x14ac:dyDescent="0.3">
      <c r="B3943" t="str">
        <f t="shared" si="122"/>
        <v>SO-004042</v>
      </c>
      <c r="C3943" t="s">
        <v>21</v>
      </c>
      <c r="D3943" t="s">
        <v>20</v>
      </c>
      <c r="E3943" s="1">
        <v>43600</v>
      </c>
      <c r="F3943" s="1">
        <v>43717</v>
      </c>
      <c r="G3943" s="1">
        <v>43735</v>
      </c>
      <c r="H3943" s="1">
        <v>43738</v>
      </c>
      <c r="I3943" t="s">
        <v>18</v>
      </c>
      <c r="J3943">
        <v>23</v>
      </c>
      <c r="K3943">
        <v>39</v>
      </c>
      <c r="L3943">
        <v>105</v>
      </c>
      <c r="M3943">
        <v>9</v>
      </c>
      <c r="N3943">
        <v>4</v>
      </c>
      <c r="O3943">
        <v>0.05</v>
      </c>
      <c r="P3943">
        <v>801.99</v>
      </c>
      <c r="Q3943">
        <v>1145.7</v>
      </c>
      <c r="R3943">
        <f>Table1[[#This Row],[OrderQuantity]]*Table1[[#This Row],[UnitPrice]]</f>
        <v>4582.8</v>
      </c>
      <c r="S3943">
        <f>Table1[[#This Row],[OrderQuantity]]*Table1[[#This Row],[UnitCost]]</f>
        <v>3207.96</v>
      </c>
      <c r="T3943">
        <f>Table1[[#This Row],[OrderQuantity]]*Table1[[#This Row],[UnitPrice]]*(1-Table1[[#This Row],[DiscountApplied]]) - (Table1[[#This Row],[OrderQuantity]]*Table1[[#This Row],[UnitCost]])</f>
        <v>1145.6999999999998</v>
      </c>
      <c r="U3943">
        <f>DATEDIF(Table1[[#This Row],[ShipDate]],Table1[[#This Row],[DeliveryDate]],"d")</f>
        <v>3</v>
      </c>
      <c r="V3943" t="str">
        <f t="shared" si="123"/>
        <v>On Time</v>
      </c>
    </row>
    <row r="3944" spans="2:22" x14ac:dyDescent="0.3">
      <c r="B3944" t="str">
        <f t="shared" si="122"/>
        <v>SO-004043</v>
      </c>
      <c r="C3944" t="s">
        <v>16</v>
      </c>
      <c r="D3944" t="s">
        <v>20</v>
      </c>
      <c r="E3944" s="1">
        <v>43600</v>
      </c>
      <c r="F3944" s="1">
        <v>43717</v>
      </c>
      <c r="G3944" s="1">
        <v>43745</v>
      </c>
      <c r="H3944" s="1">
        <v>43748</v>
      </c>
      <c r="I3944" t="s">
        <v>18</v>
      </c>
      <c r="J3944">
        <v>1</v>
      </c>
      <c r="K3944">
        <v>38</v>
      </c>
      <c r="L3944">
        <v>94</v>
      </c>
      <c r="M3944">
        <v>42</v>
      </c>
      <c r="N3944">
        <v>7</v>
      </c>
      <c r="O3944">
        <v>0.08</v>
      </c>
      <c r="P3944">
        <v>475.23</v>
      </c>
      <c r="Q3944">
        <v>1159.0999999999999</v>
      </c>
      <c r="R3944">
        <f>Table1[[#This Row],[OrderQuantity]]*Table1[[#This Row],[UnitPrice]]</f>
        <v>8113.6999999999989</v>
      </c>
      <c r="S3944">
        <f>Table1[[#This Row],[OrderQuantity]]*Table1[[#This Row],[UnitCost]]</f>
        <v>3326.61</v>
      </c>
      <c r="T3944">
        <f>Table1[[#This Row],[OrderQuantity]]*Table1[[#This Row],[UnitPrice]]*(1-Table1[[#This Row],[DiscountApplied]]) - (Table1[[#This Row],[OrderQuantity]]*Table1[[#This Row],[UnitCost]])</f>
        <v>4137.9939999999988</v>
      </c>
      <c r="U3944">
        <f>DATEDIF(Table1[[#This Row],[ShipDate]],Table1[[#This Row],[DeliveryDate]],"d")</f>
        <v>3</v>
      </c>
      <c r="V3944" t="str">
        <f t="shared" si="123"/>
        <v>On Time</v>
      </c>
    </row>
    <row r="3945" spans="2:22" x14ac:dyDescent="0.3">
      <c r="B3945" t="str">
        <f t="shared" si="122"/>
        <v>SO-004044</v>
      </c>
      <c r="C3945" t="s">
        <v>19</v>
      </c>
      <c r="D3945" t="s">
        <v>23</v>
      </c>
      <c r="E3945" s="1">
        <v>43600</v>
      </c>
      <c r="F3945" s="1">
        <v>43717</v>
      </c>
      <c r="G3945" s="1">
        <v>43735</v>
      </c>
      <c r="H3945" s="1">
        <v>43737</v>
      </c>
      <c r="I3945" t="s">
        <v>18</v>
      </c>
      <c r="J3945">
        <v>13</v>
      </c>
      <c r="K3945">
        <v>4</v>
      </c>
      <c r="L3945">
        <v>265</v>
      </c>
      <c r="M3945">
        <v>38</v>
      </c>
      <c r="N3945">
        <v>2</v>
      </c>
      <c r="O3945">
        <v>0.2</v>
      </c>
      <c r="P3945">
        <v>469.6</v>
      </c>
      <c r="Q3945">
        <v>1092.0999999999999</v>
      </c>
      <c r="R3945">
        <f>Table1[[#This Row],[OrderQuantity]]*Table1[[#This Row],[UnitPrice]]</f>
        <v>2184.1999999999998</v>
      </c>
      <c r="S3945">
        <f>Table1[[#This Row],[OrderQuantity]]*Table1[[#This Row],[UnitCost]]</f>
        <v>939.2</v>
      </c>
      <c r="T3945">
        <f>Table1[[#This Row],[OrderQuantity]]*Table1[[#This Row],[UnitPrice]]*(1-Table1[[#This Row],[DiscountApplied]]) - (Table1[[#This Row],[OrderQuantity]]*Table1[[#This Row],[UnitCost]])</f>
        <v>808.15999999999985</v>
      </c>
      <c r="U3945">
        <f>DATEDIF(Table1[[#This Row],[ShipDate]],Table1[[#This Row],[DeliveryDate]],"d")</f>
        <v>2</v>
      </c>
      <c r="V3945" t="str">
        <f t="shared" si="123"/>
        <v>On Time</v>
      </c>
    </row>
    <row r="3946" spans="2:22" x14ac:dyDescent="0.3">
      <c r="B3946" t="str">
        <f t="shared" si="122"/>
        <v>SO-004045</v>
      </c>
      <c r="C3946" t="s">
        <v>19</v>
      </c>
      <c r="D3946" t="s">
        <v>23</v>
      </c>
      <c r="E3946" s="1">
        <v>43600</v>
      </c>
      <c r="F3946" s="1">
        <v>43717</v>
      </c>
      <c r="G3946" s="1">
        <v>43732</v>
      </c>
      <c r="H3946" s="1">
        <v>43740</v>
      </c>
      <c r="I3946" t="s">
        <v>18</v>
      </c>
      <c r="J3946">
        <v>13</v>
      </c>
      <c r="K3946">
        <v>29</v>
      </c>
      <c r="L3946">
        <v>323</v>
      </c>
      <c r="M3946">
        <v>46</v>
      </c>
      <c r="N3946">
        <v>7</v>
      </c>
      <c r="O3946">
        <v>0.08</v>
      </c>
      <c r="P3946">
        <v>578.28</v>
      </c>
      <c r="Q3946">
        <v>917.9</v>
      </c>
      <c r="R3946">
        <f>Table1[[#This Row],[OrderQuantity]]*Table1[[#This Row],[UnitPrice]]</f>
        <v>6425.3</v>
      </c>
      <c r="S3946">
        <f>Table1[[#This Row],[OrderQuantity]]*Table1[[#This Row],[UnitCost]]</f>
        <v>4047.96</v>
      </c>
      <c r="T3946">
        <f>Table1[[#This Row],[OrderQuantity]]*Table1[[#This Row],[UnitPrice]]*(1-Table1[[#This Row],[DiscountApplied]]) - (Table1[[#This Row],[OrderQuantity]]*Table1[[#This Row],[UnitCost]])</f>
        <v>1863.3160000000007</v>
      </c>
      <c r="U3946">
        <f>DATEDIF(Table1[[#This Row],[ShipDate]],Table1[[#This Row],[DeliveryDate]],"d")</f>
        <v>8</v>
      </c>
      <c r="V3946" t="str">
        <f t="shared" si="123"/>
        <v>Late</v>
      </c>
    </row>
    <row r="3947" spans="2:22" x14ac:dyDescent="0.3">
      <c r="B3947" t="str">
        <f t="shared" si="122"/>
        <v>SO-004046</v>
      </c>
      <c r="C3947" t="s">
        <v>16</v>
      </c>
      <c r="D3947" t="s">
        <v>17</v>
      </c>
      <c r="E3947" s="1">
        <v>43600</v>
      </c>
      <c r="F3947" s="1">
        <v>43717</v>
      </c>
      <c r="G3947" s="1">
        <v>43730</v>
      </c>
      <c r="H3947" s="1">
        <v>43731</v>
      </c>
      <c r="I3947" t="s">
        <v>18</v>
      </c>
      <c r="J3947">
        <v>11</v>
      </c>
      <c r="K3947">
        <v>5</v>
      </c>
      <c r="L3947">
        <v>251</v>
      </c>
      <c r="M3947">
        <v>37</v>
      </c>
      <c r="N3947">
        <v>1</v>
      </c>
      <c r="O3947">
        <v>0.05</v>
      </c>
      <c r="P3947">
        <v>193.36</v>
      </c>
      <c r="Q3947">
        <v>261.3</v>
      </c>
      <c r="R3947">
        <f>Table1[[#This Row],[OrderQuantity]]*Table1[[#This Row],[UnitPrice]]</f>
        <v>261.3</v>
      </c>
      <c r="S3947">
        <f>Table1[[#This Row],[OrderQuantity]]*Table1[[#This Row],[UnitCost]]</f>
        <v>193.36</v>
      </c>
      <c r="T3947">
        <f>Table1[[#This Row],[OrderQuantity]]*Table1[[#This Row],[UnitPrice]]*(1-Table1[[#This Row],[DiscountApplied]]) - (Table1[[#This Row],[OrderQuantity]]*Table1[[#This Row],[UnitCost]])</f>
        <v>54.874999999999972</v>
      </c>
      <c r="U3947">
        <f>DATEDIF(Table1[[#This Row],[ShipDate]],Table1[[#This Row],[DeliveryDate]],"d")</f>
        <v>1</v>
      </c>
      <c r="V3947" t="str">
        <f t="shared" si="123"/>
        <v>On Time</v>
      </c>
    </row>
    <row r="3948" spans="2:22" x14ac:dyDescent="0.3">
      <c r="B3948" t="str">
        <f t="shared" si="122"/>
        <v>SO-004047</v>
      </c>
      <c r="C3948" t="s">
        <v>19</v>
      </c>
      <c r="D3948" t="s">
        <v>17</v>
      </c>
      <c r="E3948" s="1">
        <v>43600</v>
      </c>
      <c r="F3948" s="1">
        <v>43717</v>
      </c>
      <c r="G3948" s="1">
        <v>43739</v>
      </c>
      <c r="H3948" s="1">
        <v>43746</v>
      </c>
      <c r="I3948" t="s">
        <v>18</v>
      </c>
      <c r="J3948">
        <v>19</v>
      </c>
      <c r="K3948">
        <v>6</v>
      </c>
      <c r="L3948">
        <v>225</v>
      </c>
      <c r="M3948">
        <v>41</v>
      </c>
      <c r="N3948">
        <v>1</v>
      </c>
      <c r="O3948">
        <v>0.05</v>
      </c>
      <c r="P3948">
        <v>1472.33</v>
      </c>
      <c r="Q3948">
        <v>1963.1</v>
      </c>
      <c r="R3948">
        <f>Table1[[#This Row],[OrderQuantity]]*Table1[[#This Row],[UnitPrice]]</f>
        <v>1963.1</v>
      </c>
      <c r="S3948">
        <f>Table1[[#This Row],[OrderQuantity]]*Table1[[#This Row],[UnitCost]]</f>
        <v>1472.33</v>
      </c>
      <c r="T3948">
        <f>Table1[[#This Row],[OrderQuantity]]*Table1[[#This Row],[UnitPrice]]*(1-Table1[[#This Row],[DiscountApplied]]) - (Table1[[#This Row],[OrderQuantity]]*Table1[[#This Row],[UnitCost]])</f>
        <v>392.61500000000001</v>
      </c>
      <c r="U3948">
        <f>DATEDIF(Table1[[#This Row],[ShipDate]],Table1[[#This Row],[DeliveryDate]],"d")</f>
        <v>7</v>
      </c>
      <c r="V3948" t="str">
        <f t="shared" si="123"/>
        <v>On Time</v>
      </c>
    </row>
    <row r="3949" spans="2:22" x14ac:dyDescent="0.3">
      <c r="B3949" t="str">
        <f t="shared" si="122"/>
        <v>SO-004048</v>
      </c>
      <c r="C3949" t="s">
        <v>21</v>
      </c>
      <c r="D3949" t="s">
        <v>20</v>
      </c>
      <c r="E3949" s="1">
        <v>43600</v>
      </c>
      <c r="F3949" s="1">
        <v>43718</v>
      </c>
      <c r="G3949" s="1">
        <v>43726</v>
      </c>
      <c r="H3949" s="1">
        <v>43732</v>
      </c>
      <c r="I3949" t="s">
        <v>18</v>
      </c>
      <c r="J3949">
        <v>24</v>
      </c>
      <c r="K3949">
        <v>11</v>
      </c>
      <c r="L3949">
        <v>91</v>
      </c>
      <c r="M3949">
        <v>35</v>
      </c>
      <c r="N3949">
        <v>1</v>
      </c>
      <c r="O3949">
        <v>0.4</v>
      </c>
      <c r="P3949">
        <v>2626.67</v>
      </c>
      <c r="Q3949">
        <v>5969.7</v>
      </c>
      <c r="R3949">
        <f>Table1[[#This Row],[OrderQuantity]]*Table1[[#This Row],[UnitPrice]]</f>
        <v>5969.7</v>
      </c>
      <c r="S3949">
        <f>Table1[[#This Row],[OrderQuantity]]*Table1[[#This Row],[UnitCost]]</f>
        <v>2626.67</v>
      </c>
      <c r="T3949">
        <f>Table1[[#This Row],[OrderQuantity]]*Table1[[#This Row],[UnitPrice]]*(1-Table1[[#This Row],[DiscountApplied]]) - (Table1[[#This Row],[OrderQuantity]]*Table1[[#This Row],[UnitCost]])</f>
        <v>955.14999999999964</v>
      </c>
      <c r="U3949">
        <f>DATEDIF(Table1[[#This Row],[ShipDate]],Table1[[#This Row],[DeliveryDate]],"d")</f>
        <v>6</v>
      </c>
      <c r="V3949" t="str">
        <f t="shared" si="123"/>
        <v>On Time</v>
      </c>
    </row>
    <row r="3950" spans="2:22" x14ac:dyDescent="0.3">
      <c r="B3950" t="str">
        <f t="shared" si="122"/>
        <v>SO-004049</v>
      </c>
      <c r="C3950" t="s">
        <v>19</v>
      </c>
      <c r="D3950" t="s">
        <v>23</v>
      </c>
      <c r="E3950" s="1">
        <v>43600</v>
      </c>
      <c r="F3950" s="1">
        <v>43718</v>
      </c>
      <c r="G3950" s="1">
        <v>43733</v>
      </c>
      <c r="H3950" s="1">
        <v>43740</v>
      </c>
      <c r="I3950" t="s">
        <v>18</v>
      </c>
      <c r="J3950">
        <v>14</v>
      </c>
      <c r="K3950">
        <v>34</v>
      </c>
      <c r="L3950">
        <v>286</v>
      </c>
      <c r="M3950">
        <v>35</v>
      </c>
      <c r="N3950">
        <v>8</v>
      </c>
      <c r="O3950">
        <v>0.08</v>
      </c>
      <c r="P3950">
        <v>1219.4000000000001</v>
      </c>
      <c r="Q3950">
        <v>3048.5</v>
      </c>
      <c r="R3950">
        <f>Table1[[#This Row],[OrderQuantity]]*Table1[[#This Row],[UnitPrice]]</f>
        <v>24388</v>
      </c>
      <c r="S3950">
        <f>Table1[[#This Row],[OrderQuantity]]*Table1[[#This Row],[UnitCost]]</f>
        <v>9755.2000000000007</v>
      </c>
      <c r="T3950">
        <f>Table1[[#This Row],[OrderQuantity]]*Table1[[#This Row],[UnitPrice]]*(1-Table1[[#This Row],[DiscountApplied]]) - (Table1[[#This Row],[OrderQuantity]]*Table1[[#This Row],[UnitCost]])</f>
        <v>12681.760000000002</v>
      </c>
      <c r="U3950">
        <f>DATEDIF(Table1[[#This Row],[ShipDate]],Table1[[#This Row],[DeliveryDate]],"d")</f>
        <v>7</v>
      </c>
      <c r="V3950" t="str">
        <f t="shared" si="123"/>
        <v>On Time</v>
      </c>
    </row>
    <row r="3951" spans="2:22" x14ac:dyDescent="0.3">
      <c r="B3951" t="str">
        <f t="shared" si="122"/>
        <v>SO-004050</v>
      </c>
      <c r="C3951" t="s">
        <v>19</v>
      </c>
      <c r="D3951" t="s">
        <v>23</v>
      </c>
      <c r="E3951" s="1">
        <v>43600</v>
      </c>
      <c r="F3951" s="1">
        <v>43718</v>
      </c>
      <c r="G3951" s="1">
        <v>43728</v>
      </c>
      <c r="H3951" s="1">
        <v>43733</v>
      </c>
      <c r="I3951" t="s">
        <v>18</v>
      </c>
      <c r="J3951">
        <v>20</v>
      </c>
      <c r="K3951">
        <v>24</v>
      </c>
      <c r="L3951">
        <v>298</v>
      </c>
      <c r="M3951">
        <v>7</v>
      </c>
      <c r="N3951">
        <v>8</v>
      </c>
      <c r="O3951">
        <v>0.08</v>
      </c>
      <c r="P3951">
        <v>649.5</v>
      </c>
      <c r="Q3951">
        <v>877.7</v>
      </c>
      <c r="R3951">
        <f>Table1[[#This Row],[OrderQuantity]]*Table1[[#This Row],[UnitPrice]]</f>
        <v>7021.6</v>
      </c>
      <c r="S3951">
        <f>Table1[[#This Row],[OrderQuantity]]*Table1[[#This Row],[UnitCost]]</f>
        <v>5196</v>
      </c>
      <c r="T3951">
        <f>Table1[[#This Row],[OrderQuantity]]*Table1[[#This Row],[UnitPrice]]*(1-Table1[[#This Row],[DiscountApplied]]) - (Table1[[#This Row],[OrderQuantity]]*Table1[[#This Row],[UnitCost]])</f>
        <v>1263.8720000000003</v>
      </c>
      <c r="U3951">
        <f>DATEDIF(Table1[[#This Row],[ShipDate]],Table1[[#This Row],[DeliveryDate]],"d")</f>
        <v>5</v>
      </c>
      <c r="V3951" t="str">
        <f t="shared" si="123"/>
        <v>On Time</v>
      </c>
    </row>
    <row r="3952" spans="2:22" x14ac:dyDescent="0.3">
      <c r="B3952" t="str">
        <f t="shared" si="122"/>
        <v>SO-004051</v>
      </c>
      <c r="C3952" t="s">
        <v>19</v>
      </c>
      <c r="D3952" t="s">
        <v>24</v>
      </c>
      <c r="E3952" s="1">
        <v>43600</v>
      </c>
      <c r="F3952" s="1">
        <v>43718</v>
      </c>
      <c r="G3952" s="1">
        <v>43730</v>
      </c>
      <c r="H3952" s="1">
        <v>43737</v>
      </c>
      <c r="I3952" t="s">
        <v>18</v>
      </c>
      <c r="J3952">
        <v>18</v>
      </c>
      <c r="K3952">
        <v>10</v>
      </c>
      <c r="L3952">
        <v>9</v>
      </c>
      <c r="M3952">
        <v>10</v>
      </c>
      <c r="N3952">
        <v>7</v>
      </c>
      <c r="O3952">
        <v>0.1</v>
      </c>
      <c r="P3952">
        <v>1224.0899999999999</v>
      </c>
      <c r="Q3952">
        <v>1943</v>
      </c>
      <c r="R3952">
        <f>Table1[[#This Row],[OrderQuantity]]*Table1[[#This Row],[UnitPrice]]</f>
        <v>13601</v>
      </c>
      <c r="S3952">
        <f>Table1[[#This Row],[OrderQuantity]]*Table1[[#This Row],[UnitCost]]</f>
        <v>8568.6299999999992</v>
      </c>
      <c r="T3952">
        <f>Table1[[#This Row],[OrderQuantity]]*Table1[[#This Row],[UnitPrice]]*(1-Table1[[#This Row],[DiscountApplied]]) - (Table1[[#This Row],[OrderQuantity]]*Table1[[#This Row],[UnitCost]])</f>
        <v>3672.2700000000004</v>
      </c>
      <c r="U3952">
        <f>DATEDIF(Table1[[#This Row],[ShipDate]],Table1[[#This Row],[DeliveryDate]],"d")</f>
        <v>7</v>
      </c>
      <c r="V3952" t="str">
        <f t="shared" si="123"/>
        <v>On Time</v>
      </c>
    </row>
    <row r="3953" spans="2:22" x14ac:dyDescent="0.3">
      <c r="B3953" t="str">
        <f t="shared" si="122"/>
        <v>SO-004052</v>
      </c>
      <c r="C3953" t="s">
        <v>16</v>
      </c>
      <c r="D3953" t="s">
        <v>23</v>
      </c>
      <c r="E3953" s="1">
        <v>43600</v>
      </c>
      <c r="F3953" s="1">
        <v>43718</v>
      </c>
      <c r="G3953" s="1">
        <v>43720</v>
      </c>
      <c r="H3953" s="1">
        <v>43726</v>
      </c>
      <c r="I3953" t="s">
        <v>18</v>
      </c>
      <c r="J3953">
        <v>11</v>
      </c>
      <c r="K3953">
        <v>25</v>
      </c>
      <c r="L3953">
        <v>325</v>
      </c>
      <c r="M3953">
        <v>40</v>
      </c>
      <c r="N3953">
        <v>7</v>
      </c>
      <c r="O3953">
        <v>0.05</v>
      </c>
      <c r="P3953">
        <v>1806.32</v>
      </c>
      <c r="Q3953">
        <v>2257.9</v>
      </c>
      <c r="R3953">
        <f>Table1[[#This Row],[OrderQuantity]]*Table1[[#This Row],[UnitPrice]]</f>
        <v>15805.300000000001</v>
      </c>
      <c r="S3953">
        <f>Table1[[#This Row],[OrderQuantity]]*Table1[[#This Row],[UnitCost]]</f>
        <v>12644.24</v>
      </c>
      <c r="T3953">
        <f>Table1[[#This Row],[OrderQuantity]]*Table1[[#This Row],[UnitPrice]]*(1-Table1[[#This Row],[DiscountApplied]]) - (Table1[[#This Row],[OrderQuantity]]*Table1[[#This Row],[UnitCost]])</f>
        <v>2370.7950000000001</v>
      </c>
      <c r="U3953">
        <f>DATEDIF(Table1[[#This Row],[ShipDate]],Table1[[#This Row],[DeliveryDate]],"d")</f>
        <v>6</v>
      </c>
      <c r="V3953" t="str">
        <f t="shared" si="123"/>
        <v>On Time</v>
      </c>
    </row>
    <row r="3954" spans="2:22" x14ac:dyDescent="0.3">
      <c r="B3954" t="str">
        <f t="shared" si="122"/>
        <v>SO-004053</v>
      </c>
      <c r="C3954" t="s">
        <v>21</v>
      </c>
      <c r="D3954" t="s">
        <v>20</v>
      </c>
      <c r="E3954" s="1">
        <v>43600</v>
      </c>
      <c r="F3954" s="1">
        <v>43718</v>
      </c>
      <c r="G3954" s="1">
        <v>43726</v>
      </c>
      <c r="H3954" s="1">
        <v>43735</v>
      </c>
      <c r="I3954" t="s">
        <v>18</v>
      </c>
      <c r="J3954">
        <v>23</v>
      </c>
      <c r="K3954">
        <v>19</v>
      </c>
      <c r="L3954">
        <v>179</v>
      </c>
      <c r="M3954">
        <v>16</v>
      </c>
      <c r="N3954">
        <v>6</v>
      </c>
      <c r="O3954">
        <v>0.05</v>
      </c>
      <c r="P3954">
        <v>795.96</v>
      </c>
      <c r="Q3954">
        <v>1105.5</v>
      </c>
      <c r="R3954">
        <f>Table1[[#This Row],[OrderQuantity]]*Table1[[#This Row],[UnitPrice]]</f>
        <v>6633</v>
      </c>
      <c r="S3954">
        <f>Table1[[#This Row],[OrderQuantity]]*Table1[[#This Row],[UnitCost]]</f>
        <v>4775.76</v>
      </c>
      <c r="T3954">
        <f>Table1[[#This Row],[OrderQuantity]]*Table1[[#This Row],[UnitPrice]]*(1-Table1[[#This Row],[DiscountApplied]]) - (Table1[[#This Row],[OrderQuantity]]*Table1[[#This Row],[UnitCost]])</f>
        <v>1525.5899999999992</v>
      </c>
      <c r="U3954">
        <f>DATEDIF(Table1[[#This Row],[ShipDate]],Table1[[#This Row],[DeliveryDate]],"d")</f>
        <v>9</v>
      </c>
      <c r="V3954" t="str">
        <f t="shared" si="123"/>
        <v>Late</v>
      </c>
    </row>
    <row r="3955" spans="2:22" x14ac:dyDescent="0.3">
      <c r="B3955" t="str">
        <f t="shared" si="122"/>
        <v>SO-004054</v>
      </c>
      <c r="C3955" t="s">
        <v>16</v>
      </c>
      <c r="D3955" t="s">
        <v>24</v>
      </c>
      <c r="E3955" s="1">
        <v>43600</v>
      </c>
      <c r="F3955" s="1">
        <v>43718</v>
      </c>
      <c r="G3955" s="1">
        <v>43740</v>
      </c>
      <c r="H3955" s="1">
        <v>43745</v>
      </c>
      <c r="I3955" t="s">
        <v>18</v>
      </c>
      <c r="J3955">
        <v>6</v>
      </c>
      <c r="K3955">
        <v>43</v>
      </c>
      <c r="L3955">
        <v>25</v>
      </c>
      <c r="M3955">
        <v>39</v>
      </c>
      <c r="N3955">
        <v>2</v>
      </c>
      <c r="O3955">
        <v>0.05</v>
      </c>
      <c r="P3955">
        <v>738.07</v>
      </c>
      <c r="Q3955">
        <v>1085.4000000000001</v>
      </c>
      <c r="R3955">
        <f>Table1[[#This Row],[OrderQuantity]]*Table1[[#This Row],[UnitPrice]]</f>
        <v>2170.8000000000002</v>
      </c>
      <c r="S3955">
        <f>Table1[[#This Row],[OrderQuantity]]*Table1[[#This Row],[UnitCost]]</f>
        <v>1476.14</v>
      </c>
      <c r="T3955">
        <f>Table1[[#This Row],[OrderQuantity]]*Table1[[#This Row],[UnitPrice]]*(1-Table1[[#This Row],[DiscountApplied]]) - (Table1[[#This Row],[OrderQuantity]]*Table1[[#This Row],[UnitCost]])</f>
        <v>586.12000000000012</v>
      </c>
      <c r="U3955">
        <f>DATEDIF(Table1[[#This Row],[ShipDate]],Table1[[#This Row],[DeliveryDate]],"d")</f>
        <v>5</v>
      </c>
      <c r="V3955" t="str">
        <f t="shared" si="123"/>
        <v>On Time</v>
      </c>
    </row>
    <row r="3956" spans="2:22" x14ac:dyDescent="0.3">
      <c r="B3956" t="str">
        <f t="shared" si="122"/>
        <v>SO-004055</v>
      </c>
      <c r="C3956" t="s">
        <v>22</v>
      </c>
      <c r="D3956" t="s">
        <v>20</v>
      </c>
      <c r="E3956" s="1">
        <v>43600</v>
      </c>
      <c r="F3956" s="1">
        <v>43718</v>
      </c>
      <c r="G3956" s="1">
        <v>43729</v>
      </c>
      <c r="H3956" s="1">
        <v>43734</v>
      </c>
      <c r="I3956" t="s">
        <v>18</v>
      </c>
      <c r="J3956">
        <v>27</v>
      </c>
      <c r="K3956">
        <v>37</v>
      </c>
      <c r="L3956">
        <v>127</v>
      </c>
      <c r="M3956">
        <v>43</v>
      </c>
      <c r="N3956">
        <v>7</v>
      </c>
      <c r="O3956">
        <v>0.1</v>
      </c>
      <c r="P3956">
        <v>3106.66</v>
      </c>
      <c r="Q3956">
        <v>6472.2</v>
      </c>
      <c r="R3956">
        <f>Table1[[#This Row],[OrderQuantity]]*Table1[[#This Row],[UnitPrice]]</f>
        <v>45305.4</v>
      </c>
      <c r="S3956">
        <f>Table1[[#This Row],[OrderQuantity]]*Table1[[#This Row],[UnitCost]]</f>
        <v>21746.62</v>
      </c>
      <c r="T3956">
        <f>Table1[[#This Row],[OrderQuantity]]*Table1[[#This Row],[UnitPrice]]*(1-Table1[[#This Row],[DiscountApplied]]) - (Table1[[#This Row],[OrderQuantity]]*Table1[[#This Row],[UnitCost]])</f>
        <v>19028.240000000002</v>
      </c>
      <c r="U3956">
        <f>DATEDIF(Table1[[#This Row],[ShipDate]],Table1[[#This Row],[DeliveryDate]],"d")</f>
        <v>5</v>
      </c>
      <c r="V3956" t="str">
        <f t="shared" si="123"/>
        <v>On Time</v>
      </c>
    </row>
    <row r="3957" spans="2:22" x14ac:dyDescent="0.3">
      <c r="B3957" t="str">
        <f t="shared" si="122"/>
        <v>SO-004056</v>
      </c>
      <c r="C3957" t="s">
        <v>16</v>
      </c>
      <c r="D3957" t="s">
        <v>25</v>
      </c>
      <c r="E3957" s="1">
        <v>43600</v>
      </c>
      <c r="F3957" s="1">
        <v>43718</v>
      </c>
      <c r="G3957" s="1">
        <v>43745</v>
      </c>
      <c r="H3957" s="1">
        <v>43747</v>
      </c>
      <c r="I3957" t="s">
        <v>18</v>
      </c>
      <c r="J3957">
        <v>2</v>
      </c>
      <c r="K3957">
        <v>5</v>
      </c>
      <c r="L3957">
        <v>329</v>
      </c>
      <c r="M3957">
        <v>28</v>
      </c>
      <c r="N3957">
        <v>5</v>
      </c>
      <c r="O3957">
        <v>0.1</v>
      </c>
      <c r="P3957">
        <v>3267.99</v>
      </c>
      <c r="Q3957">
        <v>5835.7</v>
      </c>
      <c r="R3957">
        <f>Table1[[#This Row],[OrderQuantity]]*Table1[[#This Row],[UnitPrice]]</f>
        <v>29178.5</v>
      </c>
      <c r="S3957">
        <f>Table1[[#This Row],[OrderQuantity]]*Table1[[#This Row],[UnitCost]]</f>
        <v>16339.949999999999</v>
      </c>
      <c r="T3957">
        <f>Table1[[#This Row],[OrderQuantity]]*Table1[[#This Row],[UnitPrice]]*(1-Table1[[#This Row],[DiscountApplied]]) - (Table1[[#This Row],[OrderQuantity]]*Table1[[#This Row],[UnitCost]])</f>
        <v>9920.7000000000025</v>
      </c>
      <c r="U3957">
        <f>DATEDIF(Table1[[#This Row],[ShipDate]],Table1[[#This Row],[DeliveryDate]],"d")</f>
        <v>2</v>
      </c>
      <c r="V3957" t="str">
        <f t="shared" si="123"/>
        <v>On Time</v>
      </c>
    </row>
    <row r="3958" spans="2:22" x14ac:dyDescent="0.3">
      <c r="B3958" t="str">
        <f t="shared" si="122"/>
        <v>SO-004057</v>
      </c>
      <c r="C3958" t="s">
        <v>16</v>
      </c>
      <c r="D3958" t="s">
        <v>23</v>
      </c>
      <c r="E3958" s="1">
        <v>43600</v>
      </c>
      <c r="F3958" s="1">
        <v>43719</v>
      </c>
      <c r="G3958" s="1">
        <v>43725</v>
      </c>
      <c r="H3958" s="1">
        <v>43731</v>
      </c>
      <c r="I3958" t="s">
        <v>18</v>
      </c>
      <c r="J3958">
        <v>6</v>
      </c>
      <c r="K3958">
        <v>15</v>
      </c>
      <c r="L3958">
        <v>286</v>
      </c>
      <c r="M3958">
        <v>33</v>
      </c>
      <c r="N3958">
        <v>1</v>
      </c>
      <c r="O3958">
        <v>0.05</v>
      </c>
      <c r="P3958">
        <v>1886.25</v>
      </c>
      <c r="Q3958">
        <v>4013.3</v>
      </c>
      <c r="R3958">
        <f>Table1[[#This Row],[OrderQuantity]]*Table1[[#This Row],[UnitPrice]]</f>
        <v>4013.3</v>
      </c>
      <c r="S3958">
        <f>Table1[[#This Row],[OrderQuantity]]*Table1[[#This Row],[UnitCost]]</f>
        <v>1886.25</v>
      </c>
      <c r="T3958">
        <f>Table1[[#This Row],[OrderQuantity]]*Table1[[#This Row],[UnitPrice]]*(1-Table1[[#This Row],[DiscountApplied]]) - (Table1[[#This Row],[OrderQuantity]]*Table1[[#This Row],[UnitCost]])</f>
        <v>1926.3850000000002</v>
      </c>
      <c r="U3958">
        <f>DATEDIF(Table1[[#This Row],[ShipDate]],Table1[[#This Row],[DeliveryDate]],"d")</f>
        <v>6</v>
      </c>
      <c r="V3958" t="str">
        <f t="shared" si="123"/>
        <v>On Time</v>
      </c>
    </row>
    <row r="3959" spans="2:22" x14ac:dyDescent="0.3">
      <c r="B3959" t="str">
        <f t="shared" si="122"/>
        <v>SO-004058</v>
      </c>
      <c r="C3959" t="s">
        <v>16</v>
      </c>
      <c r="D3959" t="s">
        <v>20</v>
      </c>
      <c r="E3959" s="1">
        <v>43600</v>
      </c>
      <c r="F3959" s="1">
        <v>43719</v>
      </c>
      <c r="G3959" s="1">
        <v>43744</v>
      </c>
      <c r="H3959" s="1">
        <v>43751</v>
      </c>
      <c r="I3959" t="s">
        <v>18</v>
      </c>
      <c r="J3959">
        <v>3</v>
      </c>
      <c r="K3959">
        <v>14</v>
      </c>
      <c r="L3959">
        <v>169</v>
      </c>
      <c r="M3959">
        <v>6</v>
      </c>
      <c r="N3959">
        <v>3</v>
      </c>
      <c r="O3959">
        <v>0.05</v>
      </c>
      <c r="P3959">
        <v>2357.6</v>
      </c>
      <c r="Q3959">
        <v>3102.1</v>
      </c>
      <c r="R3959">
        <f>Table1[[#This Row],[OrderQuantity]]*Table1[[#This Row],[UnitPrice]]</f>
        <v>9306.2999999999993</v>
      </c>
      <c r="S3959">
        <f>Table1[[#This Row],[OrderQuantity]]*Table1[[#This Row],[UnitCost]]</f>
        <v>7072.7999999999993</v>
      </c>
      <c r="T3959">
        <f>Table1[[#This Row],[OrderQuantity]]*Table1[[#This Row],[UnitPrice]]*(1-Table1[[#This Row],[DiscountApplied]]) - (Table1[[#This Row],[OrderQuantity]]*Table1[[#This Row],[UnitCost]])</f>
        <v>1768.1849999999995</v>
      </c>
      <c r="U3959">
        <f>DATEDIF(Table1[[#This Row],[ShipDate]],Table1[[#This Row],[DeliveryDate]],"d")</f>
        <v>7</v>
      </c>
      <c r="V3959" t="str">
        <f t="shared" si="123"/>
        <v>On Time</v>
      </c>
    </row>
    <row r="3960" spans="2:22" x14ac:dyDescent="0.3">
      <c r="B3960" t="str">
        <f t="shared" si="122"/>
        <v>SO-004059</v>
      </c>
      <c r="C3960" t="s">
        <v>19</v>
      </c>
      <c r="D3960" t="s">
        <v>17</v>
      </c>
      <c r="E3960" s="1">
        <v>43600</v>
      </c>
      <c r="F3960" s="1">
        <v>43719</v>
      </c>
      <c r="G3960" s="1">
        <v>43743</v>
      </c>
      <c r="H3960" s="1">
        <v>43753</v>
      </c>
      <c r="I3960" t="s">
        <v>18</v>
      </c>
      <c r="J3960">
        <v>13</v>
      </c>
      <c r="K3960">
        <v>10</v>
      </c>
      <c r="L3960">
        <v>230</v>
      </c>
      <c r="M3960">
        <v>3</v>
      </c>
      <c r="N3960">
        <v>3</v>
      </c>
      <c r="O3960">
        <v>0.1</v>
      </c>
      <c r="P3960">
        <v>593.02</v>
      </c>
      <c r="Q3960">
        <v>1118.9000000000001</v>
      </c>
      <c r="R3960">
        <f>Table1[[#This Row],[OrderQuantity]]*Table1[[#This Row],[UnitPrice]]</f>
        <v>3356.7000000000003</v>
      </c>
      <c r="S3960">
        <f>Table1[[#This Row],[OrderQuantity]]*Table1[[#This Row],[UnitCost]]</f>
        <v>1779.06</v>
      </c>
      <c r="T3960">
        <f>Table1[[#This Row],[OrderQuantity]]*Table1[[#This Row],[UnitPrice]]*(1-Table1[[#This Row],[DiscountApplied]]) - (Table1[[#This Row],[OrderQuantity]]*Table1[[#This Row],[UnitCost]])</f>
        <v>1241.9700000000003</v>
      </c>
      <c r="U3960">
        <f>DATEDIF(Table1[[#This Row],[ShipDate]],Table1[[#This Row],[DeliveryDate]],"d")</f>
        <v>10</v>
      </c>
      <c r="V3960" t="str">
        <f t="shared" si="123"/>
        <v>Late</v>
      </c>
    </row>
    <row r="3961" spans="2:22" x14ac:dyDescent="0.3">
      <c r="B3961" t="str">
        <f t="shared" si="122"/>
        <v>SO-004060</v>
      </c>
      <c r="C3961" t="s">
        <v>19</v>
      </c>
      <c r="D3961" t="s">
        <v>25</v>
      </c>
      <c r="E3961" s="1">
        <v>43600</v>
      </c>
      <c r="F3961" s="1">
        <v>43719</v>
      </c>
      <c r="G3961" s="1">
        <v>43747</v>
      </c>
      <c r="H3961" s="1">
        <v>43754</v>
      </c>
      <c r="I3961" t="s">
        <v>18</v>
      </c>
      <c r="J3961">
        <v>12</v>
      </c>
      <c r="K3961">
        <v>41</v>
      </c>
      <c r="L3961">
        <v>344</v>
      </c>
      <c r="M3961">
        <v>17</v>
      </c>
      <c r="N3961">
        <v>1</v>
      </c>
      <c r="O3961">
        <v>0.1</v>
      </c>
      <c r="P3961">
        <v>2265.54</v>
      </c>
      <c r="Q3961">
        <v>3906.1</v>
      </c>
      <c r="R3961">
        <f>Table1[[#This Row],[OrderQuantity]]*Table1[[#This Row],[UnitPrice]]</f>
        <v>3906.1</v>
      </c>
      <c r="S3961">
        <f>Table1[[#This Row],[OrderQuantity]]*Table1[[#This Row],[UnitCost]]</f>
        <v>2265.54</v>
      </c>
      <c r="T3961">
        <f>Table1[[#This Row],[OrderQuantity]]*Table1[[#This Row],[UnitPrice]]*(1-Table1[[#This Row],[DiscountApplied]]) - (Table1[[#This Row],[OrderQuantity]]*Table1[[#This Row],[UnitCost]])</f>
        <v>1249.9499999999998</v>
      </c>
      <c r="U3961">
        <f>DATEDIF(Table1[[#This Row],[ShipDate]],Table1[[#This Row],[DeliveryDate]],"d")</f>
        <v>7</v>
      </c>
      <c r="V3961" t="str">
        <f t="shared" si="123"/>
        <v>On Time</v>
      </c>
    </row>
    <row r="3962" spans="2:22" x14ac:dyDescent="0.3">
      <c r="B3962" t="str">
        <f t="shared" si="122"/>
        <v>SO-004061</v>
      </c>
      <c r="C3962" t="s">
        <v>21</v>
      </c>
      <c r="D3962" t="s">
        <v>20</v>
      </c>
      <c r="E3962" s="1">
        <v>43600</v>
      </c>
      <c r="F3962" s="1">
        <v>43719</v>
      </c>
      <c r="G3962" s="1">
        <v>43741</v>
      </c>
      <c r="H3962" s="1">
        <v>43749</v>
      </c>
      <c r="I3962" t="s">
        <v>18</v>
      </c>
      <c r="J3962">
        <v>23</v>
      </c>
      <c r="K3962">
        <v>50</v>
      </c>
      <c r="L3962">
        <v>95</v>
      </c>
      <c r="M3962">
        <v>3</v>
      </c>
      <c r="N3962">
        <v>8</v>
      </c>
      <c r="O3962">
        <v>0.15</v>
      </c>
      <c r="P3962">
        <v>1757.01</v>
      </c>
      <c r="Q3962">
        <v>3993.2</v>
      </c>
      <c r="R3962">
        <f>Table1[[#This Row],[OrderQuantity]]*Table1[[#This Row],[UnitPrice]]</f>
        <v>31945.599999999999</v>
      </c>
      <c r="S3962">
        <f>Table1[[#This Row],[OrderQuantity]]*Table1[[#This Row],[UnitCost]]</f>
        <v>14056.08</v>
      </c>
      <c r="T3962">
        <f>Table1[[#This Row],[OrderQuantity]]*Table1[[#This Row],[UnitPrice]]*(1-Table1[[#This Row],[DiscountApplied]]) - (Table1[[#This Row],[OrderQuantity]]*Table1[[#This Row],[UnitCost]])</f>
        <v>13097.679999999998</v>
      </c>
      <c r="U3962">
        <f>DATEDIF(Table1[[#This Row],[ShipDate]],Table1[[#This Row],[DeliveryDate]],"d")</f>
        <v>8</v>
      </c>
      <c r="V3962" t="str">
        <f t="shared" si="123"/>
        <v>Late</v>
      </c>
    </row>
    <row r="3963" spans="2:22" x14ac:dyDescent="0.3">
      <c r="B3963" t="str">
        <f t="shared" si="122"/>
        <v>SO-004062</v>
      </c>
      <c r="C3963" t="s">
        <v>16</v>
      </c>
      <c r="D3963" t="s">
        <v>20</v>
      </c>
      <c r="E3963" s="1">
        <v>43600</v>
      </c>
      <c r="F3963" s="1">
        <v>43719</v>
      </c>
      <c r="G3963" s="1">
        <v>43745</v>
      </c>
      <c r="H3963" s="1">
        <v>43746</v>
      </c>
      <c r="I3963" t="s">
        <v>18</v>
      </c>
      <c r="J3963">
        <v>12</v>
      </c>
      <c r="K3963">
        <v>42</v>
      </c>
      <c r="L3963">
        <v>175</v>
      </c>
      <c r="M3963">
        <v>23</v>
      </c>
      <c r="N3963">
        <v>7</v>
      </c>
      <c r="O3963">
        <v>0.4</v>
      </c>
      <c r="P3963">
        <v>2614.61</v>
      </c>
      <c r="Q3963">
        <v>5447.1</v>
      </c>
      <c r="R3963">
        <f>Table1[[#This Row],[OrderQuantity]]*Table1[[#This Row],[UnitPrice]]</f>
        <v>38129.700000000004</v>
      </c>
      <c r="S3963">
        <f>Table1[[#This Row],[OrderQuantity]]*Table1[[#This Row],[UnitCost]]</f>
        <v>18302.27</v>
      </c>
      <c r="T3963">
        <f>Table1[[#This Row],[OrderQuantity]]*Table1[[#This Row],[UnitPrice]]*(1-Table1[[#This Row],[DiscountApplied]]) - (Table1[[#This Row],[OrderQuantity]]*Table1[[#This Row],[UnitCost]])</f>
        <v>4575.5500000000029</v>
      </c>
      <c r="U3963">
        <f>DATEDIF(Table1[[#This Row],[ShipDate]],Table1[[#This Row],[DeliveryDate]],"d")</f>
        <v>1</v>
      </c>
      <c r="V3963" t="str">
        <f t="shared" si="123"/>
        <v>On Time</v>
      </c>
    </row>
    <row r="3964" spans="2:22" x14ac:dyDescent="0.3">
      <c r="B3964" t="str">
        <f t="shared" si="122"/>
        <v>SO-004063</v>
      </c>
      <c r="C3964" t="s">
        <v>16</v>
      </c>
      <c r="D3964" t="s">
        <v>20</v>
      </c>
      <c r="E3964" s="1">
        <v>43600</v>
      </c>
      <c r="F3964" s="1">
        <v>43719</v>
      </c>
      <c r="G3964" s="1">
        <v>43741</v>
      </c>
      <c r="H3964" s="1">
        <v>43742</v>
      </c>
      <c r="I3964" t="s">
        <v>18</v>
      </c>
      <c r="J3964">
        <v>5</v>
      </c>
      <c r="K3964">
        <v>42</v>
      </c>
      <c r="L3964">
        <v>167</v>
      </c>
      <c r="M3964">
        <v>1</v>
      </c>
      <c r="N3964">
        <v>3</v>
      </c>
      <c r="O3964">
        <v>0.05</v>
      </c>
      <c r="P3964">
        <v>928.02</v>
      </c>
      <c r="Q3964">
        <v>1145.7</v>
      </c>
      <c r="R3964">
        <f>Table1[[#This Row],[OrderQuantity]]*Table1[[#This Row],[UnitPrice]]</f>
        <v>3437.1000000000004</v>
      </c>
      <c r="S3964">
        <f>Table1[[#This Row],[OrderQuantity]]*Table1[[#This Row],[UnitCost]]</f>
        <v>2784.06</v>
      </c>
      <c r="T3964">
        <f>Table1[[#This Row],[OrderQuantity]]*Table1[[#This Row],[UnitPrice]]*(1-Table1[[#This Row],[DiscountApplied]]) - (Table1[[#This Row],[OrderQuantity]]*Table1[[#This Row],[UnitCost]])</f>
        <v>481.1850000000004</v>
      </c>
      <c r="U3964">
        <f>DATEDIF(Table1[[#This Row],[ShipDate]],Table1[[#This Row],[DeliveryDate]],"d")</f>
        <v>1</v>
      </c>
      <c r="V3964" t="str">
        <f t="shared" si="123"/>
        <v>On Time</v>
      </c>
    </row>
    <row r="3965" spans="2:22" x14ac:dyDescent="0.3">
      <c r="B3965" t="str">
        <f t="shared" si="122"/>
        <v>SO-004064</v>
      </c>
      <c r="C3965" t="s">
        <v>16</v>
      </c>
      <c r="D3965" t="s">
        <v>24</v>
      </c>
      <c r="E3965" s="1">
        <v>43600</v>
      </c>
      <c r="F3965" s="1">
        <v>43720</v>
      </c>
      <c r="G3965" s="1">
        <v>43731</v>
      </c>
      <c r="H3965" s="1">
        <v>43737</v>
      </c>
      <c r="I3965" t="s">
        <v>18</v>
      </c>
      <c r="J3965">
        <v>11</v>
      </c>
      <c r="K3965">
        <v>16</v>
      </c>
      <c r="L3965">
        <v>22</v>
      </c>
      <c r="M3965">
        <v>29</v>
      </c>
      <c r="N3965">
        <v>5</v>
      </c>
      <c r="O3965">
        <v>0.05</v>
      </c>
      <c r="P3965">
        <v>4132.3599999999997</v>
      </c>
      <c r="Q3965">
        <v>6559.3</v>
      </c>
      <c r="R3965">
        <f>Table1[[#This Row],[OrderQuantity]]*Table1[[#This Row],[UnitPrice]]</f>
        <v>32796.5</v>
      </c>
      <c r="S3965">
        <f>Table1[[#This Row],[OrderQuantity]]*Table1[[#This Row],[UnitCost]]</f>
        <v>20661.8</v>
      </c>
      <c r="T3965">
        <f>Table1[[#This Row],[OrderQuantity]]*Table1[[#This Row],[UnitPrice]]*(1-Table1[[#This Row],[DiscountApplied]]) - (Table1[[#This Row],[OrderQuantity]]*Table1[[#This Row],[UnitCost]])</f>
        <v>10494.875</v>
      </c>
      <c r="U3965">
        <f>DATEDIF(Table1[[#This Row],[ShipDate]],Table1[[#This Row],[DeliveryDate]],"d")</f>
        <v>6</v>
      </c>
      <c r="V3965" t="str">
        <f t="shared" si="123"/>
        <v>On Time</v>
      </c>
    </row>
    <row r="3966" spans="2:22" x14ac:dyDescent="0.3">
      <c r="B3966" t="str">
        <f t="shared" si="122"/>
        <v>SO-004065</v>
      </c>
      <c r="C3966" t="s">
        <v>19</v>
      </c>
      <c r="D3966" t="s">
        <v>20</v>
      </c>
      <c r="E3966" s="1">
        <v>43600</v>
      </c>
      <c r="F3966" s="1">
        <v>43720</v>
      </c>
      <c r="G3966" s="1">
        <v>43727</v>
      </c>
      <c r="H3966" s="1">
        <v>43731</v>
      </c>
      <c r="I3966" t="s">
        <v>18</v>
      </c>
      <c r="J3966">
        <v>20</v>
      </c>
      <c r="K3966">
        <v>30</v>
      </c>
      <c r="L3966">
        <v>119</v>
      </c>
      <c r="M3966">
        <v>10</v>
      </c>
      <c r="N3966">
        <v>8</v>
      </c>
      <c r="O3966">
        <v>0.1</v>
      </c>
      <c r="P3966">
        <v>433.96</v>
      </c>
      <c r="Q3966">
        <v>850.9</v>
      </c>
      <c r="R3966">
        <f>Table1[[#This Row],[OrderQuantity]]*Table1[[#This Row],[UnitPrice]]</f>
        <v>6807.2</v>
      </c>
      <c r="S3966">
        <f>Table1[[#This Row],[OrderQuantity]]*Table1[[#This Row],[UnitCost]]</f>
        <v>3471.68</v>
      </c>
      <c r="T3966">
        <f>Table1[[#This Row],[OrderQuantity]]*Table1[[#This Row],[UnitPrice]]*(1-Table1[[#This Row],[DiscountApplied]]) - (Table1[[#This Row],[OrderQuantity]]*Table1[[#This Row],[UnitCost]])</f>
        <v>2654.7999999999997</v>
      </c>
      <c r="U3966">
        <f>DATEDIF(Table1[[#This Row],[ShipDate]],Table1[[#This Row],[DeliveryDate]],"d")</f>
        <v>4</v>
      </c>
      <c r="V3966" t="str">
        <f t="shared" si="123"/>
        <v>On Time</v>
      </c>
    </row>
    <row r="3967" spans="2:22" x14ac:dyDescent="0.3">
      <c r="B3967" t="str">
        <f t="shared" si="122"/>
        <v>SO-004066</v>
      </c>
      <c r="C3967" t="s">
        <v>19</v>
      </c>
      <c r="D3967" t="s">
        <v>20</v>
      </c>
      <c r="E3967" s="1">
        <v>43600</v>
      </c>
      <c r="F3967" s="1">
        <v>43720</v>
      </c>
      <c r="G3967" s="1">
        <v>43746</v>
      </c>
      <c r="H3967" s="1">
        <v>43754</v>
      </c>
      <c r="I3967" t="s">
        <v>18</v>
      </c>
      <c r="J3967">
        <v>19</v>
      </c>
      <c r="K3967">
        <v>50</v>
      </c>
      <c r="L3967">
        <v>89</v>
      </c>
      <c r="M3967">
        <v>23</v>
      </c>
      <c r="N3967">
        <v>7</v>
      </c>
      <c r="O3967">
        <v>0.15</v>
      </c>
      <c r="P3967">
        <v>707.52</v>
      </c>
      <c r="Q3967">
        <v>1072</v>
      </c>
      <c r="R3967">
        <f>Table1[[#This Row],[OrderQuantity]]*Table1[[#This Row],[UnitPrice]]</f>
        <v>7504</v>
      </c>
      <c r="S3967">
        <f>Table1[[#This Row],[OrderQuantity]]*Table1[[#This Row],[UnitCost]]</f>
        <v>4952.6399999999994</v>
      </c>
      <c r="T3967">
        <f>Table1[[#This Row],[OrderQuantity]]*Table1[[#This Row],[UnitPrice]]*(1-Table1[[#This Row],[DiscountApplied]]) - (Table1[[#This Row],[OrderQuantity]]*Table1[[#This Row],[UnitCost]])</f>
        <v>1425.7600000000002</v>
      </c>
      <c r="U3967">
        <f>DATEDIF(Table1[[#This Row],[ShipDate]],Table1[[#This Row],[DeliveryDate]],"d")</f>
        <v>8</v>
      </c>
      <c r="V3967" t="str">
        <f t="shared" si="123"/>
        <v>Late</v>
      </c>
    </row>
    <row r="3968" spans="2:22" x14ac:dyDescent="0.3">
      <c r="B3968" t="str">
        <f t="shared" si="122"/>
        <v>SO-004067</v>
      </c>
      <c r="C3968" t="s">
        <v>16</v>
      </c>
      <c r="D3968" t="s">
        <v>20</v>
      </c>
      <c r="E3968" s="1">
        <v>43600</v>
      </c>
      <c r="F3968" s="1">
        <v>43720</v>
      </c>
      <c r="G3968" s="1">
        <v>43724</v>
      </c>
      <c r="H3968" s="1">
        <v>43727</v>
      </c>
      <c r="I3968" t="s">
        <v>18</v>
      </c>
      <c r="J3968">
        <v>1</v>
      </c>
      <c r="K3968">
        <v>39</v>
      </c>
      <c r="L3968">
        <v>193</v>
      </c>
      <c r="M3968">
        <v>44</v>
      </c>
      <c r="N3968">
        <v>6</v>
      </c>
      <c r="O3968">
        <v>0.08</v>
      </c>
      <c r="P3968">
        <v>625.30999999999995</v>
      </c>
      <c r="Q3968">
        <v>1025.0999999999999</v>
      </c>
      <c r="R3968">
        <f>Table1[[#This Row],[OrderQuantity]]*Table1[[#This Row],[UnitPrice]]</f>
        <v>6150.5999999999995</v>
      </c>
      <c r="S3968">
        <f>Table1[[#This Row],[OrderQuantity]]*Table1[[#This Row],[UnitCost]]</f>
        <v>3751.8599999999997</v>
      </c>
      <c r="T3968">
        <f>Table1[[#This Row],[OrderQuantity]]*Table1[[#This Row],[UnitPrice]]*(1-Table1[[#This Row],[DiscountApplied]]) - (Table1[[#This Row],[OrderQuantity]]*Table1[[#This Row],[UnitCost]])</f>
        <v>1906.692</v>
      </c>
      <c r="U3968">
        <f>DATEDIF(Table1[[#This Row],[ShipDate]],Table1[[#This Row],[DeliveryDate]],"d")</f>
        <v>3</v>
      </c>
      <c r="V3968" t="str">
        <f t="shared" si="123"/>
        <v>On Time</v>
      </c>
    </row>
    <row r="3969" spans="2:22" x14ac:dyDescent="0.3">
      <c r="B3969" t="str">
        <f t="shared" si="122"/>
        <v>SO-004068</v>
      </c>
      <c r="C3969" t="s">
        <v>16</v>
      </c>
      <c r="D3969" t="s">
        <v>25</v>
      </c>
      <c r="E3969" s="1">
        <v>43600</v>
      </c>
      <c r="F3969" s="1">
        <v>43720</v>
      </c>
      <c r="G3969" s="1">
        <v>43746</v>
      </c>
      <c r="H3969" s="1">
        <v>43756</v>
      </c>
      <c r="I3969" t="s">
        <v>18</v>
      </c>
      <c r="J3969">
        <v>10</v>
      </c>
      <c r="K3969">
        <v>23</v>
      </c>
      <c r="L3969">
        <v>362</v>
      </c>
      <c r="M3969">
        <v>21</v>
      </c>
      <c r="N3969">
        <v>3</v>
      </c>
      <c r="O3969">
        <v>0.1</v>
      </c>
      <c r="P3969">
        <v>3023.17</v>
      </c>
      <c r="Q3969">
        <v>3926.2</v>
      </c>
      <c r="R3969">
        <f>Table1[[#This Row],[OrderQuantity]]*Table1[[#This Row],[UnitPrice]]</f>
        <v>11778.599999999999</v>
      </c>
      <c r="S3969">
        <f>Table1[[#This Row],[OrderQuantity]]*Table1[[#This Row],[UnitCost]]</f>
        <v>9069.51</v>
      </c>
      <c r="T3969">
        <f>Table1[[#This Row],[OrderQuantity]]*Table1[[#This Row],[UnitPrice]]*(1-Table1[[#This Row],[DiscountApplied]]) - (Table1[[#This Row],[OrderQuantity]]*Table1[[#This Row],[UnitCost]])</f>
        <v>1531.2299999999996</v>
      </c>
      <c r="U3969">
        <f>DATEDIF(Table1[[#This Row],[ShipDate]],Table1[[#This Row],[DeliveryDate]],"d")</f>
        <v>10</v>
      </c>
      <c r="V3969" t="str">
        <f t="shared" si="123"/>
        <v>Late</v>
      </c>
    </row>
    <row r="3970" spans="2:22" x14ac:dyDescent="0.3">
      <c r="B3970" t="str">
        <f t="shared" ref="B3970:B4033" si="124">"SO-" &amp; TEXT(ROW(B3970)+99,"000000")</f>
        <v>SO-004069</v>
      </c>
      <c r="C3970" t="s">
        <v>19</v>
      </c>
      <c r="D3970" t="s">
        <v>20</v>
      </c>
      <c r="E3970" s="1">
        <v>43600</v>
      </c>
      <c r="F3970" s="1">
        <v>43720</v>
      </c>
      <c r="G3970" s="1">
        <v>43727</v>
      </c>
      <c r="H3970" s="1">
        <v>43736</v>
      </c>
      <c r="I3970" t="s">
        <v>18</v>
      </c>
      <c r="J3970">
        <v>15</v>
      </c>
      <c r="K3970">
        <v>29</v>
      </c>
      <c r="L3970">
        <v>133</v>
      </c>
      <c r="M3970">
        <v>14</v>
      </c>
      <c r="N3970">
        <v>4</v>
      </c>
      <c r="O3970">
        <v>0.05</v>
      </c>
      <c r="P3970">
        <v>137.08000000000001</v>
      </c>
      <c r="Q3970">
        <v>207.7</v>
      </c>
      <c r="R3970">
        <f>Table1[[#This Row],[OrderQuantity]]*Table1[[#This Row],[UnitPrice]]</f>
        <v>830.8</v>
      </c>
      <c r="S3970">
        <f>Table1[[#This Row],[OrderQuantity]]*Table1[[#This Row],[UnitCost]]</f>
        <v>548.32000000000005</v>
      </c>
      <c r="T3970">
        <f>Table1[[#This Row],[OrderQuantity]]*Table1[[#This Row],[UnitPrice]]*(1-Table1[[#This Row],[DiscountApplied]]) - (Table1[[#This Row],[OrderQuantity]]*Table1[[#This Row],[UnitCost]])</f>
        <v>240.93999999999983</v>
      </c>
      <c r="U3970">
        <f>DATEDIF(Table1[[#This Row],[ShipDate]],Table1[[#This Row],[DeliveryDate]],"d")</f>
        <v>9</v>
      </c>
      <c r="V3970" t="str">
        <f t="shared" ref="V3970:V4033" si="125">IF(U3970&gt;7,"Late","On Time")</f>
        <v>Late</v>
      </c>
    </row>
    <row r="3971" spans="2:22" x14ac:dyDescent="0.3">
      <c r="B3971" t="str">
        <f t="shared" si="124"/>
        <v>SO-004070</v>
      </c>
      <c r="C3971" t="s">
        <v>16</v>
      </c>
      <c r="D3971" t="s">
        <v>25</v>
      </c>
      <c r="E3971" s="1">
        <v>43600</v>
      </c>
      <c r="F3971" s="1">
        <v>43720</v>
      </c>
      <c r="G3971" s="1">
        <v>43736</v>
      </c>
      <c r="H3971" s="1">
        <v>43746</v>
      </c>
      <c r="I3971" t="s">
        <v>18</v>
      </c>
      <c r="J3971">
        <v>11</v>
      </c>
      <c r="K3971">
        <v>6</v>
      </c>
      <c r="L3971">
        <v>331</v>
      </c>
      <c r="M3971">
        <v>38</v>
      </c>
      <c r="N3971">
        <v>8</v>
      </c>
      <c r="O3971">
        <v>0.05</v>
      </c>
      <c r="P3971">
        <v>1243.8599999999999</v>
      </c>
      <c r="Q3971">
        <v>2646.5</v>
      </c>
      <c r="R3971">
        <f>Table1[[#This Row],[OrderQuantity]]*Table1[[#This Row],[UnitPrice]]</f>
        <v>21172</v>
      </c>
      <c r="S3971">
        <f>Table1[[#This Row],[OrderQuantity]]*Table1[[#This Row],[UnitCost]]</f>
        <v>9950.8799999999992</v>
      </c>
      <c r="T3971">
        <f>Table1[[#This Row],[OrderQuantity]]*Table1[[#This Row],[UnitPrice]]*(1-Table1[[#This Row],[DiscountApplied]]) - (Table1[[#This Row],[OrderQuantity]]*Table1[[#This Row],[UnitCost]])</f>
        <v>10162.519999999999</v>
      </c>
      <c r="U3971">
        <f>DATEDIF(Table1[[#This Row],[ShipDate]],Table1[[#This Row],[DeliveryDate]],"d")</f>
        <v>10</v>
      </c>
      <c r="V3971" t="str">
        <f t="shared" si="125"/>
        <v>Late</v>
      </c>
    </row>
    <row r="3972" spans="2:22" x14ac:dyDescent="0.3">
      <c r="B3972" t="str">
        <f t="shared" si="124"/>
        <v>SO-004071</v>
      </c>
      <c r="C3972" t="s">
        <v>19</v>
      </c>
      <c r="D3972" t="s">
        <v>20</v>
      </c>
      <c r="E3972" s="1">
        <v>43600</v>
      </c>
      <c r="F3972" s="1">
        <v>43721</v>
      </c>
      <c r="G3972" s="1">
        <v>43728</v>
      </c>
      <c r="H3972" s="1">
        <v>43733</v>
      </c>
      <c r="I3972" t="s">
        <v>18</v>
      </c>
      <c r="J3972">
        <v>18</v>
      </c>
      <c r="K3972">
        <v>27</v>
      </c>
      <c r="L3972">
        <v>175</v>
      </c>
      <c r="M3972">
        <v>26</v>
      </c>
      <c r="N3972">
        <v>6</v>
      </c>
      <c r="O3972">
        <v>0.05</v>
      </c>
      <c r="P3972">
        <v>361.8</v>
      </c>
      <c r="Q3972">
        <v>723.6</v>
      </c>
      <c r="R3972">
        <f>Table1[[#This Row],[OrderQuantity]]*Table1[[#This Row],[UnitPrice]]</f>
        <v>4341.6000000000004</v>
      </c>
      <c r="S3972">
        <f>Table1[[#This Row],[OrderQuantity]]*Table1[[#This Row],[UnitCost]]</f>
        <v>2170.8000000000002</v>
      </c>
      <c r="T3972">
        <f>Table1[[#This Row],[OrderQuantity]]*Table1[[#This Row],[UnitPrice]]*(1-Table1[[#This Row],[DiscountApplied]]) - (Table1[[#This Row],[OrderQuantity]]*Table1[[#This Row],[UnitCost]])</f>
        <v>1953.7200000000003</v>
      </c>
      <c r="U3972">
        <f>DATEDIF(Table1[[#This Row],[ShipDate]],Table1[[#This Row],[DeliveryDate]],"d")</f>
        <v>5</v>
      </c>
      <c r="V3972" t="str">
        <f t="shared" si="125"/>
        <v>On Time</v>
      </c>
    </row>
    <row r="3973" spans="2:22" x14ac:dyDescent="0.3">
      <c r="B3973" t="str">
        <f t="shared" si="124"/>
        <v>SO-004072</v>
      </c>
      <c r="C3973" t="s">
        <v>19</v>
      </c>
      <c r="D3973" t="s">
        <v>17</v>
      </c>
      <c r="E3973" s="1">
        <v>43600</v>
      </c>
      <c r="F3973" s="1">
        <v>43721</v>
      </c>
      <c r="G3973" s="1">
        <v>43727</v>
      </c>
      <c r="H3973" s="1">
        <v>43733</v>
      </c>
      <c r="I3973" t="s">
        <v>18</v>
      </c>
      <c r="J3973">
        <v>13</v>
      </c>
      <c r="K3973">
        <v>48</v>
      </c>
      <c r="L3973">
        <v>231</v>
      </c>
      <c r="M3973">
        <v>8</v>
      </c>
      <c r="N3973">
        <v>2</v>
      </c>
      <c r="O3973">
        <v>0.15</v>
      </c>
      <c r="P3973">
        <v>569.5</v>
      </c>
      <c r="Q3973">
        <v>1139</v>
      </c>
      <c r="R3973">
        <f>Table1[[#This Row],[OrderQuantity]]*Table1[[#This Row],[UnitPrice]]</f>
        <v>2278</v>
      </c>
      <c r="S3973">
        <f>Table1[[#This Row],[OrderQuantity]]*Table1[[#This Row],[UnitCost]]</f>
        <v>1139</v>
      </c>
      <c r="T3973">
        <f>Table1[[#This Row],[OrderQuantity]]*Table1[[#This Row],[UnitPrice]]*(1-Table1[[#This Row],[DiscountApplied]]) - (Table1[[#This Row],[OrderQuantity]]*Table1[[#This Row],[UnitCost]])</f>
        <v>797.3</v>
      </c>
      <c r="U3973">
        <f>DATEDIF(Table1[[#This Row],[ShipDate]],Table1[[#This Row],[DeliveryDate]],"d")</f>
        <v>6</v>
      </c>
      <c r="V3973" t="str">
        <f t="shared" si="125"/>
        <v>On Time</v>
      </c>
    </row>
    <row r="3974" spans="2:22" x14ac:dyDescent="0.3">
      <c r="B3974" t="str">
        <f t="shared" si="124"/>
        <v>SO-004073</v>
      </c>
      <c r="C3974" t="s">
        <v>19</v>
      </c>
      <c r="D3974" t="s">
        <v>26</v>
      </c>
      <c r="E3974" s="1">
        <v>43600</v>
      </c>
      <c r="F3974" s="1">
        <v>43721</v>
      </c>
      <c r="G3974" s="1">
        <v>43739</v>
      </c>
      <c r="H3974" s="1">
        <v>43748</v>
      </c>
      <c r="I3974" t="s">
        <v>18</v>
      </c>
      <c r="J3974">
        <v>17</v>
      </c>
      <c r="K3974">
        <v>43</v>
      </c>
      <c r="L3974">
        <v>79</v>
      </c>
      <c r="M3974">
        <v>29</v>
      </c>
      <c r="N3974">
        <v>6</v>
      </c>
      <c r="O3974">
        <v>0.3</v>
      </c>
      <c r="P3974">
        <v>4050.28</v>
      </c>
      <c r="Q3974">
        <v>5956.3</v>
      </c>
      <c r="R3974">
        <f>Table1[[#This Row],[OrderQuantity]]*Table1[[#This Row],[UnitPrice]]</f>
        <v>35737.800000000003</v>
      </c>
      <c r="S3974">
        <f>Table1[[#This Row],[OrderQuantity]]*Table1[[#This Row],[UnitCost]]</f>
        <v>24301.68</v>
      </c>
      <c r="T3974">
        <f>Table1[[#This Row],[OrderQuantity]]*Table1[[#This Row],[UnitPrice]]*(1-Table1[[#This Row],[DiscountApplied]]) - (Table1[[#This Row],[OrderQuantity]]*Table1[[#This Row],[UnitCost]])</f>
        <v>714.77999999999884</v>
      </c>
      <c r="U3974">
        <f>DATEDIF(Table1[[#This Row],[ShipDate]],Table1[[#This Row],[DeliveryDate]],"d")</f>
        <v>9</v>
      </c>
      <c r="V3974" t="str">
        <f t="shared" si="125"/>
        <v>Late</v>
      </c>
    </row>
    <row r="3975" spans="2:22" x14ac:dyDescent="0.3">
      <c r="B3975" t="str">
        <f t="shared" si="124"/>
        <v>SO-004074</v>
      </c>
      <c r="C3975" t="s">
        <v>16</v>
      </c>
      <c r="D3975" t="s">
        <v>20</v>
      </c>
      <c r="E3975" s="1">
        <v>43600</v>
      </c>
      <c r="F3975" s="1">
        <v>43721</v>
      </c>
      <c r="G3975" s="1">
        <v>43739</v>
      </c>
      <c r="H3975" s="1">
        <v>43749</v>
      </c>
      <c r="I3975" t="s">
        <v>18</v>
      </c>
      <c r="J3975">
        <v>5</v>
      </c>
      <c r="K3975">
        <v>9</v>
      </c>
      <c r="L3975">
        <v>93</v>
      </c>
      <c r="M3975">
        <v>28</v>
      </c>
      <c r="N3975">
        <v>6</v>
      </c>
      <c r="O3975">
        <v>0.2</v>
      </c>
      <c r="P3975">
        <v>505.98</v>
      </c>
      <c r="Q3975">
        <v>857.6</v>
      </c>
      <c r="R3975">
        <f>Table1[[#This Row],[OrderQuantity]]*Table1[[#This Row],[UnitPrice]]</f>
        <v>5145.6000000000004</v>
      </c>
      <c r="S3975">
        <f>Table1[[#This Row],[OrderQuantity]]*Table1[[#This Row],[UnitCost]]</f>
        <v>3035.88</v>
      </c>
      <c r="T3975">
        <f>Table1[[#This Row],[OrderQuantity]]*Table1[[#This Row],[UnitPrice]]*(1-Table1[[#This Row],[DiscountApplied]]) - (Table1[[#This Row],[OrderQuantity]]*Table1[[#This Row],[UnitCost]])</f>
        <v>1080.6000000000004</v>
      </c>
      <c r="U3975">
        <f>DATEDIF(Table1[[#This Row],[ShipDate]],Table1[[#This Row],[DeliveryDate]],"d")</f>
        <v>10</v>
      </c>
      <c r="V3975" t="str">
        <f t="shared" si="125"/>
        <v>Late</v>
      </c>
    </row>
    <row r="3976" spans="2:22" x14ac:dyDescent="0.3">
      <c r="B3976" t="str">
        <f t="shared" si="124"/>
        <v>SO-004075</v>
      </c>
      <c r="C3976" t="s">
        <v>19</v>
      </c>
      <c r="D3976" t="s">
        <v>25</v>
      </c>
      <c r="E3976" s="1">
        <v>43600</v>
      </c>
      <c r="F3976" s="1">
        <v>43721</v>
      </c>
      <c r="G3976" s="1">
        <v>43743</v>
      </c>
      <c r="H3976" s="1">
        <v>43745</v>
      </c>
      <c r="I3976" t="s">
        <v>18</v>
      </c>
      <c r="J3976">
        <v>15</v>
      </c>
      <c r="K3976">
        <v>40</v>
      </c>
      <c r="L3976">
        <v>350</v>
      </c>
      <c r="M3976">
        <v>10</v>
      </c>
      <c r="N3976">
        <v>8</v>
      </c>
      <c r="O3976">
        <v>0.08</v>
      </c>
      <c r="P3976">
        <v>2612.6</v>
      </c>
      <c r="Q3976">
        <v>3899.4</v>
      </c>
      <c r="R3976">
        <f>Table1[[#This Row],[OrderQuantity]]*Table1[[#This Row],[UnitPrice]]</f>
        <v>31195.200000000001</v>
      </c>
      <c r="S3976">
        <f>Table1[[#This Row],[OrderQuantity]]*Table1[[#This Row],[UnitCost]]</f>
        <v>20900.8</v>
      </c>
      <c r="T3976">
        <f>Table1[[#This Row],[OrderQuantity]]*Table1[[#This Row],[UnitPrice]]*(1-Table1[[#This Row],[DiscountApplied]]) - (Table1[[#This Row],[OrderQuantity]]*Table1[[#This Row],[UnitCost]])</f>
        <v>7798.7840000000033</v>
      </c>
      <c r="U3976">
        <f>DATEDIF(Table1[[#This Row],[ShipDate]],Table1[[#This Row],[DeliveryDate]],"d")</f>
        <v>2</v>
      </c>
      <c r="V3976" t="str">
        <f t="shared" si="125"/>
        <v>On Time</v>
      </c>
    </row>
    <row r="3977" spans="2:22" x14ac:dyDescent="0.3">
      <c r="B3977" t="str">
        <f t="shared" si="124"/>
        <v>SO-004076</v>
      </c>
      <c r="C3977" t="s">
        <v>16</v>
      </c>
      <c r="D3977" t="s">
        <v>23</v>
      </c>
      <c r="E3977" s="1">
        <v>43600</v>
      </c>
      <c r="F3977" s="1">
        <v>43721</v>
      </c>
      <c r="G3977" s="1">
        <v>43738</v>
      </c>
      <c r="H3977" s="1">
        <v>43740</v>
      </c>
      <c r="I3977" t="s">
        <v>18</v>
      </c>
      <c r="J3977">
        <v>8</v>
      </c>
      <c r="K3977">
        <v>12</v>
      </c>
      <c r="L3977">
        <v>311</v>
      </c>
      <c r="M3977">
        <v>17</v>
      </c>
      <c r="N3977">
        <v>1</v>
      </c>
      <c r="O3977">
        <v>0.05</v>
      </c>
      <c r="P3977">
        <v>1529.28</v>
      </c>
      <c r="Q3977">
        <v>1842.5</v>
      </c>
      <c r="R3977">
        <f>Table1[[#This Row],[OrderQuantity]]*Table1[[#This Row],[UnitPrice]]</f>
        <v>1842.5</v>
      </c>
      <c r="S3977">
        <f>Table1[[#This Row],[OrderQuantity]]*Table1[[#This Row],[UnitCost]]</f>
        <v>1529.28</v>
      </c>
      <c r="T3977">
        <f>Table1[[#This Row],[OrderQuantity]]*Table1[[#This Row],[UnitPrice]]*(1-Table1[[#This Row],[DiscountApplied]]) - (Table1[[#This Row],[OrderQuantity]]*Table1[[#This Row],[UnitCost]])</f>
        <v>221.09500000000003</v>
      </c>
      <c r="U3977">
        <f>DATEDIF(Table1[[#This Row],[ShipDate]],Table1[[#This Row],[DeliveryDate]],"d")</f>
        <v>2</v>
      </c>
      <c r="V3977" t="str">
        <f t="shared" si="125"/>
        <v>On Time</v>
      </c>
    </row>
    <row r="3978" spans="2:22" x14ac:dyDescent="0.3">
      <c r="B3978" t="str">
        <f t="shared" si="124"/>
        <v>SO-004077</v>
      </c>
      <c r="C3978" t="s">
        <v>16</v>
      </c>
      <c r="D3978" t="s">
        <v>23</v>
      </c>
      <c r="E3978" s="1">
        <v>43600</v>
      </c>
      <c r="F3978" s="1">
        <v>43721</v>
      </c>
      <c r="G3978" s="1">
        <v>43747</v>
      </c>
      <c r="H3978" s="1">
        <v>43754</v>
      </c>
      <c r="I3978" t="s">
        <v>18</v>
      </c>
      <c r="J3978">
        <v>4</v>
      </c>
      <c r="K3978">
        <v>11</v>
      </c>
      <c r="L3978">
        <v>317</v>
      </c>
      <c r="M3978">
        <v>37</v>
      </c>
      <c r="N3978">
        <v>2</v>
      </c>
      <c r="O3978">
        <v>0.05</v>
      </c>
      <c r="P3978">
        <v>96.48</v>
      </c>
      <c r="Q3978">
        <v>214.4</v>
      </c>
      <c r="R3978">
        <f>Table1[[#This Row],[OrderQuantity]]*Table1[[#This Row],[UnitPrice]]</f>
        <v>428.8</v>
      </c>
      <c r="S3978">
        <f>Table1[[#This Row],[OrderQuantity]]*Table1[[#This Row],[UnitCost]]</f>
        <v>192.96</v>
      </c>
      <c r="T3978">
        <f>Table1[[#This Row],[OrderQuantity]]*Table1[[#This Row],[UnitPrice]]*(1-Table1[[#This Row],[DiscountApplied]]) - (Table1[[#This Row],[OrderQuantity]]*Table1[[#This Row],[UnitCost]])</f>
        <v>214.4</v>
      </c>
      <c r="U3978">
        <f>DATEDIF(Table1[[#This Row],[ShipDate]],Table1[[#This Row],[DeliveryDate]],"d")</f>
        <v>7</v>
      </c>
      <c r="V3978" t="str">
        <f t="shared" si="125"/>
        <v>On Time</v>
      </c>
    </row>
    <row r="3979" spans="2:22" x14ac:dyDescent="0.3">
      <c r="B3979" t="str">
        <f t="shared" si="124"/>
        <v>SO-004078</v>
      </c>
      <c r="C3979" t="s">
        <v>22</v>
      </c>
      <c r="D3979" t="s">
        <v>17</v>
      </c>
      <c r="E3979" s="1">
        <v>43600</v>
      </c>
      <c r="F3979" s="1">
        <v>43722</v>
      </c>
      <c r="G3979" s="1">
        <v>43750</v>
      </c>
      <c r="H3979" s="1">
        <v>43756</v>
      </c>
      <c r="I3979" t="s">
        <v>18</v>
      </c>
      <c r="J3979">
        <v>25</v>
      </c>
      <c r="K3979">
        <v>40</v>
      </c>
      <c r="L3979">
        <v>240</v>
      </c>
      <c r="M3979">
        <v>3</v>
      </c>
      <c r="N3979">
        <v>1</v>
      </c>
      <c r="O3979">
        <v>0.15</v>
      </c>
      <c r="P3979">
        <v>501.16</v>
      </c>
      <c r="Q3979">
        <v>1139</v>
      </c>
      <c r="R3979">
        <f>Table1[[#This Row],[OrderQuantity]]*Table1[[#This Row],[UnitPrice]]</f>
        <v>1139</v>
      </c>
      <c r="S3979">
        <f>Table1[[#This Row],[OrderQuantity]]*Table1[[#This Row],[UnitCost]]</f>
        <v>501.16</v>
      </c>
      <c r="T3979">
        <f>Table1[[#This Row],[OrderQuantity]]*Table1[[#This Row],[UnitPrice]]*(1-Table1[[#This Row],[DiscountApplied]]) - (Table1[[#This Row],[OrderQuantity]]*Table1[[#This Row],[UnitCost]])</f>
        <v>466.98999999999995</v>
      </c>
      <c r="U3979">
        <f>DATEDIF(Table1[[#This Row],[ShipDate]],Table1[[#This Row],[DeliveryDate]],"d")</f>
        <v>6</v>
      </c>
      <c r="V3979" t="str">
        <f t="shared" si="125"/>
        <v>On Time</v>
      </c>
    </row>
    <row r="3980" spans="2:22" x14ac:dyDescent="0.3">
      <c r="B3980" t="str">
        <f t="shared" si="124"/>
        <v>SO-004079</v>
      </c>
      <c r="C3980" t="s">
        <v>19</v>
      </c>
      <c r="D3980" t="s">
        <v>25</v>
      </c>
      <c r="E3980" s="1">
        <v>43600</v>
      </c>
      <c r="F3980" s="1">
        <v>43722</v>
      </c>
      <c r="G3980" s="1">
        <v>43729</v>
      </c>
      <c r="H3980" s="1">
        <v>43734</v>
      </c>
      <c r="I3980" t="s">
        <v>18</v>
      </c>
      <c r="J3980">
        <v>13</v>
      </c>
      <c r="K3980">
        <v>8</v>
      </c>
      <c r="L3980">
        <v>350</v>
      </c>
      <c r="M3980">
        <v>4</v>
      </c>
      <c r="N3980">
        <v>5</v>
      </c>
      <c r="O3980">
        <v>0.08</v>
      </c>
      <c r="P3980">
        <v>302.51</v>
      </c>
      <c r="Q3980">
        <v>703.5</v>
      </c>
      <c r="R3980">
        <f>Table1[[#This Row],[OrderQuantity]]*Table1[[#This Row],[UnitPrice]]</f>
        <v>3517.5</v>
      </c>
      <c r="S3980">
        <f>Table1[[#This Row],[OrderQuantity]]*Table1[[#This Row],[UnitCost]]</f>
        <v>1512.55</v>
      </c>
      <c r="T3980">
        <f>Table1[[#This Row],[OrderQuantity]]*Table1[[#This Row],[UnitPrice]]*(1-Table1[[#This Row],[DiscountApplied]]) - (Table1[[#This Row],[OrderQuantity]]*Table1[[#This Row],[UnitCost]])</f>
        <v>1723.5500000000004</v>
      </c>
      <c r="U3980">
        <f>DATEDIF(Table1[[#This Row],[ShipDate]],Table1[[#This Row],[DeliveryDate]],"d")</f>
        <v>5</v>
      </c>
      <c r="V3980" t="str">
        <f t="shared" si="125"/>
        <v>On Time</v>
      </c>
    </row>
    <row r="3981" spans="2:22" x14ac:dyDescent="0.3">
      <c r="B3981" t="str">
        <f t="shared" si="124"/>
        <v>SO-004080</v>
      </c>
      <c r="C3981" t="s">
        <v>19</v>
      </c>
      <c r="D3981" t="s">
        <v>20</v>
      </c>
      <c r="E3981" s="1">
        <v>43600</v>
      </c>
      <c r="F3981" s="1">
        <v>43722</v>
      </c>
      <c r="G3981" s="1">
        <v>43728</v>
      </c>
      <c r="H3981" s="1">
        <v>43738</v>
      </c>
      <c r="I3981" t="s">
        <v>18</v>
      </c>
      <c r="J3981">
        <v>13</v>
      </c>
      <c r="K3981">
        <v>32</v>
      </c>
      <c r="L3981">
        <v>170</v>
      </c>
      <c r="M3981">
        <v>1</v>
      </c>
      <c r="N3981">
        <v>6</v>
      </c>
      <c r="O3981">
        <v>0.15</v>
      </c>
      <c r="P3981">
        <v>2797.92</v>
      </c>
      <c r="Q3981">
        <v>6217.6</v>
      </c>
      <c r="R3981">
        <f>Table1[[#This Row],[OrderQuantity]]*Table1[[#This Row],[UnitPrice]]</f>
        <v>37305.600000000006</v>
      </c>
      <c r="S3981">
        <f>Table1[[#This Row],[OrderQuantity]]*Table1[[#This Row],[UnitCost]]</f>
        <v>16787.52</v>
      </c>
      <c r="T3981">
        <f>Table1[[#This Row],[OrderQuantity]]*Table1[[#This Row],[UnitPrice]]*(1-Table1[[#This Row],[DiscountApplied]]) - (Table1[[#This Row],[OrderQuantity]]*Table1[[#This Row],[UnitCost]])</f>
        <v>14922.240000000005</v>
      </c>
      <c r="U3981">
        <f>DATEDIF(Table1[[#This Row],[ShipDate]],Table1[[#This Row],[DeliveryDate]],"d")</f>
        <v>10</v>
      </c>
      <c r="V3981" t="str">
        <f t="shared" si="125"/>
        <v>Late</v>
      </c>
    </row>
    <row r="3982" spans="2:22" x14ac:dyDescent="0.3">
      <c r="B3982" t="str">
        <f t="shared" si="124"/>
        <v>SO-004081</v>
      </c>
      <c r="C3982" t="s">
        <v>21</v>
      </c>
      <c r="D3982" t="s">
        <v>20</v>
      </c>
      <c r="E3982" s="1">
        <v>43600</v>
      </c>
      <c r="F3982" s="1">
        <v>43722</v>
      </c>
      <c r="G3982" s="1">
        <v>43744</v>
      </c>
      <c r="H3982" s="1">
        <v>43746</v>
      </c>
      <c r="I3982" t="s">
        <v>18</v>
      </c>
      <c r="J3982">
        <v>24</v>
      </c>
      <c r="K3982">
        <v>35</v>
      </c>
      <c r="L3982">
        <v>145</v>
      </c>
      <c r="M3982">
        <v>6</v>
      </c>
      <c r="N3982">
        <v>3</v>
      </c>
      <c r="O3982">
        <v>0.08</v>
      </c>
      <c r="P3982">
        <v>3081</v>
      </c>
      <c r="Q3982">
        <v>3624.7</v>
      </c>
      <c r="R3982">
        <f>Table1[[#This Row],[OrderQuantity]]*Table1[[#This Row],[UnitPrice]]</f>
        <v>10874.099999999999</v>
      </c>
      <c r="S3982">
        <f>Table1[[#This Row],[OrderQuantity]]*Table1[[#This Row],[UnitCost]]</f>
        <v>9243</v>
      </c>
      <c r="T3982">
        <f>Table1[[#This Row],[OrderQuantity]]*Table1[[#This Row],[UnitPrice]]*(1-Table1[[#This Row],[DiscountApplied]]) - (Table1[[#This Row],[OrderQuantity]]*Table1[[#This Row],[UnitCost]])</f>
        <v>761.17199999999866</v>
      </c>
      <c r="U3982">
        <f>DATEDIF(Table1[[#This Row],[ShipDate]],Table1[[#This Row],[DeliveryDate]],"d")</f>
        <v>2</v>
      </c>
      <c r="V3982" t="str">
        <f t="shared" si="125"/>
        <v>On Time</v>
      </c>
    </row>
    <row r="3983" spans="2:22" x14ac:dyDescent="0.3">
      <c r="B3983" t="str">
        <f t="shared" si="124"/>
        <v>SO-004082</v>
      </c>
      <c r="C3983" t="s">
        <v>16</v>
      </c>
      <c r="D3983" t="s">
        <v>24</v>
      </c>
      <c r="E3983" s="1">
        <v>43600</v>
      </c>
      <c r="F3983" s="1">
        <v>43722</v>
      </c>
      <c r="G3983" s="1">
        <v>43743</v>
      </c>
      <c r="H3983" s="1">
        <v>43747</v>
      </c>
      <c r="I3983" t="s">
        <v>18</v>
      </c>
      <c r="J3983">
        <v>2</v>
      </c>
      <c r="K3983">
        <v>27</v>
      </c>
      <c r="L3983">
        <v>57</v>
      </c>
      <c r="M3983">
        <v>15</v>
      </c>
      <c r="N3983">
        <v>4</v>
      </c>
      <c r="O3983">
        <v>0.05</v>
      </c>
      <c r="P3983">
        <v>1205.33</v>
      </c>
      <c r="Q3983">
        <v>1721.9</v>
      </c>
      <c r="R3983">
        <f>Table1[[#This Row],[OrderQuantity]]*Table1[[#This Row],[UnitPrice]]</f>
        <v>6887.6</v>
      </c>
      <c r="S3983">
        <f>Table1[[#This Row],[OrderQuantity]]*Table1[[#This Row],[UnitCost]]</f>
        <v>4821.32</v>
      </c>
      <c r="T3983">
        <f>Table1[[#This Row],[OrderQuantity]]*Table1[[#This Row],[UnitPrice]]*(1-Table1[[#This Row],[DiscountApplied]]) - (Table1[[#This Row],[OrderQuantity]]*Table1[[#This Row],[UnitCost]])</f>
        <v>1721.9000000000005</v>
      </c>
      <c r="U3983">
        <f>DATEDIF(Table1[[#This Row],[ShipDate]],Table1[[#This Row],[DeliveryDate]],"d")</f>
        <v>4</v>
      </c>
      <c r="V3983" t="str">
        <f t="shared" si="125"/>
        <v>On Time</v>
      </c>
    </row>
    <row r="3984" spans="2:22" x14ac:dyDescent="0.3">
      <c r="B3984" t="str">
        <f t="shared" si="124"/>
        <v>SO-004083</v>
      </c>
      <c r="C3984" t="s">
        <v>16</v>
      </c>
      <c r="D3984" t="s">
        <v>20</v>
      </c>
      <c r="E3984" s="1">
        <v>43600</v>
      </c>
      <c r="F3984" s="1">
        <v>43722</v>
      </c>
      <c r="G3984" s="1">
        <v>43746</v>
      </c>
      <c r="H3984" s="1">
        <v>43756</v>
      </c>
      <c r="I3984" t="s">
        <v>18</v>
      </c>
      <c r="J3984">
        <v>4</v>
      </c>
      <c r="K3984">
        <v>29</v>
      </c>
      <c r="L3984">
        <v>147</v>
      </c>
      <c r="M3984">
        <v>36</v>
      </c>
      <c r="N3984">
        <v>2</v>
      </c>
      <c r="O3984">
        <v>0.08</v>
      </c>
      <c r="P3984">
        <v>877.97</v>
      </c>
      <c r="Q3984">
        <v>1829.1</v>
      </c>
      <c r="R3984">
        <f>Table1[[#This Row],[OrderQuantity]]*Table1[[#This Row],[UnitPrice]]</f>
        <v>3658.2</v>
      </c>
      <c r="S3984">
        <f>Table1[[#This Row],[OrderQuantity]]*Table1[[#This Row],[UnitCost]]</f>
        <v>1755.94</v>
      </c>
      <c r="T3984">
        <f>Table1[[#This Row],[OrderQuantity]]*Table1[[#This Row],[UnitPrice]]*(1-Table1[[#This Row],[DiscountApplied]]) - (Table1[[#This Row],[OrderQuantity]]*Table1[[#This Row],[UnitCost]])</f>
        <v>1609.6039999999998</v>
      </c>
      <c r="U3984">
        <f>DATEDIF(Table1[[#This Row],[ShipDate]],Table1[[#This Row],[DeliveryDate]],"d")</f>
        <v>10</v>
      </c>
      <c r="V3984" t="str">
        <f t="shared" si="125"/>
        <v>Late</v>
      </c>
    </row>
    <row r="3985" spans="2:22" x14ac:dyDescent="0.3">
      <c r="B3985" t="str">
        <f t="shared" si="124"/>
        <v>SO-004084</v>
      </c>
      <c r="C3985" t="s">
        <v>16</v>
      </c>
      <c r="D3985" t="s">
        <v>20</v>
      </c>
      <c r="E3985" s="1">
        <v>43600</v>
      </c>
      <c r="F3985" s="1">
        <v>43722</v>
      </c>
      <c r="G3985" s="1">
        <v>43741</v>
      </c>
      <c r="H3985" s="1">
        <v>43743</v>
      </c>
      <c r="I3985" t="s">
        <v>18</v>
      </c>
      <c r="J3985">
        <v>1</v>
      </c>
      <c r="K3985">
        <v>37</v>
      </c>
      <c r="L3985">
        <v>197</v>
      </c>
      <c r="M3985">
        <v>1</v>
      </c>
      <c r="N3985">
        <v>7</v>
      </c>
      <c r="O3985">
        <v>0.08</v>
      </c>
      <c r="P3985">
        <v>4643.8999999999996</v>
      </c>
      <c r="Q3985">
        <v>6110.4</v>
      </c>
      <c r="R3985">
        <f>Table1[[#This Row],[OrderQuantity]]*Table1[[#This Row],[UnitPrice]]</f>
        <v>42772.799999999996</v>
      </c>
      <c r="S3985">
        <f>Table1[[#This Row],[OrderQuantity]]*Table1[[#This Row],[UnitCost]]</f>
        <v>32507.299999999996</v>
      </c>
      <c r="T3985">
        <f>Table1[[#This Row],[OrderQuantity]]*Table1[[#This Row],[UnitPrice]]*(1-Table1[[#This Row],[DiscountApplied]]) - (Table1[[#This Row],[OrderQuantity]]*Table1[[#This Row],[UnitCost]])</f>
        <v>6843.6759999999995</v>
      </c>
      <c r="U3985">
        <f>DATEDIF(Table1[[#This Row],[ShipDate]],Table1[[#This Row],[DeliveryDate]],"d")</f>
        <v>2</v>
      </c>
      <c r="V3985" t="str">
        <f t="shared" si="125"/>
        <v>On Time</v>
      </c>
    </row>
    <row r="3986" spans="2:22" x14ac:dyDescent="0.3">
      <c r="B3986" t="str">
        <f t="shared" si="124"/>
        <v>SO-004085</v>
      </c>
      <c r="C3986" t="s">
        <v>19</v>
      </c>
      <c r="D3986" t="s">
        <v>26</v>
      </c>
      <c r="E3986" s="1">
        <v>43600</v>
      </c>
      <c r="F3986" s="1">
        <v>43722</v>
      </c>
      <c r="G3986" s="1">
        <v>43742</v>
      </c>
      <c r="H3986" s="1">
        <v>43747</v>
      </c>
      <c r="I3986" t="s">
        <v>18</v>
      </c>
      <c r="J3986">
        <v>18</v>
      </c>
      <c r="K3986">
        <v>30</v>
      </c>
      <c r="L3986">
        <v>77</v>
      </c>
      <c r="M3986">
        <v>15</v>
      </c>
      <c r="N3986">
        <v>7</v>
      </c>
      <c r="O3986">
        <v>0.05</v>
      </c>
      <c r="P3986">
        <v>2137.3000000000002</v>
      </c>
      <c r="Q3986">
        <v>3886</v>
      </c>
      <c r="R3986">
        <f>Table1[[#This Row],[OrderQuantity]]*Table1[[#This Row],[UnitPrice]]</f>
        <v>27202</v>
      </c>
      <c r="S3986">
        <f>Table1[[#This Row],[OrderQuantity]]*Table1[[#This Row],[UnitCost]]</f>
        <v>14961.100000000002</v>
      </c>
      <c r="T3986">
        <f>Table1[[#This Row],[OrderQuantity]]*Table1[[#This Row],[UnitPrice]]*(1-Table1[[#This Row],[DiscountApplied]]) - (Table1[[#This Row],[OrderQuantity]]*Table1[[#This Row],[UnitCost]])</f>
        <v>10880.799999999996</v>
      </c>
      <c r="U3986">
        <f>DATEDIF(Table1[[#This Row],[ShipDate]],Table1[[#This Row],[DeliveryDate]],"d")</f>
        <v>5</v>
      </c>
      <c r="V3986" t="str">
        <f t="shared" si="125"/>
        <v>On Time</v>
      </c>
    </row>
    <row r="3987" spans="2:22" x14ac:dyDescent="0.3">
      <c r="B3987" t="str">
        <f t="shared" si="124"/>
        <v>SO-004086</v>
      </c>
      <c r="C3987" t="s">
        <v>19</v>
      </c>
      <c r="D3987" t="s">
        <v>23</v>
      </c>
      <c r="E3987" s="1">
        <v>43600</v>
      </c>
      <c r="F3987" s="1">
        <v>43722</v>
      </c>
      <c r="G3987" s="1">
        <v>43730</v>
      </c>
      <c r="H3987" s="1">
        <v>43740</v>
      </c>
      <c r="I3987" t="s">
        <v>18</v>
      </c>
      <c r="J3987">
        <v>19</v>
      </c>
      <c r="K3987">
        <v>20</v>
      </c>
      <c r="L3987">
        <v>325</v>
      </c>
      <c r="M3987">
        <v>17</v>
      </c>
      <c r="N3987">
        <v>8</v>
      </c>
      <c r="O3987">
        <v>0.05</v>
      </c>
      <c r="P3987">
        <v>3743.29</v>
      </c>
      <c r="Q3987">
        <v>5058.5</v>
      </c>
      <c r="R3987">
        <f>Table1[[#This Row],[OrderQuantity]]*Table1[[#This Row],[UnitPrice]]</f>
        <v>40468</v>
      </c>
      <c r="S3987">
        <f>Table1[[#This Row],[OrderQuantity]]*Table1[[#This Row],[UnitCost]]</f>
        <v>29946.32</v>
      </c>
      <c r="T3987">
        <f>Table1[[#This Row],[OrderQuantity]]*Table1[[#This Row],[UnitPrice]]*(1-Table1[[#This Row],[DiscountApplied]]) - (Table1[[#This Row],[OrderQuantity]]*Table1[[#This Row],[UnitCost]])</f>
        <v>8498.2799999999988</v>
      </c>
      <c r="U3987">
        <f>DATEDIF(Table1[[#This Row],[ShipDate]],Table1[[#This Row],[DeliveryDate]],"d")</f>
        <v>10</v>
      </c>
      <c r="V3987" t="str">
        <f t="shared" si="125"/>
        <v>Late</v>
      </c>
    </row>
    <row r="3988" spans="2:22" x14ac:dyDescent="0.3">
      <c r="B3988" t="str">
        <f t="shared" si="124"/>
        <v>SO-004087</v>
      </c>
      <c r="C3988" t="s">
        <v>16</v>
      </c>
      <c r="D3988" t="s">
        <v>25</v>
      </c>
      <c r="E3988" s="1">
        <v>43600</v>
      </c>
      <c r="F3988" s="1">
        <v>43722</v>
      </c>
      <c r="G3988" s="1">
        <v>43742</v>
      </c>
      <c r="H3988" s="1">
        <v>43745</v>
      </c>
      <c r="I3988" t="s">
        <v>18</v>
      </c>
      <c r="J3988">
        <v>2</v>
      </c>
      <c r="K3988">
        <v>31</v>
      </c>
      <c r="L3988">
        <v>352</v>
      </c>
      <c r="M3988">
        <v>43</v>
      </c>
      <c r="N3988">
        <v>7</v>
      </c>
      <c r="O3988">
        <v>0.1</v>
      </c>
      <c r="P3988">
        <v>775.39</v>
      </c>
      <c r="Q3988">
        <v>1092.0999999999999</v>
      </c>
      <c r="R3988">
        <f>Table1[[#This Row],[OrderQuantity]]*Table1[[#This Row],[UnitPrice]]</f>
        <v>7644.6999999999989</v>
      </c>
      <c r="S3988">
        <f>Table1[[#This Row],[OrderQuantity]]*Table1[[#This Row],[UnitCost]]</f>
        <v>5427.73</v>
      </c>
      <c r="T3988">
        <f>Table1[[#This Row],[OrderQuantity]]*Table1[[#This Row],[UnitPrice]]*(1-Table1[[#This Row],[DiscountApplied]]) - (Table1[[#This Row],[OrderQuantity]]*Table1[[#This Row],[UnitCost]])</f>
        <v>1452.5</v>
      </c>
      <c r="U3988">
        <f>DATEDIF(Table1[[#This Row],[ShipDate]],Table1[[#This Row],[DeliveryDate]],"d")</f>
        <v>3</v>
      </c>
      <c r="V3988" t="str">
        <f t="shared" si="125"/>
        <v>On Time</v>
      </c>
    </row>
    <row r="3989" spans="2:22" x14ac:dyDescent="0.3">
      <c r="B3989" t="str">
        <f t="shared" si="124"/>
        <v>SO-004088</v>
      </c>
      <c r="C3989" t="s">
        <v>19</v>
      </c>
      <c r="D3989" t="s">
        <v>23</v>
      </c>
      <c r="E3989" s="1">
        <v>43600</v>
      </c>
      <c r="F3989" s="1">
        <v>43722</v>
      </c>
      <c r="G3989" s="1">
        <v>43748</v>
      </c>
      <c r="H3989" s="1">
        <v>43753</v>
      </c>
      <c r="I3989" t="s">
        <v>18</v>
      </c>
      <c r="J3989">
        <v>15</v>
      </c>
      <c r="K3989">
        <v>4</v>
      </c>
      <c r="L3989">
        <v>318</v>
      </c>
      <c r="M3989">
        <v>40</v>
      </c>
      <c r="N3989">
        <v>8</v>
      </c>
      <c r="O3989">
        <v>0.08</v>
      </c>
      <c r="P3989">
        <v>896.86</v>
      </c>
      <c r="Q3989">
        <v>1949.7</v>
      </c>
      <c r="R3989">
        <f>Table1[[#This Row],[OrderQuantity]]*Table1[[#This Row],[UnitPrice]]</f>
        <v>15597.6</v>
      </c>
      <c r="S3989">
        <f>Table1[[#This Row],[OrderQuantity]]*Table1[[#This Row],[UnitCost]]</f>
        <v>7174.88</v>
      </c>
      <c r="T3989">
        <f>Table1[[#This Row],[OrderQuantity]]*Table1[[#This Row],[UnitPrice]]*(1-Table1[[#This Row],[DiscountApplied]]) - (Table1[[#This Row],[OrderQuantity]]*Table1[[#This Row],[UnitCost]])</f>
        <v>7174.9120000000012</v>
      </c>
      <c r="U3989">
        <f>DATEDIF(Table1[[#This Row],[ShipDate]],Table1[[#This Row],[DeliveryDate]],"d")</f>
        <v>5</v>
      </c>
      <c r="V3989" t="str">
        <f t="shared" si="125"/>
        <v>On Time</v>
      </c>
    </row>
    <row r="3990" spans="2:22" x14ac:dyDescent="0.3">
      <c r="B3990" t="str">
        <f t="shared" si="124"/>
        <v>SO-004089</v>
      </c>
      <c r="C3990" t="s">
        <v>19</v>
      </c>
      <c r="D3990" t="s">
        <v>20</v>
      </c>
      <c r="E3990" s="1">
        <v>43600</v>
      </c>
      <c r="F3990" s="1">
        <v>43722</v>
      </c>
      <c r="G3990" s="1">
        <v>43741</v>
      </c>
      <c r="H3990" s="1">
        <v>43746</v>
      </c>
      <c r="I3990" t="s">
        <v>18</v>
      </c>
      <c r="J3990">
        <v>15</v>
      </c>
      <c r="K3990">
        <v>23</v>
      </c>
      <c r="L3990">
        <v>166</v>
      </c>
      <c r="M3990">
        <v>13</v>
      </c>
      <c r="N3990">
        <v>2</v>
      </c>
      <c r="O3990">
        <v>0.15</v>
      </c>
      <c r="P3990">
        <v>3225.38</v>
      </c>
      <c r="Q3990">
        <v>3886</v>
      </c>
      <c r="R3990">
        <f>Table1[[#This Row],[OrderQuantity]]*Table1[[#This Row],[UnitPrice]]</f>
        <v>7772</v>
      </c>
      <c r="S3990">
        <f>Table1[[#This Row],[OrderQuantity]]*Table1[[#This Row],[UnitCost]]</f>
        <v>6450.76</v>
      </c>
      <c r="T3990">
        <f>Table1[[#This Row],[OrderQuantity]]*Table1[[#This Row],[UnitPrice]]*(1-Table1[[#This Row],[DiscountApplied]]) - (Table1[[#This Row],[OrderQuantity]]*Table1[[#This Row],[UnitCost]])</f>
        <v>155.4399999999996</v>
      </c>
      <c r="U3990">
        <f>DATEDIF(Table1[[#This Row],[ShipDate]],Table1[[#This Row],[DeliveryDate]],"d")</f>
        <v>5</v>
      </c>
      <c r="V3990" t="str">
        <f t="shared" si="125"/>
        <v>On Time</v>
      </c>
    </row>
    <row r="3991" spans="2:22" x14ac:dyDescent="0.3">
      <c r="B3991" t="str">
        <f t="shared" si="124"/>
        <v>SO-004090</v>
      </c>
      <c r="C3991" t="s">
        <v>22</v>
      </c>
      <c r="D3991" t="s">
        <v>17</v>
      </c>
      <c r="E3991" s="1">
        <v>43600</v>
      </c>
      <c r="F3991" s="1">
        <v>43723</v>
      </c>
      <c r="G3991" s="1">
        <v>43736</v>
      </c>
      <c r="H3991" s="1">
        <v>43738</v>
      </c>
      <c r="I3991" t="s">
        <v>18</v>
      </c>
      <c r="J3991">
        <v>26</v>
      </c>
      <c r="K3991">
        <v>27</v>
      </c>
      <c r="L3991">
        <v>257</v>
      </c>
      <c r="M3991">
        <v>26</v>
      </c>
      <c r="N3991">
        <v>4</v>
      </c>
      <c r="O3991">
        <v>0.05</v>
      </c>
      <c r="P3991">
        <v>1553.33</v>
      </c>
      <c r="Q3991">
        <v>3376.8</v>
      </c>
      <c r="R3991">
        <f>Table1[[#This Row],[OrderQuantity]]*Table1[[#This Row],[UnitPrice]]</f>
        <v>13507.2</v>
      </c>
      <c r="S3991">
        <f>Table1[[#This Row],[OrderQuantity]]*Table1[[#This Row],[UnitCost]]</f>
        <v>6213.32</v>
      </c>
      <c r="T3991">
        <f>Table1[[#This Row],[OrderQuantity]]*Table1[[#This Row],[UnitPrice]]*(1-Table1[[#This Row],[DiscountApplied]]) - (Table1[[#This Row],[OrderQuantity]]*Table1[[#This Row],[UnitCost]])</f>
        <v>6618.52</v>
      </c>
      <c r="U3991">
        <f>DATEDIF(Table1[[#This Row],[ShipDate]],Table1[[#This Row],[DeliveryDate]],"d")</f>
        <v>2</v>
      </c>
      <c r="V3991" t="str">
        <f t="shared" si="125"/>
        <v>On Time</v>
      </c>
    </row>
    <row r="3992" spans="2:22" x14ac:dyDescent="0.3">
      <c r="B3992" t="str">
        <f t="shared" si="124"/>
        <v>SO-004091</v>
      </c>
      <c r="C3992" t="s">
        <v>19</v>
      </c>
      <c r="D3992" t="s">
        <v>24</v>
      </c>
      <c r="E3992" s="1">
        <v>43600</v>
      </c>
      <c r="F3992" s="1">
        <v>43723</v>
      </c>
      <c r="G3992" s="1">
        <v>43729</v>
      </c>
      <c r="H3992" s="1">
        <v>43737</v>
      </c>
      <c r="I3992" t="s">
        <v>18</v>
      </c>
      <c r="J3992">
        <v>18</v>
      </c>
      <c r="K3992">
        <v>15</v>
      </c>
      <c r="L3992">
        <v>47</v>
      </c>
      <c r="M3992">
        <v>20</v>
      </c>
      <c r="N3992">
        <v>6</v>
      </c>
      <c r="O3992">
        <v>0.05</v>
      </c>
      <c r="P3992">
        <v>86.83</v>
      </c>
      <c r="Q3992">
        <v>180.9</v>
      </c>
      <c r="R3992">
        <f>Table1[[#This Row],[OrderQuantity]]*Table1[[#This Row],[UnitPrice]]</f>
        <v>1085.4000000000001</v>
      </c>
      <c r="S3992">
        <f>Table1[[#This Row],[OrderQuantity]]*Table1[[#This Row],[UnitCost]]</f>
        <v>520.98</v>
      </c>
      <c r="T3992">
        <f>Table1[[#This Row],[OrderQuantity]]*Table1[[#This Row],[UnitPrice]]*(1-Table1[[#This Row],[DiscountApplied]]) - (Table1[[#This Row],[OrderQuantity]]*Table1[[#This Row],[UnitCost]])</f>
        <v>510.15000000000009</v>
      </c>
      <c r="U3992">
        <f>DATEDIF(Table1[[#This Row],[ShipDate]],Table1[[#This Row],[DeliveryDate]],"d")</f>
        <v>8</v>
      </c>
      <c r="V3992" t="str">
        <f t="shared" si="125"/>
        <v>Late</v>
      </c>
    </row>
    <row r="3993" spans="2:22" x14ac:dyDescent="0.3">
      <c r="B3993" t="str">
        <f t="shared" si="124"/>
        <v>SO-004092</v>
      </c>
      <c r="C3993" t="s">
        <v>21</v>
      </c>
      <c r="D3993" t="s">
        <v>23</v>
      </c>
      <c r="E3993" s="1">
        <v>43600</v>
      </c>
      <c r="F3993" s="1">
        <v>43723</v>
      </c>
      <c r="G3993" s="1">
        <v>43734</v>
      </c>
      <c r="H3993" s="1">
        <v>43743</v>
      </c>
      <c r="I3993" t="s">
        <v>18</v>
      </c>
      <c r="J3993">
        <v>21</v>
      </c>
      <c r="K3993">
        <v>47</v>
      </c>
      <c r="L3993">
        <v>283</v>
      </c>
      <c r="M3993">
        <v>22</v>
      </c>
      <c r="N3993">
        <v>5</v>
      </c>
      <c r="O3993">
        <v>0.1</v>
      </c>
      <c r="P3993">
        <v>205.76</v>
      </c>
      <c r="Q3993">
        <v>247.9</v>
      </c>
      <c r="R3993">
        <f>Table1[[#This Row],[OrderQuantity]]*Table1[[#This Row],[UnitPrice]]</f>
        <v>1239.5</v>
      </c>
      <c r="S3993">
        <f>Table1[[#This Row],[OrderQuantity]]*Table1[[#This Row],[UnitCost]]</f>
        <v>1028.8</v>
      </c>
      <c r="T3993">
        <f>Table1[[#This Row],[OrderQuantity]]*Table1[[#This Row],[UnitPrice]]*(1-Table1[[#This Row],[DiscountApplied]]) - (Table1[[#This Row],[OrderQuantity]]*Table1[[#This Row],[UnitCost]])</f>
        <v>86.75</v>
      </c>
      <c r="U3993">
        <f>DATEDIF(Table1[[#This Row],[ShipDate]],Table1[[#This Row],[DeliveryDate]],"d")</f>
        <v>9</v>
      </c>
      <c r="V3993" t="str">
        <f t="shared" si="125"/>
        <v>Late</v>
      </c>
    </row>
    <row r="3994" spans="2:22" x14ac:dyDescent="0.3">
      <c r="B3994" t="str">
        <f t="shared" si="124"/>
        <v>SO-004093</v>
      </c>
      <c r="C3994" t="s">
        <v>16</v>
      </c>
      <c r="D3994" t="s">
        <v>23</v>
      </c>
      <c r="E3994" s="1">
        <v>43600</v>
      </c>
      <c r="F3994" s="1">
        <v>43723</v>
      </c>
      <c r="G3994" s="1">
        <v>43745</v>
      </c>
      <c r="H3994" s="1">
        <v>43747</v>
      </c>
      <c r="I3994" t="s">
        <v>18</v>
      </c>
      <c r="J3994">
        <v>3</v>
      </c>
      <c r="K3994">
        <v>20</v>
      </c>
      <c r="L3994">
        <v>273</v>
      </c>
      <c r="M3994">
        <v>14</v>
      </c>
      <c r="N3994">
        <v>1</v>
      </c>
      <c r="O3994">
        <v>0.05</v>
      </c>
      <c r="P3994">
        <v>2508.48</v>
      </c>
      <c r="Q3994">
        <v>3135.6</v>
      </c>
      <c r="R3994">
        <f>Table1[[#This Row],[OrderQuantity]]*Table1[[#This Row],[UnitPrice]]</f>
        <v>3135.6</v>
      </c>
      <c r="S3994">
        <f>Table1[[#This Row],[OrderQuantity]]*Table1[[#This Row],[UnitCost]]</f>
        <v>2508.48</v>
      </c>
      <c r="T3994">
        <f>Table1[[#This Row],[OrderQuantity]]*Table1[[#This Row],[UnitPrice]]*(1-Table1[[#This Row],[DiscountApplied]]) - (Table1[[#This Row],[OrderQuantity]]*Table1[[#This Row],[UnitCost]])</f>
        <v>470.33999999999969</v>
      </c>
      <c r="U3994">
        <f>DATEDIF(Table1[[#This Row],[ShipDate]],Table1[[#This Row],[DeliveryDate]],"d")</f>
        <v>2</v>
      </c>
      <c r="V3994" t="str">
        <f t="shared" si="125"/>
        <v>On Time</v>
      </c>
    </row>
    <row r="3995" spans="2:22" x14ac:dyDescent="0.3">
      <c r="B3995" t="str">
        <f t="shared" si="124"/>
        <v>SO-004094</v>
      </c>
      <c r="C3995" t="s">
        <v>21</v>
      </c>
      <c r="D3995" t="s">
        <v>24</v>
      </c>
      <c r="E3995" s="1">
        <v>43600</v>
      </c>
      <c r="F3995" s="1">
        <v>43723</v>
      </c>
      <c r="G3995" s="1">
        <v>43729</v>
      </c>
      <c r="H3995" s="1">
        <v>43732</v>
      </c>
      <c r="I3995" t="s">
        <v>18</v>
      </c>
      <c r="J3995">
        <v>21</v>
      </c>
      <c r="K3995">
        <v>19</v>
      </c>
      <c r="L3995">
        <v>24</v>
      </c>
      <c r="M3995">
        <v>2</v>
      </c>
      <c r="N3995">
        <v>5</v>
      </c>
      <c r="O3995">
        <v>0.1</v>
      </c>
      <c r="P3995">
        <v>1739.99</v>
      </c>
      <c r="Q3995">
        <v>2485.6999999999998</v>
      </c>
      <c r="R3995">
        <f>Table1[[#This Row],[OrderQuantity]]*Table1[[#This Row],[UnitPrice]]</f>
        <v>12428.5</v>
      </c>
      <c r="S3995">
        <f>Table1[[#This Row],[OrderQuantity]]*Table1[[#This Row],[UnitCost]]</f>
        <v>8699.9500000000007</v>
      </c>
      <c r="T3995">
        <f>Table1[[#This Row],[OrderQuantity]]*Table1[[#This Row],[UnitPrice]]*(1-Table1[[#This Row],[DiscountApplied]]) - (Table1[[#This Row],[OrderQuantity]]*Table1[[#This Row],[UnitCost]])</f>
        <v>2485.6999999999989</v>
      </c>
      <c r="U3995">
        <f>DATEDIF(Table1[[#This Row],[ShipDate]],Table1[[#This Row],[DeliveryDate]],"d")</f>
        <v>3</v>
      </c>
      <c r="V3995" t="str">
        <f t="shared" si="125"/>
        <v>On Time</v>
      </c>
    </row>
    <row r="3996" spans="2:22" x14ac:dyDescent="0.3">
      <c r="B3996" t="str">
        <f t="shared" si="124"/>
        <v>SO-004095</v>
      </c>
      <c r="C3996" t="s">
        <v>19</v>
      </c>
      <c r="D3996" t="s">
        <v>17</v>
      </c>
      <c r="E3996" s="1">
        <v>43600</v>
      </c>
      <c r="F3996" s="1">
        <v>43723</v>
      </c>
      <c r="G3996" s="1">
        <v>43737</v>
      </c>
      <c r="H3996" s="1">
        <v>43744</v>
      </c>
      <c r="I3996" t="s">
        <v>18</v>
      </c>
      <c r="J3996">
        <v>20</v>
      </c>
      <c r="K3996">
        <v>49</v>
      </c>
      <c r="L3996">
        <v>208</v>
      </c>
      <c r="M3996">
        <v>25</v>
      </c>
      <c r="N3996">
        <v>2</v>
      </c>
      <c r="O3996">
        <v>0.15</v>
      </c>
      <c r="P3996">
        <v>3210.64</v>
      </c>
      <c r="Q3996">
        <v>4013.3</v>
      </c>
      <c r="R3996">
        <f>Table1[[#This Row],[OrderQuantity]]*Table1[[#This Row],[UnitPrice]]</f>
        <v>8026.6</v>
      </c>
      <c r="S3996">
        <f>Table1[[#This Row],[OrderQuantity]]*Table1[[#This Row],[UnitCost]]</f>
        <v>6421.28</v>
      </c>
      <c r="T3996">
        <f>Table1[[#This Row],[OrderQuantity]]*Table1[[#This Row],[UnitPrice]]*(1-Table1[[#This Row],[DiscountApplied]]) - (Table1[[#This Row],[OrderQuantity]]*Table1[[#This Row],[UnitCost]])</f>
        <v>401.33000000000084</v>
      </c>
      <c r="U3996">
        <f>DATEDIF(Table1[[#This Row],[ShipDate]],Table1[[#This Row],[DeliveryDate]],"d")</f>
        <v>7</v>
      </c>
      <c r="V3996" t="str">
        <f t="shared" si="125"/>
        <v>On Time</v>
      </c>
    </row>
    <row r="3997" spans="2:22" x14ac:dyDescent="0.3">
      <c r="B3997" t="str">
        <f t="shared" si="124"/>
        <v>SO-004096</v>
      </c>
      <c r="C3997" t="s">
        <v>16</v>
      </c>
      <c r="D3997" t="s">
        <v>24</v>
      </c>
      <c r="E3997" s="1">
        <v>43600</v>
      </c>
      <c r="F3997" s="1">
        <v>43723</v>
      </c>
      <c r="G3997" s="1">
        <v>43749</v>
      </c>
      <c r="H3997" s="1">
        <v>43750</v>
      </c>
      <c r="I3997" t="s">
        <v>18</v>
      </c>
      <c r="J3997">
        <v>12</v>
      </c>
      <c r="K3997">
        <v>29</v>
      </c>
      <c r="L3997">
        <v>35</v>
      </c>
      <c r="M3997">
        <v>31</v>
      </c>
      <c r="N3997">
        <v>2</v>
      </c>
      <c r="O3997">
        <v>0.08</v>
      </c>
      <c r="P3997">
        <v>3048.77</v>
      </c>
      <c r="Q3997">
        <v>6351.6</v>
      </c>
      <c r="R3997">
        <f>Table1[[#This Row],[OrderQuantity]]*Table1[[#This Row],[UnitPrice]]</f>
        <v>12703.2</v>
      </c>
      <c r="S3997">
        <f>Table1[[#This Row],[OrderQuantity]]*Table1[[#This Row],[UnitCost]]</f>
        <v>6097.54</v>
      </c>
      <c r="T3997">
        <f>Table1[[#This Row],[OrderQuantity]]*Table1[[#This Row],[UnitPrice]]*(1-Table1[[#This Row],[DiscountApplied]]) - (Table1[[#This Row],[OrderQuantity]]*Table1[[#This Row],[UnitCost]])</f>
        <v>5589.4040000000014</v>
      </c>
      <c r="U3997">
        <f>DATEDIF(Table1[[#This Row],[ShipDate]],Table1[[#This Row],[DeliveryDate]],"d")</f>
        <v>1</v>
      </c>
      <c r="V3997" t="str">
        <f t="shared" si="125"/>
        <v>On Time</v>
      </c>
    </row>
    <row r="3998" spans="2:22" x14ac:dyDescent="0.3">
      <c r="B3998" t="str">
        <f t="shared" si="124"/>
        <v>SO-004097</v>
      </c>
      <c r="C3998" t="s">
        <v>22</v>
      </c>
      <c r="D3998" t="s">
        <v>24</v>
      </c>
      <c r="E3998" s="1">
        <v>43600</v>
      </c>
      <c r="F3998" s="1">
        <v>43723</v>
      </c>
      <c r="G3998" s="1">
        <v>43736</v>
      </c>
      <c r="H3998" s="1">
        <v>43744</v>
      </c>
      <c r="I3998" t="s">
        <v>18</v>
      </c>
      <c r="J3998">
        <v>27</v>
      </c>
      <c r="K3998">
        <v>38</v>
      </c>
      <c r="L3998">
        <v>40</v>
      </c>
      <c r="M3998">
        <v>21</v>
      </c>
      <c r="N3998">
        <v>6</v>
      </c>
      <c r="O3998">
        <v>0.2</v>
      </c>
      <c r="P3998">
        <v>645.34</v>
      </c>
      <c r="Q3998">
        <v>1152.4000000000001</v>
      </c>
      <c r="R3998">
        <f>Table1[[#This Row],[OrderQuantity]]*Table1[[#This Row],[UnitPrice]]</f>
        <v>6914.4000000000005</v>
      </c>
      <c r="S3998">
        <f>Table1[[#This Row],[OrderQuantity]]*Table1[[#This Row],[UnitCost]]</f>
        <v>3872.04</v>
      </c>
      <c r="T3998">
        <f>Table1[[#This Row],[OrderQuantity]]*Table1[[#This Row],[UnitPrice]]*(1-Table1[[#This Row],[DiscountApplied]]) - (Table1[[#This Row],[OrderQuantity]]*Table1[[#This Row],[UnitCost]])</f>
        <v>1659.4800000000005</v>
      </c>
      <c r="U3998">
        <f>DATEDIF(Table1[[#This Row],[ShipDate]],Table1[[#This Row],[DeliveryDate]],"d")</f>
        <v>8</v>
      </c>
      <c r="V3998" t="str">
        <f t="shared" si="125"/>
        <v>Late</v>
      </c>
    </row>
    <row r="3999" spans="2:22" x14ac:dyDescent="0.3">
      <c r="B3999" t="str">
        <f t="shared" si="124"/>
        <v>SO-004098</v>
      </c>
      <c r="C3999" t="s">
        <v>22</v>
      </c>
      <c r="D3999" t="s">
        <v>26</v>
      </c>
      <c r="E3999" s="1">
        <v>43600</v>
      </c>
      <c r="F3999" s="1">
        <v>43724</v>
      </c>
      <c r="G3999" s="1">
        <v>43748</v>
      </c>
      <c r="H3999" s="1">
        <v>43758</v>
      </c>
      <c r="I3999" t="s">
        <v>18</v>
      </c>
      <c r="J3999">
        <v>27</v>
      </c>
      <c r="K3999">
        <v>40</v>
      </c>
      <c r="L3999">
        <v>77</v>
      </c>
      <c r="M3999">
        <v>33</v>
      </c>
      <c r="N3999">
        <v>2</v>
      </c>
      <c r="O3999">
        <v>0.05</v>
      </c>
      <c r="P3999">
        <v>723.6</v>
      </c>
      <c r="Q3999">
        <v>1005</v>
      </c>
      <c r="R3999">
        <f>Table1[[#This Row],[OrderQuantity]]*Table1[[#This Row],[UnitPrice]]</f>
        <v>2010</v>
      </c>
      <c r="S3999">
        <f>Table1[[#This Row],[OrderQuantity]]*Table1[[#This Row],[UnitCost]]</f>
        <v>1447.2</v>
      </c>
      <c r="T3999">
        <f>Table1[[#This Row],[OrderQuantity]]*Table1[[#This Row],[UnitPrice]]*(1-Table1[[#This Row],[DiscountApplied]]) - (Table1[[#This Row],[OrderQuantity]]*Table1[[#This Row],[UnitCost]])</f>
        <v>462.29999999999995</v>
      </c>
      <c r="U3999">
        <f>DATEDIF(Table1[[#This Row],[ShipDate]],Table1[[#This Row],[DeliveryDate]],"d")</f>
        <v>10</v>
      </c>
      <c r="V3999" t="str">
        <f t="shared" si="125"/>
        <v>Late</v>
      </c>
    </row>
    <row r="4000" spans="2:22" x14ac:dyDescent="0.3">
      <c r="B4000" t="str">
        <f t="shared" si="124"/>
        <v>SO-004099</v>
      </c>
      <c r="C4000" t="s">
        <v>22</v>
      </c>
      <c r="D4000" t="s">
        <v>17</v>
      </c>
      <c r="E4000" s="1">
        <v>43600</v>
      </c>
      <c r="F4000" s="1">
        <v>43724</v>
      </c>
      <c r="G4000" s="1">
        <v>43729</v>
      </c>
      <c r="H4000" s="1">
        <v>43734</v>
      </c>
      <c r="I4000" t="s">
        <v>18</v>
      </c>
      <c r="J4000">
        <v>27</v>
      </c>
      <c r="K4000">
        <v>28</v>
      </c>
      <c r="L4000">
        <v>244</v>
      </c>
      <c r="M4000">
        <v>21</v>
      </c>
      <c r="N4000">
        <v>1</v>
      </c>
      <c r="O4000">
        <v>0.05</v>
      </c>
      <c r="P4000">
        <v>2465.6</v>
      </c>
      <c r="Q4000">
        <v>3852.5</v>
      </c>
      <c r="R4000">
        <f>Table1[[#This Row],[OrderQuantity]]*Table1[[#This Row],[UnitPrice]]</f>
        <v>3852.5</v>
      </c>
      <c r="S4000">
        <f>Table1[[#This Row],[OrderQuantity]]*Table1[[#This Row],[UnitCost]]</f>
        <v>2465.6</v>
      </c>
      <c r="T4000">
        <f>Table1[[#This Row],[OrderQuantity]]*Table1[[#This Row],[UnitPrice]]*(1-Table1[[#This Row],[DiscountApplied]]) - (Table1[[#This Row],[OrderQuantity]]*Table1[[#This Row],[UnitCost]])</f>
        <v>1194.2750000000001</v>
      </c>
      <c r="U4000">
        <f>DATEDIF(Table1[[#This Row],[ShipDate]],Table1[[#This Row],[DeliveryDate]],"d")</f>
        <v>5</v>
      </c>
      <c r="V4000" t="str">
        <f t="shared" si="125"/>
        <v>On Time</v>
      </c>
    </row>
    <row r="4001" spans="2:22" x14ac:dyDescent="0.3">
      <c r="B4001" t="str">
        <f t="shared" si="124"/>
        <v>SO-004100</v>
      </c>
      <c r="C4001" t="s">
        <v>16</v>
      </c>
      <c r="D4001" t="s">
        <v>20</v>
      </c>
      <c r="E4001" s="1">
        <v>43600</v>
      </c>
      <c r="F4001" s="1">
        <v>43724</v>
      </c>
      <c r="G4001" s="1">
        <v>43726</v>
      </c>
      <c r="H4001" s="1">
        <v>43732</v>
      </c>
      <c r="I4001" t="s">
        <v>18</v>
      </c>
      <c r="J4001">
        <v>9</v>
      </c>
      <c r="K4001">
        <v>28</v>
      </c>
      <c r="L4001">
        <v>174</v>
      </c>
      <c r="M4001">
        <v>17</v>
      </c>
      <c r="N4001">
        <v>2</v>
      </c>
      <c r="O4001">
        <v>0.2</v>
      </c>
      <c r="P4001">
        <v>478.65</v>
      </c>
      <c r="Q4001">
        <v>1018.4</v>
      </c>
      <c r="R4001">
        <f>Table1[[#This Row],[OrderQuantity]]*Table1[[#This Row],[UnitPrice]]</f>
        <v>2036.8</v>
      </c>
      <c r="S4001">
        <f>Table1[[#This Row],[OrderQuantity]]*Table1[[#This Row],[UnitCost]]</f>
        <v>957.3</v>
      </c>
      <c r="T4001">
        <f>Table1[[#This Row],[OrderQuantity]]*Table1[[#This Row],[UnitPrice]]*(1-Table1[[#This Row],[DiscountApplied]]) - (Table1[[#This Row],[OrderQuantity]]*Table1[[#This Row],[UnitCost]])</f>
        <v>672.1400000000001</v>
      </c>
      <c r="U4001">
        <f>DATEDIF(Table1[[#This Row],[ShipDate]],Table1[[#This Row],[DeliveryDate]],"d")</f>
        <v>6</v>
      </c>
      <c r="V4001" t="str">
        <f t="shared" si="125"/>
        <v>On Time</v>
      </c>
    </row>
    <row r="4002" spans="2:22" x14ac:dyDescent="0.3">
      <c r="B4002" t="str">
        <f t="shared" si="124"/>
        <v>SO-004101</v>
      </c>
      <c r="C4002" t="s">
        <v>19</v>
      </c>
      <c r="D4002" t="s">
        <v>26</v>
      </c>
      <c r="E4002" s="1">
        <v>43600</v>
      </c>
      <c r="F4002" s="1">
        <v>43725</v>
      </c>
      <c r="G4002" s="1">
        <v>43734</v>
      </c>
      <c r="H4002" s="1">
        <v>43740</v>
      </c>
      <c r="I4002" t="s">
        <v>18</v>
      </c>
      <c r="J4002">
        <v>13</v>
      </c>
      <c r="K4002">
        <v>41</v>
      </c>
      <c r="L4002">
        <v>73</v>
      </c>
      <c r="M4002">
        <v>9</v>
      </c>
      <c r="N4002">
        <v>4</v>
      </c>
      <c r="O4002">
        <v>0.3</v>
      </c>
      <c r="P4002">
        <v>934.25</v>
      </c>
      <c r="Q4002">
        <v>1112.2</v>
      </c>
      <c r="R4002">
        <f>Table1[[#This Row],[OrderQuantity]]*Table1[[#This Row],[UnitPrice]]</f>
        <v>4448.8</v>
      </c>
      <c r="S4002">
        <f>Table1[[#This Row],[OrderQuantity]]*Table1[[#This Row],[UnitCost]]</f>
        <v>3737</v>
      </c>
      <c r="T4002">
        <f>Table1[[#This Row],[OrderQuantity]]*Table1[[#This Row],[UnitPrice]]*(1-Table1[[#This Row],[DiscountApplied]]) - (Table1[[#This Row],[OrderQuantity]]*Table1[[#This Row],[UnitCost]])</f>
        <v>-622.84000000000015</v>
      </c>
      <c r="U4002">
        <f>DATEDIF(Table1[[#This Row],[ShipDate]],Table1[[#This Row],[DeliveryDate]],"d")</f>
        <v>6</v>
      </c>
      <c r="V4002" t="str">
        <f t="shared" si="125"/>
        <v>On Time</v>
      </c>
    </row>
    <row r="4003" spans="2:22" x14ac:dyDescent="0.3">
      <c r="B4003" t="str">
        <f t="shared" si="124"/>
        <v>SO-004102</v>
      </c>
      <c r="C4003" t="s">
        <v>16</v>
      </c>
      <c r="D4003" t="s">
        <v>20</v>
      </c>
      <c r="E4003" s="1">
        <v>43600</v>
      </c>
      <c r="F4003" s="1">
        <v>43725</v>
      </c>
      <c r="G4003" s="1">
        <v>43746</v>
      </c>
      <c r="H4003" s="1">
        <v>43751</v>
      </c>
      <c r="I4003" t="s">
        <v>18</v>
      </c>
      <c r="J4003">
        <v>3</v>
      </c>
      <c r="K4003">
        <v>34</v>
      </c>
      <c r="L4003">
        <v>182</v>
      </c>
      <c r="M4003">
        <v>9</v>
      </c>
      <c r="N4003">
        <v>3</v>
      </c>
      <c r="O4003">
        <v>0.05</v>
      </c>
      <c r="P4003">
        <v>1242.8499999999999</v>
      </c>
      <c r="Q4003">
        <v>1775.5</v>
      </c>
      <c r="R4003">
        <f>Table1[[#This Row],[OrderQuantity]]*Table1[[#This Row],[UnitPrice]]</f>
        <v>5326.5</v>
      </c>
      <c r="S4003">
        <f>Table1[[#This Row],[OrderQuantity]]*Table1[[#This Row],[UnitCost]]</f>
        <v>3728.5499999999997</v>
      </c>
      <c r="T4003">
        <f>Table1[[#This Row],[OrderQuantity]]*Table1[[#This Row],[UnitPrice]]*(1-Table1[[#This Row],[DiscountApplied]]) - (Table1[[#This Row],[OrderQuantity]]*Table1[[#This Row],[UnitCost]])</f>
        <v>1331.6250000000005</v>
      </c>
      <c r="U4003">
        <f>DATEDIF(Table1[[#This Row],[ShipDate]],Table1[[#This Row],[DeliveryDate]],"d")</f>
        <v>5</v>
      </c>
      <c r="V4003" t="str">
        <f t="shared" si="125"/>
        <v>On Time</v>
      </c>
    </row>
    <row r="4004" spans="2:22" x14ac:dyDescent="0.3">
      <c r="B4004" t="str">
        <f t="shared" si="124"/>
        <v>SO-004103</v>
      </c>
      <c r="C4004" t="s">
        <v>16</v>
      </c>
      <c r="D4004" t="s">
        <v>20</v>
      </c>
      <c r="E4004" s="1">
        <v>43600</v>
      </c>
      <c r="F4004" s="1">
        <v>43725</v>
      </c>
      <c r="G4004" s="1">
        <v>43744</v>
      </c>
      <c r="H4004" s="1">
        <v>43748</v>
      </c>
      <c r="I4004" t="s">
        <v>18</v>
      </c>
      <c r="J4004">
        <v>1</v>
      </c>
      <c r="K4004">
        <v>48</v>
      </c>
      <c r="L4004">
        <v>138</v>
      </c>
      <c r="M4004">
        <v>4</v>
      </c>
      <c r="N4004">
        <v>5</v>
      </c>
      <c r="O4004">
        <v>0.15</v>
      </c>
      <c r="P4004">
        <v>4075.48</v>
      </c>
      <c r="Q4004">
        <v>5507.4</v>
      </c>
      <c r="R4004">
        <f>Table1[[#This Row],[OrderQuantity]]*Table1[[#This Row],[UnitPrice]]</f>
        <v>27537</v>
      </c>
      <c r="S4004">
        <f>Table1[[#This Row],[OrderQuantity]]*Table1[[#This Row],[UnitCost]]</f>
        <v>20377.400000000001</v>
      </c>
      <c r="T4004">
        <f>Table1[[#This Row],[OrderQuantity]]*Table1[[#This Row],[UnitPrice]]*(1-Table1[[#This Row],[DiscountApplied]]) - (Table1[[#This Row],[OrderQuantity]]*Table1[[#This Row],[UnitCost]])</f>
        <v>3029.0499999999993</v>
      </c>
      <c r="U4004">
        <f>DATEDIF(Table1[[#This Row],[ShipDate]],Table1[[#This Row],[DeliveryDate]],"d")</f>
        <v>4</v>
      </c>
      <c r="V4004" t="str">
        <f t="shared" si="125"/>
        <v>On Time</v>
      </c>
    </row>
    <row r="4005" spans="2:22" x14ac:dyDescent="0.3">
      <c r="B4005" t="str">
        <f t="shared" si="124"/>
        <v>SO-004104</v>
      </c>
      <c r="C4005" t="s">
        <v>21</v>
      </c>
      <c r="D4005" t="s">
        <v>23</v>
      </c>
      <c r="E4005" s="1">
        <v>43600</v>
      </c>
      <c r="F4005" s="1">
        <v>43725</v>
      </c>
      <c r="G4005" s="1">
        <v>43737</v>
      </c>
      <c r="H4005" s="1">
        <v>43740</v>
      </c>
      <c r="I4005" t="s">
        <v>18</v>
      </c>
      <c r="J4005">
        <v>21</v>
      </c>
      <c r="K4005">
        <v>25</v>
      </c>
      <c r="L4005">
        <v>315</v>
      </c>
      <c r="M4005">
        <v>19</v>
      </c>
      <c r="N4005">
        <v>3</v>
      </c>
      <c r="O4005">
        <v>0.05</v>
      </c>
      <c r="P4005">
        <v>2457.02</v>
      </c>
      <c r="Q4005">
        <v>3839.1</v>
      </c>
      <c r="R4005">
        <f>Table1[[#This Row],[OrderQuantity]]*Table1[[#This Row],[UnitPrice]]</f>
        <v>11517.3</v>
      </c>
      <c r="S4005">
        <f>Table1[[#This Row],[OrderQuantity]]*Table1[[#This Row],[UnitCost]]</f>
        <v>7371.0599999999995</v>
      </c>
      <c r="T4005">
        <f>Table1[[#This Row],[OrderQuantity]]*Table1[[#This Row],[UnitPrice]]*(1-Table1[[#This Row],[DiscountApplied]]) - (Table1[[#This Row],[OrderQuantity]]*Table1[[#This Row],[UnitCost]])</f>
        <v>3570.375</v>
      </c>
      <c r="U4005">
        <f>DATEDIF(Table1[[#This Row],[ShipDate]],Table1[[#This Row],[DeliveryDate]],"d")</f>
        <v>3</v>
      </c>
      <c r="V4005" t="str">
        <f t="shared" si="125"/>
        <v>On Time</v>
      </c>
    </row>
    <row r="4006" spans="2:22" x14ac:dyDescent="0.3">
      <c r="B4006" t="str">
        <f t="shared" si="124"/>
        <v>SO-004105</v>
      </c>
      <c r="C4006" t="s">
        <v>19</v>
      </c>
      <c r="D4006" t="s">
        <v>23</v>
      </c>
      <c r="E4006" s="1">
        <v>43600</v>
      </c>
      <c r="F4006" s="1">
        <v>43725</v>
      </c>
      <c r="G4006" s="1">
        <v>43727</v>
      </c>
      <c r="H4006" s="1">
        <v>43732</v>
      </c>
      <c r="I4006" t="s">
        <v>18</v>
      </c>
      <c r="J4006">
        <v>18</v>
      </c>
      <c r="K4006">
        <v>49</v>
      </c>
      <c r="L4006">
        <v>269</v>
      </c>
      <c r="M4006">
        <v>15</v>
      </c>
      <c r="N4006">
        <v>3</v>
      </c>
      <c r="O4006">
        <v>0.4</v>
      </c>
      <c r="P4006">
        <v>1999.82</v>
      </c>
      <c r="Q4006">
        <v>2438.8000000000002</v>
      </c>
      <c r="R4006">
        <f>Table1[[#This Row],[OrderQuantity]]*Table1[[#This Row],[UnitPrice]]</f>
        <v>7316.4000000000005</v>
      </c>
      <c r="S4006">
        <f>Table1[[#This Row],[OrderQuantity]]*Table1[[#This Row],[UnitCost]]</f>
        <v>5999.46</v>
      </c>
      <c r="T4006">
        <f>Table1[[#This Row],[OrderQuantity]]*Table1[[#This Row],[UnitPrice]]*(1-Table1[[#This Row],[DiscountApplied]]) - (Table1[[#This Row],[OrderQuantity]]*Table1[[#This Row],[UnitCost]])</f>
        <v>-1609.62</v>
      </c>
      <c r="U4006">
        <f>DATEDIF(Table1[[#This Row],[ShipDate]],Table1[[#This Row],[DeliveryDate]],"d")</f>
        <v>5</v>
      </c>
      <c r="V4006" t="str">
        <f t="shared" si="125"/>
        <v>On Time</v>
      </c>
    </row>
    <row r="4007" spans="2:22" x14ac:dyDescent="0.3">
      <c r="B4007" t="str">
        <f t="shared" si="124"/>
        <v>SO-004106</v>
      </c>
      <c r="C4007" t="s">
        <v>19</v>
      </c>
      <c r="D4007" t="s">
        <v>24</v>
      </c>
      <c r="E4007" s="1">
        <v>43600</v>
      </c>
      <c r="F4007" s="1">
        <v>43725</v>
      </c>
      <c r="G4007" s="1">
        <v>43742</v>
      </c>
      <c r="H4007" s="1">
        <v>43745</v>
      </c>
      <c r="I4007" t="s">
        <v>18</v>
      </c>
      <c r="J4007">
        <v>13</v>
      </c>
      <c r="K4007">
        <v>34</v>
      </c>
      <c r="L4007">
        <v>32</v>
      </c>
      <c r="M4007">
        <v>10</v>
      </c>
      <c r="N4007">
        <v>4</v>
      </c>
      <c r="O4007">
        <v>0.1</v>
      </c>
      <c r="P4007">
        <v>2824.05</v>
      </c>
      <c r="Q4007">
        <v>3765.4</v>
      </c>
      <c r="R4007">
        <f>Table1[[#This Row],[OrderQuantity]]*Table1[[#This Row],[UnitPrice]]</f>
        <v>15061.6</v>
      </c>
      <c r="S4007">
        <f>Table1[[#This Row],[OrderQuantity]]*Table1[[#This Row],[UnitCost]]</f>
        <v>11296.2</v>
      </c>
      <c r="T4007">
        <f>Table1[[#This Row],[OrderQuantity]]*Table1[[#This Row],[UnitPrice]]*(1-Table1[[#This Row],[DiscountApplied]]) - (Table1[[#This Row],[OrderQuantity]]*Table1[[#This Row],[UnitCost]])</f>
        <v>2259.2399999999998</v>
      </c>
      <c r="U4007">
        <f>DATEDIF(Table1[[#This Row],[ShipDate]],Table1[[#This Row],[DeliveryDate]],"d")</f>
        <v>3</v>
      </c>
      <c r="V4007" t="str">
        <f t="shared" si="125"/>
        <v>On Time</v>
      </c>
    </row>
    <row r="4008" spans="2:22" x14ac:dyDescent="0.3">
      <c r="B4008" t="str">
        <f t="shared" si="124"/>
        <v>SO-004107</v>
      </c>
      <c r="C4008" t="s">
        <v>19</v>
      </c>
      <c r="D4008" t="s">
        <v>20</v>
      </c>
      <c r="E4008" s="1">
        <v>43600</v>
      </c>
      <c r="F4008" s="1">
        <v>43726</v>
      </c>
      <c r="G4008" s="1">
        <v>43739</v>
      </c>
      <c r="H4008" s="1">
        <v>43743</v>
      </c>
      <c r="I4008" t="s">
        <v>18</v>
      </c>
      <c r="J4008">
        <v>14</v>
      </c>
      <c r="K4008">
        <v>40</v>
      </c>
      <c r="L4008">
        <v>110</v>
      </c>
      <c r="M4008">
        <v>4</v>
      </c>
      <c r="N4008">
        <v>4</v>
      </c>
      <c r="O4008">
        <v>0.15</v>
      </c>
      <c r="P4008">
        <v>2653.2</v>
      </c>
      <c r="Q4008">
        <v>4020</v>
      </c>
      <c r="R4008">
        <f>Table1[[#This Row],[OrderQuantity]]*Table1[[#This Row],[UnitPrice]]</f>
        <v>16080</v>
      </c>
      <c r="S4008">
        <f>Table1[[#This Row],[OrderQuantity]]*Table1[[#This Row],[UnitCost]]</f>
        <v>10612.8</v>
      </c>
      <c r="T4008">
        <f>Table1[[#This Row],[OrderQuantity]]*Table1[[#This Row],[UnitPrice]]*(1-Table1[[#This Row],[DiscountApplied]]) - (Table1[[#This Row],[OrderQuantity]]*Table1[[#This Row],[UnitCost]])</f>
        <v>3055.2000000000007</v>
      </c>
      <c r="U4008">
        <f>DATEDIF(Table1[[#This Row],[ShipDate]],Table1[[#This Row],[DeliveryDate]],"d")</f>
        <v>4</v>
      </c>
      <c r="V4008" t="str">
        <f t="shared" si="125"/>
        <v>On Time</v>
      </c>
    </row>
    <row r="4009" spans="2:22" x14ac:dyDescent="0.3">
      <c r="B4009" t="str">
        <f t="shared" si="124"/>
        <v>SO-004108</v>
      </c>
      <c r="C4009" t="s">
        <v>22</v>
      </c>
      <c r="D4009" t="s">
        <v>20</v>
      </c>
      <c r="E4009" s="1">
        <v>43600</v>
      </c>
      <c r="F4009" s="1">
        <v>43726</v>
      </c>
      <c r="G4009" s="1">
        <v>43739</v>
      </c>
      <c r="H4009" s="1">
        <v>43740</v>
      </c>
      <c r="I4009" t="s">
        <v>18</v>
      </c>
      <c r="J4009">
        <v>25</v>
      </c>
      <c r="K4009">
        <v>38</v>
      </c>
      <c r="L4009">
        <v>100</v>
      </c>
      <c r="M4009">
        <v>24</v>
      </c>
      <c r="N4009">
        <v>3</v>
      </c>
      <c r="O4009">
        <v>0.3</v>
      </c>
      <c r="P4009">
        <v>698.68</v>
      </c>
      <c r="Q4009">
        <v>884.4</v>
      </c>
      <c r="R4009">
        <f>Table1[[#This Row],[OrderQuantity]]*Table1[[#This Row],[UnitPrice]]</f>
        <v>2653.2</v>
      </c>
      <c r="S4009">
        <f>Table1[[#This Row],[OrderQuantity]]*Table1[[#This Row],[UnitCost]]</f>
        <v>2096.04</v>
      </c>
      <c r="T4009">
        <f>Table1[[#This Row],[OrderQuantity]]*Table1[[#This Row],[UnitPrice]]*(1-Table1[[#This Row],[DiscountApplied]]) - (Table1[[#This Row],[OrderQuantity]]*Table1[[#This Row],[UnitCost]])</f>
        <v>-238.80000000000018</v>
      </c>
      <c r="U4009">
        <f>DATEDIF(Table1[[#This Row],[ShipDate]],Table1[[#This Row],[DeliveryDate]],"d")</f>
        <v>1</v>
      </c>
      <c r="V4009" t="str">
        <f t="shared" si="125"/>
        <v>On Time</v>
      </c>
    </row>
    <row r="4010" spans="2:22" x14ac:dyDescent="0.3">
      <c r="B4010" t="str">
        <f t="shared" si="124"/>
        <v>SO-004109</v>
      </c>
      <c r="C4010" t="s">
        <v>19</v>
      </c>
      <c r="D4010" t="s">
        <v>26</v>
      </c>
      <c r="E4010" s="1">
        <v>43600</v>
      </c>
      <c r="F4010" s="1">
        <v>43726</v>
      </c>
      <c r="G4010" s="1">
        <v>43740</v>
      </c>
      <c r="H4010" s="1">
        <v>43743</v>
      </c>
      <c r="I4010" t="s">
        <v>18</v>
      </c>
      <c r="J4010">
        <v>19</v>
      </c>
      <c r="K4010">
        <v>2</v>
      </c>
      <c r="L4010">
        <v>74</v>
      </c>
      <c r="M4010">
        <v>2</v>
      </c>
      <c r="N4010">
        <v>3</v>
      </c>
      <c r="O4010">
        <v>0.05</v>
      </c>
      <c r="P4010">
        <v>1591.92</v>
      </c>
      <c r="Q4010">
        <v>1989.9</v>
      </c>
      <c r="R4010">
        <f>Table1[[#This Row],[OrderQuantity]]*Table1[[#This Row],[UnitPrice]]</f>
        <v>5969.7000000000007</v>
      </c>
      <c r="S4010">
        <f>Table1[[#This Row],[OrderQuantity]]*Table1[[#This Row],[UnitCost]]</f>
        <v>4775.76</v>
      </c>
      <c r="T4010">
        <f>Table1[[#This Row],[OrderQuantity]]*Table1[[#This Row],[UnitPrice]]*(1-Table1[[#This Row],[DiscountApplied]]) - (Table1[[#This Row],[OrderQuantity]]*Table1[[#This Row],[UnitCost]])</f>
        <v>895.45499999999993</v>
      </c>
      <c r="U4010">
        <f>DATEDIF(Table1[[#This Row],[ShipDate]],Table1[[#This Row],[DeliveryDate]],"d")</f>
        <v>3</v>
      </c>
      <c r="V4010" t="str">
        <f t="shared" si="125"/>
        <v>On Time</v>
      </c>
    </row>
    <row r="4011" spans="2:22" x14ac:dyDescent="0.3">
      <c r="B4011" t="str">
        <f t="shared" si="124"/>
        <v>SO-004110</v>
      </c>
      <c r="C4011" t="s">
        <v>16</v>
      </c>
      <c r="D4011" t="s">
        <v>23</v>
      </c>
      <c r="E4011" s="1">
        <v>43600</v>
      </c>
      <c r="F4011" s="1">
        <v>43726</v>
      </c>
      <c r="G4011" s="1">
        <v>43739</v>
      </c>
      <c r="H4011" s="1">
        <v>43741</v>
      </c>
      <c r="I4011" t="s">
        <v>18</v>
      </c>
      <c r="J4011">
        <v>4</v>
      </c>
      <c r="K4011">
        <v>9</v>
      </c>
      <c r="L4011">
        <v>296</v>
      </c>
      <c r="M4011">
        <v>9</v>
      </c>
      <c r="N4011">
        <v>8</v>
      </c>
      <c r="O4011">
        <v>0.2</v>
      </c>
      <c r="P4011">
        <v>2063.13</v>
      </c>
      <c r="Q4011">
        <v>3892.7</v>
      </c>
      <c r="R4011">
        <f>Table1[[#This Row],[OrderQuantity]]*Table1[[#This Row],[UnitPrice]]</f>
        <v>31141.599999999999</v>
      </c>
      <c r="S4011">
        <f>Table1[[#This Row],[OrderQuantity]]*Table1[[#This Row],[UnitCost]]</f>
        <v>16505.04</v>
      </c>
      <c r="T4011">
        <f>Table1[[#This Row],[OrderQuantity]]*Table1[[#This Row],[UnitPrice]]*(1-Table1[[#This Row],[DiscountApplied]]) - (Table1[[#This Row],[OrderQuantity]]*Table1[[#This Row],[UnitCost]])</f>
        <v>8408.239999999998</v>
      </c>
      <c r="U4011">
        <f>DATEDIF(Table1[[#This Row],[ShipDate]],Table1[[#This Row],[DeliveryDate]],"d")</f>
        <v>2</v>
      </c>
      <c r="V4011" t="str">
        <f t="shared" si="125"/>
        <v>On Time</v>
      </c>
    </row>
    <row r="4012" spans="2:22" x14ac:dyDescent="0.3">
      <c r="B4012" t="str">
        <f t="shared" si="124"/>
        <v>SO-004111</v>
      </c>
      <c r="C4012" t="s">
        <v>16</v>
      </c>
      <c r="D4012" t="s">
        <v>25</v>
      </c>
      <c r="E4012" s="1">
        <v>43600</v>
      </c>
      <c r="F4012" s="1">
        <v>43726</v>
      </c>
      <c r="G4012" s="1">
        <v>43729</v>
      </c>
      <c r="H4012" s="1">
        <v>43734</v>
      </c>
      <c r="I4012" t="s">
        <v>18</v>
      </c>
      <c r="J4012">
        <v>12</v>
      </c>
      <c r="K4012">
        <v>20</v>
      </c>
      <c r="L4012">
        <v>367</v>
      </c>
      <c r="M4012">
        <v>1</v>
      </c>
      <c r="N4012">
        <v>7</v>
      </c>
      <c r="O4012">
        <v>0.05</v>
      </c>
      <c r="P4012">
        <v>377.34</v>
      </c>
      <c r="Q4012">
        <v>857.6</v>
      </c>
      <c r="R4012">
        <f>Table1[[#This Row],[OrderQuantity]]*Table1[[#This Row],[UnitPrice]]</f>
        <v>6003.2</v>
      </c>
      <c r="S4012">
        <f>Table1[[#This Row],[OrderQuantity]]*Table1[[#This Row],[UnitCost]]</f>
        <v>2641.3799999999997</v>
      </c>
      <c r="T4012">
        <f>Table1[[#This Row],[OrderQuantity]]*Table1[[#This Row],[UnitPrice]]*(1-Table1[[#This Row],[DiscountApplied]]) - (Table1[[#This Row],[OrderQuantity]]*Table1[[#This Row],[UnitCost]])</f>
        <v>3061.6600000000003</v>
      </c>
      <c r="U4012">
        <f>DATEDIF(Table1[[#This Row],[ShipDate]],Table1[[#This Row],[DeliveryDate]],"d")</f>
        <v>5</v>
      </c>
      <c r="V4012" t="str">
        <f t="shared" si="125"/>
        <v>On Time</v>
      </c>
    </row>
    <row r="4013" spans="2:22" x14ac:dyDescent="0.3">
      <c r="B4013" t="str">
        <f t="shared" si="124"/>
        <v>SO-004112</v>
      </c>
      <c r="C4013" t="s">
        <v>21</v>
      </c>
      <c r="D4013" t="s">
        <v>23</v>
      </c>
      <c r="E4013" s="1">
        <v>43600</v>
      </c>
      <c r="F4013" s="1">
        <v>43726</v>
      </c>
      <c r="G4013" s="1">
        <v>43739</v>
      </c>
      <c r="H4013" s="1">
        <v>43743</v>
      </c>
      <c r="I4013" t="s">
        <v>18</v>
      </c>
      <c r="J4013">
        <v>23</v>
      </c>
      <c r="K4013">
        <v>39</v>
      </c>
      <c r="L4013">
        <v>303</v>
      </c>
      <c r="M4013">
        <v>20</v>
      </c>
      <c r="N4013">
        <v>3</v>
      </c>
      <c r="O4013">
        <v>0.05</v>
      </c>
      <c r="P4013">
        <v>553.54999999999995</v>
      </c>
      <c r="Q4013">
        <v>1025.0999999999999</v>
      </c>
      <c r="R4013">
        <f>Table1[[#This Row],[OrderQuantity]]*Table1[[#This Row],[UnitPrice]]</f>
        <v>3075.2999999999997</v>
      </c>
      <c r="S4013">
        <f>Table1[[#This Row],[OrderQuantity]]*Table1[[#This Row],[UnitCost]]</f>
        <v>1660.6499999999999</v>
      </c>
      <c r="T4013">
        <f>Table1[[#This Row],[OrderQuantity]]*Table1[[#This Row],[UnitPrice]]*(1-Table1[[#This Row],[DiscountApplied]]) - (Table1[[#This Row],[OrderQuantity]]*Table1[[#This Row],[UnitCost]])</f>
        <v>1260.8849999999995</v>
      </c>
      <c r="U4013">
        <f>DATEDIF(Table1[[#This Row],[ShipDate]],Table1[[#This Row],[DeliveryDate]],"d")</f>
        <v>4</v>
      </c>
      <c r="V4013" t="str">
        <f t="shared" si="125"/>
        <v>On Time</v>
      </c>
    </row>
    <row r="4014" spans="2:22" x14ac:dyDescent="0.3">
      <c r="B4014" t="str">
        <f t="shared" si="124"/>
        <v>SO-004113</v>
      </c>
      <c r="C4014" t="s">
        <v>16</v>
      </c>
      <c r="D4014" t="s">
        <v>23</v>
      </c>
      <c r="E4014" s="1">
        <v>43600</v>
      </c>
      <c r="F4014" s="1">
        <v>43726</v>
      </c>
      <c r="G4014" s="1">
        <v>43734</v>
      </c>
      <c r="H4014" s="1">
        <v>43741</v>
      </c>
      <c r="I4014" t="s">
        <v>18</v>
      </c>
      <c r="J4014">
        <v>8</v>
      </c>
      <c r="K4014">
        <v>39</v>
      </c>
      <c r="L4014">
        <v>303</v>
      </c>
      <c r="M4014">
        <v>19</v>
      </c>
      <c r="N4014">
        <v>7</v>
      </c>
      <c r="O4014">
        <v>0.08</v>
      </c>
      <c r="P4014">
        <v>3653.38</v>
      </c>
      <c r="Q4014">
        <v>5145.6000000000004</v>
      </c>
      <c r="R4014">
        <f>Table1[[#This Row],[OrderQuantity]]*Table1[[#This Row],[UnitPrice]]</f>
        <v>36019.200000000004</v>
      </c>
      <c r="S4014">
        <f>Table1[[#This Row],[OrderQuantity]]*Table1[[#This Row],[UnitCost]]</f>
        <v>25573.66</v>
      </c>
      <c r="T4014">
        <f>Table1[[#This Row],[OrderQuantity]]*Table1[[#This Row],[UnitPrice]]*(1-Table1[[#This Row],[DiscountApplied]]) - (Table1[[#This Row],[OrderQuantity]]*Table1[[#This Row],[UnitCost]])</f>
        <v>7564.0040000000045</v>
      </c>
      <c r="U4014">
        <f>DATEDIF(Table1[[#This Row],[ShipDate]],Table1[[#This Row],[DeliveryDate]],"d")</f>
        <v>7</v>
      </c>
      <c r="V4014" t="str">
        <f t="shared" si="125"/>
        <v>On Time</v>
      </c>
    </row>
    <row r="4015" spans="2:22" x14ac:dyDescent="0.3">
      <c r="B4015" t="str">
        <f t="shared" si="124"/>
        <v>SO-004114</v>
      </c>
      <c r="C4015" t="s">
        <v>19</v>
      </c>
      <c r="D4015" t="s">
        <v>20</v>
      </c>
      <c r="E4015" s="1">
        <v>43600</v>
      </c>
      <c r="F4015" s="1">
        <v>43726</v>
      </c>
      <c r="G4015" s="1">
        <v>43750</v>
      </c>
      <c r="H4015" s="1">
        <v>43757</v>
      </c>
      <c r="I4015" t="s">
        <v>18</v>
      </c>
      <c r="J4015">
        <v>14</v>
      </c>
      <c r="K4015">
        <v>35</v>
      </c>
      <c r="L4015">
        <v>115</v>
      </c>
      <c r="M4015">
        <v>47</v>
      </c>
      <c r="N4015">
        <v>6</v>
      </c>
      <c r="O4015">
        <v>0.08</v>
      </c>
      <c r="P4015">
        <v>950.33</v>
      </c>
      <c r="Q4015">
        <v>1319.9</v>
      </c>
      <c r="R4015">
        <f>Table1[[#This Row],[OrderQuantity]]*Table1[[#This Row],[UnitPrice]]</f>
        <v>7919.4000000000005</v>
      </c>
      <c r="S4015">
        <f>Table1[[#This Row],[OrderQuantity]]*Table1[[#This Row],[UnitCost]]</f>
        <v>5701.9800000000005</v>
      </c>
      <c r="T4015">
        <f>Table1[[#This Row],[OrderQuantity]]*Table1[[#This Row],[UnitPrice]]*(1-Table1[[#This Row],[DiscountApplied]]) - (Table1[[#This Row],[OrderQuantity]]*Table1[[#This Row],[UnitCost]])</f>
        <v>1583.8680000000004</v>
      </c>
      <c r="U4015">
        <f>DATEDIF(Table1[[#This Row],[ShipDate]],Table1[[#This Row],[DeliveryDate]],"d")</f>
        <v>7</v>
      </c>
      <c r="V4015" t="str">
        <f t="shared" si="125"/>
        <v>On Time</v>
      </c>
    </row>
    <row r="4016" spans="2:22" x14ac:dyDescent="0.3">
      <c r="B4016" t="str">
        <f t="shared" si="124"/>
        <v>SO-004115</v>
      </c>
      <c r="C4016" t="s">
        <v>21</v>
      </c>
      <c r="D4016" t="s">
        <v>17</v>
      </c>
      <c r="E4016" s="1">
        <v>43600</v>
      </c>
      <c r="F4016" s="1">
        <v>43726</v>
      </c>
      <c r="G4016" s="1">
        <v>43731</v>
      </c>
      <c r="H4016" s="1">
        <v>43738</v>
      </c>
      <c r="I4016" t="s">
        <v>18</v>
      </c>
      <c r="J4016">
        <v>23</v>
      </c>
      <c r="K4016">
        <v>45</v>
      </c>
      <c r="L4016">
        <v>216</v>
      </c>
      <c r="M4016">
        <v>47</v>
      </c>
      <c r="N4016">
        <v>7</v>
      </c>
      <c r="O4016">
        <v>0.2</v>
      </c>
      <c r="P4016">
        <v>610.24</v>
      </c>
      <c r="Q4016">
        <v>884.4</v>
      </c>
      <c r="R4016">
        <f>Table1[[#This Row],[OrderQuantity]]*Table1[[#This Row],[UnitPrice]]</f>
        <v>6190.8</v>
      </c>
      <c r="S4016">
        <f>Table1[[#This Row],[OrderQuantity]]*Table1[[#This Row],[UnitCost]]</f>
        <v>4271.68</v>
      </c>
      <c r="T4016">
        <f>Table1[[#This Row],[OrderQuantity]]*Table1[[#This Row],[UnitPrice]]*(1-Table1[[#This Row],[DiscountApplied]]) - (Table1[[#This Row],[OrderQuantity]]*Table1[[#This Row],[UnitCost]])</f>
        <v>680.96</v>
      </c>
      <c r="U4016">
        <f>DATEDIF(Table1[[#This Row],[ShipDate]],Table1[[#This Row],[DeliveryDate]],"d")</f>
        <v>7</v>
      </c>
      <c r="V4016" t="str">
        <f t="shared" si="125"/>
        <v>On Time</v>
      </c>
    </row>
    <row r="4017" spans="2:22" x14ac:dyDescent="0.3">
      <c r="B4017" t="str">
        <f t="shared" si="124"/>
        <v>SO-004116</v>
      </c>
      <c r="C4017" t="s">
        <v>16</v>
      </c>
      <c r="D4017" t="s">
        <v>25</v>
      </c>
      <c r="E4017" s="1">
        <v>43600</v>
      </c>
      <c r="F4017" s="1">
        <v>43726</v>
      </c>
      <c r="G4017" s="1">
        <v>43748</v>
      </c>
      <c r="H4017" s="1">
        <v>43751</v>
      </c>
      <c r="I4017" t="s">
        <v>18</v>
      </c>
      <c r="J4017">
        <v>11</v>
      </c>
      <c r="K4017">
        <v>21</v>
      </c>
      <c r="L4017">
        <v>365</v>
      </c>
      <c r="M4017">
        <v>19</v>
      </c>
      <c r="N4017">
        <v>1</v>
      </c>
      <c r="O4017">
        <v>0.1</v>
      </c>
      <c r="P4017">
        <v>760.58</v>
      </c>
      <c r="Q4017">
        <v>1152.4000000000001</v>
      </c>
      <c r="R4017">
        <f>Table1[[#This Row],[OrderQuantity]]*Table1[[#This Row],[UnitPrice]]</f>
        <v>1152.4000000000001</v>
      </c>
      <c r="S4017">
        <f>Table1[[#This Row],[OrderQuantity]]*Table1[[#This Row],[UnitCost]]</f>
        <v>760.58</v>
      </c>
      <c r="T4017">
        <f>Table1[[#This Row],[OrderQuantity]]*Table1[[#This Row],[UnitPrice]]*(1-Table1[[#This Row],[DiscountApplied]]) - (Table1[[#This Row],[OrderQuantity]]*Table1[[#This Row],[UnitCost]])</f>
        <v>276.58000000000004</v>
      </c>
      <c r="U4017">
        <f>DATEDIF(Table1[[#This Row],[ShipDate]],Table1[[#This Row],[DeliveryDate]],"d")</f>
        <v>3</v>
      </c>
      <c r="V4017" t="str">
        <f t="shared" si="125"/>
        <v>On Time</v>
      </c>
    </row>
    <row r="4018" spans="2:22" x14ac:dyDescent="0.3">
      <c r="B4018" t="str">
        <f t="shared" si="124"/>
        <v>SO-004117</v>
      </c>
      <c r="C4018" t="s">
        <v>19</v>
      </c>
      <c r="D4018" t="s">
        <v>23</v>
      </c>
      <c r="E4018" s="1">
        <v>43600</v>
      </c>
      <c r="F4018" s="1">
        <v>43727</v>
      </c>
      <c r="G4018" s="1">
        <v>43733</v>
      </c>
      <c r="H4018" s="1">
        <v>43743</v>
      </c>
      <c r="I4018" t="s">
        <v>18</v>
      </c>
      <c r="J4018">
        <v>15</v>
      </c>
      <c r="K4018">
        <v>40</v>
      </c>
      <c r="L4018">
        <v>279</v>
      </c>
      <c r="M4018">
        <v>45</v>
      </c>
      <c r="N4018">
        <v>1</v>
      </c>
      <c r="O4018">
        <v>0.15</v>
      </c>
      <c r="P4018">
        <v>2556.39</v>
      </c>
      <c r="Q4018">
        <v>3932.9</v>
      </c>
      <c r="R4018">
        <f>Table1[[#This Row],[OrderQuantity]]*Table1[[#This Row],[UnitPrice]]</f>
        <v>3932.9</v>
      </c>
      <c r="S4018">
        <f>Table1[[#This Row],[OrderQuantity]]*Table1[[#This Row],[UnitCost]]</f>
        <v>2556.39</v>
      </c>
      <c r="T4018">
        <f>Table1[[#This Row],[OrderQuantity]]*Table1[[#This Row],[UnitPrice]]*(1-Table1[[#This Row],[DiscountApplied]]) - (Table1[[#This Row],[OrderQuantity]]*Table1[[#This Row],[UnitCost]])</f>
        <v>786.57500000000027</v>
      </c>
      <c r="U4018">
        <f>DATEDIF(Table1[[#This Row],[ShipDate]],Table1[[#This Row],[DeliveryDate]],"d")</f>
        <v>10</v>
      </c>
      <c r="V4018" t="str">
        <f t="shared" si="125"/>
        <v>Late</v>
      </c>
    </row>
    <row r="4019" spans="2:22" x14ac:dyDescent="0.3">
      <c r="B4019" t="str">
        <f t="shared" si="124"/>
        <v>SO-004118</v>
      </c>
      <c r="C4019" t="s">
        <v>16</v>
      </c>
      <c r="D4019" t="s">
        <v>20</v>
      </c>
      <c r="E4019" s="1">
        <v>43600</v>
      </c>
      <c r="F4019" s="1">
        <v>43727</v>
      </c>
      <c r="G4019" s="1">
        <v>43732</v>
      </c>
      <c r="H4019" s="1">
        <v>43736</v>
      </c>
      <c r="I4019" t="s">
        <v>18</v>
      </c>
      <c r="J4019">
        <v>1</v>
      </c>
      <c r="K4019">
        <v>12</v>
      </c>
      <c r="L4019">
        <v>167</v>
      </c>
      <c r="M4019">
        <v>7</v>
      </c>
      <c r="N4019">
        <v>4</v>
      </c>
      <c r="O4019">
        <v>0.2</v>
      </c>
      <c r="P4019">
        <v>516.84</v>
      </c>
      <c r="Q4019">
        <v>891.1</v>
      </c>
      <c r="R4019">
        <f>Table1[[#This Row],[OrderQuantity]]*Table1[[#This Row],[UnitPrice]]</f>
        <v>3564.4</v>
      </c>
      <c r="S4019">
        <f>Table1[[#This Row],[OrderQuantity]]*Table1[[#This Row],[UnitCost]]</f>
        <v>2067.36</v>
      </c>
      <c r="T4019">
        <f>Table1[[#This Row],[OrderQuantity]]*Table1[[#This Row],[UnitPrice]]*(1-Table1[[#This Row],[DiscountApplied]]) - (Table1[[#This Row],[OrderQuantity]]*Table1[[#This Row],[UnitCost]])</f>
        <v>784.16000000000031</v>
      </c>
      <c r="U4019">
        <f>DATEDIF(Table1[[#This Row],[ShipDate]],Table1[[#This Row],[DeliveryDate]],"d")</f>
        <v>4</v>
      </c>
      <c r="V4019" t="str">
        <f t="shared" si="125"/>
        <v>On Time</v>
      </c>
    </row>
    <row r="4020" spans="2:22" x14ac:dyDescent="0.3">
      <c r="B4020" t="str">
        <f t="shared" si="124"/>
        <v>SO-004119</v>
      </c>
      <c r="C4020" t="s">
        <v>19</v>
      </c>
      <c r="D4020" t="s">
        <v>17</v>
      </c>
      <c r="E4020" s="1">
        <v>43600</v>
      </c>
      <c r="F4020" s="1">
        <v>43727</v>
      </c>
      <c r="G4020" s="1">
        <v>43746</v>
      </c>
      <c r="H4020" s="1">
        <v>43755</v>
      </c>
      <c r="I4020" t="s">
        <v>18</v>
      </c>
      <c r="J4020">
        <v>18</v>
      </c>
      <c r="K4020">
        <v>39</v>
      </c>
      <c r="L4020">
        <v>206</v>
      </c>
      <c r="M4020">
        <v>18</v>
      </c>
      <c r="N4020">
        <v>7</v>
      </c>
      <c r="O4020">
        <v>0.15</v>
      </c>
      <c r="P4020">
        <v>3173.12</v>
      </c>
      <c r="Q4020">
        <v>3966.4</v>
      </c>
      <c r="R4020">
        <f>Table1[[#This Row],[OrderQuantity]]*Table1[[#This Row],[UnitPrice]]</f>
        <v>27764.799999999999</v>
      </c>
      <c r="S4020">
        <f>Table1[[#This Row],[OrderQuantity]]*Table1[[#This Row],[UnitCost]]</f>
        <v>22211.84</v>
      </c>
      <c r="T4020">
        <f>Table1[[#This Row],[OrderQuantity]]*Table1[[#This Row],[UnitPrice]]*(1-Table1[[#This Row],[DiscountApplied]]) - (Table1[[#This Row],[OrderQuantity]]*Table1[[#This Row],[UnitCost]])</f>
        <v>1388.239999999998</v>
      </c>
      <c r="U4020">
        <f>DATEDIF(Table1[[#This Row],[ShipDate]],Table1[[#This Row],[DeliveryDate]],"d")</f>
        <v>9</v>
      </c>
      <c r="V4020" t="str">
        <f t="shared" si="125"/>
        <v>Late</v>
      </c>
    </row>
    <row r="4021" spans="2:22" x14ac:dyDescent="0.3">
      <c r="B4021" t="str">
        <f t="shared" si="124"/>
        <v>SO-004120</v>
      </c>
      <c r="C4021" t="s">
        <v>21</v>
      </c>
      <c r="D4021" t="s">
        <v>24</v>
      </c>
      <c r="E4021" s="1">
        <v>43600</v>
      </c>
      <c r="F4021" s="1">
        <v>43727</v>
      </c>
      <c r="G4021" s="1">
        <v>43731</v>
      </c>
      <c r="H4021" s="1">
        <v>43732</v>
      </c>
      <c r="I4021" t="s">
        <v>18</v>
      </c>
      <c r="J4021">
        <v>22</v>
      </c>
      <c r="K4021">
        <v>24</v>
      </c>
      <c r="L4021">
        <v>42</v>
      </c>
      <c r="M4021">
        <v>43</v>
      </c>
      <c r="N4021">
        <v>7</v>
      </c>
      <c r="O4021">
        <v>0.4</v>
      </c>
      <c r="P4021">
        <v>325.55</v>
      </c>
      <c r="Q4021">
        <v>757.1</v>
      </c>
      <c r="R4021">
        <f>Table1[[#This Row],[OrderQuantity]]*Table1[[#This Row],[UnitPrice]]</f>
        <v>5299.7</v>
      </c>
      <c r="S4021">
        <f>Table1[[#This Row],[OrderQuantity]]*Table1[[#This Row],[UnitCost]]</f>
        <v>2278.85</v>
      </c>
      <c r="T4021">
        <f>Table1[[#This Row],[OrderQuantity]]*Table1[[#This Row],[UnitPrice]]*(1-Table1[[#This Row],[DiscountApplied]]) - (Table1[[#This Row],[OrderQuantity]]*Table1[[#This Row],[UnitCost]])</f>
        <v>900.9699999999998</v>
      </c>
      <c r="U4021">
        <f>DATEDIF(Table1[[#This Row],[ShipDate]],Table1[[#This Row],[DeliveryDate]],"d")</f>
        <v>1</v>
      </c>
      <c r="V4021" t="str">
        <f t="shared" si="125"/>
        <v>On Time</v>
      </c>
    </row>
    <row r="4022" spans="2:22" x14ac:dyDescent="0.3">
      <c r="B4022" t="str">
        <f t="shared" si="124"/>
        <v>SO-004121</v>
      </c>
      <c r="C4022" t="s">
        <v>21</v>
      </c>
      <c r="D4022" t="s">
        <v>20</v>
      </c>
      <c r="E4022" s="1">
        <v>43600</v>
      </c>
      <c r="F4022" s="1">
        <v>43727</v>
      </c>
      <c r="G4022" s="1">
        <v>43745</v>
      </c>
      <c r="H4022" s="1">
        <v>43749</v>
      </c>
      <c r="I4022" t="s">
        <v>18</v>
      </c>
      <c r="J4022">
        <v>22</v>
      </c>
      <c r="K4022">
        <v>29</v>
      </c>
      <c r="L4022">
        <v>198</v>
      </c>
      <c r="M4022">
        <v>27</v>
      </c>
      <c r="N4022">
        <v>1</v>
      </c>
      <c r="O4022">
        <v>0.05</v>
      </c>
      <c r="P4022">
        <v>113.97</v>
      </c>
      <c r="Q4022">
        <v>180.9</v>
      </c>
      <c r="R4022">
        <f>Table1[[#This Row],[OrderQuantity]]*Table1[[#This Row],[UnitPrice]]</f>
        <v>180.9</v>
      </c>
      <c r="S4022">
        <f>Table1[[#This Row],[OrderQuantity]]*Table1[[#This Row],[UnitCost]]</f>
        <v>113.97</v>
      </c>
      <c r="T4022">
        <f>Table1[[#This Row],[OrderQuantity]]*Table1[[#This Row],[UnitPrice]]*(1-Table1[[#This Row],[DiscountApplied]]) - (Table1[[#This Row],[OrderQuantity]]*Table1[[#This Row],[UnitCost]])</f>
        <v>57.884999999999991</v>
      </c>
      <c r="U4022">
        <f>DATEDIF(Table1[[#This Row],[ShipDate]],Table1[[#This Row],[DeliveryDate]],"d")</f>
        <v>4</v>
      </c>
      <c r="V4022" t="str">
        <f t="shared" si="125"/>
        <v>On Time</v>
      </c>
    </row>
    <row r="4023" spans="2:22" x14ac:dyDescent="0.3">
      <c r="B4023" t="str">
        <f t="shared" si="124"/>
        <v>SO-004122</v>
      </c>
      <c r="C4023" t="s">
        <v>16</v>
      </c>
      <c r="D4023" t="s">
        <v>25</v>
      </c>
      <c r="E4023" s="1">
        <v>43600</v>
      </c>
      <c r="F4023" s="1">
        <v>43727</v>
      </c>
      <c r="G4023" s="1">
        <v>43730</v>
      </c>
      <c r="H4023" s="1">
        <v>43734</v>
      </c>
      <c r="I4023" t="s">
        <v>18</v>
      </c>
      <c r="J4023">
        <v>4</v>
      </c>
      <c r="K4023">
        <v>7</v>
      </c>
      <c r="L4023">
        <v>347</v>
      </c>
      <c r="M4023">
        <v>2</v>
      </c>
      <c r="N4023">
        <v>7</v>
      </c>
      <c r="O4023">
        <v>0.15</v>
      </c>
      <c r="P4023">
        <v>1063.3599999999999</v>
      </c>
      <c r="Q4023">
        <v>1802.3</v>
      </c>
      <c r="R4023">
        <f>Table1[[#This Row],[OrderQuantity]]*Table1[[#This Row],[UnitPrice]]</f>
        <v>12616.1</v>
      </c>
      <c r="S4023">
        <f>Table1[[#This Row],[OrderQuantity]]*Table1[[#This Row],[UnitCost]]</f>
        <v>7443.5199999999995</v>
      </c>
      <c r="T4023">
        <f>Table1[[#This Row],[OrderQuantity]]*Table1[[#This Row],[UnitPrice]]*(1-Table1[[#This Row],[DiscountApplied]]) - (Table1[[#This Row],[OrderQuantity]]*Table1[[#This Row],[UnitCost]])</f>
        <v>3280.165</v>
      </c>
      <c r="U4023">
        <f>DATEDIF(Table1[[#This Row],[ShipDate]],Table1[[#This Row],[DeliveryDate]],"d")</f>
        <v>4</v>
      </c>
      <c r="V4023" t="str">
        <f t="shared" si="125"/>
        <v>On Time</v>
      </c>
    </row>
    <row r="4024" spans="2:22" x14ac:dyDescent="0.3">
      <c r="B4024" t="str">
        <f t="shared" si="124"/>
        <v>SO-004123</v>
      </c>
      <c r="C4024" t="s">
        <v>22</v>
      </c>
      <c r="D4024" t="s">
        <v>23</v>
      </c>
      <c r="E4024" s="1">
        <v>43600</v>
      </c>
      <c r="F4024" s="1">
        <v>43728</v>
      </c>
      <c r="G4024" s="1">
        <v>43746</v>
      </c>
      <c r="H4024" s="1">
        <v>43747</v>
      </c>
      <c r="I4024" t="s">
        <v>18</v>
      </c>
      <c r="J4024">
        <v>27</v>
      </c>
      <c r="K4024">
        <v>29</v>
      </c>
      <c r="L4024">
        <v>315</v>
      </c>
      <c r="M4024">
        <v>39</v>
      </c>
      <c r="N4024">
        <v>6</v>
      </c>
      <c r="O4024">
        <v>0.3</v>
      </c>
      <c r="P4024">
        <v>108</v>
      </c>
      <c r="Q4024">
        <v>174.2</v>
      </c>
      <c r="R4024">
        <f>Table1[[#This Row],[OrderQuantity]]*Table1[[#This Row],[UnitPrice]]</f>
        <v>1045.1999999999998</v>
      </c>
      <c r="S4024">
        <f>Table1[[#This Row],[OrderQuantity]]*Table1[[#This Row],[UnitCost]]</f>
        <v>648</v>
      </c>
      <c r="T4024">
        <f>Table1[[#This Row],[OrderQuantity]]*Table1[[#This Row],[UnitPrice]]*(1-Table1[[#This Row],[DiscountApplied]]) - (Table1[[#This Row],[OrderQuantity]]*Table1[[#This Row],[UnitCost]])</f>
        <v>83.639999999999873</v>
      </c>
      <c r="U4024">
        <f>DATEDIF(Table1[[#This Row],[ShipDate]],Table1[[#This Row],[DeliveryDate]],"d")</f>
        <v>1</v>
      </c>
      <c r="V4024" t="str">
        <f t="shared" si="125"/>
        <v>On Time</v>
      </c>
    </row>
    <row r="4025" spans="2:22" x14ac:dyDescent="0.3">
      <c r="B4025" t="str">
        <f t="shared" si="124"/>
        <v>SO-004124</v>
      </c>
      <c r="C4025" t="s">
        <v>22</v>
      </c>
      <c r="D4025" t="s">
        <v>26</v>
      </c>
      <c r="E4025" s="1">
        <v>43600</v>
      </c>
      <c r="F4025" s="1">
        <v>43728</v>
      </c>
      <c r="G4025" s="1">
        <v>43738</v>
      </c>
      <c r="H4025" s="1">
        <v>43740</v>
      </c>
      <c r="I4025" t="s">
        <v>18</v>
      </c>
      <c r="J4025">
        <v>27</v>
      </c>
      <c r="K4025">
        <v>40</v>
      </c>
      <c r="L4025">
        <v>62</v>
      </c>
      <c r="M4025">
        <v>29</v>
      </c>
      <c r="N4025">
        <v>4</v>
      </c>
      <c r="O4025">
        <v>0.08</v>
      </c>
      <c r="P4025">
        <v>134.87</v>
      </c>
      <c r="Q4025">
        <v>221.1</v>
      </c>
      <c r="R4025">
        <f>Table1[[#This Row],[OrderQuantity]]*Table1[[#This Row],[UnitPrice]]</f>
        <v>884.4</v>
      </c>
      <c r="S4025">
        <f>Table1[[#This Row],[OrderQuantity]]*Table1[[#This Row],[UnitCost]]</f>
        <v>539.48</v>
      </c>
      <c r="T4025">
        <f>Table1[[#This Row],[OrderQuantity]]*Table1[[#This Row],[UnitPrice]]*(1-Table1[[#This Row],[DiscountApplied]]) - (Table1[[#This Row],[OrderQuantity]]*Table1[[#This Row],[UnitCost]])</f>
        <v>274.16800000000001</v>
      </c>
      <c r="U4025">
        <f>DATEDIF(Table1[[#This Row],[ShipDate]],Table1[[#This Row],[DeliveryDate]],"d")</f>
        <v>2</v>
      </c>
      <c r="V4025" t="str">
        <f t="shared" si="125"/>
        <v>On Time</v>
      </c>
    </row>
    <row r="4026" spans="2:22" x14ac:dyDescent="0.3">
      <c r="B4026" t="str">
        <f t="shared" si="124"/>
        <v>SO-004125</v>
      </c>
      <c r="C4026" t="s">
        <v>22</v>
      </c>
      <c r="D4026" t="s">
        <v>23</v>
      </c>
      <c r="E4026" s="1">
        <v>43600</v>
      </c>
      <c r="F4026" s="1">
        <v>43728</v>
      </c>
      <c r="G4026" s="1">
        <v>43741</v>
      </c>
      <c r="H4026" s="1">
        <v>43750</v>
      </c>
      <c r="I4026" t="s">
        <v>18</v>
      </c>
      <c r="J4026">
        <v>28</v>
      </c>
      <c r="K4026">
        <v>41</v>
      </c>
      <c r="L4026">
        <v>289</v>
      </c>
      <c r="M4026">
        <v>31</v>
      </c>
      <c r="N4026">
        <v>7</v>
      </c>
      <c r="O4026">
        <v>0.4</v>
      </c>
      <c r="P4026">
        <v>1846.25</v>
      </c>
      <c r="Q4026">
        <v>2224.4</v>
      </c>
      <c r="R4026">
        <f>Table1[[#This Row],[OrderQuantity]]*Table1[[#This Row],[UnitPrice]]</f>
        <v>15570.800000000001</v>
      </c>
      <c r="S4026">
        <f>Table1[[#This Row],[OrderQuantity]]*Table1[[#This Row],[UnitCost]]</f>
        <v>12923.75</v>
      </c>
      <c r="T4026">
        <f>Table1[[#This Row],[OrderQuantity]]*Table1[[#This Row],[UnitPrice]]*(1-Table1[[#This Row],[DiscountApplied]]) - (Table1[[#This Row],[OrderQuantity]]*Table1[[#This Row],[UnitCost]])</f>
        <v>-3581.2700000000004</v>
      </c>
      <c r="U4026">
        <f>DATEDIF(Table1[[#This Row],[ShipDate]],Table1[[#This Row],[DeliveryDate]],"d")</f>
        <v>9</v>
      </c>
      <c r="V4026" t="str">
        <f t="shared" si="125"/>
        <v>Late</v>
      </c>
    </row>
    <row r="4027" spans="2:22" x14ac:dyDescent="0.3">
      <c r="B4027" t="str">
        <f t="shared" si="124"/>
        <v>SO-004126</v>
      </c>
      <c r="C4027" t="s">
        <v>19</v>
      </c>
      <c r="D4027" t="s">
        <v>26</v>
      </c>
      <c r="E4027" s="1">
        <v>43600</v>
      </c>
      <c r="F4027" s="1">
        <v>43728</v>
      </c>
      <c r="G4027" s="1">
        <v>43738</v>
      </c>
      <c r="H4027" s="1">
        <v>43739</v>
      </c>
      <c r="I4027" t="s">
        <v>18</v>
      </c>
      <c r="J4027">
        <v>13</v>
      </c>
      <c r="K4027">
        <v>6</v>
      </c>
      <c r="L4027">
        <v>84</v>
      </c>
      <c r="M4027">
        <v>24</v>
      </c>
      <c r="N4027">
        <v>2</v>
      </c>
      <c r="O4027">
        <v>0.05</v>
      </c>
      <c r="P4027">
        <v>2038.01</v>
      </c>
      <c r="Q4027">
        <v>3041.8</v>
      </c>
      <c r="R4027">
        <f>Table1[[#This Row],[OrderQuantity]]*Table1[[#This Row],[UnitPrice]]</f>
        <v>6083.6</v>
      </c>
      <c r="S4027">
        <f>Table1[[#This Row],[OrderQuantity]]*Table1[[#This Row],[UnitCost]]</f>
        <v>4076.02</v>
      </c>
      <c r="T4027">
        <f>Table1[[#This Row],[OrderQuantity]]*Table1[[#This Row],[UnitPrice]]*(1-Table1[[#This Row],[DiscountApplied]]) - (Table1[[#This Row],[OrderQuantity]]*Table1[[#This Row],[UnitCost]])</f>
        <v>1703.4</v>
      </c>
      <c r="U4027">
        <f>DATEDIF(Table1[[#This Row],[ShipDate]],Table1[[#This Row],[DeliveryDate]],"d")</f>
        <v>1</v>
      </c>
      <c r="V4027" t="str">
        <f t="shared" si="125"/>
        <v>On Time</v>
      </c>
    </row>
    <row r="4028" spans="2:22" x14ac:dyDescent="0.3">
      <c r="B4028" t="str">
        <f t="shared" si="124"/>
        <v>SO-004127</v>
      </c>
      <c r="C4028" t="s">
        <v>16</v>
      </c>
      <c r="D4028" t="s">
        <v>26</v>
      </c>
      <c r="E4028" s="1">
        <v>43600</v>
      </c>
      <c r="F4028" s="1">
        <v>43728</v>
      </c>
      <c r="G4028" s="1">
        <v>43737</v>
      </c>
      <c r="H4028" s="1">
        <v>43741</v>
      </c>
      <c r="I4028" t="s">
        <v>18</v>
      </c>
      <c r="J4028">
        <v>8</v>
      </c>
      <c r="K4028">
        <v>38</v>
      </c>
      <c r="L4028">
        <v>76</v>
      </c>
      <c r="M4028">
        <v>24</v>
      </c>
      <c r="N4028">
        <v>3</v>
      </c>
      <c r="O4028">
        <v>0.15</v>
      </c>
      <c r="P4028">
        <v>3043.81</v>
      </c>
      <c r="Q4028">
        <v>3953</v>
      </c>
      <c r="R4028">
        <f>Table1[[#This Row],[OrderQuantity]]*Table1[[#This Row],[UnitPrice]]</f>
        <v>11859</v>
      </c>
      <c r="S4028">
        <f>Table1[[#This Row],[OrderQuantity]]*Table1[[#This Row],[UnitCost]]</f>
        <v>9131.43</v>
      </c>
      <c r="T4028">
        <f>Table1[[#This Row],[OrderQuantity]]*Table1[[#This Row],[UnitPrice]]*(1-Table1[[#This Row],[DiscountApplied]]) - (Table1[[#This Row],[OrderQuantity]]*Table1[[#This Row],[UnitCost]])</f>
        <v>948.71999999999935</v>
      </c>
      <c r="U4028">
        <f>DATEDIF(Table1[[#This Row],[ShipDate]],Table1[[#This Row],[DeliveryDate]],"d")</f>
        <v>4</v>
      </c>
      <c r="V4028" t="str">
        <f t="shared" si="125"/>
        <v>On Time</v>
      </c>
    </row>
    <row r="4029" spans="2:22" x14ac:dyDescent="0.3">
      <c r="B4029" t="str">
        <f t="shared" si="124"/>
        <v>SO-004128</v>
      </c>
      <c r="C4029" t="s">
        <v>19</v>
      </c>
      <c r="D4029" t="s">
        <v>23</v>
      </c>
      <c r="E4029" s="1">
        <v>43600</v>
      </c>
      <c r="F4029" s="1">
        <v>43728</v>
      </c>
      <c r="G4029" s="1">
        <v>43732</v>
      </c>
      <c r="H4029" s="1">
        <v>43740</v>
      </c>
      <c r="I4029" t="s">
        <v>18</v>
      </c>
      <c r="J4029">
        <v>13</v>
      </c>
      <c r="K4029">
        <v>10</v>
      </c>
      <c r="L4029">
        <v>290</v>
      </c>
      <c r="M4029">
        <v>24</v>
      </c>
      <c r="N4029">
        <v>2</v>
      </c>
      <c r="O4029">
        <v>0.1</v>
      </c>
      <c r="P4029">
        <v>560.91999999999996</v>
      </c>
      <c r="Q4029">
        <v>1078.7</v>
      </c>
      <c r="R4029">
        <f>Table1[[#This Row],[OrderQuantity]]*Table1[[#This Row],[UnitPrice]]</f>
        <v>2157.4</v>
      </c>
      <c r="S4029">
        <f>Table1[[#This Row],[OrderQuantity]]*Table1[[#This Row],[UnitCost]]</f>
        <v>1121.8399999999999</v>
      </c>
      <c r="T4029">
        <f>Table1[[#This Row],[OrderQuantity]]*Table1[[#This Row],[UnitPrice]]*(1-Table1[[#This Row],[DiscountApplied]]) - (Table1[[#This Row],[OrderQuantity]]*Table1[[#This Row],[UnitCost]])</f>
        <v>819.82000000000016</v>
      </c>
      <c r="U4029">
        <f>DATEDIF(Table1[[#This Row],[ShipDate]],Table1[[#This Row],[DeliveryDate]],"d")</f>
        <v>8</v>
      </c>
      <c r="V4029" t="str">
        <f t="shared" si="125"/>
        <v>Late</v>
      </c>
    </row>
    <row r="4030" spans="2:22" x14ac:dyDescent="0.3">
      <c r="B4030" t="str">
        <f t="shared" si="124"/>
        <v>SO-004129</v>
      </c>
      <c r="C4030" t="s">
        <v>16</v>
      </c>
      <c r="D4030" t="s">
        <v>26</v>
      </c>
      <c r="E4030" s="1">
        <v>43600</v>
      </c>
      <c r="F4030" s="1">
        <v>43728</v>
      </c>
      <c r="G4030" s="1">
        <v>43732</v>
      </c>
      <c r="H4030" s="1">
        <v>43737</v>
      </c>
      <c r="I4030" t="s">
        <v>18</v>
      </c>
      <c r="J4030">
        <v>9</v>
      </c>
      <c r="K4030">
        <v>2</v>
      </c>
      <c r="L4030">
        <v>59</v>
      </c>
      <c r="M4030">
        <v>23</v>
      </c>
      <c r="N4030">
        <v>7</v>
      </c>
      <c r="O4030">
        <v>0.3</v>
      </c>
      <c r="P4030">
        <v>176.88</v>
      </c>
      <c r="Q4030">
        <v>268</v>
      </c>
      <c r="R4030">
        <f>Table1[[#This Row],[OrderQuantity]]*Table1[[#This Row],[UnitPrice]]</f>
        <v>1876</v>
      </c>
      <c r="S4030">
        <f>Table1[[#This Row],[OrderQuantity]]*Table1[[#This Row],[UnitCost]]</f>
        <v>1238.1599999999999</v>
      </c>
      <c r="T4030">
        <f>Table1[[#This Row],[OrderQuantity]]*Table1[[#This Row],[UnitPrice]]*(1-Table1[[#This Row],[DiscountApplied]]) - (Table1[[#This Row],[OrderQuantity]]*Table1[[#This Row],[UnitCost]])</f>
        <v>75.039999999999964</v>
      </c>
      <c r="U4030">
        <f>DATEDIF(Table1[[#This Row],[ShipDate]],Table1[[#This Row],[DeliveryDate]],"d")</f>
        <v>5</v>
      </c>
      <c r="V4030" t="str">
        <f t="shared" si="125"/>
        <v>On Time</v>
      </c>
    </row>
    <row r="4031" spans="2:22" x14ac:dyDescent="0.3">
      <c r="B4031" t="str">
        <f t="shared" si="124"/>
        <v>SO-004130</v>
      </c>
      <c r="C4031" t="s">
        <v>16</v>
      </c>
      <c r="D4031" t="s">
        <v>17</v>
      </c>
      <c r="E4031" s="1">
        <v>43600</v>
      </c>
      <c r="F4031" s="1">
        <v>43728</v>
      </c>
      <c r="G4031" s="1">
        <v>43734</v>
      </c>
      <c r="H4031" s="1">
        <v>43737</v>
      </c>
      <c r="I4031" t="s">
        <v>18</v>
      </c>
      <c r="J4031">
        <v>6</v>
      </c>
      <c r="K4031">
        <v>23</v>
      </c>
      <c r="L4031">
        <v>230</v>
      </c>
      <c r="M4031">
        <v>37</v>
      </c>
      <c r="N4031">
        <v>6</v>
      </c>
      <c r="O4031">
        <v>0.1</v>
      </c>
      <c r="P4031">
        <v>1013.84</v>
      </c>
      <c r="Q4031">
        <v>1299.8</v>
      </c>
      <c r="R4031">
        <f>Table1[[#This Row],[OrderQuantity]]*Table1[[#This Row],[UnitPrice]]</f>
        <v>7798.7999999999993</v>
      </c>
      <c r="S4031">
        <f>Table1[[#This Row],[OrderQuantity]]*Table1[[#This Row],[UnitCost]]</f>
        <v>6083.04</v>
      </c>
      <c r="T4031">
        <f>Table1[[#This Row],[OrderQuantity]]*Table1[[#This Row],[UnitPrice]]*(1-Table1[[#This Row],[DiscountApplied]]) - (Table1[[#This Row],[OrderQuantity]]*Table1[[#This Row],[UnitCost]])</f>
        <v>935.8799999999992</v>
      </c>
      <c r="U4031">
        <f>DATEDIF(Table1[[#This Row],[ShipDate]],Table1[[#This Row],[DeliveryDate]],"d")</f>
        <v>3</v>
      </c>
      <c r="V4031" t="str">
        <f t="shared" si="125"/>
        <v>On Time</v>
      </c>
    </row>
    <row r="4032" spans="2:22" x14ac:dyDescent="0.3">
      <c r="B4032" t="str">
        <f t="shared" si="124"/>
        <v>SO-004131</v>
      </c>
      <c r="C4032" t="s">
        <v>16</v>
      </c>
      <c r="D4032" t="s">
        <v>17</v>
      </c>
      <c r="E4032" s="1">
        <v>43600</v>
      </c>
      <c r="F4032" s="1">
        <v>43728</v>
      </c>
      <c r="G4032" s="1">
        <v>43753</v>
      </c>
      <c r="H4032" s="1">
        <v>43755</v>
      </c>
      <c r="I4032" t="s">
        <v>18</v>
      </c>
      <c r="J4032">
        <v>6</v>
      </c>
      <c r="K4032">
        <v>50</v>
      </c>
      <c r="L4032">
        <v>255</v>
      </c>
      <c r="M4032">
        <v>31</v>
      </c>
      <c r="N4032">
        <v>6</v>
      </c>
      <c r="O4032">
        <v>0.15</v>
      </c>
      <c r="P4032">
        <v>868.32</v>
      </c>
      <c r="Q4032">
        <v>1085.4000000000001</v>
      </c>
      <c r="R4032">
        <f>Table1[[#This Row],[OrderQuantity]]*Table1[[#This Row],[UnitPrice]]</f>
        <v>6512.4000000000005</v>
      </c>
      <c r="S4032">
        <f>Table1[[#This Row],[OrderQuantity]]*Table1[[#This Row],[UnitCost]]</f>
        <v>5209.92</v>
      </c>
      <c r="T4032">
        <f>Table1[[#This Row],[OrderQuantity]]*Table1[[#This Row],[UnitPrice]]*(1-Table1[[#This Row],[DiscountApplied]]) - (Table1[[#This Row],[OrderQuantity]]*Table1[[#This Row],[UnitCost]])</f>
        <v>325.61999999999989</v>
      </c>
      <c r="U4032">
        <f>DATEDIF(Table1[[#This Row],[ShipDate]],Table1[[#This Row],[DeliveryDate]],"d")</f>
        <v>2</v>
      </c>
      <c r="V4032" t="str">
        <f t="shared" si="125"/>
        <v>On Time</v>
      </c>
    </row>
    <row r="4033" spans="2:22" x14ac:dyDescent="0.3">
      <c r="B4033" t="str">
        <f t="shared" si="124"/>
        <v>SO-004132</v>
      </c>
      <c r="C4033" t="s">
        <v>19</v>
      </c>
      <c r="D4033" t="s">
        <v>20</v>
      </c>
      <c r="E4033" s="1">
        <v>43600</v>
      </c>
      <c r="F4033" s="1">
        <v>43729</v>
      </c>
      <c r="G4033" s="1">
        <v>43735</v>
      </c>
      <c r="H4033" s="1">
        <v>43738</v>
      </c>
      <c r="I4033" t="s">
        <v>18</v>
      </c>
      <c r="J4033">
        <v>17</v>
      </c>
      <c r="K4033">
        <v>50</v>
      </c>
      <c r="L4033">
        <v>196</v>
      </c>
      <c r="M4033">
        <v>19</v>
      </c>
      <c r="N4033">
        <v>1</v>
      </c>
      <c r="O4033">
        <v>0.08</v>
      </c>
      <c r="P4033">
        <v>873.35</v>
      </c>
      <c r="Q4033">
        <v>1105.5</v>
      </c>
      <c r="R4033">
        <f>Table1[[#This Row],[OrderQuantity]]*Table1[[#This Row],[UnitPrice]]</f>
        <v>1105.5</v>
      </c>
      <c r="S4033">
        <f>Table1[[#This Row],[OrderQuantity]]*Table1[[#This Row],[UnitCost]]</f>
        <v>873.35</v>
      </c>
      <c r="T4033">
        <f>Table1[[#This Row],[OrderQuantity]]*Table1[[#This Row],[UnitPrice]]*(1-Table1[[#This Row],[DiscountApplied]]) - (Table1[[#This Row],[OrderQuantity]]*Table1[[#This Row],[UnitCost]])</f>
        <v>143.71000000000004</v>
      </c>
      <c r="U4033">
        <f>DATEDIF(Table1[[#This Row],[ShipDate]],Table1[[#This Row],[DeliveryDate]],"d")</f>
        <v>3</v>
      </c>
      <c r="V4033" t="str">
        <f t="shared" si="125"/>
        <v>On Time</v>
      </c>
    </row>
    <row r="4034" spans="2:22" x14ac:dyDescent="0.3">
      <c r="B4034" t="str">
        <f t="shared" ref="B4034:B4097" si="126">"SO-" &amp; TEXT(ROW(B4034)+99,"000000")</f>
        <v>SO-004133</v>
      </c>
      <c r="C4034" t="s">
        <v>21</v>
      </c>
      <c r="D4034" t="s">
        <v>17</v>
      </c>
      <c r="E4034" s="1">
        <v>43600</v>
      </c>
      <c r="F4034" s="1">
        <v>43729</v>
      </c>
      <c r="G4034" s="1">
        <v>43748</v>
      </c>
      <c r="H4034" s="1">
        <v>43754</v>
      </c>
      <c r="I4034" t="s">
        <v>18</v>
      </c>
      <c r="J4034">
        <v>21</v>
      </c>
      <c r="K4034">
        <v>19</v>
      </c>
      <c r="L4034">
        <v>209</v>
      </c>
      <c r="M4034">
        <v>42</v>
      </c>
      <c r="N4034">
        <v>8</v>
      </c>
      <c r="O4034">
        <v>0.15</v>
      </c>
      <c r="P4034">
        <v>1123.5899999999999</v>
      </c>
      <c r="Q4034">
        <v>1728.6</v>
      </c>
      <c r="R4034">
        <f>Table1[[#This Row],[OrderQuantity]]*Table1[[#This Row],[UnitPrice]]</f>
        <v>13828.8</v>
      </c>
      <c r="S4034">
        <f>Table1[[#This Row],[OrderQuantity]]*Table1[[#This Row],[UnitCost]]</f>
        <v>8988.7199999999993</v>
      </c>
      <c r="T4034">
        <f>Table1[[#This Row],[OrderQuantity]]*Table1[[#This Row],[UnitPrice]]*(1-Table1[[#This Row],[DiscountApplied]]) - (Table1[[#This Row],[OrderQuantity]]*Table1[[#This Row],[UnitCost]])</f>
        <v>2765.76</v>
      </c>
      <c r="U4034">
        <f>DATEDIF(Table1[[#This Row],[ShipDate]],Table1[[#This Row],[DeliveryDate]],"d")</f>
        <v>6</v>
      </c>
      <c r="V4034" t="str">
        <f t="shared" ref="V4034:V4097" si="127">IF(U4034&gt;7,"Late","On Time")</f>
        <v>On Time</v>
      </c>
    </row>
    <row r="4035" spans="2:22" x14ac:dyDescent="0.3">
      <c r="B4035" t="str">
        <f t="shared" si="126"/>
        <v>SO-004134</v>
      </c>
      <c r="C4035" t="s">
        <v>22</v>
      </c>
      <c r="D4035" t="s">
        <v>23</v>
      </c>
      <c r="E4035" s="1">
        <v>43600</v>
      </c>
      <c r="F4035" s="1">
        <v>43729</v>
      </c>
      <c r="G4035" s="1">
        <v>43734</v>
      </c>
      <c r="H4035" s="1">
        <v>43739</v>
      </c>
      <c r="I4035" t="s">
        <v>18</v>
      </c>
      <c r="J4035">
        <v>27</v>
      </c>
      <c r="K4035">
        <v>29</v>
      </c>
      <c r="L4035">
        <v>270</v>
      </c>
      <c r="M4035">
        <v>20</v>
      </c>
      <c r="N4035">
        <v>1</v>
      </c>
      <c r="O4035">
        <v>0.1</v>
      </c>
      <c r="P4035">
        <v>1760.09</v>
      </c>
      <c r="Q4035">
        <v>2378.5</v>
      </c>
      <c r="R4035">
        <f>Table1[[#This Row],[OrderQuantity]]*Table1[[#This Row],[UnitPrice]]</f>
        <v>2378.5</v>
      </c>
      <c r="S4035">
        <f>Table1[[#This Row],[OrderQuantity]]*Table1[[#This Row],[UnitCost]]</f>
        <v>1760.09</v>
      </c>
      <c r="T4035">
        <f>Table1[[#This Row],[OrderQuantity]]*Table1[[#This Row],[UnitPrice]]*(1-Table1[[#This Row],[DiscountApplied]]) - (Table1[[#This Row],[OrderQuantity]]*Table1[[#This Row],[UnitCost]])</f>
        <v>380.56000000000017</v>
      </c>
      <c r="U4035">
        <f>DATEDIF(Table1[[#This Row],[ShipDate]],Table1[[#This Row],[DeliveryDate]],"d")</f>
        <v>5</v>
      </c>
      <c r="V4035" t="str">
        <f t="shared" si="127"/>
        <v>On Time</v>
      </c>
    </row>
    <row r="4036" spans="2:22" x14ac:dyDescent="0.3">
      <c r="B4036" t="str">
        <f t="shared" si="126"/>
        <v>SO-004135</v>
      </c>
      <c r="C4036" t="s">
        <v>16</v>
      </c>
      <c r="D4036" t="s">
        <v>17</v>
      </c>
      <c r="E4036" s="1">
        <v>43600</v>
      </c>
      <c r="F4036" s="1">
        <v>43729</v>
      </c>
      <c r="G4036" s="1">
        <v>43736</v>
      </c>
      <c r="H4036" s="1">
        <v>43737</v>
      </c>
      <c r="I4036" t="s">
        <v>18</v>
      </c>
      <c r="J4036">
        <v>8</v>
      </c>
      <c r="K4036">
        <v>30</v>
      </c>
      <c r="L4036">
        <v>219</v>
      </c>
      <c r="M4036">
        <v>17</v>
      </c>
      <c r="N4036">
        <v>4</v>
      </c>
      <c r="O4036">
        <v>0.05</v>
      </c>
      <c r="P4036">
        <v>2364.9699999999998</v>
      </c>
      <c r="Q4036">
        <v>3195.9</v>
      </c>
      <c r="R4036">
        <f>Table1[[#This Row],[OrderQuantity]]*Table1[[#This Row],[UnitPrice]]</f>
        <v>12783.6</v>
      </c>
      <c r="S4036">
        <f>Table1[[#This Row],[OrderQuantity]]*Table1[[#This Row],[UnitCost]]</f>
        <v>9459.8799999999992</v>
      </c>
      <c r="T4036">
        <f>Table1[[#This Row],[OrderQuantity]]*Table1[[#This Row],[UnitPrice]]*(1-Table1[[#This Row],[DiscountApplied]]) - (Table1[[#This Row],[OrderQuantity]]*Table1[[#This Row],[UnitCost]])</f>
        <v>2684.5400000000009</v>
      </c>
      <c r="U4036">
        <f>DATEDIF(Table1[[#This Row],[ShipDate]],Table1[[#This Row],[DeliveryDate]],"d")</f>
        <v>1</v>
      </c>
      <c r="V4036" t="str">
        <f t="shared" si="127"/>
        <v>On Time</v>
      </c>
    </row>
    <row r="4037" spans="2:22" x14ac:dyDescent="0.3">
      <c r="B4037" t="str">
        <f t="shared" si="126"/>
        <v>SO-004136</v>
      </c>
      <c r="C4037" t="s">
        <v>19</v>
      </c>
      <c r="D4037" t="s">
        <v>20</v>
      </c>
      <c r="E4037" s="1">
        <v>43600</v>
      </c>
      <c r="F4037" s="1">
        <v>43729</v>
      </c>
      <c r="G4037" s="1">
        <v>43733</v>
      </c>
      <c r="H4037" s="1">
        <v>43734</v>
      </c>
      <c r="I4037" t="s">
        <v>18</v>
      </c>
      <c r="J4037">
        <v>18</v>
      </c>
      <c r="K4037">
        <v>30</v>
      </c>
      <c r="L4037">
        <v>141</v>
      </c>
      <c r="M4037">
        <v>32</v>
      </c>
      <c r="N4037">
        <v>6</v>
      </c>
      <c r="O4037">
        <v>0.2</v>
      </c>
      <c r="P4037">
        <v>154.37</v>
      </c>
      <c r="Q4037">
        <v>214.4</v>
      </c>
      <c r="R4037">
        <f>Table1[[#This Row],[OrderQuantity]]*Table1[[#This Row],[UnitPrice]]</f>
        <v>1286.4000000000001</v>
      </c>
      <c r="S4037">
        <f>Table1[[#This Row],[OrderQuantity]]*Table1[[#This Row],[UnitCost]]</f>
        <v>926.22</v>
      </c>
      <c r="T4037">
        <f>Table1[[#This Row],[OrderQuantity]]*Table1[[#This Row],[UnitPrice]]*(1-Table1[[#This Row],[DiscountApplied]]) - (Table1[[#This Row],[OrderQuantity]]*Table1[[#This Row],[UnitCost]])</f>
        <v>102.90000000000009</v>
      </c>
      <c r="U4037">
        <f>DATEDIF(Table1[[#This Row],[ShipDate]],Table1[[#This Row],[DeliveryDate]],"d")</f>
        <v>1</v>
      </c>
      <c r="V4037" t="str">
        <f t="shared" si="127"/>
        <v>On Time</v>
      </c>
    </row>
    <row r="4038" spans="2:22" x14ac:dyDescent="0.3">
      <c r="B4038" t="str">
        <f t="shared" si="126"/>
        <v>SO-004137</v>
      </c>
      <c r="C4038" t="s">
        <v>16</v>
      </c>
      <c r="D4038" t="s">
        <v>17</v>
      </c>
      <c r="E4038" s="1">
        <v>43600</v>
      </c>
      <c r="F4038" s="1">
        <v>43729</v>
      </c>
      <c r="G4038" s="1">
        <v>43738</v>
      </c>
      <c r="H4038" s="1">
        <v>43742</v>
      </c>
      <c r="I4038" t="s">
        <v>18</v>
      </c>
      <c r="J4038">
        <v>4</v>
      </c>
      <c r="K4038">
        <v>32</v>
      </c>
      <c r="L4038">
        <v>226</v>
      </c>
      <c r="M4038">
        <v>7</v>
      </c>
      <c r="N4038">
        <v>4</v>
      </c>
      <c r="O4038">
        <v>0.05</v>
      </c>
      <c r="P4038">
        <v>797.77</v>
      </c>
      <c r="Q4038">
        <v>984.9</v>
      </c>
      <c r="R4038">
        <f>Table1[[#This Row],[OrderQuantity]]*Table1[[#This Row],[UnitPrice]]</f>
        <v>3939.6</v>
      </c>
      <c r="S4038">
        <f>Table1[[#This Row],[OrderQuantity]]*Table1[[#This Row],[UnitCost]]</f>
        <v>3191.08</v>
      </c>
      <c r="T4038">
        <f>Table1[[#This Row],[OrderQuantity]]*Table1[[#This Row],[UnitPrice]]*(1-Table1[[#This Row],[DiscountApplied]]) - (Table1[[#This Row],[OrderQuantity]]*Table1[[#This Row],[UnitCost]])</f>
        <v>551.54</v>
      </c>
      <c r="U4038">
        <f>DATEDIF(Table1[[#This Row],[ShipDate]],Table1[[#This Row],[DeliveryDate]],"d")</f>
        <v>4</v>
      </c>
      <c r="V4038" t="str">
        <f t="shared" si="127"/>
        <v>On Time</v>
      </c>
    </row>
    <row r="4039" spans="2:22" x14ac:dyDescent="0.3">
      <c r="B4039" t="str">
        <f t="shared" si="126"/>
        <v>SO-004138</v>
      </c>
      <c r="C4039" t="s">
        <v>19</v>
      </c>
      <c r="D4039" t="s">
        <v>24</v>
      </c>
      <c r="E4039" s="1">
        <v>43600</v>
      </c>
      <c r="F4039" s="1">
        <v>43729</v>
      </c>
      <c r="G4039" s="1">
        <v>43749</v>
      </c>
      <c r="H4039" s="1">
        <v>43756</v>
      </c>
      <c r="I4039" t="s">
        <v>18</v>
      </c>
      <c r="J4039">
        <v>16</v>
      </c>
      <c r="K4039">
        <v>39</v>
      </c>
      <c r="L4039">
        <v>24</v>
      </c>
      <c r="M4039">
        <v>34</v>
      </c>
      <c r="N4039">
        <v>2</v>
      </c>
      <c r="O4039">
        <v>0.05</v>
      </c>
      <c r="P4039">
        <v>1095.8499999999999</v>
      </c>
      <c r="Q4039">
        <v>1889.4</v>
      </c>
      <c r="R4039">
        <f>Table1[[#This Row],[OrderQuantity]]*Table1[[#This Row],[UnitPrice]]</f>
        <v>3778.8</v>
      </c>
      <c r="S4039">
        <f>Table1[[#This Row],[OrderQuantity]]*Table1[[#This Row],[UnitCost]]</f>
        <v>2191.6999999999998</v>
      </c>
      <c r="T4039">
        <f>Table1[[#This Row],[OrderQuantity]]*Table1[[#This Row],[UnitPrice]]*(1-Table1[[#This Row],[DiscountApplied]]) - (Table1[[#This Row],[OrderQuantity]]*Table1[[#This Row],[UnitCost]])</f>
        <v>1398.1600000000003</v>
      </c>
      <c r="U4039">
        <f>DATEDIF(Table1[[#This Row],[ShipDate]],Table1[[#This Row],[DeliveryDate]],"d")</f>
        <v>7</v>
      </c>
      <c r="V4039" t="str">
        <f t="shared" si="127"/>
        <v>On Time</v>
      </c>
    </row>
    <row r="4040" spans="2:22" x14ac:dyDescent="0.3">
      <c r="B4040" t="str">
        <f t="shared" si="126"/>
        <v>SO-004139</v>
      </c>
      <c r="C4040" t="s">
        <v>16</v>
      </c>
      <c r="D4040" t="s">
        <v>20</v>
      </c>
      <c r="E4040" s="1">
        <v>43600</v>
      </c>
      <c r="F4040" s="1">
        <v>43729</v>
      </c>
      <c r="G4040" s="1">
        <v>43740</v>
      </c>
      <c r="H4040" s="1">
        <v>43742</v>
      </c>
      <c r="I4040" t="s">
        <v>18</v>
      </c>
      <c r="J4040">
        <v>7</v>
      </c>
      <c r="K4040">
        <v>9</v>
      </c>
      <c r="L4040">
        <v>166</v>
      </c>
      <c r="M4040">
        <v>25</v>
      </c>
      <c r="N4040">
        <v>7</v>
      </c>
      <c r="O4040">
        <v>0.2</v>
      </c>
      <c r="P4040">
        <v>748.52</v>
      </c>
      <c r="Q4040">
        <v>891.1</v>
      </c>
      <c r="R4040">
        <f>Table1[[#This Row],[OrderQuantity]]*Table1[[#This Row],[UnitPrice]]</f>
        <v>6237.7</v>
      </c>
      <c r="S4040">
        <f>Table1[[#This Row],[OrderQuantity]]*Table1[[#This Row],[UnitCost]]</f>
        <v>5239.6399999999994</v>
      </c>
      <c r="T4040">
        <f>Table1[[#This Row],[OrderQuantity]]*Table1[[#This Row],[UnitPrice]]*(1-Table1[[#This Row],[DiscountApplied]]) - (Table1[[#This Row],[OrderQuantity]]*Table1[[#This Row],[UnitCost]])</f>
        <v>-249.47999999999956</v>
      </c>
      <c r="U4040">
        <f>DATEDIF(Table1[[#This Row],[ShipDate]],Table1[[#This Row],[DeliveryDate]],"d")</f>
        <v>2</v>
      </c>
      <c r="V4040" t="str">
        <f t="shared" si="127"/>
        <v>On Time</v>
      </c>
    </row>
    <row r="4041" spans="2:22" x14ac:dyDescent="0.3">
      <c r="B4041" t="str">
        <f t="shared" si="126"/>
        <v>SO-004140</v>
      </c>
      <c r="C4041" t="s">
        <v>19</v>
      </c>
      <c r="D4041" t="s">
        <v>20</v>
      </c>
      <c r="E4041" s="1">
        <v>43600</v>
      </c>
      <c r="F4041" s="1">
        <v>43730</v>
      </c>
      <c r="G4041" s="1">
        <v>43749</v>
      </c>
      <c r="H4041" s="1">
        <v>43758</v>
      </c>
      <c r="I4041" t="s">
        <v>18</v>
      </c>
      <c r="J4041">
        <v>14</v>
      </c>
      <c r="K4041">
        <v>20</v>
      </c>
      <c r="L4041">
        <v>193</v>
      </c>
      <c r="M4041">
        <v>7</v>
      </c>
      <c r="N4041">
        <v>1</v>
      </c>
      <c r="O4041">
        <v>0.08</v>
      </c>
      <c r="P4041">
        <v>821.69</v>
      </c>
      <c r="Q4041">
        <v>1125.5999999999999</v>
      </c>
      <c r="R4041">
        <f>Table1[[#This Row],[OrderQuantity]]*Table1[[#This Row],[UnitPrice]]</f>
        <v>1125.5999999999999</v>
      </c>
      <c r="S4041">
        <f>Table1[[#This Row],[OrderQuantity]]*Table1[[#This Row],[UnitCost]]</f>
        <v>821.69</v>
      </c>
      <c r="T4041">
        <f>Table1[[#This Row],[OrderQuantity]]*Table1[[#This Row],[UnitPrice]]*(1-Table1[[#This Row],[DiscountApplied]]) - (Table1[[#This Row],[OrderQuantity]]*Table1[[#This Row],[UnitCost]])</f>
        <v>213.86199999999985</v>
      </c>
      <c r="U4041">
        <f>DATEDIF(Table1[[#This Row],[ShipDate]],Table1[[#This Row],[DeliveryDate]],"d")</f>
        <v>9</v>
      </c>
      <c r="V4041" t="str">
        <f t="shared" si="127"/>
        <v>Late</v>
      </c>
    </row>
    <row r="4042" spans="2:22" x14ac:dyDescent="0.3">
      <c r="B4042" t="str">
        <f t="shared" si="126"/>
        <v>SO-004141</v>
      </c>
      <c r="C4042" t="s">
        <v>19</v>
      </c>
      <c r="D4042" t="s">
        <v>20</v>
      </c>
      <c r="E4042" s="1">
        <v>43600</v>
      </c>
      <c r="F4042" s="1">
        <v>43730</v>
      </c>
      <c r="G4042" s="1">
        <v>43754</v>
      </c>
      <c r="H4042" s="1">
        <v>43762</v>
      </c>
      <c r="I4042" t="s">
        <v>18</v>
      </c>
      <c r="J4042">
        <v>16</v>
      </c>
      <c r="K4042">
        <v>36</v>
      </c>
      <c r="L4042">
        <v>110</v>
      </c>
      <c r="M4042">
        <v>3</v>
      </c>
      <c r="N4042">
        <v>1</v>
      </c>
      <c r="O4042">
        <v>0.1</v>
      </c>
      <c r="P4042">
        <v>2723.95</v>
      </c>
      <c r="Q4042">
        <v>6485.6</v>
      </c>
      <c r="R4042">
        <f>Table1[[#This Row],[OrderQuantity]]*Table1[[#This Row],[UnitPrice]]</f>
        <v>6485.6</v>
      </c>
      <c r="S4042">
        <f>Table1[[#This Row],[OrderQuantity]]*Table1[[#This Row],[UnitCost]]</f>
        <v>2723.95</v>
      </c>
      <c r="T4042">
        <f>Table1[[#This Row],[OrderQuantity]]*Table1[[#This Row],[UnitPrice]]*(1-Table1[[#This Row],[DiscountApplied]]) - (Table1[[#This Row],[OrderQuantity]]*Table1[[#This Row],[UnitCost]])</f>
        <v>3113.0900000000011</v>
      </c>
      <c r="U4042">
        <f>DATEDIF(Table1[[#This Row],[ShipDate]],Table1[[#This Row],[DeliveryDate]],"d")</f>
        <v>8</v>
      </c>
      <c r="V4042" t="str">
        <f t="shared" si="127"/>
        <v>Late</v>
      </c>
    </row>
    <row r="4043" spans="2:22" x14ac:dyDescent="0.3">
      <c r="B4043" t="str">
        <f t="shared" si="126"/>
        <v>SO-004142</v>
      </c>
      <c r="C4043" t="s">
        <v>19</v>
      </c>
      <c r="D4043" t="s">
        <v>25</v>
      </c>
      <c r="E4043" s="1">
        <v>43600</v>
      </c>
      <c r="F4043" s="1">
        <v>43730</v>
      </c>
      <c r="G4043" s="1">
        <v>43735</v>
      </c>
      <c r="H4043" s="1">
        <v>43743</v>
      </c>
      <c r="I4043" t="s">
        <v>18</v>
      </c>
      <c r="J4043">
        <v>12</v>
      </c>
      <c r="K4043">
        <v>15</v>
      </c>
      <c r="L4043">
        <v>339</v>
      </c>
      <c r="M4043">
        <v>14</v>
      </c>
      <c r="N4043">
        <v>7</v>
      </c>
      <c r="O4043">
        <v>0.05</v>
      </c>
      <c r="P4043">
        <v>1416.51</v>
      </c>
      <c r="Q4043">
        <v>2284.6999999999998</v>
      </c>
      <c r="R4043">
        <f>Table1[[#This Row],[OrderQuantity]]*Table1[[#This Row],[UnitPrice]]</f>
        <v>15992.899999999998</v>
      </c>
      <c r="S4043">
        <f>Table1[[#This Row],[OrderQuantity]]*Table1[[#This Row],[UnitCost]]</f>
        <v>9915.57</v>
      </c>
      <c r="T4043">
        <f>Table1[[#This Row],[OrderQuantity]]*Table1[[#This Row],[UnitPrice]]*(1-Table1[[#This Row],[DiscountApplied]]) - (Table1[[#This Row],[OrderQuantity]]*Table1[[#This Row],[UnitCost]])</f>
        <v>5277.6849999999977</v>
      </c>
      <c r="U4043">
        <f>DATEDIF(Table1[[#This Row],[ShipDate]],Table1[[#This Row],[DeliveryDate]],"d")</f>
        <v>8</v>
      </c>
      <c r="V4043" t="str">
        <f t="shared" si="127"/>
        <v>Late</v>
      </c>
    </row>
    <row r="4044" spans="2:22" x14ac:dyDescent="0.3">
      <c r="B4044" t="str">
        <f t="shared" si="126"/>
        <v>SO-004143</v>
      </c>
      <c r="C4044" t="s">
        <v>16</v>
      </c>
      <c r="D4044" t="s">
        <v>20</v>
      </c>
      <c r="E4044" s="1">
        <v>43600</v>
      </c>
      <c r="F4044" s="1">
        <v>43730</v>
      </c>
      <c r="G4044" s="1">
        <v>43735</v>
      </c>
      <c r="H4044" s="1">
        <v>43737</v>
      </c>
      <c r="I4044" t="s">
        <v>18</v>
      </c>
      <c r="J4044">
        <v>9</v>
      </c>
      <c r="K4044">
        <v>35</v>
      </c>
      <c r="L4044">
        <v>147</v>
      </c>
      <c r="M4044">
        <v>9</v>
      </c>
      <c r="N4044">
        <v>7</v>
      </c>
      <c r="O4044">
        <v>0.08</v>
      </c>
      <c r="P4044">
        <v>3434.42</v>
      </c>
      <c r="Q4044">
        <v>6244.4</v>
      </c>
      <c r="R4044">
        <f>Table1[[#This Row],[OrderQuantity]]*Table1[[#This Row],[UnitPrice]]</f>
        <v>43710.799999999996</v>
      </c>
      <c r="S4044">
        <f>Table1[[#This Row],[OrderQuantity]]*Table1[[#This Row],[UnitCost]]</f>
        <v>24040.940000000002</v>
      </c>
      <c r="T4044">
        <f>Table1[[#This Row],[OrderQuantity]]*Table1[[#This Row],[UnitPrice]]*(1-Table1[[#This Row],[DiscountApplied]]) - (Table1[[#This Row],[OrderQuantity]]*Table1[[#This Row],[UnitCost]])</f>
        <v>16172.995999999992</v>
      </c>
      <c r="U4044">
        <f>DATEDIF(Table1[[#This Row],[ShipDate]],Table1[[#This Row],[DeliveryDate]],"d")</f>
        <v>2</v>
      </c>
      <c r="V4044" t="str">
        <f t="shared" si="127"/>
        <v>On Time</v>
      </c>
    </row>
    <row r="4045" spans="2:22" x14ac:dyDescent="0.3">
      <c r="B4045" t="str">
        <f t="shared" si="126"/>
        <v>SO-004144</v>
      </c>
      <c r="C4045" t="s">
        <v>19</v>
      </c>
      <c r="D4045" t="s">
        <v>20</v>
      </c>
      <c r="E4045" s="1">
        <v>43600</v>
      </c>
      <c r="F4045" s="1">
        <v>43730</v>
      </c>
      <c r="G4045" s="1">
        <v>43753</v>
      </c>
      <c r="H4045" s="1">
        <v>43755</v>
      </c>
      <c r="I4045" t="s">
        <v>18</v>
      </c>
      <c r="J4045">
        <v>15</v>
      </c>
      <c r="K4045">
        <v>48</v>
      </c>
      <c r="L4045">
        <v>134</v>
      </c>
      <c r="M4045">
        <v>16</v>
      </c>
      <c r="N4045">
        <v>4</v>
      </c>
      <c r="O4045">
        <v>0.1</v>
      </c>
      <c r="P4045">
        <v>2213.9499999999998</v>
      </c>
      <c r="Q4045">
        <v>5031.7</v>
      </c>
      <c r="R4045">
        <f>Table1[[#This Row],[OrderQuantity]]*Table1[[#This Row],[UnitPrice]]</f>
        <v>20126.8</v>
      </c>
      <c r="S4045">
        <f>Table1[[#This Row],[OrderQuantity]]*Table1[[#This Row],[UnitCost]]</f>
        <v>8855.7999999999993</v>
      </c>
      <c r="T4045">
        <f>Table1[[#This Row],[OrderQuantity]]*Table1[[#This Row],[UnitPrice]]*(1-Table1[[#This Row],[DiscountApplied]]) - (Table1[[#This Row],[OrderQuantity]]*Table1[[#This Row],[UnitCost]])</f>
        <v>9258.32</v>
      </c>
      <c r="U4045">
        <f>DATEDIF(Table1[[#This Row],[ShipDate]],Table1[[#This Row],[DeliveryDate]],"d")</f>
        <v>2</v>
      </c>
      <c r="V4045" t="str">
        <f t="shared" si="127"/>
        <v>On Time</v>
      </c>
    </row>
    <row r="4046" spans="2:22" x14ac:dyDescent="0.3">
      <c r="B4046" t="str">
        <f t="shared" si="126"/>
        <v>SO-004145</v>
      </c>
      <c r="C4046" t="s">
        <v>21</v>
      </c>
      <c r="D4046" t="s">
        <v>25</v>
      </c>
      <c r="E4046" s="1">
        <v>43600</v>
      </c>
      <c r="F4046" s="1">
        <v>43730</v>
      </c>
      <c r="G4046" s="1">
        <v>43746</v>
      </c>
      <c r="H4046" s="1">
        <v>43748</v>
      </c>
      <c r="I4046" t="s">
        <v>18</v>
      </c>
      <c r="J4046">
        <v>24</v>
      </c>
      <c r="K4046">
        <v>3</v>
      </c>
      <c r="L4046">
        <v>358</v>
      </c>
      <c r="M4046">
        <v>19</v>
      </c>
      <c r="N4046">
        <v>1</v>
      </c>
      <c r="O4046">
        <v>0.05</v>
      </c>
      <c r="P4046">
        <v>4731.9399999999996</v>
      </c>
      <c r="Q4046">
        <v>5989.8</v>
      </c>
      <c r="R4046">
        <f>Table1[[#This Row],[OrderQuantity]]*Table1[[#This Row],[UnitPrice]]</f>
        <v>5989.8</v>
      </c>
      <c r="S4046">
        <f>Table1[[#This Row],[OrderQuantity]]*Table1[[#This Row],[UnitCost]]</f>
        <v>4731.9399999999996</v>
      </c>
      <c r="T4046">
        <f>Table1[[#This Row],[OrderQuantity]]*Table1[[#This Row],[UnitPrice]]*(1-Table1[[#This Row],[DiscountApplied]]) - (Table1[[#This Row],[OrderQuantity]]*Table1[[#This Row],[UnitCost]])</f>
        <v>958.36999999999989</v>
      </c>
      <c r="U4046">
        <f>DATEDIF(Table1[[#This Row],[ShipDate]],Table1[[#This Row],[DeliveryDate]],"d")</f>
        <v>2</v>
      </c>
      <c r="V4046" t="str">
        <f t="shared" si="127"/>
        <v>On Time</v>
      </c>
    </row>
    <row r="4047" spans="2:22" x14ac:dyDescent="0.3">
      <c r="B4047" t="str">
        <f t="shared" si="126"/>
        <v>SO-004146</v>
      </c>
      <c r="C4047" t="s">
        <v>21</v>
      </c>
      <c r="D4047" t="s">
        <v>17</v>
      </c>
      <c r="E4047" s="1">
        <v>43600</v>
      </c>
      <c r="F4047" s="1">
        <v>43730</v>
      </c>
      <c r="G4047" s="1">
        <v>43747</v>
      </c>
      <c r="H4047" s="1">
        <v>43750</v>
      </c>
      <c r="I4047" t="s">
        <v>18</v>
      </c>
      <c r="J4047">
        <v>23</v>
      </c>
      <c r="K4047">
        <v>25</v>
      </c>
      <c r="L4047">
        <v>206</v>
      </c>
      <c r="M4047">
        <v>41</v>
      </c>
      <c r="N4047">
        <v>3</v>
      </c>
      <c r="O4047">
        <v>0.2</v>
      </c>
      <c r="P4047">
        <v>2458.63</v>
      </c>
      <c r="Q4047">
        <v>3725.2</v>
      </c>
      <c r="R4047">
        <f>Table1[[#This Row],[OrderQuantity]]*Table1[[#This Row],[UnitPrice]]</f>
        <v>11175.599999999999</v>
      </c>
      <c r="S4047">
        <f>Table1[[#This Row],[OrderQuantity]]*Table1[[#This Row],[UnitCost]]</f>
        <v>7375.89</v>
      </c>
      <c r="T4047">
        <f>Table1[[#This Row],[OrderQuantity]]*Table1[[#This Row],[UnitPrice]]*(1-Table1[[#This Row],[DiscountApplied]]) - (Table1[[#This Row],[OrderQuantity]]*Table1[[#This Row],[UnitCost]])</f>
        <v>1564.5899999999992</v>
      </c>
      <c r="U4047">
        <f>DATEDIF(Table1[[#This Row],[ShipDate]],Table1[[#This Row],[DeliveryDate]],"d")</f>
        <v>3</v>
      </c>
      <c r="V4047" t="str">
        <f t="shared" si="127"/>
        <v>On Time</v>
      </c>
    </row>
    <row r="4048" spans="2:22" x14ac:dyDescent="0.3">
      <c r="B4048" t="str">
        <f t="shared" si="126"/>
        <v>SO-004147</v>
      </c>
      <c r="C4048" t="s">
        <v>22</v>
      </c>
      <c r="D4048" t="s">
        <v>23</v>
      </c>
      <c r="E4048" s="1">
        <v>43600</v>
      </c>
      <c r="F4048" s="1">
        <v>43730</v>
      </c>
      <c r="G4048" s="1">
        <v>43738</v>
      </c>
      <c r="H4048" s="1">
        <v>43744</v>
      </c>
      <c r="I4048" t="s">
        <v>18</v>
      </c>
      <c r="J4048">
        <v>26</v>
      </c>
      <c r="K4048">
        <v>28</v>
      </c>
      <c r="L4048">
        <v>275</v>
      </c>
      <c r="M4048">
        <v>45</v>
      </c>
      <c r="N4048">
        <v>3</v>
      </c>
      <c r="O4048">
        <v>0.1</v>
      </c>
      <c r="P4048">
        <v>879.17</v>
      </c>
      <c r="Q4048">
        <v>1085.4000000000001</v>
      </c>
      <c r="R4048">
        <f>Table1[[#This Row],[OrderQuantity]]*Table1[[#This Row],[UnitPrice]]</f>
        <v>3256.2000000000003</v>
      </c>
      <c r="S4048">
        <f>Table1[[#This Row],[OrderQuantity]]*Table1[[#This Row],[UnitCost]]</f>
        <v>2637.5099999999998</v>
      </c>
      <c r="T4048">
        <f>Table1[[#This Row],[OrderQuantity]]*Table1[[#This Row],[UnitPrice]]*(1-Table1[[#This Row],[DiscountApplied]]) - (Table1[[#This Row],[OrderQuantity]]*Table1[[#This Row],[UnitCost]])</f>
        <v>293.07000000000062</v>
      </c>
      <c r="U4048">
        <f>DATEDIF(Table1[[#This Row],[ShipDate]],Table1[[#This Row],[DeliveryDate]],"d")</f>
        <v>6</v>
      </c>
      <c r="V4048" t="str">
        <f t="shared" si="127"/>
        <v>On Time</v>
      </c>
    </row>
    <row r="4049" spans="2:22" x14ac:dyDescent="0.3">
      <c r="B4049" t="str">
        <f t="shared" si="126"/>
        <v>SO-004148</v>
      </c>
      <c r="C4049" t="s">
        <v>19</v>
      </c>
      <c r="D4049" t="s">
        <v>23</v>
      </c>
      <c r="E4049" s="1">
        <v>43600</v>
      </c>
      <c r="F4049" s="1">
        <v>43731</v>
      </c>
      <c r="G4049" s="1">
        <v>43735</v>
      </c>
      <c r="H4049" s="1">
        <v>43739</v>
      </c>
      <c r="I4049" t="s">
        <v>18</v>
      </c>
      <c r="J4049">
        <v>17</v>
      </c>
      <c r="K4049">
        <v>14</v>
      </c>
      <c r="L4049">
        <v>289</v>
      </c>
      <c r="M4049">
        <v>41</v>
      </c>
      <c r="N4049">
        <v>7</v>
      </c>
      <c r="O4049">
        <v>0.15</v>
      </c>
      <c r="P4049">
        <v>2393.2399999999998</v>
      </c>
      <c r="Q4049">
        <v>5092</v>
      </c>
      <c r="R4049">
        <f>Table1[[#This Row],[OrderQuantity]]*Table1[[#This Row],[UnitPrice]]</f>
        <v>35644</v>
      </c>
      <c r="S4049">
        <f>Table1[[#This Row],[OrderQuantity]]*Table1[[#This Row],[UnitCost]]</f>
        <v>16752.68</v>
      </c>
      <c r="T4049">
        <f>Table1[[#This Row],[OrderQuantity]]*Table1[[#This Row],[UnitPrice]]*(1-Table1[[#This Row],[DiscountApplied]]) - (Table1[[#This Row],[OrderQuantity]]*Table1[[#This Row],[UnitCost]])</f>
        <v>13544.719999999998</v>
      </c>
      <c r="U4049">
        <f>DATEDIF(Table1[[#This Row],[ShipDate]],Table1[[#This Row],[DeliveryDate]],"d")</f>
        <v>4</v>
      </c>
      <c r="V4049" t="str">
        <f t="shared" si="127"/>
        <v>On Time</v>
      </c>
    </row>
    <row r="4050" spans="2:22" x14ac:dyDescent="0.3">
      <c r="B4050" t="str">
        <f t="shared" si="126"/>
        <v>SO-004149</v>
      </c>
      <c r="C4050" t="s">
        <v>16</v>
      </c>
      <c r="D4050" t="s">
        <v>20</v>
      </c>
      <c r="E4050" s="1">
        <v>43600</v>
      </c>
      <c r="F4050" s="1">
        <v>43731</v>
      </c>
      <c r="G4050" s="1">
        <v>43746</v>
      </c>
      <c r="H4050" s="1">
        <v>43747</v>
      </c>
      <c r="I4050" t="s">
        <v>18</v>
      </c>
      <c r="J4050">
        <v>3</v>
      </c>
      <c r="K4050">
        <v>31</v>
      </c>
      <c r="L4050">
        <v>203</v>
      </c>
      <c r="M4050">
        <v>26</v>
      </c>
      <c r="N4050">
        <v>3</v>
      </c>
      <c r="O4050">
        <v>0.08</v>
      </c>
      <c r="P4050">
        <v>4104.96</v>
      </c>
      <c r="Q4050">
        <v>6036.7</v>
      </c>
      <c r="R4050">
        <f>Table1[[#This Row],[OrderQuantity]]*Table1[[#This Row],[UnitPrice]]</f>
        <v>18110.099999999999</v>
      </c>
      <c r="S4050">
        <f>Table1[[#This Row],[OrderQuantity]]*Table1[[#This Row],[UnitCost]]</f>
        <v>12314.880000000001</v>
      </c>
      <c r="T4050">
        <f>Table1[[#This Row],[OrderQuantity]]*Table1[[#This Row],[UnitPrice]]*(1-Table1[[#This Row],[DiscountApplied]]) - (Table1[[#This Row],[OrderQuantity]]*Table1[[#This Row],[UnitCost]])</f>
        <v>4346.4119999999966</v>
      </c>
      <c r="U4050">
        <f>DATEDIF(Table1[[#This Row],[ShipDate]],Table1[[#This Row],[DeliveryDate]],"d")</f>
        <v>1</v>
      </c>
      <c r="V4050" t="str">
        <f t="shared" si="127"/>
        <v>On Time</v>
      </c>
    </row>
    <row r="4051" spans="2:22" x14ac:dyDescent="0.3">
      <c r="B4051" t="str">
        <f t="shared" si="126"/>
        <v>SO-004150</v>
      </c>
      <c r="C4051" t="s">
        <v>19</v>
      </c>
      <c r="D4051" t="s">
        <v>17</v>
      </c>
      <c r="E4051" s="1">
        <v>43600</v>
      </c>
      <c r="F4051" s="1">
        <v>43731</v>
      </c>
      <c r="G4051" s="1">
        <v>43759</v>
      </c>
      <c r="H4051" s="1">
        <v>43761</v>
      </c>
      <c r="I4051" t="s">
        <v>18</v>
      </c>
      <c r="J4051">
        <v>20</v>
      </c>
      <c r="K4051">
        <v>22</v>
      </c>
      <c r="L4051">
        <v>206</v>
      </c>
      <c r="M4051">
        <v>17</v>
      </c>
      <c r="N4051">
        <v>8</v>
      </c>
      <c r="O4051">
        <v>0.15</v>
      </c>
      <c r="P4051">
        <v>2827</v>
      </c>
      <c r="Q4051">
        <v>3872.6</v>
      </c>
      <c r="R4051">
        <f>Table1[[#This Row],[OrderQuantity]]*Table1[[#This Row],[UnitPrice]]</f>
        <v>30980.799999999999</v>
      </c>
      <c r="S4051">
        <f>Table1[[#This Row],[OrderQuantity]]*Table1[[#This Row],[UnitCost]]</f>
        <v>22616</v>
      </c>
      <c r="T4051">
        <f>Table1[[#This Row],[OrderQuantity]]*Table1[[#This Row],[UnitPrice]]*(1-Table1[[#This Row],[DiscountApplied]]) - (Table1[[#This Row],[OrderQuantity]]*Table1[[#This Row],[UnitCost]])</f>
        <v>3717.6800000000003</v>
      </c>
      <c r="U4051">
        <f>DATEDIF(Table1[[#This Row],[ShipDate]],Table1[[#This Row],[DeliveryDate]],"d")</f>
        <v>2</v>
      </c>
      <c r="V4051" t="str">
        <f t="shared" si="127"/>
        <v>On Time</v>
      </c>
    </row>
    <row r="4052" spans="2:22" x14ac:dyDescent="0.3">
      <c r="B4052" t="str">
        <f t="shared" si="126"/>
        <v>SO-004151</v>
      </c>
      <c r="C4052" t="s">
        <v>19</v>
      </c>
      <c r="D4052" t="s">
        <v>23</v>
      </c>
      <c r="E4052" s="1">
        <v>43600</v>
      </c>
      <c r="F4052" s="1">
        <v>43731</v>
      </c>
      <c r="G4052" s="1">
        <v>43756</v>
      </c>
      <c r="H4052" s="1">
        <v>43758</v>
      </c>
      <c r="I4052" t="s">
        <v>18</v>
      </c>
      <c r="J4052">
        <v>14</v>
      </c>
      <c r="K4052">
        <v>6</v>
      </c>
      <c r="L4052">
        <v>298</v>
      </c>
      <c r="M4052">
        <v>40</v>
      </c>
      <c r="N4052">
        <v>7</v>
      </c>
      <c r="O4052">
        <v>0.1</v>
      </c>
      <c r="P4052">
        <v>1588.3</v>
      </c>
      <c r="Q4052">
        <v>2941.3</v>
      </c>
      <c r="R4052">
        <f>Table1[[#This Row],[OrderQuantity]]*Table1[[#This Row],[UnitPrice]]</f>
        <v>20589.100000000002</v>
      </c>
      <c r="S4052">
        <f>Table1[[#This Row],[OrderQuantity]]*Table1[[#This Row],[UnitCost]]</f>
        <v>11118.1</v>
      </c>
      <c r="T4052">
        <f>Table1[[#This Row],[OrderQuantity]]*Table1[[#This Row],[UnitPrice]]*(1-Table1[[#This Row],[DiscountApplied]]) - (Table1[[#This Row],[OrderQuantity]]*Table1[[#This Row],[UnitCost]])</f>
        <v>7412.090000000002</v>
      </c>
      <c r="U4052">
        <f>DATEDIF(Table1[[#This Row],[ShipDate]],Table1[[#This Row],[DeliveryDate]],"d")</f>
        <v>2</v>
      </c>
      <c r="V4052" t="str">
        <f t="shared" si="127"/>
        <v>On Time</v>
      </c>
    </row>
    <row r="4053" spans="2:22" x14ac:dyDescent="0.3">
      <c r="B4053" t="str">
        <f t="shared" si="126"/>
        <v>SO-004152</v>
      </c>
      <c r="C4053" t="s">
        <v>19</v>
      </c>
      <c r="D4053" t="s">
        <v>17</v>
      </c>
      <c r="E4053" s="1">
        <v>43600</v>
      </c>
      <c r="F4053" s="1">
        <v>43731</v>
      </c>
      <c r="G4053" s="1">
        <v>43739</v>
      </c>
      <c r="H4053" s="1">
        <v>43744</v>
      </c>
      <c r="I4053" t="s">
        <v>18</v>
      </c>
      <c r="J4053">
        <v>13</v>
      </c>
      <c r="K4053">
        <v>30</v>
      </c>
      <c r="L4053">
        <v>246</v>
      </c>
      <c r="M4053">
        <v>12</v>
      </c>
      <c r="N4053">
        <v>7</v>
      </c>
      <c r="O4053">
        <v>0.1</v>
      </c>
      <c r="P4053">
        <v>159.19</v>
      </c>
      <c r="Q4053">
        <v>241.2</v>
      </c>
      <c r="R4053">
        <f>Table1[[#This Row],[OrderQuantity]]*Table1[[#This Row],[UnitPrice]]</f>
        <v>1688.3999999999999</v>
      </c>
      <c r="S4053">
        <f>Table1[[#This Row],[OrderQuantity]]*Table1[[#This Row],[UnitCost]]</f>
        <v>1114.33</v>
      </c>
      <c r="T4053">
        <f>Table1[[#This Row],[OrderQuantity]]*Table1[[#This Row],[UnitPrice]]*(1-Table1[[#This Row],[DiscountApplied]]) - (Table1[[#This Row],[OrderQuantity]]*Table1[[#This Row],[UnitCost]])</f>
        <v>405.23</v>
      </c>
      <c r="U4053">
        <f>DATEDIF(Table1[[#This Row],[ShipDate]],Table1[[#This Row],[DeliveryDate]],"d")</f>
        <v>5</v>
      </c>
      <c r="V4053" t="str">
        <f t="shared" si="127"/>
        <v>On Time</v>
      </c>
    </row>
    <row r="4054" spans="2:22" x14ac:dyDescent="0.3">
      <c r="B4054" t="str">
        <f t="shared" si="126"/>
        <v>SO-004153</v>
      </c>
      <c r="C4054" t="s">
        <v>16</v>
      </c>
      <c r="D4054" t="s">
        <v>25</v>
      </c>
      <c r="E4054" s="1">
        <v>43600</v>
      </c>
      <c r="F4054" s="1">
        <v>43731</v>
      </c>
      <c r="G4054" s="1">
        <v>43752</v>
      </c>
      <c r="H4054" s="1">
        <v>43762</v>
      </c>
      <c r="I4054" t="s">
        <v>18</v>
      </c>
      <c r="J4054">
        <v>1</v>
      </c>
      <c r="K4054">
        <v>41</v>
      </c>
      <c r="L4054">
        <v>348</v>
      </c>
      <c r="M4054">
        <v>18</v>
      </c>
      <c r="N4054">
        <v>1</v>
      </c>
      <c r="O4054">
        <v>0.05</v>
      </c>
      <c r="P4054">
        <v>179.56</v>
      </c>
      <c r="Q4054">
        <v>268</v>
      </c>
      <c r="R4054">
        <f>Table1[[#This Row],[OrderQuantity]]*Table1[[#This Row],[UnitPrice]]</f>
        <v>268</v>
      </c>
      <c r="S4054">
        <f>Table1[[#This Row],[OrderQuantity]]*Table1[[#This Row],[UnitCost]]</f>
        <v>179.56</v>
      </c>
      <c r="T4054">
        <f>Table1[[#This Row],[OrderQuantity]]*Table1[[#This Row],[UnitPrice]]*(1-Table1[[#This Row],[DiscountApplied]]) - (Table1[[#This Row],[OrderQuantity]]*Table1[[#This Row],[UnitCost]])</f>
        <v>75.039999999999992</v>
      </c>
      <c r="U4054">
        <f>DATEDIF(Table1[[#This Row],[ShipDate]],Table1[[#This Row],[DeliveryDate]],"d")</f>
        <v>10</v>
      </c>
      <c r="V4054" t="str">
        <f t="shared" si="127"/>
        <v>Late</v>
      </c>
    </row>
    <row r="4055" spans="2:22" x14ac:dyDescent="0.3">
      <c r="B4055" t="str">
        <f t="shared" si="126"/>
        <v>SO-004154</v>
      </c>
      <c r="C4055" t="s">
        <v>19</v>
      </c>
      <c r="D4055" t="s">
        <v>20</v>
      </c>
      <c r="E4055" s="1">
        <v>43600</v>
      </c>
      <c r="F4055" s="1">
        <v>43731</v>
      </c>
      <c r="G4055" s="1">
        <v>43753</v>
      </c>
      <c r="H4055" s="1">
        <v>43758</v>
      </c>
      <c r="I4055" t="s">
        <v>18</v>
      </c>
      <c r="J4055">
        <v>18</v>
      </c>
      <c r="K4055">
        <v>33</v>
      </c>
      <c r="L4055">
        <v>177</v>
      </c>
      <c r="M4055">
        <v>11</v>
      </c>
      <c r="N4055">
        <v>2</v>
      </c>
      <c r="O4055">
        <v>0.08</v>
      </c>
      <c r="P4055">
        <v>90.45</v>
      </c>
      <c r="Q4055">
        <v>167.5</v>
      </c>
      <c r="R4055">
        <f>Table1[[#This Row],[OrderQuantity]]*Table1[[#This Row],[UnitPrice]]</f>
        <v>335</v>
      </c>
      <c r="S4055">
        <f>Table1[[#This Row],[OrderQuantity]]*Table1[[#This Row],[UnitCost]]</f>
        <v>180.9</v>
      </c>
      <c r="T4055">
        <f>Table1[[#This Row],[OrderQuantity]]*Table1[[#This Row],[UnitPrice]]*(1-Table1[[#This Row],[DiscountApplied]]) - (Table1[[#This Row],[OrderQuantity]]*Table1[[#This Row],[UnitCost]])</f>
        <v>127.29999999999998</v>
      </c>
      <c r="U4055">
        <f>DATEDIF(Table1[[#This Row],[ShipDate]],Table1[[#This Row],[DeliveryDate]],"d")</f>
        <v>5</v>
      </c>
      <c r="V4055" t="str">
        <f t="shared" si="127"/>
        <v>On Time</v>
      </c>
    </row>
    <row r="4056" spans="2:22" x14ac:dyDescent="0.3">
      <c r="B4056" t="str">
        <f t="shared" si="126"/>
        <v>SO-004155</v>
      </c>
      <c r="C4056" t="s">
        <v>19</v>
      </c>
      <c r="D4056" t="s">
        <v>25</v>
      </c>
      <c r="E4056" s="1">
        <v>43600</v>
      </c>
      <c r="F4056" s="1">
        <v>43731</v>
      </c>
      <c r="G4056" s="1">
        <v>43735</v>
      </c>
      <c r="H4056" s="1">
        <v>43744</v>
      </c>
      <c r="I4056" t="s">
        <v>18</v>
      </c>
      <c r="J4056">
        <v>20</v>
      </c>
      <c r="K4056">
        <v>21</v>
      </c>
      <c r="L4056">
        <v>357</v>
      </c>
      <c r="M4056">
        <v>16</v>
      </c>
      <c r="N4056">
        <v>7</v>
      </c>
      <c r="O4056">
        <v>0.08</v>
      </c>
      <c r="P4056">
        <v>994.35</v>
      </c>
      <c r="Q4056">
        <v>1949.7</v>
      </c>
      <c r="R4056">
        <f>Table1[[#This Row],[OrderQuantity]]*Table1[[#This Row],[UnitPrice]]</f>
        <v>13647.9</v>
      </c>
      <c r="S4056">
        <f>Table1[[#This Row],[OrderQuantity]]*Table1[[#This Row],[UnitCost]]</f>
        <v>6960.45</v>
      </c>
      <c r="T4056">
        <f>Table1[[#This Row],[OrderQuantity]]*Table1[[#This Row],[UnitPrice]]*(1-Table1[[#This Row],[DiscountApplied]]) - (Table1[[#This Row],[OrderQuantity]]*Table1[[#This Row],[UnitCost]])</f>
        <v>5595.6179999999995</v>
      </c>
      <c r="U4056">
        <f>DATEDIF(Table1[[#This Row],[ShipDate]],Table1[[#This Row],[DeliveryDate]],"d")</f>
        <v>9</v>
      </c>
      <c r="V4056" t="str">
        <f t="shared" si="127"/>
        <v>Late</v>
      </c>
    </row>
    <row r="4057" spans="2:22" x14ac:dyDescent="0.3">
      <c r="B4057" t="str">
        <f t="shared" si="126"/>
        <v>SO-004156</v>
      </c>
      <c r="C4057" t="s">
        <v>16</v>
      </c>
      <c r="D4057" t="s">
        <v>17</v>
      </c>
      <c r="E4057" s="1">
        <v>43600</v>
      </c>
      <c r="F4057" s="1">
        <v>43731</v>
      </c>
      <c r="G4057" s="1">
        <v>43748</v>
      </c>
      <c r="H4057" s="1">
        <v>43755</v>
      </c>
      <c r="I4057" t="s">
        <v>18</v>
      </c>
      <c r="J4057">
        <v>6</v>
      </c>
      <c r="K4057">
        <v>9</v>
      </c>
      <c r="L4057">
        <v>243</v>
      </c>
      <c r="M4057">
        <v>34</v>
      </c>
      <c r="N4057">
        <v>7</v>
      </c>
      <c r="O4057">
        <v>0.1</v>
      </c>
      <c r="P4057">
        <v>2144</v>
      </c>
      <c r="Q4057">
        <v>2680</v>
      </c>
      <c r="R4057">
        <f>Table1[[#This Row],[OrderQuantity]]*Table1[[#This Row],[UnitPrice]]</f>
        <v>18760</v>
      </c>
      <c r="S4057">
        <f>Table1[[#This Row],[OrderQuantity]]*Table1[[#This Row],[UnitCost]]</f>
        <v>15008</v>
      </c>
      <c r="T4057">
        <f>Table1[[#This Row],[OrderQuantity]]*Table1[[#This Row],[UnitPrice]]*(1-Table1[[#This Row],[DiscountApplied]]) - (Table1[[#This Row],[OrderQuantity]]*Table1[[#This Row],[UnitCost]])</f>
        <v>1876</v>
      </c>
      <c r="U4057">
        <f>DATEDIF(Table1[[#This Row],[ShipDate]],Table1[[#This Row],[DeliveryDate]],"d")</f>
        <v>7</v>
      </c>
      <c r="V4057" t="str">
        <f t="shared" si="127"/>
        <v>On Time</v>
      </c>
    </row>
    <row r="4058" spans="2:22" x14ac:dyDescent="0.3">
      <c r="B4058" t="str">
        <f t="shared" si="126"/>
        <v>SO-004157</v>
      </c>
      <c r="C4058" t="s">
        <v>16</v>
      </c>
      <c r="D4058" t="s">
        <v>23</v>
      </c>
      <c r="E4058" s="1">
        <v>43600</v>
      </c>
      <c r="F4058" s="1">
        <v>43731</v>
      </c>
      <c r="G4058" s="1">
        <v>43741</v>
      </c>
      <c r="H4058" s="1">
        <v>43747</v>
      </c>
      <c r="I4058" t="s">
        <v>18</v>
      </c>
      <c r="J4058">
        <v>2</v>
      </c>
      <c r="K4058">
        <v>46</v>
      </c>
      <c r="L4058">
        <v>291</v>
      </c>
      <c r="M4058">
        <v>19</v>
      </c>
      <c r="N4058">
        <v>4</v>
      </c>
      <c r="O4058">
        <v>0.2</v>
      </c>
      <c r="P4058">
        <v>2591.23</v>
      </c>
      <c r="Q4058">
        <v>3986.5</v>
      </c>
      <c r="R4058">
        <f>Table1[[#This Row],[OrderQuantity]]*Table1[[#This Row],[UnitPrice]]</f>
        <v>15946</v>
      </c>
      <c r="S4058">
        <f>Table1[[#This Row],[OrderQuantity]]*Table1[[#This Row],[UnitCost]]</f>
        <v>10364.92</v>
      </c>
      <c r="T4058">
        <f>Table1[[#This Row],[OrderQuantity]]*Table1[[#This Row],[UnitPrice]]*(1-Table1[[#This Row],[DiscountApplied]]) - (Table1[[#This Row],[OrderQuantity]]*Table1[[#This Row],[UnitCost]])</f>
        <v>2391.880000000001</v>
      </c>
      <c r="U4058">
        <f>DATEDIF(Table1[[#This Row],[ShipDate]],Table1[[#This Row],[DeliveryDate]],"d")</f>
        <v>6</v>
      </c>
      <c r="V4058" t="str">
        <f t="shared" si="127"/>
        <v>On Time</v>
      </c>
    </row>
    <row r="4059" spans="2:22" x14ac:dyDescent="0.3">
      <c r="B4059" t="str">
        <f t="shared" si="126"/>
        <v>SO-004158</v>
      </c>
      <c r="C4059" t="s">
        <v>22</v>
      </c>
      <c r="D4059" t="s">
        <v>23</v>
      </c>
      <c r="E4059" s="1">
        <v>43600</v>
      </c>
      <c r="F4059" s="1">
        <v>43731</v>
      </c>
      <c r="G4059" s="1">
        <v>43734</v>
      </c>
      <c r="H4059" s="1">
        <v>43739</v>
      </c>
      <c r="I4059" t="s">
        <v>18</v>
      </c>
      <c r="J4059">
        <v>27</v>
      </c>
      <c r="K4059">
        <v>5</v>
      </c>
      <c r="L4059">
        <v>273</v>
      </c>
      <c r="M4059">
        <v>3</v>
      </c>
      <c r="N4059">
        <v>2</v>
      </c>
      <c r="O4059">
        <v>0.05</v>
      </c>
      <c r="P4059">
        <v>75.38</v>
      </c>
      <c r="Q4059">
        <v>167.5</v>
      </c>
      <c r="R4059">
        <f>Table1[[#This Row],[OrderQuantity]]*Table1[[#This Row],[UnitPrice]]</f>
        <v>335</v>
      </c>
      <c r="S4059">
        <f>Table1[[#This Row],[OrderQuantity]]*Table1[[#This Row],[UnitCost]]</f>
        <v>150.76</v>
      </c>
      <c r="T4059">
        <f>Table1[[#This Row],[OrderQuantity]]*Table1[[#This Row],[UnitPrice]]*(1-Table1[[#This Row],[DiscountApplied]]) - (Table1[[#This Row],[OrderQuantity]]*Table1[[#This Row],[UnitCost]])</f>
        <v>167.49</v>
      </c>
      <c r="U4059">
        <f>DATEDIF(Table1[[#This Row],[ShipDate]],Table1[[#This Row],[DeliveryDate]],"d")</f>
        <v>5</v>
      </c>
      <c r="V4059" t="str">
        <f t="shared" si="127"/>
        <v>On Time</v>
      </c>
    </row>
    <row r="4060" spans="2:22" x14ac:dyDescent="0.3">
      <c r="B4060" t="str">
        <f t="shared" si="126"/>
        <v>SO-004159</v>
      </c>
      <c r="C4060" t="s">
        <v>19</v>
      </c>
      <c r="D4060" t="s">
        <v>24</v>
      </c>
      <c r="E4060" s="1">
        <v>43600</v>
      </c>
      <c r="F4060" s="1">
        <v>43731</v>
      </c>
      <c r="G4060" s="1">
        <v>43758</v>
      </c>
      <c r="H4060" s="1">
        <v>43764</v>
      </c>
      <c r="I4060" t="s">
        <v>18</v>
      </c>
      <c r="J4060">
        <v>20</v>
      </c>
      <c r="K4060">
        <v>3</v>
      </c>
      <c r="L4060">
        <v>12</v>
      </c>
      <c r="M4060">
        <v>23</v>
      </c>
      <c r="N4060">
        <v>8</v>
      </c>
      <c r="O4060">
        <v>0.1</v>
      </c>
      <c r="P4060">
        <v>97.15</v>
      </c>
      <c r="Q4060">
        <v>194.3</v>
      </c>
      <c r="R4060">
        <f>Table1[[#This Row],[OrderQuantity]]*Table1[[#This Row],[UnitPrice]]</f>
        <v>1554.4</v>
      </c>
      <c r="S4060">
        <f>Table1[[#This Row],[OrderQuantity]]*Table1[[#This Row],[UnitCost]]</f>
        <v>777.2</v>
      </c>
      <c r="T4060">
        <f>Table1[[#This Row],[OrderQuantity]]*Table1[[#This Row],[UnitPrice]]*(1-Table1[[#This Row],[DiscountApplied]]) - (Table1[[#This Row],[OrderQuantity]]*Table1[[#This Row],[UnitCost]])</f>
        <v>621.76</v>
      </c>
      <c r="U4060">
        <f>DATEDIF(Table1[[#This Row],[ShipDate]],Table1[[#This Row],[DeliveryDate]],"d")</f>
        <v>6</v>
      </c>
      <c r="V4060" t="str">
        <f t="shared" si="127"/>
        <v>On Time</v>
      </c>
    </row>
    <row r="4061" spans="2:22" x14ac:dyDescent="0.3">
      <c r="B4061" t="str">
        <f t="shared" si="126"/>
        <v>SO-004160</v>
      </c>
      <c r="C4061" t="s">
        <v>16</v>
      </c>
      <c r="D4061" t="s">
        <v>26</v>
      </c>
      <c r="E4061" s="1">
        <v>43600</v>
      </c>
      <c r="F4061" s="1">
        <v>43731</v>
      </c>
      <c r="G4061" s="1">
        <v>43753</v>
      </c>
      <c r="H4061" s="1">
        <v>43759</v>
      </c>
      <c r="I4061" t="s">
        <v>18</v>
      </c>
      <c r="J4061">
        <v>7</v>
      </c>
      <c r="K4061">
        <v>24</v>
      </c>
      <c r="L4061">
        <v>66</v>
      </c>
      <c r="M4061">
        <v>28</v>
      </c>
      <c r="N4061">
        <v>8</v>
      </c>
      <c r="O4061">
        <v>0.08</v>
      </c>
      <c r="P4061">
        <v>1073.3399999999999</v>
      </c>
      <c r="Q4061">
        <v>2385.1999999999998</v>
      </c>
      <c r="R4061">
        <f>Table1[[#This Row],[OrderQuantity]]*Table1[[#This Row],[UnitPrice]]</f>
        <v>19081.599999999999</v>
      </c>
      <c r="S4061">
        <f>Table1[[#This Row],[OrderQuantity]]*Table1[[#This Row],[UnitCost]]</f>
        <v>8586.7199999999993</v>
      </c>
      <c r="T4061">
        <f>Table1[[#This Row],[OrderQuantity]]*Table1[[#This Row],[UnitPrice]]*(1-Table1[[#This Row],[DiscountApplied]]) - (Table1[[#This Row],[OrderQuantity]]*Table1[[#This Row],[UnitCost]])</f>
        <v>8968.3520000000008</v>
      </c>
      <c r="U4061">
        <f>DATEDIF(Table1[[#This Row],[ShipDate]],Table1[[#This Row],[DeliveryDate]],"d")</f>
        <v>6</v>
      </c>
      <c r="V4061" t="str">
        <f t="shared" si="127"/>
        <v>On Time</v>
      </c>
    </row>
    <row r="4062" spans="2:22" x14ac:dyDescent="0.3">
      <c r="B4062" t="str">
        <f t="shared" si="126"/>
        <v>SO-004161</v>
      </c>
      <c r="C4062" t="s">
        <v>21</v>
      </c>
      <c r="D4062" t="s">
        <v>20</v>
      </c>
      <c r="E4062" s="1">
        <v>43600</v>
      </c>
      <c r="F4062" s="1">
        <v>43732</v>
      </c>
      <c r="G4062" s="1">
        <v>43742</v>
      </c>
      <c r="H4062" s="1">
        <v>43743</v>
      </c>
      <c r="I4062" t="s">
        <v>18</v>
      </c>
      <c r="J4062">
        <v>23</v>
      </c>
      <c r="K4062">
        <v>31</v>
      </c>
      <c r="L4062">
        <v>141</v>
      </c>
      <c r="M4062">
        <v>5</v>
      </c>
      <c r="N4062">
        <v>8</v>
      </c>
      <c r="O4062">
        <v>0.08</v>
      </c>
      <c r="P4062">
        <v>3601.32</v>
      </c>
      <c r="Q4062">
        <v>5219.3</v>
      </c>
      <c r="R4062">
        <f>Table1[[#This Row],[OrderQuantity]]*Table1[[#This Row],[UnitPrice]]</f>
        <v>41754.400000000001</v>
      </c>
      <c r="S4062">
        <f>Table1[[#This Row],[OrderQuantity]]*Table1[[#This Row],[UnitCost]]</f>
        <v>28810.560000000001</v>
      </c>
      <c r="T4062">
        <f>Table1[[#This Row],[OrderQuantity]]*Table1[[#This Row],[UnitPrice]]*(1-Table1[[#This Row],[DiscountApplied]]) - (Table1[[#This Row],[OrderQuantity]]*Table1[[#This Row],[UnitCost]])</f>
        <v>9603.4880000000012</v>
      </c>
      <c r="U4062">
        <f>DATEDIF(Table1[[#This Row],[ShipDate]],Table1[[#This Row],[DeliveryDate]],"d")</f>
        <v>1</v>
      </c>
      <c r="V4062" t="str">
        <f t="shared" si="127"/>
        <v>On Time</v>
      </c>
    </row>
    <row r="4063" spans="2:22" x14ac:dyDescent="0.3">
      <c r="B4063" t="str">
        <f t="shared" si="126"/>
        <v>SO-004162</v>
      </c>
      <c r="C4063" t="s">
        <v>16</v>
      </c>
      <c r="D4063" t="s">
        <v>23</v>
      </c>
      <c r="E4063" s="1">
        <v>43600</v>
      </c>
      <c r="F4063" s="1">
        <v>43732</v>
      </c>
      <c r="G4063" s="1">
        <v>43760</v>
      </c>
      <c r="H4063" s="1">
        <v>43770</v>
      </c>
      <c r="I4063" t="s">
        <v>18</v>
      </c>
      <c r="J4063">
        <v>10</v>
      </c>
      <c r="K4063">
        <v>26</v>
      </c>
      <c r="L4063">
        <v>285</v>
      </c>
      <c r="M4063">
        <v>17</v>
      </c>
      <c r="N4063">
        <v>8</v>
      </c>
      <c r="O4063">
        <v>0.1</v>
      </c>
      <c r="P4063">
        <v>1512.59</v>
      </c>
      <c r="Q4063">
        <v>2224.4</v>
      </c>
      <c r="R4063">
        <f>Table1[[#This Row],[OrderQuantity]]*Table1[[#This Row],[UnitPrice]]</f>
        <v>17795.2</v>
      </c>
      <c r="S4063">
        <f>Table1[[#This Row],[OrderQuantity]]*Table1[[#This Row],[UnitCost]]</f>
        <v>12100.72</v>
      </c>
      <c r="T4063">
        <f>Table1[[#This Row],[OrderQuantity]]*Table1[[#This Row],[UnitPrice]]*(1-Table1[[#This Row],[DiscountApplied]]) - (Table1[[#This Row],[OrderQuantity]]*Table1[[#This Row],[UnitCost]])</f>
        <v>3914.9600000000009</v>
      </c>
      <c r="U4063">
        <f>DATEDIF(Table1[[#This Row],[ShipDate]],Table1[[#This Row],[DeliveryDate]],"d")</f>
        <v>10</v>
      </c>
      <c r="V4063" t="str">
        <f t="shared" si="127"/>
        <v>Late</v>
      </c>
    </row>
    <row r="4064" spans="2:22" x14ac:dyDescent="0.3">
      <c r="B4064" t="str">
        <f t="shared" si="126"/>
        <v>SO-004163</v>
      </c>
      <c r="C4064" t="s">
        <v>16</v>
      </c>
      <c r="D4064" t="s">
        <v>23</v>
      </c>
      <c r="E4064" s="1">
        <v>43600</v>
      </c>
      <c r="F4064" s="1">
        <v>43732</v>
      </c>
      <c r="G4064" s="1">
        <v>43747</v>
      </c>
      <c r="H4064" s="1">
        <v>43749</v>
      </c>
      <c r="I4064" t="s">
        <v>18</v>
      </c>
      <c r="J4064">
        <v>1</v>
      </c>
      <c r="K4064">
        <v>24</v>
      </c>
      <c r="L4064">
        <v>284</v>
      </c>
      <c r="M4064">
        <v>29</v>
      </c>
      <c r="N4064">
        <v>8</v>
      </c>
      <c r="O4064">
        <v>0.05</v>
      </c>
      <c r="P4064">
        <v>1472.53</v>
      </c>
      <c r="Q4064">
        <v>2231.1</v>
      </c>
      <c r="R4064">
        <f>Table1[[#This Row],[OrderQuantity]]*Table1[[#This Row],[UnitPrice]]</f>
        <v>17848.8</v>
      </c>
      <c r="S4064">
        <f>Table1[[#This Row],[OrderQuantity]]*Table1[[#This Row],[UnitCost]]</f>
        <v>11780.24</v>
      </c>
      <c r="T4064">
        <f>Table1[[#This Row],[OrderQuantity]]*Table1[[#This Row],[UnitPrice]]*(1-Table1[[#This Row],[DiscountApplied]]) - (Table1[[#This Row],[OrderQuantity]]*Table1[[#This Row],[UnitCost]])</f>
        <v>5176.1199999999972</v>
      </c>
      <c r="U4064">
        <f>DATEDIF(Table1[[#This Row],[ShipDate]],Table1[[#This Row],[DeliveryDate]],"d")</f>
        <v>2</v>
      </c>
      <c r="V4064" t="str">
        <f t="shared" si="127"/>
        <v>On Time</v>
      </c>
    </row>
    <row r="4065" spans="2:22" x14ac:dyDescent="0.3">
      <c r="B4065" t="str">
        <f t="shared" si="126"/>
        <v>SO-004164</v>
      </c>
      <c r="C4065" t="s">
        <v>16</v>
      </c>
      <c r="D4065" t="s">
        <v>17</v>
      </c>
      <c r="E4065" s="1">
        <v>43600</v>
      </c>
      <c r="F4065" s="1">
        <v>43732</v>
      </c>
      <c r="G4065" s="1">
        <v>43735</v>
      </c>
      <c r="H4065" s="1">
        <v>43738</v>
      </c>
      <c r="I4065" t="s">
        <v>18</v>
      </c>
      <c r="J4065">
        <v>9</v>
      </c>
      <c r="K4065">
        <v>25</v>
      </c>
      <c r="L4065">
        <v>255</v>
      </c>
      <c r="M4065">
        <v>25</v>
      </c>
      <c r="N4065">
        <v>6</v>
      </c>
      <c r="O4065">
        <v>0.15</v>
      </c>
      <c r="P4065">
        <v>4539.92</v>
      </c>
      <c r="Q4065">
        <v>5896</v>
      </c>
      <c r="R4065">
        <f>Table1[[#This Row],[OrderQuantity]]*Table1[[#This Row],[UnitPrice]]</f>
        <v>35376</v>
      </c>
      <c r="S4065">
        <f>Table1[[#This Row],[OrderQuantity]]*Table1[[#This Row],[UnitCost]]</f>
        <v>27239.52</v>
      </c>
      <c r="T4065">
        <f>Table1[[#This Row],[OrderQuantity]]*Table1[[#This Row],[UnitPrice]]*(1-Table1[[#This Row],[DiscountApplied]]) - (Table1[[#This Row],[OrderQuantity]]*Table1[[#This Row],[UnitCost]])</f>
        <v>2830.0799999999981</v>
      </c>
      <c r="U4065">
        <f>DATEDIF(Table1[[#This Row],[ShipDate]],Table1[[#This Row],[DeliveryDate]],"d")</f>
        <v>3</v>
      </c>
      <c r="V4065" t="str">
        <f t="shared" si="127"/>
        <v>On Time</v>
      </c>
    </row>
    <row r="4066" spans="2:22" x14ac:dyDescent="0.3">
      <c r="B4066" t="str">
        <f t="shared" si="126"/>
        <v>SO-004165</v>
      </c>
      <c r="C4066" t="s">
        <v>22</v>
      </c>
      <c r="D4066" t="s">
        <v>23</v>
      </c>
      <c r="E4066" s="1">
        <v>43600</v>
      </c>
      <c r="F4066" s="1">
        <v>43733</v>
      </c>
      <c r="G4066" s="1">
        <v>43755</v>
      </c>
      <c r="H4066" s="1">
        <v>43758</v>
      </c>
      <c r="I4066" t="s">
        <v>18</v>
      </c>
      <c r="J4066">
        <v>27</v>
      </c>
      <c r="K4066">
        <v>44</v>
      </c>
      <c r="L4066">
        <v>324</v>
      </c>
      <c r="M4066">
        <v>33</v>
      </c>
      <c r="N4066">
        <v>8</v>
      </c>
      <c r="O4066">
        <v>0.15</v>
      </c>
      <c r="P4066">
        <v>1847.86</v>
      </c>
      <c r="Q4066">
        <v>2639.8</v>
      </c>
      <c r="R4066">
        <f>Table1[[#This Row],[OrderQuantity]]*Table1[[#This Row],[UnitPrice]]</f>
        <v>21118.400000000001</v>
      </c>
      <c r="S4066">
        <f>Table1[[#This Row],[OrderQuantity]]*Table1[[#This Row],[UnitCost]]</f>
        <v>14782.88</v>
      </c>
      <c r="T4066">
        <f>Table1[[#This Row],[OrderQuantity]]*Table1[[#This Row],[UnitPrice]]*(1-Table1[[#This Row],[DiscountApplied]]) - (Table1[[#This Row],[OrderQuantity]]*Table1[[#This Row],[UnitCost]])</f>
        <v>3167.76</v>
      </c>
      <c r="U4066">
        <f>DATEDIF(Table1[[#This Row],[ShipDate]],Table1[[#This Row],[DeliveryDate]],"d")</f>
        <v>3</v>
      </c>
      <c r="V4066" t="str">
        <f t="shared" si="127"/>
        <v>On Time</v>
      </c>
    </row>
    <row r="4067" spans="2:22" x14ac:dyDescent="0.3">
      <c r="B4067" t="str">
        <f t="shared" si="126"/>
        <v>SO-004166</v>
      </c>
      <c r="C4067" t="s">
        <v>16</v>
      </c>
      <c r="D4067" t="s">
        <v>20</v>
      </c>
      <c r="E4067" s="1">
        <v>43600</v>
      </c>
      <c r="F4067" s="1">
        <v>43733</v>
      </c>
      <c r="G4067" s="1">
        <v>43753</v>
      </c>
      <c r="H4067" s="1">
        <v>43754</v>
      </c>
      <c r="I4067" t="s">
        <v>18</v>
      </c>
      <c r="J4067">
        <v>9</v>
      </c>
      <c r="K4067">
        <v>42</v>
      </c>
      <c r="L4067">
        <v>148</v>
      </c>
      <c r="M4067">
        <v>30</v>
      </c>
      <c r="N4067">
        <v>4</v>
      </c>
      <c r="O4067">
        <v>0.05</v>
      </c>
      <c r="P4067">
        <v>700.28</v>
      </c>
      <c r="Q4067">
        <v>1045.2</v>
      </c>
      <c r="R4067">
        <f>Table1[[#This Row],[OrderQuantity]]*Table1[[#This Row],[UnitPrice]]</f>
        <v>4180.8</v>
      </c>
      <c r="S4067">
        <f>Table1[[#This Row],[OrderQuantity]]*Table1[[#This Row],[UnitCost]]</f>
        <v>2801.12</v>
      </c>
      <c r="T4067">
        <f>Table1[[#This Row],[OrderQuantity]]*Table1[[#This Row],[UnitPrice]]*(1-Table1[[#This Row],[DiscountApplied]]) - (Table1[[#This Row],[OrderQuantity]]*Table1[[#This Row],[UnitCost]])</f>
        <v>1170.6399999999999</v>
      </c>
      <c r="U4067">
        <f>DATEDIF(Table1[[#This Row],[ShipDate]],Table1[[#This Row],[DeliveryDate]],"d")</f>
        <v>1</v>
      </c>
      <c r="V4067" t="str">
        <f t="shared" si="127"/>
        <v>On Time</v>
      </c>
    </row>
    <row r="4068" spans="2:22" x14ac:dyDescent="0.3">
      <c r="B4068" t="str">
        <f t="shared" si="126"/>
        <v>SO-004167</v>
      </c>
      <c r="C4068" t="s">
        <v>16</v>
      </c>
      <c r="D4068" t="s">
        <v>23</v>
      </c>
      <c r="E4068" s="1">
        <v>43600</v>
      </c>
      <c r="F4068" s="1">
        <v>43733</v>
      </c>
      <c r="G4068" s="1">
        <v>43736</v>
      </c>
      <c r="H4068" s="1">
        <v>43738</v>
      </c>
      <c r="I4068" t="s">
        <v>18</v>
      </c>
      <c r="J4068">
        <v>5</v>
      </c>
      <c r="K4068">
        <v>18</v>
      </c>
      <c r="L4068">
        <v>290</v>
      </c>
      <c r="M4068">
        <v>43</v>
      </c>
      <c r="N4068">
        <v>4</v>
      </c>
      <c r="O4068">
        <v>0.05</v>
      </c>
      <c r="P4068">
        <v>951.94</v>
      </c>
      <c r="Q4068">
        <v>1286.4000000000001</v>
      </c>
      <c r="R4068">
        <f>Table1[[#This Row],[OrderQuantity]]*Table1[[#This Row],[UnitPrice]]</f>
        <v>5145.6000000000004</v>
      </c>
      <c r="S4068">
        <f>Table1[[#This Row],[OrderQuantity]]*Table1[[#This Row],[UnitCost]]</f>
        <v>3807.76</v>
      </c>
      <c r="T4068">
        <f>Table1[[#This Row],[OrderQuantity]]*Table1[[#This Row],[UnitPrice]]*(1-Table1[[#This Row],[DiscountApplied]]) - (Table1[[#This Row],[OrderQuantity]]*Table1[[#This Row],[UnitCost]])</f>
        <v>1080.5599999999995</v>
      </c>
      <c r="U4068">
        <f>DATEDIF(Table1[[#This Row],[ShipDate]],Table1[[#This Row],[DeliveryDate]],"d")</f>
        <v>2</v>
      </c>
      <c r="V4068" t="str">
        <f t="shared" si="127"/>
        <v>On Time</v>
      </c>
    </row>
    <row r="4069" spans="2:22" x14ac:dyDescent="0.3">
      <c r="B4069" t="str">
        <f t="shared" si="126"/>
        <v>SO-004168</v>
      </c>
      <c r="C4069" t="s">
        <v>21</v>
      </c>
      <c r="D4069" t="s">
        <v>26</v>
      </c>
      <c r="E4069" s="1">
        <v>43600</v>
      </c>
      <c r="F4069" s="1">
        <v>43733</v>
      </c>
      <c r="G4069" s="1">
        <v>43744</v>
      </c>
      <c r="H4069" s="1">
        <v>43746</v>
      </c>
      <c r="I4069" t="s">
        <v>18</v>
      </c>
      <c r="J4069">
        <v>21</v>
      </c>
      <c r="K4069">
        <v>28</v>
      </c>
      <c r="L4069">
        <v>85</v>
      </c>
      <c r="M4069">
        <v>19</v>
      </c>
      <c r="N4069">
        <v>7</v>
      </c>
      <c r="O4069">
        <v>0.15</v>
      </c>
      <c r="P4069">
        <v>1778.31</v>
      </c>
      <c r="Q4069">
        <v>3865.9</v>
      </c>
      <c r="R4069">
        <f>Table1[[#This Row],[OrderQuantity]]*Table1[[#This Row],[UnitPrice]]</f>
        <v>27061.3</v>
      </c>
      <c r="S4069">
        <f>Table1[[#This Row],[OrderQuantity]]*Table1[[#This Row],[UnitCost]]</f>
        <v>12448.17</v>
      </c>
      <c r="T4069">
        <f>Table1[[#This Row],[OrderQuantity]]*Table1[[#This Row],[UnitPrice]]*(1-Table1[[#This Row],[DiscountApplied]]) - (Table1[[#This Row],[OrderQuantity]]*Table1[[#This Row],[UnitCost]])</f>
        <v>10553.934999999999</v>
      </c>
      <c r="U4069">
        <f>DATEDIF(Table1[[#This Row],[ShipDate]],Table1[[#This Row],[DeliveryDate]],"d")</f>
        <v>2</v>
      </c>
      <c r="V4069" t="str">
        <f t="shared" si="127"/>
        <v>On Time</v>
      </c>
    </row>
    <row r="4070" spans="2:22" x14ac:dyDescent="0.3">
      <c r="B4070" t="str">
        <f t="shared" si="126"/>
        <v>SO-004169</v>
      </c>
      <c r="C4070" t="s">
        <v>16</v>
      </c>
      <c r="D4070" t="s">
        <v>23</v>
      </c>
      <c r="E4070" s="1">
        <v>43600</v>
      </c>
      <c r="F4070" s="1">
        <v>43733</v>
      </c>
      <c r="G4070" s="1">
        <v>43755</v>
      </c>
      <c r="H4070" s="1">
        <v>43757</v>
      </c>
      <c r="I4070" t="s">
        <v>18</v>
      </c>
      <c r="J4070">
        <v>4</v>
      </c>
      <c r="K4070">
        <v>50</v>
      </c>
      <c r="L4070">
        <v>284</v>
      </c>
      <c r="M4070">
        <v>41</v>
      </c>
      <c r="N4070">
        <v>4</v>
      </c>
      <c r="O4070">
        <v>0.05</v>
      </c>
      <c r="P4070">
        <v>3520.31</v>
      </c>
      <c r="Q4070">
        <v>6519.1</v>
      </c>
      <c r="R4070">
        <f>Table1[[#This Row],[OrderQuantity]]*Table1[[#This Row],[UnitPrice]]</f>
        <v>26076.400000000001</v>
      </c>
      <c r="S4070">
        <f>Table1[[#This Row],[OrderQuantity]]*Table1[[#This Row],[UnitCost]]</f>
        <v>14081.24</v>
      </c>
      <c r="T4070">
        <f>Table1[[#This Row],[OrderQuantity]]*Table1[[#This Row],[UnitPrice]]*(1-Table1[[#This Row],[DiscountApplied]]) - (Table1[[#This Row],[OrderQuantity]]*Table1[[#This Row],[UnitCost]])</f>
        <v>10691.340000000002</v>
      </c>
      <c r="U4070">
        <f>DATEDIF(Table1[[#This Row],[ShipDate]],Table1[[#This Row],[DeliveryDate]],"d")</f>
        <v>2</v>
      </c>
      <c r="V4070" t="str">
        <f t="shared" si="127"/>
        <v>On Time</v>
      </c>
    </row>
    <row r="4071" spans="2:22" x14ac:dyDescent="0.3">
      <c r="B4071" t="str">
        <f t="shared" si="126"/>
        <v>SO-004170</v>
      </c>
      <c r="C4071" t="s">
        <v>19</v>
      </c>
      <c r="D4071" t="s">
        <v>20</v>
      </c>
      <c r="E4071" s="1">
        <v>43600</v>
      </c>
      <c r="F4071" s="1">
        <v>43733</v>
      </c>
      <c r="G4071" s="1">
        <v>43752</v>
      </c>
      <c r="H4071" s="1">
        <v>43755</v>
      </c>
      <c r="I4071" t="s">
        <v>18</v>
      </c>
      <c r="J4071">
        <v>12</v>
      </c>
      <c r="K4071">
        <v>3</v>
      </c>
      <c r="L4071">
        <v>175</v>
      </c>
      <c r="M4071">
        <v>37</v>
      </c>
      <c r="N4071">
        <v>7</v>
      </c>
      <c r="O4071">
        <v>0.1</v>
      </c>
      <c r="P4071">
        <v>3365.54</v>
      </c>
      <c r="Q4071">
        <v>4006.6</v>
      </c>
      <c r="R4071">
        <f>Table1[[#This Row],[OrderQuantity]]*Table1[[#This Row],[UnitPrice]]</f>
        <v>28046.2</v>
      </c>
      <c r="S4071">
        <f>Table1[[#This Row],[OrderQuantity]]*Table1[[#This Row],[UnitCost]]</f>
        <v>23558.78</v>
      </c>
      <c r="T4071">
        <f>Table1[[#This Row],[OrderQuantity]]*Table1[[#This Row],[UnitPrice]]*(1-Table1[[#This Row],[DiscountApplied]]) - (Table1[[#This Row],[OrderQuantity]]*Table1[[#This Row],[UnitCost]])</f>
        <v>1682.8000000000029</v>
      </c>
      <c r="U4071">
        <f>DATEDIF(Table1[[#This Row],[ShipDate]],Table1[[#This Row],[DeliveryDate]],"d")</f>
        <v>3</v>
      </c>
      <c r="V4071" t="str">
        <f t="shared" si="127"/>
        <v>On Time</v>
      </c>
    </row>
    <row r="4072" spans="2:22" x14ac:dyDescent="0.3">
      <c r="B4072" t="str">
        <f t="shared" si="126"/>
        <v>SO-004171</v>
      </c>
      <c r="C4072" t="s">
        <v>22</v>
      </c>
      <c r="D4072" t="s">
        <v>17</v>
      </c>
      <c r="E4072" s="1">
        <v>43600</v>
      </c>
      <c r="F4072" s="1">
        <v>43733</v>
      </c>
      <c r="G4072" s="1">
        <v>43761</v>
      </c>
      <c r="H4072" s="1">
        <v>43768</v>
      </c>
      <c r="I4072" t="s">
        <v>18</v>
      </c>
      <c r="J4072">
        <v>28</v>
      </c>
      <c r="K4072">
        <v>17</v>
      </c>
      <c r="L4072">
        <v>209</v>
      </c>
      <c r="M4072">
        <v>29</v>
      </c>
      <c r="N4072">
        <v>7</v>
      </c>
      <c r="O4072">
        <v>0.08</v>
      </c>
      <c r="P4072">
        <v>841.39</v>
      </c>
      <c r="Q4072">
        <v>1078.7</v>
      </c>
      <c r="R4072">
        <f>Table1[[#This Row],[OrderQuantity]]*Table1[[#This Row],[UnitPrice]]</f>
        <v>7550.9000000000005</v>
      </c>
      <c r="S4072">
        <f>Table1[[#This Row],[OrderQuantity]]*Table1[[#This Row],[UnitCost]]</f>
        <v>5889.73</v>
      </c>
      <c r="T4072">
        <f>Table1[[#This Row],[OrderQuantity]]*Table1[[#This Row],[UnitPrice]]*(1-Table1[[#This Row],[DiscountApplied]]) - (Table1[[#This Row],[OrderQuantity]]*Table1[[#This Row],[UnitCost]])</f>
        <v>1057.0980000000009</v>
      </c>
      <c r="U4072">
        <f>DATEDIF(Table1[[#This Row],[ShipDate]],Table1[[#This Row],[DeliveryDate]],"d")</f>
        <v>7</v>
      </c>
      <c r="V4072" t="str">
        <f t="shared" si="127"/>
        <v>On Time</v>
      </c>
    </row>
    <row r="4073" spans="2:22" x14ac:dyDescent="0.3">
      <c r="B4073" t="str">
        <f t="shared" si="126"/>
        <v>SO-004172</v>
      </c>
      <c r="C4073" t="s">
        <v>16</v>
      </c>
      <c r="D4073" t="s">
        <v>24</v>
      </c>
      <c r="E4073" s="1">
        <v>43600</v>
      </c>
      <c r="F4073" s="1">
        <v>43733</v>
      </c>
      <c r="G4073" s="1">
        <v>43741</v>
      </c>
      <c r="H4073" s="1">
        <v>43750</v>
      </c>
      <c r="I4073" t="s">
        <v>18</v>
      </c>
      <c r="J4073">
        <v>5</v>
      </c>
      <c r="K4073">
        <v>49</v>
      </c>
      <c r="L4073">
        <v>52</v>
      </c>
      <c r="M4073">
        <v>10</v>
      </c>
      <c r="N4073">
        <v>4</v>
      </c>
      <c r="O4073">
        <v>0.1</v>
      </c>
      <c r="P4073">
        <v>675.36</v>
      </c>
      <c r="Q4073">
        <v>1125.5999999999999</v>
      </c>
      <c r="R4073">
        <f>Table1[[#This Row],[OrderQuantity]]*Table1[[#This Row],[UnitPrice]]</f>
        <v>4502.3999999999996</v>
      </c>
      <c r="S4073">
        <f>Table1[[#This Row],[OrderQuantity]]*Table1[[#This Row],[UnitCost]]</f>
        <v>2701.44</v>
      </c>
      <c r="T4073">
        <f>Table1[[#This Row],[OrderQuantity]]*Table1[[#This Row],[UnitPrice]]*(1-Table1[[#This Row],[DiscountApplied]]) - (Table1[[#This Row],[OrderQuantity]]*Table1[[#This Row],[UnitCost]])</f>
        <v>1350.7199999999998</v>
      </c>
      <c r="U4073">
        <f>DATEDIF(Table1[[#This Row],[ShipDate]],Table1[[#This Row],[DeliveryDate]],"d")</f>
        <v>9</v>
      </c>
      <c r="V4073" t="str">
        <f t="shared" si="127"/>
        <v>Late</v>
      </c>
    </row>
    <row r="4074" spans="2:22" x14ac:dyDescent="0.3">
      <c r="B4074" t="str">
        <f t="shared" si="126"/>
        <v>SO-004173</v>
      </c>
      <c r="C4074" t="s">
        <v>16</v>
      </c>
      <c r="D4074" t="s">
        <v>17</v>
      </c>
      <c r="E4074" s="1">
        <v>43600</v>
      </c>
      <c r="F4074" s="1">
        <v>43733</v>
      </c>
      <c r="G4074" s="1">
        <v>43759</v>
      </c>
      <c r="H4074" s="1">
        <v>43767</v>
      </c>
      <c r="I4074" t="s">
        <v>18</v>
      </c>
      <c r="J4074">
        <v>12</v>
      </c>
      <c r="K4074">
        <v>44</v>
      </c>
      <c r="L4074">
        <v>209</v>
      </c>
      <c r="M4074">
        <v>5</v>
      </c>
      <c r="N4074">
        <v>5</v>
      </c>
      <c r="O4074">
        <v>0.1</v>
      </c>
      <c r="P4074">
        <v>203.28</v>
      </c>
      <c r="Q4074">
        <v>247.9</v>
      </c>
      <c r="R4074">
        <f>Table1[[#This Row],[OrderQuantity]]*Table1[[#This Row],[UnitPrice]]</f>
        <v>1239.5</v>
      </c>
      <c r="S4074">
        <f>Table1[[#This Row],[OrderQuantity]]*Table1[[#This Row],[UnitCost]]</f>
        <v>1016.4</v>
      </c>
      <c r="T4074">
        <f>Table1[[#This Row],[OrderQuantity]]*Table1[[#This Row],[UnitPrice]]*(1-Table1[[#This Row],[DiscountApplied]]) - (Table1[[#This Row],[OrderQuantity]]*Table1[[#This Row],[UnitCost]])</f>
        <v>99.149999999999977</v>
      </c>
      <c r="U4074">
        <f>DATEDIF(Table1[[#This Row],[ShipDate]],Table1[[#This Row],[DeliveryDate]],"d")</f>
        <v>8</v>
      </c>
      <c r="V4074" t="str">
        <f t="shared" si="127"/>
        <v>Late</v>
      </c>
    </row>
    <row r="4075" spans="2:22" x14ac:dyDescent="0.3">
      <c r="B4075" t="str">
        <f t="shared" si="126"/>
        <v>SO-004174</v>
      </c>
      <c r="C4075" t="s">
        <v>16</v>
      </c>
      <c r="D4075" t="s">
        <v>23</v>
      </c>
      <c r="E4075" s="1">
        <v>43600</v>
      </c>
      <c r="F4075" s="1">
        <v>43734</v>
      </c>
      <c r="G4075" s="1">
        <v>43737</v>
      </c>
      <c r="H4075" s="1">
        <v>43747</v>
      </c>
      <c r="I4075" t="s">
        <v>18</v>
      </c>
      <c r="J4075">
        <v>7</v>
      </c>
      <c r="K4075">
        <v>9</v>
      </c>
      <c r="L4075">
        <v>289</v>
      </c>
      <c r="M4075">
        <v>27</v>
      </c>
      <c r="N4075">
        <v>1</v>
      </c>
      <c r="O4075">
        <v>0.05</v>
      </c>
      <c r="P4075">
        <v>1879.02</v>
      </c>
      <c r="Q4075">
        <v>2378.5</v>
      </c>
      <c r="R4075">
        <f>Table1[[#This Row],[OrderQuantity]]*Table1[[#This Row],[UnitPrice]]</f>
        <v>2378.5</v>
      </c>
      <c r="S4075">
        <f>Table1[[#This Row],[OrderQuantity]]*Table1[[#This Row],[UnitCost]]</f>
        <v>1879.02</v>
      </c>
      <c r="T4075">
        <f>Table1[[#This Row],[OrderQuantity]]*Table1[[#This Row],[UnitPrice]]*(1-Table1[[#This Row],[DiscountApplied]]) - (Table1[[#This Row],[OrderQuantity]]*Table1[[#This Row],[UnitCost]])</f>
        <v>380.55499999999984</v>
      </c>
      <c r="U4075">
        <f>DATEDIF(Table1[[#This Row],[ShipDate]],Table1[[#This Row],[DeliveryDate]],"d")</f>
        <v>10</v>
      </c>
      <c r="V4075" t="str">
        <f t="shared" si="127"/>
        <v>Late</v>
      </c>
    </row>
    <row r="4076" spans="2:22" x14ac:dyDescent="0.3">
      <c r="B4076" t="str">
        <f t="shared" si="126"/>
        <v>SO-004175</v>
      </c>
      <c r="C4076" t="s">
        <v>22</v>
      </c>
      <c r="D4076" t="s">
        <v>23</v>
      </c>
      <c r="E4076" s="1">
        <v>43600</v>
      </c>
      <c r="F4076" s="1">
        <v>43734</v>
      </c>
      <c r="G4076" s="1">
        <v>43740</v>
      </c>
      <c r="H4076" s="1">
        <v>43743</v>
      </c>
      <c r="I4076" t="s">
        <v>18</v>
      </c>
      <c r="J4076">
        <v>27</v>
      </c>
      <c r="K4076">
        <v>49</v>
      </c>
      <c r="L4076">
        <v>299</v>
      </c>
      <c r="M4076">
        <v>6</v>
      </c>
      <c r="N4076">
        <v>1</v>
      </c>
      <c r="O4076">
        <v>0.15</v>
      </c>
      <c r="P4076">
        <v>137.47999999999999</v>
      </c>
      <c r="Q4076">
        <v>254.6</v>
      </c>
      <c r="R4076">
        <f>Table1[[#This Row],[OrderQuantity]]*Table1[[#This Row],[UnitPrice]]</f>
        <v>254.6</v>
      </c>
      <c r="S4076">
        <f>Table1[[#This Row],[OrderQuantity]]*Table1[[#This Row],[UnitCost]]</f>
        <v>137.47999999999999</v>
      </c>
      <c r="T4076">
        <f>Table1[[#This Row],[OrderQuantity]]*Table1[[#This Row],[UnitPrice]]*(1-Table1[[#This Row],[DiscountApplied]]) - (Table1[[#This Row],[OrderQuantity]]*Table1[[#This Row],[UnitCost]])</f>
        <v>78.930000000000007</v>
      </c>
      <c r="U4076">
        <f>DATEDIF(Table1[[#This Row],[ShipDate]],Table1[[#This Row],[DeliveryDate]],"d")</f>
        <v>3</v>
      </c>
      <c r="V4076" t="str">
        <f t="shared" si="127"/>
        <v>On Time</v>
      </c>
    </row>
    <row r="4077" spans="2:22" x14ac:dyDescent="0.3">
      <c r="B4077" t="str">
        <f t="shared" si="126"/>
        <v>SO-004176</v>
      </c>
      <c r="C4077" t="s">
        <v>16</v>
      </c>
      <c r="D4077" t="s">
        <v>24</v>
      </c>
      <c r="E4077" s="1">
        <v>43600</v>
      </c>
      <c r="F4077" s="1">
        <v>43734</v>
      </c>
      <c r="G4077" s="1">
        <v>43751</v>
      </c>
      <c r="H4077" s="1">
        <v>43752</v>
      </c>
      <c r="I4077" t="s">
        <v>18</v>
      </c>
      <c r="J4077">
        <v>8</v>
      </c>
      <c r="K4077">
        <v>21</v>
      </c>
      <c r="L4077">
        <v>42</v>
      </c>
      <c r="M4077">
        <v>9</v>
      </c>
      <c r="N4077">
        <v>6</v>
      </c>
      <c r="O4077">
        <v>0.05</v>
      </c>
      <c r="P4077">
        <v>2647.84</v>
      </c>
      <c r="Q4077">
        <v>3309.8</v>
      </c>
      <c r="R4077">
        <f>Table1[[#This Row],[OrderQuantity]]*Table1[[#This Row],[UnitPrice]]</f>
        <v>19858.800000000003</v>
      </c>
      <c r="S4077">
        <f>Table1[[#This Row],[OrderQuantity]]*Table1[[#This Row],[UnitCost]]</f>
        <v>15887.04</v>
      </c>
      <c r="T4077">
        <f>Table1[[#This Row],[OrderQuantity]]*Table1[[#This Row],[UnitPrice]]*(1-Table1[[#This Row],[DiscountApplied]]) - (Table1[[#This Row],[OrderQuantity]]*Table1[[#This Row],[UnitCost]])</f>
        <v>2978.8199999999997</v>
      </c>
      <c r="U4077">
        <f>DATEDIF(Table1[[#This Row],[ShipDate]],Table1[[#This Row],[DeliveryDate]],"d")</f>
        <v>1</v>
      </c>
      <c r="V4077" t="str">
        <f t="shared" si="127"/>
        <v>On Time</v>
      </c>
    </row>
    <row r="4078" spans="2:22" x14ac:dyDescent="0.3">
      <c r="B4078" t="str">
        <f t="shared" si="126"/>
        <v>SO-004177</v>
      </c>
      <c r="C4078" t="s">
        <v>19</v>
      </c>
      <c r="D4078" t="s">
        <v>23</v>
      </c>
      <c r="E4078" s="1">
        <v>43600</v>
      </c>
      <c r="F4078" s="1">
        <v>43734</v>
      </c>
      <c r="G4078" s="1">
        <v>43745</v>
      </c>
      <c r="H4078" s="1">
        <v>43754</v>
      </c>
      <c r="I4078" t="s">
        <v>18</v>
      </c>
      <c r="J4078">
        <v>14</v>
      </c>
      <c r="K4078">
        <v>36</v>
      </c>
      <c r="L4078">
        <v>275</v>
      </c>
      <c r="M4078">
        <v>40</v>
      </c>
      <c r="N4078">
        <v>2</v>
      </c>
      <c r="O4078">
        <v>0.05</v>
      </c>
      <c r="P4078">
        <v>1004.93</v>
      </c>
      <c r="Q4078">
        <v>1896.1</v>
      </c>
      <c r="R4078">
        <f>Table1[[#This Row],[OrderQuantity]]*Table1[[#This Row],[UnitPrice]]</f>
        <v>3792.2</v>
      </c>
      <c r="S4078">
        <f>Table1[[#This Row],[OrderQuantity]]*Table1[[#This Row],[UnitCost]]</f>
        <v>2009.86</v>
      </c>
      <c r="T4078">
        <f>Table1[[#This Row],[OrderQuantity]]*Table1[[#This Row],[UnitPrice]]*(1-Table1[[#This Row],[DiscountApplied]]) - (Table1[[#This Row],[OrderQuantity]]*Table1[[#This Row],[UnitCost]])</f>
        <v>1592.7299999999998</v>
      </c>
      <c r="U4078">
        <f>DATEDIF(Table1[[#This Row],[ShipDate]],Table1[[#This Row],[DeliveryDate]],"d")</f>
        <v>9</v>
      </c>
      <c r="V4078" t="str">
        <f t="shared" si="127"/>
        <v>Late</v>
      </c>
    </row>
    <row r="4079" spans="2:22" x14ac:dyDescent="0.3">
      <c r="B4079" t="str">
        <f t="shared" si="126"/>
        <v>SO-004178</v>
      </c>
      <c r="C4079" t="s">
        <v>22</v>
      </c>
      <c r="D4079" t="s">
        <v>26</v>
      </c>
      <c r="E4079" s="1">
        <v>43600</v>
      </c>
      <c r="F4079" s="1">
        <v>43734</v>
      </c>
      <c r="G4079" s="1">
        <v>43762</v>
      </c>
      <c r="H4079" s="1">
        <v>43771</v>
      </c>
      <c r="I4079" t="s">
        <v>18</v>
      </c>
      <c r="J4079">
        <v>28</v>
      </c>
      <c r="K4079">
        <v>23</v>
      </c>
      <c r="L4079">
        <v>68</v>
      </c>
      <c r="M4079">
        <v>27</v>
      </c>
      <c r="N4079">
        <v>2</v>
      </c>
      <c r="O4079">
        <v>0.1</v>
      </c>
      <c r="P4079">
        <v>949.73</v>
      </c>
      <c r="Q4079">
        <v>1172.5</v>
      </c>
      <c r="R4079">
        <f>Table1[[#This Row],[OrderQuantity]]*Table1[[#This Row],[UnitPrice]]</f>
        <v>2345</v>
      </c>
      <c r="S4079">
        <f>Table1[[#This Row],[OrderQuantity]]*Table1[[#This Row],[UnitCost]]</f>
        <v>1899.46</v>
      </c>
      <c r="T4079">
        <f>Table1[[#This Row],[OrderQuantity]]*Table1[[#This Row],[UnitPrice]]*(1-Table1[[#This Row],[DiscountApplied]]) - (Table1[[#This Row],[OrderQuantity]]*Table1[[#This Row],[UnitCost]])</f>
        <v>211.03999999999996</v>
      </c>
      <c r="U4079">
        <f>DATEDIF(Table1[[#This Row],[ShipDate]],Table1[[#This Row],[DeliveryDate]],"d")</f>
        <v>9</v>
      </c>
      <c r="V4079" t="str">
        <f t="shared" si="127"/>
        <v>Late</v>
      </c>
    </row>
    <row r="4080" spans="2:22" x14ac:dyDescent="0.3">
      <c r="B4080" t="str">
        <f t="shared" si="126"/>
        <v>SO-004179</v>
      </c>
      <c r="C4080" t="s">
        <v>21</v>
      </c>
      <c r="D4080" t="s">
        <v>24</v>
      </c>
      <c r="E4080" s="1">
        <v>43600</v>
      </c>
      <c r="F4080" s="1">
        <v>43734</v>
      </c>
      <c r="G4080" s="1">
        <v>43745</v>
      </c>
      <c r="H4080" s="1">
        <v>43752</v>
      </c>
      <c r="I4080" t="s">
        <v>18</v>
      </c>
      <c r="J4080">
        <v>22</v>
      </c>
      <c r="K4080">
        <v>48</v>
      </c>
      <c r="L4080">
        <v>14</v>
      </c>
      <c r="M4080">
        <v>31</v>
      </c>
      <c r="N4080">
        <v>5</v>
      </c>
      <c r="O4080">
        <v>0.15</v>
      </c>
      <c r="P4080">
        <v>1348.78</v>
      </c>
      <c r="Q4080">
        <v>3289.7</v>
      </c>
      <c r="R4080">
        <f>Table1[[#This Row],[OrderQuantity]]*Table1[[#This Row],[UnitPrice]]</f>
        <v>16448.5</v>
      </c>
      <c r="S4080">
        <f>Table1[[#This Row],[OrderQuantity]]*Table1[[#This Row],[UnitCost]]</f>
        <v>6743.9</v>
      </c>
      <c r="T4080">
        <f>Table1[[#This Row],[OrderQuantity]]*Table1[[#This Row],[UnitPrice]]*(1-Table1[[#This Row],[DiscountApplied]]) - (Table1[[#This Row],[OrderQuantity]]*Table1[[#This Row],[UnitCost]])</f>
        <v>7237.3250000000007</v>
      </c>
      <c r="U4080">
        <f>DATEDIF(Table1[[#This Row],[ShipDate]],Table1[[#This Row],[DeliveryDate]],"d")</f>
        <v>7</v>
      </c>
      <c r="V4080" t="str">
        <f t="shared" si="127"/>
        <v>On Time</v>
      </c>
    </row>
    <row r="4081" spans="2:22" x14ac:dyDescent="0.3">
      <c r="B4081" t="str">
        <f t="shared" si="126"/>
        <v>SO-004180</v>
      </c>
      <c r="C4081" t="s">
        <v>21</v>
      </c>
      <c r="D4081" t="s">
        <v>20</v>
      </c>
      <c r="E4081" s="1">
        <v>43600</v>
      </c>
      <c r="F4081" s="1">
        <v>43734</v>
      </c>
      <c r="G4081" s="1">
        <v>43751</v>
      </c>
      <c r="H4081" s="1">
        <v>43760</v>
      </c>
      <c r="I4081" t="s">
        <v>18</v>
      </c>
      <c r="J4081">
        <v>24</v>
      </c>
      <c r="K4081">
        <v>7</v>
      </c>
      <c r="L4081">
        <v>165</v>
      </c>
      <c r="M4081">
        <v>17</v>
      </c>
      <c r="N4081">
        <v>1</v>
      </c>
      <c r="O4081">
        <v>0.05</v>
      </c>
      <c r="P4081">
        <v>623.1</v>
      </c>
      <c r="Q4081">
        <v>1038.5</v>
      </c>
      <c r="R4081">
        <f>Table1[[#This Row],[OrderQuantity]]*Table1[[#This Row],[UnitPrice]]</f>
        <v>1038.5</v>
      </c>
      <c r="S4081">
        <f>Table1[[#This Row],[OrderQuantity]]*Table1[[#This Row],[UnitCost]]</f>
        <v>623.1</v>
      </c>
      <c r="T4081">
        <f>Table1[[#This Row],[OrderQuantity]]*Table1[[#This Row],[UnitPrice]]*(1-Table1[[#This Row],[DiscountApplied]]) - (Table1[[#This Row],[OrderQuantity]]*Table1[[#This Row],[UnitCost]])</f>
        <v>363.47499999999991</v>
      </c>
      <c r="U4081">
        <f>DATEDIF(Table1[[#This Row],[ShipDate]],Table1[[#This Row],[DeliveryDate]],"d")</f>
        <v>9</v>
      </c>
      <c r="V4081" t="str">
        <f t="shared" si="127"/>
        <v>Late</v>
      </c>
    </row>
    <row r="4082" spans="2:22" x14ac:dyDescent="0.3">
      <c r="B4082" t="str">
        <f t="shared" si="126"/>
        <v>SO-004181</v>
      </c>
      <c r="C4082" t="s">
        <v>21</v>
      </c>
      <c r="D4082" t="s">
        <v>25</v>
      </c>
      <c r="E4082" s="1">
        <v>43600</v>
      </c>
      <c r="F4082" s="1">
        <v>43734</v>
      </c>
      <c r="G4082" s="1">
        <v>43755</v>
      </c>
      <c r="H4082" s="1">
        <v>43759</v>
      </c>
      <c r="I4082" t="s">
        <v>18</v>
      </c>
      <c r="J4082">
        <v>23</v>
      </c>
      <c r="K4082">
        <v>37</v>
      </c>
      <c r="L4082">
        <v>363</v>
      </c>
      <c r="M4082">
        <v>17</v>
      </c>
      <c r="N4082">
        <v>5</v>
      </c>
      <c r="O4082">
        <v>0.08</v>
      </c>
      <c r="P4082">
        <v>877.97</v>
      </c>
      <c r="Q4082">
        <v>1125.5999999999999</v>
      </c>
      <c r="R4082">
        <f>Table1[[#This Row],[OrderQuantity]]*Table1[[#This Row],[UnitPrice]]</f>
        <v>5628</v>
      </c>
      <c r="S4082">
        <f>Table1[[#This Row],[OrderQuantity]]*Table1[[#This Row],[UnitCost]]</f>
        <v>4389.8500000000004</v>
      </c>
      <c r="T4082">
        <f>Table1[[#This Row],[OrderQuantity]]*Table1[[#This Row],[UnitPrice]]*(1-Table1[[#This Row],[DiscountApplied]]) - (Table1[[#This Row],[OrderQuantity]]*Table1[[#This Row],[UnitCost]])</f>
        <v>787.90999999999985</v>
      </c>
      <c r="U4082">
        <f>DATEDIF(Table1[[#This Row],[ShipDate]],Table1[[#This Row],[DeliveryDate]],"d")</f>
        <v>4</v>
      </c>
      <c r="V4082" t="str">
        <f t="shared" si="127"/>
        <v>On Time</v>
      </c>
    </row>
    <row r="4083" spans="2:22" x14ac:dyDescent="0.3">
      <c r="B4083" t="str">
        <f t="shared" si="126"/>
        <v>SO-004182</v>
      </c>
      <c r="C4083" t="s">
        <v>16</v>
      </c>
      <c r="D4083" t="s">
        <v>25</v>
      </c>
      <c r="E4083" s="1">
        <v>43600</v>
      </c>
      <c r="F4083" s="1">
        <v>43734</v>
      </c>
      <c r="G4083" s="1">
        <v>43754</v>
      </c>
      <c r="H4083" s="1">
        <v>43763</v>
      </c>
      <c r="I4083" t="s">
        <v>18</v>
      </c>
      <c r="J4083">
        <v>4</v>
      </c>
      <c r="K4083">
        <v>2</v>
      </c>
      <c r="L4083">
        <v>360</v>
      </c>
      <c r="M4083">
        <v>7</v>
      </c>
      <c r="N4083">
        <v>8</v>
      </c>
      <c r="O4083">
        <v>0.08</v>
      </c>
      <c r="P4083">
        <v>1495.44</v>
      </c>
      <c r="Q4083">
        <v>1869.3</v>
      </c>
      <c r="R4083">
        <f>Table1[[#This Row],[OrderQuantity]]*Table1[[#This Row],[UnitPrice]]</f>
        <v>14954.4</v>
      </c>
      <c r="S4083">
        <f>Table1[[#This Row],[OrderQuantity]]*Table1[[#This Row],[UnitCost]]</f>
        <v>11963.52</v>
      </c>
      <c r="T4083">
        <f>Table1[[#This Row],[OrderQuantity]]*Table1[[#This Row],[UnitPrice]]*(1-Table1[[#This Row],[DiscountApplied]]) - (Table1[[#This Row],[OrderQuantity]]*Table1[[#This Row],[UnitCost]])</f>
        <v>1794.5280000000002</v>
      </c>
      <c r="U4083">
        <f>DATEDIF(Table1[[#This Row],[ShipDate]],Table1[[#This Row],[DeliveryDate]],"d")</f>
        <v>9</v>
      </c>
      <c r="V4083" t="str">
        <f t="shared" si="127"/>
        <v>Late</v>
      </c>
    </row>
    <row r="4084" spans="2:22" x14ac:dyDescent="0.3">
      <c r="B4084" t="str">
        <f t="shared" si="126"/>
        <v>SO-004183</v>
      </c>
      <c r="C4084" t="s">
        <v>16</v>
      </c>
      <c r="D4084" t="s">
        <v>20</v>
      </c>
      <c r="E4084" s="1">
        <v>43600</v>
      </c>
      <c r="F4084" s="1">
        <v>43735</v>
      </c>
      <c r="G4084" s="1">
        <v>43746</v>
      </c>
      <c r="H4084" s="1">
        <v>43753</v>
      </c>
      <c r="I4084" t="s">
        <v>18</v>
      </c>
      <c r="J4084">
        <v>12</v>
      </c>
      <c r="K4084">
        <v>27</v>
      </c>
      <c r="L4084">
        <v>134</v>
      </c>
      <c r="M4084">
        <v>40</v>
      </c>
      <c r="N4084">
        <v>8</v>
      </c>
      <c r="O4084">
        <v>0.1</v>
      </c>
      <c r="P4084">
        <v>704.91</v>
      </c>
      <c r="Q4084">
        <v>1118.9000000000001</v>
      </c>
      <c r="R4084">
        <f>Table1[[#This Row],[OrderQuantity]]*Table1[[#This Row],[UnitPrice]]</f>
        <v>8951.2000000000007</v>
      </c>
      <c r="S4084">
        <f>Table1[[#This Row],[OrderQuantity]]*Table1[[#This Row],[UnitCost]]</f>
        <v>5639.28</v>
      </c>
      <c r="T4084">
        <f>Table1[[#This Row],[OrderQuantity]]*Table1[[#This Row],[UnitPrice]]*(1-Table1[[#This Row],[DiscountApplied]]) - (Table1[[#This Row],[OrderQuantity]]*Table1[[#This Row],[UnitCost]])</f>
        <v>2416.8000000000011</v>
      </c>
      <c r="U4084">
        <f>DATEDIF(Table1[[#This Row],[ShipDate]],Table1[[#This Row],[DeliveryDate]],"d")</f>
        <v>7</v>
      </c>
      <c r="V4084" t="str">
        <f t="shared" si="127"/>
        <v>On Time</v>
      </c>
    </row>
    <row r="4085" spans="2:22" x14ac:dyDescent="0.3">
      <c r="B4085" t="str">
        <f t="shared" si="126"/>
        <v>SO-004184</v>
      </c>
      <c r="C4085" t="s">
        <v>16</v>
      </c>
      <c r="D4085" t="s">
        <v>17</v>
      </c>
      <c r="E4085" s="1">
        <v>43600</v>
      </c>
      <c r="F4085" s="1">
        <v>43735</v>
      </c>
      <c r="G4085" s="1">
        <v>43737</v>
      </c>
      <c r="H4085" s="1">
        <v>43738</v>
      </c>
      <c r="I4085" t="s">
        <v>18</v>
      </c>
      <c r="J4085">
        <v>5</v>
      </c>
      <c r="K4085">
        <v>36</v>
      </c>
      <c r="L4085">
        <v>209</v>
      </c>
      <c r="M4085">
        <v>11</v>
      </c>
      <c r="N4085">
        <v>4</v>
      </c>
      <c r="O4085">
        <v>0.08</v>
      </c>
      <c r="P4085">
        <v>827.32</v>
      </c>
      <c r="Q4085">
        <v>1969.8</v>
      </c>
      <c r="R4085">
        <f>Table1[[#This Row],[OrderQuantity]]*Table1[[#This Row],[UnitPrice]]</f>
        <v>7879.2</v>
      </c>
      <c r="S4085">
        <f>Table1[[#This Row],[OrderQuantity]]*Table1[[#This Row],[UnitCost]]</f>
        <v>3309.28</v>
      </c>
      <c r="T4085">
        <f>Table1[[#This Row],[OrderQuantity]]*Table1[[#This Row],[UnitPrice]]*(1-Table1[[#This Row],[DiscountApplied]]) - (Table1[[#This Row],[OrderQuantity]]*Table1[[#This Row],[UnitCost]])</f>
        <v>3939.5840000000003</v>
      </c>
      <c r="U4085">
        <f>DATEDIF(Table1[[#This Row],[ShipDate]],Table1[[#This Row],[DeliveryDate]],"d")</f>
        <v>1</v>
      </c>
      <c r="V4085" t="str">
        <f t="shared" si="127"/>
        <v>On Time</v>
      </c>
    </row>
    <row r="4086" spans="2:22" x14ac:dyDescent="0.3">
      <c r="B4086" t="str">
        <f t="shared" si="126"/>
        <v>SO-004185</v>
      </c>
      <c r="C4086" t="s">
        <v>16</v>
      </c>
      <c r="D4086" t="s">
        <v>17</v>
      </c>
      <c r="E4086" s="1">
        <v>43600</v>
      </c>
      <c r="F4086" s="1">
        <v>43735</v>
      </c>
      <c r="G4086" s="1">
        <v>43756</v>
      </c>
      <c r="H4086" s="1">
        <v>43758</v>
      </c>
      <c r="I4086" t="s">
        <v>18</v>
      </c>
      <c r="J4086">
        <v>9</v>
      </c>
      <c r="K4086">
        <v>16</v>
      </c>
      <c r="L4086">
        <v>214</v>
      </c>
      <c r="M4086">
        <v>23</v>
      </c>
      <c r="N4086">
        <v>4</v>
      </c>
      <c r="O4086">
        <v>0.3</v>
      </c>
      <c r="P4086">
        <v>1612.49</v>
      </c>
      <c r="Q4086">
        <v>3932.9</v>
      </c>
      <c r="R4086">
        <f>Table1[[#This Row],[OrderQuantity]]*Table1[[#This Row],[UnitPrice]]</f>
        <v>15731.6</v>
      </c>
      <c r="S4086">
        <f>Table1[[#This Row],[OrderQuantity]]*Table1[[#This Row],[UnitCost]]</f>
        <v>6449.96</v>
      </c>
      <c r="T4086">
        <f>Table1[[#This Row],[OrderQuantity]]*Table1[[#This Row],[UnitPrice]]*(1-Table1[[#This Row],[DiscountApplied]]) - (Table1[[#This Row],[OrderQuantity]]*Table1[[#This Row],[UnitCost]])</f>
        <v>4562.1599999999989</v>
      </c>
      <c r="U4086">
        <f>DATEDIF(Table1[[#This Row],[ShipDate]],Table1[[#This Row],[DeliveryDate]],"d")</f>
        <v>2</v>
      </c>
      <c r="V4086" t="str">
        <f t="shared" si="127"/>
        <v>On Time</v>
      </c>
    </row>
    <row r="4087" spans="2:22" x14ac:dyDescent="0.3">
      <c r="B4087" t="str">
        <f t="shared" si="126"/>
        <v>SO-004186</v>
      </c>
      <c r="C4087" t="s">
        <v>16</v>
      </c>
      <c r="D4087" t="s">
        <v>17</v>
      </c>
      <c r="E4087" s="1">
        <v>43600</v>
      </c>
      <c r="F4087" s="1">
        <v>43735</v>
      </c>
      <c r="G4087" s="1">
        <v>43746</v>
      </c>
      <c r="H4087" s="1">
        <v>43753</v>
      </c>
      <c r="I4087" t="s">
        <v>18</v>
      </c>
      <c r="J4087">
        <v>9</v>
      </c>
      <c r="K4087">
        <v>29</v>
      </c>
      <c r="L4087">
        <v>215</v>
      </c>
      <c r="M4087">
        <v>38</v>
      </c>
      <c r="N4087">
        <v>3</v>
      </c>
      <c r="O4087">
        <v>0.05</v>
      </c>
      <c r="P4087">
        <v>723.4</v>
      </c>
      <c r="Q4087">
        <v>1185.9000000000001</v>
      </c>
      <c r="R4087">
        <f>Table1[[#This Row],[OrderQuantity]]*Table1[[#This Row],[UnitPrice]]</f>
        <v>3557.7000000000003</v>
      </c>
      <c r="S4087">
        <f>Table1[[#This Row],[OrderQuantity]]*Table1[[#This Row],[UnitCost]]</f>
        <v>2170.1999999999998</v>
      </c>
      <c r="T4087">
        <f>Table1[[#This Row],[OrderQuantity]]*Table1[[#This Row],[UnitPrice]]*(1-Table1[[#This Row],[DiscountApplied]]) - (Table1[[#This Row],[OrderQuantity]]*Table1[[#This Row],[UnitCost]])</f>
        <v>1209.6150000000002</v>
      </c>
      <c r="U4087">
        <f>DATEDIF(Table1[[#This Row],[ShipDate]],Table1[[#This Row],[DeliveryDate]],"d")</f>
        <v>7</v>
      </c>
      <c r="V4087" t="str">
        <f t="shared" si="127"/>
        <v>On Time</v>
      </c>
    </row>
    <row r="4088" spans="2:22" x14ac:dyDescent="0.3">
      <c r="B4088" t="str">
        <f t="shared" si="126"/>
        <v>SO-004187</v>
      </c>
      <c r="C4088" t="s">
        <v>16</v>
      </c>
      <c r="D4088" t="s">
        <v>17</v>
      </c>
      <c r="E4088" s="1">
        <v>43600</v>
      </c>
      <c r="F4088" s="1">
        <v>43735</v>
      </c>
      <c r="G4088" s="1">
        <v>43755</v>
      </c>
      <c r="H4088" s="1">
        <v>43759</v>
      </c>
      <c r="I4088" t="s">
        <v>18</v>
      </c>
      <c r="J4088">
        <v>3</v>
      </c>
      <c r="K4088">
        <v>12</v>
      </c>
      <c r="L4088">
        <v>231</v>
      </c>
      <c r="M4088">
        <v>46</v>
      </c>
      <c r="N4088">
        <v>8</v>
      </c>
      <c r="O4088">
        <v>0.05</v>
      </c>
      <c r="P4088">
        <v>668.79</v>
      </c>
      <c r="Q4088">
        <v>1078.7</v>
      </c>
      <c r="R4088">
        <f>Table1[[#This Row],[OrderQuantity]]*Table1[[#This Row],[UnitPrice]]</f>
        <v>8629.6</v>
      </c>
      <c r="S4088">
        <f>Table1[[#This Row],[OrderQuantity]]*Table1[[#This Row],[UnitCost]]</f>
        <v>5350.32</v>
      </c>
      <c r="T4088">
        <f>Table1[[#This Row],[OrderQuantity]]*Table1[[#This Row],[UnitPrice]]*(1-Table1[[#This Row],[DiscountApplied]]) - (Table1[[#This Row],[OrderQuantity]]*Table1[[#This Row],[UnitCost]])</f>
        <v>2847.8000000000011</v>
      </c>
      <c r="U4088">
        <f>DATEDIF(Table1[[#This Row],[ShipDate]],Table1[[#This Row],[DeliveryDate]],"d")</f>
        <v>4</v>
      </c>
      <c r="V4088" t="str">
        <f t="shared" si="127"/>
        <v>On Time</v>
      </c>
    </row>
    <row r="4089" spans="2:22" x14ac:dyDescent="0.3">
      <c r="B4089" t="str">
        <f t="shared" si="126"/>
        <v>SO-004188</v>
      </c>
      <c r="C4089" t="s">
        <v>19</v>
      </c>
      <c r="D4089" t="s">
        <v>23</v>
      </c>
      <c r="E4089" s="1">
        <v>43600</v>
      </c>
      <c r="F4089" s="1">
        <v>43735</v>
      </c>
      <c r="G4089" s="1">
        <v>43760</v>
      </c>
      <c r="H4089" s="1">
        <v>43766</v>
      </c>
      <c r="I4089" t="s">
        <v>18</v>
      </c>
      <c r="J4089">
        <v>18</v>
      </c>
      <c r="K4089">
        <v>44</v>
      </c>
      <c r="L4089">
        <v>286</v>
      </c>
      <c r="M4089">
        <v>33</v>
      </c>
      <c r="N4089">
        <v>7</v>
      </c>
      <c r="O4089">
        <v>0.05</v>
      </c>
      <c r="P4089">
        <v>437.18</v>
      </c>
      <c r="Q4089">
        <v>971.5</v>
      </c>
      <c r="R4089">
        <f>Table1[[#This Row],[OrderQuantity]]*Table1[[#This Row],[UnitPrice]]</f>
        <v>6800.5</v>
      </c>
      <c r="S4089">
        <f>Table1[[#This Row],[OrderQuantity]]*Table1[[#This Row],[UnitCost]]</f>
        <v>3060.26</v>
      </c>
      <c r="T4089">
        <f>Table1[[#This Row],[OrderQuantity]]*Table1[[#This Row],[UnitPrice]]*(1-Table1[[#This Row],[DiscountApplied]]) - (Table1[[#This Row],[OrderQuantity]]*Table1[[#This Row],[UnitCost]])</f>
        <v>3400.2149999999992</v>
      </c>
      <c r="U4089">
        <f>DATEDIF(Table1[[#This Row],[ShipDate]],Table1[[#This Row],[DeliveryDate]],"d")</f>
        <v>6</v>
      </c>
      <c r="V4089" t="str">
        <f t="shared" si="127"/>
        <v>On Time</v>
      </c>
    </row>
    <row r="4090" spans="2:22" x14ac:dyDescent="0.3">
      <c r="B4090" t="str">
        <f t="shared" si="126"/>
        <v>SO-004189</v>
      </c>
      <c r="C4090" t="s">
        <v>21</v>
      </c>
      <c r="D4090" t="s">
        <v>26</v>
      </c>
      <c r="E4090" s="1">
        <v>43600</v>
      </c>
      <c r="F4090" s="1">
        <v>43736</v>
      </c>
      <c r="G4090" s="1">
        <v>43763</v>
      </c>
      <c r="H4090" s="1">
        <v>43768</v>
      </c>
      <c r="I4090" t="s">
        <v>18</v>
      </c>
      <c r="J4090">
        <v>22</v>
      </c>
      <c r="K4090">
        <v>16</v>
      </c>
      <c r="L4090">
        <v>64</v>
      </c>
      <c r="M4090">
        <v>38</v>
      </c>
      <c r="N4090">
        <v>4</v>
      </c>
      <c r="O4090">
        <v>0.2</v>
      </c>
      <c r="P4090">
        <v>142.38</v>
      </c>
      <c r="Q4090">
        <v>167.5</v>
      </c>
      <c r="R4090">
        <f>Table1[[#This Row],[OrderQuantity]]*Table1[[#This Row],[UnitPrice]]</f>
        <v>670</v>
      </c>
      <c r="S4090">
        <f>Table1[[#This Row],[OrderQuantity]]*Table1[[#This Row],[UnitCost]]</f>
        <v>569.52</v>
      </c>
      <c r="T4090">
        <f>Table1[[#This Row],[OrderQuantity]]*Table1[[#This Row],[UnitPrice]]*(1-Table1[[#This Row],[DiscountApplied]]) - (Table1[[#This Row],[OrderQuantity]]*Table1[[#This Row],[UnitCost]])</f>
        <v>-33.519999999999982</v>
      </c>
      <c r="U4090">
        <f>DATEDIF(Table1[[#This Row],[ShipDate]],Table1[[#This Row],[DeliveryDate]],"d")</f>
        <v>5</v>
      </c>
      <c r="V4090" t="str">
        <f t="shared" si="127"/>
        <v>On Time</v>
      </c>
    </row>
    <row r="4091" spans="2:22" x14ac:dyDescent="0.3">
      <c r="B4091" t="str">
        <f t="shared" si="126"/>
        <v>SO-004190</v>
      </c>
      <c r="C4091" t="s">
        <v>19</v>
      </c>
      <c r="D4091" t="s">
        <v>20</v>
      </c>
      <c r="E4091" s="1">
        <v>43600</v>
      </c>
      <c r="F4091" s="1">
        <v>43736</v>
      </c>
      <c r="G4091" s="1">
        <v>43751</v>
      </c>
      <c r="H4091" s="1">
        <v>43754</v>
      </c>
      <c r="I4091" t="s">
        <v>18</v>
      </c>
      <c r="J4091">
        <v>20</v>
      </c>
      <c r="K4091">
        <v>18</v>
      </c>
      <c r="L4091">
        <v>146</v>
      </c>
      <c r="M4091">
        <v>40</v>
      </c>
      <c r="N4091">
        <v>6</v>
      </c>
      <c r="O4091">
        <v>0.05</v>
      </c>
      <c r="P4091">
        <v>2249.39</v>
      </c>
      <c r="Q4091">
        <v>3946.3</v>
      </c>
      <c r="R4091">
        <f>Table1[[#This Row],[OrderQuantity]]*Table1[[#This Row],[UnitPrice]]</f>
        <v>23677.800000000003</v>
      </c>
      <c r="S4091">
        <f>Table1[[#This Row],[OrderQuantity]]*Table1[[#This Row],[UnitCost]]</f>
        <v>13496.34</v>
      </c>
      <c r="T4091">
        <f>Table1[[#This Row],[OrderQuantity]]*Table1[[#This Row],[UnitPrice]]*(1-Table1[[#This Row],[DiscountApplied]]) - (Table1[[#This Row],[OrderQuantity]]*Table1[[#This Row],[UnitCost]])</f>
        <v>8997.5700000000033</v>
      </c>
      <c r="U4091">
        <f>DATEDIF(Table1[[#This Row],[ShipDate]],Table1[[#This Row],[DeliveryDate]],"d")</f>
        <v>3</v>
      </c>
      <c r="V4091" t="str">
        <f t="shared" si="127"/>
        <v>On Time</v>
      </c>
    </row>
    <row r="4092" spans="2:22" x14ac:dyDescent="0.3">
      <c r="B4092" t="str">
        <f t="shared" si="126"/>
        <v>SO-004191</v>
      </c>
      <c r="C4092" t="s">
        <v>21</v>
      </c>
      <c r="D4092" t="s">
        <v>17</v>
      </c>
      <c r="E4092" s="1">
        <v>43600</v>
      </c>
      <c r="F4092" s="1">
        <v>43736</v>
      </c>
      <c r="G4092" s="1">
        <v>43747</v>
      </c>
      <c r="H4092" s="1">
        <v>43755</v>
      </c>
      <c r="I4092" t="s">
        <v>18</v>
      </c>
      <c r="J4092">
        <v>22</v>
      </c>
      <c r="K4092">
        <v>40</v>
      </c>
      <c r="L4092">
        <v>258</v>
      </c>
      <c r="M4092">
        <v>1</v>
      </c>
      <c r="N4092">
        <v>2</v>
      </c>
      <c r="O4092">
        <v>0.2</v>
      </c>
      <c r="P4092">
        <v>703.5</v>
      </c>
      <c r="Q4092">
        <v>1005</v>
      </c>
      <c r="R4092">
        <f>Table1[[#This Row],[OrderQuantity]]*Table1[[#This Row],[UnitPrice]]</f>
        <v>2010</v>
      </c>
      <c r="S4092">
        <f>Table1[[#This Row],[OrderQuantity]]*Table1[[#This Row],[UnitCost]]</f>
        <v>1407</v>
      </c>
      <c r="T4092">
        <f>Table1[[#This Row],[OrderQuantity]]*Table1[[#This Row],[UnitPrice]]*(1-Table1[[#This Row],[DiscountApplied]]) - (Table1[[#This Row],[OrderQuantity]]*Table1[[#This Row],[UnitCost]])</f>
        <v>201</v>
      </c>
      <c r="U4092">
        <f>DATEDIF(Table1[[#This Row],[ShipDate]],Table1[[#This Row],[DeliveryDate]],"d")</f>
        <v>8</v>
      </c>
      <c r="V4092" t="str">
        <f t="shared" si="127"/>
        <v>Late</v>
      </c>
    </row>
    <row r="4093" spans="2:22" x14ac:dyDescent="0.3">
      <c r="B4093" t="str">
        <f t="shared" si="126"/>
        <v>SO-004192</v>
      </c>
      <c r="C4093" t="s">
        <v>16</v>
      </c>
      <c r="D4093" t="s">
        <v>20</v>
      </c>
      <c r="E4093" s="1">
        <v>43600</v>
      </c>
      <c r="F4093" s="1">
        <v>43736</v>
      </c>
      <c r="G4093" s="1">
        <v>43753</v>
      </c>
      <c r="H4093" s="1">
        <v>43761</v>
      </c>
      <c r="I4093" t="s">
        <v>18</v>
      </c>
      <c r="J4093">
        <v>11</v>
      </c>
      <c r="K4093">
        <v>34</v>
      </c>
      <c r="L4093">
        <v>108</v>
      </c>
      <c r="M4093">
        <v>14</v>
      </c>
      <c r="N4093">
        <v>1</v>
      </c>
      <c r="O4093">
        <v>0.08</v>
      </c>
      <c r="P4093">
        <v>485.62</v>
      </c>
      <c r="Q4093">
        <v>1011.7</v>
      </c>
      <c r="R4093">
        <f>Table1[[#This Row],[OrderQuantity]]*Table1[[#This Row],[UnitPrice]]</f>
        <v>1011.7</v>
      </c>
      <c r="S4093">
        <f>Table1[[#This Row],[OrderQuantity]]*Table1[[#This Row],[UnitCost]]</f>
        <v>485.62</v>
      </c>
      <c r="T4093">
        <f>Table1[[#This Row],[OrderQuantity]]*Table1[[#This Row],[UnitPrice]]*(1-Table1[[#This Row],[DiscountApplied]]) - (Table1[[#This Row],[OrderQuantity]]*Table1[[#This Row],[UnitCost]])</f>
        <v>445.14400000000012</v>
      </c>
      <c r="U4093">
        <f>DATEDIF(Table1[[#This Row],[ShipDate]],Table1[[#This Row],[DeliveryDate]],"d")</f>
        <v>8</v>
      </c>
      <c r="V4093" t="str">
        <f t="shared" si="127"/>
        <v>Late</v>
      </c>
    </row>
    <row r="4094" spans="2:22" x14ac:dyDescent="0.3">
      <c r="B4094" t="str">
        <f t="shared" si="126"/>
        <v>SO-004193</v>
      </c>
      <c r="C4094" t="s">
        <v>19</v>
      </c>
      <c r="D4094" t="s">
        <v>17</v>
      </c>
      <c r="E4094" s="1">
        <v>43600</v>
      </c>
      <c r="F4094" s="1">
        <v>43736</v>
      </c>
      <c r="G4094" s="1">
        <v>43754</v>
      </c>
      <c r="H4094" s="1">
        <v>43757</v>
      </c>
      <c r="I4094" t="s">
        <v>18</v>
      </c>
      <c r="J4094">
        <v>13</v>
      </c>
      <c r="K4094">
        <v>31</v>
      </c>
      <c r="L4094">
        <v>252</v>
      </c>
      <c r="M4094">
        <v>4</v>
      </c>
      <c r="N4094">
        <v>1</v>
      </c>
      <c r="O4094">
        <v>0.05</v>
      </c>
      <c r="P4094">
        <v>1676.54</v>
      </c>
      <c r="Q4094">
        <v>2941.3</v>
      </c>
      <c r="R4094">
        <f>Table1[[#This Row],[OrderQuantity]]*Table1[[#This Row],[UnitPrice]]</f>
        <v>2941.3</v>
      </c>
      <c r="S4094">
        <f>Table1[[#This Row],[OrderQuantity]]*Table1[[#This Row],[UnitCost]]</f>
        <v>1676.54</v>
      </c>
      <c r="T4094">
        <f>Table1[[#This Row],[OrderQuantity]]*Table1[[#This Row],[UnitPrice]]*(1-Table1[[#This Row],[DiscountApplied]]) - (Table1[[#This Row],[OrderQuantity]]*Table1[[#This Row],[UnitCost]])</f>
        <v>1117.6950000000002</v>
      </c>
      <c r="U4094">
        <f>DATEDIF(Table1[[#This Row],[ShipDate]],Table1[[#This Row],[DeliveryDate]],"d")</f>
        <v>3</v>
      </c>
      <c r="V4094" t="str">
        <f t="shared" si="127"/>
        <v>On Time</v>
      </c>
    </row>
    <row r="4095" spans="2:22" x14ac:dyDescent="0.3">
      <c r="B4095" t="str">
        <f t="shared" si="126"/>
        <v>SO-004194</v>
      </c>
      <c r="C4095" t="s">
        <v>16</v>
      </c>
      <c r="D4095" t="s">
        <v>25</v>
      </c>
      <c r="E4095" s="1">
        <v>43600</v>
      </c>
      <c r="F4095" s="1">
        <v>43736</v>
      </c>
      <c r="G4095" s="1">
        <v>43742</v>
      </c>
      <c r="H4095" s="1">
        <v>43749</v>
      </c>
      <c r="I4095" t="s">
        <v>18</v>
      </c>
      <c r="J4095">
        <v>8</v>
      </c>
      <c r="K4095">
        <v>26</v>
      </c>
      <c r="L4095">
        <v>346</v>
      </c>
      <c r="M4095">
        <v>5</v>
      </c>
      <c r="N4095">
        <v>7</v>
      </c>
      <c r="O4095">
        <v>0.1</v>
      </c>
      <c r="P4095">
        <v>2721</v>
      </c>
      <c r="Q4095">
        <v>3832.4</v>
      </c>
      <c r="R4095">
        <f>Table1[[#This Row],[OrderQuantity]]*Table1[[#This Row],[UnitPrice]]</f>
        <v>26826.799999999999</v>
      </c>
      <c r="S4095">
        <f>Table1[[#This Row],[OrderQuantity]]*Table1[[#This Row],[UnitCost]]</f>
        <v>19047</v>
      </c>
      <c r="T4095">
        <f>Table1[[#This Row],[OrderQuantity]]*Table1[[#This Row],[UnitPrice]]*(1-Table1[[#This Row],[DiscountApplied]]) - (Table1[[#This Row],[OrderQuantity]]*Table1[[#This Row],[UnitCost]])</f>
        <v>5097.119999999999</v>
      </c>
      <c r="U4095">
        <f>DATEDIF(Table1[[#This Row],[ShipDate]],Table1[[#This Row],[DeliveryDate]],"d")</f>
        <v>7</v>
      </c>
      <c r="V4095" t="str">
        <f t="shared" si="127"/>
        <v>On Time</v>
      </c>
    </row>
    <row r="4096" spans="2:22" x14ac:dyDescent="0.3">
      <c r="B4096" t="str">
        <f t="shared" si="126"/>
        <v>SO-004195</v>
      </c>
      <c r="C4096" t="s">
        <v>21</v>
      </c>
      <c r="D4096" t="s">
        <v>24</v>
      </c>
      <c r="E4096" s="1">
        <v>43600</v>
      </c>
      <c r="F4096" s="1">
        <v>43736</v>
      </c>
      <c r="G4096" s="1">
        <v>43759</v>
      </c>
      <c r="H4096" s="1">
        <v>43767</v>
      </c>
      <c r="I4096" t="s">
        <v>18</v>
      </c>
      <c r="J4096">
        <v>21</v>
      </c>
      <c r="K4096">
        <v>21</v>
      </c>
      <c r="L4096">
        <v>22</v>
      </c>
      <c r="M4096">
        <v>15</v>
      </c>
      <c r="N4096">
        <v>6</v>
      </c>
      <c r="O4096">
        <v>0.08</v>
      </c>
      <c r="P4096">
        <v>2710.82</v>
      </c>
      <c r="Q4096">
        <v>3986.5</v>
      </c>
      <c r="R4096">
        <f>Table1[[#This Row],[OrderQuantity]]*Table1[[#This Row],[UnitPrice]]</f>
        <v>23919</v>
      </c>
      <c r="S4096">
        <f>Table1[[#This Row],[OrderQuantity]]*Table1[[#This Row],[UnitCost]]</f>
        <v>16264.920000000002</v>
      </c>
      <c r="T4096">
        <f>Table1[[#This Row],[OrderQuantity]]*Table1[[#This Row],[UnitPrice]]*(1-Table1[[#This Row],[DiscountApplied]]) - (Table1[[#This Row],[OrderQuantity]]*Table1[[#This Row],[UnitCost]])</f>
        <v>5740.5599999999977</v>
      </c>
      <c r="U4096">
        <f>DATEDIF(Table1[[#This Row],[ShipDate]],Table1[[#This Row],[DeliveryDate]],"d")</f>
        <v>8</v>
      </c>
      <c r="V4096" t="str">
        <f t="shared" si="127"/>
        <v>Late</v>
      </c>
    </row>
    <row r="4097" spans="2:22" x14ac:dyDescent="0.3">
      <c r="B4097" t="str">
        <f t="shared" si="126"/>
        <v>SO-004196</v>
      </c>
      <c r="C4097" t="s">
        <v>19</v>
      </c>
      <c r="D4097" t="s">
        <v>20</v>
      </c>
      <c r="E4097" s="1">
        <v>43600</v>
      </c>
      <c r="F4097" s="1">
        <v>43736</v>
      </c>
      <c r="G4097" s="1">
        <v>43741</v>
      </c>
      <c r="H4097" s="1">
        <v>43751</v>
      </c>
      <c r="I4097" t="s">
        <v>18</v>
      </c>
      <c r="J4097">
        <v>17</v>
      </c>
      <c r="K4097">
        <v>45</v>
      </c>
      <c r="L4097">
        <v>181</v>
      </c>
      <c r="M4097">
        <v>28</v>
      </c>
      <c r="N4097">
        <v>3</v>
      </c>
      <c r="O4097">
        <v>0.05</v>
      </c>
      <c r="P4097">
        <v>829.59</v>
      </c>
      <c r="Q4097">
        <v>1011.7</v>
      </c>
      <c r="R4097">
        <f>Table1[[#This Row],[OrderQuantity]]*Table1[[#This Row],[UnitPrice]]</f>
        <v>3035.1000000000004</v>
      </c>
      <c r="S4097">
        <f>Table1[[#This Row],[OrderQuantity]]*Table1[[#This Row],[UnitCost]]</f>
        <v>2488.77</v>
      </c>
      <c r="T4097">
        <f>Table1[[#This Row],[OrderQuantity]]*Table1[[#This Row],[UnitPrice]]*(1-Table1[[#This Row],[DiscountApplied]]) - (Table1[[#This Row],[OrderQuantity]]*Table1[[#This Row],[UnitCost]])</f>
        <v>394.57500000000027</v>
      </c>
      <c r="U4097">
        <f>DATEDIF(Table1[[#This Row],[ShipDate]],Table1[[#This Row],[DeliveryDate]],"d")</f>
        <v>10</v>
      </c>
      <c r="V4097" t="str">
        <f t="shared" si="127"/>
        <v>Late</v>
      </c>
    </row>
    <row r="4098" spans="2:22" x14ac:dyDescent="0.3">
      <c r="B4098" t="str">
        <f t="shared" ref="B4098:B4161" si="128">"SO-" &amp; TEXT(ROW(B4098)+99,"000000")</f>
        <v>SO-004197</v>
      </c>
      <c r="C4098" t="s">
        <v>19</v>
      </c>
      <c r="D4098" t="s">
        <v>20</v>
      </c>
      <c r="E4098" s="1">
        <v>43600</v>
      </c>
      <c r="F4098" s="1">
        <v>43736</v>
      </c>
      <c r="G4098" s="1">
        <v>43750</v>
      </c>
      <c r="H4098" s="1">
        <v>43758</v>
      </c>
      <c r="I4098" t="s">
        <v>18</v>
      </c>
      <c r="J4098">
        <v>17</v>
      </c>
      <c r="K4098">
        <v>1</v>
      </c>
      <c r="L4098">
        <v>200</v>
      </c>
      <c r="M4098">
        <v>40</v>
      </c>
      <c r="N4098">
        <v>4</v>
      </c>
      <c r="O4098">
        <v>0.2</v>
      </c>
      <c r="P4098">
        <v>1728.94</v>
      </c>
      <c r="Q4098">
        <v>2659.9</v>
      </c>
      <c r="R4098">
        <f>Table1[[#This Row],[OrderQuantity]]*Table1[[#This Row],[UnitPrice]]</f>
        <v>10639.6</v>
      </c>
      <c r="S4098">
        <f>Table1[[#This Row],[OrderQuantity]]*Table1[[#This Row],[UnitCost]]</f>
        <v>6915.76</v>
      </c>
      <c r="T4098">
        <f>Table1[[#This Row],[OrderQuantity]]*Table1[[#This Row],[UnitPrice]]*(1-Table1[[#This Row],[DiscountApplied]]) - (Table1[[#This Row],[OrderQuantity]]*Table1[[#This Row],[UnitCost]])</f>
        <v>1595.92</v>
      </c>
      <c r="U4098">
        <f>DATEDIF(Table1[[#This Row],[ShipDate]],Table1[[#This Row],[DeliveryDate]],"d")</f>
        <v>8</v>
      </c>
      <c r="V4098" t="str">
        <f t="shared" ref="V4098:V4161" si="129">IF(U4098&gt;7,"Late","On Time")</f>
        <v>Late</v>
      </c>
    </row>
    <row r="4099" spans="2:22" x14ac:dyDescent="0.3">
      <c r="B4099" t="str">
        <f t="shared" si="128"/>
        <v>SO-004198</v>
      </c>
      <c r="C4099" t="s">
        <v>19</v>
      </c>
      <c r="D4099" t="s">
        <v>20</v>
      </c>
      <c r="E4099" s="1">
        <v>43700</v>
      </c>
      <c r="F4099" s="1">
        <v>43736</v>
      </c>
      <c r="G4099" s="1">
        <v>43739</v>
      </c>
      <c r="H4099" s="1">
        <v>43746</v>
      </c>
      <c r="I4099" t="s">
        <v>18</v>
      </c>
      <c r="J4099">
        <v>18</v>
      </c>
      <c r="K4099">
        <v>26</v>
      </c>
      <c r="L4099">
        <v>100</v>
      </c>
      <c r="M4099">
        <v>1</v>
      </c>
      <c r="N4099">
        <v>8</v>
      </c>
      <c r="O4099">
        <v>0.05</v>
      </c>
      <c r="P4099">
        <v>585.91999999999996</v>
      </c>
      <c r="Q4099">
        <v>1065.3</v>
      </c>
      <c r="R4099">
        <f>Table1[[#This Row],[OrderQuantity]]*Table1[[#This Row],[UnitPrice]]</f>
        <v>8522.4</v>
      </c>
      <c r="S4099">
        <f>Table1[[#This Row],[OrderQuantity]]*Table1[[#This Row],[UnitCost]]</f>
        <v>4687.3599999999997</v>
      </c>
      <c r="T4099">
        <f>Table1[[#This Row],[OrderQuantity]]*Table1[[#This Row],[UnitPrice]]*(1-Table1[[#This Row],[DiscountApplied]]) - (Table1[[#This Row],[OrderQuantity]]*Table1[[#This Row],[UnitCost]])</f>
        <v>3408.9199999999992</v>
      </c>
      <c r="U4099">
        <f>DATEDIF(Table1[[#This Row],[ShipDate]],Table1[[#This Row],[DeliveryDate]],"d")</f>
        <v>7</v>
      </c>
      <c r="V4099" t="str">
        <f t="shared" si="129"/>
        <v>On Time</v>
      </c>
    </row>
    <row r="4100" spans="2:22" x14ac:dyDescent="0.3">
      <c r="B4100" t="str">
        <f t="shared" si="128"/>
        <v>SO-004199</v>
      </c>
      <c r="C4100" t="s">
        <v>19</v>
      </c>
      <c r="D4100" t="s">
        <v>17</v>
      </c>
      <c r="E4100" s="1">
        <v>43700</v>
      </c>
      <c r="F4100" s="1">
        <v>43736</v>
      </c>
      <c r="G4100" s="1">
        <v>43758</v>
      </c>
      <c r="H4100" s="1">
        <v>43765</v>
      </c>
      <c r="I4100" t="s">
        <v>18</v>
      </c>
      <c r="J4100">
        <v>16</v>
      </c>
      <c r="K4100">
        <v>8</v>
      </c>
      <c r="L4100">
        <v>226</v>
      </c>
      <c r="M4100">
        <v>12</v>
      </c>
      <c r="N4100">
        <v>6</v>
      </c>
      <c r="O4100">
        <v>0.15</v>
      </c>
      <c r="P4100">
        <v>1006.88</v>
      </c>
      <c r="Q4100">
        <v>1936.3</v>
      </c>
      <c r="R4100">
        <f>Table1[[#This Row],[OrderQuantity]]*Table1[[#This Row],[UnitPrice]]</f>
        <v>11617.8</v>
      </c>
      <c r="S4100">
        <f>Table1[[#This Row],[OrderQuantity]]*Table1[[#This Row],[UnitCost]]</f>
        <v>6041.28</v>
      </c>
      <c r="T4100">
        <f>Table1[[#This Row],[OrderQuantity]]*Table1[[#This Row],[UnitPrice]]*(1-Table1[[#This Row],[DiscountApplied]]) - (Table1[[#This Row],[OrderQuantity]]*Table1[[#This Row],[UnitCost]])</f>
        <v>3833.8499999999995</v>
      </c>
      <c r="U4100">
        <f>DATEDIF(Table1[[#This Row],[ShipDate]],Table1[[#This Row],[DeliveryDate]],"d")</f>
        <v>7</v>
      </c>
      <c r="V4100" t="str">
        <f t="shared" si="129"/>
        <v>On Time</v>
      </c>
    </row>
    <row r="4101" spans="2:22" x14ac:dyDescent="0.3">
      <c r="B4101" t="str">
        <f t="shared" si="128"/>
        <v>SO-004200</v>
      </c>
      <c r="C4101" t="s">
        <v>21</v>
      </c>
      <c r="D4101" t="s">
        <v>20</v>
      </c>
      <c r="E4101" s="1">
        <v>43600</v>
      </c>
      <c r="F4101" s="1">
        <v>43736</v>
      </c>
      <c r="G4101" s="1">
        <v>43741</v>
      </c>
      <c r="H4101" s="1">
        <v>43749</v>
      </c>
      <c r="I4101" t="s">
        <v>18</v>
      </c>
      <c r="J4101">
        <v>21</v>
      </c>
      <c r="K4101">
        <v>32</v>
      </c>
      <c r="L4101">
        <v>161</v>
      </c>
      <c r="M4101">
        <v>47</v>
      </c>
      <c r="N4101">
        <v>4</v>
      </c>
      <c r="O4101">
        <v>0.08</v>
      </c>
      <c r="P4101">
        <v>112.76</v>
      </c>
      <c r="Q4101">
        <v>221.1</v>
      </c>
      <c r="R4101">
        <f>Table1[[#This Row],[OrderQuantity]]*Table1[[#This Row],[UnitPrice]]</f>
        <v>884.4</v>
      </c>
      <c r="S4101">
        <f>Table1[[#This Row],[OrderQuantity]]*Table1[[#This Row],[UnitCost]]</f>
        <v>451.04</v>
      </c>
      <c r="T4101">
        <f>Table1[[#This Row],[OrderQuantity]]*Table1[[#This Row],[UnitPrice]]*(1-Table1[[#This Row],[DiscountApplied]]) - (Table1[[#This Row],[OrderQuantity]]*Table1[[#This Row],[UnitCost]])</f>
        <v>362.608</v>
      </c>
      <c r="U4101">
        <f>DATEDIF(Table1[[#This Row],[ShipDate]],Table1[[#This Row],[DeliveryDate]],"d")</f>
        <v>8</v>
      </c>
      <c r="V4101" t="str">
        <f t="shared" si="129"/>
        <v>Late</v>
      </c>
    </row>
    <row r="4102" spans="2:22" x14ac:dyDescent="0.3">
      <c r="B4102" t="str">
        <f t="shared" si="128"/>
        <v>SO-004201</v>
      </c>
      <c r="C4102" t="s">
        <v>19</v>
      </c>
      <c r="D4102" t="s">
        <v>24</v>
      </c>
      <c r="E4102" s="1">
        <v>43600</v>
      </c>
      <c r="F4102" s="1">
        <v>43736</v>
      </c>
      <c r="G4102" s="1">
        <v>43750</v>
      </c>
      <c r="H4102" s="1">
        <v>43752</v>
      </c>
      <c r="I4102" t="s">
        <v>18</v>
      </c>
      <c r="J4102">
        <v>20</v>
      </c>
      <c r="K4102">
        <v>10</v>
      </c>
      <c r="L4102">
        <v>42</v>
      </c>
      <c r="M4102">
        <v>14</v>
      </c>
      <c r="N4102">
        <v>4</v>
      </c>
      <c r="O4102">
        <v>0.08</v>
      </c>
      <c r="P4102">
        <v>1086.2</v>
      </c>
      <c r="Q4102">
        <v>1293.0999999999999</v>
      </c>
      <c r="R4102">
        <f>Table1[[#This Row],[OrderQuantity]]*Table1[[#This Row],[UnitPrice]]</f>
        <v>5172.3999999999996</v>
      </c>
      <c r="S4102">
        <f>Table1[[#This Row],[OrderQuantity]]*Table1[[#This Row],[UnitCost]]</f>
        <v>4344.8</v>
      </c>
      <c r="T4102">
        <f>Table1[[#This Row],[OrderQuantity]]*Table1[[#This Row],[UnitPrice]]*(1-Table1[[#This Row],[DiscountApplied]]) - (Table1[[#This Row],[OrderQuantity]]*Table1[[#This Row],[UnitCost]])</f>
        <v>413.80799999999999</v>
      </c>
      <c r="U4102">
        <f>DATEDIF(Table1[[#This Row],[ShipDate]],Table1[[#This Row],[DeliveryDate]],"d")</f>
        <v>2</v>
      </c>
      <c r="V4102" t="str">
        <f t="shared" si="129"/>
        <v>On Time</v>
      </c>
    </row>
    <row r="4103" spans="2:22" x14ac:dyDescent="0.3">
      <c r="B4103" t="str">
        <f t="shared" si="128"/>
        <v>SO-004202</v>
      </c>
      <c r="C4103" t="s">
        <v>22</v>
      </c>
      <c r="D4103" t="s">
        <v>17</v>
      </c>
      <c r="E4103" s="1">
        <v>43600</v>
      </c>
      <c r="F4103" s="1">
        <v>43737</v>
      </c>
      <c r="G4103" s="1">
        <v>43757</v>
      </c>
      <c r="H4103" s="1">
        <v>43764</v>
      </c>
      <c r="I4103" t="s">
        <v>18</v>
      </c>
      <c r="J4103">
        <v>26</v>
      </c>
      <c r="K4103">
        <v>2</v>
      </c>
      <c r="L4103">
        <v>219</v>
      </c>
      <c r="M4103">
        <v>2</v>
      </c>
      <c r="N4103">
        <v>2</v>
      </c>
      <c r="O4103">
        <v>0.05</v>
      </c>
      <c r="P4103">
        <v>1196.96</v>
      </c>
      <c r="Q4103">
        <v>2659.9</v>
      </c>
      <c r="R4103">
        <f>Table1[[#This Row],[OrderQuantity]]*Table1[[#This Row],[UnitPrice]]</f>
        <v>5319.8</v>
      </c>
      <c r="S4103">
        <f>Table1[[#This Row],[OrderQuantity]]*Table1[[#This Row],[UnitCost]]</f>
        <v>2393.92</v>
      </c>
      <c r="T4103">
        <f>Table1[[#This Row],[OrderQuantity]]*Table1[[#This Row],[UnitPrice]]*(1-Table1[[#This Row],[DiscountApplied]]) - (Table1[[#This Row],[OrderQuantity]]*Table1[[#This Row],[UnitCost]])</f>
        <v>2659.8899999999994</v>
      </c>
      <c r="U4103">
        <f>DATEDIF(Table1[[#This Row],[ShipDate]],Table1[[#This Row],[DeliveryDate]],"d")</f>
        <v>7</v>
      </c>
      <c r="V4103" t="str">
        <f t="shared" si="129"/>
        <v>On Time</v>
      </c>
    </row>
    <row r="4104" spans="2:22" x14ac:dyDescent="0.3">
      <c r="B4104" t="str">
        <f t="shared" si="128"/>
        <v>SO-004203</v>
      </c>
      <c r="C4104" t="s">
        <v>16</v>
      </c>
      <c r="D4104" t="s">
        <v>23</v>
      </c>
      <c r="E4104" s="1">
        <v>43600</v>
      </c>
      <c r="F4104" s="1">
        <v>43737</v>
      </c>
      <c r="G4104" s="1">
        <v>43760</v>
      </c>
      <c r="H4104" s="1">
        <v>43767</v>
      </c>
      <c r="I4104" t="s">
        <v>18</v>
      </c>
      <c r="J4104">
        <v>3</v>
      </c>
      <c r="K4104">
        <v>34</v>
      </c>
      <c r="L4104">
        <v>295</v>
      </c>
      <c r="M4104">
        <v>16</v>
      </c>
      <c r="N4104">
        <v>8</v>
      </c>
      <c r="O4104">
        <v>0.05</v>
      </c>
      <c r="P4104">
        <v>551.54</v>
      </c>
      <c r="Q4104">
        <v>1125.5999999999999</v>
      </c>
      <c r="R4104">
        <f>Table1[[#This Row],[OrderQuantity]]*Table1[[#This Row],[UnitPrice]]</f>
        <v>9004.7999999999993</v>
      </c>
      <c r="S4104">
        <f>Table1[[#This Row],[OrderQuantity]]*Table1[[#This Row],[UnitCost]]</f>
        <v>4412.32</v>
      </c>
      <c r="T4104">
        <f>Table1[[#This Row],[OrderQuantity]]*Table1[[#This Row],[UnitPrice]]*(1-Table1[[#This Row],[DiscountApplied]]) - (Table1[[#This Row],[OrderQuantity]]*Table1[[#This Row],[UnitCost]])</f>
        <v>4142.24</v>
      </c>
      <c r="U4104">
        <f>DATEDIF(Table1[[#This Row],[ShipDate]],Table1[[#This Row],[DeliveryDate]],"d")</f>
        <v>7</v>
      </c>
      <c r="V4104" t="str">
        <f t="shared" si="129"/>
        <v>On Time</v>
      </c>
    </row>
    <row r="4105" spans="2:22" x14ac:dyDescent="0.3">
      <c r="B4105" t="str">
        <f t="shared" si="128"/>
        <v>SO-004204</v>
      </c>
      <c r="C4105" t="s">
        <v>16</v>
      </c>
      <c r="D4105" t="s">
        <v>17</v>
      </c>
      <c r="E4105" s="1">
        <v>43600</v>
      </c>
      <c r="F4105" s="1">
        <v>43737</v>
      </c>
      <c r="G4105" s="1">
        <v>43761</v>
      </c>
      <c r="H4105" s="1">
        <v>43763</v>
      </c>
      <c r="I4105" t="s">
        <v>18</v>
      </c>
      <c r="J4105">
        <v>4</v>
      </c>
      <c r="K4105">
        <v>12</v>
      </c>
      <c r="L4105">
        <v>237</v>
      </c>
      <c r="M4105">
        <v>27</v>
      </c>
      <c r="N4105">
        <v>3</v>
      </c>
      <c r="O4105">
        <v>0.05</v>
      </c>
      <c r="P4105">
        <v>862.89</v>
      </c>
      <c r="Q4105">
        <v>1065.3</v>
      </c>
      <c r="R4105">
        <f>Table1[[#This Row],[OrderQuantity]]*Table1[[#This Row],[UnitPrice]]</f>
        <v>3195.8999999999996</v>
      </c>
      <c r="S4105">
        <f>Table1[[#This Row],[OrderQuantity]]*Table1[[#This Row],[UnitCost]]</f>
        <v>2588.67</v>
      </c>
      <c r="T4105">
        <f>Table1[[#This Row],[OrderQuantity]]*Table1[[#This Row],[UnitPrice]]*(1-Table1[[#This Row],[DiscountApplied]]) - (Table1[[#This Row],[OrderQuantity]]*Table1[[#This Row],[UnitCost]])</f>
        <v>447.43499999999949</v>
      </c>
      <c r="U4105">
        <f>DATEDIF(Table1[[#This Row],[ShipDate]],Table1[[#This Row],[DeliveryDate]],"d")</f>
        <v>2</v>
      </c>
      <c r="V4105" t="str">
        <f t="shared" si="129"/>
        <v>On Time</v>
      </c>
    </row>
    <row r="4106" spans="2:22" x14ac:dyDescent="0.3">
      <c r="B4106" t="str">
        <f t="shared" si="128"/>
        <v>SO-004205</v>
      </c>
      <c r="C4106" t="s">
        <v>19</v>
      </c>
      <c r="D4106" t="s">
        <v>20</v>
      </c>
      <c r="E4106" s="1">
        <v>43700</v>
      </c>
      <c r="F4106" s="1">
        <v>43737</v>
      </c>
      <c r="G4106" s="1">
        <v>43763</v>
      </c>
      <c r="H4106" s="1">
        <v>43765</v>
      </c>
      <c r="I4106" t="s">
        <v>18</v>
      </c>
      <c r="J4106">
        <v>19</v>
      </c>
      <c r="K4106">
        <v>10</v>
      </c>
      <c r="L4106">
        <v>151</v>
      </c>
      <c r="M4106">
        <v>21</v>
      </c>
      <c r="N4106">
        <v>4</v>
      </c>
      <c r="O4106">
        <v>0.05</v>
      </c>
      <c r="P4106">
        <v>4562.7</v>
      </c>
      <c r="Q4106">
        <v>6083.6</v>
      </c>
      <c r="R4106">
        <f>Table1[[#This Row],[OrderQuantity]]*Table1[[#This Row],[UnitPrice]]</f>
        <v>24334.400000000001</v>
      </c>
      <c r="S4106">
        <f>Table1[[#This Row],[OrderQuantity]]*Table1[[#This Row],[UnitCost]]</f>
        <v>18250.8</v>
      </c>
      <c r="T4106">
        <f>Table1[[#This Row],[OrderQuantity]]*Table1[[#This Row],[UnitPrice]]*(1-Table1[[#This Row],[DiscountApplied]]) - (Table1[[#This Row],[OrderQuantity]]*Table1[[#This Row],[UnitCost]])</f>
        <v>4866.880000000001</v>
      </c>
      <c r="U4106">
        <f>DATEDIF(Table1[[#This Row],[ShipDate]],Table1[[#This Row],[DeliveryDate]],"d")</f>
        <v>2</v>
      </c>
      <c r="V4106" t="str">
        <f t="shared" si="129"/>
        <v>On Time</v>
      </c>
    </row>
    <row r="4107" spans="2:22" x14ac:dyDescent="0.3">
      <c r="B4107" t="str">
        <f t="shared" si="128"/>
        <v>SO-004206</v>
      </c>
      <c r="C4107" t="s">
        <v>22</v>
      </c>
      <c r="D4107" t="s">
        <v>26</v>
      </c>
      <c r="E4107" s="1">
        <v>43600</v>
      </c>
      <c r="F4107" s="1">
        <v>43737</v>
      </c>
      <c r="G4107" s="1">
        <v>43761</v>
      </c>
      <c r="H4107" s="1">
        <v>43767</v>
      </c>
      <c r="I4107" t="s">
        <v>18</v>
      </c>
      <c r="J4107">
        <v>28</v>
      </c>
      <c r="K4107">
        <v>41</v>
      </c>
      <c r="L4107">
        <v>64</v>
      </c>
      <c r="M4107">
        <v>8</v>
      </c>
      <c r="N4107">
        <v>1</v>
      </c>
      <c r="O4107">
        <v>0.08</v>
      </c>
      <c r="P4107">
        <v>587.92999999999995</v>
      </c>
      <c r="Q4107">
        <v>904.5</v>
      </c>
      <c r="R4107">
        <f>Table1[[#This Row],[OrderQuantity]]*Table1[[#This Row],[UnitPrice]]</f>
        <v>904.5</v>
      </c>
      <c r="S4107">
        <f>Table1[[#This Row],[OrderQuantity]]*Table1[[#This Row],[UnitCost]]</f>
        <v>587.92999999999995</v>
      </c>
      <c r="T4107">
        <f>Table1[[#This Row],[OrderQuantity]]*Table1[[#This Row],[UnitPrice]]*(1-Table1[[#This Row],[DiscountApplied]]) - (Table1[[#This Row],[OrderQuantity]]*Table1[[#This Row],[UnitCost]])</f>
        <v>244.21000000000004</v>
      </c>
      <c r="U4107">
        <f>DATEDIF(Table1[[#This Row],[ShipDate]],Table1[[#This Row],[DeliveryDate]],"d")</f>
        <v>6</v>
      </c>
      <c r="V4107" t="str">
        <f t="shared" si="129"/>
        <v>On Time</v>
      </c>
    </row>
    <row r="4108" spans="2:22" x14ac:dyDescent="0.3">
      <c r="B4108" t="str">
        <f t="shared" si="128"/>
        <v>SO-004207</v>
      </c>
      <c r="C4108" t="s">
        <v>16</v>
      </c>
      <c r="D4108" t="s">
        <v>25</v>
      </c>
      <c r="E4108" s="1">
        <v>43600</v>
      </c>
      <c r="F4108" s="1">
        <v>43737</v>
      </c>
      <c r="G4108" s="1">
        <v>43739</v>
      </c>
      <c r="H4108" s="1">
        <v>43741</v>
      </c>
      <c r="I4108" t="s">
        <v>18</v>
      </c>
      <c r="J4108">
        <v>4</v>
      </c>
      <c r="K4108">
        <v>8</v>
      </c>
      <c r="L4108">
        <v>331</v>
      </c>
      <c r="M4108">
        <v>18</v>
      </c>
      <c r="N4108">
        <v>4</v>
      </c>
      <c r="O4108">
        <v>0.1</v>
      </c>
      <c r="P4108">
        <v>1242.58</v>
      </c>
      <c r="Q4108">
        <v>1882.7</v>
      </c>
      <c r="R4108">
        <f>Table1[[#This Row],[OrderQuantity]]*Table1[[#This Row],[UnitPrice]]</f>
        <v>7530.8</v>
      </c>
      <c r="S4108">
        <f>Table1[[#This Row],[OrderQuantity]]*Table1[[#This Row],[UnitCost]]</f>
        <v>4970.32</v>
      </c>
      <c r="T4108">
        <f>Table1[[#This Row],[OrderQuantity]]*Table1[[#This Row],[UnitPrice]]*(1-Table1[[#This Row],[DiscountApplied]]) - (Table1[[#This Row],[OrderQuantity]]*Table1[[#This Row],[UnitCost]])</f>
        <v>1807.4000000000005</v>
      </c>
      <c r="U4108">
        <f>DATEDIF(Table1[[#This Row],[ShipDate]],Table1[[#This Row],[DeliveryDate]],"d")</f>
        <v>2</v>
      </c>
      <c r="V4108" t="str">
        <f t="shared" si="129"/>
        <v>On Time</v>
      </c>
    </row>
    <row r="4109" spans="2:22" x14ac:dyDescent="0.3">
      <c r="B4109" t="str">
        <f t="shared" si="128"/>
        <v>SO-004208</v>
      </c>
      <c r="C4109" t="s">
        <v>19</v>
      </c>
      <c r="D4109" t="s">
        <v>24</v>
      </c>
      <c r="E4109" s="1">
        <v>43600</v>
      </c>
      <c r="F4109" s="1">
        <v>43737</v>
      </c>
      <c r="G4109" s="1">
        <v>43759</v>
      </c>
      <c r="H4109" s="1">
        <v>43766</v>
      </c>
      <c r="I4109" t="s">
        <v>18</v>
      </c>
      <c r="J4109">
        <v>20</v>
      </c>
      <c r="K4109">
        <v>23</v>
      </c>
      <c r="L4109">
        <v>37</v>
      </c>
      <c r="M4109">
        <v>17</v>
      </c>
      <c r="N4109">
        <v>4</v>
      </c>
      <c r="O4109">
        <v>0.05</v>
      </c>
      <c r="P4109">
        <v>737.54</v>
      </c>
      <c r="Q4109">
        <v>1715.2</v>
      </c>
      <c r="R4109">
        <f>Table1[[#This Row],[OrderQuantity]]*Table1[[#This Row],[UnitPrice]]</f>
        <v>6860.8</v>
      </c>
      <c r="S4109">
        <f>Table1[[#This Row],[OrderQuantity]]*Table1[[#This Row],[UnitCost]]</f>
        <v>2950.16</v>
      </c>
      <c r="T4109">
        <f>Table1[[#This Row],[OrderQuantity]]*Table1[[#This Row],[UnitPrice]]*(1-Table1[[#This Row],[DiscountApplied]]) - (Table1[[#This Row],[OrderQuantity]]*Table1[[#This Row],[UnitCost]])</f>
        <v>3567.6000000000004</v>
      </c>
      <c r="U4109">
        <f>DATEDIF(Table1[[#This Row],[ShipDate]],Table1[[#This Row],[DeliveryDate]],"d")</f>
        <v>7</v>
      </c>
      <c r="V4109" t="str">
        <f t="shared" si="129"/>
        <v>On Time</v>
      </c>
    </row>
    <row r="4110" spans="2:22" x14ac:dyDescent="0.3">
      <c r="B4110" t="str">
        <f t="shared" si="128"/>
        <v>SO-004209</v>
      </c>
      <c r="C4110" t="s">
        <v>16</v>
      </c>
      <c r="D4110" t="s">
        <v>24</v>
      </c>
      <c r="E4110" s="1">
        <v>43600</v>
      </c>
      <c r="F4110" s="1">
        <v>43737</v>
      </c>
      <c r="G4110" s="1">
        <v>43744</v>
      </c>
      <c r="H4110" s="1">
        <v>43745</v>
      </c>
      <c r="I4110" t="s">
        <v>18</v>
      </c>
      <c r="J4110">
        <v>10</v>
      </c>
      <c r="K4110">
        <v>44</v>
      </c>
      <c r="L4110">
        <v>21</v>
      </c>
      <c r="M4110">
        <v>26</v>
      </c>
      <c r="N4110">
        <v>7</v>
      </c>
      <c r="O4110">
        <v>0.05</v>
      </c>
      <c r="P4110">
        <v>2924.55</v>
      </c>
      <c r="Q4110">
        <v>3899.4</v>
      </c>
      <c r="R4110">
        <f>Table1[[#This Row],[OrderQuantity]]*Table1[[#This Row],[UnitPrice]]</f>
        <v>27295.8</v>
      </c>
      <c r="S4110">
        <f>Table1[[#This Row],[OrderQuantity]]*Table1[[#This Row],[UnitCost]]</f>
        <v>20471.850000000002</v>
      </c>
      <c r="T4110">
        <f>Table1[[#This Row],[OrderQuantity]]*Table1[[#This Row],[UnitPrice]]*(1-Table1[[#This Row],[DiscountApplied]]) - (Table1[[#This Row],[OrderQuantity]]*Table1[[#This Row],[UnitCost]])</f>
        <v>5459.1599999999962</v>
      </c>
      <c r="U4110">
        <f>DATEDIF(Table1[[#This Row],[ShipDate]],Table1[[#This Row],[DeliveryDate]],"d")</f>
        <v>1</v>
      </c>
      <c r="V4110" t="str">
        <f t="shared" si="129"/>
        <v>On Time</v>
      </c>
    </row>
    <row r="4111" spans="2:22" x14ac:dyDescent="0.3">
      <c r="B4111" t="str">
        <f t="shared" si="128"/>
        <v>SO-004210</v>
      </c>
      <c r="C4111" t="s">
        <v>22</v>
      </c>
      <c r="D4111" t="s">
        <v>20</v>
      </c>
      <c r="E4111" s="1">
        <v>43600</v>
      </c>
      <c r="F4111" s="1">
        <v>43737</v>
      </c>
      <c r="G4111" s="1">
        <v>43750</v>
      </c>
      <c r="H4111" s="1">
        <v>43751</v>
      </c>
      <c r="I4111" t="s">
        <v>18</v>
      </c>
      <c r="J4111">
        <v>26</v>
      </c>
      <c r="K4111">
        <v>6</v>
      </c>
      <c r="L4111">
        <v>170</v>
      </c>
      <c r="M4111">
        <v>36</v>
      </c>
      <c r="N4111">
        <v>1</v>
      </c>
      <c r="O4111">
        <v>0.15</v>
      </c>
      <c r="P4111">
        <v>1966.05</v>
      </c>
      <c r="Q4111">
        <v>3510.8</v>
      </c>
      <c r="R4111">
        <f>Table1[[#This Row],[OrderQuantity]]*Table1[[#This Row],[UnitPrice]]</f>
        <v>3510.8</v>
      </c>
      <c r="S4111">
        <f>Table1[[#This Row],[OrderQuantity]]*Table1[[#This Row],[UnitCost]]</f>
        <v>1966.05</v>
      </c>
      <c r="T4111">
        <f>Table1[[#This Row],[OrderQuantity]]*Table1[[#This Row],[UnitPrice]]*(1-Table1[[#This Row],[DiscountApplied]]) - (Table1[[#This Row],[OrderQuantity]]*Table1[[#This Row],[UnitCost]])</f>
        <v>1018.1300000000003</v>
      </c>
      <c r="U4111">
        <f>DATEDIF(Table1[[#This Row],[ShipDate]],Table1[[#This Row],[DeliveryDate]],"d")</f>
        <v>1</v>
      </c>
      <c r="V4111" t="str">
        <f t="shared" si="129"/>
        <v>On Time</v>
      </c>
    </row>
    <row r="4112" spans="2:22" x14ac:dyDescent="0.3">
      <c r="B4112" t="str">
        <f t="shared" si="128"/>
        <v>SO-004211</v>
      </c>
      <c r="C4112" t="s">
        <v>19</v>
      </c>
      <c r="D4112" t="s">
        <v>17</v>
      </c>
      <c r="E4112" s="1">
        <v>43600</v>
      </c>
      <c r="F4112" s="1">
        <v>43738</v>
      </c>
      <c r="G4112" s="1">
        <v>43746</v>
      </c>
      <c r="H4112" s="1">
        <v>43755</v>
      </c>
      <c r="I4112" t="s">
        <v>18</v>
      </c>
      <c r="J4112">
        <v>19</v>
      </c>
      <c r="K4112">
        <v>27</v>
      </c>
      <c r="L4112">
        <v>223</v>
      </c>
      <c r="M4112">
        <v>6</v>
      </c>
      <c r="N4112">
        <v>1</v>
      </c>
      <c r="O4112">
        <v>0.05</v>
      </c>
      <c r="P4112">
        <v>391.28</v>
      </c>
      <c r="Q4112">
        <v>978.2</v>
      </c>
      <c r="R4112">
        <f>Table1[[#This Row],[OrderQuantity]]*Table1[[#This Row],[UnitPrice]]</f>
        <v>978.2</v>
      </c>
      <c r="S4112">
        <f>Table1[[#This Row],[OrderQuantity]]*Table1[[#This Row],[UnitCost]]</f>
        <v>391.28</v>
      </c>
      <c r="T4112">
        <f>Table1[[#This Row],[OrderQuantity]]*Table1[[#This Row],[UnitPrice]]*(1-Table1[[#This Row],[DiscountApplied]]) - (Table1[[#This Row],[OrderQuantity]]*Table1[[#This Row],[UnitCost]])</f>
        <v>538.01</v>
      </c>
      <c r="U4112">
        <f>DATEDIF(Table1[[#This Row],[ShipDate]],Table1[[#This Row],[DeliveryDate]],"d")</f>
        <v>9</v>
      </c>
      <c r="V4112" t="str">
        <f t="shared" si="129"/>
        <v>Late</v>
      </c>
    </row>
    <row r="4113" spans="2:22" x14ac:dyDescent="0.3">
      <c r="B4113" t="str">
        <f t="shared" si="128"/>
        <v>SO-004212</v>
      </c>
      <c r="C4113" t="s">
        <v>16</v>
      </c>
      <c r="D4113" t="s">
        <v>20</v>
      </c>
      <c r="E4113" s="1">
        <v>43600</v>
      </c>
      <c r="F4113" s="1">
        <v>43738</v>
      </c>
      <c r="G4113" s="1">
        <v>43752</v>
      </c>
      <c r="H4113" s="1">
        <v>43759</v>
      </c>
      <c r="I4113" t="s">
        <v>18</v>
      </c>
      <c r="J4113">
        <v>8</v>
      </c>
      <c r="K4113">
        <v>38</v>
      </c>
      <c r="L4113">
        <v>188</v>
      </c>
      <c r="M4113">
        <v>35</v>
      </c>
      <c r="N4113">
        <v>6</v>
      </c>
      <c r="O4113">
        <v>0.08</v>
      </c>
      <c r="P4113">
        <v>3515.49</v>
      </c>
      <c r="Q4113">
        <v>6391.8</v>
      </c>
      <c r="R4113">
        <f>Table1[[#This Row],[OrderQuantity]]*Table1[[#This Row],[UnitPrice]]</f>
        <v>38350.800000000003</v>
      </c>
      <c r="S4113">
        <f>Table1[[#This Row],[OrderQuantity]]*Table1[[#This Row],[UnitCost]]</f>
        <v>21092.94</v>
      </c>
      <c r="T4113">
        <f>Table1[[#This Row],[OrderQuantity]]*Table1[[#This Row],[UnitPrice]]*(1-Table1[[#This Row],[DiscountApplied]]) - (Table1[[#This Row],[OrderQuantity]]*Table1[[#This Row],[UnitCost]])</f>
        <v>14189.796000000006</v>
      </c>
      <c r="U4113">
        <f>DATEDIF(Table1[[#This Row],[ShipDate]],Table1[[#This Row],[DeliveryDate]],"d")</f>
        <v>7</v>
      </c>
      <c r="V4113" t="str">
        <f t="shared" si="129"/>
        <v>On Time</v>
      </c>
    </row>
    <row r="4114" spans="2:22" x14ac:dyDescent="0.3">
      <c r="B4114" t="str">
        <f t="shared" si="128"/>
        <v>SO-004213</v>
      </c>
      <c r="C4114" t="s">
        <v>16</v>
      </c>
      <c r="D4114" t="s">
        <v>20</v>
      </c>
      <c r="E4114" s="1">
        <v>43600</v>
      </c>
      <c r="F4114" s="1">
        <v>43738</v>
      </c>
      <c r="G4114" s="1">
        <v>43745</v>
      </c>
      <c r="H4114" s="1">
        <v>43754</v>
      </c>
      <c r="I4114" t="s">
        <v>18</v>
      </c>
      <c r="J4114">
        <v>8</v>
      </c>
      <c r="K4114">
        <v>40</v>
      </c>
      <c r="L4114">
        <v>175</v>
      </c>
      <c r="M4114">
        <v>32</v>
      </c>
      <c r="N4114">
        <v>7</v>
      </c>
      <c r="O4114">
        <v>0.1</v>
      </c>
      <c r="P4114">
        <v>1123.93</v>
      </c>
      <c r="Q4114">
        <v>1842.5</v>
      </c>
      <c r="R4114">
        <f>Table1[[#This Row],[OrderQuantity]]*Table1[[#This Row],[UnitPrice]]</f>
        <v>12897.5</v>
      </c>
      <c r="S4114">
        <f>Table1[[#This Row],[OrderQuantity]]*Table1[[#This Row],[UnitCost]]</f>
        <v>7867.51</v>
      </c>
      <c r="T4114">
        <f>Table1[[#This Row],[OrderQuantity]]*Table1[[#This Row],[UnitPrice]]*(1-Table1[[#This Row],[DiscountApplied]]) - (Table1[[#This Row],[OrderQuantity]]*Table1[[#This Row],[UnitCost]])</f>
        <v>3740.24</v>
      </c>
      <c r="U4114">
        <f>DATEDIF(Table1[[#This Row],[ShipDate]],Table1[[#This Row],[DeliveryDate]],"d")</f>
        <v>9</v>
      </c>
      <c r="V4114" t="str">
        <f t="shared" si="129"/>
        <v>Late</v>
      </c>
    </row>
    <row r="4115" spans="2:22" x14ac:dyDescent="0.3">
      <c r="B4115" t="str">
        <f t="shared" si="128"/>
        <v>SO-004214</v>
      </c>
      <c r="C4115" t="s">
        <v>19</v>
      </c>
      <c r="D4115" t="s">
        <v>20</v>
      </c>
      <c r="E4115" s="1">
        <v>43700</v>
      </c>
      <c r="F4115" s="1">
        <v>43738</v>
      </c>
      <c r="G4115" s="1">
        <v>43765</v>
      </c>
      <c r="H4115" s="1">
        <v>43766</v>
      </c>
      <c r="I4115" t="s">
        <v>18</v>
      </c>
      <c r="J4115">
        <v>19</v>
      </c>
      <c r="K4115">
        <v>3</v>
      </c>
      <c r="L4115">
        <v>183</v>
      </c>
      <c r="M4115">
        <v>31</v>
      </c>
      <c r="N4115">
        <v>4</v>
      </c>
      <c r="O4115">
        <v>0.08</v>
      </c>
      <c r="P4115">
        <v>1554.4</v>
      </c>
      <c r="Q4115">
        <v>3886</v>
      </c>
      <c r="R4115">
        <f>Table1[[#This Row],[OrderQuantity]]*Table1[[#This Row],[UnitPrice]]</f>
        <v>15544</v>
      </c>
      <c r="S4115">
        <f>Table1[[#This Row],[OrderQuantity]]*Table1[[#This Row],[UnitCost]]</f>
        <v>6217.6</v>
      </c>
      <c r="T4115">
        <f>Table1[[#This Row],[OrderQuantity]]*Table1[[#This Row],[UnitPrice]]*(1-Table1[[#This Row],[DiscountApplied]]) - (Table1[[#This Row],[OrderQuantity]]*Table1[[#This Row],[UnitCost]])</f>
        <v>8082.880000000001</v>
      </c>
      <c r="U4115">
        <f>DATEDIF(Table1[[#This Row],[ShipDate]],Table1[[#This Row],[DeliveryDate]],"d")</f>
        <v>1</v>
      </c>
      <c r="V4115" t="str">
        <f t="shared" si="129"/>
        <v>On Time</v>
      </c>
    </row>
    <row r="4116" spans="2:22" x14ac:dyDescent="0.3">
      <c r="B4116" t="str">
        <f t="shared" si="128"/>
        <v>SO-004215</v>
      </c>
      <c r="C4116" t="s">
        <v>16</v>
      </c>
      <c r="D4116" t="s">
        <v>23</v>
      </c>
      <c r="E4116" s="1">
        <v>43700</v>
      </c>
      <c r="F4116" s="1">
        <v>43738</v>
      </c>
      <c r="G4116" s="1">
        <v>43763</v>
      </c>
      <c r="H4116" s="1">
        <v>43773</v>
      </c>
      <c r="I4116" t="s">
        <v>18</v>
      </c>
      <c r="J4116">
        <v>5</v>
      </c>
      <c r="K4116">
        <v>48</v>
      </c>
      <c r="L4116">
        <v>321</v>
      </c>
      <c r="M4116">
        <v>44</v>
      </c>
      <c r="N4116">
        <v>5</v>
      </c>
      <c r="O4116">
        <v>0.05</v>
      </c>
      <c r="P4116">
        <v>1537.65</v>
      </c>
      <c r="Q4116">
        <v>1809</v>
      </c>
      <c r="R4116">
        <f>Table1[[#This Row],[OrderQuantity]]*Table1[[#This Row],[UnitPrice]]</f>
        <v>9045</v>
      </c>
      <c r="S4116">
        <f>Table1[[#This Row],[OrderQuantity]]*Table1[[#This Row],[UnitCost]]</f>
        <v>7688.25</v>
      </c>
      <c r="T4116">
        <f>Table1[[#This Row],[OrderQuantity]]*Table1[[#This Row],[UnitPrice]]*(1-Table1[[#This Row],[DiscountApplied]]) - (Table1[[#This Row],[OrderQuantity]]*Table1[[#This Row],[UnitCost]])</f>
        <v>904.5</v>
      </c>
      <c r="U4116">
        <f>DATEDIF(Table1[[#This Row],[ShipDate]],Table1[[#This Row],[DeliveryDate]],"d")</f>
        <v>10</v>
      </c>
      <c r="V4116" t="str">
        <f t="shared" si="129"/>
        <v>Late</v>
      </c>
    </row>
    <row r="4117" spans="2:22" x14ac:dyDescent="0.3">
      <c r="B4117" t="str">
        <f t="shared" si="128"/>
        <v>SO-004216</v>
      </c>
      <c r="C4117" t="s">
        <v>19</v>
      </c>
      <c r="D4117" t="s">
        <v>23</v>
      </c>
      <c r="E4117" s="1">
        <v>43600</v>
      </c>
      <c r="F4117" s="1">
        <v>43738</v>
      </c>
      <c r="G4117" s="1">
        <v>43759</v>
      </c>
      <c r="H4117" s="1">
        <v>43760</v>
      </c>
      <c r="I4117" t="s">
        <v>18</v>
      </c>
      <c r="J4117">
        <v>19</v>
      </c>
      <c r="K4117">
        <v>5</v>
      </c>
      <c r="L4117">
        <v>308</v>
      </c>
      <c r="M4117">
        <v>13</v>
      </c>
      <c r="N4117">
        <v>1</v>
      </c>
      <c r="O4117">
        <v>0.05</v>
      </c>
      <c r="P4117">
        <v>5052.54</v>
      </c>
      <c r="Q4117">
        <v>6237.7</v>
      </c>
      <c r="R4117">
        <f>Table1[[#This Row],[OrderQuantity]]*Table1[[#This Row],[UnitPrice]]</f>
        <v>6237.7</v>
      </c>
      <c r="S4117">
        <f>Table1[[#This Row],[OrderQuantity]]*Table1[[#This Row],[UnitCost]]</f>
        <v>5052.54</v>
      </c>
      <c r="T4117">
        <f>Table1[[#This Row],[OrderQuantity]]*Table1[[#This Row],[UnitPrice]]*(1-Table1[[#This Row],[DiscountApplied]]) - (Table1[[#This Row],[OrderQuantity]]*Table1[[#This Row],[UnitCost]])</f>
        <v>873.27499999999964</v>
      </c>
      <c r="U4117">
        <f>DATEDIF(Table1[[#This Row],[ShipDate]],Table1[[#This Row],[DeliveryDate]],"d")</f>
        <v>1</v>
      </c>
      <c r="V4117" t="str">
        <f t="shared" si="129"/>
        <v>On Time</v>
      </c>
    </row>
    <row r="4118" spans="2:22" x14ac:dyDescent="0.3">
      <c r="B4118" t="str">
        <f t="shared" si="128"/>
        <v>SO-004217</v>
      </c>
      <c r="C4118" t="s">
        <v>19</v>
      </c>
      <c r="D4118" t="s">
        <v>20</v>
      </c>
      <c r="E4118" s="1">
        <v>43600</v>
      </c>
      <c r="F4118" s="1">
        <v>43738</v>
      </c>
      <c r="G4118" s="1">
        <v>43742</v>
      </c>
      <c r="H4118" s="1">
        <v>43749</v>
      </c>
      <c r="I4118" t="s">
        <v>18</v>
      </c>
      <c r="J4118">
        <v>18</v>
      </c>
      <c r="K4118">
        <v>13</v>
      </c>
      <c r="L4118">
        <v>129</v>
      </c>
      <c r="M4118">
        <v>31</v>
      </c>
      <c r="N4118">
        <v>7</v>
      </c>
      <c r="O4118">
        <v>0.1</v>
      </c>
      <c r="P4118">
        <v>2547.0700000000002</v>
      </c>
      <c r="Q4118">
        <v>3859.2</v>
      </c>
      <c r="R4118">
        <f>Table1[[#This Row],[OrderQuantity]]*Table1[[#This Row],[UnitPrice]]</f>
        <v>27014.399999999998</v>
      </c>
      <c r="S4118">
        <f>Table1[[#This Row],[OrderQuantity]]*Table1[[#This Row],[UnitCost]]</f>
        <v>17829.490000000002</v>
      </c>
      <c r="T4118">
        <f>Table1[[#This Row],[OrderQuantity]]*Table1[[#This Row],[UnitPrice]]*(1-Table1[[#This Row],[DiscountApplied]]) - (Table1[[#This Row],[OrderQuantity]]*Table1[[#This Row],[UnitCost]])</f>
        <v>6483.4699999999975</v>
      </c>
      <c r="U4118">
        <f>DATEDIF(Table1[[#This Row],[ShipDate]],Table1[[#This Row],[DeliveryDate]],"d")</f>
        <v>7</v>
      </c>
      <c r="V4118" t="str">
        <f t="shared" si="129"/>
        <v>On Time</v>
      </c>
    </row>
    <row r="4119" spans="2:22" x14ac:dyDescent="0.3">
      <c r="B4119" t="str">
        <f t="shared" si="128"/>
        <v>SO-004218</v>
      </c>
      <c r="C4119" t="s">
        <v>16</v>
      </c>
      <c r="D4119" t="s">
        <v>20</v>
      </c>
      <c r="E4119" s="1">
        <v>43600</v>
      </c>
      <c r="F4119" s="1">
        <v>43738</v>
      </c>
      <c r="G4119" s="1">
        <v>43745</v>
      </c>
      <c r="H4119" s="1">
        <v>43754</v>
      </c>
      <c r="I4119" t="s">
        <v>18</v>
      </c>
      <c r="J4119">
        <v>3</v>
      </c>
      <c r="K4119">
        <v>23</v>
      </c>
      <c r="L4119">
        <v>199</v>
      </c>
      <c r="M4119">
        <v>20</v>
      </c>
      <c r="N4119">
        <v>1</v>
      </c>
      <c r="O4119">
        <v>0.15</v>
      </c>
      <c r="P4119">
        <v>789.33</v>
      </c>
      <c r="Q4119">
        <v>1252.9000000000001</v>
      </c>
      <c r="R4119">
        <f>Table1[[#This Row],[OrderQuantity]]*Table1[[#This Row],[UnitPrice]]</f>
        <v>1252.9000000000001</v>
      </c>
      <c r="S4119">
        <f>Table1[[#This Row],[OrderQuantity]]*Table1[[#This Row],[UnitCost]]</f>
        <v>789.33</v>
      </c>
      <c r="T4119">
        <f>Table1[[#This Row],[OrderQuantity]]*Table1[[#This Row],[UnitPrice]]*(1-Table1[[#This Row],[DiscountApplied]]) - (Table1[[#This Row],[OrderQuantity]]*Table1[[#This Row],[UnitCost]])</f>
        <v>275.6350000000001</v>
      </c>
      <c r="U4119">
        <f>DATEDIF(Table1[[#This Row],[ShipDate]],Table1[[#This Row],[DeliveryDate]],"d")</f>
        <v>9</v>
      </c>
      <c r="V4119" t="str">
        <f t="shared" si="129"/>
        <v>Late</v>
      </c>
    </row>
    <row r="4120" spans="2:22" x14ac:dyDescent="0.3">
      <c r="B4120" t="str">
        <f t="shared" si="128"/>
        <v>SO-004219</v>
      </c>
      <c r="C4120" t="s">
        <v>19</v>
      </c>
      <c r="D4120" t="s">
        <v>25</v>
      </c>
      <c r="E4120" s="1">
        <v>43600</v>
      </c>
      <c r="F4120" s="1">
        <v>43739</v>
      </c>
      <c r="G4120" s="1">
        <v>43757</v>
      </c>
      <c r="H4120" s="1">
        <v>43759</v>
      </c>
      <c r="I4120" t="s">
        <v>18</v>
      </c>
      <c r="J4120">
        <v>14</v>
      </c>
      <c r="K4120">
        <v>23</v>
      </c>
      <c r="L4120">
        <v>361</v>
      </c>
      <c r="M4120">
        <v>37</v>
      </c>
      <c r="N4120">
        <v>5</v>
      </c>
      <c r="O4120">
        <v>0.08</v>
      </c>
      <c r="P4120">
        <v>543.29999999999995</v>
      </c>
      <c r="Q4120">
        <v>1065.3</v>
      </c>
      <c r="R4120">
        <f>Table1[[#This Row],[OrderQuantity]]*Table1[[#This Row],[UnitPrice]]</f>
        <v>5326.5</v>
      </c>
      <c r="S4120">
        <f>Table1[[#This Row],[OrderQuantity]]*Table1[[#This Row],[UnitCost]]</f>
        <v>2716.5</v>
      </c>
      <c r="T4120">
        <f>Table1[[#This Row],[OrderQuantity]]*Table1[[#This Row],[UnitPrice]]*(1-Table1[[#This Row],[DiscountApplied]]) - (Table1[[#This Row],[OrderQuantity]]*Table1[[#This Row],[UnitCost]])</f>
        <v>2183.88</v>
      </c>
      <c r="U4120">
        <f>DATEDIF(Table1[[#This Row],[ShipDate]],Table1[[#This Row],[DeliveryDate]],"d")</f>
        <v>2</v>
      </c>
      <c r="V4120" t="str">
        <f t="shared" si="129"/>
        <v>On Time</v>
      </c>
    </row>
    <row r="4121" spans="2:22" x14ac:dyDescent="0.3">
      <c r="B4121" t="str">
        <f t="shared" si="128"/>
        <v>SO-004220</v>
      </c>
      <c r="C4121" t="s">
        <v>16</v>
      </c>
      <c r="D4121" t="s">
        <v>24</v>
      </c>
      <c r="E4121" s="1">
        <v>43600</v>
      </c>
      <c r="F4121" s="1">
        <v>43739</v>
      </c>
      <c r="G4121" s="1">
        <v>43759</v>
      </c>
      <c r="H4121" s="1">
        <v>43765</v>
      </c>
      <c r="I4121" t="s">
        <v>18</v>
      </c>
      <c r="J4121">
        <v>12</v>
      </c>
      <c r="K4121">
        <v>33</v>
      </c>
      <c r="L4121">
        <v>21</v>
      </c>
      <c r="M4121">
        <v>21</v>
      </c>
      <c r="N4121">
        <v>4</v>
      </c>
      <c r="O4121">
        <v>0.3</v>
      </c>
      <c r="P4121">
        <v>1122.79</v>
      </c>
      <c r="Q4121">
        <v>2673.3</v>
      </c>
      <c r="R4121">
        <f>Table1[[#This Row],[OrderQuantity]]*Table1[[#This Row],[UnitPrice]]</f>
        <v>10693.2</v>
      </c>
      <c r="S4121">
        <f>Table1[[#This Row],[OrderQuantity]]*Table1[[#This Row],[UnitCost]]</f>
        <v>4491.16</v>
      </c>
      <c r="T4121">
        <f>Table1[[#This Row],[OrderQuantity]]*Table1[[#This Row],[UnitPrice]]*(1-Table1[[#This Row],[DiscountApplied]]) - (Table1[[#This Row],[OrderQuantity]]*Table1[[#This Row],[UnitCost]])</f>
        <v>2994.08</v>
      </c>
      <c r="U4121">
        <f>DATEDIF(Table1[[#This Row],[ShipDate]],Table1[[#This Row],[DeliveryDate]],"d")</f>
        <v>6</v>
      </c>
      <c r="V4121" t="str">
        <f t="shared" si="129"/>
        <v>On Time</v>
      </c>
    </row>
    <row r="4122" spans="2:22" x14ac:dyDescent="0.3">
      <c r="B4122" t="str">
        <f t="shared" si="128"/>
        <v>SO-004221</v>
      </c>
      <c r="C4122" t="s">
        <v>21</v>
      </c>
      <c r="D4122" t="s">
        <v>20</v>
      </c>
      <c r="E4122" s="1">
        <v>43600</v>
      </c>
      <c r="F4122" s="1">
        <v>43739</v>
      </c>
      <c r="G4122" s="1">
        <v>43742</v>
      </c>
      <c r="H4122" s="1">
        <v>43747</v>
      </c>
      <c r="I4122" t="s">
        <v>18</v>
      </c>
      <c r="J4122">
        <v>21</v>
      </c>
      <c r="K4122">
        <v>36</v>
      </c>
      <c r="L4122">
        <v>121</v>
      </c>
      <c r="M4122">
        <v>8</v>
      </c>
      <c r="N4122">
        <v>1</v>
      </c>
      <c r="O4122">
        <v>0.05</v>
      </c>
      <c r="P4122">
        <v>2538.9699999999998</v>
      </c>
      <c r="Q4122">
        <v>3906.1</v>
      </c>
      <c r="R4122">
        <f>Table1[[#This Row],[OrderQuantity]]*Table1[[#This Row],[UnitPrice]]</f>
        <v>3906.1</v>
      </c>
      <c r="S4122">
        <f>Table1[[#This Row],[OrderQuantity]]*Table1[[#This Row],[UnitCost]]</f>
        <v>2538.9699999999998</v>
      </c>
      <c r="T4122">
        <f>Table1[[#This Row],[OrderQuantity]]*Table1[[#This Row],[UnitPrice]]*(1-Table1[[#This Row],[DiscountApplied]]) - (Table1[[#This Row],[OrderQuantity]]*Table1[[#This Row],[UnitCost]])</f>
        <v>1171.8249999999998</v>
      </c>
      <c r="U4122">
        <f>DATEDIF(Table1[[#This Row],[ShipDate]],Table1[[#This Row],[DeliveryDate]],"d")</f>
        <v>5</v>
      </c>
      <c r="V4122" t="str">
        <f t="shared" si="129"/>
        <v>On Time</v>
      </c>
    </row>
    <row r="4123" spans="2:22" x14ac:dyDescent="0.3">
      <c r="B4123" t="str">
        <f t="shared" si="128"/>
        <v>SO-004222</v>
      </c>
      <c r="C4123" t="s">
        <v>16</v>
      </c>
      <c r="D4123" t="s">
        <v>25</v>
      </c>
      <c r="E4123" s="1">
        <v>43700</v>
      </c>
      <c r="F4123" s="1">
        <v>43739</v>
      </c>
      <c r="G4123" s="1">
        <v>43765</v>
      </c>
      <c r="H4123" s="1">
        <v>43775</v>
      </c>
      <c r="I4123" t="s">
        <v>18</v>
      </c>
      <c r="J4123">
        <v>1</v>
      </c>
      <c r="K4123">
        <v>46</v>
      </c>
      <c r="L4123">
        <v>355</v>
      </c>
      <c r="M4123">
        <v>2</v>
      </c>
      <c r="N4123">
        <v>8</v>
      </c>
      <c r="O4123">
        <v>0.1</v>
      </c>
      <c r="P4123">
        <v>3709.12</v>
      </c>
      <c r="Q4123">
        <v>5795.5</v>
      </c>
      <c r="R4123">
        <f>Table1[[#This Row],[OrderQuantity]]*Table1[[#This Row],[UnitPrice]]</f>
        <v>46364</v>
      </c>
      <c r="S4123">
        <f>Table1[[#This Row],[OrderQuantity]]*Table1[[#This Row],[UnitCost]]</f>
        <v>29672.959999999999</v>
      </c>
      <c r="T4123">
        <f>Table1[[#This Row],[OrderQuantity]]*Table1[[#This Row],[UnitPrice]]*(1-Table1[[#This Row],[DiscountApplied]]) - (Table1[[#This Row],[OrderQuantity]]*Table1[[#This Row],[UnitCost]])</f>
        <v>12054.64</v>
      </c>
      <c r="U4123">
        <f>DATEDIF(Table1[[#This Row],[ShipDate]],Table1[[#This Row],[DeliveryDate]],"d")</f>
        <v>10</v>
      </c>
      <c r="V4123" t="str">
        <f t="shared" si="129"/>
        <v>Late</v>
      </c>
    </row>
    <row r="4124" spans="2:22" x14ac:dyDescent="0.3">
      <c r="B4124" t="str">
        <f t="shared" si="128"/>
        <v>SO-004223</v>
      </c>
      <c r="C4124" t="s">
        <v>16</v>
      </c>
      <c r="D4124" t="s">
        <v>23</v>
      </c>
      <c r="E4124" s="1">
        <v>43600</v>
      </c>
      <c r="F4124" s="1">
        <v>43739</v>
      </c>
      <c r="G4124" s="1">
        <v>43755</v>
      </c>
      <c r="H4124" s="1">
        <v>43764</v>
      </c>
      <c r="I4124" t="s">
        <v>18</v>
      </c>
      <c r="J4124">
        <v>7</v>
      </c>
      <c r="K4124">
        <v>45</v>
      </c>
      <c r="L4124">
        <v>319</v>
      </c>
      <c r="M4124">
        <v>30</v>
      </c>
      <c r="N4124">
        <v>2</v>
      </c>
      <c r="O4124">
        <v>0.15</v>
      </c>
      <c r="P4124">
        <v>1201.98</v>
      </c>
      <c r="Q4124">
        <v>1742</v>
      </c>
      <c r="R4124">
        <f>Table1[[#This Row],[OrderQuantity]]*Table1[[#This Row],[UnitPrice]]</f>
        <v>3484</v>
      </c>
      <c r="S4124">
        <f>Table1[[#This Row],[OrderQuantity]]*Table1[[#This Row],[UnitCost]]</f>
        <v>2403.96</v>
      </c>
      <c r="T4124">
        <f>Table1[[#This Row],[OrderQuantity]]*Table1[[#This Row],[UnitPrice]]*(1-Table1[[#This Row],[DiscountApplied]]) - (Table1[[#This Row],[OrderQuantity]]*Table1[[#This Row],[UnitCost]])</f>
        <v>557.44000000000005</v>
      </c>
      <c r="U4124">
        <f>DATEDIF(Table1[[#This Row],[ShipDate]],Table1[[#This Row],[DeliveryDate]],"d")</f>
        <v>9</v>
      </c>
      <c r="V4124" t="str">
        <f t="shared" si="129"/>
        <v>Late</v>
      </c>
    </row>
    <row r="4125" spans="2:22" x14ac:dyDescent="0.3">
      <c r="B4125" t="str">
        <f t="shared" si="128"/>
        <v>SO-004224</v>
      </c>
      <c r="C4125" t="s">
        <v>19</v>
      </c>
      <c r="D4125" t="s">
        <v>26</v>
      </c>
      <c r="E4125" s="1">
        <v>43600</v>
      </c>
      <c r="F4125" s="1">
        <v>43739</v>
      </c>
      <c r="G4125" s="1">
        <v>43741</v>
      </c>
      <c r="H4125" s="1">
        <v>43749</v>
      </c>
      <c r="I4125" t="s">
        <v>18</v>
      </c>
      <c r="J4125">
        <v>16</v>
      </c>
      <c r="K4125">
        <v>6</v>
      </c>
      <c r="L4125">
        <v>60</v>
      </c>
      <c r="M4125">
        <v>2</v>
      </c>
      <c r="N4125">
        <v>8</v>
      </c>
      <c r="O4125">
        <v>0.15</v>
      </c>
      <c r="P4125">
        <v>3059.35</v>
      </c>
      <c r="Q4125">
        <v>3872.6</v>
      </c>
      <c r="R4125">
        <f>Table1[[#This Row],[OrderQuantity]]*Table1[[#This Row],[UnitPrice]]</f>
        <v>30980.799999999999</v>
      </c>
      <c r="S4125">
        <f>Table1[[#This Row],[OrderQuantity]]*Table1[[#This Row],[UnitCost]]</f>
        <v>24474.799999999999</v>
      </c>
      <c r="T4125">
        <f>Table1[[#This Row],[OrderQuantity]]*Table1[[#This Row],[UnitPrice]]*(1-Table1[[#This Row],[DiscountApplied]]) - (Table1[[#This Row],[OrderQuantity]]*Table1[[#This Row],[UnitCost]])</f>
        <v>1858.880000000001</v>
      </c>
      <c r="U4125">
        <f>DATEDIF(Table1[[#This Row],[ShipDate]],Table1[[#This Row],[DeliveryDate]],"d")</f>
        <v>8</v>
      </c>
      <c r="V4125" t="str">
        <f t="shared" si="129"/>
        <v>Late</v>
      </c>
    </row>
    <row r="4126" spans="2:22" x14ac:dyDescent="0.3">
      <c r="B4126" t="str">
        <f t="shared" si="128"/>
        <v>SO-004225</v>
      </c>
      <c r="C4126" t="s">
        <v>16</v>
      </c>
      <c r="D4126" t="s">
        <v>25</v>
      </c>
      <c r="E4126" s="1">
        <v>43600</v>
      </c>
      <c r="F4126" s="1">
        <v>43739</v>
      </c>
      <c r="G4126" s="1">
        <v>43747</v>
      </c>
      <c r="H4126" s="1">
        <v>43756</v>
      </c>
      <c r="I4126" t="s">
        <v>18</v>
      </c>
      <c r="J4126">
        <v>7</v>
      </c>
      <c r="K4126">
        <v>12</v>
      </c>
      <c r="L4126">
        <v>357</v>
      </c>
      <c r="M4126">
        <v>10</v>
      </c>
      <c r="N4126">
        <v>8</v>
      </c>
      <c r="O4126">
        <v>0.1</v>
      </c>
      <c r="P4126">
        <v>171.52</v>
      </c>
      <c r="Q4126">
        <v>268</v>
      </c>
      <c r="R4126">
        <f>Table1[[#This Row],[OrderQuantity]]*Table1[[#This Row],[UnitPrice]]</f>
        <v>2144</v>
      </c>
      <c r="S4126">
        <f>Table1[[#This Row],[OrderQuantity]]*Table1[[#This Row],[UnitCost]]</f>
        <v>1372.16</v>
      </c>
      <c r="T4126">
        <f>Table1[[#This Row],[OrderQuantity]]*Table1[[#This Row],[UnitPrice]]*(1-Table1[[#This Row],[DiscountApplied]]) - (Table1[[#This Row],[OrderQuantity]]*Table1[[#This Row],[UnitCost]])</f>
        <v>557.44000000000005</v>
      </c>
      <c r="U4126">
        <f>DATEDIF(Table1[[#This Row],[ShipDate]],Table1[[#This Row],[DeliveryDate]],"d")</f>
        <v>9</v>
      </c>
      <c r="V4126" t="str">
        <f t="shared" si="129"/>
        <v>Late</v>
      </c>
    </row>
    <row r="4127" spans="2:22" x14ac:dyDescent="0.3">
      <c r="B4127" t="str">
        <f t="shared" si="128"/>
        <v>SO-004226</v>
      </c>
      <c r="C4127" t="s">
        <v>22</v>
      </c>
      <c r="D4127" t="s">
        <v>20</v>
      </c>
      <c r="E4127" s="1">
        <v>43600</v>
      </c>
      <c r="F4127" s="1">
        <v>43739</v>
      </c>
      <c r="G4127" s="1">
        <v>43761</v>
      </c>
      <c r="H4127" s="1">
        <v>43769</v>
      </c>
      <c r="I4127" t="s">
        <v>18</v>
      </c>
      <c r="J4127">
        <v>25</v>
      </c>
      <c r="K4127">
        <v>48</v>
      </c>
      <c r="L4127">
        <v>149</v>
      </c>
      <c r="M4127">
        <v>31</v>
      </c>
      <c r="N4127">
        <v>1</v>
      </c>
      <c r="O4127">
        <v>0.08</v>
      </c>
      <c r="P4127">
        <v>656.47</v>
      </c>
      <c r="Q4127">
        <v>924.6</v>
      </c>
      <c r="R4127">
        <f>Table1[[#This Row],[OrderQuantity]]*Table1[[#This Row],[UnitPrice]]</f>
        <v>924.6</v>
      </c>
      <c r="S4127">
        <f>Table1[[#This Row],[OrderQuantity]]*Table1[[#This Row],[UnitCost]]</f>
        <v>656.47</v>
      </c>
      <c r="T4127">
        <f>Table1[[#This Row],[OrderQuantity]]*Table1[[#This Row],[UnitPrice]]*(1-Table1[[#This Row],[DiscountApplied]]) - (Table1[[#This Row],[OrderQuantity]]*Table1[[#This Row],[UnitCost]])</f>
        <v>194.16200000000003</v>
      </c>
      <c r="U4127">
        <f>DATEDIF(Table1[[#This Row],[ShipDate]],Table1[[#This Row],[DeliveryDate]],"d")</f>
        <v>8</v>
      </c>
      <c r="V4127" t="str">
        <f t="shared" si="129"/>
        <v>Late</v>
      </c>
    </row>
    <row r="4128" spans="2:22" x14ac:dyDescent="0.3">
      <c r="B4128" t="str">
        <f t="shared" si="128"/>
        <v>SO-004227</v>
      </c>
      <c r="C4128" t="s">
        <v>19</v>
      </c>
      <c r="D4128" t="s">
        <v>17</v>
      </c>
      <c r="E4128" s="1">
        <v>43600</v>
      </c>
      <c r="F4128" s="1">
        <v>43739</v>
      </c>
      <c r="G4128" s="1">
        <v>43766</v>
      </c>
      <c r="H4128" s="1">
        <v>43775</v>
      </c>
      <c r="I4128" t="s">
        <v>18</v>
      </c>
      <c r="J4128">
        <v>18</v>
      </c>
      <c r="K4128">
        <v>12</v>
      </c>
      <c r="L4128">
        <v>259</v>
      </c>
      <c r="M4128">
        <v>39</v>
      </c>
      <c r="N4128">
        <v>5</v>
      </c>
      <c r="O4128">
        <v>0.08</v>
      </c>
      <c r="P4128">
        <v>1653.69</v>
      </c>
      <c r="Q4128">
        <v>3845.8</v>
      </c>
      <c r="R4128">
        <f>Table1[[#This Row],[OrderQuantity]]*Table1[[#This Row],[UnitPrice]]</f>
        <v>19229</v>
      </c>
      <c r="S4128">
        <f>Table1[[#This Row],[OrderQuantity]]*Table1[[#This Row],[UnitCost]]</f>
        <v>8268.4500000000007</v>
      </c>
      <c r="T4128">
        <f>Table1[[#This Row],[OrderQuantity]]*Table1[[#This Row],[UnitPrice]]*(1-Table1[[#This Row],[DiscountApplied]]) - (Table1[[#This Row],[OrderQuantity]]*Table1[[#This Row],[UnitCost]])</f>
        <v>9422.23</v>
      </c>
      <c r="U4128">
        <f>DATEDIF(Table1[[#This Row],[ShipDate]],Table1[[#This Row],[DeliveryDate]],"d")</f>
        <v>9</v>
      </c>
      <c r="V4128" t="str">
        <f t="shared" si="129"/>
        <v>Late</v>
      </c>
    </row>
    <row r="4129" spans="2:22" x14ac:dyDescent="0.3">
      <c r="B4129" t="str">
        <f t="shared" si="128"/>
        <v>SO-004228</v>
      </c>
      <c r="C4129" t="s">
        <v>19</v>
      </c>
      <c r="D4129" t="s">
        <v>20</v>
      </c>
      <c r="E4129" s="1">
        <v>43700</v>
      </c>
      <c r="F4129" s="1">
        <v>43740</v>
      </c>
      <c r="G4129" s="1">
        <v>43746</v>
      </c>
      <c r="H4129" s="1">
        <v>43747</v>
      </c>
      <c r="I4129" t="s">
        <v>18</v>
      </c>
      <c r="J4129">
        <v>20</v>
      </c>
      <c r="K4129">
        <v>48</v>
      </c>
      <c r="L4129">
        <v>166</v>
      </c>
      <c r="M4129">
        <v>26</v>
      </c>
      <c r="N4129">
        <v>8</v>
      </c>
      <c r="O4129">
        <v>0.1</v>
      </c>
      <c r="P4129">
        <v>446.56</v>
      </c>
      <c r="Q4129">
        <v>1038.5</v>
      </c>
      <c r="R4129">
        <f>Table1[[#This Row],[OrderQuantity]]*Table1[[#This Row],[UnitPrice]]</f>
        <v>8308</v>
      </c>
      <c r="S4129">
        <f>Table1[[#This Row],[OrderQuantity]]*Table1[[#This Row],[UnitCost]]</f>
        <v>3572.48</v>
      </c>
      <c r="T4129">
        <f>Table1[[#This Row],[OrderQuantity]]*Table1[[#This Row],[UnitPrice]]*(1-Table1[[#This Row],[DiscountApplied]]) - (Table1[[#This Row],[OrderQuantity]]*Table1[[#This Row],[UnitCost]])</f>
        <v>3904.72</v>
      </c>
      <c r="U4129">
        <f>DATEDIF(Table1[[#This Row],[ShipDate]],Table1[[#This Row],[DeliveryDate]],"d")</f>
        <v>1</v>
      </c>
      <c r="V4129" t="str">
        <f t="shared" si="129"/>
        <v>On Time</v>
      </c>
    </row>
    <row r="4130" spans="2:22" x14ac:dyDescent="0.3">
      <c r="B4130" t="str">
        <f t="shared" si="128"/>
        <v>SO-004229</v>
      </c>
      <c r="C4130" t="s">
        <v>16</v>
      </c>
      <c r="D4130" t="s">
        <v>25</v>
      </c>
      <c r="E4130" s="1">
        <v>43600</v>
      </c>
      <c r="F4130" s="1">
        <v>43740</v>
      </c>
      <c r="G4130" s="1">
        <v>43745</v>
      </c>
      <c r="H4130" s="1">
        <v>43748</v>
      </c>
      <c r="I4130" t="s">
        <v>18</v>
      </c>
      <c r="J4130">
        <v>6</v>
      </c>
      <c r="K4130">
        <v>21</v>
      </c>
      <c r="L4130">
        <v>352</v>
      </c>
      <c r="M4130">
        <v>31</v>
      </c>
      <c r="N4130">
        <v>2</v>
      </c>
      <c r="O4130">
        <v>0.08</v>
      </c>
      <c r="P4130">
        <v>1207.21</v>
      </c>
      <c r="Q4130">
        <v>1916.2</v>
      </c>
      <c r="R4130">
        <f>Table1[[#This Row],[OrderQuantity]]*Table1[[#This Row],[UnitPrice]]</f>
        <v>3832.4</v>
      </c>
      <c r="S4130">
        <f>Table1[[#This Row],[OrderQuantity]]*Table1[[#This Row],[UnitCost]]</f>
        <v>2414.42</v>
      </c>
      <c r="T4130">
        <f>Table1[[#This Row],[OrderQuantity]]*Table1[[#This Row],[UnitPrice]]*(1-Table1[[#This Row],[DiscountApplied]]) - (Table1[[#This Row],[OrderQuantity]]*Table1[[#This Row],[UnitCost]])</f>
        <v>1111.3880000000004</v>
      </c>
      <c r="U4130">
        <f>DATEDIF(Table1[[#This Row],[ShipDate]],Table1[[#This Row],[DeliveryDate]],"d")</f>
        <v>3</v>
      </c>
      <c r="V4130" t="str">
        <f t="shared" si="129"/>
        <v>On Time</v>
      </c>
    </row>
    <row r="4131" spans="2:22" x14ac:dyDescent="0.3">
      <c r="B4131" t="str">
        <f t="shared" si="128"/>
        <v>SO-004230</v>
      </c>
      <c r="C4131" t="s">
        <v>16</v>
      </c>
      <c r="D4131" t="s">
        <v>24</v>
      </c>
      <c r="E4131" s="1">
        <v>43600</v>
      </c>
      <c r="F4131" s="1">
        <v>43740</v>
      </c>
      <c r="G4131" s="1">
        <v>43763</v>
      </c>
      <c r="H4131" s="1">
        <v>43764</v>
      </c>
      <c r="I4131" t="s">
        <v>18</v>
      </c>
      <c r="J4131">
        <v>8</v>
      </c>
      <c r="K4131">
        <v>32</v>
      </c>
      <c r="L4131">
        <v>49</v>
      </c>
      <c r="M4131">
        <v>33</v>
      </c>
      <c r="N4131">
        <v>5</v>
      </c>
      <c r="O4131">
        <v>0.4</v>
      </c>
      <c r="P4131">
        <v>888.02</v>
      </c>
      <c r="Q4131">
        <v>1889.4</v>
      </c>
      <c r="R4131">
        <f>Table1[[#This Row],[OrderQuantity]]*Table1[[#This Row],[UnitPrice]]</f>
        <v>9447</v>
      </c>
      <c r="S4131">
        <f>Table1[[#This Row],[OrderQuantity]]*Table1[[#This Row],[UnitCost]]</f>
        <v>4440.1000000000004</v>
      </c>
      <c r="T4131">
        <f>Table1[[#This Row],[OrderQuantity]]*Table1[[#This Row],[UnitPrice]]*(1-Table1[[#This Row],[DiscountApplied]]) - (Table1[[#This Row],[OrderQuantity]]*Table1[[#This Row],[UnitCost]])</f>
        <v>1228.0999999999995</v>
      </c>
      <c r="U4131">
        <f>DATEDIF(Table1[[#This Row],[ShipDate]],Table1[[#This Row],[DeliveryDate]],"d")</f>
        <v>1</v>
      </c>
      <c r="V4131" t="str">
        <f t="shared" si="129"/>
        <v>On Time</v>
      </c>
    </row>
    <row r="4132" spans="2:22" x14ac:dyDescent="0.3">
      <c r="B4132" t="str">
        <f t="shared" si="128"/>
        <v>SO-004231</v>
      </c>
      <c r="C4132" t="s">
        <v>16</v>
      </c>
      <c r="D4132" t="s">
        <v>23</v>
      </c>
      <c r="E4132" s="1">
        <v>43600</v>
      </c>
      <c r="F4132" s="1">
        <v>43740</v>
      </c>
      <c r="G4132" s="1">
        <v>43750</v>
      </c>
      <c r="H4132" s="1">
        <v>43751</v>
      </c>
      <c r="I4132" t="s">
        <v>18</v>
      </c>
      <c r="J4132">
        <v>4</v>
      </c>
      <c r="K4132">
        <v>46</v>
      </c>
      <c r="L4132">
        <v>267</v>
      </c>
      <c r="M4132">
        <v>44</v>
      </c>
      <c r="N4132">
        <v>4</v>
      </c>
      <c r="O4132">
        <v>0.08</v>
      </c>
      <c r="P4132">
        <v>831</v>
      </c>
      <c r="Q4132">
        <v>1051.9000000000001</v>
      </c>
      <c r="R4132">
        <f>Table1[[#This Row],[OrderQuantity]]*Table1[[#This Row],[UnitPrice]]</f>
        <v>4207.6000000000004</v>
      </c>
      <c r="S4132">
        <f>Table1[[#This Row],[OrderQuantity]]*Table1[[#This Row],[UnitCost]]</f>
        <v>3324</v>
      </c>
      <c r="T4132">
        <f>Table1[[#This Row],[OrderQuantity]]*Table1[[#This Row],[UnitPrice]]*(1-Table1[[#This Row],[DiscountApplied]]) - (Table1[[#This Row],[OrderQuantity]]*Table1[[#This Row],[UnitCost]])</f>
        <v>546.99200000000064</v>
      </c>
      <c r="U4132">
        <f>DATEDIF(Table1[[#This Row],[ShipDate]],Table1[[#This Row],[DeliveryDate]],"d")</f>
        <v>1</v>
      </c>
      <c r="V4132" t="str">
        <f t="shared" si="129"/>
        <v>On Time</v>
      </c>
    </row>
    <row r="4133" spans="2:22" x14ac:dyDescent="0.3">
      <c r="B4133" t="str">
        <f t="shared" si="128"/>
        <v>SO-004232</v>
      </c>
      <c r="C4133" t="s">
        <v>16</v>
      </c>
      <c r="D4133" t="s">
        <v>24</v>
      </c>
      <c r="E4133" s="1">
        <v>43600</v>
      </c>
      <c r="F4133" s="1">
        <v>43740</v>
      </c>
      <c r="G4133" s="1">
        <v>43768</v>
      </c>
      <c r="H4133" s="1">
        <v>43776</v>
      </c>
      <c r="I4133" t="s">
        <v>18</v>
      </c>
      <c r="J4133">
        <v>10</v>
      </c>
      <c r="K4133">
        <v>7</v>
      </c>
      <c r="L4133">
        <v>11</v>
      </c>
      <c r="M4133">
        <v>40</v>
      </c>
      <c r="N4133">
        <v>8</v>
      </c>
      <c r="O4133">
        <v>0.05</v>
      </c>
      <c r="P4133">
        <v>647.22</v>
      </c>
      <c r="Q4133">
        <v>1078.7</v>
      </c>
      <c r="R4133">
        <f>Table1[[#This Row],[OrderQuantity]]*Table1[[#This Row],[UnitPrice]]</f>
        <v>8629.6</v>
      </c>
      <c r="S4133">
        <f>Table1[[#This Row],[OrderQuantity]]*Table1[[#This Row],[UnitCost]]</f>
        <v>5177.76</v>
      </c>
      <c r="T4133">
        <f>Table1[[#This Row],[OrderQuantity]]*Table1[[#This Row],[UnitPrice]]*(1-Table1[[#This Row],[DiscountApplied]]) - (Table1[[#This Row],[OrderQuantity]]*Table1[[#This Row],[UnitCost]])</f>
        <v>3020.3600000000006</v>
      </c>
      <c r="U4133">
        <f>DATEDIF(Table1[[#This Row],[ShipDate]],Table1[[#This Row],[DeliveryDate]],"d")</f>
        <v>8</v>
      </c>
      <c r="V4133" t="str">
        <f t="shared" si="129"/>
        <v>Late</v>
      </c>
    </row>
    <row r="4134" spans="2:22" x14ac:dyDescent="0.3">
      <c r="B4134" t="str">
        <f t="shared" si="128"/>
        <v>SO-004233</v>
      </c>
      <c r="C4134" t="s">
        <v>21</v>
      </c>
      <c r="D4134" t="s">
        <v>20</v>
      </c>
      <c r="E4134" s="1">
        <v>43700</v>
      </c>
      <c r="F4134" s="1">
        <v>43741</v>
      </c>
      <c r="G4134" s="1">
        <v>43746</v>
      </c>
      <c r="H4134" s="1">
        <v>43748</v>
      </c>
      <c r="I4134" t="s">
        <v>18</v>
      </c>
      <c r="J4134">
        <v>23</v>
      </c>
      <c r="K4134">
        <v>21</v>
      </c>
      <c r="L4134">
        <v>197</v>
      </c>
      <c r="M4134">
        <v>8</v>
      </c>
      <c r="N4134">
        <v>2</v>
      </c>
      <c r="O4134">
        <v>0.2</v>
      </c>
      <c r="P4134">
        <v>2630.55</v>
      </c>
      <c r="Q4134">
        <v>3926.2</v>
      </c>
      <c r="R4134">
        <f>Table1[[#This Row],[OrderQuantity]]*Table1[[#This Row],[UnitPrice]]</f>
        <v>7852.4</v>
      </c>
      <c r="S4134">
        <f>Table1[[#This Row],[OrderQuantity]]*Table1[[#This Row],[UnitCost]]</f>
        <v>5261.1</v>
      </c>
      <c r="T4134">
        <f>Table1[[#This Row],[OrderQuantity]]*Table1[[#This Row],[UnitPrice]]*(1-Table1[[#This Row],[DiscountApplied]]) - (Table1[[#This Row],[OrderQuantity]]*Table1[[#This Row],[UnitCost]])</f>
        <v>1020.8199999999997</v>
      </c>
      <c r="U4134">
        <f>DATEDIF(Table1[[#This Row],[ShipDate]],Table1[[#This Row],[DeliveryDate]],"d")</f>
        <v>2</v>
      </c>
      <c r="V4134" t="str">
        <f t="shared" si="129"/>
        <v>On Time</v>
      </c>
    </row>
    <row r="4135" spans="2:22" x14ac:dyDescent="0.3">
      <c r="B4135" t="str">
        <f t="shared" si="128"/>
        <v>SO-004234</v>
      </c>
      <c r="C4135" t="s">
        <v>22</v>
      </c>
      <c r="D4135" t="s">
        <v>17</v>
      </c>
      <c r="E4135" s="1">
        <v>43600</v>
      </c>
      <c r="F4135" s="1">
        <v>43741</v>
      </c>
      <c r="G4135" s="1">
        <v>43745</v>
      </c>
      <c r="H4135" s="1">
        <v>43754</v>
      </c>
      <c r="I4135" t="s">
        <v>18</v>
      </c>
      <c r="J4135">
        <v>27</v>
      </c>
      <c r="K4135">
        <v>11</v>
      </c>
      <c r="L4135">
        <v>260</v>
      </c>
      <c r="M4135">
        <v>7</v>
      </c>
      <c r="N4135">
        <v>8</v>
      </c>
      <c r="O4135">
        <v>0.1</v>
      </c>
      <c r="P4135">
        <v>1257.8599999999999</v>
      </c>
      <c r="Q4135">
        <v>1996.6</v>
      </c>
      <c r="R4135">
        <f>Table1[[#This Row],[OrderQuantity]]*Table1[[#This Row],[UnitPrice]]</f>
        <v>15972.8</v>
      </c>
      <c r="S4135">
        <f>Table1[[#This Row],[OrderQuantity]]*Table1[[#This Row],[UnitCost]]</f>
        <v>10062.879999999999</v>
      </c>
      <c r="T4135">
        <f>Table1[[#This Row],[OrderQuantity]]*Table1[[#This Row],[UnitPrice]]*(1-Table1[[#This Row],[DiscountApplied]]) - (Table1[[#This Row],[OrderQuantity]]*Table1[[#This Row],[UnitCost]])</f>
        <v>4312.6400000000012</v>
      </c>
      <c r="U4135">
        <f>DATEDIF(Table1[[#This Row],[ShipDate]],Table1[[#This Row],[DeliveryDate]],"d")</f>
        <v>9</v>
      </c>
      <c r="V4135" t="str">
        <f t="shared" si="129"/>
        <v>Late</v>
      </c>
    </row>
    <row r="4136" spans="2:22" x14ac:dyDescent="0.3">
      <c r="B4136" t="str">
        <f t="shared" si="128"/>
        <v>SO-004235</v>
      </c>
      <c r="C4136" t="s">
        <v>21</v>
      </c>
      <c r="D4136" t="s">
        <v>20</v>
      </c>
      <c r="E4136" s="1">
        <v>43600</v>
      </c>
      <c r="F4136" s="1">
        <v>43741</v>
      </c>
      <c r="G4136" s="1">
        <v>43753</v>
      </c>
      <c r="H4136" s="1">
        <v>43759</v>
      </c>
      <c r="I4136" t="s">
        <v>18</v>
      </c>
      <c r="J4136">
        <v>24</v>
      </c>
      <c r="K4136">
        <v>31</v>
      </c>
      <c r="L4136">
        <v>116</v>
      </c>
      <c r="M4136">
        <v>34</v>
      </c>
      <c r="N4136">
        <v>1</v>
      </c>
      <c r="O4136">
        <v>0.08</v>
      </c>
      <c r="P4136">
        <v>1802.97</v>
      </c>
      <c r="Q4136">
        <v>4006.6</v>
      </c>
      <c r="R4136">
        <f>Table1[[#This Row],[OrderQuantity]]*Table1[[#This Row],[UnitPrice]]</f>
        <v>4006.6</v>
      </c>
      <c r="S4136">
        <f>Table1[[#This Row],[OrderQuantity]]*Table1[[#This Row],[UnitCost]]</f>
        <v>1802.97</v>
      </c>
      <c r="T4136">
        <f>Table1[[#This Row],[OrderQuantity]]*Table1[[#This Row],[UnitPrice]]*(1-Table1[[#This Row],[DiscountApplied]]) - (Table1[[#This Row],[OrderQuantity]]*Table1[[#This Row],[UnitCost]])</f>
        <v>1883.1020000000001</v>
      </c>
      <c r="U4136">
        <f>DATEDIF(Table1[[#This Row],[ShipDate]],Table1[[#This Row],[DeliveryDate]],"d")</f>
        <v>6</v>
      </c>
      <c r="V4136" t="str">
        <f t="shared" si="129"/>
        <v>On Time</v>
      </c>
    </row>
    <row r="4137" spans="2:22" x14ac:dyDescent="0.3">
      <c r="B4137" t="str">
        <f t="shared" si="128"/>
        <v>SO-004236</v>
      </c>
      <c r="C4137" t="s">
        <v>19</v>
      </c>
      <c r="D4137" t="s">
        <v>17</v>
      </c>
      <c r="E4137" s="1">
        <v>43600</v>
      </c>
      <c r="F4137" s="1">
        <v>43741</v>
      </c>
      <c r="G4137" s="1">
        <v>43764</v>
      </c>
      <c r="H4137" s="1">
        <v>43765</v>
      </c>
      <c r="I4137" t="s">
        <v>18</v>
      </c>
      <c r="J4137">
        <v>14</v>
      </c>
      <c r="K4137">
        <v>50</v>
      </c>
      <c r="L4137">
        <v>212</v>
      </c>
      <c r="M4137">
        <v>7</v>
      </c>
      <c r="N4137">
        <v>7</v>
      </c>
      <c r="O4137">
        <v>0.3</v>
      </c>
      <c r="P4137">
        <v>1097.46</v>
      </c>
      <c r="Q4137">
        <v>2613</v>
      </c>
      <c r="R4137">
        <f>Table1[[#This Row],[OrderQuantity]]*Table1[[#This Row],[UnitPrice]]</f>
        <v>18291</v>
      </c>
      <c r="S4137">
        <f>Table1[[#This Row],[OrderQuantity]]*Table1[[#This Row],[UnitCost]]</f>
        <v>7682.22</v>
      </c>
      <c r="T4137">
        <f>Table1[[#This Row],[OrderQuantity]]*Table1[[#This Row],[UnitPrice]]*(1-Table1[[#This Row],[DiscountApplied]]) - (Table1[[#This Row],[OrderQuantity]]*Table1[[#This Row],[UnitCost]])</f>
        <v>5121.4799999999987</v>
      </c>
      <c r="U4137">
        <f>DATEDIF(Table1[[#This Row],[ShipDate]],Table1[[#This Row],[DeliveryDate]],"d")</f>
        <v>1</v>
      </c>
      <c r="V4137" t="str">
        <f t="shared" si="129"/>
        <v>On Time</v>
      </c>
    </row>
    <row r="4138" spans="2:22" x14ac:dyDescent="0.3">
      <c r="B4138" t="str">
        <f t="shared" si="128"/>
        <v>SO-004237</v>
      </c>
      <c r="C4138" t="s">
        <v>22</v>
      </c>
      <c r="D4138" t="s">
        <v>26</v>
      </c>
      <c r="E4138" s="1">
        <v>43700</v>
      </c>
      <c r="F4138" s="1">
        <v>43741</v>
      </c>
      <c r="G4138" s="1">
        <v>43752</v>
      </c>
      <c r="H4138" s="1">
        <v>43758</v>
      </c>
      <c r="I4138" t="s">
        <v>18</v>
      </c>
      <c r="J4138">
        <v>26</v>
      </c>
      <c r="K4138">
        <v>17</v>
      </c>
      <c r="L4138">
        <v>86</v>
      </c>
      <c r="M4138">
        <v>19</v>
      </c>
      <c r="N4138">
        <v>8</v>
      </c>
      <c r="O4138">
        <v>0.1</v>
      </c>
      <c r="P4138">
        <v>2111.84</v>
      </c>
      <c r="Q4138">
        <v>2639.8</v>
      </c>
      <c r="R4138">
        <f>Table1[[#This Row],[OrderQuantity]]*Table1[[#This Row],[UnitPrice]]</f>
        <v>21118.400000000001</v>
      </c>
      <c r="S4138">
        <f>Table1[[#This Row],[OrderQuantity]]*Table1[[#This Row],[UnitCost]]</f>
        <v>16894.72</v>
      </c>
      <c r="T4138">
        <f>Table1[[#This Row],[OrderQuantity]]*Table1[[#This Row],[UnitPrice]]*(1-Table1[[#This Row],[DiscountApplied]]) - (Table1[[#This Row],[OrderQuantity]]*Table1[[#This Row],[UnitCost]])</f>
        <v>2111.84</v>
      </c>
      <c r="U4138">
        <f>DATEDIF(Table1[[#This Row],[ShipDate]],Table1[[#This Row],[DeliveryDate]],"d")</f>
        <v>6</v>
      </c>
      <c r="V4138" t="str">
        <f t="shared" si="129"/>
        <v>On Time</v>
      </c>
    </row>
    <row r="4139" spans="2:22" x14ac:dyDescent="0.3">
      <c r="B4139" t="str">
        <f t="shared" si="128"/>
        <v>SO-004238</v>
      </c>
      <c r="C4139" t="s">
        <v>16</v>
      </c>
      <c r="D4139" t="s">
        <v>23</v>
      </c>
      <c r="E4139" s="1">
        <v>43700</v>
      </c>
      <c r="F4139" s="1">
        <v>43741</v>
      </c>
      <c r="G4139" s="1">
        <v>43759</v>
      </c>
      <c r="H4139" s="1">
        <v>43761</v>
      </c>
      <c r="I4139" t="s">
        <v>18</v>
      </c>
      <c r="J4139">
        <v>1</v>
      </c>
      <c r="K4139">
        <v>15</v>
      </c>
      <c r="L4139">
        <v>320</v>
      </c>
      <c r="M4139">
        <v>11</v>
      </c>
      <c r="N4139">
        <v>1</v>
      </c>
      <c r="O4139">
        <v>0.1</v>
      </c>
      <c r="P4139">
        <v>4714.92</v>
      </c>
      <c r="Q4139">
        <v>6458.8</v>
      </c>
      <c r="R4139">
        <f>Table1[[#This Row],[OrderQuantity]]*Table1[[#This Row],[UnitPrice]]</f>
        <v>6458.8</v>
      </c>
      <c r="S4139">
        <f>Table1[[#This Row],[OrderQuantity]]*Table1[[#This Row],[UnitCost]]</f>
        <v>4714.92</v>
      </c>
      <c r="T4139">
        <f>Table1[[#This Row],[OrderQuantity]]*Table1[[#This Row],[UnitPrice]]*(1-Table1[[#This Row],[DiscountApplied]]) - (Table1[[#This Row],[OrderQuantity]]*Table1[[#This Row],[UnitCost]])</f>
        <v>1098</v>
      </c>
      <c r="U4139">
        <f>DATEDIF(Table1[[#This Row],[ShipDate]],Table1[[#This Row],[DeliveryDate]],"d")</f>
        <v>2</v>
      </c>
      <c r="V4139" t="str">
        <f t="shared" si="129"/>
        <v>On Time</v>
      </c>
    </row>
    <row r="4140" spans="2:22" x14ac:dyDescent="0.3">
      <c r="B4140" t="str">
        <f t="shared" si="128"/>
        <v>SO-004239</v>
      </c>
      <c r="C4140" t="s">
        <v>19</v>
      </c>
      <c r="D4140" t="s">
        <v>20</v>
      </c>
      <c r="E4140" s="1">
        <v>43600</v>
      </c>
      <c r="F4140" s="1">
        <v>43741</v>
      </c>
      <c r="G4140" s="1">
        <v>43758</v>
      </c>
      <c r="H4140" s="1">
        <v>43762</v>
      </c>
      <c r="I4140" t="s">
        <v>18</v>
      </c>
      <c r="J4140">
        <v>17</v>
      </c>
      <c r="K4140">
        <v>7</v>
      </c>
      <c r="L4140">
        <v>115</v>
      </c>
      <c r="M4140">
        <v>22</v>
      </c>
      <c r="N4140">
        <v>2</v>
      </c>
      <c r="O4140">
        <v>0.08</v>
      </c>
      <c r="P4140">
        <v>2166.7800000000002</v>
      </c>
      <c r="Q4140">
        <v>3095.4</v>
      </c>
      <c r="R4140">
        <f>Table1[[#This Row],[OrderQuantity]]*Table1[[#This Row],[UnitPrice]]</f>
        <v>6190.8</v>
      </c>
      <c r="S4140">
        <f>Table1[[#This Row],[OrderQuantity]]*Table1[[#This Row],[UnitCost]]</f>
        <v>4333.5600000000004</v>
      </c>
      <c r="T4140">
        <f>Table1[[#This Row],[OrderQuantity]]*Table1[[#This Row],[UnitPrice]]*(1-Table1[[#This Row],[DiscountApplied]]) - (Table1[[#This Row],[OrderQuantity]]*Table1[[#This Row],[UnitCost]])</f>
        <v>1361.9759999999997</v>
      </c>
      <c r="U4140">
        <f>DATEDIF(Table1[[#This Row],[ShipDate]],Table1[[#This Row],[DeliveryDate]],"d")</f>
        <v>4</v>
      </c>
      <c r="V4140" t="str">
        <f t="shared" si="129"/>
        <v>On Time</v>
      </c>
    </row>
    <row r="4141" spans="2:22" x14ac:dyDescent="0.3">
      <c r="B4141" t="str">
        <f t="shared" si="128"/>
        <v>SO-004240</v>
      </c>
      <c r="C4141" t="s">
        <v>19</v>
      </c>
      <c r="D4141" t="s">
        <v>20</v>
      </c>
      <c r="E4141" s="1">
        <v>43700</v>
      </c>
      <c r="F4141" s="1">
        <v>43741</v>
      </c>
      <c r="G4141" s="1">
        <v>43763</v>
      </c>
      <c r="H4141" s="1">
        <v>43772</v>
      </c>
      <c r="I4141" t="s">
        <v>18</v>
      </c>
      <c r="J4141">
        <v>14</v>
      </c>
      <c r="K4141">
        <v>18</v>
      </c>
      <c r="L4141">
        <v>132</v>
      </c>
      <c r="M4141">
        <v>13</v>
      </c>
      <c r="N4141">
        <v>4</v>
      </c>
      <c r="O4141">
        <v>0.4</v>
      </c>
      <c r="P4141">
        <v>484.01</v>
      </c>
      <c r="Q4141">
        <v>1125.5999999999999</v>
      </c>
      <c r="R4141">
        <f>Table1[[#This Row],[OrderQuantity]]*Table1[[#This Row],[UnitPrice]]</f>
        <v>4502.3999999999996</v>
      </c>
      <c r="S4141">
        <f>Table1[[#This Row],[OrderQuantity]]*Table1[[#This Row],[UnitCost]]</f>
        <v>1936.04</v>
      </c>
      <c r="T4141">
        <f>Table1[[#This Row],[OrderQuantity]]*Table1[[#This Row],[UnitPrice]]*(1-Table1[[#This Row],[DiscountApplied]]) - (Table1[[#This Row],[OrderQuantity]]*Table1[[#This Row],[UnitCost]])</f>
        <v>765.39999999999964</v>
      </c>
      <c r="U4141">
        <f>DATEDIF(Table1[[#This Row],[ShipDate]],Table1[[#This Row],[DeliveryDate]],"d")</f>
        <v>9</v>
      </c>
      <c r="V4141" t="str">
        <f t="shared" si="129"/>
        <v>Late</v>
      </c>
    </row>
    <row r="4142" spans="2:22" x14ac:dyDescent="0.3">
      <c r="B4142" t="str">
        <f t="shared" si="128"/>
        <v>SO-004241</v>
      </c>
      <c r="C4142" t="s">
        <v>16</v>
      </c>
      <c r="D4142" t="s">
        <v>23</v>
      </c>
      <c r="E4142" s="1">
        <v>43600</v>
      </c>
      <c r="F4142" s="1">
        <v>43741</v>
      </c>
      <c r="G4142" s="1">
        <v>43769</v>
      </c>
      <c r="H4142" s="1">
        <v>43770</v>
      </c>
      <c r="I4142" t="s">
        <v>18</v>
      </c>
      <c r="J4142">
        <v>12</v>
      </c>
      <c r="K4142">
        <v>36</v>
      </c>
      <c r="L4142">
        <v>294</v>
      </c>
      <c r="M4142">
        <v>14</v>
      </c>
      <c r="N4142">
        <v>3</v>
      </c>
      <c r="O4142">
        <v>0.2</v>
      </c>
      <c r="P4142">
        <v>427.73</v>
      </c>
      <c r="Q4142">
        <v>1018.4</v>
      </c>
      <c r="R4142">
        <f>Table1[[#This Row],[OrderQuantity]]*Table1[[#This Row],[UnitPrice]]</f>
        <v>3055.2</v>
      </c>
      <c r="S4142">
        <f>Table1[[#This Row],[OrderQuantity]]*Table1[[#This Row],[UnitCost]]</f>
        <v>1283.19</v>
      </c>
      <c r="T4142">
        <f>Table1[[#This Row],[OrderQuantity]]*Table1[[#This Row],[UnitPrice]]*(1-Table1[[#This Row],[DiscountApplied]]) - (Table1[[#This Row],[OrderQuantity]]*Table1[[#This Row],[UnitCost]])</f>
        <v>1160.9699999999998</v>
      </c>
      <c r="U4142">
        <f>DATEDIF(Table1[[#This Row],[ShipDate]],Table1[[#This Row],[DeliveryDate]],"d")</f>
        <v>1</v>
      </c>
      <c r="V4142" t="str">
        <f t="shared" si="129"/>
        <v>On Time</v>
      </c>
    </row>
    <row r="4143" spans="2:22" x14ac:dyDescent="0.3">
      <c r="B4143" t="str">
        <f t="shared" si="128"/>
        <v>SO-004242</v>
      </c>
      <c r="C4143" t="s">
        <v>19</v>
      </c>
      <c r="D4143" t="s">
        <v>17</v>
      </c>
      <c r="E4143" s="1">
        <v>43600</v>
      </c>
      <c r="F4143" s="1">
        <v>43741</v>
      </c>
      <c r="G4143" s="1">
        <v>43745</v>
      </c>
      <c r="H4143" s="1">
        <v>43750</v>
      </c>
      <c r="I4143" t="s">
        <v>18</v>
      </c>
      <c r="J4143">
        <v>14</v>
      </c>
      <c r="K4143">
        <v>50</v>
      </c>
      <c r="L4143">
        <v>249</v>
      </c>
      <c r="M4143">
        <v>5</v>
      </c>
      <c r="N4143">
        <v>6</v>
      </c>
      <c r="O4143">
        <v>0.05</v>
      </c>
      <c r="P4143">
        <v>3573.24</v>
      </c>
      <c r="Q4143">
        <v>5333.2</v>
      </c>
      <c r="R4143">
        <f>Table1[[#This Row],[OrderQuantity]]*Table1[[#This Row],[UnitPrice]]</f>
        <v>31999.199999999997</v>
      </c>
      <c r="S4143">
        <f>Table1[[#This Row],[OrderQuantity]]*Table1[[#This Row],[UnitCost]]</f>
        <v>21439.439999999999</v>
      </c>
      <c r="T4143">
        <f>Table1[[#This Row],[OrderQuantity]]*Table1[[#This Row],[UnitPrice]]*(1-Table1[[#This Row],[DiscountApplied]]) - (Table1[[#This Row],[OrderQuantity]]*Table1[[#This Row],[UnitCost]])</f>
        <v>8959.7999999999956</v>
      </c>
      <c r="U4143">
        <f>DATEDIF(Table1[[#This Row],[ShipDate]],Table1[[#This Row],[DeliveryDate]],"d")</f>
        <v>5</v>
      </c>
      <c r="V4143" t="str">
        <f t="shared" si="129"/>
        <v>On Time</v>
      </c>
    </row>
    <row r="4144" spans="2:22" x14ac:dyDescent="0.3">
      <c r="B4144" t="str">
        <f t="shared" si="128"/>
        <v>SO-004243</v>
      </c>
      <c r="C4144" t="s">
        <v>21</v>
      </c>
      <c r="D4144" t="s">
        <v>17</v>
      </c>
      <c r="E4144" s="1">
        <v>43600</v>
      </c>
      <c r="F4144" s="1">
        <v>43741</v>
      </c>
      <c r="G4144" s="1">
        <v>43765</v>
      </c>
      <c r="H4144" s="1">
        <v>43771</v>
      </c>
      <c r="I4144" t="s">
        <v>18</v>
      </c>
      <c r="J4144">
        <v>25</v>
      </c>
      <c r="K4144">
        <v>34</v>
      </c>
      <c r="L4144">
        <v>227</v>
      </c>
      <c r="M4144">
        <v>20</v>
      </c>
      <c r="N4144">
        <v>4</v>
      </c>
      <c r="O4144">
        <v>0.08</v>
      </c>
      <c r="P4144">
        <v>4790.7700000000004</v>
      </c>
      <c r="Q4144">
        <v>5842.4</v>
      </c>
      <c r="R4144">
        <f>Table1[[#This Row],[OrderQuantity]]*Table1[[#This Row],[UnitPrice]]</f>
        <v>23369.599999999999</v>
      </c>
      <c r="S4144">
        <f>Table1[[#This Row],[OrderQuantity]]*Table1[[#This Row],[UnitCost]]</f>
        <v>19163.080000000002</v>
      </c>
      <c r="T4144">
        <f>Table1[[#This Row],[OrderQuantity]]*Table1[[#This Row],[UnitPrice]]*(1-Table1[[#This Row],[DiscountApplied]]) - (Table1[[#This Row],[OrderQuantity]]*Table1[[#This Row],[UnitCost]])</f>
        <v>2336.9519999999975</v>
      </c>
      <c r="U4144">
        <f>DATEDIF(Table1[[#This Row],[ShipDate]],Table1[[#This Row],[DeliveryDate]],"d")</f>
        <v>6</v>
      </c>
      <c r="V4144" t="str">
        <f t="shared" si="129"/>
        <v>On Time</v>
      </c>
    </row>
    <row r="4145" spans="2:22" x14ac:dyDescent="0.3">
      <c r="B4145" t="str">
        <f t="shared" si="128"/>
        <v>SO-004244</v>
      </c>
      <c r="C4145" t="s">
        <v>16</v>
      </c>
      <c r="D4145" t="s">
        <v>20</v>
      </c>
      <c r="E4145" s="1">
        <v>43600</v>
      </c>
      <c r="F4145" s="1">
        <v>43742</v>
      </c>
      <c r="G4145" s="1">
        <v>43756</v>
      </c>
      <c r="H4145" s="1">
        <v>43763</v>
      </c>
      <c r="I4145" t="s">
        <v>18</v>
      </c>
      <c r="J4145">
        <v>1</v>
      </c>
      <c r="K4145">
        <v>47</v>
      </c>
      <c r="L4145">
        <v>186</v>
      </c>
      <c r="M4145">
        <v>46</v>
      </c>
      <c r="N4145">
        <v>6</v>
      </c>
      <c r="O4145">
        <v>0.08</v>
      </c>
      <c r="P4145">
        <v>555.29999999999995</v>
      </c>
      <c r="Q4145">
        <v>750.4</v>
      </c>
      <c r="R4145">
        <f>Table1[[#This Row],[OrderQuantity]]*Table1[[#This Row],[UnitPrice]]</f>
        <v>4502.3999999999996</v>
      </c>
      <c r="S4145">
        <f>Table1[[#This Row],[OrderQuantity]]*Table1[[#This Row],[UnitCost]]</f>
        <v>3331.7999999999997</v>
      </c>
      <c r="T4145">
        <f>Table1[[#This Row],[OrderQuantity]]*Table1[[#This Row],[UnitPrice]]*(1-Table1[[#This Row],[DiscountApplied]]) - (Table1[[#This Row],[OrderQuantity]]*Table1[[#This Row],[UnitCost]])</f>
        <v>810.4079999999999</v>
      </c>
      <c r="U4145">
        <f>DATEDIF(Table1[[#This Row],[ShipDate]],Table1[[#This Row],[DeliveryDate]],"d")</f>
        <v>7</v>
      </c>
      <c r="V4145" t="str">
        <f t="shared" si="129"/>
        <v>On Time</v>
      </c>
    </row>
    <row r="4146" spans="2:22" x14ac:dyDescent="0.3">
      <c r="B4146" t="str">
        <f t="shared" si="128"/>
        <v>SO-004245</v>
      </c>
      <c r="C4146" t="s">
        <v>22</v>
      </c>
      <c r="D4146" t="s">
        <v>20</v>
      </c>
      <c r="E4146" s="1">
        <v>43600</v>
      </c>
      <c r="F4146" s="1">
        <v>43742</v>
      </c>
      <c r="G4146" s="1">
        <v>43768</v>
      </c>
      <c r="H4146" s="1">
        <v>43773</v>
      </c>
      <c r="I4146" t="s">
        <v>18</v>
      </c>
      <c r="J4146">
        <v>26</v>
      </c>
      <c r="K4146">
        <v>22</v>
      </c>
      <c r="L4146">
        <v>154</v>
      </c>
      <c r="M4146">
        <v>37</v>
      </c>
      <c r="N4146">
        <v>6</v>
      </c>
      <c r="O4146">
        <v>0.08</v>
      </c>
      <c r="P4146">
        <v>3019.56</v>
      </c>
      <c r="Q4146">
        <v>3973.1</v>
      </c>
      <c r="R4146">
        <f>Table1[[#This Row],[OrderQuantity]]*Table1[[#This Row],[UnitPrice]]</f>
        <v>23838.6</v>
      </c>
      <c r="S4146">
        <f>Table1[[#This Row],[OrderQuantity]]*Table1[[#This Row],[UnitCost]]</f>
        <v>18117.36</v>
      </c>
      <c r="T4146">
        <f>Table1[[#This Row],[OrderQuantity]]*Table1[[#This Row],[UnitPrice]]*(1-Table1[[#This Row],[DiscountApplied]]) - (Table1[[#This Row],[OrderQuantity]]*Table1[[#This Row],[UnitCost]])</f>
        <v>3814.1519999999982</v>
      </c>
      <c r="U4146">
        <f>DATEDIF(Table1[[#This Row],[ShipDate]],Table1[[#This Row],[DeliveryDate]],"d")</f>
        <v>5</v>
      </c>
      <c r="V4146" t="str">
        <f t="shared" si="129"/>
        <v>On Time</v>
      </c>
    </row>
    <row r="4147" spans="2:22" x14ac:dyDescent="0.3">
      <c r="B4147" t="str">
        <f t="shared" si="128"/>
        <v>SO-004246</v>
      </c>
      <c r="C4147" t="s">
        <v>21</v>
      </c>
      <c r="D4147" t="s">
        <v>23</v>
      </c>
      <c r="E4147" s="1">
        <v>43600</v>
      </c>
      <c r="F4147" s="1">
        <v>43742</v>
      </c>
      <c r="G4147" s="1">
        <v>43745</v>
      </c>
      <c r="H4147" s="1">
        <v>43755</v>
      </c>
      <c r="I4147" t="s">
        <v>18</v>
      </c>
      <c r="J4147">
        <v>22</v>
      </c>
      <c r="K4147">
        <v>26</v>
      </c>
      <c r="L4147">
        <v>328</v>
      </c>
      <c r="M4147">
        <v>2</v>
      </c>
      <c r="N4147">
        <v>7</v>
      </c>
      <c r="O4147">
        <v>0.4</v>
      </c>
      <c r="P4147">
        <v>1029.79</v>
      </c>
      <c r="Q4147">
        <v>1943</v>
      </c>
      <c r="R4147">
        <f>Table1[[#This Row],[OrderQuantity]]*Table1[[#This Row],[UnitPrice]]</f>
        <v>13601</v>
      </c>
      <c r="S4147">
        <f>Table1[[#This Row],[OrderQuantity]]*Table1[[#This Row],[UnitCost]]</f>
        <v>7208.53</v>
      </c>
      <c r="T4147">
        <f>Table1[[#This Row],[OrderQuantity]]*Table1[[#This Row],[UnitPrice]]*(1-Table1[[#This Row],[DiscountApplied]]) - (Table1[[#This Row],[OrderQuantity]]*Table1[[#This Row],[UnitCost]])</f>
        <v>952.06999999999971</v>
      </c>
      <c r="U4147">
        <f>DATEDIF(Table1[[#This Row],[ShipDate]],Table1[[#This Row],[DeliveryDate]],"d")</f>
        <v>10</v>
      </c>
      <c r="V4147" t="str">
        <f t="shared" si="129"/>
        <v>Late</v>
      </c>
    </row>
    <row r="4148" spans="2:22" x14ac:dyDescent="0.3">
      <c r="B4148" t="str">
        <f t="shared" si="128"/>
        <v>SO-004247</v>
      </c>
      <c r="C4148" t="s">
        <v>19</v>
      </c>
      <c r="D4148" t="s">
        <v>24</v>
      </c>
      <c r="E4148" s="1">
        <v>43700</v>
      </c>
      <c r="F4148" s="1">
        <v>43742</v>
      </c>
      <c r="G4148" s="1">
        <v>43760</v>
      </c>
      <c r="H4148" s="1">
        <v>43761</v>
      </c>
      <c r="I4148" t="s">
        <v>18</v>
      </c>
      <c r="J4148">
        <v>16</v>
      </c>
      <c r="K4148">
        <v>14</v>
      </c>
      <c r="L4148">
        <v>1</v>
      </c>
      <c r="M4148">
        <v>28</v>
      </c>
      <c r="N4148">
        <v>7</v>
      </c>
      <c r="O4148">
        <v>0.08</v>
      </c>
      <c r="P4148">
        <v>2056.0300000000002</v>
      </c>
      <c r="Q4148">
        <v>3879.3</v>
      </c>
      <c r="R4148">
        <f>Table1[[#This Row],[OrderQuantity]]*Table1[[#This Row],[UnitPrice]]</f>
        <v>27155.100000000002</v>
      </c>
      <c r="S4148">
        <f>Table1[[#This Row],[OrderQuantity]]*Table1[[#This Row],[UnitCost]]</f>
        <v>14392.210000000001</v>
      </c>
      <c r="T4148">
        <f>Table1[[#This Row],[OrderQuantity]]*Table1[[#This Row],[UnitPrice]]*(1-Table1[[#This Row],[DiscountApplied]]) - (Table1[[#This Row],[OrderQuantity]]*Table1[[#This Row],[UnitCost]])</f>
        <v>10590.482000000002</v>
      </c>
      <c r="U4148">
        <f>DATEDIF(Table1[[#This Row],[ShipDate]],Table1[[#This Row],[DeliveryDate]],"d")</f>
        <v>1</v>
      </c>
      <c r="V4148" t="str">
        <f t="shared" si="129"/>
        <v>On Time</v>
      </c>
    </row>
    <row r="4149" spans="2:22" x14ac:dyDescent="0.3">
      <c r="B4149" t="str">
        <f t="shared" si="128"/>
        <v>SO-004248</v>
      </c>
      <c r="C4149" t="s">
        <v>19</v>
      </c>
      <c r="D4149" t="s">
        <v>20</v>
      </c>
      <c r="E4149" s="1">
        <v>43600</v>
      </c>
      <c r="F4149" s="1">
        <v>43742</v>
      </c>
      <c r="G4149" s="1">
        <v>43768</v>
      </c>
      <c r="H4149" s="1">
        <v>43769</v>
      </c>
      <c r="I4149" t="s">
        <v>18</v>
      </c>
      <c r="J4149">
        <v>15</v>
      </c>
      <c r="K4149">
        <v>2</v>
      </c>
      <c r="L4149">
        <v>189</v>
      </c>
      <c r="M4149">
        <v>36</v>
      </c>
      <c r="N4149">
        <v>4</v>
      </c>
      <c r="O4149">
        <v>0.05</v>
      </c>
      <c r="P4149">
        <v>705.51</v>
      </c>
      <c r="Q4149">
        <v>1085.4000000000001</v>
      </c>
      <c r="R4149">
        <f>Table1[[#This Row],[OrderQuantity]]*Table1[[#This Row],[UnitPrice]]</f>
        <v>4341.6000000000004</v>
      </c>
      <c r="S4149">
        <f>Table1[[#This Row],[OrderQuantity]]*Table1[[#This Row],[UnitCost]]</f>
        <v>2822.04</v>
      </c>
      <c r="T4149">
        <f>Table1[[#This Row],[OrderQuantity]]*Table1[[#This Row],[UnitPrice]]*(1-Table1[[#This Row],[DiscountApplied]]) - (Table1[[#This Row],[OrderQuantity]]*Table1[[#This Row],[UnitCost]])</f>
        <v>1302.4800000000005</v>
      </c>
      <c r="U4149">
        <f>DATEDIF(Table1[[#This Row],[ShipDate]],Table1[[#This Row],[DeliveryDate]],"d")</f>
        <v>1</v>
      </c>
      <c r="V4149" t="str">
        <f t="shared" si="129"/>
        <v>On Time</v>
      </c>
    </row>
    <row r="4150" spans="2:22" x14ac:dyDescent="0.3">
      <c r="B4150" t="str">
        <f t="shared" si="128"/>
        <v>SO-004249</v>
      </c>
      <c r="C4150" t="s">
        <v>16</v>
      </c>
      <c r="D4150" t="s">
        <v>24</v>
      </c>
      <c r="E4150" s="1">
        <v>43600</v>
      </c>
      <c r="F4150" s="1">
        <v>43742</v>
      </c>
      <c r="G4150" s="1">
        <v>43744</v>
      </c>
      <c r="H4150" s="1">
        <v>43751</v>
      </c>
      <c r="I4150" t="s">
        <v>18</v>
      </c>
      <c r="J4150">
        <v>2</v>
      </c>
      <c r="K4150">
        <v>40</v>
      </c>
      <c r="L4150">
        <v>58</v>
      </c>
      <c r="M4150">
        <v>32</v>
      </c>
      <c r="N4150">
        <v>4</v>
      </c>
      <c r="O4150">
        <v>0.15</v>
      </c>
      <c r="P4150">
        <v>1013.04</v>
      </c>
      <c r="Q4150">
        <v>2532.6</v>
      </c>
      <c r="R4150">
        <f>Table1[[#This Row],[OrderQuantity]]*Table1[[#This Row],[UnitPrice]]</f>
        <v>10130.4</v>
      </c>
      <c r="S4150">
        <f>Table1[[#This Row],[OrderQuantity]]*Table1[[#This Row],[UnitCost]]</f>
        <v>4052.16</v>
      </c>
      <c r="T4150">
        <f>Table1[[#This Row],[OrderQuantity]]*Table1[[#This Row],[UnitPrice]]*(1-Table1[[#This Row],[DiscountApplied]]) - (Table1[[#This Row],[OrderQuantity]]*Table1[[#This Row],[UnitCost]])</f>
        <v>4558.68</v>
      </c>
      <c r="U4150">
        <f>DATEDIF(Table1[[#This Row],[ShipDate]],Table1[[#This Row],[DeliveryDate]],"d")</f>
        <v>7</v>
      </c>
      <c r="V4150" t="str">
        <f t="shared" si="129"/>
        <v>On Time</v>
      </c>
    </row>
    <row r="4151" spans="2:22" x14ac:dyDescent="0.3">
      <c r="B4151" t="str">
        <f t="shared" si="128"/>
        <v>SO-004250</v>
      </c>
      <c r="C4151" t="s">
        <v>21</v>
      </c>
      <c r="D4151" t="s">
        <v>17</v>
      </c>
      <c r="E4151" s="1">
        <v>43700</v>
      </c>
      <c r="F4151" s="1">
        <v>43742</v>
      </c>
      <c r="G4151" s="1">
        <v>43763</v>
      </c>
      <c r="H4151" s="1">
        <v>43767</v>
      </c>
      <c r="I4151" t="s">
        <v>18</v>
      </c>
      <c r="J4151">
        <v>24</v>
      </c>
      <c r="K4151">
        <v>42</v>
      </c>
      <c r="L4151">
        <v>231</v>
      </c>
      <c r="M4151">
        <v>33</v>
      </c>
      <c r="N4151">
        <v>1</v>
      </c>
      <c r="O4151">
        <v>0.08</v>
      </c>
      <c r="P4151">
        <v>1812.22</v>
      </c>
      <c r="Q4151">
        <v>3939.6</v>
      </c>
      <c r="R4151">
        <f>Table1[[#This Row],[OrderQuantity]]*Table1[[#This Row],[UnitPrice]]</f>
        <v>3939.6</v>
      </c>
      <c r="S4151">
        <f>Table1[[#This Row],[OrderQuantity]]*Table1[[#This Row],[UnitCost]]</f>
        <v>1812.22</v>
      </c>
      <c r="T4151">
        <f>Table1[[#This Row],[OrderQuantity]]*Table1[[#This Row],[UnitPrice]]*(1-Table1[[#This Row],[DiscountApplied]]) - (Table1[[#This Row],[OrderQuantity]]*Table1[[#This Row],[UnitCost]])</f>
        <v>1812.2120000000002</v>
      </c>
      <c r="U4151">
        <f>DATEDIF(Table1[[#This Row],[ShipDate]],Table1[[#This Row],[DeliveryDate]],"d")</f>
        <v>4</v>
      </c>
      <c r="V4151" t="str">
        <f t="shared" si="129"/>
        <v>On Time</v>
      </c>
    </row>
    <row r="4152" spans="2:22" x14ac:dyDescent="0.3">
      <c r="B4152" t="str">
        <f t="shared" si="128"/>
        <v>SO-004251</v>
      </c>
      <c r="C4152" t="s">
        <v>16</v>
      </c>
      <c r="D4152" t="s">
        <v>26</v>
      </c>
      <c r="E4152" s="1">
        <v>43700</v>
      </c>
      <c r="F4152" s="1">
        <v>43743</v>
      </c>
      <c r="G4152" s="1">
        <v>43768</v>
      </c>
      <c r="H4152" s="1">
        <v>43774</v>
      </c>
      <c r="I4152" t="s">
        <v>18</v>
      </c>
      <c r="J4152">
        <v>3</v>
      </c>
      <c r="K4152">
        <v>23</v>
      </c>
      <c r="L4152">
        <v>70</v>
      </c>
      <c r="M4152">
        <v>37</v>
      </c>
      <c r="N4152">
        <v>4</v>
      </c>
      <c r="O4152">
        <v>0.1</v>
      </c>
      <c r="P4152">
        <v>744.71</v>
      </c>
      <c r="Q4152">
        <v>1145.7</v>
      </c>
      <c r="R4152">
        <f>Table1[[#This Row],[OrderQuantity]]*Table1[[#This Row],[UnitPrice]]</f>
        <v>4582.8</v>
      </c>
      <c r="S4152">
        <f>Table1[[#This Row],[OrderQuantity]]*Table1[[#This Row],[UnitCost]]</f>
        <v>2978.84</v>
      </c>
      <c r="T4152">
        <f>Table1[[#This Row],[OrderQuantity]]*Table1[[#This Row],[UnitPrice]]*(1-Table1[[#This Row],[DiscountApplied]]) - (Table1[[#This Row],[OrderQuantity]]*Table1[[#This Row],[UnitCost]])</f>
        <v>1145.6800000000003</v>
      </c>
      <c r="U4152">
        <f>DATEDIF(Table1[[#This Row],[ShipDate]],Table1[[#This Row],[DeliveryDate]],"d")</f>
        <v>6</v>
      </c>
      <c r="V4152" t="str">
        <f t="shared" si="129"/>
        <v>On Time</v>
      </c>
    </row>
    <row r="4153" spans="2:22" x14ac:dyDescent="0.3">
      <c r="B4153" t="str">
        <f t="shared" si="128"/>
        <v>SO-004252</v>
      </c>
      <c r="C4153" t="s">
        <v>19</v>
      </c>
      <c r="D4153" t="s">
        <v>24</v>
      </c>
      <c r="E4153" s="1">
        <v>43600</v>
      </c>
      <c r="F4153" s="1">
        <v>43743</v>
      </c>
      <c r="G4153" s="1">
        <v>43765</v>
      </c>
      <c r="H4153" s="1">
        <v>43770</v>
      </c>
      <c r="I4153" t="s">
        <v>18</v>
      </c>
      <c r="J4153">
        <v>20</v>
      </c>
      <c r="K4153">
        <v>16</v>
      </c>
      <c r="L4153">
        <v>8</v>
      </c>
      <c r="M4153">
        <v>40</v>
      </c>
      <c r="N4153">
        <v>6</v>
      </c>
      <c r="O4153">
        <v>0.08</v>
      </c>
      <c r="P4153">
        <v>683.4</v>
      </c>
      <c r="Q4153">
        <v>1005</v>
      </c>
      <c r="R4153">
        <f>Table1[[#This Row],[OrderQuantity]]*Table1[[#This Row],[UnitPrice]]</f>
        <v>6030</v>
      </c>
      <c r="S4153">
        <f>Table1[[#This Row],[OrderQuantity]]*Table1[[#This Row],[UnitCost]]</f>
        <v>4100.3999999999996</v>
      </c>
      <c r="T4153">
        <f>Table1[[#This Row],[OrderQuantity]]*Table1[[#This Row],[UnitPrice]]*(1-Table1[[#This Row],[DiscountApplied]]) - (Table1[[#This Row],[OrderQuantity]]*Table1[[#This Row],[UnitCost]])</f>
        <v>1447.2000000000007</v>
      </c>
      <c r="U4153">
        <f>DATEDIF(Table1[[#This Row],[ShipDate]],Table1[[#This Row],[DeliveryDate]],"d")</f>
        <v>5</v>
      </c>
      <c r="V4153" t="str">
        <f t="shared" si="129"/>
        <v>On Time</v>
      </c>
    </row>
    <row r="4154" spans="2:22" x14ac:dyDescent="0.3">
      <c r="B4154" t="str">
        <f t="shared" si="128"/>
        <v>SO-004253</v>
      </c>
      <c r="C4154" t="s">
        <v>19</v>
      </c>
      <c r="D4154" t="s">
        <v>17</v>
      </c>
      <c r="E4154" s="1">
        <v>43600</v>
      </c>
      <c r="F4154" s="1">
        <v>43743</v>
      </c>
      <c r="G4154" s="1">
        <v>43762</v>
      </c>
      <c r="H4154" s="1">
        <v>43768</v>
      </c>
      <c r="I4154" t="s">
        <v>18</v>
      </c>
      <c r="J4154">
        <v>12</v>
      </c>
      <c r="K4154">
        <v>38</v>
      </c>
      <c r="L4154">
        <v>246</v>
      </c>
      <c r="M4154">
        <v>37</v>
      </c>
      <c r="N4154">
        <v>8</v>
      </c>
      <c r="O4154">
        <v>0.15</v>
      </c>
      <c r="P4154">
        <v>156.18</v>
      </c>
      <c r="Q4154">
        <v>247.9</v>
      </c>
      <c r="R4154">
        <f>Table1[[#This Row],[OrderQuantity]]*Table1[[#This Row],[UnitPrice]]</f>
        <v>1983.2</v>
      </c>
      <c r="S4154">
        <f>Table1[[#This Row],[OrderQuantity]]*Table1[[#This Row],[UnitCost]]</f>
        <v>1249.44</v>
      </c>
      <c r="T4154">
        <f>Table1[[#This Row],[OrderQuantity]]*Table1[[#This Row],[UnitPrice]]*(1-Table1[[#This Row],[DiscountApplied]]) - (Table1[[#This Row],[OrderQuantity]]*Table1[[#This Row],[UnitCost]])</f>
        <v>436.28</v>
      </c>
      <c r="U4154">
        <f>DATEDIF(Table1[[#This Row],[ShipDate]],Table1[[#This Row],[DeliveryDate]],"d")</f>
        <v>6</v>
      </c>
      <c r="V4154" t="str">
        <f t="shared" si="129"/>
        <v>On Time</v>
      </c>
    </row>
    <row r="4155" spans="2:22" x14ac:dyDescent="0.3">
      <c r="B4155" t="str">
        <f t="shared" si="128"/>
        <v>SO-004254</v>
      </c>
      <c r="C4155" t="s">
        <v>16</v>
      </c>
      <c r="D4155" t="s">
        <v>26</v>
      </c>
      <c r="E4155" s="1">
        <v>43600</v>
      </c>
      <c r="F4155" s="1">
        <v>43743</v>
      </c>
      <c r="G4155" s="1">
        <v>43752</v>
      </c>
      <c r="H4155" s="1">
        <v>43762</v>
      </c>
      <c r="I4155" t="s">
        <v>18</v>
      </c>
      <c r="J4155">
        <v>11</v>
      </c>
      <c r="K4155">
        <v>41</v>
      </c>
      <c r="L4155">
        <v>87</v>
      </c>
      <c r="M4155">
        <v>36</v>
      </c>
      <c r="N4155">
        <v>3</v>
      </c>
      <c r="O4155">
        <v>0.05</v>
      </c>
      <c r="P4155">
        <v>2845.89</v>
      </c>
      <c r="Q4155">
        <v>3845.8</v>
      </c>
      <c r="R4155">
        <f>Table1[[#This Row],[OrderQuantity]]*Table1[[#This Row],[UnitPrice]]</f>
        <v>11537.400000000001</v>
      </c>
      <c r="S4155">
        <f>Table1[[#This Row],[OrderQuantity]]*Table1[[#This Row],[UnitCost]]</f>
        <v>8537.67</v>
      </c>
      <c r="T4155">
        <f>Table1[[#This Row],[OrderQuantity]]*Table1[[#This Row],[UnitPrice]]*(1-Table1[[#This Row],[DiscountApplied]]) - (Table1[[#This Row],[OrderQuantity]]*Table1[[#This Row],[UnitCost]])</f>
        <v>2422.8600000000006</v>
      </c>
      <c r="U4155">
        <f>DATEDIF(Table1[[#This Row],[ShipDate]],Table1[[#This Row],[DeliveryDate]],"d")</f>
        <v>10</v>
      </c>
      <c r="V4155" t="str">
        <f t="shared" si="129"/>
        <v>Late</v>
      </c>
    </row>
    <row r="4156" spans="2:22" x14ac:dyDescent="0.3">
      <c r="B4156" t="str">
        <f t="shared" si="128"/>
        <v>SO-004255</v>
      </c>
      <c r="C4156" t="s">
        <v>22</v>
      </c>
      <c r="D4156" t="s">
        <v>26</v>
      </c>
      <c r="E4156" s="1">
        <v>43700</v>
      </c>
      <c r="F4156" s="1">
        <v>43743</v>
      </c>
      <c r="G4156" s="1">
        <v>43746</v>
      </c>
      <c r="H4156" s="1">
        <v>43754</v>
      </c>
      <c r="I4156" t="s">
        <v>18</v>
      </c>
      <c r="J4156">
        <v>25</v>
      </c>
      <c r="K4156">
        <v>12</v>
      </c>
      <c r="L4156">
        <v>70</v>
      </c>
      <c r="M4156">
        <v>39</v>
      </c>
      <c r="N4156">
        <v>2</v>
      </c>
      <c r="O4156">
        <v>0.15</v>
      </c>
      <c r="P4156">
        <v>3627.65</v>
      </c>
      <c r="Q4156">
        <v>5038.3999999999996</v>
      </c>
      <c r="R4156">
        <f>Table1[[#This Row],[OrderQuantity]]*Table1[[#This Row],[UnitPrice]]</f>
        <v>10076.799999999999</v>
      </c>
      <c r="S4156">
        <f>Table1[[#This Row],[OrderQuantity]]*Table1[[#This Row],[UnitCost]]</f>
        <v>7255.3</v>
      </c>
      <c r="T4156">
        <f>Table1[[#This Row],[OrderQuantity]]*Table1[[#This Row],[UnitPrice]]*(1-Table1[[#This Row],[DiscountApplied]]) - (Table1[[#This Row],[OrderQuantity]]*Table1[[#This Row],[UnitCost]])</f>
        <v>1309.9799999999987</v>
      </c>
      <c r="U4156">
        <f>DATEDIF(Table1[[#This Row],[ShipDate]],Table1[[#This Row],[DeliveryDate]],"d")</f>
        <v>8</v>
      </c>
      <c r="V4156" t="str">
        <f t="shared" si="129"/>
        <v>Late</v>
      </c>
    </row>
    <row r="4157" spans="2:22" x14ac:dyDescent="0.3">
      <c r="B4157" t="str">
        <f t="shared" si="128"/>
        <v>SO-004256</v>
      </c>
      <c r="C4157" t="s">
        <v>16</v>
      </c>
      <c r="D4157" t="s">
        <v>23</v>
      </c>
      <c r="E4157" s="1">
        <v>43600</v>
      </c>
      <c r="F4157" s="1">
        <v>43743</v>
      </c>
      <c r="G4157" s="1">
        <v>43746</v>
      </c>
      <c r="H4157" s="1">
        <v>43752</v>
      </c>
      <c r="I4157" t="s">
        <v>18</v>
      </c>
      <c r="J4157">
        <v>11</v>
      </c>
      <c r="K4157">
        <v>3</v>
      </c>
      <c r="L4157">
        <v>300</v>
      </c>
      <c r="M4157">
        <v>10</v>
      </c>
      <c r="N4157">
        <v>3</v>
      </c>
      <c r="O4157">
        <v>0.3</v>
      </c>
      <c r="P4157">
        <v>162.94</v>
      </c>
      <c r="Q4157">
        <v>254.6</v>
      </c>
      <c r="R4157">
        <f>Table1[[#This Row],[OrderQuantity]]*Table1[[#This Row],[UnitPrice]]</f>
        <v>763.8</v>
      </c>
      <c r="S4157">
        <f>Table1[[#This Row],[OrderQuantity]]*Table1[[#This Row],[UnitCost]]</f>
        <v>488.82</v>
      </c>
      <c r="T4157">
        <f>Table1[[#This Row],[OrderQuantity]]*Table1[[#This Row],[UnitPrice]]*(1-Table1[[#This Row],[DiscountApplied]]) - (Table1[[#This Row],[OrderQuantity]]*Table1[[#This Row],[UnitCost]])</f>
        <v>45.839999999999975</v>
      </c>
      <c r="U4157">
        <f>DATEDIF(Table1[[#This Row],[ShipDate]],Table1[[#This Row],[DeliveryDate]],"d")</f>
        <v>6</v>
      </c>
      <c r="V4157" t="str">
        <f t="shared" si="129"/>
        <v>On Time</v>
      </c>
    </row>
    <row r="4158" spans="2:22" x14ac:dyDescent="0.3">
      <c r="B4158" t="str">
        <f t="shared" si="128"/>
        <v>SO-004257</v>
      </c>
      <c r="C4158" t="s">
        <v>16</v>
      </c>
      <c r="D4158" t="s">
        <v>24</v>
      </c>
      <c r="E4158" s="1">
        <v>43600</v>
      </c>
      <c r="F4158" s="1">
        <v>43744</v>
      </c>
      <c r="G4158" s="1">
        <v>43761</v>
      </c>
      <c r="H4158" s="1">
        <v>43765</v>
      </c>
      <c r="I4158" t="s">
        <v>18</v>
      </c>
      <c r="J4158">
        <v>8</v>
      </c>
      <c r="K4158">
        <v>30</v>
      </c>
      <c r="L4158">
        <v>55</v>
      </c>
      <c r="M4158">
        <v>13</v>
      </c>
      <c r="N4158">
        <v>7</v>
      </c>
      <c r="O4158">
        <v>0.1</v>
      </c>
      <c r="P4158">
        <v>2098.71</v>
      </c>
      <c r="Q4158">
        <v>2559.4</v>
      </c>
      <c r="R4158">
        <f>Table1[[#This Row],[OrderQuantity]]*Table1[[#This Row],[UnitPrice]]</f>
        <v>17915.8</v>
      </c>
      <c r="S4158">
        <f>Table1[[#This Row],[OrderQuantity]]*Table1[[#This Row],[UnitCost]]</f>
        <v>14690.970000000001</v>
      </c>
      <c r="T4158">
        <f>Table1[[#This Row],[OrderQuantity]]*Table1[[#This Row],[UnitPrice]]*(1-Table1[[#This Row],[DiscountApplied]]) - (Table1[[#This Row],[OrderQuantity]]*Table1[[#This Row],[UnitCost]])</f>
        <v>1433.2499999999982</v>
      </c>
      <c r="U4158">
        <f>DATEDIF(Table1[[#This Row],[ShipDate]],Table1[[#This Row],[DeliveryDate]],"d")</f>
        <v>4</v>
      </c>
      <c r="V4158" t="str">
        <f t="shared" si="129"/>
        <v>On Time</v>
      </c>
    </row>
    <row r="4159" spans="2:22" x14ac:dyDescent="0.3">
      <c r="B4159" t="str">
        <f t="shared" si="128"/>
        <v>SO-004258</v>
      </c>
      <c r="C4159" t="s">
        <v>16</v>
      </c>
      <c r="D4159" t="s">
        <v>20</v>
      </c>
      <c r="E4159" s="1">
        <v>43600</v>
      </c>
      <c r="F4159" s="1">
        <v>43744</v>
      </c>
      <c r="G4159" s="1">
        <v>43759</v>
      </c>
      <c r="H4159" s="1">
        <v>43765</v>
      </c>
      <c r="I4159" t="s">
        <v>18</v>
      </c>
      <c r="J4159">
        <v>4</v>
      </c>
      <c r="K4159">
        <v>21</v>
      </c>
      <c r="L4159">
        <v>164</v>
      </c>
      <c r="M4159">
        <v>33</v>
      </c>
      <c r="N4159">
        <v>5</v>
      </c>
      <c r="O4159">
        <v>0.05</v>
      </c>
      <c r="P4159">
        <v>1067.31</v>
      </c>
      <c r="Q4159">
        <v>1976.5</v>
      </c>
      <c r="R4159">
        <f>Table1[[#This Row],[OrderQuantity]]*Table1[[#This Row],[UnitPrice]]</f>
        <v>9882.5</v>
      </c>
      <c r="S4159">
        <f>Table1[[#This Row],[OrderQuantity]]*Table1[[#This Row],[UnitCost]]</f>
        <v>5336.5499999999993</v>
      </c>
      <c r="T4159">
        <f>Table1[[#This Row],[OrderQuantity]]*Table1[[#This Row],[UnitPrice]]*(1-Table1[[#This Row],[DiscountApplied]]) - (Table1[[#This Row],[OrderQuantity]]*Table1[[#This Row],[UnitCost]])</f>
        <v>4051.8250000000007</v>
      </c>
      <c r="U4159">
        <f>DATEDIF(Table1[[#This Row],[ShipDate]],Table1[[#This Row],[DeliveryDate]],"d")</f>
        <v>6</v>
      </c>
      <c r="V4159" t="str">
        <f t="shared" si="129"/>
        <v>On Time</v>
      </c>
    </row>
    <row r="4160" spans="2:22" x14ac:dyDescent="0.3">
      <c r="B4160" t="str">
        <f t="shared" si="128"/>
        <v>SO-004259</v>
      </c>
      <c r="C4160" t="s">
        <v>22</v>
      </c>
      <c r="D4160" t="s">
        <v>23</v>
      </c>
      <c r="E4160" s="1">
        <v>43600</v>
      </c>
      <c r="F4160" s="1">
        <v>43744</v>
      </c>
      <c r="G4160" s="1">
        <v>43772</v>
      </c>
      <c r="H4160" s="1">
        <v>43773</v>
      </c>
      <c r="I4160" t="s">
        <v>18</v>
      </c>
      <c r="J4160">
        <v>27</v>
      </c>
      <c r="K4160">
        <v>16</v>
      </c>
      <c r="L4160">
        <v>319</v>
      </c>
      <c r="M4160">
        <v>7</v>
      </c>
      <c r="N4160">
        <v>1</v>
      </c>
      <c r="O4160">
        <v>0.15</v>
      </c>
      <c r="P4160">
        <v>163.21</v>
      </c>
      <c r="Q4160">
        <v>194.3</v>
      </c>
      <c r="R4160">
        <f>Table1[[#This Row],[OrderQuantity]]*Table1[[#This Row],[UnitPrice]]</f>
        <v>194.3</v>
      </c>
      <c r="S4160">
        <f>Table1[[#This Row],[OrderQuantity]]*Table1[[#This Row],[UnitCost]]</f>
        <v>163.21</v>
      </c>
      <c r="T4160">
        <f>Table1[[#This Row],[OrderQuantity]]*Table1[[#This Row],[UnitPrice]]*(1-Table1[[#This Row],[DiscountApplied]]) - (Table1[[#This Row],[OrderQuantity]]*Table1[[#This Row],[UnitCost]])</f>
        <v>1.9449999999999932</v>
      </c>
      <c r="U4160">
        <f>DATEDIF(Table1[[#This Row],[ShipDate]],Table1[[#This Row],[DeliveryDate]],"d")</f>
        <v>1</v>
      </c>
      <c r="V4160" t="str">
        <f t="shared" si="129"/>
        <v>On Time</v>
      </c>
    </row>
    <row r="4161" spans="2:22" x14ac:dyDescent="0.3">
      <c r="B4161" t="str">
        <f t="shared" si="128"/>
        <v>SO-004260</v>
      </c>
      <c r="C4161" t="s">
        <v>19</v>
      </c>
      <c r="D4161" t="s">
        <v>24</v>
      </c>
      <c r="E4161" s="1">
        <v>43700</v>
      </c>
      <c r="F4161" s="1">
        <v>43744</v>
      </c>
      <c r="G4161" s="1">
        <v>43755</v>
      </c>
      <c r="H4161" s="1">
        <v>43763</v>
      </c>
      <c r="I4161" t="s">
        <v>18</v>
      </c>
      <c r="J4161">
        <v>19</v>
      </c>
      <c r="K4161">
        <v>23</v>
      </c>
      <c r="L4161">
        <v>41</v>
      </c>
      <c r="M4161">
        <v>12</v>
      </c>
      <c r="N4161">
        <v>5</v>
      </c>
      <c r="O4161">
        <v>0.2</v>
      </c>
      <c r="P4161">
        <v>2738.02</v>
      </c>
      <c r="Q4161">
        <v>5587.8</v>
      </c>
      <c r="R4161">
        <f>Table1[[#This Row],[OrderQuantity]]*Table1[[#This Row],[UnitPrice]]</f>
        <v>27939</v>
      </c>
      <c r="S4161">
        <f>Table1[[#This Row],[OrderQuantity]]*Table1[[#This Row],[UnitCost]]</f>
        <v>13690.1</v>
      </c>
      <c r="T4161">
        <f>Table1[[#This Row],[OrderQuantity]]*Table1[[#This Row],[UnitPrice]]*(1-Table1[[#This Row],[DiscountApplied]]) - (Table1[[#This Row],[OrderQuantity]]*Table1[[#This Row],[UnitCost]])</f>
        <v>8661.1</v>
      </c>
      <c r="U4161">
        <f>DATEDIF(Table1[[#This Row],[ShipDate]],Table1[[#This Row],[DeliveryDate]],"d")</f>
        <v>8</v>
      </c>
      <c r="V4161" t="str">
        <f t="shared" si="129"/>
        <v>Late</v>
      </c>
    </row>
    <row r="4162" spans="2:22" x14ac:dyDescent="0.3">
      <c r="B4162" t="str">
        <f t="shared" ref="B4162:B4225" si="130">"SO-" &amp; TEXT(ROW(B4162)+99,"000000")</f>
        <v>SO-004261</v>
      </c>
      <c r="C4162" t="s">
        <v>16</v>
      </c>
      <c r="D4162" t="s">
        <v>20</v>
      </c>
      <c r="E4162" s="1">
        <v>43600</v>
      </c>
      <c r="F4162" s="1">
        <v>43744</v>
      </c>
      <c r="G4162" s="1">
        <v>43751</v>
      </c>
      <c r="H4162" s="1">
        <v>43753</v>
      </c>
      <c r="I4162" t="s">
        <v>18</v>
      </c>
      <c r="J4162">
        <v>9</v>
      </c>
      <c r="K4162">
        <v>37</v>
      </c>
      <c r="L4162">
        <v>196</v>
      </c>
      <c r="M4162">
        <v>18</v>
      </c>
      <c r="N4162">
        <v>3</v>
      </c>
      <c r="O4162">
        <v>0.1</v>
      </c>
      <c r="P4162">
        <v>3019.56</v>
      </c>
      <c r="Q4162">
        <v>3973.1</v>
      </c>
      <c r="R4162">
        <f>Table1[[#This Row],[OrderQuantity]]*Table1[[#This Row],[UnitPrice]]</f>
        <v>11919.3</v>
      </c>
      <c r="S4162">
        <f>Table1[[#This Row],[OrderQuantity]]*Table1[[#This Row],[UnitCost]]</f>
        <v>9058.68</v>
      </c>
      <c r="T4162">
        <f>Table1[[#This Row],[OrderQuantity]]*Table1[[#This Row],[UnitPrice]]*(1-Table1[[#This Row],[DiscountApplied]]) - (Table1[[#This Row],[OrderQuantity]]*Table1[[#This Row],[UnitCost]])</f>
        <v>1668.6899999999987</v>
      </c>
      <c r="U4162">
        <f>DATEDIF(Table1[[#This Row],[ShipDate]],Table1[[#This Row],[DeliveryDate]],"d")</f>
        <v>2</v>
      </c>
      <c r="V4162" t="str">
        <f t="shared" ref="V4162:V4225" si="131">IF(U4162&gt;7,"Late","On Time")</f>
        <v>On Time</v>
      </c>
    </row>
    <row r="4163" spans="2:22" x14ac:dyDescent="0.3">
      <c r="B4163" t="str">
        <f t="shared" si="130"/>
        <v>SO-004262</v>
      </c>
      <c r="C4163" t="s">
        <v>19</v>
      </c>
      <c r="D4163" t="s">
        <v>23</v>
      </c>
      <c r="E4163" s="1">
        <v>43600</v>
      </c>
      <c r="F4163" s="1">
        <v>43744</v>
      </c>
      <c r="G4163" s="1">
        <v>43766</v>
      </c>
      <c r="H4163" s="1">
        <v>43774</v>
      </c>
      <c r="I4163" t="s">
        <v>18</v>
      </c>
      <c r="J4163">
        <v>19</v>
      </c>
      <c r="K4163">
        <v>10</v>
      </c>
      <c r="L4163">
        <v>279</v>
      </c>
      <c r="M4163">
        <v>39</v>
      </c>
      <c r="N4163">
        <v>7</v>
      </c>
      <c r="O4163">
        <v>0.08</v>
      </c>
      <c r="P4163">
        <v>2590.29</v>
      </c>
      <c r="Q4163">
        <v>5286.3</v>
      </c>
      <c r="R4163">
        <f>Table1[[#This Row],[OrderQuantity]]*Table1[[#This Row],[UnitPrice]]</f>
        <v>37004.1</v>
      </c>
      <c r="S4163">
        <f>Table1[[#This Row],[OrderQuantity]]*Table1[[#This Row],[UnitCost]]</f>
        <v>18132.03</v>
      </c>
      <c r="T4163">
        <f>Table1[[#This Row],[OrderQuantity]]*Table1[[#This Row],[UnitPrice]]*(1-Table1[[#This Row],[DiscountApplied]]) - (Table1[[#This Row],[OrderQuantity]]*Table1[[#This Row],[UnitCost]])</f>
        <v>15911.741999999998</v>
      </c>
      <c r="U4163">
        <f>DATEDIF(Table1[[#This Row],[ShipDate]],Table1[[#This Row],[DeliveryDate]],"d")</f>
        <v>8</v>
      </c>
      <c r="V4163" t="str">
        <f t="shared" si="131"/>
        <v>Late</v>
      </c>
    </row>
    <row r="4164" spans="2:22" x14ac:dyDescent="0.3">
      <c r="B4164" t="str">
        <f t="shared" si="130"/>
        <v>SO-004263</v>
      </c>
      <c r="C4164" t="s">
        <v>21</v>
      </c>
      <c r="D4164" t="s">
        <v>23</v>
      </c>
      <c r="E4164" s="1">
        <v>43700</v>
      </c>
      <c r="F4164" s="1">
        <v>43744</v>
      </c>
      <c r="G4164" s="1">
        <v>43770</v>
      </c>
      <c r="H4164" s="1">
        <v>43776</v>
      </c>
      <c r="I4164" t="s">
        <v>18</v>
      </c>
      <c r="J4164">
        <v>21</v>
      </c>
      <c r="K4164">
        <v>26</v>
      </c>
      <c r="L4164">
        <v>288</v>
      </c>
      <c r="M4164">
        <v>22</v>
      </c>
      <c r="N4164">
        <v>6</v>
      </c>
      <c r="O4164">
        <v>0.3</v>
      </c>
      <c r="P4164">
        <v>2564.7600000000002</v>
      </c>
      <c r="Q4164">
        <v>6411.9</v>
      </c>
      <c r="R4164">
        <f>Table1[[#This Row],[OrderQuantity]]*Table1[[#This Row],[UnitPrice]]</f>
        <v>38471.399999999994</v>
      </c>
      <c r="S4164">
        <f>Table1[[#This Row],[OrderQuantity]]*Table1[[#This Row],[UnitCost]]</f>
        <v>15388.560000000001</v>
      </c>
      <c r="T4164">
        <f>Table1[[#This Row],[OrderQuantity]]*Table1[[#This Row],[UnitPrice]]*(1-Table1[[#This Row],[DiscountApplied]]) - (Table1[[#This Row],[OrderQuantity]]*Table1[[#This Row],[UnitCost]])</f>
        <v>11541.419999999995</v>
      </c>
      <c r="U4164">
        <f>DATEDIF(Table1[[#This Row],[ShipDate]],Table1[[#This Row],[DeliveryDate]],"d")</f>
        <v>6</v>
      </c>
      <c r="V4164" t="str">
        <f t="shared" si="131"/>
        <v>On Time</v>
      </c>
    </row>
    <row r="4165" spans="2:22" x14ac:dyDescent="0.3">
      <c r="B4165" t="str">
        <f t="shared" si="130"/>
        <v>SO-004264</v>
      </c>
      <c r="C4165" t="s">
        <v>16</v>
      </c>
      <c r="D4165" t="s">
        <v>24</v>
      </c>
      <c r="E4165" s="1">
        <v>43600</v>
      </c>
      <c r="F4165" s="1">
        <v>43744</v>
      </c>
      <c r="G4165" s="1">
        <v>43767</v>
      </c>
      <c r="H4165" s="1">
        <v>43769</v>
      </c>
      <c r="I4165" t="s">
        <v>18</v>
      </c>
      <c r="J4165">
        <v>4</v>
      </c>
      <c r="K4165">
        <v>17</v>
      </c>
      <c r="L4165">
        <v>16</v>
      </c>
      <c r="M4165">
        <v>17</v>
      </c>
      <c r="N4165">
        <v>7</v>
      </c>
      <c r="O4165">
        <v>0.05</v>
      </c>
      <c r="P4165">
        <v>1739.66</v>
      </c>
      <c r="Q4165">
        <v>3865.9</v>
      </c>
      <c r="R4165">
        <f>Table1[[#This Row],[OrderQuantity]]*Table1[[#This Row],[UnitPrice]]</f>
        <v>27061.3</v>
      </c>
      <c r="S4165">
        <f>Table1[[#This Row],[OrderQuantity]]*Table1[[#This Row],[UnitCost]]</f>
        <v>12177.62</v>
      </c>
      <c r="T4165">
        <f>Table1[[#This Row],[OrderQuantity]]*Table1[[#This Row],[UnitPrice]]*(1-Table1[[#This Row],[DiscountApplied]]) - (Table1[[#This Row],[OrderQuantity]]*Table1[[#This Row],[UnitCost]])</f>
        <v>13530.614999999996</v>
      </c>
      <c r="U4165">
        <f>DATEDIF(Table1[[#This Row],[ShipDate]],Table1[[#This Row],[DeliveryDate]],"d")</f>
        <v>2</v>
      </c>
      <c r="V4165" t="str">
        <f t="shared" si="131"/>
        <v>On Time</v>
      </c>
    </row>
    <row r="4166" spans="2:22" x14ac:dyDescent="0.3">
      <c r="B4166" t="str">
        <f t="shared" si="130"/>
        <v>SO-004265</v>
      </c>
      <c r="C4166" t="s">
        <v>19</v>
      </c>
      <c r="D4166" t="s">
        <v>25</v>
      </c>
      <c r="E4166" s="1">
        <v>43700</v>
      </c>
      <c r="F4166" s="1">
        <v>43744</v>
      </c>
      <c r="G4166" s="1">
        <v>43749</v>
      </c>
      <c r="H4166" s="1">
        <v>43752</v>
      </c>
      <c r="I4166" t="s">
        <v>18</v>
      </c>
      <c r="J4166">
        <v>15</v>
      </c>
      <c r="K4166">
        <v>40</v>
      </c>
      <c r="L4166">
        <v>350</v>
      </c>
      <c r="M4166">
        <v>14</v>
      </c>
      <c r="N4166">
        <v>7</v>
      </c>
      <c r="O4166">
        <v>0.05</v>
      </c>
      <c r="P4166">
        <v>414.8</v>
      </c>
      <c r="Q4166">
        <v>1011.7</v>
      </c>
      <c r="R4166">
        <f>Table1[[#This Row],[OrderQuantity]]*Table1[[#This Row],[UnitPrice]]</f>
        <v>7081.9000000000005</v>
      </c>
      <c r="S4166">
        <f>Table1[[#This Row],[OrderQuantity]]*Table1[[#This Row],[UnitCost]]</f>
        <v>2903.6</v>
      </c>
      <c r="T4166">
        <f>Table1[[#This Row],[OrderQuantity]]*Table1[[#This Row],[UnitPrice]]*(1-Table1[[#This Row],[DiscountApplied]]) - (Table1[[#This Row],[OrderQuantity]]*Table1[[#This Row],[UnitCost]])</f>
        <v>3824.2050000000004</v>
      </c>
      <c r="U4166">
        <f>DATEDIF(Table1[[#This Row],[ShipDate]],Table1[[#This Row],[DeliveryDate]],"d")</f>
        <v>3</v>
      </c>
      <c r="V4166" t="str">
        <f t="shared" si="131"/>
        <v>On Time</v>
      </c>
    </row>
    <row r="4167" spans="2:22" x14ac:dyDescent="0.3">
      <c r="B4167" t="str">
        <f t="shared" si="130"/>
        <v>SO-004266</v>
      </c>
      <c r="C4167" t="s">
        <v>19</v>
      </c>
      <c r="D4167" t="s">
        <v>24</v>
      </c>
      <c r="E4167" s="1">
        <v>43600</v>
      </c>
      <c r="F4167" s="1">
        <v>43745</v>
      </c>
      <c r="G4167" s="1">
        <v>43770</v>
      </c>
      <c r="H4167" s="1">
        <v>43776</v>
      </c>
      <c r="I4167" t="s">
        <v>18</v>
      </c>
      <c r="J4167">
        <v>12</v>
      </c>
      <c r="K4167">
        <v>8</v>
      </c>
      <c r="L4167">
        <v>34</v>
      </c>
      <c r="M4167">
        <v>37</v>
      </c>
      <c r="N4167">
        <v>8</v>
      </c>
      <c r="O4167">
        <v>0.05</v>
      </c>
      <c r="P4167">
        <v>2927.9</v>
      </c>
      <c r="Q4167">
        <v>3852.5</v>
      </c>
      <c r="R4167">
        <f>Table1[[#This Row],[OrderQuantity]]*Table1[[#This Row],[UnitPrice]]</f>
        <v>30820</v>
      </c>
      <c r="S4167">
        <f>Table1[[#This Row],[OrderQuantity]]*Table1[[#This Row],[UnitCost]]</f>
        <v>23423.200000000001</v>
      </c>
      <c r="T4167">
        <f>Table1[[#This Row],[OrderQuantity]]*Table1[[#This Row],[UnitPrice]]*(1-Table1[[#This Row],[DiscountApplied]]) - (Table1[[#This Row],[OrderQuantity]]*Table1[[#This Row],[UnitCost]])</f>
        <v>5855.7999999999993</v>
      </c>
      <c r="U4167">
        <f>DATEDIF(Table1[[#This Row],[ShipDate]],Table1[[#This Row],[DeliveryDate]],"d")</f>
        <v>6</v>
      </c>
      <c r="V4167" t="str">
        <f t="shared" si="131"/>
        <v>On Time</v>
      </c>
    </row>
    <row r="4168" spans="2:22" x14ac:dyDescent="0.3">
      <c r="B4168" t="str">
        <f t="shared" si="130"/>
        <v>SO-004267</v>
      </c>
      <c r="C4168" t="s">
        <v>19</v>
      </c>
      <c r="D4168" t="s">
        <v>20</v>
      </c>
      <c r="E4168" s="1">
        <v>43600</v>
      </c>
      <c r="F4168" s="1">
        <v>43745</v>
      </c>
      <c r="G4168" s="1">
        <v>43753</v>
      </c>
      <c r="H4168" s="1">
        <v>43762</v>
      </c>
      <c r="I4168" t="s">
        <v>18</v>
      </c>
      <c r="J4168">
        <v>13</v>
      </c>
      <c r="K4168">
        <v>27</v>
      </c>
      <c r="L4168">
        <v>95</v>
      </c>
      <c r="M4168">
        <v>39</v>
      </c>
      <c r="N4168">
        <v>5</v>
      </c>
      <c r="O4168">
        <v>0.1</v>
      </c>
      <c r="P4168">
        <v>1123.19</v>
      </c>
      <c r="Q4168">
        <v>1701.8</v>
      </c>
      <c r="R4168">
        <f>Table1[[#This Row],[OrderQuantity]]*Table1[[#This Row],[UnitPrice]]</f>
        <v>8509</v>
      </c>
      <c r="S4168">
        <f>Table1[[#This Row],[OrderQuantity]]*Table1[[#This Row],[UnitCost]]</f>
        <v>5615.9500000000007</v>
      </c>
      <c r="T4168">
        <f>Table1[[#This Row],[OrderQuantity]]*Table1[[#This Row],[UnitPrice]]*(1-Table1[[#This Row],[DiscountApplied]]) - (Table1[[#This Row],[OrderQuantity]]*Table1[[#This Row],[UnitCost]])</f>
        <v>2042.1499999999996</v>
      </c>
      <c r="U4168">
        <f>DATEDIF(Table1[[#This Row],[ShipDate]],Table1[[#This Row],[DeliveryDate]],"d")</f>
        <v>9</v>
      </c>
      <c r="V4168" t="str">
        <f t="shared" si="131"/>
        <v>Late</v>
      </c>
    </row>
    <row r="4169" spans="2:22" x14ac:dyDescent="0.3">
      <c r="B4169" t="str">
        <f t="shared" si="130"/>
        <v>SO-004268</v>
      </c>
      <c r="C4169" t="s">
        <v>19</v>
      </c>
      <c r="D4169" t="s">
        <v>20</v>
      </c>
      <c r="E4169" s="1">
        <v>43600</v>
      </c>
      <c r="F4169" s="1">
        <v>43745</v>
      </c>
      <c r="G4169" s="1">
        <v>43773</v>
      </c>
      <c r="H4169" s="1">
        <v>43780</v>
      </c>
      <c r="I4169" t="s">
        <v>18</v>
      </c>
      <c r="J4169">
        <v>13</v>
      </c>
      <c r="K4169">
        <v>50</v>
      </c>
      <c r="L4169">
        <v>169</v>
      </c>
      <c r="M4169">
        <v>41</v>
      </c>
      <c r="N4169">
        <v>1</v>
      </c>
      <c r="O4169">
        <v>0.1</v>
      </c>
      <c r="P4169">
        <v>148.74</v>
      </c>
      <c r="Q4169">
        <v>201</v>
      </c>
      <c r="R4169">
        <f>Table1[[#This Row],[OrderQuantity]]*Table1[[#This Row],[UnitPrice]]</f>
        <v>201</v>
      </c>
      <c r="S4169">
        <f>Table1[[#This Row],[OrderQuantity]]*Table1[[#This Row],[UnitCost]]</f>
        <v>148.74</v>
      </c>
      <c r="T4169">
        <f>Table1[[#This Row],[OrderQuantity]]*Table1[[#This Row],[UnitPrice]]*(1-Table1[[#This Row],[DiscountApplied]]) - (Table1[[#This Row],[OrderQuantity]]*Table1[[#This Row],[UnitCost]])</f>
        <v>32.159999999999997</v>
      </c>
      <c r="U4169">
        <f>DATEDIF(Table1[[#This Row],[ShipDate]],Table1[[#This Row],[DeliveryDate]],"d")</f>
        <v>7</v>
      </c>
      <c r="V4169" t="str">
        <f t="shared" si="131"/>
        <v>On Time</v>
      </c>
    </row>
    <row r="4170" spans="2:22" x14ac:dyDescent="0.3">
      <c r="B4170" t="str">
        <f t="shared" si="130"/>
        <v>SO-004269</v>
      </c>
      <c r="C4170" t="s">
        <v>19</v>
      </c>
      <c r="D4170" t="s">
        <v>20</v>
      </c>
      <c r="E4170" s="1">
        <v>43600</v>
      </c>
      <c r="F4170" s="1">
        <v>43745</v>
      </c>
      <c r="G4170" s="1">
        <v>43765</v>
      </c>
      <c r="H4170" s="1">
        <v>43769</v>
      </c>
      <c r="I4170" t="s">
        <v>18</v>
      </c>
      <c r="J4170">
        <v>19</v>
      </c>
      <c r="K4170">
        <v>47</v>
      </c>
      <c r="L4170">
        <v>163</v>
      </c>
      <c r="M4170">
        <v>11</v>
      </c>
      <c r="N4170">
        <v>5</v>
      </c>
      <c r="O4170">
        <v>0.05</v>
      </c>
      <c r="P4170">
        <v>1603.98</v>
      </c>
      <c r="Q4170">
        <v>2546</v>
      </c>
      <c r="R4170">
        <f>Table1[[#This Row],[OrderQuantity]]*Table1[[#This Row],[UnitPrice]]</f>
        <v>12730</v>
      </c>
      <c r="S4170">
        <f>Table1[[#This Row],[OrderQuantity]]*Table1[[#This Row],[UnitCost]]</f>
        <v>8019.9</v>
      </c>
      <c r="T4170">
        <f>Table1[[#This Row],[OrderQuantity]]*Table1[[#This Row],[UnitPrice]]*(1-Table1[[#This Row],[DiscountApplied]]) - (Table1[[#This Row],[OrderQuantity]]*Table1[[#This Row],[UnitCost]])</f>
        <v>4073.6000000000004</v>
      </c>
      <c r="U4170">
        <f>DATEDIF(Table1[[#This Row],[ShipDate]],Table1[[#This Row],[DeliveryDate]],"d")</f>
        <v>4</v>
      </c>
      <c r="V4170" t="str">
        <f t="shared" si="131"/>
        <v>On Time</v>
      </c>
    </row>
    <row r="4171" spans="2:22" x14ac:dyDescent="0.3">
      <c r="B4171" t="str">
        <f t="shared" si="130"/>
        <v>SO-004270</v>
      </c>
      <c r="C4171" t="s">
        <v>21</v>
      </c>
      <c r="D4171" t="s">
        <v>17</v>
      </c>
      <c r="E4171" s="1">
        <v>43700</v>
      </c>
      <c r="F4171" s="1">
        <v>43745</v>
      </c>
      <c r="G4171" s="1">
        <v>43763</v>
      </c>
      <c r="H4171" s="1">
        <v>43767</v>
      </c>
      <c r="I4171" t="s">
        <v>18</v>
      </c>
      <c r="J4171">
        <v>23</v>
      </c>
      <c r="K4171">
        <v>31</v>
      </c>
      <c r="L4171">
        <v>241</v>
      </c>
      <c r="M4171">
        <v>43</v>
      </c>
      <c r="N4171">
        <v>2</v>
      </c>
      <c r="O4171">
        <v>0.4</v>
      </c>
      <c r="P4171">
        <v>707.52</v>
      </c>
      <c r="Q4171">
        <v>1105.5</v>
      </c>
      <c r="R4171">
        <f>Table1[[#This Row],[OrderQuantity]]*Table1[[#This Row],[UnitPrice]]</f>
        <v>2211</v>
      </c>
      <c r="S4171">
        <f>Table1[[#This Row],[OrderQuantity]]*Table1[[#This Row],[UnitCost]]</f>
        <v>1415.04</v>
      </c>
      <c r="T4171">
        <f>Table1[[#This Row],[OrderQuantity]]*Table1[[#This Row],[UnitPrice]]*(1-Table1[[#This Row],[DiscountApplied]]) - (Table1[[#This Row],[OrderQuantity]]*Table1[[#This Row],[UnitCost]])</f>
        <v>-88.440000000000055</v>
      </c>
      <c r="U4171">
        <f>DATEDIF(Table1[[#This Row],[ShipDate]],Table1[[#This Row],[DeliveryDate]],"d")</f>
        <v>4</v>
      </c>
      <c r="V4171" t="str">
        <f t="shared" si="131"/>
        <v>On Time</v>
      </c>
    </row>
    <row r="4172" spans="2:22" x14ac:dyDescent="0.3">
      <c r="B4172" t="str">
        <f t="shared" si="130"/>
        <v>SO-004271</v>
      </c>
      <c r="C4172" t="s">
        <v>16</v>
      </c>
      <c r="D4172" t="s">
        <v>17</v>
      </c>
      <c r="E4172" s="1">
        <v>43600</v>
      </c>
      <c r="F4172" s="1">
        <v>43745</v>
      </c>
      <c r="G4172" s="1">
        <v>43756</v>
      </c>
      <c r="H4172" s="1">
        <v>43761</v>
      </c>
      <c r="I4172" t="s">
        <v>18</v>
      </c>
      <c r="J4172">
        <v>4</v>
      </c>
      <c r="K4172">
        <v>41</v>
      </c>
      <c r="L4172">
        <v>260</v>
      </c>
      <c r="M4172">
        <v>43</v>
      </c>
      <c r="N4172">
        <v>4</v>
      </c>
      <c r="O4172">
        <v>0.08</v>
      </c>
      <c r="P4172">
        <v>463.84</v>
      </c>
      <c r="Q4172">
        <v>1078.7</v>
      </c>
      <c r="R4172">
        <f>Table1[[#This Row],[OrderQuantity]]*Table1[[#This Row],[UnitPrice]]</f>
        <v>4314.8</v>
      </c>
      <c r="S4172">
        <f>Table1[[#This Row],[OrderQuantity]]*Table1[[#This Row],[UnitCost]]</f>
        <v>1855.36</v>
      </c>
      <c r="T4172">
        <f>Table1[[#This Row],[OrderQuantity]]*Table1[[#This Row],[UnitPrice]]*(1-Table1[[#This Row],[DiscountApplied]]) - (Table1[[#This Row],[OrderQuantity]]*Table1[[#This Row],[UnitCost]])</f>
        <v>2114.2560000000003</v>
      </c>
      <c r="U4172">
        <f>DATEDIF(Table1[[#This Row],[ShipDate]],Table1[[#This Row],[DeliveryDate]],"d")</f>
        <v>5</v>
      </c>
      <c r="V4172" t="str">
        <f t="shared" si="131"/>
        <v>On Time</v>
      </c>
    </row>
    <row r="4173" spans="2:22" x14ac:dyDescent="0.3">
      <c r="B4173" t="str">
        <f t="shared" si="130"/>
        <v>SO-004272</v>
      </c>
      <c r="C4173" t="s">
        <v>16</v>
      </c>
      <c r="D4173" t="s">
        <v>25</v>
      </c>
      <c r="E4173" s="1">
        <v>43700</v>
      </c>
      <c r="F4173" s="1">
        <v>43745</v>
      </c>
      <c r="G4173" s="1">
        <v>43763</v>
      </c>
      <c r="H4173" s="1">
        <v>43772</v>
      </c>
      <c r="I4173" t="s">
        <v>18</v>
      </c>
      <c r="J4173">
        <v>9</v>
      </c>
      <c r="K4173">
        <v>20</v>
      </c>
      <c r="L4173">
        <v>337</v>
      </c>
      <c r="M4173">
        <v>15</v>
      </c>
      <c r="N4173">
        <v>1</v>
      </c>
      <c r="O4173">
        <v>0.05</v>
      </c>
      <c r="P4173">
        <v>1196.69</v>
      </c>
      <c r="Q4173">
        <v>2257.9</v>
      </c>
      <c r="R4173">
        <f>Table1[[#This Row],[OrderQuantity]]*Table1[[#This Row],[UnitPrice]]</f>
        <v>2257.9</v>
      </c>
      <c r="S4173">
        <f>Table1[[#This Row],[OrderQuantity]]*Table1[[#This Row],[UnitCost]]</f>
        <v>1196.69</v>
      </c>
      <c r="T4173">
        <f>Table1[[#This Row],[OrderQuantity]]*Table1[[#This Row],[UnitPrice]]*(1-Table1[[#This Row],[DiscountApplied]]) - (Table1[[#This Row],[OrderQuantity]]*Table1[[#This Row],[UnitCost]])</f>
        <v>948.31500000000005</v>
      </c>
      <c r="U4173">
        <f>DATEDIF(Table1[[#This Row],[ShipDate]],Table1[[#This Row],[DeliveryDate]],"d")</f>
        <v>9</v>
      </c>
      <c r="V4173" t="str">
        <f t="shared" si="131"/>
        <v>Late</v>
      </c>
    </row>
    <row r="4174" spans="2:22" x14ac:dyDescent="0.3">
      <c r="B4174" t="str">
        <f t="shared" si="130"/>
        <v>SO-004273</v>
      </c>
      <c r="C4174" t="s">
        <v>19</v>
      </c>
      <c r="D4174" t="s">
        <v>23</v>
      </c>
      <c r="E4174" s="1">
        <v>43600</v>
      </c>
      <c r="F4174" s="1">
        <v>43745</v>
      </c>
      <c r="G4174" s="1">
        <v>43751</v>
      </c>
      <c r="H4174" s="1">
        <v>43760</v>
      </c>
      <c r="I4174" t="s">
        <v>18</v>
      </c>
      <c r="J4174">
        <v>19</v>
      </c>
      <c r="K4174">
        <v>19</v>
      </c>
      <c r="L4174">
        <v>326</v>
      </c>
      <c r="M4174">
        <v>40</v>
      </c>
      <c r="N4174">
        <v>8</v>
      </c>
      <c r="O4174">
        <v>0.15</v>
      </c>
      <c r="P4174">
        <v>3219.22</v>
      </c>
      <c r="Q4174">
        <v>3832.4</v>
      </c>
      <c r="R4174">
        <f>Table1[[#This Row],[OrderQuantity]]*Table1[[#This Row],[UnitPrice]]</f>
        <v>30659.200000000001</v>
      </c>
      <c r="S4174">
        <f>Table1[[#This Row],[OrderQuantity]]*Table1[[#This Row],[UnitCost]]</f>
        <v>25753.759999999998</v>
      </c>
      <c r="T4174">
        <f>Table1[[#This Row],[OrderQuantity]]*Table1[[#This Row],[UnitPrice]]*(1-Table1[[#This Row],[DiscountApplied]]) - (Table1[[#This Row],[OrderQuantity]]*Table1[[#This Row],[UnitCost]])</f>
        <v>306.56000000000131</v>
      </c>
      <c r="U4174">
        <f>DATEDIF(Table1[[#This Row],[ShipDate]],Table1[[#This Row],[DeliveryDate]],"d")</f>
        <v>9</v>
      </c>
      <c r="V4174" t="str">
        <f t="shared" si="131"/>
        <v>Late</v>
      </c>
    </row>
    <row r="4175" spans="2:22" x14ac:dyDescent="0.3">
      <c r="B4175" t="str">
        <f t="shared" si="130"/>
        <v>SO-004274</v>
      </c>
      <c r="C4175" t="s">
        <v>19</v>
      </c>
      <c r="D4175" t="s">
        <v>24</v>
      </c>
      <c r="E4175" s="1">
        <v>43700</v>
      </c>
      <c r="F4175" s="1">
        <v>43746</v>
      </c>
      <c r="G4175" s="1">
        <v>43767</v>
      </c>
      <c r="H4175" s="1">
        <v>43772</v>
      </c>
      <c r="I4175" t="s">
        <v>18</v>
      </c>
      <c r="J4175">
        <v>17</v>
      </c>
      <c r="K4175">
        <v>32</v>
      </c>
      <c r="L4175">
        <v>42</v>
      </c>
      <c r="M4175">
        <v>12</v>
      </c>
      <c r="N4175">
        <v>7</v>
      </c>
      <c r="O4175">
        <v>0.05</v>
      </c>
      <c r="P4175">
        <v>1003.39</v>
      </c>
      <c r="Q4175">
        <v>1929.6</v>
      </c>
      <c r="R4175">
        <f>Table1[[#This Row],[OrderQuantity]]*Table1[[#This Row],[UnitPrice]]</f>
        <v>13507.199999999999</v>
      </c>
      <c r="S4175">
        <f>Table1[[#This Row],[OrderQuantity]]*Table1[[#This Row],[UnitCost]]</f>
        <v>7023.73</v>
      </c>
      <c r="T4175">
        <f>Table1[[#This Row],[OrderQuantity]]*Table1[[#This Row],[UnitPrice]]*(1-Table1[[#This Row],[DiscountApplied]]) - (Table1[[#This Row],[OrderQuantity]]*Table1[[#This Row],[UnitCost]])</f>
        <v>5808.1099999999988</v>
      </c>
      <c r="U4175">
        <f>DATEDIF(Table1[[#This Row],[ShipDate]],Table1[[#This Row],[DeliveryDate]],"d")</f>
        <v>5</v>
      </c>
      <c r="V4175" t="str">
        <f t="shared" si="131"/>
        <v>On Time</v>
      </c>
    </row>
    <row r="4176" spans="2:22" x14ac:dyDescent="0.3">
      <c r="B4176" t="str">
        <f t="shared" si="130"/>
        <v>SO-004275</v>
      </c>
      <c r="C4176" t="s">
        <v>19</v>
      </c>
      <c r="D4176" t="s">
        <v>26</v>
      </c>
      <c r="E4176" s="1">
        <v>43600</v>
      </c>
      <c r="F4176" s="1">
        <v>43746</v>
      </c>
      <c r="G4176" s="1">
        <v>43758</v>
      </c>
      <c r="H4176" s="1">
        <v>43759</v>
      </c>
      <c r="I4176" t="s">
        <v>18</v>
      </c>
      <c r="J4176">
        <v>18</v>
      </c>
      <c r="K4176">
        <v>40</v>
      </c>
      <c r="L4176">
        <v>83</v>
      </c>
      <c r="M4176">
        <v>26</v>
      </c>
      <c r="N4176">
        <v>3</v>
      </c>
      <c r="O4176">
        <v>0.2</v>
      </c>
      <c r="P4176">
        <v>524.48</v>
      </c>
      <c r="Q4176">
        <v>690.1</v>
      </c>
      <c r="R4176">
        <f>Table1[[#This Row],[OrderQuantity]]*Table1[[#This Row],[UnitPrice]]</f>
        <v>2070.3000000000002</v>
      </c>
      <c r="S4176">
        <f>Table1[[#This Row],[OrderQuantity]]*Table1[[#This Row],[UnitCost]]</f>
        <v>1573.44</v>
      </c>
      <c r="T4176">
        <f>Table1[[#This Row],[OrderQuantity]]*Table1[[#This Row],[UnitPrice]]*(1-Table1[[#This Row],[DiscountApplied]]) - (Table1[[#This Row],[OrderQuantity]]*Table1[[#This Row],[UnitCost]])</f>
        <v>82.800000000000182</v>
      </c>
      <c r="U4176">
        <f>DATEDIF(Table1[[#This Row],[ShipDate]],Table1[[#This Row],[DeliveryDate]],"d")</f>
        <v>1</v>
      </c>
      <c r="V4176" t="str">
        <f t="shared" si="131"/>
        <v>On Time</v>
      </c>
    </row>
    <row r="4177" spans="2:22" x14ac:dyDescent="0.3">
      <c r="B4177" t="str">
        <f t="shared" si="130"/>
        <v>SO-004276</v>
      </c>
      <c r="C4177" t="s">
        <v>16</v>
      </c>
      <c r="D4177" t="s">
        <v>25</v>
      </c>
      <c r="E4177" s="1">
        <v>43600</v>
      </c>
      <c r="F4177" s="1">
        <v>43746</v>
      </c>
      <c r="G4177" s="1">
        <v>43773</v>
      </c>
      <c r="H4177" s="1">
        <v>43775</v>
      </c>
      <c r="I4177" t="s">
        <v>18</v>
      </c>
      <c r="J4177">
        <v>8</v>
      </c>
      <c r="K4177">
        <v>23</v>
      </c>
      <c r="L4177">
        <v>353</v>
      </c>
      <c r="M4177">
        <v>43</v>
      </c>
      <c r="N4177">
        <v>4</v>
      </c>
      <c r="O4177">
        <v>0.15</v>
      </c>
      <c r="P4177">
        <v>2551.4899999999998</v>
      </c>
      <c r="Q4177">
        <v>3865.9</v>
      </c>
      <c r="R4177">
        <f>Table1[[#This Row],[OrderQuantity]]*Table1[[#This Row],[UnitPrice]]</f>
        <v>15463.6</v>
      </c>
      <c r="S4177">
        <f>Table1[[#This Row],[OrderQuantity]]*Table1[[#This Row],[UnitCost]]</f>
        <v>10205.959999999999</v>
      </c>
      <c r="T4177">
        <f>Table1[[#This Row],[OrderQuantity]]*Table1[[#This Row],[UnitPrice]]*(1-Table1[[#This Row],[DiscountApplied]]) - (Table1[[#This Row],[OrderQuantity]]*Table1[[#This Row],[UnitCost]])</f>
        <v>2938.1000000000004</v>
      </c>
      <c r="U4177">
        <f>DATEDIF(Table1[[#This Row],[ShipDate]],Table1[[#This Row],[DeliveryDate]],"d")</f>
        <v>2</v>
      </c>
      <c r="V4177" t="str">
        <f t="shared" si="131"/>
        <v>On Time</v>
      </c>
    </row>
    <row r="4178" spans="2:22" x14ac:dyDescent="0.3">
      <c r="B4178" t="str">
        <f t="shared" si="130"/>
        <v>SO-004277</v>
      </c>
      <c r="C4178" t="s">
        <v>16</v>
      </c>
      <c r="D4178" t="s">
        <v>26</v>
      </c>
      <c r="E4178" s="1">
        <v>43700</v>
      </c>
      <c r="F4178" s="1">
        <v>43746</v>
      </c>
      <c r="G4178" s="1">
        <v>43755</v>
      </c>
      <c r="H4178" s="1">
        <v>43756</v>
      </c>
      <c r="I4178" t="s">
        <v>18</v>
      </c>
      <c r="J4178">
        <v>11</v>
      </c>
      <c r="K4178">
        <v>18</v>
      </c>
      <c r="L4178">
        <v>84</v>
      </c>
      <c r="M4178">
        <v>46</v>
      </c>
      <c r="N4178">
        <v>3</v>
      </c>
      <c r="O4178">
        <v>0.15</v>
      </c>
      <c r="P4178">
        <v>2882.34</v>
      </c>
      <c r="Q4178">
        <v>6405.2</v>
      </c>
      <c r="R4178">
        <f>Table1[[#This Row],[OrderQuantity]]*Table1[[#This Row],[UnitPrice]]</f>
        <v>19215.599999999999</v>
      </c>
      <c r="S4178">
        <f>Table1[[#This Row],[OrderQuantity]]*Table1[[#This Row],[UnitCost]]</f>
        <v>8647.02</v>
      </c>
      <c r="T4178">
        <f>Table1[[#This Row],[OrderQuantity]]*Table1[[#This Row],[UnitPrice]]*(1-Table1[[#This Row],[DiscountApplied]]) - (Table1[[#This Row],[OrderQuantity]]*Table1[[#This Row],[UnitCost]])</f>
        <v>7686.239999999998</v>
      </c>
      <c r="U4178">
        <f>DATEDIF(Table1[[#This Row],[ShipDate]],Table1[[#This Row],[DeliveryDate]],"d")</f>
        <v>1</v>
      </c>
      <c r="V4178" t="str">
        <f t="shared" si="131"/>
        <v>On Time</v>
      </c>
    </row>
    <row r="4179" spans="2:22" x14ac:dyDescent="0.3">
      <c r="B4179" t="str">
        <f t="shared" si="130"/>
        <v>SO-004278</v>
      </c>
      <c r="C4179" t="s">
        <v>21</v>
      </c>
      <c r="D4179" t="s">
        <v>25</v>
      </c>
      <c r="E4179" s="1">
        <v>43600</v>
      </c>
      <c r="F4179" s="1">
        <v>43746</v>
      </c>
      <c r="G4179" s="1">
        <v>43769</v>
      </c>
      <c r="H4179" s="1">
        <v>43777</v>
      </c>
      <c r="I4179" t="s">
        <v>18</v>
      </c>
      <c r="J4179">
        <v>23</v>
      </c>
      <c r="K4179">
        <v>23</v>
      </c>
      <c r="L4179">
        <v>349</v>
      </c>
      <c r="M4179">
        <v>22</v>
      </c>
      <c r="N4179">
        <v>4</v>
      </c>
      <c r="O4179">
        <v>0.3</v>
      </c>
      <c r="P4179">
        <v>723.6</v>
      </c>
      <c r="Q4179">
        <v>904.5</v>
      </c>
      <c r="R4179">
        <f>Table1[[#This Row],[OrderQuantity]]*Table1[[#This Row],[UnitPrice]]</f>
        <v>3618</v>
      </c>
      <c r="S4179">
        <f>Table1[[#This Row],[OrderQuantity]]*Table1[[#This Row],[UnitCost]]</f>
        <v>2894.4</v>
      </c>
      <c r="T4179">
        <f>Table1[[#This Row],[OrderQuantity]]*Table1[[#This Row],[UnitPrice]]*(1-Table1[[#This Row],[DiscountApplied]]) - (Table1[[#This Row],[OrderQuantity]]*Table1[[#This Row],[UnitCost]])</f>
        <v>-361.80000000000018</v>
      </c>
      <c r="U4179">
        <f>DATEDIF(Table1[[#This Row],[ShipDate]],Table1[[#This Row],[DeliveryDate]],"d")</f>
        <v>8</v>
      </c>
      <c r="V4179" t="str">
        <f t="shared" si="131"/>
        <v>Late</v>
      </c>
    </row>
    <row r="4180" spans="2:22" x14ac:dyDescent="0.3">
      <c r="B4180" t="str">
        <f t="shared" si="130"/>
        <v>SO-004279</v>
      </c>
      <c r="C4180" t="s">
        <v>16</v>
      </c>
      <c r="D4180" t="s">
        <v>20</v>
      </c>
      <c r="E4180" s="1">
        <v>43600</v>
      </c>
      <c r="F4180" s="1">
        <v>43746</v>
      </c>
      <c r="G4180" s="1">
        <v>43749</v>
      </c>
      <c r="H4180" s="1">
        <v>43753</v>
      </c>
      <c r="I4180" t="s">
        <v>18</v>
      </c>
      <c r="J4180">
        <v>10</v>
      </c>
      <c r="K4180">
        <v>20</v>
      </c>
      <c r="L4180">
        <v>148</v>
      </c>
      <c r="M4180">
        <v>18</v>
      </c>
      <c r="N4180">
        <v>5</v>
      </c>
      <c r="O4180">
        <v>0.3</v>
      </c>
      <c r="P4180">
        <v>3052.99</v>
      </c>
      <c r="Q4180">
        <v>3678.3</v>
      </c>
      <c r="R4180">
        <f>Table1[[#This Row],[OrderQuantity]]*Table1[[#This Row],[UnitPrice]]</f>
        <v>18391.5</v>
      </c>
      <c r="S4180">
        <f>Table1[[#This Row],[OrderQuantity]]*Table1[[#This Row],[UnitCost]]</f>
        <v>15264.949999999999</v>
      </c>
      <c r="T4180">
        <f>Table1[[#This Row],[OrderQuantity]]*Table1[[#This Row],[UnitPrice]]*(1-Table1[[#This Row],[DiscountApplied]]) - (Table1[[#This Row],[OrderQuantity]]*Table1[[#This Row],[UnitCost]])</f>
        <v>-2390.8999999999996</v>
      </c>
      <c r="U4180">
        <f>DATEDIF(Table1[[#This Row],[ShipDate]],Table1[[#This Row],[DeliveryDate]],"d")</f>
        <v>4</v>
      </c>
      <c r="V4180" t="str">
        <f t="shared" si="131"/>
        <v>On Time</v>
      </c>
    </row>
    <row r="4181" spans="2:22" x14ac:dyDescent="0.3">
      <c r="B4181" t="str">
        <f t="shared" si="130"/>
        <v>SO-004280</v>
      </c>
      <c r="C4181" t="s">
        <v>19</v>
      </c>
      <c r="D4181" t="s">
        <v>17</v>
      </c>
      <c r="E4181" s="1">
        <v>43600</v>
      </c>
      <c r="F4181" s="1">
        <v>43746</v>
      </c>
      <c r="G4181" s="1">
        <v>43753</v>
      </c>
      <c r="H4181" s="1">
        <v>43754</v>
      </c>
      <c r="I4181" t="s">
        <v>18</v>
      </c>
      <c r="J4181">
        <v>12</v>
      </c>
      <c r="K4181">
        <v>41</v>
      </c>
      <c r="L4181">
        <v>229</v>
      </c>
      <c r="M4181">
        <v>7</v>
      </c>
      <c r="N4181">
        <v>8</v>
      </c>
      <c r="O4181">
        <v>0.15</v>
      </c>
      <c r="P4181">
        <v>2260.85</v>
      </c>
      <c r="Q4181">
        <v>3966.4</v>
      </c>
      <c r="R4181">
        <f>Table1[[#This Row],[OrderQuantity]]*Table1[[#This Row],[UnitPrice]]</f>
        <v>31731.200000000001</v>
      </c>
      <c r="S4181">
        <f>Table1[[#This Row],[OrderQuantity]]*Table1[[#This Row],[UnitCost]]</f>
        <v>18086.8</v>
      </c>
      <c r="T4181">
        <f>Table1[[#This Row],[OrderQuantity]]*Table1[[#This Row],[UnitPrice]]*(1-Table1[[#This Row],[DiscountApplied]]) - (Table1[[#This Row],[OrderQuantity]]*Table1[[#This Row],[UnitCost]])</f>
        <v>8884.7200000000012</v>
      </c>
      <c r="U4181">
        <f>DATEDIF(Table1[[#This Row],[ShipDate]],Table1[[#This Row],[DeliveryDate]],"d")</f>
        <v>1</v>
      </c>
      <c r="V4181" t="str">
        <f t="shared" si="131"/>
        <v>On Time</v>
      </c>
    </row>
    <row r="4182" spans="2:22" x14ac:dyDescent="0.3">
      <c r="B4182" t="str">
        <f t="shared" si="130"/>
        <v>SO-004281</v>
      </c>
      <c r="C4182" t="s">
        <v>19</v>
      </c>
      <c r="D4182" t="s">
        <v>25</v>
      </c>
      <c r="E4182" s="1">
        <v>43600</v>
      </c>
      <c r="F4182" s="1">
        <v>43746</v>
      </c>
      <c r="G4182" s="1">
        <v>43763</v>
      </c>
      <c r="H4182" s="1">
        <v>43766</v>
      </c>
      <c r="I4182" t="s">
        <v>18</v>
      </c>
      <c r="J4182">
        <v>17</v>
      </c>
      <c r="K4182">
        <v>4</v>
      </c>
      <c r="L4182">
        <v>335</v>
      </c>
      <c r="M4182">
        <v>17</v>
      </c>
      <c r="N4182">
        <v>7</v>
      </c>
      <c r="O4182">
        <v>0.2</v>
      </c>
      <c r="P4182">
        <v>1769.81</v>
      </c>
      <c r="Q4182">
        <v>3932.9</v>
      </c>
      <c r="R4182">
        <f>Table1[[#This Row],[OrderQuantity]]*Table1[[#This Row],[UnitPrice]]</f>
        <v>27530.3</v>
      </c>
      <c r="S4182">
        <f>Table1[[#This Row],[OrderQuantity]]*Table1[[#This Row],[UnitCost]]</f>
        <v>12388.67</v>
      </c>
      <c r="T4182">
        <f>Table1[[#This Row],[OrderQuantity]]*Table1[[#This Row],[UnitPrice]]*(1-Table1[[#This Row],[DiscountApplied]]) - (Table1[[#This Row],[OrderQuantity]]*Table1[[#This Row],[UnitCost]])</f>
        <v>9635.5700000000015</v>
      </c>
      <c r="U4182">
        <f>DATEDIF(Table1[[#This Row],[ShipDate]],Table1[[#This Row],[DeliveryDate]],"d")</f>
        <v>3</v>
      </c>
      <c r="V4182" t="str">
        <f t="shared" si="131"/>
        <v>On Time</v>
      </c>
    </row>
    <row r="4183" spans="2:22" x14ac:dyDescent="0.3">
      <c r="B4183" t="str">
        <f t="shared" si="130"/>
        <v>SO-004282</v>
      </c>
      <c r="C4183" t="s">
        <v>19</v>
      </c>
      <c r="D4183" t="s">
        <v>24</v>
      </c>
      <c r="E4183" s="1">
        <v>43600</v>
      </c>
      <c r="F4183" s="1">
        <v>43747</v>
      </c>
      <c r="G4183" s="1">
        <v>43761</v>
      </c>
      <c r="H4183" s="1">
        <v>43763</v>
      </c>
      <c r="I4183" t="s">
        <v>18</v>
      </c>
      <c r="J4183">
        <v>15</v>
      </c>
      <c r="K4183">
        <v>11</v>
      </c>
      <c r="L4183">
        <v>48</v>
      </c>
      <c r="M4183">
        <v>16</v>
      </c>
      <c r="N4183">
        <v>3</v>
      </c>
      <c r="O4183">
        <v>0.05</v>
      </c>
      <c r="P4183">
        <v>1942</v>
      </c>
      <c r="Q4183">
        <v>2284.6999999999998</v>
      </c>
      <c r="R4183">
        <f>Table1[[#This Row],[OrderQuantity]]*Table1[[#This Row],[UnitPrice]]</f>
        <v>6854.0999999999995</v>
      </c>
      <c r="S4183">
        <f>Table1[[#This Row],[OrderQuantity]]*Table1[[#This Row],[UnitCost]]</f>
        <v>5826</v>
      </c>
      <c r="T4183">
        <f>Table1[[#This Row],[OrderQuantity]]*Table1[[#This Row],[UnitPrice]]*(1-Table1[[#This Row],[DiscountApplied]]) - (Table1[[#This Row],[OrderQuantity]]*Table1[[#This Row],[UnitCost]])</f>
        <v>685.39499999999953</v>
      </c>
      <c r="U4183">
        <f>DATEDIF(Table1[[#This Row],[ShipDate]],Table1[[#This Row],[DeliveryDate]],"d")</f>
        <v>2</v>
      </c>
      <c r="V4183" t="str">
        <f t="shared" si="131"/>
        <v>On Time</v>
      </c>
    </row>
    <row r="4184" spans="2:22" x14ac:dyDescent="0.3">
      <c r="B4184" t="str">
        <f t="shared" si="130"/>
        <v>SO-004283</v>
      </c>
      <c r="C4184" t="s">
        <v>16</v>
      </c>
      <c r="D4184" t="s">
        <v>20</v>
      </c>
      <c r="E4184" s="1">
        <v>43600</v>
      </c>
      <c r="F4184" s="1">
        <v>43747</v>
      </c>
      <c r="G4184" s="1">
        <v>43764</v>
      </c>
      <c r="H4184" s="1">
        <v>43765</v>
      </c>
      <c r="I4184" t="s">
        <v>18</v>
      </c>
      <c r="J4184">
        <v>7</v>
      </c>
      <c r="K4184">
        <v>33</v>
      </c>
      <c r="L4184">
        <v>150</v>
      </c>
      <c r="M4184">
        <v>47</v>
      </c>
      <c r="N4184">
        <v>2</v>
      </c>
      <c r="O4184">
        <v>0.05</v>
      </c>
      <c r="P4184">
        <v>2261.12</v>
      </c>
      <c r="Q4184">
        <v>3832.4</v>
      </c>
      <c r="R4184">
        <f>Table1[[#This Row],[OrderQuantity]]*Table1[[#This Row],[UnitPrice]]</f>
        <v>7664.8</v>
      </c>
      <c r="S4184">
        <f>Table1[[#This Row],[OrderQuantity]]*Table1[[#This Row],[UnitCost]]</f>
        <v>4522.24</v>
      </c>
      <c r="T4184">
        <f>Table1[[#This Row],[OrderQuantity]]*Table1[[#This Row],[UnitPrice]]*(1-Table1[[#This Row],[DiscountApplied]]) - (Table1[[#This Row],[OrderQuantity]]*Table1[[#This Row],[UnitCost]])</f>
        <v>2759.3199999999997</v>
      </c>
      <c r="U4184">
        <f>DATEDIF(Table1[[#This Row],[ShipDate]],Table1[[#This Row],[DeliveryDate]],"d")</f>
        <v>1</v>
      </c>
      <c r="V4184" t="str">
        <f t="shared" si="131"/>
        <v>On Time</v>
      </c>
    </row>
    <row r="4185" spans="2:22" x14ac:dyDescent="0.3">
      <c r="B4185" t="str">
        <f t="shared" si="130"/>
        <v>SO-004284</v>
      </c>
      <c r="C4185" t="s">
        <v>19</v>
      </c>
      <c r="D4185" t="s">
        <v>26</v>
      </c>
      <c r="E4185" s="1">
        <v>43600</v>
      </c>
      <c r="F4185" s="1">
        <v>43747</v>
      </c>
      <c r="G4185" s="1">
        <v>43751</v>
      </c>
      <c r="H4185" s="1">
        <v>43757</v>
      </c>
      <c r="I4185" t="s">
        <v>18</v>
      </c>
      <c r="J4185">
        <v>18</v>
      </c>
      <c r="K4185">
        <v>32</v>
      </c>
      <c r="L4185">
        <v>76</v>
      </c>
      <c r="M4185">
        <v>39</v>
      </c>
      <c r="N4185">
        <v>5</v>
      </c>
      <c r="O4185">
        <v>0.1</v>
      </c>
      <c r="P4185">
        <v>173.66</v>
      </c>
      <c r="Q4185">
        <v>241.2</v>
      </c>
      <c r="R4185">
        <f>Table1[[#This Row],[OrderQuantity]]*Table1[[#This Row],[UnitPrice]]</f>
        <v>1206</v>
      </c>
      <c r="S4185">
        <f>Table1[[#This Row],[OrderQuantity]]*Table1[[#This Row],[UnitCost]]</f>
        <v>868.3</v>
      </c>
      <c r="T4185">
        <f>Table1[[#This Row],[OrderQuantity]]*Table1[[#This Row],[UnitPrice]]*(1-Table1[[#This Row],[DiscountApplied]]) - (Table1[[#This Row],[OrderQuantity]]*Table1[[#This Row],[UnitCost]])</f>
        <v>217.10000000000014</v>
      </c>
      <c r="U4185">
        <f>DATEDIF(Table1[[#This Row],[ShipDate]],Table1[[#This Row],[DeliveryDate]],"d")</f>
        <v>6</v>
      </c>
      <c r="V4185" t="str">
        <f t="shared" si="131"/>
        <v>On Time</v>
      </c>
    </row>
    <row r="4186" spans="2:22" x14ac:dyDescent="0.3">
      <c r="B4186" t="str">
        <f t="shared" si="130"/>
        <v>SO-004285</v>
      </c>
      <c r="C4186" t="s">
        <v>16</v>
      </c>
      <c r="D4186" t="s">
        <v>17</v>
      </c>
      <c r="E4186" s="1">
        <v>43600</v>
      </c>
      <c r="F4186" s="1">
        <v>43747</v>
      </c>
      <c r="G4186" s="1">
        <v>43775</v>
      </c>
      <c r="H4186" s="1">
        <v>43785</v>
      </c>
      <c r="I4186" t="s">
        <v>18</v>
      </c>
      <c r="J4186">
        <v>11</v>
      </c>
      <c r="K4186">
        <v>4</v>
      </c>
      <c r="L4186">
        <v>221</v>
      </c>
      <c r="M4186">
        <v>42</v>
      </c>
      <c r="N4186">
        <v>2</v>
      </c>
      <c r="O4186">
        <v>0.4</v>
      </c>
      <c r="P4186">
        <v>514.69000000000005</v>
      </c>
      <c r="Q4186">
        <v>1118.9000000000001</v>
      </c>
      <c r="R4186">
        <f>Table1[[#This Row],[OrderQuantity]]*Table1[[#This Row],[UnitPrice]]</f>
        <v>2237.8000000000002</v>
      </c>
      <c r="S4186">
        <f>Table1[[#This Row],[OrderQuantity]]*Table1[[#This Row],[UnitCost]]</f>
        <v>1029.3800000000001</v>
      </c>
      <c r="T4186">
        <f>Table1[[#This Row],[OrderQuantity]]*Table1[[#This Row],[UnitPrice]]*(1-Table1[[#This Row],[DiscountApplied]]) - (Table1[[#This Row],[OrderQuantity]]*Table1[[#This Row],[UnitCost]])</f>
        <v>313.29999999999995</v>
      </c>
      <c r="U4186">
        <f>DATEDIF(Table1[[#This Row],[ShipDate]],Table1[[#This Row],[DeliveryDate]],"d")</f>
        <v>10</v>
      </c>
      <c r="V4186" t="str">
        <f t="shared" si="131"/>
        <v>Late</v>
      </c>
    </row>
    <row r="4187" spans="2:22" x14ac:dyDescent="0.3">
      <c r="B4187" t="str">
        <f t="shared" si="130"/>
        <v>SO-004286</v>
      </c>
      <c r="C4187" t="s">
        <v>16</v>
      </c>
      <c r="D4187" t="s">
        <v>25</v>
      </c>
      <c r="E4187" s="1">
        <v>43700</v>
      </c>
      <c r="F4187" s="1">
        <v>43747</v>
      </c>
      <c r="G4187" s="1">
        <v>43770</v>
      </c>
      <c r="H4187" s="1">
        <v>43779</v>
      </c>
      <c r="I4187" t="s">
        <v>18</v>
      </c>
      <c r="J4187">
        <v>5</v>
      </c>
      <c r="K4187">
        <v>4</v>
      </c>
      <c r="L4187">
        <v>361</v>
      </c>
      <c r="M4187">
        <v>10</v>
      </c>
      <c r="N4187">
        <v>2</v>
      </c>
      <c r="O4187">
        <v>0.05</v>
      </c>
      <c r="P4187">
        <v>337.68</v>
      </c>
      <c r="Q4187">
        <v>703.5</v>
      </c>
      <c r="R4187">
        <f>Table1[[#This Row],[OrderQuantity]]*Table1[[#This Row],[UnitPrice]]</f>
        <v>1407</v>
      </c>
      <c r="S4187">
        <f>Table1[[#This Row],[OrderQuantity]]*Table1[[#This Row],[UnitCost]]</f>
        <v>675.36</v>
      </c>
      <c r="T4187">
        <f>Table1[[#This Row],[OrderQuantity]]*Table1[[#This Row],[UnitPrice]]*(1-Table1[[#This Row],[DiscountApplied]]) - (Table1[[#This Row],[OrderQuantity]]*Table1[[#This Row],[UnitCost]])</f>
        <v>661.28999999999985</v>
      </c>
      <c r="U4187">
        <f>DATEDIF(Table1[[#This Row],[ShipDate]],Table1[[#This Row],[DeliveryDate]],"d")</f>
        <v>9</v>
      </c>
      <c r="V4187" t="str">
        <f t="shared" si="131"/>
        <v>Late</v>
      </c>
    </row>
    <row r="4188" spans="2:22" x14ac:dyDescent="0.3">
      <c r="B4188" t="str">
        <f t="shared" si="130"/>
        <v>SO-004287</v>
      </c>
      <c r="C4188" t="s">
        <v>19</v>
      </c>
      <c r="D4188" t="s">
        <v>20</v>
      </c>
      <c r="E4188" s="1">
        <v>43600</v>
      </c>
      <c r="F4188" s="1">
        <v>43747</v>
      </c>
      <c r="G4188" s="1">
        <v>43774</v>
      </c>
      <c r="H4188" s="1">
        <v>43783</v>
      </c>
      <c r="I4188" t="s">
        <v>18</v>
      </c>
      <c r="J4188">
        <v>15</v>
      </c>
      <c r="K4188">
        <v>36</v>
      </c>
      <c r="L4188">
        <v>119</v>
      </c>
      <c r="M4188">
        <v>8</v>
      </c>
      <c r="N4188">
        <v>3</v>
      </c>
      <c r="O4188">
        <v>0.05</v>
      </c>
      <c r="P4188">
        <v>3494.39</v>
      </c>
      <c r="Q4188">
        <v>6130.5</v>
      </c>
      <c r="R4188">
        <f>Table1[[#This Row],[OrderQuantity]]*Table1[[#This Row],[UnitPrice]]</f>
        <v>18391.5</v>
      </c>
      <c r="S4188">
        <f>Table1[[#This Row],[OrderQuantity]]*Table1[[#This Row],[UnitCost]]</f>
        <v>10483.17</v>
      </c>
      <c r="T4188">
        <f>Table1[[#This Row],[OrderQuantity]]*Table1[[#This Row],[UnitPrice]]*(1-Table1[[#This Row],[DiscountApplied]]) - (Table1[[#This Row],[OrderQuantity]]*Table1[[#This Row],[UnitCost]])</f>
        <v>6988.7549999999992</v>
      </c>
      <c r="U4188">
        <f>DATEDIF(Table1[[#This Row],[ShipDate]],Table1[[#This Row],[DeliveryDate]],"d")</f>
        <v>9</v>
      </c>
      <c r="V4188" t="str">
        <f t="shared" si="131"/>
        <v>Late</v>
      </c>
    </row>
    <row r="4189" spans="2:22" x14ac:dyDescent="0.3">
      <c r="B4189" t="str">
        <f t="shared" si="130"/>
        <v>SO-004288</v>
      </c>
      <c r="C4189" t="s">
        <v>19</v>
      </c>
      <c r="D4189" t="s">
        <v>20</v>
      </c>
      <c r="E4189" s="1">
        <v>43600</v>
      </c>
      <c r="F4189" s="1">
        <v>43747</v>
      </c>
      <c r="G4189" s="1">
        <v>43766</v>
      </c>
      <c r="H4189" s="1">
        <v>43773</v>
      </c>
      <c r="I4189" t="s">
        <v>18</v>
      </c>
      <c r="J4189">
        <v>16</v>
      </c>
      <c r="K4189">
        <v>38</v>
      </c>
      <c r="L4189">
        <v>107</v>
      </c>
      <c r="M4189">
        <v>12</v>
      </c>
      <c r="N4189">
        <v>6</v>
      </c>
      <c r="O4189">
        <v>0.2</v>
      </c>
      <c r="P4189">
        <v>152.56</v>
      </c>
      <c r="Q4189">
        <v>221.1</v>
      </c>
      <c r="R4189">
        <f>Table1[[#This Row],[OrderQuantity]]*Table1[[#This Row],[UnitPrice]]</f>
        <v>1326.6</v>
      </c>
      <c r="S4189">
        <f>Table1[[#This Row],[OrderQuantity]]*Table1[[#This Row],[UnitCost]]</f>
        <v>915.36</v>
      </c>
      <c r="T4189">
        <f>Table1[[#This Row],[OrderQuantity]]*Table1[[#This Row],[UnitPrice]]*(1-Table1[[#This Row],[DiscountApplied]]) - (Table1[[#This Row],[OrderQuantity]]*Table1[[#This Row],[UnitCost]])</f>
        <v>145.91999999999996</v>
      </c>
      <c r="U4189">
        <f>DATEDIF(Table1[[#This Row],[ShipDate]],Table1[[#This Row],[DeliveryDate]],"d")</f>
        <v>7</v>
      </c>
      <c r="V4189" t="str">
        <f t="shared" si="131"/>
        <v>On Time</v>
      </c>
    </row>
    <row r="4190" spans="2:22" x14ac:dyDescent="0.3">
      <c r="B4190" t="str">
        <f t="shared" si="130"/>
        <v>SO-004289</v>
      </c>
      <c r="C4190" t="s">
        <v>19</v>
      </c>
      <c r="D4190" t="s">
        <v>24</v>
      </c>
      <c r="E4190" s="1">
        <v>43700</v>
      </c>
      <c r="F4190" s="1">
        <v>43748</v>
      </c>
      <c r="G4190" s="1">
        <v>43753</v>
      </c>
      <c r="H4190" s="1">
        <v>43755</v>
      </c>
      <c r="I4190" t="s">
        <v>18</v>
      </c>
      <c r="J4190">
        <v>16</v>
      </c>
      <c r="K4190">
        <v>43</v>
      </c>
      <c r="L4190">
        <v>46</v>
      </c>
      <c r="M4190">
        <v>1</v>
      </c>
      <c r="N4190">
        <v>1</v>
      </c>
      <c r="O4190">
        <v>0.1</v>
      </c>
      <c r="P4190">
        <v>1391.99</v>
      </c>
      <c r="Q4190">
        <v>2626.4</v>
      </c>
      <c r="R4190">
        <f>Table1[[#This Row],[OrderQuantity]]*Table1[[#This Row],[UnitPrice]]</f>
        <v>2626.4</v>
      </c>
      <c r="S4190">
        <f>Table1[[#This Row],[OrderQuantity]]*Table1[[#This Row],[UnitCost]]</f>
        <v>1391.99</v>
      </c>
      <c r="T4190">
        <f>Table1[[#This Row],[OrderQuantity]]*Table1[[#This Row],[UnitPrice]]*(1-Table1[[#This Row],[DiscountApplied]]) - (Table1[[#This Row],[OrderQuantity]]*Table1[[#This Row],[UnitCost]])</f>
        <v>971.77000000000021</v>
      </c>
      <c r="U4190">
        <f>DATEDIF(Table1[[#This Row],[ShipDate]],Table1[[#This Row],[DeliveryDate]],"d")</f>
        <v>2</v>
      </c>
      <c r="V4190" t="str">
        <f t="shared" si="131"/>
        <v>On Time</v>
      </c>
    </row>
    <row r="4191" spans="2:22" x14ac:dyDescent="0.3">
      <c r="B4191" t="str">
        <f t="shared" si="130"/>
        <v>SO-004290</v>
      </c>
      <c r="C4191" t="s">
        <v>21</v>
      </c>
      <c r="D4191" t="s">
        <v>20</v>
      </c>
      <c r="E4191" s="1">
        <v>43600</v>
      </c>
      <c r="F4191" s="1">
        <v>43748</v>
      </c>
      <c r="G4191" s="1">
        <v>43774</v>
      </c>
      <c r="H4191" s="1">
        <v>43779</v>
      </c>
      <c r="I4191" t="s">
        <v>18</v>
      </c>
      <c r="J4191">
        <v>24</v>
      </c>
      <c r="K4191">
        <v>20</v>
      </c>
      <c r="L4191">
        <v>126</v>
      </c>
      <c r="M4191">
        <v>40</v>
      </c>
      <c r="N4191">
        <v>8</v>
      </c>
      <c r="O4191">
        <v>0.15</v>
      </c>
      <c r="P4191">
        <v>850.3</v>
      </c>
      <c r="Q4191">
        <v>1735.3</v>
      </c>
      <c r="R4191">
        <f>Table1[[#This Row],[OrderQuantity]]*Table1[[#This Row],[UnitPrice]]</f>
        <v>13882.4</v>
      </c>
      <c r="S4191">
        <f>Table1[[#This Row],[OrderQuantity]]*Table1[[#This Row],[UnitCost]]</f>
        <v>6802.4</v>
      </c>
      <c r="T4191">
        <f>Table1[[#This Row],[OrderQuantity]]*Table1[[#This Row],[UnitPrice]]*(1-Table1[[#This Row],[DiscountApplied]]) - (Table1[[#This Row],[OrderQuantity]]*Table1[[#This Row],[UnitCost]])</f>
        <v>4997.6399999999994</v>
      </c>
      <c r="U4191">
        <f>DATEDIF(Table1[[#This Row],[ShipDate]],Table1[[#This Row],[DeliveryDate]],"d")</f>
        <v>5</v>
      </c>
      <c r="V4191" t="str">
        <f t="shared" si="131"/>
        <v>On Time</v>
      </c>
    </row>
    <row r="4192" spans="2:22" x14ac:dyDescent="0.3">
      <c r="B4192" t="str">
        <f t="shared" si="130"/>
        <v>SO-004291</v>
      </c>
      <c r="C4192" t="s">
        <v>22</v>
      </c>
      <c r="D4192" t="s">
        <v>17</v>
      </c>
      <c r="E4192" s="1">
        <v>43700</v>
      </c>
      <c r="F4192" s="1">
        <v>43748</v>
      </c>
      <c r="G4192" s="1">
        <v>43763</v>
      </c>
      <c r="H4192" s="1">
        <v>43768</v>
      </c>
      <c r="I4192" t="s">
        <v>18</v>
      </c>
      <c r="J4192">
        <v>28</v>
      </c>
      <c r="K4192">
        <v>3</v>
      </c>
      <c r="L4192">
        <v>260</v>
      </c>
      <c r="M4192">
        <v>16</v>
      </c>
      <c r="N4192">
        <v>1</v>
      </c>
      <c r="O4192">
        <v>0.1</v>
      </c>
      <c r="P4192">
        <v>525.54999999999995</v>
      </c>
      <c r="Q4192">
        <v>991.6</v>
      </c>
      <c r="R4192">
        <f>Table1[[#This Row],[OrderQuantity]]*Table1[[#This Row],[UnitPrice]]</f>
        <v>991.6</v>
      </c>
      <c r="S4192">
        <f>Table1[[#This Row],[OrderQuantity]]*Table1[[#This Row],[UnitCost]]</f>
        <v>525.54999999999995</v>
      </c>
      <c r="T4192">
        <f>Table1[[#This Row],[OrderQuantity]]*Table1[[#This Row],[UnitPrice]]*(1-Table1[[#This Row],[DiscountApplied]]) - (Table1[[#This Row],[OrderQuantity]]*Table1[[#This Row],[UnitCost]])</f>
        <v>366.8900000000001</v>
      </c>
      <c r="U4192">
        <f>DATEDIF(Table1[[#This Row],[ShipDate]],Table1[[#This Row],[DeliveryDate]],"d")</f>
        <v>5</v>
      </c>
      <c r="V4192" t="str">
        <f t="shared" si="131"/>
        <v>On Time</v>
      </c>
    </row>
    <row r="4193" spans="2:22" x14ac:dyDescent="0.3">
      <c r="B4193" t="str">
        <f t="shared" si="130"/>
        <v>SO-004292</v>
      </c>
      <c r="C4193" t="s">
        <v>21</v>
      </c>
      <c r="D4193" t="s">
        <v>25</v>
      </c>
      <c r="E4193" s="1">
        <v>43600</v>
      </c>
      <c r="F4193" s="1">
        <v>43748</v>
      </c>
      <c r="G4193" s="1">
        <v>43755</v>
      </c>
      <c r="H4193" s="1">
        <v>43760</v>
      </c>
      <c r="I4193" t="s">
        <v>18</v>
      </c>
      <c r="J4193">
        <v>21</v>
      </c>
      <c r="K4193">
        <v>9</v>
      </c>
      <c r="L4193">
        <v>366</v>
      </c>
      <c r="M4193">
        <v>31</v>
      </c>
      <c r="N4193">
        <v>2</v>
      </c>
      <c r="O4193">
        <v>0.2</v>
      </c>
      <c r="P4193">
        <v>1973.15</v>
      </c>
      <c r="Q4193">
        <v>3946.3</v>
      </c>
      <c r="R4193">
        <f>Table1[[#This Row],[OrderQuantity]]*Table1[[#This Row],[UnitPrice]]</f>
        <v>7892.6</v>
      </c>
      <c r="S4193">
        <f>Table1[[#This Row],[OrderQuantity]]*Table1[[#This Row],[UnitCost]]</f>
        <v>3946.3</v>
      </c>
      <c r="T4193">
        <f>Table1[[#This Row],[OrderQuantity]]*Table1[[#This Row],[UnitPrice]]*(1-Table1[[#This Row],[DiscountApplied]]) - (Table1[[#This Row],[OrderQuantity]]*Table1[[#This Row],[UnitCost]])</f>
        <v>2367.7800000000007</v>
      </c>
      <c r="U4193">
        <f>DATEDIF(Table1[[#This Row],[ShipDate]],Table1[[#This Row],[DeliveryDate]],"d")</f>
        <v>5</v>
      </c>
      <c r="V4193" t="str">
        <f t="shared" si="131"/>
        <v>On Time</v>
      </c>
    </row>
    <row r="4194" spans="2:22" x14ac:dyDescent="0.3">
      <c r="B4194" t="str">
        <f t="shared" si="130"/>
        <v>SO-004293</v>
      </c>
      <c r="C4194" t="s">
        <v>19</v>
      </c>
      <c r="D4194" t="s">
        <v>17</v>
      </c>
      <c r="E4194" s="1">
        <v>43700</v>
      </c>
      <c r="F4194" s="1">
        <v>43748</v>
      </c>
      <c r="G4194" s="1">
        <v>43768</v>
      </c>
      <c r="H4194" s="1">
        <v>43776</v>
      </c>
      <c r="I4194" t="s">
        <v>18</v>
      </c>
      <c r="J4194">
        <v>13</v>
      </c>
      <c r="K4194">
        <v>32</v>
      </c>
      <c r="L4194">
        <v>248</v>
      </c>
      <c r="M4194">
        <v>16</v>
      </c>
      <c r="N4194">
        <v>4</v>
      </c>
      <c r="O4194">
        <v>0.1</v>
      </c>
      <c r="P4194">
        <v>3960.5</v>
      </c>
      <c r="Q4194">
        <v>5500.7</v>
      </c>
      <c r="R4194">
        <f>Table1[[#This Row],[OrderQuantity]]*Table1[[#This Row],[UnitPrice]]</f>
        <v>22002.799999999999</v>
      </c>
      <c r="S4194">
        <f>Table1[[#This Row],[OrderQuantity]]*Table1[[#This Row],[UnitCost]]</f>
        <v>15842</v>
      </c>
      <c r="T4194">
        <f>Table1[[#This Row],[OrderQuantity]]*Table1[[#This Row],[UnitPrice]]*(1-Table1[[#This Row],[DiscountApplied]]) - (Table1[[#This Row],[OrderQuantity]]*Table1[[#This Row],[UnitCost]])</f>
        <v>3960.5200000000004</v>
      </c>
      <c r="U4194">
        <f>DATEDIF(Table1[[#This Row],[ShipDate]],Table1[[#This Row],[DeliveryDate]],"d")</f>
        <v>8</v>
      </c>
      <c r="V4194" t="str">
        <f t="shared" si="131"/>
        <v>Late</v>
      </c>
    </row>
    <row r="4195" spans="2:22" x14ac:dyDescent="0.3">
      <c r="B4195" t="str">
        <f t="shared" si="130"/>
        <v>SO-004294</v>
      </c>
      <c r="C4195" t="s">
        <v>16</v>
      </c>
      <c r="D4195" t="s">
        <v>25</v>
      </c>
      <c r="E4195" s="1">
        <v>43600</v>
      </c>
      <c r="F4195" s="1">
        <v>43748</v>
      </c>
      <c r="G4195" s="1">
        <v>43750</v>
      </c>
      <c r="H4195" s="1">
        <v>43756</v>
      </c>
      <c r="I4195" t="s">
        <v>18</v>
      </c>
      <c r="J4195">
        <v>6</v>
      </c>
      <c r="K4195">
        <v>14</v>
      </c>
      <c r="L4195">
        <v>344</v>
      </c>
      <c r="M4195">
        <v>28</v>
      </c>
      <c r="N4195">
        <v>7</v>
      </c>
      <c r="O4195">
        <v>0.05</v>
      </c>
      <c r="P4195">
        <v>2633.37</v>
      </c>
      <c r="Q4195">
        <v>3872.6</v>
      </c>
      <c r="R4195">
        <f>Table1[[#This Row],[OrderQuantity]]*Table1[[#This Row],[UnitPrice]]</f>
        <v>27108.2</v>
      </c>
      <c r="S4195">
        <f>Table1[[#This Row],[OrderQuantity]]*Table1[[#This Row],[UnitCost]]</f>
        <v>18433.59</v>
      </c>
      <c r="T4195">
        <f>Table1[[#This Row],[OrderQuantity]]*Table1[[#This Row],[UnitPrice]]*(1-Table1[[#This Row],[DiscountApplied]]) - (Table1[[#This Row],[OrderQuantity]]*Table1[[#This Row],[UnitCost]])</f>
        <v>7319.2000000000007</v>
      </c>
      <c r="U4195">
        <f>DATEDIF(Table1[[#This Row],[ShipDate]],Table1[[#This Row],[DeliveryDate]],"d")</f>
        <v>6</v>
      </c>
      <c r="V4195" t="str">
        <f t="shared" si="131"/>
        <v>On Time</v>
      </c>
    </row>
    <row r="4196" spans="2:22" x14ac:dyDescent="0.3">
      <c r="B4196" t="str">
        <f t="shared" si="130"/>
        <v>SO-004295</v>
      </c>
      <c r="C4196" t="s">
        <v>16</v>
      </c>
      <c r="D4196" t="s">
        <v>20</v>
      </c>
      <c r="E4196" s="1">
        <v>43600</v>
      </c>
      <c r="F4196" s="1">
        <v>43748</v>
      </c>
      <c r="G4196" s="1">
        <v>43771</v>
      </c>
      <c r="H4196" s="1">
        <v>43776</v>
      </c>
      <c r="I4196" t="s">
        <v>18</v>
      </c>
      <c r="J4196">
        <v>5</v>
      </c>
      <c r="K4196">
        <v>44</v>
      </c>
      <c r="L4196">
        <v>162</v>
      </c>
      <c r="M4196">
        <v>18</v>
      </c>
      <c r="N4196">
        <v>7</v>
      </c>
      <c r="O4196">
        <v>0.08</v>
      </c>
      <c r="P4196">
        <v>124.29</v>
      </c>
      <c r="Q4196">
        <v>234.5</v>
      </c>
      <c r="R4196">
        <f>Table1[[#This Row],[OrderQuantity]]*Table1[[#This Row],[UnitPrice]]</f>
        <v>1641.5</v>
      </c>
      <c r="S4196">
        <f>Table1[[#This Row],[OrderQuantity]]*Table1[[#This Row],[UnitCost]]</f>
        <v>870.03000000000009</v>
      </c>
      <c r="T4196">
        <f>Table1[[#This Row],[OrderQuantity]]*Table1[[#This Row],[UnitPrice]]*(1-Table1[[#This Row],[DiscountApplied]]) - (Table1[[#This Row],[OrderQuantity]]*Table1[[#This Row],[UnitCost]])</f>
        <v>640.15</v>
      </c>
      <c r="U4196">
        <f>DATEDIF(Table1[[#This Row],[ShipDate]],Table1[[#This Row],[DeliveryDate]],"d")</f>
        <v>5</v>
      </c>
      <c r="V4196" t="str">
        <f t="shared" si="131"/>
        <v>On Time</v>
      </c>
    </row>
    <row r="4197" spans="2:22" x14ac:dyDescent="0.3">
      <c r="B4197" t="str">
        <f t="shared" si="130"/>
        <v>SO-004296</v>
      </c>
      <c r="C4197" t="s">
        <v>21</v>
      </c>
      <c r="D4197" t="s">
        <v>20</v>
      </c>
      <c r="E4197" s="1">
        <v>43600</v>
      </c>
      <c r="F4197" s="1">
        <v>43748</v>
      </c>
      <c r="G4197" s="1">
        <v>43769</v>
      </c>
      <c r="H4197" s="1">
        <v>43778</v>
      </c>
      <c r="I4197" t="s">
        <v>18</v>
      </c>
      <c r="J4197">
        <v>23</v>
      </c>
      <c r="K4197">
        <v>25</v>
      </c>
      <c r="L4197">
        <v>186</v>
      </c>
      <c r="M4197">
        <v>44</v>
      </c>
      <c r="N4197">
        <v>5</v>
      </c>
      <c r="O4197">
        <v>0.08</v>
      </c>
      <c r="P4197">
        <v>1408.61</v>
      </c>
      <c r="Q4197">
        <v>1956.4</v>
      </c>
      <c r="R4197">
        <f>Table1[[#This Row],[OrderQuantity]]*Table1[[#This Row],[UnitPrice]]</f>
        <v>9782</v>
      </c>
      <c r="S4197">
        <f>Table1[[#This Row],[OrderQuantity]]*Table1[[#This Row],[UnitCost]]</f>
        <v>7043.0499999999993</v>
      </c>
      <c r="T4197">
        <f>Table1[[#This Row],[OrderQuantity]]*Table1[[#This Row],[UnitPrice]]*(1-Table1[[#This Row],[DiscountApplied]]) - (Table1[[#This Row],[OrderQuantity]]*Table1[[#This Row],[UnitCost]])</f>
        <v>1956.3900000000012</v>
      </c>
      <c r="U4197">
        <f>DATEDIF(Table1[[#This Row],[ShipDate]],Table1[[#This Row],[DeliveryDate]],"d")</f>
        <v>9</v>
      </c>
      <c r="V4197" t="str">
        <f t="shared" si="131"/>
        <v>Late</v>
      </c>
    </row>
    <row r="4198" spans="2:22" x14ac:dyDescent="0.3">
      <c r="B4198" t="str">
        <f t="shared" si="130"/>
        <v>SO-004297</v>
      </c>
      <c r="C4198" t="s">
        <v>21</v>
      </c>
      <c r="D4198" t="s">
        <v>20</v>
      </c>
      <c r="E4198" s="1">
        <v>43600</v>
      </c>
      <c r="F4198" s="1">
        <v>43748</v>
      </c>
      <c r="G4198" s="1">
        <v>43761</v>
      </c>
      <c r="H4198" s="1">
        <v>43765</v>
      </c>
      <c r="I4198" t="s">
        <v>18</v>
      </c>
      <c r="J4198">
        <v>25</v>
      </c>
      <c r="K4198">
        <v>25</v>
      </c>
      <c r="L4198">
        <v>99</v>
      </c>
      <c r="M4198">
        <v>21</v>
      </c>
      <c r="N4198">
        <v>8</v>
      </c>
      <c r="O4198">
        <v>0.1</v>
      </c>
      <c r="P4198">
        <v>101.64</v>
      </c>
      <c r="Q4198">
        <v>247.9</v>
      </c>
      <c r="R4198">
        <f>Table1[[#This Row],[OrderQuantity]]*Table1[[#This Row],[UnitPrice]]</f>
        <v>1983.2</v>
      </c>
      <c r="S4198">
        <f>Table1[[#This Row],[OrderQuantity]]*Table1[[#This Row],[UnitCost]]</f>
        <v>813.12</v>
      </c>
      <c r="T4198">
        <f>Table1[[#This Row],[OrderQuantity]]*Table1[[#This Row],[UnitPrice]]*(1-Table1[[#This Row],[DiscountApplied]]) - (Table1[[#This Row],[OrderQuantity]]*Table1[[#This Row],[UnitCost]])</f>
        <v>971.7600000000001</v>
      </c>
      <c r="U4198">
        <f>DATEDIF(Table1[[#This Row],[ShipDate]],Table1[[#This Row],[DeliveryDate]],"d")</f>
        <v>4</v>
      </c>
      <c r="V4198" t="str">
        <f t="shared" si="131"/>
        <v>On Time</v>
      </c>
    </row>
    <row r="4199" spans="2:22" x14ac:dyDescent="0.3">
      <c r="B4199" t="str">
        <f t="shared" si="130"/>
        <v>SO-004298</v>
      </c>
      <c r="C4199" t="s">
        <v>16</v>
      </c>
      <c r="D4199" t="s">
        <v>24</v>
      </c>
      <c r="E4199" s="1">
        <v>43600</v>
      </c>
      <c r="F4199" s="1">
        <v>43748</v>
      </c>
      <c r="G4199" s="1">
        <v>43762</v>
      </c>
      <c r="H4199" s="1">
        <v>43766</v>
      </c>
      <c r="I4199" t="s">
        <v>18</v>
      </c>
      <c r="J4199">
        <v>8</v>
      </c>
      <c r="K4199">
        <v>19</v>
      </c>
      <c r="L4199">
        <v>11</v>
      </c>
      <c r="M4199">
        <v>28</v>
      </c>
      <c r="N4199">
        <v>1</v>
      </c>
      <c r="O4199">
        <v>0.15</v>
      </c>
      <c r="P4199">
        <v>4373.76</v>
      </c>
      <c r="Q4199">
        <v>6432</v>
      </c>
      <c r="R4199">
        <f>Table1[[#This Row],[OrderQuantity]]*Table1[[#This Row],[UnitPrice]]</f>
        <v>6432</v>
      </c>
      <c r="S4199">
        <f>Table1[[#This Row],[OrderQuantity]]*Table1[[#This Row],[UnitCost]]</f>
        <v>4373.76</v>
      </c>
      <c r="T4199">
        <f>Table1[[#This Row],[OrderQuantity]]*Table1[[#This Row],[UnitPrice]]*(1-Table1[[#This Row],[DiscountApplied]]) - (Table1[[#This Row],[OrderQuantity]]*Table1[[#This Row],[UnitCost]])</f>
        <v>1093.4399999999996</v>
      </c>
      <c r="U4199">
        <f>DATEDIF(Table1[[#This Row],[ShipDate]],Table1[[#This Row],[DeliveryDate]],"d")</f>
        <v>4</v>
      </c>
      <c r="V4199" t="str">
        <f t="shared" si="131"/>
        <v>On Time</v>
      </c>
    </row>
    <row r="4200" spans="2:22" x14ac:dyDescent="0.3">
      <c r="B4200" t="str">
        <f t="shared" si="130"/>
        <v>SO-004299</v>
      </c>
      <c r="C4200" t="s">
        <v>16</v>
      </c>
      <c r="D4200" t="s">
        <v>23</v>
      </c>
      <c r="E4200" s="1">
        <v>43600</v>
      </c>
      <c r="F4200" s="1">
        <v>43748</v>
      </c>
      <c r="G4200" s="1">
        <v>43775</v>
      </c>
      <c r="H4200" s="1">
        <v>43784</v>
      </c>
      <c r="I4200" t="s">
        <v>18</v>
      </c>
      <c r="J4200">
        <v>6</v>
      </c>
      <c r="K4200">
        <v>43</v>
      </c>
      <c r="L4200">
        <v>290</v>
      </c>
      <c r="M4200">
        <v>32</v>
      </c>
      <c r="N4200">
        <v>4</v>
      </c>
      <c r="O4200">
        <v>0.4</v>
      </c>
      <c r="P4200">
        <v>733.52</v>
      </c>
      <c r="Q4200">
        <v>1078.7</v>
      </c>
      <c r="R4200">
        <f>Table1[[#This Row],[OrderQuantity]]*Table1[[#This Row],[UnitPrice]]</f>
        <v>4314.8</v>
      </c>
      <c r="S4200">
        <f>Table1[[#This Row],[OrderQuantity]]*Table1[[#This Row],[UnitCost]]</f>
        <v>2934.08</v>
      </c>
      <c r="T4200">
        <f>Table1[[#This Row],[OrderQuantity]]*Table1[[#This Row],[UnitPrice]]*(1-Table1[[#This Row],[DiscountApplied]]) - (Table1[[#This Row],[OrderQuantity]]*Table1[[#This Row],[UnitCost]])</f>
        <v>-345.19999999999982</v>
      </c>
      <c r="U4200">
        <f>DATEDIF(Table1[[#This Row],[ShipDate]],Table1[[#This Row],[DeliveryDate]],"d")</f>
        <v>9</v>
      </c>
      <c r="V4200" t="str">
        <f t="shared" si="131"/>
        <v>Late</v>
      </c>
    </row>
    <row r="4201" spans="2:22" x14ac:dyDescent="0.3">
      <c r="B4201" t="str">
        <f t="shared" si="130"/>
        <v>SO-004300</v>
      </c>
      <c r="C4201" t="s">
        <v>16</v>
      </c>
      <c r="D4201" t="s">
        <v>23</v>
      </c>
      <c r="E4201" s="1">
        <v>43700</v>
      </c>
      <c r="F4201" s="1">
        <v>43749</v>
      </c>
      <c r="G4201" s="1">
        <v>43770</v>
      </c>
      <c r="H4201" s="1">
        <v>43773</v>
      </c>
      <c r="I4201" t="s">
        <v>18</v>
      </c>
      <c r="J4201">
        <v>5</v>
      </c>
      <c r="K4201">
        <v>3</v>
      </c>
      <c r="L4201">
        <v>304</v>
      </c>
      <c r="M4201">
        <v>28</v>
      </c>
      <c r="N4201">
        <v>7</v>
      </c>
      <c r="O4201">
        <v>0.08</v>
      </c>
      <c r="P4201">
        <v>1868.5</v>
      </c>
      <c r="Q4201">
        <v>2251.1999999999998</v>
      </c>
      <c r="R4201">
        <f>Table1[[#This Row],[OrderQuantity]]*Table1[[#This Row],[UnitPrice]]</f>
        <v>15758.399999999998</v>
      </c>
      <c r="S4201">
        <f>Table1[[#This Row],[OrderQuantity]]*Table1[[#This Row],[UnitCost]]</f>
        <v>13079.5</v>
      </c>
      <c r="T4201">
        <f>Table1[[#This Row],[OrderQuantity]]*Table1[[#This Row],[UnitPrice]]*(1-Table1[[#This Row],[DiscountApplied]]) - (Table1[[#This Row],[OrderQuantity]]*Table1[[#This Row],[UnitCost]])</f>
        <v>1418.2279999999992</v>
      </c>
      <c r="U4201">
        <f>DATEDIF(Table1[[#This Row],[ShipDate]],Table1[[#This Row],[DeliveryDate]],"d")</f>
        <v>3</v>
      </c>
      <c r="V4201" t="str">
        <f t="shared" si="131"/>
        <v>On Time</v>
      </c>
    </row>
    <row r="4202" spans="2:22" x14ac:dyDescent="0.3">
      <c r="B4202" t="str">
        <f t="shared" si="130"/>
        <v>SO-004301</v>
      </c>
      <c r="C4202" t="s">
        <v>19</v>
      </c>
      <c r="D4202" t="s">
        <v>20</v>
      </c>
      <c r="E4202" s="1">
        <v>43700</v>
      </c>
      <c r="F4202" s="1">
        <v>43750</v>
      </c>
      <c r="G4202" s="1">
        <v>43756</v>
      </c>
      <c r="H4202" s="1">
        <v>43762</v>
      </c>
      <c r="I4202" t="s">
        <v>18</v>
      </c>
      <c r="J4202">
        <v>14</v>
      </c>
      <c r="K4202">
        <v>33</v>
      </c>
      <c r="L4202">
        <v>164</v>
      </c>
      <c r="M4202">
        <v>10</v>
      </c>
      <c r="N4202">
        <v>5</v>
      </c>
      <c r="O4202">
        <v>0.1</v>
      </c>
      <c r="P4202">
        <v>168.84</v>
      </c>
      <c r="Q4202">
        <v>201</v>
      </c>
      <c r="R4202">
        <f>Table1[[#This Row],[OrderQuantity]]*Table1[[#This Row],[UnitPrice]]</f>
        <v>1005</v>
      </c>
      <c r="S4202">
        <f>Table1[[#This Row],[OrderQuantity]]*Table1[[#This Row],[UnitCost]]</f>
        <v>844.2</v>
      </c>
      <c r="T4202">
        <f>Table1[[#This Row],[OrderQuantity]]*Table1[[#This Row],[UnitPrice]]*(1-Table1[[#This Row],[DiscountApplied]]) - (Table1[[#This Row],[OrderQuantity]]*Table1[[#This Row],[UnitCost]])</f>
        <v>60.299999999999955</v>
      </c>
      <c r="U4202">
        <f>DATEDIF(Table1[[#This Row],[ShipDate]],Table1[[#This Row],[DeliveryDate]],"d")</f>
        <v>6</v>
      </c>
      <c r="V4202" t="str">
        <f t="shared" si="131"/>
        <v>On Time</v>
      </c>
    </row>
    <row r="4203" spans="2:22" x14ac:dyDescent="0.3">
      <c r="B4203" t="str">
        <f t="shared" si="130"/>
        <v>SO-004302</v>
      </c>
      <c r="C4203" t="s">
        <v>19</v>
      </c>
      <c r="D4203" t="s">
        <v>20</v>
      </c>
      <c r="E4203" s="1">
        <v>43600</v>
      </c>
      <c r="F4203" s="1">
        <v>43750</v>
      </c>
      <c r="G4203" s="1">
        <v>43755</v>
      </c>
      <c r="H4203" s="1">
        <v>43760</v>
      </c>
      <c r="I4203" t="s">
        <v>18</v>
      </c>
      <c r="J4203">
        <v>20</v>
      </c>
      <c r="K4203">
        <v>41</v>
      </c>
      <c r="L4203">
        <v>115</v>
      </c>
      <c r="M4203">
        <v>19</v>
      </c>
      <c r="N4203">
        <v>8</v>
      </c>
      <c r="O4203">
        <v>0.05</v>
      </c>
      <c r="P4203">
        <v>455.27</v>
      </c>
      <c r="Q4203">
        <v>1011.7</v>
      </c>
      <c r="R4203">
        <f>Table1[[#This Row],[OrderQuantity]]*Table1[[#This Row],[UnitPrice]]</f>
        <v>8093.6</v>
      </c>
      <c r="S4203">
        <f>Table1[[#This Row],[OrderQuantity]]*Table1[[#This Row],[UnitCost]]</f>
        <v>3642.16</v>
      </c>
      <c r="T4203">
        <f>Table1[[#This Row],[OrderQuantity]]*Table1[[#This Row],[UnitPrice]]*(1-Table1[[#This Row],[DiscountApplied]]) - (Table1[[#This Row],[OrderQuantity]]*Table1[[#This Row],[UnitCost]])</f>
        <v>4046.76</v>
      </c>
      <c r="U4203">
        <f>DATEDIF(Table1[[#This Row],[ShipDate]],Table1[[#This Row],[DeliveryDate]],"d")</f>
        <v>5</v>
      </c>
      <c r="V4203" t="str">
        <f t="shared" si="131"/>
        <v>On Time</v>
      </c>
    </row>
    <row r="4204" spans="2:22" x14ac:dyDescent="0.3">
      <c r="B4204" t="str">
        <f t="shared" si="130"/>
        <v>SO-004303</v>
      </c>
      <c r="C4204" t="s">
        <v>19</v>
      </c>
      <c r="D4204" t="s">
        <v>23</v>
      </c>
      <c r="E4204" s="1">
        <v>43600</v>
      </c>
      <c r="F4204" s="1">
        <v>43750</v>
      </c>
      <c r="G4204" s="1">
        <v>43773</v>
      </c>
      <c r="H4204" s="1">
        <v>43782</v>
      </c>
      <c r="I4204" t="s">
        <v>18</v>
      </c>
      <c r="J4204">
        <v>15</v>
      </c>
      <c r="K4204">
        <v>5</v>
      </c>
      <c r="L4204">
        <v>272</v>
      </c>
      <c r="M4204">
        <v>13</v>
      </c>
      <c r="N4204">
        <v>4</v>
      </c>
      <c r="O4204">
        <v>0.05</v>
      </c>
      <c r="P4204">
        <v>507.93</v>
      </c>
      <c r="Q4204">
        <v>891.1</v>
      </c>
      <c r="R4204">
        <f>Table1[[#This Row],[OrderQuantity]]*Table1[[#This Row],[UnitPrice]]</f>
        <v>3564.4</v>
      </c>
      <c r="S4204">
        <f>Table1[[#This Row],[OrderQuantity]]*Table1[[#This Row],[UnitCost]]</f>
        <v>2031.72</v>
      </c>
      <c r="T4204">
        <f>Table1[[#This Row],[OrderQuantity]]*Table1[[#This Row],[UnitPrice]]*(1-Table1[[#This Row],[DiscountApplied]]) - (Table1[[#This Row],[OrderQuantity]]*Table1[[#This Row],[UnitCost]])</f>
        <v>1354.4599999999998</v>
      </c>
      <c r="U4204">
        <f>DATEDIF(Table1[[#This Row],[ShipDate]],Table1[[#This Row],[DeliveryDate]],"d")</f>
        <v>9</v>
      </c>
      <c r="V4204" t="str">
        <f t="shared" si="131"/>
        <v>Late</v>
      </c>
    </row>
    <row r="4205" spans="2:22" x14ac:dyDescent="0.3">
      <c r="B4205" t="str">
        <f t="shared" si="130"/>
        <v>SO-004304</v>
      </c>
      <c r="C4205" t="s">
        <v>21</v>
      </c>
      <c r="D4205" t="s">
        <v>23</v>
      </c>
      <c r="E4205" s="1">
        <v>43600</v>
      </c>
      <c r="F4205" s="1">
        <v>43750</v>
      </c>
      <c r="G4205" s="1">
        <v>43752</v>
      </c>
      <c r="H4205" s="1">
        <v>43761</v>
      </c>
      <c r="I4205" t="s">
        <v>18</v>
      </c>
      <c r="J4205">
        <v>22</v>
      </c>
      <c r="K4205">
        <v>43</v>
      </c>
      <c r="L4205">
        <v>298</v>
      </c>
      <c r="M4205">
        <v>44</v>
      </c>
      <c r="N4205">
        <v>8</v>
      </c>
      <c r="O4205">
        <v>0.05</v>
      </c>
      <c r="P4205">
        <v>455.27</v>
      </c>
      <c r="Q4205">
        <v>1011.7</v>
      </c>
      <c r="R4205">
        <f>Table1[[#This Row],[OrderQuantity]]*Table1[[#This Row],[UnitPrice]]</f>
        <v>8093.6</v>
      </c>
      <c r="S4205">
        <f>Table1[[#This Row],[OrderQuantity]]*Table1[[#This Row],[UnitCost]]</f>
        <v>3642.16</v>
      </c>
      <c r="T4205">
        <f>Table1[[#This Row],[OrderQuantity]]*Table1[[#This Row],[UnitPrice]]*(1-Table1[[#This Row],[DiscountApplied]]) - (Table1[[#This Row],[OrderQuantity]]*Table1[[#This Row],[UnitCost]])</f>
        <v>4046.76</v>
      </c>
      <c r="U4205">
        <f>DATEDIF(Table1[[#This Row],[ShipDate]],Table1[[#This Row],[DeliveryDate]],"d")</f>
        <v>9</v>
      </c>
      <c r="V4205" t="str">
        <f t="shared" si="131"/>
        <v>Late</v>
      </c>
    </row>
    <row r="4206" spans="2:22" x14ac:dyDescent="0.3">
      <c r="B4206" t="str">
        <f t="shared" si="130"/>
        <v>SO-004305</v>
      </c>
      <c r="C4206" t="s">
        <v>16</v>
      </c>
      <c r="D4206" t="s">
        <v>26</v>
      </c>
      <c r="E4206" s="1">
        <v>43600</v>
      </c>
      <c r="F4206" s="1">
        <v>43750</v>
      </c>
      <c r="G4206" s="1">
        <v>43771</v>
      </c>
      <c r="H4206" s="1">
        <v>43781</v>
      </c>
      <c r="I4206" t="s">
        <v>18</v>
      </c>
      <c r="J4206">
        <v>6</v>
      </c>
      <c r="K4206">
        <v>2</v>
      </c>
      <c r="L4206">
        <v>83</v>
      </c>
      <c r="M4206">
        <v>47</v>
      </c>
      <c r="N4206">
        <v>2</v>
      </c>
      <c r="O4206">
        <v>0.1</v>
      </c>
      <c r="P4206">
        <v>112.76</v>
      </c>
      <c r="Q4206">
        <v>221.1</v>
      </c>
      <c r="R4206">
        <f>Table1[[#This Row],[OrderQuantity]]*Table1[[#This Row],[UnitPrice]]</f>
        <v>442.2</v>
      </c>
      <c r="S4206">
        <f>Table1[[#This Row],[OrderQuantity]]*Table1[[#This Row],[UnitCost]]</f>
        <v>225.52</v>
      </c>
      <c r="T4206">
        <f>Table1[[#This Row],[OrderQuantity]]*Table1[[#This Row],[UnitPrice]]*(1-Table1[[#This Row],[DiscountApplied]]) - (Table1[[#This Row],[OrderQuantity]]*Table1[[#This Row],[UnitCost]])</f>
        <v>172.46</v>
      </c>
      <c r="U4206">
        <f>DATEDIF(Table1[[#This Row],[ShipDate]],Table1[[#This Row],[DeliveryDate]],"d")</f>
        <v>10</v>
      </c>
      <c r="V4206" t="str">
        <f t="shared" si="131"/>
        <v>Late</v>
      </c>
    </row>
    <row r="4207" spans="2:22" x14ac:dyDescent="0.3">
      <c r="B4207" t="str">
        <f t="shared" si="130"/>
        <v>SO-004306</v>
      </c>
      <c r="C4207" t="s">
        <v>16</v>
      </c>
      <c r="D4207" t="s">
        <v>24</v>
      </c>
      <c r="E4207" s="1">
        <v>43600</v>
      </c>
      <c r="F4207" s="1">
        <v>43750</v>
      </c>
      <c r="G4207" s="1">
        <v>43766</v>
      </c>
      <c r="H4207" s="1">
        <v>43773</v>
      </c>
      <c r="I4207" t="s">
        <v>18</v>
      </c>
      <c r="J4207">
        <v>5</v>
      </c>
      <c r="K4207">
        <v>29</v>
      </c>
      <c r="L4207">
        <v>17</v>
      </c>
      <c r="M4207">
        <v>40</v>
      </c>
      <c r="N4207">
        <v>3</v>
      </c>
      <c r="O4207">
        <v>0.08</v>
      </c>
      <c r="P4207">
        <v>1024.6300000000001</v>
      </c>
      <c r="Q4207">
        <v>2499.1</v>
      </c>
      <c r="R4207">
        <f>Table1[[#This Row],[OrderQuantity]]*Table1[[#This Row],[UnitPrice]]</f>
        <v>7497.2999999999993</v>
      </c>
      <c r="S4207">
        <f>Table1[[#This Row],[OrderQuantity]]*Table1[[#This Row],[UnitCost]]</f>
        <v>3073.8900000000003</v>
      </c>
      <c r="T4207">
        <f>Table1[[#This Row],[OrderQuantity]]*Table1[[#This Row],[UnitPrice]]*(1-Table1[[#This Row],[DiscountApplied]]) - (Table1[[#This Row],[OrderQuantity]]*Table1[[#This Row],[UnitCost]])</f>
        <v>3823.6259999999993</v>
      </c>
      <c r="U4207">
        <f>DATEDIF(Table1[[#This Row],[ShipDate]],Table1[[#This Row],[DeliveryDate]],"d")</f>
        <v>7</v>
      </c>
      <c r="V4207" t="str">
        <f t="shared" si="131"/>
        <v>On Time</v>
      </c>
    </row>
    <row r="4208" spans="2:22" x14ac:dyDescent="0.3">
      <c r="B4208" t="str">
        <f t="shared" si="130"/>
        <v>SO-004307</v>
      </c>
      <c r="C4208" t="s">
        <v>16</v>
      </c>
      <c r="D4208" t="s">
        <v>17</v>
      </c>
      <c r="E4208" s="1">
        <v>43700</v>
      </c>
      <c r="F4208" s="1">
        <v>43750</v>
      </c>
      <c r="G4208" s="1">
        <v>43763</v>
      </c>
      <c r="H4208" s="1">
        <v>43770</v>
      </c>
      <c r="I4208" t="s">
        <v>18</v>
      </c>
      <c r="J4208">
        <v>9</v>
      </c>
      <c r="K4208">
        <v>15</v>
      </c>
      <c r="L4208">
        <v>215</v>
      </c>
      <c r="M4208">
        <v>26</v>
      </c>
      <c r="N4208">
        <v>5</v>
      </c>
      <c r="O4208">
        <v>0.05</v>
      </c>
      <c r="P4208">
        <v>3644.8</v>
      </c>
      <c r="Q4208">
        <v>5360</v>
      </c>
      <c r="R4208">
        <f>Table1[[#This Row],[OrderQuantity]]*Table1[[#This Row],[UnitPrice]]</f>
        <v>26800</v>
      </c>
      <c r="S4208">
        <f>Table1[[#This Row],[OrderQuantity]]*Table1[[#This Row],[UnitCost]]</f>
        <v>18224</v>
      </c>
      <c r="T4208">
        <f>Table1[[#This Row],[OrderQuantity]]*Table1[[#This Row],[UnitPrice]]*(1-Table1[[#This Row],[DiscountApplied]]) - (Table1[[#This Row],[OrderQuantity]]*Table1[[#This Row],[UnitCost]])</f>
        <v>7236</v>
      </c>
      <c r="U4208">
        <f>DATEDIF(Table1[[#This Row],[ShipDate]],Table1[[#This Row],[DeliveryDate]],"d")</f>
        <v>7</v>
      </c>
      <c r="V4208" t="str">
        <f t="shared" si="131"/>
        <v>On Time</v>
      </c>
    </row>
    <row r="4209" spans="2:22" x14ac:dyDescent="0.3">
      <c r="B4209" t="str">
        <f t="shared" si="130"/>
        <v>SO-004308</v>
      </c>
      <c r="C4209" t="s">
        <v>16</v>
      </c>
      <c r="D4209" t="s">
        <v>20</v>
      </c>
      <c r="E4209" s="1">
        <v>43700</v>
      </c>
      <c r="F4209" s="1">
        <v>43750</v>
      </c>
      <c r="G4209" s="1">
        <v>43754</v>
      </c>
      <c r="H4209" s="1">
        <v>43758</v>
      </c>
      <c r="I4209" t="s">
        <v>18</v>
      </c>
      <c r="J4209">
        <v>6</v>
      </c>
      <c r="K4209">
        <v>4</v>
      </c>
      <c r="L4209">
        <v>150</v>
      </c>
      <c r="M4209">
        <v>23</v>
      </c>
      <c r="N4209">
        <v>5</v>
      </c>
      <c r="O4209">
        <v>0.1</v>
      </c>
      <c r="P4209">
        <v>788.32</v>
      </c>
      <c r="Q4209">
        <v>1065.3</v>
      </c>
      <c r="R4209">
        <f>Table1[[#This Row],[OrderQuantity]]*Table1[[#This Row],[UnitPrice]]</f>
        <v>5326.5</v>
      </c>
      <c r="S4209">
        <f>Table1[[#This Row],[OrderQuantity]]*Table1[[#This Row],[UnitCost]]</f>
        <v>3941.6000000000004</v>
      </c>
      <c r="T4209">
        <f>Table1[[#This Row],[OrderQuantity]]*Table1[[#This Row],[UnitPrice]]*(1-Table1[[#This Row],[DiscountApplied]]) - (Table1[[#This Row],[OrderQuantity]]*Table1[[#This Row],[UnitCost]])</f>
        <v>852.25</v>
      </c>
      <c r="U4209">
        <f>DATEDIF(Table1[[#This Row],[ShipDate]],Table1[[#This Row],[DeliveryDate]],"d")</f>
        <v>4</v>
      </c>
      <c r="V4209" t="str">
        <f t="shared" si="131"/>
        <v>On Time</v>
      </c>
    </row>
    <row r="4210" spans="2:22" x14ac:dyDescent="0.3">
      <c r="B4210" t="str">
        <f t="shared" si="130"/>
        <v>SO-004309</v>
      </c>
      <c r="C4210" t="s">
        <v>16</v>
      </c>
      <c r="D4210" t="s">
        <v>20</v>
      </c>
      <c r="E4210" s="1">
        <v>43700</v>
      </c>
      <c r="F4210" s="1">
        <v>43750</v>
      </c>
      <c r="G4210" s="1">
        <v>43769</v>
      </c>
      <c r="H4210" s="1">
        <v>43778</v>
      </c>
      <c r="I4210" t="s">
        <v>18</v>
      </c>
      <c r="J4210">
        <v>3</v>
      </c>
      <c r="K4210">
        <v>9</v>
      </c>
      <c r="L4210">
        <v>112</v>
      </c>
      <c r="M4210">
        <v>24</v>
      </c>
      <c r="N4210">
        <v>5</v>
      </c>
      <c r="O4210">
        <v>0.05</v>
      </c>
      <c r="P4210">
        <v>738.07</v>
      </c>
      <c r="Q4210">
        <v>1025.0999999999999</v>
      </c>
      <c r="R4210">
        <f>Table1[[#This Row],[OrderQuantity]]*Table1[[#This Row],[UnitPrice]]</f>
        <v>5125.5</v>
      </c>
      <c r="S4210">
        <f>Table1[[#This Row],[OrderQuantity]]*Table1[[#This Row],[UnitCost]]</f>
        <v>3690.3500000000004</v>
      </c>
      <c r="T4210">
        <f>Table1[[#This Row],[OrderQuantity]]*Table1[[#This Row],[UnitPrice]]*(1-Table1[[#This Row],[DiscountApplied]]) - (Table1[[#This Row],[OrderQuantity]]*Table1[[#This Row],[UnitCost]])</f>
        <v>1178.8749999999991</v>
      </c>
      <c r="U4210">
        <f>DATEDIF(Table1[[#This Row],[ShipDate]],Table1[[#This Row],[DeliveryDate]],"d")</f>
        <v>9</v>
      </c>
      <c r="V4210" t="str">
        <f t="shared" si="131"/>
        <v>Late</v>
      </c>
    </row>
    <row r="4211" spans="2:22" x14ac:dyDescent="0.3">
      <c r="B4211" t="str">
        <f t="shared" si="130"/>
        <v>SO-004310</v>
      </c>
      <c r="C4211" t="s">
        <v>16</v>
      </c>
      <c r="D4211" t="s">
        <v>20</v>
      </c>
      <c r="E4211" s="1">
        <v>43600</v>
      </c>
      <c r="F4211" s="1">
        <v>43750</v>
      </c>
      <c r="G4211" s="1">
        <v>43770</v>
      </c>
      <c r="H4211" s="1">
        <v>43773</v>
      </c>
      <c r="I4211" t="s">
        <v>18</v>
      </c>
      <c r="J4211">
        <v>6</v>
      </c>
      <c r="K4211">
        <v>46</v>
      </c>
      <c r="L4211">
        <v>164</v>
      </c>
      <c r="M4211">
        <v>5</v>
      </c>
      <c r="N4211">
        <v>4</v>
      </c>
      <c r="O4211">
        <v>0.15</v>
      </c>
      <c r="P4211">
        <v>912</v>
      </c>
      <c r="Q4211">
        <v>1112.2</v>
      </c>
      <c r="R4211">
        <f>Table1[[#This Row],[OrderQuantity]]*Table1[[#This Row],[UnitPrice]]</f>
        <v>4448.8</v>
      </c>
      <c r="S4211">
        <f>Table1[[#This Row],[OrderQuantity]]*Table1[[#This Row],[UnitCost]]</f>
        <v>3648</v>
      </c>
      <c r="T4211">
        <f>Table1[[#This Row],[OrderQuantity]]*Table1[[#This Row],[UnitPrice]]*(1-Table1[[#This Row],[DiscountApplied]]) - (Table1[[#This Row],[OrderQuantity]]*Table1[[#This Row],[UnitCost]])</f>
        <v>133.48000000000002</v>
      </c>
      <c r="U4211">
        <f>DATEDIF(Table1[[#This Row],[ShipDate]],Table1[[#This Row],[DeliveryDate]],"d")</f>
        <v>3</v>
      </c>
      <c r="V4211" t="str">
        <f t="shared" si="131"/>
        <v>On Time</v>
      </c>
    </row>
    <row r="4212" spans="2:22" x14ac:dyDescent="0.3">
      <c r="B4212" t="str">
        <f t="shared" si="130"/>
        <v>SO-004311</v>
      </c>
      <c r="C4212" t="s">
        <v>16</v>
      </c>
      <c r="D4212" t="s">
        <v>23</v>
      </c>
      <c r="E4212" s="1">
        <v>43700</v>
      </c>
      <c r="F4212" s="1">
        <v>43751</v>
      </c>
      <c r="G4212" s="1">
        <v>43753</v>
      </c>
      <c r="H4212" s="1">
        <v>43757</v>
      </c>
      <c r="I4212" t="s">
        <v>18</v>
      </c>
      <c r="J4212">
        <v>9</v>
      </c>
      <c r="K4212">
        <v>12</v>
      </c>
      <c r="L4212">
        <v>268</v>
      </c>
      <c r="M4212">
        <v>38</v>
      </c>
      <c r="N4212">
        <v>3</v>
      </c>
      <c r="O4212">
        <v>0.05</v>
      </c>
      <c r="P4212">
        <v>631.41</v>
      </c>
      <c r="Q4212">
        <v>1018.4</v>
      </c>
      <c r="R4212">
        <f>Table1[[#This Row],[OrderQuantity]]*Table1[[#This Row],[UnitPrice]]</f>
        <v>3055.2</v>
      </c>
      <c r="S4212">
        <f>Table1[[#This Row],[OrderQuantity]]*Table1[[#This Row],[UnitCost]]</f>
        <v>1894.23</v>
      </c>
      <c r="T4212">
        <f>Table1[[#This Row],[OrderQuantity]]*Table1[[#This Row],[UnitPrice]]*(1-Table1[[#This Row],[DiscountApplied]]) - (Table1[[#This Row],[OrderQuantity]]*Table1[[#This Row],[UnitCost]])</f>
        <v>1008.2099999999996</v>
      </c>
      <c r="U4212">
        <f>DATEDIF(Table1[[#This Row],[ShipDate]],Table1[[#This Row],[DeliveryDate]],"d")</f>
        <v>4</v>
      </c>
      <c r="V4212" t="str">
        <f t="shared" si="131"/>
        <v>On Time</v>
      </c>
    </row>
    <row r="4213" spans="2:22" x14ac:dyDescent="0.3">
      <c r="B4213" t="str">
        <f t="shared" si="130"/>
        <v>SO-004312</v>
      </c>
      <c r="C4213" t="s">
        <v>16</v>
      </c>
      <c r="D4213" t="s">
        <v>26</v>
      </c>
      <c r="E4213" s="1">
        <v>43600</v>
      </c>
      <c r="F4213" s="1">
        <v>43751</v>
      </c>
      <c r="G4213" s="1">
        <v>43777</v>
      </c>
      <c r="H4213" s="1">
        <v>43783</v>
      </c>
      <c r="I4213" t="s">
        <v>18</v>
      </c>
      <c r="J4213">
        <v>1</v>
      </c>
      <c r="K4213">
        <v>35</v>
      </c>
      <c r="L4213">
        <v>73</v>
      </c>
      <c r="M4213">
        <v>38</v>
      </c>
      <c r="N4213">
        <v>2</v>
      </c>
      <c r="O4213">
        <v>0.1</v>
      </c>
      <c r="P4213">
        <v>880.92</v>
      </c>
      <c r="Q4213">
        <v>1159.0999999999999</v>
      </c>
      <c r="R4213">
        <f>Table1[[#This Row],[OrderQuantity]]*Table1[[#This Row],[UnitPrice]]</f>
        <v>2318.1999999999998</v>
      </c>
      <c r="S4213">
        <f>Table1[[#This Row],[OrderQuantity]]*Table1[[#This Row],[UnitCost]]</f>
        <v>1761.84</v>
      </c>
      <c r="T4213">
        <f>Table1[[#This Row],[OrderQuantity]]*Table1[[#This Row],[UnitPrice]]*(1-Table1[[#This Row],[DiscountApplied]]) - (Table1[[#This Row],[OrderQuantity]]*Table1[[#This Row],[UnitCost]])</f>
        <v>324.54000000000019</v>
      </c>
      <c r="U4213">
        <f>DATEDIF(Table1[[#This Row],[ShipDate]],Table1[[#This Row],[DeliveryDate]],"d")</f>
        <v>6</v>
      </c>
      <c r="V4213" t="str">
        <f t="shared" si="131"/>
        <v>On Time</v>
      </c>
    </row>
    <row r="4214" spans="2:22" x14ac:dyDescent="0.3">
      <c r="B4214" t="str">
        <f t="shared" si="130"/>
        <v>SO-004313</v>
      </c>
      <c r="C4214" t="s">
        <v>16</v>
      </c>
      <c r="D4214" t="s">
        <v>20</v>
      </c>
      <c r="E4214" s="1">
        <v>43600</v>
      </c>
      <c r="F4214" s="1">
        <v>43751</v>
      </c>
      <c r="G4214" s="1">
        <v>43775</v>
      </c>
      <c r="H4214" s="1">
        <v>43776</v>
      </c>
      <c r="I4214" t="s">
        <v>18</v>
      </c>
      <c r="J4214">
        <v>8</v>
      </c>
      <c r="K4214">
        <v>12</v>
      </c>
      <c r="L4214">
        <v>190</v>
      </c>
      <c r="M4214">
        <v>20</v>
      </c>
      <c r="N4214">
        <v>2</v>
      </c>
      <c r="O4214">
        <v>0.15</v>
      </c>
      <c r="P4214">
        <v>1871.71</v>
      </c>
      <c r="Q4214">
        <v>2599.6</v>
      </c>
      <c r="R4214">
        <f>Table1[[#This Row],[OrderQuantity]]*Table1[[#This Row],[UnitPrice]]</f>
        <v>5199.2</v>
      </c>
      <c r="S4214">
        <f>Table1[[#This Row],[OrderQuantity]]*Table1[[#This Row],[UnitCost]]</f>
        <v>3743.42</v>
      </c>
      <c r="T4214">
        <f>Table1[[#This Row],[OrderQuantity]]*Table1[[#This Row],[UnitPrice]]*(1-Table1[[#This Row],[DiscountApplied]]) - (Table1[[#This Row],[OrderQuantity]]*Table1[[#This Row],[UnitCost]])</f>
        <v>675.89999999999964</v>
      </c>
      <c r="U4214">
        <f>DATEDIF(Table1[[#This Row],[ShipDate]],Table1[[#This Row],[DeliveryDate]],"d")</f>
        <v>1</v>
      </c>
      <c r="V4214" t="str">
        <f t="shared" si="131"/>
        <v>On Time</v>
      </c>
    </row>
    <row r="4215" spans="2:22" x14ac:dyDescent="0.3">
      <c r="B4215" t="str">
        <f t="shared" si="130"/>
        <v>SO-004314</v>
      </c>
      <c r="C4215" t="s">
        <v>16</v>
      </c>
      <c r="D4215" t="s">
        <v>20</v>
      </c>
      <c r="E4215" s="1">
        <v>43700</v>
      </c>
      <c r="F4215" s="1">
        <v>43751</v>
      </c>
      <c r="G4215" s="1">
        <v>43768</v>
      </c>
      <c r="H4215" s="1">
        <v>43776</v>
      </c>
      <c r="I4215" t="s">
        <v>18</v>
      </c>
      <c r="J4215">
        <v>1</v>
      </c>
      <c r="K4215">
        <v>8</v>
      </c>
      <c r="L4215">
        <v>120</v>
      </c>
      <c r="M4215">
        <v>46</v>
      </c>
      <c r="N4215">
        <v>4</v>
      </c>
      <c r="O4215">
        <v>0.15</v>
      </c>
      <c r="P4215">
        <v>185.86</v>
      </c>
      <c r="Q4215">
        <v>254.6</v>
      </c>
      <c r="R4215">
        <f>Table1[[#This Row],[OrderQuantity]]*Table1[[#This Row],[UnitPrice]]</f>
        <v>1018.4</v>
      </c>
      <c r="S4215">
        <f>Table1[[#This Row],[OrderQuantity]]*Table1[[#This Row],[UnitCost]]</f>
        <v>743.44</v>
      </c>
      <c r="T4215">
        <f>Table1[[#This Row],[OrderQuantity]]*Table1[[#This Row],[UnitPrice]]*(1-Table1[[#This Row],[DiscountApplied]]) - (Table1[[#This Row],[OrderQuantity]]*Table1[[#This Row],[UnitCost]])</f>
        <v>122.19999999999993</v>
      </c>
      <c r="U4215">
        <f>DATEDIF(Table1[[#This Row],[ShipDate]],Table1[[#This Row],[DeliveryDate]],"d")</f>
        <v>8</v>
      </c>
      <c r="V4215" t="str">
        <f t="shared" si="131"/>
        <v>Late</v>
      </c>
    </row>
    <row r="4216" spans="2:22" x14ac:dyDescent="0.3">
      <c r="B4216" t="str">
        <f t="shared" si="130"/>
        <v>SO-004315</v>
      </c>
      <c r="C4216" t="s">
        <v>16</v>
      </c>
      <c r="D4216" t="s">
        <v>23</v>
      </c>
      <c r="E4216" s="1">
        <v>43700</v>
      </c>
      <c r="F4216" s="1">
        <v>43751</v>
      </c>
      <c r="G4216" s="1">
        <v>43773</v>
      </c>
      <c r="H4216" s="1">
        <v>43781</v>
      </c>
      <c r="I4216" t="s">
        <v>18</v>
      </c>
      <c r="J4216">
        <v>7</v>
      </c>
      <c r="K4216">
        <v>23</v>
      </c>
      <c r="L4216">
        <v>291</v>
      </c>
      <c r="M4216">
        <v>22</v>
      </c>
      <c r="N4216">
        <v>4</v>
      </c>
      <c r="O4216">
        <v>0.08</v>
      </c>
      <c r="P4216">
        <v>4406.72</v>
      </c>
      <c r="Q4216">
        <v>5440.4</v>
      </c>
      <c r="R4216">
        <f>Table1[[#This Row],[OrderQuantity]]*Table1[[#This Row],[UnitPrice]]</f>
        <v>21761.599999999999</v>
      </c>
      <c r="S4216">
        <f>Table1[[#This Row],[OrderQuantity]]*Table1[[#This Row],[UnitCost]]</f>
        <v>17626.88</v>
      </c>
      <c r="T4216">
        <f>Table1[[#This Row],[OrderQuantity]]*Table1[[#This Row],[UnitPrice]]*(1-Table1[[#This Row],[DiscountApplied]]) - (Table1[[#This Row],[OrderQuantity]]*Table1[[#This Row],[UnitCost]])</f>
        <v>2393.7919999999976</v>
      </c>
      <c r="U4216">
        <f>DATEDIF(Table1[[#This Row],[ShipDate]],Table1[[#This Row],[DeliveryDate]],"d")</f>
        <v>8</v>
      </c>
      <c r="V4216" t="str">
        <f t="shared" si="131"/>
        <v>Late</v>
      </c>
    </row>
    <row r="4217" spans="2:22" x14ac:dyDescent="0.3">
      <c r="B4217" t="str">
        <f t="shared" si="130"/>
        <v>SO-004316</v>
      </c>
      <c r="C4217" t="s">
        <v>16</v>
      </c>
      <c r="D4217" t="s">
        <v>24</v>
      </c>
      <c r="E4217" s="1">
        <v>43700</v>
      </c>
      <c r="F4217" s="1">
        <v>43751</v>
      </c>
      <c r="G4217" s="1">
        <v>43773</v>
      </c>
      <c r="H4217" s="1">
        <v>43775</v>
      </c>
      <c r="I4217" t="s">
        <v>18</v>
      </c>
      <c r="J4217">
        <v>11</v>
      </c>
      <c r="K4217">
        <v>19</v>
      </c>
      <c r="L4217">
        <v>53</v>
      </c>
      <c r="M4217">
        <v>14</v>
      </c>
      <c r="N4217">
        <v>1</v>
      </c>
      <c r="O4217">
        <v>0.05</v>
      </c>
      <c r="P4217">
        <v>879.84</v>
      </c>
      <c r="Q4217">
        <v>1795.6</v>
      </c>
      <c r="R4217">
        <f>Table1[[#This Row],[OrderQuantity]]*Table1[[#This Row],[UnitPrice]]</f>
        <v>1795.6</v>
      </c>
      <c r="S4217">
        <f>Table1[[#This Row],[OrderQuantity]]*Table1[[#This Row],[UnitCost]]</f>
        <v>879.84</v>
      </c>
      <c r="T4217">
        <f>Table1[[#This Row],[OrderQuantity]]*Table1[[#This Row],[UnitPrice]]*(1-Table1[[#This Row],[DiscountApplied]]) - (Table1[[#This Row],[OrderQuantity]]*Table1[[#This Row],[UnitCost]])</f>
        <v>825.9799999999999</v>
      </c>
      <c r="U4217">
        <f>DATEDIF(Table1[[#This Row],[ShipDate]],Table1[[#This Row],[DeliveryDate]],"d")</f>
        <v>2</v>
      </c>
      <c r="V4217" t="str">
        <f t="shared" si="131"/>
        <v>On Time</v>
      </c>
    </row>
    <row r="4218" spans="2:22" x14ac:dyDescent="0.3">
      <c r="B4218" t="str">
        <f t="shared" si="130"/>
        <v>SO-004317</v>
      </c>
      <c r="C4218" t="s">
        <v>16</v>
      </c>
      <c r="D4218" t="s">
        <v>20</v>
      </c>
      <c r="E4218" s="1">
        <v>43600</v>
      </c>
      <c r="F4218" s="1">
        <v>43751</v>
      </c>
      <c r="G4218" s="1">
        <v>43764</v>
      </c>
      <c r="H4218" s="1">
        <v>43771</v>
      </c>
      <c r="I4218" t="s">
        <v>18</v>
      </c>
      <c r="J4218">
        <v>5</v>
      </c>
      <c r="K4218">
        <v>18</v>
      </c>
      <c r="L4218">
        <v>194</v>
      </c>
      <c r="M4218">
        <v>38</v>
      </c>
      <c r="N4218">
        <v>6</v>
      </c>
      <c r="O4218">
        <v>0.2</v>
      </c>
      <c r="P4218">
        <v>4100.2700000000004</v>
      </c>
      <c r="Q4218">
        <v>5540.9</v>
      </c>
      <c r="R4218">
        <f>Table1[[#This Row],[OrderQuantity]]*Table1[[#This Row],[UnitPrice]]</f>
        <v>33245.399999999994</v>
      </c>
      <c r="S4218">
        <f>Table1[[#This Row],[OrderQuantity]]*Table1[[#This Row],[UnitCost]]</f>
        <v>24601.620000000003</v>
      </c>
      <c r="T4218">
        <f>Table1[[#This Row],[OrderQuantity]]*Table1[[#This Row],[UnitPrice]]*(1-Table1[[#This Row],[DiscountApplied]]) - (Table1[[#This Row],[OrderQuantity]]*Table1[[#This Row],[UnitCost]])</f>
        <v>1994.6999999999935</v>
      </c>
      <c r="U4218">
        <f>DATEDIF(Table1[[#This Row],[ShipDate]],Table1[[#This Row],[DeliveryDate]],"d")</f>
        <v>7</v>
      </c>
      <c r="V4218" t="str">
        <f t="shared" si="131"/>
        <v>On Time</v>
      </c>
    </row>
    <row r="4219" spans="2:22" x14ac:dyDescent="0.3">
      <c r="B4219" t="str">
        <f t="shared" si="130"/>
        <v>SO-004318</v>
      </c>
      <c r="C4219" t="s">
        <v>21</v>
      </c>
      <c r="D4219" t="s">
        <v>25</v>
      </c>
      <c r="E4219" s="1">
        <v>43700</v>
      </c>
      <c r="F4219" s="1">
        <v>43752</v>
      </c>
      <c r="G4219" s="1">
        <v>43760</v>
      </c>
      <c r="H4219" s="1">
        <v>43762</v>
      </c>
      <c r="I4219" t="s">
        <v>18</v>
      </c>
      <c r="J4219">
        <v>22</v>
      </c>
      <c r="K4219">
        <v>37</v>
      </c>
      <c r="L4219">
        <v>365</v>
      </c>
      <c r="M4219">
        <v>24</v>
      </c>
      <c r="N4219">
        <v>5</v>
      </c>
      <c r="O4219">
        <v>0.08</v>
      </c>
      <c r="P4219">
        <v>4573.09</v>
      </c>
      <c r="Q4219">
        <v>5380.1</v>
      </c>
      <c r="R4219">
        <f>Table1[[#This Row],[OrderQuantity]]*Table1[[#This Row],[UnitPrice]]</f>
        <v>26900.5</v>
      </c>
      <c r="S4219">
        <f>Table1[[#This Row],[OrderQuantity]]*Table1[[#This Row],[UnitCost]]</f>
        <v>22865.45</v>
      </c>
      <c r="T4219">
        <f>Table1[[#This Row],[OrderQuantity]]*Table1[[#This Row],[UnitPrice]]*(1-Table1[[#This Row],[DiscountApplied]]) - (Table1[[#This Row],[OrderQuantity]]*Table1[[#This Row],[UnitCost]])</f>
        <v>1883.010000000002</v>
      </c>
      <c r="U4219">
        <f>DATEDIF(Table1[[#This Row],[ShipDate]],Table1[[#This Row],[DeliveryDate]],"d")</f>
        <v>2</v>
      </c>
      <c r="V4219" t="str">
        <f t="shared" si="131"/>
        <v>On Time</v>
      </c>
    </row>
    <row r="4220" spans="2:22" x14ac:dyDescent="0.3">
      <c r="B4220" t="str">
        <f t="shared" si="130"/>
        <v>SO-004319</v>
      </c>
      <c r="C4220" t="s">
        <v>22</v>
      </c>
      <c r="D4220" t="s">
        <v>25</v>
      </c>
      <c r="E4220" s="1">
        <v>43600</v>
      </c>
      <c r="F4220" s="1">
        <v>43752</v>
      </c>
      <c r="G4220" s="1">
        <v>43778</v>
      </c>
      <c r="H4220" s="1">
        <v>43783</v>
      </c>
      <c r="I4220" t="s">
        <v>18</v>
      </c>
      <c r="J4220">
        <v>26</v>
      </c>
      <c r="K4220">
        <v>14</v>
      </c>
      <c r="L4220">
        <v>338</v>
      </c>
      <c r="M4220">
        <v>8</v>
      </c>
      <c r="N4220">
        <v>6</v>
      </c>
      <c r="O4220">
        <v>0.1</v>
      </c>
      <c r="P4220">
        <v>520.99</v>
      </c>
      <c r="Q4220">
        <v>1085.4000000000001</v>
      </c>
      <c r="R4220">
        <f>Table1[[#This Row],[OrderQuantity]]*Table1[[#This Row],[UnitPrice]]</f>
        <v>6512.4000000000005</v>
      </c>
      <c r="S4220">
        <f>Table1[[#This Row],[OrderQuantity]]*Table1[[#This Row],[UnitCost]]</f>
        <v>3125.94</v>
      </c>
      <c r="T4220">
        <f>Table1[[#This Row],[OrderQuantity]]*Table1[[#This Row],[UnitPrice]]*(1-Table1[[#This Row],[DiscountApplied]]) - (Table1[[#This Row],[OrderQuantity]]*Table1[[#This Row],[UnitCost]])</f>
        <v>2735.2200000000007</v>
      </c>
      <c r="U4220">
        <f>DATEDIF(Table1[[#This Row],[ShipDate]],Table1[[#This Row],[DeliveryDate]],"d")</f>
        <v>5</v>
      </c>
      <c r="V4220" t="str">
        <f t="shared" si="131"/>
        <v>On Time</v>
      </c>
    </row>
    <row r="4221" spans="2:22" x14ac:dyDescent="0.3">
      <c r="B4221" t="str">
        <f t="shared" si="130"/>
        <v>SO-004320</v>
      </c>
      <c r="C4221" t="s">
        <v>21</v>
      </c>
      <c r="D4221" t="s">
        <v>17</v>
      </c>
      <c r="E4221" s="1">
        <v>43600</v>
      </c>
      <c r="F4221" s="1">
        <v>43752</v>
      </c>
      <c r="G4221" s="1">
        <v>43768</v>
      </c>
      <c r="H4221" s="1">
        <v>43776</v>
      </c>
      <c r="I4221" t="s">
        <v>18</v>
      </c>
      <c r="J4221">
        <v>21</v>
      </c>
      <c r="K4221">
        <v>27</v>
      </c>
      <c r="L4221">
        <v>225</v>
      </c>
      <c r="M4221">
        <v>25</v>
      </c>
      <c r="N4221">
        <v>4</v>
      </c>
      <c r="O4221">
        <v>0.05</v>
      </c>
      <c r="P4221">
        <v>701.16</v>
      </c>
      <c r="Q4221">
        <v>1078.7</v>
      </c>
      <c r="R4221">
        <f>Table1[[#This Row],[OrderQuantity]]*Table1[[#This Row],[UnitPrice]]</f>
        <v>4314.8</v>
      </c>
      <c r="S4221">
        <f>Table1[[#This Row],[OrderQuantity]]*Table1[[#This Row],[UnitCost]]</f>
        <v>2804.64</v>
      </c>
      <c r="T4221">
        <f>Table1[[#This Row],[OrderQuantity]]*Table1[[#This Row],[UnitPrice]]*(1-Table1[[#This Row],[DiscountApplied]]) - (Table1[[#This Row],[OrderQuantity]]*Table1[[#This Row],[UnitCost]])</f>
        <v>1294.4200000000005</v>
      </c>
      <c r="U4221">
        <f>DATEDIF(Table1[[#This Row],[ShipDate]],Table1[[#This Row],[DeliveryDate]],"d")</f>
        <v>8</v>
      </c>
      <c r="V4221" t="str">
        <f t="shared" si="131"/>
        <v>Late</v>
      </c>
    </row>
    <row r="4222" spans="2:22" x14ac:dyDescent="0.3">
      <c r="B4222" t="str">
        <f t="shared" si="130"/>
        <v>SO-004321</v>
      </c>
      <c r="C4222" t="s">
        <v>16</v>
      </c>
      <c r="D4222" t="s">
        <v>23</v>
      </c>
      <c r="E4222" s="1">
        <v>43600</v>
      </c>
      <c r="F4222" s="1">
        <v>43752</v>
      </c>
      <c r="G4222" s="1">
        <v>43758</v>
      </c>
      <c r="H4222" s="1">
        <v>43759</v>
      </c>
      <c r="I4222" t="s">
        <v>18</v>
      </c>
      <c r="J4222">
        <v>4</v>
      </c>
      <c r="K4222">
        <v>10</v>
      </c>
      <c r="L4222">
        <v>295</v>
      </c>
      <c r="M4222">
        <v>13</v>
      </c>
      <c r="N4222">
        <v>3</v>
      </c>
      <c r="O4222">
        <v>0.08</v>
      </c>
      <c r="P4222">
        <v>526.62</v>
      </c>
      <c r="Q4222">
        <v>877.7</v>
      </c>
      <c r="R4222">
        <f>Table1[[#This Row],[OrderQuantity]]*Table1[[#This Row],[UnitPrice]]</f>
        <v>2633.1000000000004</v>
      </c>
      <c r="S4222">
        <f>Table1[[#This Row],[OrderQuantity]]*Table1[[#This Row],[UnitCost]]</f>
        <v>1579.8600000000001</v>
      </c>
      <c r="T4222">
        <f>Table1[[#This Row],[OrderQuantity]]*Table1[[#This Row],[UnitPrice]]*(1-Table1[[#This Row],[DiscountApplied]]) - (Table1[[#This Row],[OrderQuantity]]*Table1[[#This Row],[UnitCost]])</f>
        <v>842.5920000000001</v>
      </c>
      <c r="U4222">
        <f>DATEDIF(Table1[[#This Row],[ShipDate]],Table1[[#This Row],[DeliveryDate]],"d")</f>
        <v>1</v>
      </c>
      <c r="V4222" t="str">
        <f t="shared" si="131"/>
        <v>On Time</v>
      </c>
    </row>
    <row r="4223" spans="2:22" x14ac:dyDescent="0.3">
      <c r="B4223" t="str">
        <f t="shared" si="130"/>
        <v>SO-004322</v>
      </c>
      <c r="C4223" t="s">
        <v>16</v>
      </c>
      <c r="D4223" t="s">
        <v>20</v>
      </c>
      <c r="E4223" s="1">
        <v>43700</v>
      </c>
      <c r="F4223" s="1">
        <v>43752</v>
      </c>
      <c r="G4223" s="1">
        <v>43769</v>
      </c>
      <c r="H4223" s="1">
        <v>43778</v>
      </c>
      <c r="I4223" t="s">
        <v>18</v>
      </c>
      <c r="J4223">
        <v>1</v>
      </c>
      <c r="K4223">
        <v>21</v>
      </c>
      <c r="L4223">
        <v>140</v>
      </c>
      <c r="M4223">
        <v>38</v>
      </c>
      <c r="N4223">
        <v>1</v>
      </c>
      <c r="O4223">
        <v>0.08</v>
      </c>
      <c r="P4223">
        <v>1216.72</v>
      </c>
      <c r="Q4223">
        <v>3041.8</v>
      </c>
      <c r="R4223">
        <f>Table1[[#This Row],[OrderQuantity]]*Table1[[#This Row],[UnitPrice]]</f>
        <v>3041.8</v>
      </c>
      <c r="S4223">
        <f>Table1[[#This Row],[OrderQuantity]]*Table1[[#This Row],[UnitCost]]</f>
        <v>1216.72</v>
      </c>
      <c r="T4223">
        <f>Table1[[#This Row],[OrderQuantity]]*Table1[[#This Row],[UnitPrice]]*(1-Table1[[#This Row],[DiscountApplied]]) - (Table1[[#This Row],[OrderQuantity]]*Table1[[#This Row],[UnitCost]])</f>
        <v>1581.7360000000001</v>
      </c>
      <c r="U4223">
        <f>DATEDIF(Table1[[#This Row],[ShipDate]],Table1[[#This Row],[DeliveryDate]],"d")</f>
        <v>9</v>
      </c>
      <c r="V4223" t="str">
        <f t="shared" si="131"/>
        <v>Late</v>
      </c>
    </row>
    <row r="4224" spans="2:22" x14ac:dyDescent="0.3">
      <c r="B4224" t="str">
        <f t="shared" si="130"/>
        <v>SO-004323</v>
      </c>
      <c r="C4224" t="s">
        <v>16</v>
      </c>
      <c r="D4224" t="s">
        <v>20</v>
      </c>
      <c r="E4224" s="1">
        <v>43600</v>
      </c>
      <c r="F4224" s="1">
        <v>43753</v>
      </c>
      <c r="G4224" s="1">
        <v>43755</v>
      </c>
      <c r="H4224" s="1">
        <v>43757</v>
      </c>
      <c r="I4224" t="s">
        <v>18</v>
      </c>
      <c r="J4224">
        <v>2</v>
      </c>
      <c r="K4224">
        <v>45</v>
      </c>
      <c r="L4224">
        <v>138</v>
      </c>
      <c r="M4224">
        <v>19</v>
      </c>
      <c r="N4224">
        <v>2</v>
      </c>
      <c r="O4224">
        <v>0.3</v>
      </c>
      <c r="P4224">
        <v>2927.57</v>
      </c>
      <c r="Q4224">
        <v>6505.7</v>
      </c>
      <c r="R4224">
        <f>Table1[[#This Row],[OrderQuantity]]*Table1[[#This Row],[UnitPrice]]</f>
        <v>13011.4</v>
      </c>
      <c r="S4224">
        <f>Table1[[#This Row],[OrderQuantity]]*Table1[[#This Row],[UnitCost]]</f>
        <v>5855.14</v>
      </c>
      <c r="T4224">
        <f>Table1[[#This Row],[OrderQuantity]]*Table1[[#This Row],[UnitPrice]]*(1-Table1[[#This Row],[DiscountApplied]]) - (Table1[[#This Row],[OrderQuantity]]*Table1[[#This Row],[UnitCost]])</f>
        <v>3252.8399999999992</v>
      </c>
      <c r="U4224">
        <f>DATEDIF(Table1[[#This Row],[ShipDate]],Table1[[#This Row],[DeliveryDate]],"d")</f>
        <v>2</v>
      </c>
      <c r="V4224" t="str">
        <f t="shared" si="131"/>
        <v>On Time</v>
      </c>
    </row>
    <row r="4225" spans="2:22" x14ac:dyDescent="0.3">
      <c r="B4225" t="str">
        <f t="shared" si="130"/>
        <v>SO-004324</v>
      </c>
      <c r="C4225" t="s">
        <v>16</v>
      </c>
      <c r="D4225" t="s">
        <v>17</v>
      </c>
      <c r="E4225" s="1">
        <v>43700</v>
      </c>
      <c r="F4225" s="1">
        <v>43753</v>
      </c>
      <c r="G4225" s="1">
        <v>43764</v>
      </c>
      <c r="H4225" s="1">
        <v>43773</v>
      </c>
      <c r="I4225" t="s">
        <v>18</v>
      </c>
      <c r="J4225">
        <v>1</v>
      </c>
      <c r="K4225">
        <v>45</v>
      </c>
      <c r="L4225">
        <v>235</v>
      </c>
      <c r="M4225">
        <v>30</v>
      </c>
      <c r="N4225">
        <v>8</v>
      </c>
      <c r="O4225">
        <v>0.4</v>
      </c>
      <c r="P4225">
        <v>442.2</v>
      </c>
      <c r="Q4225">
        <v>1105.5</v>
      </c>
      <c r="R4225">
        <f>Table1[[#This Row],[OrderQuantity]]*Table1[[#This Row],[UnitPrice]]</f>
        <v>8844</v>
      </c>
      <c r="S4225">
        <f>Table1[[#This Row],[OrderQuantity]]*Table1[[#This Row],[UnitCost]]</f>
        <v>3537.6</v>
      </c>
      <c r="T4225">
        <f>Table1[[#This Row],[OrderQuantity]]*Table1[[#This Row],[UnitPrice]]*(1-Table1[[#This Row],[DiscountApplied]]) - (Table1[[#This Row],[OrderQuantity]]*Table1[[#This Row],[UnitCost]])</f>
        <v>1768.7999999999997</v>
      </c>
      <c r="U4225">
        <f>DATEDIF(Table1[[#This Row],[ShipDate]],Table1[[#This Row],[DeliveryDate]],"d")</f>
        <v>9</v>
      </c>
      <c r="V4225" t="str">
        <f t="shared" si="131"/>
        <v>Late</v>
      </c>
    </row>
    <row r="4226" spans="2:22" x14ac:dyDescent="0.3">
      <c r="B4226" t="str">
        <f t="shared" ref="B4226:B4289" si="132">"SO-" &amp; TEXT(ROW(B4226)+99,"000000")</f>
        <v>SO-004325</v>
      </c>
      <c r="C4226" t="s">
        <v>16</v>
      </c>
      <c r="D4226" t="s">
        <v>23</v>
      </c>
      <c r="E4226" s="1">
        <v>43600</v>
      </c>
      <c r="F4226" s="1">
        <v>43753</v>
      </c>
      <c r="G4226" s="1">
        <v>43755</v>
      </c>
      <c r="H4226" s="1">
        <v>43761</v>
      </c>
      <c r="I4226" t="s">
        <v>18</v>
      </c>
      <c r="J4226">
        <v>5</v>
      </c>
      <c r="K4226">
        <v>40</v>
      </c>
      <c r="L4226">
        <v>290</v>
      </c>
      <c r="M4226">
        <v>36</v>
      </c>
      <c r="N4226">
        <v>6</v>
      </c>
      <c r="O4226">
        <v>0.08</v>
      </c>
      <c r="P4226">
        <v>668.93</v>
      </c>
      <c r="Q4226">
        <v>1045.2</v>
      </c>
      <c r="R4226">
        <f>Table1[[#This Row],[OrderQuantity]]*Table1[[#This Row],[UnitPrice]]</f>
        <v>6271.2000000000007</v>
      </c>
      <c r="S4226">
        <f>Table1[[#This Row],[OrderQuantity]]*Table1[[#This Row],[UnitCost]]</f>
        <v>4013.58</v>
      </c>
      <c r="T4226">
        <f>Table1[[#This Row],[OrderQuantity]]*Table1[[#This Row],[UnitPrice]]*(1-Table1[[#This Row],[DiscountApplied]]) - (Table1[[#This Row],[OrderQuantity]]*Table1[[#This Row],[UnitCost]])</f>
        <v>1755.9240000000009</v>
      </c>
      <c r="U4226">
        <f>DATEDIF(Table1[[#This Row],[ShipDate]],Table1[[#This Row],[DeliveryDate]],"d")</f>
        <v>6</v>
      </c>
      <c r="V4226" t="str">
        <f t="shared" ref="V4226:V4289" si="133">IF(U4226&gt;7,"Late","On Time")</f>
        <v>On Time</v>
      </c>
    </row>
    <row r="4227" spans="2:22" x14ac:dyDescent="0.3">
      <c r="B4227" t="str">
        <f t="shared" si="132"/>
        <v>SO-004326</v>
      </c>
      <c r="C4227" t="s">
        <v>16</v>
      </c>
      <c r="D4227" t="s">
        <v>20</v>
      </c>
      <c r="E4227" s="1">
        <v>43600</v>
      </c>
      <c r="F4227" s="1">
        <v>43753</v>
      </c>
      <c r="G4227" s="1">
        <v>43765</v>
      </c>
      <c r="H4227" s="1">
        <v>43772</v>
      </c>
      <c r="I4227" t="s">
        <v>18</v>
      </c>
      <c r="J4227">
        <v>9</v>
      </c>
      <c r="K4227">
        <v>44</v>
      </c>
      <c r="L4227">
        <v>164</v>
      </c>
      <c r="M4227">
        <v>7</v>
      </c>
      <c r="N4227">
        <v>1</v>
      </c>
      <c r="O4227">
        <v>0.05</v>
      </c>
      <c r="P4227">
        <v>3488.36</v>
      </c>
      <c r="Q4227">
        <v>5366.7</v>
      </c>
      <c r="R4227">
        <f>Table1[[#This Row],[OrderQuantity]]*Table1[[#This Row],[UnitPrice]]</f>
        <v>5366.7</v>
      </c>
      <c r="S4227">
        <f>Table1[[#This Row],[OrderQuantity]]*Table1[[#This Row],[UnitCost]]</f>
        <v>3488.36</v>
      </c>
      <c r="T4227">
        <f>Table1[[#This Row],[OrderQuantity]]*Table1[[#This Row],[UnitPrice]]*(1-Table1[[#This Row],[DiscountApplied]]) - (Table1[[#This Row],[OrderQuantity]]*Table1[[#This Row],[UnitCost]])</f>
        <v>1610.0049999999997</v>
      </c>
      <c r="U4227">
        <f>DATEDIF(Table1[[#This Row],[ShipDate]],Table1[[#This Row],[DeliveryDate]],"d")</f>
        <v>7</v>
      </c>
      <c r="V4227" t="str">
        <f t="shared" si="133"/>
        <v>On Time</v>
      </c>
    </row>
    <row r="4228" spans="2:22" x14ac:dyDescent="0.3">
      <c r="B4228" t="str">
        <f t="shared" si="132"/>
        <v>SO-004327</v>
      </c>
      <c r="C4228" t="s">
        <v>16</v>
      </c>
      <c r="D4228" t="s">
        <v>20</v>
      </c>
      <c r="E4228" s="1">
        <v>43600</v>
      </c>
      <c r="F4228" s="1">
        <v>43753</v>
      </c>
      <c r="G4228" s="1">
        <v>43771</v>
      </c>
      <c r="H4228" s="1">
        <v>43781</v>
      </c>
      <c r="I4228" t="s">
        <v>18</v>
      </c>
      <c r="J4228">
        <v>4</v>
      </c>
      <c r="K4228">
        <v>46</v>
      </c>
      <c r="L4228">
        <v>129</v>
      </c>
      <c r="M4228">
        <v>11</v>
      </c>
      <c r="N4228">
        <v>8</v>
      </c>
      <c r="O4228">
        <v>0.05</v>
      </c>
      <c r="P4228">
        <v>1309.8499999999999</v>
      </c>
      <c r="Q4228">
        <v>2619.6999999999998</v>
      </c>
      <c r="R4228">
        <f>Table1[[#This Row],[OrderQuantity]]*Table1[[#This Row],[UnitPrice]]</f>
        <v>20957.599999999999</v>
      </c>
      <c r="S4228">
        <f>Table1[[#This Row],[OrderQuantity]]*Table1[[#This Row],[UnitCost]]</f>
        <v>10478.799999999999</v>
      </c>
      <c r="T4228">
        <f>Table1[[#This Row],[OrderQuantity]]*Table1[[#This Row],[UnitPrice]]*(1-Table1[[#This Row],[DiscountApplied]]) - (Table1[[#This Row],[OrderQuantity]]*Table1[[#This Row],[UnitCost]])</f>
        <v>9430.9199999999983</v>
      </c>
      <c r="U4228">
        <f>DATEDIF(Table1[[#This Row],[ShipDate]],Table1[[#This Row],[DeliveryDate]],"d")</f>
        <v>10</v>
      </c>
      <c r="V4228" t="str">
        <f t="shared" si="133"/>
        <v>Late</v>
      </c>
    </row>
    <row r="4229" spans="2:22" x14ac:dyDescent="0.3">
      <c r="B4229" t="str">
        <f t="shared" si="132"/>
        <v>SO-004328</v>
      </c>
      <c r="C4229" t="s">
        <v>16</v>
      </c>
      <c r="D4229" t="s">
        <v>20</v>
      </c>
      <c r="E4229" s="1">
        <v>43600</v>
      </c>
      <c r="F4229" s="1">
        <v>43753</v>
      </c>
      <c r="G4229" s="1">
        <v>43774</v>
      </c>
      <c r="H4229" s="1">
        <v>43775</v>
      </c>
      <c r="I4229" t="s">
        <v>18</v>
      </c>
      <c r="J4229">
        <v>1</v>
      </c>
      <c r="K4229">
        <v>47</v>
      </c>
      <c r="L4229">
        <v>166</v>
      </c>
      <c r="M4229">
        <v>1</v>
      </c>
      <c r="N4229">
        <v>8</v>
      </c>
      <c r="O4229">
        <v>0.2</v>
      </c>
      <c r="P4229">
        <v>698.68</v>
      </c>
      <c r="Q4229">
        <v>1058.5999999999999</v>
      </c>
      <c r="R4229">
        <f>Table1[[#This Row],[OrderQuantity]]*Table1[[#This Row],[UnitPrice]]</f>
        <v>8468.7999999999993</v>
      </c>
      <c r="S4229">
        <f>Table1[[#This Row],[OrderQuantity]]*Table1[[#This Row],[UnitCost]]</f>
        <v>5589.44</v>
      </c>
      <c r="T4229">
        <f>Table1[[#This Row],[OrderQuantity]]*Table1[[#This Row],[UnitPrice]]*(1-Table1[[#This Row],[DiscountApplied]]) - (Table1[[#This Row],[OrderQuantity]]*Table1[[#This Row],[UnitCost]])</f>
        <v>1185.6000000000004</v>
      </c>
      <c r="U4229">
        <f>DATEDIF(Table1[[#This Row],[ShipDate]],Table1[[#This Row],[DeliveryDate]],"d")</f>
        <v>1</v>
      </c>
      <c r="V4229" t="str">
        <f t="shared" si="133"/>
        <v>On Time</v>
      </c>
    </row>
    <row r="4230" spans="2:22" x14ac:dyDescent="0.3">
      <c r="B4230" t="str">
        <f t="shared" si="132"/>
        <v>SO-004329</v>
      </c>
      <c r="C4230" t="s">
        <v>21</v>
      </c>
      <c r="D4230" t="s">
        <v>20</v>
      </c>
      <c r="E4230" s="1">
        <v>43700</v>
      </c>
      <c r="F4230" s="1">
        <v>43753</v>
      </c>
      <c r="G4230" s="1">
        <v>43769</v>
      </c>
      <c r="H4230" s="1">
        <v>43772</v>
      </c>
      <c r="I4230" t="s">
        <v>18</v>
      </c>
      <c r="J4230">
        <v>25</v>
      </c>
      <c r="K4230">
        <v>35</v>
      </c>
      <c r="L4230">
        <v>143</v>
      </c>
      <c r="M4230">
        <v>19</v>
      </c>
      <c r="N4230">
        <v>7</v>
      </c>
      <c r="O4230">
        <v>0.05</v>
      </c>
      <c r="P4230">
        <v>146.33000000000001</v>
      </c>
      <c r="Q4230">
        <v>261.3</v>
      </c>
      <c r="R4230">
        <f>Table1[[#This Row],[OrderQuantity]]*Table1[[#This Row],[UnitPrice]]</f>
        <v>1829.1000000000001</v>
      </c>
      <c r="S4230">
        <f>Table1[[#This Row],[OrderQuantity]]*Table1[[#This Row],[UnitCost]]</f>
        <v>1024.3100000000002</v>
      </c>
      <c r="T4230">
        <f>Table1[[#This Row],[OrderQuantity]]*Table1[[#This Row],[UnitPrice]]*(1-Table1[[#This Row],[DiscountApplied]]) - (Table1[[#This Row],[OrderQuantity]]*Table1[[#This Row],[UnitCost]])</f>
        <v>713.33499999999981</v>
      </c>
      <c r="U4230">
        <f>DATEDIF(Table1[[#This Row],[ShipDate]],Table1[[#This Row],[DeliveryDate]],"d")</f>
        <v>3</v>
      </c>
      <c r="V4230" t="str">
        <f t="shared" si="133"/>
        <v>On Time</v>
      </c>
    </row>
    <row r="4231" spans="2:22" x14ac:dyDescent="0.3">
      <c r="B4231" t="str">
        <f t="shared" si="132"/>
        <v>SO-004330</v>
      </c>
      <c r="C4231" t="s">
        <v>16</v>
      </c>
      <c r="D4231" t="s">
        <v>23</v>
      </c>
      <c r="E4231" s="1">
        <v>43600</v>
      </c>
      <c r="F4231" s="1">
        <v>43753</v>
      </c>
      <c r="G4231" s="1">
        <v>43756</v>
      </c>
      <c r="H4231" s="1">
        <v>43759</v>
      </c>
      <c r="I4231" t="s">
        <v>18</v>
      </c>
      <c r="J4231">
        <v>11</v>
      </c>
      <c r="K4231">
        <v>20</v>
      </c>
      <c r="L4231">
        <v>295</v>
      </c>
      <c r="M4231">
        <v>10</v>
      </c>
      <c r="N4231">
        <v>8</v>
      </c>
      <c r="O4231">
        <v>0.08</v>
      </c>
      <c r="P4231">
        <v>3916.15</v>
      </c>
      <c r="Q4231">
        <v>5594.5</v>
      </c>
      <c r="R4231">
        <f>Table1[[#This Row],[OrderQuantity]]*Table1[[#This Row],[UnitPrice]]</f>
        <v>44756</v>
      </c>
      <c r="S4231">
        <f>Table1[[#This Row],[OrderQuantity]]*Table1[[#This Row],[UnitCost]]</f>
        <v>31329.200000000001</v>
      </c>
      <c r="T4231">
        <f>Table1[[#This Row],[OrderQuantity]]*Table1[[#This Row],[UnitPrice]]*(1-Table1[[#This Row],[DiscountApplied]]) - (Table1[[#This Row],[OrderQuantity]]*Table1[[#This Row],[UnitCost]])</f>
        <v>9846.3200000000033</v>
      </c>
      <c r="U4231">
        <f>DATEDIF(Table1[[#This Row],[ShipDate]],Table1[[#This Row],[DeliveryDate]],"d")</f>
        <v>3</v>
      </c>
      <c r="V4231" t="str">
        <f t="shared" si="133"/>
        <v>On Time</v>
      </c>
    </row>
    <row r="4232" spans="2:22" x14ac:dyDescent="0.3">
      <c r="B4232" t="str">
        <f t="shared" si="132"/>
        <v>SO-004331</v>
      </c>
      <c r="C4232" t="s">
        <v>19</v>
      </c>
      <c r="D4232" t="s">
        <v>24</v>
      </c>
      <c r="E4232" s="1">
        <v>43600</v>
      </c>
      <c r="F4232" s="1">
        <v>43753</v>
      </c>
      <c r="G4232" s="1">
        <v>43758</v>
      </c>
      <c r="H4232" s="1">
        <v>43768</v>
      </c>
      <c r="I4232" t="s">
        <v>18</v>
      </c>
      <c r="J4232">
        <v>13</v>
      </c>
      <c r="K4232">
        <v>50</v>
      </c>
      <c r="L4232">
        <v>24</v>
      </c>
      <c r="M4232">
        <v>13</v>
      </c>
      <c r="N4232">
        <v>1</v>
      </c>
      <c r="O4232">
        <v>0.05</v>
      </c>
      <c r="P4232">
        <v>585.91999999999996</v>
      </c>
      <c r="Q4232">
        <v>1105.5</v>
      </c>
      <c r="R4232">
        <f>Table1[[#This Row],[OrderQuantity]]*Table1[[#This Row],[UnitPrice]]</f>
        <v>1105.5</v>
      </c>
      <c r="S4232">
        <f>Table1[[#This Row],[OrderQuantity]]*Table1[[#This Row],[UnitCost]]</f>
        <v>585.91999999999996</v>
      </c>
      <c r="T4232">
        <f>Table1[[#This Row],[OrderQuantity]]*Table1[[#This Row],[UnitPrice]]*(1-Table1[[#This Row],[DiscountApplied]]) - (Table1[[#This Row],[OrderQuantity]]*Table1[[#This Row],[UnitCost]])</f>
        <v>464.30499999999995</v>
      </c>
      <c r="U4232">
        <f>DATEDIF(Table1[[#This Row],[ShipDate]],Table1[[#This Row],[DeliveryDate]],"d")</f>
        <v>10</v>
      </c>
      <c r="V4232" t="str">
        <f t="shared" si="133"/>
        <v>Late</v>
      </c>
    </row>
    <row r="4233" spans="2:22" x14ac:dyDescent="0.3">
      <c r="B4233" t="str">
        <f t="shared" si="132"/>
        <v>SO-004332</v>
      </c>
      <c r="C4233" t="s">
        <v>21</v>
      </c>
      <c r="D4233" t="s">
        <v>26</v>
      </c>
      <c r="E4233" s="1">
        <v>43600</v>
      </c>
      <c r="F4233" s="1">
        <v>43753</v>
      </c>
      <c r="G4233" s="1">
        <v>43768</v>
      </c>
      <c r="H4233" s="1">
        <v>43769</v>
      </c>
      <c r="I4233" t="s">
        <v>18</v>
      </c>
      <c r="J4233">
        <v>22</v>
      </c>
      <c r="K4233">
        <v>46</v>
      </c>
      <c r="L4233">
        <v>79</v>
      </c>
      <c r="M4233">
        <v>13</v>
      </c>
      <c r="N4233">
        <v>4</v>
      </c>
      <c r="O4233">
        <v>0.08</v>
      </c>
      <c r="P4233">
        <v>1519.56</v>
      </c>
      <c r="Q4233">
        <v>2412</v>
      </c>
      <c r="R4233">
        <f>Table1[[#This Row],[OrderQuantity]]*Table1[[#This Row],[UnitPrice]]</f>
        <v>9648</v>
      </c>
      <c r="S4233">
        <f>Table1[[#This Row],[OrderQuantity]]*Table1[[#This Row],[UnitCost]]</f>
        <v>6078.24</v>
      </c>
      <c r="T4233">
        <f>Table1[[#This Row],[OrderQuantity]]*Table1[[#This Row],[UnitPrice]]*(1-Table1[[#This Row],[DiscountApplied]]) - (Table1[[#This Row],[OrderQuantity]]*Table1[[#This Row],[UnitCost]])</f>
        <v>2797.92</v>
      </c>
      <c r="U4233">
        <f>DATEDIF(Table1[[#This Row],[ShipDate]],Table1[[#This Row],[DeliveryDate]],"d")</f>
        <v>1</v>
      </c>
      <c r="V4233" t="str">
        <f t="shared" si="133"/>
        <v>On Time</v>
      </c>
    </row>
    <row r="4234" spans="2:22" x14ac:dyDescent="0.3">
      <c r="B4234" t="str">
        <f t="shared" si="132"/>
        <v>SO-004333</v>
      </c>
      <c r="C4234" t="s">
        <v>21</v>
      </c>
      <c r="D4234" t="s">
        <v>17</v>
      </c>
      <c r="E4234" s="1">
        <v>43700</v>
      </c>
      <c r="F4234" s="1">
        <v>43754</v>
      </c>
      <c r="G4234" s="1">
        <v>43779</v>
      </c>
      <c r="H4234" s="1">
        <v>43783</v>
      </c>
      <c r="I4234" t="s">
        <v>18</v>
      </c>
      <c r="J4234">
        <v>24</v>
      </c>
      <c r="K4234">
        <v>8</v>
      </c>
      <c r="L4234">
        <v>239</v>
      </c>
      <c r="M4234">
        <v>29</v>
      </c>
      <c r="N4234">
        <v>6</v>
      </c>
      <c r="O4234">
        <v>0.08</v>
      </c>
      <c r="P4234">
        <v>2444.16</v>
      </c>
      <c r="Q4234">
        <v>3819</v>
      </c>
      <c r="R4234">
        <f>Table1[[#This Row],[OrderQuantity]]*Table1[[#This Row],[UnitPrice]]</f>
        <v>22914</v>
      </c>
      <c r="S4234">
        <f>Table1[[#This Row],[OrderQuantity]]*Table1[[#This Row],[UnitCost]]</f>
        <v>14664.96</v>
      </c>
      <c r="T4234">
        <f>Table1[[#This Row],[OrderQuantity]]*Table1[[#This Row],[UnitPrice]]*(1-Table1[[#This Row],[DiscountApplied]]) - (Table1[[#This Row],[OrderQuantity]]*Table1[[#This Row],[UnitCost]])</f>
        <v>6415.9200000000019</v>
      </c>
      <c r="U4234">
        <f>DATEDIF(Table1[[#This Row],[ShipDate]],Table1[[#This Row],[DeliveryDate]],"d")</f>
        <v>4</v>
      </c>
      <c r="V4234" t="str">
        <f t="shared" si="133"/>
        <v>On Time</v>
      </c>
    </row>
    <row r="4235" spans="2:22" x14ac:dyDescent="0.3">
      <c r="B4235" t="str">
        <f t="shared" si="132"/>
        <v>SO-004334</v>
      </c>
      <c r="C4235" t="s">
        <v>16</v>
      </c>
      <c r="D4235" t="s">
        <v>17</v>
      </c>
      <c r="E4235" s="1">
        <v>43700</v>
      </c>
      <c r="F4235" s="1">
        <v>43754</v>
      </c>
      <c r="G4235" s="1">
        <v>43777</v>
      </c>
      <c r="H4235" s="1">
        <v>43780</v>
      </c>
      <c r="I4235" t="s">
        <v>18</v>
      </c>
      <c r="J4235">
        <v>4</v>
      </c>
      <c r="K4235">
        <v>47</v>
      </c>
      <c r="L4235">
        <v>228</v>
      </c>
      <c r="M4235">
        <v>38</v>
      </c>
      <c r="N4235">
        <v>4</v>
      </c>
      <c r="O4235">
        <v>0.2</v>
      </c>
      <c r="P4235">
        <v>187.6</v>
      </c>
      <c r="Q4235">
        <v>268</v>
      </c>
      <c r="R4235">
        <f>Table1[[#This Row],[OrderQuantity]]*Table1[[#This Row],[UnitPrice]]</f>
        <v>1072</v>
      </c>
      <c r="S4235">
        <f>Table1[[#This Row],[OrderQuantity]]*Table1[[#This Row],[UnitCost]]</f>
        <v>750.4</v>
      </c>
      <c r="T4235">
        <f>Table1[[#This Row],[OrderQuantity]]*Table1[[#This Row],[UnitPrice]]*(1-Table1[[#This Row],[DiscountApplied]]) - (Table1[[#This Row],[OrderQuantity]]*Table1[[#This Row],[UnitCost]])</f>
        <v>107.20000000000005</v>
      </c>
      <c r="U4235">
        <f>DATEDIF(Table1[[#This Row],[ShipDate]],Table1[[#This Row],[DeliveryDate]],"d")</f>
        <v>3</v>
      </c>
      <c r="V4235" t="str">
        <f t="shared" si="133"/>
        <v>On Time</v>
      </c>
    </row>
    <row r="4236" spans="2:22" x14ac:dyDescent="0.3">
      <c r="B4236" t="str">
        <f t="shared" si="132"/>
        <v>SO-004335</v>
      </c>
      <c r="C4236" t="s">
        <v>19</v>
      </c>
      <c r="D4236" t="s">
        <v>24</v>
      </c>
      <c r="E4236" s="1">
        <v>43600</v>
      </c>
      <c r="F4236" s="1">
        <v>43754</v>
      </c>
      <c r="G4236" s="1">
        <v>43769</v>
      </c>
      <c r="H4236" s="1">
        <v>43774</v>
      </c>
      <c r="I4236" t="s">
        <v>18</v>
      </c>
      <c r="J4236">
        <v>17</v>
      </c>
      <c r="K4236">
        <v>45</v>
      </c>
      <c r="L4236">
        <v>26</v>
      </c>
      <c r="M4236">
        <v>3</v>
      </c>
      <c r="N4236">
        <v>2</v>
      </c>
      <c r="O4236">
        <v>0.05</v>
      </c>
      <c r="P4236">
        <v>100.23</v>
      </c>
      <c r="Q4236">
        <v>227.8</v>
      </c>
      <c r="R4236">
        <f>Table1[[#This Row],[OrderQuantity]]*Table1[[#This Row],[UnitPrice]]</f>
        <v>455.6</v>
      </c>
      <c r="S4236">
        <f>Table1[[#This Row],[OrderQuantity]]*Table1[[#This Row],[UnitCost]]</f>
        <v>200.46</v>
      </c>
      <c r="T4236">
        <f>Table1[[#This Row],[OrderQuantity]]*Table1[[#This Row],[UnitPrice]]*(1-Table1[[#This Row],[DiscountApplied]]) - (Table1[[#This Row],[OrderQuantity]]*Table1[[#This Row],[UnitCost]])</f>
        <v>232.35999999999999</v>
      </c>
      <c r="U4236">
        <f>DATEDIF(Table1[[#This Row],[ShipDate]],Table1[[#This Row],[DeliveryDate]],"d")</f>
        <v>5</v>
      </c>
      <c r="V4236" t="str">
        <f t="shared" si="133"/>
        <v>On Time</v>
      </c>
    </row>
    <row r="4237" spans="2:22" x14ac:dyDescent="0.3">
      <c r="B4237" t="str">
        <f t="shared" si="132"/>
        <v>SO-004336</v>
      </c>
      <c r="C4237" t="s">
        <v>19</v>
      </c>
      <c r="D4237" t="s">
        <v>24</v>
      </c>
      <c r="E4237" s="1">
        <v>43600</v>
      </c>
      <c r="F4237" s="1">
        <v>43754</v>
      </c>
      <c r="G4237" s="1">
        <v>43760</v>
      </c>
      <c r="H4237" s="1">
        <v>43761</v>
      </c>
      <c r="I4237" t="s">
        <v>18</v>
      </c>
      <c r="J4237">
        <v>16</v>
      </c>
      <c r="K4237">
        <v>1</v>
      </c>
      <c r="L4237">
        <v>26</v>
      </c>
      <c r="M4237">
        <v>23</v>
      </c>
      <c r="N4237">
        <v>5</v>
      </c>
      <c r="O4237">
        <v>0.05</v>
      </c>
      <c r="P4237">
        <v>227.8</v>
      </c>
      <c r="Q4237">
        <v>268</v>
      </c>
      <c r="R4237">
        <f>Table1[[#This Row],[OrderQuantity]]*Table1[[#This Row],[UnitPrice]]</f>
        <v>1340</v>
      </c>
      <c r="S4237">
        <f>Table1[[#This Row],[OrderQuantity]]*Table1[[#This Row],[UnitCost]]</f>
        <v>1139</v>
      </c>
      <c r="T4237">
        <f>Table1[[#This Row],[OrderQuantity]]*Table1[[#This Row],[UnitPrice]]*(1-Table1[[#This Row],[DiscountApplied]]) - (Table1[[#This Row],[OrderQuantity]]*Table1[[#This Row],[UnitCost]])</f>
        <v>134</v>
      </c>
      <c r="U4237">
        <f>DATEDIF(Table1[[#This Row],[ShipDate]],Table1[[#This Row],[DeliveryDate]],"d")</f>
        <v>1</v>
      </c>
      <c r="V4237" t="str">
        <f t="shared" si="133"/>
        <v>On Time</v>
      </c>
    </row>
    <row r="4238" spans="2:22" x14ac:dyDescent="0.3">
      <c r="B4238" t="str">
        <f t="shared" si="132"/>
        <v>SO-004337</v>
      </c>
      <c r="C4238" t="s">
        <v>16</v>
      </c>
      <c r="D4238" t="s">
        <v>23</v>
      </c>
      <c r="E4238" s="1">
        <v>43600</v>
      </c>
      <c r="F4238" s="1">
        <v>43754</v>
      </c>
      <c r="G4238" s="1">
        <v>43763</v>
      </c>
      <c r="H4238" s="1">
        <v>43771</v>
      </c>
      <c r="I4238" t="s">
        <v>18</v>
      </c>
      <c r="J4238">
        <v>2</v>
      </c>
      <c r="K4238">
        <v>42</v>
      </c>
      <c r="L4238">
        <v>265</v>
      </c>
      <c r="M4238">
        <v>25</v>
      </c>
      <c r="N4238">
        <v>5</v>
      </c>
      <c r="O4238">
        <v>0.05</v>
      </c>
      <c r="P4238">
        <v>767.02</v>
      </c>
      <c r="Q4238">
        <v>1065.3</v>
      </c>
      <c r="R4238">
        <f>Table1[[#This Row],[OrderQuantity]]*Table1[[#This Row],[UnitPrice]]</f>
        <v>5326.5</v>
      </c>
      <c r="S4238">
        <f>Table1[[#This Row],[OrderQuantity]]*Table1[[#This Row],[UnitCost]]</f>
        <v>3835.1</v>
      </c>
      <c r="T4238">
        <f>Table1[[#This Row],[OrderQuantity]]*Table1[[#This Row],[UnitPrice]]*(1-Table1[[#This Row],[DiscountApplied]]) - (Table1[[#This Row],[OrderQuantity]]*Table1[[#This Row],[UnitCost]])</f>
        <v>1225.0750000000003</v>
      </c>
      <c r="U4238">
        <f>DATEDIF(Table1[[#This Row],[ShipDate]],Table1[[#This Row],[DeliveryDate]],"d")</f>
        <v>8</v>
      </c>
      <c r="V4238" t="str">
        <f t="shared" si="133"/>
        <v>Late</v>
      </c>
    </row>
    <row r="4239" spans="2:22" x14ac:dyDescent="0.3">
      <c r="B4239" t="str">
        <f t="shared" si="132"/>
        <v>SO-004338</v>
      </c>
      <c r="C4239" t="s">
        <v>16</v>
      </c>
      <c r="D4239" t="s">
        <v>23</v>
      </c>
      <c r="E4239" s="1">
        <v>43700</v>
      </c>
      <c r="F4239" s="1">
        <v>43754</v>
      </c>
      <c r="G4239" s="1">
        <v>43760</v>
      </c>
      <c r="H4239" s="1">
        <v>43768</v>
      </c>
      <c r="I4239" t="s">
        <v>18</v>
      </c>
      <c r="J4239">
        <v>4</v>
      </c>
      <c r="K4239">
        <v>17</v>
      </c>
      <c r="L4239">
        <v>279</v>
      </c>
      <c r="M4239">
        <v>27</v>
      </c>
      <c r="N4239">
        <v>1</v>
      </c>
      <c r="O4239">
        <v>0.08</v>
      </c>
      <c r="P4239">
        <v>439.86</v>
      </c>
      <c r="Q4239">
        <v>676.7</v>
      </c>
      <c r="R4239">
        <f>Table1[[#This Row],[OrderQuantity]]*Table1[[#This Row],[UnitPrice]]</f>
        <v>676.7</v>
      </c>
      <c r="S4239">
        <f>Table1[[#This Row],[OrderQuantity]]*Table1[[#This Row],[UnitCost]]</f>
        <v>439.86</v>
      </c>
      <c r="T4239">
        <f>Table1[[#This Row],[OrderQuantity]]*Table1[[#This Row],[UnitPrice]]*(1-Table1[[#This Row],[DiscountApplied]]) - (Table1[[#This Row],[OrderQuantity]]*Table1[[#This Row],[UnitCost]])</f>
        <v>182.70400000000006</v>
      </c>
      <c r="U4239">
        <f>DATEDIF(Table1[[#This Row],[ShipDate]],Table1[[#This Row],[DeliveryDate]],"d")</f>
        <v>8</v>
      </c>
      <c r="V4239" t="str">
        <f t="shared" si="133"/>
        <v>Late</v>
      </c>
    </row>
    <row r="4240" spans="2:22" x14ac:dyDescent="0.3">
      <c r="B4240" t="str">
        <f t="shared" si="132"/>
        <v>SO-004339</v>
      </c>
      <c r="C4240" t="s">
        <v>16</v>
      </c>
      <c r="D4240" t="s">
        <v>23</v>
      </c>
      <c r="E4240" s="1">
        <v>43600</v>
      </c>
      <c r="F4240" s="1">
        <v>43754</v>
      </c>
      <c r="G4240" s="1">
        <v>43770</v>
      </c>
      <c r="H4240" s="1">
        <v>43773</v>
      </c>
      <c r="I4240" t="s">
        <v>18</v>
      </c>
      <c r="J4240">
        <v>3</v>
      </c>
      <c r="K4240">
        <v>29</v>
      </c>
      <c r="L4240">
        <v>313</v>
      </c>
      <c r="M4240">
        <v>21</v>
      </c>
      <c r="N4240">
        <v>5</v>
      </c>
      <c r="O4240">
        <v>0.08</v>
      </c>
      <c r="P4240">
        <v>631.14</v>
      </c>
      <c r="Q4240">
        <v>1051.9000000000001</v>
      </c>
      <c r="R4240">
        <f>Table1[[#This Row],[OrderQuantity]]*Table1[[#This Row],[UnitPrice]]</f>
        <v>5259.5</v>
      </c>
      <c r="S4240">
        <f>Table1[[#This Row],[OrderQuantity]]*Table1[[#This Row],[UnitCost]]</f>
        <v>3155.7</v>
      </c>
      <c r="T4240">
        <f>Table1[[#This Row],[OrderQuantity]]*Table1[[#This Row],[UnitPrice]]*(1-Table1[[#This Row],[DiscountApplied]]) - (Table1[[#This Row],[OrderQuantity]]*Table1[[#This Row],[UnitCost]])</f>
        <v>1683.04</v>
      </c>
      <c r="U4240">
        <f>DATEDIF(Table1[[#This Row],[ShipDate]],Table1[[#This Row],[DeliveryDate]],"d")</f>
        <v>3</v>
      </c>
      <c r="V4240" t="str">
        <f t="shared" si="133"/>
        <v>On Time</v>
      </c>
    </row>
    <row r="4241" spans="2:22" x14ac:dyDescent="0.3">
      <c r="B4241" t="str">
        <f t="shared" si="132"/>
        <v>SO-004340</v>
      </c>
      <c r="C4241" t="s">
        <v>22</v>
      </c>
      <c r="D4241" t="s">
        <v>20</v>
      </c>
      <c r="E4241" s="1">
        <v>43700</v>
      </c>
      <c r="F4241" s="1">
        <v>43755</v>
      </c>
      <c r="G4241" s="1">
        <v>43780</v>
      </c>
      <c r="H4241" s="1">
        <v>43782</v>
      </c>
      <c r="I4241" t="s">
        <v>18</v>
      </c>
      <c r="J4241">
        <v>26</v>
      </c>
      <c r="K4241">
        <v>30</v>
      </c>
      <c r="L4241">
        <v>141</v>
      </c>
      <c r="M4241">
        <v>29</v>
      </c>
      <c r="N4241">
        <v>3</v>
      </c>
      <c r="O4241">
        <v>0.05</v>
      </c>
      <c r="P4241">
        <v>1032.47</v>
      </c>
      <c r="Q4241">
        <v>2244.5</v>
      </c>
      <c r="R4241">
        <f>Table1[[#This Row],[OrderQuantity]]*Table1[[#This Row],[UnitPrice]]</f>
        <v>6733.5</v>
      </c>
      <c r="S4241">
        <f>Table1[[#This Row],[OrderQuantity]]*Table1[[#This Row],[UnitCost]]</f>
        <v>3097.41</v>
      </c>
      <c r="T4241">
        <f>Table1[[#This Row],[OrderQuantity]]*Table1[[#This Row],[UnitPrice]]*(1-Table1[[#This Row],[DiscountApplied]]) - (Table1[[#This Row],[OrderQuantity]]*Table1[[#This Row],[UnitCost]])</f>
        <v>3299.415</v>
      </c>
      <c r="U4241">
        <f>DATEDIF(Table1[[#This Row],[ShipDate]],Table1[[#This Row],[DeliveryDate]],"d")</f>
        <v>2</v>
      </c>
      <c r="V4241" t="str">
        <f t="shared" si="133"/>
        <v>On Time</v>
      </c>
    </row>
    <row r="4242" spans="2:22" x14ac:dyDescent="0.3">
      <c r="B4242" t="str">
        <f t="shared" si="132"/>
        <v>SO-004341</v>
      </c>
      <c r="C4242" t="s">
        <v>19</v>
      </c>
      <c r="D4242" t="s">
        <v>24</v>
      </c>
      <c r="E4242" s="1">
        <v>43600</v>
      </c>
      <c r="F4242" s="1">
        <v>43755</v>
      </c>
      <c r="G4242" s="1">
        <v>43768</v>
      </c>
      <c r="H4242" s="1">
        <v>43774</v>
      </c>
      <c r="I4242" t="s">
        <v>18</v>
      </c>
      <c r="J4242">
        <v>19</v>
      </c>
      <c r="K4242">
        <v>29</v>
      </c>
      <c r="L4242">
        <v>22</v>
      </c>
      <c r="M4242">
        <v>31</v>
      </c>
      <c r="N4242">
        <v>2</v>
      </c>
      <c r="O4242">
        <v>0.05</v>
      </c>
      <c r="P4242">
        <v>3109.47</v>
      </c>
      <c r="Q4242">
        <v>3986.5</v>
      </c>
      <c r="R4242">
        <f>Table1[[#This Row],[OrderQuantity]]*Table1[[#This Row],[UnitPrice]]</f>
        <v>7973</v>
      </c>
      <c r="S4242">
        <f>Table1[[#This Row],[OrderQuantity]]*Table1[[#This Row],[UnitCost]]</f>
        <v>6218.94</v>
      </c>
      <c r="T4242">
        <f>Table1[[#This Row],[OrderQuantity]]*Table1[[#This Row],[UnitPrice]]*(1-Table1[[#This Row],[DiscountApplied]]) - (Table1[[#This Row],[OrderQuantity]]*Table1[[#This Row],[UnitCost]])</f>
        <v>1355.4099999999999</v>
      </c>
      <c r="U4242">
        <f>DATEDIF(Table1[[#This Row],[ShipDate]],Table1[[#This Row],[DeliveryDate]],"d")</f>
        <v>6</v>
      </c>
      <c r="V4242" t="str">
        <f t="shared" si="133"/>
        <v>On Time</v>
      </c>
    </row>
    <row r="4243" spans="2:22" x14ac:dyDescent="0.3">
      <c r="B4243" t="str">
        <f t="shared" si="132"/>
        <v>SO-004342</v>
      </c>
      <c r="C4243" t="s">
        <v>16</v>
      </c>
      <c r="D4243" t="s">
        <v>26</v>
      </c>
      <c r="E4243" s="1">
        <v>43600</v>
      </c>
      <c r="F4243" s="1">
        <v>43755</v>
      </c>
      <c r="G4243" s="1">
        <v>43770</v>
      </c>
      <c r="H4243" s="1">
        <v>43778</v>
      </c>
      <c r="I4243" t="s">
        <v>18</v>
      </c>
      <c r="J4243">
        <v>11</v>
      </c>
      <c r="K4243">
        <v>46</v>
      </c>
      <c r="L4243">
        <v>60</v>
      </c>
      <c r="M4243">
        <v>4</v>
      </c>
      <c r="N4243">
        <v>3</v>
      </c>
      <c r="O4243">
        <v>0.05</v>
      </c>
      <c r="P4243">
        <v>4163.38</v>
      </c>
      <c r="Q4243">
        <v>6405.2</v>
      </c>
      <c r="R4243">
        <f>Table1[[#This Row],[OrderQuantity]]*Table1[[#This Row],[UnitPrice]]</f>
        <v>19215.599999999999</v>
      </c>
      <c r="S4243">
        <f>Table1[[#This Row],[OrderQuantity]]*Table1[[#This Row],[UnitCost]]</f>
        <v>12490.14</v>
      </c>
      <c r="T4243">
        <f>Table1[[#This Row],[OrderQuantity]]*Table1[[#This Row],[UnitPrice]]*(1-Table1[[#This Row],[DiscountApplied]]) - (Table1[[#This Row],[OrderQuantity]]*Table1[[#This Row],[UnitCost]])</f>
        <v>5764.6799999999967</v>
      </c>
      <c r="U4243">
        <f>DATEDIF(Table1[[#This Row],[ShipDate]],Table1[[#This Row],[DeliveryDate]],"d")</f>
        <v>8</v>
      </c>
      <c r="V4243" t="str">
        <f t="shared" si="133"/>
        <v>Late</v>
      </c>
    </row>
    <row r="4244" spans="2:22" x14ac:dyDescent="0.3">
      <c r="B4244" t="str">
        <f t="shared" si="132"/>
        <v>SO-004343</v>
      </c>
      <c r="C4244" t="s">
        <v>16</v>
      </c>
      <c r="D4244" t="s">
        <v>17</v>
      </c>
      <c r="E4244" s="1">
        <v>43600</v>
      </c>
      <c r="F4244" s="1">
        <v>43755</v>
      </c>
      <c r="G4244" s="1">
        <v>43775</v>
      </c>
      <c r="H4244" s="1">
        <v>43776</v>
      </c>
      <c r="I4244" t="s">
        <v>18</v>
      </c>
      <c r="J4244">
        <v>7</v>
      </c>
      <c r="K4244">
        <v>34</v>
      </c>
      <c r="L4244">
        <v>235</v>
      </c>
      <c r="M4244">
        <v>21</v>
      </c>
      <c r="N4244">
        <v>8</v>
      </c>
      <c r="O4244">
        <v>0.1</v>
      </c>
      <c r="P4244">
        <v>647.22</v>
      </c>
      <c r="Q4244">
        <v>1078.7</v>
      </c>
      <c r="R4244">
        <f>Table1[[#This Row],[OrderQuantity]]*Table1[[#This Row],[UnitPrice]]</f>
        <v>8629.6</v>
      </c>
      <c r="S4244">
        <f>Table1[[#This Row],[OrderQuantity]]*Table1[[#This Row],[UnitCost]]</f>
        <v>5177.76</v>
      </c>
      <c r="T4244">
        <f>Table1[[#This Row],[OrderQuantity]]*Table1[[#This Row],[UnitPrice]]*(1-Table1[[#This Row],[DiscountApplied]]) - (Table1[[#This Row],[OrderQuantity]]*Table1[[#This Row],[UnitCost]])</f>
        <v>2588.88</v>
      </c>
      <c r="U4244">
        <f>DATEDIF(Table1[[#This Row],[ShipDate]],Table1[[#This Row],[DeliveryDate]],"d")</f>
        <v>1</v>
      </c>
      <c r="V4244" t="str">
        <f t="shared" si="133"/>
        <v>On Time</v>
      </c>
    </row>
    <row r="4245" spans="2:22" x14ac:dyDescent="0.3">
      <c r="B4245" t="str">
        <f t="shared" si="132"/>
        <v>SO-004344</v>
      </c>
      <c r="C4245" t="s">
        <v>22</v>
      </c>
      <c r="D4245" t="s">
        <v>20</v>
      </c>
      <c r="E4245" s="1">
        <v>43700</v>
      </c>
      <c r="F4245" s="1">
        <v>43755</v>
      </c>
      <c r="G4245" s="1">
        <v>43762</v>
      </c>
      <c r="H4245" s="1">
        <v>43771</v>
      </c>
      <c r="I4245" t="s">
        <v>18</v>
      </c>
      <c r="J4245">
        <v>28</v>
      </c>
      <c r="K4245">
        <v>49</v>
      </c>
      <c r="L4245">
        <v>99</v>
      </c>
      <c r="M4245">
        <v>7</v>
      </c>
      <c r="N4245">
        <v>6</v>
      </c>
      <c r="O4245">
        <v>0.05</v>
      </c>
      <c r="P4245">
        <v>2723.55</v>
      </c>
      <c r="Q4245">
        <v>5447.1</v>
      </c>
      <c r="R4245">
        <f>Table1[[#This Row],[OrderQuantity]]*Table1[[#This Row],[UnitPrice]]</f>
        <v>32682.600000000002</v>
      </c>
      <c r="S4245">
        <f>Table1[[#This Row],[OrderQuantity]]*Table1[[#This Row],[UnitCost]]</f>
        <v>16341.300000000001</v>
      </c>
      <c r="T4245">
        <f>Table1[[#This Row],[OrderQuantity]]*Table1[[#This Row],[UnitPrice]]*(1-Table1[[#This Row],[DiscountApplied]]) - (Table1[[#This Row],[OrderQuantity]]*Table1[[#This Row],[UnitCost]])</f>
        <v>14707.17</v>
      </c>
      <c r="U4245">
        <f>DATEDIF(Table1[[#This Row],[ShipDate]],Table1[[#This Row],[DeliveryDate]],"d")</f>
        <v>9</v>
      </c>
      <c r="V4245" t="str">
        <f t="shared" si="133"/>
        <v>Late</v>
      </c>
    </row>
    <row r="4246" spans="2:22" x14ac:dyDescent="0.3">
      <c r="B4246" t="str">
        <f t="shared" si="132"/>
        <v>SO-004345</v>
      </c>
      <c r="C4246" t="s">
        <v>16</v>
      </c>
      <c r="D4246" t="s">
        <v>23</v>
      </c>
      <c r="E4246" s="1">
        <v>43700</v>
      </c>
      <c r="F4246" s="1">
        <v>43756</v>
      </c>
      <c r="G4246" s="1">
        <v>43772</v>
      </c>
      <c r="H4246" s="1">
        <v>43778</v>
      </c>
      <c r="I4246" t="s">
        <v>18</v>
      </c>
      <c r="J4246">
        <v>4</v>
      </c>
      <c r="K4246">
        <v>24</v>
      </c>
      <c r="L4246">
        <v>323</v>
      </c>
      <c r="M4246">
        <v>34</v>
      </c>
      <c r="N4246">
        <v>2</v>
      </c>
      <c r="O4246">
        <v>0.05</v>
      </c>
      <c r="P4246">
        <v>109.75</v>
      </c>
      <c r="Q4246">
        <v>174.2</v>
      </c>
      <c r="R4246">
        <f>Table1[[#This Row],[OrderQuantity]]*Table1[[#This Row],[UnitPrice]]</f>
        <v>348.4</v>
      </c>
      <c r="S4246">
        <f>Table1[[#This Row],[OrderQuantity]]*Table1[[#This Row],[UnitCost]]</f>
        <v>219.5</v>
      </c>
      <c r="T4246">
        <f>Table1[[#This Row],[OrderQuantity]]*Table1[[#This Row],[UnitPrice]]*(1-Table1[[#This Row],[DiscountApplied]]) - (Table1[[#This Row],[OrderQuantity]]*Table1[[#This Row],[UnitCost]])</f>
        <v>111.47999999999996</v>
      </c>
      <c r="U4246">
        <f>DATEDIF(Table1[[#This Row],[ShipDate]],Table1[[#This Row],[DeliveryDate]],"d")</f>
        <v>6</v>
      </c>
      <c r="V4246" t="str">
        <f t="shared" si="133"/>
        <v>On Time</v>
      </c>
    </row>
    <row r="4247" spans="2:22" x14ac:dyDescent="0.3">
      <c r="B4247" t="str">
        <f t="shared" si="132"/>
        <v>SO-004346</v>
      </c>
      <c r="C4247" t="s">
        <v>16</v>
      </c>
      <c r="D4247" t="s">
        <v>20</v>
      </c>
      <c r="E4247" s="1">
        <v>43600</v>
      </c>
      <c r="F4247" s="1">
        <v>43756</v>
      </c>
      <c r="G4247" s="1">
        <v>43778</v>
      </c>
      <c r="H4247" s="1">
        <v>43780</v>
      </c>
      <c r="I4247" t="s">
        <v>18</v>
      </c>
      <c r="J4247">
        <v>7</v>
      </c>
      <c r="K4247">
        <v>9</v>
      </c>
      <c r="L4247">
        <v>183</v>
      </c>
      <c r="M4247">
        <v>12</v>
      </c>
      <c r="N4247">
        <v>2</v>
      </c>
      <c r="O4247">
        <v>0.1</v>
      </c>
      <c r="P4247">
        <v>509.2</v>
      </c>
      <c r="Q4247">
        <v>1273</v>
      </c>
      <c r="R4247">
        <f>Table1[[#This Row],[OrderQuantity]]*Table1[[#This Row],[UnitPrice]]</f>
        <v>2546</v>
      </c>
      <c r="S4247">
        <f>Table1[[#This Row],[OrderQuantity]]*Table1[[#This Row],[UnitCost]]</f>
        <v>1018.4</v>
      </c>
      <c r="T4247">
        <f>Table1[[#This Row],[OrderQuantity]]*Table1[[#This Row],[UnitPrice]]*(1-Table1[[#This Row],[DiscountApplied]]) - (Table1[[#This Row],[OrderQuantity]]*Table1[[#This Row],[UnitCost]])</f>
        <v>1273</v>
      </c>
      <c r="U4247">
        <f>DATEDIF(Table1[[#This Row],[ShipDate]],Table1[[#This Row],[DeliveryDate]],"d")</f>
        <v>2</v>
      </c>
      <c r="V4247" t="str">
        <f t="shared" si="133"/>
        <v>On Time</v>
      </c>
    </row>
    <row r="4248" spans="2:22" x14ac:dyDescent="0.3">
      <c r="B4248" t="str">
        <f t="shared" si="132"/>
        <v>SO-004347</v>
      </c>
      <c r="C4248" t="s">
        <v>16</v>
      </c>
      <c r="D4248" t="s">
        <v>20</v>
      </c>
      <c r="E4248" s="1">
        <v>43600</v>
      </c>
      <c r="F4248" s="1">
        <v>43756</v>
      </c>
      <c r="G4248" s="1">
        <v>43774</v>
      </c>
      <c r="H4248" s="1">
        <v>43781</v>
      </c>
      <c r="I4248" t="s">
        <v>18</v>
      </c>
      <c r="J4248">
        <v>8</v>
      </c>
      <c r="K4248">
        <v>14</v>
      </c>
      <c r="L4248">
        <v>183</v>
      </c>
      <c r="M4248">
        <v>11</v>
      </c>
      <c r="N4248">
        <v>8</v>
      </c>
      <c r="O4248">
        <v>0.3</v>
      </c>
      <c r="P4248">
        <v>439.52</v>
      </c>
      <c r="Q4248">
        <v>1072</v>
      </c>
      <c r="R4248">
        <f>Table1[[#This Row],[OrderQuantity]]*Table1[[#This Row],[UnitPrice]]</f>
        <v>8576</v>
      </c>
      <c r="S4248">
        <f>Table1[[#This Row],[OrderQuantity]]*Table1[[#This Row],[UnitCost]]</f>
        <v>3516.16</v>
      </c>
      <c r="T4248">
        <f>Table1[[#This Row],[OrderQuantity]]*Table1[[#This Row],[UnitPrice]]*(1-Table1[[#This Row],[DiscountApplied]]) - (Table1[[#This Row],[OrderQuantity]]*Table1[[#This Row],[UnitCost]])</f>
        <v>2487.04</v>
      </c>
      <c r="U4248">
        <f>DATEDIF(Table1[[#This Row],[ShipDate]],Table1[[#This Row],[DeliveryDate]],"d")</f>
        <v>7</v>
      </c>
      <c r="V4248" t="str">
        <f t="shared" si="133"/>
        <v>On Time</v>
      </c>
    </row>
    <row r="4249" spans="2:22" x14ac:dyDescent="0.3">
      <c r="B4249" t="str">
        <f t="shared" si="132"/>
        <v>SO-004348</v>
      </c>
      <c r="C4249" t="s">
        <v>16</v>
      </c>
      <c r="D4249" t="s">
        <v>20</v>
      </c>
      <c r="E4249" s="1">
        <v>43600</v>
      </c>
      <c r="F4249" s="1">
        <v>43756</v>
      </c>
      <c r="G4249" s="1">
        <v>43775</v>
      </c>
      <c r="H4249" s="1">
        <v>43785</v>
      </c>
      <c r="I4249" t="s">
        <v>18</v>
      </c>
      <c r="J4249">
        <v>3</v>
      </c>
      <c r="K4249">
        <v>16</v>
      </c>
      <c r="L4249">
        <v>133</v>
      </c>
      <c r="M4249">
        <v>8</v>
      </c>
      <c r="N4249">
        <v>3</v>
      </c>
      <c r="O4249">
        <v>0.05</v>
      </c>
      <c r="P4249">
        <v>1131.23</v>
      </c>
      <c r="Q4249">
        <v>2693.4</v>
      </c>
      <c r="R4249">
        <f>Table1[[#This Row],[OrderQuantity]]*Table1[[#This Row],[UnitPrice]]</f>
        <v>8080.2000000000007</v>
      </c>
      <c r="S4249">
        <f>Table1[[#This Row],[OrderQuantity]]*Table1[[#This Row],[UnitCost]]</f>
        <v>3393.69</v>
      </c>
      <c r="T4249">
        <f>Table1[[#This Row],[OrderQuantity]]*Table1[[#This Row],[UnitPrice]]*(1-Table1[[#This Row],[DiscountApplied]]) - (Table1[[#This Row],[OrderQuantity]]*Table1[[#This Row],[UnitCost]])</f>
        <v>4282.5</v>
      </c>
      <c r="U4249">
        <f>DATEDIF(Table1[[#This Row],[ShipDate]],Table1[[#This Row],[DeliveryDate]],"d")</f>
        <v>10</v>
      </c>
      <c r="V4249" t="str">
        <f t="shared" si="133"/>
        <v>Late</v>
      </c>
    </row>
    <row r="4250" spans="2:22" x14ac:dyDescent="0.3">
      <c r="B4250" t="str">
        <f t="shared" si="132"/>
        <v>SO-004349</v>
      </c>
      <c r="C4250" t="s">
        <v>16</v>
      </c>
      <c r="D4250" t="s">
        <v>23</v>
      </c>
      <c r="E4250" s="1">
        <v>43600</v>
      </c>
      <c r="F4250" s="1">
        <v>43756</v>
      </c>
      <c r="G4250" s="1">
        <v>43770</v>
      </c>
      <c r="H4250" s="1">
        <v>43778</v>
      </c>
      <c r="I4250" t="s">
        <v>18</v>
      </c>
      <c r="J4250">
        <v>8</v>
      </c>
      <c r="K4250">
        <v>12</v>
      </c>
      <c r="L4250">
        <v>315</v>
      </c>
      <c r="M4250">
        <v>37</v>
      </c>
      <c r="N4250">
        <v>2</v>
      </c>
      <c r="O4250">
        <v>0.1</v>
      </c>
      <c r="P4250">
        <v>686.82</v>
      </c>
      <c r="Q4250">
        <v>1025.0999999999999</v>
      </c>
      <c r="R4250">
        <f>Table1[[#This Row],[OrderQuantity]]*Table1[[#This Row],[UnitPrice]]</f>
        <v>2050.1999999999998</v>
      </c>
      <c r="S4250">
        <f>Table1[[#This Row],[OrderQuantity]]*Table1[[#This Row],[UnitCost]]</f>
        <v>1373.64</v>
      </c>
      <c r="T4250">
        <f>Table1[[#This Row],[OrderQuantity]]*Table1[[#This Row],[UnitPrice]]*(1-Table1[[#This Row],[DiscountApplied]]) - (Table1[[#This Row],[OrderQuantity]]*Table1[[#This Row],[UnitCost]])</f>
        <v>471.53999999999974</v>
      </c>
      <c r="U4250">
        <f>DATEDIF(Table1[[#This Row],[ShipDate]],Table1[[#This Row],[DeliveryDate]],"d")</f>
        <v>8</v>
      </c>
      <c r="V4250" t="str">
        <f t="shared" si="133"/>
        <v>Late</v>
      </c>
    </row>
    <row r="4251" spans="2:22" x14ac:dyDescent="0.3">
      <c r="B4251" t="str">
        <f t="shared" si="132"/>
        <v>SO-004350</v>
      </c>
      <c r="C4251" t="s">
        <v>19</v>
      </c>
      <c r="D4251" t="s">
        <v>24</v>
      </c>
      <c r="E4251" s="1">
        <v>43600</v>
      </c>
      <c r="F4251" s="1">
        <v>43756</v>
      </c>
      <c r="G4251" s="1">
        <v>43780</v>
      </c>
      <c r="H4251" s="1">
        <v>43787</v>
      </c>
      <c r="I4251" t="s">
        <v>18</v>
      </c>
      <c r="J4251">
        <v>18</v>
      </c>
      <c r="K4251">
        <v>41</v>
      </c>
      <c r="L4251">
        <v>17</v>
      </c>
      <c r="M4251">
        <v>39</v>
      </c>
      <c r="N4251">
        <v>1</v>
      </c>
      <c r="O4251">
        <v>0.08</v>
      </c>
      <c r="P4251">
        <v>607.82000000000005</v>
      </c>
      <c r="Q4251">
        <v>1125.5999999999999</v>
      </c>
      <c r="R4251">
        <f>Table1[[#This Row],[OrderQuantity]]*Table1[[#This Row],[UnitPrice]]</f>
        <v>1125.5999999999999</v>
      </c>
      <c r="S4251">
        <f>Table1[[#This Row],[OrderQuantity]]*Table1[[#This Row],[UnitCost]]</f>
        <v>607.82000000000005</v>
      </c>
      <c r="T4251">
        <f>Table1[[#This Row],[OrderQuantity]]*Table1[[#This Row],[UnitPrice]]*(1-Table1[[#This Row],[DiscountApplied]]) - (Table1[[#This Row],[OrderQuantity]]*Table1[[#This Row],[UnitCost]])</f>
        <v>427.73199999999986</v>
      </c>
      <c r="U4251">
        <f>DATEDIF(Table1[[#This Row],[ShipDate]],Table1[[#This Row],[DeliveryDate]],"d")</f>
        <v>7</v>
      </c>
      <c r="V4251" t="str">
        <f t="shared" si="133"/>
        <v>On Time</v>
      </c>
    </row>
    <row r="4252" spans="2:22" x14ac:dyDescent="0.3">
      <c r="B4252" t="str">
        <f t="shared" si="132"/>
        <v>SO-004351</v>
      </c>
      <c r="C4252" t="s">
        <v>21</v>
      </c>
      <c r="D4252" t="s">
        <v>17</v>
      </c>
      <c r="E4252" s="1">
        <v>43600</v>
      </c>
      <c r="F4252" s="1">
        <v>43756</v>
      </c>
      <c r="G4252" s="1">
        <v>43765</v>
      </c>
      <c r="H4252" s="1">
        <v>43769</v>
      </c>
      <c r="I4252" t="s">
        <v>18</v>
      </c>
      <c r="J4252">
        <v>23</v>
      </c>
      <c r="K4252">
        <v>41</v>
      </c>
      <c r="L4252">
        <v>237</v>
      </c>
      <c r="M4252">
        <v>18</v>
      </c>
      <c r="N4252">
        <v>4</v>
      </c>
      <c r="O4252">
        <v>0.08</v>
      </c>
      <c r="P4252">
        <v>4413.29</v>
      </c>
      <c r="Q4252">
        <v>6304.7</v>
      </c>
      <c r="R4252">
        <f>Table1[[#This Row],[OrderQuantity]]*Table1[[#This Row],[UnitPrice]]</f>
        <v>25218.799999999999</v>
      </c>
      <c r="S4252">
        <f>Table1[[#This Row],[OrderQuantity]]*Table1[[#This Row],[UnitCost]]</f>
        <v>17653.16</v>
      </c>
      <c r="T4252">
        <f>Table1[[#This Row],[OrderQuantity]]*Table1[[#This Row],[UnitPrice]]*(1-Table1[[#This Row],[DiscountApplied]]) - (Table1[[#This Row],[OrderQuantity]]*Table1[[#This Row],[UnitCost]])</f>
        <v>5548.1360000000022</v>
      </c>
      <c r="U4252">
        <f>DATEDIF(Table1[[#This Row],[ShipDate]],Table1[[#This Row],[DeliveryDate]],"d")</f>
        <v>4</v>
      </c>
      <c r="V4252" t="str">
        <f t="shared" si="133"/>
        <v>On Time</v>
      </c>
    </row>
    <row r="4253" spans="2:22" x14ac:dyDescent="0.3">
      <c r="B4253" t="str">
        <f t="shared" si="132"/>
        <v>SO-004352</v>
      </c>
      <c r="C4253" t="s">
        <v>19</v>
      </c>
      <c r="D4253" t="s">
        <v>23</v>
      </c>
      <c r="E4253" s="1">
        <v>43700</v>
      </c>
      <c r="F4253" s="1">
        <v>43756</v>
      </c>
      <c r="G4253" s="1">
        <v>43783</v>
      </c>
      <c r="H4253" s="1">
        <v>43792</v>
      </c>
      <c r="I4253" t="s">
        <v>18</v>
      </c>
      <c r="J4253">
        <v>15</v>
      </c>
      <c r="K4253">
        <v>33</v>
      </c>
      <c r="L4253">
        <v>299</v>
      </c>
      <c r="M4253">
        <v>23</v>
      </c>
      <c r="N4253">
        <v>2</v>
      </c>
      <c r="O4253">
        <v>0.3</v>
      </c>
      <c r="P4253">
        <v>1654.63</v>
      </c>
      <c r="Q4253">
        <v>2298.1</v>
      </c>
      <c r="R4253">
        <f>Table1[[#This Row],[OrderQuantity]]*Table1[[#This Row],[UnitPrice]]</f>
        <v>4596.2</v>
      </c>
      <c r="S4253">
        <f>Table1[[#This Row],[OrderQuantity]]*Table1[[#This Row],[UnitCost]]</f>
        <v>3309.26</v>
      </c>
      <c r="T4253">
        <f>Table1[[#This Row],[OrderQuantity]]*Table1[[#This Row],[UnitPrice]]*(1-Table1[[#This Row],[DiscountApplied]]) - (Table1[[#This Row],[OrderQuantity]]*Table1[[#This Row],[UnitCost]])</f>
        <v>-91.920000000000528</v>
      </c>
      <c r="U4253">
        <f>DATEDIF(Table1[[#This Row],[ShipDate]],Table1[[#This Row],[DeliveryDate]],"d")</f>
        <v>9</v>
      </c>
      <c r="V4253" t="str">
        <f t="shared" si="133"/>
        <v>Late</v>
      </c>
    </row>
    <row r="4254" spans="2:22" x14ac:dyDescent="0.3">
      <c r="B4254" t="str">
        <f t="shared" si="132"/>
        <v>SO-004353</v>
      </c>
      <c r="C4254" t="s">
        <v>22</v>
      </c>
      <c r="D4254" t="s">
        <v>24</v>
      </c>
      <c r="E4254" s="1">
        <v>43600</v>
      </c>
      <c r="F4254" s="1">
        <v>43757</v>
      </c>
      <c r="G4254" s="1">
        <v>43778</v>
      </c>
      <c r="H4254" s="1">
        <v>43780</v>
      </c>
      <c r="I4254" t="s">
        <v>18</v>
      </c>
      <c r="J4254">
        <v>28</v>
      </c>
      <c r="K4254">
        <v>37</v>
      </c>
      <c r="L4254">
        <v>33</v>
      </c>
      <c r="M4254">
        <v>37</v>
      </c>
      <c r="N4254">
        <v>6</v>
      </c>
      <c r="O4254">
        <v>0.1</v>
      </c>
      <c r="P4254">
        <v>1830.71</v>
      </c>
      <c r="Q4254">
        <v>3979.8</v>
      </c>
      <c r="R4254">
        <f>Table1[[#This Row],[OrderQuantity]]*Table1[[#This Row],[UnitPrice]]</f>
        <v>23878.800000000003</v>
      </c>
      <c r="S4254">
        <f>Table1[[#This Row],[OrderQuantity]]*Table1[[#This Row],[UnitCost]]</f>
        <v>10984.26</v>
      </c>
      <c r="T4254">
        <f>Table1[[#This Row],[OrderQuantity]]*Table1[[#This Row],[UnitPrice]]*(1-Table1[[#This Row],[DiscountApplied]]) - (Table1[[#This Row],[OrderQuantity]]*Table1[[#This Row],[UnitCost]])</f>
        <v>10506.660000000002</v>
      </c>
      <c r="U4254">
        <f>DATEDIF(Table1[[#This Row],[ShipDate]],Table1[[#This Row],[DeliveryDate]],"d")</f>
        <v>2</v>
      </c>
      <c r="V4254" t="str">
        <f t="shared" si="133"/>
        <v>On Time</v>
      </c>
    </row>
    <row r="4255" spans="2:22" x14ac:dyDescent="0.3">
      <c r="B4255" t="str">
        <f t="shared" si="132"/>
        <v>SO-004354</v>
      </c>
      <c r="C4255" t="s">
        <v>19</v>
      </c>
      <c r="D4255" t="s">
        <v>23</v>
      </c>
      <c r="E4255" s="1">
        <v>43600</v>
      </c>
      <c r="F4255" s="1">
        <v>43757</v>
      </c>
      <c r="G4255" s="1">
        <v>43784</v>
      </c>
      <c r="H4255" s="1">
        <v>43791</v>
      </c>
      <c r="I4255" t="s">
        <v>18</v>
      </c>
      <c r="J4255">
        <v>14</v>
      </c>
      <c r="K4255">
        <v>2</v>
      </c>
      <c r="L4255">
        <v>309</v>
      </c>
      <c r="M4255">
        <v>10</v>
      </c>
      <c r="N4255">
        <v>6</v>
      </c>
      <c r="O4255">
        <v>0.2</v>
      </c>
      <c r="P4255">
        <v>1477.95</v>
      </c>
      <c r="Q4255">
        <v>2592.9</v>
      </c>
      <c r="R4255">
        <f>Table1[[#This Row],[OrderQuantity]]*Table1[[#This Row],[UnitPrice]]</f>
        <v>15557.400000000001</v>
      </c>
      <c r="S4255">
        <f>Table1[[#This Row],[OrderQuantity]]*Table1[[#This Row],[UnitCost]]</f>
        <v>8867.7000000000007</v>
      </c>
      <c r="T4255">
        <f>Table1[[#This Row],[OrderQuantity]]*Table1[[#This Row],[UnitPrice]]*(1-Table1[[#This Row],[DiscountApplied]]) - (Table1[[#This Row],[OrderQuantity]]*Table1[[#This Row],[UnitCost]])</f>
        <v>3578.2200000000012</v>
      </c>
      <c r="U4255">
        <f>DATEDIF(Table1[[#This Row],[ShipDate]],Table1[[#This Row],[DeliveryDate]],"d")</f>
        <v>7</v>
      </c>
      <c r="V4255" t="str">
        <f t="shared" si="133"/>
        <v>On Time</v>
      </c>
    </row>
    <row r="4256" spans="2:22" x14ac:dyDescent="0.3">
      <c r="B4256" t="str">
        <f t="shared" si="132"/>
        <v>SO-004355</v>
      </c>
      <c r="C4256" t="s">
        <v>16</v>
      </c>
      <c r="D4256" t="s">
        <v>24</v>
      </c>
      <c r="E4256" s="1">
        <v>43600</v>
      </c>
      <c r="F4256" s="1">
        <v>43757</v>
      </c>
      <c r="G4256" s="1">
        <v>43782</v>
      </c>
      <c r="H4256" s="1">
        <v>43785</v>
      </c>
      <c r="I4256" t="s">
        <v>18</v>
      </c>
      <c r="J4256">
        <v>12</v>
      </c>
      <c r="K4256">
        <v>11</v>
      </c>
      <c r="L4256">
        <v>12</v>
      </c>
      <c r="M4256">
        <v>19</v>
      </c>
      <c r="N4256">
        <v>8</v>
      </c>
      <c r="O4256">
        <v>0.08</v>
      </c>
      <c r="P4256">
        <v>408.7</v>
      </c>
      <c r="Q4256">
        <v>670</v>
      </c>
      <c r="R4256">
        <f>Table1[[#This Row],[OrderQuantity]]*Table1[[#This Row],[UnitPrice]]</f>
        <v>5360</v>
      </c>
      <c r="S4256">
        <f>Table1[[#This Row],[OrderQuantity]]*Table1[[#This Row],[UnitCost]]</f>
        <v>3269.6</v>
      </c>
      <c r="T4256">
        <f>Table1[[#This Row],[OrderQuantity]]*Table1[[#This Row],[UnitPrice]]*(1-Table1[[#This Row],[DiscountApplied]]) - (Table1[[#This Row],[OrderQuantity]]*Table1[[#This Row],[UnitCost]])</f>
        <v>1661.6</v>
      </c>
      <c r="U4256">
        <f>DATEDIF(Table1[[#This Row],[ShipDate]],Table1[[#This Row],[DeliveryDate]],"d")</f>
        <v>3</v>
      </c>
      <c r="V4256" t="str">
        <f t="shared" si="133"/>
        <v>On Time</v>
      </c>
    </row>
    <row r="4257" spans="2:22" x14ac:dyDescent="0.3">
      <c r="B4257" t="str">
        <f t="shared" si="132"/>
        <v>SO-004356</v>
      </c>
      <c r="C4257" t="s">
        <v>19</v>
      </c>
      <c r="D4257" t="s">
        <v>17</v>
      </c>
      <c r="E4257" s="1">
        <v>43700</v>
      </c>
      <c r="F4257" s="1">
        <v>43757</v>
      </c>
      <c r="G4257" s="1">
        <v>43771</v>
      </c>
      <c r="H4257" s="1">
        <v>43781</v>
      </c>
      <c r="I4257" t="s">
        <v>18</v>
      </c>
      <c r="J4257">
        <v>20</v>
      </c>
      <c r="K4257">
        <v>20</v>
      </c>
      <c r="L4257">
        <v>211</v>
      </c>
      <c r="M4257">
        <v>6</v>
      </c>
      <c r="N4257">
        <v>7</v>
      </c>
      <c r="O4257">
        <v>0.08</v>
      </c>
      <c r="P4257">
        <v>2151.77</v>
      </c>
      <c r="Q4257">
        <v>3470.6</v>
      </c>
      <c r="R4257">
        <f>Table1[[#This Row],[OrderQuantity]]*Table1[[#This Row],[UnitPrice]]</f>
        <v>24294.2</v>
      </c>
      <c r="S4257">
        <f>Table1[[#This Row],[OrderQuantity]]*Table1[[#This Row],[UnitCost]]</f>
        <v>15062.39</v>
      </c>
      <c r="T4257">
        <f>Table1[[#This Row],[OrderQuantity]]*Table1[[#This Row],[UnitPrice]]*(1-Table1[[#This Row],[DiscountApplied]]) - (Table1[[#This Row],[OrderQuantity]]*Table1[[#This Row],[UnitCost]])</f>
        <v>7288.2740000000013</v>
      </c>
      <c r="U4257">
        <f>DATEDIF(Table1[[#This Row],[ShipDate]],Table1[[#This Row],[DeliveryDate]],"d")</f>
        <v>10</v>
      </c>
      <c r="V4257" t="str">
        <f t="shared" si="133"/>
        <v>Late</v>
      </c>
    </row>
    <row r="4258" spans="2:22" x14ac:dyDescent="0.3">
      <c r="B4258" t="str">
        <f t="shared" si="132"/>
        <v>SO-004357</v>
      </c>
      <c r="C4258" t="s">
        <v>22</v>
      </c>
      <c r="D4258" t="s">
        <v>20</v>
      </c>
      <c r="E4258" s="1">
        <v>43700</v>
      </c>
      <c r="F4258" s="1">
        <v>43757</v>
      </c>
      <c r="G4258" s="1">
        <v>43761</v>
      </c>
      <c r="H4258" s="1">
        <v>43771</v>
      </c>
      <c r="I4258" t="s">
        <v>18</v>
      </c>
      <c r="J4258">
        <v>27</v>
      </c>
      <c r="K4258">
        <v>43</v>
      </c>
      <c r="L4258">
        <v>105</v>
      </c>
      <c r="M4258">
        <v>46</v>
      </c>
      <c r="N4258">
        <v>7</v>
      </c>
      <c r="O4258">
        <v>0.05</v>
      </c>
      <c r="P4258">
        <v>737.54</v>
      </c>
      <c r="Q4258">
        <v>1152.4000000000001</v>
      </c>
      <c r="R4258">
        <f>Table1[[#This Row],[OrderQuantity]]*Table1[[#This Row],[UnitPrice]]</f>
        <v>8066.8000000000011</v>
      </c>
      <c r="S4258">
        <f>Table1[[#This Row],[OrderQuantity]]*Table1[[#This Row],[UnitCost]]</f>
        <v>5162.78</v>
      </c>
      <c r="T4258">
        <f>Table1[[#This Row],[OrderQuantity]]*Table1[[#This Row],[UnitPrice]]*(1-Table1[[#This Row],[DiscountApplied]]) - (Table1[[#This Row],[OrderQuantity]]*Table1[[#This Row],[UnitCost]])</f>
        <v>2500.6800000000012</v>
      </c>
      <c r="U4258">
        <f>DATEDIF(Table1[[#This Row],[ShipDate]],Table1[[#This Row],[DeliveryDate]],"d")</f>
        <v>10</v>
      </c>
      <c r="V4258" t="str">
        <f t="shared" si="133"/>
        <v>Late</v>
      </c>
    </row>
    <row r="4259" spans="2:22" x14ac:dyDescent="0.3">
      <c r="B4259" t="str">
        <f t="shared" si="132"/>
        <v>SO-004358</v>
      </c>
      <c r="C4259" t="s">
        <v>16</v>
      </c>
      <c r="D4259" t="s">
        <v>24</v>
      </c>
      <c r="E4259" s="1">
        <v>43600</v>
      </c>
      <c r="F4259" s="1">
        <v>43757</v>
      </c>
      <c r="G4259" s="1">
        <v>43780</v>
      </c>
      <c r="H4259" s="1">
        <v>43785</v>
      </c>
      <c r="I4259" t="s">
        <v>18</v>
      </c>
      <c r="J4259">
        <v>11</v>
      </c>
      <c r="K4259">
        <v>2</v>
      </c>
      <c r="L4259">
        <v>25</v>
      </c>
      <c r="M4259">
        <v>29</v>
      </c>
      <c r="N4259">
        <v>5</v>
      </c>
      <c r="O4259">
        <v>0.1</v>
      </c>
      <c r="P4259">
        <v>407.09</v>
      </c>
      <c r="Q4259">
        <v>830.8</v>
      </c>
      <c r="R4259">
        <f>Table1[[#This Row],[OrderQuantity]]*Table1[[#This Row],[UnitPrice]]</f>
        <v>4154</v>
      </c>
      <c r="S4259">
        <f>Table1[[#This Row],[OrderQuantity]]*Table1[[#This Row],[UnitCost]]</f>
        <v>2035.4499999999998</v>
      </c>
      <c r="T4259">
        <f>Table1[[#This Row],[OrderQuantity]]*Table1[[#This Row],[UnitPrice]]*(1-Table1[[#This Row],[DiscountApplied]]) - (Table1[[#This Row],[OrderQuantity]]*Table1[[#This Row],[UnitCost]])</f>
        <v>1703.15</v>
      </c>
      <c r="U4259">
        <f>DATEDIF(Table1[[#This Row],[ShipDate]],Table1[[#This Row],[DeliveryDate]],"d")</f>
        <v>5</v>
      </c>
      <c r="V4259" t="str">
        <f t="shared" si="133"/>
        <v>On Time</v>
      </c>
    </row>
    <row r="4260" spans="2:22" x14ac:dyDescent="0.3">
      <c r="B4260" t="str">
        <f t="shared" si="132"/>
        <v>SO-004359</v>
      </c>
      <c r="C4260" t="s">
        <v>19</v>
      </c>
      <c r="D4260" t="s">
        <v>26</v>
      </c>
      <c r="E4260" s="1">
        <v>43600</v>
      </c>
      <c r="F4260" s="1">
        <v>43757</v>
      </c>
      <c r="G4260" s="1">
        <v>43774</v>
      </c>
      <c r="H4260" s="1">
        <v>43778</v>
      </c>
      <c r="I4260" t="s">
        <v>18</v>
      </c>
      <c r="J4260">
        <v>13</v>
      </c>
      <c r="K4260">
        <v>26</v>
      </c>
      <c r="L4260">
        <v>65</v>
      </c>
      <c r="M4260">
        <v>25</v>
      </c>
      <c r="N4260">
        <v>8</v>
      </c>
      <c r="O4260">
        <v>0.1</v>
      </c>
      <c r="P4260">
        <v>611.71</v>
      </c>
      <c r="Q4260">
        <v>1112.2</v>
      </c>
      <c r="R4260">
        <f>Table1[[#This Row],[OrderQuantity]]*Table1[[#This Row],[UnitPrice]]</f>
        <v>8897.6</v>
      </c>
      <c r="S4260">
        <f>Table1[[#This Row],[OrderQuantity]]*Table1[[#This Row],[UnitCost]]</f>
        <v>4893.68</v>
      </c>
      <c r="T4260">
        <f>Table1[[#This Row],[OrderQuantity]]*Table1[[#This Row],[UnitPrice]]*(1-Table1[[#This Row],[DiscountApplied]]) - (Table1[[#This Row],[OrderQuantity]]*Table1[[#This Row],[UnitCost]])</f>
        <v>3114.16</v>
      </c>
      <c r="U4260">
        <f>DATEDIF(Table1[[#This Row],[ShipDate]],Table1[[#This Row],[DeliveryDate]],"d")</f>
        <v>4</v>
      </c>
      <c r="V4260" t="str">
        <f t="shared" si="133"/>
        <v>On Time</v>
      </c>
    </row>
    <row r="4261" spans="2:22" x14ac:dyDescent="0.3">
      <c r="B4261" t="str">
        <f t="shared" si="132"/>
        <v>SO-004360</v>
      </c>
      <c r="C4261" t="s">
        <v>16</v>
      </c>
      <c r="D4261" t="s">
        <v>25</v>
      </c>
      <c r="E4261" s="1">
        <v>43700</v>
      </c>
      <c r="F4261" s="1">
        <v>43757</v>
      </c>
      <c r="G4261" s="1">
        <v>43779</v>
      </c>
      <c r="H4261" s="1">
        <v>43780</v>
      </c>
      <c r="I4261" t="s">
        <v>18</v>
      </c>
      <c r="J4261">
        <v>12</v>
      </c>
      <c r="K4261">
        <v>45</v>
      </c>
      <c r="L4261">
        <v>334</v>
      </c>
      <c r="M4261">
        <v>46</v>
      </c>
      <c r="N4261">
        <v>2</v>
      </c>
      <c r="O4261">
        <v>0.05</v>
      </c>
      <c r="P4261">
        <v>510.14</v>
      </c>
      <c r="Q4261">
        <v>1085.4000000000001</v>
      </c>
      <c r="R4261">
        <f>Table1[[#This Row],[OrderQuantity]]*Table1[[#This Row],[UnitPrice]]</f>
        <v>2170.8000000000002</v>
      </c>
      <c r="S4261">
        <f>Table1[[#This Row],[OrderQuantity]]*Table1[[#This Row],[UnitCost]]</f>
        <v>1020.28</v>
      </c>
      <c r="T4261">
        <f>Table1[[#This Row],[OrderQuantity]]*Table1[[#This Row],[UnitPrice]]*(1-Table1[[#This Row],[DiscountApplied]]) - (Table1[[#This Row],[OrderQuantity]]*Table1[[#This Row],[UnitCost]])</f>
        <v>1041.9800000000002</v>
      </c>
      <c r="U4261">
        <f>DATEDIF(Table1[[#This Row],[ShipDate]],Table1[[#This Row],[DeliveryDate]],"d")</f>
        <v>1</v>
      </c>
      <c r="V4261" t="str">
        <f t="shared" si="133"/>
        <v>On Time</v>
      </c>
    </row>
    <row r="4262" spans="2:22" x14ac:dyDescent="0.3">
      <c r="B4262" t="str">
        <f t="shared" si="132"/>
        <v>SO-004361</v>
      </c>
      <c r="C4262" t="s">
        <v>19</v>
      </c>
      <c r="D4262" t="s">
        <v>26</v>
      </c>
      <c r="E4262" s="1">
        <v>43600</v>
      </c>
      <c r="F4262" s="1">
        <v>43757</v>
      </c>
      <c r="G4262" s="1">
        <v>43774</v>
      </c>
      <c r="H4262" s="1">
        <v>43783</v>
      </c>
      <c r="I4262" t="s">
        <v>18</v>
      </c>
      <c r="J4262">
        <v>17</v>
      </c>
      <c r="K4262">
        <v>26</v>
      </c>
      <c r="L4262">
        <v>81</v>
      </c>
      <c r="M4262">
        <v>45</v>
      </c>
      <c r="N4262">
        <v>1</v>
      </c>
      <c r="O4262">
        <v>0.1</v>
      </c>
      <c r="P4262">
        <v>1964.98</v>
      </c>
      <c r="Q4262">
        <v>2519.1999999999998</v>
      </c>
      <c r="R4262">
        <f>Table1[[#This Row],[OrderQuantity]]*Table1[[#This Row],[UnitPrice]]</f>
        <v>2519.1999999999998</v>
      </c>
      <c r="S4262">
        <f>Table1[[#This Row],[OrderQuantity]]*Table1[[#This Row],[UnitCost]]</f>
        <v>1964.98</v>
      </c>
      <c r="T4262">
        <f>Table1[[#This Row],[OrderQuantity]]*Table1[[#This Row],[UnitPrice]]*(1-Table1[[#This Row],[DiscountApplied]]) - (Table1[[#This Row],[OrderQuantity]]*Table1[[#This Row],[UnitCost]])</f>
        <v>302.29999999999973</v>
      </c>
      <c r="U4262">
        <f>DATEDIF(Table1[[#This Row],[ShipDate]],Table1[[#This Row],[DeliveryDate]],"d")</f>
        <v>9</v>
      </c>
      <c r="V4262" t="str">
        <f t="shared" si="133"/>
        <v>Late</v>
      </c>
    </row>
    <row r="4263" spans="2:22" x14ac:dyDescent="0.3">
      <c r="B4263" t="str">
        <f t="shared" si="132"/>
        <v>SO-004362</v>
      </c>
      <c r="C4263" t="s">
        <v>19</v>
      </c>
      <c r="D4263" t="s">
        <v>17</v>
      </c>
      <c r="E4263" s="1">
        <v>43700</v>
      </c>
      <c r="F4263" s="1">
        <v>43757</v>
      </c>
      <c r="G4263" s="1">
        <v>43785</v>
      </c>
      <c r="H4263" s="1">
        <v>43795</v>
      </c>
      <c r="I4263" t="s">
        <v>18</v>
      </c>
      <c r="J4263">
        <v>19</v>
      </c>
      <c r="K4263">
        <v>39</v>
      </c>
      <c r="L4263">
        <v>255</v>
      </c>
      <c r="M4263">
        <v>15</v>
      </c>
      <c r="N4263">
        <v>3</v>
      </c>
      <c r="O4263">
        <v>0.05</v>
      </c>
      <c r="P4263">
        <v>734.05</v>
      </c>
      <c r="Q4263">
        <v>1112.2</v>
      </c>
      <c r="R4263">
        <f>Table1[[#This Row],[OrderQuantity]]*Table1[[#This Row],[UnitPrice]]</f>
        <v>3336.6000000000004</v>
      </c>
      <c r="S4263">
        <f>Table1[[#This Row],[OrderQuantity]]*Table1[[#This Row],[UnitCost]]</f>
        <v>2202.1499999999996</v>
      </c>
      <c r="T4263">
        <f>Table1[[#This Row],[OrderQuantity]]*Table1[[#This Row],[UnitPrice]]*(1-Table1[[#This Row],[DiscountApplied]]) - (Table1[[#This Row],[OrderQuantity]]*Table1[[#This Row],[UnitCost]])</f>
        <v>967.62000000000035</v>
      </c>
      <c r="U4263">
        <f>DATEDIF(Table1[[#This Row],[ShipDate]],Table1[[#This Row],[DeliveryDate]],"d")</f>
        <v>10</v>
      </c>
      <c r="V4263" t="str">
        <f t="shared" si="133"/>
        <v>Late</v>
      </c>
    </row>
    <row r="4264" spans="2:22" x14ac:dyDescent="0.3">
      <c r="B4264" t="str">
        <f t="shared" si="132"/>
        <v>SO-004363</v>
      </c>
      <c r="C4264" t="s">
        <v>16</v>
      </c>
      <c r="D4264" t="s">
        <v>20</v>
      </c>
      <c r="E4264" s="1">
        <v>43600</v>
      </c>
      <c r="F4264" s="1">
        <v>43758</v>
      </c>
      <c r="G4264" s="1">
        <v>43772</v>
      </c>
      <c r="H4264" s="1">
        <v>43773</v>
      </c>
      <c r="I4264" t="s">
        <v>18</v>
      </c>
      <c r="J4264">
        <v>12</v>
      </c>
      <c r="K4264">
        <v>18</v>
      </c>
      <c r="L4264">
        <v>88</v>
      </c>
      <c r="M4264">
        <v>33</v>
      </c>
      <c r="N4264">
        <v>2</v>
      </c>
      <c r="O4264">
        <v>0.08</v>
      </c>
      <c r="P4264">
        <v>801.86</v>
      </c>
      <c r="Q4264">
        <v>1179.2</v>
      </c>
      <c r="R4264">
        <f>Table1[[#This Row],[OrderQuantity]]*Table1[[#This Row],[UnitPrice]]</f>
        <v>2358.4</v>
      </c>
      <c r="S4264">
        <f>Table1[[#This Row],[OrderQuantity]]*Table1[[#This Row],[UnitCost]]</f>
        <v>1603.72</v>
      </c>
      <c r="T4264">
        <f>Table1[[#This Row],[OrderQuantity]]*Table1[[#This Row],[UnitPrice]]*(1-Table1[[#This Row],[DiscountApplied]]) - (Table1[[#This Row],[OrderQuantity]]*Table1[[#This Row],[UnitCost]])</f>
        <v>566.00800000000004</v>
      </c>
      <c r="U4264">
        <f>DATEDIF(Table1[[#This Row],[ShipDate]],Table1[[#This Row],[DeliveryDate]],"d")</f>
        <v>1</v>
      </c>
      <c r="V4264" t="str">
        <f t="shared" si="133"/>
        <v>On Time</v>
      </c>
    </row>
    <row r="4265" spans="2:22" x14ac:dyDescent="0.3">
      <c r="B4265" t="str">
        <f t="shared" si="132"/>
        <v>SO-004364</v>
      </c>
      <c r="C4265" t="s">
        <v>16</v>
      </c>
      <c r="D4265" t="s">
        <v>24</v>
      </c>
      <c r="E4265" s="1">
        <v>43600</v>
      </c>
      <c r="F4265" s="1">
        <v>43758</v>
      </c>
      <c r="G4265" s="1">
        <v>43781</v>
      </c>
      <c r="H4265" s="1">
        <v>43788</v>
      </c>
      <c r="I4265" t="s">
        <v>18</v>
      </c>
      <c r="J4265">
        <v>12</v>
      </c>
      <c r="K4265">
        <v>20</v>
      </c>
      <c r="L4265">
        <v>55</v>
      </c>
      <c r="M4265">
        <v>38</v>
      </c>
      <c r="N4265">
        <v>6</v>
      </c>
      <c r="O4265">
        <v>0.05</v>
      </c>
      <c r="P4265">
        <v>1050.56</v>
      </c>
      <c r="Q4265">
        <v>1876</v>
      </c>
      <c r="R4265">
        <f>Table1[[#This Row],[OrderQuantity]]*Table1[[#This Row],[UnitPrice]]</f>
        <v>11256</v>
      </c>
      <c r="S4265">
        <f>Table1[[#This Row],[OrderQuantity]]*Table1[[#This Row],[UnitCost]]</f>
        <v>6303.36</v>
      </c>
      <c r="T4265">
        <f>Table1[[#This Row],[OrderQuantity]]*Table1[[#This Row],[UnitPrice]]*(1-Table1[[#This Row],[DiscountApplied]]) - (Table1[[#This Row],[OrderQuantity]]*Table1[[#This Row],[UnitCost]])</f>
        <v>4389.8399999999992</v>
      </c>
      <c r="U4265">
        <f>DATEDIF(Table1[[#This Row],[ShipDate]],Table1[[#This Row],[DeliveryDate]],"d")</f>
        <v>7</v>
      </c>
      <c r="V4265" t="str">
        <f t="shared" si="133"/>
        <v>On Time</v>
      </c>
    </row>
    <row r="4266" spans="2:22" x14ac:dyDescent="0.3">
      <c r="B4266" t="str">
        <f t="shared" si="132"/>
        <v>SO-004365</v>
      </c>
      <c r="C4266" t="s">
        <v>16</v>
      </c>
      <c r="D4266" t="s">
        <v>20</v>
      </c>
      <c r="E4266" s="1">
        <v>43600</v>
      </c>
      <c r="F4266" s="1">
        <v>43758</v>
      </c>
      <c r="G4266" s="1">
        <v>43775</v>
      </c>
      <c r="H4266" s="1">
        <v>43778</v>
      </c>
      <c r="I4266" t="s">
        <v>18</v>
      </c>
      <c r="J4266">
        <v>10</v>
      </c>
      <c r="K4266">
        <v>5</v>
      </c>
      <c r="L4266">
        <v>168</v>
      </c>
      <c r="M4266">
        <v>35</v>
      </c>
      <c r="N4266">
        <v>8</v>
      </c>
      <c r="O4266">
        <v>0.1</v>
      </c>
      <c r="P4266">
        <v>1459.06</v>
      </c>
      <c r="Q4266">
        <v>2391.9</v>
      </c>
      <c r="R4266">
        <f>Table1[[#This Row],[OrderQuantity]]*Table1[[#This Row],[UnitPrice]]</f>
        <v>19135.2</v>
      </c>
      <c r="S4266">
        <f>Table1[[#This Row],[OrderQuantity]]*Table1[[#This Row],[UnitCost]]</f>
        <v>11672.48</v>
      </c>
      <c r="T4266">
        <f>Table1[[#This Row],[OrderQuantity]]*Table1[[#This Row],[UnitPrice]]*(1-Table1[[#This Row],[DiscountApplied]]) - (Table1[[#This Row],[OrderQuantity]]*Table1[[#This Row],[UnitCost]])</f>
        <v>5549.2000000000007</v>
      </c>
      <c r="U4266">
        <f>DATEDIF(Table1[[#This Row],[ShipDate]],Table1[[#This Row],[DeliveryDate]],"d")</f>
        <v>3</v>
      </c>
      <c r="V4266" t="str">
        <f t="shared" si="133"/>
        <v>On Time</v>
      </c>
    </row>
    <row r="4267" spans="2:22" x14ac:dyDescent="0.3">
      <c r="B4267" t="str">
        <f t="shared" si="132"/>
        <v>SO-004366</v>
      </c>
      <c r="C4267" t="s">
        <v>19</v>
      </c>
      <c r="D4267" t="s">
        <v>20</v>
      </c>
      <c r="E4267" s="1">
        <v>43700</v>
      </c>
      <c r="F4267" s="1">
        <v>43758</v>
      </c>
      <c r="G4267" s="1">
        <v>43785</v>
      </c>
      <c r="H4267" s="1">
        <v>43790</v>
      </c>
      <c r="I4267" t="s">
        <v>18</v>
      </c>
      <c r="J4267">
        <v>14</v>
      </c>
      <c r="K4267">
        <v>50</v>
      </c>
      <c r="L4267">
        <v>133</v>
      </c>
      <c r="M4267">
        <v>15</v>
      </c>
      <c r="N4267">
        <v>1</v>
      </c>
      <c r="O4267">
        <v>0.08</v>
      </c>
      <c r="P4267">
        <v>1041.98</v>
      </c>
      <c r="Q4267">
        <v>1929.6</v>
      </c>
      <c r="R4267">
        <f>Table1[[#This Row],[OrderQuantity]]*Table1[[#This Row],[UnitPrice]]</f>
        <v>1929.6</v>
      </c>
      <c r="S4267">
        <f>Table1[[#This Row],[OrderQuantity]]*Table1[[#This Row],[UnitCost]]</f>
        <v>1041.98</v>
      </c>
      <c r="T4267">
        <f>Table1[[#This Row],[OrderQuantity]]*Table1[[#This Row],[UnitPrice]]*(1-Table1[[#This Row],[DiscountApplied]]) - (Table1[[#This Row],[OrderQuantity]]*Table1[[#This Row],[UnitCost]])</f>
        <v>733.25199999999995</v>
      </c>
      <c r="U4267">
        <f>DATEDIF(Table1[[#This Row],[ShipDate]],Table1[[#This Row],[DeliveryDate]],"d")</f>
        <v>5</v>
      </c>
      <c r="V4267" t="str">
        <f t="shared" si="133"/>
        <v>On Time</v>
      </c>
    </row>
    <row r="4268" spans="2:22" x14ac:dyDescent="0.3">
      <c r="B4268" t="str">
        <f t="shared" si="132"/>
        <v>SO-004367</v>
      </c>
      <c r="C4268" t="s">
        <v>16</v>
      </c>
      <c r="D4268" t="s">
        <v>20</v>
      </c>
      <c r="E4268" s="1">
        <v>43700</v>
      </c>
      <c r="F4268" s="1">
        <v>43758</v>
      </c>
      <c r="G4268" s="1">
        <v>43771</v>
      </c>
      <c r="H4268" s="1">
        <v>43773</v>
      </c>
      <c r="I4268" t="s">
        <v>18</v>
      </c>
      <c r="J4268">
        <v>2</v>
      </c>
      <c r="K4268">
        <v>6</v>
      </c>
      <c r="L4268">
        <v>129</v>
      </c>
      <c r="M4268">
        <v>38</v>
      </c>
      <c r="N4268">
        <v>8</v>
      </c>
      <c r="O4268">
        <v>0.08</v>
      </c>
      <c r="P4268">
        <v>831.47</v>
      </c>
      <c r="Q4268">
        <v>1139</v>
      </c>
      <c r="R4268">
        <f>Table1[[#This Row],[OrderQuantity]]*Table1[[#This Row],[UnitPrice]]</f>
        <v>9112</v>
      </c>
      <c r="S4268">
        <f>Table1[[#This Row],[OrderQuantity]]*Table1[[#This Row],[UnitCost]]</f>
        <v>6651.76</v>
      </c>
      <c r="T4268">
        <f>Table1[[#This Row],[OrderQuantity]]*Table1[[#This Row],[UnitPrice]]*(1-Table1[[#This Row],[DiscountApplied]]) - (Table1[[#This Row],[OrderQuantity]]*Table1[[#This Row],[UnitCost]])</f>
        <v>1731.2800000000007</v>
      </c>
      <c r="U4268">
        <f>DATEDIF(Table1[[#This Row],[ShipDate]],Table1[[#This Row],[DeliveryDate]],"d")</f>
        <v>2</v>
      </c>
      <c r="V4268" t="str">
        <f t="shared" si="133"/>
        <v>On Time</v>
      </c>
    </row>
    <row r="4269" spans="2:22" x14ac:dyDescent="0.3">
      <c r="B4269" t="str">
        <f t="shared" si="132"/>
        <v>SO-004368</v>
      </c>
      <c r="C4269" t="s">
        <v>16</v>
      </c>
      <c r="D4269" t="s">
        <v>23</v>
      </c>
      <c r="E4269" s="1">
        <v>43600</v>
      </c>
      <c r="F4269" s="1">
        <v>43758</v>
      </c>
      <c r="G4269" s="1">
        <v>43764</v>
      </c>
      <c r="H4269" s="1">
        <v>43770</v>
      </c>
      <c r="I4269" t="s">
        <v>18</v>
      </c>
      <c r="J4269">
        <v>9</v>
      </c>
      <c r="K4269">
        <v>8</v>
      </c>
      <c r="L4269">
        <v>265</v>
      </c>
      <c r="M4269">
        <v>20</v>
      </c>
      <c r="N4269">
        <v>4</v>
      </c>
      <c r="O4269">
        <v>0.05</v>
      </c>
      <c r="P4269">
        <v>1996.33</v>
      </c>
      <c r="Q4269">
        <v>3839.1</v>
      </c>
      <c r="R4269">
        <f>Table1[[#This Row],[OrderQuantity]]*Table1[[#This Row],[UnitPrice]]</f>
        <v>15356.4</v>
      </c>
      <c r="S4269">
        <f>Table1[[#This Row],[OrderQuantity]]*Table1[[#This Row],[UnitCost]]</f>
        <v>7985.32</v>
      </c>
      <c r="T4269">
        <f>Table1[[#This Row],[OrderQuantity]]*Table1[[#This Row],[UnitPrice]]*(1-Table1[[#This Row],[DiscountApplied]]) - (Table1[[#This Row],[OrderQuantity]]*Table1[[#This Row],[UnitCost]])</f>
        <v>6603.2599999999984</v>
      </c>
      <c r="U4269">
        <f>DATEDIF(Table1[[#This Row],[ShipDate]],Table1[[#This Row],[DeliveryDate]],"d")</f>
        <v>6</v>
      </c>
      <c r="V4269" t="str">
        <f t="shared" si="133"/>
        <v>On Time</v>
      </c>
    </row>
    <row r="4270" spans="2:22" x14ac:dyDescent="0.3">
      <c r="B4270" t="str">
        <f t="shared" si="132"/>
        <v>SO-004369</v>
      </c>
      <c r="C4270" t="s">
        <v>16</v>
      </c>
      <c r="D4270" t="s">
        <v>20</v>
      </c>
      <c r="E4270" s="1">
        <v>43600</v>
      </c>
      <c r="F4270" s="1">
        <v>43758</v>
      </c>
      <c r="G4270" s="1">
        <v>43764</v>
      </c>
      <c r="H4270" s="1">
        <v>43771</v>
      </c>
      <c r="I4270" t="s">
        <v>18</v>
      </c>
      <c r="J4270">
        <v>6</v>
      </c>
      <c r="K4270">
        <v>47</v>
      </c>
      <c r="L4270">
        <v>102</v>
      </c>
      <c r="M4270">
        <v>11</v>
      </c>
      <c r="N4270">
        <v>3</v>
      </c>
      <c r="O4270">
        <v>0.15</v>
      </c>
      <c r="P4270">
        <v>1143.82</v>
      </c>
      <c r="Q4270">
        <v>2599.6</v>
      </c>
      <c r="R4270">
        <f>Table1[[#This Row],[OrderQuantity]]*Table1[[#This Row],[UnitPrice]]</f>
        <v>7798.7999999999993</v>
      </c>
      <c r="S4270">
        <f>Table1[[#This Row],[OrderQuantity]]*Table1[[#This Row],[UnitCost]]</f>
        <v>3431.46</v>
      </c>
      <c r="T4270">
        <f>Table1[[#This Row],[OrderQuantity]]*Table1[[#This Row],[UnitPrice]]*(1-Table1[[#This Row],[DiscountApplied]]) - (Table1[[#This Row],[OrderQuantity]]*Table1[[#This Row],[UnitCost]])</f>
        <v>3197.5199999999995</v>
      </c>
      <c r="U4270">
        <f>DATEDIF(Table1[[#This Row],[ShipDate]],Table1[[#This Row],[DeliveryDate]],"d")</f>
        <v>7</v>
      </c>
      <c r="V4270" t="str">
        <f t="shared" si="133"/>
        <v>On Time</v>
      </c>
    </row>
    <row r="4271" spans="2:22" x14ac:dyDescent="0.3">
      <c r="B4271" t="str">
        <f t="shared" si="132"/>
        <v>SO-004370</v>
      </c>
      <c r="C4271" t="s">
        <v>16</v>
      </c>
      <c r="D4271" t="s">
        <v>20</v>
      </c>
      <c r="E4271" s="1">
        <v>43600</v>
      </c>
      <c r="F4271" s="1">
        <v>43758</v>
      </c>
      <c r="G4271" s="1">
        <v>43776</v>
      </c>
      <c r="H4271" s="1">
        <v>43782</v>
      </c>
      <c r="I4271" t="s">
        <v>18</v>
      </c>
      <c r="J4271">
        <v>10</v>
      </c>
      <c r="K4271">
        <v>23</v>
      </c>
      <c r="L4271">
        <v>197</v>
      </c>
      <c r="M4271">
        <v>3</v>
      </c>
      <c r="N4271">
        <v>5</v>
      </c>
      <c r="O4271">
        <v>0.1</v>
      </c>
      <c r="P4271">
        <v>2354.11</v>
      </c>
      <c r="Q4271">
        <v>3859.2</v>
      </c>
      <c r="R4271">
        <f>Table1[[#This Row],[OrderQuantity]]*Table1[[#This Row],[UnitPrice]]</f>
        <v>19296</v>
      </c>
      <c r="S4271">
        <f>Table1[[#This Row],[OrderQuantity]]*Table1[[#This Row],[UnitCost]]</f>
        <v>11770.550000000001</v>
      </c>
      <c r="T4271">
        <f>Table1[[#This Row],[OrderQuantity]]*Table1[[#This Row],[UnitPrice]]*(1-Table1[[#This Row],[DiscountApplied]]) - (Table1[[#This Row],[OrderQuantity]]*Table1[[#This Row],[UnitCost]])</f>
        <v>5595.85</v>
      </c>
      <c r="U4271">
        <f>DATEDIF(Table1[[#This Row],[ShipDate]],Table1[[#This Row],[DeliveryDate]],"d")</f>
        <v>6</v>
      </c>
      <c r="V4271" t="str">
        <f t="shared" si="133"/>
        <v>On Time</v>
      </c>
    </row>
    <row r="4272" spans="2:22" x14ac:dyDescent="0.3">
      <c r="B4272" t="str">
        <f t="shared" si="132"/>
        <v>SO-004371</v>
      </c>
      <c r="C4272" t="s">
        <v>16</v>
      </c>
      <c r="D4272" t="s">
        <v>26</v>
      </c>
      <c r="E4272" s="1">
        <v>43600</v>
      </c>
      <c r="F4272" s="1">
        <v>43759</v>
      </c>
      <c r="G4272" s="1">
        <v>43787</v>
      </c>
      <c r="H4272" s="1">
        <v>43793</v>
      </c>
      <c r="I4272" t="s">
        <v>18</v>
      </c>
      <c r="J4272">
        <v>9</v>
      </c>
      <c r="K4272">
        <v>2</v>
      </c>
      <c r="L4272">
        <v>68</v>
      </c>
      <c r="M4272">
        <v>14</v>
      </c>
      <c r="N4272">
        <v>2</v>
      </c>
      <c r="O4272">
        <v>0.08</v>
      </c>
      <c r="P4272">
        <v>126.63</v>
      </c>
      <c r="Q4272">
        <v>234.5</v>
      </c>
      <c r="R4272">
        <f>Table1[[#This Row],[OrderQuantity]]*Table1[[#This Row],[UnitPrice]]</f>
        <v>469</v>
      </c>
      <c r="S4272">
        <f>Table1[[#This Row],[OrderQuantity]]*Table1[[#This Row],[UnitCost]]</f>
        <v>253.26</v>
      </c>
      <c r="T4272">
        <f>Table1[[#This Row],[OrderQuantity]]*Table1[[#This Row],[UnitPrice]]*(1-Table1[[#This Row],[DiscountApplied]]) - (Table1[[#This Row],[OrderQuantity]]*Table1[[#This Row],[UnitCost]])</f>
        <v>178.22000000000003</v>
      </c>
      <c r="U4272">
        <f>DATEDIF(Table1[[#This Row],[ShipDate]],Table1[[#This Row],[DeliveryDate]],"d")</f>
        <v>6</v>
      </c>
      <c r="V4272" t="str">
        <f t="shared" si="133"/>
        <v>On Time</v>
      </c>
    </row>
    <row r="4273" spans="2:22" x14ac:dyDescent="0.3">
      <c r="B4273" t="str">
        <f t="shared" si="132"/>
        <v>SO-004372</v>
      </c>
      <c r="C4273" t="s">
        <v>19</v>
      </c>
      <c r="D4273" t="s">
        <v>20</v>
      </c>
      <c r="E4273" s="1">
        <v>43700</v>
      </c>
      <c r="F4273" s="1">
        <v>43759</v>
      </c>
      <c r="G4273" s="1">
        <v>43782</v>
      </c>
      <c r="H4273" s="1">
        <v>43790</v>
      </c>
      <c r="I4273" t="s">
        <v>18</v>
      </c>
      <c r="J4273">
        <v>17</v>
      </c>
      <c r="K4273">
        <v>39</v>
      </c>
      <c r="L4273">
        <v>151</v>
      </c>
      <c r="M4273">
        <v>8</v>
      </c>
      <c r="N4273">
        <v>6</v>
      </c>
      <c r="O4273">
        <v>0.15</v>
      </c>
      <c r="P4273">
        <v>670.74</v>
      </c>
      <c r="Q4273">
        <v>944.7</v>
      </c>
      <c r="R4273">
        <f>Table1[[#This Row],[OrderQuantity]]*Table1[[#This Row],[UnitPrice]]</f>
        <v>5668.2000000000007</v>
      </c>
      <c r="S4273">
        <f>Table1[[#This Row],[OrderQuantity]]*Table1[[#This Row],[UnitCost]]</f>
        <v>4024.44</v>
      </c>
      <c r="T4273">
        <f>Table1[[#This Row],[OrderQuantity]]*Table1[[#This Row],[UnitPrice]]*(1-Table1[[#This Row],[DiscountApplied]]) - (Table1[[#This Row],[OrderQuantity]]*Table1[[#This Row],[UnitCost]])</f>
        <v>793.5300000000002</v>
      </c>
      <c r="U4273">
        <f>DATEDIF(Table1[[#This Row],[ShipDate]],Table1[[#This Row],[DeliveryDate]],"d")</f>
        <v>8</v>
      </c>
      <c r="V4273" t="str">
        <f t="shared" si="133"/>
        <v>Late</v>
      </c>
    </row>
    <row r="4274" spans="2:22" x14ac:dyDescent="0.3">
      <c r="B4274" t="str">
        <f t="shared" si="132"/>
        <v>SO-004373</v>
      </c>
      <c r="C4274" t="s">
        <v>19</v>
      </c>
      <c r="D4274" t="s">
        <v>23</v>
      </c>
      <c r="E4274" s="1">
        <v>43600</v>
      </c>
      <c r="F4274" s="1">
        <v>43759</v>
      </c>
      <c r="G4274" s="1">
        <v>43769</v>
      </c>
      <c r="H4274" s="1">
        <v>43779</v>
      </c>
      <c r="I4274" t="s">
        <v>18</v>
      </c>
      <c r="J4274">
        <v>17</v>
      </c>
      <c r="K4274">
        <v>10</v>
      </c>
      <c r="L4274">
        <v>328</v>
      </c>
      <c r="M4274">
        <v>35</v>
      </c>
      <c r="N4274">
        <v>3</v>
      </c>
      <c r="O4274">
        <v>0.08</v>
      </c>
      <c r="P4274">
        <v>2917.72</v>
      </c>
      <c r="Q4274">
        <v>3839.1</v>
      </c>
      <c r="R4274">
        <f>Table1[[#This Row],[OrderQuantity]]*Table1[[#This Row],[UnitPrice]]</f>
        <v>11517.3</v>
      </c>
      <c r="S4274">
        <f>Table1[[#This Row],[OrderQuantity]]*Table1[[#This Row],[UnitCost]]</f>
        <v>8753.16</v>
      </c>
      <c r="T4274">
        <f>Table1[[#This Row],[OrderQuantity]]*Table1[[#This Row],[UnitPrice]]*(1-Table1[[#This Row],[DiscountApplied]]) - (Table1[[#This Row],[OrderQuantity]]*Table1[[#This Row],[UnitCost]])</f>
        <v>1842.7559999999994</v>
      </c>
      <c r="U4274">
        <f>DATEDIF(Table1[[#This Row],[ShipDate]],Table1[[#This Row],[DeliveryDate]],"d")</f>
        <v>10</v>
      </c>
      <c r="V4274" t="str">
        <f t="shared" si="133"/>
        <v>Late</v>
      </c>
    </row>
    <row r="4275" spans="2:22" x14ac:dyDescent="0.3">
      <c r="B4275" t="str">
        <f t="shared" si="132"/>
        <v>SO-004374</v>
      </c>
      <c r="C4275" t="s">
        <v>19</v>
      </c>
      <c r="D4275" t="s">
        <v>23</v>
      </c>
      <c r="E4275" s="1">
        <v>43600</v>
      </c>
      <c r="F4275" s="1">
        <v>43759</v>
      </c>
      <c r="G4275" s="1">
        <v>43771</v>
      </c>
      <c r="H4275" s="1">
        <v>43773</v>
      </c>
      <c r="I4275" t="s">
        <v>18</v>
      </c>
      <c r="J4275">
        <v>20</v>
      </c>
      <c r="K4275">
        <v>25</v>
      </c>
      <c r="L4275">
        <v>325</v>
      </c>
      <c r="M4275">
        <v>28</v>
      </c>
      <c r="N4275">
        <v>2</v>
      </c>
      <c r="O4275">
        <v>0.05</v>
      </c>
      <c r="P4275">
        <v>933.98</v>
      </c>
      <c r="Q4275">
        <v>1098.8</v>
      </c>
      <c r="R4275">
        <f>Table1[[#This Row],[OrderQuantity]]*Table1[[#This Row],[UnitPrice]]</f>
        <v>2197.6</v>
      </c>
      <c r="S4275">
        <f>Table1[[#This Row],[OrderQuantity]]*Table1[[#This Row],[UnitCost]]</f>
        <v>1867.96</v>
      </c>
      <c r="T4275">
        <f>Table1[[#This Row],[OrderQuantity]]*Table1[[#This Row],[UnitPrice]]*(1-Table1[[#This Row],[DiscountApplied]]) - (Table1[[#This Row],[OrderQuantity]]*Table1[[#This Row],[UnitCost]])</f>
        <v>219.75999999999976</v>
      </c>
      <c r="U4275">
        <f>DATEDIF(Table1[[#This Row],[ShipDate]],Table1[[#This Row],[DeliveryDate]],"d")</f>
        <v>2</v>
      </c>
      <c r="V4275" t="str">
        <f t="shared" si="133"/>
        <v>On Time</v>
      </c>
    </row>
    <row r="4276" spans="2:22" x14ac:dyDescent="0.3">
      <c r="B4276" t="str">
        <f t="shared" si="132"/>
        <v>SO-004375</v>
      </c>
      <c r="C4276" t="s">
        <v>22</v>
      </c>
      <c r="D4276" t="s">
        <v>23</v>
      </c>
      <c r="E4276" s="1">
        <v>43700</v>
      </c>
      <c r="F4276" s="1">
        <v>43759</v>
      </c>
      <c r="G4276" s="1">
        <v>43762</v>
      </c>
      <c r="H4276" s="1">
        <v>43771</v>
      </c>
      <c r="I4276" t="s">
        <v>18</v>
      </c>
      <c r="J4276">
        <v>26</v>
      </c>
      <c r="K4276">
        <v>33</v>
      </c>
      <c r="L4276">
        <v>291</v>
      </c>
      <c r="M4276">
        <v>38</v>
      </c>
      <c r="N4276">
        <v>7</v>
      </c>
      <c r="O4276">
        <v>0.08</v>
      </c>
      <c r="P4276">
        <v>990.53</v>
      </c>
      <c r="Q4276">
        <v>1768.8</v>
      </c>
      <c r="R4276">
        <f>Table1[[#This Row],[OrderQuantity]]*Table1[[#This Row],[UnitPrice]]</f>
        <v>12381.6</v>
      </c>
      <c r="S4276">
        <f>Table1[[#This Row],[OrderQuantity]]*Table1[[#This Row],[UnitCost]]</f>
        <v>6933.71</v>
      </c>
      <c r="T4276">
        <f>Table1[[#This Row],[OrderQuantity]]*Table1[[#This Row],[UnitPrice]]*(1-Table1[[#This Row],[DiscountApplied]]) - (Table1[[#This Row],[OrderQuantity]]*Table1[[#This Row],[UnitCost]])</f>
        <v>4457.3620000000001</v>
      </c>
      <c r="U4276">
        <f>DATEDIF(Table1[[#This Row],[ShipDate]],Table1[[#This Row],[DeliveryDate]],"d")</f>
        <v>9</v>
      </c>
      <c r="V4276" t="str">
        <f t="shared" si="133"/>
        <v>Late</v>
      </c>
    </row>
    <row r="4277" spans="2:22" x14ac:dyDescent="0.3">
      <c r="B4277" t="str">
        <f t="shared" si="132"/>
        <v>SO-004376</v>
      </c>
      <c r="C4277" t="s">
        <v>22</v>
      </c>
      <c r="D4277" t="s">
        <v>23</v>
      </c>
      <c r="E4277" s="1">
        <v>43700</v>
      </c>
      <c r="F4277" s="1">
        <v>43759</v>
      </c>
      <c r="G4277" s="1">
        <v>43782</v>
      </c>
      <c r="H4277" s="1">
        <v>43789</v>
      </c>
      <c r="I4277" t="s">
        <v>18</v>
      </c>
      <c r="J4277">
        <v>27</v>
      </c>
      <c r="K4277">
        <v>48</v>
      </c>
      <c r="L4277">
        <v>320</v>
      </c>
      <c r="M4277">
        <v>27</v>
      </c>
      <c r="N4277">
        <v>8</v>
      </c>
      <c r="O4277">
        <v>0.15</v>
      </c>
      <c r="P4277">
        <v>1717.08</v>
      </c>
      <c r="Q4277">
        <v>3993.2</v>
      </c>
      <c r="R4277">
        <f>Table1[[#This Row],[OrderQuantity]]*Table1[[#This Row],[UnitPrice]]</f>
        <v>31945.599999999999</v>
      </c>
      <c r="S4277">
        <f>Table1[[#This Row],[OrderQuantity]]*Table1[[#This Row],[UnitCost]]</f>
        <v>13736.64</v>
      </c>
      <c r="T4277">
        <f>Table1[[#This Row],[OrderQuantity]]*Table1[[#This Row],[UnitPrice]]*(1-Table1[[#This Row],[DiscountApplied]]) - (Table1[[#This Row],[OrderQuantity]]*Table1[[#This Row],[UnitCost]])</f>
        <v>13417.119999999999</v>
      </c>
      <c r="U4277">
        <f>DATEDIF(Table1[[#This Row],[ShipDate]],Table1[[#This Row],[DeliveryDate]],"d")</f>
        <v>7</v>
      </c>
      <c r="V4277" t="str">
        <f t="shared" si="133"/>
        <v>On Time</v>
      </c>
    </row>
    <row r="4278" spans="2:22" x14ac:dyDescent="0.3">
      <c r="B4278" t="str">
        <f t="shared" si="132"/>
        <v>SO-004377</v>
      </c>
      <c r="C4278" t="s">
        <v>16</v>
      </c>
      <c r="D4278" t="s">
        <v>25</v>
      </c>
      <c r="E4278" s="1">
        <v>43700</v>
      </c>
      <c r="F4278" s="1">
        <v>43760</v>
      </c>
      <c r="G4278" s="1">
        <v>43780</v>
      </c>
      <c r="H4278" s="1">
        <v>43789</v>
      </c>
      <c r="I4278" t="s">
        <v>18</v>
      </c>
      <c r="J4278">
        <v>5</v>
      </c>
      <c r="K4278">
        <v>46</v>
      </c>
      <c r="L4278">
        <v>333</v>
      </c>
      <c r="M4278">
        <v>46</v>
      </c>
      <c r="N4278">
        <v>2</v>
      </c>
      <c r="O4278">
        <v>0.08</v>
      </c>
      <c r="P4278">
        <v>132.66</v>
      </c>
      <c r="Q4278">
        <v>241.2</v>
      </c>
      <c r="R4278">
        <f>Table1[[#This Row],[OrderQuantity]]*Table1[[#This Row],[UnitPrice]]</f>
        <v>482.4</v>
      </c>
      <c r="S4278">
        <f>Table1[[#This Row],[OrderQuantity]]*Table1[[#This Row],[UnitCost]]</f>
        <v>265.32</v>
      </c>
      <c r="T4278">
        <f>Table1[[#This Row],[OrderQuantity]]*Table1[[#This Row],[UnitPrice]]*(1-Table1[[#This Row],[DiscountApplied]]) - (Table1[[#This Row],[OrderQuantity]]*Table1[[#This Row],[UnitCost]])</f>
        <v>178.488</v>
      </c>
      <c r="U4278">
        <f>DATEDIF(Table1[[#This Row],[ShipDate]],Table1[[#This Row],[DeliveryDate]],"d")</f>
        <v>9</v>
      </c>
      <c r="V4278" t="str">
        <f t="shared" si="133"/>
        <v>Late</v>
      </c>
    </row>
    <row r="4279" spans="2:22" x14ac:dyDescent="0.3">
      <c r="B4279" t="str">
        <f t="shared" si="132"/>
        <v>SO-004378</v>
      </c>
      <c r="C4279" t="s">
        <v>16</v>
      </c>
      <c r="D4279" t="s">
        <v>25</v>
      </c>
      <c r="E4279" s="1">
        <v>43700</v>
      </c>
      <c r="F4279" s="1">
        <v>43760</v>
      </c>
      <c r="G4279" s="1">
        <v>43783</v>
      </c>
      <c r="H4279" s="1">
        <v>43788</v>
      </c>
      <c r="I4279" t="s">
        <v>18</v>
      </c>
      <c r="J4279">
        <v>3</v>
      </c>
      <c r="K4279">
        <v>40</v>
      </c>
      <c r="L4279">
        <v>340</v>
      </c>
      <c r="M4279">
        <v>40</v>
      </c>
      <c r="N4279">
        <v>4</v>
      </c>
      <c r="O4279">
        <v>0.1</v>
      </c>
      <c r="P4279">
        <v>2394.98</v>
      </c>
      <c r="Q4279">
        <v>3926.2</v>
      </c>
      <c r="R4279">
        <f>Table1[[#This Row],[OrderQuantity]]*Table1[[#This Row],[UnitPrice]]</f>
        <v>15704.8</v>
      </c>
      <c r="S4279">
        <f>Table1[[#This Row],[OrderQuantity]]*Table1[[#This Row],[UnitCost]]</f>
        <v>9579.92</v>
      </c>
      <c r="T4279">
        <f>Table1[[#This Row],[OrderQuantity]]*Table1[[#This Row],[UnitPrice]]*(1-Table1[[#This Row],[DiscountApplied]]) - (Table1[[#This Row],[OrderQuantity]]*Table1[[#This Row],[UnitCost]])</f>
        <v>4554.3999999999996</v>
      </c>
      <c r="U4279">
        <f>DATEDIF(Table1[[#This Row],[ShipDate]],Table1[[#This Row],[DeliveryDate]],"d")</f>
        <v>5</v>
      </c>
      <c r="V4279" t="str">
        <f t="shared" si="133"/>
        <v>On Time</v>
      </c>
    </row>
    <row r="4280" spans="2:22" x14ac:dyDescent="0.3">
      <c r="B4280" t="str">
        <f t="shared" si="132"/>
        <v>SO-004379</v>
      </c>
      <c r="C4280" t="s">
        <v>21</v>
      </c>
      <c r="D4280" t="s">
        <v>17</v>
      </c>
      <c r="E4280" s="1">
        <v>43700</v>
      </c>
      <c r="F4280" s="1">
        <v>43760</v>
      </c>
      <c r="G4280" s="1">
        <v>43779</v>
      </c>
      <c r="H4280" s="1">
        <v>43783</v>
      </c>
      <c r="I4280" t="s">
        <v>18</v>
      </c>
      <c r="J4280">
        <v>21</v>
      </c>
      <c r="K4280">
        <v>26</v>
      </c>
      <c r="L4280">
        <v>251</v>
      </c>
      <c r="M4280">
        <v>15</v>
      </c>
      <c r="N4280">
        <v>2</v>
      </c>
      <c r="O4280">
        <v>0.05</v>
      </c>
      <c r="P4280">
        <v>2579.5</v>
      </c>
      <c r="Q4280">
        <v>3350</v>
      </c>
      <c r="R4280">
        <f>Table1[[#This Row],[OrderQuantity]]*Table1[[#This Row],[UnitPrice]]</f>
        <v>6700</v>
      </c>
      <c r="S4280">
        <f>Table1[[#This Row],[OrderQuantity]]*Table1[[#This Row],[UnitCost]]</f>
        <v>5159</v>
      </c>
      <c r="T4280">
        <f>Table1[[#This Row],[OrderQuantity]]*Table1[[#This Row],[UnitPrice]]*(1-Table1[[#This Row],[DiscountApplied]]) - (Table1[[#This Row],[OrderQuantity]]*Table1[[#This Row],[UnitCost]])</f>
        <v>1206</v>
      </c>
      <c r="U4280">
        <f>DATEDIF(Table1[[#This Row],[ShipDate]],Table1[[#This Row],[DeliveryDate]],"d")</f>
        <v>4</v>
      </c>
      <c r="V4280" t="str">
        <f t="shared" si="133"/>
        <v>On Time</v>
      </c>
    </row>
    <row r="4281" spans="2:22" x14ac:dyDescent="0.3">
      <c r="B4281" t="str">
        <f t="shared" si="132"/>
        <v>SO-004380</v>
      </c>
      <c r="C4281" t="s">
        <v>22</v>
      </c>
      <c r="D4281" t="s">
        <v>20</v>
      </c>
      <c r="E4281" s="1">
        <v>43600</v>
      </c>
      <c r="F4281" s="1">
        <v>43760</v>
      </c>
      <c r="G4281" s="1">
        <v>43780</v>
      </c>
      <c r="H4281" s="1">
        <v>43789</v>
      </c>
      <c r="I4281" t="s">
        <v>18</v>
      </c>
      <c r="J4281">
        <v>27</v>
      </c>
      <c r="K4281">
        <v>14</v>
      </c>
      <c r="L4281">
        <v>145</v>
      </c>
      <c r="M4281">
        <v>15</v>
      </c>
      <c r="N4281">
        <v>3</v>
      </c>
      <c r="O4281">
        <v>0.15</v>
      </c>
      <c r="P4281">
        <v>844.47</v>
      </c>
      <c r="Q4281">
        <v>1835.8</v>
      </c>
      <c r="R4281">
        <f>Table1[[#This Row],[OrderQuantity]]*Table1[[#This Row],[UnitPrice]]</f>
        <v>5507.4</v>
      </c>
      <c r="S4281">
        <f>Table1[[#This Row],[OrderQuantity]]*Table1[[#This Row],[UnitCost]]</f>
        <v>2533.41</v>
      </c>
      <c r="T4281">
        <f>Table1[[#This Row],[OrderQuantity]]*Table1[[#This Row],[UnitPrice]]*(1-Table1[[#This Row],[DiscountApplied]]) - (Table1[[#This Row],[OrderQuantity]]*Table1[[#This Row],[UnitCost]])</f>
        <v>2147.88</v>
      </c>
      <c r="U4281">
        <f>DATEDIF(Table1[[#This Row],[ShipDate]],Table1[[#This Row],[DeliveryDate]],"d")</f>
        <v>9</v>
      </c>
      <c r="V4281" t="str">
        <f t="shared" si="133"/>
        <v>Late</v>
      </c>
    </row>
    <row r="4282" spans="2:22" x14ac:dyDescent="0.3">
      <c r="B4282" t="str">
        <f t="shared" si="132"/>
        <v>SO-004381</v>
      </c>
      <c r="C4282" t="s">
        <v>16</v>
      </c>
      <c r="D4282" t="s">
        <v>25</v>
      </c>
      <c r="E4282" s="1">
        <v>43700</v>
      </c>
      <c r="F4282" s="1">
        <v>43760</v>
      </c>
      <c r="G4282" s="1">
        <v>43768</v>
      </c>
      <c r="H4282" s="1">
        <v>43774</v>
      </c>
      <c r="I4282" t="s">
        <v>18</v>
      </c>
      <c r="J4282">
        <v>7</v>
      </c>
      <c r="K4282">
        <v>20</v>
      </c>
      <c r="L4282">
        <v>366</v>
      </c>
      <c r="M4282">
        <v>7</v>
      </c>
      <c r="N4282">
        <v>6</v>
      </c>
      <c r="O4282">
        <v>0.08</v>
      </c>
      <c r="P4282">
        <v>928.69</v>
      </c>
      <c r="Q4282">
        <v>1118.9000000000001</v>
      </c>
      <c r="R4282">
        <f>Table1[[#This Row],[OrderQuantity]]*Table1[[#This Row],[UnitPrice]]</f>
        <v>6713.4000000000005</v>
      </c>
      <c r="S4282">
        <f>Table1[[#This Row],[OrderQuantity]]*Table1[[#This Row],[UnitCost]]</f>
        <v>5572.14</v>
      </c>
      <c r="T4282">
        <f>Table1[[#This Row],[OrderQuantity]]*Table1[[#This Row],[UnitPrice]]*(1-Table1[[#This Row],[DiscountApplied]]) - (Table1[[#This Row],[OrderQuantity]]*Table1[[#This Row],[UnitCost]])</f>
        <v>604.1880000000001</v>
      </c>
      <c r="U4282">
        <f>DATEDIF(Table1[[#This Row],[ShipDate]],Table1[[#This Row],[DeliveryDate]],"d")</f>
        <v>6</v>
      </c>
      <c r="V4282" t="str">
        <f t="shared" si="133"/>
        <v>On Time</v>
      </c>
    </row>
    <row r="4283" spans="2:22" x14ac:dyDescent="0.3">
      <c r="B4283" t="str">
        <f t="shared" si="132"/>
        <v>SO-004382</v>
      </c>
      <c r="C4283" t="s">
        <v>16</v>
      </c>
      <c r="D4283" t="s">
        <v>25</v>
      </c>
      <c r="E4283" s="1">
        <v>43700</v>
      </c>
      <c r="F4283" s="1">
        <v>43760</v>
      </c>
      <c r="G4283" s="1">
        <v>43775</v>
      </c>
      <c r="H4283" s="1">
        <v>43785</v>
      </c>
      <c r="I4283" t="s">
        <v>18</v>
      </c>
      <c r="J4283">
        <v>4</v>
      </c>
      <c r="K4283">
        <v>18</v>
      </c>
      <c r="L4283">
        <v>338</v>
      </c>
      <c r="M4283">
        <v>15</v>
      </c>
      <c r="N4283">
        <v>6</v>
      </c>
      <c r="O4283">
        <v>0.08</v>
      </c>
      <c r="P4283">
        <v>568.03</v>
      </c>
      <c r="Q4283">
        <v>1051.9000000000001</v>
      </c>
      <c r="R4283">
        <f>Table1[[#This Row],[OrderQuantity]]*Table1[[#This Row],[UnitPrice]]</f>
        <v>6311.4000000000005</v>
      </c>
      <c r="S4283">
        <f>Table1[[#This Row],[OrderQuantity]]*Table1[[#This Row],[UnitCost]]</f>
        <v>3408.18</v>
      </c>
      <c r="T4283">
        <f>Table1[[#This Row],[OrderQuantity]]*Table1[[#This Row],[UnitPrice]]*(1-Table1[[#This Row],[DiscountApplied]]) - (Table1[[#This Row],[OrderQuantity]]*Table1[[#This Row],[UnitCost]])</f>
        <v>2398.3080000000014</v>
      </c>
      <c r="U4283">
        <f>DATEDIF(Table1[[#This Row],[ShipDate]],Table1[[#This Row],[DeliveryDate]],"d")</f>
        <v>10</v>
      </c>
      <c r="V4283" t="str">
        <f t="shared" si="133"/>
        <v>Late</v>
      </c>
    </row>
    <row r="4284" spans="2:22" x14ac:dyDescent="0.3">
      <c r="B4284" t="str">
        <f t="shared" si="132"/>
        <v>SO-004383</v>
      </c>
      <c r="C4284" t="s">
        <v>16</v>
      </c>
      <c r="D4284" t="s">
        <v>24</v>
      </c>
      <c r="E4284" s="1">
        <v>43700</v>
      </c>
      <c r="F4284" s="1">
        <v>43760</v>
      </c>
      <c r="G4284" s="1">
        <v>43787</v>
      </c>
      <c r="H4284" s="1">
        <v>43794</v>
      </c>
      <c r="I4284" t="s">
        <v>18</v>
      </c>
      <c r="J4284">
        <v>2</v>
      </c>
      <c r="K4284">
        <v>11</v>
      </c>
      <c r="L4284">
        <v>54</v>
      </c>
      <c r="M4284">
        <v>14</v>
      </c>
      <c r="N4284">
        <v>6</v>
      </c>
      <c r="O4284">
        <v>0.2</v>
      </c>
      <c r="P4284">
        <v>2003.57</v>
      </c>
      <c r="Q4284">
        <v>3577.8</v>
      </c>
      <c r="R4284">
        <f>Table1[[#This Row],[OrderQuantity]]*Table1[[#This Row],[UnitPrice]]</f>
        <v>21466.800000000003</v>
      </c>
      <c r="S4284">
        <f>Table1[[#This Row],[OrderQuantity]]*Table1[[#This Row],[UnitCost]]</f>
        <v>12021.42</v>
      </c>
      <c r="T4284">
        <f>Table1[[#This Row],[OrderQuantity]]*Table1[[#This Row],[UnitPrice]]*(1-Table1[[#This Row],[DiscountApplied]]) - (Table1[[#This Row],[OrderQuantity]]*Table1[[#This Row],[UnitCost]])</f>
        <v>5152.0200000000023</v>
      </c>
      <c r="U4284">
        <f>DATEDIF(Table1[[#This Row],[ShipDate]],Table1[[#This Row],[DeliveryDate]],"d")</f>
        <v>7</v>
      </c>
      <c r="V4284" t="str">
        <f t="shared" si="133"/>
        <v>On Time</v>
      </c>
    </row>
    <row r="4285" spans="2:22" x14ac:dyDescent="0.3">
      <c r="B4285" t="str">
        <f t="shared" si="132"/>
        <v>SO-004384</v>
      </c>
      <c r="C4285" t="s">
        <v>19</v>
      </c>
      <c r="D4285" t="s">
        <v>25</v>
      </c>
      <c r="E4285" s="1">
        <v>43700</v>
      </c>
      <c r="F4285" s="1">
        <v>43760</v>
      </c>
      <c r="G4285" s="1">
        <v>43775</v>
      </c>
      <c r="H4285" s="1">
        <v>43784</v>
      </c>
      <c r="I4285" t="s">
        <v>18</v>
      </c>
      <c r="J4285">
        <v>19</v>
      </c>
      <c r="K4285">
        <v>20</v>
      </c>
      <c r="L4285">
        <v>340</v>
      </c>
      <c r="M4285">
        <v>23</v>
      </c>
      <c r="N4285">
        <v>5</v>
      </c>
      <c r="O4285">
        <v>0.1</v>
      </c>
      <c r="P4285">
        <v>2450.86</v>
      </c>
      <c r="Q4285">
        <v>3953</v>
      </c>
      <c r="R4285">
        <f>Table1[[#This Row],[OrderQuantity]]*Table1[[#This Row],[UnitPrice]]</f>
        <v>19765</v>
      </c>
      <c r="S4285">
        <f>Table1[[#This Row],[OrderQuantity]]*Table1[[#This Row],[UnitCost]]</f>
        <v>12254.300000000001</v>
      </c>
      <c r="T4285">
        <f>Table1[[#This Row],[OrderQuantity]]*Table1[[#This Row],[UnitPrice]]*(1-Table1[[#This Row],[DiscountApplied]]) - (Table1[[#This Row],[OrderQuantity]]*Table1[[#This Row],[UnitCost]])</f>
        <v>5534.1999999999989</v>
      </c>
      <c r="U4285">
        <f>DATEDIF(Table1[[#This Row],[ShipDate]],Table1[[#This Row],[DeliveryDate]],"d")</f>
        <v>9</v>
      </c>
      <c r="V4285" t="str">
        <f t="shared" si="133"/>
        <v>Late</v>
      </c>
    </row>
    <row r="4286" spans="2:22" x14ac:dyDescent="0.3">
      <c r="B4286" t="str">
        <f t="shared" si="132"/>
        <v>SO-004385</v>
      </c>
      <c r="C4286" t="s">
        <v>16</v>
      </c>
      <c r="D4286" t="s">
        <v>23</v>
      </c>
      <c r="E4286" s="1">
        <v>43600</v>
      </c>
      <c r="F4286" s="1">
        <v>43761</v>
      </c>
      <c r="G4286" s="1">
        <v>43776</v>
      </c>
      <c r="H4286" s="1">
        <v>43778</v>
      </c>
      <c r="I4286" t="s">
        <v>18</v>
      </c>
      <c r="J4286">
        <v>6</v>
      </c>
      <c r="K4286">
        <v>34</v>
      </c>
      <c r="L4286">
        <v>328</v>
      </c>
      <c r="M4286">
        <v>17</v>
      </c>
      <c r="N4286">
        <v>6</v>
      </c>
      <c r="O4286">
        <v>0.3</v>
      </c>
      <c r="P4286">
        <v>1263.8900000000001</v>
      </c>
      <c r="Q4286">
        <v>2633.1</v>
      </c>
      <c r="R4286">
        <f>Table1[[#This Row],[OrderQuantity]]*Table1[[#This Row],[UnitPrice]]</f>
        <v>15798.599999999999</v>
      </c>
      <c r="S4286">
        <f>Table1[[#This Row],[OrderQuantity]]*Table1[[#This Row],[UnitCost]]</f>
        <v>7583.34</v>
      </c>
      <c r="T4286">
        <f>Table1[[#This Row],[OrderQuantity]]*Table1[[#This Row],[UnitPrice]]*(1-Table1[[#This Row],[DiscountApplied]]) - (Table1[[#This Row],[OrderQuantity]]*Table1[[#This Row],[UnitCost]])</f>
        <v>3475.6799999999985</v>
      </c>
      <c r="U4286">
        <f>DATEDIF(Table1[[#This Row],[ShipDate]],Table1[[#This Row],[DeliveryDate]],"d")</f>
        <v>2</v>
      </c>
      <c r="V4286" t="str">
        <f t="shared" si="133"/>
        <v>On Time</v>
      </c>
    </row>
    <row r="4287" spans="2:22" x14ac:dyDescent="0.3">
      <c r="B4287" t="str">
        <f t="shared" si="132"/>
        <v>SO-004386</v>
      </c>
      <c r="C4287" t="s">
        <v>16</v>
      </c>
      <c r="D4287" t="s">
        <v>24</v>
      </c>
      <c r="E4287" s="1">
        <v>43600</v>
      </c>
      <c r="F4287" s="1">
        <v>43761</v>
      </c>
      <c r="G4287" s="1">
        <v>43766</v>
      </c>
      <c r="H4287" s="1">
        <v>43774</v>
      </c>
      <c r="I4287" t="s">
        <v>18</v>
      </c>
      <c r="J4287">
        <v>5</v>
      </c>
      <c r="K4287">
        <v>39</v>
      </c>
      <c r="L4287">
        <v>1</v>
      </c>
      <c r="M4287">
        <v>33</v>
      </c>
      <c r="N4287">
        <v>5</v>
      </c>
      <c r="O4287">
        <v>0.08</v>
      </c>
      <c r="P4287">
        <v>418.08</v>
      </c>
      <c r="Q4287">
        <v>1045.2</v>
      </c>
      <c r="R4287">
        <f>Table1[[#This Row],[OrderQuantity]]*Table1[[#This Row],[UnitPrice]]</f>
        <v>5226</v>
      </c>
      <c r="S4287">
        <f>Table1[[#This Row],[OrderQuantity]]*Table1[[#This Row],[UnitCost]]</f>
        <v>2090.4</v>
      </c>
      <c r="T4287">
        <f>Table1[[#This Row],[OrderQuantity]]*Table1[[#This Row],[UnitPrice]]*(1-Table1[[#This Row],[DiscountApplied]]) - (Table1[[#This Row],[OrderQuantity]]*Table1[[#This Row],[UnitCost]])</f>
        <v>2717.52</v>
      </c>
      <c r="U4287">
        <f>DATEDIF(Table1[[#This Row],[ShipDate]],Table1[[#This Row],[DeliveryDate]],"d")</f>
        <v>8</v>
      </c>
      <c r="V4287" t="str">
        <f t="shared" si="133"/>
        <v>Late</v>
      </c>
    </row>
    <row r="4288" spans="2:22" x14ac:dyDescent="0.3">
      <c r="B4288" t="str">
        <f t="shared" si="132"/>
        <v>SO-004387</v>
      </c>
      <c r="C4288" t="s">
        <v>16</v>
      </c>
      <c r="D4288" t="s">
        <v>23</v>
      </c>
      <c r="E4288" s="1">
        <v>43700</v>
      </c>
      <c r="F4288" s="1">
        <v>43761</v>
      </c>
      <c r="G4288" s="1">
        <v>43766</v>
      </c>
      <c r="H4288" s="1">
        <v>43776</v>
      </c>
      <c r="I4288" t="s">
        <v>18</v>
      </c>
      <c r="J4288">
        <v>9</v>
      </c>
      <c r="K4288">
        <v>22</v>
      </c>
      <c r="L4288">
        <v>304</v>
      </c>
      <c r="M4288">
        <v>17</v>
      </c>
      <c r="N4288">
        <v>1</v>
      </c>
      <c r="O4288">
        <v>0.05</v>
      </c>
      <c r="P4288">
        <v>2123.63</v>
      </c>
      <c r="Q4288">
        <v>3792.2</v>
      </c>
      <c r="R4288">
        <f>Table1[[#This Row],[OrderQuantity]]*Table1[[#This Row],[UnitPrice]]</f>
        <v>3792.2</v>
      </c>
      <c r="S4288">
        <f>Table1[[#This Row],[OrderQuantity]]*Table1[[#This Row],[UnitCost]]</f>
        <v>2123.63</v>
      </c>
      <c r="T4288">
        <f>Table1[[#This Row],[OrderQuantity]]*Table1[[#This Row],[UnitPrice]]*(1-Table1[[#This Row],[DiscountApplied]]) - (Table1[[#This Row],[OrderQuantity]]*Table1[[#This Row],[UnitCost]])</f>
        <v>1478.9599999999996</v>
      </c>
      <c r="U4288">
        <f>DATEDIF(Table1[[#This Row],[ShipDate]],Table1[[#This Row],[DeliveryDate]],"d")</f>
        <v>10</v>
      </c>
      <c r="V4288" t="str">
        <f t="shared" si="133"/>
        <v>Late</v>
      </c>
    </row>
    <row r="4289" spans="2:22" x14ac:dyDescent="0.3">
      <c r="B4289" t="str">
        <f t="shared" si="132"/>
        <v>SO-004388</v>
      </c>
      <c r="C4289" t="s">
        <v>22</v>
      </c>
      <c r="D4289" t="s">
        <v>20</v>
      </c>
      <c r="E4289" s="1">
        <v>43600</v>
      </c>
      <c r="F4289" s="1">
        <v>43761</v>
      </c>
      <c r="G4289" s="1">
        <v>43774</v>
      </c>
      <c r="H4289" s="1">
        <v>43775</v>
      </c>
      <c r="I4289" t="s">
        <v>18</v>
      </c>
      <c r="J4289">
        <v>26</v>
      </c>
      <c r="K4289">
        <v>23</v>
      </c>
      <c r="L4289">
        <v>122</v>
      </c>
      <c r="M4289">
        <v>47</v>
      </c>
      <c r="N4289">
        <v>6</v>
      </c>
      <c r="O4289">
        <v>0.15</v>
      </c>
      <c r="P4289">
        <v>1751.11</v>
      </c>
      <c r="Q4289">
        <v>2653.2</v>
      </c>
      <c r="R4289">
        <f>Table1[[#This Row],[OrderQuantity]]*Table1[[#This Row],[UnitPrice]]</f>
        <v>15919.199999999999</v>
      </c>
      <c r="S4289">
        <f>Table1[[#This Row],[OrderQuantity]]*Table1[[#This Row],[UnitCost]]</f>
        <v>10506.66</v>
      </c>
      <c r="T4289">
        <f>Table1[[#This Row],[OrderQuantity]]*Table1[[#This Row],[UnitPrice]]*(1-Table1[[#This Row],[DiscountApplied]]) - (Table1[[#This Row],[OrderQuantity]]*Table1[[#This Row],[UnitCost]])</f>
        <v>3024.659999999998</v>
      </c>
      <c r="U4289">
        <f>DATEDIF(Table1[[#This Row],[ShipDate]],Table1[[#This Row],[DeliveryDate]],"d")</f>
        <v>1</v>
      </c>
      <c r="V4289" t="str">
        <f t="shared" si="133"/>
        <v>On Time</v>
      </c>
    </row>
    <row r="4290" spans="2:22" x14ac:dyDescent="0.3">
      <c r="B4290" t="str">
        <f t="shared" ref="B4290:B4353" si="134">"SO-" &amp; TEXT(ROW(B4290)+99,"000000")</f>
        <v>SO-004389</v>
      </c>
      <c r="C4290" t="s">
        <v>16</v>
      </c>
      <c r="D4290" t="s">
        <v>17</v>
      </c>
      <c r="E4290" s="1">
        <v>43700</v>
      </c>
      <c r="F4290" s="1">
        <v>43761</v>
      </c>
      <c r="G4290" s="1">
        <v>43779</v>
      </c>
      <c r="H4290" s="1">
        <v>43784</v>
      </c>
      <c r="I4290" t="s">
        <v>18</v>
      </c>
      <c r="J4290">
        <v>12</v>
      </c>
      <c r="K4290">
        <v>23</v>
      </c>
      <c r="L4290">
        <v>207</v>
      </c>
      <c r="M4290">
        <v>11</v>
      </c>
      <c r="N4290">
        <v>7</v>
      </c>
      <c r="O4290">
        <v>0.05</v>
      </c>
      <c r="P4290">
        <v>402</v>
      </c>
      <c r="Q4290">
        <v>1005</v>
      </c>
      <c r="R4290">
        <f>Table1[[#This Row],[OrderQuantity]]*Table1[[#This Row],[UnitPrice]]</f>
        <v>7035</v>
      </c>
      <c r="S4290">
        <f>Table1[[#This Row],[OrderQuantity]]*Table1[[#This Row],[UnitCost]]</f>
        <v>2814</v>
      </c>
      <c r="T4290">
        <f>Table1[[#This Row],[OrderQuantity]]*Table1[[#This Row],[UnitPrice]]*(1-Table1[[#This Row],[DiscountApplied]]) - (Table1[[#This Row],[OrderQuantity]]*Table1[[#This Row],[UnitCost]])</f>
        <v>3869.25</v>
      </c>
      <c r="U4290">
        <f>DATEDIF(Table1[[#This Row],[ShipDate]],Table1[[#This Row],[DeliveryDate]],"d")</f>
        <v>5</v>
      </c>
      <c r="V4290" t="str">
        <f t="shared" ref="V4290:V4353" si="135">IF(U4290&gt;7,"Late","On Time")</f>
        <v>On Time</v>
      </c>
    </row>
    <row r="4291" spans="2:22" x14ac:dyDescent="0.3">
      <c r="B4291" t="str">
        <f t="shared" si="134"/>
        <v>SO-004390</v>
      </c>
      <c r="C4291" t="s">
        <v>21</v>
      </c>
      <c r="D4291" t="s">
        <v>17</v>
      </c>
      <c r="E4291" s="1">
        <v>43700</v>
      </c>
      <c r="F4291" s="1">
        <v>43761</v>
      </c>
      <c r="G4291" s="1">
        <v>43768</v>
      </c>
      <c r="H4291" s="1">
        <v>43776</v>
      </c>
      <c r="I4291" t="s">
        <v>18</v>
      </c>
      <c r="J4291">
        <v>24</v>
      </c>
      <c r="K4291">
        <v>40</v>
      </c>
      <c r="L4291">
        <v>214</v>
      </c>
      <c r="M4291">
        <v>8</v>
      </c>
      <c r="N4291">
        <v>7</v>
      </c>
      <c r="O4291">
        <v>0.1</v>
      </c>
      <c r="P4291">
        <v>4209.95</v>
      </c>
      <c r="Q4291">
        <v>5929.5</v>
      </c>
      <c r="R4291">
        <f>Table1[[#This Row],[OrderQuantity]]*Table1[[#This Row],[UnitPrice]]</f>
        <v>41506.5</v>
      </c>
      <c r="S4291">
        <f>Table1[[#This Row],[OrderQuantity]]*Table1[[#This Row],[UnitCost]]</f>
        <v>29469.649999999998</v>
      </c>
      <c r="T4291">
        <f>Table1[[#This Row],[OrderQuantity]]*Table1[[#This Row],[UnitPrice]]*(1-Table1[[#This Row],[DiscountApplied]]) - (Table1[[#This Row],[OrderQuantity]]*Table1[[#This Row],[UnitCost]])</f>
        <v>7886.2000000000007</v>
      </c>
      <c r="U4291">
        <f>DATEDIF(Table1[[#This Row],[ShipDate]],Table1[[#This Row],[DeliveryDate]],"d")</f>
        <v>8</v>
      </c>
      <c r="V4291" t="str">
        <f t="shared" si="135"/>
        <v>Late</v>
      </c>
    </row>
    <row r="4292" spans="2:22" x14ac:dyDescent="0.3">
      <c r="B4292" t="str">
        <f t="shared" si="134"/>
        <v>SO-004391</v>
      </c>
      <c r="C4292" t="s">
        <v>22</v>
      </c>
      <c r="D4292" t="s">
        <v>17</v>
      </c>
      <c r="E4292" s="1">
        <v>43600</v>
      </c>
      <c r="F4292" s="1">
        <v>43762</v>
      </c>
      <c r="G4292" s="1">
        <v>43790</v>
      </c>
      <c r="H4292" s="1">
        <v>43799</v>
      </c>
      <c r="I4292" t="s">
        <v>18</v>
      </c>
      <c r="J4292">
        <v>26</v>
      </c>
      <c r="K4292">
        <v>29</v>
      </c>
      <c r="L4292">
        <v>209</v>
      </c>
      <c r="M4292">
        <v>39</v>
      </c>
      <c r="N4292">
        <v>3</v>
      </c>
      <c r="O4292">
        <v>0.08</v>
      </c>
      <c r="P4292">
        <v>1637.48</v>
      </c>
      <c r="Q4292">
        <v>3484</v>
      </c>
      <c r="R4292">
        <f>Table1[[#This Row],[OrderQuantity]]*Table1[[#This Row],[UnitPrice]]</f>
        <v>10452</v>
      </c>
      <c r="S4292">
        <f>Table1[[#This Row],[OrderQuantity]]*Table1[[#This Row],[UnitCost]]</f>
        <v>4912.4400000000005</v>
      </c>
      <c r="T4292">
        <f>Table1[[#This Row],[OrderQuantity]]*Table1[[#This Row],[UnitPrice]]*(1-Table1[[#This Row],[DiscountApplied]]) - (Table1[[#This Row],[OrderQuantity]]*Table1[[#This Row],[UnitCost]])</f>
        <v>4703.3999999999996</v>
      </c>
      <c r="U4292">
        <f>DATEDIF(Table1[[#This Row],[ShipDate]],Table1[[#This Row],[DeliveryDate]],"d")</f>
        <v>9</v>
      </c>
      <c r="V4292" t="str">
        <f t="shared" si="135"/>
        <v>Late</v>
      </c>
    </row>
    <row r="4293" spans="2:22" x14ac:dyDescent="0.3">
      <c r="B4293" t="str">
        <f t="shared" si="134"/>
        <v>SO-004392</v>
      </c>
      <c r="C4293" t="s">
        <v>19</v>
      </c>
      <c r="D4293" t="s">
        <v>25</v>
      </c>
      <c r="E4293" s="1">
        <v>43700</v>
      </c>
      <c r="F4293" s="1">
        <v>43762</v>
      </c>
      <c r="G4293" s="1">
        <v>43785</v>
      </c>
      <c r="H4293" s="1">
        <v>43791</v>
      </c>
      <c r="I4293" t="s">
        <v>18</v>
      </c>
      <c r="J4293">
        <v>18</v>
      </c>
      <c r="K4293">
        <v>34</v>
      </c>
      <c r="L4293">
        <v>335</v>
      </c>
      <c r="M4293">
        <v>10</v>
      </c>
      <c r="N4293">
        <v>1</v>
      </c>
      <c r="O4293">
        <v>0.4</v>
      </c>
      <c r="P4293">
        <v>1484.72</v>
      </c>
      <c r="Q4293">
        <v>1855.9</v>
      </c>
      <c r="R4293">
        <f>Table1[[#This Row],[OrderQuantity]]*Table1[[#This Row],[UnitPrice]]</f>
        <v>1855.9</v>
      </c>
      <c r="S4293">
        <f>Table1[[#This Row],[OrderQuantity]]*Table1[[#This Row],[UnitCost]]</f>
        <v>1484.72</v>
      </c>
      <c r="T4293">
        <f>Table1[[#This Row],[OrderQuantity]]*Table1[[#This Row],[UnitPrice]]*(1-Table1[[#This Row],[DiscountApplied]]) - (Table1[[#This Row],[OrderQuantity]]*Table1[[#This Row],[UnitCost]])</f>
        <v>-371.18000000000006</v>
      </c>
      <c r="U4293">
        <f>DATEDIF(Table1[[#This Row],[ShipDate]],Table1[[#This Row],[DeliveryDate]],"d")</f>
        <v>6</v>
      </c>
      <c r="V4293" t="str">
        <f t="shared" si="135"/>
        <v>On Time</v>
      </c>
    </row>
    <row r="4294" spans="2:22" x14ac:dyDescent="0.3">
      <c r="B4294" t="str">
        <f t="shared" si="134"/>
        <v>SO-004393</v>
      </c>
      <c r="C4294" t="s">
        <v>16</v>
      </c>
      <c r="D4294" t="s">
        <v>17</v>
      </c>
      <c r="E4294" s="1">
        <v>43700</v>
      </c>
      <c r="F4294" s="1">
        <v>43762</v>
      </c>
      <c r="G4294" s="1">
        <v>43784</v>
      </c>
      <c r="H4294" s="1">
        <v>43794</v>
      </c>
      <c r="I4294" t="s">
        <v>18</v>
      </c>
      <c r="J4294">
        <v>1</v>
      </c>
      <c r="K4294">
        <v>6</v>
      </c>
      <c r="L4294">
        <v>246</v>
      </c>
      <c r="M4294">
        <v>41</v>
      </c>
      <c r="N4294">
        <v>7</v>
      </c>
      <c r="O4294">
        <v>0.05</v>
      </c>
      <c r="P4294">
        <v>2728.17</v>
      </c>
      <c r="Q4294">
        <v>5567.7</v>
      </c>
      <c r="R4294">
        <f>Table1[[#This Row],[OrderQuantity]]*Table1[[#This Row],[UnitPrice]]</f>
        <v>38973.9</v>
      </c>
      <c r="S4294">
        <f>Table1[[#This Row],[OrderQuantity]]*Table1[[#This Row],[UnitCost]]</f>
        <v>19097.190000000002</v>
      </c>
      <c r="T4294">
        <f>Table1[[#This Row],[OrderQuantity]]*Table1[[#This Row],[UnitPrice]]*(1-Table1[[#This Row],[DiscountApplied]]) - (Table1[[#This Row],[OrderQuantity]]*Table1[[#This Row],[UnitCost]])</f>
        <v>17928.014999999999</v>
      </c>
      <c r="U4294">
        <f>DATEDIF(Table1[[#This Row],[ShipDate]],Table1[[#This Row],[DeliveryDate]],"d")</f>
        <v>10</v>
      </c>
      <c r="V4294" t="str">
        <f t="shared" si="135"/>
        <v>Late</v>
      </c>
    </row>
    <row r="4295" spans="2:22" x14ac:dyDescent="0.3">
      <c r="B4295" t="str">
        <f t="shared" si="134"/>
        <v>SO-004394</v>
      </c>
      <c r="C4295" t="s">
        <v>16</v>
      </c>
      <c r="D4295" t="s">
        <v>25</v>
      </c>
      <c r="E4295" s="1">
        <v>43600</v>
      </c>
      <c r="F4295" s="1">
        <v>43762</v>
      </c>
      <c r="G4295" s="1">
        <v>43773</v>
      </c>
      <c r="H4295" s="1">
        <v>43780</v>
      </c>
      <c r="I4295" t="s">
        <v>18</v>
      </c>
      <c r="J4295">
        <v>2</v>
      </c>
      <c r="K4295">
        <v>2</v>
      </c>
      <c r="L4295">
        <v>360</v>
      </c>
      <c r="M4295">
        <v>27</v>
      </c>
      <c r="N4295">
        <v>1</v>
      </c>
      <c r="O4295">
        <v>0.05</v>
      </c>
      <c r="P4295">
        <v>399.32</v>
      </c>
      <c r="Q4295">
        <v>998.3</v>
      </c>
      <c r="R4295">
        <f>Table1[[#This Row],[OrderQuantity]]*Table1[[#This Row],[UnitPrice]]</f>
        <v>998.3</v>
      </c>
      <c r="S4295">
        <f>Table1[[#This Row],[OrderQuantity]]*Table1[[#This Row],[UnitCost]]</f>
        <v>399.32</v>
      </c>
      <c r="T4295">
        <f>Table1[[#This Row],[OrderQuantity]]*Table1[[#This Row],[UnitPrice]]*(1-Table1[[#This Row],[DiscountApplied]]) - (Table1[[#This Row],[OrderQuantity]]*Table1[[#This Row],[UnitCost]])</f>
        <v>549.06499999999983</v>
      </c>
      <c r="U4295">
        <f>DATEDIF(Table1[[#This Row],[ShipDate]],Table1[[#This Row],[DeliveryDate]],"d")</f>
        <v>7</v>
      </c>
      <c r="V4295" t="str">
        <f t="shared" si="135"/>
        <v>On Time</v>
      </c>
    </row>
    <row r="4296" spans="2:22" x14ac:dyDescent="0.3">
      <c r="B4296" t="str">
        <f t="shared" si="134"/>
        <v>SO-004395</v>
      </c>
      <c r="C4296" t="s">
        <v>16</v>
      </c>
      <c r="D4296" t="s">
        <v>20</v>
      </c>
      <c r="E4296" s="1">
        <v>43700</v>
      </c>
      <c r="F4296" s="1">
        <v>43762</v>
      </c>
      <c r="G4296" s="1">
        <v>43784</v>
      </c>
      <c r="H4296" s="1">
        <v>43791</v>
      </c>
      <c r="I4296" t="s">
        <v>18</v>
      </c>
      <c r="J4296">
        <v>11</v>
      </c>
      <c r="K4296">
        <v>17</v>
      </c>
      <c r="L4296">
        <v>174</v>
      </c>
      <c r="M4296">
        <v>45</v>
      </c>
      <c r="N4296">
        <v>4</v>
      </c>
      <c r="O4296">
        <v>0.08</v>
      </c>
      <c r="P4296">
        <v>1785.95</v>
      </c>
      <c r="Q4296">
        <v>2626.4</v>
      </c>
      <c r="R4296">
        <f>Table1[[#This Row],[OrderQuantity]]*Table1[[#This Row],[UnitPrice]]</f>
        <v>10505.6</v>
      </c>
      <c r="S4296">
        <f>Table1[[#This Row],[OrderQuantity]]*Table1[[#This Row],[UnitCost]]</f>
        <v>7143.8</v>
      </c>
      <c r="T4296">
        <f>Table1[[#This Row],[OrderQuantity]]*Table1[[#This Row],[UnitPrice]]*(1-Table1[[#This Row],[DiscountApplied]]) - (Table1[[#This Row],[OrderQuantity]]*Table1[[#This Row],[UnitCost]])</f>
        <v>2521.3519999999999</v>
      </c>
      <c r="U4296">
        <f>DATEDIF(Table1[[#This Row],[ShipDate]],Table1[[#This Row],[DeliveryDate]],"d")</f>
        <v>7</v>
      </c>
      <c r="V4296" t="str">
        <f t="shared" si="135"/>
        <v>On Time</v>
      </c>
    </row>
    <row r="4297" spans="2:22" x14ac:dyDescent="0.3">
      <c r="B4297" t="str">
        <f t="shared" si="134"/>
        <v>SO-004396</v>
      </c>
      <c r="C4297" t="s">
        <v>16</v>
      </c>
      <c r="D4297" t="s">
        <v>26</v>
      </c>
      <c r="E4297" s="1">
        <v>43600</v>
      </c>
      <c r="F4297" s="1">
        <v>43762</v>
      </c>
      <c r="G4297" s="1">
        <v>43771</v>
      </c>
      <c r="H4297" s="1">
        <v>43774</v>
      </c>
      <c r="I4297" t="s">
        <v>18</v>
      </c>
      <c r="J4297">
        <v>7</v>
      </c>
      <c r="K4297">
        <v>14</v>
      </c>
      <c r="L4297">
        <v>60</v>
      </c>
      <c r="M4297">
        <v>3</v>
      </c>
      <c r="N4297">
        <v>6</v>
      </c>
      <c r="O4297">
        <v>0.1</v>
      </c>
      <c r="P4297">
        <v>656.2</v>
      </c>
      <c r="Q4297">
        <v>1112.2</v>
      </c>
      <c r="R4297">
        <f>Table1[[#This Row],[OrderQuantity]]*Table1[[#This Row],[UnitPrice]]</f>
        <v>6673.2000000000007</v>
      </c>
      <c r="S4297">
        <f>Table1[[#This Row],[OrderQuantity]]*Table1[[#This Row],[UnitCost]]</f>
        <v>3937.2000000000003</v>
      </c>
      <c r="T4297">
        <f>Table1[[#This Row],[OrderQuantity]]*Table1[[#This Row],[UnitPrice]]*(1-Table1[[#This Row],[DiscountApplied]]) - (Table1[[#This Row],[OrderQuantity]]*Table1[[#This Row],[UnitCost]])</f>
        <v>2068.6800000000007</v>
      </c>
      <c r="U4297">
        <f>DATEDIF(Table1[[#This Row],[ShipDate]],Table1[[#This Row],[DeliveryDate]],"d")</f>
        <v>3</v>
      </c>
      <c r="V4297" t="str">
        <f t="shared" si="135"/>
        <v>On Time</v>
      </c>
    </row>
    <row r="4298" spans="2:22" x14ac:dyDescent="0.3">
      <c r="B4298" t="str">
        <f t="shared" si="134"/>
        <v>SO-004397</v>
      </c>
      <c r="C4298" t="s">
        <v>19</v>
      </c>
      <c r="D4298" t="s">
        <v>20</v>
      </c>
      <c r="E4298" s="1">
        <v>43600</v>
      </c>
      <c r="F4298" s="1">
        <v>43762</v>
      </c>
      <c r="G4298" s="1">
        <v>43772</v>
      </c>
      <c r="H4298" s="1">
        <v>43781</v>
      </c>
      <c r="I4298" t="s">
        <v>18</v>
      </c>
      <c r="J4298">
        <v>13</v>
      </c>
      <c r="K4298">
        <v>6</v>
      </c>
      <c r="L4298">
        <v>102</v>
      </c>
      <c r="M4298">
        <v>42</v>
      </c>
      <c r="N4298">
        <v>1</v>
      </c>
      <c r="O4298">
        <v>0.08</v>
      </c>
      <c r="P4298">
        <v>97.95</v>
      </c>
      <c r="Q4298">
        <v>227.8</v>
      </c>
      <c r="R4298">
        <f>Table1[[#This Row],[OrderQuantity]]*Table1[[#This Row],[UnitPrice]]</f>
        <v>227.8</v>
      </c>
      <c r="S4298">
        <f>Table1[[#This Row],[OrderQuantity]]*Table1[[#This Row],[UnitCost]]</f>
        <v>97.95</v>
      </c>
      <c r="T4298">
        <f>Table1[[#This Row],[OrderQuantity]]*Table1[[#This Row],[UnitPrice]]*(1-Table1[[#This Row],[DiscountApplied]]) - (Table1[[#This Row],[OrderQuantity]]*Table1[[#This Row],[UnitCost]])</f>
        <v>111.62600000000002</v>
      </c>
      <c r="U4298">
        <f>DATEDIF(Table1[[#This Row],[ShipDate]],Table1[[#This Row],[DeliveryDate]],"d")</f>
        <v>9</v>
      </c>
      <c r="V4298" t="str">
        <f t="shared" si="135"/>
        <v>Late</v>
      </c>
    </row>
    <row r="4299" spans="2:22" x14ac:dyDescent="0.3">
      <c r="B4299" t="str">
        <f t="shared" si="134"/>
        <v>SO-004398</v>
      </c>
      <c r="C4299" t="s">
        <v>16</v>
      </c>
      <c r="D4299" t="s">
        <v>20</v>
      </c>
      <c r="E4299" s="1">
        <v>43600</v>
      </c>
      <c r="F4299" s="1">
        <v>43762</v>
      </c>
      <c r="G4299" s="1">
        <v>43781</v>
      </c>
      <c r="H4299" s="1">
        <v>43788</v>
      </c>
      <c r="I4299" t="s">
        <v>18</v>
      </c>
      <c r="J4299">
        <v>7</v>
      </c>
      <c r="K4299">
        <v>1</v>
      </c>
      <c r="L4299">
        <v>116</v>
      </c>
      <c r="M4299">
        <v>4</v>
      </c>
      <c r="N4299">
        <v>1</v>
      </c>
      <c r="O4299">
        <v>0.08</v>
      </c>
      <c r="P4299">
        <v>1940.25</v>
      </c>
      <c r="Q4299">
        <v>3959.7</v>
      </c>
      <c r="R4299">
        <f>Table1[[#This Row],[OrderQuantity]]*Table1[[#This Row],[UnitPrice]]</f>
        <v>3959.7</v>
      </c>
      <c r="S4299">
        <f>Table1[[#This Row],[OrderQuantity]]*Table1[[#This Row],[UnitCost]]</f>
        <v>1940.25</v>
      </c>
      <c r="T4299">
        <f>Table1[[#This Row],[OrderQuantity]]*Table1[[#This Row],[UnitPrice]]*(1-Table1[[#This Row],[DiscountApplied]]) - (Table1[[#This Row],[OrderQuantity]]*Table1[[#This Row],[UnitCost]])</f>
        <v>1702.674</v>
      </c>
      <c r="U4299">
        <f>DATEDIF(Table1[[#This Row],[ShipDate]],Table1[[#This Row],[DeliveryDate]],"d")</f>
        <v>7</v>
      </c>
      <c r="V4299" t="str">
        <f t="shared" si="135"/>
        <v>On Time</v>
      </c>
    </row>
    <row r="4300" spans="2:22" x14ac:dyDescent="0.3">
      <c r="B4300" t="str">
        <f t="shared" si="134"/>
        <v>SO-004399</v>
      </c>
      <c r="C4300" t="s">
        <v>21</v>
      </c>
      <c r="D4300" t="s">
        <v>20</v>
      </c>
      <c r="E4300" s="1">
        <v>43600</v>
      </c>
      <c r="F4300" s="1">
        <v>43762</v>
      </c>
      <c r="G4300" s="1">
        <v>43768</v>
      </c>
      <c r="H4300" s="1">
        <v>43777</v>
      </c>
      <c r="I4300" t="s">
        <v>18</v>
      </c>
      <c r="J4300">
        <v>21</v>
      </c>
      <c r="K4300">
        <v>34</v>
      </c>
      <c r="L4300">
        <v>88</v>
      </c>
      <c r="M4300">
        <v>3</v>
      </c>
      <c r="N4300">
        <v>8</v>
      </c>
      <c r="O4300">
        <v>0.2</v>
      </c>
      <c r="P4300">
        <v>4816.63</v>
      </c>
      <c r="Q4300">
        <v>6097</v>
      </c>
      <c r="R4300">
        <f>Table1[[#This Row],[OrderQuantity]]*Table1[[#This Row],[UnitPrice]]</f>
        <v>48776</v>
      </c>
      <c r="S4300">
        <f>Table1[[#This Row],[OrderQuantity]]*Table1[[#This Row],[UnitCost]]</f>
        <v>38533.040000000001</v>
      </c>
      <c r="T4300">
        <f>Table1[[#This Row],[OrderQuantity]]*Table1[[#This Row],[UnitPrice]]*(1-Table1[[#This Row],[DiscountApplied]]) - (Table1[[#This Row],[OrderQuantity]]*Table1[[#This Row],[UnitCost]])</f>
        <v>487.76000000000204</v>
      </c>
      <c r="U4300">
        <f>DATEDIF(Table1[[#This Row],[ShipDate]],Table1[[#This Row],[DeliveryDate]],"d")</f>
        <v>9</v>
      </c>
      <c r="V4300" t="str">
        <f t="shared" si="135"/>
        <v>Late</v>
      </c>
    </row>
    <row r="4301" spans="2:22" x14ac:dyDescent="0.3">
      <c r="B4301" t="str">
        <f t="shared" si="134"/>
        <v>SO-004400</v>
      </c>
      <c r="C4301" t="s">
        <v>19</v>
      </c>
      <c r="D4301" t="s">
        <v>23</v>
      </c>
      <c r="E4301" s="1">
        <v>43600</v>
      </c>
      <c r="F4301" s="1">
        <v>43762</v>
      </c>
      <c r="G4301" s="1">
        <v>43777</v>
      </c>
      <c r="H4301" s="1">
        <v>43778</v>
      </c>
      <c r="I4301" t="s">
        <v>18</v>
      </c>
      <c r="J4301">
        <v>20</v>
      </c>
      <c r="K4301">
        <v>28</v>
      </c>
      <c r="L4301">
        <v>295</v>
      </c>
      <c r="M4301">
        <v>6</v>
      </c>
      <c r="N4301">
        <v>1</v>
      </c>
      <c r="O4301">
        <v>0.05</v>
      </c>
      <c r="P4301">
        <v>1506.09</v>
      </c>
      <c r="Q4301">
        <v>2552.6999999999998</v>
      </c>
      <c r="R4301">
        <f>Table1[[#This Row],[OrderQuantity]]*Table1[[#This Row],[UnitPrice]]</f>
        <v>2552.6999999999998</v>
      </c>
      <c r="S4301">
        <f>Table1[[#This Row],[OrderQuantity]]*Table1[[#This Row],[UnitCost]]</f>
        <v>1506.09</v>
      </c>
      <c r="T4301">
        <f>Table1[[#This Row],[OrderQuantity]]*Table1[[#This Row],[UnitPrice]]*(1-Table1[[#This Row],[DiscountApplied]]) - (Table1[[#This Row],[OrderQuantity]]*Table1[[#This Row],[UnitCost]])</f>
        <v>918.97499999999968</v>
      </c>
      <c r="U4301">
        <f>DATEDIF(Table1[[#This Row],[ShipDate]],Table1[[#This Row],[DeliveryDate]],"d")</f>
        <v>1</v>
      </c>
      <c r="V4301" t="str">
        <f t="shared" si="135"/>
        <v>On Time</v>
      </c>
    </row>
    <row r="4302" spans="2:22" x14ac:dyDescent="0.3">
      <c r="B4302" t="str">
        <f t="shared" si="134"/>
        <v>SO-004401</v>
      </c>
      <c r="C4302" t="s">
        <v>21</v>
      </c>
      <c r="D4302" t="s">
        <v>23</v>
      </c>
      <c r="E4302" s="1">
        <v>43600</v>
      </c>
      <c r="F4302" s="1">
        <v>43762</v>
      </c>
      <c r="G4302" s="1">
        <v>43773</v>
      </c>
      <c r="H4302" s="1">
        <v>43781</v>
      </c>
      <c r="I4302" t="s">
        <v>18</v>
      </c>
      <c r="J4302">
        <v>21</v>
      </c>
      <c r="K4302">
        <v>24</v>
      </c>
      <c r="L4302">
        <v>295</v>
      </c>
      <c r="M4302">
        <v>41</v>
      </c>
      <c r="N4302">
        <v>8</v>
      </c>
      <c r="O4302">
        <v>0.08</v>
      </c>
      <c r="P4302">
        <v>512.54999999999995</v>
      </c>
      <c r="Q4302">
        <v>1025.0999999999999</v>
      </c>
      <c r="R4302">
        <f>Table1[[#This Row],[OrderQuantity]]*Table1[[#This Row],[UnitPrice]]</f>
        <v>8200.7999999999993</v>
      </c>
      <c r="S4302">
        <f>Table1[[#This Row],[OrderQuantity]]*Table1[[#This Row],[UnitCost]]</f>
        <v>4100.3999999999996</v>
      </c>
      <c r="T4302">
        <f>Table1[[#This Row],[OrderQuantity]]*Table1[[#This Row],[UnitPrice]]*(1-Table1[[#This Row],[DiscountApplied]]) - (Table1[[#This Row],[OrderQuantity]]*Table1[[#This Row],[UnitCost]])</f>
        <v>3444.3360000000002</v>
      </c>
      <c r="U4302">
        <f>DATEDIF(Table1[[#This Row],[ShipDate]],Table1[[#This Row],[DeliveryDate]],"d")</f>
        <v>8</v>
      </c>
      <c r="V4302" t="str">
        <f t="shared" si="135"/>
        <v>Late</v>
      </c>
    </row>
    <row r="4303" spans="2:22" x14ac:dyDescent="0.3">
      <c r="B4303" t="str">
        <f t="shared" si="134"/>
        <v>SO-004402</v>
      </c>
      <c r="C4303" t="s">
        <v>21</v>
      </c>
      <c r="D4303" t="s">
        <v>17</v>
      </c>
      <c r="E4303" s="1">
        <v>43700</v>
      </c>
      <c r="F4303" s="1">
        <v>43762</v>
      </c>
      <c r="G4303" s="1">
        <v>43783</v>
      </c>
      <c r="H4303" s="1">
        <v>43792</v>
      </c>
      <c r="I4303" t="s">
        <v>18</v>
      </c>
      <c r="J4303">
        <v>21</v>
      </c>
      <c r="K4303">
        <v>22</v>
      </c>
      <c r="L4303">
        <v>240</v>
      </c>
      <c r="M4303">
        <v>46</v>
      </c>
      <c r="N4303">
        <v>7</v>
      </c>
      <c r="O4303">
        <v>0.08</v>
      </c>
      <c r="P4303">
        <v>1455.24</v>
      </c>
      <c r="Q4303">
        <v>2425.4</v>
      </c>
      <c r="R4303">
        <f>Table1[[#This Row],[OrderQuantity]]*Table1[[#This Row],[UnitPrice]]</f>
        <v>16977.8</v>
      </c>
      <c r="S4303">
        <f>Table1[[#This Row],[OrderQuantity]]*Table1[[#This Row],[UnitCost]]</f>
        <v>10186.68</v>
      </c>
      <c r="T4303">
        <f>Table1[[#This Row],[OrderQuantity]]*Table1[[#This Row],[UnitPrice]]*(1-Table1[[#This Row],[DiscountApplied]]) - (Table1[[#This Row],[OrderQuantity]]*Table1[[#This Row],[UnitCost]])</f>
        <v>5432.8959999999988</v>
      </c>
      <c r="U4303">
        <f>DATEDIF(Table1[[#This Row],[ShipDate]],Table1[[#This Row],[DeliveryDate]],"d")</f>
        <v>9</v>
      </c>
      <c r="V4303" t="str">
        <f t="shared" si="135"/>
        <v>Late</v>
      </c>
    </row>
    <row r="4304" spans="2:22" x14ac:dyDescent="0.3">
      <c r="B4304" t="str">
        <f t="shared" si="134"/>
        <v>SO-004403</v>
      </c>
      <c r="C4304" t="s">
        <v>16</v>
      </c>
      <c r="D4304" t="s">
        <v>23</v>
      </c>
      <c r="E4304" s="1">
        <v>43700</v>
      </c>
      <c r="F4304" s="1">
        <v>43763</v>
      </c>
      <c r="G4304" s="1">
        <v>43778</v>
      </c>
      <c r="H4304" s="1">
        <v>43785</v>
      </c>
      <c r="I4304" t="s">
        <v>18</v>
      </c>
      <c r="J4304">
        <v>7</v>
      </c>
      <c r="K4304">
        <v>6</v>
      </c>
      <c r="L4304">
        <v>271</v>
      </c>
      <c r="M4304">
        <v>4</v>
      </c>
      <c r="N4304">
        <v>1</v>
      </c>
      <c r="O4304">
        <v>0.2</v>
      </c>
      <c r="P4304">
        <v>1985.28</v>
      </c>
      <c r="Q4304">
        <v>3892.7</v>
      </c>
      <c r="R4304">
        <f>Table1[[#This Row],[OrderQuantity]]*Table1[[#This Row],[UnitPrice]]</f>
        <v>3892.7</v>
      </c>
      <c r="S4304">
        <f>Table1[[#This Row],[OrderQuantity]]*Table1[[#This Row],[UnitCost]]</f>
        <v>1985.28</v>
      </c>
      <c r="T4304">
        <f>Table1[[#This Row],[OrderQuantity]]*Table1[[#This Row],[UnitPrice]]*(1-Table1[[#This Row],[DiscountApplied]]) - (Table1[[#This Row],[OrderQuantity]]*Table1[[#This Row],[UnitCost]])</f>
        <v>1128.8799999999999</v>
      </c>
      <c r="U4304">
        <f>DATEDIF(Table1[[#This Row],[ShipDate]],Table1[[#This Row],[DeliveryDate]],"d")</f>
        <v>7</v>
      </c>
      <c r="V4304" t="str">
        <f t="shared" si="135"/>
        <v>On Time</v>
      </c>
    </row>
    <row r="4305" spans="2:22" x14ac:dyDescent="0.3">
      <c r="B4305" t="str">
        <f t="shared" si="134"/>
        <v>SO-004404</v>
      </c>
      <c r="C4305" t="s">
        <v>16</v>
      </c>
      <c r="D4305" t="s">
        <v>24</v>
      </c>
      <c r="E4305" s="1">
        <v>43700</v>
      </c>
      <c r="F4305" s="1">
        <v>43763</v>
      </c>
      <c r="G4305" s="1">
        <v>43767</v>
      </c>
      <c r="H4305" s="1">
        <v>43771</v>
      </c>
      <c r="I4305" t="s">
        <v>18</v>
      </c>
      <c r="J4305">
        <v>11</v>
      </c>
      <c r="K4305">
        <v>21</v>
      </c>
      <c r="L4305">
        <v>11</v>
      </c>
      <c r="M4305">
        <v>4</v>
      </c>
      <c r="N4305">
        <v>7</v>
      </c>
      <c r="O4305">
        <v>0.1</v>
      </c>
      <c r="P4305">
        <v>2031.17</v>
      </c>
      <c r="Q4305">
        <v>3906.1</v>
      </c>
      <c r="R4305">
        <f>Table1[[#This Row],[OrderQuantity]]*Table1[[#This Row],[UnitPrice]]</f>
        <v>27342.7</v>
      </c>
      <c r="S4305">
        <f>Table1[[#This Row],[OrderQuantity]]*Table1[[#This Row],[UnitCost]]</f>
        <v>14218.19</v>
      </c>
      <c r="T4305">
        <f>Table1[[#This Row],[OrderQuantity]]*Table1[[#This Row],[UnitPrice]]*(1-Table1[[#This Row],[DiscountApplied]]) - (Table1[[#This Row],[OrderQuantity]]*Table1[[#This Row],[UnitCost]])</f>
        <v>10390.24</v>
      </c>
      <c r="U4305">
        <f>DATEDIF(Table1[[#This Row],[ShipDate]],Table1[[#This Row],[DeliveryDate]],"d")</f>
        <v>4</v>
      </c>
      <c r="V4305" t="str">
        <f t="shared" si="135"/>
        <v>On Time</v>
      </c>
    </row>
    <row r="4306" spans="2:22" x14ac:dyDescent="0.3">
      <c r="B4306" t="str">
        <f t="shared" si="134"/>
        <v>SO-004405</v>
      </c>
      <c r="C4306" t="s">
        <v>19</v>
      </c>
      <c r="D4306" t="s">
        <v>26</v>
      </c>
      <c r="E4306" s="1">
        <v>43700</v>
      </c>
      <c r="F4306" s="1">
        <v>43763</v>
      </c>
      <c r="G4306" s="1">
        <v>43785</v>
      </c>
      <c r="H4306" s="1">
        <v>43788</v>
      </c>
      <c r="I4306" t="s">
        <v>18</v>
      </c>
      <c r="J4306">
        <v>12</v>
      </c>
      <c r="K4306">
        <v>35</v>
      </c>
      <c r="L4306">
        <v>80</v>
      </c>
      <c r="M4306">
        <v>47</v>
      </c>
      <c r="N4306">
        <v>7</v>
      </c>
      <c r="O4306">
        <v>0.3</v>
      </c>
      <c r="P4306">
        <v>820.42</v>
      </c>
      <c r="Q4306">
        <v>1038.5</v>
      </c>
      <c r="R4306">
        <f>Table1[[#This Row],[OrderQuantity]]*Table1[[#This Row],[UnitPrice]]</f>
        <v>7269.5</v>
      </c>
      <c r="S4306">
        <f>Table1[[#This Row],[OrderQuantity]]*Table1[[#This Row],[UnitCost]]</f>
        <v>5742.94</v>
      </c>
      <c r="T4306">
        <f>Table1[[#This Row],[OrderQuantity]]*Table1[[#This Row],[UnitPrice]]*(1-Table1[[#This Row],[DiscountApplied]]) - (Table1[[#This Row],[OrderQuantity]]*Table1[[#This Row],[UnitCost]])</f>
        <v>-654.29</v>
      </c>
      <c r="U4306">
        <f>DATEDIF(Table1[[#This Row],[ShipDate]],Table1[[#This Row],[DeliveryDate]],"d")</f>
        <v>3</v>
      </c>
      <c r="V4306" t="str">
        <f t="shared" si="135"/>
        <v>On Time</v>
      </c>
    </row>
    <row r="4307" spans="2:22" x14ac:dyDescent="0.3">
      <c r="B4307" t="str">
        <f t="shared" si="134"/>
        <v>SO-004406</v>
      </c>
      <c r="C4307" t="s">
        <v>19</v>
      </c>
      <c r="D4307" t="s">
        <v>20</v>
      </c>
      <c r="E4307" s="1">
        <v>43600</v>
      </c>
      <c r="F4307" s="1">
        <v>43763</v>
      </c>
      <c r="G4307" s="1">
        <v>43779</v>
      </c>
      <c r="H4307" s="1">
        <v>43784</v>
      </c>
      <c r="I4307" t="s">
        <v>18</v>
      </c>
      <c r="J4307">
        <v>17</v>
      </c>
      <c r="K4307">
        <v>34</v>
      </c>
      <c r="L4307">
        <v>143</v>
      </c>
      <c r="M4307">
        <v>35</v>
      </c>
      <c r="N4307">
        <v>3</v>
      </c>
      <c r="O4307">
        <v>0.15</v>
      </c>
      <c r="P4307">
        <v>1295.24</v>
      </c>
      <c r="Q4307">
        <v>2398.6</v>
      </c>
      <c r="R4307">
        <f>Table1[[#This Row],[OrderQuantity]]*Table1[[#This Row],[UnitPrice]]</f>
        <v>7195.7999999999993</v>
      </c>
      <c r="S4307">
        <f>Table1[[#This Row],[OrderQuantity]]*Table1[[#This Row],[UnitCost]]</f>
        <v>3885.7200000000003</v>
      </c>
      <c r="T4307">
        <f>Table1[[#This Row],[OrderQuantity]]*Table1[[#This Row],[UnitPrice]]*(1-Table1[[#This Row],[DiscountApplied]]) - (Table1[[#This Row],[OrderQuantity]]*Table1[[#This Row],[UnitCost]])</f>
        <v>2230.7099999999991</v>
      </c>
      <c r="U4307">
        <f>DATEDIF(Table1[[#This Row],[ShipDate]],Table1[[#This Row],[DeliveryDate]],"d")</f>
        <v>5</v>
      </c>
      <c r="V4307" t="str">
        <f t="shared" si="135"/>
        <v>On Time</v>
      </c>
    </row>
    <row r="4308" spans="2:22" x14ac:dyDescent="0.3">
      <c r="B4308" t="str">
        <f t="shared" si="134"/>
        <v>SO-004407</v>
      </c>
      <c r="C4308" t="s">
        <v>16</v>
      </c>
      <c r="D4308" t="s">
        <v>23</v>
      </c>
      <c r="E4308" s="1">
        <v>43700</v>
      </c>
      <c r="F4308" s="1">
        <v>43764</v>
      </c>
      <c r="G4308" s="1">
        <v>43781</v>
      </c>
      <c r="H4308" s="1">
        <v>43783</v>
      </c>
      <c r="I4308" t="s">
        <v>18</v>
      </c>
      <c r="J4308">
        <v>3</v>
      </c>
      <c r="K4308">
        <v>3</v>
      </c>
      <c r="L4308">
        <v>309</v>
      </c>
      <c r="M4308">
        <v>19</v>
      </c>
      <c r="N4308">
        <v>8</v>
      </c>
      <c r="O4308">
        <v>0.05</v>
      </c>
      <c r="P4308">
        <v>1374.37</v>
      </c>
      <c r="Q4308">
        <v>1882.7</v>
      </c>
      <c r="R4308">
        <f>Table1[[#This Row],[OrderQuantity]]*Table1[[#This Row],[UnitPrice]]</f>
        <v>15061.6</v>
      </c>
      <c r="S4308">
        <f>Table1[[#This Row],[OrderQuantity]]*Table1[[#This Row],[UnitCost]]</f>
        <v>10994.96</v>
      </c>
      <c r="T4308">
        <f>Table1[[#This Row],[OrderQuantity]]*Table1[[#This Row],[UnitPrice]]*(1-Table1[[#This Row],[DiscountApplied]]) - (Table1[[#This Row],[OrderQuantity]]*Table1[[#This Row],[UnitCost]])</f>
        <v>3313.5600000000013</v>
      </c>
      <c r="U4308">
        <f>DATEDIF(Table1[[#This Row],[ShipDate]],Table1[[#This Row],[DeliveryDate]],"d")</f>
        <v>2</v>
      </c>
      <c r="V4308" t="str">
        <f t="shared" si="135"/>
        <v>On Time</v>
      </c>
    </row>
    <row r="4309" spans="2:22" x14ac:dyDescent="0.3">
      <c r="B4309" t="str">
        <f t="shared" si="134"/>
        <v>SO-004408</v>
      </c>
      <c r="C4309" t="s">
        <v>19</v>
      </c>
      <c r="D4309" t="s">
        <v>24</v>
      </c>
      <c r="E4309" s="1">
        <v>43700</v>
      </c>
      <c r="F4309" s="1">
        <v>43764</v>
      </c>
      <c r="G4309" s="1">
        <v>43792</v>
      </c>
      <c r="H4309" s="1">
        <v>43797</v>
      </c>
      <c r="I4309" t="s">
        <v>18</v>
      </c>
      <c r="J4309">
        <v>18</v>
      </c>
      <c r="K4309">
        <v>44</v>
      </c>
      <c r="L4309">
        <v>12</v>
      </c>
      <c r="M4309">
        <v>23</v>
      </c>
      <c r="N4309">
        <v>5</v>
      </c>
      <c r="O4309">
        <v>0.15</v>
      </c>
      <c r="P4309">
        <v>836.36</v>
      </c>
      <c r="Q4309">
        <v>1145.7</v>
      </c>
      <c r="R4309">
        <f>Table1[[#This Row],[OrderQuantity]]*Table1[[#This Row],[UnitPrice]]</f>
        <v>5728.5</v>
      </c>
      <c r="S4309">
        <f>Table1[[#This Row],[OrderQuantity]]*Table1[[#This Row],[UnitCost]]</f>
        <v>4181.8</v>
      </c>
      <c r="T4309">
        <f>Table1[[#This Row],[OrderQuantity]]*Table1[[#This Row],[UnitPrice]]*(1-Table1[[#This Row],[DiscountApplied]]) - (Table1[[#This Row],[OrderQuantity]]*Table1[[#This Row],[UnitCost]])</f>
        <v>687.42499999999927</v>
      </c>
      <c r="U4309">
        <f>DATEDIF(Table1[[#This Row],[ShipDate]],Table1[[#This Row],[DeliveryDate]],"d")</f>
        <v>5</v>
      </c>
      <c r="V4309" t="str">
        <f t="shared" si="135"/>
        <v>On Time</v>
      </c>
    </row>
    <row r="4310" spans="2:22" x14ac:dyDescent="0.3">
      <c r="B4310" t="str">
        <f t="shared" si="134"/>
        <v>SO-004409</v>
      </c>
      <c r="C4310" t="s">
        <v>19</v>
      </c>
      <c r="D4310" t="s">
        <v>20</v>
      </c>
      <c r="E4310" s="1">
        <v>43700</v>
      </c>
      <c r="F4310" s="1">
        <v>43764</v>
      </c>
      <c r="G4310" s="1">
        <v>43775</v>
      </c>
      <c r="H4310" s="1">
        <v>43778</v>
      </c>
      <c r="I4310" t="s">
        <v>18</v>
      </c>
      <c r="J4310">
        <v>14</v>
      </c>
      <c r="K4310">
        <v>37</v>
      </c>
      <c r="L4310">
        <v>185</v>
      </c>
      <c r="M4310">
        <v>47</v>
      </c>
      <c r="N4310">
        <v>3</v>
      </c>
      <c r="O4310">
        <v>0.08</v>
      </c>
      <c r="P4310">
        <v>3069.67</v>
      </c>
      <c r="Q4310">
        <v>3698.4</v>
      </c>
      <c r="R4310">
        <f>Table1[[#This Row],[OrderQuantity]]*Table1[[#This Row],[UnitPrice]]</f>
        <v>11095.2</v>
      </c>
      <c r="S4310">
        <f>Table1[[#This Row],[OrderQuantity]]*Table1[[#This Row],[UnitCost]]</f>
        <v>9209.01</v>
      </c>
      <c r="T4310">
        <f>Table1[[#This Row],[OrderQuantity]]*Table1[[#This Row],[UnitPrice]]*(1-Table1[[#This Row],[DiscountApplied]]) - (Table1[[#This Row],[OrderQuantity]]*Table1[[#This Row],[UnitCost]])</f>
        <v>998.57400000000052</v>
      </c>
      <c r="U4310">
        <f>DATEDIF(Table1[[#This Row],[ShipDate]],Table1[[#This Row],[DeliveryDate]],"d")</f>
        <v>3</v>
      </c>
      <c r="V4310" t="str">
        <f t="shared" si="135"/>
        <v>On Time</v>
      </c>
    </row>
    <row r="4311" spans="2:22" x14ac:dyDescent="0.3">
      <c r="B4311" t="str">
        <f t="shared" si="134"/>
        <v>SO-004410</v>
      </c>
      <c r="C4311" t="s">
        <v>19</v>
      </c>
      <c r="D4311" t="s">
        <v>23</v>
      </c>
      <c r="E4311" s="1">
        <v>43700</v>
      </c>
      <c r="F4311" s="1">
        <v>43764</v>
      </c>
      <c r="G4311" s="1">
        <v>43792</v>
      </c>
      <c r="H4311" s="1">
        <v>43793</v>
      </c>
      <c r="I4311" t="s">
        <v>18</v>
      </c>
      <c r="J4311">
        <v>13</v>
      </c>
      <c r="K4311">
        <v>28</v>
      </c>
      <c r="L4311">
        <v>328</v>
      </c>
      <c r="M4311">
        <v>20</v>
      </c>
      <c r="N4311">
        <v>8</v>
      </c>
      <c r="O4311">
        <v>0.15</v>
      </c>
      <c r="P4311">
        <v>1678.35</v>
      </c>
      <c r="Q4311">
        <v>2237.8000000000002</v>
      </c>
      <c r="R4311">
        <f>Table1[[#This Row],[OrderQuantity]]*Table1[[#This Row],[UnitPrice]]</f>
        <v>17902.400000000001</v>
      </c>
      <c r="S4311">
        <f>Table1[[#This Row],[OrderQuantity]]*Table1[[#This Row],[UnitCost]]</f>
        <v>13426.8</v>
      </c>
      <c r="T4311">
        <f>Table1[[#This Row],[OrderQuantity]]*Table1[[#This Row],[UnitPrice]]*(1-Table1[[#This Row],[DiscountApplied]]) - (Table1[[#This Row],[OrderQuantity]]*Table1[[#This Row],[UnitCost]])</f>
        <v>1790.2400000000016</v>
      </c>
      <c r="U4311">
        <f>DATEDIF(Table1[[#This Row],[ShipDate]],Table1[[#This Row],[DeliveryDate]],"d")</f>
        <v>1</v>
      </c>
      <c r="V4311" t="str">
        <f t="shared" si="135"/>
        <v>On Time</v>
      </c>
    </row>
    <row r="4312" spans="2:22" x14ac:dyDescent="0.3">
      <c r="B4312" t="str">
        <f t="shared" si="134"/>
        <v>SO-004411</v>
      </c>
      <c r="C4312" t="s">
        <v>21</v>
      </c>
      <c r="D4312" t="s">
        <v>20</v>
      </c>
      <c r="E4312" s="1">
        <v>43700</v>
      </c>
      <c r="F4312" s="1">
        <v>43764</v>
      </c>
      <c r="G4312" s="1">
        <v>43783</v>
      </c>
      <c r="H4312" s="1">
        <v>43791</v>
      </c>
      <c r="I4312" t="s">
        <v>18</v>
      </c>
      <c r="J4312">
        <v>23</v>
      </c>
      <c r="K4312">
        <v>29</v>
      </c>
      <c r="L4312">
        <v>185</v>
      </c>
      <c r="M4312">
        <v>35</v>
      </c>
      <c r="N4312">
        <v>8</v>
      </c>
      <c r="O4312">
        <v>0.05</v>
      </c>
      <c r="P4312">
        <v>102.98</v>
      </c>
      <c r="Q4312">
        <v>194.3</v>
      </c>
      <c r="R4312">
        <f>Table1[[#This Row],[OrderQuantity]]*Table1[[#This Row],[UnitPrice]]</f>
        <v>1554.4</v>
      </c>
      <c r="S4312">
        <f>Table1[[#This Row],[OrderQuantity]]*Table1[[#This Row],[UnitCost]]</f>
        <v>823.84</v>
      </c>
      <c r="T4312">
        <f>Table1[[#This Row],[OrderQuantity]]*Table1[[#This Row],[UnitPrice]]*(1-Table1[[#This Row],[DiscountApplied]]) - (Table1[[#This Row],[OrderQuantity]]*Table1[[#This Row],[UnitCost]])</f>
        <v>652.84</v>
      </c>
      <c r="U4312">
        <f>DATEDIF(Table1[[#This Row],[ShipDate]],Table1[[#This Row],[DeliveryDate]],"d")</f>
        <v>8</v>
      </c>
      <c r="V4312" t="str">
        <f t="shared" si="135"/>
        <v>Late</v>
      </c>
    </row>
    <row r="4313" spans="2:22" x14ac:dyDescent="0.3">
      <c r="B4313" t="str">
        <f t="shared" si="134"/>
        <v>SO-004412</v>
      </c>
      <c r="C4313" t="s">
        <v>16</v>
      </c>
      <c r="D4313" t="s">
        <v>23</v>
      </c>
      <c r="E4313" s="1">
        <v>43600</v>
      </c>
      <c r="F4313" s="1">
        <v>43764</v>
      </c>
      <c r="G4313" s="1">
        <v>43786</v>
      </c>
      <c r="H4313" s="1">
        <v>43792</v>
      </c>
      <c r="I4313" t="s">
        <v>18</v>
      </c>
      <c r="J4313">
        <v>3</v>
      </c>
      <c r="K4313">
        <v>50</v>
      </c>
      <c r="L4313">
        <v>284</v>
      </c>
      <c r="M4313">
        <v>32</v>
      </c>
      <c r="N4313">
        <v>2</v>
      </c>
      <c r="O4313">
        <v>0.08</v>
      </c>
      <c r="P4313">
        <v>607.22</v>
      </c>
      <c r="Q4313">
        <v>1065.3</v>
      </c>
      <c r="R4313">
        <f>Table1[[#This Row],[OrderQuantity]]*Table1[[#This Row],[UnitPrice]]</f>
        <v>2130.6</v>
      </c>
      <c r="S4313">
        <f>Table1[[#This Row],[OrderQuantity]]*Table1[[#This Row],[UnitCost]]</f>
        <v>1214.44</v>
      </c>
      <c r="T4313">
        <f>Table1[[#This Row],[OrderQuantity]]*Table1[[#This Row],[UnitPrice]]*(1-Table1[[#This Row],[DiscountApplied]]) - (Table1[[#This Row],[OrderQuantity]]*Table1[[#This Row],[UnitCost]])</f>
        <v>745.71199999999999</v>
      </c>
      <c r="U4313">
        <f>DATEDIF(Table1[[#This Row],[ShipDate]],Table1[[#This Row],[DeliveryDate]],"d")</f>
        <v>6</v>
      </c>
      <c r="V4313" t="str">
        <f t="shared" si="135"/>
        <v>On Time</v>
      </c>
    </row>
    <row r="4314" spans="2:22" x14ac:dyDescent="0.3">
      <c r="B4314" t="str">
        <f t="shared" si="134"/>
        <v>SO-004413</v>
      </c>
      <c r="C4314" t="s">
        <v>19</v>
      </c>
      <c r="D4314" t="s">
        <v>20</v>
      </c>
      <c r="E4314" s="1">
        <v>43600</v>
      </c>
      <c r="F4314" s="1">
        <v>43764</v>
      </c>
      <c r="G4314" s="1">
        <v>43792</v>
      </c>
      <c r="H4314" s="1">
        <v>43800</v>
      </c>
      <c r="I4314" t="s">
        <v>18</v>
      </c>
      <c r="J4314">
        <v>18</v>
      </c>
      <c r="K4314">
        <v>24</v>
      </c>
      <c r="L4314">
        <v>129</v>
      </c>
      <c r="M4314">
        <v>6</v>
      </c>
      <c r="N4314">
        <v>2</v>
      </c>
      <c r="O4314">
        <v>0.08</v>
      </c>
      <c r="P4314">
        <v>301.5</v>
      </c>
      <c r="Q4314">
        <v>670</v>
      </c>
      <c r="R4314">
        <f>Table1[[#This Row],[OrderQuantity]]*Table1[[#This Row],[UnitPrice]]</f>
        <v>1340</v>
      </c>
      <c r="S4314">
        <f>Table1[[#This Row],[OrderQuantity]]*Table1[[#This Row],[UnitCost]]</f>
        <v>603</v>
      </c>
      <c r="T4314">
        <f>Table1[[#This Row],[OrderQuantity]]*Table1[[#This Row],[UnitPrice]]*(1-Table1[[#This Row],[DiscountApplied]]) - (Table1[[#This Row],[OrderQuantity]]*Table1[[#This Row],[UnitCost]])</f>
        <v>629.79999999999995</v>
      </c>
      <c r="U4314">
        <f>DATEDIF(Table1[[#This Row],[ShipDate]],Table1[[#This Row],[DeliveryDate]],"d")</f>
        <v>8</v>
      </c>
      <c r="V4314" t="str">
        <f t="shared" si="135"/>
        <v>Late</v>
      </c>
    </row>
    <row r="4315" spans="2:22" x14ac:dyDescent="0.3">
      <c r="B4315" t="str">
        <f t="shared" si="134"/>
        <v>SO-004414</v>
      </c>
      <c r="C4315" t="s">
        <v>19</v>
      </c>
      <c r="D4315" t="s">
        <v>20</v>
      </c>
      <c r="E4315" s="1">
        <v>43700</v>
      </c>
      <c r="F4315" s="1">
        <v>43764</v>
      </c>
      <c r="G4315" s="1">
        <v>43791</v>
      </c>
      <c r="H4315" s="1">
        <v>43793</v>
      </c>
      <c r="I4315" t="s">
        <v>18</v>
      </c>
      <c r="J4315">
        <v>20</v>
      </c>
      <c r="K4315">
        <v>19</v>
      </c>
      <c r="L4315">
        <v>147</v>
      </c>
      <c r="M4315">
        <v>6</v>
      </c>
      <c r="N4315">
        <v>7</v>
      </c>
      <c r="O4315">
        <v>0.05</v>
      </c>
      <c r="P4315">
        <v>450.31</v>
      </c>
      <c r="Q4315">
        <v>958.1</v>
      </c>
      <c r="R4315">
        <f>Table1[[#This Row],[OrderQuantity]]*Table1[[#This Row],[UnitPrice]]</f>
        <v>6706.7</v>
      </c>
      <c r="S4315">
        <f>Table1[[#This Row],[OrderQuantity]]*Table1[[#This Row],[UnitCost]]</f>
        <v>3152.17</v>
      </c>
      <c r="T4315">
        <f>Table1[[#This Row],[OrderQuantity]]*Table1[[#This Row],[UnitPrice]]*(1-Table1[[#This Row],[DiscountApplied]]) - (Table1[[#This Row],[OrderQuantity]]*Table1[[#This Row],[UnitCost]])</f>
        <v>3219.1949999999997</v>
      </c>
      <c r="U4315">
        <f>DATEDIF(Table1[[#This Row],[ShipDate]],Table1[[#This Row],[DeliveryDate]],"d")</f>
        <v>2</v>
      </c>
      <c r="V4315" t="str">
        <f t="shared" si="135"/>
        <v>On Time</v>
      </c>
    </row>
    <row r="4316" spans="2:22" x14ac:dyDescent="0.3">
      <c r="B4316" t="str">
        <f t="shared" si="134"/>
        <v>SO-004415</v>
      </c>
      <c r="C4316" t="s">
        <v>16</v>
      </c>
      <c r="D4316" t="s">
        <v>24</v>
      </c>
      <c r="E4316" s="1">
        <v>43700</v>
      </c>
      <c r="F4316" s="1">
        <v>43764</v>
      </c>
      <c r="G4316" s="1">
        <v>43786</v>
      </c>
      <c r="H4316" s="1">
        <v>43791</v>
      </c>
      <c r="I4316" t="s">
        <v>18</v>
      </c>
      <c r="J4316">
        <v>11</v>
      </c>
      <c r="K4316">
        <v>20</v>
      </c>
      <c r="L4316">
        <v>31</v>
      </c>
      <c r="M4316">
        <v>23</v>
      </c>
      <c r="N4316">
        <v>7</v>
      </c>
      <c r="O4316">
        <v>0.08</v>
      </c>
      <c r="P4316">
        <v>819.81</v>
      </c>
      <c r="Q4316">
        <v>1078.7</v>
      </c>
      <c r="R4316">
        <f>Table1[[#This Row],[OrderQuantity]]*Table1[[#This Row],[UnitPrice]]</f>
        <v>7550.9000000000005</v>
      </c>
      <c r="S4316">
        <f>Table1[[#This Row],[OrderQuantity]]*Table1[[#This Row],[UnitCost]]</f>
        <v>5738.67</v>
      </c>
      <c r="T4316">
        <f>Table1[[#This Row],[OrderQuantity]]*Table1[[#This Row],[UnitPrice]]*(1-Table1[[#This Row],[DiscountApplied]]) - (Table1[[#This Row],[OrderQuantity]]*Table1[[#This Row],[UnitCost]])</f>
        <v>1208.1580000000004</v>
      </c>
      <c r="U4316">
        <f>DATEDIF(Table1[[#This Row],[ShipDate]],Table1[[#This Row],[DeliveryDate]],"d")</f>
        <v>5</v>
      </c>
      <c r="V4316" t="str">
        <f t="shared" si="135"/>
        <v>On Time</v>
      </c>
    </row>
    <row r="4317" spans="2:22" x14ac:dyDescent="0.3">
      <c r="B4317" t="str">
        <f t="shared" si="134"/>
        <v>SO-004416</v>
      </c>
      <c r="C4317" t="s">
        <v>21</v>
      </c>
      <c r="D4317" t="s">
        <v>25</v>
      </c>
      <c r="E4317" s="1">
        <v>43700</v>
      </c>
      <c r="F4317" s="1">
        <v>43764</v>
      </c>
      <c r="G4317" s="1">
        <v>43792</v>
      </c>
      <c r="H4317" s="1">
        <v>43802</v>
      </c>
      <c r="I4317" t="s">
        <v>18</v>
      </c>
      <c r="J4317">
        <v>21</v>
      </c>
      <c r="K4317">
        <v>3</v>
      </c>
      <c r="L4317">
        <v>361</v>
      </c>
      <c r="M4317">
        <v>46</v>
      </c>
      <c r="N4317">
        <v>8</v>
      </c>
      <c r="O4317">
        <v>0.05</v>
      </c>
      <c r="P4317">
        <v>103.18</v>
      </c>
      <c r="Q4317">
        <v>187.6</v>
      </c>
      <c r="R4317">
        <f>Table1[[#This Row],[OrderQuantity]]*Table1[[#This Row],[UnitPrice]]</f>
        <v>1500.8</v>
      </c>
      <c r="S4317">
        <f>Table1[[#This Row],[OrderQuantity]]*Table1[[#This Row],[UnitCost]]</f>
        <v>825.44</v>
      </c>
      <c r="T4317">
        <f>Table1[[#This Row],[OrderQuantity]]*Table1[[#This Row],[UnitPrice]]*(1-Table1[[#This Row],[DiscountApplied]]) - (Table1[[#This Row],[OrderQuantity]]*Table1[[#This Row],[UnitCost]])</f>
        <v>600.31999999999994</v>
      </c>
      <c r="U4317">
        <f>DATEDIF(Table1[[#This Row],[ShipDate]],Table1[[#This Row],[DeliveryDate]],"d")</f>
        <v>10</v>
      </c>
      <c r="V4317" t="str">
        <f t="shared" si="135"/>
        <v>Late</v>
      </c>
    </row>
    <row r="4318" spans="2:22" x14ac:dyDescent="0.3">
      <c r="B4318" t="str">
        <f t="shared" si="134"/>
        <v>SO-004417</v>
      </c>
      <c r="C4318" t="s">
        <v>21</v>
      </c>
      <c r="D4318" t="s">
        <v>24</v>
      </c>
      <c r="E4318" s="1">
        <v>43600</v>
      </c>
      <c r="F4318" s="1">
        <v>43764</v>
      </c>
      <c r="G4318" s="1">
        <v>43783</v>
      </c>
      <c r="H4318" s="1">
        <v>43790</v>
      </c>
      <c r="I4318" t="s">
        <v>18</v>
      </c>
      <c r="J4318">
        <v>23</v>
      </c>
      <c r="K4318">
        <v>7</v>
      </c>
      <c r="L4318">
        <v>44</v>
      </c>
      <c r="M4318">
        <v>35</v>
      </c>
      <c r="N4318">
        <v>7</v>
      </c>
      <c r="O4318">
        <v>0.4</v>
      </c>
      <c r="P4318">
        <v>2112.38</v>
      </c>
      <c r="Q4318">
        <v>3772.1</v>
      </c>
      <c r="R4318">
        <f>Table1[[#This Row],[OrderQuantity]]*Table1[[#This Row],[UnitPrice]]</f>
        <v>26404.7</v>
      </c>
      <c r="S4318">
        <f>Table1[[#This Row],[OrderQuantity]]*Table1[[#This Row],[UnitCost]]</f>
        <v>14786.66</v>
      </c>
      <c r="T4318">
        <f>Table1[[#This Row],[OrderQuantity]]*Table1[[#This Row],[UnitPrice]]*(1-Table1[[#This Row],[DiscountApplied]]) - (Table1[[#This Row],[OrderQuantity]]*Table1[[#This Row],[UnitCost]])</f>
        <v>1056.1599999999999</v>
      </c>
      <c r="U4318">
        <f>DATEDIF(Table1[[#This Row],[ShipDate]],Table1[[#This Row],[DeliveryDate]],"d")</f>
        <v>7</v>
      </c>
      <c r="V4318" t="str">
        <f t="shared" si="135"/>
        <v>On Time</v>
      </c>
    </row>
    <row r="4319" spans="2:22" x14ac:dyDescent="0.3">
      <c r="B4319" t="str">
        <f t="shared" si="134"/>
        <v>SO-004418</v>
      </c>
      <c r="C4319" t="s">
        <v>16</v>
      </c>
      <c r="D4319" t="s">
        <v>24</v>
      </c>
      <c r="E4319" s="1">
        <v>43700</v>
      </c>
      <c r="F4319" s="1">
        <v>43764</v>
      </c>
      <c r="G4319" s="1">
        <v>43786</v>
      </c>
      <c r="H4319" s="1">
        <v>43787</v>
      </c>
      <c r="I4319" t="s">
        <v>18</v>
      </c>
      <c r="J4319">
        <v>1</v>
      </c>
      <c r="K4319">
        <v>8</v>
      </c>
      <c r="L4319">
        <v>55</v>
      </c>
      <c r="M4319">
        <v>45</v>
      </c>
      <c r="N4319">
        <v>5</v>
      </c>
      <c r="O4319">
        <v>0.05</v>
      </c>
      <c r="P4319">
        <v>468.53</v>
      </c>
      <c r="Q4319">
        <v>743.7</v>
      </c>
      <c r="R4319">
        <f>Table1[[#This Row],[OrderQuantity]]*Table1[[#This Row],[UnitPrice]]</f>
        <v>3718.5</v>
      </c>
      <c r="S4319">
        <f>Table1[[#This Row],[OrderQuantity]]*Table1[[#This Row],[UnitCost]]</f>
        <v>2342.6499999999996</v>
      </c>
      <c r="T4319">
        <f>Table1[[#This Row],[OrderQuantity]]*Table1[[#This Row],[UnitPrice]]*(1-Table1[[#This Row],[DiscountApplied]]) - (Table1[[#This Row],[OrderQuantity]]*Table1[[#This Row],[UnitCost]])</f>
        <v>1189.9250000000002</v>
      </c>
      <c r="U4319">
        <f>DATEDIF(Table1[[#This Row],[ShipDate]],Table1[[#This Row],[DeliveryDate]],"d")</f>
        <v>1</v>
      </c>
      <c r="V4319" t="str">
        <f t="shared" si="135"/>
        <v>On Time</v>
      </c>
    </row>
    <row r="4320" spans="2:22" x14ac:dyDescent="0.3">
      <c r="B4320" t="str">
        <f t="shared" si="134"/>
        <v>SO-004419</v>
      </c>
      <c r="C4320" t="s">
        <v>16</v>
      </c>
      <c r="D4320" t="s">
        <v>25</v>
      </c>
      <c r="E4320" s="1">
        <v>43700</v>
      </c>
      <c r="F4320" s="1">
        <v>43764</v>
      </c>
      <c r="G4320" s="1">
        <v>43788</v>
      </c>
      <c r="H4320" s="1">
        <v>43794</v>
      </c>
      <c r="I4320" t="s">
        <v>18</v>
      </c>
      <c r="J4320">
        <v>3</v>
      </c>
      <c r="K4320">
        <v>48</v>
      </c>
      <c r="L4320">
        <v>340</v>
      </c>
      <c r="M4320">
        <v>13</v>
      </c>
      <c r="N4320">
        <v>2</v>
      </c>
      <c r="O4320">
        <v>0.05</v>
      </c>
      <c r="P4320">
        <v>3104.24</v>
      </c>
      <c r="Q4320">
        <v>3979.8</v>
      </c>
      <c r="R4320">
        <f>Table1[[#This Row],[OrderQuantity]]*Table1[[#This Row],[UnitPrice]]</f>
        <v>7959.6</v>
      </c>
      <c r="S4320">
        <f>Table1[[#This Row],[OrderQuantity]]*Table1[[#This Row],[UnitCost]]</f>
        <v>6208.48</v>
      </c>
      <c r="T4320">
        <f>Table1[[#This Row],[OrderQuantity]]*Table1[[#This Row],[UnitPrice]]*(1-Table1[[#This Row],[DiscountApplied]]) - (Table1[[#This Row],[OrderQuantity]]*Table1[[#This Row],[UnitCost]])</f>
        <v>1353.1400000000003</v>
      </c>
      <c r="U4320">
        <f>DATEDIF(Table1[[#This Row],[ShipDate]],Table1[[#This Row],[DeliveryDate]],"d")</f>
        <v>6</v>
      </c>
      <c r="V4320" t="str">
        <f t="shared" si="135"/>
        <v>On Time</v>
      </c>
    </row>
    <row r="4321" spans="2:22" x14ac:dyDescent="0.3">
      <c r="B4321" t="str">
        <f t="shared" si="134"/>
        <v>SO-004420</v>
      </c>
      <c r="C4321" t="s">
        <v>21</v>
      </c>
      <c r="D4321" t="s">
        <v>20</v>
      </c>
      <c r="E4321" s="1">
        <v>43600</v>
      </c>
      <c r="F4321" s="1">
        <v>43765</v>
      </c>
      <c r="G4321" s="1">
        <v>43779</v>
      </c>
      <c r="H4321" s="1">
        <v>43787</v>
      </c>
      <c r="I4321" t="s">
        <v>18</v>
      </c>
      <c r="J4321">
        <v>24</v>
      </c>
      <c r="K4321">
        <v>44</v>
      </c>
      <c r="L4321">
        <v>162</v>
      </c>
      <c r="M4321">
        <v>8</v>
      </c>
      <c r="N4321">
        <v>7</v>
      </c>
      <c r="O4321">
        <v>0.3</v>
      </c>
      <c r="P4321">
        <v>1824.54</v>
      </c>
      <c r="Q4321">
        <v>3966.4</v>
      </c>
      <c r="R4321">
        <f>Table1[[#This Row],[OrderQuantity]]*Table1[[#This Row],[UnitPrice]]</f>
        <v>27764.799999999999</v>
      </c>
      <c r="S4321">
        <f>Table1[[#This Row],[OrderQuantity]]*Table1[[#This Row],[UnitCost]]</f>
        <v>12771.779999999999</v>
      </c>
      <c r="T4321">
        <f>Table1[[#This Row],[OrderQuantity]]*Table1[[#This Row],[UnitPrice]]*(1-Table1[[#This Row],[DiscountApplied]]) - (Table1[[#This Row],[OrderQuantity]]*Table1[[#This Row],[UnitCost]])</f>
        <v>6663.5799999999981</v>
      </c>
      <c r="U4321">
        <f>DATEDIF(Table1[[#This Row],[ShipDate]],Table1[[#This Row],[DeliveryDate]],"d")</f>
        <v>8</v>
      </c>
      <c r="V4321" t="str">
        <f t="shared" si="135"/>
        <v>Late</v>
      </c>
    </row>
    <row r="4322" spans="2:22" x14ac:dyDescent="0.3">
      <c r="B4322" t="str">
        <f t="shared" si="134"/>
        <v>SO-004421</v>
      </c>
      <c r="C4322" t="s">
        <v>22</v>
      </c>
      <c r="D4322" t="s">
        <v>24</v>
      </c>
      <c r="E4322" s="1">
        <v>43700</v>
      </c>
      <c r="F4322" s="1">
        <v>43765</v>
      </c>
      <c r="G4322" s="1">
        <v>43783</v>
      </c>
      <c r="H4322" s="1">
        <v>43787</v>
      </c>
      <c r="I4322" t="s">
        <v>18</v>
      </c>
      <c r="J4322">
        <v>28</v>
      </c>
      <c r="K4322">
        <v>13</v>
      </c>
      <c r="L4322">
        <v>13</v>
      </c>
      <c r="M4322">
        <v>39</v>
      </c>
      <c r="N4322">
        <v>6</v>
      </c>
      <c r="O4322">
        <v>0.08</v>
      </c>
      <c r="P4322">
        <v>113.9</v>
      </c>
      <c r="Q4322">
        <v>227.8</v>
      </c>
      <c r="R4322">
        <f>Table1[[#This Row],[OrderQuantity]]*Table1[[#This Row],[UnitPrice]]</f>
        <v>1366.8000000000002</v>
      </c>
      <c r="S4322">
        <f>Table1[[#This Row],[OrderQuantity]]*Table1[[#This Row],[UnitCost]]</f>
        <v>683.40000000000009</v>
      </c>
      <c r="T4322">
        <f>Table1[[#This Row],[OrderQuantity]]*Table1[[#This Row],[UnitPrice]]*(1-Table1[[#This Row],[DiscountApplied]]) - (Table1[[#This Row],[OrderQuantity]]*Table1[[#This Row],[UnitCost]])</f>
        <v>574.05600000000004</v>
      </c>
      <c r="U4322">
        <f>DATEDIF(Table1[[#This Row],[ShipDate]],Table1[[#This Row],[DeliveryDate]],"d")</f>
        <v>4</v>
      </c>
      <c r="V4322" t="str">
        <f t="shared" si="135"/>
        <v>On Time</v>
      </c>
    </row>
    <row r="4323" spans="2:22" x14ac:dyDescent="0.3">
      <c r="B4323" t="str">
        <f t="shared" si="134"/>
        <v>SO-004422</v>
      </c>
      <c r="C4323" t="s">
        <v>16</v>
      </c>
      <c r="D4323" t="s">
        <v>23</v>
      </c>
      <c r="E4323" s="1">
        <v>43600</v>
      </c>
      <c r="F4323" s="1">
        <v>43765</v>
      </c>
      <c r="G4323" s="1">
        <v>43770</v>
      </c>
      <c r="H4323" s="1">
        <v>43778</v>
      </c>
      <c r="I4323" t="s">
        <v>18</v>
      </c>
      <c r="J4323">
        <v>2</v>
      </c>
      <c r="K4323">
        <v>8</v>
      </c>
      <c r="L4323">
        <v>284</v>
      </c>
      <c r="M4323">
        <v>46</v>
      </c>
      <c r="N4323">
        <v>8</v>
      </c>
      <c r="O4323">
        <v>0.3</v>
      </c>
      <c r="P4323">
        <v>2736.48</v>
      </c>
      <c r="Q4323">
        <v>5822.3</v>
      </c>
      <c r="R4323">
        <f>Table1[[#This Row],[OrderQuantity]]*Table1[[#This Row],[UnitPrice]]</f>
        <v>46578.400000000001</v>
      </c>
      <c r="S4323">
        <f>Table1[[#This Row],[OrderQuantity]]*Table1[[#This Row],[UnitCost]]</f>
        <v>21891.84</v>
      </c>
      <c r="T4323">
        <f>Table1[[#This Row],[OrderQuantity]]*Table1[[#This Row],[UnitPrice]]*(1-Table1[[#This Row],[DiscountApplied]]) - (Table1[[#This Row],[OrderQuantity]]*Table1[[#This Row],[UnitCost]])</f>
        <v>10713.039999999997</v>
      </c>
      <c r="U4323">
        <f>DATEDIF(Table1[[#This Row],[ShipDate]],Table1[[#This Row],[DeliveryDate]],"d")</f>
        <v>8</v>
      </c>
      <c r="V4323" t="str">
        <f t="shared" si="135"/>
        <v>Late</v>
      </c>
    </row>
    <row r="4324" spans="2:22" x14ac:dyDescent="0.3">
      <c r="B4324" t="str">
        <f t="shared" si="134"/>
        <v>SO-004423</v>
      </c>
      <c r="C4324" t="s">
        <v>16</v>
      </c>
      <c r="D4324" t="s">
        <v>26</v>
      </c>
      <c r="E4324" s="1">
        <v>43700</v>
      </c>
      <c r="F4324" s="1">
        <v>43765</v>
      </c>
      <c r="G4324" s="1">
        <v>43779</v>
      </c>
      <c r="H4324" s="1">
        <v>43781</v>
      </c>
      <c r="I4324" t="s">
        <v>18</v>
      </c>
      <c r="J4324">
        <v>9</v>
      </c>
      <c r="K4324">
        <v>2</v>
      </c>
      <c r="L4324">
        <v>69</v>
      </c>
      <c r="M4324">
        <v>29</v>
      </c>
      <c r="N4324">
        <v>1</v>
      </c>
      <c r="O4324">
        <v>0.2</v>
      </c>
      <c r="P4324">
        <v>596.29999999999995</v>
      </c>
      <c r="Q4324">
        <v>1192.5999999999999</v>
      </c>
      <c r="R4324">
        <f>Table1[[#This Row],[OrderQuantity]]*Table1[[#This Row],[UnitPrice]]</f>
        <v>1192.5999999999999</v>
      </c>
      <c r="S4324">
        <f>Table1[[#This Row],[OrderQuantity]]*Table1[[#This Row],[UnitCost]]</f>
        <v>596.29999999999995</v>
      </c>
      <c r="T4324">
        <f>Table1[[#This Row],[OrderQuantity]]*Table1[[#This Row],[UnitPrice]]*(1-Table1[[#This Row],[DiscountApplied]]) - (Table1[[#This Row],[OrderQuantity]]*Table1[[#This Row],[UnitCost]])</f>
        <v>357.78</v>
      </c>
      <c r="U4324">
        <f>DATEDIF(Table1[[#This Row],[ShipDate]],Table1[[#This Row],[DeliveryDate]],"d")</f>
        <v>2</v>
      </c>
      <c r="V4324" t="str">
        <f t="shared" si="135"/>
        <v>On Time</v>
      </c>
    </row>
    <row r="4325" spans="2:22" x14ac:dyDescent="0.3">
      <c r="B4325" t="str">
        <f t="shared" si="134"/>
        <v>SO-004424</v>
      </c>
      <c r="C4325" t="s">
        <v>16</v>
      </c>
      <c r="D4325" t="s">
        <v>20</v>
      </c>
      <c r="E4325" s="1">
        <v>43700</v>
      </c>
      <c r="F4325" s="1">
        <v>43765</v>
      </c>
      <c r="G4325" s="1">
        <v>43790</v>
      </c>
      <c r="H4325" s="1">
        <v>43798</v>
      </c>
      <c r="I4325" t="s">
        <v>18</v>
      </c>
      <c r="J4325">
        <v>11</v>
      </c>
      <c r="K4325">
        <v>29</v>
      </c>
      <c r="L4325">
        <v>180</v>
      </c>
      <c r="M4325">
        <v>8</v>
      </c>
      <c r="N4325">
        <v>8</v>
      </c>
      <c r="O4325">
        <v>0.05</v>
      </c>
      <c r="P4325">
        <v>775.32</v>
      </c>
      <c r="Q4325">
        <v>1762.1</v>
      </c>
      <c r="R4325">
        <f>Table1[[#This Row],[OrderQuantity]]*Table1[[#This Row],[UnitPrice]]</f>
        <v>14096.8</v>
      </c>
      <c r="S4325">
        <f>Table1[[#This Row],[OrderQuantity]]*Table1[[#This Row],[UnitCost]]</f>
        <v>6202.56</v>
      </c>
      <c r="T4325">
        <f>Table1[[#This Row],[OrderQuantity]]*Table1[[#This Row],[UnitPrice]]*(1-Table1[[#This Row],[DiscountApplied]]) - (Table1[[#This Row],[OrderQuantity]]*Table1[[#This Row],[UnitCost]])</f>
        <v>7189.3999999999987</v>
      </c>
      <c r="U4325">
        <f>DATEDIF(Table1[[#This Row],[ShipDate]],Table1[[#This Row],[DeliveryDate]],"d")</f>
        <v>8</v>
      </c>
      <c r="V4325" t="str">
        <f t="shared" si="135"/>
        <v>Late</v>
      </c>
    </row>
    <row r="4326" spans="2:22" x14ac:dyDescent="0.3">
      <c r="B4326" t="str">
        <f t="shared" si="134"/>
        <v>SO-004425</v>
      </c>
      <c r="C4326" t="s">
        <v>16</v>
      </c>
      <c r="D4326" t="s">
        <v>17</v>
      </c>
      <c r="E4326" s="1">
        <v>43700</v>
      </c>
      <c r="F4326" s="1">
        <v>43765</v>
      </c>
      <c r="G4326" s="1">
        <v>43783</v>
      </c>
      <c r="H4326" s="1">
        <v>43790</v>
      </c>
      <c r="I4326" t="s">
        <v>18</v>
      </c>
      <c r="J4326">
        <v>6</v>
      </c>
      <c r="K4326">
        <v>34</v>
      </c>
      <c r="L4326">
        <v>236</v>
      </c>
      <c r="M4326">
        <v>44</v>
      </c>
      <c r="N4326">
        <v>5</v>
      </c>
      <c r="O4326">
        <v>0.05</v>
      </c>
      <c r="P4326">
        <v>470.34</v>
      </c>
      <c r="Q4326">
        <v>904.5</v>
      </c>
      <c r="R4326">
        <f>Table1[[#This Row],[OrderQuantity]]*Table1[[#This Row],[UnitPrice]]</f>
        <v>4522.5</v>
      </c>
      <c r="S4326">
        <f>Table1[[#This Row],[OrderQuantity]]*Table1[[#This Row],[UnitCost]]</f>
        <v>2351.6999999999998</v>
      </c>
      <c r="T4326">
        <f>Table1[[#This Row],[OrderQuantity]]*Table1[[#This Row],[UnitPrice]]*(1-Table1[[#This Row],[DiscountApplied]]) - (Table1[[#This Row],[OrderQuantity]]*Table1[[#This Row],[UnitCost]])</f>
        <v>1944.6750000000002</v>
      </c>
      <c r="U4326">
        <f>DATEDIF(Table1[[#This Row],[ShipDate]],Table1[[#This Row],[DeliveryDate]],"d")</f>
        <v>7</v>
      </c>
      <c r="V4326" t="str">
        <f t="shared" si="135"/>
        <v>On Time</v>
      </c>
    </row>
    <row r="4327" spans="2:22" x14ac:dyDescent="0.3">
      <c r="B4327" t="str">
        <f t="shared" si="134"/>
        <v>SO-004426</v>
      </c>
      <c r="C4327" t="s">
        <v>16</v>
      </c>
      <c r="D4327" t="s">
        <v>25</v>
      </c>
      <c r="E4327" s="1">
        <v>43700</v>
      </c>
      <c r="F4327" s="1">
        <v>43765</v>
      </c>
      <c r="G4327" s="1">
        <v>43772</v>
      </c>
      <c r="H4327" s="1">
        <v>43782</v>
      </c>
      <c r="I4327" t="s">
        <v>18</v>
      </c>
      <c r="J4327">
        <v>11</v>
      </c>
      <c r="K4327">
        <v>35</v>
      </c>
      <c r="L4327">
        <v>348</v>
      </c>
      <c r="M4327">
        <v>29</v>
      </c>
      <c r="N4327">
        <v>1</v>
      </c>
      <c r="O4327">
        <v>0.08</v>
      </c>
      <c r="P4327">
        <v>159.46</v>
      </c>
      <c r="Q4327">
        <v>234.5</v>
      </c>
      <c r="R4327">
        <f>Table1[[#This Row],[OrderQuantity]]*Table1[[#This Row],[UnitPrice]]</f>
        <v>234.5</v>
      </c>
      <c r="S4327">
        <f>Table1[[#This Row],[OrderQuantity]]*Table1[[#This Row],[UnitCost]]</f>
        <v>159.46</v>
      </c>
      <c r="T4327">
        <f>Table1[[#This Row],[OrderQuantity]]*Table1[[#This Row],[UnitPrice]]*(1-Table1[[#This Row],[DiscountApplied]]) - (Table1[[#This Row],[OrderQuantity]]*Table1[[#This Row],[UnitCost]])</f>
        <v>56.28</v>
      </c>
      <c r="U4327">
        <f>DATEDIF(Table1[[#This Row],[ShipDate]],Table1[[#This Row],[DeliveryDate]],"d")</f>
        <v>10</v>
      </c>
      <c r="V4327" t="str">
        <f t="shared" si="135"/>
        <v>Late</v>
      </c>
    </row>
    <row r="4328" spans="2:22" x14ac:dyDescent="0.3">
      <c r="B4328" t="str">
        <f t="shared" si="134"/>
        <v>SO-004427</v>
      </c>
      <c r="C4328" t="s">
        <v>19</v>
      </c>
      <c r="D4328" t="s">
        <v>25</v>
      </c>
      <c r="E4328" s="1">
        <v>43700</v>
      </c>
      <c r="F4328" s="1">
        <v>43766</v>
      </c>
      <c r="G4328" s="1">
        <v>43785</v>
      </c>
      <c r="H4328" s="1">
        <v>43795</v>
      </c>
      <c r="I4328" t="s">
        <v>18</v>
      </c>
      <c r="J4328">
        <v>19</v>
      </c>
      <c r="K4328">
        <v>17</v>
      </c>
      <c r="L4328">
        <v>338</v>
      </c>
      <c r="M4328">
        <v>3</v>
      </c>
      <c r="N4328">
        <v>5</v>
      </c>
      <c r="O4328">
        <v>0.05</v>
      </c>
      <c r="P4328">
        <v>1665.89</v>
      </c>
      <c r="Q4328">
        <v>2974.8</v>
      </c>
      <c r="R4328">
        <f>Table1[[#This Row],[OrderQuantity]]*Table1[[#This Row],[UnitPrice]]</f>
        <v>14874</v>
      </c>
      <c r="S4328">
        <f>Table1[[#This Row],[OrderQuantity]]*Table1[[#This Row],[UnitCost]]</f>
        <v>8329.4500000000007</v>
      </c>
      <c r="T4328">
        <f>Table1[[#This Row],[OrderQuantity]]*Table1[[#This Row],[UnitPrice]]*(1-Table1[[#This Row],[DiscountApplied]]) - (Table1[[#This Row],[OrderQuantity]]*Table1[[#This Row],[UnitCost]])</f>
        <v>5800.8499999999985</v>
      </c>
      <c r="U4328">
        <f>DATEDIF(Table1[[#This Row],[ShipDate]],Table1[[#This Row],[DeliveryDate]],"d")</f>
        <v>10</v>
      </c>
      <c r="V4328" t="str">
        <f t="shared" si="135"/>
        <v>Late</v>
      </c>
    </row>
    <row r="4329" spans="2:22" x14ac:dyDescent="0.3">
      <c r="B4329" t="str">
        <f t="shared" si="134"/>
        <v>SO-004428</v>
      </c>
      <c r="C4329" t="s">
        <v>19</v>
      </c>
      <c r="D4329" t="s">
        <v>23</v>
      </c>
      <c r="E4329" s="1">
        <v>43700</v>
      </c>
      <c r="F4329" s="1">
        <v>43766</v>
      </c>
      <c r="G4329" s="1">
        <v>43790</v>
      </c>
      <c r="H4329" s="1">
        <v>43795</v>
      </c>
      <c r="I4329" t="s">
        <v>18</v>
      </c>
      <c r="J4329">
        <v>13</v>
      </c>
      <c r="K4329">
        <v>15</v>
      </c>
      <c r="L4329">
        <v>289</v>
      </c>
      <c r="M4329">
        <v>47</v>
      </c>
      <c r="N4329">
        <v>4</v>
      </c>
      <c r="O4329">
        <v>0.05</v>
      </c>
      <c r="P4329">
        <v>694.25</v>
      </c>
      <c r="Q4329">
        <v>1051.9000000000001</v>
      </c>
      <c r="R4329">
        <f>Table1[[#This Row],[OrderQuantity]]*Table1[[#This Row],[UnitPrice]]</f>
        <v>4207.6000000000004</v>
      </c>
      <c r="S4329">
        <f>Table1[[#This Row],[OrderQuantity]]*Table1[[#This Row],[UnitCost]]</f>
        <v>2777</v>
      </c>
      <c r="T4329">
        <f>Table1[[#This Row],[OrderQuantity]]*Table1[[#This Row],[UnitPrice]]*(1-Table1[[#This Row],[DiscountApplied]]) - (Table1[[#This Row],[OrderQuantity]]*Table1[[#This Row],[UnitCost]])</f>
        <v>1220.2200000000003</v>
      </c>
      <c r="U4329">
        <f>DATEDIF(Table1[[#This Row],[ShipDate]],Table1[[#This Row],[DeliveryDate]],"d")</f>
        <v>5</v>
      </c>
      <c r="V4329" t="str">
        <f t="shared" si="135"/>
        <v>On Time</v>
      </c>
    </row>
    <row r="4330" spans="2:22" x14ac:dyDescent="0.3">
      <c r="B4330" t="str">
        <f t="shared" si="134"/>
        <v>SO-004429</v>
      </c>
      <c r="C4330" t="s">
        <v>21</v>
      </c>
      <c r="D4330" t="s">
        <v>20</v>
      </c>
      <c r="E4330" s="1">
        <v>43700</v>
      </c>
      <c r="F4330" s="1">
        <v>43766</v>
      </c>
      <c r="G4330" s="1">
        <v>43787</v>
      </c>
      <c r="H4330" s="1">
        <v>43793</v>
      </c>
      <c r="I4330" t="s">
        <v>18</v>
      </c>
      <c r="J4330">
        <v>20</v>
      </c>
      <c r="K4330">
        <v>45</v>
      </c>
      <c r="L4330">
        <v>190</v>
      </c>
      <c r="M4330">
        <v>14</v>
      </c>
      <c r="N4330">
        <v>1</v>
      </c>
      <c r="O4330">
        <v>0.05</v>
      </c>
      <c r="P4330">
        <v>569.5</v>
      </c>
      <c r="Q4330">
        <v>837.5</v>
      </c>
      <c r="R4330">
        <f>Table1[[#This Row],[OrderQuantity]]*Table1[[#This Row],[UnitPrice]]</f>
        <v>837.5</v>
      </c>
      <c r="S4330">
        <f>Table1[[#This Row],[OrderQuantity]]*Table1[[#This Row],[UnitCost]]</f>
        <v>569.5</v>
      </c>
      <c r="T4330">
        <f>Table1[[#This Row],[OrderQuantity]]*Table1[[#This Row],[UnitPrice]]*(1-Table1[[#This Row],[DiscountApplied]]) - (Table1[[#This Row],[OrderQuantity]]*Table1[[#This Row],[UnitCost]])</f>
        <v>226.125</v>
      </c>
      <c r="U4330">
        <f>DATEDIF(Table1[[#This Row],[ShipDate]],Table1[[#This Row],[DeliveryDate]],"d")</f>
        <v>6</v>
      </c>
      <c r="V4330" t="str">
        <f t="shared" si="135"/>
        <v>On Time</v>
      </c>
    </row>
    <row r="4331" spans="2:22" x14ac:dyDescent="0.3">
      <c r="B4331" t="str">
        <f t="shared" si="134"/>
        <v>SO-004430</v>
      </c>
      <c r="C4331" t="s">
        <v>19</v>
      </c>
      <c r="D4331" t="s">
        <v>20</v>
      </c>
      <c r="E4331" s="1">
        <v>43700</v>
      </c>
      <c r="F4331" s="1">
        <v>43766</v>
      </c>
      <c r="G4331" s="1">
        <v>43782</v>
      </c>
      <c r="H4331" s="1">
        <v>43791</v>
      </c>
      <c r="I4331" t="s">
        <v>18</v>
      </c>
      <c r="J4331">
        <v>20</v>
      </c>
      <c r="K4331">
        <v>3</v>
      </c>
      <c r="L4331">
        <v>98</v>
      </c>
      <c r="M4331">
        <v>12</v>
      </c>
      <c r="N4331">
        <v>6</v>
      </c>
      <c r="O4331">
        <v>0.05</v>
      </c>
      <c r="P4331">
        <v>3246.02</v>
      </c>
      <c r="Q4331">
        <v>5071.8999999999996</v>
      </c>
      <c r="R4331">
        <f>Table1[[#This Row],[OrderQuantity]]*Table1[[#This Row],[UnitPrice]]</f>
        <v>30431.399999999998</v>
      </c>
      <c r="S4331">
        <f>Table1[[#This Row],[OrderQuantity]]*Table1[[#This Row],[UnitCost]]</f>
        <v>19476.12</v>
      </c>
      <c r="T4331">
        <f>Table1[[#This Row],[OrderQuantity]]*Table1[[#This Row],[UnitPrice]]*(1-Table1[[#This Row],[DiscountApplied]]) - (Table1[[#This Row],[OrderQuantity]]*Table1[[#This Row],[UnitCost]])</f>
        <v>9433.7099999999991</v>
      </c>
      <c r="U4331">
        <f>DATEDIF(Table1[[#This Row],[ShipDate]],Table1[[#This Row],[DeliveryDate]],"d")</f>
        <v>9</v>
      </c>
      <c r="V4331" t="str">
        <f t="shared" si="135"/>
        <v>Late</v>
      </c>
    </row>
    <row r="4332" spans="2:22" x14ac:dyDescent="0.3">
      <c r="B4332" t="str">
        <f t="shared" si="134"/>
        <v>SO-004431</v>
      </c>
      <c r="C4332" t="s">
        <v>19</v>
      </c>
      <c r="D4332" t="s">
        <v>20</v>
      </c>
      <c r="E4332" s="1">
        <v>43600</v>
      </c>
      <c r="F4332" s="1">
        <v>43766</v>
      </c>
      <c r="G4332" s="1">
        <v>43791</v>
      </c>
      <c r="H4332" s="1">
        <v>43793</v>
      </c>
      <c r="I4332" t="s">
        <v>18</v>
      </c>
      <c r="J4332">
        <v>12</v>
      </c>
      <c r="K4332">
        <v>24</v>
      </c>
      <c r="L4332">
        <v>143</v>
      </c>
      <c r="M4332">
        <v>15</v>
      </c>
      <c r="N4332">
        <v>2</v>
      </c>
      <c r="O4332">
        <v>0.1</v>
      </c>
      <c r="P4332">
        <v>5414.14</v>
      </c>
      <c r="Q4332">
        <v>6445.4</v>
      </c>
      <c r="R4332">
        <f>Table1[[#This Row],[OrderQuantity]]*Table1[[#This Row],[UnitPrice]]</f>
        <v>12890.8</v>
      </c>
      <c r="S4332">
        <f>Table1[[#This Row],[OrderQuantity]]*Table1[[#This Row],[UnitCost]]</f>
        <v>10828.28</v>
      </c>
      <c r="T4332">
        <f>Table1[[#This Row],[OrderQuantity]]*Table1[[#This Row],[UnitPrice]]*(1-Table1[[#This Row],[DiscountApplied]]) - (Table1[[#This Row],[OrderQuantity]]*Table1[[#This Row],[UnitCost]])</f>
        <v>773.43999999999869</v>
      </c>
      <c r="U4332">
        <f>DATEDIF(Table1[[#This Row],[ShipDate]],Table1[[#This Row],[DeliveryDate]],"d")</f>
        <v>2</v>
      </c>
      <c r="V4332" t="str">
        <f t="shared" si="135"/>
        <v>On Time</v>
      </c>
    </row>
    <row r="4333" spans="2:22" x14ac:dyDescent="0.3">
      <c r="B4333" t="str">
        <f t="shared" si="134"/>
        <v>SO-004432</v>
      </c>
      <c r="C4333" t="s">
        <v>16</v>
      </c>
      <c r="D4333" t="s">
        <v>20</v>
      </c>
      <c r="E4333" s="1">
        <v>43700</v>
      </c>
      <c r="F4333" s="1">
        <v>43766</v>
      </c>
      <c r="G4333" s="1">
        <v>43774</v>
      </c>
      <c r="H4333" s="1">
        <v>43775</v>
      </c>
      <c r="I4333" t="s">
        <v>18</v>
      </c>
      <c r="J4333">
        <v>11</v>
      </c>
      <c r="K4333">
        <v>26</v>
      </c>
      <c r="L4333">
        <v>126</v>
      </c>
      <c r="M4333">
        <v>47</v>
      </c>
      <c r="N4333">
        <v>1</v>
      </c>
      <c r="O4333">
        <v>0.1</v>
      </c>
      <c r="P4333">
        <v>646.67999999999995</v>
      </c>
      <c r="Q4333">
        <v>850.9</v>
      </c>
      <c r="R4333">
        <f>Table1[[#This Row],[OrderQuantity]]*Table1[[#This Row],[UnitPrice]]</f>
        <v>850.9</v>
      </c>
      <c r="S4333">
        <f>Table1[[#This Row],[OrderQuantity]]*Table1[[#This Row],[UnitCost]]</f>
        <v>646.67999999999995</v>
      </c>
      <c r="T4333">
        <f>Table1[[#This Row],[OrderQuantity]]*Table1[[#This Row],[UnitPrice]]*(1-Table1[[#This Row],[DiscountApplied]]) - (Table1[[#This Row],[OrderQuantity]]*Table1[[#This Row],[UnitCost]])</f>
        <v>119.13</v>
      </c>
      <c r="U4333">
        <f>DATEDIF(Table1[[#This Row],[ShipDate]],Table1[[#This Row],[DeliveryDate]],"d")</f>
        <v>1</v>
      </c>
      <c r="V4333" t="str">
        <f t="shared" si="135"/>
        <v>On Time</v>
      </c>
    </row>
    <row r="4334" spans="2:22" x14ac:dyDescent="0.3">
      <c r="B4334" t="str">
        <f t="shared" si="134"/>
        <v>SO-004433</v>
      </c>
      <c r="C4334" t="s">
        <v>19</v>
      </c>
      <c r="D4334" t="s">
        <v>26</v>
      </c>
      <c r="E4334" s="1">
        <v>43600</v>
      </c>
      <c r="F4334" s="1">
        <v>43766</v>
      </c>
      <c r="G4334" s="1">
        <v>43775</v>
      </c>
      <c r="H4334" s="1">
        <v>43785</v>
      </c>
      <c r="I4334" t="s">
        <v>18</v>
      </c>
      <c r="J4334">
        <v>18</v>
      </c>
      <c r="K4334">
        <v>33</v>
      </c>
      <c r="L4334">
        <v>76</v>
      </c>
      <c r="M4334">
        <v>10</v>
      </c>
      <c r="N4334">
        <v>8</v>
      </c>
      <c r="O4334">
        <v>0.08</v>
      </c>
      <c r="P4334">
        <v>552.08000000000004</v>
      </c>
      <c r="Q4334">
        <v>690.1</v>
      </c>
      <c r="R4334">
        <f>Table1[[#This Row],[OrderQuantity]]*Table1[[#This Row],[UnitPrice]]</f>
        <v>5520.8</v>
      </c>
      <c r="S4334">
        <f>Table1[[#This Row],[OrderQuantity]]*Table1[[#This Row],[UnitCost]]</f>
        <v>4416.6400000000003</v>
      </c>
      <c r="T4334">
        <f>Table1[[#This Row],[OrderQuantity]]*Table1[[#This Row],[UnitPrice]]*(1-Table1[[#This Row],[DiscountApplied]]) - (Table1[[#This Row],[OrderQuantity]]*Table1[[#This Row],[UnitCost]])</f>
        <v>662.49600000000009</v>
      </c>
      <c r="U4334">
        <f>DATEDIF(Table1[[#This Row],[ShipDate]],Table1[[#This Row],[DeliveryDate]],"d")</f>
        <v>10</v>
      </c>
      <c r="V4334" t="str">
        <f t="shared" si="135"/>
        <v>Late</v>
      </c>
    </row>
    <row r="4335" spans="2:22" x14ac:dyDescent="0.3">
      <c r="B4335" t="str">
        <f t="shared" si="134"/>
        <v>SO-004434</v>
      </c>
      <c r="C4335" t="s">
        <v>16</v>
      </c>
      <c r="D4335" t="s">
        <v>20</v>
      </c>
      <c r="E4335" s="1">
        <v>43600</v>
      </c>
      <c r="F4335" s="1">
        <v>43766</v>
      </c>
      <c r="G4335" s="1">
        <v>43790</v>
      </c>
      <c r="H4335" s="1">
        <v>43794</v>
      </c>
      <c r="I4335" t="s">
        <v>18</v>
      </c>
      <c r="J4335">
        <v>7</v>
      </c>
      <c r="K4335">
        <v>43</v>
      </c>
      <c r="L4335">
        <v>146</v>
      </c>
      <c r="M4335">
        <v>46</v>
      </c>
      <c r="N4335">
        <v>4</v>
      </c>
      <c r="O4335">
        <v>0.3</v>
      </c>
      <c r="P4335">
        <v>77.05</v>
      </c>
      <c r="Q4335">
        <v>167.5</v>
      </c>
      <c r="R4335">
        <f>Table1[[#This Row],[OrderQuantity]]*Table1[[#This Row],[UnitPrice]]</f>
        <v>670</v>
      </c>
      <c r="S4335">
        <f>Table1[[#This Row],[OrderQuantity]]*Table1[[#This Row],[UnitCost]]</f>
        <v>308.2</v>
      </c>
      <c r="T4335">
        <f>Table1[[#This Row],[OrderQuantity]]*Table1[[#This Row],[UnitPrice]]*(1-Table1[[#This Row],[DiscountApplied]]) - (Table1[[#This Row],[OrderQuantity]]*Table1[[#This Row],[UnitCost]])</f>
        <v>160.79999999999995</v>
      </c>
      <c r="U4335">
        <f>DATEDIF(Table1[[#This Row],[ShipDate]],Table1[[#This Row],[DeliveryDate]],"d")</f>
        <v>4</v>
      </c>
      <c r="V4335" t="str">
        <f t="shared" si="135"/>
        <v>On Time</v>
      </c>
    </row>
    <row r="4336" spans="2:22" x14ac:dyDescent="0.3">
      <c r="B4336" t="str">
        <f t="shared" si="134"/>
        <v>SO-004435</v>
      </c>
      <c r="C4336" t="s">
        <v>16</v>
      </c>
      <c r="D4336" t="s">
        <v>17</v>
      </c>
      <c r="E4336" s="1">
        <v>43600</v>
      </c>
      <c r="F4336" s="1">
        <v>43766</v>
      </c>
      <c r="G4336" s="1">
        <v>43770</v>
      </c>
      <c r="H4336" s="1">
        <v>43780</v>
      </c>
      <c r="I4336" t="s">
        <v>18</v>
      </c>
      <c r="J4336">
        <v>5</v>
      </c>
      <c r="K4336">
        <v>9</v>
      </c>
      <c r="L4336">
        <v>245</v>
      </c>
      <c r="M4336">
        <v>42</v>
      </c>
      <c r="N4336">
        <v>6</v>
      </c>
      <c r="O4336">
        <v>0.4</v>
      </c>
      <c r="P4336">
        <v>571.38</v>
      </c>
      <c r="Q4336">
        <v>1098.8</v>
      </c>
      <c r="R4336">
        <f>Table1[[#This Row],[OrderQuantity]]*Table1[[#This Row],[UnitPrice]]</f>
        <v>6592.7999999999993</v>
      </c>
      <c r="S4336">
        <f>Table1[[#This Row],[OrderQuantity]]*Table1[[#This Row],[UnitCost]]</f>
        <v>3428.2799999999997</v>
      </c>
      <c r="T4336">
        <f>Table1[[#This Row],[OrderQuantity]]*Table1[[#This Row],[UnitPrice]]*(1-Table1[[#This Row],[DiscountApplied]]) - (Table1[[#This Row],[OrderQuantity]]*Table1[[#This Row],[UnitCost]])</f>
        <v>527.39999999999964</v>
      </c>
      <c r="U4336">
        <f>DATEDIF(Table1[[#This Row],[ShipDate]],Table1[[#This Row],[DeliveryDate]],"d")</f>
        <v>10</v>
      </c>
      <c r="V4336" t="str">
        <f t="shared" si="135"/>
        <v>Late</v>
      </c>
    </row>
    <row r="4337" spans="2:22" x14ac:dyDescent="0.3">
      <c r="B4337" t="str">
        <f t="shared" si="134"/>
        <v>SO-004436</v>
      </c>
      <c r="C4337" t="s">
        <v>19</v>
      </c>
      <c r="D4337" t="s">
        <v>23</v>
      </c>
      <c r="E4337" s="1">
        <v>43600</v>
      </c>
      <c r="F4337" s="1">
        <v>43766</v>
      </c>
      <c r="G4337" s="1">
        <v>43778</v>
      </c>
      <c r="H4337" s="1">
        <v>43784</v>
      </c>
      <c r="I4337" t="s">
        <v>18</v>
      </c>
      <c r="J4337">
        <v>13</v>
      </c>
      <c r="K4337">
        <v>16</v>
      </c>
      <c r="L4337">
        <v>280</v>
      </c>
      <c r="M4337">
        <v>12</v>
      </c>
      <c r="N4337">
        <v>4</v>
      </c>
      <c r="O4337">
        <v>0.05</v>
      </c>
      <c r="P4337">
        <v>1950.1</v>
      </c>
      <c r="Q4337">
        <v>2532.6</v>
      </c>
      <c r="R4337">
        <f>Table1[[#This Row],[OrderQuantity]]*Table1[[#This Row],[UnitPrice]]</f>
        <v>10130.4</v>
      </c>
      <c r="S4337">
        <f>Table1[[#This Row],[OrderQuantity]]*Table1[[#This Row],[UnitCost]]</f>
        <v>7800.4</v>
      </c>
      <c r="T4337">
        <f>Table1[[#This Row],[OrderQuantity]]*Table1[[#This Row],[UnitPrice]]*(1-Table1[[#This Row],[DiscountApplied]]) - (Table1[[#This Row],[OrderQuantity]]*Table1[[#This Row],[UnitCost]])</f>
        <v>1823.4799999999996</v>
      </c>
      <c r="U4337">
        <f>DATEDIF(Table1[[#This Row],[ShipDate]],Table1[[#This Row],[DeliveryDate]],"d")</f>
        <v>6</v>
      </c>
      <c r="V4337" t="str">
        <f t="shared" si="135"/>
        <v>On Time</v>
      </c>
    </row>
    <row r="4338" spans="2:22" x14ac:dyDescent="0.3">
      <c r="B4338" t="str">
        <f t="shared" si="134"/>
        <v>SO-004437</v>
      </c>
      <c r="C4338" t="s">
        <v>19</v>
      </c>
      <c r="D4338" t="s">
        <v>20</v>
      </c>
      <c r="E4338" s="1">
        <v>43700</v>
      </c>
      <c r="F4338" s="1">
        <v>43767</v>
      </c>
      <c r="G4338" s="1">
        <v>43786</v>
      </c>
      <c r="H4338" s="1">
        <v>43787</v>
      </c>
      <c r="I4338" t="s">
        <v>18</v>
      </c>
      <c r="J4338">
        <v>19</v>
      </c>
      <c r="K4338">
        <v>37</v>
      </c>
      <c r="L4338">
        <v>161</v>
      </c>
      <c r="M4338">
        <v>36</v>
      </c>
      <c r="N4338">
        <v>4</v>
      </c>
      <c r="O4338">
        <v>0.2</v>
      </c>
      <c r="P4338">
        <v>586.12</v>
      </c>
      <c r="Q4338">
        <v>1085.4000000000001</v>
      </c>
      <c r="R4338">
        <f>Table1[[#This Row],[OrderQuantity]]*Table1[[#This Row],[UnitPrice]]</f>
        <v>4341.6000000000004</v>
      </c>
      <c r="S4338">
        <f>Table1[[#This Row],[OrderQuantity]]*Table1[[#This Row],[UnitCost]]</f>
        <v>2344.48</v>
      </c>
      <c r="T4338">
        <f>Table1[[#This Row],[OrderQuantity]]*Table1[[#This Row],[UnitPrice]]*(1-Table1[[#This Row],[DiscountApplied]]) - (Table1[[#This Row],[OrderQuantity]]*Table1[[#This Row],[UnitCost]])</f>
        <v>1128.8000000000006</v>
      </c>
      <c r="U4338">
        <f>DATEDIF(Table1[[#This Row],[ShipDate]],Table1[[#This Row],[DeliveryDate]],"d")</f>
        <v>1</v>
      </c>
      <c r="V4338" t="str">
        <f t="shared" si="135"/>
        <v>On Time</v>
      </c>
    </row>
    <row r="4339" spans="2:22" x14ac:dyDescent="0.3">
      <c r="B4339" t="str">
        <f t="shared" si="134"/>
        <v>SO-004438</v>
      </c>
      <c r="C4339" t="s">
        <v>19</v>
      </c>
      <c r="D4339" t="s">
        <v>20</v>
      </c>
      <c r="E4339" s="1">
        <v>43700</v>
      </c>
      <c r="F4339" s="1">
        <v>43767</v>
      </c>
      <c r="G4339" s="1">
        <v>43770</v>
      </c>
      <c r="H4339" s="1">
        <v>43771</v>
      </c>
      <c r="I4339" t="s">
        <v>18</v>
      </c>
      <c r="J4339">
        <v>14</v>
      </c>
      <c r="K4339">
        <v>25</v>
      </c>
      <c r="L4339">
        <v>169</v>
      </c>
      <c r="M4339">
        <v>34</v>
      </c>
      <c r="N4339">
        <v>1</v>
      </c>
      <c r="O4339">
        <v>0.08</v>
      </c>
      <c r="P4339">
        <v>704.04</v>
      </c>
      <c r="Q4339">
        <v>951.4</v>
      </c>
      <c r="R4339">
        <f>Table1[[#This Row],[OrderQuantity]]*Table1[[#This Row],[UnitPrice]]</f>
        <v>951.4</v>
      </c>
      <c r="S4339">
        <f>Table1[[#This Row],[OrderQuantity]]*Table1[[#This Row],[UnitCost]]</f>
        <v>704.04</v>
      </c>
      <c r="T4339">
        <f>Table1[[#This Row],[OrderQuantity]]*Table1[[#This Row],[UnitPrice]]*(1-Table1[[#This Row],[DiscountApplied]]) - (Table1[[#This Row],[OrderQuantity]]*Table1[[#This Row],[UnitCost]])</f>
        <v>171.24800000000005</v>
      </c>
      <c r="U4339">
        <f>DATEDIF(Table1[[#This Row],[ShipDate]],Table1[[#This Row],[DeliveryDate]],"d")</f>
        <v>1</v>
      </c>
      <c r="V4339" t="str">
        <f t="shared" si="135"/>
        <v>On Time</v>
      </c>
    </row>
    <row r="4340" spans="2:22" x14ac:dyDescent="0.3">
      <c r="B4340" t="str">
        <f t="shared" si="134"/>
        <v>SO-004439</v>
      </c>
      <c r="C4340" t="s">
        <v>19</v>
      </c>
      <c r="D4340" t="s">
        <v>20</v>
      </c>
      <c r="E4340" s="1">
        <v>43600</v>
      </c>
      <c r="F4340" s="1">
        <v>43767</v>
      </c>
      <c r="G4340" s="1">
        <v>43776</v>
      </c>
      <c r="H4340" s="1">
        <v>43786</v>
      </c>
      <c r="I4340" t="s">
        <v>18</v>
      </c>
      <c r="J4340">
        <v>18</v>
      </c>
      <c r="K4340">
        <v>40</v>
      </c>
      <c r="L4340">
        <v>163</v>
      </c>
      <c r="M4340">
        <v>37</v>
      </c>
      <c r="N4340">
        <v>5</v>
      </c>
      <c r="O4340">
        <v>0.08</v>
      </c>
      <c r="P4340">
        <v>1163.79</v>
      </c>
      <c r="Q4340">
        <v>2586.1999999999998</v>
      </c>
      <c r="R4340">
        <f>Table1[[#This Row],[OrderQuantity]]*Table1[[#This Row],[UnitPrice]]</f>
        <v>12931</v>
      </c>
      <c r="S4340">
        <f>Table1[[#This Row],[OrderQuantity]]*Table1[[#This Row],[UnitCost]]</f>
        <v>5818.95</v>
      </c>
      <c r="T4340">
        <f>Table1[[#This Row],[OrderQuantity]]*Table1[[#This Row],[UnitPrice]]*(1-Table1[[#This Row],[DiscountApplied]]) - (Table1[[#This Row],[OrderQuantity]]*Table1[[#This Row],[UnitCost]])</f>
        <v>6077.5700000000006</v>
      </c>
      <c r="U4340">
        <f>DATEDIF(Table1[[#This Row],[ShipDate]],Table1[[#This Row],[DeliveryDate]],"d")</f>
        <v>10</v>
      </c>
      <c r="V4340" t="str">
        <f t="shared" si="135"/>
        <v>Late</v>
      </c>
    </row>
    <row r="4341" spans="2:22" x14ac:dyDescent="0.3">
      <c r="B4341" t="str">
        <f t="shared" si="134"/>
        <v>SO-004440</v>
      </c>
      <c r="C4341" t="s">
        <v>19</v>
      </c>
      <c r="D4341" t="s">
        <v>23</v>
      </c>
      <c r="E4341" s="1">
        <v>43600</v>
      </c>
      <c r="F4341" s="1">
        <v>43767</v>
      </c>
      <c r="G4341" s="1">
        <v>43770</v>
      </c>
      <c r="H4341" s="1">
        <v>43780</v>
      </c>
      <c r="I4341" t="s">
        <v>18</v>
      </c>
      <c r="J4341">
        <v>17</v>
      </c>
      <c r="K4341">
        <v>3</v>
      </c>
      <c r="L4341">
        <v>288</v>
      </c>
      <c r="M4341">
        <v>15</v>
      </c>
      <c r="N4341">
        <v>8</v>
      </c>
      <c r="O4341">
        <v>0.4</v>
      </c>
      <c r="P4341">
        <v>1161.78</v>
      </c>
      <c r="Q4341">
        <v>1708.5</v>
      </c>
      <c r="R4341">
        <f>Table1[[#This Row],[OrderQuantity]]*Table1[[#This Row],[UnitPrice]]</f>
        <v>13668</v>
      </c>
      <c r="S4341">
        <f>Table1[[#This Row],[OrderQuantity]]*Table1[[#This Row],[UnitCost]]</f>
        <v>9294.24</v>
      </c>
      <c r="T4341">
        <f>Table1[[#This Row],[OrderQuantity]]*Table1[[#This Row],[UnitPrice]]*(1-Table1[[#This Row],[DiscountApplied]]) - (Table1[[#This Row],[OrderQuantity]]*Table1[[#This Row],[UnitCost]])</f>
        <v>-1093.4400000000005</v>
      </c>
      <c r="U4341">
        <f>DATEDIF(Table1[[#This Row],[ShipDate]],Table1[[#This Row],[DeliveryDate]],"d")</f>
        <v>10</v>
      </c>
      <c r="V4341" t="str">
        <f t="shared" si="135"/>
        <v>Late</v>
      </c>
    </row>
    <row r="4342" spans="2:22" x14ac:dyDescent="0.3">
      <c r="B4342" t="str">
        <f t="shared" si="134"/>
        <v>SO-004441</v>
      </c>
      <c r="C4342" t="s">
        <v>16</v>
      </c>
      <c r="D4342" t="s">
        <v>17</v>
      </c>
      <c r="E4342" s="1">
        <v>43700</v>
      </c>
      <c r="F4342" s="1">
        <v>43768</v>
      </c>
      <c r="G4342" s="1">
        <v>43787</v>
      </c>
      <c r="H4342" s="1">
        <v>43793</v>
      </c>
      <c r="I4342" t="s">
        <v>18</v>
      </c>
      <c r="J4342">
        <v>2</v>
      </c>
      <c r="K4342">
        <v>4</v>
      </c>
      <c r="L4342">
        <v>212</v>
      </c>
      <c r="M4342">
        <v>26</v>
      </c>
      <c r="N4342">
        <v>3</v>
      </c>
      <c r="O4342">
        <v>0.15</v>
      </c>
      <c r="P4342">
        <v>506.99</v>
      </c>
      <c r="Q4342">
        <v>1078.7</v>
      </c>
      <c r="R4342">
        <f>Table1[[#This Row],[OrderQuantity]]*Table1[[#This Row],[UnitPrice]]</f>
        <v>3236.1000000000004</v>
      </c>
      <c r="S4342">
        <f>Table1[[#This Row],[OrderQuantity]]*Table1[[#This Row],[UnitCost]]</f>
        <v>1520.97</v>
      </c>
      <c r="T4342">
        <f>Table1[[#This Row],[OrderQuantity]]*Table1[[#This Row],[UnitPrice]]*(1-Table1[[#This Row],[DiscountApplied]]) - (Table1[[#This Row],[OrderQuantity]]*Table1[[#This Row],[UnitCost]])</f>
        <v>1229.7150000000004</v>
      </c>
      <c r="U4342">
        <f>DATEDIF(Table1[[#This Row],[ShipDate]],Table1[[#This Row],[DeliveryDate]],"d")</f>
        <v>6</v>
      </c>
      <c r="V4342" t="str">
        <f t="shared" si="135"/>
        <v>On Time</v>
      </c>
    </row>
    <row r="4343" spans="2:22" x14ac:dyDescent="0.3">
      <c r="B4343" t="str">
        <f t="shared" si="134"/>
        <v>SO-004442</v>
      </c>
      <c r="C4343" t="s">
        <v>16</v>
      </c>
      <c r="D4343" t="s">
        <v>17</v>
      </c>
      <c r="E4343" s="1">
        <v>43700</v>
      </c>
      <c r="F4343" s="1">
        <v>43768</v>
      </c>
      <c r="G4343" s="1">
        <v>43794</v>
      </c>
      <c r="H4343" s="1">
        <v>43797</v>
      </c>
      <c r="I4343" t="s">
        <v>18</v>
      </c>
      <c r="J4343">
        <v>7</v>
      </c>
      <c r="K4343">
        <v>50</v>
      </c>
      <c r="L4343">
        <v>249</v>
      </c>
      <c r="M4343">
        <v>29</v>
      </c>
      <c r="N4343">
        <v>5</v>
      </c>
      <c r="O4343">
        <v>0.05</v>
      </c>
      <c r="P4343">
        <v>758.64</v>
      </c>
      <c r="Q4343">
        <v>1132.3</v>
      </c>
      <c r="R4343">
        <f>Table1[[#This Row],[OrderQuantity]]*Table1[[#This Row],[UnitPrice]]</f>
        <v>5661.5</v>
      </c>
      <c r="S4343">
        <f>Table1[[#This Row],[OrderQuantity]]*Table1[[#This Row],[UnitCost]]</f>
        <v>3793.2</v>
      </c>
      <c r="T4343">
        <f>Table1[[#This Row],[OrderQuantity]]*Table1[[#This Row],[UnitPrice]]*(1-Table1[[#This Row],[DiscountApplied]]) - (Table1[[#This Row],[OrderQuantity]]*Table1[[#This Row],[UnitCost]])</f>
        <v>1585.2250000000004</v>
      </c>
      <c r="U4343">
        <f>DATEDIF(Table1[[#This Row],[ShipDate]],Table1[[#This Row],[DeliveryDate]],"d")</f>
        <v>3</v>
      </c>
      <c r="V4343" t="str">
        <f t="shared" si="135"/>
        <v>On Time</v>
      </c>
    </row>
    <row r="4344" spans="2:22" x14ac:dyDescent="0.3">
      <c r="B4344" t="str">
        <f t="shared" si="134"/>
        <v>SO-004443</v>
      </c>
      <c r="C4344" t="s">
        <v>21</v>
      </c>
      <c r="D4344" t="s">
        <v>24</v>
      </c>
      <c r="E4344" s="1">
        <v>43600</v>
      </c>
      <c r="F4344" s="1">
        <v>43768</v>
      </c>
      <c r="G4344" s="1">
        <v>43793</v>
      </c>
      <c r="H4344" s="1">
        <v>43794</v>
      </c>
      <c r="I4344" t="s">
        <v>18</v>
      </c>
      <c r="J4344">
        <v>24</v>
      </c>
      <c r="K4344">
        <v>44</v>
      </c>
      <c r="L4344">
        <v>42</v>
      </c>
      <c r="M4344">
        <v>26</v>
      </c>
      <c r="N4344">
        <v>7</v>
      </c>
      <c r="O4344">
        <v>0.15</v>
      </c>
      <c r="P4344">
        <v>1269.25</v>
      </c>
      <c r="Q4344">
        <v>1983.2</v>
      </c>
      <c r="R4344">
        <f>Table1[[#This Row],[OrderQuantity]]*Table1[[#This Row],[UnitPrice]]</f>
        <v>13882.4</v>
      </c>
      <c r="S4344">
        <f>Table1[[#This Row],[OrderQuantity]]*Table1[[#This Row],[UnitCost]]</f>
        <v>8884.75</v>
      </c>
      <c r="T4344">
        <f>Table1[[#This Row],[OrderQuantity]]*Table1[[#This Row],[UnitPrice]]*(1-Table1[[#This Row],[DiscountApplied]]) - (Table1[[#This Row],[OrderQuantity]]*Table1[[#This Row],[UnitCost]])</f>
        <v>2915.2899999999991</v>
      </c>
      <c r="U4344">
        <f>DATEDIF(Table1[[#This Row],[ShipDate]],Table1[[#This Row],[DeliveryDate]],"d")</f>
        <v>1</v>
      </c>
      <c r="V4344" t="str">
        <f t="shared" si="135"/>
        <v>On Time</v>
      </c>
    </row>
    <row r="4345" spans="2:22" x14ac:dyDescent="0.3">
      <c r="B4345" t="str">
        <f t="shared" si="134"/>
        <v>SO-004444</v>
      </c>
      <c r="C4345" t="s">
        <v>19</v>
      </c>
      <c r="D4345" t="s">
        <v>24</v>
      </c>
      <c r="E4345" s="1">
        <v>43600</v>
      </c>
      <c r="F4345" s="1">
        <v>43768</v>
      </c>
      <c r="G4345" s="1">
        <v>43783</v>
      </c>
      <c r="H4345" s="1">
        <v>43787</v>
      </c>
      <c r="I4345" t="s">
        <v>18</v>
      </c>
      <c r="J4345">
        <v>19</v>
      </c>
      <c r="K4345">
        <v>14</v>
      </c>
      <c r="L4345">
        <v>10</v>
      </c>
      <c r="M4345">
        <v>7</v>
      </c>
      <c r="N4345">
        <v>6</v>
      </c>
      <c r="O4345">
        <v>0.08</v>
      </c>
      <c r="P4345">
        <v>746.85</v>
      </c>
      <c r="Q4345">
        <v>1051.9000000000001</v>
      </c>
      <c r="R4345">
        <f>Table1[[#This Row],[OrderQuantity]]*Table1[[#This Row],[UnitPrice]]</f>
        <v>6311.4000000000005</v>
      </c>
      <c r="S4345">
        <f>Table1[[#This Row],[OrderQuantity]]*Table1[[#This Row],[UnitCost]]</f>
        <v>4481.1000000000004</v>
      </c>
      <c r="T4345">
        <f>Table1[[#This Row],[OrderQuantity]]*Table1[[#This Row],[UnitPrice]]*(1-Table1[[#This Row],[DiscountApplied]]) - (Table1[[#This Row],[OrderQuantity]]*Table1[[#This Row],[UnitCost]])</f>
        <v>1325.3880000000008</v>
      </c>
      <c r="U4345">
        <f>DATEDIF(Table1[[#This Row],[ShipDate]],Table1[[#This Row],[DeliveryDate]],"d")</f>
        <v>4</v>
      </c>
      <c r="V4345" t="str">
        <f t="shared" si="135"/>
        <v>On Time</v>
      </c>
    </row>
    <row r="4346" spans="2:22" x14ac:dyDescent="0.3">
      <c r="B4346" t="str">
        <f t="shared" si="134"/>
        <v>SO-004445</v>
      </c>
      <c r="C4346" t="s">
        <v>22</v>
      </c>
      <c r="D4346" t="s">
        <v>20</v>
      </c>
      <c r="E4346" s="1">
        <v>43700</v>
      </c>
      <c r="F4346" s="1">
        <v>43768</v>
      </c>
      <c r="G4346" s="1">
        <v>43786</v>
      </c>
      <c r="H4346" s="1">
        <v>43787</v>
      </c>
      <c r="I4346" t="s">
        <v>18</v>
      </c>
      <c r="J4346">
        <v>26</v>
      </c>
      <c r="K4346">
        <v>6</v>
      </c>
      <c r="L4346">
        <v>120</v>
      </c>
      <c r="M4346">
        <v>2</v>
      </c>
      <c r="N4346">
        <v>4</v>
      </c>
      <c r="O4346">
        <v>0.15</v>
      </c>
      <c r="P4346">
        <v>2268.4899999999998</v>
      </c>
      <c r="Q4346">
        <v>3979.8</v>
      </c>
      <c r="R4346">
        <f>Table1[[#This Row],[OrderQuantity]]*Table1[[#This Row],[UnitPrice]]</f>
        <v>15919.2</v>
      </c>
      <c r="S4346">
        <f>Table1[[#This Row],[OrderQuantity]]*Table1[[#This Row],[UnitCost]]</f>
        <v>9073.9599999999991</v>
      </c>
      <c r="T4346">
        <f>Table1[[#This Row],[OrderQuantity]]*Table1[[#This Row],[UnitPrice]]*(1-Table1[[#This Row],[DiscountApplied]]) - (Table1[[#This Row],[OrderQuantity]]*Table1[[#This Row],[UnitCost]])</f>
        <v>4457.3600000000006</v>
      </c>
      <c r="U4346">
        <f>DATEDIF(Table1[[#This Row],[ShipDate]],Table1[[#This Row],[DeliveryDate]],"d")</f>
        <v>1</v>
      </c>
      <c r="V4346" t="str">
        <f t="shared" si="135"/>
        <v>On Time</v>
      </c>
    </row>
    <row r="4347" spans="2:22" x14ac:dyDescent="0.3">
      <c r="B4347" t="str">
        <f t="shared" si="134"/>
        <v>SO-004446</v>
      </c>
      <c r="C4347" t="s">
        <v>19</v>
      </c>
      <c r="D4347" t="s">
        <v>20</v>
      </c>
      <c r="E4347" s="1">
        <v>43600</v>
      </c>
      <c r="F4347" s="1">
        <v>43768</v>
      </c>
      <c r="G4347" s="1">
        <v>43777</v>
      </c>
      <c r="H4347" s="1">
        <v>43778</v>
      </c>
      <c r="I4347" t="s">
        <v>18</v>
      </c>
      <c r="J4347">
        <v>20</v>
      </c>
      <c r="K4347">
        <v>46</v>
      </c>
      <c r="L4347">
        <v>97</v>
      </c>
      <c r="M4347">
        <v>21</v>
      </c>
      <c r="N4347">
        <v>6</v>
      </c>
      <c r="O4347">
        <v>0.05</v>
      </c>
      <c r="P4347">
        <v>683.4</v>
      </c>
      <c r="Q4347">
        <v>1708.5</v>
      </c>
      <c r="R4347">
        <f>Table1[[#This Row],[OrderQuantity]]*Table1[[#This Row],[UnitPrice]]</f>
        <v>10251</v>
      </c>
      <c r="S4347">
        <f>Table1[[#This Row],[OrderQuantity]]*Table1[[#This Row],[UnitCost]]</f>
        <v>4100.3999999999996</v>
      </c>
      <c r="T4347">
        <f>Table1[[#This Row],[OrderQuantity]]*Table1[[#This Row],[UnitPrice]]*(1-Table1[[#This Row],[DiscountApplied]]) - (Table1[[#This Row],[OrderQuantity]]*Table1[[#This Row],[UnitCost]])</f>
        <v>5638.0499999999993</v>
      </c>
      <c r="U4347">
        <f>DATEDIF(Table1[[#This Row],[ShipDate]],Table1[[#This Row],[DeliveryDate]],"d")</f>
        <v>1</v>
      </c>
      <c r="V4347" t="str">
        <f t="shared" si="135"/>
        <v>On Time</v>
      </c>
    </row>
    <row r="4348" spans="2:22" x14ac:dyDescent="0.3">
      <c r="B4348" t="str">
        <f t="shared" si="134"/>
        <v>SO-004447</v>
      </c>
      <c r="C4348" t="s">
        <v>19</v>
      </c>
      <c r="D4348" t="s">
        <v>24</v>
      </c>
      <c r="E4348" s="1">
        <v>43700</v>
      </c>
      <c r="F4348" s="1">
        <v>43768</v>
      </c>
      <c r="G4348" s="1">
        <v>43785</v>
      </c>
      <c r="H4348" s="1">
        <v>43788</v>
      </c>
      <c r="I4348" t="s">
        <v>18</v>
      </c>
      <c r="J4348">
        <v>17</v>
      </c>
      <c r="K4348">
        <v>13</v>
      </c>
      <c r="L4348">
        <v>42</v>
      </c>
      <c r="M4348">
        <v>22</v>
      </c>
      <c r="N4348">
        <v>7</v>
      </c>
      <c r="O4348">
        <v>0.1</v>
      </c>
      <c r="P4348">
        <v>623.1</v>
      </c>
      <c r="Q4348">
        <v>1005</v>
      </c>
      <c r="R4348">
        <f>Table1[[#This Row],[OrderQuantity]]*Table1[[#This Row],[UnitPrice]]</f>
        <v>7035</v>
      </c>
      <c r="S4348">
        <f>Table1[[#This Row],[OrderQuantity]]*Table1[[#This Row],[UnitCost]]</f>
        <v>4361.7</v>
      </c>
      <c r="T4348">
        <f>Table1[[#This Row],[OrderQuantity]]*Table1[[#This Row],[UnitPrice]]*(1-Table1[[#This Row],[DiscountApplied]]) - (Table1[[#This Row],[OrderQuantity]]*Table1[[#This Row],[UnitCost]])</f>
        <v>1969.8000000000002</v>
      </c>
      <c r="U4348">
        <f>DATEDIF(Table1[[#This Row],[ShipDate]],Table1[[#This Row],[DeliveryDate]],"d")</f>
        <v>3</v>
      </c>
      <c r="V4348" t="str">
        <f t="shared" si="135"/>
        <v>On Time</v>
      </c>
    </row>
    <row r="4349" spans="2:22" x14ac:dyDescent="0.3">
      <c r="B4349" t="str">
        <f t="shared" si="134"/>
        <v>SO-004448</v>
      </c>
      <c r="C4349" t="s">
        <v>19</v>
      </c>
      <c r="D4349" t="s">
        <v>24</v>
      </c>
      <c r="E4349" s="1">
        <v>43600</v>
      </c>
      <c r="F4349" s="1">
        <v>43768</v>
      </c>
      <c r="G4349" s="1">
        <v>43786</v>
      </c>
      <c r="H4349" s="1">
        <v>43792</v>
      </c>
      <c r="I4349" t="s">
        <v>18</v>
      </c>
      <c r="J4349">
        <v>12</v>
      </c>
      <c r="K4349">
        <v>44</v>
      </c>
      <c r="L4349">
        <v>4</v>
      </c>
      <c r="M4349">
        <v>16</v>
      </c>
      <c r="N4349">
        <v>8</v>
      </c>
      <c r="O4349">
        <v>0.08</v>
      </c>
      <c r="P4349">
        <v>2615.14</v>
      </c>
      <c r="Q4349">
        <v>3845.8</v>
      </c>
      <c r="R4349">
        <f>Table1[[#This Row],[OrderQuantity]]*Table1[[#This Row],[UnitPrice]]</f>
        <v>30766.400000000001</v>
      </c>
      <c r="S4349">
        <f>Table1[[#This Row],[OrderQuantity]]*Table1[[#This Row],[UnitCost]]</f>
        <v>20921.12</v>
      </c>
      <c r="T4349">
        <f>Table1[[#This Row],[OrderQuantity]]*Table1[[#This Row],[UnitPrice]]*(1-Table1[[#This Row],[DiscountApplied]]) - (Table1[[#This Row],[OrderQuantity]]*Table1[[#This Row],[UnitCost]])</f>
        <v>7383.9680000000044</v>
      </c>
      <c r="U4349">
        <f>DATEDIF(Table1[[#This Row],[ShipDate]],Table1[[#This Row],[DeliveryDate]],"d")</f>
        <v>6</v>
      </c>
      <c r="V4349" t="str">
        <f t="shared" si="135"/>
        <v>On Time</v>
      </c>
    </row>
    <row r="4350" spans="2:22" x14ac:dyDescent="0.3">
      <c r="B4350" t="str">
        <f t="shared" si="134"/>
        <v>SO-004449</v>
      </c>
      <c r="C4350" t="s">
        <v>21</v>
      </c>
      <c r="D4350" t="s">
        <v>17</v>
      </c>
      <c r="E4350" s="1">
        <v>43700</v>
      </c>
      <c r="F4350" s="1">
        <v>43769</v>
      </c>
      <c r="G4350" s="1">
        <v>43795</v>
      </c>
      <c r="H4350" s="1">
        <v>43802</v>
      </c>
      <c r="I4350" t="s">
        <v>18</v>
      </c>
      <c r="J4350">
        <v>22</v>
      </c>
      <c r="K4350">
        <v>15</v>
      </c>
      <c r="L4350">
        <v>247</v>
      </c>
      <c r="M4350">
        <v>36</v>
      </c>
      <c r="N4350">
        <v>3</v>
      </c>
      <c r="O4350">
        <v>0.08</v>
      </c>
      <c r="P4350">
        <v>664.1</v>
      </c>
      <c r="Q4350">
        <v>1125.5999999999999</v>
      </c>
      <c r="R4350">
        <f>Table1[[#This Row],[OrderQuantity]]*Table1[[#This Row],[UnitPrice]]</f>
        <v>3376.7999999999997</v>
      </c>
      <c r="S4350">
        <f>Table1[[#This Row],[OrderQuantity]]*Table1[[#This Row],[UnitCost]]</f>
        <v>1992.3000000000002</v>
      </c>
      <c r="T4350">
        <f>Table1[[#This Row],[OrderQuantity]]*Table1[[#This Row],[UnitPrice]]*(1-Table1[[#This Row],[DiscountApplied]]) - (Table1[[#This Row],[OrderQuantity]]*Table1[[#This Row],[UnitCost]])</f>
        <v>1114.3559999999998</v>
      </c>
      <c r="U4350">
        <f>DATEDIF(Table1[[#This Row],[ShipDate]],Table1[[#This Row],[DeliveryDate]],"d")</f>
        <v>7</v>
      </c>
      <c r="V4350" t="str">
        <f t="shared" si="135"/>
        <v>On Time</v>
      </c>
    </row>
    <row r="4351" spans="2:22" x14ac:dyDescent="0.3">
      <c r="B4351" t="str">
        <f t="shared" si="134"/>
        <v>SO-004450</v>
      </c>
      <c r="C4351" t="s">
        <v>21</v>
      </c>
      <c r="D4351" t="s">
        <v>17</v>
      </c>
      <c r="E4351" s="1">
        <v>43700</v>
      </c>
      <c r="F4351" s="1">
        <v>43769</v>
      </c>
      <c r="G4351" s="1">
        <v>43780</v>
      </c>
      <c r="H4351" s="1">
        <v>43790</v>
      </c>
      <c r="I4351" t="s">
        <v>18</v>
      </c>
      <c r="J4351">
        <v>25</v>
      </c>
      <c r="K4351">
        <v>36</v>
      </c>
      <c r="L4351">
        <v>205</v>
      </c>
      <c r="M4351">
        <v>29</v>
      </c>
      <c r="N4351">
        <v>4</v>
      </c>
      <c r="O4351">
        <v>0.2</v>
      </c>
      <c r="P4351">
        <v>666.32</v>
      </c>
      <c r="Q4351">
        <v>1025.0999999999999</v>
      </c>
      <c r="R4351">
        <f>Table1[[#This Row],[OrderQuantity]]*Table1[[#This Row],[UnitPrice]]</f>
        <v>4100.3999999999996</v>
      </c>
      <c r="S4351">
        <f>Table1[[#This Row],[OrderQuantity]]*Table1[[#This Row],[UnitCost]]</f>
        <v>2665.28</v>
      </c>
      <c r="T4351">
        <f>Table1[[#This Row],[OrderQuantity]]*Table1[[#This Row],[UnitPrice]]*(1-Table1[[#This Row],[DiscountApplied]]) - (Table1[[#This Row],[OrderQuantity]]*Table1[[#This Row],[UnitCost]])</f>
        <v>615.03999999999951</v>
      </c>
      <c r="U4351">
        <f>DATEDIF(Table1[[#This Row],[ShipDate]],Table1[[#This Row],[DeliveryDate]],"d")</f>
        <v>10</v>
      </c>
      <c r="V4351" t="str">
        <f t="shared" si="135"/>
        <v>Late</v>
      </c>
    </row>
    <row r="4352" spans="2:22" x14ac:dyDescent="0.3">
      <c r="B4352" t="str">
        <f t="shared" si="134"/>
        <v>SO-004451</v>
      </c>
      <c r="C4352" t="s">
        <v>22</v>
      </c>
      <c r="D4352" t="s">
        <v>20</v>
      </c>
      <c r="E4352" s="1">
        <v>43700</v>
      </c>
      <c r="F4352" s="1">
        <v>43769</v>
      </c>
      <c r="G4352" s="1">
        <v>43779</v>
      </c>
      <c r="H4352" s="1">
        <v>43786</v>
      </c>
      <c r="I4352" t="s">
        <v>18</v>
      </c>
      <c r="J4352">
        <v>28</v>
      </c>
      <c r="K4352">
        <v>10</v>
      </c>
      <c r="L4352">
        <v>176</v>
      </c>
      <c r="M4352">
        <v>10</v>
      </c>
      <c r="N4352">
        <v>1</v>
      </c>
      <c r="O4352">
        <v>0.3</v>
      </c>
      <c r="P4352">
        <v>5444.22</v>
      </c>
      <c r="Q4352">
        <v>6559.3</v>
      </c>
      <c r="R4352">
        <f>Table1[[#This Row],[OrderQuantity]]*Table1[[#This Row],[UnitPrice]]</f>
        <v>6559.3</v>
      </c>
      <c r="S4352">
        <f>Table1[[#This Row],[OrderQuantity]]*Table1[[#This Row],[UnitCost]]</f>
        <v>5444.22</v>
      </c>
      <c r="T4352">
        <f>Table1[[#This Row],[OrderQuantity]]*Table1[[#This Row],[UnitPrice]]*(1-Table1[[#This Row],[DiscountApplied]]) - (Table1[[#This Row],[OrderQuantity]]*Table1[[#This Row],[UnitCost]])</f>
        <v>-852.71</v>
      </c>
      <c r="U4352">
        <f>DATEDIF(Table1[[#This Row],[ShipDate]],Table1[[#This Row],[DeliveryDate]],"d")</f>
        <v>7</v>
      </c>
      <c r="V4352" t="str">
        <f t="shared" si="135"/>
        <v>On Time</v>
      </c>
    </row>
    <row r="4353" spans="2:22" x14ac:dyDescent="0.3">
      <c r="B4353" t="str">
        <f t="shared" si="134"/>
        <v>SO-004452</v>
      </c>
      <c r="C4353" t="s">
        <v>19</v>
      </c>
      <c r="D4353" t="s">
        <v>20</v>
      </c>
      <c r="E4353" s="1">
        <v>43600</v>
      </c>
      <c r="F4353" s="1">
        <v>43769</v>
      </c>
      <c r="G4353" s="1">
        <v>43782</v>
      </c>
      <c r="H4353" s="1">
        <v>43791</v>
      </c>
      <c r="I4353" t="s">
        <v>18</v>
      </c>
      <c r="J4353">
        <v>18</v>
      </c>
      <c r="K4353">
        <v>22</v>
      </c>
      <c r="L4353">
        <v>160</v>
      </c>
      <c r="M4353">
        <v>26</v>
      </c>
      <c r="N4353">
        <v>2</v>
      </c>
      <c r="O4353">
        <v>0.08</v>
      </c>
      <c r="P4353">
        <v>1043.19</v>
      </c>
      <c r="Q4353">
        <v>2318.1999999999998</v>
      </c>
      <c r="R4353">
        <f>Table1[[#This Row],[OrderQuantity]]*Table1[[#This Row],[UnitPrice]]</f>
        <v>4636.3999999999996</v>
      </c>
      <c r="S4353">
        <f>Table1[[#This Row],[OrderQuantity]]*Table1[[#This Row],[UnitCost]]</f>
        <v>2086.38</v>
      </c>
      <c r="T4353">
        <f>Table1[[#This Row],[OrderQuantity]]*Table1[[#This Row],[UnitPrice]]*(1-Table1[[#This Row],[DiscountApplied]]) - (Table1[[#This Row],[OrderQuantity]]*Table1[[#This Row],[UnitCost]])</f>
        <v>2179.1080000000002</v>
      </c>
      <c r="U4353">
        <f>DATEDIF(Table1[[#This Row],[ShipDate]],Table1[[#This Row],[DeliveryDate]],"d")</f>
        <v>9</v>
      </c>
      <c r="V4353" t="str">
        <f t="shared" si="135"/>
        <v>Late</v>
      </c>
    </row>
    <row r="4354" spans="2:22" x14ac:dyDescent="0.3">
      <c r="B4354" t="str">
        <f t="shared" ref="B4354:B4417" si="136">"SO-" &amp; TEXT(ROW(B4354)+99,"000000")</f>
        <v>SO-004453</v>
      </c>
      <c r="C4354" t="s">
        <v>16</v>
      </c>
      <c r="D4354" t="s">
        <v>24</v>
      </c>
      <c r="E4354" s="1">
        <v>43700</v>
      </c>
      <c r="F4354" s="1">
        <v>43769</v>
      </c>
      <c r="G4354" s="1">
        <v>43794</v>
      </c>
      <c r="H4354" s="1">
        <v>43796</v>
      </c>
      <c r="I4354" t="s">
        <v>18</v>
      </c>
      <c r="J4354">
        <v>8</v>
      </c>
      <c r="K4354">
        <v>47</v>
      </c>
      <c r="L4354">
        <v>38</v>
      </c>
      <c r="M4354">
        <v>2</v>
      </c>
      <c r="N4354">
        <v>1</v>
      </c>
      <c r="O4354">
        <v>0.08</v>
      </c>
      <c r="P4354">
        <v>656.33</v>
      </c>
      <c r="Q4354">
        <v>1058.5999999999999</v>
      </c>
      <c r="R4354">
        <f>Table1[[#This Row],[OrderQuantity]]*Table1[[#This Row],[UnitPrice]]</f>
        <v>1058.5999999999999</v>
      </c>
      <c r="S4354">
        <f>Table1[[#This Row],[OrderQuantity]]*Table1[[#This Row],[UnitCost]]</f>
        <v>656.33</v>
      </c>
      <c r="T4354">
        <f>Table1[[#This Row],[OrderQuantity]]*Table1[[#This Row],[UnitPrice]]*(1-Table1[[#This Row],[DiscountApplied]]) - (Table1[[#This Row],[OrderQuantity]]*Table1[[#This Row],[UnitCost]])</f>
        <v>317.58199999999988</v>
      </c>
      <c r="U4354">
        <f>DATEDIF(Table1[[#This Row],[ShipDate]],Table1[[#This Row],[DeliveryDate]],"d")</f>
        <v>2</v>
      </c>
      <c r="V4354" t="str">
        <f t="shared" ref="V4354:V4417" si="137">IF(U4354&gt;7,"Late","On Time")</f>
        <v>On Time</v>
      </c>
    </row>
    <row r="4355" spans="2:22" x14ac:dyDescent="0.3">
      <c r="B4355" t="str">
        <f t="shared" si="136"/>
        <v>SO-004454</v>
      </c>
      <c r="C4355" t="s">
        <v>19</v>
      </c>
      <c r="D4355" t="s">
        <v>20</v>
      </c>
      <c r="E4355" s="1">
        <v>43600</v>
      </c>
      <c r="F4355" s="1">
        <v>43770</v>
      </c>
      <c r="G4355" s="1">
        <v>43779</v>
      </c>
      <c r="H4355" s="1">
        <v>43784</v>
      </c>
      <c r="I4355" t="s">
        <v>18</v>
      </c>
      <c r="J4355">
        <v>13</v>
      </c>
      <c r="K4355">
        <v>10</v>
      </c>
      <c r="L4355">
        <v>155</v>
      </c>
      <c r="M4355">
        <v>8</v>
      </c>
      <c r="N4355">
        <v>4</v>
      </c>
      <c r="O4355">
        <v>0.3</v>
      </c>
      <c r="P4355">
        <v>1356.82</v>
      </c>
      <c r="Q4355">
        <v>1762.1</v>
      </c>
      <c r="R4355">
        <f>Table1[[#This Row],[OrderQuantity]]*Table1[[#This Row],[UnitPrice]]</f>
        <v>7048.4</v>
      </c>
      <c r="S4355">
        <f>Table1[[#This Row],[OrderQuantity]]*Table1[[#This Row],[UnitCost]]</f>
        <v>5427.28</v>
      </c>
      <c r="T4355">
        <f>Table1[[#This Row],[OrderQuantity]]*Table1[[#This Row],[UnitPrice]]*(1-Table1[[#This Row],[DiscountApplied]]) - (Table1[[#This Row],[OrderQuantity]]*Table1[[#This Row],[UnitCost]])</f>
        <v>-493.40000000000055</v>
      </c>
      <c r="U4355">
        <f>DATEDIF(Table1[[#This Row],[ShipDate]],Table1[[#This Row],[DeliveryDate]],"d")</f>
        <v>5</v>
      </c>
      <c r="V4355" t="str">
        <f t="shared" si="137"/>
        <v>On Time</v>
      </c>
    </row>
    <row r="4356" spans="2:22" x14ac:dyDescent="0.3">
      <c r="B4356" t="str">
        <f t="shared" si="136"/>
        <v>SO-004455</v>
      </c>
      <c r="C4356" t="s">
        <v>16</v>
      </c>
      <c r="D4356" t="s">
        <v>17</v>
      </c>
      <c r="E4356" s="1">
        <v>43700</v>
      </c>
      <c r="F4356" s="1">
        <v>43770</v>
      </c>
      <c r="G4356" s="1">
        <v>43784</v>
      </c>
      <c r="H4356" s="1">
        <v>43789</v>
      </c>
      <c r="I4356" t="s">
        <v>18</v>
      </c>
      <c r="J4356">
        <v>11</v>
      </c>
      <c r="K4356">
        <v>40</v>
      </c>
      <c r="L4356">
        <v>252</v>
      </c>
      <c r="M4356">
        <v>23</v>
      </c>
      <c r="N4356">
        <v>4</v>
      </c>
      <c r="O4356">
        <v>0.05</v>
      </c>
      <c r="P4356">
        <v>452.32</v>
      </c>
      <c r="Q4356">
        <v>1051.9000000000001</v>
      </c>
      <c r="R4356">
        <f>Table1[[#This Row],[OrderQuantity]]*Table1[[#This Row],[UnitPrice]]</f>
        <v>4207.6000000000004</v>
      </c>
      <c r="S4356">
        <f>Table1[[#This Row],[OrderQuantity]]*Table1[[#This Row],[UnitCost]]</f>
        <v>1809.28</v>
      </c>
      <c r="T4356">
        <f>Table1[[#This Row],[OrderQuantity]]*Table1[[#This Row],[UnitPrice]]*(1-Table1[[#This Row],[DiscountApplied]]) - (Table1[[#This Row],[OrderQuantity]]*Table1[[#This Row],[UnitCost]])</f>
        <v>2187.9400000000005</v>
      </c>
      <c r="U4356">
        <f>DATEDIF(Table1[[#This Row],[ShipDate]],Table1[[#This Row],[DeliveryDate]],"d")</f>
        <v>5</v>
      </c>
      <c r="V4356" t="str">
        <f t="shared" si="137"/>
        <v>On Time</v>
      </c>
    </row>
    <row r="4357" spans="2:22" x14ac:dyDescent="0.3">
      <c r="B4357" t="str">
        <f t="shared" si="136"/>
        <v>SO-004456</v>
      </c>
      <c r="C4357" t="s">
        <v>16</v>
      </c>
      <c r="D4357" t="s">
        <v>17</v>
      </c>
      <c r="E4357" s="1">
        <v>43700</v>
      </c>
      <c r="F4357" s="1">
        <v>43770</v>
      </c>
      <c r="G4357" s="1">
        <v>43795</v>
      </c>
      <c r="H4357" s="1">
        <v>43800</v>
      </c>
      <c r="I4357" t="s">
        <v>18</v>
      </c>
      <c r="J4357">
        <v>7</v>
      </c>
      <c r="K4357">
        <v>42</v>
      </c>
      <c r="L4357">
        <v>247</v>
      </c>
      <c r="M4357">
        <v>11</v>
      </c>
      <c r="N4357">
        <v>4</v>
      </c>
      <c r="O4357">
        <v>0.15</v>
      </c>
      <c r="P4357">
        <v>1312.13</v>
      </c>
      <c r="Q4357">
        <v>2572.8000000000002</v>
      </c>
      <c r="R4357">
        <f>Table1[[#This Row],[OrderQuantity]]*Table1[[#This Row],[UnitPrice]]</f>
        <v>10291.200000000001</v>
      </c>
      <c r="S4357">
        <f>Table1[[#This Row],[OrderQuantity]]*Table1[[#This Row],[UnitCost]]</f>
        <v>5248.52</v>
      </c>
      <c r="T4357">
        <f>Table1[[#This Row],[OrderQuantity]]*Table1[[#This Row],[UnitPrice]]*(1-Table1[[#This Row],[DiscountApplied]]) - (Table1[[#This Row],[OrderQuantity]]*Table1[[#This Row],[UnitCost]])</f>
        <v>3499</v>
      </c>
      <c r="U4357">
        <f>DATEDIF(Table1[[#This Row],[ShipDate]],Table1[[#This Row],[DeliveryDate]],"d")</f>
        <v>5</v>
      </c>
      <c r="V4357" t="str">
        <f t="shared" si="137"/>
        <v>On Time</v>
      </c>
    </row>
    <row r="4358" spans="2:22" x14ac:dyDescent="0.3">
      <c r="B4358" t="str">
        <f t="shared" si="136"/>
        <v>SO-004457</v>
      </c>
      <c r="C4358" t="s">
        <v>16</v>
      </c>
      <c r="D4358" t="s">
        <v>24</v>
      </c>
      <c r="E4358" s="1">
        <v>43600</v>
      </c>
      <c r="F4358" s="1">
        <v>43770</v>
      </c>
      <c r="G4358" s="1">
        <v>43788</v>
      </c>
      <c r="H4358" s="1">
        <v>43791</v>
      </c>
      <c r="I4358" t="s">
        <v>18</v>
      </c>
      <c r="J4358">
        <v>5</v>
      </c>
      <c r="K4358">
        <v>17</v>
      </c>
      <c r="L4358">
        <v>17</v>
      </c>
      <c r="M4358">
        <v>44</v>
      </c>
      <c r="N4358">
        <v>7</v>
      </c>
      <c r="O4358">
        <v>0.08</v>
      </c>
      <c r="P4358">
        <v>1413.57</v>
      </c>
      <c r="Q4358">
        <v>1835.8</v>
      </c>
      <c r="R4358">
        <f>Table1[[#This Row],[OrderQuantity]]*Table1[[#This Row],[UnitPrice]]</f>
        <v>12850.6</v>
      </c>
      <c r="S4358">
        <f>Table1[[#This Row],[OrderQuantity]]*Table1[[#This Row],[UnitCost]]</f>
        <v>9894.99</v>
      </c>
      <c r="T4358">
        <f>Table1[[#This Row],[OrderQuantity]]*Table1[[#This Row],[UnitPrice]]*(1-Table1[[#This Row],[DiscountApplied]]) - (Table1[[#This Row],[OrderQuantity]]*Table1[[#This Row],[UnitCost]])</f>
        <v>1927.5620000000017</v>
      </c>
      <c r="U4358">
        <f>DATEDIF(Table1[[#This Row],[ShipDate]],Table1[[#This Row],[DeliveryDate]],"d")</f>
        <v>3</v>
      </c>
      <c r="V4358" t="str">
        <f t="shared" si="137"/>
        <v>On Time</v>
      </c>
    </row>
    <row r="4359" spans="2:22" x14ac:dyDescent="0.3">
      <c r="B4359" t="str">
        <f t="shared" si="136"/>
        <v>SO-004458</v>
      </c>
      <c r="C4359" t="s">
        <v>19</v>
      </c>
      <c r="D4359" t="s">
        <v>23</v>
      </c>
      <c r="E4359" s="1">
        <v>43700</v>
      </c>
      <c r="F4359" s="1">
        <v>43770</v>
      </c>
      <c r="G4359" s="1">
        <v>43794</v>
      </c>
      <c r="H4359" s="1">
        <v>43799</v>
      </c>
      <c r="I4359" t="s">
        <v>18</v>
      </c>
      <c r="J4359">
        <v>18</v>
      </c>
      <c r="K4359">
        <v>15</v>
      </c>
      <c r="L4359">
        <v>321</v>
      </c>
      <c r="M4359">
        <v>5</v>
      </c>
      <c r="N4359">
        <v>8</v>
      </c>
      <c r="O4359">
        <v>0.1</v>
      </c>
      <c r="P4359">
        <v>453.05</v>
      </c>
      <c r="Q4359">
        <v>1078.7</v>
      </c>
      <c r="R4359">
        <f>Table1[[#This Row],[OrderQuantity]]*Table1[[#This Row],[UnitPrice]]</f>
        <v>8629.6</v>
      </c>
      <c r="S4359">
        <f>Table1[[#This Row],[OrderQuantity]]*Table1[[#This Row],[UnitCost]]</f>
        <v>3624.4</v>
      </c>
      <c r="T4359">
        <f>Table1[[#This Row],[OrderQuantity]]*Table1[[#This Row],[UnitPrice]]*(1-Table1[[#This Row],[DiscountApplied]]) - (Table1[[#This Row],[OrderQuantity]]*Table1[[#This Row],[UnitCost]])</f>
        <v>4142.24</v>
      </c>
      <c r="U4359">
        <f>DATEDIF(Table1[[#This Row],[ShipDate]],Table1[[#This Row],[DeliveryDate]],"d")</f>
        <v>5</v>
      </c>
      <c r="V4359" t="str">
        <f t="shared" si="137"/>
        <v>On Time</v>
      </c>
    </row>
    <row r="4360" spans="2:22" x14ac:dyDescent="0.3">
      <c r="B4360" t="str">
        <f t="shared" si="136"/>
        <v>SO-004459</v>
      </c>
      <c r="C4360" t="s">
        <v>19</v>
      </c>
      <c r="D4360" t="s">
        <v>23</v>
      </c>
      <c r="E4360" s="1">
        <v>43700</v>
      </c>
      <c r="F4360" s="1">
        <v>43770</v>
      </c>
      <c r="G4360" s="1">
        <v>43796</v>
      </c>
      <c r="H4360" s="1">
        <v>43806</v>
      </c>
      <c r="I4360" t="s">
        <v>18</v>
      </c>
      <c r="J4360">
        <v>15</v>
      </c>
      <c r="K4360">
        <v>39</v>
      </c>
      <c r="L4360">
        <v>270</v>
      </c>
      <c r="M4360">
        <v>3</v>
      </c>
      <c r="N4360">
        <v>2</v>
      </c>
      <c r="O4360">
        <v>0.08</v>
      </c>
      <c r="P4360">
        <v>3018.02</v>
      </c>
      <c r="Q4360">
        <v>3919.5</v>
      </c>
      <c r="R4360">
        <f>Table1[[#This Row],[OrderQuantity]]*Table1[[#This Row],[UnitPrice]]</f>
        <v>7839</v>
      </c>
      <c r="S4360">
        <f>Table1[[#This Row],[OrderQuantity]]*Table1[[#This Row],[UnitCost]]</f>
        <v>6036.04</v>
      </c>
      <c r="T4360">
        <f>Table1[[#This Row],[OrderQuantity]]*Table1[[#This Row],[UnitPrice]]*(1-Table1[[#This Row],[DiscountApplied]]) - (Table1[[#This Row],[OrderQuantity]]*Table1[[#This Row],[UnitCost]])</f>
        <v>1175.8400000000001</v>
      </c>
      <c r="U4360">
        <f>DATEDIF(Table1[[#This Row],[ShipDate]],Table1[[#This Row],[DeliveryDate]],"d")</f>
        <v>10</v>
      </c>
      <c r="V4360" t="str">
        <f t="shared" si="137"/>
        <v>Late</v>
      </c>
    </row>
    <row r="4361" spans="2:22" x14ac:dyDescent="0.3">
      <c r="B4361" t="str">
        <f t="shared" si="136"/>
        <v>SO-004460</v>
      </c>
      <c r="C4361" t="s">
        <v>16</v>
      </c>
      <c r="D4361" t="s">
        <v>20</v>
      </c>
      <c r="E4361" s="1">
        <v>43700</v>
      </c>
      <c r="F4361" s="1">
        <v>43770</v>
      </c>
      <c r="G4361" s="1">
        <v>43785</v>
      </c>
      <c r="H4361" s="1">
        <v>43794</v>
      </c>
      <c r="I4361" t="s">
        <v>18</v>
      </c>
      <c r="J4361">
        <v>6</v>
      </c>
      <c r="K4361">
        <v>14</v>
      </c>
      <c r="L4361">
        <v>203</v>
      </c>
      <c r="M4361">
        <v>23</v>
      </c>
      <c r="N4361">
        <v>1</v>
      </c>
      <c r="O4361">
        <v>0.08</v>
      </c>
      <c r="P4361">
        <v>4152.46</v>
      </c>
      <c r="Q4361">
        <v>5688.3</v>
      </c>
      <c r="R4361">
        <f>Table1[[#This Row],[OrderQuantity]]*Table1[[#This Row],[UnitPrice]]</f>
        <v>5688.3</v>
      </c>
      <c r="S4361">
        <f>Table1[[#This Row],[OrderQuantity]]*Table1[[#This Row],[UnitCost]]</f>
        <v>4152.46</v>
      </c>
      <c r="T4361">
        <f>Table1[[#This Row],[OrderQuantity]]*Table1[[#This Row],[UnitPrice]]*(1-Table1[[#This Row],[DiscountApplied]]) - (Table1[[#This Row],[OrderQuantity]]*Table1[[#This Row],[UnitCost]])</f>
        <v>1080.7760000000007</v>
      </c>
      <c r="U4361">
        <f>DATEDIF(Table1[[#This Row],[ShipDate]],Table1[[#This Row],[DeliveryDate]],"d")</f>
        <v>9</v>
      </c>
      <c r="V4361" t="str">
        <f t="shared" si="137"/>
        <v>Late</v>
      </c>
    </row>
    <row r="4362" spans="2:22" x14ac:dyDescent="0.3">
      <c r="B4362" t="str">
        <f t="shared" si="136"/>
        <v>SO-004461</v>
      </c>
      <c r="C4362" t="s">
        <v>19</v>
      </c>
      <c r="D4362" t="s">
        <v>17</v>
      </c>
      <c r="E4362" s="1">
        <v>43700</v>
      </c>
      <c r="F4362" s="1">
        <v>43770</v>
      </c>
      <c r="G4362" s="1">
        <v>43789</v>
      </c>
      <c r="H4362" s="1">
        <v>43798</v>
      </c>
      <c r="I4362" t="s">
        <v>18</v>
      </c>
      <c r="J4362">
        <v>19</v>
      </c>
      <c r="K4362">
        <v>4</v>
      </c>
      <c r="L4362">
        <v>213</v>
      </c>
      <c r="M4362">
        <v>13</v>
      </c>
      <c r="N4362">
        <v>7</v>
      </c>
      <c r="O4362">
        <v>0.15</v>
      </c>
      <c r="P4362">
        <v>1414.5</v>
      </c>
      <c r="Q4362">
        <v>2438.8000000000002</v>
      </c>
      <c r="R4362">
        <f>Table1[[#This Row],[OrderQuantity]]*Table1[[#This Row],[UnitPrice]]</f>
        <v>17071.600000000002</v>
      </c>
      <c r="S4362">
        <f>Table1[[#This Row],[OrderQuantity]]*Table1[[#This Row],[UnitCost]]</f>
        <v>9901.5</v>
      </c>
      <c r="T4362">
        <f>Table1[[#This Row],[OrderQuantity]]*Table1[[#This Row],[UnitPrice]]*(1-Table1[[#This Row],[DiscountApplied]]) - (Table1[[#This Row],[OrderQuantity]]*Table1[[#This Row],[UnitCost]])</f>
        <v>4609.3600000000006</v>
      </c>
      <c r="U4362">
        <f>DATEDIF(Table1[[#This Row],[ShipDate]],Table1[[#This Row],[DeliveryDate]],"d")</f>
        <v>9</v>
      </c>
      <c r="V4362" t="str">
        <f t="shared" si="137"/>
        <v>Late</v>
      </c>
    </row>
    <row r="4363" spans="2:22" x14ac:dyDescent="0.3">
      <c r="B4363" t="str">
        <f t="shared" si="136"/>
        <v>SO-004462</v>
      </c>
      <c r="C4363" t="s">
        <v>16</v>
      </c>
      <c r="D4363" t="s">
        <v>25</v>
      </c>
      <c r="E4363" s="1">
        <v>43700</v>
      </c>
      <c r="F4363" s="1">
        <v>43770</v>
      </c>
      <c r="G4363" s="1">
        <v>43774</v>
      </c>
      <c r="H4363" s="1">
        <v>43784</v>
      </c>
      <c r="I4363" t="s">
        <v>18</v>
      </c>
      <c r="J4363">
        <v>10</v>
      </c>
      <c r="K4363">
        <v>6</v>
      </c>
      <c r="L4363">
        <v>365</v>
      </c>
      <c r="M4363">
        <v>46</v>
      </c>
      <c r="N4363">
        <v>2</v>
      </c>
      <c r="O4363">
        <v>0.1</v>
      </c>
      <c r="P4363">
        <v>502.5</v>
      </c>
      <c r="Q4363">
        <v>837.5</v>
      </c>
      <c r="R4363">
        <f>Table1[[#This Row],[OrderQuantity]]*Table1[[#This Row],[UnitPrice]]</f>
        <v>1675</v>
      </c>
      <c r="S4363">
        <f>Table1[[#This Row],[OrderQuantity]]*Table1[[#This Row],[UnitCost]]</f>
        <v>1005</v>
      </c>
      <c r="T4363">
        <f>Table1[[#This Row],[OrderQuantity]]*Table1[[#This Row],[UnitPrice]]*(1-Table1[[#This Row],[DiscountApplied]]) - (Table1[[#This Row],[OrderQuantity]]*Table1[[#This Row],[UnitCost]])</f>
        <v>502.5</v>
      </c>
      <c r="U4363">
        <f>DATEDIF(Table1[[#This Row],[ShipDate]],Table1[[#This Row],[DeliveryDate]],"d")</f>
        <v>10</v>
      </c>
      <c r="V4363" t="str">
        <f t="shared" si="137"/>
        <v>Late</v>
      </c>
    </row>
    <row r="4364" spans="2:22" x14ac:dyDescent="0.3">
      <c r="B4364" t="str">
        <f t="shared" si="136"/>
        <v>SO-004463</v>
      </c>
      <c r="C4364" t="s">
        <v>21</v>
      </c>
      <c r="D4364" t="s">
        <v>20</v>
      </c>
      <c r="E4364" s="1">
        <v>43600</v>
      </c>
      <c r="F4364" s="1">
        <v>43770</v>
      </c>
      <c r="G4364" s="1">
        <v>43782</v>
      </c>
      <c r="H4364" s="1">
        <v>43790</v>
      </c>
      <c r="I4364" t="s">
        <v>18</v>
      </c>
      <c r="J4364">
        <v>25</v>
      </c>
      <c r="K4364">
        <v>20</v>
      </c>
      <c r="L4364">
        <v>170</v>
      </c>
      <c r="M4364">
        <v>7</v>
      </c>
      <c r="N4364">
        <v>7</v>
      </c>
      <c r="O4364">
        <v>0.05</v>
      </c>
      <c r="P4364">
        <v>4378.32</v>
      </c>
      <c r="Q4364">
        <v>6438.7</v>
      </c>
      <c r="R4364">
        <f>Table1[[#This Row],[OrderQuantity]]*Table1[[#This Row],[UnitPrice]]</f>
        <v>45070.9</v>
      </c>
      <c r="S4364">
        <f>Table1[[#This Row],[OrderQuantity]]*Table1[[#This Row],[UnitCost]]</f>
        <v>30648.239999999998</v>
      </c>
      <c r="T4364">
        <f>Table1[[#This Row],[OrderQuantity]]*Table1[[#This Row],[UnitPrice]]*(1-Table1[[#This Row],[DiscountApplied]]) - (Table1[[#This Row],[OrderQuantity]]*Table1[[#This Row],[UnitCost]])</f>
        <v>12169.114999999998</v>
      </c>
      <c r="U4364">
        <f>DATEDIF(Table1[[#This Row],[ShipDate]],Table1[[#This Row],[DeliveryDate]],"d")</f>
        <v>8</v>
      </c>
      <c r="V4364" t="str">
        <f t="shared" si="137"/>
        <v>Late</v>
      </c>
    </row>
    <row r="4365" spans="2:22" x14ac:dyDescent="0.3">
      <c r="B4365" t="str">
        <f t="shared" si="136"/>
        <v>SO-004464</v>
      </c>
      <c r="C4365" t="s">
        <v>22</v>
      </c>
      <c r="D4365" t="s">
        <v>20</v>
      </c>
      <c r="E4365" s="1">
        <v>43700</v>
      </c>
      <c r="F4365" s="1">
        <v>43771</v>
      </c>
      <c r="G4365" s="1">
        <v>43796</v>
      </c>
      <c r="H4365" s="1">
        <v>43797</v>
      </c>
      <c r="I4365" t="s">
        <v>18</v>
      </c>
      <c r="J4365">
        <v>28</v>
      </c>
      <c r="K4365">
        <v>15</v>
      </c>
      <c r="L4365">
        <v>136</v>
      </c>
      <c r="M4365">
        <v>21</v>
      </c>
      <c r="N4365">
        <v>8</v>
      </c>
      <c r="O4365">
        <v>0.05</v>
      </c>
      <c r="P4365">
        <v>1400.57</v>
      </c>
      <c r="Q4365">
        <v>1795.6</v>
      </c>
      <c r="R4365">
        <f>Table1[[#This Row],[OrderQuantity]]*Table1[[#This Row],[UnitPrice]]</f>
        <v>14364.8</v>
      </c>
      <c r="S4365">
        <f>Table1[[#This Row],[OrderQuantity]]*Table1[[#This Row],[UnitCost]]</f>
        <v>11204.56</v>
      </c>
      <c r="T4365">
        <f>Table1[[#This Row],[OrderQuantity]]*Table1[[#This Row],[UnitPrice]]*(1-Table1[[#This Row],[DiscountApplied]]) - (Table1[[#This Row],[OrderQuantity]]*Table1[[#This Row],[UnitCost]])</f>
        <v>2442</v>
      </c>
      <c r="U4365">
        <f>DATEDIF(Table1[[#This Row],[ShipDate]],Table1[[#This Row],[DeliveryDate]],"d")</f>
        <v>1</v>
      </c>
      <c r="V4365" t="str">
        <f t="shared" si="137"/>
        <v>On Time</v>
      </c>
    </row>
    <row r="4366" spans="2:22" x14ac:dyDescent="0.3">
      <c r="B4366" t="str">
        <f t="shared" si="136"/>
        <v>SO-004465</v>
      </c>
      <c r="C4366" t="s">
        <v>22</v>
      </c>
      <c r="D4366" t="s">
        <v>20</v>
      </c>
      <c r="E4366" s="1">
        <v>43700</v>
      </c>
      <c r="F4366" s="1">
        <v>43771</v>
      </c>
      <c r="G4366" s="1">
        <v>43776</v>
      </c>
      <c r="H4366" s="1">
        <v>43779</v>
      </c>
      <c r="I4366" t="s">
        <v>18</v>
      </c>
      <c r="J4366">
        <v>27</v>
      </c>
      <c r="K4366">
        <v>29</v>
      </c>
      <c r="L4366">
        <v>143</v>
      </c>
      <c r="M4366">
        <v>4</v>
      </c>
      <c r="N4366">
        <v>4</v>
      </c>
      <c r="O4366">
        <v>0.15</v>
      </c>
      <c r="P4366">
        <v>799.65</v>
      </c>
      <c r="Q4366">
        <v>1038.5</v>
      </c>
      <c r="R4366">
        <f>Table1[[#This Row],[OrderQuantity]]*Table1[[#This Row],[UnitPrice]]</f>
        <v>4154</v>
      </c>
      <c r="S4366">
        <f>Table1[[#This Row],[OrderQuantity]]*Table1[[#This Row],[UnitCost]]</f>
        <v>3198.6</v>
      </c>
      <c r="T4366">
        <f>Table1[[#This Row],[OrderQuantity]]*Table1[[#This Row],[UnitPrice]]*(1-Table1[[#This Row],[DiscountApplied]]) - (Table1[[#This Row],[OrderQuantity]]*Table1[[#This Row],[UnitCost]])</f>
        <v>332.30000000000018</v>
      </c>
      <c r="U4366">
        <f>DATEDIF(Table1[[#This Row],[ShipDate]],Table1[[#This Row],[DeliveryDate]],"d")</f>
        <v>3</v>
      </c>
      <c r="V4366" t="str">
        <f t="shared" si="137"/>
        <v>On Time</v>
      </c>
    </row>
    <row r="4367" spans="2:22" x14ac:dyDescent="0.3">
      <c r="B4367" t="str">
        <f t="shared" si="136"/>
        <v>SO-004466</v>
      </c>
      <c r="C4367" t="s">
        <v>19</v>
      </c>
      <c r="D4367" t="s">
        <v>24</v>
      </c>
      <c r="E4367" s="1">
        <v>43700</v>
      </c>
      <c r="F4367" s="1">
        <v>43771</v>
      </c>
      <c r="G4367" s="1">
        <v>43798</v>
      </c>
      <c r="H4367" s="1">
        <v>43808</v>
      </c>
      <c r="I4367" t="s">
        <v>18</v>
      </c>
      <c r="J4367">
        <v>20</v>
      </c>
      <c r="K4367">
        <v>10</v>
      </c>
      <c r="L4367">
        <v>17</v>
      </c>
      <c r="M4367">
        <v>34</v>
      </c>
      <c r="N4367">
        <v>4</v>
      </c>
      <c r="O4367">
        <v>0.4</v>
      </c>
      <c r="P4367">
        <v>85.36</v>
      </c>
      <c r="Q4367">
        <v>174.2</v>
      </c>
      <c r="R4367">
        <f>Table1[[#This Row],[OrderQuantity]]*Table1[[#This Row],[UnitPrice]]</f>
        <v>696.8</v>
      </c>
      <c r="S4367">
        <f>Table1[[#This Row],[OrderQuantity]]*Table1[[#This Row],[UnitCost]]</f>
        <v>341.44</v>
      </c>
      <c r="T4367">
        <f>Table1[[#This Row],[OrderQuantity]]*Table1[[#This Row],[UnitPrice]]*(1-Table1[[#This Row],[DiscountApplied]]) - (Table1[[#This Row],[OrderQuantity]]*Table1[[#This Row],[UnitCost]])</f>
        <v>76.639999999999986</v>
      </c>
      <c r="U4367">
        <f>DATEDIF(Table1[[#This Row],[ShipDate]],Table1[[#This Row],[DeliveryDate]],"d")</f>
        <v>10</v>
      </c>
      <c r="V4367" t="str">
        <f t="shared" si="137"/>
        <v>Late</v>
      </c>
    </row>
    <row r="4368" spans="2:22" x14ac:dyDescent="0.3">
      <c r="B4368" t="str">
        <f t="shared" si="136"/>
        <v>SO-004467</v>
      </c>
      <c r="C4368" t="s">
        <v>16</v>
      </c>
      <c r="D4368" t="s">
        <v>24</v>
      </c>
      <c r="E4368" s="1">
        <v>43600</v>
      </c>
      <c r="F4368" s="1">
        <v>43771</v>
      </c>
      <c r="G4368" s="1">
        <v>43791</v>
      </c>
      <c r="H4368" s="1">
        <v>43799</v>
      </c>
      <c r="I4368" t="s">
        <v>18</v>
      </c>
      <c r="J4368">
        <v>10</v>
      </c>
      <c r="K4368">
        <v>33</v>
      </c>
      <c r="L4368">
        <v>48</v>
      </c>
      <c r="M4368">
        <v>34</v>
      </c>
      <c r="N4368">
        <v>8</v>
      </c>
      <c r="O4368">
        <v>0.08</v>
      </c>
      <c r="P4368">
        <v>3111.48</v>
      </c>
      <c r="Q4368">
        <v>5185.8</v>
      </c>
      <c r="R4368">
        <f>Table1[[#This Row],[OrderQuantity]]*Table1[[#This Row],[UnitPrice]]</f>
        <v>41486.400000000001</v>
      </c>
      <c r="S4368">
        <f>Table1[[#This Row],[OrderQuantity]]*Table1[[#This Row],[UnitCost]]</f>
        <v>24891.84</v>
      </c>
      <c r="T4368">
        <f>Table1[[#This Row],[OrderQuantity]]*Table1[[#This Row],[UnitPrice]]*(1-Table1[[#This Row],[DiscountApplied]]) - (Table1[[#This Row],[OrderQuantity]]*Table1[[#This Row],[UnitCost]])</f>
        <v>13275.648000000005</v>
      </c>
      <c r="U4368">
        <f>DATEDIF(Table1[[#This Row],[ShipDate]],Table1[[#This Row],[DeliveryDate]],"d")</f>
        <v>8</v>
      </c>
      <c r="V4368" t="str">
        <f t="shared" si="137"/>
        <v>Late</v>
      </c>
    </row>
    <row r="4369" spans="2:22" x14ac:dyDescent="0.3">
      <c r="B4369" t="str">
        <f t="shared" si="136"/>
        <v>SO-004468</v>
      </c>
      <c r="C4369" t="s">
        <v>22</v>
      </c>
      <c r="D4369" t="s">
        <v>24</v>
      </c>
      <c r="E4369" s="1">
        <v>43600</v>
      </c>
      <c r="F4369" s="1">
        <v>43771</v>
      </c>
      <c r="G4369" s="1">
        <v>43794</v>
      </c>
      <c r="H4369" s="1">
        <v>43803</v>
      </c>
      <c r="I4369" t="s">
        <v>18</v>
      </c>
      <c r="J4369">
        <v>27</v>
      </c>
      <c r="K4369">
        <v>11</v>
      </c>
      <c r="L4369">
        <v>54</v>
      </c>
      <c r="M4369">
        <v>28</v>
      </c>
      <c r="N4369">
        <v>8</v>
      </c>
      <c r="O4369">
        <v>0.1</v>
      </c>
      <c r="P4369">
        <v>512.15</v>
      </c>
      <c r="Q4369">
        <v>1045.2</v>
      </c>
      <c r="R4369">
        <f>Table1[[#This Row],[OrderQuantity]]*Table1[[#This Row],[UnitPrice]]</f>
        <v>8361.6</v>
      </c>
      <c r="S4369">
        <f>Table1[[#This Row],[OrderQuantity]]*Table1[[#This Row],[UnitCost]]</f>
        <v>4097.2</v>
      </c>
      <c r="T4369">
        <f>Table1[[#This Row],[OrderQuantity]]*Table1[[#This Row],[UnitPrice]]*(1-Table1[[#This Row],[DiscountApplied]]) - (Table1[[#This Row],[OrderQuantity]]*Table1[[#This Row],[UnitCost]])</f>
        <v>3428.2400000000007</v>
      </c>
      <c r="U4369">
        <f>DATEDIF(Table1[[#This Row],[ShipDate]],Table1[[#This Row],[DeliveryDate]],"d")</f>
        <v>9</v>
      </c>
      <c r="V4369" t="str">
        <f t="shared" si="137"/>
        <v>Late</v>
      </c>
    </row>
    <row r="4370" spans="2:22" x14ac:dyDescent="0.3">
      <c r="B4370" t="str">
        <f t="shared" si="136"/>
        <v>SO-004469</v>
      </c>
      <c r="C4370" t="s">
        <v>21</v>
      </c>
      <c r="D4370" t="s">
        <v>25</v>
      </c>
      <c r="E4370" s="1">
        <v>43700</v>
      </c>
      <c r="F4370" s="1">
        <v>43771</v>
      </c>
      <c r="G4370" s="1">
        <v>43798</v>
      </c>
      <c r="H4370" s="1">
        <v>43802</v>
      </c>
      <c r="I4370" t="s">
        <v>18</v>
      </c>
      <c r="J4370">
        <v>24</v>
      </c>
      <c r="K4370">
        <v>48</v>
      </c>
      <c r="L4370">
        <v>352</v>
      </c>
      <c r="M4370">
        <v>12</v>
      </c>
      <c r="N4370">
        <v>2</v>
      </c>
      <c r="O4370">
        <v>0.08</v>
      </c>
      <c r="P4370">
        <v>2284.83</v>
      </c>
      <c r="Q4370">
        <v>3872.6</v>
      </c>
      <c r="R4370">
        <f>Table1[[#This Row],[OrderQuantity]]*Table1[[#This Row],[UnitPrice]]</f>
        <v>7745.2</v>
      </c>
      <c r="S4370">
        <f>Table1[[#This Row],[OrderQuantity]]*Table1[[#This Row],[UnitCost]]</f>
        <v>4569.66</v>
      </c>
      <c r="T4370">
        <f>Table1[[#This Row],[OrderQuantity]]*Table1[[#This Row],[UnitPrice]]*(1-Table1[[#This Row],[DiscountApplied]]) - (Table1[[#This Row],[OrderQuantity]]*Table1[[#This Row],[UnitCost]])</f>
        <v>2555.924</v>
      </c>
      <c r="U4370">
        <f>DATEDIF(Table1[[#This Row],[ShipDate]],Table1[[#This Row],[DeliveryDate]],"d")</f>
        <v>4</v>
      </c>
      <c r="V4370" t="str">
        <f t="shared" si="137"/>
        <v>On Time</v>
      </c>
    </row>
    <row r="4371" spans="2:22" x14ac:dyDescent="0.3">
      <c r="B4371" t="str">
        <f t="shared" si="136"/>
        <v>SO-004470</v>
      </c>
      <c r="C4371" t="s">
        <v>21</v>
      </c>
      <c r="D4371" t="s">
        <v>23</v>
      </c>
      <c r="E4371" s="1">
        <v>43700</v>
      </c>
      <c r="F4371" s="1">
        <v>43771</v>
      </c>
      <c r="G4371" s="1">
        <v>43794</v>
      </c>
      <c r="H4371" s="1">
        <v>43796</v>
      </c>
      <c r="I4371" t="s">
        <v>18</v>
      </c>
      <c r="J4371">
        <v>22</v>
      </c>
      <c r="K4371">
        <v>50</v>
      </c>
      <c r="L4371">
        <v>322</v>
      </c>
      <c r="M4371">
        <v>33</v>
      </c>
      <c r="N4371">
        <v>6</v>
      </c>
      <c r="O4371">
        <v>0.08</v>
      </c>
      <c r="P4371">
        <v>1115.28</v>
      </c>
      <c r="Q4371">
        <v>1922.9</v>
      </c>
      <c r="R4371">
        <f>Table1[[#This Row],[OrderQuantity]]*Table1[[#This Row],[UnitPrice]]</f>
        <v>11537.400000000001</v>
      </c>
      <c r="S4371">
        <f>Table1[[#This Row],[OrderQuantity]]*Table1[[#This Row],[UnitCost]]</f>
        <v>6691.68</v>
      </c>
      <c r="T4371">
        <f>Table1[[#This Row],[OrderQuantity]]*Table1[[#This Row],[UnitPrice]]*(1-Table1[[#This Row],[DiscountApplied]]) - (Table1[[#This Row],[OrderQuantity]]*Table1[[#This Row],[UnitCost]])</f>
        <v>3922.728000000001</v>
      </c>
      <c r="U4371">
        <f>DATEDIF(Table1[[#This Row],[ShipDate]],Table1[[#This Row],[DeliveryDate]],"d")</f>
        <v>2</v>
      </c>
      <c r="V4371" t="str">
        <f t="shared" si="137"/>
        <v>On Time</v>
      </c>
    </row>
    <row r="4372" spans="2:22" x14ac:dyDescent="0.3">
      <c r="B4372" t="str">
        <f t="shared" si="136"/>
        <v>SO-004471</v>
      </c>
      <c r="C4372" t="s">
        <v>16</v>
      </c>
      <c r="D4372" t="s">
        <v>20</v>
      </c>
      <c r="E4372" s="1">
        <v>43600</v>
      </c>
      <c r="F4372" s="1">
        <v>43771</v>
      </c>
      <c r="G4372" s="1">
        <v>43779</v>
      </c>
      <c r="H4372" s="1">
        <v>43785</v>
      </c>
      <c r="I4372" t="s">
        <v>18</v>
      </c>
      <c r="J4372">
        <v>6</v>
      </c>
      <c r="K4372">
        <v>39</v>
      </c>
      <c r="L4372">
        <v>93</v>
      </c>
      <c r="M4372">
        <v>23</v>
      </c>
      <c r="N4372">
        <v>7</v>
      </c>
      <c r="O4372">
        <v>0.05</v>
      </c>
      <c r="P4372">
        <v>939.88</v>
      </c>
      <c r="Q4372">
        <v>2237.8000000000002</v>
      </c>
      <c r="R4372">
        <f>Table1[[#This Row],[OrderQuantity]]*Table1[[#This Row],[UnitPrice]]</f>
        <v>15664.600000000002</v>
      </c>
      <c r="S4372">
        <f>Table1[[#This Row],[OrderQuantity]]*Table1[[#This Row],[UnitCost]]</f>
        <v>6579.16</v>
      </c>
      <c r="T4372">
        <f>Table1[[#This Row],[OrderQuantity]]*Table1[[#This Row],[UnitPrice]]*(1-Table1[[#This Row],[DiscountApplied]]) - (Table1[[#This Row],[OrderQuantity]]*Table1[[#This Row],[UnitCost]])</f>
        <v>8302.2100000000009</v>
      </c>
      <c r="U4372">
        <f>DATEDIF(Table1[[#This Row],[ShipDate]],Table1[[#This Row],[DeliveryDate]],"d")</f>
        <v>6</v>
      </c>
      <c r="V4372" t="str">
        <f t="shared" si="137"/>
        <v>On Time</v>
      </c>
    </row>
    <row r="4373" spans="2:22" x14ac:dyDescent="0.3">
      <c r="B4373" t="str">
        <f t="shared" si="136"/>
        <v>SO-004472</v>
      </c>
      <c r="C4373" t="s">
        <v>19</v>
      </c>
      <c r="D4373" t="s">
        <v>24</v>
      </c>
      <c r="E4373" s="1">
        <v>43700</v>
      </c>
      <c r="F4373" s="1">
        <v>43771</v>
      </c>
      <c r="G4373" s="1">
        <v>43791</v>
      </c>
      <c r="H4373" s="1">
        <v>43797</v>
      </c>
      <c r="I4373" t="s">
        <v>18</v>
      </c>
      <c r="J4373">
        <v>16</v>
      </c>
      <c r="K4373">
        <v>37</v>
      </c>
      <c r="L4373">
        <v>58</v>
      </c>
      <c r="M4373">
        <v>21</v>
      </c>
      <c r="N4373">
        <v>6</v>
      </c>
      <c r="O4373">
        <v>0.08</v>
      </c>
      <c r="P4373">
        <v>477.71</v>
      </c>
      <c r="Q4373">
        <v>1038.5</v>
      </c>
      <c r="R4373">
        <f>Table1[[#This Row],[OrderQuantity]]*Table1[[#This Row],[UnitPrice]]</f>
        <v>6231</v>
      </c>
      <c r="S4373">
        <f>Table1[[#This Row],[OrderQuantity]]*Table1[[#This Row],[UnitCost]]</f>
        <v>2866.2599999999998</v>
      </c>
      <c r="T4373">
        <f>Table1[[#This Row],[OrderQuantity]]*Table1[[#This Row],[UnitPrice]]*(1-Table1[[#This Row],[DiscountApplied]]) - (Table1[[#This Row],[OrderQuantity]]*Table1[[#This Row],[UnitCost]])</f>
        <v>2866.2600000000007</v>
      </c>
      <c r="U4373">
        <f>DATEDIF(Table1[[#This Row],[ShipDate]],Table1[[#This Row],[DeliveryDate]],"d")</f>
        <v>6</v>
      </c>
      <c r="V4373" t="str">
        <f t="shared" si="137"/>
        <v>On Time</v>
      </c>
    </row>
    <row r="4374" spans="2:22" x14ac:dyDescent="0.3">
      <c r="B4374" t="str">
        <f t="shared" si="136"/>
        <v>SO-004473</v>
      </c>
      <c r="C4374" t="s">
        <v>22</v>
      </c>
      <c r="D4374" t="s">
        <v>24</v>
      </c>
      <c r="E4374" s="1">
        <v>43700</v>
      </c>
      <c r="F4374" s="1">
        <v>43772</v>
      </c>
      <c r="G4374" s="1">
        <v>43774</v>
      </c>
      <c r="H4374" s="1">
        <v>43778</v>
      </c>
      <c r="I4374" t="s">
        <v>18</v>
      </c>
      <c r="J4374">
        <v>26</v>
      </c>
      <c r="K4374">
        <v>5</v>
      </c>
      <c r="L4374">
        <v>13</v>
      </c>
      <c r="M4374">
        <v>21</v>
      </c>
      <c r="N4374">
        <v>4</v>
      </c>
      <c r="O4374">
        <v>0.05</v>
      </c>
      <c r="P4374">
        <v>171.19</v>
      </c>
      <c r="Q4374">
        <v>234.5</v>
      </c>
      <c r="R4374">
        <f>Table1[[#This Row],[OrderQuantity]]*Table1[[#This Row],[UnitPrice]]</f>
        <v>938</v>
      </c>
      <c r="S4374">
        <f>Table1[[#This Row],[OrderQuantity]]*Table1[[#This Row],[UnitCost]]</f>
        <v>684.76</v>
      </c>
      <c r="T4374">
        <f>Table1[[#This Row],[OrderQuantity]]*Table1[[#This Row],[UnitPrice]]*(1-Table1[[#This Row],[DiscountApplied]]) - (Table1[[#This Row],[OrderQuantity]]*Table1[[#This Row],[UnitCost]])</f>
        <v>206.33999999999992</v>
      </c>
      <c r="U4374">
        <f>DATEDIF(Table1[[#This Row],[ShipDate]],Table1[[#This Row],[DeliveryDate]],"d")</f>
        <v>4</v>
      </c>
      <c r="V4374" t="str">
        <f t="shared" si="137"/>
        <v>On Time</v>
      </c>
    </row>
    <row r="4375" spans="2:22" x14ac:dyDescent="0.3">
      <c r="B4375" t="str">
        <f t="shared" si="136"/>
        <v>SO-004474</v>
      </c>
      <c r="C4375" t="s">
        <v>16</v>
      </c>
      <c r="D4375" t="s">
        <v>17</v>
      </c>
      <c r="E4375" s="1">
        <v>43700</v>
      </c>
      <c r="F4375" s="1">
        <v>43772</v>
      </c>
      <c r="G4375" s="1">
        <v>43778</v>
      </c>
      <c r="H4375" s="1">
        <v>43783</v>
      </c>
      <c r="I4375" t="s">
        <v>18</v>
      </c>
      <c r="J4375">
        <v>12</v>
      </c>
      <c r="K4375">
        <v>32</v>
      </c>
      <c r="L4375">
        <v>208</v>
      </c>
      <c r="M4375">
        <v>4</v>
      </c>
      <c r="N4375">
        <v>8</v>
      </c>
      <c r="O4375">
        <v>0.15</v>
      </c>
      <c r="P4375">
        <v>742.9</v>
      </c>
      <c r="Q4375">
        <v>1125.5999999999999</v>
      </c>
      <c r="R4375">
        <f>Table1[[#This Row],[OrderQuantity]]*Table1[[#This Row],[UnitPrice]]</f>
        <v>9004.7999999999993</v>
      </c>
      <c r="S4375">
        <f>Table1[[#This Row],[OrderQuantity]]*Table1[[#This Row],[UnitCost]]</f>
        <v>5943.2</v>
      </c>
      <c r="T4375">
        <f>Table1[[#This Row],[OrderQuantity]]*Table1[[#This Row],[UnitPrice]]*(1-Table1[[#This Row],[DiscountApplied]]) - (Table1[[#This Row],[OrderQuantity]]*Table1[[#This Row],[UnitCost]])</f>
        <v>1710.8799999999992</v>
      </c>
      <c r="U4375">
        <f>DATEDIF(Table1[[#This Row],[ShipDate]],Table1[[#This Row],[DeliveryDate]],"d")</f>
        <v>5</v>
      </c>
      <c r="V4375" t="str">
        <f t="shared" si="137"/>
        <v>On Time</v>
      </c>
    </row>
    <row r="4376" spans="2:22" x14ac:dyDescent="0.3">
      <c r="B4376" t="str">
        <f t="shared" si="136"/>
        <v>SO-004475</v>
      </c>
      <c r="C4376" t="s">
        <v>16</v>
      </c>
      <c r="D4376" t="s">
        <v>17</v>
      </c>
      <c r="E4376" s="1">
        <v>43700</v>
      </c>
      <c r="F4376" s="1">
        <v>43772</v>
      </c>
      <c r="G4376" s="1">
        <v>43793</v>
      </c>
      <c r="H4376" s="1">
        <v>43797</v>
      </c>
      <c r="I4376" t="s">
        <v>18</v>
      </c>
      <c r="J4376">
        <v>3</v>
      </c>
      <c r="K4376">
        <v>41</v>
      </c>
      <c r="L4376">
        <v>248</v>
      </c>
      <c r="M4376">
        <v>36</v>
      </c>
      <c r="N4376">
        <v>5</v>
      </c>
      <c r="O4376">
        <v>0.3</v>
      </c>
      <c r="P4376">
        <v>696.47</v>
      </c>
      <c r="Q4376">
        <v>1105.5</v>
      </c>
      <c r="R4376">
        <f>Table1[[#This Row],[OrderQuantity]]*Table1[[#This Row],[UnitPrice]]</f>
        <v>5527.5</v>
      </c>
      <c r="S4376">
        <f>Table1[[#This Row],[OrderQuantity]]*Table1[[#This Row],[UnitCost]]</f>
        <v>3482.3500000000004</v>
      </c>
      <c r="T4376">
        <f>Table1[[#This Row],[OrderQuantity]]*Table1[[#This Row],[UnitPrice]]*(1-Table1[[#This Row],[DiscountApplied]]) - (Table1[[#This Row],[OrderQuantity]]*Table1[[#This Row],[UnitCost]])</f>
        <v>386.89999999999918</v>
      </c>
      <c r="U4376">
        <f>DATEDIF(Table1[[#This Row],[ShipDate]],Table1[[#This Row],[DeliveryDate]],"d")</f>
        <v>4</v>
      </c>
      <c r="V4376" t="str">
        <f t="shared" si="137"/>
        <v>On Time</v>
      </c>
    </row>
    <row r="4377" spans="2:22" x14ac:dyDescent="0.3">
      <c r="B4377" t="str">
        <f t="shared" si="136"/>
        <v>SO-004476</v>
      </c>
      <c r="C4377" t="s">
        <v>21</v>
      </c>
      <c r="D4377" t="s">
        <v>17</v>
      </c>
      <c r="E4377" s="1">
        <v>43700</v>
      </c>
      <c r="F4377" s="1">
        <v>43772</v>
      </c>
      <c r="G4377" s="1">
        <v>43785</v>
      </c>
      <c r="H4377" s="1">
        <v>43792</v>
      </c>
      <c r="I4377" t="s">
        <v>18</v>
      </c>
      <c r="J4377">
        <v>23</v>
      </c>
      <c r="K4377">
        <v>46</v>
      </c>
      <c r="L4377">
        <v>252</v>
      </c>
      <c r="M4377">
        <v>30</v>
      </c>
      <c r="N4377">
        <v>2</v>
      </c>
      <c r="O4377">
        <v>0.05</v>
      </c>
      <c r="P4377">
        <v>2013.08</v>
      </c>
      <c r="Q4377">
        <v>2425.4</v>
      </c>
      <c r="R4377">
        <f>Table1[[#This Row],[OrderQuantity]]*Table1[[#This Row],[UnitPrice]]</f>
        <v>4850.8</v>
      </c>
      <c r="S4377">
        <f>Table1[[#This Row],[OrderQuantity]]*Table1[[#This Row],[UnitCost]]</f>
        <v>4026.16</v>
      </c>
      <c r="T4377">
        <f>Table1[[#This Row],[OrderQuantity]]*Table1[[#This Row],[UnitPrice]]*(1-Table1[[#This Row],[DiscountApplied]]) - (Table1[[#This Row],[OrderQuantity]]*Table1[[#This Row],[UnitCost]])</f>
        <v>582.10000000000036</v>
      </c>
      <c r="U4377">
        <f>DATEDIF(Table1[[#This Row],[ShipDate]],Table1[[#This Row],[DeliveryDate]],"d")</f>
        <v>7</v>
      </c>
      <c r="V4377" t="str">
        <f t="shared" si="137"/>
        <v>On Time</v>
      </c>
    </row>
    <row r="4378" spans="2:22" x14ac:dyDescent="0.3">
      <c r="B4378" t="str">
        <f t="shared" si="136"/>
        <v>SO-004477</v>
      </c>
      <c r="C4378" t="s">
        <v>19</v>
      </c>
      <c r="D4378" t="s">
        <v>20</v>
      </c>
      <c r="E4378" s="1">
        <v>43700</v>
      </c>
      <c r="F4378" s="1">
        <v>43773</v>
      </c>
      <c r="G4378" s="1">
        <v>43800</v>
      </c>
      <c r="H4378" s="1">
        <v>43810</v>
      </c>
      <c r="I4378" t="s">
        <v>18</v>
      </c>
      <c r="J4378">
        <v>20</v>
      </c>
      <c r="K4378">
        <v>50</v>
      </c>
      <c r="L4378">
        <v>121</v>
      </c>
      <c r="M4378">
        <v>7</v>
      </c>
      <c r="N4378">
        <v>4</v>
      </c>
      <c r="O4378">
        <v>0.1</v>
      </c>
      <c r="P4378">
        <v>1987.56</v>
      </c>
      <c r="Q4378">
        <v>2338.3000000000002</v>
      </c>
      <c r="R4378">
        <f>Table1[[#This Row],[OrderQuantity]]*Table1[[#This Row],[UnitPrice]]</f>
        <v>9353.2000000000007</v>
      </c>
      <c r="S4378">
        <f>Table1[[#This Row],[OrderQuantity]]*Table1[[#This Row],[UnitCost]]</f>
        <v>7950.24</v>
      </c>
      <c r="T4378">
        <f>Table1[[#This Row],[OrderQuantity]]*Table1[[#This Row],[UnitPrice]]*(1-Table1[[#This Row],[DiscountApplied]]) - (Table1[[#This Row],[OrderQuantity]]*Table1[[#This Row],[UnitCost]])</f>
        <v>467.64000000000124</v>
      </c>
      <c r="U4378">
        <f>DATEDIF(Table1[[#This Row],[ShipDate]],Table1[[#This Row],[DeliveryDate]],"d")</f>
        <v>10</v>
      </c>
      <c r="V4378" t="str">
        <f t="shared" si="137"/>
        <v>Late</v>
      </c>
    </row>
    <row r="4379" spans="2:22" x14ac:dyDescent="0.3">
      <c r="B4379" t="str">
        <f t="shared" si="136"/>
        <v>SO-004478</v>
      </c>
      <c r="C4379" t="s">
        <v>19</v>
      </c>
      <c r="D4379" t="s">
        <v>20</v>
      </c>
      <c r="E4379" s="1">
        <v>43700</v>
      </c>
      <c r="F4379" s="1">
        <v>43773</v>
      </c>
      <c r="G4379" s="1">
        <v>43792</v>
      </c>
      <c r="H4379" s="1">
        <v>43802</v>
      </c>
      <c r="I4379" t="s">
        <v>18</v>
      </c>
      <c r="J4379">
        <v>16</v>
      </c>
      <c r="K4379">
        <v>1</v>
      </c>
      <c r="L4379">
        <v>110</v>
      </c>
      <c r="M4379">
        <v>18</v>
      </c>
      <c r="N4379">
        <v>6</v>
      </c>
      <c r="O4379">
        <v>0.2</v>
      </c>
      <c r="P4379">
        <v>637.84</v>
      </c>
      <c r="Q4379">
        <v>750.4</v>
      </c>
      <c r="R4379">
        <f>Table1[[#This Row],[OrderQuantity]]*Table1[[#This Row],[UnitPrice]]</f>
        <v>4502.3999999999996</v>
      </c>
      <c r="S4379">
        <f>Table1[[#This Row],[OrderQuantity]]*Table1[[#This Row],[UnitCost]]</f>
        <v>3827.04</v>
      </c>
      <c r="T4379">
        <f>Table1[[#This Row],[OrderQuantity]]*Table1[[#This Row],[UnitPrice]]*(1-Table1[[#This Row],[DiscountApplied]]) - (Table1[[#This Row],[OrderQuantity]]*Table1[[#This Row],[UnitCost]])</f>
        <v>-225.11999999999989</v>
      </c>
      <c r="U4379">
        <f>DATEDIF(Table1[[#This Row],[ShipDate]],Table1[[#This Row],[DeliveryDate]],"d")</f>
        <v>10</v>
      </c>
      <c r="V4379" t="str">
        <f t="shared" si="137"/>
        <v>Late</v>
      </c>
    </row>
    <row r="4380" spans="2:22" x14ac:dyDescent="0.3">
      <c r="B4380" t="str">
        <f t="shared" si="136"/>
        <v>SO-004479</v>
      </c>
      <c r="C4380" t="s">
        <v>19</v>
      </c>
      <c r="D4380" t="s">
        <v>23</v>
      </c>
      <c r="E4380" s="1">
        <v>43600</v>
      </c>
      <c r="F4380" s="1">
        <v>43773</v>
      </c>
      <c r="G4380" s="1">
        <v>43794</v>
      </c>
      <c r="H4380" s="1">
        <v>43798</v>
      </c>
      <c r="I4380" t="s">
        <v>18</v>
      </c>
      <c r="J4380">
        <v>13</v>
      </c>
      <c r="K4380">
        <v>37</v>
      </c>
      <c r="L4380">
        <v>328</v>
      </c>
      <c r="M4380">
        <v>36</v>
      </c>
      <c r="N4380">
        <v>7</v>
      </c>
      <c r="O4380">
        <v>0.15</v>
      </c>
      <c r="P4380">
        <v>3162.94</v>
      </c>
      <c r="Q4380">
        <v>3765.4</v>
      </c>
      <c r="R4380">
        <f>Table1[[#This Row],[OrderQuantity]]*Table1[[#This Row],[UnitPrice]]</f>
        <v>26357.8</v>
      </c>
      <c r="S4380">
        <f>Table1[[#This Row],[OrderQuantity]]*Table1[[#This Row],[UnitCost]]</f>
        <v>22140.58</v>
      </c>
      <c r="T4380">
        <f>Table1[[#This Row],[OrderQuantity]]*Table1[[#This Row],[UnitPrice]]*(1-Table1[[#This Row],[DiscountApplied]]) - (Table1[[#This Row],[OrderQuantity]]*Table1[[#This Row],[UnitCost]])</f>
        <v>263.54999999999563</v>
      </c>
      <c r="U4380">
        <f>DATEDIF(Table1[[#This Row],[ShipDate]],Table1[[#This Row],[DeliveryDate]],"d")</f>
        <v>4</v>
      </c>
      <c r="V4380" t="str">
        <f t="shared" si="137"/>
        <v>On Time</v>
      </c>
    </row>
    <row r="4381" spans="2:22" x14ac:dyDescent="0.3">
      <c r="B4381" t="str">
        <f t="shared" si="136"/>
        <v>SO-004480</v>
      </c>
      <c r="C4381" t="s">
        <v>16</v>
      </c>
      <c r="D4381" t="s">
        <v>24</v>
      </c>
      <c r="E4381" s="1">
        <v>43700</v>
      </c>
      <c r="F4381" s="1">
        <v>43773</v>
      </c>
      <c r="G4381" s="1">
        <v>43780</v>
      </c>
      <c r="H4381" s="1">
        <v>43790</v>
      </c>
      <c r="I4381" t="s">
        <v>18</v>
      </c>
      <c r="J4381">
        <v>11</v>
      </c>
      <c r="K4381">
        <v>10</v>
      </c>
      <c r="L4381">
        <v>17</v>
      </c>
      <c r="M4381">
        <v>47</v>
      </c>
      <c r="N4381">
        <v>8</v>
      </c>
      <c r="O4381">
        <v>0.05</v>
      </c>
      <c r="P4381">
        <v>2920.26</v>
      </c>
      <c r="Q4381">
        <v>3946.3</v>
      </c>
      <c r="R4381">
        <f>Table1[[#This Row],[OrderQuantity]]*Table1[[#This Row],[UnitPrice]]</f>
        <v>31570.400000000001</v>
      </c>
      <c r="S4381">
        <f>Table1[[#This Row],[OrderQuantity]]*Table1[[#This Row],[UnitCost]]</f>
        <v>23362.080000000002</v>
      </c>
      <c r="T4381">
        <f>Table1[[#This Row],[OrderQuantity]]*Table1[[#This Row],[UnitPrice]]*(1-Table1[[#This Row],[DiscountApplied]]) - (Table1[[#This Row],[OrderQuantity]]*Table1[[#This Row],[UnitCost]])</f>
        <v>6629.7999999999993</v>
      </c>
      <c r="U4381">
        <f>DATEDIF(Table1[[#This Row],[ShipDate]],Table1[[#This Row],[DeliveryDate]],"d")</f>
        <v>10</v>
      </c>
      <c r="V4381" t="str">
        <f t="shared" si="137"/>
        <v>Late</v>
      </c>
    </row>
    <row r="4382" spans="2:22" x14ac:dyDescent="0.3">
      <c r="B4382" t="str">
        <f t="shared" si="136"/>
        <v>SO-004481</v>
      </c>
      <c r="C4382" t="s">
        <v>16</v>
      </c>
      <c r="D4382" t="s">
        <v>20</v>
      </c>
      <c r="E4382" s="1">
        <v>43600</v>
      </c>
      <c r="F4382" s="1">
        <v>43773</v>
      </c>
      <c r="G4382" s="1">
        <v>43798</v>
      </c>
      <c r="H4382" s="1">
        <v>43800</v>
      </c>
      <c r="I4382" t="s">
        <v>18</v>
      </c>
      <c r="J4382">
        <v>6</v>
      </c>
      <c r="K4382">
        <v>15</v>
      </c>
      <c r="L4382">
        <v>170</v>
      </c>
      <c r="M4382">
        <v>7</v>
      </c>
      <c r="N4382">
        <v>7</v>
      </c>
      <c r="O4382">
        <v>0.2</v>
      </c>
      <c r="P4382">
        <v>409.37</v>
      </c>
      <c r="Q4382">
        <v>871</v>
      </c>
      <c r="R4382">
        <f>Table1[[#This Row],[OrderQuantity]]*Table1[[#This Row],[UnitPrice]]</f>
        <v>6097</v>
      </c>
      <c r="S4382">
        <f>Table1[[#This Row],[OrderQuantity]]*Table1[[#This Row],[UnitCost]]</f>
        <v>2865.59</v>
      </c>
      <c r="T4382">
        <f>Table1[[#This Row],[OrderQuantity]]*Table1[[#This Row],[UnitPrice]]*(1-Table1[[#This Row],[DiscountApplied]]) - (Table1[[#This Row],[OrderQuantity]]*Table1[[#This Row],[UnitCost]])</f>
        <v>2012.0100000000002</v>
      </c>
      <c r="U4382">
        <f>DATEDIF(Table1[[#This Row],[ShipDate]],Table1[[#This Row],[DeliveryDate]],"d")</f>
        <v>2</v>
      </c>
      <c r="V4382" t="str">
        <f t="shared" si="137"/>
        <v>On Time</v>
      </c>
    </row>
    <row r="4383" spans="2:22" x14ac:dyDescent="0.3">
      <c r="B4383" t="str">
        <f t="shared" si="136"/>
        <v>SO-004482</v>
      </c>
      <c r="C4383" t="s">
        <v>19</v>
      </c>
      <c r="D4383" t="s">
        <v>20</v>
      </c>
      <c r="E4383" s="1">
        <v>43700</v>
      </c>
      <c r="F4383" s="1">
        <v>43773</v>
      </c>
      <c r="G4383" s="1">
        <v>43785</v>
      </c>
      <c r="H4383" s="1">
        <v>43788</v>
      </c>
      <c r="I4383" t="s">
        <v>18</v>
      </c>
      <c r="J4383">
        <v>20</v>
      </c>
      <c r="K4383">
        <v>50</v>
      </c>
      <c r="L4383">
        <v>189</v>
      </c>
      <c r="M4383">
        <v>17</v>
      </c>
      <c r="N4383">
        <v>7</v>
      </c>
      <c r="O4383">
        <v>0.1</v>
      </c>
      <c r="P4383">
        <v>572.65</v>
      </c>
      <c r="Q4383">
        <v>743.7</v>
      </c>
      <c r="R4383">
        <f>Table1[[#This Row],[OrderQuantity]]*Table1[[#This Row],[UnitPrice]]</f>
        <v>5205.9000000000005</v>
      </c>
      <c r="S4383">
        <f>Table1[[#This Row],[OrderQuantity]]*Table1[[#This Row],[UnitCost]]</f>
        <v>4008.5499999999997</v>
      </c>
      <c r="T4383">
        <f>Table1[[#This Row],[OrderQuantity]]*Table1[[#This Row],[UnitPrice]]*(1-Table1[[#This Row],[DiscountApplied]]) - (Table1[[#This Row],[OrderQuantity]]*Table1[[#This Row],[UnitCost]])</f>
        <v>676.76000000000067</v>
      </c>
      <c r="U4383">
        <f>DATEDIF(Table1[[#This Row],[ShipDate]],Table1[[#This Row],[DeliveryDate]],"d")</f>
        <v>3</v>
      </c>
      <c r="V4383" t="str">
        <f t="shared" si="137"/>
        <v>On Time</v>
      </c>
    </row>
    <row r="4384" spans="2:22" x14ac:dyDescent="0.3">
      <c r="B4384" t="str">
        <f t="shared" si="136"/>
        <v>SO-004483</v>
      </c>
      <c r="C4384" t="s">
        <v>16</v>
      </c>
      <c r="D4384" t="s">
        <v>17</v>
      </c>
      <c r="E4384" s="1">
        <v>43700</v>
      </c>
      <c r="F4384" s="1">
        <v>43773</v>
      </c>
      <c r="G4384" s="1">
        <v>43798</v>
      </c>
      <c r="H4384" s="1">
        <v>43804</v>
      </c>
      <c r="I4384" t="s">
        <v>18</v>
      </c>
      <c r="J4384">
        <v>9</v>
      </c>
      <c r="K4384">
        <v>27</v>
      </c>
      <c r="L4384">
        <v>236</v>
      </c>
      <c r="M4384">
        <v>9</v>
      </c>
      <c r="N4384">
        <v>3</v>
      </c>
      <c r="O4384">
        <v>0.1</v>
      </c>
      <c r="P4384">
        <v>1374.77</v>
      </c>
      <c r="Q4384">
        <v>1936.3</v>
      </c>
      <c r="R4384">
        <f>Table1[[#This Row],[OrderQuantity]]*Table1[[#This Row],[UnitPrice]]</f>
        <v>5808.9</v>
      </c>
      <c r="S4384">
        <f>Table1[[#This Row],[OrderQuantity]]*Table1[[#This Row],[UnitCost]]</f>
        <v>4124.3099999999995</v>
      </c>
      <c r="T4384">
        <f>Table1[[#This Row],[OrderQuantity]]*Table1[[#This Row],[UnitPrice]]*(1-Table1[[#This Row],[DiscountApplied]]) - (Table1[[#This Row],[OrderQuantity]]*Table1[[#This Row],[UnitCost]])</f>
        <v>1103.7000000000007</v>
      </c>
      <c r="U4384">
        <f>DATEDIF(Table1[[#This Row],[ShipDate]],Table1[[#This Row],[DeliveryDate]],"d")</f>
        <v>6</v>
      </c>
      <c r="V4384" t="str">
        <f t="shared" si="137"/>
        <v>On Time</v>
      </c>
    </row>
    <row r="4385" spans="2:22" x14ac:dyDescent="0.3">
      <c r="B4385" t="str">
        <f t="shared" si="136"/>
        <v>SO-004484</v>
      </c>
      <c r="C4385" t="s">
        <v>16</v>
      </c>
      <c r="D4385" t="s">
        <v>23</v>
      </c>
      <c r="E4385" s="1">
        <v>43700</v>
      </c>
      <c r="F4385" s="1">
        <v>43773</v>
      </c>
      <c r="G4385" s="1">
        <v>43793</v>
      </c>
      <c r="H4385" s="1">
        <v>43794</v>
      </c>
      <c r="I4385" t="s">
        <v>18</v>
      </c>
      <c r="J4385">
        <v>11</v>
      </c>
      <c r="K4385">
        <v>44</v>
      </c>
      <c r="L4385">
        <v>310</v>
      </c>
      <c r="M4385">
        <v>3</v>
      </c>
      <c r="N4385">
        <v>6</v>
      </c>
      <c r="O4385">
        <v>0.08</v>
      </c>
      <c r="P4385">
        <v>1517.95</v>
      </c>
      <c r="Q4385">
        <v>2572.8000000000002</v>
      </c>
      <c r="R4385">
        <f>Table1[[#This Row],[OrderQuantity]]*Table1[[#This Row],[UnitPrice]]</f>
        <v>15436.800000000001</v>
      </c>
      <c r="S4385">
        <f>Table1[[#This Row],[OrderQuantity]]*Table1[[#This Row],[UnitCost]]</f>
        <v>9107.7000000000007</v>
      </c>
      <c r="T4385">
        <f>Table1[[#This Row],[OrderQuantity]]*Table1[[#This Row],[UnitPrice]]*(1-Table1[[#This Row],[DiscountApplied]]) - (Table1[[#This Row],[OrderQuantity]]*Table1[[#This Row],[UnitCost]])</f>
        <v>5094.1560000000009</v>
      </c>
      <c r="U4385">
        <f>DATEDIF(Table1[[#This Row],[ShipDate]],Table1[[#This Row],[DeliveryDate]],"d")</f>
        <v>1</v>
      </c>
      <c r="V4385" t="str">
        <f t="shared" si="137"/>
        <v>On Time</v>
      </c>
    </row>
    <row r="4386" spans="2:22" x14ac:dyDescent="0.3">
      <c r="B4386" t="str">
        <f t="shared" si="136"/>
        <v>SO-004485</v>
      </c>
      <c r="C4386" t="s">
        <v>21</v>
      </c>
      <c r="D4386" t="s">
        <v>26</v>
      </c>
      <c r="E4386" s="1">
        <v>43700</v>
      </c>
      <c r="F4386" s="1">
        <v>43773</v>
      </c>
      <c r="G4386" s="1">
        <v>43784</v>
      </c>
      <c r="H4386" s="1">
        <v>43794</v>
      </c>
      <c r="I4386" t="s">
        <v>18</v>
      </c>
      <c r="J4386">
        <v>22</v>
      </c>
      <c r="K4386">
        <v>7</v>
      </c>
      <c r="L4386">
        <v>65</v>
      </c>
      <c r="M4386">
        <v>8</v>
      </c>
      <c r="N4386">
        <v>2</v>
      </c>
      <c r="O4386">
        <v>0.15</v>
      </c>
      <c r="P4386">
        <v>357.38</v>
      </c>
      <c r="Q4386">
        <v>850.9</v>
      </c>
      <c r="R4386">
        <f>Table1[[#This Row],[OrderQuantity]]*Table1[[#This Row],[UnitPrice]]</f>
        <v>1701.8</v>
      </c>
      <c r="S4386">
        <f>Table1[[#This Row],[OrderQuantity]]*Table1[[#This Row],[UnitCost]]</f>
        <v>714.76</v>
      </c>
      <c r="T4386">
        <f>Table1[[#This Row],[OrderQuantity]]*Table1[[#This Row],[UnitPrice]]*(1-Table1[[#This Row],[DiscountApplied]]) - (Table1[[#This Row],[OrderQuantity]]*Table1[[#This Row],[UnitCost]])</f>
        <v>731.77</v>
      </c>
      <c r="U4386">
        <f>DATEDIF(Table1[[#This Row],[ShipDate]],Table1[[#This Row],[DeliveryDate]],"d")</f>
        <v>10</v>
      </c>
      <c r="V4386" t="str">
        <f t="shared" si="137"/>
        <v>Late</v>
      </c>
    </row>
    <row r="4387" spans="2:22" x14ac:dyDescent="0.3">
      <c r="B4387" t="str">
        <f t="shared" si="136"/>
        <v>SO-004486</v>
      </c>
      <c r="C4387" t="s">
        <v>19</v>
      </c>
      <c r="D4387" t="s">
        <v>20</v>
      </c>
      <c r="E4387" s="1">
        <v>43700</v>
      </c>
      <c r="F4387" s="1">
        <v>43773</v>
      </c>
      <c r="G4387" s="1">
        <v>43787</v>
      </c>
      <c r="H4387" s="1">
        <v>43797</v>
      </c>
      <c r="I4387" t="s">
        <v>18</v>
      </c>
      <c r="J4387">
        <v>13</v>
      </c>
      <c r="K4387">
        <v>45</v>
      </c>
      <c r="L4387">
        <v>112</v>
      </c>
      <c r="M4387">
        <v>44</v>
      </c>
      <c r="N4387">
        <v>3</v>
      </c>
      <c r="O4387">
        <v>0.05</v>
      </c>
      <c r="P4387">
        <v>1889.4</v>
      </c>
      <c r="Q4387">
        <v>2519.1999999999998</v>
      </c>
      <c r="R4387">
        <f>Table1[[#This Row],[OrderQuantity]]*Table1[[#This Row],[UnitPrice]]</f>
        <v>7557.5999999999995</v>
      </c>
      <c r="S4387">
        <f>Table1[[#This Row],[OrderQuantity]]*Table1[[#This Row],[UnitCost]]</f>
        <v>5668.2000000000007</v>
      </c>
      <c r="T4387">
        <f>Table1[[#This Row],[OrderQuantity]]*Table1[[#This Row],[UnitPrice]]*(1-Table1[[#This Row],[DiscountApplied]]) - (Table1[[#This Row],[OrderQuantity]]*Table1[[#This Row],[UnitCost]])</f>
        <v>1511.5199999999986</v>
      </c>
      <c r="U4387">
        <f>DATEDIF(Table1[[#This Row],[ShipDate]],Table1[[#This Row],[DeliveryDate]],"d")</f>
        <v>10</v>
      </c>
      <c r="V4387" t="str">
        <f t="shared" si="137"/>
        <v>Late</v>
      </c>
    </row>
    <row r="4388" spans="2:22" x14ac:dyDescent="0.3">
      <c r="B4388" t="str">
        <f t="shared" si="136"/>
        <v>SO-004487</v>
      </c>
      <c r="C4388" t="s">
        <v>22</v>
      </c>
      <c r="D4388" t="s">
        <v>23</v>
      </c>
      <c r="E4388" s="1">
        <v>43700</v>
      </c>
      <c r="F4388" s="1">
        <v>43773</v>
      </c>
      <c r="G4388" s="1">
        <v>43781</v>
      </c>
      <c r="H4388" s="1">
        <v>43785</v>
      </c>
      <c r="I4388" t="s">
        <v>18</v>
      </c>
      <c r="J4388">
        <v>27</v>
      </c>
      <c r="K4388">
        <v>37</v>
      </c>
      <c r="L4388">
        <v>266</v>
      </c>
      <c r="M4388">
        <v>43</v>
      </c>
      <c r="N4388">
        <v>4</v>
      </c>
      <c r="O4388">
        <v>0.05</v>
      </c>
      <c r="P4388">
        <v>522.6</v>
      </c>
      <c r="Q4388">
        <v>1045.2</v>
      </c>
      <c r="R4388">
        <f>Table1[[#This Row],[OrderQuantity]]*Table1[[#This Row],[UnitPrice]]</f>
        <v>4180.8</v>
      </c>
      <c r="S4388">
        <f>Table1[[#This Row],[OrderQuantity]]*Table1[[#This Row],[UnitCost]]</f>
        <v>2090.4</v>
      </c>
      <c r="T4388">
        <f>Table1[[#This Row],[OrderQuantity]]*Table1[[#This Row],[UnitPrice]]*(1-Table1[[#This Row],[DiscountApplied]]) - (Table1[[#This Row],[OrderQuantity]]*Table1[[#This Row],[UnitCost]])</f>
        <v>1881.3599999999997</v>
      </c>
      <c r="U4388">
        <f>DATEDIF(Table1[[#This Row],[ShipDate]],Table1[[#This Row],[DeliveryDate]],"d")</f>
        <v>4</v>
      </c>
      <c r="V4388" t="str">
        <f t="shared" si="137"/>
        <v>On Time</v>
      </c>
    </row>
    <row r="4389" spans="2:22" x14ac:dyDescent="0.3">
      <c r="B4389" t="str">
        <f t="shared" si="136"/>
        <v>SO-004488</v>
      </c>
      <c r="C4389" t="s">
        <v>22</v>
      </c>
      <c r="D4389" t="s">
        <v>20</v>
      </c>
      <c r="E4389" s="1">
        <v>43600</v>
      </c>
      <c r="F4389" s="1">
        <v>43774</v>
      </c>
      <c r="G4389" s="1">
        <v>43784</v>
      </c>
      <c r="H4389" s="1">
        <v>43790</v>
      </c>
      <c r="I4389" t="s">
        <v>18</v>
      </c>
      <c r="J4389">
        <v>27</v>
      </c>
      <c r="K4389">
        <v>39</v>
      </c>
      <c r="L4389">
        <v>182</v>
      </c>
      <c r="M4389">
        <v>37</v>
      </c>
      <c r="N4389">
        <v>1</v>
      </c>
      <c r="O4389">
        <v>0.05</v>
      </c>
      <c r="P4389">
        <v>4142.68</v>
      </c>
      <c r="Q4389">
        <v>5674.9</v>
      </c>
      <c r="R4389">
        <f>Table1[[#This Row],[OrderQuantity]]*Table1[[#This Row],[UnitPrice]]</f>
        <v>5674.9</v>
      </c>
      <c r="S4389">
        <f>Table1[[#This Row],[OrderQuantity]]*Table1[[#This Row],[UnitCost]]</f>
        <v>4142.68</v>
      </c>
      <c r="T4389">
        <f>Table1[[#This Row],[OrderQuantity]]*Table1[[#This Row],[UnitPrice]]*(1-Table1[[#This Row],[DiscountApplied]]) - (Table1[[#This Row],[OrderQuantity]]*Table1[[#This Row],[UnitCost]])</f>
        <v>1248.4749999999995</v>
      </c>
      <c r="U4389">
        <f>DATEDIF(Table1[[#This Row],[ShipDate]],Table1[[#This Row],[DeliveryDate]],"d")</f>
        <v>6</v>
      </c>
      <c r="V4389" t="str">
        <f t="shared" si="137"/>
        <v>On Time</v>
      </c>
    </row>
    <row r="4390" spans="2:22" x14ac:dyDescent="0.3">
      <c r="B4390" t="str">
        <f t="shared" si="136"/>
        <v>SO-004489</v>
      </c>
      <c r="C4390" t="s">
        <v>22</v>
      </c>
      <c r="D4390" t="s">
        <v>23</v>
      </c>
      <c r="E4390" s="1">
        <v>43700</v>
      </c>
      <c r="F4390" s="1">
        <v>43774</v>
      </c>
      <c r="G4390" s="1">
        <v>43802</v>
      </c>
      <c r="H4390" s="1">
        <v>43811</v>
      </c>
      <c r="I4390" t="s">
        <v>18</v>
      </c>
      <c r="J4390">
        <v>27</v>
      </c>
      <c r="K4390">
        <v>13</v>
      </c>
      <c r="L4390">
        <v>288</v>
      </c>
      <c r="M4390">
        <v>31</v>
      </c>
      <c r="N4390">
        <v>8</v>
      </c>
      <c r="O4390">
        <v>0.05</v>
      </c>
      <c r="P4390">
        <v>1635.6</v>
      </c>
      <c r="Q4390">
        <v>2405.3000000000002</v>
      </c>
      <c r="R4390">
        <f>Table1[[#This Row],[OrderQuantity]]*Table1[[#This Row],[UnitPrice]]</f>
        <v>19242.400000000001</v>
      </c>
      <c r="S4390">
        <f>Table1[[#This Row],[OrderQuantity]]*Table1[[#This Row],[UnitCost]]</f>
        <v>13084.8</v>
      </c>
      <c r="T4390">
        <f>Table1[[#This Row],[OrderQuantity]]*Table1[[#This Row],[UnitPrice]]*(1-Table1[[#This Row],[DiscountApplied]]) - (Table1[[#This Row],[OrderQuantity]]*Table1[[#This Row],[UnitCost]])</f>
        <v>5195.4799999999996</v>
      </c>
      <c r="U4390">
        <f>DATEDIF(Table1[[#This Row],[ShipDate]],Table1[[#This Row],[DeliveryDate]],"d")</f>
        <v>9</v>
      </c>
      <c r="V4390" t="str">
        <f t="shared" si="137"/>
        <v>Late</v>
      </c>
    </row>
    <row r="4391" spans="2:22" x14ac:dyDescent="0.3">
      <c r="B4391" t="str">
        <f t="shared" si="136"/>
        <v>SO-004490</v>
      </c>
      <c r="C4391" t="s">
        <v>19</v>
      </c>
      <c r="D4391" t="s">
        <v>24</v>
      </c>
      <c r="E4391" s="1">
        <v>43700</v>
      </c>
      <c r="F4391" s="1">
        <v>43774</v>
      </c>
      <c r="G4391" s="1">
        <v>43788</v>
      </c>
      <c r="H4391" s="1">
        <v>43797</v>
      </c>
      <c r="I4391" t="s">
        <v>18</v>
      </c>
      <c r="J4391">
        <v>19</v>
      </c>
      <c r="K4391">
        <v>18</v>
      </c>
      <c r="L4391">
        <v>16</v>
      </c>
      <c r="M4391">
        <v>34</v>
      </c>
      <c r="N4391">
        <v>4</v>
      </c>
      <c r="O4391">
        <v>0.05</v>
      </c>
      <c r="P4391">
        <v>2631.09</v>
      </c>
      <c r="Q4391">
        <v>3095.4</v>
      </c>
      <c r="R4391">
        <f>Table1[[#This Row],[OrderQuantity]]*Table1[[#This Row],[UnitPrice]]</f>
        <v>12381.6</v>
      </c>
      <c r="S4391">
        <f>Table1[[#This Row],[OrderQuantity]]*Table1[[#This Row],[UnitCost]]</f>
        <v>10524.36</v>
      </c>
      <c r="T4391">
        <f>Table1[[#This Row],[OrderQuantity]]*Table1[[#This Row],[UnitPrice]]*(1-Table1[[#This Row],[DiscountApplied]]) - (Table1[[#This Row],[OrderQuantity]]*Table1[[#This Row],[UnitCost]])</f>
        <v>1238.1599999999999</v>
      </c>
      <c r="U4391">
        <f>DATEDIF(Table1[[#This Row],[ShipDate]],Table1[[#This Row],[DeliveryDate]],"d")</f>
        <v>9</v>
      </c>
      <c r="V4391" t="str">
        <f t="shared" si="137"/>
        <v>Late</v>
      </c>
    </row>
    <row r="4392" spans="2:22" x14ac:dyDescent="0.3">
      <c r="B4392" t="str">
        <f t="shared" si="136"/>
        <v>SO-004491</v>
      </c>
      <c r="C4392" t="s">
        <v>16</v>
      </c>
      <c r="D4392" t="s">
        <v>24</v>
      </c>
      <c r="E4392" s="1">
        <v>43700</v>
      </c>
      <c r="F4392" s="1">
        <v>43774</v>
      </c>
      <c r="G4392" s="1">
        <v>43800</v>
      </c>
      <c r="H4392" s="1">
        <v>43809</v>
      </c>
      <c r="I4392" t="s">
        <v>18</v>
      </c>
      <c r="J4392">
        <v>7</v>
      </c>
      <c r="K4392">
        <v>3</v>
      </c>
      <c r="L4392">
        <v>28</v>
      </c>
      <c r="M4392">
        <v>47</v>
      </c>
      <c r="N4392">
        <v>8</v>
      </c>
      <c r="O4392">
        <v>0.05</v>
      </c>
      <c r="P4392">
        <v>458.08</v>
      </c>
      <c r="Q4392">
        <v>1065.3</v>
      </c>
      <c r="R4392">
        <f>Table1[[#This Row],[OrderQuantity]]*Table1[[#This Row],[UnitPrice]]</f>
        <v>8522.4</v>
      </c>
      <c r="S4392">
        <f>Table1[[#This Row],[OrderQuantity]]*Table1[[#This Row],[UnitCost]]</f>
        <v>3664.64</v>
      </c>
      <c r="T4392">
        <f>Table1[[#This Row],[OrderQuantity]]*Table1[[#This Row],[UnitPrice]]*(1-Table1[[#This Row],[DiscountApplied]]) - (Table1[[#This Row],[OrderQuantity]]*Table1[[#This Row],[UnitCost]])</f>
        <v>4431.6399999999994</v>
      </c>
      <c r="U4392">
        <f>DATEDIF(Table1[[#This Row],[ShipDate]],Table1[[#This Row],[DeliveryDate]],"d")</f>
        <v>9</v>
      </c>
      <c r="V4392" t="str">
        <f t="shared" si="137"/>
        <v>Late</v>
      </c>
    </row>
    <row r="4393" spans="2:22" x14ac:dyDescent="0.3">
      <c r="B4393" t="str">
        <f t="shared" si="136"/>
        <v>SO-004492</v>
      </c>
      <c r="C4393" t="s">
        <v>19</v>
      </c>
      <c r="D4393" t="s">
        <v>25</v>
      </c>
      <c r="E4393" s="1">
        <v>43600</v>
      </c>
      <c r="F4393" s="1">
        <v>43774</v>
      </c>
      <c r="G4393" s="1">
        <v>43787</v>
      </c>
      <c r="H4393" s="1">
        <v>43789</v>
      </c>
      <c r="I4393" t="s">
        <v>18</v>
      </c>
      <c r="J4393">
        <v>17</v>
      </c>
      <c r="K4393">
        <v>50</v>
      </c>
      <c r="L4393">
        <v>364</v>
      </c>
      <c r="M4393">
        <v>21</v>
      </c>
      <c r="N4393">
        <v>5</v>
      </c>
      <c r="O4393">
        <v>0.08</v>
      </c>
      <c r="P4393">
        <v>2239.0100000000002</v>
      </c>
      <c r="Q4393">
        <v>2907.8</v>
      </c>
      <c r="R4393">
        <f>Table1[[#This Row],[OrderQuantity]]*Table1[[#This Row],[UnitPrice]]</f>
        <v>14539</v>
      </c>
      <c r="S4393">
        <f>Table1[[#This Row],[OrderQuantity]]*Table1[[#This Row],[UnitCost]]</f>
        <v>11195.050000000001</v>
      </c>
      <c r="T4393">
        <f>Table1[[#This Row],[OrderQuantity]]*Table1[[#This Row],[UnitPrice]]*(1-Table1[[#This Row],[DiscountApplied]]) - (Table1[[#This Row],[OrderQuantity]]*Table1[[#This Row],[UnitCost]])</f>
        <v>2180.83</v>
      </c>
      <c r="U4393">
        <f>DATEDIF(Table1[[#This Row],[ShipDate]],Table1[[#This Row],[DeliveryDate]],"d")</f>
        <v>2</v>
      </c>
      <c r="V4393" t="str">
        <f t="shared" si="137"/>
        <v>On Time</v>
      </c>
    </row>
    <row r="4394" spans="2:22" x14ac:dyDescent="0.3">
      <c r="B4394" t="str">
        <f t="shared" si="136"/>
        <v>SO-004493</v>
      </c>
      <c r="C4394" t="s">
        <v>21</v>
      </c>
      <c r="D4394" t="s">
        <v>23</v>
      </c>
      <c r="E4394" s="1">
        <v>43600</v>
      </c>
      <c r="F4394" s="1">
        <v>43774</v>
      </c>
      <c r="G4394" s="1">
        <v>43786</v>
      </c>
      <c r="H4394" s="1">
        <v>43791</v>
      </c>
      <c r="I4394" t="s">
        <v>18</v>
      </c>
      <c r="J4394">
        <v>25</v>
      </c>
      <c r="K4394">
        <v>16</v>
      </c>
      <c r="L4394">
        <v>321</v>
      </c>
      <c r="M4394">
        <v>4</v>
      </c>
      <c r="N4394">
        <v>3</v>
      </c>
      <c r="O4394">
        <v>0.08</v>
      </c>
      <c r="P4394">
        <v>742.09</v>
      </c>
      <c r="Q4394">
        <v>1045.2</v>
      </c>
      <c r="R4394">
        <f>Table1[[#This Row],[OrderQuantity]]*Table1[[#This Row],[UnitPrice]]</f>
        <v>3135.6000000000004</v>
      </c>
      <c r="S4394">
        <f>Table1[[#This Row],[OrderQuantity]]*Table1[[#This Row],[UnitCost]]</f>
        <v>2226.27</v>
      </c>
      <c r="T4394">
        <f>Table1[[#This Row],[OrderQuantity]]*Table1[[#This Row],[UnitPrice]]*(1-Table1[[#This Row],[DiscountApplied]]) - (Table1[[#This Row],[OrderQuantity]]*Table1[[#This Row],[UnitCost]])</f>
        <v>658.48200000000043</v>
      </c>
      <c r="U4394">
        <f>DATEDIF(Table1[[#This Row],[ShipDate]],Table1[[#This Row],[DeliveryDate]],"d")</f>
        <v>5</v>
      </c>
      <c r="V4394" t="str">
        <f t="shared" si="137"/>
        <v>On Time</v>
      </c>
    </row>
    <row r="4395" spans="2:22" x14ac:dyDescent="0.3">
      <c r="B4395" t="str">
        <f t="shared" si="136"/>
        <v>SO-004494</v>
      </c>
      <c r="C4395" t="s">
        <v>19</v>
      </c>
      <c r="D4395" t="s">
        <v>20</v>
      </c>
      <c r="E4395" s="1">
        <v>43700</v>
      </c>
      <c r="F4395" s="1">
        <v>43774</v>
      </c>
      <c r="G4395" s="1">
        <v>43782</v>
      </c>
      <c r="H4395" s="1">
        <v>43783</v>
      </c>
      <c r="I4395" t="s">
        <v>18</v>
      </c>
      <c r="J4395">
        <v>16</v>
      </c>
      <c r="K4395">
        <v>13</v>
      </c>
      <c r="L4395">
        <v>102</v>
      </c>
      <c r="M4395">
        <v>21</v>
      </c>
      <c r="N4395">
        <v>8</v>
      </c>
      <c r="O4395">
        <v>0.05</v>
      </c>
      <c r="P4395">
        <v>1100.27</v>
      </c>
      <c r="Q4395">
        <v>2619.6999999999998</v>
      </c>
      <c r="R4395">
        <f>Table1[[#This Row],[OrderQuantity]]*Table1[[#This Row],[UnitPrice]]</f>
        <v>20957.599999999999</v>
      </c>
      <c r="S4395">
        <f>Table1[[#This Row],[OrderQuantity]]*Table1[[#This Row],[UnitCost]]</f>
        <v>8802.16</v>
      </c>
      <c r="T4395">
        <f>Table1[[#This Row],[OrderQuantity]]*Table1[[#This Row],[UnitPrice]]*(1-Table1[[#This Row],[DiscountApplied]]) - (Table1[[#This Row],[OrderQuantity]]*Table1[[#This Row],[UnitCost]])</f>
        <v>11107.559999999998</v>
      </c>
      <c r="U4395">
        <f>DATEDIF(Table1[[#This Row],[ShipDate]],Table1[[#This Row],[DeliveryDate]],"d")</f>
        <v>1</v>
      </c>
      <c r="V4395" t="str">
        <f t="shared" si="137"/>
        <v>On Time</v>
      </c>
    </row>
    <row r="4396" spans="2:22" x14ac:dyDescent="0.3">
      <c r="B4396" t="str">
        <f t="shared" si="136"/>
        <v>SO-004495</v>
      </c>
      <c r="C4396" t="s">
        <v>21</v>
      </c>
      <c r="D4396" t="s">
        <v>24</v>
      </c>
      <c r="E4396" s="1">
        <v>43700</v>
      </c>
      <c r="F4396" s="1">
        <v>43775</v>
      </c>
      <c r="G4396" s="1">
        <v>43787</v>
      </c>
      <c r="H4396" s="1">
        <v>43797</v>
      </c>
      <c r="I4396" t="s">
        <v>18</v>
      </c>
      <c r="J4396">
        <v>24</v>
      </c>
      <c r="K4396">
        <v>19</v>
      </c>
      <c r="L4396">
        <v>41</v>
      </c>
      <c r="M4396">
        <v>2</v>
      </c>
      <c r="N4396">
        <v>2</v>
      </c>
      <c r="O4396">
        <v>0.1</v>
      </c>
      <c r="P4396">
        <v>714.89</v>
      </c>
      <c r="Q4396">
        <v>1299.8</v>
      </c>
      <c r="R4396">
        <f>Table1[[#This Row],[OrderQuantity]]*Table1[[#This Row],[UnitPrice]]</f>
        <v>2599.6</v>
      </c>
      <c r="S4396">
        <f>Table1[[#This Row],[OrderQuantity]]*Table1[[#This Row],[UnitCost]]</f>
        <v>1429.78</v>
      </c>
      <c r="T4396">
        <f>Table1[[#This Row],[OrderQuantity]]*Table1[[#This Row],[UnitPrice]]*(1-Table1[[#This Row],[DiscountApplied]]) - (Table1[[#This Row],[OrderQuantity]]*Table1[[#This Row],[UnitCost]])</f>
        <v>909.8599999999999</v>
      </c>
      <c r="U4396">
        <f>DATEDIF(Table1[[#This Row],[ShipDate]],Table1[[#This Row],[DeliveryDate]],"d")</f>
        <v>10</v>
      </c>
      <c r="V4396" t="str">
        <f t="shared" si="137"/>
        <v>Late</v>
      </c>
    </row>
    <row r="4397" spans="2:22" x14ac:dyDescent="0.3">
      <c r="B4397" t="str">
        <f t="shared" si="136"/>
        <v>SO-004496</v>
      </c>
      <c r="C4397" t="s">
        <v>16</v>
      </c>
      <c r="D4397" t="s">
        <v>25</v>
      </c>
      <c r="E4397" s="1">
        <v>43600</v>
      </c>
      <c r="F4397" s="1">
        <v>43775</v>
      </c>
      <c r="G4397" s="1">
        <v>43789</v>
      </c>
      <c r="H4397" s="1">
        <v>43790</v>
      </c>
      <c r="I4397" t="s">
        <v>18</v>
      </c>
      <c r="J4397">
        <v>6</v>
      </c>
      <c r="K4397">
        <v>10</v>
      </c>
      <c r="L4397">
        <v>337</v>
      </c>
      <c r="M4397">
        <v>42</v>
      </c>
      <c r="N4397">
        <v>2</v>
      </c>
      <c r="O4397">
        <v>0.05</v>
      </c>
      <c r="P4397">
        <v>208.77</v>
      </c>
      <c r="Q4397">
        <v>254.6</v>
      </c>
      <c r="R4397">
        <f>Table1[[#This Row],[OrderQuantity]]*Table1[[#This Row],[UnitPrice]]</f>
        <v>509.2</v>
      </c>
      <c r="S4397">
        <f>Table1[[#This Row],[OrderQuantity]]*Table1[[#This Row],[UnitCost]]</f>
        <v>417.54</v>
      </c>
      <c r="T4397">
        <f>Table1[[#This Row],[OrderQuantity]]*Table1[[#This Row],[UnitPrice]]*(1-Table1[[#This Row],[DiscountApplied]]) - (Table1[[#This Row],[OrderQuantity]]*Table1[[#This Row],[UnitCost]])</f>
        <v>66.199999999999932</v>
      </c>
      <c r="U4397">
        <f>DATEDIF(Table1[[#This Row],[ShipDate]],Table1[[#This Row],[DeliveryDate]],"d")</f>
        <v>1</v>
      </c>
      <c r="V4397" t="str">
        <f t="shared" si="137"/>
        <v>On Time</v>
      </c>
    </row>
    <row r="4398" spans="2:22" x14ac:dyDescent="0.3">
      <c r="B4398" t="str">
        <f t="shared" si="136"/>
        <v>SO-004497</v>
      </c>
      <c r="C4398" t="s">
        <v>21</v>
      </c>
      <c r="D4398" t="s">
        <v>20</v>
      </c>
      <c r="E4398" s="1">
        <v>43700</v>
      </c>
      <c r="F4398" s="1">
        <v>43775</v>
      </c>
      <c r="G4398" s="1">
        <v>43798</v>
      </c>
      <c r="H4398" s="1">
        <v>43804</v>
      </c>
      <c r="I4398" t="s">
        <v>18</v>
      </c>
      <c r="J4398">
        <v>21</v>
      </c>
      <c r="K4398">
        <v>22</v>
      </c>
      <c r="L4398">
        <v>95</v>
      </c>
      <c r="M4398">
        <v>10</v>
      </c>
      <c r="N4398">
        <v>2</v>
      </c>
      <c r="O4398">
        <v>0.05</v>
      </c>
      <c r="P4398">
        <v>689.83</v>
      </c>
      <c r="Q4398">
        <v>884.4</v>
      </c>
      <c r="R4398">
        <f>Table1[[#This Row],[OrderQuantity]]*Table1[[#This Row],[UnitPrice]]</f>
        <v>1768.8</v>
      </c>
      <c r="S4398">
        <f>Table1[[#This Row],[OrderQuantity]]*Table1[[#This Row],[UnitCost]]</f>
        <v>1379.66</v>
      </c>
      <c r="T4398">
        <f>Table1[[#This Row],[OrderQuantity]]*Table1[[#This Row],[UnitPrice]]*(1-Table1[[#This Row],[DiscountApplied]]) - (Table1[[#This Row],[OrderQuantity]]*Table1[[#This Row],[UnitCost]])</f>
        <v>300.69999999999982</v>
      </c>
      <c r="U4398">
        <f>DATEDIF(Table1[[#This Row],[ShipDate]],Table1[[#This Row],[DeliveryDate]],"d")</f>
        <v>6</v>
      </c>
      <c r="V4398" t="str">
        <f t="shared" si="137"/>
        <v>On Time</v>
      </c>
    </row>
    <row r="4399" spans="2:22" x14ac:dyDescent="0.3">
      <c r="B4399" t="str">
        <f t="shared" si="136"/>
        <v>SO-004498</v>
      </c>
      <c r="C4399" t="s">
        <v>16</v>
      </c>
      <c r="D4399" t="s">
        <v>23</v>
      </c>
      <c r="E4399" s="1">
        <v>43700</v>
      </c>
      <c r="F4399" s="1">
        <v>43775</v>
      </c>
      <c r="G4399" s="1">
        <v>43780</v>
      </c>
      <c r="H4399" s="1">
        <v>43788</v>
      </c>
      <c r="I4399" t="s">
        <v>18</v>
      </c>
      <c r="J4399">
        <v>3</v>
      </c>
      <c r="K4399">
        <v>2</v>
      </c>
      <c r="L4399">
        <v>323</v>
      </c>
      <c r="M4399">
        <v>40</v>
      </c>
      <c r="N4399">
        <v>3</v>
      </c>
      <c r="O4399">
        <v>0.1</v>
      </c>
      <c r="P4399">
        <v>144.72</v>
      </c>
      <c r="Q4399">
        <v>268</v>
      </c>
      <c r="R4399">
        <f>Table1[[#This Row],[OrderQuantity]]*Table1[[#This Row],[UnitPrice]]</f>
        <v>804</v>
      </c>
      <c r="S4399">
        <f>Table1[[#This Row],[OrderQuantity]]*Table1[[#This Row],[UnitCost]]</f>
        <v>434.15999999999997</v>
      </c>
      <c r="T4399">
        <f>Table1[[#This Row],[OrderQuantity]]*Table1[[#This Row],[UnitPrice]]*(1-Table1[[#This Row],[DiscountApplied]]) - (Table1[[#This Row],[OrderQuantity]]*Table1[[#This Row],[UnitCost]])</f>
        <v>289.44000000000005</v>
      </c>
      <c r="U4399">
        <f>DATEDIF(Table1[[#This Row],[ShipDate]],Table1[[#This Row],[DeliveryDate]],"d")</f>
        <v>8</v>
      </c>
      <c r="V4399" t="str">
        <f t="shared" si="137"/>
        <v>Late</v>
      </c>
    </row>
    <row r="4400" spans="2:22" x14ac:dyDescent="0.3">
      <c r="B4400" t="str">
        <f t="shared" si="136"/>
        <v>SO-004499</v>
      </c>
      <c r="C4400" t="s">
        <v>16</v>
      </c>
      <c r="D4400" t="s">
        <v>20</v>
      </c>
      <c r="E4400" s="1">
        <v>43600</v>
      </c>
      <c r="F4400" s="1">
        <v>43775</v>
      </c>
      <c r="G4400" s="1">
        <v>43801</v>
      </c>
      <c r="H4400" s="1">
        <v>43802</v>
      </c>
      <c r="I4400" t="s">
        <v>18</v>
      </c>
      <c r="J4400">
        <v>4</v>
      </c>
      <c r="K4400">
        <v>48</v>
      </c>
      <c r="L4400">
        <v>104</v>
      </c>
      <c r="M4400">
        <v>29</v>
      </c>
      <c r="N4400">
        <v>3</v>
      </c>
      <c r="O4400">
        <v>0.08</v>
      </c>
      <c r="P4400">
        <v>175.88</v>
      </c>
      <c r="Q4400">
        <v>234.5</v>
      </c>
      <c r="R4400">
        <f>Table1[[#This Row],[OrderQuantity]]*Table1[[#This Row],[UnitPrice]]</f>
        <v>703.5</v>
      </c>
      <c r="S4400">
        <f>Table1[[#This Row],[OrderQuantity]]*Table1[[#This Row],[UnitCost]]</f>
        <v>527.64</v>
      </c>
      <c r="T4400">
        <f>Table1[[#This Row],[OrderQuantity]]*Table1[[#This Row],[UnitPrice]]*(1-Table1[[#This Row],[DiscountApplied]]) - (Table1[[#This Row],[OrderQuantity]]*Table1[[#This Row],[UnitCost]])</f>
        <v>119.58000000000004</v>
      </c>
      <c r="U4400">
        <f>DATEDIF(Table1[[#This Row],[ShipDate]],Table1[[#This Row],[DeliveryDate]],"d")</f>
        <v>1</v>
      </c>
      <c r="V4400" t="str">
        <f t="shared" si="137"/>
        <v>On Time</v>
      </c>
    </row>
    <row r="4401" spans="2:22" x14ac:dyDescent="0.3">
      <c r="B4401" t="str">
        <f t="shared" si="136"/>
        <v>SO-004500</v>
      </c>
      <c r="C4401" t="s">
        <v>16</v>
      </c>
      <c r="D4401" t="s">
        <v>23</v>
      </c>
      <c r="E4401" s="1">
        <v>43600</v>
      </c>
      <c r="F4401" s="1">
        <v>43775</v>
      </c>
      <c r="G4401" s="1">
        <v>43778</v>
      </c>
      <c r="H4401" s="1">
        <v>43783</v>
      </c>
      <c r="I4401" t="s">
        <v>18</v>
      </c>
      <c r="J4401">
        <v>2</v>
      </c>
      <c r="K4401">
        <v>46</v>
      </c>
      <c r="L4401">
        <v>262</v>
      </c>
      <c r="M4401">
        <v>47</v>
      </c>
      <c r="N4401">
        <v>1</v>
      </c>
      <c r="O4401">
        <v>0.05</v>
      </c>
      <c r="P4401">
        <v>580.49</v>
      </c>
      <c r="Q4401">
        <v>1018.4</v>
      </c>
      <c r="R4401">
        <f>Table1[[#This Row],[OrderQuantity]]*Table1[[#This Row],[UnitPrice]]</f>
        <v>1018.4</v>
      </c>
      <c r="S4401">
        <f>Table1[[#This Row],[OrderQuantity]]*Table1[[#This Row],[UnitCost]]</f>
        <v>580.49</v>
      </c>
      <c r="T4401">
        <f>Table1[[#This Row],[OrderQuantity]]*Table1[[#This Row],[UnitPrice]]*(1-Table1[[#This Row],[DiscountApplied]]) - (Table1[[#This Row],[OrderQuantity]]*Table1[[#This Row],[UnitCost]])</f>
        <v>386.9899999999999</v>
      </c>
      <c r="U4401">
        <f>DATEDIF(Table1[[#This Row],[ShipDate]],Table1[[#This Row],[DeliveryDate]],"d")</f>
        <v>5</v>
      </c>
      <c r="V4401" t="str">
        <f t="shared" si="137"/>
        <v>On Time</v>
      </c>
    </row>
    <row r="4402" spans="2:22" x14ac:dyDescent="0.3">
      <c r="B4402" t="str">
        <f t="shared" si="136"/>
        <v>SO-004501</v>
      </c>
      <c r="C4402" t="s">
        <v>19</v>
      </c>
      <c r="D4402" t="s">
        <v>26</v>
      </c>
      <c r="E4402" s="1">
        <v>43700</v>
      </c>
      <c r="F4402" s="1">
        <v>43775</v>
      </c>
      <c r="G4402" s="1">
        <v>43791</v>
      </c>
      <c r="H4402" s="1">
        <v>43799</v>
      </c>
      <c r="I4402" t="s">
        <v>18</v>
      </c>
      <c r="J4402">
        <v>16</v>
      </c>
      <c r="K4402">
        <v>2</v>
      </c>
      <c r="L4402">
        <v>68</v>
      </c>
      <c r="M4402">
        <v>38</v>
      </c>
      <c r="N4402">
        <v>8</v>
      </c>
      <c r="O4402">
        <v>0.1</v>
      </c>
      <c r="P4402">
        <v>2097.84</v>
      </c>
      <c r="Q4402">
        <v>3329.9</v>
      </c>
      <c r="R4402">
        <f>Table1[[#This Row],[OrderQuantity]]*Table1[[#This Row],[UnitPrice]]</f>
        <v>26639.200000000001</v>
      </c>
      <c r="S4402">
        <f>Table1[[#This Row],[OrderQuantity]]*Table1[[#This Row],[UnitCost]]</f>
        <v>16782.72</v>
      </c>
      <c r="T4402">
        <f>Table1[[#This Row],[OrderQuantity]]*Table1[[#This Row],[UnitPrice]]*(1-Table1[[#This Row],[DiscountApplied]]) - (Table1[[#This Row],[OrderQuantity]]*Table1[[#This Row],[UnitCost]])</f>
        <v>7192.5600000000013</v>
      </c>
      <c r="U4402">
        <f>DATEDIF(Table1[[#This Row],[ShipDate]],Table1[[#This Row],[DeliveryDate]],"d")</f>
        <v>8</v>
      </c>
      <c r="V4402" t="str">
        <f t="shared" si="137"/>
        <v>Late</v>
      </c>
    </row>
    <row r="4403" spans="2:22" x14ac:dyDescent="0.3">
      <c r="B4403" t="str">
        <f t="shared" si="136"/>
        <v>SO-004502</v>
      </c>
      <c r="C4403" t="s">
        <v>21</v>
      </c>
      <c r="D4403" t="s">
        <v>20</v>
      </c>
      <c r="E4403" s="1">
        <v>43700</v>
      </c>
      <c r="F4403" s="1">
        <v>43775</v>
      </c>
      <c r="G4403" s="1">
        <v>43796</v>
      </c>
      <c r="H4403" s="1">
        <v>43797</v>
      </c>
      <c r="I4403" t="s">
        <v>18</v>
      </c>
      <c r="J4403">
        <v>24</v>
      </c>
      <c r="K4403">
        <v>9</v>
      </c>
      <c r="L4403">
        <v>156</v>
      </c>
      <c r="M4403">
        <v>37</v>
      </c>
      <c r="N4403">
        <v>5</v>
      </c>
      <c r="O4403">
        <v>0.08</v>
      </c>
      <c r="P4403">
        <v>2391.9</v>
      </c>
      <c r="Q4403">
        <v>3986.5</v>
      </c>
      <c r="R4403">
        <f>Table1[[#This Row],[OrderQuantity]]*Table1[[#This Row],[UnitPrice]]</f>
        <v>19932.5</v>
      </c>
      <c r="S4403">
        <f>Table1[[#This Row],[OrderQuantity]]*Table1[[#This Row],[UnitCost]]</f>
        <v>11959.5</v>
      </c>
      <c r="T4403">
        <f>Table1[[#This Row],[OrderQuantity]]*Table1[[#This Row],[UnitPrice]]*(1-Table1[[#This Row],[DiscountApplied]]) - (Table1[[#This Row],[OrderQuantity]]*Table1[[#This Row],[UnitCost]])</f>
        <v>6378.4000000000015</v>
      </c>
      <c r="U4403">
        <f>DATEDIF(Table1[[#This Row],[ShipDate]],Table1[[#This Row],[DeliveryDate]],"d")</f>
        <v>1</v>
      </c>
      <c r="V4403" t="str">
        <f t="shared" si="137"/>
        <v>On Time</v>
      </c>
    </row>
    <row r="4404" spans="2:22" x14ac:dyDescent="0.3">
      <c r="B4404" t="str">
        <f t="shared" si="136"/>
        <v>SO-004503</v>
      </c>
      <c r="C4404" t="s">
        <v>19</v>
      </c>
      <c r="D4404" t="s">
        <v>25</v>
      </c>
      <c r="E4404" s="1">
        <v>43700</v>
      </c>
      <c r="F4404" s="1">
        <v>43776</v>
      </c>
      <c r="G4404" s="1">
        <v>43780</v>
      </c>
      <c r="H4404" s="1">
        <v>43786</v>
      </c>
      <c r="I4404" t="s">
        <v>18</v>
      </c>
      <c r="J4404">
        <v>20</v>
      </c>
      <c r="K4404">
        <v>45</v>
      </c>
      <c r="L4404">
        <v>341</v>
      </c>
      <c r="M4404">
        <v>2</v>
      </c>
      <c r="N4404">
        <v>7</v>
      </c>
      <c r="O4404">
        <v>0.05</v>
      </c>
      <c r="P4404">
        <v>1058.06</v>
      </c>
      <c r="Q4404">
        <v>2519.1999999999998</v>
      </c>
      <c r="R4404">
        <f>Table1[[#This Row],[OrderQuantity]]*Table1[[#This Row],[UnitPrice]]</f>
        <v>17634.399999999998</v>
      </c>
      <c r="S4404">
        <f>Table1[[#This Row],[OrderQuantity]]*Table1[[#This Row],[UnitCost]]</f>
        <v>7406.42</v>
      </c>
      <c r="T4404">
        <f>Table1[[#This Row],[OrderQuantity]]*Table1[[#This Row],[UnitPrice]]*(1-Table1[[#This Row],[DiscountApplied]]) - (Table1[[#This Row],[OrderQuantity]]*Table1[[#This Row],[UnitCost]])</f>
        <v>9346.2599999999966</v>
      </c>
      <c r="U4404">
        <f>DATEDIF(Table1[[#This Row],[ShipDate]],Table1[[#This Row],[DeliveryDate]],"d")</f>
        <v>6</v>
      </c>
      <c r="V4404" t="str">
        <f t="shared" si="137"/>
        <v>On Time</v>
      </c>
    </row>
    <row r="4405" spans="2:22" x14ac:dyDescent="0.3">
      <c r="B4405" t="str">
        <f t="shared" si="136"/>
        <v>SO-004504</v>
      </c>
      <c r="C4405" t="s">
        <v>16</v>
      </c>
      <c r="D4405" t="s">
        <v>26</v>
      </c>
      <c r="E4405" s="1">
        <v>43700</v>
      </c>
      <c r="F4405" s="1">
        <v>43776</v>
      </c>
      <c r="G4405" s="1">
        <v>43788</v>
      </c>
      <c r="H4405" s="1">
        <v>43789</v>
      </c>
      <c r="I4405" t="s">
        <v>18</v>
      </c>
      <c r="J4405">
        <v>4</v>
      </c>
      <c r="K4405">
        <v>12</v>
      </c>
      <c r="L4405">
        <v>69</v>
      </c>
      <c r="M4405">
        <v>14</v>
      </c>
      <c r="N4405">
        <v>3</v>
      </c>
      <c r="O4405">
        <v>0.1</v>
      </c>
      <c r="P4405">
        <v>4095.78</v>
      </c>
      <c r="Q4405">
        <v>5768.7</v>
      </c>
      <c r="R4405">
        <f>Table1[[#This Row],[OrderQuantity]]*Table1[[#This Row],[UnitPrice]]</f>
        <v>17306.099999999999</v>
      </c>
      <c r="S4405">
        <f>Table1[[#This Row],[OrderQuantity]]*Table1[[#This Row],[UnitCost]]</f>
        <v>12287.34</v>
      </c>
      <c r="T4405">
        <f>Table1[[#This Row],[OrderQuantity]]*Table1[[#This Row],[UnitPrice]]*(1-Table1[[#This Row],[DiscountApplied]]) - (Table1[[#This Row],[OrderQuantity]]*Table1[[#This Row],[UnitCost]])</f>
        <v>3288.1499999999996</v>
      </c>
      <c r="U4405">
        <f>DATEDIF(Table1[[#This Row],[ShipDate]],Table1[[#This Row],[DeliveryDate]],"d")</f>
        <v>1</v>
      </c>
      <c r="V4405" t="str">
        <f t="shared" si="137"/>
        <v>On Time</v>
      </c>
    </row>
    <row r="4406" spans="2:22" x14ac:dyDescent="0.3">
      <c r="B4406" t="str">
        <f t="shared" si="136"/>
        <v>SO-004505</v>
      </c>
      <c r="C4406" t="s">
        <v>16</v>
      </c>
      <c r="D4406" t="s">
        <v>23</v>
      </c>
      <c r="E4406" s="1">
        <v>43700</v>
      </c>
      <c r="F4406" s="1">
        <v>43776</v>
      </c>
      <c r="G4406" s="1">
        <v>43793</v>
      </c>
      <c r="H4406" s="1">
        <v>43799</v>
      </c>
      <c r="I4406" t="s">
        <v>18</v>
      </c>
      <c r="J4406">
        <v>4</v>
      </c>
      <c r="K4406">
        <v>49</v>
      </c>
      <c r="L4406">
        <v>287</v>
      </c>
      <c r="M4406">
        <v>21</v>
      </c>
      <c r="N4406">
        <v>2</v>
      </c>
      <c r="O4406">
        <v>0.05</v>
      </c>
      <c r="P4406">
        <v>2319.54</v>
      </c>
      <c r="Q4406">
        <v>3865.9</v>
      </c>
      <c r="R4406">
        <f>Table1[[#This Row],[OrderQuantity]]*Table1[[#This Row],[UnitPrice]]</f>
        <v>7731.8</v>
      </c>
      <c r="S4406">
        <f>Table1[[#This Row],[OrderQuantity]]*Table1[[#This Row],[UnitCost]]</f>
        <v>4639.08</v>
      </c>
      <c r="T4406">
        <f>Table1[[#This Row],[OrderQuantity]]*Table1[[#This Row],[UnitPrice]]*(1-Table1[[#This Row],[DiscountApplied]]) - (Table1[[#This Row],[OrderQuantity]]*Table1[[#This Row],[UnitCost]])</f>
        <v>2706.13</v>
      </c>
      <c r="U4406">
        <f>DATEDIF(Table1[[#This Row],[ShipDate]],Table1[[#This Row],[DeliveryDate]],"d")</f>
        <v>6</v>
      </c>
      <c r="V4406" t="str">
        <f t="shared" si="137"/>
        <v>On Time</v>
      </c>
    </row>
    <row r="4407" spans="2:22" x14ac:dyDescent="0.3">
      <c r="B4407" t="str">
        <f t="shared" si="136"/>
        <v>SO-004506</v>
      </c>
      <c r="C4407" t="s">
        <v>21</v>
      </c>
      <c r="D4407" t="s">
        <v>23</v>
      </c>
      <c r="E4407" s="1">
        <v>43700</v>
      </c>
      <c r="F4407" s="1">
        <v>43776</v>
      </c>
      <c r="G4407" s="1">
        <v>43799</v>
      </c>
      <c r="H4407" s="1">
        <v>43801</v>
      </c>
      <c r="I4407" t="s">
        <v>18</v>
      </c>
      <c r="J4407">
        <v>23</v>
      </c>
      <c r="K4407">
        <v>1</v>
      </c>
      <c r="L4407">
        <v>307</v>
      </c>
      <c r="M4407">
        <v>23</v>
      </c>
      <c r="N4407">
        <v>8</v>
      </c>
      <c r="O4407">
        <v>0.1</v>
      </c>
      <c r="P4407">
        <v>2207.38</v>
      </c>
      <c r="Q4407">
        <v>3872.6</v>
      </c>
      <c r="R4407">
        <f>Table1[[#This Row],[OrderQuantity]]*Table1[[#This Row],[UnitPrice]]</f>
        <v>30980.799999999999</v>
      </c>
      <c r="S4407">
        <f>Table1[[#This Row],[OrderQuantity]]*Table1[[#This Row],[UnitCost]]</f>
        <v>17659.04</v>
      </c>
      <c r="T4407">
        <f>Table1[[#This Row],[OrderQuantity]]*Table1[[#This Row],[UnitPrice]]*(1-Table1[[#This Row],[DiscountApplied]]) - (Table1[[#This Row],[OrderQuantity]]*Table1[[#This Row],[UnitCost]])</f>
        <v>10223.68</v>
      </c>
      <c r="U4407">
        <f>DATEDIF(Table1[[#This Row],[ShipDate]],Table1[[#This Row],[DeliveryDate]],"d")</f>
        <v>2</v>
      </c>
      <c r="V4407" t="str">
        <f t="shared" si="137"/>
        <v>On Time</v>
      </c>
    </row>
    <row r="4408" spans="2:22" x14ac:dyDescent="0.3">
      <c r="B4408" t="str">
        <f t="shared" si="136"/>
        <v>SO-004507</v>
      </c>
      <c r="C4408" t="s">
        <v>21</v>
      </c>
      <c r="D4408" t="s">
        <v>20</v>
      </c>
      <c r="E4408" s="1">
        <v>43600</v>
      </c>
      <c r="F4408" s="1">
        <v>43776</v>
      </c>
      <c r="G4408" s="1">
        <v>43797</v>
      </c>
      <c r="H4408" s="1">
        <v>43805</v>
      </c>
      <c r="I4408" t="s">
        <v>18</v>
      </c>
      <c r="J4408">
        <v>24</v>
      </c>
      <c r="K4408">
        <v>39</v>
      </c>
      <c r="L4408">
        <v>124</v>
      </c>
      <c r="M4408">
        <v>20</v>
      </c>
      <c r="N4408">
        <v>6</v>
      </c>
      <c r="O4408">
        <v>0.1</v>
      </c>
      <c r="P4408">
        <v>2041.83</v>
      </c>
      <c r="Q4408">
        <v>3852.5</v>
      </c>
      <c r="R4408">
        <f>Table1[[#This Row],[OrderQuantity]]*Table1[[#This Row],[UnitPrice]]</f>
        <v>23115</v>
      </c>
      <c r="S4408">
        <f>Table1[[#This Row],[OrderQuantity]]*Table1[[#This Row],[UnitCost]]</f>
        <v>12250.98</v>
      </c>
      <c r="T4408">
        <f>Table1[[#This Row],[OrderQuantity]]*Table1[[#This Row],[UnitPrice]]*(1-Table1[[#This Row],[DiscountApplied]]) - (Table1[[#This Row],[OrderQuantity]]*Table1[[#This Row],[UnitCost]])</f>
        <v>8552.52</v>
      </c>
      <c r="U4408">
        <f>DATEDIF(Table1[[#This Row],[ShipDate]],Table1[[#This Row],[DeliveryDate]],"d")</f>
        <v>8</v>
      </c>
      <c r="V4408" t="str">
        <f t="shared" si="137"/>
        <v>Late</v>
      </c>
    </row>
    <row r="4409" spans="2:22" x14ac:dyDescent="0.3">
      <c r="B4409" t="str">
        <f t="shared" si="136"/>
        <v>SO-004508</v>
      </c>
      <c r="C4409" t="s">
        <v>21</v>
      </c>
      <c r="D4409" t="s">
        <v>20</v>
      </c>
      <c r="E4409" s="1">
        <v>43700</v>
      </c>
      <c r="F4409" s="1">
        <v>43776</v>
      </c>
      <c r="G4409" s="1">
        <v>43800</v>
      </c>
      <c r="H4409" s="1">
        <v>43801</v>
      </c>
      <c r="I4409" t="s">
        <v>18</v>
      </c>
      <c r="J4409">
        <v>21</v>
      </c>
      <c r="K4409">
        <v>33</v>
      </c>
      <c r="L4409">
        <v>105</v>
      </c>
      <c r="M4409">
        <v>2</v>
      </c>
      <c r="N4409">
        <v>4</v>
      </c>
      <c r="O4409">
        <v>0.08</v>
      </c>
      <c r="P4409">
        <v>2749.28</v>
      </c>
      <c r="Q4409">
        <v>6545.9</v>
      </c>
      <c r="R4409">
        <f>Table1[[#This Row],[OrderQuantity]]*Table1[[#This Row],[UnitPrice]]</f>
        <v>26183.599999999999</v>
      </c>
      <c r="S4409">
        <f>Table1[[#This Row],[OrderQuantity]]*Table1[[#This Row],[UnitCost]]</f>
        <v>10997.12</v>
      </c>
      <c r="T4409">
        <f>Table1[[#This Row],[OrderQuantity]]*Table1[[#This Row],[UnitPrice]]*(1-Table1[[#This Row],[DiscountApplied]]) - (Table1[[#This Row],[OrderQuantity]]*Table1[[#This Row],[UnitCost]])</f>
        <v>13091.791999999999</v>
      </c>
      <c r="U4409">
        <f>DATEDIF(Table1[[#This Row],[ShipDate]],Table1[[#This Row],[DeliveryDate]],"d")</f>
        <v>1</v>
      </c>
      <c r="V4409" t="str">
        <f t="shared" si="137"/>
        <v>On Time</v>
      </c>
    </row>
    <row r="4410" spans="2:22" x14ac:dyDescent="0.3">
      <c r="B4410" t="str">
        <f t="shared" si="136"/>
        <v>SO-004509</v>
      </c>
      <c r="C4410" t="s">
        <v>19</v>
      </c>
      <c r="D4410" t="s">
        <v>23</v>
      </c>
      <c r="E4410" s="1">
        <v>43700</v>
      </c>
      <c r="F4410" s="1">
        <v>43776</v>
      </c>
      <c r="G4410" s="1">
        <v>43792</v>
      </c>
      <c r="H4410" s="1">
        <v>43802</v>
      </c>
      <c r="I4410" t="s">
        <v>18</v>
      </c>
      <c r="J4410">
        <v>13</v>
      </c>
      <c r="K4410">
        <v>39</v>
      </c>
      <c r="L4410">
        <v>281</v>
      </c>
      <c r="M4410">
        <v>35</v>
      </c>
      <c r="N4410">
        <v>2</v>
      </c>
      <c r="O4410">
        <v>0.05</v>
      </c>
      <c r="P4410">
        <v>1790.51</v>
      </c>
      <c r="Q4410">
        <v>3510.8</v>
      </c>
      <c r="R4410">
        <f>Table1[[#This Row],[OrderQuantity]]*Table1[[#This Row],[UnitPrice]]</f>
        <v>7021.6</v>
      </c>
      <c r="S4410">
        <f>Table1[[#This Row],[OrderQuantity]]*Table1[[#This Row],[UnitCost]]</f>
        <v>3581.02</v>
      </c>
      <c r="T4410">
        <f>Table1[[#This Row],[OrderQuantity]]*Table1[[#This Row],[UnitPrice]]*(1-Table1[[#This Row],[DiscountApplied]]) - (Table1[[#This Row],[OrderQuantity]]*Table1[[#This Row],[UnitCost]])</f>
        <v>3089.5000000000005</v>
      </c>
      <c r="U4410">
        <f>DATEDIF(Table1[[#This Row],[ShipDate]],Table1[[#This Row],[DeliveryDate]],"d")</f>
        <v>10</v>
      </c>
      <c r="V4410" t="str">
        <f t="shared" si="137"/>
        <v>Late</v>
      </c>
    </row>
    <row r="4411" spans="2:22" x14ac:dyDescent="0.3">
      <c r="B4411" t="str">
        <f t="shared" si="136"/>
        <v>SO-004510</v>
      </c>
      <c r="C4411" t="s">
        <v>19</v>
      </c>
      <c r="D4411" t="s">
        <v>20</v>
      </c>
      <c r="E4411" s="1">
        <v>43700</v>
      </c>
      <c r="F4411" s="1">
        <v>43776</v>
      </c>
      <c r="G4411" s="1">
        <v>43798</v>
      </c>
      <c r="H4411" s="1">
        <v>43805</v>
      </c>
      <c r="I4411" t="s">
        <v>18</v>
      </c>
      <c r="J4411">
        <v>20</v>
      </c>
      <c r="K4411">
        <v>36</v>
      </c>
      <c r="L4411">
        <v>103</v>
      </c>
      <c r="M4411">
        <v>7</v>
      </c>
      <c r="N4411">
        <v>1</v>
      </c>
      <c r="O4411">
        <v>0.3</v>
      </c>
      <c r="P4411">
        <v>1331.63</v>
      </c>
      <c r="Q4411">
        <v>2512.5</v>
      </c>
      <c r="R4411">
        <f>Table1[[#This Row],[OrderQuantity]]*Table1[[#This Row],[UnitPrice]]</f>
        <v>2512.5</v>
      </c>
      <c r="S4411">
        <f>Table1[[#This Row],[OrderQuantity]]*Table1[[#This Row],[UnitCost]]</f>
        <v>1331.63</v>
      </c>
      <c r="T4411">
        <f>Table1[[#This Row],[OrderQuantity]]*Table1[[#This Row],[UnitPrice]]*(1-Table1[[#This Row],[DiscountApplied]]) - (Table1[[#This Row],[OrderQuantity]]*Table1[[#This Row],[UnitCost]])</f>
        <v>427.11999999999989</v>
      </c>
      <c r="U4411">
        <f>DATEDIF(Table1[[#This Row],[ShipDate]],Table1[[#This Row],[DeliveryDate]],"d")</f>
        <v>7</v>
      </c>
      <c r="V4411" t="str">
        <f t="shared" si="137"/>
        <v>On Time</v>
      </c>
    </row>
    <row r="4412" spans="2:22" x14ac:dyDescent="0.3">
      <c r="B4412" t="str">
        <f t="shared" si="136"/>
        <v>SO-004511</v>
      </c>
      <c r="C4412" t="s">
        <v>21</v>
      </c>
      <c r="D4412" t="s">
        <v>24</v>
      </c>
      <c r="E4412" s="1">
        <v>43600</v>
      </c>
      <c r="F4412" s="1">
        <v>43777</v>
      </c>
      <c r="G4412" s="1">
        <v>43795</v>
      </c>
      <c r="H4412" s="1">
        <v>43796</v>
      </c>
      <c r="I4412" t="s">
        <v>18</v>
      </c>
      <c r="J4412">
        <v>22</v>
      </c>
      <c r="K4412">
        <v>35</v>
      </c>
      <c r="L4412">
        <v>28</v>
      </c>
      <c r="M4412">
        <v>43</v>
      </c>
      <c r="N4412">
        <v>8</v>
      </c>
      <c r="O4412">
        <v>0.05</v>
      </c>
      <c r="P4412">
        <v>942.02</v>
      </c>
      <c r="Q4412">
        <v>1239.5</v>
      </c>
      <c r="R4412">
        <f>Table1[[#This Row],[OrderQuantity]]*Table1[[#This Row],[UnitPrice]]</f>
        <v>9916</v>
      </c>
      <c r="S4412">
        <f>Table1[[#This Row],[OrderQuantity]]*Table1[[#This Row],[UnitCost]]</f>
        <v>7536.16</v>
      </c>
      <c r="T4412">
        <f>Table1[[#This Row],[OrderQuantity]]*Table1[[#This Row],[UnitPrice]]*(1-Table1[[#This Row],[DiscountApplied]]) - (Table1[[#This Row],[OrderQuantity]]*Table1[[#This Row],[UnitCost]])</f>
        <v>1884.0399999999991</v>
      </c>
      <c r="U4412">
        <f>DATEDIF(Table1[[#This Row],[ShipDate]],Table1[[#This Row],[DeliveryDate]],"d")</f>
        <v>1</v>
      </c>
      <c r="V4412" t="str">
        <f t="shared" si="137"/>
        <v>On Time</v>
      </c>
    </row>
    <row r="4413" spans="2:22" x14ac:dyDescent="0.3">
      <c r="B4413" t="str">
        <f t="shared" si="136"/>
        <v>SO-004512</v>
      </c>
      <c r="C4413" t="s">
        <v>16</v>
      </c>
      <c r="D4413" t="s">
        <v>24</v>
      </c>
      <c r="E4413" s="1">
        <v>43700</v>
      </c>
      <c r="F4413" s="1">
        <v>43777</v>
      </c>
      <c r="G4413" s="1">
        <v>43798</v>
      </c>
      <c r="H4413" s="1">
        <v>43802</v>
      </c>
      <c r="I4413" t="s">
        <v>18</v>
      </c>
      <c r="J4413">
        <v>8</v>
      </c>
      <c r="K4413">
        <v>12</v>
      </c>
      <c r="L4413">
        <v>43</v>
      </c>
      <c r="M4413">
        <v>16</v>
      </c>
      <c r="N4413">
        <v>6</v>
      </c>
      <c r="O4413">
        <v>0.15</v>
      </c>
      <c r="P4413">
        <v>944.7</v>
      </c>
      <c r="Q4413">
        <v>2010</v>
      </c>
      <c r="R4413">
        <f>Table1[[#This Row],[OrderQuantity]]*Table1[[#This Row],[UnitPrice]]</f>
        <v>12060</v>
      </c>
      <c r="S4413">
        <f>Table1[[#This Row],[OrderQuantity]]*Table1[[#This Row],[UnitCost]]</f>
        <v>5668.2000000000007</v>
      </c>
      <c r="T4413">
        <f>Table1[[#This Row],[OrderQuantity]]*Table1[[#This Row],[UnitPrice]]*(1-Table1[[#This Row],[DiscountApplied]]) - (Table1[[#This Row],[OrderQuantity]]*Table1[[#This Row],[UnitCost]])</f>
        <v>4582.7999999999993</v>
      </c>
      <c r="U4413">
        <f>DATEDIF(Table1[[#This Row],[ShipDate]],Table1[[#This Row],[DeliveryDate]],"d")</f>
        <v>4</v>
      </c>
      <c r="V4413" t="str">
        <f t="shared" si="137"/>
        <v>On Time</v>
      </c>
    </row>
    <row r="4414" spans="2:22" x14ac:dyDescent="0.3">
      <c r="B4414" t="str">
        <f t="shared" si="136"/>
        <v>SO-004513</v>
      </c>
      <c r="C4414" t="s">
        <v>16</v>
      </c>
      <c r="D4414" t="s">
        <v>20</v>
      </c>
      <c r="E4414" s="1">
        <v>43700</v>
      </c>
      <c r="F4414" s="1">
        <v>43777</v>
      </c>
      <c r="G4414" s="1">
        <v>43780</v>
      </c>
      <c r="H4414" s="1">
        <v>43784</v>
      </c>
      <c r="I4414" t="s">
        <v>18</v>
      </c>
      <c r="J4414">
        <v>3</v>
      </c>
      <c r="K4414">
        <v>15</v>
      </c>
      <c r="L4414">
        <v>144</v>
      </c>
      <c r="M4414">
        <v>35</v>
      </c>
      <c r="N4414">
        <v>5</v>
      </c>
      <c r="O4414">
        <v>0.05</v>
      </c>
      <c r="P4414">
        <v>114.57</v>
      </c>
      <c r="Q4414">
        <v>201</v>
      </c>
      <c r="R4414">
        <f>Table1[[#This Row],[OrderQuantity]]*Table1[[#This Row],[UnitPrice]]</f>
        <v>1005</v>
      </c>
      <c r="S4414">
        <f>Table1[[#This Row],[OrderQuantity]]*Table1[[#This Row],[UnitCost]]</f>
        <v>572.84999999999991</v>
      </c>
      <c r="T4414">
        <f>Table1[[#This Row],[OrderQuantity]]*Table1[[#This Row],[UnitPrice]]*(1-Table1[[#This Row],[DiscountApplied]]) - (Table1[[#This Row],[OrderQuantity]]*Table1[[#This Row],[UnitCost]])</f>
        <v>381.90000000000009</v>
      </c>
      <c r="U4414">
        <f>DATEDIF(Table1[[#This Row],[ShipDate]],Table1[[#This Row],[DeliveryDate]],"d")</f>
        <v>4</v>
      </c>
      <c r="V4414" t="str">
        <f t="shared" si="137"/>
        <v>On Time</v>
      </c>
    </row>
    <row r="4415" spans="2:22" x14ac:dyDescent="0.3">
      <c r="B4415" t="str">
        <f t="shared" si="136"/>
        <v>SO-004514</v>
      </c>
      <c r="C4415" t="s">
        <v>16</v>
      </c>
      <c r="D4415" t="s">
        <v>20</v>
      </c>
      <c r="E4415" s="1">
        <v>43700</v>
      </c>
      <c r="F4415" s="1">
        <v>43777</v>
      </c>
      <c r="G4415" s="1">
        <v>43798</v>
      </c>
      <c r="H4415" s="1">
        <v>43808</v>
      </c>
      <c r="I4415" t="s">
        <v>18</v>
      </c>
      <c r="J4415">
        <v>10</v>
      </c>
      <c r="K4415">
        <v>26</v>
      </c>
      <c r="L4415">
        <v>110</v>
      </c>
      <c r="M4415">
        <v>38</v>
      </c>
      <c r="N4415">
        <v>7</v>
      </c>
      <c r="O4415">
        <v>0.1</v>
      </c>
      <c r="P4415">
        <v>2082.23</v>
      </c>
      <c r="Q4415">
        <v>2539.3000000000002</v>
      </c>
      <c r="R4415">
        <f>Table1[[#This Row],[OrderQuantity]]*Table1[[#This Row],[UnitPrice]]</f>
        <v>17775.100000000002</v>
      </c>
      <c r="S4415">
        <f>Table1[[#This Row],[OrderQuantity]]*Table1[[#This Row],[UnitCost]]</f>
        <v>14575.61</v>
      </c>
      <c r="T4415">
        <f>Table1[[#This Row],[OrderQuantity]]*Table1[[#This Row],[UnitPrice]]*(1-Table1[[#This Row],[DiscountApplied]]) - (Table1[[#This Row],[OrderQuantity]]*Table1[[#This Row],[UnitCost]])</f>
        <v>1421.9800000000014</v>
      </c>
      <c r="U4415">
        <f>DATEDIF(Table1[[#This Row],[ShipDate]],Table1[[#This Row],[DeliveryDate]],"d")</f>
        <v>10</v>
      </c>
      <c r="V4415" t="str">
        <f t="shared" si="137"/>
        <v>Late</v>
      </c>
    </row>
    <row r="4416" spans="2:22" x14ac:dyDescent="0.3">
      <c r="B4416" t="str">
        <f t="shared" si="136"/>
        <v>SO-004515</v>
      </c>
      <c r="C4416" t="s">
        <v>16</v>
      </c>
      <c r="D4416" t="s">
        <v>17</v>
      </c>
      <c r="E4416" s="1">
        <v>43700</v>
      </c>
      <c r="F4416" s="1">
        <v>43777</v>
      </c>
      <c r="G4416" s="1">
        <v>43801</v>
      </c>
      <c r="H4416" s="1">
        <v>43808</v>
      </c>
      <c r="I4416" t="s">
        <v>18</v>
      </c>
      <c r="J4416">
        <v>9</v>
      </c>
      <c r="K4416">
        <v>20</v>
      </c>
      <c r="L4416">
        <v>211</v>
      </c>
      <c r="M4416">
        <v>12</v>
      </c>
      <c r="N4416">
        <v>4</v>
      </c>
      <c r="O4416">
        <v>0.05</v>
      </c>
      <c r="P4416">
        <v>88.44</v>
      </c>
      <c r="Q4416">
        <v>201</v>
      </c>
      <c r="R4416">
        <f>Table1[[#This Row],[OrderQuantity]]*Table1[[#This Row],[UnitPrice]]</f>
        <v>804</v>
      </c>
      <c r="S4416">
        <f>Table1[[#This Row],[OrderQuantity]]*Table1[[#This Row],[UnitCost]]</f>
        <v>353.76</v>
      </c>
      <c r="T4416">
        <f>Table1[[#This Row],[OrderQuantity]]*Table1[[#This Row],[UnitPrice]]*(1-Table1[[#This Row],[DiscountApplied]]) - (Table1[[#This Row],[OrderQuantity]]*Table1[[#This Row],[UnitCost]])</f>
        <v>410.03999999999996</v>
      </c>
      <c r="U4416">
        <f>DATEDIF(Table1[[#This Row],[ShipDate]],Table1[[#This Row],[DeliveryDate]],"d")</f>
        <v>7</v>
      </c>
      <c r="V4416" t="str">
        <f t="shared" si="137"/>
        <v>On Time</v>
      </c>
    </row>
    <row r="4417" spans="2:22" x14ac:dyDescent="0.3">
      <c r="B4417" t="str">
        <f t="shared" si="136"/>
        <v>SO-004516</v>
      </c>
      <c r="C4417" t="s">
        <v>16</v>
      </c>
      <c r="D4417" t="s">
        <v>26</v>
      </c>
      <c r="E4417" s="1">
        <v>43700</v>
      </c>
      <c r="F4417" s="1">
        <v>43777</v>
      </c>
      <c r="G4417" s="1">
        <v>43789</v>
      </c>
      <c r="H4417" s="1">
        <v>43790</v>
      </c>
      <c r="I4417" t="s">
        <v>18</v>
      </c>
      <c r="J4417">
        <v>10</v>
      </c>
      <c r="K4417">
        <v>2</v>
      </c>
      <c r="L4417">
        <v>73</v>
      </c>
      <c r="M4417">
        <v>28</v>
      </c>
      <c r="N4417">
        <v>4</v>
      </c>
      <c r="O4417">
        <v>0.05</v>
      </c>
      <c r="P4417">
        <v>3219.48</v>
      </c>
      <c r="Q4417">
        <v>3926.2</v>
      </c>
      <c r="R4417">
        <f>Table1[[#This Row],[OrderQuantity]]*Table1[[#This Row],[UnitPrice]]</f>
        <v>15704.8</v>
      </c>
      <c r="S4417">
        <f>Table1[[#This Row],[OrderQuantity]]*Table1[[#This Row],[UnitCost]]</f>
        <v>12877.92</v>
      </c>
      <c r="T4417">
        <f>Table1[[#This Row],[OrderQuantity]]*Table1[[#This Row],[UnitPrice]]*(1-Table1[[#This Row],[DiscountApplied]]) - (Table1[[#This Row],[OrderQuantity]]*Table1[[#This Row],[UnitCost]])</f>
        <v>2041.6399999999994</v>
      </c>
      <c r="U4417">
        <f>DATEDIF(Table1[[#This Row],[ShipDate]],Table1[[#This Row],[DeliveryDate]],"d")</f>
        <v>1</v>
      </c>
      <c r="V4417" t="str">
        <f t="shared" si="137"/>
        <v>On Time</v>
      </c>
    </row>
    <row r="4418" spans="2:22" x14ac:dyDescent="0.3">
      <c r="B4418" t="str">
        <f t="shared" ref="B4418:B4481" si="138">"SO-" &amp; TEXT(ROW(B4418)+99,"000000")</f>
        <v>SO-004517</v>
      </c>
      <c r="C4418" t="s">
        <v>16</v>
      </c>
      <c r="D4418" t="s">
        <v>17</v>
      </c>
      <c r="E4418" s="1">
        <v>43700</v>
      </c>
      <c r="F4418" s="1">
        <v>43778</v>
      </c>
      <c r="G4418" s="1">
        <v>43802</v>
      </c>
      <c r="H4418" s="1">
        <v>43804</v>
      </c>
      <c r="I4418" t="s">
        <v>18</v>
      </c>
      <c r="J4418">
        <v>1</v>
      </c>
      <c r="K4418">
        <v>26</v>
      </c>
      <c r="L4418">
        <v>242</v>
      </c>
      <c r="M4418">
        <v>21</v>
      </c>
      <c r="N4418">
        <v>6</v>
      </c>
      <c r="O4418">
        <v>0.05</v>
      </c>
      <c r="P4418">
        <v>1168.75</v>
      </c>
      <c r="Q4418">
        <v>2385.1999999999998</v>
      </c>
      <c r="R4418">
        <f>Table1[[#This Row],[OrderQuantity]]*Table1[[#This Row],[UnitPrice]]</f>
        <v>14311.199999999999</v>
      </c>
      <c r="S4418">
        <f>Table1[[#This Row],[OrderQuantity]]*Table1[[#This Row],[UnitCost]]</f>
        <v>7012.5</v>
      </c>
      <c r="T4418">
        <f>Table1[[#This Row],[OrderQuantity]]*Table1[[#This Row],[UnitPrice]]*(1-Table1[[#This Row],[DiscountApplied]]) - (Table1[[#This Row],[OrderQuantity]]*Table1[[#This Row],[UnitCost]])</f>
        <v>6583.1399999999976</v>
      </c>
      <c r="U4418">
        <f>DATEDIF(Table1[[#This Row],[ShipDate]],Table1[[#This Row],[DeliveryDate]],"d")</f>
        <v>2</v>
      </c>
      <c r="V4418" t="str">
        <f t="shared" ref="V4418:V4481" si="139">IF(U4418&gt;7,"Late","On Time")</f>
        <v>On Time</v>
      </c>
    </row>
    <row r="4419" spans="2:22" x14ac:dyDescent="0.3">
      <c r="B4419" t="str">
        <f t="shared" si="138"/>
        <v>SO-004518</v>
      </c>
      <c r="C4419" t="s">
        <v>19</v>
      </c>
      <c r="D4419" t="s">
        <v>26</v>
      </c>
      <c r="E4419" s="1">
        <v>43700</v>
      </c>
      <c r="F4419" s="1">
        <v>43778</v>
      </c>
      <c r="G4419" s="1">
        <v>43780</v>
      </c>
      <c r="H4419" s="1">
        <v>43785</v>
      </c>
      <c r="I4419" t="s">
        <v>18</v>
      </c>
      <c r="J4419">
        <v>13</v>
      </c>
      <c r="K4419">
        <v>17</v>
      </c>
      <c r="L4419">
        <v>77</v>
      </c>
      <c r="M4419">
        <v>19</v>
      </c>
      <c r="N4419">
        <v>1</v>
      </c>
      <c r="O4419">
        <v>0.08</v>
      </c>
      <c r="P4419">
        <v>1369.01</v>
      </c>
      <c r="Q4419">
        <v>2793.9</v>
      </c>
      <c r="R4419">
        <f>Table1[[#This Row],[OrderQuantity]]*Table1[[#This Row],[UnitPrice]]</f>
        <v>2793.9</v>
      </c>
      <c r="S4419">
        <f>Table1[[#This Row],[OrderQuantity]]*Table1[[#This Row],[UnitCost]]</f>
        <v>1369.01</v>
      </c>
      <c r="T4419">
        <f>Table1[[#This Row],[OrderQuantity]]*Table1[[#This Row],[UnitPrice]]*(1-Table1[[#This Row],[DiscountApplied]]) - (Table1[[#This Row],[OrderQuantity]]*Table1[[#This Row],[UnitCost]])</f>
        <v>1201.3780000000004</v>
      </c>
      <c r="U4419">
        <f>DATEDIF(Table1[[#This Row],[ShipDate]],Table1[[#This Row],[DeliveryDate]],"d")</f>
        <v>5</v>
      </c>
      <c r="V4419" t="str">
        <f t="shared" si="139"/>
        <v>On Time</v>
      </c>
    </row>
    <row r="4420" spans="2:22" x14ac:dyDescent="0.3">
      <c r="B4420" t="str">
        <f t="shared" si="138"/>
        <v>SO-004519</v>
      </c>
      <c r="C4420" t="s">
        <v>21</v>
      </c>
      <c r="D4420" t="s">
        <v>25</v>
      </c>
      <c r="E4420" s="1">
        <v>43700</v>
      </c>
      <c r="F4420" s="1">
        <v>43778</v>
      </c>
      <c r="G4420" s="1">
        <v>43803</v>
      </c>
      <c r="H4420" s="1">
        <v>43808</v>
      </c>
      <c r="I4420" t="s">
        <v>18</v>
      </c>
      <c r="J4420">
        <v>22</v>
      </c>
      <c r="K4420">
        <v>39</v>
      </c>
      <c r="L4420">
        <v>350</v>
      </c>
      <c r="M4420">
        <v>21</v>
      </c>
      <c r="N4420">
        <v>2</v>
      </c>
      <c r="O4420">
        <v>0.15</v>
      </c>
      <c r="P4420">
        <v>124.75</v>
      </c>
      <c r="Q4420">
        <v>254.6</v>
      </c>
      <c r="R4420">
        <f>Table1[[#This Row],[OrderQuantity]]*Table1[[#This Row],[UnitPrice]]</f>
        <v>509.2</v>
      </c>
      <c r="S4420">
        <f>Table1[[#This Row],[OrderQuantity]]*Table1[[#This Row],[UnitCost]]</f>
        <v>249.5</v>
      </c>
      <c r="T4420">
        <f>Table1[[#This Row],[OrderQuantity]]*Table1[[#This Row],[UnitPrice]]*(1-Table1[[#This Row],[DiscountApplied]]) - (Table1[[#This Row],[OrderQuantity]]*Table1[[#This Row],[UnitCost]])</f>
        <v>183.32</v>
      </c>
      <c r="U4420">
        <f>DATEDIF(Table1[[#This Row],[ShipDate]],Table1[[#This Row],[DeliveryDate]],"d")</f>
        <v>5</v>
      </c>
      <c r="V4420" t="str">
        <f t="shared" si="139"/>
        <v>On Time</v>
      </c>
    </row>
    <row r="4421" spans="2:22" x14ac:dyDescent="0.3">
      <c r="B4421" t="str">
        <f t="shared" si="138"/>
        <v>SO-004520</v>
      </c>
      <c r="C4421" t="s">
        <v>16</v>
      </c>
      <c r="D4421" t="s">
        <v>25</v>
      </c>
      <c r="E4421" s="1">
        <v>43700</v>
      </c>
      <c r="F4421" s="1">
        <v>43778</v>
      </c>
      <c r="G4421" s="1">
        <v>43787</v>
      </c>
      <c r="H4421" s="1">
        <v>43789</v>
      </c>
      <c r="I4421" t="s">
        <v>18</v>
      </c>
      <c r="J4421">
        <v>3</v>
      </c>
      <c r="K4421">
        <v>33</v>
      </c>
      <c r="L4421">
        <v>362</v>
      </c>
      <c r="M4421">
        <v>13</v>
      </c>
      <c r="N4421">
        <v>4</v>
      </c>
      <c r="O4421">
        <v>0.08</v>
      </c>
      <c r="P4421">
        <v>3230.94</v>
      </c>
      <c r="Q4421">
        <v>3892.7</v>
      </c>
      <c r="R4421">
        <f>Table1[[#This Row],[OrderQuantity]]*Table1[[#This Row],[UnitPrice]]</f>
        <v>15570.8</v>
      </c>
      <c r="S4421">
        <f>Table1[[#This Row],[OrderQuantity]]*Table1[[#This Row],[UnitCost]]</f>
        <v>12923.76</v>
      </c>
      <c r="T4421">
        <f>Table1[[#This Row],[OrderQuantity]]*Table1[[#This Row],[UnitPrice]]*(1-Table1[[#This Row],[DiscountApplied]]) - (Table1[[#This Row],[OrderQuantity]]*Table1[[#This Row],[UnitCost]])</f>
        <v>1401.3760000000002</v>
      </c>
      <c r="U4421">
        <f>DATEDIF(Table1[[#This Row],[ShipDate]],Table1[[#This Row],[DeliveryDate]],"d")</f>
        <v>2</v>
      </c>
      <c r="V4421" t="str">
        <f t="shared" si="139"/>
        <v>On Time</v>
      </c>
    </row>
    <row r="4422" spans="2:22" x14ac:dyDescent="0.3">
      <c r="B4422" t="str">
        <f t="shared" si="138"/>
        <v>SO-004521</v>
      </c>
      <c r="C4422" t="s">
        <v>19</v>
      </c>
      <c r="D4422" t="s">
        <v>23</v>
      </c>
      <c r="E4422" s="1">
        <v>43700</v>
      </c>
      <c r="F4422" s="1">
        <v>43779</v>
      </c>
      <c r="G4422" s="1">
        <v>43804</v>
      </c>
      <c r="H4422" s="1">
        <v>43812</v>
      </c>
      <c r="I4422" t="s">
        <v>18</v>
      </c>
      <c r="J4422">
        <v>17</v>
      </c>
      <c r="K4422">
        <v>30</v>
      </c>
      <c r="L4422">
        <v>281</v>
      </c>
      <c r="M4422">
        <v>41</v>
      </c>
      <c r="N4422">
        <v>3</v>
      </c>
      <c r="O4422">
        <v>0.2</v>
      </c>
      <c r="P4422">
        <v>2323.56</v>
      </c>
      <c r="Q4422">
        <v>3872.6</v>
      </c>
      <c r="R4422">
        <f>Table1[[#This Row],[OrderQuantity]]*Table1[[#This Row],[UnitPrice]]</f>
        <v>11617.8</v>
      </c>
      <c r="S4422">
        <f>Table1[[#This Row],[OrderQuantity]]*Table1[[#This Row],[UnitCost]]</f>
        <v>6970.68</v>
      </c>
      <c r="T4422">
        <f>Table1[[#This Row],[OrderQuantity]]*Table1[[#This Row],[UnitPrice]]*(1-Table1[[#This Row],[DiscountApplied]]) - (Table1[[#This Row],[OrderQuantity]]*Table1[[#This Row],[UnitCost]])</f>
        <v>2323.5599999999995</v>
      </c>
      <c r="U4422">
        <f>DATEDIF(Table1[[#This Row],[ShipDate]],Table1[[#This Row],[DeliveryDate]],"d")</f>
        <v>8</v>
      </c>
      <c r="V4422" t="str">
        <f t="shared" si="139"/>
        <v>Late</v>
      </c>
    </row>
    <row r="4423" spans="2:22" x14ac:dyDescent="0.3">
      <c r="B4423" t="str">
        <f t="shared" si="138"/>
        <v>SO-004522</v>
      </c>
      <c r="C4423" t="s">
        <v>16</v>
      </c>
      <c r="D4423" t="s">
        <v>23</v>
      </c>
      <c r="E4423" s="1">
        <v>43600</v>
      </c>
      <c r="F4423" s="1">
        <v>43779</v>
      </c>
      <c r="G4423" s="1">
        <v>43797</v>
      </c>
      <c r="H4423" s="1">
        <v>43806</v>
      </c>
      <c r="I4423" t="s">
        <v>18</v>
      </c>
      <c r="J4423">
        <v>12</v>
      </c>
      <c r="K4423">
        <v>22</v>
      </c>
      <c r="L4423">
        <v>269</v>
      </c>
      <c r="M4423">
        <v>4</v>
      </c>
      <c r="N4423">
        <v>5</v>
      </c>
      <c r="O4423">
        <v>0.05</v>
      </c>
      <c r="P4423">
        <v>452.32</v>
      </c>
      <c r="Q4423">
        <v>1051.9000000000001</v>
      </c>
      <c r="R4423">
        <f>Table1[[#This Row],[OrderQuantity]]*Table1[[#This Row],[UnitPrice]]</f>
        <v>5259.5</v>
      </c>
      <c r="S4423">
        <f>Table1[[#This Row],[OrderQuantity]]*Table1[[#This Row],[UnitCost]]</f>
        <v>2261.6</v>
      </c>
      <c r="T4423">
        <f>Table1[[#This Row],[OrderQuantity]]*Table1[[#This Row],[UnitPrice]]*(1-Table1[[#This Row],[DiscountApplied]]) - (Table1[[#This Row],[OrderQuantity]]*Table1[[#This Row],[UnitCost]])</f>
        <v>2734.9249999999997</v>
      </c>
      <c r="U4423">
        <f>DATEDIF(Table1[[#This Row],[ShipDate]],Table1[[#This Row],[DeliveryDate]],"d")</f>
        <v>9</v>
      </c>
      <c r="V4423" t="str">
        <f t="shared" si="139"/>
        <v>Late</v>
      </c>
    </row>
    <row r="4424" spans="2:22" x14ac:dyDescent="0.3">
      <c r="B4424" t="str">
        <f t="shared" si="138"/>
        <v>SO-004523</v>
      </c>
      <c r="C4424" t="s">
        <v>16</v>
      </c>
      <c r="D4424" t="s">
        <v>24</v>
      </c>
      <c r="E4424" s="1">
        <v>43600</v>
      </c>
      <c r="F4424" s="1">
        <v>43779</v>
      </c>
      <c r="G4424" s="1">
        <v>43794</v>
      </c>
      <c r="H4424" s="1">
        <v>43804</v>
      </c>
      <c r="I4424" t="s">
        <v>18</v>
      </c>
      <c r="J4424">
        <v>2</v>
      </c>
      <c r="K4424">
        <v>29</v>
      </c>
      <c r="L4424">
        <v>37</v>
      </c>
      <c r="M4424">
        <v>42</v>
      </c>
      <c r="N4424">
        <v>4</v>
      </c>
      <c r="O4424">
        <v>0.08</v>
      </c>
      <c r="P4424">
        <v>104.79</v>
      </c>
      <c r="Q4424">
        <v>227.8</v>
      </c>
      <c r="R4424">
        <f>Table1[[#This Row],[OrderQuantity]]*Table1[[#This Row],[UnitPrice]]</f>
        <v>911.2</v>
      </c>
      <c r="S4424">
        <f>Table1[[#This Row],[OrderQuantity]]*Table1[[#This Row],[UnitCost]]</f>
        <v>419.16</v>
      </c>
      <c r="T4424">
        <f>Table1[[#This Row],[OrderQuantity]]*Table1[[#This Row],[UnitPrice]]*(1-Table1[[#This Row],[DiscountApplied]]) - (Table1[[#This Row],[OrderQuantity]]*Table1[[#This Row],[UnitCost]])</f>
        <v>419.14400000000006</v>
      </c>
      <c r="U4424">
        <f>DATEDIF(Table1[[#This Row],[ShipDate]],Table1[[#This Row],[DeliveryDate]],"d")</f>
        <v>10</v>
      </c>
      <c r="V4424" t="str">
        <f t="shared" si="139"/>
        <v>Late</v>
      </c>
    </row>
    <row r="4425" spans="2:22" x14ac:dyDescent="0.3">
      <c r="B4425" t="str">
        <f t="shared" si="138"/>
        <v>SO-004524</v>
      </c>
      <c r="C4425" t="s">
        <v>21</v>
      </c>
      <c r="D4425" t="s">
        <v>17</v>
      </c>
      <c r="E4425" s="1">
        <v>43600</v>
      </c>
      <c r="F4425" s="1">
        <v>43780</v>
      </c>
      <c r="G4425" s="1">
        <v>43799</v>
      </c>
      <c r="H4425" s="1">
        <v>43803</v>
      </c>
      <c r="I4425" t="s">
        <v>18</v>
      </c>
      <c r="J4425">
        <v>23</v>
      </c>
      <c r="K4425">
        <v>11</v>
      </c>
      <c r="L4425">
        <v>234</v>
      </c>
      <c r="M4425">
        <v>37</v>
      </c>
      <c r="N4425">
        <v>1</v>
      </c>
      <c r="O4425">
        <v>0.05</v>
      </c>
      <c r="P4425">
        <v>2793.1</v>
      </c>
      <c r="Q4425">
        <v>3879.3</v>
      </c>
      <c r="R4425">
        <f>Table1[[#This Row],[OrderQuantity]]*Table1[[#This Row],[UnitPrice]]</f>
        <v>3879.3</v>
      </c>
      <c r="S4425">
        <f>Table1[[#This Row],[OrderQuantity]]*Table1[[#This Row],[UnitCost]]</f>
        <v>2793.1</v>
      </c>
      <c r="T4425">
        <f>Table1[[#This Row],[OrderQuantity]]*Table1[[#This Row],[UnitPrice]]*(1-Table1[[#This Row],[DiscountApplied]]) - (Table1[[#This Row],[OrderQuantity]]*Table1[[#This Row],[UnitCost]])</f>
        <v>892.23500000000013</v>
      </c>
      <c r="U4425">
        <f>DATEDIF(Table1[[#This Row],[ShipDate]],Table1[[#This Row],[DeliveryDate]],"d")</f>
        <v>4</v>
      </c>
      <c r="V4425" t="str">
        <f t="shared" si="139"/>
        <v>On Time</v>
      </c>
    </row>
    <row r="4426" spans="2:22" x14ac:dyDescent="0.3">
      <c r="B4426" t="str">
        <f t="shared" si="138"/>
        <v>SO-004525</v>
      </c>
      <c r="C4426" t="s">
        <v>21</v>
      </c>
      <c r="D4426" t="s">
        <v>23</v>
      </c>
      <c r="E4426" s="1">
        <v>43700</v>
      </c>
      <c r="F4426" s="1">
        <v>43780</v>
      </c>
      <c r="G4426" s="1">
        <v>43807</v>
      </c>
      <c r="H4426" s="1">
        <v>43817</v>
      </c>
      <c r="I4426" t="s">
        <v>18</v>
      </c>
      <c r="J4426">
        <v>24</v>
      </c>
      <c r="K4426">
        <v>14</v>
      </c>
      <c r="L4426">
        <v>296</v>
      </c>
      <c r="M4426">
        <v>1</v>
      </c>
      <c r="N4426">
        <v>3</v>
      </c>
      <c r="O4426">
        <v>0.05</v>
      </c>
      <c r="P4426">
        <v>818.07</v>
      </c>
      <c r="Q4426">
        <v>1105.5</v>
      </c>
      <c r="R4426">
        <f>Table1[[#This Row],[OrderQuantity]]*Table1[[#This Row],[UnitPrice]]</f>
        <v>3316.5</v>
      </c>
      <c r="S4426">
        <f>Table1[[#This Row],[OrderQuantity]]*Table1[[#This Row],[UnitCost]]</f>
        <v>2454.21</v>
      </c>
      <c r="T4426">
        <f>Table1[[#This Row],[OrderQuantity]]*Table1[[#This Row],[UnitPrice]]*(1-Table1[[#This Row],[DiscountApplied]]) - (Table1[[#This Row],[OrderQuantity]]*Table1[[#This Row],[UnitCost]])</f>
        <v>696.46499999999969</v>
      </c>
      <c r="U4426">
        <f>DATEDIF(Table1[[#This Row],[ShipDate]],Table1[[#This Row],[DeliveryDate]],"d")</f>
        <v>10</v>
      </c>
      <c r="V4426" t="str">
        <f t="shared" si="139"/>
        <v>Late</v>
      </c>
    </row>
    <row r="4427" spans="2:22" x14ac:dyDescent="0.3">
      <c r="B4427" t="str">
        <f t="shared" si="138"/>
        <v>SO-004526</v>
      </c>
      <c r="C4427" t="s">
        <v>21</v>
      </c>
      <c r="D4427" t="s">
        <v>25</v>
      </c>
      <c r="E4427" s="1">
        <v>43700</v>
      </c>
      <c r="F4427" s="1">
        <v>43780</v>
      </c>
      <c r="G4427" s="1">
        <v>43782</v>
      </c>
      <c r="H4427" s="1">
        <v>43783</v>
      </c>
      <c r="I4427" t="s">
        <v>18</v>
      </c>
      <c r="J4427">
        <v>20</v>
      </c>
      <c r="K4427">
        <v>25</v>
      </c>
      <c r="L4427">
        <v>331</v>
      </c>
      <c r="M4427">
        <v>36</v>
      </c>
      <c r="N4427">
        <v>2</v>
      </c>
      <c r="O4427">
        <v>0.05</v>
      </c>
      <c r="P4427">
        <v>2635.51</v>
      </c>
      <c r="Q4427">
        <v>3993.2</v>
      </c>
      <c r="R4427">
        <f>Table1[[#This Row],[OrderQuantity]]*Table1[[#This Row],[UnitPrice]]</f>
        <v>7986.4</v>
      </c>
      <c r="S4427">
        <f>Table1[[#This Row],[OrderQuantity]]*Table1[[#This Row],[UnitCost]]</f>
        <v>5271.02</v>
      </c>
      <c r="T4427">
        <f>Table1[[#This Row],[OrderQuantity]]*Table1[[#This Row],[UnitPrice]]*(1-Table1[[#This Row],[DiscountApplied]]) - (Table1[[#This Row],[OrderQuantity]]*Table1[[#This Row],[UnitCost]])</f>
        <v>2316.0599999999986</v>
      </c>
      <c r="U4427">
        <f>DATEDIF(Table1[[#This Row],[ShipDate]],Table1[[#This Row],[DeliveryDate]],"d")</f>
        <v>1</v>
      </c>
      <c r="V4427" t="str">
        <f t="shared" si="139"/>
        <v>On Time</v>
      </c>
    </row>
    <row r="4428" spans="2:22" x14ac:dyDescent="0.3">
      <c r="B4428" t="str">
        <f t="shared" si="138"/>
        <v>SO-004527</v>
      </c>
      <c r="C4428" t="s">
        <v>16</v>
      </c>
      <c r="D4428" t="s">
        <v>25</v>
      </c>
      <c r="E4428" s="1">
        <v>43700</v>
      </c>
      <c r="F4428" s="1">
        <v>43780</v>
      </c>
      <c r="G4428" s="1">
        <v>43795</v>
      </c>
      <c r="H4428" s="1">
        <v>43801</v>
      </c>
      <c r="I4428" t="s">
        <v>18</v>
      </c>
      <c r="J4428">
        <v>5</v>
      </c>
      <c r="K4428">
        <v>15</v>
      </c>
      <c r="L4428">
        <v>364</v>
      </c>
      <c r="M4428">
        <v>27</v>
      </c>
      <c r="N4428">
        <v>3</v>
      </c>
      <c r="O4428">
        <v>0.2</v>
      </c>
      <c r="P4428">
        <v>129.44</v>
      </c>
      <c r="Q4428">
        <v>187.6</v>
      </c>
      <c r="R4428">
        <f>Table1[[#This Row],[OrderQuantity]]*Table1[[#This Row],[UnitPrice]]</f>
        <v>562.79999999999995</v>
      </c>
      <c r="S4428">
        <f>Table1[[#This Row],[OrderQuantity]]*Table1[[#This Row],[UnitCost]]</f>
        <v>388.32</v>
      </c>
      <c r="T4428">
        <f>Table1[[#This Row],[OrderQuantity]]*Table1[[#This Row],[UnitPrice]]*(1-Table1[[#This Row],[DiscountApplied]]) - (Table1[[#This Row],[OrderQuantity]]*Table1[[#This Row],[UnitCost]])</f>
        <v>61.920000000000016</v>
      </c>
      <c r="U4428">
        <f>DATEDIF(Table1[[#This Row],[ShipDate]],Table1[[#This Row],[DeliveryDate]],"d")</f>
        <v>6</v>
      </c>
      <c r="V4428" t="str">
        <f t="shared" si="139"/>
        <v>On Time</v>
      </c>
    </row>
    <row r="4429" spans="2:22" x14ac:dyDescent="0.3">
      <c r="B4429" t="str">
        <f t="shared" si="138"/>
        <v>SO-004528</v>
      </c>
      <c r="C4429" t="s">
        <v>19</v>
      </c>
      <c r="D4429" t="s">
        <v>24</v>
      </c>
      <c r="E4429" s="1">
        <v>43600</v>
      </c>
      <c r="F4429" s="1">
        <v>43780</v>
      </c>
      <c r="G4429" s="1">
        <v>43784</v>
      </c>
      <c r="H4429" s="1">
        <v>43790</v>
      </c>
      <c r="I4429" t="s">
        <v>18</v>
      </c>
      <c r="J4429">
        <v>19</v>
      </c>
      <c r="K4429">
        <v>24</v>
      </c>
      <c r="L4429">
        <v>8</v>
      </c>
      <c r="M4429">
        <v>35</v>
      </c>
      <c r="N4429">
        <v>3</v>
      </c>
      <c r="O4429">
        <v>0.05</v>
      </c>
      <c r="P4429">
        <v>3942.15</v>
      </c>
      <c r="Q4429">
        <v>6358.3</v>
      </c>
      <c r="R4429">
        <f>Table1[[#This Row],[OrderQuantity]]*Table1[[#This Row],[UnitPrice]]</f>
        <v>19074.900000000001</v>
      </c>
      <c r="S4429">
        <f>Table1[[#This Row],[OrderQuantity]]*Table1[[#This Row],[UnitCost]]</f>
        <v>11826.45</v>
      </c>
      <c r="T4429">
        <f>Table1[[#This Row],[OrderQuantity]]*Table1[[#This Row],[UnitPrice]]*(1-Table1[[#This Row],[DiscountApplied]]) - (Table1[[#This Row],[OrderQuantity]]*Table1[[#This Row],[UnitCost]])</f>
        <v>6294.7049999999981</v>
      </c>
      <c r="U4429">
        <f>DATEDIF(Table1[[#This Row],[ShipDate]],Table1[[#This Row],[DeliveryDate]],"d")</f>
        <v>6</v>
      </c>
      <c r="V4429" t="str">
        <f t="shared" si="139"/>
        <v>On Time</v>
      </c>
    </row>
    <row r="4430" spans="2:22" x14ac:dyDescent="0.3">
      <c r="B4430" t="str">
        <f t="shared" si="138"/>
        <v>SO-004529</v>
      </c>
      <c r="C4430" t="s">
        <v>22</v>
      </c>
      <c r="D4430" t="s">
        <v>23</v>
      </c>
      <c r="E4430" s="1">
        <v>43600</v>
      </c>
      <c r="F4430" s="1">
        <v>43780</v>
      </c>
      <c r="G4430" s="1">
        <v>43790</v>
      </c>
      <c r="H4430" s="1">
        <v>43796</v>
      </c>
      <c r="I4430" t="s">
        <v>18</v>
      </c>
      <c r="J4430">
        <v>28</v>
      </c>
      <c r="K4430">
        <v>19</v>
      </c>
      <c r="L4430">
        <v>266</v>
      </c>
      <c r="M4430">
        <v>20</v>
      </c>
      <c r="N4430">
        <v>3</v>
      </c>
      <c r="O4430">
        <v>0.15</v>
      </c>
      <c r="P4430">
        <v>2844.69</v>
      </c>
      <c r="Q4430">
        <v>4006.6</v>
      </c>
      <c r="R4430">
        <f>Table1[[#This Row],[OrderQuantity]]*Table1[[#This Row],[UnitPrice]]</f>
        <v>12019.8</v>
      </c>
      <c r="S4430">
        <f>Table1[[#This Row],[OrderQuantity]]*Table1[[#This Row],[UnitCost]]</f>
        <v>8534.07</v>
      </c>
      <c r="T4430">
        <f>Table1[[#This Row],[OrderQuantity]]*Table1[[#This Row],[UnitPrice]]*(1-Table1[[#This Row],[DiscountApplied]]) - (Table1[[#This Row],[OrderQuantity]]*Table1[[#This Row],[UnitCost]])</f>
        <v>1682.7600000000002</v>
      </c>
      <c r="U4430">
        <f>DATEDIF(Table1[[#This Row],[ShipDate]],Table1[[#This Row],[DeliveryDate]],"d")</f>
        <v>6</v>
      </c>
      <c r="V4430" t="str">
        <f t="shared" si="139"/>
        <v>On Time</v>
      </c>
    </row>
    <row r="4431" spans="2:22" x14ac:dyDescent="0.3">
      <c r="B4431" t="str">
        <f t="shared" si="138"/>
        <v>SO-004530</v>
      </c>
      <c r="C4431" t="s">
        <v>16</v>
      </c>
      <c r="D4431" t="s">
        <v>26</v>
      </c>
      <c r="E4431" s="1">
        <v>43700</v>
      </c>
      <c r="F4431" s="1">
        <v>43780</v>
      </c>
      <c r="G4431" s="1">
        <v>43786</v>
      </c>
      <c r="H4431" s="1">
        <v>43795</v>
      </c>
      <c r="I4431" t="s">
        <v>18</v>
      </c>
      <c r="J4431">
        <v>8</v>
      </c>
      <c r="K4431">
        <v>44</v>
      </c>
      <c r="L4431">
        <v>67</v>
      </c>
      <c r="M4431">
        <v>2</v>
      </c>
      <c r="N4431">
        <v>2</v>
      </c>
      <c r="O4431">
        <v>0.4</v>
      </c>
      <c r="P4431">
        <v>1762.9</v>
      </c>
      <c r="Q4431">
        <v>4006.6</v>
      </c>
      <c r="R4431">
        <f>Table1[[#This Row],[OrderQuantity]]*Table1[[#This Row],[UnitPrice]]</f>
        <v>8013.2</v>
      </c>
      <c r="S4431">
        <f>Table1[[#This Row],[OrderQuantity]]*Table1[[#This Row],[UnitCost]]</f>
        <v>3525.8</v>
      </c>
      <c r="T4431">
        <f>Table1[[#This Row],[OrderQuantity]]*Table1[[#This Row],[UnitPrice]]*(1-Table1[[#This Row],[DiscountApplied]]) - (Table1[[#This Row],[OrderQuantity]]*Table1[[#This Row],[UnitCost]])</f>
        <v>1282.1199999999999</v>
      </c>
      <c r="U4431">
        <f>DATEDIF(Table1[[#This Row],[ShipDate]],Table1[[#This Row],[DeliveryDate]],"d")</f>
        <v>9</v>
      </c>
      <c r="V4431" t="str">
        <f t="shared" si="139"/>
        <v>Late</v>
      </c>
    </row>
    <row r="4432" spans="2:22" x14ac:dyDescent="0.3">
      <c r="B4432" t="str">
        <f t="shared" si="138"/>
        <v>SO-004531</v>
      </c>
      <c r="C4432" t="s">
        <v>19</v>
      </c>
      <c r="D4432" t="s">
        <v>20</v>
      </c>
      <c r="E4432" s="1">
        <v>43700</v>
      </c>
      <c r="F4432" s="1">
        <v>43780</v>
      </c>
      <c r="G4432" s="1">
        <v>43784</v>
      </c>
      <c r="H4432" s="1">
        <v>43793</v>
      </c>
      <c r="I4432" t="s">
        <v>18</v>
      </c>
      <c r="J4432">
        <v>20</v>
      </c>
      <c r="K4432">
        <v>25</v>
      </c>
      <c r="L4432">
        <v>104</v>
      </c>
      <c r="M4432">
        <v>28</v>
      </c>
      <c r="N4432">
        <v>4</v>
      </c>
      <c r="O4432">
        <v>0.1</v>
      </c>
      <c r="P4432">
        <v>2084.44</v>
      </c>
      <c r="Q4432">
        <v>3932.9</v>
      </c>
      <c r="R4432">
        <f>Table1[[#This Row],[OrderQuantity]]*Table1[[#This Row],[UnitPrice]]</f>
        <v>15731.6</v>
      </c>
      <c r="S4432">
        <f>Table1[[#This Row],[OrderQuantity]]*Table1[[#This Row],[UnitCost]]</f>
        <v>8337.76</v>
      </c>
      <c r="T4432">
        <f>Table1[[#This Row],[OrderQuantity]]*Table1[[#This Row],[UnitPrice]]*(1-Table1[[#This Row],[DiscountApplied]]) - (Table1[[#This Row],[OrderQuantity]]*Table1[[#This Row],[UnitCost]])</f>
        <v>5820.68</v>
      </c>
      <c r="U4432">
        <f>DATEDIF(Table1[[#This Row],[ShipDate]],Table1[[#This Row],[DeliveryDate]],"d")</f>
        <v>9</v>
      </c>
      <c r="V4432" t="str">
        <f t="shared" si="139"/>
        <v>Late</v>
      </c>
    </row>
    <row r="4433" spans="2:22" x14ac:dyDescent="0.3">
      <c r="B4433" t="str">
        <f t="shared" si="138"/>
        <v>SO-004532</v>
      </c>
      <c r="C4433" t="s">
        <v>22</v>
      </c>
      <c r="D4433" t="s">
        <v>25</v>
      </c>
      <c r="E4433" s="1">
        <v>43700</v>
      </c>
      <c r="F4433" s="1">
        <v>43780</v>
      </c>
      <c r="G4433" s="1">
        <v>43790</v>
      </c>
      <c r="H4433" s="1">
        <v>43797</v>
      </c>
      <c r="I4433" t="s">
        <v>18</v>
      </c>
      <c r="J4433">
        <v>25</v>
      </c>
      <c r="K4433">
        <v>10</v>
      </c>
      <c r="L4433">
        <v>364</v>
      </c>
      <c r="M4433">
        <v>18</v>
      </c>
      <c r="N4433">
        <v>8</v>
      </c>
      <c r="O4433">
        <v>0.05</v>
      </c>
      <c r="P4433">
        <v>2961.27</v>
      </c>
      <c r="Q4433">
        <v>6043.4</v>
      </c>
      <c r="R4433">
        <f>Table1[[#This Row],[OrderQuantity]]*Table1[[#This Row],[UnitPrice]]</f>
        <v>48347.199999999997</v>
      </c>
      <c r="S4433">
        <f>Table1[[#This Row],[OrderQuantity]]*Table1[[#This Row],[UnitCost]]</f>
        <v>23690.16</v>
      </c>
      <c r="T4433">
        <f>Table1[[#This Row],[OrderQuantity]]*Table1[[#This Row],[UnitPrice]]*(1-Table1[[#This Row],[DiscountApplied]]) - (Table1[[#This Row],[OrderQuantity]]*Table1[[#This Row],[UnitCost]])</f>
        <v>22239.679999999997</v>
      </c>
      <c r="U4433">
        <f>DATEDIF(Table1[[#This Row],[ShipDate]],Table1[[#This Row],[DeliveryDate]],"d")</f>
        <v>7</v>
      </c>
      <c r="V4433" t="str">
        <f t="shared" si="139"/>
        <v>On Time</v>
      </c>
    </row>
    <row r="4434" spans="2:22" x14ac:dyDescent="0.3">
      <c r="B4434" t="str">
        <f t="shared" si="138"/>
        <v>SO-004533</v>
      </c>
      <c r="C4434" t="s">
        <v>16</v>
      </c>
      <c r="D4434" t="s">
        <v>20</v>
      </c>
      <c r="E4434" s="1">
        <v>43700</v>
      </c>
      <c r="F4434" s="1">
        <v>43780</v>
      </c>
      <c r="G4434" s="1">
        <v>43783</v>
      </c>
      <c r="H4434" s="1">
        <v>43785</v>
      </c>
      <c r="I4434" t="s">
        <v>18</v>
      </c>
      <c r="J4434">
        <v>7</v>
      </c>
      <c r="K4434">
        <v>31</v>
      </c>
      <c r="L4434">
        <v>193</v>
      </c>
      <c r="M4434">
        <v>31</v>
      </c>
      <c r="N4434">
        <v>6</v>
      </c>
      <c r="O4434">
        <v>0.15</v>
      </c>
      <c r="P4434">
        <v>856.39</v>
      </c>
      <c r="Q4434">
        <v>1112.2</v>
      </c>
      <c r="R4434">
        <f>Table1[[#This Row],[OrderQuantity]]*Table1[[#This Row],[UnitPrice]]</f>
        <v>6673.2000000000007</v>
      </c>
      <c r="S4434">
        <f>Table1[[#This Row],[OrderQuantity]]*Table1[[#This Row],[UnitCost]]</f>
        <v>5138.34</v>
      </c>
      <c r="T4434">
        <f>Table1[[#This Row],[OrderQuantity]]*Table1[[#This Row],[UnitPrice]]*(1-Table1[[#This Row],[DiscountApplied]]) - (Table1[[#This Row],[OrderQuantity]]*Table1[[#This Row],[UnitCost]])</f>
        <v>533.88000000000011</v>
      </c>
      <c r="U4434">
        <f>DATEDIF(Table1[[#This Row],[ShipDate]],Table1[[#This Row],[DeliveryDate]],"d")</f>
        <v>2</v>
      </c>
      <c r="V4434" t="str">
        <f t="shared" si="139"/>
        <v>On Time</v>
      </c>
    </row>
    <row r="4435" spans="2:22" x14ac:dyDescent="0.3">
      <c r="B4435" t="str">
        <f t="shared" si="138"/>
        <v>SO-004534</v>
      </c>
      <c r="C4435" t="s">
        <v>16</v>
      </c>
      <c r="D4435" t="s">
        <v>23</v>
      </c>
      <c r="E4435" s="1">
        <v>43600</v>
      </c>
      <c r="F4435" s="1">
        <v>43781</v>
      </c>
      <c r="G4435" s="1">
        <v>43808</v>
      </c>
      <c r="H4435" s="1">
        <v>43815</v>
      </c>
      <c r="I4435" t="s">
        <v>18</v>
      </c>
      <c r="J4435">
        <v>3</v>
      </c>
      <c r="K4435">
        <v>6</v>
      </c>
      <c r="L4435">
        <v>323</v>
      </c>
      <c r="M4435">
        <v>8</v>
      </c>
      <c r="N4435">
        <v>7</v>
      </c>
      <c r="O4435">
        <v>0.05</v>
      </c>
      <c r="P4435">
        <v>827.32</v>
      </c>
      <c r="Q4435">
        <v>1969.8</v>
      </c>
      <c r="R4435">
        <f>Table1[[#This Row],[OrderQuantity]]*Table1[[#This Row],[UnitPrice]]</f>
        <v>13788.6</v>
      </c>
      <c r="S4435">
        <f>Table1[[#This Row],[OrderQuantity]]*Table1[[#This Row],[UnitCost]]</f>
        <v>5791.2400000000007</v>
      </c>
      <c r="T4435">
        <f>Table1[[#This Row],[OrderQuantity]]*Table1[[#This Row],[UnitPrice]]*(1-Table1[[#This Row],[DiscountApplied]]) - (Table1[[#This Row],[OrderQuantity]]*Table1[[#This Row],[UnitCost]])</f>
        <v>7307.9299999999994</v>
      </c>
      <c r="U4435">
        <f>DATEDIF(Table1[[#This Row],[ShipDate]],Table1[[#This Row],[DeliveryDate]],"d")</f>
        <v>7</v>
      </c>
      <c r="V4435" t="str">
        <f t="shared" si="139"/>
        <v>On Time</v>
      </c>
    </row>
    <row r="4436" spans="2:22" x14ac:dyDescent="0.3">
      <c r="B4436" t="str">
        <f t="shared" si="138"/>
        <v>SO-004535</v>
      </c>
      <c r="C4436" t="s">
        <v>21</v>
      </c>
      <c r="D4436" t="s">
        <v>24</v>
      </c>
      <c r="E4436" s="1">
        <v>43600</v>
      </c>
      <c r="F4436" s="1">
        <v>43781</v>
      </c>
      <c r="G4436" s="1">
        <v>43806</v>
      </c>
      <c r="H4436" s="1">
        <v>43816</v>
      </c>
      <c r="I4436" t="s">
        <v>18</v>
      </c>
      <c r="J4436">
        <v>23</v>
      </c>
      <c r="K4436">
        <v>5</v>
      </c>
      <c r="L4436">
        <v>47</v>
      </c>
      <c r="M4436">
        <v>45</v>
      </c>
      <c r="N4436">
        <v>7</v>
      </c>
      <c r="O4436">
        <v>0.1</v>
      </c>
      <c r="P4436">
        <v>1798.35</v>
      </c>
      <c r="Q4436">
        <v>2606.3000000000002</v>
      </c>
      <c r="R4436">
        <f>Table1[[#This Row],[OrderQuantity]]*Table1[[#This Row],[UnitPrice]]</f>
        <v>18244.100000000002</v>
      </c>
      <c r="S4436">
        <f>Table1[[#This Row],[OrderQuantity]]*Table1[[#This Row],[UnitCost]]</f>
        <v>12588.449999999999</v>
      </c>
      <c r="T4436">
        <f>Table1[[#This Row],[OrderQuantity]]*Table1[[#This Row],[UnitPrice]]*(1-Table1[[#This Row],[DiscountApplied]]) - (Table1[[#This Row],[OrderQuantity]]*Table1[[#This Row],[UnitCost]])</f>
        <v>3831.2400000000034</v>
      </c>
      <c r="U4436">
        <f>DATEDIF(Table1[[#This Row],[ShipDate]],Table1[[#This Row],[DeliveryDate]],"d")</f>
        <v>10</v>
      </c>
      <c r="V4436" t="str">
        <f t="shared" si="139"/>
        <v>Late</v>
      </c>
    </row>
    <row r="4437" spans="2:22" x14ac:dyDescent="0.3">
      <c r="B4437" t="str">
        <f t="shared" si="138"/>
        <v>SO-004536</v>
      </c>
      <c r="C4437" t="s">
        <v>16</v>
      </c>
      <c r="D4437" t="s">
        <v>25</v>
      </c>
      <c r="E4437" s="1">
        <v>43700</v>
      </c>
      <c r="F4437" s="1">
        <v>43781</v>
      </c>
      <c r="G4437" s="1">
        <v>43797</v>
      </c>
      <c r="H4437" s="1">
        <v>43801</v>
      </c>
      <c r="I4437" t="s">
        <v>18</v>
      </c>
      <c r="J4437">
        <v>1</v>
      </c>
      <c r="K4437">
        <v>41</v>
      </c>
      <c r="L4437">
        <v>330</v>
      </c>
      <c r="M4437">
        <v>13</v>
      </c>
      <c r="N4437">
        <v>4</v>
      </c>
      <c r="O4437">
        <v>0.08</v>
      </c>
      <c r="P4437">
        <v>187.6</v>
      </c>
      <c r="Q4437">
        <v>268</v>
      </c>
      <c r="R4437">
        <f>Table1[[#This Row],[OrderQuantity]]*Table1[[#This Row],[UnitPrice]]</f>
        <v>1072</v>
      </c>
      <c r="S4437">
        <f>Table1[[#This Row],[OrderQuantity]]*Table1[[#This Row],[UnitCost]]</f>
        <v>750.4</v>
      </c>
      <c r="T4437">
        <f>Table1[[#This Row],[OrderQuantity]]*Table1[[#This Row],[UnitPrice]]*(1-Table1[[#This Row],[DiscountApplied]]) - (Table1[[#This Row],[OrderQuantity]]*Table1[[#This Row],[UnitCost]])</f>
        <v>235.84000000000003</v>
      </c>
      <c r="U4437">
        <f>DATEDIF(Table1[[#This Row],[ShipDate]],Table1[[#This Row],[DeliveryDate]],"d")</f>
        <v>4</v>
      </c>
      <c r="V4437" t="str">
        <f t="shared" si="139"/>
        <v>On Time</v>
      </c>
    </row>
    <row r="4438" spans="2:22" x14ac:dyDescent="0.3">
      <c r="B4438" t="str">
        <f t="shared" si="138"/>
        <v>SO-004537</v>
      </c>
      <c r="C4438" t="s">
        <v>19</v>
      </c>
      <c r="D4438" t="s">
        <v>23</v>
      </c>
      <c r="E4438" s="1">
        <v>43700</v>
      </c>
      <c r="F4438" s="1">
        <v>43781</v>
      </c>
      <c r="G4438" s="1">
        <v>43801</v>
      </c>
      <c r="H4438" s="1">
        <v>43806</v>
      </c>
      <c r="I4438" t="s">
        <v>18</v>
      </c>
      <c r="J4438">
        <v>20</v>
      </c>
      <c r="K4438">
        <v>41</v>
      </c>
      <c r="L4438">
        <v>266</v>
      </c>
      <c r="M4438">
        <v>15</v>
      </c>
      <c r="N4438">
        <v>7</v>
      </c>
      <c r="O4438">
        <v>0.08</v>
      </c>
      <c r="P4438">
        <v>818.2</v>
      </c>
      <c r="Q4438">
        <v>1902.8</v>
      </c>
      <c r="R4438">
        <f>Table1[[#This Row],[OrderQuantity]]*Table1[[#This Row],[UnitPrice]]</f>
        <v>13319.6</v>
      </c>
      <c r="S4438">
        <f>Table1[[#This Row],[OrderQuantity]]*Table1[[#This Row],[UnitCost]]</f>
        <v>5727.4000000000005</v>
      </c>
      <c r="T4438">
        <f>Table1[[#This Row],[OrderQuantity]]*Table1[[#This Row],[UnitPrice]]*(1-Table1[[#This Row],[DiscountApplied]]) - (Table1[[#This Row],[OrderQuantity]]*Table1[[#This Row],[UnitCost]])</f>
        <v>6526.6320000000005</v>
      </c>
      <c r="U4438">
        <f>DATEDIF(Table1[[#This Row],[ShipDate]],Table1[[#This Row],[DeliveryDate]],"d")</f>
        <v>5</v>
      </c>
      <c r="V4438" t="str">
        <f t="shared" si="139"/>
        <v>On Time</v>
      </c>
    </row>
    <row r="4439" spans="2:22" x14ac:dyDescent="0.3">
      <c r="B4439" t="str">
        <f t="shared" si="138"/>
        <v>SO-004538</v>
      </c>
      <c r="C4439" t="s">
        <v>16</v>
      </c>
      <c r="D4439" t="s">
        <v>23</v>
      </c>
      <c r="E4439" s="1">
        <v>43700</v>
      </c>
      <c r="F4439" s="1">
        <v>43781</v>
      </c>
      <c r="G4439" s="1">
        <v>43801</v>
      </c>
      <c r="H4439" s="1">
        <v>43802</v>
      </c>
      <c r="I4439" t="s">
        <v>18</v>
      </c>
      <c r="J4439">
        <v>10</v>
      </c>
      <c r="K4439">
        <v>34</v>
      </c>
      <c r="L4439">
        <v>282</v>
      </c>
      <c r="M4439">
        <v>22</v>
      </c>
      <c r="N4439">
        <v>2</v>
      </c>
      <c r="O4439">
        <v>0.15</v>
      </c>
      <c r="P4439">
        <v>1791.58</v>
      </c>
      <c r="Q4439">
        <v>2559.4</v>
      </c>
      <c r="R4439">
        <f>Table1[[#This Row],[OrderQuantity]]*Table1[[#This Row],[UnitPrice]]</f>
        <v>5118.8</v>
      </c>
      <c r="S4439">
        <f>Table1[[#This Row],[OrderQuantity]]*Table1[[#This Row],[UnitCost]]</f>
        <v>3583.16</v>
      </c>
      <c r="T4439">
        <f>Table1[[#This Row],[OrderQuantity]]*Table1[[#This Row],[UnitPrice]]*(1-Table1[[#This Row],[DiscountApplied]]) - (Table1[[#This Row],[OrderQuantity]]*Table1[[#This Row],[UnitCost]])</f>
        <v>767.82000000000062</v>
      </c>
      <c r="U4439">
        <f>DATEDIF(Table1[[#This Row],[ShipDate]],Table1[[#This Row],[DeliveryDate]],"d")</f>
        <v>1</v>
      </c>
      <c r="V4439" t="str">
        <f t="shared" si="139"/>
        <v>On Time</v>
      </c>
    </row>
    <row r="4440" spans="2:22" x14ac:dyDescent="0.3">
      <c r="B4440" t="str">
        <f t="shared" si="138"/>
        <v>SO-004539</v>
      </c>
      <c r="C4440" t="s">
        <v>16</v>
      </c>
      <c r="D4440" t="s">
        <v>20</v>
      </c>
      <c r="E4440" s="1">
        <v>43700</v>
      </c>
      <c r="F4440" s="1">
        <v>43781</v>
      </c>
      <c r="G4440" s="1">
        <v>43788</v>
      </c>
      <c r="H4440" s="1">
        <v>43789</v>
      </c>
      <c r="I4440" t="s">
        <v>18</v>
      </c>
      <c r="J4440">
        <v>10</v>
      </c>
      <c r="K4440">
        <v>11</v>
      </c>
      <c r="L4440">
        <v>95</v>
      </c>
      <c r="M4440">
        <v>26</v>
      </c>
      <c r="N4440">
        <v>8</v>
      </c>
      <c r="O4440">
        <v>0.1</v>
      </c>
      <c r="P4440">
        <v>3103.44</v>
      </c>
      <c r="Q4440">
        <v>3879.3</v>
      </c>
      <c r="R4440">
        <f>Table1[[#This Row],[OrderQuantity]]*Table1[[#This Row],[UnitPrice]]</f>
        <v>31034.400000000001</v>
      </c>
      <c r="S4440">
        <f>Table1[[#This Row],[OrderQuantity]]*Table1[[#This Row],[UnitCost]]</f>
        <v>24827.52</v>
      </c>
      <c r="T4440">
        <f>Table1[[#This Row],[OrderQuantity]]*Table1[[#This Row],[UnitPrice]]*(1-Table1[[#This Row],[DiscountApplied]]) - (Table1[[#This Row],[OrderQuantity]]*Table1[[#This Row],[UnitCost]])</f>
        <v>3103.4400000000023</v>
      </c>
      <c r="U4440">
        <f>DATEDIF(Table1[[#This Row],[ShipDate]],Table1[[#This Row],[DeliveryDate]],"d")</f>
        <v>1</v>
      </c>
      <c r="V4440" t="str">
        <f t="shared" si="139"/>
        <v>On Time</v>
      </c>
    </row>
    <row r="4441" spans="2:22" x14ac:dyDescent="0.3">
      <c r="B4441" t="str">
        <f t="shared" si="138"/>
        <v>SO-004540</v>
      </c>
      <c r="C4441" t="s">
        <v>19</v>
      </c>
      <c r="D4441" t="s">
        <v>20</v>
      </c>
      <c r="E4441" s="1">
        <v>43700</v>
      </c>
      <c r="F4441" s="1">
        <v>43782</v>
      </c>
      <c r="G4441" s="1">
        <v>43791</v>
      </c>
      <c r="H4441" s="1">
        <v>43801</v>
      </c>
      <c r="I4441" t="s">
        <v>18</v>
      </c>
      <c r="J4441">
        <v>16</v>
      </c>
      <c r="K4441">
        <v>15</v>
      </c>
      <c r="L4441">
        <v>131</v>
      </c>
      <c r="M4441">
        <v>13</v>
      </c>
      <c r="N4441">
        <v>6</v>
      </c>
      <c r="O4441">
        <v>0.05</v>
      </c>
      <c r="P4441">
        <v>3241.73</v>
      </c>
      <c r="Q4441">
        <v>3859.2</v>
      </c>
      <c r="R4441">
        <f>Table1[[#This Row],[OrderQuantity]]*Table1[[#This Row],[UnitPrice]]</f>
        <v>23155.199999999997</v>
      </c>
      <c r="S4441">
        <f>Table1[[#This Row],[OrderQuantity]]*Table1[[#This Row],[UnitCost]]</f>
        <v>19450.38</v>
      </c>
      <c r="T4441">
        <f>Table1[[#This Row],[OrderQuantity]]*Table1[[#This Row],[UnitPrice]]*(1-Table1[[#This Row],[DiscountApplied]]) - (Table1[[#This Row],[OrderQuantity]]*Table1[[#This Row],[UnitCost]])</f>
        <v>2547.059999999994</v>
      </c>
      <c r="U4441">
        <f>DATEDIF(Table1[[#This Row],[ShipDate]],Table1[[#This Row],[DeliveryDate]],"d")</f>
        <v>10</v>
      </c>
      <c r="V4441" t="str">
        <f t="shared" si="139"/>
        <v>Late</v>
      </c>
    </row>
    <row r="4442" spans="2:22" x14ac:dyDescent="0.3">
      <c r="B4442" t="str">
        <f t="shared" si="138"/>
        <v>SO-004541</v>
      </c>
      <c r="C4442" t="s">
        <v>21</v>
      </c>
      <c r="D4442" t="s">
        <v>24</v>
      </c>
      <c r="E4442" s="1">
        <v>43700</v>
      </c>
      <c r="F4442" s="1">
        <v>43782</v>
      </c>
      <c r="G4442" s="1">
        <v>43792</v>
      </c>
      <c r="H4442" s="1">
        <v>43800</v>
      </c>
      <c r="I4442" t="s">
        <v>18</v>
      </c>
      <c r="J4442">
        <v>21</v>
      </c>
      <c r="K4442">
        <v>4</v>
      </c>
      <c r="L4442">
        <v>16</v>
      </c>
      <c r="M4442">
        <v>5</v>
      </c>
      <c r="N4442">
        <v>3</v>
      </c>
      <c r="O4442">
        <v>0.08</v>
      </c>
      <c r="P4442">
        <v>1069.32</v>
      </c>
      <c r="Q4442">
        <v>1782.2</v>
      </c>
      <c r="R4442">
        <f>Table1[[#This Row],[OrderQuantity]]*Table1[[#This Row],[UnitPrice]]</f>
        <v>5346.6</v>
      </c>
      <c r="S4442">
        <f>Table1[[#This Row],[OrderQuantity]]*Table1[[#This Row],[UnitCost]]</f>
        <v>3207.96</v>
      </c>
      <c r="T4442">
        <f>Table1[[#This Row],[OrderQuantity]]*Table1[[#This Row],[UnitPrice]]*(1-Table1[[#This Row],[DiscountApplied]]) - (Table1[[#This Row],[OrderQuantity]]*Table1[[#This Row],[UnitCost]])</f>
        <v>1710.9120000000003</v>
      </c>
      <c r="U4442">
        <f>DATEDIF(Table1[[#This Row],[ShipDate]],Table1[[#This Row],[DeliveryDate]],"d")</f>
        <v>8</v>
      </c>
      <c r="V4442" t="str">
        <f t="shared" si="139"/>
        <v>Late</v>
      </c>
    </row>
    <row r="4443" spans="2:22" x14ac:dyDescent="0.3">
      <c r="B4443" t="str">
        <f t="shared" si="138"/>
        <v>SO-004542</v>
      </c>
      <c r="C4443" t="s">
        <v>19</v>
      </c>
      <c r="D4443" t="s">
        <v>25</v>
      </c>
      <c r="E4443" s="1">
        <v>43700</v>
      </c>
      <c r="F4443" s="1">
        <v>43782</v>
      </c>
      <c r="G4443" s="1">
        <v>43795</v>
      </c>
      <c r="H4443" s="1">
        <v>43798</v>
      </c>
      <c r="I4443" t="s">
        <v>18</v>
      </c>
      <c r="J4443">
        <v>15</v>
      </c>
      <c r="K4443">
        <v>1</v>
      </c>
      <c r="L4443">
        <v>364</v>
      </c>
      <c r="M4443">
        <v>40</v>
      </c>
      <c r="N4443">
        <v>1</v>
      </c>
      <c r="O4443">
        <v>0.15</v>
      </c>
      <c r="P4443">
        <v>112.56</v>
      </c>
      <c r="Q4443">
        <v>268</v>
      </c>
      <c r="R4443">
        <f>Table1[[#This Row],[OrderQuantity]]*Table1[[#This Row],[UnitPrice]]</f>
        <v>268</v>
      </c>
      <c r="S4443">
        <f>Table1[[#This Row],[OrderQuantity]]*Table1[[#This Row],[UnitCost]]</f>
        <v>112.56</v>
      </c>
      <c r="T4443">
        <f>Table1[[#This Row],[OrderQuantity]]*Table1[[#This Row],[UnitPrice]]*(1-Table1[[#This Row],[DiscountApplied]]) - (Table1[[#This Row],[OrderQuantity]]*Table1[[#This Row],[UnitCost]])</f>
        <v>115.23999999999998</v>
      </c>
      <c r="U4443">
        <f>DATEDIF(Table1[[#This Row],[ShipDate]],Table1[[#This Row],[DeliveryDate]],"d")</f>
        <v>3</v>
      </c>
      <c r="V4443" t="str">
        <f t="shared" si="139"/>
        <v>On Time</v>
      </c>
    </row>
    <row r="4444" spans="2:22" x14ac:dyDescent="0.3">
      <c r="B4444" t="str">
        <f t="shared" si="138"/>
        <v>SO-004543</v>
      </c>
      <c r="C4444" t="s">
        <v>16</v>
      </c>
      <c r="D4444" t="s">
        <v>20</v>
      </c>
      <c r="E4444" s="1">
        <v>43700</v>
      </c>
      <c r="F4444" s="1">
        <v>43782</v>
      </c>
      <c r="G4444" s="1">
        <v>43804</v>
      </c>
      <c r="H4444" s="1">
        <v>43808</v>
      </c>
      <c r="I4444" t="s">
        <v>18</v>
      </c>
      <c r="J4444">
        <v>9</v>
      </c>
      <c r="K4444">
        <v>3</v>
      </c>
      <c r="L4444">
        <v>117</v>
      </c>
      <c r="M4444">
        <v>22</v>
      </c>
      <c r="N4444">
        <v>5</v>
      </c>
      <c r="O4444">
        <v>0.08</v>
      </c>
      <c r="P4444">
        <v>3772.3</v>
      </c>
      <c r="Q4444">
        <v>6184.1</v>
      </c>
      <c r="R4444">
        <f>Table1[[#This Row],[OrderQuantity]]*Table1[[#This Row],[UnitPrice]]</f>
        <v>30920.5</v>
      </c>
      <c r="S4444">
        <f>Table1[[#This Row],[OrderQuantity]]*Table1[[#This Row],[UnitCost]]</f>
        <v>18861.5</v>
      </c>
      <c r="T4444">
        <f>Table1[[#This Row],[OrderQuantity]]*Table1[[#This Row],[UnitPrice]]*(1-Table1[[#This Row],[DiscountApplied]]) - (Table1[[#This Row],[OrderQuantity]]*Table1[[#This Row],[UnitCost]])</f>
        <v>9585.36</v>
      </c>
      <c r="U4444">
        <f>DATEDIF(Table1[[#This Row],[ShipDate]],Table1[[#This Row],[DeliveryDate]],"d")</f>
        <v>4</v>
      </c>
      <c r="V4444" t="str">
        <f t="shared" si="139"/>
        <v>On Time</v>
      </c>
    </row>
    <row r="4445" spans="2:22" x14ac:dyDescent="0.3">
      <c r="B4445" t="str">
        <f t="shared" si="138"/>
        <v>SO-004544</v>
      </c>
      <c r="C4445" t="s">
        <v>21</v>
      </c>
      <c r="D4445" t="s">
        <v>20</v>
      </c>
      <c r="E4445" s="1">
        <v>43700</v>
      </c>
      <c r="F4445" s="1">
        <v>43782</v>
      </c>
      <c r="G4445" s="1">
        <v>43790</v>
      </c>
      <c r="H4445" s="1">
        <v>43791</v>
      </c>
      <c r="I4445" t="s">
        <v>18</v>
      </c>
      <c r="J4445">
        <v>21</v>
      </c>
      <c r="K4445">
        <v>16</v>
      </c>
      <c r="L4445">
        <v>94</v>
      </c>
      <c r="M4445">
        <v>37</v>
      </c>
      <c r="N4445">
        <v>6</v>
      </c>
      <c r="O4445">
        <v>0.08</v>
      </c>
      <c r="P4445">
        <v>1206</v>
      </c>
      <c r="Q4445">
        <v>2412</v>
      </c>
      <c r="R4445">
        <f>Table1[[#This Row],[OrderQuantity]]*Table1[[#This Row],[UnitPrice]]</f>
        <v>14472</v>
      </c>
      <c r="S4445">
        <f>Table1[[#This Row],[OrderQuantity]]*Table1[[#This Row],[UnitCost]]</f>
        <v>7236</v>
      </c>
      <c r="T4445">
        <f>Table1[[#This Row],[OrderQuantity]]*Table1[[#This Row],[UnitPrice]]*(1-Table1[[#This Row],[DiscountApplied]]) - (Table1[[#This Row],[OrderQuantity]]*Table1[[#This Row],[UnitCost]])</f>
        <v>6078.24</v>
      </c>
      <c r="U4445">
        <f>DATEDIF(Table1[[#This Row],[ShipDate]],Table1[[#This Row],[DeliveryDate]],"d")</f>
        <v>1</v>
      </c>
      <c r="V4445" t="str">
        <f t="shared" si="139"/>
        <v>On Time</v>
      </c>
    </row>
    <row r="4446" spans="2:22" x14ac:dyDescent="0.3">
      <c r="B4446" t="str">
        <f t="shared" si="138"/>
        <v>SO-004545</v>
      </c>
      <c r="C4446" t="s">
        <v>19</v>
      </c>
      <c r="D4446" t="s">
        <v>20</v>
      </c>
      <c r="E4446" s="1">
        <v>43700</v>
      </c>
      <c r="F4446" s="1">
        <v>43782</v>
      </c>
      <c r="G4446" s="1">
        <v>43798</v>
      </c>
      <c r="H4446" s="1">
        <v>43806</v>
      </c>
      <c r="I4446" t="s">
        <v>18</v>
      </c>
      <c r="J4446">
        <v>14</v>
      </c>
      <c r="K4446">
        <v>23</v>
      </c>
      <c r="L4446">
        <v>135</v>
      </c>
      <c r="M4446">
        <v>13</v>
      </c>
      <c r="N4446">
        <v>8</v>
      </c>
      <c r="O4446">
        <v>0.1</v>
      </c>
      <c r="P4446">
        <v>695.06</v>
      </c>
      <c r="Q4446">
        <v>891.1</v>
      </c>
      <c r="R4446">
        <f>Table1[[#This Row],[OrderQuantity]]*Table1[[#This Row],[UnitPrice]]</f>
        <v>7128.8</v>
      </c>
      <c r="S4446">
        <f>Table1[[#This Row],[OrderQuantity]]*Table1[[#This Row],[UnitCost]]</f>
        <v>5560.48</v>
      </c>
      <c r="T4446">
        <f>Table1[[#This Row],[OrderQuantity]]*Table1[[#This Row],[UnitPrice]]*(1-Table1[[#This Row],[DiscountApplied]]) - (Table1[[#This Row],[OrderQuantity]]*Table1[[#This Row],[UnitCost]])</f>
        <v>855.44000000000051</v>
      </c>
      <c r="U4446">
        <f>DATEDIF(Table1[[#This Row],[ShipDate]],Table1[[#This Row],[DeliveryDate]],"d")</f>
        <v>8</v>
      </c>
      <c r="V4446" t="str">
        <f t="shared" si="139"/>
        <v>Late</v>
      </c>
    </row>
    <row r="4447" spans="2:22" x14ac:dyDescent="0.3">
      <c r="B4447" t="str">
        <f t="shared" si="138"/>
        <v>SO-004546</v>
      </c>
      <c r="C4447" t="s">
        <v>21</v>
      </c>
      <c r="D4447" t="s">
        <v>26</v>
      </c>
      <c r="E4447" s="1">
        <v>43700</v>
      </c>
      <c r="F4447" s="1">
        <v>43782</v>
      </c>
      <c r="G4447" s="1">
        <v>43784</v>
      </c>
      <c r="H4447" s="1">
        <v>43789</v>
      </c>
      <c r="I4447" t="s">
        <v>18</v>
      </c>
      <c r="J4447">
        <v>22</v>
      </c>
      <c r="K4447">
        <v>41</v>
      </c>
      <c r="L4447">
        <v>70</v>
      </c>
      <c r="M4447">
        <v>31</v>
      </c>
      <c r="N4447">
        <v>7</v>
      </c>
      <c r="O4447">
        <v>0.2</v>
      </c>
      <c r="P4447">
        <v>1655.17</v>
      </c>
      <c r="Q4447">
        <v>2586.1999999999998</v>
      </c>
      <c r="R4447">
        <f>Table1[[#This Row],[OrderQuantity]]*Table1[[#This Row],[UnitPrice]]</f>
        <v>18103.399999999998</v>
      </c>
      <c r="S4447">
        <f>Table1[[#This Row],[OrderQuantity]]*Table1[[#This Row],[UnitCost]]</f>
        <v>11586.19</v>
      </c>
      <c r="T4447">
        <f>Table1[[#This Row],[OrderQuantity]]*Table1[[#This Row],[UnitPrice]]*(1-Table1[[#This Row],[DiscountApplied]]) - (Table1[[#This Row],[OrderQuantity]]*Table1[[#This Row],[UnitCost]])</f>
        <v>2896.5299999999988</v>
      </c>
      <c r="U4447">
        <f>DATEDIF(Table1[[#This Row],[ShipDate]],Table1[[#This Row],[DeliveryDate]],"d")</f>
        <v>5</v>
      </c>
      <c r="V4447" t="str">
        <f t="shared" si="139"/>
        <v>On Time</v>
      </c>
    </row>
    <row r="4448" spans="2:22" x14ac:dyDescent="0.3">
      <c r="B4448" t="str">
        <f t="shared" si="138"/>
        <v>SO-004547</v>
      </c>
      <c r="C4448" t="s">
        <v>16</v>
      </c>
      <c r="D4448" t="s">
        <v>20</v>
      </c>
      <c r="E4448" s="1">
        <v>43700</v>
      </c>
      <c r="F4448" s="1">
        <v>43782</v>
      </c>
      <c r="G4448" s="1">
        <v>43798</v>
      </c>
      <c r="H4448" s="1">
        <v>43806</v>
      </c>
      <c r="I4448" t="s">
        <v>18</v>
      </c>
      <c r="J4448">
        <v>9</v>
      </c>
      <c r="K4448">
        <v>9</v>
      </c>
      <c r="L4448">
        <v>158</v>
      </c>
      <c r="M4448">
        <v>20</v>
      </c>
      <c r="N4448">
        <v>3</v>
      </c>
      <c r="O4448">
        <v>0.08</v>
      </c>
      <c r="P4448">
        <v>569.5</v>
      </c>
      <c r="Q4448">
        <v>1139</v>
      </c>
      <c r="R4448">
        <f>Table1[[#This Row],[OrderQuantity]]*Table1[[#This Row],[UnitPrice]]</f>
        <v>3417</v>
      </c>
      <c r="S4448">
        <f>Table1[[#This Row],[OrderQuantity]]*Table1[[#This Row],[UnitCost]]</f>
        <v>1708.5</v>
      </c>
      <c r="T4448">
        <f>Table1[[#This Row],[OrderQuantity]]*Table1[[#This Row],[UnitPrice]]*(1-Table1[[#This Row],[DiscountApplied]]) - (Table1[[#This Row],[OrderQuantity]]*Table1[[#This Row],[UnitCost]])</f>
        <v>1435.1400000000003</v>
      </c>
      <c r="U4448">
        <f>DATEDIF(Table1[[#This Row],[ShipDate]],Table1[[#This Row],[DeliveryDate]],"d")</f>
        <v>8</v>
      </c>
      <c r="V4448" t="str">
        <f t="shared" si="139"/>
        <v>Late</v>
      </c>
    </row>
    <row r="4449" spans="2:22" x14ac:dyDescent="0.3">
      <c r="B4449" t="str">
        <f t="shared" si="138"/>
        <v>SO-004548</v>
      </c>
      <c r="C4449" t="s">
        <v>19</v>
      </c>
      <c r="D4449" t="s">
        <v>24</v>
      </c>
      <c r="E4449" s="1">
        <v>43700</v>
      </c>
      <c r="F4449" s="1">
        <v>43782</v>
      </c>
      <c r="G4449" s="1">
        <v>43793</v>
      </c>
      <c r="H4449" s="1">
        <v>43802</v>
      </c>
      <c r="I4449" t="s">
        <v>18</v>
      </c>
      <c r="J4449">
        <v>17</v>
      </c>
      <c r="K4449">
        <v>33</v>
      </c>
      <c r="L4449">
        <v>12</v>
      </c>
      <c r="M4449">
        <v>3</v>
      </c>
      <c r="N4449">
        <v>5</v>
      </c>
      <c r="O4449">
        <v>0.4</v>
      </c>
      <c r="P4449">
        <v>4143.41</v>
      </c>
      <c r="Q4449">
        <v>6277.9</v>
      </c>
      <c r="R4449">
        <f>Table1[[#This Row],[OrderQuantity]]*Table1[[#This Row],[UnitPrice]]</f>
        <v>31389.5</v>
      </c>
      <c r="S4449">
        <f>Table1[[#This Row],[OrderQuantity]]*Table1[[#This Row],[UnitCost]]</f>
        <v>20717.05</v>
      </c>
      <c r="T4449">
        <f>Table1[[#This Row],[OrderQuantity]]*Table1[[#This Row],[UnitPrice]]*(1-Table1[[#This Row],[DiscountApplied]]) - (Table1[[#This Row],[OrderQuantity]]*Table1[[#This Row],[UnitCost]])</f>
        <v>-1883.3499999999985</v>
      </c>
      <c r="U4449">
        <f>DATEDIF(Table1[[#This Row],[ShipDate]],Table1[[#This Row],[DeliveryDate]],"d")</f>
        <v>9</v>
      </c>
      <c r="V4449" t="str">
        <f t="shared" si="139"/>
        <v>Late</v>
      </c>
    </row>
    <row r="4450" spans="2:22" x14ac:dyDescent="0.3">
      <c r="B4450" t="str">
        <f t="shared" si="138"/>
        <v>SO-004549</v>
      </c>
      <c r="C4450" t="s">
        <v>19</v>
      </c>
      <c r="D4450" t="s">
        <v>25</v>
      </c>
      <c r="E4450" s="1">
        <v>43700</v>
      </c>
      <c r="F4450" s="1">
        <v>43782</v>
      </c>
      <c r="G4450" s="1">
        <v>43789</v>
      </c>
      <c r="H4450" s="1">
        <v>43796</v>
      </c>
      <c r="I4450" t="s">
        <v>18</v>
      </c>
      <c r="J4450">
        <v>16</v>
      </c>
      <c r="K4450">
        <v>36</v>
      </c>
      <c r="L4450">
        <v>353</v>
      </c>
      <c r="M4450">
        <v>10</v>
      </c>
      <c r="N4450">
        <v>6</v>
      </c>
      <c r="O4450">
        <v>0.08</v>
      </c>
      <c r="P4450">
        <v>2046.78</v>
      </c>
      <c r="Q4450">
        <v>4013.3</v>
      </c>
      <c r="R4450">
        <f>Table1[[#This Row],[OrderQuantity]]*Table1[[#This Row],[UnitPrice]]</f>
        <v>24079.800000000003</v>
      </c>
      <c r="S4450">
        <f>Table1[[#This Row],[OrderQuantity]]*Table1[[#This Row],[UnitCost]]</f>
        <v>12280.68</v>
      </c>
      <c r="T4450">
        <f>Table1[[#This Row],[OrderQuantity]]*Table1[[#This Row],[UnitPrice]]*(1-Table1[[#This Row],[DiscountApplied]]) - (Table1[[#This Row],[OrderQuantity]]*Table1[[#This Row],[UnitCost]])</f>
        <v>9872.7360000000044</v>
      </c>
      <c r="U4450">
        <f>DATEDIF(Table1[[#This Row],[ShipDate]],Table1[[#This Row],[DeliveryDate]],"d")</f>
        <v>7</v>
      </c>
      <c r="V4450" t="str">
        <f t="shared" si="139"/>
        <v>On Time</v>
      </c>
    </row>
    <row r="4451" spans="2:22" x14ac:dyDescent="0.3">
      <c r="B4451" t="str">
        <f t="shared" si="138"/>
        <v>SO-004550</v>
      </c>
      <c r="C4451" t="s">
        <v>21</v>
      </c>
      <c r="D4451" t="s">
        <v>25</v>
      </c>
      <c r="E4451" s="1">
        <v>43700</v>
      </c>
      <c r="F4451" s="1">
        <v>43783</v>
      </c>
      <c r="G4451" s="1">
        <v>43799</v>
      </c>
      <c r="H4451" s="1">
        <v>43809</v>
      </c>
      <c r="I4451" t="s">
        <v>18</v>
      </c>
      <c r="J4451">
        <v>24</v>
      </c>
      <c r="K4451">
        <v>26</v>
      </c>
      <c r="L4451">
        <v>335</v>
      </c>
      <c r="M4451">
        <v>35</v>
      </c>
      <c r="N4451">
        <v>7</v>
      </c>
      <c r="O4451">
        <v>0.15</v>
      </c>
      <c r="P4451">
        <v>2573</v>
      </c>
      <c r="Q4451">
        <v>5045.1000000000004</v>
      </c>
      <c r="R4451">
        <f>Table1[[#This Row],[OrderQuantity]]*Table1[[#This Row],[UnitPrice]]</f>
        <v>35315.700000000004</v>
      </c>
      <c r="S4451">
        <f>Table1[[#This Row],[OrderQuantity]]*Table1[[#This Row],[UnitCost]]</f>
        <v>18011</v>
      </c>
      <c r="T4451">
        <f>Table1[[#This Row],[OrderQuantity]]*Table1[[#This Row],[UnitPrice]]*(1-Table1[[#This Row],[DiscountApplied]]) - (Table1[[#This Row],[OrderQuantity]]*Table1[[#This Row],[UnitCost]])</f>
        <v>12007.345000000001</v>
      </c>
      <c r="U4451">
        <f>DATEDIF(Table1[[#This Row],[ShipDate]],Table1[[#This Row],[DeliveryDate]],"d")</f>
        <v>10</v>
      </c>
      <c r="V4451" t="str">
        <f t="shared" si="139"/>
        <v>Late</v>
      </c>
    </row>
    <row r="4452" spans="2:22" x14ac:dyDescent="0.3">
      <c r="B4452" t="str">
        <f t="shared" si="138"/>
        <v>SO-004551</v>
      </c>
      <c r="C4452" t="s">
        <v>19</v>
      </c>
      <c r="D4452" t="s">
        <v>24</v>
      </c>
      <c r="E4452" s="1">
        <v>43600</v>
      </c>
      <c r="F4452" s="1">
        <v>43783</v>
      </c>
      <c r="G4452" s="1">
        <v>43798</v>
      </c>
      <c r="H4452" s="1">
        <v>43800</v>
      </c>
      <c r="I4452" t="s">
        <v>18</v>
      </c>
      <c r="J4452">
        <v>18</v>
      </c>
      <c r="K4452">
        <v>42</v>
      </c>
      <c r="L4452">
        <v>13</v>
      </c>
      <c r="M4452">
        <v>30</v>
      </c>
      <c r="N4452">
        <v>1</v>
      </c>
      <c r="O4452">
        <v>0.15</v>
      </c>
      <c r="P4452">
        <v>1154.08</v>
      </c>
      <c r="Q4452">
        <v>1775.5</v>
      </c>
      <c r="R4452">
        <f>Table1[[#This Row],[OrderQuantity]]*Table1[[#This Row],[UnitPrice]]</f>
        <v>1775.5</v>
      </c>
      <c r="S4452">
        <f>Table1[[#This Row],[OrderQuantity]]*Table1[[#This Row],[UnitCost]]</f>
        <v>1154.08</v>
      </c>
      <c r="T4452">
        <f>Table1[[#This Row],[OrderQuantity]]*Table1[[#This Row],[UnitPrice]]*(1-Table1[[#This Row],[DiscountApplied]]) - (Table1[[#This Row],[OrderQuantity]]*Table1[[#This Row],[UnitCost]])</f>
        <v>355.09500000000003</v>
      </c>
      <c r="U4452">
        <f>DATEDIF(Table1[[#This Row],[ShipDate]],Table1[[#This Row],[DeliveryDate]],"d")</f>
        <v>2</v>
      </c>
      <c r="V4452" t="str">
        <f t="shared" si="139"/>
        <v>On Time</v>
      </c>
    </row>
    <row r="4453" spans="2:22" x14ac:dyDescent="0.3">
      <c r="B4453" t="str">
        <f t="shared" si="138"/>
        <v>SO-004552</v>
      </c>
      <c r="C4453" t="s">
        <v>16</v>
      </c>
      <c r="D4453" t="s">
        <v>26</v>
      </c>
      <c r="E4453" s="1">
        <v>43600</v>
      </c>
      <c r="F4453" s="1">
        <v>43783</v>
      </c>
      <c r="G4453" s="1">
        <v>43808</v>
      </c>
      <c r="H4453" s="1">
        <v>43812</v>
      </c>
      <c r="I4453" t="s">
        <v>18</v>
      </c>
      <c r="J4453">
        <v>11</v>
      </c>
      <c r="K4453">
        <v>38</v>
      </c>
      <c r="L4453">
        <v>65</v>
      </c>
      <c r="M4453">
        <v>4</v>
      </c>
      <c r="N4453">
        <v>8</v>
      </c>
      <c r="O4453">
        <v>0.05</v>
      </c>
      <c r="P4453">
        <v>923.26</v>
      </c>
      <c r="Q4453">
        <v>1742</v>
      </c>
      <c r="R4453">
        <f>Table1[[#This Row],[OrderQuantity]]*Table1[[#This Row],[UnitPrice]]</f>
        <v>13936</v>
      </c>
      <c r="S4453">
        <f>Table1[[#This Row],[OrderQuantity]]*Table1[[#This Row],[UnitCost]]</f>
        <v>7386.08</v>
      </c>
      <c r="T4453">
        <f>Table1[[#This Row],[OrderQuantity]]*Table1[[#This Row],[UnitPrice]]*(1-Table1[[#This Row],[DiscountApplied]]) - (Table1[[#This Row],[OrderQuantity]]*Table1[[#This Row],[UnitCost]])</f>
        <v>5853.119999999999</v>
      </c>
      <c r="U4453">
        <f>DATEDIF(Table1[[#This Row],[ShipDate]],Table1[[#This Row],[DeliveryDate]],"d")</f>
        <v>4</v>
      </c>
      <c r="V4453" t="str">
        <f t="shared" si="139"/>
        <v>On Time</v>
      </c>
    </row>
    <row r="4454" spans="2:22" x14ac:dyDescent="0.3">
      <c r="B4454" t="str">
        <f t="shared" si="138"/>
        <v>SO-004553</v>
      </c>
      <c r="C4454" t="s">
        <v>16</v>
      </c>
      <c r="D4454" t="s">
        <v>25</v>
      </c>
      <c r="E4454" s="1">
        <v>43700</v>
      </c>
      <c r="F4454" s="1">
        <v>43783</v>
      </c>
      <c r="G4454" s="1">
        <v>43808</v>
      </c>
      <c r="H4454" s="1">
        <v>43818</v>
      </c>
      <c r="I4454" t="s">
        <v>18</v>
      </c>
      <c r="J4454">
        <v>3</v>
      </c>
      <c r="K4454">
        <v>26</v>
      </c>
      <c r="L4454">
        <v>329</v>
      </c>
      <c r="M4454">
        <v>17</v>
      </c>
      <c r="N4454">
        <v>3</v>
      </c>
      <c r="O4454">
        <v>0.05</v>
      </c>
      <c r="P4454">
        <v>83.55</v>
      </c>
      <c r="Q4454">
        <v>194.3</v>
      </c>
      <c r="R4454">
        <f>Table1[[#This Row],[OrderQuantity]]*Table1[[#This Row],[UnitPrice]]</f>
        <v>582.90000000000009</v>
      </c>
      <c r="S4454">
        <f>Table1[[#This Row],[OrderQuantity]]*Table1[[#This Row],[UnitCost]]</f>
        <v>250.64999999999998</v>
      </c>
      <c r="T4454">
        <f>Table1[[#This Row],[OrderQuantity]]*Table1[[#This Row],[UnitPrice]]*(1-Table1[[#This Row],[DiscountApplied]]) - (Table1[[#This Row],[OrderQuantity]]*Table1[[#This Row],[UnitCost]])</f>
        <v>303.10500000000013</v>
      </c>
      <c r="U4454">
        <f>DATEDIF(Table1[[#This Row],[ShipDate]],Table1[[#This Row],[DeliveryDate]],"d")</f>
        <v>10</v>
      </c>
      <c r="V4454" t="str">
        <f t="shared" si="139"/>
        <v>Late</v>
      </c>
    </row>
    <row r="4455" spans="2:22" x14ac:dyDescent="0.3">
      <c r="B4455" t="str">
        <f t="shared" si="138"/>
        <v>SO-004554</v>
      </c>
      <c r="C4455" t="s">
        <v>21</v>
      </c>
      <c r="D4455" t="s">
        <v>26</v>
      </c>
      <c r="E4455" s="1">
        <v>43700</v>
      </c>
      <c r="F4455" s="1">
        <v>43783</v>
      </c>
      <c r="G4455" s="1">
        <v>43800</v>
      </c>
      <c r="H4455" s="1">
        <v>43806</v>
      </c>
      <c r="I4455" t="s">
        <v>18</v>
      </c>
      <c r="J4455">
        <v>22</v>
      </c>
      <c r="K4455">
        <v>2</v>
      </c>
      <c r="L4455">
        <v>84</v>
      </c>
      <c r="M4455">
        <v>41</v>
      </c>
      <c r="N4455">
        <v>8</v>
      </c>
      <c r="O4455">
        <v>0.08</v>
      </c>
      <c r="P4455">
        <v>1452.02</v>
      </c>
      <c r="Q4455">
        <v>1728.6</v>
      </c>
      <c r="R4455">
        <f>Table1[[#This Row],[OrderQuantity]]*Table1[[#This Row],[UnitPrice]]</f>
        <v>13828.8</v>
      </c>
      <c r="S4455">
        <f>Table1[[#This Row],[OrderQuantity]]*Table1[[#This Row],[UnitCost]]</f>
        <v>11616.16</v>
      </c>
      <c r="T4455">
        <f>Table1[[#This Row],[OrderQuantity]]*Table1[[#This Row],[UnitPrice]]*(1-Table1[[#This Row],[DiscountApplied]]) - (Table1[[#This Row],[OrderQuantity]]*Table1[[#This Row],[UnitCost]])</f>
        <v>1106.3359999999993</v>
      </c>
      <c r="U4455">
        <f>DATEDIF(Table1[[#This Row],[ShipDate]],Table1[[#This Row],[DeliveryDate]],"d")</f>
        <v>6</v>
      </c>
      <c r="V4455" t="str">
        <f t="shared" si="139"/>
        <v>On Time</v>
      </c>
    </row>
    <row r="4456" spans="2:22" x14ac:dyDescent="0.3">
      <c r="B4456" t="str">
        <f t="shared" si="138"/>
        <v>SO-004555</v>
      </c>
      <c r="C4456" t="s">
        <v>16</v>
      </c>
      <c r="D4456" t="s">
        <v>25</v>
      </c>
      <c r="E4456" s="1">
        <v>43700</v>
      </c>
      <c r="F4456" s="1">
        <v>43783</v>
      </c>
      <c r="G4456" s="1">
        <v>43800</v>
      </c>
      <c r="H4456" s="1">
        <v>43809</v>
      </c>
      <c r="I4456" t="s">
        <v>18</v>
      </c>
      <c r="J4456">
        <v>10</v>
      </c>
      <c r="K4456">
        <v>38</v>
      </c>
      <c r="L4456">
        <v>353</v>
      </c>
      <c r="M4456">
        <v>37</v>
      </c>
      <c r="N4456">
        <v>4</v>
      </c>
      <c r="O4456">
        <v>0.4</v>
      </c>
      <c r="P4456">
        <v>68.680000000000007</v>
      </c>
      <c r="Q4456">
        <v>167.5</v>
      </c>
      <c r="R4456">
        <f>Table1[[#This Row],[OrderQuantity]]*Table1[[#This Row],[UnitPrice]]</f>
        <v>670</v>
      </c>
      <c r="S4456">
        <f>Table1[[#This Row],[OrderQuantity]]*Table1[[#This Row],[UnitCost]]</f>
        <v>274.72000000000003</v>
      </c>
      <c r="T4456">
        <f>Table1[[#This Row],[OrderQuantity]]*Table1[[#This Row],[UnitPrice]]*(1-Table1[[#This Row],[DiscountApplied]]) - (Table1[[#This Row],[OrderQuantity]]*Table1[[#This Row],[UnitCost]])</f>
        <v>127.27999999999997</v>
      </c>
      <c r="U4456">
        <f>DATEDIF(Table1[[#This Row],[ShipDate]],Table1[[#This Row],[DeliveryDate]],"d")</f>
        <v>9</v>
      </c>
      <c r="V4456" t="str">
        <f t="shared" si="139"/>
        <v>Late</v>
      </c>
    </row>
    <row r="4457" spans="2:22" x14ac:dyDescent="0.3">
      <c r="B4457" t="str">
        <f t="shared" si="138"/>
        <v>SO-004556</v>
      </c>
      <c r="C4457" t="s">
        <v>16</v>
      </c>
      <c r="D4457" t="s">
        <v>24</v>
      </c>
      <c r="E4457" s="1">
        <v>43700</v>
      </c>
      <c r="F4457" s="1">
        <v>43783</v>
      </c>
      <c r="G4457" s="1">
        <v>43809</v>
      </c>
      <c r="H4457" s="1">
        <v>43815</v>
      </c>
      <c r="I4457" t="s">
        <v>18</v>
      </c>
      <c r="J4457">
        <v>1</v>
      </c>
      <c r="K4457">
        <v>37</v>
      </c>
      <c r="L4457">
        <v>6</v>
      </c>
      <c r="M4457">
        <v>19</v>
      </c>
      <c r="N4457">
        <v>3</v>
      </c>
      <c r="O4457">
        <v>0.08</v>
      </c>
      <c r="P4457">
        <v>1013.04</v>
      </c>
      <c r="Q4457">
        <v>1876</v>
      </c>
      <c r="R4457">
        <f>Table1[[#This Row],[OrderQuantity]]*Table1[[#This Row],[UnitPrice]]</f>
        <v>5628</v>
      </c>
      <c r="S4457">
        <f>Table1[[#This Row],[OrderQuantity]]*Table1[[#This Row],[UnitCost]]</f>
        <v>3039.12</v>
      </c>
      <c r="T4457">
        <f>Table1[[#This Row],[OrderQuantity]]*Table1[[#This Row],[UnitPrice]]*(1-Table1[[#This Row],[DiscountApplied]]) - (Table1[[#This Row],[OrderQuantity]]*Table1[[#This Row],[UnitCost]])</f>
        <v>2138.6400000000003</v>
      </c>
      <c r="U4457">
        <f>DATEDIF(Table1[[#This Row],[ShipDate]],Table1[[#This Row],[DeliveryDate]],"d")</f>
        <v>6</v>
      </c>
      <c r="V4457" t="str">
        <f t="shared" si="139"/>
        <v>On Time</v>
      </c>
    </row>
    <row r="4458" spans="2:22" x14ac:dyDescent="0.3">
      <c r="B4458" t="str">
        <f t="shared" si="138"/>
        <v>SO-004557</v>
      </c>
      <c r="C4458" t="s">
        <v>16</v>
      </c>
      <c r="D4458" t="s">
        <v>23</v>
      </c>
      <c r="E4458" s="1">
        <v>43700</v>
      </c>
      <c r="F4458" s="1">
        <v>43783</v>
      </c>
      <c r="G4458" s="1">
        <v>43786</v>
      </c>
      <c r="H4458" s="1">
        <v>43790</v>
      </c>
      <c r="I4458" t="s">
        <v>18</v>
      </c>
      <c r="J4458">
        <v>3</v>
      </c>
      <c r="K4458">
        <v>31</v>
      </c>
      <c r="L4458">
        <v>286</v>
      </c>
      <c r="M4458">
        <v>18</v>
      </c>
      <c r="N4458">
        <v>7</v>
      </c>
      <c r="O4458">
        <v>0.08</v>
      </c>
      <c r="P4458">
        <v>5059.84</v>
      </c>
      <c r="Q4458">
        <v>6324.8</v>
      </c>
      <c r="R4458">
        <f>Table1[[#This Row],[OrderQuantity]]*Table1[[#This Row],[UnitPrice]]</f>
        <v>44273.599999999999</v>
      </c>
      <c r="S4458">
        <f>Table1[[#This Row],[OrderQuantity]]*Table1[[#This Row],[UnitCost]]</f>
        <v>35418.880000000005</v>
      </c>
      <c r="T4458">
        <f>Table1[[#This Row],[OrderQuantity]]*Table1[[#This Row],[UnitPrice]]*(1-Table1[[#This Row],[DiscountApplied]]) - (Table1[[#This Row],[OrderQuantity]]*Table1[[#This Row],[UnitCost]])</f>
        <v>5312.8319999999949</v>
      </c>
      <c r="U4458">
        <f>DATEDIF(Table1[[#This Row],[ShipDate]],Table1[[#This Row],[DeliveryDate]],"d")</f>
        <v>4</v>
      </c>
      <c r="V4458" t="str">
        <f t="shared" si="139"/>
        <v>On Time</v>
      </c>
    </row>
    <row r="4459" spans="2:22" x14ac:dyDescent="0.3">
      <c r="B4459" t="str">
        <f t="shared" si="138"/>
        <v>SO-004558</v>
      </c>
      <c r="C4459" t="s">
        <v>16</v>
      </c>
      <c r="D4459" t="s">
        <v>17</v>
      </c>
      <c r="E4459" s="1">
        <v>43700</v>
      </c>
      <c r="F4459" s="1">
        <v>43783</v>
      </c>
      <c r="G4459" s="1">
        <v>43811</v>
      </c>
      <c r="H4459" s="1">
        <v>43819</v>
      </c>
      <c r="I4459" t="s">
        <v>18</v>
      </c>
      <c r="J4459">
        <v>8</v>
      </c>
      <c r="K4459">
        <v>44</v>
      </c>
      <c r="L4459">
        <v>237</v>
      </c>
      <c r="M4459">
        <v>6</v>
      </c>
      <c r="N4459">
        <v>2</v>
      </c>
      <c r="O4459">
        <v>0.05</v>
      </c>
      <c r="P4459">
        <v>1742.67</v>
      </c>
      <c r="Q4459">
        <v>3872.6</v>
      </c>
      <c r="R4459">
        <f>Table1[[#This Row],[OrderQuantity]]*Table1[[#This Row],[UnitPrice]]</f>
        <v>7745.2</v>
      </c>
      <c r="S4459">
        <f>Table1[[#This Row],[OrderQuantity]]*Table1[[#This Row],[UnitCost]]</f>
        <v>3485.34</v>
      </c>
      <c r="T4459">
        <f>Table1[[#This Row],[OrderQuantity]]*Table1[[#This Row],[UnitPrice]]*(1-Table1[[#This Row],[DiscountApplied]]) - (Table1[[#This Row],[OrderQuantity]]*Table1[[#This Row],[UnitCost]])</f>
        <v>3872.5999999999995</v>
      </c>
      <c r="U4459">
        <f>DATEDIF(Table1[[#This Row],[ShipDate]],Table1[[#This Row],[DeliveryDate]],"d")</f>
        <v>8</v>
      </c>
      <c r="V4459" t="str">
        <f t="shared" si="139"/>
        <v>Late</v>
      </c>
    </row>
    <row r="4460" spans="2:22" x14ac:dyDescent="0.3">
      <c r="B4460" t="str">
        <f t="shared" si="138"/>
        <v>SO-004559</v>
      </c>
      <c r="C4460" t="s">
        <v>19</v>
      </c>
      <c r="D4460" t="s">
        <v>23</v>
      </c>
      <c r="E4460" s="1">
        <v>43700</v>
      </c>
      <c r="F4460" s="1">
        <v>43783</v>
      </c>
      <c r="G4460" s="1">
        <v>43809</v>
      </c>
      <c r="H4460" s="1">
        <v>43814</v>
      </c>
      <c r="I4460" t="s">
        <v>18</v>
      </c>
      <c r="J4460">
        <v>17</v>
      </c>
      <c r="K4460">
        <v>5</v>
      </c>
      <c r="L4460">
        <v>280</v>
      </c>
      <c r="M4460">
        <v>12</v>
      </c>
      <c r="N4460">
        <v>3</v>
      </c>
      <c r="O4460">
        <v>0.4</v>
      </c>
      <c r="P4460">
        <v>365.89</v>
      </c>
      <c r="Q4460">
        <v>850.9</v>
      </c>
      <c r="R4460">
        <f>Table1[[#This Row],[OrderQuantity]]*Table1[[#This Row],[UnitPrice]]</f>
        <v>2552.6999999999998</v>
      </c>
      <c r="S4460">
        <f>Table1[[#This Row],[OrderQuantity]]*Table1[[#This Row],[UnitCost]]</f>
        <v>1097.67</v>
      </c>
      <c r="T4460">
        <f>Table1[[#This Row],[OrderQuantity]]*Table1[[#This Row],[UnitPrice]]*(1-Table1[[#This Row],[DiscountApplied]]) - (Table1[[#This Row],[OrderQuantity]]*Table1[[#This Row],[UnitCost]])</f>
        <v>433.94999999999982</v>
      </c>
      <c r="U4460">
        <f>DATEDIF(Table1[[#This Row],[ShipDate]],Table1[[#This Row],[DeliveryDate]],"d")</f>
        <v>5</v>
      </c>
      <c r="V4460" t="str">
        <f t="shared" si="139"/>
        <v>On Time</v>
      </c>
    </row>
    <row r="4461" spans="2:22" x14ac:dyDescent="0.3">
      <c r="B4461" t="str">
        <f t="shared" si="138"/>
        <v>SO-004560</v>
      </c>
      <c r="C4461" t="s">
        <v>16</v>
      </c>
      <c r="D4461" t="s">
        <v>17</v>
      </c>
      <c r="E4461" s="1">
        <v>43700</v>
      </c>
      <c r="F4461" s="1">
        <v>43783</v>
      </c>
      <c r="G4461" s="1">
        <v>43797</v>
      </c>
      <c r="H4461" s="1">
        <v>43807</v>
      </c>
      <c r="I4461" t="s">
        <v>18</v>
      </c>
      <c r="J4461">
        <v>2</v>
      </c>
      <c r="K4461">
        <v>22</v>
      </c>
      <c r="L4461">
        <v>259</v>
      </c>
      <c r="M4461">
        <v>18</v>
      </c>
      <c r="N4461">
        <v>8</v>
      </c>
      <c r="O4461">
        <v>0.05</v>
      </c>
      <c r="P4461">
        <v>2032.78</v>
      </c>
      <c r="Q4461">
        <v>2479</v>
      </c>
      <c r="R4461">
        <f>Table1[[#This Row],[OrderQuantity]]*Table1[[#This Row],[UnitPrice]]</f>
        <v>19832</v>
      </c>
      <c r="S4461">
        <f>Table1[[#This Row],[OrderQuantity]]*Table1[[#This Row],[UnitCost]]</f>
        <v>16262.24</v>
      </c>
      <c r="T4461">
        <f>Table1[[#This Row],[OrderQuantity]]*Table1[[#This Row],[UnitPrice]]*(1-Table1[[#This Row],[DiscountApplied]]) - (Table1[[#This Row],[OrderQuantity]]*Table1[[#This Row],[UnitCost]])</f>
        <v>2578.159999999998</v>
      </c>
      <c r="U4461">
        <f>DATEDIF(Table1[[#This Row],[ShipDate]],Table1[[#This Row],[DeliveryDate]],"d")</f>
        <v>10</v>
      </c>
      <c r="V4461" t="str">
        <f t="shared" si="139"/>
        <v>Late</v>
      </c>
    </row>
    <row r="4462" spans="2:22" x14ac:dyDescent="0.3">
      <c r="B4462" t="str">
        <f t="shared" si="138"/>
        <v>SO-004561</v>
      </c>
      <c r="C4462" t="s">
        <v>21</v>
      </c>
      <c r="D4462" t="s">
        <v>17</v>
      </c>
      <c r="E4462" s="1">
        <v>43700</v>
      </c>
      <c r="F4462" s="1">
        <v>43783</v>
      </c>
      <c r="G4462" s="1">
        <v>43800</v>
      </c>
      <c r="H4462" s="1">
        <v>43807</v>
      </c>
      <c r="I4462" t="s">
        <v>18</v>
      </c>
      <c r="J4462">
        <v>22</v>
      </c>
      <c r="K4462">
        <v>27</v>
      </c>
      <c r="L4462">
        <v>253</v>
      </c>
      <c r="M4462">
        <v>23</v>
      </c>
      <c r="N4462">
        <v>3</v>
      </c>
      <c r="O4462">
        <v>0.15</v>
      </c>
      <c r="P4462">
        <v>2550.29</v>
      </c>
      <c r="Q4462">
        <v>5313.1</v>
      </c>
      <c r="R4462">
        <f>Table1[[#This Row],[OrderQuantity]]*Table1[[#This Row],[UnitPrice]]</f>
        <v>15939.300000000001</v>
      </c>
      <c r="S4462">
        <f>Table1[[#This Row],[OrderQuantity]]*Table1[[#This Row],[UnitCost]]</f>
        <v>7650.87</v>
      </c>
      <c r="T4462">
        <f>Table1[[#This Row],[OrderQuantity]]*Table1[[#This Row],[UnitPrice]]*(1-Table1[[#This Row],[DiscountApplied]]) - (Table1[[#This Row],[OrderQuantity]]*Table1[[#This Row],[UnitCost]])</f>
        <v>5897.5350000000008</v>
      </c>
      <c r="U4462">
        <f>DATEDIF(Table1[[#This Row],[ShipDate]],Table1[[#This Row],[DeliveryDate]],"d")</f>
        <v>7</v>
      </c>
      <c r="V4462" t="str">
        <f t="shared" si="139"/>
        <v>On Time</v>
      </c>
    </row>
    <row r="4463" spans="2:22" x14ac:dyDescent="0.3">
      <c r="B4463" t="str">
        <f t="shared" si="138"/>
        <v>SO-004562</v>
      </c>
      <c r="C4463" t="s">
        <v>16</v>
      </c>
      <c r="D4463" t="s">
        <v>26</v>
      </c>
      <c r="E4463" s="1">
        <v>43700</v>
      </c>
      <c r="F4463" s="1">
        <v>43783</v>
      </c>
      <c r="G4463" s="1">
        <v>43801</v>
      </c>
      <c r="H4463" s="1">
        <v>43804</v>
      </c>
      <c r="I4463" t="s">
        <v>18</v>
      </c>
      <c r="J4463">
        <v>5</v>
      </c>
      <c r="K4463">
        <v>13</v>
      </c>
      <c r="L4463">
        <v>86</v>
      </c>
      <c r="M4463">
        <v>45</v>
      </c>
      <c r="N4463">
        <v>4</v>
      </c>
      <c r="O4463">
        <v>0.4</v>
      </c>
      <c r="P4463">
        <v>1277.0899999999999</v>
      </c>
      <c r="Q4463">
        <v>2606.3000000000002</v>
      </c>
      <c r="R4463">
        <f>Table1[[#This Row],[OrderQuantity]]*Table1[[#This Row],[UnitPrice]]</f>
        <v>10425.200000000001</v>
      </c>
      <c r="S4463">
        <f>Table1[[#This Row],[OrderQuantity]]*Table1[[#This Row],[UnitCost]]</f>
        <v>5108.3599999999997</v>
      </c>
      <c r="T4463">
        <f>Table1[[#This Row],[OrderQuantity]]*Table1[[#This Row],[UnitPrice]]*(1-Table1[[#This Row],[DiscountApplied]]) - (Table1[[#This Row],[OrderQuantity]]*Table1[[#This Row],[UnitCost]])</f>
        <v>1146.7600000000002</v>
      </c>
      <c r="U4463">
        <f>DATEDIF(Table1[[#This Row],[ShipDate]],Table1[[#This Row],[DeliveryDate]],"d")</f>
        <v>3</v>
      </c>
      <c r="V4463" t="str">
        <f t="shared" si="139"/>
        <v>On Time</v>
      </c>
    </row>
    <row r="4464" spans="2:22" x14ac:dyDescent="0.3">
      <c r="B4464" t="str">
        <f t="shared" si="138"/>
        <v>SO-004563</v>
      </c>
      <c r="C4464" t="s">
        <v>16</v>
      </c>
      <c r="D4464" t="s">
        <v>20</v>
      </c>
      <c r="E4464" s="1">
        <v>43700</v>
      </c>
      <c r="F4464" s="1">
        <v>43784</v>
      </c>
      <c r="G4464" s="1">
        <v>43799</v>
      </c>
      <c r="H4464" s="1">
        <v>43802</v>
      </c>
      <c r="I4464" t="s">
        <v>18</v>
      </c>
      <c r="J4464">
        <v>12</v>
      </c>
      <c r="K4464">
        <v>32</v>
      </c>
      <c r="L4464">
        <v>105</v>
      </c>
      <c r="M4464">
        <v>33</v>
      </c>
      <c r="N4464">
        <v>2</v>
      </c>
      <c r="O4464">
        <v>0.4</v>
      </c>
      <c r="P4464">
        <v>2189.36</v>
      </c>
      <c r="Q4464">
        <v>5339.9</v>
      </c>
      <c r="R4464">
        <f>Table1[[#This Row],[OrderQuantity]]*Table1[[#This Row],[UnitPrice]]</f>
        <v>10679.8</v>
      </c>
      <c r="S4464">
        <f>Table1[[#This Row],[OrderQuantity]]*Table1[[#This Row],[UnitCost]]</f>
        <v>4378.72</v>
      </c>
      <c r="T4464">
        <f>Table1[[#This Row],[OrderQuantity]]*Table1[[#This Row],[UnitPrice]]*(1-Table1[[#This Row],[DiscountApplied]]) - (Table1[[#This Row],[OrderQuantity]]*Table1[[#This Row],[UnitCost]])</f>
        <v>2029.1599999999989</v>
      </c>
      <c r="U4464">
        <f>DATEDIF(Table1[[#This Row],[ShipDate]],Table1[[#This Row],[DeliveryDate]],"d")</f>
        <v>3</v>
      </c>
      <c r="V4464" t="str">
        <f t="shared" si="139"/>
        <v>On Time</v>
      </c>
    </row>
    <row r="4465" spans="2:22" x14ac:dyDescent="0.3">
      <c r="B4465" t="str">
        <f t="shared" si="138"/>
        <v>SO-004564</v>
      </c>
      <c r="C4465" t="s">
        <v>19</v>
      </c>
      <c r="D4465" t="s">
        <v>20</v>
      </c>
      <c r="E4465" s="1">
        <v>43600</v>
      </c>
      <c r="F4465" s="1">
        <v>43784</v>
      </c>
      <c r="G4465" s="1">
        <v>43790</v>
      </c>
      <c r="H4465" s="1">
        <v>43798</v>
      </c>
      <c r="I4465" t="s">
        <v>18</v>
      </c>
      <c r="J4465">
        <v>18</v>
      </c>
      <c r="K4465">
        <v>43</v>
      </c>
      <c r="L4465">
        <v>188</v>
      </c>
      <c r="M4465">
        <v>30</v>
      </c>
      <c r="N4465">
        <v>6</v>
      </c>
      <c r="O4465">
        <v>0.05</v>
      </c>
      <c r="P4465">
        <v>1348.58</v>
      </c>
      <c r="Q4465">
        <v>1983.2</v>
      </c>
      <c r="R4465">
        <f>Table1[[#This Row],[OrderQuantity]]*Table1[[#This Row],[UnitPrice]]</f>
        <v>11899.2</v>
      </c>
      <c r="S4465">
        <f>Table1[[#This Row],[OrderQuantity]]*Table1[[#This Row],[UnitCost]]</f>
        <v>8091.48</v>
      </c>
      <c r="T4465">
        <f>Table1[[#This Row],[OrderQuantity]]*Table1[[#This Row],[UnitPrice]]*(1-Table1[[#This Row],[DiscountApplied]]) - (Table1[[#This Row],[OrderQuantity]]*Table1[[#This Row],[UnitCost]])</f>
        <v>3212.76</v>
      </c>
      <c r="U4465">
        <f>DATEDIF(Table1[[#This Row],[ShipDate]],Table1[[#This Row],[DeliveryDate]],"d")</f>
        <v>8</v>
      </c>
      <c r="V4465" t="str">
        <f t="shared" si="139"/>
        <v>Late</v>
      </c>
    </row>
    <row r="4466" spans="2:22" x14ac:dyDescent="0.3">
      <c r="B4466" t="str">
        <f t="shared" si="138"/>
        <v>SO-004565</v>
      </c>
      <c r="C4466" t="s">
        <v>19</v>
      </c>
      <c r="D4466" t="s">
        <v>20</v>
      </c>
      <c r="E4466" s="1">
        <v>43700</v>
      </c>
      <c r="F4466" s="1">
        <v>43784</v>
      </c>
      <c r="G4466" s="1">
        <v>43804</v>
      </c>
      <c r="H4466" s="1">
        <v>43812</v>
      </c>
      <c r="I4466" t="s">
        <v>18</v>
      </c>
      <c r="J4466">
        <v>14</v>
      </c>
      <c r="K4466">
        <v>19</v>
      </c>
      <c r="L4466">
        <v>142</v>
      </c>
      <c r="M4466">
        <v>6</v>
      </c>
      <c r="N4466">
        <v>3</v>
      </c>
      <c r="O4466">
        <v>0.05</v>
      </c>
      <c r="P4466">
        <v>1183.49</v>
      </c>
      <c r="Q4466">
        <v>1715.2</v>
      </c>
      <c r="R4466">
        <f>Table1[[#This Row],[OrderQuantity]]*Table1[[#This Row],[UnitPrice]]</f>
        <v>5145.6000000000004</v>
      </c>
      <c r="S4466">
        <f>Table1[[#This Row],[OrderQuantity]]*Table1[[#This Row],[UnitCost]]</f>
        <v>3550.4700000000003</v>
      </c>
      <c r="T4466">
        <f>Table1[[#This Row],[OrderQuantity]]*Table1[[#This Row],[UnitPrice]]*(1-Table1[[#This Row],[DiscountApplied]]) - (Table1[[#This Row],[OrderQuantity]]*Table1[[#This Row],[UnitCost]])</f>
        <v>1337.8499999999995</v>
      </c>
      <c r="U4466">
        <f>DATEDIF(Table1[[#This Row],[ShipDate]],Table1[[#This Row],[DeliveryDate]],"d")</f>
        <v>8</v>
      </c>
      <c r="V4466" t="str">
        <f t="shared" si="139"/>
        <v>Late</v>
      </c>
    </row>
    <row r="4467" spans="2:22" x14ac:dyDescent="0.3">
      <c r="B4467" t="str">
        <f t="shared" si="138"/>
        <v>SO-004566</v>
      </c>
      <c r="C4467" t="s">
        <v>22</v>
      </c>
      <c r="D4467" t="s">
        <v>24</v>
      </c>
      <c r="E4467" s="1">
        <v>43700</v>
      </c>
      <c r="F4467" s="1">
        <v>43784</v>
      </c>
      <c r="G4467" s="1">
        <v>43799</v>
      </c>
      <c r="H4467" s="1">
        <v>43808</v>
      </c>
      <c r="I4467" t="s">
        <v>18</v>
      </c>
      <c r="J4467">
        <v>27</v>
      </c>
      <c r="K4467">
        <v>40</v>
      </c>
      <c r="L4467">
        <v>10</v>
      </c>
      <c r="M4467">
        <v>1</v>
      </c>
      <c r="N4467">
        <v>6</v>
      </c>
      <c r="O4467">
        <v>0.3</v>
      </c>
      <c r="P4467">
        <v>2149.9</v>
      </c>
      <c r="Q4467">
        <v>3839.1</v>
      </c>
      <c r="R4467">
        <f>Table1[[#This Row],[OrderQuantity]]*Table1[[#This Row],[UnitPrice]]</f>
        <v>23034.6</v>
      </c>
      <c r="S4467">
        <f>Table1[[#This Row],[OrderQuantity]]*Table1[[#This Row],[UnitCost]]</f>
        <v>12899.400000000001</v>
      </c>
      <c r="T4467">
        <f>Table1[[#This Row],[OrderQuantity]]*Table1[[#This Row],[UnitPrice]]*(1-Table1[[#This Row],[DiscountApplied]]) - (Table1[[#This Row],[OrderQuantity]]*Table1[[#This Row],[UnitCost]])</f>
        <v>3224.8199999999961</v>
      </c>
      <c r="U4467">
        <f>DATEDIF(Table1[[#This Row],[ShipDate]],Table1[[#This Row],[DeliveryDate]],"d")</f>
        <v>9</v>
      </c>
      <c r="V4467" t="str">
        <f t="shared" si="139"/>
        <v>Late</v>
      </c>
    </row>
    <row r="4468" spans="2:22" x14ac:dyDescent="0.3">
      <c r="B4468" t="str">
        <f t="shared" si="138"/>
        <v>SO-004567</v>
      </c>
      <c r="C4468" t="s">
        <v>16</v>
      </c>
      <c r="D4468" t="s">
        <v>20</v>
      </c>
      <c r="E4468" s="1">
        <v>43600</v>
      </c>
      <c r="F4468" s="1">
        <v>43784</v>
      </c>
      <c r="G4468" s="1">
        <v>43811</v>
      </c>
      <c r="H4468" s="1">
        <v>43814</v>
      </c>
      <c r="I4468" t="s">
        <v>18</v>
      </c>
      <c r="J4468">
        <v>10</v>
      </c>
      <c r="K4468">
        <v>12</v>
      </c>
      <c r="L4468">
        <v>185</v>
      </c>
      <c r="M4468">
        <v>37</v>
      </c>
      <c r="N4468">
        <v>8</v>
      </c>
      <c r="O4468">
        <v>0.05</v>
      </c>
      <c r="P4468">
        <v>2276.12</v>
      </c>
      <c r="Q4468">
        <v>3993.2</v>
      </c>
      <c r="R4468">
        <f>Table1[[#This Row],[OrderQuantity]]*Table1[[#This Row],[UnitPrice]]</f>
        <v>31945.599999999999</v>
      </c>
      <c r="S4468">
        <f>Table1[[#This Row],[OrderQuantity]]*Table1[[#This Row],[UnitCost]]</f>
        <v>18208.96</v>
      </c>
      <c r="T4468">
        <f>Table1[[#This Row],[OrderQuantity]]*Table1[[#This Row],[UnitPrice]]*(1-Table1[[#This Row],[DiscountApplied]]) - (Table1[[#This Row],[OrderQuantity]]*Table1[[#This Row],[UnitCost]])</f>
        <v>12139.359999999997</v>
      </c>
      <c r="U4468">
        <f>DATEDIF(Table1[[#This Row],[ShipDate]],Table1[[#This Row],[DeliveryDate]],"d")</f>
        <v>3</v>
      </c>
      <c r="V4468" t="str">
        <f t="shared" si="139"/>
        <v>On Time</v>
      </c>
    </row>
    <row r="4469" spans="2:22" x14ac:dyDescent="0.3">
      <c r="B4469" t="str">
        <f t="shared" si="138"/>
        <v>SO-004568</v>
      </c>
      <c r="C4469" t="s">
        <v>21</v>
      </c>
      <c r="D4469" t="s">
        <v>20</v>
      </c>
      <c r="E4469" s="1">
        <v>43700</v>
      </c>
      <c r="F4469" s="1">
        <v>43784</v>
      </c>
      <c r="G4469" s="1">
        <v>43803</v>
      </c>
      <c r="H4469" s="1">
        <v>43805</v>
      </c>
      <c r="I4469" t="s">
        <v>18</v>
      </c>
      <c r="J4469">
        <v>25</v>
      </c>
      <c r="K4469">
        <v>38</v>
      </c>
      <c r="L4469">
        <v>120</v>
      </c>
      <c r="M4469">
        <v>36</v>
      </c>
      <c r="N4469">
        <v>5</v>
      </c>
      <c r="O4469">
        <v>0.15</v>
      </c>
      <c r="P4469">
        <v>738.68</v>
      </c>
      <c r="Q4469">
        <v>1172.5</v>
      </c>
      <c r="R4469">
        <f>Table1[[#This Row],[OrderQuantity]]*Table1[[#This Row],[UnitPrice]]</f>
        <v>5862.5</v>
      </c>
      <c r="S4469">
        <f>Table1[[#This Row],[OrderQuantity]]*Table1[[#This Row],[UnitCost]]</f>
        <v>3693.3999999999996</v>
      </c>
      <c r="T4469">
        <f>Table1[[#This Row],[OrderQuantity]]*Table1[[#This Row],[UnitPrice]]*(1-Table1[[#This Row],[DiscountApplied]]) - (Table1[[#This Row],[OrderQuantity]]*Table1[[#This Row],[UnitCost]])</f>
        <v>1289.7250000000004</v>
      </c>
      <c r="U4469">
        <f>DATEDIF(Table1[[#This Row],[ShipDate]],Table1[[#This Row],[DeliveryDate]],"d")</f>
        <v>2</v>
      </c>
      <c r="V4469" t="str">
        <f t="shared" si="139"/>
        <v>On Time</v>
      </c>
    </row>
    <row r="4470" spans="2:22" x14ac:dyDescent="0.3">
      <c r="B4470" t="str">
        <f t="shared" si="138"/>
        <v>SO-004569</v>
      </c>
      <c r="C4470" t="s">
        <v>19</v>
      </c>
      <c r="D4470" t="s">
        <v>23</v>
      </c>
      <c r="E4470" s="1">
        <v>43600</v>
      </c>
      <c r="F4470" s="1">
        <v>43784</v>
      </c>
      <c r="G4470" s="1">
        <v>43801</v>
      </c>
      <c r="H4470" s="1">
        <v>43809</v>
      </c>
      <c r="I4470" t="s">
        <v>18</v>
      </c>
      <c r="J4470">
        <v>19</v>
      </c>
      <c r="K4470">
        <v>42</v>
      </c>
      <c r="L4470">
        <v>282</v>
      </c>
      <c r="M4470">
        <v>40</v>
      </c>
      <c r="N4470">
        <v>6</v>
      </c>
      <c r="O4470">
        <v>0.15</v>
      </c>
      <c r="P4470">
        <v>1632.59</v>
      </c>
      <c r="Q4470">
        <v>2767.1</v>
      </c>
      <c r="R4470">
        <f>Table1[[#This Row],[OrderQuantity]]*Table1[[#This Row],[UnitPrice]]</f>
        <v>16602.599999999999</v>
      </c>
      <c r="S4470">
        <f>Table1[[#This Row],[OrderQuantity]]*Table1[[#This Row],[UnitCost]]</f>
        <v>9795.5399999999991</v>
      </c>
      <c r="T4470">
        <f>Table1[[#This Row],[OrderQuantity]]*Table1[[#This Row],[UnitPrice]]*(1-Table1[[#This Row],[DiscountApplied]]) - (Table1[[#This Row],[OrderQuantity]]*Table1[[#This Row],[UnitCost]])</f>
        <v>4316.67</v>
      </c>
      <c r="U4470">
        <f>DATEDIF(Table1[[#This Row],[ShipDate]],Table1[[#This Row],[DeliveryDate]],"d")</f>
        <v>8</v>
      </c>
      <c r="V4470" t="str">
        <f t="shared" si="139"/>
        <v>Late</v>
      </c>
    </row>
    <row r="4471" spans="2:22" x14ac:dyDescent="0.3">
      <c r="B4471" t="str">
        <f t="shared" si="138"/>
        <v>SO-004570</v>
      </c>
      <c r="C4471" t="s">
        <v>22</v>
      </c>
      <c r="D4471" t="s">
        <v>17</v>
      </c>
      <c r="E4471" s="1">
        <v>43700</v>
      </c>
      <c r="F4471" s="1">
        <v>43784</v>
      </c>
      <c r="G4471" s="1">
        <v>43800</v>
      </c>
      <c r="H4471" s="1">
        <v>43808</v>
      </c>
      <c r="I4471" t="s">
        <v>18</v>
      </c>
      <c r="J4471">
        <v>28</v>
      </c>
      <c r="K4471">
        <v>6</v>
      </c>
      <c r="L4471">
        <v>237</v>
      </c>
      <c r="M4471">
        <v>34</v>
      </c>
      <c r="N4471">
        <v>6</v>
      </c>
      <c r="O4471">
        <v>0.05</v>
      </c>
      <c r="P4471">
        <v>374.53</v>
      </c>
      <c r="Q4471">
        <v>871</v>
      </c>
      <c r="R4471">
        <f>Table1[[#This Row],[OrderQuantity]]*Table1[[#This Row],[UnitPrice]]</f>
        <v>5226</v>
      </c>
      <c r="S4471">
        <f>Table1[[#This Row],[OrderQuantity]]*Table1[[#This Row],[UnitCost]]</f>
        <v>2247.1799999999998</v>
      </c>
      <c r="T4471">
        <f>Table1[[#This Row],[OrderQuantity]]*Table1[[#This Row],[UnitPrice]]*(1-Table1[[#This Row],[DiscountApplied]]) - (Table1[[#This Row],[OrderQuantity]]*Table1[[#This Row],[UnitCost]])</f>
        <v>2717.52</v>
      </c>
      <c r="U4471">
        <f>DATEDIF(Table1[[#This Row],[ShipDate]],Table1[[#This Row],[DeliveryDate]],"d")</f>
        <v>8</v>
      </c>
      <c r="V4471" t="str">
        <f t="shared" si="139"/>
        <v>Late</v>
      </c>
    </row>
    <row r="4472" spans="2:22" x14ac:dyDescent="0.3">
      <c r="B4472" t="str">
        <f t="shared" si="138"/>
        <v>SO-004571</v>
      </c>
      <c r="C4472" t="s">
        <v>22</v>
      </c>
      <c r="D4472" t="s">
        <v>17</v>
      </c>
      <c r="E4472" s="1">
        <v>43700</v>
      </c>
      <c r="F4472" s="1">
        <v>43784</v>
      </c>
      <c r="G4472" s="1">
        <v>43801</v>
      </c>
      <c r="H4472" s="1">
        <v>43806</v>
      </c>
      <c r="I4472" t="s">
        <v>18</v>
      </c>
      <c r="J4472">
        <v>27</v>
      </c>
      <c r="K4472">
        <v>25</v>
      </c>
      <c r="L4472">
        <v>220</v>
      </c>
      <c r="M4472">
        <v>9</v>
      </c>
      <c r="N4472">
        <v>1</v>
      </c>
      <c r="O4472">
        <v>0.2</v>
      </c>
      <c r="P4472">
        <v>1326.6</v>
      </c>
      <c r="Q4472">
        <v>2412</v>
      </c>
      <c r="R4472">
        <f>Table1[[#This Row],[OrderQuantity]]*Table1[[#This Row],[UnitPrice]]</f>
        <v>2412</v>
      </c>
      <c r="S4472">
        <f>Table1[[#This Row],[OrderQuantity]]*Table1[[#This Row],[UnitCost]]</f>
        <v>1326.6</v>
      </c>
      <c r="T4472">
        <f>Table1[[#This Row],[OrderQuantity]]*Table1[[#This Row],[UnitPrice]]*(1-Table1[[#This Row],[DiscountApplied]]) - (Table1[[#This Row],[OrderQuantity]]*Table1[[#This Row],[UnitCost]])</f>
        <v>603.00000000000023</v>
      </c>
      <c r="U4472">
        <f>DATEDIF(Table1[[#This Row],[ShipDate]],Table1[[#This Row],[DeliveryDate]],"d")</f>
        <v>5</v>
      </c>
      <c r="V4472" t="str">
        <f t="shared" si="139"/>
        <v>On Time</v>
      </c>
    </row>
    <row r="4473" spans="2:22" x14ac:dyDescent="0.3">
      <c r="B4473" t="str">
        <f t="shared" si="138"/>
        <v>SO-004572</v>
      </c>
      <c r="C4473" t="s">
        <v>19</v>
      </c>
      <c r="D4473" t="s">
        <v>20</v>
      </c>
      <c r="E4473" s="1">
        <v>43700</v>
      </c>
      <c r="F4473" s="1">
        <v>43784</v>
      </c>
      <c r="G4473" s="1">
        <v>43792</v>
      </c>
      <c r="H4473" s="1">
        <v>43800</v>
      </c>
      <c r="I4473" t="s">
        <v>18</v>
      </c>
      <c r="J4473">
        <v>13</v>
      </c>
      <c r="K4473">
        <v>31</v>
      </c>
      <c r="L4473">
        <v>157</v>
      </c>
      <c r="M4473">
        <v>12</v>
      </c>
      <c r="N4473">
        <v>7</v>
      </c>
      <c r="O4473">
        <v>0.05</v>
      </c>
      <c r="P4473">
        <v>1526.53</v>
      </c>
      <c r="Q4473">
        <v>2385.1999999999998</v>
      </c>
      <c r="R4473">
        <f>Table1[[#This Row],[OrderQuantity]]*Table1[[#This Row],[UnitPrice]]</f>
        <v>16696.399999999998</v>
      </c>
      <c r="S4473">
        <f>Table1[[#This Row],[OrderQuantity]]*Table1[[#This Row],[UnitCost]]</f>
        <v>10685.71</v>
      </c>
      <c r="T4473">
        <f>Table1[[#This Row],[OrderQuantity]]*Table1[[#This Row],[UnitPrice]]*(1-Table1[[#This Row],[DiscountApplied]]) - (Table1[[#This Row],[OrderQuantity]]*Table1[[#This Row],[UnitCost]])</f>
        <v>5175.8699999999972</v>
      </c>
      <c r="U4473">
        <f>DATEDIF(Table1[[#This Row],[ShipDate]],Table1[[#This Row],[DeliveryDate]],"d")</f>
        <v>8</v>
      </c>
      <c r="V4473" t="str">
        <f t="shared" si="139"/>
        <v>Late</v>
      </c>
    </row>
    <row r="4474" spans="2:22" x14ac:dyDescent="0.3">
      <c r="B4474" t="str">
        <f t="shared" si="138"/>
        <v>SO-004573</v>
      </c>
      <c r="C4474" t="s">
        <v>16</v>
      </c>
      <c r="D4474" t="s">
        <v>17</v>
      </c>
      <c r="E4474" s="1">
        <v>43700</v>
      </c>
      <c r="F4474" s="1">
        <v>43784</v>
      </c>
      <c r="G4474" s="1">
        <v>43789</v>
      </c>
      <c r="H4474" s="1">
        <v>43793</v>
      </c>
      <c r="I4474" t="s">
        <v>18</v>
      </c>
      <c r="J4474">
        <v>3</v>
      </c>
      <c r="K4474">
        <v>30</v>
      </c>
      <c r="L4474">
        <v>208</v>
      </c>
      <c r="M4474">
        <v>24</v>
      </c>
      <c r="N4474">
        <v>8</v>
      </c>
      <c r="O4474">
        <v>0.1</v>
      </c>
      <c r="P4474">
        <v>1889.6</v>
      </c>
      <c r="Q4474">
        <v>2391.9</v>
      </c>
      <c r="R4474">
        <f>Table1[[#This Row],[OrderQuantity]]*Table1[[#This Row],[UnitPrice]]</f>
        <v>19135.2</v>
      </c>
      <c r="S4474">
        <f>Table1[[#This Row],[OrderQuantity]]*Table1[[#This Row],[UnitCost]]</f>
        <v>15116.8</v>
      </c>
      <c r="T4474">
        <f>Table1[[#This Row],[OrderQuantity]]*Table1[[#This Row],[UnitPrice]]*(1-Table1[[#This Row],[DiscountApplied]]) - (Table1[[#This Row],[OrderQuantity]]*Table1[[#This Row],[UnitCost]])</f>
        <v>2104.880000000001</v>
      </c>
      <c r="U4474">
        <f>DATEDIF(Table1[[#This Row],[ShipDate]],Table1[[#This Row],[DeliveryDate]],"d")</f>
        <v>4</v>
      </c>
      <c r="V4474" t="str">
        <f t="shared" si="139"/>
        <v>On Time</v>
      </c>
    </row>
    <row r="4475" spans="2:22" x14ac:dyDescent="0.3">
      <c r="B4475" t="str">
        <f t="shared" si="138"/>
        <v>SO-004574</v>
      </c>
      <c r="C4475" t="s">
        <v>16</v>
      </c>
      <c r="D4475" t="s">
        <v>26</v>
      </c>
      <c r="E4475" s="1">
        <v>43700</v>
      </c>
      <c r="F4475" s="1">
        <v>43785</v>
      </c>
      <c r="G4475" s="1">
        <v>43788</v>
      </c>
      <c r="H4475" s="1">
        <v>43789</v>
      </c>
      <c r="I4475" t="s">
        <v>18</v>
      </c>
      <c r="J4475">
        <v>12</v>
      </c>
      <c r="K4475">
        <v>48</v>
      </c>
      <c r="L4475">
        <v>78</v>
      </c>
      <c r="M4475">
        <v>31</v>
      </c>
      <c r="N4475">
        <v>8</v>
      </c>
      <c r="O4475">
        <v>0.05</v>
      </c>
      <c r="P4475">
        <v>1371.69</v>
      </c>
      <c r="Q4475">
        <v>2324.9</v>
      </c>
      <c r="R4475">
        <f>Table1[[#This Row],[OrderQuantity]]*Table1[[#This Row],[UnitPrice]]</f>
        <v>18599.2</v>
      </c>
      <c r="S4475">
        <f>Table1[[#This Row],[OrderQuantity]]*Table1[[#This Row],[UnitCost]]</f>
        <v>10973.52</v>
      </c>
      <c r="T4475">
        <f>Table1[[#This Row],[OrderQuantity]]*Table1[[#This Row],[UnitPrice]]*(1-Table1[[#This Row],[DiscountApplied]]) - (Table1[[#This Row],[OrderQuantity]]*Table1[[#This Row],[UnitCost]])</f>
        <v>6695.7200000000012</v>
      </c>
      <c r="U4475">
        <f>DATEDIF(Table1[[#This Row],[ShipDate]],Table1[[#This Row],[DeliveryDate]],"d")</f>
        <v>1</v>
      </c>
      <c r="V4475" t="str">
        <f t="shared" si="139"/>
        <v>On Time</v>
      </c>
    </row>
    <row r="4476" spans="2:22" x14ac:dyDescent="0.3">
      <c r="B4476" t="str">
        <f t="shared" si="138"/>
        <v>SO-004575</v>
      </c>
      <c r="C4476" t="s">
        <v>21</v>
      </c>
      <c r="D4476" t="s">
        <v>20</v>
      </c>
      <c r="E4476" s="1">
        <v>43700</v>
      </c>
      <c r="F4476" s="1">
        <v>43785</v>
      </c>
      <c r="G4476" s="1">
        <v>43798</v>
      </c>
      <c r="H4476" s="1">
        <v>43801</v>
      </c>
      <c r="I4476" t="s">
        <v>18</v>
      </c>
      <c r="J4476">
        <v>24</v>
      </c>
      <c r="K4476">
        <v>38</v>
      </c>
      <c r="L4476">
        <v>103</v>
      </c>
      <c r="M4476">
        <v>43</v>
      </c>
      <c r="N4476">
        <v>5</v>
      </c>
      <c r="O4476">
        <v>0.15</v>
      </c>
      <c r="P4476">
        <v>2399.61</v>
      </c>
      <c r="Q4476">
        <v>3691.7</v>
      </c>
      <c r="R4476">
        <f>Table1[[#This Row],[OrderQuantity]]*Table1[[#This Row],[UnitPrice]]</f>
        <v>18458.5</v>
      </c>
      <c r="S4476">
        <f>Table1[[#This Row],[OrderQuantity]]*Table1[[#This Row],[UnitCost]]</f>
        <v>11998.050000000001</v>
      </c>
      <c r="T4476">
        <f>Table1[[#This Row],[OrderQuantity]]*Table1[[#This Row],[UnitPrice]]*(1-Table1[[#This Row],[DiscountApplied]]) - (Table1[[#This Row],[OrderQuantity]]*Table1[[#This Row],[UnitCost]])</f>
        <v>3691.6749999999993</v>
      </c>
      <c r="U4476">
        <f>DATEDIF(Table1[[#This Row],[ShipDate]],Table1[[#This Row],[DeliveryDate]],"d")</f>
        <v>3</v>
      </c>
      <c r="V4476" t="str">
        <f t="shared" si="139"/>
        <v>On Time</v>
      </c>
    </row>
    <row r="4477" spans="2:22" x14ac:dyDescent="0.3">
      <c r="B4477" t="str">
        <f t="shared" si="138"/>
        <v>SO-004576</v>
      </c>
      <c r="C4477" t="s">
        <v>19</v>
      </c>
      <c r="D4477" t="s">
        <v>20</v>
      </c>
      <c r="E4477" s="1">
        <v>43700</v>
      </c>
      <c r="F4477" s="1">
        <v>43785</v>
      </c>
      <c r="G4477" s="1">
        <v>43811</v>
      </c>
      <c r="H4477" s="1">
        <v>43812</v>
      </c>
      <c r="I4477" t="s">
        <v>18</v>
      </c>
      <c r="J4477">
        <v>13</v>
      </c>
      <c r="K4477">
        <v>36</v>
      </c>
      <c r="L4477">
        <v>181</v>
      </c>
      <c r="M4477">
        <v>34</v>
      </c>
      <c r="N4477">
        <v>3</v>
      </c>
      <c r="O4477">
        <v>0.05</v>
      </c>
      <c r="P4477">
        <v>506.52</v>
      </c>
      <c r="Q4477">
        <v>904.5</v>
      </c>
      <c r="R4477">
        <f>Table1[[#This Row],[OrderQuantity]]*Table1[[#This Row],[UnitPrice]]</f>
        <v>2713.5</v>
      </c>
      <c r="S4477">
        <f>Table1[[#This Row],[OrderQuantity]]*Table1[[#This Row],[UnitCost]]</f>
        <v>1519.56</v>
      </c>
      <c r="T4477">
        <f>Table1[[#This Row],[OrderQuantity]]*Table1[[#This Row],[UnitPrice]]*(1-Table1[[#This Row],[DiscountApplied]]) - (Table1[[#This Row],[OrderQuantity]]*Table1[[#This Row],[UnitCost]])</f>
        <v>1058.2649999999999</v>
      </c>
      <c r="U4477">
        <f>DATEDIF(Table1[[#This Row],[ShipDate]],Table1[[#This Row],[DeliveryDate]],"d")</f>
        <v>1</v>
      </c>
      <c r="V4477" t="str">
        <f t="shared" si="139"/>
        <v>On Time</v>
      </c>
    </row>
    <row r="4478" spans="2:22" x14ac:dyDescent="0.3">
      <c r="B4478" t="str">
        <f t="shared" si="138"/>
        <v>SO-004577</v>
      </c>
      <c r="C4478" t="s">
        <v>16</v>
      </c>
      <c r="D4478" t="s">
        <v>20</v>
      </c>
      <c r="E4478" s="1">
        <v>43700</v>
      </c>
      <c r="F4478" s="1">
        <v>43785</v>
      </c>
      <c r="G4478" s="1">
        <v>43804</v>
      </c>
      <c r="H4478" s="1">
        <v>43807</v>
      </c>
      <c r="I4478" t="s">
        <v>18</v>
      </c>
      <c r="J4478">
        <v>11</v>
      </c>
      <c r="K4478">
        <v>46</v>
      </c>
      <c r="L4478">
        <v>110</v>
      </c>
      <c r="M4478">
        <v>25</v>
      </c>
      <c r="N4478">
        <v>4</v>
      </c>
      <c r="O4478">
        <v>0.05</v>
      </c>
      <c r="P4478">
        <v>943.36</v>
      </c>
      <c r="Q4478">
        <v>1715.2</v>
      </c>
      <c r="R4478">
        <f>Table1[[#This Row],[OrderQuantity]]*Table1[[#This Row],[UnitPrice]]</f>
        <v>6860.8</v>
      </c>
      <c r="S4478">
        <f>Table1[[#This Row],[OrderQuantity]]*Table1[[#This Row],[UnitCost]]</f>
        <v>3773.44</v>
      </c>
      <c r="T4478">
        <f>Table1[[#This Row],[OrderQuantity]]*Table1[[#This Row],[UnitPrice]]*(1-Table1[[#This Row],[DiscountApplied]]) - (Table1[[#This Row],[OrderQuantity]]*Table1[[#This Row],[UnitCost]])</f>
        <v>2744.32</v>
      </c>
      <c r="U4478">
        <f>DATEDIF(Table1[[#This Row],[ShipDate]],Table1[[#This Row],[DeliveryDate]],"d")</f>
        <v>3</v>
      </c>
      <c r="V4478" t="str">
        <f t="shared" si="139"/>
        <v>On Time</v>
      </c>
    </row>
    <row r="4479" spans="2:22" x14ac:dyDescent="0.3">
      <c r="B4479" t="str">
        <f t="shared" si="138"/>
        <v>SO-004578</v>
      </c>
      <c r="C4479" t="s">
        <v>21</v>
      </c>
      <c r="D4479" t="s">
        <v>20</v>
      </c>
      <c r="E4479" s="1">
        <v>43700</v>
      </c>
      <c r="F4479" s="1">
        <v>43785</v>
      </c>
      <c r="G4479" s="1">
        <v>43795</v>
      </c>
      <c r="H4479" s="1">
        <v>43801</v>
      </c>
      <c r="I4479" t="s">
        <v>18</v>
      </c>
      <c r="J4479">
        <v>25</v>
      </c>
      <c r="K4479">
        <v>21</v>
      </c>
      <c r="L4479">
        <v>174</v>
      </c>
      <c r="M4479">
        <v>25</v>
      </c>
      <c r="N4479">
        <v>8</v>
      </c>
      <c r="O4479">
        <v>0.05</v>
      </c>
      <c r="P4479">
        <v>515.9</v>
      </c>
      <c r="Q4479">
        <v>938</v>
      </c>
      <c r="R4479">
        <f>Table1[[#This Row],[OrderQuantity]]*Table1[[#This Row],[UnitPrice]]</f>
        <v>7504</v>
      </c>
      <c r="S4479">
        <f>Table1[[#This Row],[OrderQuantity]]*Table1[[#This Row],[UnitCost]]</f>
        <v>4127.2</v>
      </c>
      <c r="T4479">
        <f>Table1[[#This Row],[OrderQuantity]]*Table1[[#This Row],[UnitPrice]]*(1-Table1[[#This Row],[DiscountApplied]]) - (Table1[[#This Row],[OrderQuantity]]*Table1[[#This Row],[UnitCost]])</f>
        <v>3001.5999999999995</v>
      </c>
      <c r="U4479">
        <f>DATEDIF(Table1[[#This Row],[ShipDate]],Table1[[#This Row],[DeliveryDate]],"d")</f>
        <v>6</v>
      </c>
      <c r="V4479" t="str">
        <f t="shared" si="139"/>
        <v>On Time</v>
      </c>
    </row>
    <row r="4480" spans="2:22" x14ac:dyDescent="0.3">
      <c r="B4480" t="str">
        <f t="shared" si="138"/>
        <v>SO-004579</v>
      </c>
      <c r="C4480" t="s">
        <v>19</v>
      </c>
      <c r="D4480" t="s">
        <v>20</v>
      </c>
      <c r="E4480" s="1">
        <v>43700</v>
      </c>
      <c r="F4480" s="1">
        <v>43785</v>
      </c>
      <c r="G4480" s="1">
        <v>43789</v>
      </c>
      <c r="H4480" s="1">
        <v>43791</v>
      </c>
      <c r="I4480" t="s">
        <v>18</v>
      </c>
      <c r="J4480">
        <v>15</v>
      </c>
      <c r="K4480">
        <v>15</v>
      </c>
      <c r="L4480">
        <v>135</v>
      </c>
      <c r="M4480">
        <v>34</v>
      </c>
      <c r="N4480">
        <v>4</v>
      </c>
      <c r="O4480">
        <v>0.08</v>
      </c>
      <c r="P4480">
        <v>1762.9</v>
      </c>
      <c r="Q4480">
        <v>4006.6</v>
      </c>
      <c r="R4480">
        <f>Table1[[#This Row],[OrderQuantity]]*Table1[[#This Row],[UnitPrice]]</f>
        <v>16026.4</v>
      </c>
      <c r="S4480">
        <f>Table1[[#This Row],[OrderQuantity]]*Table1[[#This Row],[UnitCost]]</f>
        <v>7051.6</v>
      </c>
      <c r="T4480">
        <f>Table1[[#This Row],[OrderQuantity]]*Table1[[#This Row],[UnitPrice]]*(1-Table1[[#This Row],[DiscountApplied]]) - (Table1[[#This Row],[OrderQuantity]]*Table1[[#This Row],[UnitCost]])</f>
        <v>7692.6880000000001</v>
      </c>
      <c r="U4480">
        <f>DATEDIF(Table1[[#This Row],[ShipDate]],Table1[[#This Row],[DeliveryDate]],"d")</f>
        <v>2</v>
      </c>
      <c r="V4480" t="str">
        <f t="shared" si="139"/>
        <v>On Time</v>
      </c>
    </row>
    <row r="4481" spans="2:22" x14ac:dyDescent="0.3">
      <c r="B4481" t="str">
        <f t="shared" si="138"/>
        <v>SO-004580</v>
      </c>
      <c r="C4481" t="s">
        <v>16</v>
      </c>
      <c r="D4481" t="s">
        <v>23</v>
      </c>
      <c r="E4481" s="1">
        <v>43700</v>
      </c>
      <c r="F4481" s="1">
        <v>43785</v>
      </c>
      <c r="G4481" s="1">
        <v>43802</v>
      </c>
      <c r="H4481" s="1">
        <v>43809</v>
      </c>
      <c r="I4481" t="s">
        <v>18</v>
      </c>
      <c r="J4481">
        <v>10</v>
      </c>
      <c r="K4481">
        <v>26</v>
      </c>
      <c r="L4481">
        <v>321</v>
      </c>
      <c r="M4481">
        <v>17</v>
      </c>
      <c r="N4481">
        <v>8</v>
      </c>
      <c r="O4481">
        <v>0.05</v>
      </c>
      <c r="P4481">
        <v>628.73</v>
      </c>
      <c r="Q4481">
        <v>1232.8</v>
      </c>
      <c r="R4481">
        <f>Table1[[#This Row],[OrderQuantity]]*Table1[[#This Row],[UnitPrice]]</f>
        <v>9862.4</v>
      </c>
      <c r="S4481">
        <f>Table1[[#This Row],[OrderQuantity]]*Table1[[#This Row],[UnitCost]]</f>
        <v>5029.84</v>
      </c>
      <c r="T4481">
        <f>Table1[[#This Row],[OrderQuantity]]*Table1[[#This Row],[UnitPrice]]*(1-Table1[[#This Row],[DiscountApplied]]) - (Table1[[#This Row],[OrderQuantity]]*Table1[[#This Row],[UnitCost]])</f>
        <v>4339.4399999999987</v>
      </c>
      <c r="U4481">
        <f>DATEDIF(Table1[[#This Row],[ShipDate]],Table1[[#This Row],[DeliveryDate]],"d")</f>
        <v>7</v>
      </c>
      <c r="V4481" t="str">
        <f t="shared" si="139"/>
        <v>On Time</v>
      </c>
    </row>
    <row r="4482" spans="2:22" x14ac:dyDescent="0.3">
      <c r="B4482" t="str">
        <f t="shared" ref="B4482:B4545" si="140">"SO-" &amp; TEXT(ROW(B4482)+99,"000000")</f>
        <v>SO-004581</v>
      </c>
      <c r="C4482" t="s">
        <v>22</v>
      </c>
      <c r="D4482" t="s">
        <v>20</v>
      </c>
      <c r="E4482" s="1">
        <v>43700</v>
      </c>
      <c r="F4482" s="1">
        <v>43785</v>
      </c>
      <c r="G4482" s="1">
        <v>43802</v>
      </c>
      <c r="H4482" s="1">
        <v>43803</v>
      </c>
      <c r="I4482" t="s">
        <v>18</v>
      </c>
      <c r="J4482">
        <v>25</v>
      </c>
      <c r="K4482">
        <v>21</v>
      </c>
      <c r="L4482">
        <v>178</v>
      </c>
      <c r="M4482">
        <v>33</v>
      </c>
      <c r="N4482">
        <v>7</v>
      </c>
      <c r="O4482">
        <v>0.2</v>
      </c>
      <c r="P4482">
        <v>2296.69</v>
      </c>
      <c r="Q4482">
        <v>3892.7</v>
      </c>
      <c r="R4482">
        <f>Table1[[#This Row],[OrderQuantity]]*Table1[[#This Row],[UnitPrice]]</f>
        <v>27248.899999999998</v>
      </c>
      <c r="S4482">
        <f>Table1[[#This Row],[OrderQuantity]]*Table1[[#This Row],[UnitCost]]</f>
        <v>16076.83</v>
      </c>
      <c r="T4482">
        <f>Table1[[#This Row],[OrderQuantity]]*Table1[[#This Row],[UnitPrice]]*(1-Table1[[#This Row],[DiscountApplied]]) - (Table1[[#This Row],[OrderQuantity]]*Table1[[#This Row],[UnitCost]])</f>
        <v>5722.2899999999991</v>
      </c>
      <c r="U4482">
        <f>DATEDIF(Table1[[#This Row],[ShipDate]],Table1[[#This Row],[DeliveryDate]],"d")</f>
        <v>1</v>
      </c>
      <c r="V4482" t="str">
        <f t="shared" ref="V4482:V4545" si="141">IF(U4482&gt;7,"Late","On Time")</f>
        <v>On Time</v>
      </c>
    </row>
    <row r="4483" spans="2:22" x14ac:dyDescent="0.3">
      <c r="B4483" t="str">
        <f t="shared" si="140"/>
        <v>SO-004582</v>
      </c>
      <c r="C4483" t="s">
        <v>16</v>
      </c>
      <c r="D4483" t="s">
        <v>26</v>
      </c>
      <c r="E4483" s="1">
        <v>43700</v>
      </c>
      <c r="F4483" s="1">
        <v>43785</v>
      </c>
      <c r="G4483" s="1">
        <v>43812</v>
      </c>
      <c r="H4483" s="1">
        <v>43815</v>
      </c>
      <c r="I4483" t="s">
        <v>18</v>
      </c>
      <c r="J4483">
        <v>1</v>
      </c>
      <c r="K4483">
        <v>23</v>
      </c>
      <c r="L4483">
        <v>72</v>
      </c>
      <c r="M4483">
        <v>6</v>
      </c>
      <c r="N4483">
        <v>1</v>
      </c>
      <c r="O4483">
        <v>0.05</v>
      </c>
      <c r="P4483">
        <v>1093.71</v>
      </c>
      <c r="Q4483">
        <v>2485.6999999999998</v>
      </c>
      <c r="R4483">
        <f>Table1[[#This Row],[OrderQuantity]]*Table1[[#This Row],[UnitPrice]]</f>
        <v>2485.6999999999998</v>
      </c>
      <c r="S4483">
        <f>Table1[[#This Row],[OrderQuantity]]*Table1[[#This Row],[UnitCost]]</f>
        <v>1093.71</v>
      </c>
      <c r="T4483">
        <f>Table1[[#This Row],[OrderQuantity]]*Table1[[#This Row],[UnitPrice]]*(1-Table1[[#This Row],[DiscountApplied]]) - (Table1[[#This Row],[OrderQuantity]]*Table1[[#This Row],[UnitCost]])</f>
        <v>1267.7049999999995</v>
      </c>
      <c r="U4483">
        <f>DATEDIF(Table1[[#This Row],[ShipDate]],Table1[[#This Row],[DeliveryDate]],"d")</f>
        <v>3</v>
      </c>
      <c r="V4483" t="str">
        <f t="shared" si="141"/>
        <v>On Time</v>
      </c>
    </row>
    <row r="4484" spans="2:22" x14ac:dyDescent="0.3">
      <c r="B4484" t="str">
        <f t="shared" si="140"/>
        <v>SO-004583</v>
      </c>
      <c r="C4484" t="s">
        <v>16</v>
      </c>
      <c r="D4484" t="s">
        <v>17</v>
      </c>
      <c r="E4484" s="1">
        <v>43600</v>
      </c>
      <c r="F4484" s="1">
        <v>43785</v>
      </c>
      <c r="G4484" s="1">
        <v>43797</v>
      </c>
      <c r="H4484" s="1">
        <v>43807</v>
      </c>
      <c r="I4484" t="s">
        <v>18</v>
      </c>
      <c r="J4484">
        <v>9</v>
      </c>
      <c r="K4484">
        <v>40</v>
      </c>
      <c r="L4484">
        <v>228</v>
      </c>
      <c r="M4484">
        <v>47</v>
      </c>
      <c r="N4484">
        <v>2</v>
      </c>
      <c r="O4484">
        <v>0.05</v>
      </c>
      <c r="P4484">
        <v>1341.34</v>
      </c>
      <c r="Q4484">
        <v>1742</v>
      </c>
      <c r="R4484">
        <f>Table1[[#This Row],[OrderQuantity]]*Table1[[#This Row],[UnitPrice]]</f>
        <v>3484</v>
      </c>
      <c r="S4484">
        <f>Table1[[#This Row],[OrderQuantity]]*Table1[[#This Row],[UnitCost]]</f>
        <v>2682.68</v>
      </c>
      <c r="T4484">
        <f>Table1[[#This Row],[OrderQuantity]]*Table1[[#This Row],[UnitPrice]]*(1-Table1[[#This Row],[DiscountApplied]]) - (Table1[[#This Row],[OrderQuantity]]*Table1[[#This Row],[UnitCost]])</f>
        <v>627.11999999999989</v>
      </c>
      <c r="U4484">
        <f>DATEDIF(Table1[[#This Row],[ShipDate]],Table1[[#This Row],[DeliveryDate]],"d")</f>
        <v>10</v>
      </c>
      <c r="V4484" t="str">
        <f t="shared" si="141"/>
        <v>Late</v>
      </c>
    </row>
    <row r="4485" spans="2:22" x14ac:dyDescent="0.3">
      <c r="B4485" t="str">
        <f t="shared" si="140"/>
        <v>SO-004584</v>
      </c>
      <c r="C4485" t="s">
        <v>19</v>
      </c>
      <c r="D4485" t="s">
        <v>24</v>
      </c>
      <c r="E4485" s="1">
        <v>43700</v>
      </c>
      <c r="F4485" s="1">
        <v>43785</v>
      </c>
      <c r="G4485" s="1">
        <v>43806</v>
      </c>
      <c r="H4485" s="1">
        <v>43814</v>
      </c>
      <c r="I4485" t="s">
        <v>18</v>
      </c>
      <c r="J4485">
        <v>13</v>
      </c>
      <c r="K4485">
        <v>18</v>
      </c>
      <c r="L4485">
        <v>37</v>
      </c>
      <c r="M4485">
        <v>29</v>
      </c>
      <c r="N4485">
        <v>2</v>
      </c>
      <c r="O4485">
        <v>0.05</v>
      </c>
      <c r="P4485">
        <v>91.92</v>
      </c>
      <c r="Q4485">
        <v>187.6</v>
      </c>
      <c r="R4485">
        <f>Table1[[#This Row],[OrderQuantity]]*Table1[[#This Row],[UnitPrice]]</f>
        <v>375.2</v>
      </c>
      <c r="S4485">
        <f>Table1[[#This Row],[OrderQuantity]]*Table1[[#This Row],[UnitCost]]</f>
        <v>183.84</v>
      </c>
      <c r="T4485">
        <f>Table1[[#This Row],[OrderQuantity]]*Table1[[#This Row],[UnitPrice]]*(1-Table1[[#This Row],[DiscountApplied]]) - (Table1[[#This Row],[OrderQuantity]]*Table1[[#This Row],[UnitCost]])</f>
        <v>172.6</v>
      </c>
      <c r="U4485">
        <f>DATEDIF(Table1[[#This Row],[ShipDate]],Table1[[#This Row],[DeliveryDate]],"d")</f>
        <v>8</v>
      </c>
      <c r="V4485" t="str">
        <f t="shared" si="141"/>
        <v>Late</v>
      </c>
    </row>
    <row r="4486" spans="2:22" x14ac:dyDescent="0.3">
      <c r="B4486" t="str">
        <f t="shared" si="140"/>
        <v>SO-004585</v>
      </c>
      <c r="C4486" t="s">
        <v>19</v>
      </c>
      <c r="D4486" t="s">
        <v>24</v>
      </c>
      <c r="E4486" s="1">
        <v>43700</v>
      </c>
      <c r="F4486" s="1">
        <v>43785</v>
      </c>
      <c r="G4486" s="1">
        <v>43804</v>
      </c>
      <c r="H4486" s="1">
        <v>43814</v>
      </c>
      <c r="I4486" t="s">
        <v>18</v>
      </c>
      <c r="J4486">
        <v>15</v>
      </c>
      <c r="K4486">
        <v>8</v>
      </c>
      <c r="L4486">
        <v>30</v>
      </c>
      <c r="M4486">
        <v>43</v>
      </c>
      <c r="N4486">
        <v>3</v>
      </c>
      <c r="O4486">
        <v>0.3</v>
      </c>
      <c r="P4486">
        <v>2141.86</v>
      </c>
      <c r="Q4486">
        <v>3966.4</v>
      </c>
      <c r="R4486">
        <f>Table1[[#This Row],[OrderQuantity]]*Table1[[#This Row],[UnitPrice]]</f>
        <v>11899.2</v>
      </c>
      <c r="S4486">
        <f>Table1[[#This Row],[OrderQuantity]]*Table1[[#This Row],[UnitCost]]</f>
        <v>6425.58</v>
      </c>
      <c r="T4486">
        <f>Table1[[#This Row],[OrderQuantity]]*Table1[[#This Row],[UnitPrice]]*(1-Table1[[#This Row],[DiscountApplied]]) - (Table1[[#This Row],[OrderQuantity]]*Table1[[#This Row],[UnitCost]])</f>
        <v>1903.8600000000006</v>
      </c>
      <c r="U4486">
        <f>DATEDIF(Table1[[#This Row],[ShipDate]],Table1[[#This Row],[DeliveryDate]],"d")</f>
        <v>10</v>
      </c>
      <c r="V4486" t="str">
        <f t="shared" si="141"/>
        <v>Late</v>
      </c>
    </row>
    <row r="4487" spans="2:22" x14ac:dyDescent="0.3">
      <c r="B4487" t="str">
        <f t="shared" si="140"/>
        <v>SO-004586</v>
      </c>
      <c r="C4487" t="s">
        <v>19</v>
      </c>
      <c r="D4487" t="s">
        <v>23</v>
      </c>
      <c r="E4487" s="1">
        <v>43700</v>
      </c>
      <c r="F4487" s="1">
        <v>43786</v>
      </c>
      <c r="G4487" s="1">
        <v>43790</v>
      </c>
      <c r="H4487" s="1">
        <v>43791</v>
      </c>
      <c r="I4487" t="s">
        <v>18</v>
      </c>
      <c r="J4487">
        <v>18</v>
      </c>
      <c r="K4487">
        <v>35</v>
      </c>
      <c r="L4487">
        <v>297</v>
      </c>
      <c r="M4487">
        <v>34</v>
      </c>
      <c r="N4487">
        <v>3</v>
      </c>
      <c r="O4487">
        <v>0.2</v>
      </c>
      <c r="P4487">
        <v>578.88</v>
      </c>
      <c r="Q4487">
        <v>1072</v>
      </c>
      <c r="R4487">
        <f>Table1[[#This Row],[OrderQuantity]]*Table1[[#This Row],[UnitPrice]]</f>
        <v>3216</v>
      </c>
      <c r="S4487">
        <f>Table1[[#This Row],[OrderQuantity]]*Table1[[#This Row],[UnitCost]]</f>
        <v>1736.6399999999999</v>
      </c>
      <c r="T4487">
        <f>Table1[[#This Row],[OrderQuantity]]*Table1[[#This Row],[UnitPrice]]*(1-Table1[[#This Row],[DiscountApplied]]) - (Table1[[#This Row],[OrderQuantity]]*Table1[[#This Row],[UnitCost]])</f>
        <v>836.16000000000031</v>
      </c>
      <c r="U4487">
        <f>DATEDIF(Table1[[#This Row],[ShipDate]],Table1[[#This Row],[DeliveryDate]],"d")</f>
        <v>1</v>
      </c>
      <c r="V4487" t="str">
        <f t="shared" si="141"/>
        <v>On Time</v>
      </c>
    </row>
    <row r="4488" spans="2:22" x14ac:dyDescent="0.3">
      <c r="B4488" t="str">
        <f t="shared" si="140"/>
        <v>SO-004587</v>
      </c>
      <c r="C4488" t="s">
        <v>16</v>
      </c>
      <c r="D4488" t="s">
        <v>23</v>
      </c>
      <c r="E4488" s="1">
        <v>43700</v>
      </c>
      <c r="F4488" s="1">
        <v>43786</v>
      </c>
      <c r="G4488" s="1">
        <v>43789</v>
      </c>
      <c r="H4488" s="1">
        <v>43792</v>
      </c>
      <c r="I4488" t="s">
        <v>18</v>
      </c>
      <c r="J4488">
        <v>9</v>
      </c>
      <c r="K4488">
        <v>49</v>
      </c>
      <c r="L4488">
        <v>300</v>
      </c>
      <c r="M4488">
        <v>32</v>
      </c>
      <c r="N4488">
        <v>4</v>
      </c>
      <c r="O4488">
        <v>0.15</v>
      </c>
      <c r="P4488">
        <v>675.83</v>
      </c>
      <c r="Q4488">
        <v>877.7</v>
      </c>
      <c r="R4488">
        <f>Table1[[#This Row],[OrderQuantity]]*Table1[[#This Row],[UnitPrice]]</f>
        <v>3510.8</v>
      </c>
      <c r="S4488">
        <f>Table1[[#This Row],[OrderQuantity]]*Table1[[#This Row],[UnitCost]]</f>
        <v>2703.32</v>
      </c>
      <c r="T4488">
        <f>Table1[[#This Row],[OrderQuantity]]*Table1[[#This Row],[UnitPrice]]*(1-Table1[[#This Row],[DiscountApplied]]) - (Table1[[#This Row],[OrderQuantity]]*Table1[[#This Row],[UnitCost]])</f>
        <v>280.86000000000013</v>
      </c>
      <c r="U4488">
        <f>DATEDIF(Table1[[#This Row],[ShipDate]],Table1[[#This Row],[DeliveryDate]],"d")</f>
        <v>3</v>
      </c>
      <c r="V4488" t="str">
        <f t="shared" si="141"/>
        <v>On Time</v>
      </c>
    </row>
    <row r="4489" spans="2:22" x14ac:dyDescent="0.3">
      <c r="B4489" t="str">
        <f t="shared" si="140"/>
        <v>SO-004588</v>
      </c>
      <c r="C4489" t="s">
        <v>16</v>
      </c>
      <c r="D4489" t="s">
        <v>17</v>
      </c>
      <c r="E4489" s="1">
        <v>43700</v>
      </c>
      <c r="F4489" s="1">
        <v>43786</v>
      </c>
      <c r="G4489" s="1">
        <v>43808</v>
      </c>
      <c r="H4489" s="1">
        <v>43812</v>
      </c>
      <c r="I4489" t="s">
        <v>18</v>
      </c>
      <c r="J4489">
        <v>11</v>
      </c>
      <c r="K4489">
        <v>16</v>
      </c>
      <c r="L4489">
        <v>243</v>
      </c>
      <c r="M4489">
        <v>10</v>
      </c>
      <c r="N4489">
        <v>5</v>
      </c>
      <c r="O4489">
        <v>0.05</v>
      </c>
      <c r="P4489">
        <v>3763.12</v>
      </c>
      <c r="Q4489">
        <v>5701.7</v>
      </c>
      <c r="R4489">
        <f>Table1[[#This Row],[OrderQuantity]]*Table1[[#This Row],[UnitPrice]]</f>
        <v>28508.5</v>
      </c>
      <c r="S4489">
        <f>Table1[[#This Row],[OrderQuantity]]*Table1[[#This Row],[UnitCost]]</f>
        <v>18815.599999999999</v>
      </c>
      <c r="T4489">
        <f>Table1[[#This Row],[OrderQuantity]]*Table1[[#This Row],[UnitPrice]]*(1-Table1[[#This Row],[DiscountApplied]]) - (Table1[[#This Row],[OrderQuantity]]*Table1[[#This Row],[UnitCost]])</f>
        <v>8267.4749999999985</v>
      </c>
      <c r="U4489">
        <f>DATEDIF(Table1[[#This Row],[ShipDate]],Table1[[#This Row],[DeliveryDate]],"d")</f>
        <v>4</v>
      </c>
      <c r="V4489" t="str">
        <f t="shared" si="141"/>
        <v>On Time</v>
      </c>
    </row>
    <row r="4490" spans="2:22" x14ac:dyDescent="0.3">
      <c r="B4490" t="str">
        <f t="shared" si="140"/>
        <v>SO-004589</v>
      </c>
      <c r="C4490" t="s">
        <v>16</v>
      </c>
      <c r="D4490" t="s">
        <v>26</v>
      </c>
      <c r="E4490" s="1">
        <v>43600</v>
      </c>
      <c r="F4490" s="1">
        <v>43786</v>
      </c>
      <c r="G4490" s="1">
        <v>43811</v>
      </c>
      <c r="H4490" s="1">
        <v>43813</v>
      </c>
      <c r="I4490" t="s">
        <v>18</v>
      </c>
      <c r="J4490">
        <v>5</v>
      </c>
      <c r="K4490">
        <v>49</v>
      </c>
      <c r="L4490">
        <v>74</v>
      </c>
      <c r="M4490">
        <v>19</v>
      </c>
      <c r="N4490">
        <v>7</v>
      </c>
      <c r="O4490">
        <v>0.05</v>
      </c>
      <c r="P4490">
        <v>973.85</v>
      </c>
      <c r="Q4490">
        <v>1708.5</v>
      </c>
      <c r="R4490">
        <f>Table1[[#This Row],[OrderQuantity]]*Table1[[#This Row],[UnitPrice]]</f>
        <v>11959.5</v>
      </c>
      <c r="S4490">
        <f>Table1[[#This Row],[OrderQuantity]]*Table1[[#This Row],[UnitCost]]</f>
        <v>6816.95</v>
      </c>
      <c r="T4490">
        <f>Table1[[#This Row],[OrderQuantity]]*Table1[[#This Row],[UnitPrice]]*(1-Table1[[#This Row],[DiscountApplied]]) - (Table1[[#This Row],[OrderQuantity]]*Table1[[#This Row],[UnitCost]])</f>
        <v>4544.5749999999998</v>
      </c>
      <c r="U4490">
        <f>DATEDIF(Table1[[#This Row],[ShipDate]],Table1[[#This Row],[DeliveryDate]],"d")</f>
        <v>2</v>
      </c>
      <c r="V4490" t="str">
        <f t="shared" si="141"/>
        <v>On Time</v>
      </c>
    </row>
    <row r="4491" spans="2:22" x14ac:dyDescent="0.3">
      <c r="B4491" t="str">
        <f t="shared" si="140"/>
        <v>SO-004590</v>
      </c>
      <c r="C4491" t="s">
        <v>19</v>
      </c>
      <c r="D4491" t="s">
        <v>20</v>
      </c>
      <c r="E4491" s="1">
        <v>43700</v>
      </c>
      <c r="F4491" s="1">
        <v>43786</v>
      </c>
      <c r="G4491" s="1">
        <v>43805</v>
      </c>
      <c r="H4491" s="1">
        <v>43809</v>
      </c>
      <c r="I4491" t="s">
        <v>18</v>
      </c>
      <c r="J4491">
        <v>18</v>
      </c>
      <c r="K4491">
        <v>20</v>
      </c>
      <c r="L4491">
        <v>107</v>
      </c>
      <c r="M4491">
        <v>33</v>
      </c>
      <c r="N4491">
        <v>3</v>
      </c>
      <c r="O4491">
        <v>0.05</v>
      </c>
      <c r="P4491">
        <v>688.09</v>
      </c>
      <c r="Q4491">
        <v>871</v>
      </c>
      <c r="R4491">
        <f>Table1[[#This Row],[OrderQuantity]]*Table1[[#This Row],[UnitPrice]]</f>
        <v>2613</v>
      </c>
      <c r="S4491">
        <f>Table1[[#This Row],[OrderQuantity]]*Table1[[#This Row],[UnitCost]]</f>
        <v>2064.27</v>
      </c>
      <c r="T4491">
        <f>Table1[[#This Row],[OrderQuantity]]*Table1[[#This Row],[UnitPrice]]*(1-Table1[[#This Row],[DiscountApplied]]) - (Table1[[#This Row],[OrderQuantity]]*Table1[[#This Row],[UnitCost]])</f>
        <v>418.07999999999993</v>
      </c>
      <c r="U4491">
        <f>DATEDIF(Table1[[#This Row],[ShipDate]],Table1[[#This Row],[DeliveryDate]],"d")</f>
        <v>4</v>
      </c>
      <c r="V4491" t="str">
        <f t="shared" si="141"/>
        <v>On Time</v>
      </c>
    </row>
    <row r="4492" spans="2:22" x14ac:dyDescent="0.3">
      <c r="B4492" t="str">
        <f t="shared" si="140"/>
        <v>SO-004591</v>
      </c>
      <c r="C4492" t="s">
        <v>22</v>
      </c>
      <c r="D4492" t="s">
        <v>24</v>
      </c>
      <c r="E4492" s="1">
        <v>43700</v>
      </c>
      <c r="F4492" s="1">
        <v>43786</v>
      </c>
      <c r="G4492" s="1">
        <v>43788</v>
      </c>
      <c r="H4492" s="1">
        <v>43793</v>
      </c>
      <c r="I4492" t="s">
        <v>18</v>
      </c>
      <c r="J4492">
        <v>27</v>
      </c>
      <c r="K4492">
        <v>33</v>
      </c>
      <c r="L4492">
        <v>28</v>
      </c>
      <c r="M4492">
        <v>29</v>
      </c>
      <c r="N4492">
        <v>4</v>
      </c>
      <c r="O4492">
        <v>0.08</v>
      </c>
      <c r="P4492">
        <v>2894.4</v>
      </c>
      <c r="Q4492">
        <v>6030</v>
      </c>
      <c r="R4492">
        <f>Table1[[#This Row],[OrderQuantity]]*Table1[[#This Row],[UnitPrice]]</f>
        <v>24120</v>
      </c>
      <c r="S4492">
        <f>Table1[[#This Row],[OrderQuantity]]*Table1[[#This Row],[UnitCost]]</f>
        <v>11577.6</v>
      </c>
      <c r="T4492">
        <f>Table1[[#This Row],[OrderQuantity]]*Table1[[#This Row],[UnitPrice]]*(1-Table1[[#This Row],[DiscountApplied]]) - (Table1[[#This Row],[OrderQuantity]]*Table1[[#This Row],[UnitCost]])</f>
        <v>10612.800000000001</v>
      </c>
      <c r="U4492">
        <f>DATEDIF(Table1[[#This Row],[ShipDate]],Table1[[#This Row],[DeliveryDate]],"d")</f>
        <v>5</v>
      </c>
      <c r="V4492" t="str">
        <f t="shared" si="141"/>
        <v>On Time</v>
      </c>
    </row>
    <row r="4493" spans="2:22" x14ac:dyDescent="0.3">
      <c r="B4493" t="str">
        <f t="shared" si="140"/>
        <v>SO-004592</v>
      </c>
      <c r="C4493" t="s">
        <v>16</v>
      </c>
      <c r="D4493" t="s">
        <v>24</v>
      </c>
      <c r="E4493" s="1">
        <v>43700</v>
      </c>
      <c r="F4493" s="1">
        <v>43786</v>
      </c>
      <c r="G4493" s="1">
        <v>43812</v>
      </c>
      <c r="H4493" s="1">
        <v>43822</v>
      </c>
      <c r="I4493" t="s">
        <v>18</v>
      </c>
      <c r="J4493">
        <v>1</v>
      </c>
      <c r="K4493">
        <v>17</v>
      </c>
      <c r="L4493">
        <v>1</v>
      </c>
      <c r="M4493">
        <v>11</v>
      </c>
      <c r="N4493">
        <v>5</v>
      </c>
      <c r="O4493">
        <v>0.08</v>
      </c>
      <c r="P4493">
        <v>3676.69</v>
      </c>
      <c r="Q4493">
        <v>5406.9</v>
      </c>
      <c r="R4493">
        <f>Table1[[#This Row],[OrderQuantity]]*Table1[[#This Row],[UnitPrice]]</f>
        <v>27034.5</v>
      </c>
      <c r="S4493">
        <f>Table1[[#This Row],[OrderQuantity]]*Table1[[#This Row],[UnitCost]]</f>
        <v>18383.45</v>
      </c>
      <c r="T4493">
        <f>Table1[[#This Row],[OrderQuantity]]*Table1[[#This Row],[UnitPrice]]*(1-Table1[[#This Row],[DiscountApplied]]) - (Table1[[#This Row],[OrderQuantity]]*Table1[[#This Row],[UnitCost]])</f>
        <v>6488.2900000000009</v>
      </c>
      <c r="U4493">
        <f>DATEDIF(Table1[[#This Row],[ShipDate]],Table1[[#This Row],[DeliveryDate]],"d")</f>
        <v>10</v>
      </c>
      <c r="V4493" t="str">
        <f t="shared" si="141"/>
        <v>Late</v>
      </c>
    </row>
    <row r="4494" spans="2:22" x14ac:dyDescent="0.3">
      <c r="B4494" t="str">
        <f t="shared" si="140"/>
        <v>SO-004593</v>
      </c>
      <c r="C4494" t="s">
        <v>16</v>
      </c>
      <c r="D4494" t="s">
        <v>24</v>
      </c>
      <c r="E4494" s="1">
        <v>43700</v>
      </c>
      <c r="F4494" s="1">
        <v>43786</v>
      </c>
      <c r="G4494" s="1">
        <v>43805</v>
      </c>
      <c r="H4494" s="1">
        <v>43806</v>
      </c>
      <c r="I4494" t="s">
        <v>18</v>
      </c>
      <c r="J4494">
        <v>3</v>
      </c>
      <c r="K4494">
        <v>6</v>
      </c>
      <c r="L4494">
        <v>22</v>
      </c>
      <c r="M4494">
        <v>8</v>
      </c>
      <c r="N4494">
        <v>5</v>
      </c>
      <c r="O4494">
        <v>0.1</v>
      </c>
      <c r="P4494">
        <v>352.76</v>
      </c>
      <c r="Q4494">
        <v>783.9</v>
      </c>
      <c r="R4494">
        <f>Table1[[#This Row],[OrderQuantity]]*Table1[[#This Row],[UnitPrice]]</f>
        <v>3919.5</v>
      </c>
      <c r="S4494">
        <f>Table1[[#This Row],[OrderQuantity]]*Table1[[#This Row],[UnitCost]]</f>
        <v>1763.8</v>
      </c>
      <c r="T4494">
        <f>Table1[[#This Row],[OrderQuantity]]*Table1[[#This Row],[UnitPrice]]*(1-Table1[[#This Row],[DiscountApplied]]) - (Table1[[#This Row],[OrderQuantity]]*Table1[[#This Row],[UnitCost]])</f>
        <v>1763.7500000000002</v>
      </c>
      <c r="U4494">
        <f>DATEDIF(Table1[[#This Row],[ShipDate]],Table1[[#This Row],[DeliveryDate]],"d")</f>
        <v>1</v>
      </c>
      <c r="V4494" t="str">
        <f t="shared" si="141"/>
        <v>On Time</v>
      </c>
    </row>
    <row r="4495" spans="2:22" x14ac:dyDescent="0.3">
      <c r="B4495" t="str">
        <f t="shared" si="140"/>
        <v>SO-004594</v>
      </c>
      <c r="C4495" t="s">
        <v>19</v>
      </c>
      <c r="D4495" t="s">
        <v>20</v>
      </c>
      <c r="E4495" s="1">
        <v>43700</v>
      </c>
      <c r="F4495" s="1">
        <v>43786</v>
      </c>
      <c r="G4495" s="1">
        <v>43802</v>
      </c>
      <c r="H4495" s="1">
        <v>43803</v>
      </c>
      <c r="I4495" t="s">
        <v>18</v>
      </c>
      <c r="J4495">
        <v>19</v>
      </c>
      <c r="K4495">
        <v>36</v>
      </c>
      <c r="L4495">
        <v>117</v>
      </c>
      <c r="M4495">
        <v>10</v>
      </c>
      <c r="N4495">
        <v>2</v>
      </c>
      <c r="O4495">
        <v>0.15</v>
      </c>
      <c r="P4495">
        <v>147.4</v>
      </c>
      <c r="Q4495">
        <v>268</v>
      </c>
      <c r="R4495">
        <f>Table1[[#This Row],[OrderQuantity]]*Table1[[#This Row],[UnitPrice]]</f>
        <v>536</v>
      </c>
      <c r="S4495">
        <f>Table1[[#This Row],[OrderQuantity]]*Table1[[#This Row],[UnitCost]]</f>
        <v>294.8</v>
      </c>
      <c r="T4495">
        <f>Table1[[#This Row],[OrderQuantity]]*Table1[[#This Row],[UnitPrice]]*(1-Table1[[#This Row],[DiscountApplied]]) - (Table1[[#This Row],[OrderQuantity]]*Table1[[#This Row],[UnitCost]])</f>
        <v>160.79999999999995</v>
      </c>
      <c r="U4495">
        <f>DATEDIF(Table1[[#This Row],[ShipDate]],Table1[[#This Row],[DeliveryDate]],"d")</f>
        <v>1</v>
      </c>
      <c r="V4495" t="str">
        <f t="shared" si="141"/>
        <v>On Time</v>
      </c>
    </row>
    <row r="4496" spans="2:22" x14ac:dyDescent="0.3">
      <c r="B4496" t="str">
        <f t="shared" si="140"/>
        <v>SO-004595</v>
      </c>
      <c r="C4496" t="s">
        <v>19</v>
      </c>
      <c r="D4496" t="s">
        <v>20</v>
      </c>
      <c r="E4496" s="1">
        <v>43700</v>
      </c>
      <c r="F4496" s="1">
        <v>43786</v>
      </c>
      <c r="G4496" s="1">
        <v>43798</v>
      </c>
      <c r="H4496" s="1">
        <v>43805</v>
      </c>
      <c r="I4496" t="s">
        <v>18</v>
      </c>
      <c r="J4496">
        <v>14</v>
      </c>
      <c r="K4496">
        <v>42</v>
      </c>
      <c r="L4496">
        <v>163</v>
      </c>
      <c r="M4496">
        <v>45</v>
      </c>
      <c r="N4496">
        <v>8</v>
      </c>
      <c r="O4496">
        <v>0.08</v>
      </c>
      <c r="P4496">
        <v>793.88</v>
      </c>
      <c r="Q4496">
        <v>1936.3</v>
      </c>
      <c r="R4496">
        <f>Table1[[#This Row],[OrderQuantity]]*Table1[[#This Row],[UnitPrice]]</f>
        <v>15490.4</v>
      </c>
      <c r="S4496">
        <f>Table1[[#This Row],[OrderQuantity]]*Table1[[#This Row],[UnitCost]]</f>
        <v>6351.04</v>
      </c>
      <c r="T4496">
        <f>Table1[[#This Row],[OrderQuantity]]*Table1[[#This Row],[UnitPrice]]*(1-Table1[[#This Row],[DiscountApplied]]) - (Table1[[#This Row],[OrderQuantity]]*Table1[[#This Row],[UnitCost]])</f>
        <v>7900.1279999999997</v>
      </c>
      <c r="U4496">
        <f>DATEDIF(Table1[[#This Row],[ShipDate]],Table1[[#This Row],[DeliveryDate]],"d")</f>
        <v>7</v>
      </c>
      <c r="V4496" t="str">
        <f t="shared" si="141"/>
        <v>On Time</v>
      </c>
    </row>
    <row r="4497" spans="2:22" x14ac:dyDescent="0.3">
      <c r="B4497" t="str">
        <f t="shared" si="140"/>
        <v>SO-004596</v>
      </c>
      <c r="C4497" t="s">
        <v>19</v>
      </c>
      <c r="D4497" t="s">
        <v>23</v>
      </c>
      <c r="E4497" s="1">
        <v>43700</v>
      </c>
      <c r="F4497" s="1">
        <v>43787</v>
      </c>
      <c r="G4497" s="1">
        <v>43803</v>
      </c>
      <c r="H4497" s="1">
        <v>43812</v>
      </c>
      <c r="I4497" t="s">
        <v>18</v>
      </c>
      <c r="J4497">
        <v>12</v>
      </c>
      <c r="K4497">
        <v>32</v>
      </c>
      <c r="L4497">
        <v>297</v>
      </c>
      <c r="M4497">
        <v>33</v>
      </c>
      <c r="N4497">
        <v>2</v>
      </c>
      <c r="O4497">
        <v>0.15</v>
      </c>
      <c r="P4497">
        <v>690.37</v>
      </c>
      <c r="Q4497">
        <v>1078.7</v>
      </c>
      <c r="R4497">
        <f>Table1[[#This Row],[OrderQuantity]]*Table1[[#This Row],[UnitPrice]]</f>
        <v>2157.4</v>
      </c>
      <c r="S4497">
        <f>Table1[[#This Row],[OrderQuantity]]*Table1[[#This Row],[UnitCost]]</f>
        <v>1380.74</v>
      </c>
      <c r="T4497">
        <f>Table1[[#This Row],[OrderQuantity]]*Table1[[#This Row],[UnitPrice]]*(1-Table1[[#This Row],[DiscountApplied]]) - (Table1[[#This Row],[OrderQuantity]]*Table1[[#This Row],[UnitCost]])</f>
        <v>453.04999999999995</v>
      </c>
      <c r="U4497">
        <f>DATEDIF(Table1[[#This Row],[ShipDate]],Table1[[#This Row],[DeliveryDate]],"d")</f>
        <v>9</v>
      </c>
      <c r="V4497" t="str">
        <f t="shared" si="141"/>
        <v>Late</v>
      </c>
    </row>
    <row r="4498" spans="2:22" x14ac:dyDescent="0.3">
      <c r="B4498" t="str">
        <f t="shared" si="140"/>
        <v>SO-004597</v>
      </c>
      <c r="C4498" t="s">
        <v>21</v>
      </c>
      <c r="D4498" t="s">
        <v>26</v>
      </c>
      <c r="E4498" s="1">
        <v>43700</v>
      </c>
      <c r="F4498" s="1">
        <v>43787</v>
      </c>
      <c r="G4498" s="1">
        <v>43814</v>
      </c>
      <c r="H4498" s="1">
        <v>43817</v>
      </c>
      <c r="I4498" t="s">
        <v>18</v>
      </c>
      <c r="J4498">
        <v>23</v>
      </c>
      <c r="K4498">
        <v>47</v>
      </c>
      <c r="L4498">
        <v>64</v>
      </c>
      <c r="M4498">
        <v>22</v>
      </c>
      <c r="N4498">
        <v>6</v>
      </c>
      <c r="O4498">
        <v>0.08</v>
      </c>
      <c r="P4498">
        <v>1968.46</v>
      </c>
      <c r="Q4498">
        <v>3785.5</v>
      </c>
      <c r="R4498">
        <f>Table1[[#This Row],[OrderQuantity]]*Table1[[#This Row],[UnitPrice]]</f>
        <v>22713</v>
      </c>
      <c r="S4498">
        <f>Table1[[#This Row],[OrderQuantity]]*Table1[[#This Row],[UnitCost]]</f>
        <v>11810.76</v>
      </c>
      <c r="T4498">
        <f>Table1[[#This Row],[OrderQuantity]]*Table1[[#This Row],[UnitPrice]]*(1-Table1[[#This Row],[DiscountApplied]]) - (Table1[[#This Row],[OrderQuantity]]*Table1[[#This Row],[UnitCost]])</f>
        <v>9085.1999999999989</v>
      </c>
      <c r="U4498">
        <f>DATEDIF(Table1[[#This Row],[ShipDate]],Table1[[#This Row],[DeliveryDate]],"d")</f>
        <v>3</v>
      </c>
      <c r="V4498" t="str">
        <f t="shared" si="141"/>
        <v>On Time</v>
      </c>
    </row>
    <row r="4499" spans="2:22" x14ac:dyDescent="0.3">
      <c r="B4499" t="str">
        <f t="shared" si="140"/>
        <v>SO-004598</v>
      </c>
      <c r="C4499" t="s">
        <v>21</v>
      </c>
      <c r="D4499" t="s">
        <v>17</v>
      </c>
      <c r="E4499" s="1">
        <v>43700</v>
      </c>
      <c r="F4499" s="1">
        <v>43787</v>
      </c>
      <c r="G4499" s="1">
        <v>43789</v>
      </c>
      <c r="H4499" s="1">
        <v>43797</v>
      </c>
      <c r="I4499" t="s">
        <v>18</v>
      </c>
      <c r="J4499">
        <v>24</v>
      </c>
      <c r="K4499">
        <v>14</v>
      </c>
      <c r="L4499">
        <v>236</v>
      </c>
      <c r="M4499">
        <v>21</v>
      </c>
      <c r="N4499">
        <v>6</v>
      </c>
      <c r="O4499">
        <v>0.08</v>
      </c>
      <c r="P4499">
        <v>1637.75</v>
      </c>
      <c r="Q4499">
        <v>2599.6</v>
      </c>
      <c r="R4499">
        <f>Table1[[#This Row],[OrderQuantity]]*Table1[[#This Row],[UnitPrice]]</f>
        <v>15597.599999999999</v>
      </c>
      <c r="S4499">
        <f>Table1[[#This Row],[OrderQuantity]]*Table1[[#This Row],[UnitCost]]</f>
        <v>9826.5</v>
      </c>
      <c r="T4499">
        <f>Table1[[#This Row],[OrderQuantity]]*Table1[[#This Row],[UnitPrice]]*(1-Table1[[#This Row],[DiscountApplied]]) - (Table1[[#This Row],[OrderQuantity]]*Table1[[#This Row],[UnitCost]])</f>
        <v>4523.2919999999995</v>
      </c>
      <c r="U4499">
        <f>DATEDIF(Table1[[#This Row],[ShipDate]],Table1[[#This Row],[DeliveryDate]],"d")</f>
        <v>8</v>
      </c>
      <c r="V4499" t="str">
        <f t="shared" si="141"/>
        <v>Late</v>
      </c>
    </row>
    <row r="4500" spans="2:22" x14ac:dyDescent="0.3">
      <c r="B4500" t="str">
        <f t="shared" si="140"/>
        <v>SO-004599</v>
      </c>
      <c r="C4500" t="s">
        <v>16</v>
      </c>
      <c r="D4500" t="s">
        <v>23</v>
      </c>
      <c r="E4500" s="1">
        <v>43700</v>
      </c>
      <c r="F4500" s="1">
        <v>43787</v>
      </c>
      <c r="G4500" s="1">
        <v>43799</v>
      </c>
      <c r="H4500" s="1">
        <v>43801</v>
      </c>
      <c r="I4500" t="s">
        <v>18</v>
      </c>
      <c r="J4500">
        <v>4</v>
      </c>
      <c r="K4500">
        <v>12</v>
      </c>
      <c r="L4500">
        <v>262</v>
      </c>
      <c r="M4500">
        <v>3</v>
      </c>
      <c r="N4500">
        <v>2</v>
      </c>
      <c r="O4500">
        <v>0.2</v>
      </c>
      <c r="P4500">
        <v>1522.51</v>
      </c>
      <c r="Q4500">
        <v>2003.3</v>
      </c>
      <c r="R4500">
        <f>Table1[[#This Row],[OrderQuantity]]*Table1[[#This Row],[UnitPrice]]</f>
        <v>4006.6</v>
      </c>
      <c r="S4500">
        <f>Table1[[#This Row],[OrderQuantity]]*Table1[[#This Row],[UnitCost]]</f>
        <v>3045.02</v>
      </c>
      <c r="T4500">
        <f>Table1[[#This Row],[OrderQuantity]]*Table1[[#This Row],[UnitPrice]]*(1-Table1[[#This Row],[DiscountApplied]]) - (Table1[[#This Row],[OrderQuantity]]*Table1[[#This Row],[UnitCost]])</f>
        <v>160.26000000000022</v>
      </c>
      <c r="U4500">
        <f>DATEDIF(Table1[[#This Row],[ShipDate]],Table1[[#This Row],[DeliveryDate]],"d")</f>
        <v>2</v>
      </c>
      <c r="V4500" t="str">
        <f t="shared" si="141"/>
        <v>On Time</v>
      </c>
    </row>
    <row r="4501" spans="2:22" x14ac:dyDescent="0.3">
      <c r="B4501" t="str">
        <f t="shared" si="140"/>
        <v>SO-004600</v>
      </c>
      <c r="C4501" t="s">
        <v>16</v>
      </c>
      <c r="D4501" t="s">
        <v>20</v>
      </c>
      <c r="E4501" s="1">
        <v>43700</v>
      </c>
      <c r="F4501" s="1">
        <v>43787</v>
      </c>
      <c r="G4501" s="1">
        <v>43805</v>
      </c>
      <c r="H4501" s="1">
        <v>43812</v>
      </c>
      <c r="I4501" t="s">
        <v>18</v>
      </c>
      <c r="J4501">
        <v>10</v>
      </c>
      <c r="K4501">
        <v>18</v>
      </c>
      <c r="L4501">
        <v>185</v>
      </c>
      <c r="M4501">
        <v>10</v>
      </c>
      <c r="N4501">
        <v>1</v>
      </c>
      <c r="O4501">
        <v>0.05</v>
      </c>
      <c r="P4501">
        <v>2666.47</v>
      </c>
      <c r="Q4501">
        <v>3979.8</v>
      </c>
      <c r="R4501">
        <f>Table1[[#This Row],[OrderQuantity]]*Table1[[#This Row],[UnitPrice]]</f>
        <v>3979.8</v>
      </c>
      <c r="S4501">
        <f>Table1[[#This Row],[OrderQuantity]]*Table1[[#This Row],[UnitCost]]</f>
        <v>2666.47</v>
      </c>
      <c r="T4501">
        <f>Table1[[#This Row],[OrderQuantity]]*Table1[[#This Row],[UnitPrice]]*(1-Table1[[#This Row],[DiscountApplied]]) - (Table1[[#This Row],[OrderQuantity]]*Table1[[#This Row],[UnitCost]])</f>
        <v>1114.3400000000001</v>
      </c>
      <c r="U4501">
        <f>DATEDIF(Table1[[#This Row],[ShipDate]],Table1[[#This Row],[DeliveryDate]],"d")</f>
        <v>7</v>
      </c>
      <c r="V4501" t="str">
        <f t="shared" si="141"/>
        <v>On Time</v>
      </c>
    </row>
    <row r="4502" spans="2:22" x14ac:dyDescent="0.3">
      <c r="B4502" t="str">
        <f t="shared" si="140"/>
        <v>SO-004601</v>
      </c>
      <c r="C4502" t="s">
        <v>16</v>
      </c>
      <c r="D4502" t="s">
        <v>23</v>
      </c>
      <c r="E4502" s="1">
        <v>43700</v>
      </c>
      <c r="F4502" s="1">
        <v>43787</v>
      </c>
      <c r="G4502" s="1">
        <v>43804</v>
      </c>
      <c r="H4502" s="1">
        <v>43809</v>
      </c>
      <c r="I4502" t="s">
        <v>18</v>
      </c>
      <c r="J4502">
        <v>2</v>
      </c>
      <c r="K4502">
        <v>7</v>
      </c>
      <c r="L4502">
        <v>302</v>
      </c>
      <c r="M4502">
        <v>40</v>
      </c>
      <c r="N4502">
        <v>5</v>
      </c>
      <c r="O4502">
        <v>0.15</v>
      </c>
      <c r="P4502">
        <v>574.05999999999995</v>
      </c>
      <c r="Q4502">
        <v>1125.5999999999999</v>
      </c>
      <c r="R4502">
        <f>Table1[[#This Row],[OrderQuantity]]*Table1[[#This Row],[UnitPrice]]</f>
        <v>5628</v>
      </c>
      <c r="S4502">
        <f>Table1[[#This Row],[OrderQuantity]]*Table1[[#This Row],[UnitCost]]</f>
        <v>2870.2999999999997</v>
      </c>
      <c r="T4502">
        <f>Table1[[#This Row],[OrderQuantity]]*Table1[[#This Row],[UnitPrice]]*(1-Table1[[#This Row],[DiscountApplied]]) - (Table1[[#This Row],[OrderQuantity]]*Table1[[#This Row],[UnitCost]])</f>
        <v>1913.5000000000005</v>
      </c>
      <c r="U4502">
        <f>DATEDIF(Table1[[#This Row],[ShipDate]],Table1[[#This Row],[DeliveryDate]],"d")</f>
        <v>5</v>
      </c>
      <c r="V4502" t="str">
        <f t="shared" si="141"/>
        <v>On Time</v>
      </c>
    </row>
    <row r="4503" spans="2:22" x14ac:dyDescent="0.3">
      <c r="B4503" t="str">
        <f t="shared" si="140"/>
        <v>SO-004602</v>
      </c>
      <c r="C4503" t="s">
        <v>19</v>
      </c>
      <c r="D4503" t="s">
        <v>23</v>
      </c>
      <c r="E4503" s="1">
        <v>43700</v>
      </c>
      <c r="F4503" s="1">
        <v>43787</v>
      </c>
      <c r="G4503" s="1">
        <v>43809</v>
      </c>
      <c r="H4503" s="1">
        <v>43817</v>
      </c>
      <c r="I4503" t="s">
        <v>18</v>
      </c>
      <c r="J4503">
        <v>16</v>
      </c>
      <c r="K4503">
        <v>44</v>
      </c>
      <c r="L4503">
        <v>275</v>
      </c>
      <c r="M4503">
        <v>41</v>
      </c>
      <c r="N4503">
        <v>2</v>
      </c>
      <c r="O4503">
        <v>0.05</v>
      </c>
      <c r="P4503">
        <v>1417.99</v>
      </c>
      <c r="Q4503">
        <v>2726.9</v>
      </c>
      <c r="R4503">
        <f>Table1[[#This Row],[OrderQuantity]]*Table1[[#This Row],[UnitPrice]]</f>
        <v>5453.8</v>
      </c>
      <c r="S4503">
        <f>Table1[[#This Row],[OrderQuantity]]*Table1[[#This Row],[UnitCost]]</f>
        <v>2835.98</v>
      </c>
      <c r="T4503">
        <f>Table1[[#This Row],[OrderQuantity]]*Table1[[#This Row],[UnitPrice]]*(1-Table1[[#This Row],[DiscountApplied]]) - (Table1[[#This Row],[OrderQuantity]]*Table1[[#This Row],[UnitCost]])</f>
        <v>2345.1299999999997</v>
      </c>
      <c r="U4503">
        <f>DATEDIF(Table1[[#This Row],[ShipDate]],Table1[[#This Row],[DeliveryDate]],"d")</f>
        <v>8</v>
      </c>
      <c r="V4503" t="str">
        <f t="shared" si="141"/>
        <v>Late</v>
      </c>
    </row>
    <row r="4504" spans="2:22" x14ac:dyDescent="0.3">
      <c r="B4504" t="str">
        <f t="shared" si="140"/>
        <v>SO-004603</v>
      </c>
      <c r="C4504" t="s">
        <v>21</v>
      </c>
      <c r="D4504" t="s">
        <v>20</v>
      </c>
      <c r="E4504" s="1">
        <v>43700</v>
      </c>
      <c r="F4504" s="1">
        <v>43787</v>
      </c>
      <c r="G4504" s="1">
        <v>43805</v>
      </c>
      <c r="H4504" s="1">
        <v>43813</v>
      </c>
      <c r="I4504" t="s">
        <v>18</v>
      </c>
      <c r="J4504">
        <v>25</v>
      </c>
      <c r="K4504">
        <v>2</v>
      </c>
      <c r="L4504">
        <v>187</v>
      </c>
      <c r="M4504">
        <v>18</v>
      </c>
      <c r="N4504">
        <v>5</v>
      </c>
      <c r="O4504">
        <v>0.08</v>
      </c>
      <c r="P4504">
        <v>1379.53</v>
      </c>
      <c r="Q4504">
        <v>1943</v>
      </c>
      <c r="R4504">
        <f>Table1[[#This Row],[OrderQuantity]]*Table1[[#This Row],[UnitPrice]]</f>
        <v>9715</v>
      </c>
      <c r="S4504">
        <f>Table1[[#This Row],[OrderQuantity]]*Table1[[#This Row],[UnitCost]]</f>
        <v>6897.65</v>
      </c>
      <c r="T4504">
        <f>Table1[[#This Row],[OrderQuantity]]*Table1[[#This Row],[UnitPrice]]*(1-Table1[[#This Row],[DiscountApplied]]) - (Table1[[#This Row],[OrderQuantity]]*Table1[[#This Row],[UnitCost]])</f>
        <v>2040.1500000000015</v>
      </c>
      <c r="U4504">
        <f>DATEDIF(Table1[[#This Row],[ShipDate]],Table1[[#This Row],[DeliveryDate]],"d")</f>
        <v>8</v>
      </c>
      <c r="V4504" t="str">
        <f t="shared" si="141"/>
        <v>Late</v>
      </c>
    </row>
    <row r="4505" spans="2:22" x14ac:dyDescent="0.3">
      <c r="B4505" t="str">
        <f t="shared" si="140"/>
        <v>SO-004604</v>
      </c>
      <c r="C4505" t="s">
        <v>19</v>
      </c>
      <c r="D4505" t="s">
        <v>24</v>
      </c>
      <c r="E4505" s="1">
        <v>43700</v>
      </c>
      <c r="F4505" s="1">
        <v>43788</v>
      </c>
      <c r="G4505" s="1">
        <v>43803</v>
      </c>
      <c r="H4505" s="1">
        <v>43811</v>
      </c>
      <c r="I4505" t="s">
        <v>18</v>
      </c>
      <c r="J4505">
        <v>17</v>
      </c>
      <c r="K4505">
        <v>21</v>
      </c>
      <c r="L4505">
        <v>12</v>
      </c>
      <c r="M4505">
        <v>41</v>
      </c>
      <c r="N4505">
        <v>8</v>
      </c>
      <c r="O4505">
        <v>0.2</v>
      </c>
      <c r="P4505">
        <v>776.66</v>
      </c>
      <c r="Q4505">
        <v>1078.7</v>
      </c>
      <c r="R4505">
        <f>Table1[[#This Row],[OrderQuantity]]*Table1[[#This Row],[UnitPrice]]</f>
        <v>8629.6</v>
      </c>
      <c r="S4505">
        <f>Table1[[#This Row],[OrderQuantity]]*Table1[[#This Row],[UnitCost]]</f>
        <v>6213.28</v>
      </c>
      <c r="T4505">
        <f>Table1[[#This Row],[OrderQuantity]]*Table1[[#This Row],[UnitPrice]]*(1-Table1[[#This Row],[DiscountApplied]]) - (Table1[[#This Row],[OrderQuantity]]*Table1[[#This Row],[UnitCost]])</f>
        <v>690.40000000000055</v>
      </c>
      <c r="U4505">
        <f>DATEDIF(Table1[[#This Row],[ShipDate]],Table1[[#This Row],[DeliveryDate]],"d")</f>
        <v>8</v>
      </c>
      <c r="V4505" t="str">
        <f t="shared" si="141"/>
        <v>Late</v>
      </c>
    </row>
    <row r="4506" spans="2:22" x14ac:dyDescent="0.3">
      <c r="B4506" t="str">
        <f t="shared" si="140"/>
        <v>SO-004605</v>
      </c>
      <c r="C4506" t="s">
        <v>16</v>
      </c>
      <c r="D4506" t="s">
        <v>23</v>
      </c>
      <c r="E4506" s="1">
        <v>43700</v>
      </c>
      <c r="F4506" s="1">
        <v>43788</v>
      </c>
      <c r="G4506" s="1">
        <v>43795</v>
      </c>
      <c r="H4506" s="1">
        <v>43804</v>
      </c>
      <c r="I4506" t="s">
        <v>18</v>
      </c>
      <c r="J4506">
        <v>1</v>
      </c>
      <c r="K4506">
        <v>49</v>
      </c>
      <c r="L4506">
        <v>272</v>
      </c>
      <c r="M4506">
        <v>11</v>
      </c>
      <c r="N4506">
        <v>8</v>
      </c>
      <c r="O4506">
        <v>0.3</v>
      </c>
      <c r="P4506">
        <v>3887.07</v>
      </c>
      <c r="Q4506">
        <v>5252.8</v>
      </c>
      <c r="R4506">
        <f>Table1[[#This Row],[OrderQuantity]]*Table1[[#This Row],[UnitPrice]]</f>
        <v>42022.400000000001</v>
      </c>
      <c r="S4506">
        <f>Table1[[#This Row],[OrderQuantity]]*Table1[[#This Row],[UnitCost]]</f>
        <v>31096.560000000001</v>
      </c>
      <c r="T4506">
        <f>Table1[[#This Row],[OrderQuantity]]*Table1[[#This Row],[UnitPrice]]*(1-Table1[[#This Row],[DiscountApplied]]) - (Table1[[#This Row],[OrderQuantity]]*Table1[[#This Row],[UnitCost]])</f>
        <v>-1680.880000000001</v>
      </c>
      <c r="U4506">
        <f>DATEDIF(Table1[[#This Row],[ShipDate]],Table1[[#This Row],[DeliveryDate]],"d")</f>
        <v>9</v>
      </c>
      <c r="V4506" t="str">
        <f t="shared" si="141"/>
        <v>Late</v>
      </c>
    </row>
    <row r="4507" spans="2:22" x14ac:dyDescent="0.3">
      <c r="B4507" t="str">
        <f t="shared" si="140"/>
        <v>SO-004606</v>
      </c>
      <c r="C4507" t="s">
        <v>21</v>
      </c>
      <c r="D4507" t="s">
        <v>23</v>
      </c>
      <c r="E4507" s="1">
        <v>43700</v>
      </c>
      <c r="F4507" s="1">
        <v>43788</v>
      </c>
      <c r="G4507" s="1">
        <v>43801</v>
      </c>
      <c r="H4507" s="1">
        <v>43810</v>
      </c>
      <c r="I4507" t="s">
        <v>18</v>
      </c>
      <c r="J4507">
        <v>23</v>
      </c>
      <c r="K4507">
        <v>29</v>
      </c>
      <c r="L4507">
        <v>267</v>
      </c>
      <c r="M4507">
        <v>35</v>
      </c>
      <c r="N4507">
        <v>8</v>
      </c>
      <c r="O4507">
        <v>0.05</v>
      </c>
      <c r="P4507">
        <v>4161.1000000000004</v>
      </c>
      <c r="Q4507">
        <v>6304.7</v>
      </c>
      <c r="R4507">
        <f>Table1[[#This Row],[OrderQuantity]]*Table1[[#This Row],[UnitPrice]]</f>
        <v>50437.599999999999</v>
      </c>
      <c r="S4507">
        <f>Table1[[#This Row],[OrderQuantity]]*Table1[[#This Row],[UnitCost]]</f>
        <v>33288.800000000003</v>
      </c>
      <c r="T4507">
        <f>Table1[[#This Row],[OrderQuantity]]*Table1[[#This Row],[UnitPrice]]*(1-Table1[[#This Row],[DiscountApplied]]) - (Table1[[#This Row],[OrderQuantity]]*Table1[[#This Row],[UnitCost]])</f>
        <v>14626.919999999991</v>
      </c>
      <c r="U4507">
        <f>DATEDIF(Table1[[#This Row],[ShipDate]],Table1[[#This Row],[DeliveryDate]],"d")</f>
        <v>9</v>
      </c>
      <c r="V4507" t="str">
        <f t="shared" si="141"/>
        <v>Late</v>
      </c>
    </row>
    <row r="4508" spans="2:22" x14ac:dyDescent="0.3">
      <c r="B4508" t="str">
        <f t="shared" si="140"/>
        <v>SO-004607</v>
      </c>
      <c r="C4508" t="s">
        <v>16</v>
      </c>
      <c r="D4508" t="s">
        <v>17</v>
      </c>
      <c r="E4508" s="1">
        <v>43700</v>
      </c>
      <c r="F4508" s="1">
        <v>43788</v>
      </c>
      <c r="G4508" s="1">
        <v>43816</v>
      </c>
      <c r="H4508" s="1">
        <v>43818</v>
      </c>
      <c r="I4508" t="s">
        <v>18</v>
      </c>
      <c r="J4508">
        <v>5</v>
      </c>
      <c r="K4508">
        <v>33</v>
      </c>
      <c r="L4508">
        <v>225</v>
      </c>
      <c r="M4508">
        <v>38</v>
      </c>
      <c r="N4508">
        <v>3</v>
      </c>
      <c r="O4508">
        <v>0.15</v>
      </c>
      <c r="P4508">
        <v>1492.22</v>
      </c>
      <c r="Q4508">
        <v>2331.6</v>
      </c>
      <c r="R4508">
        <f>Table1[[#This Row],[OrderQuantity]]*Table1[[#This Row],[UnitPrice]]</f>
        <v>6994.7999999999993</v>
      </c>
      <c r="S4508">
        <f>Table1[[#This Row],[OrderQuantity]]*Table1[[#This Row],[UnitCost]]</f>
        <v>4476.66</v>
      </c>
      <c r="T4508">
        <f>Table1[[#This Row],[OrderQuantity]]*Table1[[#This Row],[UnitPrice]]*(1-Table1[[#This Row],[DiscountApplied]]) - (Table1[[#This Row],[OrderQuantity]]*Table1[[#This Row],[UnitCost]])</f>
        <v>1468.9199999999992</v>
      </c>
      <c r="U4508">
        <f>DATEDIF(Table1[[#This Row],[ShipDate]],Table1[[#This Row],[DeliveryDate]],"d")</f>
        <v>2</v>
      </c>
      <c r="V4508" t="str">
        <f t="shared" si="141"/>
        <v>On Time</v>
      </c>
    </row>
    <row r="4509" spans="2:22" x14ac:dyDescent="0.3">
      <c r="B4509" t="str">
        <f t="shared" si="140"/>
        <v>SO-004608</v>
      </c>
      <c r="C4509" t="s">
        <v>16</v>
      </c>
      <c r="D4509" t="s">
        <v>23</v>
      </c>
      <c r="E4509" s="1">
        <v>43700</v>
      </c>
      <c r="F4509" s="1">
        <v>43788</v>
      </c>
      <c r="G4509" s="1">
        <v>43812</v>
      </c>
      <c r="H4509" s="1">
        <v>43818</v>
      </c>
      <c r="I4509" t="s">
        <v>18</v>
      </c>
      <c r="J4509">
        <v>2</v>
      </c>
      <c r="K4509">
        <v>35</v>
      </c>
      <c r="L4509">
        <v>316</v>
      </c>
      <c r="M4509">
        <v>27</v>
      </c>
      <c r="N4509">
        <v>3</v>
      </c>
      <c r="O4509">
        <v>0.05</v>
      </c>
      <c r="P4509">
        <v>922.59</v>
      </c>
      <c r="Q4509">
        <v>1085.4000000000001</v>
      </c>
      <c r="R4509">
        <f>Table1[[#This Row],[OrderQuantity]]*Table1[[#This Row],[UnitPrice]]</f>
        <v>3256.2000000000003</v>
      </c>
      <c r="S4509">
        <f>Table1[[#This Row],[OrderQuantity]]*Table1[[#This Row],[UnitCost]]</f>
        <v>2767.77</v>
      </c>
      <c r="T4509">
        <f>Table1[[#This Row],[OrderQuantity]]*Table1[[#This Row],[UnitPrice]]*(1-Table1[[#This Row],[DiscountApplied]]) - (Table1[[#This Row],[OrderQuantity]]*Table1[[#This Row],[UnitCost]])</f>
        <v>325.62000000000035</v>
      </c>
      <c r="U4509">
        <f>DATEDIF(Table1[[#This Row],[ShipDate]],Table1[[#This Row],[DeliveryDate]],"d")</f>
        <v>6</v>
      </c>
      <c r="V4509" t="str">
        <f t="shared" si="141"/>
        <v>On Time</v>
      </c>
    </row>
    <row r="4510" spans="2:22" x14ac:dyDescent="0.3">
      <c r="B4510" t="str">
        <f t="shared" si="140"/>
        <v>SO-004609</v>
      </c>
      <c r="C4510" t="s">
        <v>21</v>
      </c>
      <c r="D4510" t="s">
        <v>24</v>
      </c>
      <c r="E4510" s="1">
        <v>43700</v>
      </c>
      <c r="F4510" s="1">
        <v>43788</v>
      </c>
      <c r="G4510" s="1">
        <v>43804</v>
      </c>
      <c r="H4510" s="1">
        <v>43806</v>
      </c>
      <c r="I4510" t="s">
        <v>18</v>
      </c>
      <c r="J4510">
        <v>24</v>
      </c>
      <c r="K4510">
        <v>44</v>
      </c>
      <c r="L4510">
        <v>33</v>
      </c>
      <c r="M4510">
        <v>16</v>
      </c>
      <c r="N4510">
        <v>4</v>
      </c>
      <c r="O4510">
        <v>0.08</v>
      </c>
      <c r="P4510">
        <v>2104.87</v>
      </c>
      <c r="Q4510">
        <v>3095.4</v>
      </c>
      <c r="R4510">
        <f>Table1[[#This Row],[OrderQuantity]]*Table1[[#This Row],[UnitPrice]]</f>
        <v>12381.6</v>
      </c>
      <c r="S4510">
        <f>Table1[[#This Row],[OrderQuantity]]*Table1[[#This Row],[UnitCost]]</f>
        <v>8419.48</v>
      </c>
      <c r="T4510">
        <f>Table1[[#This Row],[OrderQuantity]]*Table1[[#This Row],[UnitPrice]]*(1-Table1[[#This Row],[DiscountApplied]]) - (Table1[[#This Row],[OrderQuantity]]*Table1[[#This Row],[UnitCost]])</f>
        <v>2971.5920000000006</v>
      </c>
      <c r="U4510">
        <f>DATEDIF(Table1[[#This Row],[ShipDate]],Table1[[#This Row],[DeliveryDate]],"d")</f>
        <v>2</v>
      </c>
      <c r="V4510" t="str">
        <f t="shared" si="141"/>
        <v>On Time</v>
      </c>
    </row>
    <row r="4511" spans="2:22" x14ac:dyDescent="0.3">
      <c r="B4511" t="str">
        <f t="shared" si="140"/>
        <v>SO-004610</v>
      </c>
      <c r="C4511" t="s">
        <v>19</v>
      </c>
      <c r="D4511" t="s">
        <v>20</v>
      </c>
      <c r="E4511" s="1">
        <v>43700</v>
      </c>
      <c r="F4511" s="1">
        <v>43788</v>
      </c>
      <c r="G4511" s="1">
        <v>43790</v>
      </c>
      <c r="H4511" s="1">
        <v>43794</v>
      </c>
      <c r="I4511" t="s">
        <v>18</v>
      </c>
      <c r="J4511">
        <v>15</v>
      </c>
      <c r="K4511">
        <v>43</v>
      </c>
      <c r="L4511">
        <v>157</v>
      </c>
      <c r="M4511">
        <v>4</v>
      </c>
      <c r="N4511">
        <v>7</v>
      </c>
      <c r="O4511">
        <v>0.2</v>
      </c>
      <c r="P4511">
        <v>3197.58</v>
      </c>
      <c r="Q4511">
        <v>3852.5</v>
      </c>
      <c r="R4511">
        <f>Table1[[#This Row],[OrderQuantity]]*Table1[[#This Row],[UnitPrice]]</f>
        <v>26967.5</v>
      </c>
      <c r="S4511">
        <f>Table1[[#This Row],[OrderQuantity]]*Table1[[#This Row],[UnitCost]]</f>
        <v>22383.059999999998</v>
      </c>
      <c r="T4511">
        <f>Table1[[#This Row],[OrderQuantity]]*Table1[[#This Row],[UnitPrice]]*(1-Table1[[#This Row],[DiscountApplied]]) - (Table1[[#This Row],[OrderQuantity]]*Table1[[#This Row],[UnitCost]])</f>
        <v>-809.05999999999767</v>
      </c>
      <c r="U4511">
        <f>DATEDIF(Table1[[#This Row],[ShipDate]],Table1[[#This Row],[DeliveryDate]],"d")</f>
        <v>4</v>
      </c>
      <c r="V4511" t="str">
        <f t="shared" si="141"/>
        <v>On Time</v>
      </c>
    </row>
    <row r="4512" spans="2:22" x14ac:dyDescent="0.3">
      <c r="B4512" t="str">
        <f t="shared" si="140"/>
        <v>SO-004611</v>
      </c>
      <c r="C4512" t="s">
        <v>16</v>
      </c>
      <c r="D4512" t="s">
        <v>20</v>
      </c>
      <c r="E4512" s="1">
        <v>43700</v>
      </c>
      <c r="F4512" s="1">
        <v>43788</v>
      </c>
      <c r="G4512" s="1">
        <v>43799</v>
      </c>
      <c r="H4512" s="1">
        <v>43807</v>
      </c>
      <c r="I4512" t="s">
        <v>18</v>
      </c>
      <c r="J4512">
        <v>9</v>
      </c>
      <c r="K4512">
        <v>8</v>
      </c>
      <c r="L4512">
        <v>198</v>
      </c>
      <c r="M4512">
        <v>9</v>
      </c>
      <c r="N4512">
        <v>5</v>
      </c>
      <c r="O4512">
        <v>0.15</v>
      </c>
      <c r="P4512">
        <v>772.78</v>
      </c>
      <c r="Q4512">
        <v>1058.5999999999999</v>
      </c>
      <c r="R4512">
        <f>Table1[[#This Row],[OrderQuantity]]*Table1[[#This Row],[UnitPrice]]</f>
        <v>5293</v>
      </c>
      <c r="S4512">
        <f>Table1[[#This Row],[OrderQuantity]]*Table1[[#This Row],[UnitCost]]</f>
        <v>3863.8999999999996</v>
      </c>
      <c r="T4512">
        <f>Table1[[#This Row],[OrderQuantity]]*Table1[[#This Row],[UnitPrice]]*(1-Table1[[#This Row],[DiscountApplied]]) - (Table1[[#This Row],[OrderQuantity]]*Table1[[#This Row],[UnitCost]])</f>
        <v>635.15000000000055</v>
      </c>
      <c r="U4512">
        <f>DATEDIF(Table1[[#This Row],[ShipDate]],Table1[[#This Row],[DeliveryDate]],"d")</f>
        <v>8</v>
      </c>
      <c r="V4512" t="str">
        <f t="shared" si="141"/>
        <v>Late</v>
      </c>
    </row>
    <row r="4513" spans="2:22" x14ac:dyDescent="0.3">
      <c r="B4513" t="str">
        <f t="shared" si="140"/>
        <v>SO-004612</v>
      </c>
      <c r="C4513" t="s">
        <v>21</v>
      </c>
      <c r="D4513" t="s">
        <v>20</v>
      </c>
      <c r="E4513" s="1">
        <v>43700</v>
      </c>
      <c r="F4513" s="1">
        <v>43788</v>
      </c>
      <c r="G4513" s="1">
        <v>43799</v>
      </c>
      <c r="H4513" s="1">
        <v>43800</v>
      </c>
      <c r="I4513" t="s">
        <v>18</v>
      </c>
      <c r="J4513">
        <v>21</v>
      </c>
      <c r="K4513">
        <v>21</v>
      </c>
      <c r="L4513">
        <v>94</v>
      </c>
      <c r="M4513">
        <v>19</v>
      </c>
      <c r="N4513">
        <v>6</v>
      </c>
      <c r="O4513">
        <v>0.05</v>
      </c>
      <c r="P4513">
        <v>2069.56</v>
      </c>
      <c r="Q4513">
        <v>2619.6999999999998</v>
      </c>
      <c r="R4513">
        <f>Table1[[#This Row],[OrderQuantity]]*Table1[[#This Row],[UnitPrice]]</f>
        <v>15718.199999999999</v>
      </c>
      <c r="S4513">
        <f>Table1[[#This Row],[OrderQuantity]]*Table1[[#This Row],[UnitCost]]</f>
        <v>12417.36</v>
      </c>
      <c r="T4513">
        <f>Table1[[#This Row],[OrderQuantity]]*Table1[[#This Row],[UnitPrice]]*(1-Table1[[#This Row],[DiscountApplied]]) - (Table1[[#This Row],[OrderQuantity]]*Table1[[#This Row],[UnitCost]])</f>
        <v>2514.9299999999985</v>
      </c>
      <c r="U4513">
        <f>DATEDIF(Table1[[#This Row],[ShipDate]],Table1[[#This Row],[DeliveryDate]],"d")</f>
        <v>1</v>
      </c>
      <c r="V4513" t="str">
        <f t="shared" si="141"/>
        <v>On Time</v>
      </c>
    </row>
    <row r="4514" spans="2:22" x14ac:dyDescent="0.3">
      <c r="B4514" t="str">
        <f t="shared" si="140"/>
        <v>SO-004613</v>
      </c>
      <c r="C4514" t="s">
        <v>19</v>
      </c>
      <c r="D4514" t="s">
        <v>17</v>
      </c>
      <c r="E4514" s="1">
        <v>43700</v>
      </c>
      <c r="F4514" s="1">
        <v>43788</v>
      </c>
      <c r="G4514" s="1">
        <v>43791</v>
      </c>
      <c r="H4514" s="1">
        <v>43801</v>
      </c>
      <c r="I4514" t="s">
        <v>18</v>
      </c>
      <c r="J4514">
        <v>17</v>
      </c>
      <c r="K4514">
        <v>14</v>
      </c>
      <c r="L4514">
        <v>233</v>
      </c>
      <c r="M4514">
        <v>10</v>
      </c>
      <c r="N4514">
        <v>3</v>
      </c>
      <c r="O4514">
        <v>0.1</v>
      </c>
      <c r="P4514">
        <v>1668.7</v>
      </c>
      <c r="Q4514">
        <v>3973.1</v>
      </c>
      <c r="R4514">
        <f>Table1[[#This Row],[OrderQuantity]]*Table1[[#This Row],[UnitPrice]]</f>
        <v>11919.3</v>
      </c>
      <c r="S4514">
        <f>Table1[[#This Row],[OrderQuantity]]*Table1[[#This Row],[UnitCost]]</f>
        <v>5006.1000000000004</v>
      </c>
      <c r="T4514">
        <f>Table1[[#This Row],[OrderQuantity]]*Table1[[#This Row],[UnitPrice]]*(1-Table1[[#This Row],[DiscountApplied]]) - (Table1[[#This Row],[OrderQuantity]]*Table1[[#This Row],[UnitCost]])</f>
        <v>5721.2699999999986</v>
      </c>
      <c r="U4514">
        <f>DATEDIF(Table1[[#This Row],[ShipDate]],Table1[[#This Row],[DeliveryDate]],"d")</f>
        <v>10</v>
      </c>
      <c r="V4514" t="str">
        <f t="shared" si="141"/>
        <v>Late</v>
      </c>
    </row>
    <row r="4515" spans="2:22" x14ac:dyDescent="0.3">
      <c r="B4515" t="str">
        <f t="shared" si="140"/>
        <v>SO-004614</v>
      </c>
      <c r="C4515" t="s">
        <v>19</v>
      </c>
      <c r="D4515" t="s">
        <v>23</v>
      </c>
      <c r="E4515" s="1">
        <v>43600</v>
      </c>
      <c r="F4515" s="1">
        <v>43788</v>
      </c>
      <c r="G4515" s="1">
        <v>43802</v>
      </c>
      <c r="H4515" s="1">
        <v>43807</v>
      </c>
      <c r="I4515" t="s">
        <v>18</v>
      </c>
      <c r="J4515">
        <v>13</v>
      </c>
      <c r="K4515">
        <v>12</v>
      </c>
      <c r="L4515">
        <v>309</v>
      </c>
      <c r="M4515">
        <v>32</v>
      </c>
      <c r="N4515">
        <v>7</v>
      </c>
      <c r="O4515">
        <v>0.1</v>
      </c>
      <c r="P4515">
        <v>150.08000000000001</v>
      </c>
      <c r="Q4515">
        <v>187.6</v>
      </c>
      <c r="R4515">
        <f>Table1[[#This Row],[OrderQuantity]]*Table1[[#This Row],[UnitPrice]]</f>
        <v>1313.2</v>
      </c>
      <c r="S4515">
        <f>Table1[[#This Row],[OrderQuantity]]*Table1[[#This Row],[UnitCost]]</f>
        <v>1050.5600000000002</v>
      </c>
      <c r="T4515">
        <f>Table1[[#This Row],[OrderQuantity]]*Table1[[#This Row],[UnitPrice]]*(1-Table1[[#This Row],[DiscountApplied]]) - (Table1[[#This Row],[OrderQuantity]]*Table1[[#This Row],[UnitCost]])</f>
        <v>131.31999999999994</v>
      </c>
      <c r="U4515">
        <f>DATEDIF(Table1[[#This Row],[ShipDate]],Table1[[#This Row],[DeliveryDate]],"d")</f>
        <v>5</v>
      </c>
      <c r="V4515" t="str">
        <f t="shared" si="141"/>
        <v>On Time</v>
      </c>
    </row>
    <row r="4516" spans="2:22" x14ac:dyDescent="0.3">
      <c r="B4516" t="str">
        <f t="shared" si="140"/>
        <v>SO-004615</v>
      </c>
      <c r="C4516" t="s">
        <v>19</v>
      </c>
      <c r="D4516" t="s">
        <v>20</v>
      </c>
      <c r="E4516" s="1">
        <v>43700</v>
      </c>
      <c r="F4516" s="1">
        <v>43788</v>
      </c>
      <c r="G4516" s="1">
        <v>43813</v>
      </c>
      <c r="H4516" s="1">
        <v>43819</v>
      </c>
      <c r="I4516" t="s">
        <v>18</v>
      </c>
      <c r="J4516">
        <v>18</v>
      </c>
      <c r="K4516">
        <v>29</v>
      </c>
      <c r="L4516">
        <v>135</v>
      </c>
      <c r="M4516">
        <v>3</v>
      </c>
      <c r="N4516">
        <v>5</v>
      </c>
      <c r="O4516">
        <v>0.2</v>
      </c>
      <c r="P4516">
        <v>2351.1</v>
      </c>
      <c r="Q4516">
        <v>3731.9</v>
      </c>
      <c r="R4516">
        <f>Table1[[#This Row],[OrderQuantity]]*Table1[[#This Row],[UnitPrice]]</f>
        <v>18659.5</v>
      </c>
      <c r="S4516">
        <f>Table1[[#This Row],[OrderQuantity]]*Table1[[#This Row],[UnitCost]]</f>
        <v>11755.5</v>
      </c>
      <c r="T4516">
        <f>Table1[[#This Row],[OrderQuantity]]*Table1[[#This Row],[UnitPrice]]*(1-Table1[[#This Row],[DiscountApplied]]) - (Table1[[#This Row],[OrderQuantity]]*Table1[[#This Row],[UnitCost]])</f>
        <v>3172.1000000000004</v>
      </c>
      <c r="U4516">
        <f>DATEDIF(Table1[[#This Row],[ShipDate]],Table1[[#This Row],[DeliveryDate]],"d")</f>
        <v>6</v>
      </c>
      <c r="V4516" t="str">
        <f t="shared" si="141"/>
        <v>On Time</v>
      </c>
    </row>
    <row r="4517" spans="2:22" x14ac:dyDescent="0.3">
      <c r="B4517" t="str">
        <f t="shared" si="140"/>
        <v>SO-004616</v>
      </c>
      <c r="C4517" t="s">
        <v>22</v>
      </c>
      <c r="D4517" t="s">
        <v>23</v>
      </c>
      <c r="E4517" s="1">
        <v>43700</v>
      </c>
      <c r="F4517" s="1">
        <v>43789</v>
      </c>
      <c r="G4517" s="1">
        <v>43807</v>
      </c>
      <c r="H4517" s="1">
        <v>43812</v>
      </c>
      <c r="I4517" t="s">
        <v>18</v>
      </c>
      <c r="J4517">
        <v>27</v>
      </c>
      <c r="K4517">
        <v>38</v>
      </c>
      <c r="L4517">
        <v>289</v>
      </c>
      <c r="M4517">
        <v>14</v>
      </c>
      <c r="N4517">
        <v>6</v>
      </c>
      <c r="O4517">
        <v>0.05</v>
      </c>
      <c r="P4517">
        <v>469.6</v>
      </c>
      <c r="Q4517">
        <v>1092.0999999999999</v>
      </c>
      <c r="R4517">
        <f>Table1[[#This Row],[OrderQuantity]]*Table1[[#This Row],[UnitPrice]]</f>
        <v>6552.5999999999995</v>
      </c>
      <c r="S4517">
        <f>Table1[[#This Row],[OrderQuantity]]*Table1[[#This Row],[UnitCost]]</f>
        <v>2817.6000000000004</v>
      </c>
      <c r="T4517">
        <f>Table1[[#This Row],[OrderQuantity]]*Table1[[#This Row],[UnitPrice]]*(1-Table1[[#This Row],[DiscountApplied]]) - (Table1[[#This Row],[OrderQuantity]]*Table1[[#This Row],[UnitCost]])</f>
        <v>3407.369999999999</v>
      </c>
      <c r="U4517">
        <f>DATEDIF(Table1[[#This Row],[ShipDate]],Table1[[#This Row],[DeliveryDate]],"d")</f>
        <v>5</v>
      </c>
      <c r="V4517" t="str">
        <f t="shared" si="141"/>
        <v>On Time</v>
      </c>
    </row>
    <row r="4518" spans="2:22" x14ac:dyDescent="0.3">
      <c r="B4518" t="str">
        <f t="shared" si="140"/>
        <v>SO-004617</v>
      </c>
      <c r="C4518" t="s">
        <v>22</v>
      </c>
      <c r="D4518" t="s">
        <v>26</v>
      </c>
      <c r="E4518" s="1">
        <v>43700</v>
      </c>
      <c r="F4518" s="1">
        <v>43789</v>
      </c>
      <c r="G4518" s="1">
        <v>43804</v>
      </c>
      <c r="H4518" s="1">
        <v>43808</v>
      </c>
      <c r="I4518" t="s">
        <v>18</v>
      </c>
      <c r="J4518">
        <v>25</v>
      </c>
      <c r="K4518">
        <v>34</v>
      </c>
      <c r="L4518">
        <v>84</v>
      </c>
      <c r="M4518">
        <v>14</v>
      </c>
      <c r="N4518">
        <v>8</v>
      </c>
      <c r="O4518">
        <v>0.1</v>
      </c>
      <c r="P4518">
        <v>3308.8</v>
      </c>
      <c r="Q4518">
        <v>3986.5</v>
      </c>
      <c r="R4518">
        <f>Table1[[#This Row],[OrderQuantity]]*Table1[[#This Row],[UnitPrice]]</f>
        <v>31892</v>
      </c>
      <c r="S4518">
        <f>Table1[[#This Row],[OrderQuantity]]*Table1[[#This Row],[UnitCost]]</f>
        <v>26470.400000000001</v>
      </c>
      <c r="T4518">
        <f>Table1[[#This Row],[OrderQuantity]]*Table1[[#This Row],[UnitPrice]]*(1-Table1[[#This Row],[DiscountApplied]]) - (Table1[[#This Row],[OrderQuantity]]*Table1[[#This Row],[UnitCost]])</f>
        <v>2232.3999999999978</v>
      </c>
      <c r="U4518">
        <f>DATEDIF(Table1[[#This Row],[ShipDate]],Table1[[#This Row],[DeliveryDate]],"d")</f>
        <v>4</v>
      </c>
      <c r="V4518" t="str">
        <f t="shared" si="141"/>
        <v>On Time</v>
      </c>
    </row>
    <row r="4519" spans="2:22" x14ac:dyDescent="0.3">
      <c r="B4519" t="str">
        <f t="shared" si="140"/>
        <v>SO-004618</v>
      </c>
      <c r="C4519" t="s">
        <v>22</v>
      </c>
      <c r="D4519" t="s">
        <v>23</v>
      </c>
      <c r="E4519" s="1">
        <v>43700</v>
      </c>
      <c r="F4519" s="1">
        <v>43789</v>
      </c>
      <c r="G4519" s="1">
        <v>43807</v>
      </c>
      <c r="H4519" s="1">
        <v>43814</v>
      </c>
      <c r="I4519" t="s">
        <v>18</v>
      </c>
      <c r="J4519">
        <v>26</v>
      </c>
      <c r="K4519">
        <v>49</v>
      </c>
      <c r="L4519">
        <v>277</v>
      </c>
      <c r="M4519">
        <v>15</v>
      </c>
      <c r="N4519">
        <v>4</v>
      </c>
      <c r="O4519">
        <v>0.15</v>
      </c>
      <c r="P4519">
        <v>4748.63</v>
      </c>
      <c r="Q4519">
        <v>6331.5</v>
      </c>
      <c r="R4519">
        <f>Table1[[#This Row],[OrderQuantity]]*Table1[[#This Row],[UnitPrice]]</f>
        <v>25326</v>
      </c>
      <c r="S4519">
        <f>Table1[[#This Row],[OrderQuantity]]*Table1[[#This Row],[UnitCost]]</f>
        <v>18994.52</v>
      </c>
      <c r="T4519">
        <f>Table1[[#This Row],[OrderQuantity]]*Table1[[#This Row],[UnitPrice]]*(1-Table1[[#This Row],[DiscountApplied]]) - (Table1[[#This Row],[OrderQuantity]]*Table1[[#This Row],[UnitCost]])</f>
        <v>2532.5799999999981</v>
      </c>
      <c r="U4519">
        <f>DATEDIF(Table1[[#This Row],[ShipDate]],Table1[[#This Row],[DeliveryDate]],"d")</f>
        <v>7</v>
      </c>
      <c r="V4519" t="str">
        <f t="shared" si="141"/>
        <v>On Time</v>
      </c>
    </row>
    <row r="4520" spans="2:22" x14ac:dyDescent="0.3">
      <c r="B4520" t="str">
        <f t="shared" si="140"/>
        <v>SO-004619</v>
      </c>
      <c r="C4520" t="s">
        <v>16</v>
      </c>
      <c r="D4520" t="s">
        <v>23</v>
      </c>
      <c r="E4520" s="1">
        <v>43700</v>
      </c>
      <c r="F4520" s="1">
        <v>43789</v>
      </c>
      <c r="G4520" s="1">
        <v>43796</v>
      </c>
      <c r="H4520" s="1">
        <v>43805</v>
      </c>
      <c r="I4520" t="s">
        <v>18</v>
      </c>
      <c r="J4520">
        <v>8</v>
      </c>
      <c r="K4520">
        <v>34</v>
      </c>
      <c r="L4520">
        <v>302</v>
      </c>
      <c r="M4520">
        <v>30</v>
      </c>
      <c r="N4520">
        <v>3</v>
      </c>
      <c r="O4520">
        <v>0.1</v>
      </c>
      <c r="P4520">
        <v>3190.27</v>
      </c>
      <c r="Q4520">
        <v>5145.6000000000004</v>
      </c>
      <c r="R4520">
        <f>Table1[[#This Row],[OrderQuantity]]*Table1[[#This Row],[UnitPrice]]</f>
        <v>15436.800000000001</v>
      </c>
      <c r="S4520">
        <f>Table1[[#This Row],[OrderQuantity]]*Table1[[#This Row],[UnitCost]]</f>
        <v>9570.81</v>
      </c>
      <c r="T4520">
        <f>Table1[[#This Row],[OrderQuantity]]*Table1[[#This Row],[UnitPrice]]*(1-Table1[[#This Row],[DiscountApplied]]) - (Table1[[#This Row],[OrderQuantity]]*Table1[[#This Row],[UnitCost]])</f>
        <v>4322.3100000000013</v>
      </c>
      <c r="U4520">
        <f>DATEDIF(Table1[[#This Row],[ShipDate]],Table1[[#This Row],[DeliveryDate]],"d")</f>
        <v>9</v>
      </c>
      <c r="V4520" t="str">
        <f t="shared" si="141"/>
        <v>Late</v>
      </c>
    </row>
    <row r="4521" spans="2:22" x14ac:dyDescent="0.3">
      <c r="B4521" t="str">
        <f t="shared" si="140"/>
        <v>SO-004620</v>
      </c>
      <c r="C4521" t="s">
        <v>16</v>
      </c>
      <c r="D4521" t="s">
        <v>24</v>
      </c>
      <c r="E4521" s="1">
        <v>43700</v>
      </c>
      <c r="F4521" s="1">
        <v>43789</v>
      </c>
      <c r="G4521" s="1">
        <v>43792</v>
      </c>
      <c r="H4521" s="1">
        <v>43796</v>
      </c>
      <c r="I4521" t="s">
        <v>18</v>
      </c>
      <c r="J4521">
        <v>2</v>
      </c>
      <c r="K4521">
        <v>38</v>
      </c>
      <c r="L4521">
        <v>39</v>
      </c>
      <c r="M4521">
        <v>5</v>
      </c>
      <c r="N4521">
        <v>7</v>
      </c>
      <c r="O4521">
        <v>0.1</v>
      </c>
      <c r="P4521">
        <v>2188.29</v>
      </c>
      <c r="Q4521">
        <v>3839.1</v>
      </c>
      <c r="R4521">
        <f>Table1[[#This Row],[OrderQuantity]]*Table1[[#This Row],[UnitPrice]]</f>
        <v>26873.7</v>
      </c>
      <c r="S4521">
        <f>Table1[[#This Row],[OrderQuantity]]*Table1[[#This Row],[UnitCost]]</f>
        <v>15318.029999999999</v>
      </c>
      <c r="T4521">
        <f>Table1[[#This Row],[OrderQuantity]]*Table1[[#This Row],[UnitPrice]]*(1-Table1[[#This Row],[DiscountApplied]]) - (Table1[[#This Row],[OrderQuantity]]*Table1[[#This Row],[UnitCost]])</f>
        <v>8868.3000000000029</v>
      </c>
      <c r="U4521">
        <f>DATEDIF(Table1[[#This Row],[ShipDate]],Table1[[#This Row],[DeliveryDate]],"d")</f>
        <v>4</v>
      </c>
      <c r="V4521" t="str">
        <f t="shared" si="141"/>
        <v>On Time</v>
      </c>
    </row>
    <row r="4522" spans="2:22" x14ac:dyDescent="0.3">
      <c r="B4522" t="str">
        <f t="shared" si="140"/>
        <v>SO-004621</v>
      </c>
      <c r="C4522" t="s">
        <v>19</v>
      </c>
      <c r="D4522" t="s">
        <v>20</v>
      </c>
      <c r="E4522" s="1">
        <v>43700</v>
      </c>
      <c r="F4522" s="1">
        <v>43789</v>
      </c>
      <c r="G4522" s="1">
        <v>43795</v>
      </c>
      <c r="H4522" s="1">
        <v>43803</v>
      </c>
      <c r="I4522" t="s">
        <v>18</v>
      </c>
      <c r="J4522">
        <v>16</v>
      </c>
      <c r="K4522">
        <v>2</v>
      </c>
      <c r="L4522">
        <v>177</v>
      </c>
      <c r="M4522">
        <v>19</v>
      </c>
      <c r="N4522">
        <v>1</v>
      </c>
      <c r="O4522">
        <v>0.1</v>
      </c>
      <c r="P4522">
        <v>1595.54</v>
      </c>
      <c r="Q4522">
        <v>2532.6</v>
      </c>
      <c r="R4522">
        <f>Table1[[#This Row],[OrderQuantity]]*Table1[[#This Row],[UnitPrice]]</f>
        <v>2532.6</v>
      </c>
      <c r="S4522">
        <f>Table1[[#This Row],[OrderQuantity]]*Table1[[#This Row],[UnitCost]]</f>
        <v>1595.54</v>
      </c>
      <c r="T4522">
        <f>Table1[[#This Row],[OrderQuantity]]*Table1[[#This Row],[UnitPrice]]*(1-Table1[[#This Row],[DiscountApplied]]) - (Table1[[#This Row],[OrderQuantity]]*Table1[[#This Row],[UnitCost]])</f>
        <v>683.80000000000018</v>
      </c>
      <c r="U4522">
        <f>DATEDIF(Table1[[#This Row],[ShipDate]],Table1[[#This Row],[DeliveryDate]],"d")</f>
        <v>8</v>
      </c>
      <c r="V4522" t="str">
        <f t="shared" si="141"/>
        <v>Late</v>
      </c>
    </row>
    <row r="4523" spans="2:22" x14ac:dyDescent="0.3">
      <c r="B4523" t="str">
        <f t="shared" si="140"/>
        <v>SO-004622</v>
      </c>
      <c r="C4523" t="s">
        <v>16</v>
      </c>
      <c r="D4523" t="s">
        <v>17</v>
      </c>
      <c r="E4523" s="1">
        <v>43700</v>
      </c>
      <c r="F4523" s="1">
        <v>43789</v>
      </c>
      <c r="G4523" s="1">
        <v>43817</v>
      </c>
      <c r="H4523" s="1">
        <v>43821</v>
      </c>
      <c r="I4523" t="s">
        <v>18</v>
      </c>
      <c r="J4523">
        <v>5</v>
      </c>
      <c r="K4523">
        <v>6</v>
      </c>
      <c r="L4523">
        <v>227</v>
      </c>
      <c r="M4523">
        <v>28</v>
      </c>
      <c r="N4523">
        <v>6</v>
      </c>
      <c r="O4523">
        <v>0.2</v>
      </c>
      <c r="P4523">
        <v>1947.29</v>
      </c>
      <c r="Q4523">
        <v>2318.1999999999998</v>
      </c>
      <c r="R4523">
        <f>Table1[[#This Row],[OrderQuantity]]*Table1[[#This Row],[UnitPrice]]</f>
        <v>13909.199999999999</v>
      </c>
      <c r="S4523">
        <f>Table1[[#This Row],[OrderQuantity]]*Table1[[#This Row],[UnitCost]]</f>
        <v>11683.74</v>
      </c>
      <c r="T4523">
        <f>Table1[[#This Row],[OrderQuantity]]*Table1[[#This Row],[UnitPrice]]*(1-Table1[[#This Row],[DiscountApplied]]) - (Table1[[#This Row],[OrderQuantity]]*Table1[[#This Row],[UnitCost]])</f>
        <v>-556.3799999999992</v>
      </c>
      <c r="U4523">
        <f>DATEDIF(Table1[[#This Row],[ShipDate]],Table1[[#This Row],[DeliveryDate]],"d")</f>
        <v>4</v>
      </c>
      <c r="V4523" t="str">
        <f t="shared" si="141"/>
        <v>On Time</v>
      </c>
    </row>
    <row r="4524" spans="2:22" x14ac:dyDescent="0.3">
      <c r="B4524" t="str">
        <f t="shared" si="140"/>
        <v>SO-004623</v>
      </c>
      <c r="C4524" t="s">
        <v>22</v>
      </c>
      <c r="D4524" t="s">
        <v>17</v>
      </c>
      <c r="E4524" s="1">
        <v>43700</v>
      </c>
      <c r="F4524" s="1">
        <v>43789</v>
      </c>
      <c r="G4524" s="1">
        <v>43806</v>
      </c>
      <c r="H4524" s="1">
        <v>43810</v>
      </c>
      <c r="I4524" t="s">
        <v>18</v>
      </c>
      <c r="J4524">
        <v>27</v>
      </c>
      <c r="K4524">
        <v>44</v>
      </c>
      <c r="L4524">
        <v>218</v>
      </c>
      <c r="M4524">
        <v>9</v>
      </c>
      <c r="N4524">
        <v>7</v>
      </c>
      <c r="O4524">
        <v>0.15</v>
      </c>
      <c r="P4524">
        <v>564.01</v>
      </c>
      <c r="Q4524">
        <v>924.6</v>
      </c>
      <c r="R4524">
        <f>Table1[[#This Row],[OrderQuantity]]*Table1[[#This Row],[UnitPrice]]</f>
        <v>6472.2</v>
      </c>
      <c r="S4524">
        <f>Table1[[#This Row],[OrderQuantity]]*Table1[[#This Row],[UnitCost]]</f>
        <v>3948.0699999999997</v>
      </c>
      <c r="T4524">
        <f>Table1[[#This Row],[OrderQuantity]]*Table1[[#This Row],[UnitPrice]]*(1-Table1[[#This Row],[DiscountApplied]]) - (Table1[[#This Row],[OrderQuantity]]*Table1[[#This Row],[UnitCost]])</f>
        <v>1553.3000000000002</v>
      </c>
      <c r="U4524">
        <f>DATEDIF(Table1[[#This Row],[ShipDate]],Table1[[#This Row],[DeliveryDate]],"d")</f>
        <v>4</v>
      </c>
      <c r="V4524" t="str">
        <f t="shared" si="141"/>
        <v>On Time</v>
      </c>
    </row>
    <row r="4525" spans="2:22" x14ac:dyDescent="0.3">
      <c r="B4525" t="str">
        <f t="shared" si="140"/>
        <v>SO-004624</v>
      </c>
      <c r="C4525" t="s">
        <v>16</v>
      </c>
      <c r="D4525" t="s">
        <v>25</v>
      </c>
      <c r="E4525" s="1">
        <v>43700</v>
      </c>
      <c r="F4525" s="1">
        <v>43790</v>
      </c>
      <c r="G4525" s="1">
        <v>43815</v>
      </c>
      <c r="H4525" s="1">
        <v>43822</v>
      </c>
      <c r="I4525" t="s">
        <v>18</v>
      </c>
      <c r="J4525">
        <v>6</v>
      </c>
      <c r="K4525">
        <v>24</v>
      </c>
      <c r="L4525">
        <v>348</v>
      </c>
      <c r="M4525">
        <v>33</v>
      </c>
      <c r="N4525">
        <v>6</v>
      </c>
      <c r="O4525">
        <v>0.1</v>
      </c>
      <c r="P4525">
        <v>688.76</v>
      </c>
      <c r="Q4525">
        <v>1721.9</v>
      </c>
      <c r="R4525">
        <f>Table1[[#This Row],[OrderQuantity]]*Table1[[#This Row],[UnitPrice]]</f>
        <v>10331.400000000001</v>
      </c>
      <c r="S4525">
        <f>Table1[[#This Row],[OrderQuantity]]*Table1[[#This Row],[UnitCost]]</f>
        <v>4132.5599999999995</v>
      </c>
      <c r="T4525">
        <f>Table1[[#This Row],[OrderQuantity]]*Table1[[#This Row],[UnitPrice]]*(1-Table1[[#This Row],[DiscountApplied]]) - (Table1[[#This Row],[OrderQuantity]]*Table1[[#This Row],[UnitCost]])</f>
        <v>5165.7000000000025</v>
      </c>
      <c r="U4525">
        <f>DATEDIF(Table1[[#This Row],[ShipDate]],Table1[[#This Row],[DeliveryDate]],"d")</f>
        <v>7</v>
      </c>
      <c r="V4525" t="str">
        <f t="shared" si="141"/>
        <v>On Time</v>
      </c>
    </row>
    <row r="4526" spans="2:22" x14ac:dyDescent="0.3">
      <c r="B4526" t="str">
        <f t="shared" si="140"/>
        <v>SO-004625</v>
      </c>
      <c r="C4526" t="s">
        <v>22</v>
      </c>
      <c r="D4526" t="s">
        <v>23</v>
      </c>
      <c r="E4526" s="1">
        <v>43700</v>
      </c>
      <c r="F4526" s="1">
        <v>43790</v>
      </c>
      <c r="G4526" s="1">
        <v>43813</v>
      </c>
      <c r="H4526" s="1">
        <v>43818</v>
      </c>
      <c r="I4526" t="s">
        <v>18</v>
      </c>
      <c r="J4526">
        <v>28</v>
      </c>
      <c r="K4526">
        <v>11</v>
      </c>
      <c r="L4526">
        <v>274</v>
      </c>
      <c r="M4526">
        <v>12</v>
      </c>
      <c r="N4526">
        <v>5</v>
      </c>
      <c r="O4526">
        <v>0.2</v>
      </c>
      <c r="P4526">
        <v>90.45</v>
      </c>
      <c r="Q4526">
        <v>180.9</v>
      </c>
      <c r="R4526">
        <f>Table1[[#This Row],[OrderQuantity]]*Table1[[#This Row],[UnitPrice]]</f>
        <v>904.5</v>
      </c>
      <c r="S4526">
        <f>Table1[[#This Row],[OrderQuantity]]*Table1[[#This Row],[UnitCost]]</f>
        <v>452.25</v>
      </c>
      <c r="T4526">
        <f>Table1[[#This Row],[OrderQuantity]]*Table1[[#This Row],[UnitPrice]]*(1-Table1[[#This Row],[DiscountApplied]]) - (Table1[[#This Row],[OrderQuantity]]*Table1[[#This Row],[UnitCost]])</f>
        <v>271.35000000000002</v>
      </c>
      <c r="U4526">
        <f>DATEDIF(Table1[[#This Row],[ShipDate]],Table1[[#This Row],[DeliveryDate]],"d")</f>
        <v>5</v>
      </c>
      <c r="V4526" t="str">
        <f t="shared" si="141"/>
        <v>On Time</v>
      </c>
    </row>
    <row r="4527" spans="2:22" x14ac:dyDescent="0.3">
      <c r="B4527" t="str">
        <f t="shared" si="140"/>
        <v>SO-004626</v>
      </c>
      <c r="C4527" t="s">
        <v>19</v>
      </c>
      <c r="D4527" t="s">
        <v>23</v>
      </c>
      <c r="E4527" s="1">
        <v>43700</v>
      </c>
      <c r="F4527" s="1">
        <v>43790</v>
      </c>
      <c r="G4527" s="1">
        <v>43794</v>
      </c>
      <c r="H4527" s="1">
        <v>43798</v>
      </c>
      <c r="I4527" t="s">
        <v>18</v>
      </c>
      <c r="J4527">
        <v>20</v>
      </c>
      <c r="K4527">
        <v>39</v>
      </c>
      <c r="L4527">
        <v>261</v>
      </c>
      <c r="M4527">
        <v>24</v>
      </c>
      <c r="N4527">
        <v>1</v>
      </c>
      <c r="O4527">
        <v>0.05</v>
      </c>
      <c r="P4527">
        <v>455.27</v>
      </c>
      <c r="Q4527">
        <v>1011.7</v>
      </c>
      <c r="R4527">
        <f>Table1[[#This Row],[OrderQuantity]]*Table1[[#This Row],[UnitPrice]]</f>
        <v>1011.7</v>
      </c>
      <c r="S4527">
        <f>Table1[[#This Row],[OrderQuantity]]*Table1[[#This Row],[UnitCost]]</f>
        <v>455.27</v>
      </c>
      <c r="T4527">
        <f>Table1[[#This Row],[OrderQuantity]]*Table1[[#This Row],[UnitPrice]]*(1-Table1[[#This Row],[DiscountApplied]]) - (Table1[[#This Row],[OrderQuantity]]*Table1[[#This Row],[UnitCost]])</f>
        <v>505.84500000000003</v>
      </c>
      <c r="U4527">
        <f>DATEDIF(Table1[[#This Row],[ShipDate]],Table1[[#This Row],[DeliveryDate]],"d")</f>
        <v>4</v>
      </c>
      <c r="V4527" t="str">
        <f t="shared" si="141"/>
        <v>On Time</v>
      </c>
    </row>
    <row r="4528" spans="2:22" x14ac:dyDescent="0.3">
      <c r="B4528" t="str">
        <f t="shared" si="140"/>
        <v>SO-004627</v>
      </c>
      <c r="C4528" t="s">
        <v>16</v>
      </c>
      <c r="D4528" t="s">
        <v>25</v>
      </c>
      <c r="E4528" s="1">
        <v>43700</v>
      </c>
      <c r="F4528" s="1">
        <v>43790</v>
      </c>
      <c r="G4528" s="1">
        <v>43802</v>
      </c>
      <c r="H4528" s="1">
        <v>43806</v>
      </c>
      <c r="I4528" t="s">
        <v>18</v>
      </c>
      <c r="J4528">
        <v>8</v>
      </c>
      <c r="K4528">
        <v>23</v>
      </c>
      <c r="L4528">
        <v>337</v>
      </c>
      <c r="M4528">
        <v>19</v>
      </c>
      <c r="N4528">
        <v>5</v>
      </c>
      <c r="O4528">
        <v>0.15</v>
      </c>
      <c r="P4528">
        <v>542.70000000000005</v>
      </c>
      <c r="Q4528">
        <v>1005</v>
      </c>
      <c r="R4528">
        <f>Table1[[#This Row],[OrderQuantity]]*Table1[[#This Row],[UnitPrice]]</f>
        <v>5025</v>
      </c>
      <c r="S4528">
        <f>Table1[[#This Row],[OrderQuantity]]*Table1[[#This Row],[UnitCost]]</f>
        <v>2713.5</v>
      </c>
      <c r="T4528">
        <f>Table1[[#This Row],[OrderQuantity]]*Table1[[#This Row],[UnitPrice]]*(1-Table1[[#This Row],[DiscountApplied]]) - (Table1[[#This Row],[OrderQuantity]]*Table1[[#This Row],[UnitCost]])</f>
        <v>1557.75</v>
      </c>
      <c r="U4528">
        <f>DATEDIF(Table1[[#This Row],[ShipDate]],Table1[[#This Row],[DeliveryDate]],"d")</f>
        <v>4</v>
      </c>
      <c r="V4528" t="str">
        <f t="shared" si="141"/>
        <v>On Time</v>
      </c>
    </row>
    <row r="4529" spans="2:22" x14ac:dyDescent="0.3">
      <c r="B4529" t="str">
        <f t="shared" si="140"/>
        <v>SO-004628</v>
      </c>
      <c r="C4529" t="s">
        <v>19</v>
      </c>
      <c r="D4529" t="s">
        <v>20</v>
      </c>
      <c r="E4529" s="1">
        <v>43700</v>
      </c>
      <c r="F4529" s="1">
        <v>43791</v>
      </c>
      <c r="G4529" s="1">
        <v>43814</v>
      </c>
      <c r="H4529" s="1">
        <v>43820</v>
      </c>
      <c r="I4529" t="s">
        <v>18</v>
      </c>
      <c r="J4529">
        <v>13</v>
      </c>
      <c r="K4529">
        <v>18</v>
      </c>
      <c r="L4529">
        <v>150</v>
      </c>
      <c r="M4529">
        <v>21</v>
      </c>
      <c r="N4529">
        <v>6</v>
      </c>
      <c r="O4529">
        <v>0.2</v>
      </c>
      <c r="P4529">
        <v>918.3</v>
      </c>
      <c r="Q4529">
        <v>1192.5999999999999</v>
      </c>
      <c r="R4529">
        <f>Table1[[#This Row],[OrderQuantity]]*Table1[[#This Row],[UnitPrice]]</f>
        <v>7155.5999999999995</v>
      </c>
      <c r="S4529">
        <f>Table1[[#This Row],[OrderQuantity]]*Table1[[#This Row],[UnitCost]]</f>
        <v>5509.7999999999993</v>
      </c>
      <c r="T4529">
        <f>Table1[[#This Row],[OrderQuantity]]*Table1[[#This Row],[UnitPrice]]*(1-Table1[[#This Row],[DiscountApplied]]) - (Table1[[#This Row],[OrderQuantity]]*Table1[[#This Row],[UnitCost]])</f>
        <v>214.68000000000029</v>
      </c>
      <c r="U4529">
        <f>DATEDIF(Table1[[#This Row],[ShipDate]],Table1[[#This Row],[DeliveryDate]],"d")</f>
        <v>6</v>
      </c>
      <c r="V4529" t="str">
        <f t="shared" si="141"/>
        <v>On Time</v>
      </c>
    </row>
    <row r="4530" spans="2:22" x14ac:dyDescent="0.3">
      <c r="B4530" t="str">
        <f t="shared" si="140"/>
        <v>SO-004629</v>
      </c>
      <c r="C4530" t="s">
        <v>21</v>
      </c>
      <c r="D4530" t="s">
        <v>20</v>
      </c>
      <c r="E4530" s="1">
        <v>43700</v>
      </c>
      <c r="F4530" s="1">
        <v>43791</v>
      </c>
      <c r="G4530" s="1">
        <v>43802</v>
      </c>
      <c r="H4530" s="1">
        <v>43812</v>
      </c>
      <c r="I4530" t="s">
        <v>18</v>
      </c>
      <c r="J4530">
        <v>21</v>
      </c>
      <c r="K4530">
        <v>49</v>
      </c>
      <c r="L4530">
        <v>108</v>
      </c>
      <c r="M4530">
        <v>46</v>
      </c>
      <c r="N4530">
        <v>6</v>
      </c>
      <c r="O4530">
        <v>0.05</v>
      </c>
      <c r="P4530">
        <v>680.99</v>
      </c>
      <c r="Q4530">
        <v>810.7</v>
      </c>
      <c r="R4530">
        <f>Table1[[#This Row],[OrderQuantity]]*Table1[[#This Row],[UnitPrice]]</f>
        <v>4864.2000000000007</v>
      </c>
      <c r="S4530">
        <f>Table1[[#This Row],[OrderQuantity]]*Table1[[#This Row],[UnitCost]]</f>
        <v>4085.94</v>
      </c>
      <c r="T4530">
        <f>Table1[[#This Row],[OrderQuantity]]*Table1[[#This Row],[UnitPrice]]*(1-Table1[[#This Row],[DiscountApplied]]) - (Table1[[#This Row],[OrderQuantity]]*Table1[[#This Row],[UnitCost]])</f>
        <v>535.05000000000064</v>
      </c>
      <c r="U4530">
        <f>DATEDIF(Table1[[#This Row],[ShipDate]],Table1[[#This Row],[DeliveryDate]],"d")</f>
        <v>10</v>
      </c>
      <c r="V4530" t="str">
        <f t="shared" si="141"/>
        <v>Late</v>
      </c>
    </row>
    <row r="4531" spans="2:22" x14ac:dyDescent="0.3">
      <c r="B4531" t="str">
        <f t="shared" si="140"/>
        <v>SO-004630</v>
      </c>
      <c r="C4531" t="s">
        <v>16</v>
      </c>
      <c r="D4531" t="s">
        <v>20</v>
      </c>
      <c r="E4531" s="1">
        <v>43700</v>
      </c>
      <c r="F4531" s="1">
        <v>43791</v>
      </c>
      <c r="G4531" s="1">
        <v>43814</v>
      </c>
      <c r="H4531" s="1">
        <v>43824</v>
      </c>
      <c r="I4531" t="s">
        <v>18</v>
      </c>
      <c r="J4531">
        <v>5</v>
      </c>
      <c r="K4531">
        <v>29</v>
      </c>
      <c r="L4531">
        <v>189</v>
      </c>
      <c r="M4531">
        <v>31</v>
      </c>
      <c r="N4531">
        <v>8</v>
      </c>
      <c r="O4531">
        <v>0.4</v>
      </c>
      <c r="P4531">
        <v>3878.5</v>
      </c>
      <c r="Q4531">
        <v>5386.8</v>
      </c>
      <c r="R4531">
        <f>Table1[[#This Row],[OrderQuantity]]*Table1[[#This Row],[UnitPrice]]</f>
        <v>43094.400000000001</v>
      </c>
      <c r="S4531">
        <f>Table1[[#This Row],[OrderQuantity]]*Table1[[#This Row],[UnitCost]]</f>
        <v>31028</v>
      </c>
      <c r="T4531">
        <f>Table1[[#This Row],[OrderQuantity]]*Table1[[#This Row],[UnitPrice]]*(1-Table1[[#This Row],[DiscountApplied]]) - (Table1[[#This Row],[OrderQuantity]]*Table1[[#This Row],[UnitCost]])</f>
        <v>-5171.3600000000006</v>
      </c>
      <c r="U4531">
        <f>DATEDIF(Table1[[#This Row],[ShipDate]],Table1[[#This Row],[DeliveryDate]],"d")</f>
        <v>10</v>
      </c>
      <c r="V4531" t="str">
        <f t="shared" si="141"/>
        <v>Late</v>
      </c>
    </row>
    <row r="4532" spans="2:22" x14ac:dyDescent="0.3">
      <c r="B4532" t="str">
        <f t="shared" si="140"/>
        <v>SO-004631</v>
      </c>
      <c r="C4532" t="s">
        <v>22</v>
      </c>
      <c r="D4532" t="s">
        <v>20</v>
      </c>
      <c r="E4532" s="1">
        <v>43700</v>
      </c>
      <c r="F4532" s="1">
        <v>43791</v>
      </c>
      <c r="G4532" s="1">
        <v>43817</v>
      </c>
      <c r="H4532" s="1">
        <v>43826</v>
      </c>
      <c r="I4532" t="s">
        <v>18</v>
      </c>
      <c r="J4532">
        <v>25</v>
      </c>
      <c r="K4532">
        <v>2</v>
      </c>
      <c r="L4532">
        <v>152</v>
      </c>
      <c r="M4532">
        <v>14</v>
      </c>
      <c r="N4532">
        <v>8</v>
      </c>
      <c r="O4532">
        <v>0.08</v>
      </c>
      <c r="P4532">
        <v>1034.95</v>
      </c>
      <c r="Q4532">
        <v>1815.7</v>
      </c>
      <c r="R4532">
        <f>Table1[[#This Row],[OrderQuantity]]*Table1[[#This Row],[UnitPrice]]</f>
        <v>14525.6</v>
      </c>
      <c r="S4532">
        <f>Table1[[#This Row],[OrderQuantity]]*Table1[[#This Row],[UnitCost]]</f>
        <v>8279.6</v>
      </c>
      <c r="T4532">
        <f>Table1[[#This Row],[OrderQuantity]]*Table1[[#This Row],[UnitPrice]]*(1-Table1[[#This Row],[DiscountApplied]]) - (Table1[[#This Row],[OrderQuantity]]*Table1[[#This Row],[UnitCost]])</f>
        <v>5083.9520000000011</v>
      </c>
      <c r="U4532">
        <f>DATEDIF(Table1[[#This Row],[ShipDate]],Table1[[#This Row],[DeliveryDate]],"d")</f>
        <v>9</v>
      </c>
      <c r="V4532" t="str">
        <f t="shared" si="141"/>
        <v>Late</v>
      </c>
    </row>
    <row r="4533" spans="2:22" x14ac:dyDescent="0.3">
      <c r="B4533" t="str">
        <f t="shared" si="140"/>
        <v>SO-004632</v>
      </c>
      <c r="C4533" t="s">
        <v>16</v>
      </c>
      <c r="D4533" t="s">
        <v>20</v>
      </c>
      <c r="E4533" s="1">
        <v>43700</v>
      </c>
      <c r="F4533" s="1">
        <v>43791</v>
      </c>
      <c r="G4533" s="1">
        <v>43802</v>
      </c>
      <c r="H4533" s="1">
        <v>43808</v>
      </c>
      <c r="I4533" t="s">
        <v>18</v>
      </c>
      <c r="J4533">
        <v>2</v>
      </c>
      <c r="K4533">
        <v>44</v>
      </c>
      <c r="L4533">
        <v>168</v>
      </c>
      <c r="M4533">
        <v>46</v>
      </c>
      <c r="N4533">
        <v>6</v>
      </c>
      <c r="O4533">
        <v>0.15</v>
      </c>
      <c r="P4533">
        <v>578.54999999999995</v>
      </c>
      <c r="Q4533">
        <v>1051.9000000000001</v>
      </c>
      <c r="R4533">
        <f>Table1[[#This Row],[OrderQuantity]]*Table1[[#This Row],[UnitPrice]]</f>
        <v>6311.4000000000005</v>
      </c>
      <c r="S4533">
        <f>Table1[[#This Row],[OrderQuantity]]*Table1[[#This Row],[UnitCost]]</f>
        <v>3471.2999999999997</v>
      </c>
      <c r="T4533">
        <f>Table1[[#This Row],[OrderQuantity]]*Table1[[#This Row],[UnitPrice]]*(1-Table1[[#This Row],[DiscountApplied]]) - (Table1[[#This Row],[OrderQuantity]]*Table1[[#This Row],[UnitCost]])</f>
        <v>1893.3900000000008</v>
      </c>
      <c r="U4533">
        <f>DATEDIF(Table1[[#This Row],[ShipDate]],Table1[[#This Row],[DeliveryDate]],"d")</f>
        <v>6</v>
      </c>
      <c r="V4533" t="str">
        <f t="shared" si="141"/>
        <v>On Time</v>
      </c>
    </row>
    <row r="4534" spans="2:22" x14ac:dyDescent="0.3">
      <c r="B4534" t="str">
        <f t="shared" si="140"/>
        <v>SO-004633</v>
      </c>
      <c r="C4534" t="s">
        <v>22</v>
      </c>
      <c r="D4534" t="s">
        <v>23</v>
      </c>
      <c r="E4534" s="1">
        <v>43700</v>
      </c>
      <c r="F4534" s="1">
        <v>43791</v>
      </c>
      <c r="G4534" s="1">
        <v>43811</v>
      </c>
      <c r="H4534" s="1">
        <v>43820</v>
      </c>
      <c r="I4534" t="s">
        <v>18</v>
      </c>
      <c r="J4534">
        <v>26</v>
      </c>
      <c r="K4534">
        <v>46</v>
      </c>
      <c r="L4534">
        <v>289</v>
      </c>
      <c r="M4534">
        <v>4</v>
      </c>
      <c r="N4534">
        <v>4</v>
      </c>
      <c r="O4534">
        <v>0.4</v>
      </c>
      <c r="P4534">
        <v>611.58000000000004</v>
      </c>
      <c r="Q4534">
        <v>1092.0999999999999</v>
      </c>
      <c r="R4534">
        <f>Table1[[#This Row],[OrderQuantity]]*Table1[[#This Row],[UnitPrice]]</f>
        <v>4368.3999999999996</v>
      </c>
      <c r="S4534">
        <f>Table1[[#This Row],[OrderQuantity]]*Table1[[#This Row],[UnitCost]]</f>
        <v>2446.3200000000002</v>
      </c>
      <c r="T4534">
        <f>Table1[[#This Row],[OrderQuantity]]*Table1[[#This Row],[UnitPrice]]*(1-Table1[[#This Row],[DiscountApplied]]) - (Table1[[#This Row],[OrderQuantity]]*Table1[[#This Row],[UnitCost]])</f>
        <v>174.71999999999935</v>
      </c>
      <c r="U4534">
        <f>DATEDIF(Table1[[#This Row],[ShipDate]],Table1[[#This Row],[DeliveryDate]],"d")</f>
        <v>9</v>
      </c>
      <c r="V4534" t="str">
        <f t="shared" si="141"/>
        <v>Late</v>
      </c>
    </row>
    <row r="4535" spans="2:22" x14ac:dyDescent="0.3">
      <c r="B4535" t="str">
        <f t="shared" si="140"/>
        <v>SO-004634</v>
      </c>
      <c r="C4535" t="s">
        <v>16</v>
      </c>
      <c r="D4535" t="s">
        <v>20</v>
      </c>
      <c r="E4535" s="1">
        <v>43700</v>
      </c>
      <c r="F4535" s="1">
        <v>43791</v>
      </c>
      <c r="G4535" s="1">
        <v>43819</v>
      </c>
      <c r="H4535" s="1">
        <v>43825</v>
      </c>
      <c r="I4535" t="s">
        <v>18</v>
      </c>
      <c r="J4535">
        <v>1</v>
      </c>
      <c r="K4535">
        <v>26</v>
      </c>
      <c r="L4535">
        <v>132</v>
      </c>
      <c r="M4535">
        <v>27</v>
      </c>
      <c r="N4535">
        <v>3</v>
      </c>
      <c r="O4535">
        <v>0.05</v>
      </c>
      <c r="P4535">
        <v>1568.4</v>
      </c>
      <c r="Q4535">
        <v>1936.3</v>
      </c>
      <c r="R4535">
        <f>Table1[[#This Row],[OrderQuantity]]*Table1[[#This Row],[UnitPrice]]</f>
        <v>5808.9</v>
      </c>
      <c r="S4535">
        <f>Table1[[#This Row],[OrderQuantity]]*Table1[[#This Row],[UnitCost]]</f>
        <v>4705.2000000000007</v>
      </c>
      <c r="T4535">
        <f>Table1[[#This Row],[OrderQuantity]]*Table1[[#This Row],[UnitPrice]]*(1-Table1[[#This Row],[DiscountApplied]]) - (Table1[[#This Row],[OrderQuantity]]*Table1[[#This Row],[UnitCost]])</f>
        <v>813.25499999999829</v>
      </c>
      <c r="U4535">
        <f>DATEDIF(Table1[[#This Row],[ShipDate]],Table1[[#This Row],[DeliveryDate]],"d")</f>
        <v>6</v>
      </c>
      <c r="V4535" t="str">
        <f t="shared" si="141"/>
        <v>On Time</v>
      </c>
    </row>
    <row r="4536" spans="2:22" x14ac:dyDescent="0.3">
      <c r="B4536" t="str">
        <f t="shared" si="140"/>
        <v>SO-004635</v>
      </c>
      <c r="C4536" t="s">
        <v>19</v>
      </c>
      <c r="D4536" t="s">
        <v>24</v>
      </c>
      <c r="E4536" s="1">
        <v>43700</v>
      </c>
      <c r="F4536" s="1">
        <v>43791</v>
      </c>
      <c r="G4536" s="1">
        <v>43808</v>
      </c>
      <c r="H4536" s="1">
        <v>43814</v>
      </c>
      <c r="I4536" t="s">
        <v>18</v>
      </c>
      <c r="J4536">
        <v>12</v>
      </c>
      <c r="K4536">
        <v>12</v>
      </c>
      <c r="L4536">
        <v>55</v>
      </c>
      <c r="M4536">
        <v>6</v>
      </c>
      <c r="N4536">
        <v>1</v>
      </c>
      <c r="O4536">
        <v>0.2</v>
      </c>
      <c r="P4536">
        <v>2887.16</v>
      </c>
      <c r="Q4536">
        <v>3437.1</v>
      </c>
      <c r="R4536">
        <f>Table1[[#This Row],[OrderQuantity]]*Table1[[#This Row],[UnitPrice]]</f>
        <v>3437.1</v>
      </c>
      <c r="S4536">
        <f>Table1[[#This Row],[OrderQuantity]]*Table1[[#This Row],[UnitCost]]</f>
        <v>2887.16</v>
      </c>
      <c r="T4536">
        <f>Table1[[#This Row],[OrderQuantity]]*Table1[[#This Row],[UnitPrice]]*(1-Table1[[#This Row],[DiscountApplied]]) - (Table1[[#This Row],[OrderQuantity]]*Table1[[#This Row],[UnitCost]])</f>
        <v>-137.47999999999956</v>
      </c>
      <c r="U4536">
        <f>DATEDIF(Table1[[#This Row],[ShipDate]],Table1[[#This Row],[DeliveryDate]],"d")</f>
        <v>6</v>
      </c>
      <c r="V4536" t="str">
        <f t="shared" si="141"/>
        <v>On Time</v>
      </c>
    </row>
    <row r="4537" spans="2:22" x14ac:dyDescent="0.3">
      <c r="B4537" t="str">
        <f t="shared" si="140"/>
        <v>SO-004636</v>
      </c>
      <c r="C4537" t="s">
        <v>16</v>
      </c>
      <c r="D4537" t="s">
        <v>17</v>
      </c>
      <c r="E4537" s="1">
        <v>43700</v>
      </c>
      <c r="F4537" s="1">
        <v>43791</v>
      </c>
      <c r="G4537" s="1">
        <v>43800</v>
      </c>
      <c r="H4537" s="1">
        <v>43808</v>
      </c>
      <c r="I4537" t="s">
        <v>18</v>
      </c>
      <c r="J4537">
        <v>2</v>
      </c>
      <c r="K4537">
        <v>23</v>
      </c>
      <c r="L4537">
        <v>257</v>
      </c>
      <c r="M4537">
        <v>1</v>
      </c>
      <c r="N4537">
        <v>1</v>
      </c>
      <c r="O4537">
        <v>0.1</v>
      </c>
      <c r="P4537">
        <v>1782.2</v>
      </c>
      <c r="Q4537">
        <v>3182.5</v>
      </c>
      <c r="R4537">
        <f>Table1[[#This Row],[OrderQuantity]]*Table1[[#This Row],[UnitPrice]]</f>
        <v>3182.5</v>
      </c>
      <c r="S4537">
        <f>Table1[[#This Row],[OrderQuantity]]*Table1[[#This Row],[UnitCost]]</f>
        <v>1782.2</v>
      </c>
      <c r="T4537">
        <f>Table1[[#This Row],[OrderQuantity]]*Table1[[#This Row],[UnitPrice]]*(1-Table1[[#This Row],[DiscountApplied]]) - (Table1[[#This Row],[OrderQuantity]]*Table1[[#This Row],[UnitCost]])</f>
        <v>1082.05</v>
      </c>
      <c r="U4537">
        <f>DATEDIF(Table1[[#This Row],[ShipDate]],Table1[[#This Row],[DeliveryDate]],"d")</f>
        <v>8</v>
      </c>
      <c r="V4537" t="str">
        <f t="shared" si="141"/>
        <v>Late</v>
      </c>
    </row>
    <row r="4538" spans="2:22" x14ac:dyDescent="0.3">
      <c r="B4538" t="str">
        <f t="shared" si="140"/>
        <v>SO-004637</v>
      </c>
      <c r="C4538" t="s">
        <v>16</v>
      </c>
      <c r="D4538" t="s">
        <v>25</v>
      </c>
      <c r="E4538" s="1">
        <v>43700</v>
      </c>
      <c r="F4538" s="1">
        <v>43792</v>
      </c>
      <c r="G4538" s="1">
        <v>43794</v>
      </c>
      <c r="H4538" s="1">
        <v>43796</v>
      </c>
      <c r="I4538" t="s">
        <v>18</v>
      </c>
      <c r="J4538">
        <v>2</v>
      </c>
      <c r="K4538">
        <v>43</v>
      </c>
      <c r="L4538">
        <v>358</v>
      </c>
      <c r="M4538">
        <v>28</v>
      </c>
      <c r="N4538">
        <v>2</v>
      </c>
      <c r="O4538">
        <v>0.1</v>
      </c>
      <c r="P4538">
        <v>2237.4</v>
      </c>
      <c r="Q4538">
        <v>3792.2</v>
      </c>
      <c r="R4538">
        <f>Table1[[#This Row],[OrderQuantity]]*Table1[[#This Row],[UnitPrice]]</f>
        <v>7584.4</v>
      </c>
      <c r="S4538">
        <f>Table1[[#This Row],[OrderQuantity]]*Table1[[#This Row],[UnitCost]]</f>
        <v>4474.8</v>
      </c>
      <c r="T4538">
        <f>Table1[[#This Row],[OrderQuantity]]*Table1[[#This Row],[UnitPrice]]*(1-Table1[[#This Row],[DiscountApplied]]) - (Table1[[#This Row],[OrderQuantity]]*Table1[[#This Row],[UnitCost]])</f>
        <v>2351.16</v>
      </c>
      <c r="U4538">
        <f>DATEDIF(Table1[[#This Row],[ShipDate]],Table1[[#This Row],[DeliveryDate]],"d")</f>
        <v>2</v>
      </c>
      <c r="V4538" t="str">
        <f t="shared" si="141"/>
        <v>On Time</v>
      </c>
    </row>
    <row r="4539" spans="2:22" x14ac:dyDescent="0.3">
      <c r="B4539" t="str">
        <f t="shared" si="140"/>
        <v>SO-004638</v>
      </c>
      <c r="C4539" t="s">
        <v>16</v>
      </c>
      <c r="D4539" t="s">
        <v>20</v>
      </c>
      <c r="E4539" s="1">
        <v>43700</v>
      </c>
      <c r="F4539" s="1">
        <v>43792</v>
      </c>
      <c r="G4539" s="1">
        <v>43816</v>
      </c>
      <c r="H4539" s="1">
        <v>43818</v>
      </c>
      <c r="I4539" t="s">
        <v>18</v>
      </c>
      <c r="J4539">
        <v>3</v>
      </c>
      <c r="K4539">
        <v>45</v>
      </c>
      <c r="L4539">
        <v>116</v>
      </c>
      <c r="M4539">
        <v>12</v>
      </c>
      <c r="N4539">
        <v>5</v>
      </c>
      <c r="O4539">
        <v>0.15</v>
      </c>
      <c r="P4539">
        <v>792.61</v>
      </c>
      <c r="Q4539">
        <v>1132.3</v>
      </c>
      <c r="R4539">
        <f>Table1[[#This Row],[OrderQuantity]]*Table1[[#This Row],[UnitPrice]]</f>
        <v>5661.5</v>
      </c>
      <c r="S4539">
        <f>Table1[[#This Row],[OrderQuantity]]*Table1[[#This Row],[UnitCost]]</f>
        <v>3963.05</v>
      </c>
      <c r="T4539">
        <f>Table1[[#This Row],[OrderQuantity]]*Table1[[#This Row],[UnitPrice]]*(1-Table1[[#This Row],[DiscountApplied]]) - (Table1[[#This Row],[OrderQuantity]]*Table1[[#This Row],[UnitCost]])</f>
        <v>849.22499999999945</v>
      </c>
      <c r="U4539">
        <f>DATEDIF(Table1[[#This Row],[ShipDate]],Table1[[#This Row],[DeliveryDate]],"d")</f>
        <v>2</v>
      </c>
      <c r="V4539" t="str">
        <f t="shared" si="141"/>
        <v>On Time</v>
      </c>
    </row>
    <row r="4540" spans="2:22" x14ac:dyDescent="0.3">
      <c r="B4540" t="str">
        <f t="shared" si="140"/>
        <v>SO-004639</v>
      </c>
      <c r="C4540" t="s">
        <v>16</v>
      </c>
      <c r="D4540" t="s">
        <v>25</v>
      </c>
      <c r="E4540" s="1">
        <v>43700</v>
      </c>
      <c r="F4540" s="1">
        <v>43792</v>
      </c>
      <c r="G4540" s="1">
        <v>43814</v>
      </c>
      <c r="H4540" s="1">
        <v>43822</v>
      </c>
      <c r="I4540" t="s">
        <v>18</v>
      </c>
      <c r="J4540">
        <v>1</v>
      </c>
      <c r="K4540">
        <v>34</v>
      </c>
      <c r="L4540">
        <v>358</v>
      </c>
      <c r="M4540">
        <v>32</v>
      </c>
      <c r="N4540">
        <v>7</v>
      </c>
      <c r="O4540">
        <v>0.15</v>
      </c>
      <c r="P4540">
        <v>768.83</v>
      </c>
      <c r="Q4540">
        <v>904.5</v>
      </c>
      <c r="R4540">
        <f>Table1[[#This Row],[OrderQuantity]]*Table1[[#This Row],[UnitPrice]]</f>
        <v>6331.5</v>
      </c>
      <c r="S4540">
        <f>Table1[[#This Row],[OrderQuantity]]*Table1[[#This Row],[UnitCost]]</f>
        <v>5381.81</v>
      </c>
      <c r="T4540">
        <f>Table1[[#This Row],[OrderQuantity]]*Table1[[#This Row],[UnitPrice]]*(1-Table1[[#This Row],[DiscountApplied]]) - (Table1[[#This Row],[OrderQuantity]]*Table1[[#This Row],[UnitCost]])</f>
        <v>-3.5000000000763976E-2</v>
      </c>
      <c r="U4540">
        <f>DATEDIF(Table1[[#This Row],[ShipDate]],Table1[[#This Row],[DeliveryDate]],"d")</f>
        <v>8</v>
      </c>
      <c r="V4540" t="str">
        <f t="shared" si="141"/>
        <v>Late</v>
      </c>
    </row>
    <row r="4541" spans="2:22" x14ac:dyDescent="0.3">
      <c r="B4541" t="str">
        <f t="shared" si="140"/>
        <v>SO-004640</v>
      </c>
      <c r="C4541" t="s">
        <v>16</v>
      </c>
      <c r="D4541" t="s">
        <v>20</v>
      </c>
      <c r="E4541" s="1">
        <v>43700</v>
      </c>
      <c r="F4541" s="1">
        <v>43792</v>
      </c>
      <c r="G4541" s="1">
        <v>43807</v>
      </c>
      <c r="H4541" s="1">
        <v>43812</v>
      </c>
      <c r="I4541" t="s">
        <v>18</v>
      </c>
      <c r="J4541">
        <v>7</v>
      </c>
      <c r="K4541">
        <v>29</v>
      </c>
      <c r="L4541">
        <v>143</v>
      </c>
      <c r="M4541">
        <v>35</v>
      </c>
      <c r="N4541">
        <v>8</v>
      </c>
      <c r="O4541">
        <v>0.08</v>
      </c>
      <c r="P4541">
        <v>2511.5</v>
      </c>
      <c r="Q4541">
        <v>3986.5</v>
      </c>
      <c r="R4541">
        <f>Table1[[#This Row],[OrderQuantity]]*Table1[[#This Row],[UnitPrice]]</f>
        <v>31892</v>
      </c>
      <c r="S4541">
        <f>Table1[[#This Row],[OrderQuantity]]*Table1[[#This Row],[UnitCost]]</f>
        <v>20092</v>
      </c>
      <c r="T4541">
        <f>Table1[[#This Row],[OrderQuantity]]*Table1[[#This Row],[UnitPrice]]*(1-Table1[[#This Row],[DiscountApplied]]) - (Table1[[#This Row],[OrderQuantity]]*Table1[[#This Row],[UnitCost]])</f>
        <v>9248.6400000000031</v>
      </c>
      <c r="U4541">
        <f>DATEDIF(Table1[[#This Row],[ShipDate]],Table1[[#This Row],[DeliveryDate]],"d")</f>
        <v>5</v>
      </c>
      <c r="V4541" t="str">
        <f t="shared" si="141"/>
        <v>On Time</v>
      </c>
    </row>
    <row r="4542" spans="2:22" x14ac:dyDescent="0.3">
      <c r="B4542" t="str">
        <f t="shared" si="140"/>
        <v>SO-004641</v>
      </c>
      <c r="C4542" t="s">
        <v>22</v>
      </c>
      <c r="D4542" t="s">
        <v>17</v>
      </c>
      <c r="E4542" s="1">
        <v>43700</v>
      </c>
      <c r="F4542" s="1">
        <v>43792</v>
      </c>
      <c r="G4542" s="1">
        <v>43810</v>
      </c>
      <c r="H4542" s="1">
        <v>43812</v>
      </c>
      <c r="I4542" t="s">
        <v>18</v>
      </c>
      <c r="J4542">
        <v>26</v>
      </c>
      <c r="K4542">
        <v>22</v>
      </c>
      <c r="L4542">
        <v>236</v>
      </c>
      <c r="M4542">
        <v>20</v>
      </c>
      <c r="N4542">
        <v>3</v>
      </c>
      <c r="O4542">
        <v>0.2</v>
      </c>
      <c r="P4542">
        <v>662.7</v>
      </c>
      <c r="Q4542">
        <v>1051.9000000000001</v>
      </c>
      <c r="R4542">
        <f>Table1[[#This Row],[OrderQuantity]]*Table1[[#This Row],[UnitPrice]]</f>
        <v>3155.7000000000003</v>
      </c>
      <c r="S4542">
        <f>Table1[[#This Row],[OrderQuantity]]*Table1[[#This Row],[UnitCost]]</f>
        <v>1988.1000000000001</v>
      </c>
      <c r="T4542">
        <f>Table1[[#This Row],[OrderQuantity]]*Table1[[#This Row],[UnitPrice]]*(1-Table1[[#This Row],[DiscountApplied]]) - (Table1[[#This Row],[OrderQuantity]]*Table1[[#This Row],[UnitCost]])</f>
        <v>536.46000000000026</v>
      </c>
      <c r="U4542">
        <f>DATEDIF(Table1[[#This Row],[ShipDate]],Table1[[#This Row],[DeliveryDate]],"d")</f>
        <v>2</v>
      </c>
      <c r="V4542" t="str">
        <f t="shared" si="141"/>
        <v>On Time</v>
      </c>
    </row>
    <row r="4543" spans="2:22" x14ac:dyDescent="0.3">
      <c r="B4543" t="str">
        <f t="shared" si="140"/>
        <v>SO-004642</v>
      </c>
      <c r="C4543" t="s">
        <v>19</v>
      </c>
      <c r="D4543" t="s">
        <v>20</v>
      </c>
      <c r="E4543" s="1">
        <v>43700</v>
      </c>
      <c r="F4543" s="1">
        <v>43792</v>
      </c>
      <c r="G4543" s="1">
        <v>43799</v>
      </c>
      <c r="H4543" s="1">
        <v>43802</v>
      </c>
      <c r="I4543" t="s">
        <v>18</v>
      </c>
      <c r="J4543">
        <v>19</v>
      </c>
      <c r="K4543">
        <v>33</v>
      </c>
      <c r="L4543">
        <v>122</v>
      </c>
      <c r="M4543">
        <v>1</v>
      </c>
      <c r="N4543">
        <v>2</v>
      </c>
      <c r="O4543">
        <v>0.15</v>
      </c>
      <c r="P4543">
        <v>405.22</v>
      </c>
      <c r="Q4543">
        <v>964.8</v>
      </c>
      <c r="R4543">
        <f>Table1[[#This Row],[OrderQuantity]]*Table1[[#This Row],[UnitPrice]]</f>
        <v>1929.6</v>
      </c>
      <c r="S4543">
        <f>Table1[[#This Row],[OrderQuantity]]*Table1[[#This Row],[UnitCost]]</f>
        <v>810.44</v>
      </c>
      <c r="T4543">
        <f>Table1[[#This Row],[OrderQuantity]]*Table1[[#This Row],[UnitPrice]]*(1-Table1[[#This Row],[DiscountApplied]]) - (Table1[[#This Row],[OrderQuantity]]*Table1[[#This Row],[UnitCost]])</f>
        <v>829.7199999999998</v>
      </c>
      <c r="U4543">
        <f>DATEDIF(Table1[[#This Row],[ShipDate]],Table1[[#This Row],[DeliveryDate]],"d")</f>
        <v>3</v>
      </c>
      <c r="V4543" t="str">
        <f t="shared" si="141"/>
        <v>On Time</v>
      </c>
    </row>
    <row r="4544" spans="2:22" x14ac:dyDescent="0.3">
      <c r="B4544" t="str">
        <f t="shared" si="140"/>
        <v>SO-004643</v>
      </c>
      <c r="C4544" t="s">
        <v>22</v>
      </c>
      <c r="D4544" t="s">
        <v>24</v>
      </c>
      <c r="E4544" s="1">
        <v>43700</v>
      </c>
      <c r="F4544" s="1">
        <v>43792</v>
      </c>
      <c r="G4544" s="1">
        <v>43797</v>
      </c>
      <c r="H4544" s="1">
        <v>43803</v>
      </c>
      <c r="I4544" t="s">
        <v>18</v>
      </c>
      <c r="J4544">
        <v>26</v>
      </c>
      <c r="K4544">
        <v>8</v>
      </c>
      <c r="L4544">
        <v>38</v>
      </c>
      <c r="M4544">
        <v>41</v>
      </c>
      <c r="N4544">
        <v>3</v>
      </c>
      <c r="O4544">
        <v>0.1</v>
      </c>
      <c r="P4544">
        <v>516.44000000000005</v>
      </c>
      <c r="Q4544">
        <v>1098.8</v>
      </c>
      <c r="R4544">
        <f>Table1[[#This Row],[OrderQuantity]]*Table1[[#This Row],[UnitPrice]]</f>
        <v>3296.3999999999996</v>
      </c>
      <c r="S4544">
        <f>Table1[[#This Row],[OrderQuantity]]*Table1[[#This Row],[UnitCost]]</f>
        <v>1549.3200000000002</v>
      </c>
      <c r="T4544">
        <f>Table1[[#This Row],[OrderQuantity]]*Table1[[#This Row],[UnitPrice]]*(1-Table1[[#This Row],[DiscountApplied]]) - (Table1[[#This Row],[OrderQuantity]]*Table1[[#This Row],[UnitCost]])</f>
        <v>1417.4399999999996</v>
      </c>
      <c r="U4544">
        <f>DATEDIF(Table1[[#This Row],[ShipDate]],Table1[[#This Row],[DeliveryDate]],"d")</f>
        <v>6</v>
      </c>
      <c r="V4544" t="str">
        <f t="shared" si="141"/>
        <v>On Time</v>
      </c>
    </row>
    <row r="4545" spans="2:22" x14ac:dyDescent="0.3">
      <c r="B4545" t="str">
        <f t="shared" si="140"/>
        <v>SO-004644</v>
      </c>
      <c r="C4545" t="s">
        <v>22</v>
      </c>
      <c r="D4545" t="s">
        <v>17</v>
      </c>
      <c r="E4545" s="1">
        <v>43700</v>
      </c>
      <c r="F4545" s="1">
        <v>43792</v>
      </c>
      <c r="G4545" s="1">
        <v>43799</v>
      </c>
      <c r="H4545" s="1">
        <v>43808</v>
      </c>
      <c r="I4545" t="s">
        <v>18</v>
      </c>
      <c r="J4545">
        <v>26</v>
      </c>
      <c r="K4545">
        <v>8</v>
      </c>
      <c r="L4545">
        <v>261</v>
      </c>
      <c r="M4545">
        <v>4</v>
      </c>
      <c r="N4545">
        <v>7</v>
      </c>
      <c r="O4545">
        <v>0.4</v>
      </c>
      <c r="P4545">
        <v>1370.69</v>
      </c>
      <c r="Q4545">
        <v>2586.1999999999998</v>
      </c>
      <c r="R4545">
        <f>Table1[[#This Row],[OrderQuantity]]*Table1[[#This Row],[UnitPrice]]</f>
        <v>18103.399999999998</v>
      </c>
      <c r="S4545">
        <f>Table1[[#This Row],[OrderQuantity]]*Table1[[#This Row],[UnitCost]]</f>
        <v>9594.83</v>
      </c>
      <c r="T4545">
        <f>Table1[[#This Row],[OrderQuantity]]*Table1[[#This Row],[UnitPrice]]*(1-Table1[[#This Row],[DiscountApplied]]) - (Table1[[#This Row],[OrderQuantity]]*Table1[[#This Row],[UnitCost]])</f>
        <v>1267.2099999999991</v>
      </c>
      <c r="U4545">
        <f>DATEDIF(Table1[[#This Row],[ShipDate]],Table1[[#This Row],[DeliveryDate]],"d")</f>
        <v>9</v>
      </c>
      <c r="V4545" t="str">
        <f t="shared" si="141"/>
        <v>Late</v>
      </c>
    </row>
    <row r="4546" spans="2:22" x14ac:dyDescent="0.3">
      <c r="B4546" t="str">
        <f t="shared" ref="B4546:B4609" si="142">"SO-" &amp; TEXT(ROW(B4546)+99,"000000")</f>
        <v>SO-004645</v>
      </c>
      <c r="C4546" t="s">
        <v>16</v>
      </c>
      <c r="D4546" t="s">
        <v>23</v>
      </c>
      <c r="E4546" s="1">
        <v>43700</v>
      </c>
      <c r="F4546" s="1">
        <v>43792</v>
      </c>
      <c r="G4546" s="1">
        <v>43815</v>
      </c>
      <c r="H4546" s="1">
        <v>43823</v>
      </c>
      <c r="I4546" t="s">
        <v>18</v>
      </c>
      <c r="J4546">
        <v>4</v>
      </c>
      <c r="K4546">
        <v>46</v>
      </c>
      <c r="L4546">
        <v>302</v>
      </c>
      <c r="M4546">
        <v>1</v>
      </c>
      <c r="N4546">
        <v>7</v>
      </c>
      <c r="O4546">
        <v>0.1</v>
      </c>
      <c r="P4546">
        <v>3268.13</v>
      </c>
      <c r="Q4546">
        <v>5634.7</v>
      </c>
      <c r="R4546">
        <f>Table1[[#This Row],[OrderQuantity]]*Table1[[#This Row],[UnitPrice]]</f>
        <v>39442.9</v>
      </c>
      <c r="S4546">
        <f>Table1[[#This Row],[OrderQuantity]]*Table1[[#This Row],[UnitCost]]</f>
        <v>22876.91</v>
      </c>
      <c r="T4546">
        <f>Table1[[#This Row],[OrderQuantity]]*Table1[[#This Row],[UnitPrice]]*(1-Table1[[#This Row],[DiscountApplied]]) - (Table1[[#This Row],[OrderQuantity]]*Table1[[#This Row],[UnitCost]])</f>
        <v>12621.7</v>
      </c>
      <c r="U4546">
        <f>DATEDIF(Table1[[#This Row],[ShipDate]],Table1[[#This Row],[DeliveryDate]],"d")</f>
        <v>8</v>
      </c>
      <c r="V4546" t="str">
        <f t="shared" ref="V4546:V4609" si="143">IF(U4546&gt;7,"Late","On Time")</f>
        <v>Late</v>
      </c>
    </row>
    <row r="4547" spans="2:22" x14ac:dyDescent="0.3">
      <c r="B4547" t="str">
        <f t="shared" si="142"/>
        <v>SO-004646</v>
      </c>
      <c r="C4547" t="s">
        <v>19</v>
      </c>
      <c r="D4547" t="s">
        <v>17</v>
      </c>
      <c r="E4547" s="1">
        <v>43700</v>
      </c>
      <c r="F4547" s="1">
        <v>43793</v>
      </c>
      <c r="G4547" s="1">
        <v>43818</v>
      </c>
      <c r="H4547" s="1">
        <v>43822</v>
      </c>
      <c r="I4547" t="s">
        <v>18</v>
      </c>
      <c r="J4547">
        <v>14</v>
      </c>
      <c r="K4547">
        <v>42</v>
      </c>
      <c r="L4547">
        <v>233</v>
      </c>
      <c r="M4547">
        <v>26</v>
      </c>
      <c r="N4547">
        <v>5</v>
      </c>
      <c r="O4547">
        <v>0.08</v>
      </c>
      <c r="P4547">
        <v>2855.81</v>
      </c>
      <c r="Q4547">
        <v>3859.2</v>
      </c>
      <c r="R4547">
        <f>Table1[[#This Row],[OrderQuantity]]*Table1[[#This Row],[UnitPrice]]</f>
        <v>19296</v>
      </c>
      <c r="S4547">
        <f>Table1[[#This Row],[OrderQuantity]]*Table1[[#This Row],[UnitCost]]</f>
        <v>14279.05</v>
      </c>
      <c r="T4547">
        <f>Table1[[#This Row],[OrderQuantity]]*Table1[[#This Row],[UnitPrice]]*(1-Table1[[#This Row],[DiscountApplied]]) - (Table1[[#This Row],[OrderQuantity]]*Table1[[#This Row],[UnitCost]])</f>
        <v>3473.2700000000004</v>
      </c>
      <c r="U4547">
        <f>DATEDIF(Table1[[#This Row],[ShipDate]],Table1[[#This Row],[DeliveryDate]],"d")</f>
        <v>4</v>
      </c>
      <c r="V4547" t="str">
        <f t="shared" si="143"/>
        <v>On Time</v>
      </c>
    </row>
    <row r="4548" spans="2:22" x14ac:dyDescent="0.3">
      <c r="B4548" t="str">
        <f t="shared" si="142"/>
        <v>SO-004647</v>
      </c>
      <c r="C4548" t="s">
        <v>16</v>
      </c>
      <c r="D4548" t="s">
        <v>25</v>
      </c>
      <c r="E4548" s="1">
        <v>43700</v>
      </c>
      <c r="F4548" s="1">
        <v>43793</v>
      </c>
      <c r="G4548" s="1">
        <v>43813</v>
      </c>
      <c r="H4548" s="1">
        <v>43818</v>
      </c>
      <c r="I4548" t="s">
        <v>18</v>
      </c>
      <c r="J4548">
        <v>9</v>
      </c>
      <c r="K4548">
        <v>5</v>
      </c>
      <c r="L4548">
        <v>343</v>
      </c>
      <c r="M4548">
        <v>17</v>
      </c>
      <c r="N4548">
        <v>4</v>
      </c>
      <c r="O4548">
        <v>0.3</v>
      </c>
      <c r="P4548">
        <v>95.54</v>
      </c>
      <c r="Q4548">
        <v>207.7</v>
      </c>
      <c r="R4548">
        <f>Table1[[#This Row],[OrderQuantity]]*Table1[[#This Row],[UnitPrice]]</f>
        <v>830.8</v>
      </c>
      <c r="S4548">
        <f>Table1[[#This Row],[OrderQuantity]]*Table1[[#This Row],[UnitCost]]</f>
        <v>382.16</v>
      </c>
      <c r="T4548">
        <f>Table1[[#This Row],[OrderQuantity]]*Table1[[#This Row],[UnitPrice]]*(1-Table1[[#This Row],[DiscountApplied]]) - (Table1[[#This Row],[OrderQuantity]]*Table1[[#This Row],[UnitCost]])</f>
        <v>199.39999999999992</v>
      </c>
      <c r="U4548">
        <f>DATEDIF(Table1[[#This Row],[ShipDate]],Table1[[#This Row],[DeliveryDate]],"d")</f>
        <v>5</v>
      </c>
      <c r="V4548" t="str">
        <f t="shared" si="143"/>
        <v>On Time</v>
      </c>
    </row>
    <row r="4549" spans="2:22" x14ac:dyDescent="0.3">
      <c r="B4549" t="str">
        <f t="shared" si="142"/>
        <v>SO-004648</v>
      </c>
      <c r="C4549" t="s">
        <v>19</v>
      </c>
      <c r="D4549" t="s">
        <v>20</v>
      </c>
      <c r="E4549" s="1">
        <v>43700</v>
      </c>
      <c r="F4549" s="1">
        <v>43793</v>
      </c>
      <c r="G4549" s="1">
        <v>43800</v>
      </c>
      <c r="H4549" s="1">
        <v>43810</v>
      </c>
      <c r="I4549" t="s">
        <v>18</v>
      </c>
      <c r="J4549">
        <v>16</v>
      </c>
      <c r="K4549">
        <v>12</v>
      </c>
      <c r="L4549">
        <v>99</v>
      </c>
      <c r="M4549">
        <v>25</v>
      </c>
      <c r="N4549">
        <v>8</v>
      </c>
      <c r="O4549">
        <v>0.05</v>
      </c>
      <c r="P4549">
        <v>615.05999999999995</v>
      </c>
      <c r="Q4549">
        <v>1139</v>
      </c>
      <c r="R4549">
        <f>Table1[[#This Row],[OrderQuantity]]*Table1[[#This Row],[UnitPrice]]</f>
        <v>9112</v>
      </c>
      <c r="S4549">
        <f>Table1[[#This Row],[OrderQuantity]]*Table1[[#This Row],[UnitCost]]</f>
        <v>4920.4799999999996</v>
      </c>
      <c r="T4549">
        <f>Table1[[#This Row],[OrderQuantity]]*Table1[[#This Row],[UnitPrice]]*(1-Table1[[#This Row],[DiscountApplied]]) - (Table1[[#This Row],[OrderQuantity]]*Table1[[#This Row],[UnitCost]])</f>
        <v>3735.92</v>
      </c>
      <c r="U4549">
        <f>DATEDIF(Table1[[#This Row],[ShipDate]],Table1[[#This Row],[DeliveryDate]],"d")</f>
        <v>10</v>
      </c>
      <c r="V4549" t="str">
        <f t="shared" si="143"/>
        <v>Late</v>
      </c>
    </row>
    <row r="4550" spans="2:22" x14ac:dyDescent="0.3">
      <c r="B4550" t="str">
        <f t="shared" si="142"/>
        <v>SO-004649</v>
      </c>
      <c r="C4550" t="s">
        <v>16</v>
      </c>
      <c r="D4550" t="s">
        <v>20</v>
      </c>
      <c r="E4550" s="1">
        <v>43700</v>
      </c>
      <c r="F4550" s="1">
        <v>43793</v>
      </c>
      <c r="G4550" s="1">
        <v>43808</v>
      </c>
      <c r="H4550" s="1">
        <v>43814</v>
      </c>
      <c r="I4550" t="s">
        <v>18</v>
      </c>
      <c r="J4550">
        <v>7</v>
      </c>
      <c r="K4550">
        <v>13</v>
      </c>
      <c r="L4550">
        <v>89</v>
      </c>
      <c r="M4550">
        <v>14</v>
      </c>
      <c r="N4550">
        <v>3</v>
      </c>
      <c r="O4550">
        <v>0.15</v>
      </c>
      <c r="P4550">
        <v>2910.15</v>
      </c>
      <c r="Q4550">
        <v>3986.5</v>
      </c>
      <c r="R4550">
        <f>Table1[[#This Row],[OrderQuantity]]*Table1[[#This Row],[UnitPrice]]</f>
        <v>11959.5</v>
      </c>
      <c r="S4550">
        <f>Table1[[#This Row],[OrderQuantity]]*Table1[[#This Row],[UnitCost]]</f>
        <v>8730.4500000000007</v>
      </c>
      <c r="T4550">
        <f>Table1[[#This Row],[OrderQuantity]]*Table1[[#This Row],[UnitPrice]]*(1-Table1[[#This Row],[DiscountApplied]]) - (Table1[[#This Row],[OrderQuantity]]*Table1[[#This Row],[UnitCost]])</f>
        <v>1435.1249999999982</v>
      </c>
      <c r="U4550">
        <f>DATEDIF(Table1[[#This Row],[ShipDate]],Table1[[#This Row],[DeliveryDate]],"d")</f>
        <v>6</v>
      </c>
      <c r="V4550" t="str">
        <f t="shared" si="143"/>
        <v>On Time</v>
      </c>
    </row>
    <row r="4551" spans="2:22" x14ac:dyDescent="0.3">
      <c r="B4551" t="str">
        <f t="shared" si="142"/>
        <v>SO-004650</v>
      </c>
      <c r="C4551" t="s">
        <v>19</v>
      </c>
      <c r="D4551" t="s">
        <v>20</v>
      </c>
      <c r="E4551" s="1">
        <v>43700</v>
      </c>
      <c r="F4551" s="1">
        <v>43793</v>
      </c>
      <c r="G4551" s="1">
        <v>43821</v>
      </c>
      <c r="H4551" s="1">
        <v>43830</v>
      </c>
      <c r="I4551" t="s">
        <v>18</v>
      </c>
      <c r="J4551">
        <v>15</v>
      </c>
      <c r="K4551">
        <v>18</v>
      </c>
      <c r="L4551">
        <v>128</v>
      </c>
      <c r="M4551">
        <v>15</v>
      </c>
      <c r="N4551">
        <v>3</v>
      </c>
      <c r="O4551">
        <v>0.05</v>
      </c>
      <c r="P4551">
        <v>377.88</v>
      </c>
      <c r="Q4551">
        <v>944.7</v>
      </c>
      <c r="R4551">
        <f>Table1[[#This Row],[OrderQuantity]]*Table1[[#This Row],[UnitPrice]]</f>
        <v>2834.1000000000004</v>
      </c>
      <c r="S4551">
        <f>Table1[[#This Row],[OrderQuantity]]*Table1[[#This Row],[UnitCost]]</f>
        <v>1133.6399999999999</v>
      </c>
      <c r="T4551">
        <f>Table1[[#This Row],[OrderQuantity]]*Table1[[#This Row],[UnitPrice]]*(1-Table1[[#This Row],[DiscountApplied]]) - (Table1[[#This Row],[OrderQuantity]]*Table1[[#This Row],[UnitCost]])</f>
        <v>1558.7550000000006</v>
      </c>
      <c r="U4551">
        <f>DATEDIF(Table1[[#This Row],[ShipDate]],Table1[[#This Row],[DeliveryDate]],"d")</f>
        <v>9</v>
      </c>
      <c r="V4551" t="str">
        <f t="shared" si="143"/>
        <v>Late</v>
      </c>
    </row>
    <row r="4552" spans="2:22" x14ac:dyDescent="0.3">
      <c r="B4552" t="str">
        <f t="shared" si="142"/>
        <v>SO-004651</v>
      </c>
      <c r="C4552" t="s">
        <v>19</v>
      </c>
      <c r="D4552" t="s">
        <v>24</v>
      </c>
      <c r="E4552" s="1">
        <v>43700</v>
      </c>
      <c r="F4552" s="1">
        <v>43793</v>
      </c>
      <c r="G4552" s="1">
        <v>43808</v>
      </c>
      <c r="H4552" s="1">
        <v>43812</v>
      </c>
      <c r="I4552" t="s">
        <v>18</v>
      </c>
      <c r="J4552">
        <v>14</v>
      </c>
      <c r="K4552">
        <v>13</v>
      </c>
      <c r="L4552">
        <v>50</v>
      </c>
      <c r="M4552">
        <v>32</v>
      </c>
      <c r="N4552">
        <v>4</v>
      </c>
      <c r="O4552">
        <v>0.1</v>
      </c>
      <c r="P4552">
        <v>389.14</v>
      </c>
      <c r="Q4552">
        <v>884.4</v>
      </c>
      <c r="R4552">
        <f>Table1[[#This Row],[OrderQuantity]]*Table1[[#This Row],[UnitPrice]]</f>
        <v>3537.6</v>
      </c>
      <c r="S4552">
        <f>Table1[[#This Row],[OrderQuantity]]*Table1[[#This Row],[UnitCost]]</f>
        <v>1556.56</v>
      </c>
      <c r="T4552">
        <f>Table1[[#This Row],[OrderQuantity]]*Table1[[#This Row],[UnitPrice]]*(1-Table1[[#This Row],[DiscountApplied]]) - (Table1[[#This Row],[OrderQuantity]]*Table1[[#This Row],[UnitCost]])</f>
        <v>1627.2800000000002</v>
      </c>
      <c r="U4552">
        <f>DATEDIF(Table1[[#This Row],[ShipDate]],Table1[[#This Row],[DeliveryDate]],"d")</f>
        <v>4</v>
      </c>
      <c r="V4552" t="str">
        <f t="shared" si="143"/>
        <v>On Time</v>
      </c>
    </row>
    <row r="4553" spans="2:22" x14ac:dyDescent="0.3">
      <c r="B4553" t="str">
        <f t="shared" si="142"/>
        <v>SO-004652</v>
      </c>
      <c r="C4553" t="s">
        <v>16</v>
      </c>
      <c r="D4553" t="s">
        <v>23</v>
      </c>
      <c r="E4553" s="1">
        <v>43700</v>
      </c>
      <c r="F4553" s="1">
        <v>43793</v>
      </c>
      <c r="G4553" s="1">
        <v>43805</v>
      </c>
      <c r="H4553" s="1">
        <v>43811</v>
      </c>
      <c r="I4553" t="s">
        <v>18</v>
      </c>
      <c r="J4553">
        <v>5</v>
      </c>
      <c r="K4553">
        <v>42</v>
      </c>
      <c r="L4553">
        <v>323</v>
      </c>
      <c r="M4553">
        <v>47</v>
      </c>
      <c r="N4553">
        <v>1</v>
      </c>
      <c r="O4553">
        <v>0.08</v>
      </c>
      <c r="P4553">
        <v>760.85</v>
      </c>
      <c r="Q4553">
        <v>1118.9000000000001</v>
      </c>
      <c r="R4553">
        <f>Table1[[#This Row],[OrderQuantity]]*Table1[[#This Row],[UnitPrice]]</f>
        <v>1118.9000000000001</v>
      </c>
      <c r="S4553">
        <f>Table1[[#This Row],[OrderQuantity]]*Table1[[#This Row],[UnitCost]]</f>
        <v>760.85</v>
      </c>
      <c r="T4553">
        <f>Table1[[#This Row],[OrderQuantity]]*Table1[[#This Row],[UnitPrice]]*(1-Table1[[#This Row],[DiscountApplied]]) - (Table1[[#This Row],[OrderQuantity]]*Table1[[#This Row],[UnitCost]])</f>
        <v>268.53800000000012</v>
      </c>
      <c r="U4553">
        <f>DATEDIF(Table1[[#This Row],[ShipDate]],Table1[[#This Row],[DeliveryDate]],"d")</f>
        <v>6</v>
      </c>
      <c r="V4553" t="str">
        <f t="shared" si="143"/>
        <v>On Time</v>
      </c>
    </row>
    <row r="4554" spans="2:22" x14ac:dyDescent="0.3">
      <c r="B4554" t="str">
        <f t="shared" si="142"/>
        <v>SO-004653</v>
      </c>
      <c r="C4554" t="s">
        <v>21</v>
      </c>
      <c r="D4554" t="s">
        <v>24</v>
      </c>
      <c r="E4554" s="1">
        <v>43700</v>
      </c>
      <c r="F4554" s="1">
        <v>43793</v>
      </c>
      <c r="G4554" s="1">
        <v>43800</v>
      </c>
      <c r="H4554" s="1">
        <v>43803</v>
      </c>
      <c r="I4554" t="s">
        <v>18</v>
      </c>
      <c r="J4554">
        <v>25</v>
      </c>
      <c r="K4554">
        <v>21</v>
      </c>
      <c r="L4554">
        <v>9</v>
      </c>
      <c r="M4554">
        <v>31</v>
      </c>
      <c r="N4554">
        <v>4</v>
      </c>
      <c r="O4554">
        <v>0.05</v>
      </c>
      <c r="P4554">
        <v>788.99</v>
      </c>
      <c r="Q4554">
        <v>1232.8</v>
      </c>
      <c r="R4554">
        <f>Table1[[#This Row],[OrderQuantity]]*Table1[[#This Row],[UnitPrice]]</f>
        <v>4931.2</v>
      </c>
      <c r="S4554">
        <f>Table1[[#This Row],[OrderQuantity]]*Table1[[#This Row],[UnitCost]]</f>
        <v>3155.96</v>
      </c>
      <c r="T4554">
        <f>Table1[[#This Row],[OrderQuantity]]*Table1[[#This Row],[UnitPrice]]*(1-Table1[[#This Row],[DiscountApplied]]) - (Table1[[#This Row],[OrderQuantity]]*Table1[[#This Row],[UnitCost]])</f>
        <v>1528.6799999999994</v>
      </c>
      <c r="U4554">
        <f>DATEDIF(Table1[[#This Row],[ShipDate]],Table1[[#This Row],[DeliveryDate]],"d")</f>
        <v>3</v>
      </c>
      <c r="V4554" t="str">
        <f t="shared" si="143"/>
        <v>On Time</v>
      </c>
    </row>
    <row r="4555" spans="2:22" x14ac:dyDescent="0.3">
      <c r="B4555" t="str">
        <f t="shared" si="142"/>
        <v>SO-004654</v>
      </c>
      <c r="C4555" t="s">
        <v>16</v>
      </c>
      <c r="D4555" t="s">
        <v>20</v>
      </c>
      <c r="E4555" s="1">
        <v>43700</v>
      </c>
      <c r="F4555" s="1">
        <v>43793</v>
      </c>
      <c r="G4555" s="1">
        <v>43812</v>
      </c>
      <c r="H4555" s="1">
        <v>43813</v>
      </c>
      <c r="I4555" t="s">
        <v>18</v>
      </c>
      <c r="J4555">
        <v>8</v>
      </c>
      <c r="K4555">
        <v>3</v>
      </c>
      <c r="L4555">
        <v>151</v>
      </c>
      <c r="M4555">
        <v>47</v>
      </c>
      <c r="N4555">
        <v>6</v>
      </c>
      <c r="O4555">
        <v>0.08</v>
      </c>
      <c r="P4555">
        <v>128.24</v>
      </c>
      <c r="Q4555">
        <v>194.3</v>
      </c>
      <c r="R4555">
        <f>Table1[[#This Row],[OrderQuantity]]*Table1[[#This Row],[UnitPrice]]</f>
        <v>1165.8000000000002</v>
      </c>
      <c r="S4555">
        <f>Table1[[#This Row],[OrderQuantity]]*Table1[[#This Row],[UnitCost]]</f>
        <v>769.44</v>
      </c>
      <c r="T4555">
        <f>Table1[[#This Row],[OrderQuantity]]*Table1[[#This Row],[UnitPrice]]*(1-Table1[[#This Row],[DiscountApplied]]) - (Table1[[#This Row],[OrderQuantity]]*Table1[[#This Row],[UnitCost]])</f>
        <v>303.09600000000023</v>
      </c>
      <c r="U4555">
        <f>DATEDIF(Table1[[#This Row],[ShipDate]],Table1[[#This Row],[DeliveryDate]],"d")</f>
        <v>1</v>
      </c>
      <c r="V4555" t="str">
        <f t="shared" si="143"/>
        <v>On Time</v>
      </c>
    </row>
    <row r="4556" spans="2:22" x14ac:dyDescent="0.3">
      <c r="B4556" t="str">
        <f t="shared" si="142"/>
        <v>SO-004655</v>
      </c>
      <c r="C4556" t="s">
        <v>16</v>
      </c>
      <c r="D4556" t="s">
        <v>25</v>
      </c>
      <c r="E4556" s="1">
        <v>43700</v>
      </c>
      <c r="F4556" s="1">
        <v>43793</v>
      </c>
      <c r="G4556" s="1">
        <v>43806</v>
      </c>
      <c r="H4556" s="1">
        <v>43809</v>
      </c>
      <c r="I4556" t="s">
        <v>18</v>
      </c>
      <c r="J4556">
        <v>12</v>
      </c>
      <c r="K4556">
        <v>34</v>
      </c>
      <c r="L4556">
        <v>355</v>
      </c>
      <c r="M4556">
        <v>24</v>
      </c>
      <c r="N4556">
        <v>5</v>
      </c>
      <c r="O4556">
        <v>0.05</v>
      </c>
      <c r="P4556">
        <v>625.30999999999995</v>
      </c>
      <c r="Q4556">
        <v>1025.0999999999999</v>
      </c>
      <c r="R4556">
        <f>Table1[[#This Row],[OrderQuantity]]*Table1[[#This Row],[UnitPrice]]</f>
        <v>5125.5</v>
      </c>
      <c r="S4556">
        <f>Table1[[#This Row],[OrderQuantity]]*Table1[[#This Row],[UnitCost]]</f>
        <v>3126.5499999999997</v>
      </c>
      <c r="T4556">
        <f>Table1[[#This Row],[OrderQuantity]]*Table1[[#This Row],[UnitPrice]]*(1-Table1[[#This Row],[DiscountApplied]]) - (Table1[[#This Row],[OrderQuantity]]*Table1[[#This Row],[UnitCost]])</f>
        <v>1742.6749999999997</v>
      </c>
      <c r="U4556">
        <f>DATEDIF(Table1[[#This Row],[ShipDate]],Table1[[#This Row],[DeliveryDate]],"d")</f>
        <v>3</v>
      </c>
      <c r="V4556" t="str">
        <f t="shared" si="143"/>
        <v>On Time</v>
      </c>
    </row>
    <row r="4557" spans="2:22" x14ac:dyDescent="0.3">
      <c r="B4557" t="str">
        <f t="shared" si="142"/>
        <v>SO-004656</v>
      </c>
      <c r="C4557" t="s">
        <v>16</v>
      </c>
      <c r="D4557" t="s">
        <v>17</v>
      </c>
      <c r="E4557" s="1">
        <v>43700</v>
      </c>
      <c r="F4557" s="1">
        <v>43793</v>
      </c>
      <c r="G4557" s="1">
        <v>43800</v>
      </c>
      <c r="H4557" s="1">
        <v>43801</v>
      </c>
      <c r="I4557" t="s">
        <v>18</v>
      </c>
      <c r="J4557">
        <v>8</v>
      </c>
      <c r="K4557">
        <v>7</v>
      </c>
      <c r="L4557">
        <v>209</v>
      </c>
      <c r="M4557">
        <v>8</v>
      </c>
      <c r="N4557">
        <v>7</v>
      </c>
      <c r="O4557">
        <v>0.08</v>
      </c>
      <c r="P4557">
        <v>2430.09</v>
      </c>
      <c r="Q4557">
        <v>3919.5</v>
      </c>
      <c r="R4557">
        <f>Table1[[#This Row],[OrderQuantity]]*Table1[[#This Row],[UnitPrice]]</f>
        <v>27436.5</v>
      </c>
      <c r="S4557">
        <f>Table1[[#This Row],[OrderQuantity]]*Table1[[#This Row],[UnitCost]]</f>
        <v>17010.63</v>
      </c>
      <c r="T4557">
        <f>Table1[[#This Row],[OrderQuantity]]*Table1[[#This Row],[UnitPrice]]*(1-Table1[[#This Row],[DiscountApplied]]) - (Table1[[#This Row],[OrderQuantity]]*Table1[[#This Row],[UnitCost]])</f>
        <v>8230.9500000000007</v>
      </c>
      <c r="U4557">
        <f>DATEDIF(Table1[[#This Row],[ShipDate]],Table1[[#This Row],[DeliveryDate]],"d")</f>
        <v>1</v>
      </c>
      <c r="V4557" t="str">
        <f t="shared" si="143"/>
        <v>On Time</v>
      </c>
    </row>
    <row r="4558" spans="2:22" x14ac:dyDescent="0.3">
      <c r="B4558" t="str">
        <f t="shared" si="142"/>
        <v>SO-004657</v>
      </c>
      <c r="C4558" t="s">
        <v>19</v>
      </c>
      <c r="D4558" t="s">
        <v>17</v>
      </c>
      <c r="E4558" s="1">
        <v>43700</v>
      </c>
      <c r="F4558" s="1">
        <v>43793</v>
      </c>
      <c r="G4558" s="1">
        <v>43811</v>
      </c>
      <c r="H4558" s="1">
        <v>43813</v>
      </c>
      <c r="I4558" t="s">
        <v>18</v>
      </c>
      <c r="J4558">
        <v>14</v>
      </c>
      <c r="K4558">
        <v>2</v>
      </c>
      <c r="L4558">
        <v>238</v>
      </c>
      <c r="M4558">
        <v>25</v>
      </c>
      <c r="N4558">
        <v>6</v>
      </c>
      <c r="O4558">
        <v>0.08</v>
      </c>
      <c r="P4558">
        <v>962.39</v>
      </c>
      <c r="Q4558">
        <v>1782.2</v>
      </c>
      <c r="R4558">
        <f>Table1[[#This Row],[OrderQuantity]]*Table1[[#This Row],[UnitPrice]]</f>
        <v>10693.2</v>
      </c>
      <c r="S4558">
        <f>Table1[[#This Row],[OrderQuantity]]*Table1[[#This Row],[UnitCost]]</f>
        <v>5774.34</v>
      </c>
      <c r="T4558">
        <f>Table1[[#This Row],[OrderQuantity]]*Table1[[#This Row],[UnitPrice]]*(1-Table1[[#This Row],[DiscountApplied]]) - (Table1[[#This Row],[OrderQuantity]]*Table1[[#This Row],[UnitCost]])</f>
        <v>4063.4040000000005</v>
      </c>
      <c r="U4558">
        <f>DATEDIF(Table1[[#This Row],[ShipDate]],Table1[[#This Row],[DeliveryDate]],"d")</f>
        <v>2</v>
      </c>
      <c r="V4558" t="str">
        <f t="shared" si="143"/>
        <v>On Time</v>
      </c>
    </row>
    <row r="4559" spans="2:22" x14ac:dyDescent="0.3">
      <c r="B4559" t="str">
        <f t="shared" si="142"/>
        <v>SO-004658</v>
      </c>
      <c r="C4559" t="s">
        <v>16</v>
      </c>
      <c r="D4559" t="s">
        <v>17</v>
      </c>
      <c r="E4559" s="1">
        <v>43700</v>
      </c>
      <c r="F4559" s="1">
        <v>43793</v>
      </c>
      <c r="G4559" s="1">
        <v>43802</v>
      </c>
      <c r="H4559" s="1">
        <v>43811</v>
      </c>
      <c r="I4559" t="s">
        <v>18</v>
      </c>
      <c r="J4559">
        <v>5</v>
      </c>
      <c r="K4559">
        <v>48</v>
      </c>
      <c r="L4559">
        <v>257</v>
      </c>
      <c r="M4559">
        <v>22</v>
      </c>
      <c r="N4559">
        <v>8</v>
      </c>
      <c r="O4559">
        <v>0.08</v>
      </c>
      <c r="P4559">
        <v>1116.22</v>
      </c>
      <c r="Q4559">
        <v>2278</v>
      </c>
      <c r="R4559">
        <f>Table1[[#This Row],[OrderQuantity]]*Table1[[#This Row],[UnitPrice]]</f>
        <v>18224</v>
      </c>
      <c r="S4559">
        <f>Table1[[#This Row],[OrderQuantity]]*Table1[[#This Row],[UnitCost]]</f>
        <v>8929.76</v>
      </c>
      <c r="T4559">
        <f>Table1[[#This Row],[OrderQuantity]]*Table1[[#This Row],[UnitPrice]]*(1-Table1[[#This Row],[DiscountApplied]]) - (Table1[[#This Row],[OrderQuantity]]*Table1[[#This Row],[UnitCost]])</f>
        <v>7836.3200000000015</v>
      </c>
      <c r="U4559">
        <f>DATEDIF(Table1[[#This Row],[ShipDate]],Table1[[#This Row],[DeliveryDate]],"d")</f>
        <v>9</v>
      </c>
      <c r="V4559" t="str">
        <f t="shared" si="143"/>
        <v>Late</v>
      </c>
    </row>
    <row r="4560" spans="2:22" x14ac:dyDescent="0.3">
      <c r="B4560" t="str">
        <f t="shared" si="142"/>
        <v>SO-004659</v>
      </c>
      <c r="C4560" t="s">
        <v>16</v>
      </c>
      <c r="D4560" t="s">
        <v>23</v>
      </c>
      <c r="E4560" s="1">
        <v>43700</v>
      </c>
      <c r="F4560" s="1">
        <v>43794</v>
      </c>
      <c r="G4560" s="1">
        <v>43820</v>
      </c>
      <c r="H4560" s="1">
        <v>43825</v>
      </c>
      <c r="I4560" t="s">
        <v>18</v>
      </c>
      <c r="J4560">
        <v>1</v>
      </c>
      <c r="K4560">
        <v>47</v>
      </c>
      <c r="L4560">
        <v>317</v>
      </c>
      <c r="M4560">
        <v>3</v>
      </c>
      <c r="N4560">
        <v>5</v>
      </c>
      <c r="O4560">
        <v>0.05</v>
      </c>
      <c r="P4560">
        <v>2076.73</v>
      </c>
      <c r="Q4560">
        <v>2532.6</v>
      </c>
      <c r="R4560">
        <f>Table1[[#This Row],[OrderQuantity]]*Table1[[#This Row],[UnitPrice]]</f>
        <v>12663</v>
      </c>
      <c r="S4560">
        <f>Table1[[#This Row],[OrderQuantity]]*Table1[[#This Row],[UnitCost]]</f>
        <v>10383.65</v>
      </c>
      <c r="T4560">
        <f>Table1[[#This Row],[OrderQuantity]]*Table1[[#This Row],[UnitPrice]]*(1-Table1[[#This Row],[DiscountApplied]]) - (Table1[[#This Row],[OrderQuantity]]*Table1[[#This Row],[UnitCost]])</f>
        <v>1646.1999999999989</v>
      </c>
      <c r="U4560">
        <f>DATEDIF(Table1[[#This Row],[ShipDate]],Table1[[#This Row],[DeliveryDate]],"d")</f>
        <v>5</v>
      </c>
      <c r="V4560" t="str">
        <f t="shared" si="143"/>
        <v>On Time</v>
      </c>
    </row>
    <row r="4561" spans="2:22" x14ac:dyDescent="0.3">
      <c r="B4561" t="str">
        <f t="shared" si="142"/>
        <v>SO-004660</v>
      </c>
      <c r="C4561" t="s">
        <v>21</v>
      </c>
      <c r="D4561" t="s">
        <v>23</v>
      </c>
      <c r="E4561" s="1">
        <v>43700</v>
      </c>
      <c r="F4561" s="1">
        <v>43794</v>
      </c>
      <c r="G4561" s="1">
        <v>43801</v>
      </c>
      <c r="H4561" s="1">
        <v>43809</v>
      </c>
      <c r="I4561" t="s">
        <v>18</v>
      </c>
      <c r="J4561">
        <v>23</v>
      </c>
      <c r="K4561">
        <v>39</v>
      </c>
      <c r="L4561">
        <v>311</v>
      </c>
      <c r="M4561">
        <v>38</v>
      </c>
      <c r="N4561">
        <v>8</v>
      </c>
      <c r="O4561">
        <v>0.1</v>
      </c>
      <c r="P4561">
        <v>2319.94</v>
      </c>
      <c r="Q4561">
        <v>3999.9</v>
      </c>
      <c r="R4561">
        <f>Table1[[#This Row],[OrderQuantity]]*Table1[[#This Row],[UnitPrice]]</f>
        <v>31999.200000000001</v>
      </c>
      <c r="S4561">
        <f>Table1[[#This Row],[OrderQuantity]]*Table1[[#This Row],[UnitCost]]</f>
        <v>18559.52</v>
      </c>
      <c r="T4561">
        <f>Table1[[#This Row],[OrderQuantity]]*Table1[[#This Row],[UnitPrice]]*(1-Table1[[#This Row],[DiscountApplied]]) - (Table1[[#This Row],[OrderQuantity]]*Table1[[#This Row],[UnitCost]])</f>
        <v>10239.760000000002</v>
      </c>
      <c r="U4561">
        <f>DATEDIF(Table1[[#This Row],[ShipDate]],Table1[[#This Row],[DeliveryDate]],"d")</f>
        <v>8</v>
      </c>
      <c r="V4561" t="str">
        <f t="shared" si="143"/>
        <v>Late</v>
      </c>
    </row>
    <row r="4562" spans="2:22" x14ac:dyDescent="0.3">
      <c r="B4562" t="str">
        <f t="shared" si="142"/>
        <v>SO-004661</v>
      </c>
      <c r="C4562" t="s">
        <v>21</v>
      </c>
      <c r="D4562" t="s">
        <v>24</v>
      </c>
      <c r="E4562" s="1">
        <v>43700</v>
      </c>
      <c r="F4562" s="1">
        <v>43794</v>
      </c>
      <c r="G4562" s="1">
        <v>43815</v>
      </c>
      <c r="H4562" s="1">
        <v>43820</v>
      </c>
      <c r="I4562" t="s">
        <v>18</v>
      </c>
      <c r="J4562">
        <v>24</v>
      </c>
      <c r="K4562">
        <v>8</v>
      </c>
      <c r="L4562">
        <v>56</v>
      </c>
      <c r="M4562">
        <v>43</v>
      </c>
      <c r="N4562">
        <v>2</v>
      </c>
      <c r="O4562">
        <v>0.08</v>
      </c>
      <c r="P4562">
        <v>749.93</v>
      </c>
      <c r="Q4562">
        <v>1829.1</v>
      </c>
      <c r="R4562">
        <f>Table1[[#This Row],[OrderQuantity]]*Table1[[#This Row],[UnitPrice]]</f>
        <v>3658.2</v>
      </c>
      <c r="S4562">
        <f>Table1[[#This Row],[OrderQuantity]]*Table1[[#This Row],[UnitCost]]</f>
        <v>1499.86</v>
      </c>
      <c r="T4562">
        <f>Table1[[#This Row],[OrderQuantity]]*Table1[[#This Row],[UnitPrice]]*(1-Table1[[#This Row],[DiscountApplied]]) - (Table1[[#This Row],[OrderQuantity]]*Table1[[#This Row],[UnitCost]])</f>
        <v>1865.684</v>
      </c>
      <c r="U4562">
        <f>DATEDIF(Table1[[#This Row],[ShipDate]],Table1[[#This Row],[DeliveryDate]],"d")</f>
        <v>5</v>
      </c>
      <c r="V4562" t="str">
        <f t="shared" si="143"/>
        <v>On Time</v>
      </c>
    </row>
    <row r="4563" spans="2:22" x14ac:dyDescent="0.3">
      <c r="B4563" t="str">
        <f t="shared" si="142"/>
        <v>SO-004662</v>
      </c>
      <c r="C4563" t="s">
        <v>16</v>
      </c>
      <c r="D4563" t="s">
        <v>20</v>
      </c>
      <c r="E4563" s="1">
        <v>43700</v>
      </c>
      <c r="F4563" s="1">
        <v>43794</v>
      </c>
      <c r="G4563" s="1">
        <v>43797</v>
      </c>
      <c r="H4563" s="1">
        <v>43807</v>
      </c>
      <c r="I4563" t="s">
        <v>18</v>
      </c>
      <c r="J4563">
        <v>8</v>
      </c>
      <c r="K4563">
        <v>37</v>
      </c>
      <c r="L4563">
        <v>155</v>
      </c>
      <c r="M4563">
        <v>36</v>
      </c>
      <c r="N4563">
        <v>6</v>
      </c>
      <c r="O4563">
        <v>0.05</v>
      </c>
      <c r="P4563">
        <v>2498.83</v>
      </c>
      <c r="Q4563">
        <v>5949.6</v>
      </c>
      <c r="R4563">
        <f>Table1[[#This Row],[OrderQuantity]]*Table1[[#This Row],[UnitPrice]]</f>
        <v>35697.600000000006</v>
      </c>
      <c r="S4563">
        <f>Table1[[#This Row],[OrderQuantity]]*Table1[[#This Row],[UnitCost]]</f>
        <v>14992.98</v>
      </c>
      <c r="T4563">
        <f>Table1[[#This Row],[OrderQuantity]]*Table1[[#This Row],[UnitPrice]]*(1-Table1[[#This Row],[DiscountApplied]]) - (Table1[[#This Row],[OrderQuantity]]*Table1[[#This Row],[UnitCost]])</f>
        <v>18919.740000000002</v>
      </c>
      <c r="U4563">
        <f>DATEDIF(Table1[[#This Row],[ShipDate]],Table1[[#This Row],[DeliveryDate]],"d")</f>
        <v>10</v>
      </c>
      <c r="V4563" t="str">
        <f t="shared" si="143"/>
        <v>Late</v>
      </c>
    </row>
    <row r="4564" spans="2:22" x14ac:dyDescent="0.3">
      <c r="B4564" t="str">
        <f t="shared" si="142"/>
        <v>SO-004663</v>
      </c>
      <c r="C4564" t="s">
        <v>19</v>
      </c>
      <c r="D4564" t="s">
        <v>20</v>
      </c>
      <c r="E4564" s="1">
        <v>43700</v>
      </c>
      <c r="F4564" s="1">
        <v>43794</v>
      </c>
      <c r="G4564" s="1">
        <v>43797</v>
      </c>
      <c r="H4564" s="1">
        <v>43805</v>
      </c>
      <c r="I4564" t="s">
        <v>18</v>
      </c>
      <c r="J4564">
        <v>12</v>
      </c>
      <c r="K4564">
        <v>25</v>
      </c>
      <c r="L4564">
        <v>96</v>
      </c>
      <c r="M4564">
        <v>2</v>
      </c>
      <c r="N4564">
        <v>3</v>
      </c>
      <c r="O4564">
        <v>0.05</v>
      </c>
      <c r="P4564">
        <v>777.67</v>
      </c>
      <c r="Q4564">
        <v>1065.3</v>
      </c>
      <c r="R4564">
        <f>Table1[[#This Row],[OrderQuantity]]*Table1[[#This Row],[UnitPrice]]</f>
        <v>3195.8999999999996</v>
      </c>
      <c r="S4564">
        <f>Table1[[#This Row],[OrderQuantity]]*Table1[[#This Row],[UnitCost]]</f>
        <v>2333.0099999999998</v>
      </c>
      <c r="T4564">
        <f>Table1[[#This Row],[OrderQuantity]]*Table1[[#This Row],[UnitPrice]]*(1-Table1[[#This Row],[DiscountApplied]]) - (Table1[[#This Row],[OrderQuantity]]*Table1[[#This Row],[UnitCost]])</f>
        <v>703.0949999999998</v>
      </c>
      <c r="U4564">
        <f>DATEDIF(Table1[[#This Row],[ShipDate]],Table1[[#This Row],[DeliveryDate]],"d")</f>
        <v>8</v>
      </c>
      <c r="V4564" t="str">
        <f t="shared" si="143"/>
        <v>Late</v>
      </c>
    </row>
    <row r="4565" spans="2:22" x14ac:dyDescent="0.3">
      <c r="B4565" t="str">
        <f t="shared" si="142"/>
        <v>SO-004664</v>
      </c>
      <c r="C4565" t="s">
        <v>19</v>
      </c>
      <c r="D4565" t="s">
        <v>26</v>
      </c>
      <c r="E4565" s="1">
        <v>43700</v>
      </c>
      <c r="F4565" s="1">
        <v>43794</v>
      </c>
      <c r="G4565" s="1">
        <v>43801</v>
      </c>
      <c r="H4565" s="1">
        <v>43807</v>
      </c>
      <c r="I4565" t="s">
        <v>18</v>
      </c>
      <c r="J4565">
        <v>19</v>
      </c>
      <c r="K4565">
        <v>31</v>
      </c>
      <c r="L4565">
        <v>82</v>
      </c>
      <c r="M4565">
        <v>23</v>
      </c>
      <c r="N4565">
        <v>7</v>
      </c>
      <c r="O4565">
        <v>0.4</v>
      </c>
      <c r="P4565">
        <v>519.59</v>
      </c>
      <c r="Q4565">
        <v>1105.5</v>
      </c>
      <c r="R4565">
        <f>Table1[[#This Row],[OrderQuantity]]*Table1[[#This Row],[UnitPrice]]</f>
        <v>7738.5</v>
      </c>
      <c r="S4565">
        <f>Table1[[#This Row],[OrderQuantity]]*Table1[[#This Row],[UnitCost]]</f>
        <v>3637.13</v>
      </c>
      <c r="T4565">
        <f>Table1[[#This Row],[OrderQuantity]]*Table1[[#This Row],[UnitPrice]]*(1-Table1[[#This Row],[DiscountApplied]]) - (Table1[[#This Row],[OrderQuantity]]*Table1[[#This Row],[UnitCost]])</f>
        <v>1005.9699999999993</v>
      </c>
      <c r="U4565">
        <f>DATEDIF(Table1[[#This Row],[ShipDate]],Table1[[#This Row],[DeliveryDate]],"d")</f>
        <v>6</v>
      </c>
      <c r="V4565" t="str">
        <f t="shared" si="143"/>
        <v>On Time</v>
      </c>
    </row>
    <row r="4566" spans="2:22" x14ac:dyDescent="0.3">
      <c r="B4566" t="str">
        <f t="shared" si="142"/>
        <v>SO-004665</v>
      </c>
      <c r="C4566" t="s">
        <v>16</v>
      </c>
      <c r="D4566" t="s">
        <v>17</v>
      </c>
      <c r="E4566" s="1">
        <v>43700</v>
      </c>
      <c r="F4566" s="1">
        <v>43794</v>
      </c>
      <c r="G4566" s="1">
        <v>43796</v>
      </c>
      <c r="H4566" s="1">
        <v>43799</v>
      </c>
      <c r="I4566" t="s">
        <v>18</v>
      </c>
      <c r="J4566">
        <v>7</v>
      </c>
      <c r="K4566">
        <v>16</v>
      </c>
      <c r="L4566">
        <v>211</v>
      </c>
      <c r="M4566">
        <v>14</v>
      </c>
      <c r="N4566">
        <v>8</v>
      </c>
      <c r="O4566">
        <v>0.05</v>
      </c>
      <c r="P4566">
        <v>1688.4</v>
      </c>
      <c r="Q4566">
        <v>2680</v>
      </c>
      <c r="R4566">
        <f>Table1[[#This Row],[OrderQuantity]]*Table1[[#This Row],[UnitPrice]]</f>
        <v>21440</v>
      </c>
      <c r="S4566">
        <f>Table1[[#This Row],[OrderQuantity]]*Table1[[#This Row],[UnitCost]]</f>
        <v>13507.2</v>
      </c>
      <c r="T4566">
        <f>Table1[[#This Row],[OrderQuantity]]*Table1[[#This Row],[UnitPrice]]*(1-Table1[[#This Row],[DiscountApplied]]) - (Table1[[#This Row],[OrderQuantity]]*Table1[[#This Row],[UnitCost]])</f>
        <v>6860.7999999999993</v>
      </c>
      <c r="U4566">
        <f>DATEDIF(Table1[[#This Row],[ShipDate]],Table1[[#This Row],[DeliveryDate]],"d")</f>
        <v>3</v>
      </c>
      <c r="V4566" t="str">
        <f t="shared" si="143"/>
        <v>On Time</v>
      </c>
    </row>
    <row r="4567" spans="2:22" x14ac:dyDescent="0.3">
      <c r="B4567" t="str">
        <f t="shared" si="142"/>
        <v>SO-004666</v>
      </c>
      <c r="C4567" t="s">
        <v>16</v>
      </c>
      <c r="D4567" t="s">
        <v>23</v>
      </c>
      <c r="E4567" s="1">
        <v>43700</v>
      </c>
      <c r="F4567" s="1">
        <v>43795</v>
      </c>
      <c r="G4567" s="1">
        <v>43797</v>
      </c>
      <c r="H4567" s="1">
        <v>43802</v>
      </c>
      <c r="I4567" t="s">
        <v>18</v>
      </c>
      <c r="J4567">
        <v>8</v>
      </c>
      <c r="K4567">
        <v>27</v>
      </c>
      <c r="L4567">
        <v>278</v>
      </c>
      <c r="M4567">
        <v>23</v>
      </c>
      <c r="N4567">
        <v>1</v>
      </c>
      <c r="O4567">
        <v>0.2</v>
      </c>
      <c r="P4567">
        <v>536.27</v>
      </c>
      <c r="Q4567">
        <v>777.2</v>
      </c>
      <c r="R4567">
        <f>Table1[[#This Row],[OrderQuantity]]*Table1[[#This Row],[UnitPrice]]</f>
        <v>777.2</v>
      </c>
      <c r="S4567">
        <f>Table1[[#This Row],[OrderQuantity]]*Table1[[#This Row],[UnitCost]]</f>
        <v>536.27</v>
      </c>
      <c r="T4567">
        <f>Table1[[#This Row],[OrderQuantity]]*Table1[[#This Row],[UnitPrice]]*(1-Table1[[#This Row],[DiscountApplied]]) - (Table1[[#This Row],[OrderQuantity]]*Table1[[#This Row],[UnitCost]])</f>
        <v>85.490000000000123</v>
      </c>
      <c r="U4567">
        <f>DATEDIF(Table1[[#This Row],[ShipDate]],Table1[[#This Row],[DeliveryDate]],"d")</f>
        <v>5</v>
      </c>
      <c r="V4567" t="str">
        <f t="shared" si="143"/>
        <v>On Time</v>
      </c>
    </row>
    <row r="4568" spans="2:22" x14ac:dyDescent="0.3">
      <c r="B4568" t="str">
        <f t="shared" si="142"/>
        <v>SO-004667</v>
      </c>
      <c r="C4568" t="s">
        <v>22</v>
      </c>
      <c r="D4568" t="s">
        <v>17</v>
      </c>
      <c r="E4568" s="1">
        <v>43700</v>
      </c>
      <c r="F4568" s="1">
        <v>43795</v>
      </c>
      <c r="G4568" s="1">
        <v>43809</v>
      </c>
      <c r="H4568" s="1">
        <v>43813</v>
      </c>
      <c r="I4568" t="s">
        <v>18</v>
      </c>
      <c r="J4568">
        <v>25</v>
      </c>
      <c r="K4568">
        <v>26</v>
      </c>
      <c r="L4568">
        <v>248</v>
      </c>
      <c r="M4568">
        <v>22</v>
      </c>
      <c r="N4568">
        <v>3</v>
      </c>
      <c r="O4568">
        <v>0.08</v>
      </c>
      <c r="P4568">
        <v>1855.63</v>
      </c>
      <c r="Q4568">
        <v>3865.9</v>
      </c>
      <c r="R4568">
        <f>Table1[[#This Row],[OrderQuantity]]*Table1[[#This Row],[UnitPrice]]</f>
        <v>11597.7</v>
      </c>
      <c r="S4568">
        <f>Table1[[#This Row],[OrderQuantity]]*Table1[[#This Row],[UnitCost]]</f>
        <v>5566.89</v>
      </c>
      <c r="T4568">
        <f>Table1[[#This Row],[OrderQuantity]]*Table1[[#This Row],[UnitPrice]]*(1-Table1[[#This Row],[DiscountApplied]]) - (Table1[[#This Row],[OrderQuantity]]*Table1[[#This Row],[UnitCost]])</f>
        <v>5102.9940000000015</v>
      </c>
      <c r="U4568">
        <f>DATEDIF(Table1[[#This Row],[ShipDate]],Table1[[#This Row],[DeliveryDate]],"d")</f>
        <v>4</v>
      </c>
      <c r="V4568" t="str">
        <f t="shared" si="143"/>
        <v>On Time</v>
      </c>
    </row>
    <row r="4569" spans="2:22" x14ac:dyDescent="0.3">
      <c r="B4569" t="str">
        <f t="shared" si="142"/>
        <v>SO-004668</v>
      </c>
      <c r="C4569" t="s">
        <v>16</v>
      </c>
      <c r="D4569" t="s">
        <v>25</v>
      </c>
      <c r="E4569" s="1">
        <v>43700</v>
      </c>
      <c r="F4569" s="1">
        <v>43795</v>
      </c>
      <c r="G4569" s="1">
        <v>43812</v>
      </c>
      <c r="H4569" s="1">
        <v>43814</v>
      </c>
      <c r="I4569" t="s">
        <v>18</v>
      </c>
      <c r="J4569">
        <v>3</v>
      </c>
      <c r="K4569">
        <v>26</v>
      </c>
      <c r="L4569">
        <v>353</v>
      </c>
      <c r="M4569">
        <v>30</v>
      </c>
      <c r="N4569">
        <v>2</v>
      </c>
      <c r="O4569">
        <v>0.1</v>
      </c>
      <c r="P4569">
        <v>1161.9100000000001</v>
      </c>
      <c r="Q4569">
        <v>2003.3</v>
      </c>
      <c r="R4569">
        <f>Table1[[#This Row],[OrderQuantity]]*Table1[[#This Row],[UnitPrice]]</f>
        <v>4006.6</v>
      </c>
      <c r="S4569">
        <f>Table1[[#This Row],[OrderQuantity]]*Table1[[#This Row],[UnitCost]]</f>
        <v>2323.8200000000002</v>
      </c>
      <c r="T4569">
        <f>Table1[[#This Row],[OrderQuantity]]*Table1[[#This Row],[UnitPrice]]*(1-Table1[[#This Row],[DiscountApplied]]) - (Table1[[#This Row],[OrderQuantity]]*Table1[[#This Row],[UnitCost]])</f>
        <v>1282.1199999999999</v>
      </c>
      <c r="U4569">
        <f>DATEDIF(Table1[[#This Row],[ShipDate]],Table1[[#This Row],[DeliveryDate]],"d")</f>
        <v>2</v>
      </c>
      <c r="V4569" t="str">
        <f t="shared" si="143"/>
        <v>On Time</v>
      </c>
    </row>
    <row r="4570" spans="2:22" x14ac:dyDescent="0.3">
      <c r="B4570" t="str">
        <f t="shared" si="142"/>
        <v>SO-004669</v>
      </c>
      <c r="C4570" t="s">
        <v>21</v>
      </c>
      <c r="D4570" t="s">
        <v>17</v>
      </c>
      <c r="E4570" s="1">
        <v>43700</v>
      </c>
      <c r="F4570" s="1">
        <v>43795</v>
      </c>
      <c r="G4570" s="1">
        <v>43823</v>
      </c>
      <c r="H4570" s="1">
        <v>43828</v>
      </c>
      <c r="I4570" t="s">
        <v>18</v>
      </c>
      <c r="J4570">
        <v>21</v>
      </c>
      <c r="K4570">
        <v>46</v>
      </c>
      <c r="L4570">
        <v>248</v>
      </c>
      <c r="M4570">
        <v>38</v>
      </c>
      <c r="N4570">
        <v>5</v>
      </c>
      <c r="O4570">
        <v>0.1</v>
      </c>
      <c r="P4570">
        <v>2857.01</v>
      </c>
      <c r="Q4570">
        <v>6210.9</v>
      </c>
      <c r="R4570">
        <f>Table1[[#This Row],[OrderQuantity]]*Table1[[#This Row],[UnitPrice]]</f>
        <v>31054.5</v>
      </c>
      <c r="S4570">
        <f>Table1[[#This Row],[OrderQuantity]]*Table1[[#This Row],[UnitCost]]</f>
        <v>14285.050000000001</v>
      </c>
      <c r="T4570">
        <f>Table1[[#This Row],[OrderQuantity]]*Table1[[#This Row],[UnitPrice]]*(1-Table1[[#This Row],[DiscountApplied]]) - (Table1[[#This Row],[OrderQuantity]]*Table1[[#This Row],[UnitCost]])</f>
        <v>13663.999999999998</v>
      </c>
      <c r="U4570">
        <f>DATEDIF(Table1[[#This Row],[ShipDate]],Table1[[#This Row],[DeliveryDate]],"d")</f>
        <v>5</v>
      </c>
      <c r="V4570" t="str">
        <f t="shared" si="143"/>
        <v>On Time</v>
      </c>
    </row>
    <row r="4571" spans="2:22" x14ac:dyDescent="0.3">
      <c r="B4571" t="str">
        <f t="shared" si="142"/>
        <v>SO-004670</v>
      </c>
      <c r="C4571" t="s">
        <v>19</v>
      </c>
      <c r="D4571" t="s">
        <v>23</v>
      </c>
      <c r="E4571" s="1">
        <v>43700</v>
      </c>
      <c r="F4571" s="1">
        <v>43795</v>
      </c>
      <c r="G4571" s="1">
        <v>43809</v>
      </c>
      <c r="H4571" s="1">
        <v>43817</v>
      </c>
      <c r="I4571" t="s">
        <v>18</v>
      </c>
      <c r="J4571">
        <v>19</v>
      </c>
      <c r="K4571">
        <v>49</v>
      </c>
      <c r="L4571">
        <v>278</v>
      </c>
      <c r="M4571">
        <v>16</v>
      </c>
      <c r="N4571">
        <v>7</v>
      </c>
      <c r="O4571">
        <v>0.05</v>
      </c>
      <c r="P4571">
        <v>2037.81</v>
      </c>
      <c r="Q4571">
        <v>2579.5</v>
      </c>
      <c r="R4571">
        <f>Table1[[#This Row],[OrderQuantity]]*Table1[[#This Row],[UnitPrice]]</f>
        <v>18056.5</v>
      </c>
      <c r="S4571">
        <f>Table1[[#This Row],[OrderQuantity]]*Table1[[#This Row],[UnitCost]]</f>
        <v>14264.67</v>
      </c>
      <c r="T4571">
        <f>Table1[[#This Row],[OrderQuantity]]*Table1[[#This Row],[UnitPrice]]*(1-Table1[[#This Row],[DiscountApplied]]) - (Table1[[#This Row],[OrderQuantity]]*Table1[[#This Row],[UnitCost]])</f>
        <v>2889.0049999999992</v>
      </c>
      <c r="U4571">
        <f>DATEDIF(Table1[[#This Row],[ShipDate]],Table1[[#This Row],[DeliveryDate]],"d")</f>
        <v>8</v>
      </c>
      <c r="V4571" t="str">
        <f t="shared" si="143"/>
        <v>Late</v>
      </c>
    </row>
    <row r="4572" spans="2:22" x14ac:dyDescent="0.3">
      <c r="B4572" t="str">
        <f t="shared" si="142"/>
        <v>SO-004671</v>
      </c>
      <c r="C4572" t="s">
        <v>16</v>
      </c>
      <c r="D4572" t="s">
        <v>24</v>
      </c>
      <c r="E4572" s="1">
        <v>43700</v>
      </c>
      <c r="F4572" s="1">
        <v>43795</v>
      </c>
      <c r="G4572" s="1">
        <v>43808</v>
      </c>
      <c r="H4572" s="1">
        <v>43815</v>
      </c>
      <c r="I4572" t="s">
        <v>18</v>
      </c>
      <c r="J4572">
        <v>8</v>
      </c>
      <c r="K4572">
        <v>37</v>
      </c>
      <c r="L4572">
        <v>9</v>
      </c>
      <c r="M4572">
        <v>3</v>
      </c>
      <c r="N4572">
        <v>3</v>
      </c>
      <c r="O4572">
        <v>0.05</v>
      </c>
      <c r="P4572">
        <v>118.59</v>
      </c>
      <c r="Q4572">
        <v>201</v>
      </c>
      <c r="R4572">
        <f>Table1[[#This Row],[OrderQuantity]]*Table1[[#This Row],[UnitPrice]]</f>
        <v>603</v>
      </c>
      <c r="S4572">
        <f>Table1[[#This Row],[OrderQuantity]]*Table1[[#This Row],[UnitCost]]</f>
        <v>355.77</v>
      </c>
      <c r="T4572">
        <f>Table1[[#This Row],[OrderQuantity]]*Table1[[#This Row],[UnitPrice]]*(1-Table1[[#This Row],[DiscountApplied]]) - (Table1[[#This Row],[OrderQuantity]]*Table1[[#This Row],[UnitCost]])</f>
        <v>217.08000000000004</v>
      </c>
      <c r="U4572">
        <f>DATEDIF(Table1[[#This Row],[ShipDate]],Table1[[#This Row],[DeliveryDate]],"d")</f>
        <v>7</v>
      </c>
      <c r="V4572" t="str">
        <f t="shared" si="143"/>
        <v>On Time</v>
      </c>
    </row>
    <row r="4573" spans="2:22" x14ac:dyDescent="0.3">
      <c r="B4573" t="str">
        <f t="shared" si="142"/>
        <v>SO-004672</v>
      </c>
      <c r="C4573" t="s">
        <v>19</v>
      </c>
      <c r="D4573" t="s">
        <v>24</v>
      </c>
      <c r="E4573" s="1">
        <v>43700</v>
      </c>
      <c r="F4573" s="1">
        <v>43795</v>
      </c>
      <c r="G4573" s="1">
        <v>43804</v>
      </c>
      <c r="H4573" s="1">
        <v>43809</v>
      </c>
      <c r="I4573" t="s">
        <v>18</v>
      </c>
      <c r="J4573">
        <v>17</v>
      </c>
      <c r="K4573">
        <v>29</v>
      </c>
      <c r="L4573">
        <v>41</v>
      </c>
      <c r="M4573">
        <v>30</v>
      </c>
      <c r="N4573">
        <v>8</v>
      </c>
      <c r="O4573">
        <v>0.15</v>
      </c>
      <c r="P4573">
        <v>929.83</v>
      </c>
      <c r="Q4573">
        <v>1721.9</v>
      </c>
      <c r="R4573">
        <f>Table1[[#This Row],[OrderQuantity]]*Table1[[#This Row],[UnitPrice]]</f>
        <v>13775.2</v>
      </c>
      <c r="S4573">
        <f>Table1[[#This Row],[OrderQuantity]]*Table1[[#This Row],[UnitCost]]</f>
        <v>7438.64</v>
      </c>
      <c r="T4573">
        <f>Table1[[#This Row],[OrderQuantity]]*Table1[[#This Row],[UnitPrice]]*(1-Table1[[#This Row],[DiscountApplied]]) - (Table1[[#This Row],[OrderQuantity]]*Table1[[#This Row],[UnitCost]])</f>
        <v>4270.28</v>
      </c>
      <c r="U4573">
        <f>DATEDIF(Table1[[#This Row],[ShipDate]],Table1[[#This Row],[DeliveryDate]],"d")</f>
        <v>5</v>
      </c>
      <c r="V4573" t="str">
        <f t="shared" si="143"/>
        <v>On Time</v>
      </c>
    </row>
    <row r="4574" spans="2:22" x14ac:dyDescent="0.3">
      <c r="B4574" t="str">
        <f t="shared" si="142"/>
        <v>SO-004673</v>
      </c>
      <c r="C4574" t="s">
        <v>19</v>
      </c>
      <c r="D4574" t="s">
        <v>23</v>
      </c>
      <c r="E4574" s="1">
        <v>43700</v>
      </c>
      <c r="F4574" s="1">
        <v>43795</v>
      </c>
      <c r="G4574" s="1">
        <v>43820</v>
      </c>
      <c r="H4574" s="1">
        <v>43824</v>
      </c>
      <c r="I4574" t="s">
        <v>18</v>
      </c>
      <c r="J4574">
        <v>18</v>
      </c>
      <c r="K4574">
        <v>40</v>
      </c>
      <c r="L4574">
        <v>320</v>
      </c>
      <c r="M4574">
        <v>28</v>
      </c>
      <c r="N4574">
        <v>4</v>
      </c>
      <c r="O4574">
        <v>0.08</v>
      </c>
      <c r="P4574">
        <v>3924.53</v>
      </c>
      <c r="Q4574">
        <v>5232.7</v>
      </c>
      <c r="R4574">
        <f>Table1[[#This Row],[OrderQuantity]]*Table1[[#This Row],[UnitPrice]]</f>
        <v>20930.8</v>
      </c>
      <c r="S4574">
        <f>Table1[[#This Row],[OrderQuantity]]*Table1[[#This Row],[UnitCost]]</f>
        <v>15698.12</v>
      </c>
      <c r="T4574">
        <f>Table1[[#This Row],[OrderQuantity]]*Table1[[#This Row],[UnitPrice]]*(1-Table1[[#This Row],[DiscountApplied]]) - (Table1[[#This Row],[OrderQuantity]]*Table1[[#This Row],[UnitCost]])</f>
        <v>3558.2159999999985</v>
      </c>
      <c r="U4574">
        <f>DATEDIF(Table1[[#This Row],[ShipDate]],Table1[[#This Row],[DeliveryDate]],"d")</f>
        <v>4</v>
      </c>
      <c r="V4574" t="str">
        <f t="shared" si="143"/>
        <v>On Time</v>
      </c>
    </row>
    <row r="4575" spans="2:22" x14ac:dyDescent="0.3">
      <c r="B4575" t="str">
        <f t="shared" si="142"/>
        <v>SO-004674</v>
      </c>
      <c r="C4575" t="s">
        <v>16</v>
      </c>
      <c r="D4575" t="s">
        <v>20</v>
      </c>
      <c r="E4575" s="1">
        <v>43700</v>
      </c>
      <c r="F4575" s="1">
        <v>43795</v>
      </c>
      <c r="G4575" s="1">
        <v>43804</v>
      </c>
      <c r="H4575" s="1">
        <v>43806</v>
      </c>
      <c r="I4575" t="s">
        <v>18</v>
      </c>
      <c r="J4575">
        <v>6</v>
      </c>
      <c r="K4575">
        <v>19</v>
      </c>
      <c r="L4575">
        <v>174</v>
      </c>
      <c r="M4575">
        <v>44</v>
      </c>
      <c r="N4575">
        <v>7</v>
      </c>
      <c r="O4575">
        <v>0.2</v>
      </c>
      <c r="P4575">
        <v>2869.21</v>
      </c>
      <c r="Q4575">
        <v>5413.6</v>
      </c>
      <c r="R4575">
        <f>Table1[[#This Row],[OrderQuantity]]*Table1[[#This Row],[UnitPrice]]</f>
        <v>37895.200000000004</v>
      </c>
      <c r="S4575">
        <f>Table1[[#This Row],[OrderQuantity]]*Table1[[#This Row],[UnitCost]]</f>
        <v>20084.47</v>
      </c>
      <c r="T4575">
        <f>Table1[[#This Row],[OrderQuantity]]*Table1[[#This Row],[UnitPrice]]*(1-Table1[[#This Row],[DiscountApplied]]) - (Table1[[#This Row],[OrderQuantity]]*Table1[[#This Row],[UnitCost]])</f>
        <v>10231.690000000002</v>
      </c>
      <c r="U4575">
        <f>DATEDIF(Table1[[#This Row],[ShipDate]],Table1[[#This Row],[DeliveryDate]],"d")</f>
        <v>2</v>
      </c>
      <c r="V4575" t="str">
        <f t="shared" si="143"/>
        <v>On Time</v>
      </c>
    </row>
    <row r="4576" spans="2:22" x14ac:dyDescent="0.3">
      <c r="B4576" t="str">
        <f t="shared" si="142"/>
        <v>SO-004675</v>
      </c>
      <c r="C4576" t="s">
        <v>19</v>
      </c>
      <c r="D4576" t="s">
        <v>26</v>
      </c>
      <c r="E4576" s="1">
        <v>43700</v>
      </c>
      <c r="F4576" s="1">
        <v>43796</v>
      </c>
      <c r="G4576" s="1">
        <v>43812</v>
      </c>
      <c r="H4576" s="1">
        <v>43819</v>
      </c>
      <c r="I4576" t="s">
        <v>18</v>
      </c>
      <c r="J4576">
        <v>18</v>
      </c>
      <c r="K4576">
        <v>36</v>
      </c>
      <c r="L4576">
        <v>81</v>
      </c>
      <c r="M4576">
        <v>36</v>
      </c>
      <c r="N4576">
        <v>3</v>
      </c>
      <c r="O4576">
        <v>0.2</v>
      </c>
      <c r="P4576">
        <v>607.02</v>
      </c>
      <c r="Q4576">
        <v>1011.7</v>
      </c>
      <c r="R4576">
        <f>Table1[[#This Row],[OrderQuantity]]*Table1[[#This Row],[UnitPrice]]</f>
        <v>3035.1000000000004</v>
      </c>
      <c r="S4576">
        <f>Table1[[#This Row],[OrderQuantity]]*Table1[[#This Row],[UnitCost]]</f>
        <v>1821.06</v>
      </c>
      <c r="T4576">
        <f>Table1[[#This Row],[OrderQuantity]]*Table1[[#This Row],[UnitPrice]]*(1-Table1[[#This Row],[DiscountApplied]]) - (Table1[[#This Row],[OrderQuantity]]*Table1[[#This Row],[UnitCost]])</f>
        <v>607.02000000000044</v>
      </c>
      <c r="U4576">
        <f>DATEDIF(Table1[[#This Row],[ShipDate]],Table1[[#This Row],[DeliveryDate]],"d")</f>
        <v>7</v>
      </c>
      <c r="V4576" t="str">
        <f t="shared" si="143"/>
        <v>On Time</v>
      </c>
    </row>
    <row r="4577" spans="2:22" x14ac:dyDescent="0.3">
      <c r="B4577" t="str">
        <f t="shared" si="142"/>
        <v>SO-004676</v>
      </c>
      <c r="C4577" t="s">
        <v>16</v>
      </c>
      <c r="D4577" t="s">
        <v>23</v>
      </c>
      <c r="E4577" s="1">
        <v>43700</v>
      </c>
      <c r="F4577" s="1">
        <v>43796</v>
      </c>
      <c r="G4577" s="1">
        <v>43814</v>
      </c>
      <c r="H4577" s="1">
        <v>43819</v>
      </c>
      <c r="I4577" t="s">
        <v>18</v>
      </c>
      <c r="J4577">
        <v>1</v>
      </c>
      <c r="K4577">
        <v>23</v>
      </c>
      <c r="L4577">
        <v>281</v>
      </c>
      <c r="M4577">
        <v>16</v>
      </c>
      <c r="N4577">
        <v>3</v>
      </c>
      <c r="O4577">
        <v>0.05</v>
      </c>
      <c r="P4577">
        <v>2524.16</v>
      </c>
      <c r="Q4577">
        <v>4006.6</v>
      </c>
      <c r="R4577">
        <f>Table1[[#This Row],[OrderQuantity]]*Table1[[#This Row],[UnitPrice]]</f>
        <v>12019.8</v>
      </c>
      <c r="S4577">
        <f>Table1[[#This Row],[OrderQuantity]]*Table1[[#This Row],[UnitCost]]</f>
        <v>7572.48</v>
      </c>
      <c r="T4577">
        <f>Table1[[#This Row],[OrderQuantity]]*Table1[[#This Row],[UnitPrice]]*(1-Table1[[#This Row],[DiscountApplied]]) - (Table1[[#This Row],[OrderQuantity]]*Table1[[#This Row],[UnitCost]])</f>
        <v>3846.33</v>
      </c>
      <c r="U4577">
        <f>DATEDIF(Table1[[#This Row],[ShipDate]],Table1[[#This Row],[DeliveryDate]],"d")</f>
        <v>5</v>
      </c>
      <c r="V4577" t="str">
        <f t="shared" si="143"/>
        <v>On Time</v>
      </c>
    </row>
    <row r="4578" spans="2:22" x14ac:dyDescent="0.3">
      <c r="B4578" t="str">
        <f t="shared" si="142"/>
        <v>SO-004677</v>
      </c>
      <c r="C4578" t="s">
        <v>16</v>
      </c>
      <c r="D4578" t="s">
        <v>20</v>
      </c>
      <c r="E4578" s="1">
        <v>43700</v>
      </c>
      <c r="F4578" s="1">
        <v>43796</v>
      </c>
      <c r="G4578" s="1">
        <v>43813</v>
      </c>
      <c r="H4578" s="1">
        <v>43817</v>
      </c>
      <c r="I4578" t="s">
        <v>18</v>
      </c>
      <c r="J4578">
        <v>4</v>
      </c>
      <c r="K4578">
        <v>2</v>
      </c>
      <c r="L4578">
        <v>166</v>
      </c>
      <c r="M4578">
        <v>20</v>
      </c>
      <c r="N4578">
        <v>3</v>
      </c>
      <c r="O4578">
        <v>0.08</v>
      </c>
      <c r="P4578">
        <v>1373.37</v>
      </c>
      <c r="Q4578">
        <v>1855.9</v>
      </c>
      <c r="R4578">
        <f>Table1[[#This Row],[OrderQuantity]]*Table1[[#This Row],[UnitPrice]]</f>
        <v>5567.7000000000007</v>
      </c>
      <c r="S4578">
        <f>Table1[[#This Row],[OrderQuantity]]*Table1[[#This Row],[UnitCost]]</f>
        <v>4120.1099999999997</v>
      </c>
      <c r="T4578">
        <f>Table1[[#This Row],[OrderQuantity]]*Table1[[#This Row],[UnitPrice]]*(1-Table1[[#This Row],[DiscountApplied]]) - (Table1[[#This Row],[OrderQuantity]]*Table1[[#This Row],[UnitCost]])</f>
        <v>1002.1740000000009</v>
      </c>
      <c r="U4578">
        <f>DATEDIF(Table1[[#This Row],[ShipDate]],Table1[[#This Row],[DeliveryDate]],"d")</f>
        <v>4</v>
      </c>
      <c r="V4578" t="str">
        <f t="shared" si="143"/>
        <v>On Time</v>
      </c>
    </row>
    <row r="4579" spans="2:22" x14ac:dyDescent="0.3">
      <c r="B4579" t="str">
        <f t="shared" si="142"/>
        <v>SO-004678</v>
      </c>
      <c r="C4579" t="s">
        <v>19</v>
      </c>
      <c r="D4579" t="s">
        <v>20</v>
      </c>
      <c r="E4579" s="1">
        <v>43700</v>
      </c>
      <c r="F4579" s="1">
        <v>43796</v>
      </c>
      <c r="G4579" s="1">
        <v>43800</v>
      </c>
      <c r="H4579" s="1">
        <v>43805</v>
      </c>
      <c r="I4579" t="s">
        <v>18</v>
      </c>
      <c r="J4579">
        <v>16</v>
      </c>
      <c r="K4579">
        <v>16</v>
      </c>
      <c r="L4579">
        <v>128</v>
      </c>
      <c r="M4579">
        <v>44</v>
      </c>
      <c r="N4579">
        <v>4</v>
      </c>
      <c r="O4579">
        <v>0.08</v>
      </c>
      <c r="P4579">
        <v>2921.2</v>
      </c>
      <c r="Q4579">
        <v>3651.5</v>
      </c>
      <c r="R4579">
        <f>Table1[[#This Row],[OrderQuantity]]*Table1[[#This Row],[UnitPrice]]</f>
        <v>14606</v>
      </c>
      <c r="S4579">
        <f>Table1[[#This Row],[OrderQuantity]]*Table1[[#This Row],[UnitCost]]</f>
        <v>11684.8</v>
      </c>
      <c r="T4579">
        <f>Table1[[#This Row],[OrderQuantity]]*Table1[[#This Row],[UnitPrice]]*(1-Table1[[#This Row],[DiscountApplied]]) - (Table1[[#This Row],[OrderQuantity]]*Table1[[#This Row],[UnitCost]])</f>
        <v>1752.7200000000012</v>
      </c>
      <c r="U4579">
        <f>DATEDIF(Table1[[#This Row],[ShipDate]],Table1[[#This Row],[DeliveryDate]],"d")</f>
        <v>5</v>
      </c>
      <c r="V4579" t="str">
        <f t="shared" si="143"/>
        <v>On Time</v>
      </c>
    </row>
    <row r="4580" spans="2:22" x14ac:dyDescent="0.3">
      <c r="B4580" t="str">
        <f t="shared" si="142"/>
        <v>SO-004679</v>
      </c>
      <c r="C4580" t="s">
        <v>16</v>
      </c>
      <c r="D4580" t="s">
        <v>25</v>
      </c>
      <c r="E4580" s="1">
        <v>43700</v>
      </c>
      <c r="F4580" s="1">
        <v>43796</v>
      </c>
      <c r="G4580" s="1">
        <v>43808</v>
      </c>
      <c r="H4580" s="1">
        <v>43815</v>
      </c>
      <c r="I4580" t="s">
        <v>18</v>
      </c>
      <c r="J4580">
        <v>4</v>
      </c>
      <c r="K4580">
        <v>12</v>
      </c>
      <c r="L4580">
        <v>359</v>
      </c>
      <c r="M4580">
        <v>20</v>
      </c>
      <c r="N4580">
        <v>8</v>
      </c>
      <c r="O4580">
        <v>0.2</v>
      </c>
      <c r="P4580">
        <v>99.43</v>
      </c>
      <c r="Q4580">
        <v>187.6</v>
      </c>
      <c r="R4580">
        <f>Table1[[#This Row],[OrderQuantity]]*Table1[[#This Row],[UnitPrice]]</f>
        <v>1500.8</v>
      </c>
      <c r="S4580">
        <f>Table1[[#This Row],[OrderQuantity]]*Table1[[#This Row],[UnitCost]]</f>
        <v>795.44</v>
      </c>
      <c r="T4580">
        <f>Table1[[#This Row],[OrderQuantity]]*Table1[[#This Row],[UnitPrice]]*(1-Table1[[#This Row],[DiscountApplied]]) - (Table1[[#This Row],[OrderQuantity]]*Table1[[#This Row],[UnitCost]])</f>
        <v>405.20000000000005</v>
      </c>
      <c r="U4580">
        <f>DATEDIF(Table1[[#This Row],[ShipDate]],Table1[[#This Row],[DeliveryDate]],"d")</f>
        <v>7</v>
      </c>
      <c r="V4580" t="str">
        <f t="shared" si="143"/>
        <v>On Time</v>
      </c>
    </row>
    <row r="4581" spans="2:22" x14ac:dyDescent="0.3">
      <c r="B4581" t="str">
        <f t="shared" si="142"/>
        <v>SO-004680</v>
      </c>
      <c r="C4581" t="s">
        <v>21</v>
      </c>
      <c r="D4581" t="s">
        <v>17</v>
      </c>
      <c r="E4581" s="1">
        <v>43700</v>
      </c>
      <c r="F4581" s="1">
        <v>43796</v>
      </c>
      <c r="G4581" s="1">
        <v>43822</v>
      </c>
      <c r="H4581" s="1">
        <v>43824</v>
      </c>
      <c r="I4581" t="s">
        <v>18</v>
      </c>
      <c r="J4581">
        <v>25</v>
      </c>
      <c r="K4581">
        <v>3</v>
      </c>
      <c r="L4581">
        <v>211</v>
      </c>
      <c r="M4581">
        <v>33</v>
      </c>
      <c r="N4581">
        <v>5</v>
      </c>
      <c r="O4581">
        <v>0.4</v>
      </c>
      <c r="P4581">
        <v>607.82000000000005</v>
      </c>
      <c r="Q4581">
        <v>1125.5999999999999</v>
      </c>
      <c r="R4581">
        <f>Table1[[#This Row],[OrderQuantity]]*Table1[[#This Row],[UnitPrice]]</f>
        <v>5628</v>
      </c>
      <c r="S4581">
        <f>Table1[[#This Row],[OrderQuantity]]*Table1[[#This Row],[UnitCost]]</f>
        <v>3039.1000000000004</v>
      </c>
      <c r="T4581">
        <f>Table1[[#This Row],[OrderQuantity]]*Table1[[#This Row],[UnitPrice]]*(1-Table1[[#This Row],[DiscountApplied]]) - (Table1[[#This Row],[OrderQuantity]]*Table1[[#This Row],[UnitCost]])</f>
        <v>337.69999999999936</v>
      </c>
      <c r="U4581">
        <f>DATEDIF(Table1[[#This Row],[ShipDate]],Table1[[#This Row],[DeliveryDate]],"d")</f>
        <v>2</v>
      </c>
      <c r="V4581" t="str">
        <f t="shared" si="143"/>
        <v>On Time</v>
      </c>
    </row>
    <row r="4582" spans="2:22" x14ac:dyDescent="0.3">
      <c r="B4582" t="str">
        <f t="shared" si="142"/>
        <v>SO-004681</v>
      </c>
      <c r="C4582" t="s">
        <v>19</v>
      </c>
      <c r="D4582" t="s">
        <v>24</v>
      </c>
      <c r="E4582" s="1">
        <v>43700</v>
      </c>
      <c r="F4582" s="1">
        <v>43796</v>
      </c>
      <c r="G4582" s="1">
        <v>43807</v>
      </c>
      <c r="H4582" s="1">
        <v>43808</v>
      </c>
      <c r="I4582" t="s">
        <v>18</v>
      </c>
      <c r="J4582">
        <v>17</v>
      </c>
      <c r="K4582">
        <v>1</v>
      </c>
      <c r="L4582">
        <v>10</v>
      </c>
      <c r="M4582">
        <v>33</v>
      </c>
      <c r="N4582">
        <v>1</v>
      </c>
      <c r="O4582">
        <v>0.08</v>
      </c>
      <c r="P4582">
        <v>3027.06</v>
      </c>
      <c r="Q4582">
        <v>5045.1000000000004</v>
      </c>
      <c r="R4582">
        <f>Table1[[#This Row],[OrderQuantity]]*Table1[[#This Row],[UnitPrice]]</f>
        <v>5045.1000000000004</v>
      </c>
      <c r="S4582">
        <f>Table1[[#This Row],[OrderQuantity]]*Table1[[#This Row],[UnitCost]]</f>
        <v>3027.06</v>
      </c>
      <c r="T4582">
        <f>Table1[[#This Row],[OrderQuantity]]*Table1[[#This Row],[UnitPrice]]*(1-Table1[[#This Row],[DiscountApplied]]) - (Table1[[#This Row],[OrderQuantity]]*Table1[[#This Row],[UnitCost]])</f>
        <v>1614.4320000000002</v>
      </c>
      <c r="U4582">
        <f>DATEDIF(Table1[[#This Row],[ShipDate]],Table1[[#This Row],[DeliveryDate]],"d")</f>
        <v>1</v>
      </c>
      <c r="V4582" t="str">
        <f t="shared" si="143"/>
        <v>On Time</v>
      </c>
    </row>
    <row r="4583" spans="2:22" x14ac:dyDescent="0.3">
      <c r="B4583" t="str">
        <f t="shared" si="142"/>
        <v>SO-004682</v>
      </c>
      <c r="C4583" t="s">
        <v>16</v>
      </c>
      <c r="D4583" t="s">
        <v>23</v>
      </c>
      <c r="E4583" s="1">
        <v>43700</v>
      </c>
      <c r="F4583" s="1">
        <v>43796</v>
      </c>
      <c r="G4583" s="1">
        <v>43813</v>
      </c>
      <c r="H4583" s="1">
        <v>43823</v>
      </c>
      <c r="I4583" t="s">
        <v>18</v>
      </c>
      <c r="J4583">
        <v>11</v>
      </c>
      <c r="K4583">
        <v>20</v>
      </c>
      <c r="L4583">
        <v>320</v>
      </c>
      <c r="M4583">
        <v>16</v>
      </c>
      <c r="N4583">
        <v>4</v>
      </c>
      <c r="O4583">
        <v>0.15</v>
      </c>
      <c r="P4583">
        <v>150.08000000000001</v>
      </c>
      <c r="Q4583">
        <v>214.4</v>
      </c>
      <c r="R4583">
        <f>Table1[[#This Row],[OrderQuantity]]*Table1[[#This Row],[UnitPrice]]</f>
        <v>857.6</v>
      </c>
      <c r="S4583">
        <f>Table1[[#This Row],[OrderQuantity]]*Table1[[#This Row],[UnitCost]]</f>
        <v>600.32000000000005</v>
      </c>
      <c r="T4583">
        <f>Table1[[#This Row],[OrderQuantity]]*Table1[[#This Row],[UnitPrice]]*(1-Table1[[#This Row],[DiscountApplied]]) - (Table1[[#This Row],[OrderQuantity]]*Table1[[#This Row],[UnitCost]])</f>
        <v>128.63999999999999</v>
      </c>
      <c r="U4583">
        <f>DATEDIF(Table1[[#This Row],[ShipDate]],Table1[[#This Row],[DeliveryDate]],"d")</f>
        <v>10</v>
      </c>
      <c r="V4583" t="str">
        <f t="shared" si="143"/>
        <v>Late</v>
      </c>
    </row>
    <row r="4584" spans="2:22" x14ac:dyDescent="0.3">
      <c r="B4584" t="str">
        <f t="shared" si="142"/>
        <v>SO-004683</v>
      </c>
      <c r="C4584" t="s">
        <v>16</v>
      </c>
      <c r="D4584" t="s">
        <v>25</v>
      </c>
      <c r="E4584" s="1">
        <v>43700</v>
      </c>
      <c r="F4584" s="1">
        <v>43796</v>
      </c>
      <c r="G4584" s="1">
        <v>43822</v>
      </c>
      <c r="H4584" s="1">
        <v>43828</v>
      </c>
      <c r="I4584" t="s">
        <v>18</v>
      </c>
      <c r="J4584">
        <v>8</v>
      </c>
      <c r="K4584">
        <v>5</v>
      </c>
      <c r="L4584">
        <v>335</v>
      </c>
      <c r="M4584">
        <v>39</v>
      </c>
      <c r="N4584">
        <v>7</v>
      </c>
      <c r="O4584">
        <v>0.08</v>
      </c>
      <c r="P4584">
        <v>1331.96</v>
      </c>
      <c r="Q4584">
        <v>1876</v>
      </c>
      <c r="R4584">
        <f>Table1[[#This Row],[OrderQuantity]]*Table1[[#This Row],[UnitPrice]]</f>
        <v>13132</v>
      </c>
      <c r="S4584">
        <f>Table1[[#This Row],[OrderQuantity]]*Table1[[#This Row],[UnitCost]]</f>
        <v>9323.7200000000012</v>
      </c>
      <c r="T4584">
        <f>Table1[[#This Row],[OrderQuantity]]*Table1[[#This Row],[UnitPrice]]*(1-Table1[[#This Row],[DiscountApplied]]) - (Table1[[#This Row],[OrderQuantity]]*Table1[[#This Row],[UnitCost]])</f>
        <v>2757.7199999999993</v>
      </c>
      <c r="U4584">
        <f>DATEDIF(Table1[[#This Row],[ShipDate]],Table1[[#This Row],[DeliveryDate]],"d")</f>
        <v>6</v>
      </c>
      <c r="V4584" t="str">
        <f t="shared" si="143"/>
        <v>On Time</v>
      </c>
    </row>
    <row r="4585" spans="2:22" x14ac:dyDescent="0.3">
      <c r="B4585" t="str">
        <f t="shared" si="142"/>
        <v>SO-004684</v>
      </c>
      <c r="C4585" t="s">
        <v>22</v>
      </c>
      <c r="D4585" t="s">
        <v>20</v>
      </c>
      <c r="E4585" s="1">
        <v>43700</v>
      </c>
      <c r="F4585" s="1">
        <v>43796</v>
      </c>
      <c r="G4585" s="1">
        <v>43813</v>
      </c>
      <c r="H4585" s="1">
        <v>43822</v>
      </c>
      <c r="I4585" t="s">
        <v>18</v>
      </c>
      <c r="J4585">
        <v>25</v>
      </c>
      <c r="K4585">
        <v>17</v>
      </c>
      <c r="L4585">
        <v>188</v>
      </c>
      <c r="M4585">
        <v>38</v>
      </c>
      <c r="N4585">
        <v>3</v>
      </c>
      <c r="O4585">
        <v>0.08</v>
      </c>
      <c r="P4585">
        <v>551.54</v>
      </c>
      <c r="Q4585">
        <v>1125.5999999999999</v>
      </c>
      <c r="R4585">
        <f>Table1[[#This Row],[OrderQuantity]]*Table1[[#This Row],[UnitPrice]]</f>
        <v>3376.7999999999997</v>
      </c>
      <c r="S4585">
        <f>Table1[[#This Row],[OrderQuantity]]*Table1[[#This Row],[UnitCost]]</f>
        <v>1654.62</v>
      </c>
      <c r="T4585">
        <f>Table1[[#This Row],[OrderQuantity]]*Table1[[#This Row],[UnitPrice]]*(1-Table1[[#This Row],[DiscountApplied]]) - (Table1[[#This Row],[OrderQuantity]]*Table1[[#This Row],[UnitCost]])</f>
        <v>1452.0360000000001</v>
      </c>
      <c r="U4585">
        <f>DATEDIF(Table1[[#This Row],[ShipDate]],Table1[[#This Row],[DeliveryDate]],"d")</f>
        <v>9</v>
      </c>
      <c r="V4585" t="str">
        <f t="shared" si="143"/>
        <v>Late</v>
      </c>
    </row>
    <row r="4586" spans="2:22" x14ac:dyDescent="0.3">
      <c r="B4586" t="str">
        <f t="shared" si="142"/>
        <v>SO-004685</v>
      </c>
      <c r="C4586" t="s">
        <v>19</v>
      </c>
      <c r="D4586" t="s">
        <v>26</v>
      </c>
      <c r="E4586" s="1">
        <v>43700</v>
      </c>
      <c r="F4586" s="1">
        <v>43796</v>
      </c>
      <c r="G4586" s="1">
        <v>43807</v>
      </c>
      <c r="H4586" s="1">
        <v>43811</v>
      </c>
      <c r="I4586" t="s">
        <v>18</v>
      </c>
      <c r="J4586">
        <v>17</v>
      </c>
      <c r="K4586">
        <v>41</v>
      </c>
      <c r="L4586">
        <v>85</v>
      </c>
      <c r="M4586">
        <v>21</v>
      </c>
      <c r="N4586">
        <v>1</v>
      </c>
      <c r="O4586">
        <v>0.08</v>
      </c>
      <c r="P4586">
        <v>2989.88</v>
      </c>
      <c r="Q4586">
        <v>3986.5</v>
      </c>
      <c r="R4586">
        <f>Table1[[#This Row],[OrderQuantity]]*Table1[[#This Row],[UnitPrice]]</f>
        <v>3986.5</v>
      </c>
      <c r="S4586">
        <f>Table1[[#This Row],[OrderQuantity]]*Table1[[#This Row],[UnitCost]]</f>
        <v>2989.88</v>
      </c>
      <c r="T4586">
        <f>Table1[[#This Row],[OrderQuantity]]*Table1[[#This Row],[UnitPrice]]*(1-Table1[[#This Row],[DiscountApplied]]) - (Table1[[#This Row],[OrderQuantity]]*Table1[[#This Row],[UnitCost]])</f>
        <v>677.70000000000027</v>
      </c>
      <c r="U4586">
        <f>DATEDIF(Table1[[#This Row],[ShipDate]],Table1[[#This Row],[DeliveryDate]],"d")</f>
        <v>4</v>
      </c>
      <c r="V4586" t="str">
        <f t="shared" si="143"/>
        <v>On Time</v>
      </c>
    </row>
    <row r="4587" spans="2:22" x14ac:dyDescent="0.3">
      <c r="B4587" t="str">
        <f t="shared" si="142"/>
        <v>SO-004686</v>
      </c>
      <c r="C4587" t="s">
        <v>19</v>
      </c>
      <c r="D4587" t="s">
        <v>20</v>
      </c>
      <c r="E4587" s="1">
        <v>43700</v>
      </c>
      <c r="F4587" s="1">
        <v>43796</v>
      </c>
      <c r="G4587" s="1">
        <v>43819</v>
      </c>
      <c r="H4587" s="1">
        <v>43827</v>
      </c>
      <c r="I4587" t="s">
        <v>18</v>
      </c>
      <c r="J4587">
        <v>12</v>
      </c>
      <c r="K4587">
        <v>13</v>
      </c>
      <c r="L4587">
        <v>165</v>
      </c>
      <c r="M4587">
        <v>3</v>
      </c>
      <c r="N4587">
        <v>6</v>
      </c>
      <c r="O4587">
        <v>0.08</v>
      </c>
      <c r="P4587">
        <v>4901.32</v>
      </c>
      <c r="Q4587">
        <v>6204.2</v>
      </c>
      <c r="R4587">
        <f>Table1[[#This Row],[OrderQuantity]]*Table1[[#This Row],[UnitPrice]]</f>
        <v>37225.199999999997</v>
      </c>
      <c r="S4587">
        <f>Table1[[#This Row],[OrderQuantity]]*Table1[[#This Row],[UnitCost]]</f>
        <v>29407.919999999998</v>
      </c>
      <c r="T4587">
        <f>Table1[[#This Row],[OrderQuantity]]*Table1[[#This Row],[UnitPrice]]*(1-Table1[[#This Row],[DiscountApplied]]) - (Table1[[#This Row],[OrderQuantity]]*Table1[[#This Row],[UnitCost]])</f>
        <v>4839.2640000000029</v>
      </c>
      <c r="U4587">
        <f>DATEDIF(Table1[[#This Row],[ShipDate]],Table1[[#This Row],[DeliveryDate]],"d")</f>
        <v>8</v>
      </c>
      <c r="V4587" t="str">
        <f t="shared" si="143"/>
        <v>Late</v>
      </c>
    </row>
    <row r="4588" spans="2:22" x14ac:dyDescent="0.3">
      <c r="B4588" t="str">
        <f t="shared" si="142"/>
        <v>SO-004687</v>
      </c>
      <c r="C4588" t="s">
        <v>16</v>
      </c>
      <c r="D4588" t="s">
        <v>23</v>
      </c>
      <c r="E4588" s="1">
        <v>43700</v>
      </c>
      <c r="F4588" s="1">
        <v>43797</v>
      </c>
      <c r="G4588" s="1">
        <v>43813</v>
      </c>
      <c r="H4588" s="1">
        <v>43819</v>
      </c>
      <c r="I4588" t="s">
        <v>18</v>
      </c>
      <c r="J4588">
        <v>3</v>
      </c>
      <c r="K4588">
        <v>49</v>
      </c>
      <c r="L4588">
        <v>314</v>
      </c>
      <c r="M4588">
        <v>4</v>
      </c>
      <c r="N4588">
        <v>8</v>
      </c>
      <c r="O4588">
        <v>0.08</v>
      </c>
      <c r="P4588">
        <v>767.02</v>
      </c>
      <c r="Q4588">
        <v>1065.3</v>
      </c>
      <c r="R4588">
        <f>Table1[[#This Row],[OrderQuantity]]*Table1[[#This Row],[UnitPrice]]</f>
        <v>8522.4</v>
      </c>
      <c r="S4588">
        <f>Table1[[#This Row],[OrderQuantity]]*Table1[[#This Row],[UnitCost]]</f>
        <v>6136.16</v>
      </c>
      <c r="T4588">
        <f>Table1[[#This Row],[OrderQuantity]]*Table1[[#This Row],[UnitPrice]]*(1-Table1[[#This Row],[DiscountApplied]]) - (Table1[[#This Row],[OrderQuantity]]*Table1[[#This Row],[UnitCost]])</f>
        <v>1704.4480000000003</v>
      </c>
      <c r="U4588">
        <f>DATEDIF(Table1[[#This Row],[ShipDate]],Table1[[#This Row],[DeliveryDate]],"d")</f>
        <v>6</v>
      </c>
      <c r="V4588" t="str">
        <f t="shared" si="143"/>
        <v>On Time</v>
      </c>
    </row>
    <row r="4589" spans="2:22" x14ac:dyDescent="0.3">
      <c r="B4589" t="str">
        <f t="shared" si="142"/>
        <v>SO-004688</v>
      </c>
      <c r="C4589" t="s">
        <v>21</v>
      </c>
      <c r="D4589" t="s">
        <v>25</v>
      </c>
      <c r="E4589" s="1">
        <v>43700</v>
      </c>
      <c r="F4589" s="1">
        <v>43797</v>
      </c>
      <c r="G4589" s="1">
        <v>43818</v>
      </c>
      <c r="H4589" s="1">
        <v>43826</v>
      </c>
      <c r="I4589" t="s">
        <v>18</v>
      </c>
      <c r="J4589">
        <v>24</v>
      </c>
      <c r="K4589">
        <v>29</v>
      </c>
      <c r="L4589">
        <v>330</v>
      </c>
      <c r="M4589">
        <v>4</v>
      </c>
      <c r="N4589">
        <v>5</v>
      </c>
      <c r="O4589">
        <v>0.2</v>
      </c>
      <c r="P4589">
        <v>633.49</v>
      </c>
      <c r="Q4589">
        <v>1038.5</v>
      </c>
      <c r="R4589">
        <f>Table1[[#This Row],[OrderQuantity]]*Table1[[#This Row],[UnitPrice]]</f>
        <v>5192.5</v>
      </c>
      <c r="S4589">
        <f>Table1[[#This Row],[OrderQuantity]]*Table1[[#This Row],[UnitCost]]</f>
        <v>3167.45</v>
      </c>
      <c r="T4589">
        <f>Table1[[#This Row],[OrderQuantity]]*Table1[[#This Row],[UnitPrice]]*(1-Table1[[#This Row],[DiscountApplied]]) - (Table1[[#This Row],[OrderQuantity]]*Table1[[#This Row],[UnitCost]])</f>
        <v>986.55000000000018</v>
      </c>
      <c r="U4589">
        <f>DATEDIF(Table1[[#This Row],[ShipDate]],Table1[[#This Row],[DeliveryDate]],"d")</f>
        <v>8</v>
      </c>
      <c r="V4589" t="str">
        <f t="shared" si="143"/>
        <v>Late</v>
      </c>
    </row>
    <row r="4590" spans="2:22" x14ac:dyDescent="0.3">
      <c r="B4590" t="str">
        <f t="shared" si="142"/>
        <v>SO-004689</v>
      </c>
      <c r="C4590" t="s">
        <v>19</v>
      </c>
      <c r="D4590" t="s">
        <v>17</v>
      </c>
      <c r="E4590" s="1">
        <v>43700</v>
      </c>
      <c r="F4590" s="1">
        <v>43797</v>
      </c>
      <c r="G4590" s="1">
        <v>43820</v>
      </c>
      <c r="H4590" s="1">
        <v>43823</v>
      </c>
      <c r="I4590" t="s">
        <v>18</v>
      </c>
      <c r="J4590">
        <v>17</v>
      </c>
      <c r="K4590">
        <v>36</v>
      </c>
      <c r="L4590">
        <v>248</v>
      </c>
      <c r="M4590">
        <v>37</v>
      </c>
      <c r="N4590">
        <v>3</v>
      </c>
      <c r="O4590">
        <v>0.1</v>
      </c>
      <c r="P4590">
        <v>3138.82</v>
      </c>
      <c r="Q4590">
        <v>6539.2</v>
      </c>
      <c r="R4590">
        <f>Table1[[#This Row],[OrderQuantity]]*Table1[[#This Row],[UnitPrice]]</f>
        <v>19617.599999999999</v>
      </c>
      <c r="S4590">
        <f>Table1[[#This Row],[OrderQuantity]]*Table1[[#This Row],[UnitCost]]</f>
        <v>9416.4600000000009</v>
      </c>
      <c r="T4590">
        <f>Table1[[#This Row],[OrderQuantity]]*Table1[[#This Row],[UnitPrice]]*(1-Table1[[#This Row],[DiscountApplied]]) - (Table1[[#This Row],[OrderQuantity]]*Table1[[#This Row],[UnitCost]])</f>
        <v>8239.3799999999992</v>
      </c>
      <c r="U4590">
        <f>DATEDIF(Table1[[#This Row],[ShipDate]],Table1[[#This Row],[DeliveryDate]],"d")</f>
        <v>3</v>
      </c>
      <c r="V4590" t="str">
        <f t="shared" si="143"/>
        <v>On Time</v>
      </c>
    </row>
    <row r="4591" spans="2:22" x14ac:dyDescent="0.3">
      <c r="B4591" t="str">
        <f t="shared" si="142"/>
        <v>SO-004690</v>
      </c>
      <c r="C4591" t="s">
        <v>22</v>
      </c>
      <c r="D4591" t="s">
        <v>17</v>
      </c>
      <c r="E4591" s="1">
        <v>43700</v>
      </c>
      <c r="F4591" s="1">
        <v>43797</v>
      </c>
      <c r="G4591" s="1">
        <v>43816</v>
      </c>
      <c r="H4591" s="1">
        <v>43825</v>
      </c>
      <c r="I4591" t="s">
        <v>18</v>
      </c>
      <c r="J4591">
        <v>28</v>
      </c>
      <c r="K4591">
        <v>41</v>
      </c>
      <c r="L4591">
        <v>206</v>
      </c>
      <c r="M4591">
        <v>36</v>
      </c>
      <c r="N4591">
        <v>4</v>
      </c>
      <c r="O4591">
        <v>0.1</v>
      </c>
      <c r="P4591">
        <v>526.08000000000004</v>
      </c>
      <c r="Q4591">
        <v>1011.7</v>
      </c>
      <c r="R4591">
        <f>Table1[[#This Row],[OrderQuantity]]*Table1[[#This Row],[UnitPrice]]</f>
        <v>4046.8</v>
      </c>
      <c r="S4591">
        <f>Table1[[#This Row],[OrderQuantity]]*Table1[[#This Row],[UnitCost]]</f>
        <v>2104.3200000000002</v>
      </c>
      <c r="T4591">
        <f>Table1[[#This Row],[OrderQuantity]]*Table1[[#This Row],[UnitPrice]]*(1-Table1[[#This Row],[DiscountApplied]]) - (Table1[[#This Row],[OrderQuantity]]*Table1[[#This Row],[UnitCost]])</f>
        <v>1537.8000000000002</v>
      </c>
      <c r="U4591">
        <f>DATEDIF(Table1[[#This Row],[ShipDate]],Table1[[#This Row],[DeliveryDate]],"d")</f>
        <v>9</v>
      </c>
      <c r="V4591" t="str">
        <f t="shared" si="143"/>
        <v>Late</v>
      </c>
    </row>
    <row r="4592" spans="2:22" x14ac:dyDescent="0.3">
      <c r="B4592" t="str">
        <f t="shared" si="142"/>
        <v>SO-004691</v>
      </c>
      <c r="C4592" t="s">
        <v>22</v>
      </c>
      <c r="D4592" t="s">
        <v>20</v>
      </c>
      <c r="E4592" s="1">
        <v>43700</v>
      </c>
      <c r="F4592" s="1">
        <v>43797</v>
      </c>
      <c r="G4592" s="1">
        <v>43825</v>
      </c>
      <c r="H4592" s="1">
        <v>43829</v>
      </c>
      <c r="I4592" t="s">
        <v>18</v>
      </c>
      <c r="J4592">
        <v>28</v>
      </c>
      <c r="K4592">
        <v>33</v>
      </c>
      <c r="L4592">
        <v>161</v>
      </c>
      <c r="M4592">
        <v>46</v>
      </c>
      <c r="N4592">
        <v>7</v>
      </c>
      <c r="O4592">
        <v>0.05</v>
      </c>
      <c r="P4592">
        <v>2561.81</v>
      </c>
      <c r="Q4592">
        <v>3242.8</v>
      </c>
      <c r="R4592">
        <f>Table1[[#This Row],[OrderQuantity]]*Table1[[#This Row],[UnitPrice]]</f>
        <v>22699.600000000002</v>
      </c>
      <c r="S4592">
        <f>Table1[[#This Row],[OrderQuantity]]*Table1[[#This Row],[UnitCost]]</f>
        <v>17932.669999999998</v>
      </c>
      <c r="T4592">
        <f>Table1[[#This Row],[OrderQuantity]]*Table1[[#This Row],[UnitPrice]]*(1-Table1[[#This Row],[DiscountApplied]]) - (Table1[[#This Row],[OrderQuantity]]*Table1[[#This Row],[UnitCost]])</f>
        <v>3631.9500000000044</v>
      </c>
      <c r="U4592">
        <f>DATEDIF(Table1[[#This Row],[ShipDate]],Table1[[#This Row],[DeliveryDate]],"d")</f>
        <v>4</v>
      </c>
      <c r="V4592" t="str">
        <f t="shared" si="143"/>
        <v>On Time</v>
      </c>
    </row>
    <row r="4593" spans="2:22" x14ac:dyDescent="0.3">
      <c r="B4593" t="str">
        <f t="shared" si="142"/>
        <v>SO-004692</v>
      </c>
      <c r="C4593" t="s">
        <v>21</v>
      </c>
      <c r="D4593" t="s">
        <v>17</v>
      </c>
      <c r="E4593" s="1">
        <v>43700</v>
      </c>
      <c r="F4593" s="1">
        <v>43797</v>
      </c>
      <c r="G4593" s="1">
        <v>43805</v>
      </c>
      <c r="H4593" s="1">
        <v>43815</v>
      </c>
      <c r="I4593" t="s">
        <v>18</v>
      </c>
      <c r="J4593">
        <v>21</v>
      </c>
      <c r="K4593">
        <v>35</v>
      </c>
      <c r="L4593">
        <v>241</v>
      </c>
      <c r="M4593">
        <v>31</v>
      </c>
      <c r="N4593">
        <v>2</v>
      </c>
      <c r="O4593">
        <v>0.05</v>
      </c>
      <c r="P4593">
        <v>843.73</v>
      </c>
      <c r="Q4593">
        <v>1721.9</v>
      </c>
      <c r="R4593">
        <f>Table1[[#This Row],[OrderQuantity]]*Table1[[#This Row],[UnitPrice]]</f>
        <v>3443.8</v>
      </c>
      <c r="S4593">
        <f>Table1[[#This Row],[OrderQuantity]]*Table1[[#This Row],[UnitCost]]</f>
        <v>1687.46</v>
      </c>
      <c r="T4593">
        <f>Table1[[#This Row],[OrderQuantity]]*Table1[[#This Row],[UnitPrice]]*(1-Table1[[#This Row],[DiscountApplied]]) - (Table1[[#This Row],[OrderQuantity]]*Table1[[#This Row],[UnitCost]])</f>
        <v>1584.15</v>
      </c>
      <c r="U4593">
        <f>DATEDIF(Table1[[#This Row],[ShipDate]],Table1[[#This Row],[DeliveryDate]],"d")</f>
        <v>10</v>
      </c>
      <c r="V4593" t="str">
        <f t="shared" si="143"/>
        <v>Late</v>
      </c>
    </row>
    <row r="4594" spans="2:22" x14ac:dyDescent="0.3">
      <c r="B4594" t="str">
        <f t="shared" si="142"/>
        <v>SO-004693</v>
      </c>
      <c r="C4594" t="s">
        <v>19</v>
      </c>
      <c r="D4594" t="s">
        <v>24</v>
      </c>
      <c r="E4594" s="1">
        <v>43700</v>
      </c>
      <c r="F4594" s="1">
        <v>43797</v>
      </c>
      <c r="G4594" s="1">
        <v>43808</v>
      </c>
      <c r="H4594" s="1">
        <v>43809</v>
      </c>
      <c r="I4594" t="s">
        <v>18</v>
      </c>
      <c r="J4594">
        <v>17</v>
      </c>
      <c r="K4594">
        <v>6</v>
      </c>
      <c r="L4594">
        <v>56</v>
      </c>
      <c r="M4594">
        <v>28</v>
      </c>
      <c r="N4594">
        <v>2</v>
      </c>
      <c r="O4594">
        <v>0.08</v>
      </c>
      <c r="P4594">
        <v>2910.15</v>
      </c>
      <c r="Q4594">
        <v>3986.5</v>
      </c>
      <c r="R4594">
        <f>Table1[[#This Row],[OrderQuantity]]*Table1[[#This Row],[UnitPrice]]</f>
        <v>7973</v>
      </c>
      <c r="S4594">
        <f>Table1[[#This Row],[OrderQuantity]]*Table1[[#This Row],[UnitCost]]</f>
        <v>5820.3</v>
      </c>
      <c r="T4594">
        <f>Table1[[#This Row],[OrderQuantity]]*Table1[[#This Row],[UnitPrice]]*(1-Table1[[#This Row],[DiscountApplied]]) - (Table1[[#This Row],[OrderQuantity]]*Table1[[#This Row],[UnitCost]])</f>
        <v>1514.8600000000006</v>
      </c>
      <c r="U4594">
        <f>DATEDIF(Table1[[#This Row],[ShipDate]],Table1[[#This Row],[DeliveryDate]],"d")</f>
        <v>1</v>
      </c>
      <c r="V4594" t="str">
        <f t="shared" si="143"/>
        <v>On Time</v>
      </c>
    </row>
    <row r="4595" spans="2:22" x14ac:dyDescent="0.3">
      <c r="B4595" t="str">
        <f t="shared" si="142"/>
        <v>SO-004694</v>
      </c>
      <c r="C4595" t="s">
        <v>19</v>
      </c>
      <c r="D4595" t="s">
        <v>24</v>
      </c>
      <c r="E4595" s="1">
        <v>43700</v>
      </c>
      <c r="F4595" s="1">
        <v>43798</v>
      </c>
      <c r="G4595" s="1">
        <v>43808</v>
      </c>
      <c r="H4595" s="1">
        <v>43813</v>
      </c>
      <c r="I4595" t="s">
        <v>18</v>
      </c>
      <c r="J4595">
        <v>18</v>
      </c>
      <c r="K4595">
        <v>40</v>
      </c>
      <c r="L4595">
        <v>52</v>
      </c>
      <c r="M4595">
        <v>45</v>
      </c>
      <c r="N4595">
        <v>3</v>
      </c>
      <c r="O4595">
        <v>0.15</v>
      </c>
      <c r="P4595">
        <v>1279.1600000000001</v>
      </c>
      <c r="Q4595">
        <v>1728.6</v>
      </c>
      <c r="R4595">
        <f>Table1[[#This Row],[OrderQuantity]]*Table1[[#This Row],[UnitPrice]]</f>
        <v>5185.7999999999993</v>
      </c>
      <c r="S4595">
        <f>Table1[[#This Row],[OrderQuantity]]*Table1[[#This Row],[UnitCost]]</f>
        <v>3837.4800000000005</v>
      </c>
      <c r="T4595">
        <f>Table1[[#This Row],[OrderQuantity]]*Table1[[#This Row],[UnitPrice]]*(1-Table1[[#This Row],[DiscountApplied]]) - (Table1[[#This Row],[OrderQuantity]]*Table1[[#This Row],[UnitCost]])</f>
        <v>570.44999999999891</v>
      </c>
      <c r="U4595">
        <f>DATEDIF(Table1[[#This Row],[ShipDate]],Table1[[#This Row],[DeliveryDate]],"d")</f>
        <v>5</v>
      </c>
      <c r="V4595" t="str">
        <f t="shared" si="143"/>
        <v>On Time</v>
      </c>
    </row>
    <row r="4596" spans="2:22" x14ac:dyDescent="0.3">
      <c r="B4596" t="str">
        <f t="shared" si="142"/>
        <v>SO-004695</v>
      </c>
      <c r="C4596" t="s">
        <v>19</v>
      </c>
      <c r="D4596" t="s">
        <v>25</v>
      </c>
      <c r="E4596" s="1">
        <v>43700</v>
      </c>
      <c r="F4596" s="1">
        <v>43798</v>
      </c>
      <c r="G4596" s="1">
        <v>43813</v>
      </c>
      <c r="H4596" s="1">
        <v>43821</v>
      </c>
      <c r="I4596" t="s">
        <v>18</v>
      </c>
      <c r="J4596">
        <v>15</v>
      </c>
      <c r="K4596">
        <v>28</v>
      </c>
      <c r="L4596">
        <v>335</v>
      </c>
      <c r="M4596">
        <v>38</v>
      </c>
      <c r="N4596">
        <v>3</v>
      </c>
      <c r="O4596">
        <v>0.08</v>
      </c>
      <c r="P4596">
        <v>106.53</v>
      </c>
      <c r="Q4596">
        <v>201</v>
      </c>
      <c r="R4596">
        <f>Table1[[#This Row],[OrderQuantity]]*Table1[[#This Row],[UnitPrice]]</f>
        <v>603</v>
      </c>
      <c r="S4596">
        <f>Table1[[#This Row],[OrderQuantity]]*Table1[[#This Row],[UnitCost]]</f>
        <v>319.59000000000003</v>
      </c>
      <c r="T4596">
        <f>Table1[[#This Row],[OrderQuantity]]*Table1[[#This Row],[UnitPrice]]*(1-Table1[[#This Row],[DiscountApplied]]) - (Table1[[#This Row],[OrderQuantity]]*Table1[[#This Row],[UnitCost]])</f>
        <v>235.16999999999996</v>
      </c>
      <c r="U4596">
        <f>DATEDIF(Table1[[#This Row],[ShipDate]],Table1[[#This Row],[DeliveryDate]],"d")</f>
        <v>8</v>
      </c>
      <c r="V4596" t="str">
        <f t="shared" si="143"/>
        <v>Late</v>
      </c>
    </row>
    <row r="4597" spans="2:22" x14ac:dyDescent="0.3">
      <c r="B4597" t="str">
        <f t="shared" si="142"/>
        <v>SO-004696</v>
      </c>
      <c r="C4597" t="s">
        <v>21</v>
      </c>
      <c r="D4597" t="s">
        <v>23</v>
      </c>
      <c r="E4597" s="1">
        <v>43700</v>
      </c>
      <c r="F4597" s="1">
        <v>43798</v>
      </c>
      <c r="G4597" s="1">
        <v>43816</v>
      </c>
      <c r="H4597" s="1">
        <v>43817</v>
      </c>
      <c r="I4597" t="s">
        <v>18</v>
      </c>
      <c r="J4597">
        <v>25</v>
      </c>
      <c r="K4597">
        <v>42</v>
      </c>
      <c r="L4597">
        <v>304</v>
      </c>
      <c r="M4597">
        <v>8</v>
      </c>
      <c r="N4597">
        <v>1</v>
      </c>
      <c r="O4597">
        <v>0.15</v>
      </c>
      <c r="P4597">
        <v>582.9</v>
      </c>
      <c r="Q4597">
        <v>971.5</v>
      </c>
      <c r="R4597">
        <f>Table1[[#This Row],[OrderQuantity]]*Table1[[#This Row],[UnitPrice]]</f>
        <v>971.5</v>
      </c>
      <c r="S4597">
        <f>Table1[[#This Row],[OrderQuantity]]*Table1[[#This Row],[UnitCost]]</f>
        <v>582.9</v>
      </c>
      <c r="T4597">
        <f>Table1[[#This Row],[OrderQuantity]]*Table1[[#This Row],[UnitPrice]]*(1-Table1[[#This Row],[DiscountApplied]]) - (Table1[[#This Row],[OrderQuantity]]*Table1[[#This Row],[UnitCost]])</f>
        <v>242.875</v>
      </c>
      <c r="U4597">
        <f>DATEDIF(Table1[[#This Row],[ShipDate]],Table1[[#This Row],[DeliveryDate]],"d")</f>
        <v>1</v>
      </c>
      <c r="V4597" t="str">
        <f t="shared" si="143"/>
        <v>On Time</v>
      </c>
    </row>
    <row r="4598" spans="2:22" x14ac:dyDescent="0.3">
      <c r="B4598" t="str">
        <f t="shared" si="142"/>
        <v>SO-004697</v>
      </c>
      <c r="C4598" t="s">
        <v>16</v>
      </c>
      <c r="D4598" t="s">
        <v>24</v>
      </c>
      <c r="E4598" s="1">
        <v>43700</v>
      </c>
      <c r="F4598" s="1">
        <v>43798</v>
      </c>
      <c r="G4598" s="1">
        <v>43825</v>
      </c>
      <c r="H4598" s="1">
        <v>43830</v>
      </c>
      <c r="I4598" t="s">
        <v>18</v>
      </c>
      <c r="J4598">
        <v>3</v>
      </c>
      <c r="K4598">
        <v>24</v>
      </c>
      <c r="L4598">
        <v>33</v>
      </c>
      <c r="M4598">
        <v>16</v>
      </c>
      <c r="N4598">
        <v>4</v>
      </c>
      <c r="O4598">
        <v>0.3</v>
      </c>
      <c r="P4598">
        <v>594.02</v>
      </c>
      <c r="Q4598">
        <v>958.1</v>
      </c>
      <c r="R4598">
        <f>Table1[[#This Row],[OrderQuantity]]*Table1[[#This Row],[UnitPrice]]</f>
        <v>3832.4</v>
      </c>
      <c r="S4598">
        <f>Table1[[#This Row],[OrderQuantity]]*Table1[[#This Row],[UnitCost]]</f>
        <v>2376.08</v>
      </c>
      <c r="T4598">
        <f>Table1[[#This Row],[OrderQuantity]]*Table1[[#This Row],[UnitPrice]]*(1-Table1[[#This Row],[DiscountApplied]]) - (Table1[[#This Row],[OrderQuantity]]*Table1[[#This Row],[UnitCost]])</f>
        <v>306.59999999999991</v>
      </c>
      <c r="U4598">
        <f>DATEDIF(Table1[[#This Row],[ShipDate]],Table1[[#This Row],[DeliveryDate]],"d")</f>
        <v>5</v>
      </c>
      <c r="V4598" t="str">
        <f t="shared" si="143"/>
        <v>On Time</v>
      </c>
    </row>
    <row r="4599" spans="2:22" x14ac:dyDescent="0.3">
      <c r="B4599" t="str">
        <f t="shared" si="142"/>
        <v>SO-004698</v>
      </c>
      <c r="C4599" t="s">
        <v>16</v>
      </c>
      <c r="D4599" t="s">
        <v>26</v>
      </c>
      <c r="E4599" s="1">
        <v>43700</v>
      </c>
      <c r="F4599" s="1">
        <v>43798</v>
      </c>
      <c r="G4599" s="1">
        <v>43800</v>
      </c>
      <c r="H4599" s="1">
        <v>43809</v>
      </c>
      <c r="I4599" t="s">
        <v>18</v>
      </c>
      <c r="J4599">
        <v>6</v>
      </c>
      <c r="K4599">
        <v>25</v>
      </c>
      <c r="L4599">
        <v>83</v>
      </c>
      <c r="M4599">
        <v>14</v>
      </c>
      <c r="N4599">
        <v>8</v>
      </c>
      <c r="O4599">
        <v>0.4</v>
      </c>
      <c r="P4599">
        <v>1818.38</v>
      </c>
      <c r="Q4599">
        <v>3953</v>
      </c>
      <c r="R4599">
        <f>Table1[[#This Row],[OrderQuantity]]*Table1[[#This Row],[UnitPrice]]</f>
        <v>31624</v>
      </c>
      <c r="S4599">
        <f>Table1[[#This Row],[OrderQuantity]]*Table1[[#This Row],[UnitCost]]</f>
        <v>14547.04</v>
      </c>
      <c r="T4599">
        <f>Table1[[#This Row],[OrderQuantity]]*Table1[[#This Row],[UnitPrice]]*(1-Table1[[#This Row],[DiscountApplied]]) - (Table1[[#This Row],[OrderQuantity]]*Table1[[#This Row],[UnitCost]])</f>
        <v>4427.3599999999969</v>
      </c>
      <c r="U4599">
        <f>DATEDIF(Table1[[#This Row],[ShipDate]],Table1[[#This Row],[DeliveryDate]],"d")</f>
        <v>9</v>
      </c>
      <c r="V4599" t="str">
        <f t="shared" si="143"/>
        <v>Late</v>
      </c>
    </row>
    <row r="4600" spans="2:22" x14ac:dyDescent="0.3">
      <c r="B4600" t="str">
        <f t="shared" si="142"/>
        <v>SO-004699</v>
      </c>
      <c r="C4600" t="s">
        <v>19</v>
      </c>
      <c r="D4600" t="s">
        <v>20</v>
      </c>
      <c r="E4600" s="1">
        <v>43700</v>
      </c>
      <c r="F4600" s="1">
        <v>43798</v>
      </c>
      <c r="G4600" s="1">
        <v>43809</v>
      </c>
      <c r="H4600" s="1">
        <v>43817</v>
      </c>
      <c r="I4600" t="s">
        <v>18</v>
      </c>
      <c r="J4600">
        <v>15</v>
      </c>
      <c r="K4600">
        <v>14</v>
      </c>
      <c r="L4600">
        <v>89</v>
      </c>
      <c r="M4600">
        <v>21</v>
      </c>
      <c r="N4600">
        <v>1</v>
      </c>
      <c r="O4600">
        <v>0.2</v>
      </c>
      <c r="P4600">
        <v>706.52</v>
      </c>
      <c r="Q4600">
        <v>1239.5</v>
      </c>
      <c r="R4600">
        <f>Table1[[#This Row],[OrderQuantity]]*Table1[[#This Row],[UnitPrice]]</f>
        <v>1239.5</v>
      </c>
      <c r="S4600">
        <f>Table1[[#This Row],[OrderQuantity]]*Table1[[#This Row],[UnitCost]]</f>
        <v>706.52</v>
      </c>
      <c r="T4600">
        <f>Table1[[#This Row],[OrderQuantity]]*Table1[[#This Row],[UnitPrice]]*(1-Table1[[#This Row],[DiscountApplied]]) - (Table1[[#This Row],[OrderQuantity]]*Table1[[#This Row],[UnitCost]])</f>
        <v>285.08000000000004</v>
      </c>
      <c r="U4600">
        <f>DATEDIF(Table1[[#This Row],[ShipDate]],Table1[[#This Row],[DeliveryDate]],"d")</f>
        <v>8</v>
      </c>
      <c r="V4600" t="str">
        <f t="shared" si="143"/>
        <v>Late</v>
      </c>
    </row>
    <row r="4601" spans="2:22" x14ac:dyDescent="0.3">
      <c r="B4601" t="str">
        <f t="shared" si="142"/>
        <v>SO-004700</v>
      </c>
      <c r="C4601" t="s">
        <v>21</v>
      </c>
      <c r="D4601" t="s">
        <v>20</v>
      </c>
      <c r="E4601" s="1">
        <v>43700</v>
      </c>
      <c r="F4601" s="1">
        <v>43798</v>
      </c>
      <c r="G4601" s="1">
        <v>43813</v>
      </c>
      <c r="H4601" s="1">
        <v>43816</v>
      </c>
      <c r="I4601" t="s">
        <v>18</v>
      </c>
      <c r="J4601">
        <v>23</v>
      </c>
      <c r="K4601">
        <v>20</v>
      </c>
      <c r="L4601">
        <v>128</v>
      </c>
      <c r="M4601">
        <v>29</v>
      </c>
      <c r="N4601">
        <v>4</v>
      </c>
      <c r="O4601">
        <v>0.05</v>
      </c>
      <c r="P4601">
        <v>4215.9799999999996</v>
      </c>
      <c r="Q4601">
        <v>5621.3</v>
      </c>
      <c r="R4601">
        <f>Table1[[#This Row],[OrderQuantity]]*Table1[[#This Row],[UnitPrice]]</f>
        <v>22485.200000000001</v>
      </c>
      <c r="S4601">
        <f>Table1[[#This Row],[OrderQuantity]]*Table1[[#This Row],[UnitCost]]</f>
        <v>16863.919999999998</v>
      </c>
      <c r="T4601">
        <f>Table1[[#This Row],[OrderQuantity]]*Table1[[#This Row],[UnitPrice]]*(1-Table1[[#This Row],[DiscountApplied]]) - (Table1[[#This Row],[OrderQuantity]]*Table1[[#This Row],[UnitCost]])</f>
        <v>4497.0200000000004</v>
      </c>
      <c r="U4601">
        <f>DATEDIF(Table1[[#This Row],[ShipDate]],Table1[[#This Row],[DeliveryDate]],"d")</f>
        <v>3</v>
      </c>
      <c r="V4601" t="str">
        <f t="shared" si="143"/>
        <v>On Time</v>
      </c>
    </row>
    <row r="4602" spans="2:22" x14ac:dyDescent="0.3">
      <c r="B4602" t="str">
        <f t="shared" si="142"/>
        <v>SO-004701</v>
      </c>
      <c r="C4602" t="s">
        <v>19</v>
      </c>
      <c r="D4602" t="s">
        <v>20</v>
      </c>
      <c r="E4602" s="1">
        <v>43700</v>
      </c>
      <c r="F4602" s="1">
        <v>43798</v>
      </c>
      <c r="G4602" s="1">
        <v>43811</v>
      </c>
      <c r="H4602" s="1">
        <v>43816</v>
      </c>
      <c r="I4602" t="s">
        <v>18</v>
      </c>
      <c r="J4602">
        <v>18</v>
      </c>
      <c r="K4602">
        <v>40</v>
      </c>
      <c r="L4602">
        <v>90</v>
      </c>
      <c r="M4602">
        <v>10</v>
      </c>
      <c r="N4602">
        <v>1</v>
      </c>
      <c r="O4602">
        <v>0.08</v>
      </c>
      <c r="P4602">
        <v>1881.16</v>
      </c>
      <c r="Q4602">
        <v>3839.1</v>
      </c>
      <c r="R4602">
        <f>Table1[[#This Row],[OrderQuantity]]*Table1[[#This Row],[UnitPrice]]</f>
        <v>3839.1</v>
      </c>
      <c r="S4602">
        <f>Table1[[#This Row],[OrderQuantity]]*Table1[[#This Row],[UnitCost]]</f>
        <v>1881.16</v>
      </c>
      <c r="T4602">
        <f>Table1[[#This Row],[OrderQuantity]]*Table1[[#This Row],[UnitPrice]]*(1-Table1[[#This Row],[DiscountApplied]]) - (Table1[[#This Row],[OrderQuantity]]*Table1[[#This Row],[UnitCost]])</f>
        <v>1650.8120000000001</v>
      </c>
      <c r="U4602">
        <f>DATEDIF(Table1[[#This Row],[ShipDate]],Table1[[#This Row],[DeliveryDate]],"d")</f>
        <v>5</v>
      </c>
      <c r="V4602" t="str">
        <f t="shared" si="143"/>
        <v>On Time</v>
      </c>
    </row>
    <row r="4603" spans="2:22" x14ac:dyDescent="0.3">
      <c r="B4603" t="str">
        <f t="shared" si="142"/>
        <v>SO-004702</v>
      </c>
      <c r="C4603" t="s">
        <v>22</v>
      </c>
      <c r="D4603" t="s">
        <v>23</v>
      </c>
      <c r="E4603" s="1">
        <v>43700</v>
      </c>
      <c r="F4603" s="1">
        <v>43798</v>
      </c>
      <c r="G4603" s="1">
        <v>43811</v>
      </c>
      <c r="H4603" s="1">
        <v>43821</v>
      </c>
      <c r="I4603" t="s">
        <v>18</v>
      </c>
      <c r="J4603">
        <v>27</v>
      </c>
      <c r="K4603">
        <v>41</v>
      </c>
      <c r="L4603">
        <v>307</v>
      </c>
      <c r="M4603">
        <v>8</v>
      </c>
      <c r="N4603">
        <v>2</v>
      </c>
      <c r="O4603">
        <v>0.05</v>
      </c>
      <c r="P4603">
        <v>1309.98</v>
      </c>
      <c r="Q4603">
        <v>2519.1999999999998</v>
      </c>
      <c r="R4603">
        <f>Table1[[#This Row],[OrderQuantity]]*Table1[[#This Row],[UnitPrice]]</f>
        <v>5038.3999999999996</v>
      </c>
      <c r="S4603">
        <f>Table1[[#This Row],[OrderQuantity]]*Table1[[#This Row],[UnitCost]]</f>
        <v>2619.96</v>
      </c>
      <c r="T4603">
        <f>Table1[[#This Row],[OrderQuantity]]*Table1[[#This Row],[UnitPrice]]*(1-Table1[[#This Row],[DiscountApplied]]) - (Table1[[#This Row],[OrderQuantity]]*Table1[[#This Row],[UnitCost]])</f>
        <v>2166.5199999999995</v>
      </c>
      <c r="U4603">
        <f>DATEDIF(Table1[[#This Row],[ShipDate]],Table1[[#This Row],[DeliveryDate]],"d")</f>
        <v>10</v>
      </c>
      <c r="V4603" t="str">
        <f t="shared" si="143"/>
        <v>Late</v>
      </c>
    </row>
    <row r="4604" spans="2:22" x14ac:dyDescent="0.3">
      <c r="B4604" t="str">
        <f t="shared" si="142"/>
        <v>SO-004703</v>
      </c>
      <c r="C4604" t="s">
        <v>19</v>
      </c>
      <c r="D4604" t="s">
        <v>20</v>
      </c>
      <c r="E4604" s="1">
        <v>43700</v>
      </c>
      <c r="F4604" s="1">
        <v>43798</v>
      </c>
      <c r="G4604" s="1">
        <v>43819</v>
      </c>
      <c r="H4604" s="1">
        <v>43821</v>
      </c>
      <c r="I4604" t="s">
        <v>18</v>
      </c>
      <c r="J4604">
        <v>18</v>
      </c>
      <c r="K4604">
        <v>37</v>
      </c>
      <c r="L4604">
        <v>153</v>
      </c>
      <c r="M4604">
        <v>23</v>
      </c>
      <c r="N4604">
        <v>1</v>
      </c>
      <c r="O4604">
        <v>0.05</v>
      </c>
      <c r="P4604">
        <v>572.85</v>
      </c>
      <c r="Q4604">
        <v>1005</v>
      </c>
      <c r="R4604">
        <f>Table1[[#This Row],[OrderQuantity]]*Table1[[#This Row],[UnitPrice]]</f>
        <v>1005</v>
      </c>
      <c r="S4604">
        <f>Table1[[#This Row],[OrderQuantity]]*Table1[[#This Row],[UnitCost]]</f>
        <v>572.85</v>
      </c>
      <c r="T4604">
        <f>Table1[[#This Row],[OrderQuantity]]*Table1[[#This Row],[UnitPrice]]*(1-Table1[[#This Row],[DiscountApplied]]) - (Table1[[#This Row],[OrderQuantity]]*Table1[[#This Row],[UnitCost]])</f>
        <v>381.9</v>
      </c>
      <c r="U4604">
        <f>DATEDIF(Table1[[#This Row],[ShipDate]],Table1[[#This Row],[DeliveryDate]],"d")</f>
        <v>2</v>
      </c>
      <c r="V4604" t="str">
        <f t="shared" si="143"/>
        <v>On Time</v>
      </c>
    </row>
    <row r="4605" spans="2:22" x14ac:dyDescent="0.3">
      <c r="B4605" t="str">
        <f t="shared" si="142"/>
        <v>SO-004704</v>
      </c>
      <c r="C4605" t="s">
        <v>21</v>
      </c>
      <c r="D4605" t="s">
        <v>24</v>
      </c>
      <c r="E4605" s="1">
        <v>43700</v>
      </c>
      <c r="F4605" s="1">
        <v>43798</v>
      </c>
      <c r="G4605" s="1">
        <v>43807</v>
      </c>
      <c r="H4605" s="1">
        <v>43810</v>
      </c>
      <c r="I4605" t="s">
        <v>18</v>
      </c>
      <c r="J4605">
        <v>24</v>
      </c>
      <c r="K4605">
        <v>2</v>
      </c>
      <c r="L4605">
        <v>21</v>
      </c>
      <c r="M4605">
        <v>31</v>
      </c>
      <c r="N4605">
        <v>7</v>
      </c>
      <c r="O4605">
        <v>0.05</v>
      </c>
      <c r="P4605">
        <v>933.78</v>
      </c>
      <c r="Q4605">
        <v>1212.7</v>
      </c>
      <c r="R4605">
        <f>Table1[[#This Row],[OrderQuantity]]*Table1[[#This Row],[UnitPrice]]</f>
        <v>8488.9</v>
      </c>
      <c r="S4605">
        <f>Table1[[#This Row],[OrderQuantity]]*Table1[[#This Row],[UnitCost]]</f>
        <v>6536.46</v>
      </c>
      <c r="T4605">
        <f>Table1[[#This Row],[OrderQuantity]]*Table1[[#This Row],[UnitPrice]]*(1-Table1[[#This Row],[DiscountApplied]]) - (Table1[[#This Row],[OrderQuantity]]*Table1[[#This Row],[UnitCost]])</f>
        <v>1527.994999999999</v>
      </c>
      <c r="U4605">
        <f>DATEDIF(Table1[[#This Row],[ShipDate]],Table1[[#This Row],[DeliveryDate]],"d")</f>
        <v>3</v>
      </c>
      <c r="V4605" t="str">
        <f t="shared" si="143"/>
        <v>On Time</v>
      </c>
    </row>
    <row r="4606" spans="2:22" x14ac:dyDescent="0.3">
      <c r="B4606" t="str">
        <f t="shared" si="142"/>
        <v>SO-004705</v>
      </c>
      <c r="C4606" t="s">
        <v>22</v>
      </c>
      <c r="D4606" t="s">
        <v>17</v>
      </c>
      <c r="E4606" s="1">
        <v>43700</v>
      </c>
      <c r="F4606" s="1">
        <v>43798</v>
      </c>
      <c r="G4606" s="1">
        <v>43805</v>
      </c>
      <c r="H4606" s="1">
        <v>43813</v>
      </c>
      <c r="I4606" t="s">
        <v>18</v>
      </c>
      <c r="J4606">
        <v>27</v>
      </c>
      <c r="K4606">
        <v>5</v>
      </c>
      <c r="L4606">
        <v>249</v>
      </c>
      <c r="M4606">
        <v>29</v>
      </c>
      <c r="N4606">
        <v>4</v>
      </c>
      <c r="O4606">
        <v>0.08</v>
      </c>
      <c r="P4606">
        <v>2364.9</v>
      </c>
      <c r="Q4606">
        <v>5031.7</v>
      </c>
      <c r="R4606">
        <f>Table1[[#This Row],[OrderQuantity]]*Table1[[#This Row],[UnitPrice]]</f>
        <v>20126.8</v>
      </c>
      <c r="S4606">
        <f>Table1[[#This Row],[OrderQuantity]]*Table1[[#This Row],[UnitCost]]</f>
        <v>9459.6</v>
      </c>
      <c r="T4606">
        <f>Table1[[#This Row],[OrderQuantity]]*Table1[[#This Row],[UnitPrice]]*(1-Table1[[#This Row],[DiscountApplied]]) - (Table1[[#This Row],[OrderQuantity]]*Table1[[#This Row],[UnitCost]])</f>
        <v>9057.0559999999987</v>
      </c>
      <c r="U4606">
        <f>DATEDIF(Table1[[#This Row],[ShipDate]],Table1[[#This Row],[DeliveryDate]],"d")</f>
        <v>8</v>
      </c>
      <c r="V4606" t="str">
        <f t="shared" si="143"/>
        <v>Late</v>
      </c>
    </row>
    <row r="4607" spans="2:22" x14ac:dyDescent="0.3">
      <c r="B4607" t="str">
        <f t="shared" si="142"/>
        <v>SO-004706</v>
      </c>
      <c r="C4607" t="s">
        <v>22</v>
      </c>
      <c r="D4607" t="s">
        <v>24</v>
      </c>
      <c r="E4607" s="1">
        <v>43700</v>
      </c>
      <c r="F4607" s="1">
        <v>43799</v>
      </c>
      <c r="G4607" s="1">
        <v>43815</v>
      </c>
      <c r="H4607" s="1">
        <v>43816</v>
      </c>
      <c r="I4607" t="s">
        <v>18</v>
      </c>
      <c r="J4607">
        <v>28</v>
      </c>
      <c r="K4607">
        <v>25</v>
      </c>
      <c r="L4607">
        <v>47</v>
      </c>
      <c r="M4607">
        <v>25</v>
      </c>
      <c r="N4607">
        <v>6</v>
      </c>
      <c r="O4607">
        <v>0.08</v>
      </c>
      <c r="P4607">
        <v>1330.29</v>
      </c>
      <c r="Q4607">
        <v>2418.6999999999998</v>
      </c>
      <c r="R4607">
        <f>Table1[[#This Row],[OrderQuantity]]*Table1[[#This Row],[UnitPrice]]</f>
        <v>14512.199999999999</v>
      </c>
      <c r="S4607">
        <f>Table1[[#This Row],[OrderQuantity]]*Table1[[#This Row],[UnitCost]]</f>
        <v>7981.74</v>
      </c>
      <c r="T4607">
        <f>Table1[[#This Row],[OrderQuantity]]*Table1[[#This Row],[UnitPrice]]*(1-Table1[[#This Row],[DiscountApplied]]) - (Table1[[#This Row],[OrderQuantity]]*Table1[[#This Row],[UnitCost]])</f>
        <v>5369.4840000000004</v>
      </c>
      <c r="U4607">
        <f>DATEDIF(Table1[[#This Row],[ShipDate]],Table1[[#This Row],[DeliveryDate]],"d")</f>
        <v>1</v>
      </c>
      <c r="V4607" t="str">
        <f t="shared" si="143"/>
        <v>On Time</v>
      </c>
    </row>
    <row r="4608" spans="2:22" x14ac:dyDescent="0.3">
      <c r="B4608" t="str">
        <f t="shared" si="142"/>
        <v>SO-004707</v>
      </c>
      <c r="C4608" t="s">
        <v>19</v>
      </c>
      <c r="D4608" t="s">
        <v>24</v>
      </c>
      <c r="E4608" s="1">
        <v>43700</v>
      </c>
      <c r="F4608" s="1">
        <v>43799</v>
      </c>
      <c r="G4608" s="1">
        <v>43808</v>
      </c>
      <c r="H4608" s="1">
        <v>43817</v>
      </c>
      <c r="I4608" t="s">
        <v>18</v>
      </c>
      <c r="J4608">
        <v>20</v>
      </c>
      <c r="K4608">
        <v>11</v>
      </c>
      <c r="L4608">
        <v>14</v>
      </c>
      <c r="M4608">
        <v>44</v>
      </c>
      <c r="N4608">
        <v>3</v>
      </c>
      <c r="O4608">
        <v>0.08</v>
      </c>
      <c r="P4608">
        <v>716.36</v>
      </c>
      <c r="Q4608">
        <v>1085.4000000000001</v>
      </c>
      <c r="R4608">
        <f>Table1[[#This Row],[OrderQuantity]]*Table1[[#This Row],[UnitPrice]]</f>
        <v>3256.2000000000003</v>
      </c>
      <c r="S4608">
        <f>Table1[[#This Row],[OrderQuantity]]*Table1[[#This Row],[UnitCost]]</f>
        <v>2149.08</v>
      </c>
      <c r="T4608">
        <f>Table1[[#This Row],[OrderQuantity]]*Table1[[#This Row],[UnitPrice]]*(1-Table1[[#This Row],[DiscountApplied]]) - (Table1[[#This Row],[OrderQuantity]]*Table1[[#This Row],[UnitCost]])</f>
        <v>846.62400000000025</v>
      </c>
      <c r="U4608">
        <f>DATEDIF(Table1[[#This Row],[ShipDate]],Table1[[#This Row],[DeliveryDate]],"d")</f>
        <v>9</v>
      </c>
      <c r="V4608" t="str">
        <f t="shared" si="143"/>
        <v>Late</v>
      </c>
    </row>
    <row r="4609" spans="2:22" x14ac:dyDescent="0.3">
      <c r="B4609" t="str">
        <f t="shared" si="142"/>
        <v>SO-004708</v>
      </c>
      <c r="C4609" t="s">
        <v>16</v>
      </c>
      <c r="D4609" t="s">
        <v>25</v>
      </c>
      <c r="E4609" s="1">
        <v>43700</v>
      </c>
      <c r="F4609" s="1">
        <v>43799</v>
      </c>
      <c r="G4609" s="1">
        <v>43824</v>
      </c>
      <c r="H4609" s="1">
        <v>43826</v>
      </c>
      <c r="I4609" t="s">
        <v>18</v>
      </c>
      <c r="J4609">
        <v>8</v>
      </c>
      <c r="K4609">
        <v>8</v>
      </c>
      <c r="L4609">
        <v>351</v>
      </c>
      <c r="M4609">
        <v>2</v>
      </c>
      <c r="N4609">
        <v>3</v>
      </c>
      <c r="O4609">
        <v>0.1</v>
      </c>
      <c r="P4609">
        <v>3207.96</v>
      </c>
      <c r="Q4609">
        <v>5728.5</v>
      </c>
      <c r="R4609">
        <f>Table1[[#This Row],[OrderQuantity]]*Table1[[#This Row],[UnitPrice]]</f>
        <v>17185.5</v>
      </c>
      <c r="S4609">
        <f>Table1[[#This Row],[OrderQuantity]]*Table1[[#This Row],[UnitCost]]</f>
        <v>9623.880000000001</v>
      </c>
      <c r="T4609">
        <f>Table1[[#This Row],[OrderQuantity]]*Table1[[#This Row],[UnitPrice]]*(1-Table1[[#This Row],[DiscountApplied]]) - (Table1[[#This Row],[OrderQuantity]]*Table1[[#This Row],[UnitCost]])</f>
        <v>5843.07</v>
      </c>
      <c r="U4609">
        <f>DATEDIF(Table1[[#This Row],[ShipDate]],Table1[[#This Row],[DeliveryDate]],"d")</f>
        <v>2</v>
      </c>
      <c r="V4609" t="str">
        <f t="shared" si="143"/>
        <v>On Time</v>
      </c>
    </row>
    <row r="4610" spans="2:22" x14ac:dyDescent="0.3">
      <c r="B4610" t="str">
        <f t="shared" ref="B4610:B4673" si="144">"SO-" &amp; TEXT(ROW(B4610)+99,"000000")</f>
        <v>SO-004709</v>
      </c>
      <c r="C4610" t="s">
        <v>16</v>
      </c>
      <c r="D4610" t="s">
        <v>25</v>
      </c>
      <c r="E4610" s="1">
        <v>43700</v>
      </c>
      <c r="F4610" s="1">
        <v>43799</v>
      </c>
      <c r="G4610" s="1">
        <v>43809</v>
      </c>
      <c r="H4610" s="1">
        <v>43817</v>
      </c>
      <c r="I4610" t="s">
        <v>18</v>
      </c>
      <c r="J4610">
        <v>1</v>
      </c>
      <c r="K4610">
        <v>13</v>
      </c>
      <c r="L4610">
        <v>341</v>
      </c>
      <c r="M4610">
        <v>33</v>
      </c>
      <c r="N4610">
        <v>7</v>
      </c>
      <c r="O4610">
        <v>0.2</v>
      </c>
      <c r="P4610">
        <v>122.21</v>
      </c>
      <c r="Q4610">
        <v>214.4</v>
      </c>
      <c r="R4610">
        <f>Table1[[#This Row],[OrderQuantity]]*Table1[[#This Row],[UnitPrice]]</f>
        <v>1500.8</v>
      </c>
      <c r="S4610">
        <f>Table1[[#This Row],[OrderQuantity]]*Table1[[#This Row],[UnitCost]]</f>
        <v>855.46999999999991</v>
      </c>
      <c r="T4610">
        <f>Table1[[#This Row],[OrderQuantity]]*Table1[[#This Row],[UnitPrice]]*(1-Table1[[#This Row],[DiscountApplied]]) - (Table1[[#This Row],[OrderQuantity]]*Table1[[#This Row],[UnitCost]])</f>
        <v>345.17000000000019</v>
      </c>
      <c r="U4610">
        <f>DATEDIF(Table1[[#This Row],[ShipDate]],Table1[[#This Row],[DeliveryDate]],"d")</f>
        <v>8</v>
      </c>
      <c r="V4610" t="str">
        <f t="shared" ref="V4610:V4673" si="145">IF(U4610&gt;7,"Late","On Time")</f>
        <v>Late</v>
      </c>
    </row>
    <row r="4611" spans="2:22" x14ac:dyDescent="0.3">
      <c r="B4611" t="str">
        <f t="shared" si="144"/>
        <v>SO-004710</v>
      </c>
      <c r="C4611" t="s">
        <v>16</v>
      </c>
      <c r="D4611" t="s">
        <v>23</v>
      </c>
      <c r="E4611" s="1">
        <v>43700</v>
      </c>
      <c r="F4611" s="1">
        <v>43799</v>
      </c>
      <c r="G4611" s="1">
        <v>43806</v>
      </c>
      <c r="H4611" s="1">
        <v>43815</v>
      </c>
      <c r="I4611" t="s">
        <v>18</v>
      </c>
      <c r="J4611">
        <v>2</v>
      </c>
      <c r="K4611">
        <v>35</v>
      </c>
      <c r="L4611">
        <v>283</v>
      </c>
      <c r="M4611">
        <v>46</v>
      </c>
      <c r="N4611">
        <v>7</v>
      </c>
      <c r="O4611">
        <v>0.08</v>
      </c>
      <c r="P4611">
        <v>525.75</v>
      </c>
      <c r="Q4611">
        <v>891.1</v>
      </c>
      <c r="R4611">
        <f>Table1[[#This Row],[OrderQuantity]]*Table1[[#This Row],[UnitPrice]]</f>
        <v>6237.7</v>
      </c>
      <c r="S4611">
        <f>Table1[[#This Row],[OrderQuantity]]*Table1[[#This Row],[UnitCost]]</f>
        <v>3680.25</v>
      </c>
      <c r="T4611">
        <f>Table1[[#This Row],[OrderQuantity]]*Table1[[#This Row],[UnitPrice]]*(1-Table1[[#This Row],[DiscountApplied]]) - (Table1[[#This Row],[OrderQuantity]]*Table1[[#This Row],[UnitCost]])</f>
        <v>2058.4340000000002</v>
      </c>
      <c r="U4611">
        <f>DATEDIF(Table1[[#This Row],[ShipDate]],Table1[[#This Row],[DeliveryDate]],"d")</f>
        <v>9</v>
      </c>
      <c r="V4611" t="str">
        <f t="shared" si="145"/>
        <v>Late</v>
      </c>
    </row>
    <row r="4612" spans="2:22" x14ac:dyDescent="0.3">
      <c r="B4612" t="str">
        <f t="shared" si="144"/>
        <v>SO-004711</v>
      </c>
      <c r="C4612" t="s">
        <v>22</v>
      </c>
      <c r="D4612" t="s">
        <v>24</v>
      </c>
      <c r="E4612" s="1">
        <v>43700</v>
      </c>
      <c r="F4612" s="1">
        <v>43799</v>
      </c>
      <c r="G4612" s="1">
        <v>43809</v>
      </c>
      <c r="H4612" s="1">
        <v>43810</v>
      </c>
      <c r="I4612" t="s">
        <v>18</v>
      </c>
      <c r="J4612">
        <v>26</v>
      </c>
      <c r="K4612">
        <v>47</v>
      </c>
      <c r="L4612">
        <v>55</v>
      </c>
      <c r="M4612">
        <v>37</v>
      </c>
      <c r="N4612">
        <v>3</v>
      </c>
      <c r="O4612">
        <v>0.05</v>
      </c>
      <c r="P4612">
        <v>639.17999999999995</v>
      </c>
      <c r="Q4612">
        <v>1065.3</v>
      </c>
      <c r="R4612">
        <f>Table1[[#This Row],[OrderQuantity]]*Table1[[#This Row],[UnitPrice]]</f>
        <v>3195.8999999999996</v>
      </c>
      <c r="S4612">
        <f>Table1[[#This Row],[OrderQuantity]]*Table1[[#This Row],[UnitCost]]</f>
        <v>1917.54</v>
      </c>
      <c r="T4612">
        <f>Table1[[#This Row],[OrderQuantity]]*Table1[[#This Row],[UnitPrice]]*(1-Table1[[#This Row],[DiscountApplied]]) - (Table1[[#This Row],[OrderQuantity]]*Table1[[#This Row],[UnitCost]])</f>
        <v>1118.5649999999996</v>
      </c>
      <c r="U4612">
        <f>DATEDIF(Table1[[#This Row],[ShipDate]],Table1[[#This Row],[DeliveryDate]],"d")</f>
        <v>1</v>
      </c>
      <c r="V4612" t="str">
        <f t="shared" si="145"/>
        <v>On Time</v>
      </c>
    </row>
    <row r="4613" spans="2:22" x14ac:dyDescent="0.3">
      <c r="B4613" t="str">
        <f t="shared" si="144"/>
        <v>SO-004712</v>
      </c>
      <c r="C4613" t="s">
        <v>19</v>
      </c>
      <c r="D4613" t="s">
        <v>23</v>
      </c>
      <c r="E4613" s="1">
        <v>43700</v>
      </c>
      <c r="F4613" s="1">
        <v>43799</v>
      </c>
      <c r="G4613" s="1">
        <v>43808</v>
      </c>
      <c r="H4613" s="1">
        <v>43818</v>
      </c>
      <c r="I4613" t="s">
        <v>18</v>
      </c>
      <c r="J4613">
        <v>18</v>
      </c>
      <c r="K4613">
        <v>25</v>
      </c>
      <c r="L4613">
        <v>271</v>
      </c>
      <c r="M4613">
        <v>10</v>
      </c>
      <c r="N4613">
        <v>1</v>
      </c>
      <c r="O4613">
        <v>0.05</v>
      </c>
      <c r="P4613">
        <v>3892.3</v>
      </c>
      <c r="Q4613">
        <v>6277.9</v>
      </c>
      <c r="R4613">
        <f>Table1[[#This Row],[OrderQuantity]]*Table1[[#This Row],[UnitPrice]]</f>
        <v>6277.9</v>
      </c>
      <c r="S4613">
        <f>Table1[[#This Row],[OrderQuantity]]*Table1[[#This Row],[UnitCost]]</f>
        <v>3892.3</v>
      </c>
      <c r="T4613">
        <f>Table1[[#This Row],[OrderQuantity]]*Table1[[#This Row],[UnitPrice]]*(1-Table1[[#This Row],[DiscountApplied]]) - (Table1[[#This Row],[OrderQuantity]]*Table1[[#This Row],[UnitCost]])</f>
        <v>2071.704999999999</v>
      </c>
      <c r="U4613">
        <f>DATEDIF(Table1[[#This Row],[ShipDate]],Table1[[#This Row],[DeliveryDate]],"d")</f>
        <v>10</v>
      </c>
      <c r="V4613" t="str">
        <f t="shared" si="145"/>
        <v>Late</v>
      </c>
    </row>
    <row r="4614" spans="2:22" x14ac:dyDescent="0.3">
      <c r="B4614" t="str">
        <f t="shared" si="144"/>
        <v>SO-004713</v>
      </c>
      <c r="C4614" t="s">
        <v>22</v>
      </c>
      <c r="D4614" t="s">
        <v>20</v>
      </c>
      <c r="E4614" s="1">
        <v>43700</v>
      </c>
      <c r="F4614" s="1">
        <v>43799</v>
      </c>
      <c r="G4614" s="1">
        <v>43804</v>
      </c>
      <c r="H4614" s="1">
        <v>43805</v>
      </c>
      <c r="I4614" t="s">
        <v>18</v>
      </c>
      <c r="J4614">
        <v>27</v>
      </c>
      <c r="K4614">
        <v>7</v>
      </c>
      <c r="L4614">
        <v>182</v>
      </c>
      <c r="M4614">
        <v>14</v>
      </c>
      <c r="N4614">
        <v>4</v>
      </c>
      <c r="O4614">
        <v>0.15</v>
      </c>
      <c r="P4614">
        <v>868.32</v>
      </c>
      <c r="Q4614">
        <v>1085.4000000000001</v>
      </c>
      <c r="R4614">
        <f>Table1[[#This Row],[OrderQuantity]]*Table1[[#This Row],[UnitPrice]]</f>
        <v>4341.6000000000004</v>
      </c>
      <c r="S4614">
        <f>Table1[[#This Row],[OrderQuantity]]*Table1[[#This Row],[UnitCost]]</f>
        <v>3473.28</v>
      </c>
      <c r="T4614">
        <f>Table1[[#This Row],[OrderQuantity]]*Table1[[#This Row],[UnitPrice]]*(1-Table1[[#This Row],[DiscountApplied]]) - (Table1[[#This Row],[OrderQuantity]]*Table1[[#This Row],[UnitCost]])</f>
        <v>217.07999999999993</v>
      </c>
      <c r="U4614">
        <f>DATEDIF(Table1[[#This Row],[ShipDate]],Table1[[#This Row],[DeliveryDate]],"d")</f>
        <v>1</v>
      </c>
      <c r="V4614" t="str">
        <f t="shared" si="145"/>
        <v>On Time</v>
      </c>
    </row>
    <row r="4615" spans="2:22" x14ac:dyDescent="0.3">
      <c r="B4615" t="str">
        <f t="shared" si="144"/>
        <v>SO-004714</v>
      </c>
      <c r="C4615" t="s">
        <v>16</v>
      </c>
      <c r="D4615" t="s">
        <v>17</v>
      </c>
      <c r="E4615" s="1">
        <v>43700</v>
      </c>
      <c r="F4615" s="1">
        <v>43799</v>
      </c>
      <c r="G4615" s="1">
        <v>43807</v>
      </c>
      <c r="H4615" s="1">
        <v>43811</v>
      </c>
      <c r="I4615" t="s">
        <v>18</v>
      </c>
      <c r="J4615">
        <v>11</v>
      </c>
      <c r="K4615">
        <v>32</v>
      </c>
      <c r="L4615">
        <v>222</v>
      </c>
      <c r="M4615">
        <v>3</v>
      </c>
      <c r="N4615">
        <v>8</v>
      </c>
      <c r="O4615">
        <v>0.4</v>
      </c>
      <c r="P4615">
        <v>3128.23</v>
      </c>
      <c r="Q4615">
        <v>5393.5</v>
      </c>
      <c r="R4615">
        <f>Table1[[#This Row],[OrderQuantity]]*Table1[[#This Row],[UnitPrice]]</f>
        <v>43148</v>
      </c>
      <c r="S4615">
        <f>Table1[[#This Row],[OrderQuantity]]*Table1[[#This Row],[UnitCost]]</f>
        <v>25025.84</v>
      </c>
      <c r="T4615">
        <f>Table1[[#This Row],[OrderQuantity]]*Table1[[#This Row],[UnitPrice]]*(1-Table1[[#This Row],[DiscountApplied]]) - (Table1[[#This Row],[OrderQuantity]]*Table1[[#This Row],[UnitCost]])</f>
        <v>862.95999999999913</v>
      </c>
      <c r="U4615">
        <f>DATEDIF(Table1[[#This Row],[ShipDate]],Table1[[#This Row],[DeliveryDate]],"d")</f>
        <v>4</v>
      </c>
      <c r="V4615" t="str">
        <f t="shared" si="145"/>
        <v>On Time</v>
      </c>
    </row>
    <row r="4616" spans="2:22" x14ac:dyDescent="0.3">
      <c r="B4616" t="str">
        <f t="shared" si="144"/>
        <v>SO-004715</v>
      </c>
      <c r="C4616" t="s">
        <v>21</v>
      </c>
      <c r="D4616" t="s">
        <v>20</v>
      </c>
      <c r="E4616" s="1">
        <v>43700</v>
      </c>
      <c r="F4616" s="1">
        <v>43799</v>
      </c>
      <c r="G4616" s="1">
        <v>43818</v>
      </c>
      <c r="H4616" s="1">
        <v>43827</v>
      </c>
      <c r="I4616" t="s">
        <v>18</v>
      </c>
      <c r="J4616">
        <v>25</v>
      </c>
      <c r="K4616">
        <v>32</v>
      </c>
      <c r="L4616">
        <v>113</v>
      </c>
      <c r="M4616">
        <v>7</v>
      </c>
      <c r="N4616">
        <v>7</v>
      </c>
      <c r="O4616">
        <v>0.05</v>
      </c>
      <c r="P4616">
        <v>119.6</v>
      </c>
      <c r="Q4616">
        <v>234.5</v>
      </c>
      <c r="R4616">
        <f>Table1[[#This Row],[OrderQuantity]]*Table1[[#This Row],[UnitPrice]]</f>
        <v>1641.5</v>
      </c>
      <c r="S4616">
        <f>Table1[[#This Row],[OrderQuantity]]*Table1[[#This Row],[UnitCost]]</f>
        <v>837.19999999999993</v>
      </c>
      <c r="T4616">
        <f>Table1[[#This Row],[OrderQuantity]]*Table1[[#This Row],[UnitPrice]]*(1-Table1[[#This Row],[DiscountApplied]]) - (Table1[[#This Row],[OrderQuantity]]*Table1[[#This Row],[UnitCost]])</f>
        <v>722.22500000000002</v>
      </c>
      <c r="U4616">
        <f>DATEDIF(Table1[[#This Row],[ShipDate]],Table1[[#This Row],[DeliveryDate]],"d")</f>
        <v>9</v>
      </c>
      <c r="V4616" t="str">
        <f t="shared" si="145"/>
        <v>Late</v>
      </c>
    </row>
    <row r="4617" spans="2:22" x14ac:dyDescent="0.3">
      <c r="B4617" t="str">
        <f t="shared" si="144"/>
        <v>SO-004716</v>
      </c>
      <c r="C4617" t="s">
        <v>16</v>
      </c>
      <c r="D4617" t="s">
        <v>20</v>
      </c>
      <c r="E4617" s="1">
        <v>43700</v>
      </c>
      <c r="F4617" s="1">
        <v>43800</v>
      </c>
      <c r="G4617" s="1">
        <v>43803</v>
      </c>
      <c r="H4617" s="1">
        <v>43809</v>
      </c>
      <c r="I4617" t="s">
        <v>18</v>
      </c>
      <c r="J4617">
        <v>11</v>
      </c>
      <c r="K4617">
        <v>2</v>
      </c>
      <c r="L4617">
        <v>198</v>
      </c>
      <c r="M4617">
        <v>20</v>
      </c>
      <c r="N4617">
        <v>6</v>
      </c>
      <c r="O4617">
        <v>0.08</v>
      </c>
      <c r="P4617">
        <v>410.84</v>
      </c>
      <c r="Q4617">
        <v>978.2</v>
      </c>
      <c r="R4617">
        <f>Table1[[#This Row],[OrderQuantity]]*Table1[[#This Row],[UnitPrice]]</f>
        <v>5869.2000000000007</v>
      </c>
      <c r="S4617">
        <f>Table1[[#This Row],[OrderQuantity]]*Table1[[#This Row],[UnitCost]]</f>
        <v>2465.04</v>
      </c>
      <c r="T4617">
        <f>Table1[[#This Row],[OrderQuantity]]*Table1[[#This Row],[UnitPrice]]*(1-Table1[[#This Row],[DiscountApplied]]) - (Table1[[#This Row],[OrderQuantity]]*Table1[[#This Row],[UnitCost]])</f>
        <v>2934.6240000000007</v>
      </c>
      <c r="U4617">
        <f>DATEDIF(Table1[[#This Row],[ShipDate]],Table1[[#This Row],[DeliveryDate]],"d")</f>
        <v>6</v>
      </c>
      <c r="V4617" t="str">
        <f t="shared" si="145"/>
        <v>On Time</v>
      </c>
    </row>
    <row r="4618" spans="2:22" x14ac:dyDescent="0.3">
      <c r="B4618" t="str">
        <f t="shared" si="144"/>
        <v>SO-004717</v>
      </c>
      <c r="C4618" t="s">
        <v>16</v>
      </c>
      <c r="D4618" t="s">
        <v>20</v>
      </c>
      <c r="E4618" s="1">
        <v>43700</v>
      </c>
      <c r="F4618" s="1">
        <v>43800</v>
      </c>
      <c r="G4618" s="1">
        <v>43821</v>
      </c>
      <c r="H4618" s="1">
        <v>43826</v>
      </c>
      <c r="I4618" t="s">
        <v>18</v>
      </c>
      <c r="J4618">
        <v>8</v>
      </c>
      <c r="K4618">
        <v>43</v>
      </c>
      <c r="L4618">
        <v>190</v>
      </c>
      <c r="M4618">
        <v>2</v>
      </c>
      <c r="N4618">
        <v>6</v>
      </c>
      <c r="O4618">
        <v>0.2</v>
      </c>
      <c r="P4618">
        <v>155.31</v>
      </c>
      <c r="Q4618">
        <v>254.6</v>
      </c>
      <c r="R4618">
        <f>Table1[[#This Row],[OrderQuantity]]*Table1[[#This Row],[UnitPrice]]</f>
        <v>1527.6</v>
      </c>
      <c r="S4618">
        <f>Table1[[#This Row],[OrderQuantity]]*Table1[[#This Row],[UnitCost]]</f>
        <v>931.86</v>
      </c>
      <c r="T4618">
        <f>Table1[[#This Row],[OrderQuantity]]*Table1[[#This Row],[UnitPrice]]*(1-Table1[[#This Row],[DiscountApplied]]) - (Table1[[#This Row],[OrderQuantity]]*Table1[[#This Row],[UnitCost]])</f>
        <v>290.21999999999991</v>
      </c>
      <c r="U4618">
        <f>DATEDIF(Table1[[#This Row],[ShipDate]],Table1[[#This Row],[DeliveryDate]],"d")</f>
        <v>5</v>
      </c>
      <c r="V4618" t="str">
        <f t="shared" si="145"/>
        <v>On Time</v>
      </c>
    </row>
    <row r="4619" spans="2:22" x14ac:dyDescent="0.3">
      <c r="B4619" t="str">
        <f t="shared" si="144"/>
        <v>SO-004718</v>
      </c>
      <c r="C4619" t="s">
        <v>22</v>
      </c>
      <c r="D4619" t="s">
        <v>20</v>
      </c>
      <c r="E4619" s="1">
        <v>43700</v>
      </c>
      <c r="F4619" s="1">
        <v>43800</v>
      </c>
      <c r="G4619" s="1">
        <v>43821</v>
      </c>
      <c r="H4619" s="1">
        <v>43825</v>
      </c>
      <c r="I4619" t="s">
        <v>18</v>
      </c>
      <c r="J4619">
        <v>27</v>
      </c>
      <c r="K4619">
        <v>38</v>
      </c>
      <c r="L4619">
        <v>189</v>
      </c>
      <c r="M4619">
        <v>44</v>
      </c>
      <c r="N4619">
        <v>7</v>
      </c>
      <c r="O4619">
        <v>0.2</v>
      </c>
      <c r="P4619">
        <v>1052.44</v>
      </c>
      <c r="Q4619">
        <v>1252.9000000000001</v>
      </c>
      <c r="R4619">
        <f>Table1[[#This Row],[OrderQuantity]]*Table1[[#This Row],[UnitPrice]]</f>
        <v>8770.3000000000011</v>
      </c>
      <c r="S4619">
        <f>Table1[[#This Row],[OrderQuantity]]*Table1[[#This Row],[UnitCost]]</f>
        <v>7367.08</v>
      </c>
      <c r="T4619">
        <f>Table1[[#This Row],[OrderQuantity]]*Table1[[#This Row],[UnitPrice]]*(1-Table1[[#This Row],[DiscountApplied]]) - (Table1[[#This Row],[OrderQuantity]]*Table1[[#This Row],[UnitCost]])</f>
        <v>-350.83999999999833</v>
      </c>
      <c r="U4619">
        <f>DATEDIF(Table1[[#This Row],[ShipDate]],Table1[[#This Row],[DeliveryDate]],"d")</f>
        <v>4</v>
      </c>
      <c r="V4619" t="str">
        <f t="shared" si="145"/>
        <v>On Time</v>
      </c>
    </row>
    <row r="4620" spans="2:22" x14ac:dyDescent="0.3">
      <c r="B4620" t="str">
        <f t="shared" si="144"/>
        <v>SO-004719</v>
      </c>
      <c r="C4620" t="s">
        <v>21</v>
      </c>
      <c r="D4620" t="s">
        <v>25</v>
      </c>
      <c r="E4620" s="1">
        <v>43700</v>
      </c>
      <c r="F4620" s="1">
        <v>43800</v>
      </c>
      <c r="G4620" s="1">
        <v>43816</v>
      </c>
      <c r="H4620" s="1">
        <v>43826</v>
      </c>
      <c r="I4620" t="s">
        <v>18</v>
      </c>
      <c r="J4620">
        <v>23</v>
      </c>
      <c r="K4620">
        <v>33</v>
      </c>
      <c r="L4620">
        <v>336</v>
      </c>
      <c r="M4620">
        <v>23</v>
      </c>
      <c r="N4620">
        <v>8</v>
      </c>
      <c r="O4620">
        <v>0.08</v>
      </c>
      <c r="P4620">
        <v>813.11</v>
      </c>
      <c r="Q4620">
        <v>1098.8</v>
      </c>
      <c r="R4620">
        <f>Table1[[#This Row],[OrderQuantity]]*Table1[[#This Row],[UnitPrice]]</f>
        <v>8790.4</v>
      </c>
      <c r="S4620">
        <f>Table1[[#This Row],[OrderQuantity]]*Table1[[#This Row],[UnitCost]]</f>
        <v>6504.88</v>
      </c>
      <c r="T4620">
        <f>Table1[[#This Row],[OrderQuantity]]*Table1[[#This Row],[UnitPrice]]*(1-Table1[[#This Row],[DiscountApplied]]) - (Table1[[#This Row],[OrderQuantity]]*Table1[[#This Row],[UnitCost]])</f>
        <v>1582.2879999999996</v>
      </c>
      <c r="U4620">
        <f>DATEDIF(Table1[[#This Row],[ShipDate]],Table1[[#This Row],[DeliveryDate]],"d")</f>
        <v>10</v>
      </c>
      <c r="V4620" t="str">
        <f t="shared" si="145"/>
        <v>Late</v>
      </c>
    </row>
    <row r="4621" spans="2:22" x14ac:dyDescent="0.3">
      <c r="B4621" t="str">
        <f t="shared" si="144"/>
        <v>SO-004720</v>
      </c>
      <c r="C4621" t="s">
        <v>19</v>
      </c>
      <c r="D4621" t="s">
        <v>25</v>
      </c>
      <c r="E4621" s="1">
        <v>43700</v>
      </c>
      <c r="F4621" s="1">
        <v>43800</v>
      </c>
      <c r="G4621" s="1">
        <v>43815</v>
      </c>
      <c r="H4621" s="1">
        <v>43825</v>
      </c>
      <c r="I4621" t="s">
        <v>18</v>
      </c>
      <c r="J4621">
        <v>19</v>
      </c>
      <c r="K4621">
        <v>6</v>
      </c>
      <c r="L4621">
        <v>355</v>
      </c>
      <c r="M4621">
        <v>39</v>
      </c>
      <c r="N4621">
        <v>4</v>
      </c>
      <c r="O4621">
        <v>0.08</v>
      </c>
      <c r="P4621">
        <v>592.82000000000005</v>
      </c>
      <c r="Q4621">
        <v>1058.5999999999999</v>
      </c>
      <c r="R4621">
        <f>Table1[[#This Row],[OrderQuantity]]*Table1[[#This Row],[UnitPrice]]</f>
        <v>4234.3999999999996</v>
      </c>
      <c r="S4621">
        <f>Table1[[#This Row],[OrderQuantity]]*Table1[[#This Row],[UnitCost]]</f>
        <v>2371.2800000000002</v>
      </c>
      <c r="T4621">
        <f>Table1[[#This Row],[OrderQuantity]]*Table1[[#This Row],[UnitPrice]]*(1-Table1[[#This Row],[DiscountApplied]]) - (Table1[[#This Row],[OrderQuantity]]*Table1[[#This Row],[UnitCost]])</f>
        <v>1524.3679999999995</v>
      </c>
      <c r="U4621">
        <f>DATEDIF(Table1[[#This Row],[ShipDate]],Table1[[#This Row],[DeliveryDate]],"d")</f>
        <v>10</v>
      </c>
      <c r="V4621" t="str">
        <f t="shared" si="145"/>
        <v>Late</v>
      </c>
    </row>
    <row r="4622" spans="2:22" x14ac:dyDescent="0.3">
      <c r="B4622" t="str">
        <f t="shared" si="144"/>
        <v>SO-004721</v>
      </c>
      <c r="C4622" t="s">
        <v>16</v>
      </c>
      <c r="D4622" t="s">
        <v>23</v>
      </c>
      <c r="E4622" s="1">
        <v>43700</v>
      </c>
      <c r="F4622" s="1">
        <v>43800</v>
      </c>
      <c r="G4622" s="1">
        <v>43814</v>
      </c>
      <c r="H4622" s="1">
        <v>43824</v>
      </c>
      <c r="I4622" t="s">
        <v>18</v>
      </c>
      <c r="J4622">
        <v>12</v>
      </c>
      <c r="K4622">
        <v>21</v>
      </c>
      <c r="L4622">
        <v>270</v>
      </c>
      <c r="M4622">
        <v>38</v>
      </c>
      <c r="N4622">
        <v>8</v>
      </c>
      <c r="O4622">
        <v>0.05</v>
      </c>
      <c r="P4622">
        <v>132.66</v>
      </c>
      <c r="Q4622">
        <v>201</v>
      </c>
      <c r="R4622">
        <f>Table1[[#This Row],[OrderQuantity]]*Table1[[#This Row],[UnitPrice]]</f>
        <v>1608</v>
      </c>
      <c r="S4622">
        <f>Table1[[#This Row],[OrderQuantity]]*Table1[[#This Row],[UnitCost]]</f>
        <v>1061.28</v>
      </c>
      <c r="T4622">
        <f>Table1[[#This Row],[OrderQuantity]]*Table1[[#This Row],[UnitPrice]]*(1-Table1[[#This Row],[DiscountApplied]]) - (Table1[[#This Row],[OrderQuantity]]*Table1[[#This Row],[UnitCost]])</f>
        <v>466.31999999999994</v>
      </c>
      <c r="U4622">
        <f>DATEDIF(Table1[[#This Row],[ShipDate]],Table1[[#This Row],[DeliveryDate]],"d")</f>
        <v>10</v>
      </c>
      <c r="V4622" t="str">
        <f t="shared" si="145"/>
        <v>Late</v>
      </c>
    </row>
    <row r="4623" spans="2:22" x14ac:dyDescent="0.3">
      <c r="B4623" t="str">
        <f t="shared" si="144"/>
        <v>SO-004722</v>
      </c>
      <c r="C4623" t="s">
        <v>16</v>
      </c>
      <c r="D4623" t="s">
        <v>17</v>
      </c>
      <c r="E4623" s="1">
        <v>43700</v>
      </c>
      <c r="F4623" s="1">
        <v>43800</v>
      </c>
      <c r="G4623" s="1">
        <v>43816</v>
      </c>
      <c r="H4623" s="1">
        <v>43821</v>
      </c>
      <c r="I4623" t="s">
        <v>18</v>
      </c>
      <c r="J4623">
        <v>1</v>
      </c>
      <c r="K4623">
        <v>44</v>
      </c>
      <c r="L4623">
        <v>213</v>
      </c>
      <c r="M4623">
        <v>3</v>
      </c>
      <c r="N4623">
        <v>4</v>
      </c>
      <c r="O4623">
        <v>0.08</v>
      </c>
      <c r="P4623">
        <v>867.52</v>
      </c>
      <c r="Q4623">
        <v>1045.2</v>
      </c>
      <c r="R4623">
        <f>Table1[[#This Row],[OrderQuantity]]*Table1[[#This Row],[UnitPrice]]</f>
        <v>4180.8</v>
      </c>
      <c r="S4623">
        <f>Table1[[#This Row],[OrderQuantity]]*Table1[[#This Row],[UnitCost]]</f>
        <v>3470.08</v>
      </c>
      <c r="T4623">
        <f>Table1[[#This Row],[OrderQuantity]]*Table1[[#This Row],[UnitPrice]]*(1-Table1[[#This Row],[DiscountApplied]]) - (Table1[[#This Row],[OrderQuantity]]*Table1[[#This Row],[UnitCost]])</f>
        <v>376.25600000000031</v>
      </c>
      <c r="U4623">
        <f>DATEDIF(Table1[[#This Row],[ShipDate]],Table1[[#This Row],[DeliveryDate]],"d")</f>
        <v>5</v>
      </c>
      <c r="V4623" t="str">
        <f t="shared" si="145"/>
        <v>On Time</v>
      </c>
    </row>
    <row r="4624" spans="2:22" x14ac:dyDescent="0.3">
      <c r="B4624" t="str">
        <f t="shared" si="144"/>
        <v>SO-004723</v>
      </c>
      <c r="C4624" t="s">
        <v>19</v>
      </c>
      <c r="D4624" t="s">
        <v>23</v>
      </c>
      <c r="E4624" s="1">
        <v>43700</v>
      </c>
      <c r="F4624" s="1">
        <v>43800</v>
      </c>
      <c r="G4624" s="1">
        <v>43802</v>
      </c>
      <c r="H4624" s="1">
        <v>43812</v>
      </c>
      <c r="I4624" t="s">
        <v>18</v>
      </c>
      <c r="J4624">
        <v>14</v>
      </c>
      <c r="K4624">
        <v>3</v>
      </c>
      <c r="L4624">
        <v>291</v>
      </c>
      <c r="M4624">
        <v>8</v>
      </c>
      <c r="N4624">
        <v>6</v>
      </c>
      <c r="O4624">
        <v>0.05</v>
      </c>
      <c r="P4624">
        <v>1132.03</v>
      </c>
      <c r="Q4624">
        <v>2358.4</v>
      </c>
      <c r="R4624">
        <f>Table1[[#This Row],[OrderQuantity]]*Table1[[#This Row],[UnitPrice]]</f>
        <v>14150.400000000001</v>
      </c>
      <c r="S4624">
        <f>Table1[[#This Row],[OrderQuantity]]*Table1[[#This Row],[UnitCost]]</f>
        <v>6792.18</v>
      </c>
      <c r="T4624">
        <f>Table1[[#This Row],[OrderQuantity]]*Table1[[#This Row],[UnitPrice]]*(1-Table1[[#This Row],[DiscountApplied]]) - (Table1[[#This Row],[OrderQuantity]]*Table1[[#This Row],[UnitCost]])</f>
        <v>6650.7000000000007</v>
      </c>
      <c r="U4624">
        <f>DATEDIF(Table1[[#This Row],[ShipDate]],Table1[[#This Row],[DeliveryDate]],"d")</f>
        <v>10</v>
      </c>
      <c r="V4624" t="str">
        <f t="shared" si="145"/>
        <v>Late</v>
      </c>
    </row>
    <row r="4625" spans="2:22" x14ac:dyDescent="0.3">
      <c r="B4625" t="str">
        <f t="shared" si="144"/>
        <v>SO-004724</v>
      </c>
      <c r="C4625" t="s">
        <v>16</v>
      </c>
      <c r="D4625" t="s">
        <v>20</v>
      </c>
      <c r="E4625" s="1">
        <v>43700</v>
      </c>
      <c r="F4625" s="1">
        <v>43800</v>
      </c>
      <c r="G4625" s="1">
        <v>43825</v>
      </c>
      <c r="H4625" s="1">
        <v>43833</v>
      </c>
      <c r="I4625" t="s">
        <v>18</v>
      </c>
      <c r="J4625">
        <v>9</v>
      </c>
      <c r="K4625">
        <v>43</v>
      </c>
      <c r="L4625">
        <v>133</v>
      </c>
      <c r="M4625">
        <v>44</v>
      </c>
      <c r="N4625">
        <v>4</v>
      </c>
      <c r="O4625">
        <v>0.15</v>
      </c>
      <c r="P4625">
        <v>1132.03</v>
      </c>
      <c r="Q4625">
        <v>2572.8000000000002</v>
      </c>
      <c r="R4625">
        <f>Table1[[#This Row],[OrderQuantity]]*Table1[[#This Row],[UnitPrice]]</f>
        <v>10291.200000000001</v>
      </c>
      <c r="S4625">
        <f>Table1[[#This Row],[OrderQuantity]]*Table1[[#This Row],[UnitCost]]</f>
        <v>4528.12</v>
      </c>
      <c r="T4625">
        <f>Table1[[#This Row],[OrderQuantity]]*Table1[[#This Row],[UnitPrice]]*(1-Table1[[#This Row],[DiscountApplied]]) - (Table1[[#This Row],[OrderQuantity]]*Table1[[#This Row],[UnitCost]])</f>
        <v>4219.4000000000005</v>
      </c>
      <c r="U4625">
        <f>DATEDIF(Table1[[#This Row],[ShipDate]],Table1[[#This Row],[DeliveryDate]],"d")</f>
        <v>8</v>
      </c>
      <c r="V4625" t="str">
        <f t="shared" si="145"/>
        <v>Late</v>
      </c>
    </row>
    <row r="4626" spans="2:22" x14ac:dyDescent="0.3">
      <c r="B4626" t="str">
        <f t="shared" si="144"/>
        <v>SO-004725</v>
      </c>
      <c r="C4626" t="s">
        <v>19</v>
      </c>
      <c r="D4626" t="s">
        <v>17</v>
      </c>
      <c r="E4626" s="1">
        <v>43700</v>
      </c>
      <c r="F4626" s="1">
        <v>43801</v>
      </c>
      <c r="G4626" s="1">
        <v>43828</v>
      </c>
      <c r="H4626" s="1">
        <v>43834</v>
      </c>
      <c r="I4626" t="s">
        <v>18</v>
      </c>
      <c r="J4626">
        <v>15</v>
      </c>
      <c r="K4626">
        <v>26</v>
      </c>
      <c r="L4626">
        <v>260</v>
      </c>
      <c r="M4626">
        <v>13</v>
      </c>
      <c r="N4626">
        <v>5</v>
      </c>
      <c r="O4626">
        <v>0.05</v>
      </c>
      <c r="P4626">
        <v>585.91999999999996</v>
      </c>
      <c r="Q4626">
        <v>1065.3</v>
      </c>
      <c r="R4626">
        <f>Table1[[#This Row],[OrderQuantity]]*Table1[[#This Row],[UnitPrice]]</f>
        <v>5326.5</v>
      </c>
      <c r="S4626">
        <f>Table1[[#This Row],[OrderQuantity]]*Table1[[#This Row],[UnitCost]]</f>
        <v>2929.6</v>
      </c>
      <c r="T4626">
        <f>Table1[[#This Row],[OrderQuantity]]*Table1[[#This Row],[UnitPrice]]*(1-Table1[[#This Row],[DiscountApplied]]) - (Table1[[#This Row],[OrderQuantity]]*Table1[[#This Row],[UnitCost]])</f>
        <v>2130.5750000000003</v>
      </c>
      <c r="U4626">
        <f>DATEDIF(Table1[[#This Row],[ShipDate]],Table1[[#This Row],[DeliveryDate]],"d")</f>
        <v>6</v>
      </c>
      <c r="V4626" t="str">
        <f t="shared" si="145"/>
        <v>On Time</v>
      </c>
    </row>
    <row r="4627" spans="2:22" x14ac:dyDescent="0.3">
      <c r="B4627" t="str">
        <f t="shared" si="144"/>
        <v>SO-004726</v>
      </c>
      <c r="C4627" t="s">
        <v>19</v>
      </c>
      <c r="D4627" t="s">
        <v>20</v>
      </c>
      <c r="E4627" s="1">
        <v>43700</v>
      </c>
      <c r="F4627" s="1">
        <v>43801</v>
      </c>
      <c r="G4627" s="1">
        <v>43828</v>
      </c>
      <c r="H4627" s="1">
        <v>43832</v>
      </c>
      <c r="I4627" t="s">
        <v>18</v>
      </c>
      <c r="J4627">
        <v>18</v>
      </c>
      <c r="K4627">
        <v>38</v>
      </c>
      <c r="L4627">
        <v>169</v>
      </c>
      <c r="M4627">
        <v>18</v>
      </c>
      <c r="N4627">
        <v>1</v>
      </c>
      <c r="O4627">
        <v>0.05</v>
      </c>
      <c r="P4627">
        <v>1884.44</v>
      </c>
      <c r="Q4627">
        <v>2298.1</v>
      </c>
      <c r="R4627">
        <f>Table1[[#This Row],[OrderQuantity]]*Table1[[#This Row],[UnitPrice]]</f>
        <v>2298.1</v>
      </c>
      <c r="S4627">
        <f>Table1[[#This Row],[OrderQuantity]]*Table1[[#This Row],[UnitCost]]</f>
        <v>1884.44</v>
      </c>
      <c r="T4627">
        <f>Table1[[#This Row],[OrderQuantity]]*Table1[[#This Row],[UnitPrice]]*(1-Table1[[#This Row],[DiscountApplied]]) - (Table1[[#This Row],[OrderQuantity]]*Table1[[#This Row],[UnitCost]])</f>
        <v>298.75499999999965</v>
      </c>
      <c r="U4627">
        <f>DATEDIF(Table1[[#This Row],[ShipDate]],Table1[[#This Row],[DeliveryDate]],"d")</f>
        <v>4</v>
      </c>
      <c r="V4627" t="str">
        <f t="shared" si="145"/>
        <v>On Time</v>
      </c>
    </row>
    <row r="4628" spans="2:22" x14ac:dyDescent="0.3">
      <c r="B4628" t="str">
        <f t="shared" si="144"/>
        <v>SO-004727</v>
      </c>
      <c r="C4628" t="s">
        <v>22</v>
      </c>
      <c r="D4628" t="s">
        <v>24</v>
      </c>
      <c r="E4628" s="1">
        <v>43700</v>
      </c>
      <c r="F4628" s="1">
        <v>43801</v>
      </c>
      <c r="G4628" s="1">
        <v>43825</v>
      </c>
      <c r="H4628" s="1">
        <v>43828</v>
      </c>
      <c r="I4628" t="s">
        <v>18</v>
      </c>
      <c r="J4628">
        <v>27</v>
      </c>
      <c r="K4628">
        <v>5</v>
      </c>
      <c r="L4628">
        <v>8</v>
      </c>
      <c r="M4628">
        <v>7</v>
      </c>
      <c r="N4628">
        <v>2</v>
      </c>
      <c r="O4628">
        <v>0.1</v>
      </c>
      <c r="P4628">
        <v>1997.94</v>
      </c>
      <c r="Q4628">
        <v>2814</v>
      </c>
      <c r="R4628">
        <f>Table1[[#This Row],[OrderQuantity]]*Table1[[#This Row],[UnitPrice]]</f>
        <v>5628</v>
      </c>
      <c r="S4628">
        <f>Table1[[#This Row],[OrderQuantity]]*Table1[[#This Row],[UnitCost]]</f>
        <v>3995.88</v>
      </c>
      <c r="T4628">
        <f>Table1[[#This Row],[OrderQuantity]]*Table1[[#This Row],[UnitPrice]]*(1-Table1[[#This Row],[DiscountApplied]]) - (Table1[[#This Row],[OrderQuantity]]*Table1[[#This Row],[UnitCost]])</f>
        <v>1069.3199999999997</v>
      </c>
      <c r="U4628">
        <f>DATEDIF(Table1[[#This Row],[ShipDate]],Table1[[#This Row],[DeliveryDate]],"d")</f>
        <v>3</v>
      </c>
      <c r="V4628" t="str">
        <f t="shared" si="145"/>
        <v>On Time</v>
      </c>
    </row>
    <row r="4629" spans="2:22" x14ac:dyDescent="0.3">
      <c r="B4629" t="str">
        <f t="shared" si="144"/>
        <v>SO-004728</v>
      </c>
      <c r="C4629" t="s">
        <v>16</v>
      </c>
      <c r="D4629" t="s">
        <v>20</v>
      </c>
      <c r="E4629" s="1">
        <v>43700</v>
      </c>
      <c r="F4629" s="1">
        <v>43801</v>
      </c>
      <c r="G4629" s="1">
        <v>43819</v>
      </c>
      <c r="H4629" s="1">
        <v>43827</v>
      </c>
      <c r="I4629" t="s">
        <v>18</v>
      </c>
      <c r="J4629">
        <v>10</v>
      </c>
      <c r="K4629">
        <v>42</v>
      </c>
      <c r="L4629">
        <v>112</v>
      </c>
      <c r="M4629">
        <v>19</v>
      </c>
      <c r="N4629">
        <v>7</v>
      </c>
      <c r="O4629">
        <v>0.2</v>
      </c>
      <c r="P4629">
        <v>760.85</v>
      </c>
      <c r="Q4629">
        <v>1118.9000000000001</v>
      </c>
      <c r="R4629">
        <f>Table1[[#This Row],[OrderQuantity]]*Table1[[#This Row],[UnitPrice]]</f>
        <v>7832.3000000000011</v>
      </c>
      <c r="S4629">
        <f>Table1[[#This Row],[OrderQuantity]]*Table1[[#This Row],[UnitCost]]</f>
        <v>5325.95</v>
      </c>
      <c r="T4629">
        <f>Table1[[#This Row],[OrderQuantity]]*Table1[[#This Row],[UnitPrice]]*(1-Table1[[#This Row],[DiscountApplied]]) - (Table1[[#This Row],[OrderQuantity]]*Table1[[#This Row],[UnitCost]])</f>
        <v>939.89000000000124</v>
      </c>
      <c r="U4629">
        <f>DATEDIF(Table1[[#This Row],[ShipDate]],Table1[[#This Row],[DeliveryDate]],"d")</f>
        <v>8</v>
      </c>
      <c r="V4629" t="str">
        <f t="shared" si="145"/>
        <v>Late</v>
      </c>
    </row>
    <row r="4630" spans="2:22" x14ac:dyDescent="0.3">
      <c r="B4630" t="str">
        <f t="shared" si="144"/>
        <v>SO-004729</v>
      </c>
      <c r="C4630" t="s">
        <v>19</v>
      </c>
      <c r="D4630" t="s">
        <v>26</v>
      </c>
      <c r="E4630" s="1">
        <v>43700</v>
      </c>
      <c r="F4630" s="1">
        <v>43801</v>
      </c>
      <c r="G4630" s="1">
        <v>43824</v>
      </c>
      <c r="H4630" s="1">
        <v>43831</v>
      </c>
      <c r="I4630" t="s">
        <v>18</v>
      </c>
      <c r="J4630">
        <v>15</v>
      </c>
      <c r="K4630">
        <v>30</v>
      </c>
      <c r="L4630">
        <v>87</v>
      </c>
      <c r="M4630">
        <v>44</v>
      </c>
      <c r="N4630">
        <v>4</v>
      </c>
      <c r="O4630">
        <v>0.4</v>
      </c>
      <c r="P4630">
        <v>472.48</v>
      </c>
      <c r="Q4630">
        <v>1098.8</v>
      </c>
      <c r="R4630">
        <f>Table1[[#This Row],[OrderQuantity]]*Table1[[#This Row],[UnitPrice]]</f>
        <v>4395.2</v>
      </c>
      <c r="S4630">
        <f>Table1[[#This Row],[OrderQuantity]]*Table1[[#This Row],[UnitCost]]</f>
        <v>1889.92</v>
      </c>
      <c r="T4630">
        <f>Table1[[#This Row],[OrderQuantity]]*Table1[[#This Row],[UnitPrice]]*(1-Table1[[#This Row],[DiscountApplied]]) - (Table1[[#This Row],[OrderQuantity]]*Table1[[#This Row],[UnitCost]])</f>
        <v>747.19999999999982</v>
      </c>
      <c r="U4630">
        <f>DATEDIF(Table1[[#This Row],[ShipDate]],Table1[[#This Row],[DeliveryDate]],"d")</f>
        <v>7</v>
      </c>
      <c r="V4630" t="str">
        <f t="shared" si="145"/>
        <v>On Time</v>
      </c>
    </row>
    <row r="4631" spans="2:22" x14ac:dyDescent="0.3">
      <c r="B4631" t="str">
        <f t="shared" si="144"/>
        <v>SO-004730</v>
      </c>
      <c r="C4631" t="s">
        <v>21</v>
      </c>
      <c r="D4631" t="s">
        <v>24</v>
      </c>
      <c r="E4631" s="1">
        <v>43700</v>
      </c>
      <c r="F4631" s="1">
        <v>43801</v>
      </c>
      <c r="G4631" s="1">
        <v>43814</v>
      </c>
      <c r="H4631" s="1">
        <v>43823</v>
      </c>
      <c r="I4631" t="s">
        <v>18</v>
      </c>
      <c r="J4631">
        <v>21</v>
      </c>
      <c r="K4631">
        <v>45</v>
      </c>
      <c r="L4631">
        <v>17</v>
      </c>
      <c r="M4631">
        <v>29</v>
      </c>
      <c r="N4631">
        <v>8</v>
      </c>
      <c r="O4631">
        <v>0.08</v>
      </c>
      <c r="P4631">
        <v>760.92</v>
      </c>
      <c r="Q4631">
        <v>1855.9</v>
      </c>
      <c r="R4631">
        <f>Table1[[#This Row],[OrderQuantity]]*Table1[[#This Row],[UnitPrice]]</f>
        <v>14847.2</v>
      </c>
      <c r="S4631">
        <f>Table1[[#This Row],[OrderQuantity]]*Table1[[#This Row],[UnitCost]]</f>
        <v>6087.36</v>
      </c>
      <c r="T4631">
        <f>Table1[[#This Row],[OrderQuantity]]*Table1[[#This Row],[UnitPrice]]*(1-Table1[[#This Row],[DiscountApplied]]) - (Table1[[#This Row],[OrderQuantity]]*Table1[[#This Row],[UnitCost]])</f>
        <v>7572.0640000000012</v>
      </c>
      <c r="U4631">
        <f>DATEDIF(Table1[[#This Row],[ShipDate]],Table1[[#This Row],[DeliveryDate]],"d")</f>
        <v>9</v>
      </c>
      <c r="V4631" t="str">
        <f t="shared" si="145"/>
        <v>Late</v>
      </c>
    </row>
    <row r="4632" spans="2:22" x14ac:dyDescent="0.3">
      <c r="B4632" t="str">
        <f t="shared" si="144"/>
        <v>SO-004731</v>
      </c>
      <c r="C4632" t="s">
        <v>19</v>
      </c>
      <c r="D4632" t="s">
        <v>24</v>
      </c>
      <c r="E4632" s="1">
        <v>43700</v>
      </c>
      <c r="F4632" s="1">
        <v>43801</v>
      </c>
      <c r="G4632" s="1">
        <v>43829</v>
      </c>
      <c r="H4632" s="1">
        <v>43839</v>
      </c>
      <c r="I4632" t="s">
        <v>18</v>
      </c>
      <c r="J4632">
        <v>19</v>
      </c>
      <c r="K4632">
        <v>47</v>
      </c>
      <c r="L4632">
        <v>2</v>
      </c>
      <c r="M4632">
        <v>3</v>
      </c>
      <c r="N4632">
        <v>7</v>
      </c>
      <c r="O4632">
        <v>0.05</v>
      </c>
      <c r="P4632">
        <v>1696.84</v>
      </c>
      <c r="Q4632">
        <v>2532.6</v>
      </c>
      <c r="R4632">
        <f>Table1[[#This Row],[OrderQuantity]]*Table1[[#This Row],[UnitPrice]]</f>
        <v>17728.2</v>
      </c>
      <c r="S4632">
        <f>Table1[[#This Row],[OrderQuantity]]*Table1[[#This Row],[UnitCost]]</f>
        <v>11877.88</v>
      </c>
      <c r="T4632">
        <f>Table1[[#This Row],[OrderQuantity]]*Table1[[#This Row],[UnitPrice]]*(1-Table1[[#This Row],[DiscountApplied]]) - (Table1[[#This Row],[OrderQuantity]]*Table1[[#This Row],[UnitCost]])</f>
        <v>4963.9100000000017</v>
      </c>
      <c r="U4632">
        <f>DATEDIF(Table1[[#This Row],[ShipDate]],Table1[[#This Row],[DeliveryDate]],"d")</f>
        <v>10</v>
      </c>
      <c r="V4632" t="str">
        <f t="shared" si="145"/>
        <v>Late</v>
      </c>
    </row>
    <row r="4633" spans="2:22" x14ac:dyDescent="0.3">
      <c r="B4633" t="str">
        <f t="shared" si="144"/>
        <v>SO-004732</v>
      </c>
      <c r="C4633" t="s">
        <v>16</v>
      </c>
      <c r="D4633" t="s">
        <v>20</v>
      </c>
      <c r="E4633" s="1">
        <v>43700</v>
      </c>
      <c r="F4633" s="1">
        <v>43801</v>
      </c>
      <c r="G4633" s="1">
        <v>43812</v>
      </c>
      <c r="H4633" s="1">
        <v>43818</v>
      </c>
      <c r="I4633" t="s">
        <v>18</v>
      </c>
      <c r="J4633">
        <v>11</v>
      </c>
      <c r="K4633">
        <v>43</v>
      </c>
      <c r="L4633">
        <v>145</v>
      </c>
      <c r="M4633">
        <v>40</v>
      </c>
      <c r="N4633">
        <v>6</v>
      </c>
      <c r="O4633">
        <v>0.1</v>
      </c>
      <c r="P4633">
        <v>737</v>
      </c>
      <c r="Q4633">
        <v>1340</v>
      </c>
      <c r="R4633">
        <f>Table1[[#This Row],[OrderQuantity]]*Table1[[#This Row],[UnitPrice]]</f>
        <v>8040</v>
      </c>
      <c r="S4633">
        <f>Table1[[#This Row],[OrderQuantity]]*Table1[[#This Row],[UnitCost]]</f>
        <v>4422</v>
      </c>
      <c r="T4633">
        <f>Table1[[#This Row],[OrderQuantity]]*Table1[[#This Row],[UnitPrice]]*(1-Table1[[#This Row],[DiscountApplied]]) - (Table1[[#This Row],[OrderQuantity]]*Table1[[#This Row],[UnitCost]])</f>
        <v>2814</v>
      </c>
      <c r="U4633">
        <f>DATEDIF(Table1[[#This Row],[ShipDate]],Table1[[#This Row],[DeliveryDate]],"d")</f>
        <v>6</v>
      </c>
      <c r="V4633" t="str">
        <f t="shared" si="145"/>
        <v>On Time</v>
      </c>
    </row>
    <row r="4634" spans="2:22" x14ac:dyDescent="0.3">
      <c r="B4634" t="str">
        <f t="shared" si="144"/>
        <v>SO-004733</v>
      </c>
      <c r="C4634" t="s">
        <v>16</v>
      </c>
      <c r="D4634" t="s">
        <v>24</v>
      </c>
      <c r="E4634" s="1">
        <v>43700</v>
      </c>
      <c r="F4634" s="1">
        <v>43802</v>
      </c>
      <c r="G4634" s="1">
        <v>43827</v>
      </c>
      <c r="H4634" s="1">
        <v>43831</v>
      </c>
      <c r="I4634" t="s">
        <v>18</v>
      </c>
      <c r="J4634">
        <v>6</v>
      </c>
      <c r="K4634">
        <v>9</v>
      </c>
      <c r="L4634">
        <v>35</v>
      </c>
      <c r="M4634">
        <v>4</v>
      </c>
      <c r="N4634">
        <v>4</v>
      </c>
      <c r="O4634">
        <v>0.15</v>
      </c>
      <c r="P4634">
        <v>1382.88</v>
      </c>
      <c r="Q4634">
        <v>1728.6</v>
      </c>
      <c r="R4634">
        <f>Table1[[#This Row],[OrderQuantity]]*Table1[[#This Row],[UnitPrice]]</f>
        <v>6914.4</v>
      </c>
      <c r="S4634">
        <f>Table1[[#This Row],[OrderQuantity]]*Table1[[#This Row],[UnitCost]]</f>
        <v>5531.52</v>
      </c>
      <c r="T4634">
        <f>Table1[[#This Row],[OrderQuantity]]*Table1[[#This Row],[UnitPrice]]*(1-Table1[[#This Row],[DiscountApplied]]) - (Table1[[#This Row],[OrderQuantity]]*Table1[[#This Row],[UnitCost]])</f>
        <v>345.71999999999935</v>
      </c>
      <c r="U4634">
        <f>DATEDIF(Table1[[#This Row],[ShipDate]],Table1[[#This Row],[DeliveryDate]],"d")</f>
        <v>4</v>
      </c>
      <c r="V4634" t="str">
        <f t="shared" si="145"/>
        <v>On Time</v>
      </c>
    </row>
    <row r="4635" spans="2:22" x14ac:dyDescent="0.3">
      <c r="B4635" t="str">
        <f t="shared" si="144"/>
        <v>SO-004734</v>
      </c>
      <c r="C4635" t="s">
        <v>16</v>
      </c>
      <c r="D4635" t="s">
        <v>20</v>
      </c>
      <c r="E4635" s="1">
        <v>43700</v>
      </c>
      <c r="F4635" s="1">
        <v>43802</v>
      </c>
      <c r="G4635" s="1">
        <v>43830</v>
      </c>
      <c r="H4635" s="1">
        <v>43838</v>
      </c>
      <c r="I4635" t="s">
        <v>18</v>
      </c>
      <c r="J4635">
        <v>10</v>
      </c>
      <c r="K4635">
        <v>23</v>
      </c>
      <c r="L4635">
        <v>122</v>
      </c>
      <c r="M4635">
        <v>42</v>
      </c>
      <c r="N4635">
        <v>8</v>
      </c>
      <c r="O4635">
        <v>0.05</v>
      </c>
      <c r="P4635">
        <v>486.42</v>
      </c>
      <c r="Q4635">
        <v>1105.5</v>
      </c>
      <c r="R4635">
        <f>Table1[[#This Row],[OrderQuantity]]*Table1[[#This Row],[UnitPrice]]</f>
        <v>8844</v>
      </c>
      <c r="S4635">
        <f>Table1[[#This Row],[OrderQuantity]]*Table1[[#This Row],[UnitCost]]</f>
        <v>3891.36</v>
      </c>
      <c r="T4635">
        <f>Table1[[#This Row],[OrderQuantity]]*Table1[[#This Row],[UnitPrice]]*(1-Table1[[#This Row],[DiscountApplied]]) - (Table1[[#This Row],[OrderQuantity]]*Table1[[#This Row],[UnitCost]])</f>
        <v>4510.4399999999987</v>
      </c>
      <c r="U4635">
        <f>DATEDIF(Table1[[#This Row],[ShipDate]],Table1[[#This Row],[DeliveryDate]],"d")</f>
        <v>8</v>
      </c>
      <c r="V4635" t="str">
        <f t="shared" si="145"/>
        <v>Late</v>
      </c>
    </row>
    <row r="4636" spans="2:22" x14ac:dyDescent="0.3">
      <c r="B4636" t="str">
        <f t="shared" si="144"/>
        <v>SO-004735</v>
      </c>
      <c r="C4636" t="s">
        <v>22</v>
      </c>
      <c r="D4636" t="s">
        <v>23</v>
      </c>
      <c r="E4636" s="1">
        <v>43700</v>
      </c>
      <c r="F4636" s="1">
        <v>43802</v>
      </c>
      <c r="G4636" s="1">
        <v>43805</v>
      </c>
      <c r="H4636" s="1">
        <v>43810</v>
      </c>
      <c r="I4636" t="s">
        <v>18</v>
      </c>
      <c r="J4636">
        <v>25</v>
      </c>
      <c r="K4636">
        <v>29</v>
      </c>
      <c r="L4636">
        <v>296</v>
      </c>
      <c r="M4636">
        <v>23</v>
      </c>
      <c r="N4636">
        <v>8</v>
      </c>
      <c r="O4636">
        <v>0.08</v>
      </c>
      <c r="P4636">
        <v>485.01</v>
      </c>
      <c r="Q4636">
        <v>850.9</v>
      </c>
      <c r="R4636">
        <f>Table1[[#This Row],[OrderQuantity]]*Table1[[#This Row],[UnitPrice]]</f>
        <v>6807.2</v>
      </c>
      <c r="S4636">
        <f>Table1[[#This Row],[OrderQuantity]]*Table1[[#This Row],[UnitCost]]</f>
        <v>3880.08</v>
      </c>
      <c r="T4636">
        <f>Table1[[#This Row],[OrderQuantity]]*Table1[[#This Row],[UnitPrice]]*(1-Table1[[#This Row],[DiscountApplied]]) - (Table1[[#This Row],[OrderQuantity]]*Table1[[#This Row],[UnitCost]])</f>
        <v>2382.5439999999999</v>
      </c>
      <c r="U4636">
        <f>DATEDIF(Table1[[#This Row],[ShipDate]],Table1[[#This Row],[DeliveryDate]],"d")</f>
        <v>5</v>
      </c>
      <c r="V4636" t="str">
        <f t="shared" si="145"/>
        <v>On Time</v>
      </c>
    </row>
    <row r="4637" spans="2:22" x14ac:dyDescent="0.3">
      <c r="B4637" t="str">
        <f t="shared" si="144"/>
        <v>SO-004736</v>
      </c>
      <c r="C4637" t="s">
        <v>19</v>
      </c>
      <c r="D4637" t="s">
        <v>20</v>
      </c>
      <c r="E4637" s="1">
        <v>43700</v>
      </c>
      <c r="F4637" s="1">
        <v>43802</v>
      </c>
      <c r="G4637" s="1">
        <v>43824</v>
      </c>
      <c r="H4637" s="1">
        <v>43825</v>
      </c>
      <c r="I4637" t="s">
        <v>18</v>
      </c>
      <c r="J4637">
        <v>17</v>
      </c>
      <c r="K4637">
        <v>11</v>
      </c>
      <c r="L4637">
        <v>95</v>
      </c>
      <c r="M4637">
        <v>11</v>
      </c>
      <c r="N4637">
        <v>1</v>
      </c>
      <c r="O4637">
        <v>0.4</v>
      </c>
      <c r="P4637">
        <v>3020.09</v>
      </c>
      <c r="Q4637">
        <v>5118.8</v>
      </c>
      <c r="R4637">
        <f>Table1[[#This Row],[OrderQuantity]]*Table1[[#This Row],[UnitPrice]]</f>
        <v>5118.8</v>
      </c>
      <c r="S4637">
        <f>Table1[[#This Row],[OrderQuantity]]*Table1[[#This Row],[UnitCost]]</f>
        <v>3020.09</v>
      </c>
      <c r="T4637">
        <f>Table1[[#This Row],[OrderQuantity]]*Table1[[#This Row],[UnitPrice]]*(1-Table1[[#This Row],[DiscountApplied]]) - (Table1[[#This Row],[OrderQuantity]]*Table1[[#This Row],[UnitCost]])</f>
        <v>51.190000000000055</v>
      </c>
      <c r="U4637">
        <f>DATEDIF(Table1[[#This Row],[ShipDate]],Table1[[#This Row],[DeliveryDate]],"d")</f>
        <v>1</v>
      </c>
      <c r="V4637" t="str">
        <f t="shared" si="145"/>
        <v>On Time</v>
      </c>
    </row>
    <row r="4638" spans="2:22" x14ac:dyDescent="0.3">
      <c r="B4638" t="str">
        <f t="shared" si="144"/>
        <v>SO-004737</v>
      </c>
      <c r="C4638" t="s">
        <v>22</v>
      </c>
      <c r="D4638" t="s">
        <v>25</v>
      </c>
      <c r="E4638" s="1">
        <v>43700</v>
      </c>
      <c r="F4638" s="1">
        <v>43802</v>
      </c>
      <c r="G4638" s="1">
        <v>43806</v>
      </c>
      <c r="H4638" s="1">
        <v>43811</v>
      </c>
      <c r="I4638" t="s">
        <v>18</v>
      </c>
      <c r="J4638">
        <v>28</v>
      </c>
      <c r="K4638">
        <v>25</v>
      </c>
      <c r="L4638">
        <v>355</v>
      </c>
      <c r="M4638">
        <v>14</v>
      </c>
      <c r="N4638">
        <v>4</v>
      </c>
      <c r="O4638">
        <v>0.4</v>
      </c>
      <c r="P4638">
        <v>1460.47</v>
      </c>
      <c r="Q4638">
        <v>2318.1999999999998</v>
      </c>
      <c r="R4638">
        <f>Table1[[#This Row],[OrderQuantity]]*Table1[[#This Row],[UnitPrice]]</f>
        <v>9272.7999999999993</v>
      </c>
      <c r="S4638">
        <f>Table1[[#This Row],[OrderQuantity]]*Table1[[#This Row],[UnitCost]]</f>
        <v>5841.88</v>
      </c>
      <c r="T4638">
        <f>Table1[[#This Row],[OrderQuantity]]*Table1[[#This Row],[UnitPrice]]*(1-Table1[[#This Row],[DiscountApplied]]) - (Table1[[#This Row],[OrderQuantity]]*Table1[[#This Row],[UnitCost]])</f>
        <v>-278.20000000000073</v>
      </c>
      <c r="U4638">
        <f>DATEDIF(Table1[[#This Row],[ShipDate]],Table1[[#This Row],[DeliveryDate]],"d")</f>
        <v>5</v>
      </c>
      <c r="V4638" t="str">
        <f t="shared" si="145"/>
        <v>On Time</v>
      </c>
    </row>
    <row r="4639" spans="2:22" x14ac:dyDescent="0.3">
      <c r="B4639" t="str">
        <f t="shared" si="144"/>
        <v>SO-004738</v>
      </c>
      <c r="C4639" t="s">
        <v>22</v>
      </c>
      <c r="D4639" t="s">
        <v>17</v>
      </c>
      <c r="E4639" s="1">
        <v>43700</v>
      </c>
      <c r="F4639" s="1">
        <v>43802</v>
      </c>
      <c r="G4639" s="1">
        <v>43811</v>
      </c>
      <c r="H4639" s="1">
        <v>43819</v>
      </c>
      <c r="I4639" t="s">
        <v>18</v>
      </c>
      <c r="J4639">
        <v>28</v>
      </c>
      <c r="K4639">
        <v>30</v>
      </c>
      <c r="L4639">
        <v>212</v>
      </c>
      <c r="M4639">
        <v>21</v>
      </c>
      <c r="N4639">
        <v>3</v>
      </c>
      <c r="O4639">
        <v>0.08</v>
      </c>
      <c r="P4639">
        <v>644.88</v>
      </c>
      <c r="Q4639">
        <v>837.5</v>
      </c>
      <c r="R4639">
        <f>Table1[[#This Row],[OrderQuantity]]*Table1[[#This Row],[UnitPrice]]</f>
        <v>2512.5</v>
      </c>
      <c r="S4639">
        <f>Table1[[#This Row],[OrderQuantity]]*Table1[[#This Row],[UnitCost]]</f>
        <v>1934.6399999999999</v>
      </c>
      <c r="T4639">
        <f>Table1[[#This Row],[OrderQuantity]]*Table1[[#This Row],[UnitPrice]]*(1-Table1[[#This Row],[DiscountApplied]]) - (Table1[[#This Row],[OrderQuantity]]*Table1[[#This Row],[UnitCost]])</f>
        <v>376.86000000000013</v>
      </c>
      <c r="U4639">
        <f>DATEDIF(Table1[[#This Row],[ShipDate]],Table1[[#This Row],[DeliveryDate]],"d")</f>
        <v>8</v>
      </c>
      <c r="V4639" t="str">
        <f t="shared" si="145"/>
        <v>Late</v>
      </c>
    </row>
    <row r="4640" spans="2:22" x14ac:dyDescent="0.3">
      <c r="B4640" t="str">
        <f t="shared" si="144"/>
        <v>SO-004739</v>
      </c>
      <c r="C4640" t="s">
        <v>19</v>
      </c>
      <c r="D4640" t="s">
        <v>23</v>
      </c>
      <c r="E4640" s="1">
        <v>43700</v>
      </c>
      <c r="F4640" s="1">
        <v>43802</v>
      </c>
      <c r="G4640" s="1">
        <v>43816</v>
      </c>
      <c r="H4640" s="1">
        <v>43821</v>
      </c>
      <c r="I4640" t="s">
        <v>18</v>
      </c>
      <c r="J4640">
        <v>13</v>
      </c>
      <c r="K4640">
        <v>5</v>
      </c>
      <c r="L4640">
        <v>265</v>
      </c>
      <c r="M4640">
        <v>19</v>
      </c>
      <c r="N4640">
        <v>8</v>
      </c>
      <c r="O4640">
        <v>0.4</v>
      </c>
      <c r="P4640">
        <v>1337.72</v>
      </c>
      <c r="Q4640">
        <v>1996.6</v>
      </c>
      <c r="R4640">
        <f>Table1[[#This Row],[OrderQuantity]]*Table1[[#This Row],[UnitPrice]]</f>
        <v>15972.8</v>
      </c>
      <c r="S4640">
        <f>Table1[[#This Row],[OrderQuantity]]*Table1[[#This Row],[UnitCost]]</f>
        <v>10701.76</v>
      </c>
      <c r="T4640">
        <f>Table1[[#This Row],[OrderQuantity]]*Table1[[#This Row],[UnitPrice]]*(1-Table1[[#This Row],[DiscountApplied]]) - (Table1[[#This Row],[OrderQuantity]]*Table1[[#This Row],[UnitCost]])</f>
        <v>-1118.0800000000017</v>
      </c>
      <c r="U4640">
        <f>DATEDIF(Table1[[#This Row],[ShipDate]],Table1[[#This Row],[DeliveryDate]],"d")</f>
        <v>5</v>
      </c>
      <c r="V4640" t="str">
        <f t="shared" si="145"/>
        <v>On Time</v>
      </c>
    </row>
    <row r="4641" spans="2:22" x14ac:dyDescent="0.3">
      <c r="B4641" t="str">
        <f t="shared" si="144"/>
        <v>SO-004740</v>
      </c>
      <c r="C4641" t="s">
        <v>21</v>
      </c>
      <c r="D4641" t="s">
        <v>23</v>
      </c>
      <c r="E4641" s="1">
        <v>43700</v>
      </c>
      <c r="F4641" s="1">
        <v>43802</v>
      </c>
      <c r="G4641" s="1">
        <v>43830</v>
      </c>
      <c r="H4641" s="1">
        <v>43839</v>
      </c>
      <c r="I4641" t="s">
        <v>18</v>
      </c>
      <c r="J4641">
        <v>21</v>
      </c>
      <c r="K4641">
        <v>1</v>
      </c>
      <c r="L4641">
        <v>298</v>
      </c>
      <c r="M4641">
        <v>5</v>
      </c>
      <c r="N4641">
        <v>7</v>
      </c>
      <c r="O4641">
        <v>0.3</v>
      </c>
      <c r="P4641">
        <v>3004.95</v>
      </c>
      <c r="Q4641">
        <v>4006.6</v>
      </c>
      <c r="R4641">
        <f>Table1[[#This Row],[OrderQuantity]]*Table1[[#This Row],[UnitPrice]]</f>
        <v>28046.2</v>
      </c>
      <c r="S4641">
        <f>Table1[[#This Row],[OrderQuantity]]*Table1[[#This Row],[UnitCost]]</f>
        <v>21034.649999999998</v>
      </c>
      <c r="T4641">
        <f>Table1[[#This Row],[OrderQuantity]]*Table1[[#This Row],[UnitPrice]]*(1-Table1[[#This Row],[DiscountApplied]]) - (Table1[[#This Row],[OrderQuantity]]*Table1[[#This Row],[UnitCost]])</f>
        <v>-1402.3099999999977</v>
      </c>
      <c r="U4641">
        <f>DATEDIF(Table1[[#This Row],[ShipDate]],Table1[[#This Row],[DeliveryDate]],"d")</f>
        <v>9</v>
      </c>
      <c r="V4641" t="str">
        <f t="shared" si="145"/>
        <v>Late</v>
      </c>
    </row>
    <row r="4642" spans="2:22" x14ac:dyDescent="0.3">
      <c r="B4642" t="str">
        <f t="shared" si="144"/>
        <v>SO-004741</v>
      </c>
      <c r="C4642" t="s">
        <v>16</v>
      </c>
      <c r="D4642" t="s">
        <v>17</v>
      </c>
      <c r="E4642" s="1">
        <v>43700</v>
      </c>
      <c r="F4642" s="1">
        <v>43803</v>
      </c>
      <c r="G4642" s="1">
        <v>43813</v>
      </c>
      <c r="H4642" s="1">
        <v>43821</v>
      </c>
      <c r="I4642" t="s">
        <v>18</v>
      </c>
      <c r="J4642">
        <v>12</v>
      </c>
      <c r="K4642">
        <v>13</v>
      </c>
      <c r="L4642">
        <v>243</v>
      </c>
      <c r="M4642">
        <v>6</v>
      </c>
      <c r="N4642">
        <v>2</v>
      </c>
      <c r="O4642">
        <v>0.05</v>
      </c>
      <c r="P4642">
        <v>683.74</v>
      </c>
      <c r="Q4642">
        <v>1051.9000000000001</v>
      </c>
      <c r="R4642">
        <f>Table1[[#This Row],[OrderQuantity]]*Table1[[#This Row],[UnitPrice]]</f>
        <v>2103.8000000000002</v>
      </c>
      <c r="S4642">
        <f>Table1[[#This Row],[OrderQuantity]]*Table1[[#This Row],[UnitCost]]</f>
        <v>1367.48</v>
      </c>
      <c r="T4642">
        <f>Table1[[#This Row],[OrderQuantity]]*Table1[[#This Row],[UnitPrice]]*(1-Table1[[#This Row],[DiscountApplied]]) - (Table1[[#This Row],[OrderQuantity]]*Table1[[#This Row],[UnitCost]])</f>
        <v>631.13000000000011</v>
      </c>
      <c r="U4642">
        <f>DATEDIF(Table1[[#This Row],[ShipDate]],Table1[[#This Row],[DeliveryDate]],"d")</f>
        <v>8</v>
      </c>
      <c r="V4642" t="str">
        <f t="shared" si="145"/>
        <v>Late</v>
      </c>
    </row>
    <row r="4643" spans="2:22" x14ac:dyDescent="0.3">
      <c r="B4643" t="str">
        <f t="shared" si="144"/>
        <v>SO-004742</v>
      </c>
      <c r="C4643" t="s">
        <v>16</v>
      </c>
      <c r="D4643" t="s">
        <v>17</v>
      </c>
      <c r="E4643" s="1">
        <v>43700</v>
      </c>
      <c r="F4643" s="1">
        <v>43803</v>
      </c>
      <c r="G4643" s="1">
        <v>43806</v>
      </c>
      <c r="H4643" s="1">
        <v>43810</v>
      </c>
      <c r="I4643" t="s">
        <v>18</v>
      </c>
      <c r="J4643">
        <v>11</v>
      </c>
      <c r="K4643">
        <v>1</v>
      </c>
      <c r="L4643">
        <v>250</v>
      </c>
      <c r="M4643">
        <v>38</v>
      </c>
      <c r="N4643">
        <v>1</v>
      </c>
      <c r="O4643">
        <v>0.05</v>
      </c>
      <c r="P4643">
        <v>2525.63</v>
      </c>
      <c r="Q4643">
        <v>3946.3</v>
      </c>
      <c r="R4643">
        <f>Table1[[#This Row],[OrderQuantity]]*Table1[[#This Row],[UnitPrice]]</f>
        <v>3946.3</v>
      </c>
      <c r="S4643">
        <f>Table1[[#This Row],[OrderQuantity]]*Table1[[#This Row],[UnitCost]]</f>
        <v>2525.63</v>
      </c>
      <c r="T4643">
        <f>Table1[[#This Row],[OrderQuantity]]*Table1[[#This Row],[UnitPrice]]*(1-Table1[[#This Row],[DiscountApplied]]) - (Table1[[#This Row],[OrderQuantity]]*Table1[[#This Row],[UnitCost]])</f>
        <v>1223.355</v>
      </c>
      <c r="U4643">
        <f>DATEDIF(Table1[[#This Row],[ShipDate]],Table1[[#This Row],[DeliveryDate]],"d")</f>
        <v>4</v>
      </c>
      <c r="V4643" t="str">
        <f t="shared" si="145"/>
        <v>On Time</v>
      </c>
    </row>
    <row r="4644" spans="2:22" x14ac:dyDescent="0.3">
      <c r="B4644" t="str">
        <f t="shared" si="144"/>
        <v>SO-004743</v>
      </c>
      <c r="C4644" t="s">
        <v>19</v>
      </c>
      <c r="D4644" t="s">
        <v>24</v>
      </c>
      <c r="E4644" s="1">
        <v>43700</v>
      </c>
      <c r="F4644" s="1">
        <v>43803</v>
      </c>
      <c r="G4644" s="1">
        <v>43809</v>
      </c>
      <c r="H4644" s="1">
        <v>43810</v>
      </c>
      <c r="I4644" t="s">
        <v>18</v>
      </c>
      <c r="J4644">
        <v>13</v>
      </c>
      <c r="K4644">
        <v>3</v>
      </c>
      <c r="L4644">
        <v>41</v>
      </c>
      <c r="M4644">
        <v>46</v>
      </c>
      <c r="N4644">
        <v>5</v>
      </c>
      <c r="O4644">
        <v>0.4</v>
      </c>
      <c r="P4644">
        <v>472.75</v>
      </c>
      <c r="Q4644">
        <v>984.9</v>
      </c>
      <c r="R4644">
        <f>Table1[[#This Row],[OrderQuantity]]*Table1[[#This Row],[UnitPrice]]</f>
        <v>4924.5</v>
      </c>
      <c r="S4644">
        <f>Table1[[#This Row],[OrderQuantity]]*Table1[[#This Row],[UnitCost]]</f>
        <v>2363.75</v>
      </c>
      <c r="T4644">
        <f>Table1[[#This Row],[OrderQuantity]]*Table1[[#This Row],[UnitPrice]]*(1-Table1[[#This Row],[DiscountApplied]]) - (Table1[[#This Row],[OrderQuantity]]*Table1[[#This Row],[UnitCost]])</f>
        <v>590.94999999999982</v>
      </c>
      <c r="U4644">
        <f>DATEDIF(Table1[[#This Row],[ShipDate]],Table1[[#This Row],[DeliveryDate]],"d")</f>
        <v>1</v>
      </c>
      <c r="V4644" t="str">
        <f t="shared" si="145"/>
        <v>On Time</v>
      </c>
    </row>
    <row r="4645" spans="2:22" x14ac:dyDescent="0.3">
      <c r="B4645" t="str">
        <f t="shared" si="144"/>
        <v>SO-004744</v>
      </c>
      <c r="C4645" t="s">
        <v>19</v>
      </c>
      <c r="D4645" t="s">
        <v>23</v>
      </c>
      <c r="E4645" s="1">
        <v>43700</v>
      </c>
      <c r="F4645" s="1">
        <v>43803</v>
      </c>
      <c r="G4645" s="1">
        <v>43820</v>
      </c>
      <c r="H4645" s="1">
        <v>43830</v>
      </c>
      <c r="I4645" t="s">
        <v>18</v>
      </c>
      <c r="J4645">
        <v>13</v>
      </c>
      <c r="K4645">
        <v>43</v>
      </c>
      <c r="L4645">
        <v>289</v>
      </c>
      <c r="M4645">
        <v>24</v>
      </c>
      <c r="N4645">
        <v>8</v>
      </c>
      <c r="O4645">
        <v>0.08</v>
      </c>
      <c r="P4645">
        <v>1496.65</v>
      </c>
      <c r="Q4645">
        <v>2934.6</v>
      </c>
      <c r="R4645">
        <f>Table1[[#This Row],[OrderQuantity]]*Table1[[#This Row],[UnitPrice]]</f>
        <v>23476.799999999999</v>
      </c>
      <c r="S4645">
        <f>Table1[[#This Row],[OrderQuantity]]*Table1[[#This Row],[UnitCost]]</f>
        <v>11973.2</v>
      </c>
      <c r="T4645">
        <f>Table1[[#This Row],[OrderQuantity]]*Table1[[#This Row],[UnitPrice]]*(1-Table1[[#This Row],[DiscountApplied]]) - (Table1[[#This Row],[OrderQuantity]]*Table1[[#This Row],[UnitCost]])</f>
        <v>9625.4559999999983</v>
      </c>
      <c r="U4645">
        <f>DATEDIF(Table1[[#This Row],[ShipDate]],Table1[[#This Row],[DeliveryDate]],"d")</f>
        <v>10</v>
      </c>
      <c r="V4645" t="str">
        <f t="shared" si="145"/>
        <v>Late</v>
      </c>
    </row>
    <row r="4646" spans="2:22" x14ac:dyDescent="0.3">
      <c r="B4646" t="str">
        <f t="shared" si="144"/>
        <v>SO-004745</v>
      </c>
      <c r="C4646" t="s">
        <v>16</v>
      </c>
      <c r="D4646" t="s">
        <v>20</v>
      </c>
      <c r="E4646" s="1">
        <v>43700</v>
      </c>
      <c r="F4646" s="1">
        <v>43803</v>
      </c>
      <c r="G4646" s="1">
        <v>43806</v>
      </c>
      <c r="H4646" s="1">
        <v>43813</v>
      </c>
      <c r="I4646" t="s">
        <v>18</v>
      </c>
      <c r="J4646">
        <v>12</v>
      </c>
      <c r="K4646">
        <v>38</v>
      </c>
      <c r="L4646">
        <v>201</v>
      </c>
      <c r="M4646">
        <v>40</v>
      </c>
      <c r="N4646">
        <v>8</v>
      </c>
      <c r="O4646">
        <v>0.2</v>
      </c>
      <c r="P4646">
        <v>2925.15</v>
      </c>
      <c r="Q4646">
        <v>3798.9</v>
      </c>
      <c r="R4646">
        <f>Table1[[#This Row],[OrderQuantity]]*Table1[[#This Row],[UnitPrice]]</f>
        <v>30391.200000000001</v>
      </c>
      <c r="S4646">
        <f>Table1[[#This Row],[OrderQuantity]]*Table1[[#This Row],[UnitCost]]</f>
        <v>23401.200000000001</v>
      </c>
      <c r="T4646">
        <f>Table1[[#This Row],[OrderQuantity]]*Table1[[#This Row],[UnitPrice]]*(1-Table1[[#This Row],[DiscountApplied]]) - (Table1[[#This Row],[OrderQuantity]]*Table1[[#This Row],[UnitCost]])</f>
        <v>911.76000000000204</v>
      </c>
      <c r="U4646">
        <f>DATEDIF(Table1[[#This Row],[ShipDate]],Table1[[#This Row],[DeliveryDate]],"d")</f>
        <v>7</v>
      </c>
      <c r="V4646" t="str">
        <f t="shared" si="145"/>
        <v>On Time</v>
      </c>
    </row>
    <row r="4647" spans="2:22" x14ac:dyDescent="0.3">
      <c r="B4647" t="str">
        <f t="shared" si="144"/>
        <v>SO-004746</v>
      </c>
      <c r="C4647" t="s">
        <v>16</v>
      </c>
      <c r="D4647" t="s">
        <v>23</v>
      </c>
      <c r="E4647" s="1">
        <v>43700</v>
      </c>
      <c r="F4647" s="1">
        <v>43803</v>
      </c>
      <c r="G4647" s="1">
        <v>43805</v>
      </c>
      <c r="H4647" s="1">
        <v>43806</v>
      </c>
      <c r="I4647" t="s">
        <v>18</v>
      </c>
      <c r="J4647">
        <v>12</v>
      </c>
      <c r="K4647">
        <v>30</v>
      </c>
      <c r="L4647">
        <v>305</v>
      </c>
      <c r="M4647">
        <v>8</v>
      </c>
      <c r="N4647">
        <v>2</v>
      </c>
      <c r="O4647">
        <v>0.1</v>
      </c>
      <c r="P4647">
        <v>3055.2</v>
      </c>
      <c r="Q4647">
        <v>3819</v>
      </c>
      <c r="R4647">
        <f>Table1[[#This Row],[OrderQuantity]]*Table1[[#This Row],[UnitPrice]]</f>
        <v>7638</v>
      </c>
      <c r="S4647">
        <f>Table1[[#This Row],[OrderQuantity]]*Table1[[#This Row],[UnitCost]]</f>
        <v>6110.4</v>
      </c>
      <c r="T4647">
        <f>Table1[[#This Row],[OrderQuantity]]*Table1[[#This Row],[UnitPrice]]*(1-Table1[[#This Row],[DiscountApplied]]) - (Table1[[#This Row],[OrderQuantity]]*Table1[[#This Row],[UnitCost]])</f>
        <v>763.80000000000018</v>
      </c>
      <c r="U4647">
        <f>DATEDIF(Table1[[#This Row],[ShipDate]],Table1[[#This Row],[DeliveryDate]],"d")</f>
        <v>1</v>
      </c>
      <c r="V4647" t="str">
        <f t="shared" si="145"/>
        <v>On Time</v>
      </c>
    </row>
    <row r="4648" spans="2:22" x14ac:dyDescent="0.3">
      <c r="B4648" t="str">
        <f t="shared" si="144"/>
        <v>SO-004747</v>
      </c>
      <c r="C4648" t="s">
        <v>19</v>
      </c>
      <c r="D4648" t="s">
        <v>20</v>
      </c>
      <c r="E4648" s="1">
        <v>43700</v>
      </c>
      <c r="F4648" s="1">
        <v>43803</v>
      </c>
      <c r="G4648" s="1">
        <v>43818</v>
      </c>
      <c r="H4648" s="1">
        <v>43825</v>
      </c>
      <c r="I4648" t="s">
        <v>18</v>
      </c>
      <c r="J4648">
        <v>16</v>
      </c>
      <c r="K4648">
        <v>13</v>
      </c>
      <c r="L4648">
        <v>176</v>
      </c>
      <c r="M4648">
        <v>29</v>
      </c>
      <c r="N4648">
        <v>2</v>
      </c>
      <c r="O4648">
        <v>0.1</v>
      </c>
      <c r="P4648">
        <v>1476.75</v>
      </c>
      <c r="Q4648">
        <v>1869.3</v>
      </c>
      <c r="R4648">
        <f>Table1[[#This Row],[OrderQuantity]]*Table1[[#This Row],[UnitPrice]]</f>
        <v>3738.6</v>
      </c>
      <c r="S4648">
        <f>Table1[[#This Row],[OrderQuantity]]*Table1[[#This Row],[UnitCost]]</f>
        <v>2953.5</v>
      </c>
      <c r="T4648">
        <f>Table1[[#This Row],[OrderQuantity]]*Table1[[#This Row],[UnitPrice]]*(1-Table1[[#This Row],[DiscountApplied]]) - (Table1[[#This Row],[OrderQuantity]]*Table1[[#This Row],[UnitCost]])</f>
        <v>411.23999999999978</v>
      </c>
      <c r="U4648">
        <f>DATEDIF(Table1[[#This Row],[ShipDate]],Table1[[#This Row],[DeliveryDate]],"d")</f>
        <v>7</v>
      </c>
      <c r="V4648" t="str">
        <f t="shared" si="145"/>
        <v>On Time</v>
      </c>
    </row>
    <row r="4649" spans="2:22" x14ac:dyDescent="0.3">
      <c r="B4649" t="str">
        <f t="shared" si="144"/>
        <v>SO-004748</v>
      </c>
      <c r="C4649" t="s">
        <v>21</v>
      </c>
      <c r="D4649" t="s">
        <v>20</v>
      </c>
      <c r="E4649" s="1">
        <v>43700</v>
      </c>
      <c r="F4649" s="1">
        <v>43803</v>
      </c>
      <c r="G4649" s="1">
        <v>43815</v>
      </c>
      <c r="H4649" s="1">
        <v>43821</v>
      </c>
      <c r="I4649" t="s">
        <v>18</v>
      </c>
      <c r="J4649">
        <v>23</v>
      </c>
      <c r="K4649">
        <v>35</v>
      </c>
      <c r="L4649">
        <v>179</v>
      </c>
      <c r="M4649">
        <v>36</v>
      </c>
      <c r="N4649">
        <v>2</v>
      </c>
      <c r="O4649">
        <v>0.05</v>
      </c>
      <c r="P4649">
        <v>486.89</v>
      </c>
      <c r="Q4649">
        <v>1132.3</v>
      </c>
      <c r="R4649">
        <f>Table1[[#This Row],[OrderQuantity]]*Table1[[#This Row],[UnitPrice]]</f>
        <v>2264.6</v>
      </c>
      <c r="S4649">
        <f>Table1[[#This Row],[OrderQuantity]]*Table1[[#This Row],[UnitCost]]</f>
        <v>973.78</v>
      </c>
      <c r="T4649">
        <f>Table1[[#This Row],[OrderQuantity]]*Table1[[#This Row],[UnitPrice]]*(1-Table1[[#This Row],[DiscountApplied]]) - (Table1[[#This Row],[OrderQuantity]]*Table1[[#This Row],[UnitCost]])</f>
        <v>1177.5899999999999</v>
      </c>
      <c r="U4649">
        <f>DATEDIF(Table1[[#This Row],[ShipDate]],Table1[[#This Row],[DeliveryDate]],"d")</f>
        <v>6</v>
      </c>
      <c r="V4649" t="str">
        <f t="shared" si="145"/>
        <v>On Time</v>
      </c>
    </row>
    <row r="4650" spans="2:22" x14ac:dyDescent="0.3">
      <c r="B4650" t="str">
        <f t="shared" si="144"/>
        <v>SO-004749</v>
      </c>
      <c r="C4650" t="s">
        <v>16</v>
      </c>
      <c r="D4650" t="s">
        <v>20</v>
      </c>
      <c r="E4650" s="1">
        <v>43700</v>
      </c>
      <c r="F4650" s="1">
        <v>43804</v>
      </c>
      <c r="G4650" s="1">
        <v>43821</v>
      </c>
      <c r="H4650" s="1">
        <v>43824</v>
      </c>
      <c r="I4650" t="s">
        <v>18</v>
      </c>
      <c r="J4650">
        <v>12</v>
      </c>
      <c r="K4650">
        <v>11</v>
      </c>
      <c r="L4650">
        <v>103</v>
      </c>
      <c r="M4650">
        <v>34</v>
      </c>
      <c r="N4650">
        <v>2</v>
      </c>
      <c r="O4650">
        <v>0.15</v>
      </c>
      <c r="P4650">
        <v>678.44</v>
      </c>
      <c r="Q4650">
        <v>817.4</v>
      </c>
      <c r="R4650">
        <f>Table1[[#This Row],[OrderQuantity]]*Table1[[#This Row],[UnitPrice]]</f>
        <v>1634.8</v>
      </c>
      <c r="S4650">
        <f>Table1[[#This Row],[OrderQuantity]]*Table1[[#This Row],[UnitCost]]</f>
        <v>1356.88</v>
      </c>
      <c r="T4650">
        <f>Table1[[#This Row],[OrderQuantity]]*Table1[[#This Row],[UnitPrice]]*(1-Table1[[#This Row],[DiscountApplied]]) - (Table1[[#This Row],[OrderQuantity]]*Table1[[#This Row],[UnitCost]])</f>
        <v>32.699999999999818</v>
      </c>
      <c r="U4650">
        <f>DATEDIF(Table1[[#This Row],[ShipDate]],Table1[[#This Row],[DeliveryDate]],"d")</f>
        <v>3</v>
      </c>
      <c r="V4650" t="str">
        <f t="shared" si="145"/>
        <v>On Time</v>
      </c>
    </row>
    <row r="4651" spans="2:22" x14ac:dyDescent="0.3">
      <c r="B4651" t="str">
        <f t="shared" si="144"/>
        <v>SO-004750</v>
      </c>
      <c r="C4651" t="s">
        <v>16</v>
      </c>
      <c r="D4651" t="s">
        <v>20</v>
      </c>
      <c r="E4651" s="1">
        <v>43700</v>
      </c>
      <c r="F4651" s="1">
        <v>43804</v>
      </c>
      <c r="G4651" s="1">
        <v>43830</v>
      </c>
      <c r="H4651" s="1">
        <v>43836</v>
      </c>
      <c r="I4651" t="s">
        <v>18</v>
      </c>
      <c r="J4651">
        <v>9</v>
      </c>
      <c r="K4651">
        <v>28</v>
      </c>
      <c r="L4651">
        <v>142</v>
      </c>
      <c r="M4651">
        <v>37</v>
      </c>
      <c r="N4651">
        <v>3</v>
      </c>
      <c r="O4651">
        <v>0.15</v>
      </c>
      <c r="P4651">
        <v>461.5</v>
      </c>
      <c r="Q4651">
        <v>1125.5999999999999</v>
      </c>
      <c r="R4651">
        <f>Table1[[#This Row],[OrderQuantity]]*Table1[[#This Row],[UnitPrice]]</f>
        <v>3376.7999999999997</v>
      </c>
      <c r="S4651">
        <f>Table1[[#This Row],[OrderQuantity]]*Table1[[#This Row],[UnitCost]]</f>
        <v>1384.5</v>
      </c>
      <c r="T4651">
        <f>Table1[[#This Row],[OrderQuantity]]*Table1[[#This Row],[UnitPrice]]*(1-Table1[[#This Row],[DiscountApplied]]) - (Table1[[#This Row],[OrderQuantity]]*Table1[[#This Row],[UnitCost]])</f>
        <v>1485.7799999999997</v>
      </c>
      <c r="U4651">
        <f>DATEDIF(Table1[[#This Row],[ShipDate]],Table1[[#This Row],[DeliveryDate]],"d")</f>
        <v>6</v>
      </c>
      <c r="V4651" t="str">
        <f t="shared" si="145"/>
        <v>On Time</v>
      </c>
    </row>
    <row r="4652" spans="2:22" x14ac:dyDescent="0.3">
      <c r="B4652" t="str">
        <f t="shared" si="144"/>
        <v>SO-004751</v>
      </c>
      <c r="C4652" t="s">
        <v>16</v>
      </c>
      <c r="D4652" t="s">
        <v>23</v>
      </c>
      <c r="E4652" s="1">
        <v>43700</v>
      </c>
      <c r="F4652" s="1">
        <v>43804</v>
      </c>
      <c r="G4652" s="1">
        <v>43821</v>
      </c>
      <c r="H4652" s="1">
        <v>43826</v>
      </c>
      <c r="I4652" t="s">
        <v>18</v>
      </c>
      <c r="J4652">
        <v>10</v>
      </c>
      <c r="K4652">
        <v>32</v>
      </c>
      <c r="L4652">
        <v>293</v>
      </c>
      <c r="M4652">
        <v>10</v>
      </c>
      <c r="N4652">
        <v>7</v>
      </c>
      <c r="O4652">
        <v>0.15</v>
      </c>
      <c r="P4652">
        <v>515.9</v>
      </c>
      <c r="Q4652">
        <v>1172.5</v>
      </c>
      <c r="R4652">
        <f>Table1[[#This Row],[OrderQuantity]]*Table1[[#This Row],[UnitPrice]]</f>
        <v>8207.5</v>
      </c>
      <c r="S4652">
        <f>Table1[[#This Row],[OrderQuantity]]*Table1[[#This Row],[UnitCost]]</f>
        <v>3611.2999999999997</v>
      </c>
      <c r="T4652">
        <f>Table1[[#This Row],[OrderQuantity]]*Table1[[#This Row],[UnitPrice]]*(1-Table1[[#This Row],[DiscountApplied]]) - (Table1[[#This Row],[OrderQuantity]]*Table1[[#This Row],[UnitCost]])</f>
        <v>3365.0750000000003</v>
      </c>
      <c r="U4652">
        <f>DATEDIF(Table1[[#This Row],[ShipDate]],Table1[[#This Row],[DeliveryDate]],"d")</f>
        <v>5</v>
      </c>
      <c r="V4652" t="str">
        <f t="shared" si="145"/>
        <v>On Time</v>
      </c>
    </row>
    <row r="4653" spans="2:22" x14ac:dyDescent="0.3">
      <c r="B4653" t="str">
        <f t="shared" si="144"/>
        <v>SO-004752</v>
      </c>
      <c r="C4653" t="s">
        <v>16</v>
      </c>
      <c r="D4653" t="s">
        <v>23</v>
      </c>
      <c r="E4653" s="1">
        <v>43700</v>
      </c>
      <c r="F4653" s="1">
        <v>43804</v>
      </c>
      <c r="G4653" s="1">
        <v>43828</v>
      </c>
      <c r="H4653" s="1">
        <v>43834</v>
      </c>
      <c r="I4653" t="s">
        <v>18</v>
      </c>
      <c r="J4653">
        <v>9</v>
      </c>
      <c r="K4653">
        <v>50</v>
      </c>
      <c r="L4653">
        <v>297</v>
      </c>
      <c r="M4653">
        <v>38</v>
      </c>
      <c r="N4653">
        <v>8</v>
      </c>
      <c r="O4653">
        <v>0.05</v>
      </c>
      <c r="P4653">
        <v>749.06</v>
      </c>
      <c r="Q4653">
        <v>1152.4000000000001</v>
      </c>
      <c r="R4653">
        <f>Table1[[#This Row],[OrderQuantity]]*Table1[[#This Row],[UnitPrice]]</f>
        <v>9219.2000000000007</v>
      </c>
      <c r="S4653">
        <f>Table1[[#This Row],[OrderQuantity]]*Table1[[#This Row],[UnitCost]]</f>
        <v>5992.48</v>
      </c>
      <c r="T4653">
        <f>Table1[[#This Row],[OrderQuantity]]*Table1[[#This Row],[UnitPrice]]*(1-Table1[[#This Row],[DiscountApplied]]) - (Table1[[#This Row],[OrderQuantity]]*Table1[[#This Row],[UnitCost]])</f>
        <v>2765.76</v>
      </c>
      <c r="U4653">
        <f>DATEDIF(Table1[[#This Row],[ShipDate]],Table1[[#This Row],[DeliveryDate]],"d")</f>
        <v>6</v>
      </c>
      <c r="V4653" t="str">
        <f t="shared" si="145"/>
        <v>On Time</v>
      </c>
    </row>
    <row r="4654" spans="2:22" x14ac:dyDescent="0.3">
      <c r="B4654" t="str">
        <f t="shared" si="144"/>
        <v>SO-004753</v>
      </c>
      <c r="C4654" t="s">
        <v>22</v>
      </c>
      <c r="D4654" t="s">
        <v>23</v>
      </c>
      <c r="E4654" s="1">
        <v>43700</v>
      </c>
      <c r="F4654" s="1">
        <v>43804</v>
      </c>
      <c r="G4654" s="1">
        <v>43829</v>
      </c>
      <c r="H4654" s="1">
        <v>43838</v>
      </c>
      <c r="I4654" t="s">
        <v>18</v>
      </c>
      <c r="J4654">
        <v>26</v>
      </c>
      <c r="K4654">
        <v>15</v>
      </c>
      <c r="L4654">
        <v>270</v>
      </c>
      <c r="M4654">
        <v>16</v>
      </c>
      <c r="N4654">
        <v>7</v>
      </c>
      <c r="O4654">
        <v>0.05</v>
      </c>
      <c r="P4654">
        <v>3270.47</v>
      </c>
      <c r="Q4654">
        <v>6170.7</v>
      </c>
      <c r="R4654">
        <f>Table1[[#This Row],[OrderQuantity]]*Table1[[#This Row],[UnitPrice]]</f>
        <v>43194.9</v>
      </c>
      <c r="S4654">
        <f>Table1[[#This Row],[OrderQuantity]]*Table1[[#This Row],[UnitCost]]</f>
        <v>22893.289999999997</v>
      </c>
      <c r="T4654">
        <f>Table1[[#This Row],[OrderQuantity]]*Table1[[#This Row],[UnitPrice]]*(1-Table1[[#This Row],[DiscountApplied]]) - (Table1[[#This Row],[OrderQuantity]]*Table1[[#This Row],[UnitCost]])</f>
        <v>18141.865000000002</v>
      </c>
      <c r="U4654">
        <f>DATEDIF(Table1[[#This Row],[ShipDate]],Table1[[#This Row],[DeliveryDate]],"d")</f>
        <v>9</v>
      </c>
      <c r="V4654" t="str">
        <f t="shared" si="145"/>
        <v>Late</v>
      </c>
    </row>
    <row r="4655" spans="2:22" x14ac:dyDescent="0.3">
      <c r="B4655" t="str">
        <f t="shared" si="144"/>
        <v>SO-004754</v>
      </c>
      <c r="C4655" t="s">
        <v>16</v>
      </c>
      <c r="D4655" t="s">
        <v>24</v>
      </c>
      <c r="E4655" s="1">
        <v>43700</v>
      </c>
      <c r="F4655" s="1">
        <v>43804</v>
      </c>
      <c r="G4655" s="1">
        <v>43822</v>
      </c>
      <c r="H4655" s="1">
        <v>43831</v>
      </c>
      <c r="I4655" t="s">
        <v>18</v>
      </c>
      <c r="J4655">
        <v>6</v>
      </c>
      <c r="K4655">
        <v>33</v>
      </c>
      <c r="L4655">
        <v>12</v>
      </c>
      <c r="M4655">
        <v>47</v>
      </c>
      <c r="N4655">
        <v>7</v>
      </c>
      <c r="O4655">
        <v>0.08</v>
      </c>
      <c r="P4655">
        <v>5106.8100000000004</v>
      </c>
      <c r="Q4655">
        <v>6304.7</v>
      </c>
      <c r="R4655">
        <f>Table1[[#This Row],[OrderQuantity]]*Table1[[#This Row],[UnitPrice]]</f>
        <v>44132.9</v>
      </c>
      <c r="S4655">
        <f>Table1[[#This Row],[OrderQuantity]]*Table1[[#This Row],[UnitCost]]</f>
        <v>35747.670000000006</v>
      </c>
      <c r="T4655">
        <f>Table1[[#This Row],[OrderQuantity]]*Table1[[#This Row],[UnitPrice]]*(1-Table1[[#This Row],[DiscountApplied]]) - (Table1[[#This Row],[OrderQuantity]]*Table1[[#This Row],[UnitCost]])</f>
        <v>4854.5979999999981</v>
      </c>
      <c r="U4655">
        <f>DATEDIF(Table1[[#This Row],[ShipDate]],Table1[[#This Row],[DeliveryDate]],"d")</f>
        <v>9</v>
      </c>
      <c r="V4655" t="str">
        <f t="shared" si="145"/>
        <v>Late</v>
      </c>
    </row>
    <row r="4656" spans="2:22" x14ac:dyDescent="0.3">
      <c r="B4656" t="str">
        <f t="shared" si="144"/>
        <v>SO-004755</v>
      </c>
      <c r="C4656" t="s">
        <v>21</v>
      </c>
      <c r="D4656" t="s">
        <v>24</v>
      </c>
      <c r="E4656" s="1">
        <v>43700</v>
      </c>
      <c r="F4656" s="1">
        <v>43804</v>
      </c>
      <c r="G4656" s="1">
        <v>43807</v>
      </c>
      <c r="H4656" s="1">
        <v>43810</v>
      </c>
      <c r="I4656" t="s">
        <v>18</v>
      </c>
      <c r="J4656">
        <v>23</v>
      </c>
      <c r="K4656">
        <v>26</v>
      </c>
      <c r="L4656">
        <v>33</v>
      </c>
      <c r="M4656">
        <v>31</v>
      </c>
      <c r="N4656">
        <v>1</v>
      </c>
      <c r="O4656">
        <v>0.08</v>
      </c>
      <c r="P4656">
        <v>711.81</v>
      </c>
      <c r="Q4656">
        <v>857.6</v>
      </c>
      <c r="R4656">
        <f>Table1[[#This Row],[OrderQuantity]]*Table1[[#This Row],[UnitPrice]]</f>
        <v>857.6</v>
      </c>
      <c r="S4656">
        <f>Table1[[#This Row],[OrderQuantity]]*Table1[[#This Row],[UnitCost]]</f>
        <v>711.81</v>
      </c>
      <c r="T4656">
        <f>Table1[[#This Row],[OrderQuantity]]*Table1[[#This Row],[UnitPrice]]*(1-Table1[[#This Row],[DiscountApplied]]) - (Table1[[#This Row],[OrderQuantity]]*Table1[[#This Row],[UnitCost]])</f>
        <v>77.18200000000013</v>
      </c>
      <c r="U4656">
        <f>DATEDIF(Table1[[#This Row],[ShipDate]],Table1[[#This Row],[DeliveryDate]],"d")</f>
        <v>3</v>
      </c>
      <c r="V4656" t="str">
        <f t="shared" si="145"/>
        <v>On Time</v>
      </c>
    </row>
    <row r="4657" spans="2:22" x14ac:dyDescent="0.3">
      <c r="B4657" t="str">
        <f t="shared" si="144"/>
        <v>SO-004756</v>
      </c>
      <c r="C4657" t="s">
        <v>21</v>
      </c>
      <c r="D4657" t="s">
        <v>20</v>
      </c>
      <c r="E4657" s="1">
        <v>43700</v>
      </c>
      <c r="F4657" s="1">
        <v>43805</v>
      </c>
      <c r="G4657" s="1">
        <v>43813</v>
      </c>
      <c r="H4657" s="1">
        <v>43815</v>
      </c>
      <c r="I4657" t="s">
        <v>18</v>
      </c>
      <c r="J4657">
        <v>21</v>
      </c>
      <c r="K4657">
        <v>5</v>
      </c>
      <c r="L4657">
        <v>183</v>
      </c>
      <c r="M4657">
        <v>25</v>
      </c>
      <c r="N4657">
        <v>6</v>
      </c>
      <c r="O4657">
        <v>0.2</v>
      </c>
      <c r="P4657">
        <v>2020.72</v>
      </c>
      <c r="Q4657">
        <v>5051.8</v>
      </c>
      <c r="R4657">
        <f>Table1[[#This Row],[OrderQuantity]]*Table1[[#This Row],[UnitPrice]]</f>
        <v>30310.800000000003</v>
      </c>
      <c r="S4657">
        <f>Table1[[#This Row],[OrderQuantity]]*Table1[[#This Row],[UnitCost]]</f>
        <v>12124.32</v>
      </c>
      <c r="T4657">
        <f>Table1[[#This Row],[OrderQuantity]]*Table1[[#This Row],[UnitPrice]]*(1-Table1[[#This Row],[DiscountApplied]]) - (Table1[[#This Row],[OrderQuantity]]*Table1[[#This Row],[UnitCost]])</f>
        <v>12124.320000000003</v>
      </c>
      <c r="U4657">
        <f>DATEDIF(Table1[[#This Row],[ShipDate]],Table1[[#This Row],[DeliveryDate]],"d")</f>
        <v>2</v>
      </c>
      <c r="V4657" t="str">
        <f t="shared" si="145"/>
        <v>On Time</v>
      </c>
    </row>
    <row r="4658" spans="2:22" x14ac:dyDescent="0.3">
      <c r="B4658" t="str">
        <f t="shared" si="144"/>
        <v>SO-004757</v>
      </c>
      <c r="C4658" t="s">
        <v>16</v>
      </c>
      <c r="D4658" t="s">
        <v>26</v>
      </c>
      <c r="E4658" s="1">
        <v>43700</v>
      </c>
      <c r="F4658" s="1">
        <v>43805</v>
      </c>
      <c r="G4658" s="1">
        <v>43820</v>
      </c>
      <c r="H4658" s="1">
        <v>43826</v>
      </c>
      <c r="I4658" t="s">
        <v>18</v>
      </c>
      <c r="J4658">
        <v>7</v>
      </c>
      <c r="K4658">
        <v>1</v>
      </c>
      <c r="L4658">
        <v>80</v>
      </c>
      <c r="M4658">
        <v>12</v>
      </c>
      <c r="N4658">
        <v>3</v>
      </c>
      <c r="O4658">
        <v>0.05</v>
      </c>
      <c r="P4658">
        <v>125.96</v>
      </c>
      <c r="Q4658">
        <v>268</v>
      </c>
      <c r="R4658">
        <f>Table1[[#This Row],[OrderQuantity]]*Table1[[#This Row],[UnitPrice]]</f>
        <v>804</v>
      </c>
      <c r="S4658">
        <f>Table1[[#This Row],[OrderQuantity]]*Table1[[#This Row],[UnitCost]]</f>
        <v>377.88</v>
      </c>
      <c r="T4658">
        <f>Table1[[#This Row],[OrderQuantity]]*Table1[[#This Row],[UnitPrice]]*(1-Table1[[#This Row],[DiscountApplied]]) - (Table1[[#This Row],[OrderQuantity]]*Table1[[#This Row],[UnitCost]])</f>
        <v>385.91999999999996</v>
      </c>
      <c r="U4658">
        <f>DATEDIF(Table1[[#This Row],[ShipDate]],Table1[[#This Row],[DeliveryDate]],"d")</f>
        <v>6</v>
      </c>
      <c r="V4658" t="str">
        <f t="shared" si="145"/>
        <v>On Time</v>
      </c>
    </row>
    <row r="4659" spans="2:22" x14ac:dyDescent="0.3">
      <c r="B4659" t="str">
        <f t="shared" si="144"/>
        <v>SO-004758</v>
      </c>
      <c r="C4659" t="s">
        <v>19</v>
      </c>
      <c r="D4659" t="s">
        <v>24</v>
      </c>
      <c r="E4659" s="1">
        <v>43700</v>
      </c>
      <c r="F4659" s="1">
        <v>43805</v>
      </c>
      <c r="G4659" s="1">
        <v>43816</v>
      </c>
      <c r="H4659" s="1">
        <v>43817</v>
      </c>
      <c r="I4659" t="s">
        <v>18</v>
      </c>
      <c r="J4659">
        <v>19</v>
      </c>
      <c r="K4659">
        <v>34</v>
      </c>
      <c r="L4659">
        <v>58</v>
      </c>
      <c r="M4659">
        <v>9</v>
      </c>
      <c r="N4659">
        <v>2</v>
      </c>
      <c r="O4659">
        <v>0.1</v>
      </c>
      <c r="P4659">
        <v>837.9</v>
      </c>
      <c r="Q4659">
        <v>1132.3</v>
      </c>
      <c r="R4659">
        <f>Table1[[#This Row],[OrderQuantity]]*Table1[[#This Row],[UnitPrice]]</f>
        <v>2264.6</v>
      </c>
      <c r="S4659">
        <f>Table1[[#This Row],[OrderQuantity]]*Table1[[#This Row],[UnitCost]]</f>
        <v>1675.8</v>
      </c>
      <c r="T4659">
        <f>Table1[[#This Row],[OrderQuantity]]*Table1[[#This Row],[UnitPrice]]*(1-Table1[[#This Row],[DiscountApplied]]) - (Table1[[#This Row],[OrderQuantity]]*Table1[[#This Row],[UnitCost]])</f>
        <v>362.33999999999992</v>
      </c>
      <c r="U4659">
        <f>DATEDIF(Table1[[#This Row],[ShipDate]],Table1[[#This Row],[DeliveryDate]],"d")</f>
        <v>1</v>
      </c>
      <c r="V4659" t="str">
        <f t="shared" si="145"/>
        <v>On Time</v>
      </c>
    </row>
    <row r="4660" spans="2:22" x14ac:dyDescent="0.3">
      <c r="B4660" t="str">
        <f t="shared" si="144"/>
        <v>SO-004759</v>
      </c>
      <c r="C4660" t="s">
        <v>19</v>
      </c>
      <c r="D4660" t="s">
        <v>20</v>
      </c>
      <c r="E4660" s="1">
        <v>43700</v>
      </c>
      <c r="F4660" s="1">
        <v>43805</v>
      </c>
      <c r="G4660" s="1">
        <v>43818</v>
      </c>
      <c r="H4660" s="1">
        <v>43825</v>
      </c>
      <c r="I4660" t="s">
        <v>18</v>
      </c>
      <c r="J4660">
        <v>15</v>
      </c>
      <c r="K4660">
        <v>2</v>
      </c>
      <c r="L4660">
        <v>91</v>
      </c>
      <c r="M4660">
        <v>27</v>
      </c>
      <c r="N4660">
        <v>1</v>
      </c>
      <c r="O4660">
        <v>0.05</v>
      </c>
      <c r="P4660">
        <v>1886.59</v>
      </c>
      <c r="Q4660">
        <v>3309.8</v>
      </c>
      <c r="R4660">
        <f>Table1[[#This Row],[OrderQuantity]]*Table1[[#This Row],[UnitPrice]]</f>
        <v>3309.8</v>
      </c>
      <c r="S4660">
        <f>Table1[[#This Row],[OrderQuantity]]*Table1[[#This Row],[UnitCost]]</f>
        <v>1886.59</v>
      </c>
      <c r="T4660">
        <f>Table1[[#This Row],[OrderQuantity]]*Table1[[#This Row],[UnitPrice]]*(1-Table1[[#This Row],[DiscountApplied]]) - (Table1[[#This Row],[OrderQuantity]]*Table1[[#This Row],[UnitCost]])</f>
        <v>1257.72</v>
      </c>
      <c r="U4660">
        <f>DATEDIF(Table1[[#This Row],[ShipDate]],Table1[[#This Row],[DeliveryDate]],"d")</f>
        <v>7</v>
      </c>
      <c r="V4660" t="str">
        <f t="shared" si="145"/>
        <v>On Time</v>
      </c>
    </row>
    <row r="4661" spans="2:22" x14ac:dyDescent="0.3">
      <c r="B4661" t="str">
        <f t="shared" si="144"/>
        <v>SO-004760</v>
      </c>
      <c r="C4661" t="s">
        <v>19</v>
      </c>
      <c r="D4661" t="s">
        <v>17</v>
      </c>
      <c r="E4661" s="1">
        <v>43700</v>
      </c>
      <c r="F4661" s="1">
        <v>43805</v>
      </c>
      <c r="G4661" s="1">
        <v>43827</v>
      </c>
      <c r="H4661" s="1">
        <v>43837</v>
      </c>
      <c r="I4661" t="s">
        <v>18</v>
      </c>
      <c r="J4661">
        <v>19</v>
      </c>
      <c r="K4661">
        <v>44</v>
      </c>
      <c r="L4661">
        <v>252</v>
      </c>
      <c r="M4661">
        <v>28</v>
      </c>
      <c r="N4661">
        <v>7</v>
      </c>
      <c r="O4661">
        <v>0.05</v>
      </c>
      <c r="P4661">
        <v>400.46</v>
      </c>
      <c r="Q4661">
        <v>931.3</v>
      </c>
      <c r="R4661">
        <f>Table1[[#This Row],[OrderQuantity]]*Table1[[#This Row],[UnitPrice]]</f>
        <v>6519.0999999999995</v>
      </c>
      <c r="S4661">
        <f>Table1[[#This Row],[OrderQuantity]]*Table1[[#This Row],[UnitCost]]</f>
        <v>2803.22</v>
      </c>
      <c r="T4661">
        <f>Table1[[#This Row],[OrderQuantity]]*Table1[[#This Row],[UnitPrice]]*(1-Table1[[#This Row],[DiscountApplied]]) - (Table1[[#This Row],[OrderQuantity]]*Table1[[#This Row],[UnitCost]])</f>
        <v>3389.9249999999997</v>
      </c>
      <c r="U4661">
        <f>DATEDIF(Table1[[#This Row],[ShipDate]],Table1[[#This Row],[DeliveryDate]],"d")</f>
        <v>10</v>
      </c>
      <c r="V4661" t="str">
        <f t="shared" si="145"/>
        <v>Late</v>
      </c>
    </row>
    <row r="4662" spans="2:22" x14ac:dyDescent="0.3">
      <c r="B4662" t="str">
        <f t="shared" si="144"/>
        <v>SO-004761</v>
      </c>
      <c r="C4662" t="s">
        <v>19</v>
      </c>
      <c r="D4662" t="s">
        <v>25</v>
      </c>
      <c r="E4662" s="1">
        <v>43700</v>
      </c>
      <c r="F4662" s="1">
        <v>43805</v>
      </c>
      <c r="G4662" s="1">
        <v>43817</v>
      </c>
      <c r="H4662" s="1">
        <v>43825</v>
      </c>
      <c r="I4662" t="s">
        <v>18</v>
      </c>
      <c r="J4662">
        <v>15</v>
      </c>
      <c r="K4662">
        <v>39</v>
      </c>
      <c r="L4662">
        <v>339</v>
      </c>
      <c r="M4662">
        <v>42</v>
      </c>
      <c r="N4662">
        <v>1</v>
      </c>
      <c r="O4662">
        <v>0.3</v>
      </c>
      <c r="P4662">
        <v>1002.59</v>
      </c>
      <c r="Q4662">
        <v>2331.6</v>
      </c>
      <c r="R4662">
        <f>Table1[[#This Row],[OrderQuantity]]*Table1[[#This Row],[UnitPrice]]</f>
        <v>2331.6</v>
      </c>
      <c r="S4662">
        <f>Table1[[#This Row],[OrderQuantity]]*Table1[[#This Row],[UnitCost]]</f>
        <v>1002.59</v>
      </c>
      <c r="T4662">
        <f>Table1[[#This Row],[OrderQuantity]]*Table1[[#This Row],[UnitPrice]]*(1-Table1[[#This Row],[DiscountApplied]]) - (Table1[[#This Row],[OrderQuantity]]*Table1[[#This Row],[UnitCost]])</f>
        <v>629.52999999999986</v>
      </c>
      <c r="U4662">
        <f>DATEDIF(Table1[[#This Row],[ShipDate]],Table1[[#This Row],[DeliveryDate]],"d")</f>
        <v>8</v>
      </c>
      <c r="V4662" t="str">
        <f t="shared" si="145"/>
        <v>Late</v>
      </c>
    </row>
    <row r="4663" spans="2:22" x14ac:dyDescent="0.3">
      <c r="B4663" t="str">
        <f t="shared" si="144"/>
        <v>SO-004762</v>
      </c>
      <c r="C4663" t="s">
        <v>21</v>
      </c>
      <c r="D4663" t="s">
        <v>20</v>
      </c>
      <c r="E4663" s="1">
        <v>43700</v>
      </c>
      <c r="F4663" s="1">
        <v>43805</v>
      </c>
      <c r="G4663" s="1">
        <v>43828</v>
      </c>
      <c r="H4663" s="1">
        <v>43836</v>
      </c>
      <c r="I4663" t="s">
        <v>18</v>
      </c>
      <c r="J4663">
        <v>22</v>
      </c>
      <c r="K4663">
        <v>14</v>
      </c>
      <c r="L4663">
        <v>182</v>
      </c>
      <c r="M4663">
        <v>7</v>
      </c>
      <c r="N4663">
        <v>7</v>
      </c>
      <c r="O4663">
        <v>0.1</v>
      </c>
      <c r="P4663">
        <v>2026.08</v>
      </c>
      <c r="Q4663">
        <v>5065.2</v>
      </c>
      <c r="R4663">
        <f>Table1[[#This Row],[OrderQuantity]]*Table1[[#This Row],[UnitPrice]]</f>
        <v>35456.400000000001</v>
      </c>
      <c r="S4663">
        <f>Table1[[#This Row],[OrderQuantity]]*Table1[[#This Row],[UnitCost]]</f>
        <v>14182.56</v>
      </c>
      <c r="T4663">
        <f>Table1[[#This Row],[OrderQuantity]]*Table1[[#This Row],[UnitPrice]]*(1-Table1[[#This Row],[DiscountApplied]]) - (Table1[[#This Row],[OrderQuantity]]*Table1[[#This Row],[UnitCost]])</f>
        <v>17728.200000000004</v>
      </c>
      <c r="U4663">
        <f>DATEDIF(Table1[[#This Row],[ShipDate]],Table1[[#This Row],[DeliveryDate]],"d")</f>
        <v>8</v>
      </c>
      <c r="V4663" t="str">
        <f t="shared" si="145"/>
        <v>Late</v>
      </c>
    </row>
    <row r="4664" spans="2:22" x14ac:dyDescent="0.3">
      <c r="B4664" t="str">
        <f t="shared" si="144"/>
        <v>SO-004763</v>
      </c>
      <c r="C4664" t="s">
        <v>19</v>
      </c>
      <c r="D4664" t="s">
        <v>24</v>
      </c>
      <c r="E4664" s="1">
        <v>43700</v>
      </c>
      <c r="F4664" s="1">
        <v>43805</v>
      </c>
      <c r="G4664" s="1">
        <v>43829</v>
      </c>
      <c r="H4664" s="1">
        <v>43839</v>
      </c>
      <c r="I4664" t="s">
        <v>18</v>
      </c>
      <c r="J4664">
        <v>15</v>
      </c>
      <c r="K4664">
        <v>44</v>
      </c>
      <c r="L4664">
        <v>45</v>
      </c>
      <c r="M4664">
        <v>19</v>
      </c>
      <c r="N4664">
        <v>3</v>
      </c>
      <c r="O4664">
        <v>0.05</v>
      </c>
      <c r="P4664">
        <v>653.25</v>
      </c>
      <c r="Q4664">
        <v>837.5</v>
      </c>
      <c r="R4664">
        <f>Table1[[#This Row],[OrderQuantity]]*Table1[[#This Row],[UnitPrice]]</f>
        <v>2512.5</v>
      </c>
      <c r="S4664">
        <f>Table1[[#This Row],[OrderQuantity]]*Table1[[#This Row],[UnitCost]]</f>
        <v>1959.75</v>
      </c>
      <c r="T4664">
        <f>Table1[[#This Row],[OrderQuantity]]*Table1[[#This Row],[UnitPrice]]*(1-Table1[[#This Row],[DiscountApplied]]) - (Table1[[#This Row],[OrderQuantity]]*Table1[[#This Row],[UnitCost]])</f>
        <v>427.125</v>
      </c>
      <c r="U4664">
        <f>DATEDIF(Table1[[#This Row],[ShipDate]],Table1[[#This Row],[DeliveryDate]],"d")</f>
        <v>10</v>
      </c>
      <c r="V4664" t="str">
        <f t="shared" si="145"/>
        <v>Late</v>
      </c>
    </row>
    <row r="4665" spans="2:22" x14ac:dyDescent="0.3">
      <c r="B4665" t="str">
        <f t="shared" si="144"/>
        <v>SO-004764</v>
      </c>
      <c r="C4665" t="s">
        <v>22</v>
      </c>
      <c r="D4665" t="s">
        <v>17</v>
      </c>
      <c r="E4665" s="1">
        <v>43700</v>
      </c>
      <c r="F4665" s="1">
        <v>43805</v>
      </c>
      <c r="G4665" s="1">
        <v>43829</v>
      </c>
      <c r="H4665" s="1">
        <v>43833</v>
      </c>
      <c r="I4665" t="s">
        <v>18</v>
      </c>
      <c r="J4665">
        <v>27</v>
      </c>
      <c r="K4665">
        <v>34</v>
      </c>
      <c r="L4665">
        <v>232</v>
      </c>
      <c r="M4665">
        <v>13</v>
      </c>
      <c r="N4665">
        <v>2</v>
      </c>
      <c r="O4665">
        <v>0.05</v>
      </c>
      <c r="P4665">
        <v>282.94</v>
      </c>
      <c r="Q4665">
        <v>690.1</v>
      </c>
      <c r="R4665">
        <f>Table1[[#This Row],[OrderQuantity]]*Table1[[#This Row],[UnitPrice]]</f>
        <v>1380.2</v>
      </c>
      <c r="S4665">
        <f>Table1[[#This Row],[OrderQuantity]]*Table1[[#This Row],[UnitCost]]</f>
        <v>565.88</v>
      </c>
      <c r="T4665">
        <f>Table1[[#This Row],[OrderQuantity]]*Table1[[#This Row],[UnitPrice]]*(1-Table1[[#This Row],[DiscountApplied]]) - (Table1[[#This Row],[OrderQuantity]]*Table1[[#This Row],[UnitCost]])</f>
        <v>745.31000000000006</v>
      </c>
      <c r="U4665">
        <f>DATEDIF(Table1[[#This Row],[ShipDate]],Table1[[#This Row],[DeliveryDate]],"d")</f>
        <v>4</v>
      </c>
      <c r="V4665" t="str">
        <f t="shared" si="145"/>
        <v>On Time</v>
      </c>
    </row>
    <row r="4666" spans="2:22" x14ac:dyDescent="0.3">
      <c r="B4666" t="str">
        <f t="shared" si="144"/>
        <v>SO-004765</v>
      </c>
      <c r="C4666" t="s">
        <v>16</v>
      </c>
      <c r="D4666" t="s">
        <v>17</v>
      </c>
      <c r="E4666" s="1">
        <v>43700</v>
      </c>
      <c r="F4666" s="1">
        <v>43806</v>
      </c>
      <c r="G4666" s="1">
        <v>43808</v>
      </c>
      <c r="H4666" s="1">
        <v>43813</v>
      </c>
      <c r="I4666" t="s">
        <v>18</v>
      </c>
      <c r="J4666">
        <v>2</v>
      </c>
      <c r="K4666">
        <v>34</v>
      </c>
      <c r="L4666">
        <v>230</v>
      </c>
      <c r="M4666">
        <v>31</v>
      </c>
      <c r="N4666">
        <v>7</v>
      </c>
      <c r="O4666">
        <v>0.05</v>
      </c>
      <c r="P4666">
        <v>1575.84</v>
      </c>
      <c r="Q4666">
        <v>2626.4</v>
      </c>
      <c r="R4666">
        <f>Table1[[#This Row],[OrderQuantity]]*Table1[[#This Row],[UnitPrice]]</f>
        <v>18384.8</v>
      </c>
      <c r="S4666">
        <f>Table1[[#This Row],[OrderQuantity]]*Table1[[#This Row],[UnitCost]]</f>
        <v>11030.88</v>
      </c>
      <c r="T4666">
        <f>Table1[[#This Row],[OrderQuantity]]*Table1[[#This Row],[UnitPrice]]*(1-Table1[[#This Row],[DiscountApplied]]) - (Table1[[#This Row],[OrderQuantity]]*Table1[[#This Row],[UnitCost]])</f>
        <v>6434.6799999999985</v>
      </c>
      <c r="U4666">
        <f>DATEDIF(Table1[[#This Row],[ShipDate]],Table1[[#This Row],[DeliveryDate]],"d")</f>
        <v>5</v>
      </c>
      <c r="V4666" t="str">
        <f t="shared" si="145"/>
        <v>On Time</v>
      </c>
    </row>
    <row r="4667" spans="2:22" x14ac:dyDescent="0.3">
      <c r="B4667" t="str">
        <f t="shared" si="144"/>
        <v>SO-004766</v>
      </c>
      <c r="C4667" t="s">
        <v>16</v>
      </c>
      <c r="D4667" t="s">
        <v>24</v>
      </c>
      <c r="E4667" s="1">
        <v>43700</v>
      </c>
      <c r="F4667" s="1">
        <v>43806</v>
      </c>
      <c r="G4667" s="1">
        <v>43817</v>
      </c>
      <c r="H4667" s="1">
        <v>43820</v>
      </c>
      <c r="I4667" t="s">
        <v>18</v>
      </c>
      <c r="J4667">
        <v>8</v>
      </c>
      <c r="K4667">
        <v>47</v>
      </c>
      <c r="L4667">
        <v>10</v>
      </c>
      <c r="M4667">
        <v>31</v>
      </c>
      <c r="N4667">
        <v>2</v>
      </c>
      <c r="O4667">
        <v>0.15</v>
      </c>
      <c r="P4667">
        <v>1479.49</v>
      </c>
      <c r="Q4667">
        <v>2425.4</v>
      </c>
      <c r="R4667">
        <f>Table1[[#This Row],[OrderQuantity]]*Table1[[#This Row],[UnitPrice]]</f>
        <v>4850.8</v>
      </c>
      <c r="S4667">
        <f>Table1[[#This Row],[OrderQuantity]]*Table1[[#This Row],[UnitCost]]</f>
        <v>2958.98</v>
      </c>
      <c r="T4667">
        <f>Table1[[#This Row],[OrderQuantity]]*Table1[[#This Row],[UnitPrice]]*(1-Table1[[#This Row],[DiscountApplied]]) - (Table1[[#This Row],[OrderQuantity]]*Table1[[#This Row],[UnitCost]])</f>
        <v>1164.2000000000003</v>
      </c>
      <c r="U4667">
        <f>DATEDIF(Table1[[#This Row],[ShipDate]],Table1[[#This Row],[DeliveryDate]],"d")</f>
        <v>3</v>
      </c>
      <c r="V4667" t="str">
        <f t="shared" si="145"/>
        <v>On Time</v>
      </c>
    </row>
    <row r="4668" spans="2:22" x14ac:dyDescent="0.3">
      <c r="B4668" t="str">
        <f t="shared" si="144"/>
        <v>SO-004767</v>
      </c>
      <c r="C4668" t="s">
        <v>21</v>
      </c>
      <c r="D4668" t="s">
        <v>23</v>
      </c>
      <c r="E4668" s="1">
        <v>43700</v>
      </c>
      <c r="F4668" s="1">
        <v>43806</v>
      </c>
      <c r="G4668" s="1">
        <v>43815</v>
      </c>
      <c r="H4668" s="1">
        <v>43819</v>
      </c>
      <c r="I4668" t="s">
        <v>18</v>
      </c>
      <c r="J4668">
        <v>24</v>
      </c>
      <c r="K4668">
        <v>9</v>
      </c>
      <c r="L4668">
        <v>312</v>
      </c>
      <c r="M4668">
        <v>28</v>
      </c>
      <c r="N4668">
        <v>3</v>
      </c>
      <c r="O4668">
        <v>0.08</v>
      </c>
      <c r="P4668">
        <v>3247.36</v>
      </c>
      <c r="Q4668">
        <v>3865.9</v>
      </c>
      <c r="R4668">
        <f>Table1[[#This Row],[OrderQuantity]]*Table1[[#This Row],[UnitPrice]]</f>
        <v>11597.7</v>
      </c>
      <c r="S4668">
        <f>Table1[[#This Row],[OrderQuantity]]*Table1[[#This Row],[UnitCost]]</f>
        <v>9742.08</v>
      </c>
      <c r="T4668">
        <f>Table1[[#This Row],[OrderQuantity]]*Table1[[#This Row],[UnitPrice]]*(1-Table1[[#This Row],[DiscountApplied]]) - (Table1[[#This Row],[OrderQuantity]]*Table1[[#This Row],[UnitCost]])</f>
        <v>927.80400000000191</v>
      </c>
      <c r="U4668">
        <f>DATEDIF(Table1[[#This Row],[ShipDate]],Table1[[#This Row],[DeliveryDate]],"d")</f>
        <v>4</v>
      </c>
      <c r="V4668" t="str">
        <f t="shared" si="145"/>
        <v>On Time</v>
      </c>
    </row>
    <row r="4669" spans="2:22" x14ac:dyDescent="0.3">
      <c r="B4669" t="str">
        <f t="shared" si="144"/>
        <v>SO-004768</v>
      </c>
      <c r="C4669" t="s">
        <v>19</v>
      </c>
      <c r="D4669" t="s">
        <v>23</v>
      </c>
      <c r="E4669" s="1">
        <v>43700</v>
      </c>
      <c r="F4669" s="1">
        <v>43806</v>
      </c>
      <c r="G4669" s="1">
        <v>43823</v>
      </c>
      <c r="H4669" s="1">
        <v>43830</v>
      </c>
      <c r="I4669" t="s">
        <v>18</v>
      </c>
      <c r="J4669">
        <v>16</v>
      </c>
      <c r="K4669">
        <v>19</v>
      </c>
      <c r="L4669">
        <v>274</v>
      </c>
      <c r="M4669">
        <v>34</v>
      </c>
      <c r="N4669">
        <v>2</v>
      </c>
      <c r="O4669">
        <v>0.08</v>
      </c>
      <c r="P4669">
        <v>501.7</v>
      </c>
      <c r="Q4669">
        <v>783.9</v>
      </c>
      <c r="R4669">
        <f>Table1[[#This Row],[OrderQuantity]]*Table1[[#This Row],[UnitPrice]]</f>
        <v>1567.8</v>
      </c>
      <c r="S4669">
        <f>Table1[[#This Row],[OrderQuantity]]*Table1[[#This Row],[UnitCost]]</f>
        <v>1003.4</v>
      </c>
      <c r="T4669">
        <f>Table1[[#This Row],[OrderQuantity]]*Table1[[#This Row],[UnitPrice]]*(1-Table1[[#This Row],[DiscountApplied]]) - (Table1[[#This Row],[OrderQuantity]]*Table1[[#This Row],[UnitCost]])</f>
        <v>438.976</v>
      </c>
      <c r="U4669">
        <f>DATEDIF(Table1[[#This Row],[ShipDate]],Table1[[#This Row],[DeliveryDate]],"d")</f>
        <v>7</v>
      </c>
      <c r="V4669" t="str">
        <f t="shared" si="145"/>
        <v>On Time</v>
      </c>
    </row>
    <row r="4670" spans="2:22" x14ac:dyDescent="0.3">
      <c r="B4670" t="str">
        <f t="shared" si="144"/>
        <v>SO-004769</v>
      </c>
      <c r="C4670" t="s">
        <v>21</v>
      </c>
      <c r="D4670" t="s">
        <v>17</v>
      </c>
      <c r="E4670" s="1">
        <v>43700</v>
      </c>
      <c r="F4670" s="1">
        <v>43806</v>
      </c>
      <c r="G4670" s="1">
        <v>43822</v>
      </c>
      <c r="H4670" s="1">
        <v>43831</v>
      </c>
      <c r="I4670" t="s">
        <v>18</v>
      </c>
      <c r="J4670">
        <v>20</v>
      </c>
      <c r="K4670">
        <v>7</v>
      </c>
      <c r="L4670">
        <v>238</v>
      </c>
      <c r="M4670">
        <v>19</v>
      </c>
      <c r="N4670">
        <v>8</v>
      </c>
      <c r="O4670">
        <v>0.08</v>
      </c>
      <c r="P4670">
        <v>3322.87</v>
      </c>
      <c r="Q4670">
        <v>5112.1000000000004</v>
      </c>
      <c r="R4670">
        <f>Table1[[#This Row],[OrderQuantity]]*Table1[[#This Row],[UnitPrice]]</f>
        <v>40896.800000000003</v>
      </c>
      <c r="S4670">
        <f>Table1[[#This Row],[OrderQuantity]]*Table1[[#This Row],[UnitCost]]</f>
        <v>26582.959999999999</v>
      </c>
      <c r="T4670">
        <f>Table1[[#This Row],[OrderQuantity]]*Table1[[#This Row],[UnitPrice]]*(1-Table1[[#This Row],[DiscountApplied]]) - (Table1[[#This Row],[OrderQuantity]]*Table1[[#This Row],[UnitCost]])</f>
        <v>11042.096000000005</v>
      </c>
      <c r="U4670">
        <f>DATEDIF(Table1[[#This Row],[ShipDate]],Table1[[#This Row],[DeliveryDate]],"d")</f>
        <v>9</v>
      </c>
      <c r="V4670" t="str">
        <f t="shared" si="145"/>
        <v>Late</v>
      </c>
    </row>
    <row r="4671" spans="2:22" x14ac:dyDescent="0.3">
      <c r="B4671" t="str">
        <f t="shared" si="144"/>
        <v>SO-004770</v>
      </c>
      <c r="C4671" t="s">
        <v>16</v>
      </c>
      <c r="D4671" t="s">
        <v>24</v>
      </c>
      <c r="E4671" s="1">
        <v>43700</v>
      </c>
      <c r="F4671" s="1">
        <v>43806</v>
      </c>
      <c r="G4671" s="1">
        <v>43818</v>
      </c>
      <c r="H4671" s="1">
        <v>43824</v>
      </c>
      <c r="I4671" t="s">
        <v>18</v>
      </c>
      <c r="J4671">
        <v>3</v>
      </c>
      <c r="K4671">
        <v>10</v>
      </c>
      <c r="L4671">
        <v>39</v>
      </c>
      <c r="M4671">
        <v>15</v>
      </c>
      <c r="N4671">
        <v>6</v>
      </c>
      <c r="O4671">
        <v>0.1</v>
      </c>
      <c r="P4671">
        <v>1049.22</v>
      </c>
      <c r="Q4671">
        <v>1809</v>
      </c>
      <c r="R4671">
        <f>Table1[[#This Row],[OrderQuantity]]*Table1[[#This Row],[UnitPrice]]</f>
        <v>10854</v>
      </c>
      <c r="S4671">
        <f>Table1[[#This Row],[OrderQuantity]]*Table1[[#This Row],[UnitCost]]</f>
        <v>6295.32</v>
      </c>
      <c r="T4671">
        <f>Table1[[#This Row],[OrderQuantity]]*Table1[[#This Row],[UnitPrice]]*(1-Table1[[#This Row],[DiscountApplied]]) - (Table1[[#This Row],[OrderQuantity]]*Table1[[#This Row],[UnitCost]])</f>
        <v>3473.2800000000007</v>
      </c>
      <c r="U4671">
        <f>DATEDIF(Table1[[#This Row],[ShipDate]],Table1[[#This Row],[DeliveryDate]],"d")</f>
        <v>6</v>
      </c>
      <c r="V4671" t="str">
        <f t="shared" si="145"/>
        <v>On Time</v>
      </c>
    </row>
    <row r="4672" spans="2:22" x14ac:dyDescent="0.3">
      <c r="B4672" t="str">
        <f t="shared" si="144"/>
        <v>SO-004771</v>
      </c>
      <c r="C4672" t="s">
        <v>16</v>
      </c>
      <c r="D4672" t="s">
        <v>20</v>
      </c>
      <c r="E4672" s="1">
        <v>43700</v>
      </c>
      <c r="F4672" s="1">
        <v>43806</v>
      </c>
      <c r="G4672" s="1">
        <v>43819</v>
      </c>
      <c r="H4672" s="1">
        <v>43820</v>
      </c>
      <c r="I4672" t="s">
        <v>18</v>
      </c>
      <c r="J4672">
        <v>4</v>
      </c>
      <c r="K4672">
        <v>37</v>
      </c>
      <c r="L4672">
        <v>154</v>
      </c>
      <c r="M4672">
        <v>9</v>
      </c>
      <c r="N4672">
        <v>6</v>
      </c>
      <c r="O4672">
        <v>0.1</v>
      </c>
      <c r="P4672">
        <v>1764.38</v>
      </c>
      <c r="Q4672">
        <v>2673.3</v>
      </c>
      <c r="R4672">
        <f>Table1[[#This Row],[OrderQuantity]]*Table1[[#This Row],[UnitPrice]]</f>
        <v>16039.800000000001</v>
      </c>
      <c r="S4672">
        <f>Table1[[#This Row],[OrderQuantity]]*Table1[[#This Row],[UnitCost]]</f>
        <v>10586.28</v>
      </c>
      <c r="T4672">
        <f>Table1[[#This Row],[OrderQuantity]]*Table1[[#This Row],[UnitPrice]]*(1-Table1[[#This Row],[DiscountApplied]]) - (Table1[[#This Row],[OrderQuantity]]*Table1[[#This Row],[UnitCost]])</f>
        <v>3849.5400000000009</v>
      </c>
      <c r="U4672">
        <f>DATEDIF(Table1[[#This Row],[ShipDate]],Table1[[#This Row],[DeliveryDate]],"d")</f>
        <v>1</v>
      </c>
      <c r="V4672" t="str">
        <f t="shared" si="145"/>
        <v>On Time</v>
      </c>
    </row>
    <row r="4673" spans="2:22" x14ac:dyDescent="0.3">
      <c r="B4673" t="str">
        <f t="shared" si="144"/>
        <v>SO-004772</v>
      </c>
      <c r="C4673" t="s">
        <v>19</v>
      </c>
      <c r="D4673" t="s">
        <v>23</v>
      </c>
      <c r="E4673" s="1">
        <v>43700</v>
      </c>
      <c r="F4673" s="1">
        <v>43807</v>
      </c>
      <c r="G4673" s="1">
        <v>43829</v>
      </c>
      <c r="H4673" s="1">
        <v>43836</v>
      </c>
      <c r="I4673" t="s">
        <v>18</v>
      </c>
      <c r="J4673">
        <v>19</v>
      </c>
      <c r="K4673">
        <v>41</v>
      </c>
      <c r="L4673">
        <v>318</v>
      </c>
      <c r="M4673">
        <v>21</v>
      </c>
      <c r="N4673">
        <v>6</v>
      </c>
      <c r="O4673">
        <v>0.08</v>
      </c>
      <c r="P4673">
        <v>2781.17</v>
      </c>
      <c r="Q4673">
        <v>3973.1</v>
      </c>
      <c r="R4673">
        <f>Table1[[#This Row],[OrderQuantity]]*Table1[[#This Row],[UnitPrice]]</f>
        <v>23838.6</v>
      </c>
      <c r="S4673">
        <f>Table1[[#This Row],[OrderQuantity]]*Table1[[#This Row],[UnitCost]]</f>
        <v>16687.02</v>
      </c>
      <c r="T4673">
        <f>Table1[[#This Row],[OrderQuantity]]*Table1[[#This Row],[UnitPrice]]*(1-Table1[[#This Row],[DiscountApplied]]) - (Table1[[#This Row],[OrderQuantity]]*Table1[[#This Row],[UnitCost]])</f>
        <v>5244.4919999999984</v>
      </c>
      <c r="U4673">
        <f>DATEDIF(Table1[[#This Row],[ShipDate]],Table1[[#This Row],[DeliveryDate]],"d")</f>
        <v>7</v>
      </c>
      <c r="V4673" t="str">
        <f t="shared" si="145"/>
        <v>On Time</v>
      </c>
    </row>
    <row r="4674" spans="2:22" x14ac:dyDescent="0.3">
      <c r="B4674" t="str">
        <f t="shared" ref="B4674:B4737" si="146">"SO-" &amp; TEXT(ROW(B4674)+99,"000000")</f>
        <v>SO-004773</v>
      </c>
      <c r="C4674" t="s">
        <v>21</v>
      </c>
      <c r="D4674" t="s">
        <v>24</v>
      </c>
      <c r="E4674" s="1">
        <v>43700</v>
      </c>
      <c r="F4674" s="1">
        <v>43807</v>
      </c>
      <c r="G4674" s="1">
        <v>43818</v>
      </c>
      <c r="H4674" s="1">
        <v>43824</v>
      </c>
      <c r="I4674" t="s">
        <v>18</v>
      </c>
      <c r="J4674">
        <v>23</v>
      </c>
      <c r="K4674">
        <v>34</v>
      </c>
      <c r="L4674">
        <v>19</v>
      </c>
      <c r="M4674">
        <v>46</v>
      </c>
      <c r="N4674">
        <v>2</v>
      </c>
      <c r="O4674">
        <v>0.15</v>
      </c>
      <c r="P4674">
        <v>1229.32</v>
      </c>
      <c r="Q4674">
        <v>1862.6</v>
      </c>
      <c r="R4674">
        <f>Table1[[#This Row],[OrderQuantity]]*Table1[[#This Row],[UnitPrice]]</f>
        <v>3725.2</v>
      </c>
      <c r="S4674">
        <f>Table1[[#This Row],[OrderQuantity]]*Table1[[#This Row],[UnitCost]]</f>
        <v>2458.64</v>
      </c>
      <c r="T4674">
        <f>Table1[[#This Row],[OrderQuantity]]*Table1[[#This Row],[UnitPrice]]*(1-Table1[[#This Row],[DiscountApplied]]) - (Table1[[#This Row],[OrderQuantity]]*Table1[[#This Row],[UnitCost]])</f>
        <v>707.77999999999975</v>
      </c>
      <c r="U4674">
        <f>DATEDIF(Table1[[#This Row],[ShipDate]],Table1[[#This Row],[DeliveryDate]],"d")</f>
        <v>6</v>
      </c>
      <c r="V4674" t="str">
        <f t="shared" ref="V4674:V4737" si="147">IF(U4674&gt;7,"Late","On Time")</f>
        <v>On Time</v>
      </c>
    </row>
    <row r="4675" spans="2:22" x14ac:dyDescent="0.3">
      <c r="B4675" t="str">
        <f t="shared" si="146"/>
        <v>SO-004774</v>
      </c>
      <c r="C4675" t="s">
        <v>22</v>
      </c>
      <c r="D4675" t="s">
        <v>23</v>
      </c>
      <c r="E4675" s="1">
        <v>43700</v>
      </c>
      <c r="F4675" s="1">
        <v>43807</v>
      </c>
      <c r="G4675" s="1">
        <v>43819</v>
      </c>
      <c r="H4675" s="1">
        <v>43824</v>
      </c>
      <c r="I4675" t="s">
        <v>18</v>
      </c>
      <c r="J4675">
        <v>28</v>
      </c>
      <c r="K4675">
        <v>15</v>
      </c>
      <c r="L4675">
        <v>316</v>
      </c>
      <c r="M4675">
        <v>29</v>
      </c>
      <c r="N4675">
        <v>3</v>
      </c>
      <c r="O4675">
        <v>0.15</v>
      </c>
      <c r="P4675">
        <v>526.96</v>
      </c>
      <c r="Q4675">
        <v>958.1</v>
      </c>
      <c r="R4675">
        <f>Table1[[#This Row],[OrderQuantity]]*Table1[[#This Row],[UnitPrice]]</f>
        <v>2874.3</v>
      </c>
      <c r="S4675">
        <f>Table1[[#This Row],[OrderQuantity]]*Table1[[#This Row],[UnitCost]]</f>
        <v>1580.88</v>
      </c>
      <c r="T4675">
        <f>Table1[[#This Row],[OrderQuantity]]*Table1[[#This Row],[UnitPrice]]*(1-Table1[[#This Row],[DiscountApplied]]) - (Table1[[#This Row],[OrderQuantity]]*Table1[[#This Row],[UnitCost]])</f>
        <v>862.27500000000009</v>
      </c>
      <c r="U4675">
        <f>DATEDIF(Table1[[#This Row],[ShipDate]],Table1[[#This Row],[DeliveryDate]],"d")</f>
        <v>5</v>
      </c>
      <c r="V4675" t="str">
        <f t="shared" si="147"/>
        <v>On Time</v>
      </c>
    </row>
    <row r="4676" spans="2:22" x14ac:dyDescent="0.3">
      <c r="B4676" t="str">
        <f t="shared" si="146"/>
        <v>SO-004775</v>
      </c>
      <c r="C4676" t="s">
        <v>19</v>
      </c>
      <c r="D4676" t="s">
        <v>20</v>
      </c>
      <c r="E4676" s="1">
        <v>43700</v>
      </c>
      <c r="F4676" s="1">
        <v>43807</v>
      </c>
      <c r="G4676" s="1">
        <v>43817</v>
      </c>
      <c r="H4676" s="1">
        <v>43825</v>
      </c>
      <c r="I4676" t="s">
        <v>18</v>
      </c>
      <c r="J4676">
        <v>14</v>
      </c>
      <c r="K4676">
        <v>27</v>
      </c>
      <c r="L4676">
        <v>189</v>
      </c>
      <c r="M4676">
        <v>25</v>
      </c>
      <c r="N4676">
        <v>8</v>
      </c>
      <c r="O4676">
        <v>0.3</v>
      </c>
      <c r="P4676">
        <v>774.52</v>
      </c>
      <c r="Q4676">
        <v>911.2</v>
      </c>
      <c r="R4676">
        <f>Table1[[#This Row],[OrderQuantity]]*Table1[[#This Row],[UnitPrice]]</f>
        <v>7289.6</v>
      </c>
      <c r="S4676">
        <f>Table1[[#This Row],[OrderQuantity]]*Table1[[#This Row],[UnitCost]]</f>
        <v>6196.16</v>
      </c>
      <c r="T4676">
        <f>Table1[[#This Row],[OrderQuantity]]*Table1[[#This Row],[UnitPrice]]*(1-Table1[[#This Row],[DiscountApplied]]) - (Table1[[#This Row],[OrderQuantity]]*Table1[[#This Row],[UnitCost]])</f>
        <v>-1093.4399999999996</v>
      </c>
      <c r="U4676">
        <f>DATEDIF(Table1[[#This Row],[ShipDate]],Table1[[#This Row],[DeliveryDate]],"d")</f>
        <v>8</v>
      </c>
      <c r="V4676" t="str">
        <f t="shared" si="147"/>
        <v>Late</v>
      </c>
    </row>
    <row r="4677" spans="2:22" x14ac:dyDescent="0.3">
      <c r="B4677" t="str">
        <f t="shared" si="146"/>
        <v>SO-004776</v>
      </c>
      <c r="C4677" t="s">
        <v>22</v>
      </c>
      <c r="D4677" t="s">
        <v>23</v>
      </c>
      <c r="E4677" s="1">
        <v>43700</v>
      </c>
      <c r="F4677" s="1">
        <v>43808</v>
      </c>
      <c r="G4677" s="1">
        <v>43824</v>
      </c>
      <c r="H4677" s="1">
        <v>43834</v>
      </c>
      <c r="I4677" t="s">
        <v>18</v>
      </c>
      <c r="J4677">
        <v>27</v>
      </c>
      <c r="K4677">
        <v>21</v>
      </c>
      <c r="L4677">
        <v>278</v>
      </c>
      <c r="M4677">
        <v>45</v>
      </c>
      <c r="N4677">
        <v>6</v>
      </c>
      <c r="O4677">
        <v>0.15</v>
      </c>
      <c r="P4677">
        <v>410.04</v>
      </c>
      <c r="Q4677">
        <v>1025.0999999999999</v>
      </c>
      <c r="R4677">
        <f>Table1[[#This Row],[OrderQuantity]]*Table1[[#This Row],[UnitPrice]]</f>
        <v>6150.5999999999995</v>
      </c>
      <c r="S4677">
        <f>Table1[[#This Row],[OrderQuantity]]*Table1[[#This Row],[UnitCost]]</f>
        <v>2460.2400000000002</v>
      </c>
      <c r="T4677">
        <f>Table1[[#This Row],[OrderQuantity]]*Table1[[#This Row],[UnitPrice]]*(1-Table1[[#This Row],[DiscountApplied]]) - (Table1[[#This Row],[OrderQuantity]]*Table1[[#This Row],[UnitCost]])</f>
        <v>2767.7699999999991</v>
      </c>
      <c r="U4677">
        <f>DATEDIF(Table1[[#This Row],[ShipDate]],Table1[[#This Row],[DeliveryDate]],"d")</f>
        <v>10</v>
      </c>
      <c r="V4677" t="str">
        <f t="shared" si="147"/>
        <v>Late</v>
      </c>
    </row>
    <row r="4678" spans="2:22" x14ac:dyDescent="0.3">
      <c r="B4678" t="str">
        <f t="shared" si="146"/>
        <v>SO-004777</v>
      </c>
      <c r="C4678" t="s">
        <v>22</v>
      </c>
      <c r="D4678" t="s">
        <v>24</v>
      </c>
      <c r="E4678" s="1">
        <v>43700</v>
      </c>
      <c r="F4678" s="1">
        <v>43808</v>
      </c>
      <c r="G4678" s="1">
        <v>43832</v>
      </c>
      <c r="H4678" s="1">
        <v>43835</v>
      </c>
      <c r="I4678" t="s">
        <v>18</v>
      </c>
      <c r="J4678">
        <v>27</v>
      </c>
      <c r="K4678">
        <v>3</v>
      </c>
      <c r="L4678">
        <v>35</v>
      </c>
      <c r="M4678">
        <v>7</v>
      </c>
      <c r="N4678">
        <v>8</v>
      </c>
      <c r="O4678">
        <v>0.05</v>
      </c>
      <c r="P4678">
        <v>934.25</v>
      </c>
      <c r="Q4678">
        <v>2224.4</v>
      </c>
      <c r="R4678">
        <f>Table1[[#This Row],[OrderQuantity]]*Table1[[#This Row],[UnitPrice]]</f>
        <v>17795.2</v>
      </c>
      <c r="S4678">
        <f>Table1[[#This Row],[OrderQuantity]]*Table1[[#This Row],[UnitCost]]</f>
        <v>7474</v>
      </c>
      <c r="T4678">
        <f>Table1[[#This Row],[OrderQuantity]]*Table1[[#This Row],[UnitPrice]]*(1-Table1[[#This Row],[DiscountApplied]]) - (Table1[[#This Row],[OrderQuantity]]*Table1[[#This Row],[UnitCost]])</f>
        <v>9431.4399999999987</v>
      </c>
      <c r="U4678">
        <f>DATEDIF(Table1[[#This Row],[ShipDate]],Table1[[#This Row],[DeliveryDate]],"d")</f>
        <v>3</v>
      </c>
      <c r="V4678" t="str">
        <f t="shared" si="147"/>
        <v>On Time</v>
      </c>
    </row>
    <row r="4679" spans="2:22" x14ac:dyDescent="0.3">
      <c r="B4679" t="str">
        <f t="shared" si="146"/>
        <v>SO-004778</v>
      </c>
      <c r="C4679" t="s">
        <v>16</v>
      </c>
      <c r="D4679" t="s">
        <v>23</v>
      </c>
      <c r="E4679" s="1">
        <v>43700</v>
      </c>
      <c r="F4679" s="1">
        <v>43808</v>
      </c>
      <c r="G4679" s="1">
        <v>43812</v>
      </c>
      <c r="H4679" s="1">
        <v>43821</v>
      </c>
      <c r="I4679" t="s">
        <v>18</v>
      </c>
      <c r="J4679">
        <v>12</v>
      </c>
      <c r="K4679">
        <v>40</v>
      </c>
      <c r="L4679">
        <v>304</v>
      </c>
      <c r="M4679">
        <v>13</v>
      </c>
      <c r="N4679">
        <v>3</v>
      </c>
      <c r="O4679">
        <v>0.2</v>
      </c>
      <c r="P4679">
        <v>1768.8</v>
      </c>
      <c r="Q4679">
        <v>2358.4</v>
      </c>
      <c r="R4679">
        <f>Table1[[#This Row],[OrderQuantity]]*Table1[[#This Row],[UnitPrice]]</f>
        <v>7075.2000000000007</v>
      </c>
      <c r="S4679">
        <f>Table1[[#This Row],[OrderQuantity]]*Table1[[#This Row],[UnitCost]]</f>
        <v>5306.4</v>
      </c>
      <c r="T4679">
        <f>Table1[[#This Row],[OrderQuantity]]*Table1[[#This Row],[UnitPrice]]*(1-Table1[[#This Row],[DiscountApplied]]) - (Table1[[#This Row],[OrderQuantity]]*Table1[[#This Row],[UnitCost]])</f>
        <v>353.76000000000113</v>
      </c>
      <c r="U4679">
        <f>DATEDIF(Table1[[#This Row],[ShipDate]],Table1[[#This Row],[DeliveryDate]],"d")</f>
        <v>9</v>
      </c>
      <c r="V4679" t="str">
        <f t="shared" si="147"/>
        <v>Late</v>
      </c>
    </row>
    <row r="4680" spans="2:22" x14ac:dyDescent="0.3">
      <c r="B4680" t="str">
        <f t="shared" si="146"/>
        <v>SO-004779</v>
      </c>
      <c r="C4680" t="s">
        <v>19</v>
      </c>
      <c r="D4680" t="s">
        <v>17</v>
      </c>
      <c r="E4680" s="1">
        <v>43700</v>
      </c>
      <c r="F4680" s="1">
        <v>43808</v>
      </c>
      <c r="G4680" s="1">
        <v>43833</v>
      </c>
      <c r="H4680" s="1">
        <v>43838</v>
      </c>
      <c r="I4680" t="s">
        <v>18</v>
      </c>
      <c r="J4680">
        <v>19</v>
      </c>
      <c r="K4680">
        <v>19</v>
      </c>
      <c r="L4680">
        <v>214</v>
      </c>
      <c r="M4680">
        <v>14</v>
      </c>
      <c r="N4680">
        <v>6</v>
      </c>
      <c r="O4680">
        <v>0.15</v>
      </c>
      <c r="P4680">
        <v>2525.63</v>
      </c>
      <c r="Q4680">
        <v>3946.3</v>
      </c>
      <c r="R4680">
        <f>Table1[[#This Row],[OrderQuantity]]*Table1[[#This Row],[UnitPrice]]</f>
        <v>23677.800000000003</v>
      </c>
      <c r="S4680">
        <f>Table1[[#This Row],[OrderQuantity]]*Table1[[#This Row],[UnitCost]]</f>
        <v>15153.78</v>
      </c>
      <c r="T4680">
        <f>Table1[[#This Row],[OrderQuantity]]*Table1[[#This Row],[UnitPrice]]*(1-Table1[[#This Row],[DiscountApplied]]) - (Table1[[#This Row],[OrderQuantity]]*Table1[[#This Row],[UnitCost]])</f>
        <v>4972.3500000000004</v>
      </c>
      <c r="U4680">
        <f>DATEDIF(Table1[[#This Row],[ShipDate]],Table1[[#This Row],[DeliveryDate]],"d")</f>
        <v>5</v>
      </c>
      <c r="V4680" t="str">
        <f t="shared" si="147"/>
        <v>On Time</v>
      </c>
    </row>
    <row r="4681" spans="2:22" x14ac:dyDescent="0.3">
      <c r="B4681" t="str">
        <f t="shared" si="146"/>
        <v>SO-004780</v>
      </c>
      <c r="C4681" t="s">
        <v>16</v>
      </c>
      <c r="D4681" t="s">
        <v>23</v>
      </c>
      <c r="E4681" s="1">
        <v>43700</v>
      </c>
      <c r="F4681" s="1">
        <v>43808</v>
      </c>
      <c r="G4681" s="1">
        <v>43826</v>
      </c>
      <c r="H4681" s="1">
        <v>43832</v>
      </c>
      <c r="I4681" t="s">
        <v>18</v>
      </c>
      <c r="J4681">
        <v>9</v>
      </c>
      <c r="K4681">
        <v>7</v>
      </c>
      <c r="L4681">
        <v>327</v>
      </c>
      <c r="M4681">
        <v>34</v>
      </c>
      <c r="N4681">
        <v>7</v>
      </c>
      <c r="O4681">
        <v>0.05</v>
      </c>
      <c r="P4681">
        <v>428.26</v>
      </c>
      <c r="Q4681">
        <v>911.2</v>
      </c>
      <c r="R4681">
        <f>Table1[[#This Row],[OrderQuantity]]*Table1[[#This Row],[UnitPrice]]</f>
        <v>6378.4000000000005</v>
      </c>
      <c r="S4681">
        <f>Table1[[#This Row],[OrderQuantity]]*Table1[[#This Row],[UnitCost]]</f>
        <v>2997.8199999999997</v>
      </c>
      <c r="T4681">
        <f>Table1[[#This Row],[OrderQuantity]]*Table1[[#This Row],[UnitPrice]]*(1-Table1[[#This Row],[DiscountApplied]]) - (Table1[[#This Row],[OrderQuantity]]*Table1[[#This Row],[UnitCost]])</f>
        <v>3061.6600000000008</v>
      </c>
      <c r="U4681">
        <f>DATEDIF(Table1[[#This Row],[ShipDate]],Table1[[#This Row],[DeliveryDate]],"d")</f>
        <v>6</v>
      </c>
      <c r="V4681" t="str">
        <f t="shared" si="147"/>
        <v>On Time</v>
      </c>
    </row>
    <row r="4682" spans="2:22" x14ac:dyDescent="0.3">
      <c r="B4682" t="str">
        <f t="shared" si="146"/>
        <v>SO-004781</v>
      </c>
      <c r="C4682" t="s">
        <v>19</v>
      </c>
      <c r="D4682" t="s">
        <v>25</v>
      </c>
      <c r="E4682" s="1">
        <v>43700</v>
      </c>
      <c r="F4682" s="1">
        <v>43808</v>
      </c>
      <c r="G4682" s="1">
        <v>43813</v>
      </c>
      <c r="H4682" s="1">
        <v>43820</v>
      </c>
      <c r="I4682" t="s">
        <v>18</v>
      </c>
      <c r="J4682">
        <v>16</v>
      </c>
      <c r="K4682">
        <v>27</v>
      </c>
      <c r="L4682">
        <v>342</v>
      </c>
      <c r="M4682">
        <v>37</v>
      </c>
      <c r="N4682">
        <v>5</v>
      </c>
      <c r="O4682">
        <v>0.05</v>
      </c>
      <c r="P4682">
        <v>466.32</v>
      </c>
      <c r="Q4682">
        <v>777.2</v>
      </c>
      <c r="R4682">
        <f>Table1[[#This Row],[OrderQuantity]]*Table1[[#This Row],[UnitPrice]]</f>
        <v>3886</v>
      </c>
      <c r="S4682">
        <f>Table1[[#This Row],[OrderQuantity]]*Table1[[#This Row],[UnitCost]]</f>
        <v>2331.6</v>
      </c>
      <c r="T4682">
        <f>Table1[[#This Row],[OrderQuantity]]*Table1[[#This Row],[UnitPrice]]*(1-Table1[[#This Row],[DiscountApplied]]) - (Table1[[#This Row],[OrderQuantity]]*Table1[[#This Row],[UnitCost]])</f>
        <v>1360.1</v>
      </c>
      <c r="U4682">
        <f>DATEDIF(Table1[[#This Row],[ShipDate]],Table1[[#This Row],[DeliveryDate]],"d")</f>
        <v>7</v>
      </c>
      <c r="V4682" t="str">
        <f t="shared" si="147"/>
        <v>On Time</v>
      </c>
    </row>
    <row r="4683" spans="2:22" x14ac:dyDescent="0.3">
      <c r="B4683" t="str">
        <f t="shared" si="146"/>
        <v>SO-004782</v>
      </c>
      <c r="C4683" t="s">
        <v>22</v>
      </c>
      <c r="D4683" t="s">
        <v>23</v>
      </c>
      <c r="E4683" s="1">
        <v>43700</v>
      </c>
      <c r="F4683" s="1">
        <v>43808</v>
      </c>
      <c r="G4683" s="1">
        <v>43829</v>
      </c>
      <c r="H4683" s="1">
        <v>43833</v>
      </c>
      <c r="I4683" t="s">
        <v>18</v>
      </c>
      <c r="J4683">
        <v>26</v>
      </c>
      <c r="K4683">
        <v>36</v>
      </c>
      <c r="L4683">
        <v>312</v>
      </c>
      <c r="M4683">
        <v>36</v>
      </c>
      <c r="N4683">
        <v>6</v>
      </c>
      <c r="O4683">
        <v>0.08</v>
      </c>
      <c r="P4683">
        <v>1195.95</v>
      </c>
      <c r="Q4683">
        <v>2345</v>
      </c>
      <c r="R4683">
        <f>Table1[[#This Row],[OrderQuantity]]*Table1[[#This Row],[UnitPrice]]</f>
        <v>14070</v>
      </c>
      <c r="S4683">
        <f>Table1[[#This Row],[OrderQuantity]]*Table1[[#This Row],[UnitCost]]</f>
        <v>7175.7000000000007</v>
      </c>
      <c r="T4683">
        <f>Table1[[#This Row],[OrderQuantity]]*Table1[[#This Row],[UnitPrice]]*(1-Table1[[#This Row],[DiscountApplied]]) - (Table1[[#This Row],[OrderQuantity]]*Table1[[#This Row],[UnitCost]])</f>
        <v>5768.7000000000007</v>
      </c>
      <c r="U4683">
        <f>DATEDIF(Table1[[#This Row],[ShipDate]],Table1[[#This Row],[DeliveryDate]],"d")</f>
        <v>4</v>
      </c>
      <c r="V4683" t="str">
        <f t="shared" si="147"/>
        <v>On Time</v>
      </c>
    </row>
    <row r="4684" spans="2:22" x14ac:dyDescent="0.3">
      <c r="B4684" t="str">
        <f t="shared" si="146"/>
        <v>SO-004783</v>
      </c>
      <c r="C4684" t="s">
        <v>19</v>
      </c>
      <c r="D4684" t="s">
        <v>26</v>
      </c>
      <c r="E4684" s="1">
        <v>43700</v>
      </c>
      <c r="F4684" s="1">
        <v>43808</v>
      </c>
      <c r="G4684" s="1">
        <v>43818</v>
      </c>
      <c r="H4684" s="1">
        <v>43827</v>
      </c>
      <c r="I4684" t="s">
        <v>18</v>
      </c>
      <c r="J4684">
        <v>12</v>
      </c>
      <c r="K4684">
        <v>41</v>
      </c>
      <c r="L4684">
        <v>61</v>
      </c>
      <c r="M4684">
        <v>38</v>
      </c>
      <c r="N4684">
        <v>6</v>
      </c>
      <c r="O4684">
        <v>0.05</v>
      </c>
      <c r="P4684">
        <v>1676.07</v>
      </c>
      <c r="Q4684">
        <v>3162.4</v>
      </c>
      <c r="R4684">
        <f>Table1[[#This Row],[OrderQuantity]]*Table1[[#This Row],[UnitPrice]]</f>
        <v>18974.400000000001</v>
      </c>
      <c r="S4684">
        <f>Table1[[#This Row],[OrderQuantity]]*Table1[[#This Row],[UnitCost]]</f>
        <v>10056.42</v>
      </c>
      <c r="T4684">
        <f>Table1[[#This Row],[OrderQuantity]]*Table1[[#This Row],[UnitPrice]]*(1-Table1[[#This Row],[DiscountApplied]]) - (Table1[[#This Row],[OrderQuantity]]*Table1[[#This Row],[UnitCost]])</f>
        <v>7969.26</v>
      </c>
      <c r="U4684">
        <f>DATEDIF(Table1[[#This Row],[ShipDate]],Table1[[#This Row],[DeliveryDate]],"d")</f>
        <v>9</v>
      </c>
      <c r="V4684" t="str">
        <f t="shared" si="147"/>
        <v>Late</v>
      </c>
    </row>
    <row r="4685" spans="2:22" x14ac:dyDescent="0.3">
      <c r="B4685" t="str">
        <f t="shared" si="146"/>
        <v>SO-004784</v>
      </c>
      <c r="C4685" t="s">
        <v>19</v>
      </c>
      <c r="D4685" t="s">
        <v>20</v>
      </c>
      <c r="E4685" s="1">
        <v>43700</v>
      </c>
      <c r="F4685" s="1">
        <v>43809</v>
      </c>
      <c r="G4685" s="1">
        <v>43830</v>
      </c>
      <c r="H4685" s="1">
        <v>43835</v>
      </c>
      <c r="I4685" t="s">
        <v>18</v>
      </c>
      <c r="J4685">
        <v>13</v>
      </c>
      <c r="K4685">
        <v>26</v>
      </c>
      <c r="L4685">
        <v>165</v>
      </c>
      <c r="M4685">
        <v>20</v>
      </c>
      <c r="N4685">
        <v>5</v>
      </c>
      <c r="O4685">
        <v>0.15</v>
      </c>
      <c r="P4685">
        <v>1519.56</v>
      </c>
      <c r="Q4685">
        <v>2532.6</v>
      </c>
      <c r="R4685">
        <f>Table1[[#This Row],[OrderQuantity]]*Table1[[#This Row],[UnitPrice]]</f>
        <v>12663</v>
      </c>
      <c r="S4685">
        <f>Table1[[#This Row],[OrderQuantity]]*Table1[[#This Row],[UnitCost]]</f>
        <v>7597.7999999999993</v>
      </c>
      <c r="T4685">
        <f>Table1[[#This Row],[OrderQuantity]]*Table1[[#This Row],[UnitPrice]]*(1-Table1[[#This Row],[DiscountApplied]]) - (Table1[[#This Row],[OrderQuantity]]*Table1[[#This Row],[UnitCost]])</f>
        <v>3165.75</v>
      </c>
      <c r="U4685">
        <f>DATEDIF(Table1[[#This Row],[ShipDate]],Table1[[#This Row],[DeliveryDate]],"d")</f>
        <v>5</v>
      </c>
      <c r="V4685" t="str">
        <f t="shared" si="147"/>
        <v>On Time</v>
      </c>
    </row>
    <row r="4686" spans="2:22" x14ac:dyDescent="0.3">
      <c r="B4686" t="str">
        <f t="shared" si="146"/>
        <v>SO-004785</v>
      </c>
      <c r="C4686" t="s">
        <v>16</v>
      </c>
      <c r="D4686" t="s">
        <v>17</v>
      </c>
      <c r="E4686" s="1">
        <v>43700</v>
      </c>
      <c r="F4686" s="1">
        <v>43809</v>
      </c>
      <c r="G4686" s="1">
        <v>43818</v>
      </c>
      <c r="H4686" s="1">
        <v>43824</v>
      </c>
      <c r="I4686" t="s">
        <v>18</v>
      </c>
      <c r="J4686">
        <v>5</v>
      </c>
      <c r="K4686">
        <v>25</v>
      </c>
      <c r="L4686">
        <v>212</v>
      </c>
      <c r="M4686">
        <v>10</v>
      </c>
      <c r="N4686">
        <v>3</v>
      </c>
      <c r="O4686">
        <v>0.15</v>
      </c>
      <c r="P4686">
        <v>90.45</v>
      </c>
      <c r="Q4686">
        <v>201</v>
      </c>
      <c r="R4686">
        <f>Table1[[#This Row],[OrderQuantity]]*Table1[[#This Row],[UnitPrice]]</f>
        <v>603</v>
      </c>
      <c r="S4686">
        <f>Table1[[#This Row],[OrderQuantity]]*Table1[[#This Row],[UnitCost]]</f>
        <v>271.35000000000002</v>
      </c>
      <c r="T4686">
        <f>Table1[[#This Row],[OrderQuantity]]*Table1[[#This Row],[UnitPrice]]*(1-Table1[[#This Row],[DiscountApplied]]) - (Table1[[#This Row],[OrderQuantity]]*Table1[[#This Row],[UnitCost]])</f>
        <v>241.19999999999993</v>
      </c>
      <c r="U4686">
        <f>DATEDIF(Table1[[#This Row],[ShipDate]],Table1[[#This Row],[DeliveryDate]],"d")</f>
        <v>6</v>
      </c>
      <c r="V4686" t="str">
        <f t="shared" si="147"/>
        <v>On Time</v>
      </c>
    </row>
    <row r="4687" spans="2:22" x14ac:dyDescent="0.3">
      <c r="B4687" t="str">
        <f t="shared" si="146"/>
        <v>SO-004786</v>
      </c>
      <c r="C4687" t="s">
        <v>19</v>
      </c>
      <c r="D4687" t="s">
        <v>26</v>
      </c>
      <c r="E4687" s="1">
        <v>43700</v>
      </c>
      <c r="F4687" s="1">
        <v>43809</v>
      </c>
      <c r="G4687" s="1">
        <v>43819</v>
      </c>
      <c r="H4687" s="1">
        <v>43824</v>
      </c>
      <c r="I4687" t="s">
        <v>18</v>
      </c>
      <c r="J4687">
        <v>13</v>
      </c>
      <c r="K4687">
        <v>35</v>
      </c>
      <c r="L4687">
        <v>75</v>
      </c>
      <c r="M4687">
        <v>11</v>
      </c>
      <c r="N4687">
        <v>2</v>
      </c>
      <c r="O4687">
        <v>0.05</v>
      </c>
      <c r="P4687">
        <v>779.08</v>
      </c>
      <c r="Q4687">
        <v>1025.0999999999999</v>
      </c>
      <c r="R4687">
        <f>Table1[[#This Row],[OrderQuantity]]*Table1[[#This Row],[UnitPrice]]</f>
        <v>2050.1999999999998</v>
      </c>
      <c r="S4687">
        <f>Table1[[#This Row],[OrderQuantity]]*Table1[[#This Row],[UnitCost]]</f>
        <v>1558.16</v>
      </c>
      <c r="T4687">
        <f>Table1[[#This Row],[OrderQuantity]]*Table1[[#This Row],[UnitPrice]]*(1-Table1[[#This Row],[DiscountApplied]]) - (Table1[[#This Row],[OrderQuantity]]*Table1[[#This Row],[UnitCost]])</f>
        <v>389.52999999999975</v>
      </c>
      <c r="U4687">
        <f>DATEDIF(Table1[[#This Row],[ShipDate]],Table1[[#This Row],[DeliveryDate]],"d")</f>
        <v>5</v>
      </c>
      <c r="V4687" t="str">
        <f t="shared" si="147"/>
        <v>On Time</v>
      </c>
    </row>
    <row r="4688" spans="2:22" x14ac:dyDescent="0.3">
      <c r="B4688" t="str">
        <f t="shared" si="146"/>
        <v>SO-004787</v>
      </c>
      <c r="C4688" t="s">
        <v>16</v>
      </c>
      <c r="D4688" t="s">
        <v>20</v>
      </c>
      <c r="E4688" s="1">
        <v>43700</v>
      </c>
      <c r="F4688" s="1">
        <v>43809</v>
      </c>
      <c r="G4688" s="1">
        <v>43815</v>
      </c>
      <c r="H4688" s="1">
        <v>43822</v>
      </c>
      <c r="I4688" t="s">
        <v>18</v>
      </c>
      <c r="J4688">
        <v>6</v>
      </c>
      <c r="K4688">
        <v>23</v>
      </c>
      <c r="L4688">
        <v>177</v>
      </c>
      <c r="M4688">
        <v>23</v>
      </c>
      <c r="N4688">
        <v>4</v>
      </c>
      <c r="O4688">
        <v>0.08</v>
      </c>
      <c r="P4688">
        <v>1567.8</v>
      </c>
      <c r="Q4688">
        <v>3484</v>
      </c>
      <c r="R4688">
        <f>Table1[[#This Row],[OrderQuantity]]*Table1[[#This Row],[UnitPrice]]</f>
        <v>13936</v>
      </c>
      <c r="S4688">
        <f>Table1[[#This Row],[OrderQuantity]]*Table1[[#This Row],[UnitCost]]</f>
        <v>6271.2</v>
      </c>
      <c r="T4688">
        <f>Table1[[#This Row],[OrderQuantity]]*Table1[[#This Row],[UnitPrice]]*(1-Table1[[#This Row],[DiscountApplied]]) - (Table1[[#This Row],[OrderQuantity]]*Table1[[#This Row],[UnitCost]])</f>
        <v>6549.920000000001</v>
      </c>
      <c r="U4688">
        <f>DATEDIF(Table1[[#This Row],[ShipDate]],Table1[[#This Row],[DeliveryDate]],"d")</f>
        <v>7</v>
      </c>
      <c r="V4688" t="str">
        <f t="shared" si="147"/>
        <v>On Time</v>
      </c>
    </row>
    <row r="4689" spans="2:22" x14ac:dyDescent="0.3">
      <c r="B4689" t="str">
        <f t="shared" si="146"/>
        <v>SO-004788</v>
      </c>
      <c r="C4689" t="s">
        <v>16</v>
      </c>
      <c r="D4689" t="s">
        <v>17</v>
      </c>
      <c r="E4689" s="1">
        <v>43700</v>
      </c>
      <c r="F4689" s="1">
        <v>43809</v>
      </c>
      <c r="G4689" s="1">
        <v>43836</v>
      </c>
      <c r="H4689" s="1">
        <v>43846</v>
      </c>
      <c r="I4689" t="s">
        <v>18</v>
      </c>
      <c r="J4689">
        <v>4</v>
      </c>
      <c r="K4689">
        <v>8</v>
      </c>
      <c r="L4689">
        <v>220</v>
      </c>
      <c r="M4689">
        <v>17</v>
      </c>
      <c r="N4689">
        <v>7</v>
      </c>
      <c r="O4689">
        <v>0.1</v>
      </c>
      <c r="P4689">
        <v>2048.39</v>
      </c>
      <c r="Q4689">
        <v>2592.9</v>
      </c>
      <c r="R4689">
        <f>Table1[[#This Row],[OrderQuantity]]*Table1[[#This Row],[UnitPrice]]</f>
        <v>18150.3</v>
      </c>
      <c r="S4689">
        <f>Table1[[#This Row],[OrderQuantity]]*Table1[[#This Row],[UnitCost]]</f>
        <v>14338.73</v>
      </c>
      <c r="T4689">
        <f>Table1[[#This Row],[OrderQuantity]]*Table1[[#This Row],[UnitPrice]]*(1-Table1[[#This Row],[DiscountApplied]]) - (Table1[[#This Row],[OrderQuantity]]*Table1[[#This Row],[UnitCost]])</f>
        <v>1996.5400000000009</v>
      </c>
      <c r="U4689">
        <f>DATEDIF(Table1[[#This Row],[ShipDate]],Table1[[#This Row],[DeliveryDate]],"d")</f>
        <v>10</v>
      </c>
      <c r="V4689" t="str">
        <f t="shared" si="147"/>
        <v>Late</v>
      </c>
    </row>
    <row r="4690" spans="2:22" x14ac:dyDescent="0.3">
      <c r="B4690" t="str">
        <f t="shared" si="146"/>
        <v>SO-004789</v>
      </c>
      <c r="C4690" t="s">
        <v>16</v>
      </c>
      <c r="D4690" t="s">
        <v>24</v>
      </c>
      <c r="E4690" s="1">
        <v>43700</v>
      </c>
      <c r="F4690" s="1">
        <v>43809</v>
      </c>
      <c r="G4690" s="1">
        <v>43811</v>
      </c>
      <c r="H4690" s="1">
        <v>43820</v>
      </c>
      <c r="I4690" t="s">
        <v>18</v>
      </c>
      <c r="J4690">
        <v>6</v>
      </c>
      <c r="K4690">
        <v>14</v>
      </c>
      <c r="L4690">
        <v>34</v>
      </c>
      <c r="M4690">
        <v>38</v>
      </c>
      <c r="N4690">
        <v>2</v>
      </c>
      <c r="O4690">
        <v>0.3</v>
      </c>
      <c r="P4690">
        <v>1692.02</v>
      </c>
      <c r="Q4690">
        <v>2773.8</v>
      </c>
      <c r="R4690">
        <f>Table1[[#This Row],[OrderQuantity]]*Table1[[#This Row],[UnitPrice]]</f>
        <v>5547.6</v>
      </c>
      <c r="S4690">
        <f>Table1[[#This Row],[OrderQuantity]]*Table1[[#This Row],[UnitCost]]</f>
        <v>3384.04</v>
      </c>
      <c r="T4690">
        <f>Table1[[#This Row],[OrderQuantity]]*Table1[[#This Row],[UnitPrice]]*(1-Table1[[#This Row],[DiscountApplied]]) - (Table1[[#This Row],[OrderQuantity]]*Table1[[#This Row],[UnitCost]])</f>
        <v>499.2800000000002</v>
      </c>
      <c r="U4690">
        <f>DATEDIF(Table1[[#This Row],[ShipDate]],Table1[[#This Row],[DeliveryDate]],"d")</f>
        <v>9</v>
      </c>
      <c r="V4690" t="str">
        <f t="shared" si="147"/>
        <v>Late</v>
      </c>
    </row>
    <row r="4691" spans="2:22" x14ac:dyDescent="0.3">
      <c r="B4691" t="str">
        <f t="shared" si="146"/>
        <v>SO-004790</v>
      </c>
      <c r="C4691" t="s">
        <v>16</v>
      </c>
      <c r="D4691" t="s">
        <v>24</v>
      </c>
      <c r="E4691" s="1">
        <v>43700</v>
      </c>
      <c r="F4691" s="1">
        <v>43810</v>
      </c>
      <c r="G4691" s="1">
        <v>43838</v>
      </c>
      <c r="H4691" s="1">
        <v>43839</v>
      </c>
      <c r="I4691" t="s">
        <v>18</v>
      </c>
      <c r="J4691">
        <v>4</v>
      </c>
      <c r="K4691">
        <v>29</v>
      </c>
      <c r="L4691">
        <v>5</v>
      </c>
      <c r="M4691">
        <v>25</v>
      </c>
      <c r="N4691">
        <v>1</v>
      </c>
      <c r="O4691">
        <v>0.4</v>
      </c>
      <c r="P4691">
        <v>607.82000000000005</v>
      </c>
      <c r="Q4691">
        <v>1085.4000000000001</v>
      </c>
      <c r="R4691">
        <f>Table1[[#This Row],[OrderQuantity]]*Table1[[#This Row],[UnitPrice]]</f>
        <v>1085.4000000000001</v>
      </c>
      <c r="S4691">
        <f>Table1[[#This Row],[OrderQuantity]]*Table1[[#This Row],[UnitCost]]</f>
        <v>607.82000000000005</v>
      </c>
      <c r="T4691">
        <f>Table1[[#This Row],[OrderQuantity]]*Table1[[#This Row],[UnitPrice]]*(1-Table1[[#This Row],[DiscountApplied]]) - (Table1[[#This Row],[OrderQuantity]]*Table1[[#This Row],[UnitCost]])</f>
        <v>43.419999999999959</v>
      </c>
      <c r="U4691">
        <f>DATEDIF(Table1[[#This Row],[ShipDate]],Table1[[#This Row],[DeliveryDate]],"d")</f>
        <v>1</v>
      </c>
      <c r="V4691" t="str">
        <f t="shared" si="147"/>
        <v>On Time</v>
      </c>
    </row>
    <row r="4692" spans="2:22" x14ac:dyDescent="0.3">
      <c r="B4692" t="str">
        <f t="shared" si="146"/>
        <v>SO-004791</v>
      </c>
      <c r="C4692" t="s">
        <v>22</v>
      </c>
      <c r="D4692" t="s">
        <v>20</v>
      </c>
      <c r="E4692" s="1">
        <v>43700</v>
      </c>
      <c r="F4692" s="1">
        <v>43810</v>
      </c>
      <c r="G4692" s="1">
        <v>43816</v>
      </c>
      <c r="H4692" s="1">
        <v>43821</v>
      </c>
      <c r="I4692" t="s">
        <v>18</v>
      </c>
      <c r="J4692">
        <v>28</v>
      </c>
      <c r="K4692">
        <v>15</v>
      </c>
      <c r="L4692">
        <v>90</v>
      </c>
      <c r="M4692">
        <v>30</v>
      </c>
      <c r="N4692">
        <v>2</v>
      </c>
      <c r="O4692">
        <v>0.1</v>
      </c>
      <c r="P4692">
        <v>3208.5</v>
      </c>
      <c r="Q4692">
        <v>3912.8</v>
      </c>
      <c r="R4692">
        <f>Table1[[#This Row],[OrderQuantity]]*Table1[[#This Row],[UnitPrice]]</f>
        <v>7825.6</v>
      </c>
      <c r="S4692">
        <f>Table1[[#This Row],[OrderQuantity]]*Table1[[#This Row],[UnitCost]]</f>
        <v>6417</v>
      </c>
      <c r="T4692">
        <f>Table1[[#This Row],[OrderQuantity]]*Table1[[#This Row],[UnitPrice]]*(1-Table1[[#This Row],[DiscountApplied]]) - (Table1[[#This Row],[OrderQuantity]]*Table1[[#This Row],[UnitCost]])</f>
        <v>626.04000000000087</v>
      </c>
      <c r="U4692">
        <f>DATEDIF(Table1[[#This Row],[ShipDate]],Table1[[#This Row],[DeliveryDate]],"d")</f>
        <v>5</v>
      </c>
      <c r="V4692" t="str">
        <f t="shared" si="147"/>
        <v>On Time</v>
      </c>
    </row>
    <row r="4693" spans="2:22" x14ac:dyDescent="0.3">
      <c r="B4693" t="str">
        <f t="shared" si="146"/>
        <v>SO-004792</v>
      </c>
      <c r="C4693" t="s">
        <v>19</v>
      </c>
      <c r="D4693" t="s">
        <v>24</v>
      </c>
      <c r="E4693" s="1">
        <v>43700</v>
      </c>
      <c r="F4693" s="1">
        <v>43810</v>
      </c>
      <c r="G4693" s="1">
        <v>43823</v>
      </c>
      <c r="H4693" s="1">
        <v>43830</v>
      </c>
      <c r="I4693" t="s">
        <v>18</v>
      </c>
      <c r="J4693">
        <v>15</v>
      </c>
      <c r="K4693">
        <v>14</v>
      </c>
      <c r="L4693">
        <v>1</v>
      </c>
      <c r="M4693">
        <v>7</v>
      </c>
      <c r="N4693">
        <v>5</v>
      </c>
      <c r="O4693">
        <v>0.05</v>
      </c>
      <c r="P4693">
        <v>83.75</v>
      </c>
      <c r="Q4693">
        <v>167.5</v>
      </c>
      <c r="R4693">
        <f>Table1[[#This Row],[OrderQuantity]]*Table1[[#This Row],[UnitPrice]]</f>
        <v>837.5</v>
      </c>
      <c r="S4693">
        <f>Table1[[#This Row],[OrderQuantity]]*Table1[[#This Row],[UnitCost]]</f>
        <v>418.75</v>
      </c>
      <c r="T4693">
        <f>Table1[[#This Row],[OrderQuantity]]*Table1[[#This Row],[UnitPrice]]*(1-Table1[[#This Row],[DiscountApplied]]) - (Table1[[#This Row],[OrderQuantity]]*Table1[[#This Row],[UnitCost]])</f>
        <v>376.875</v>
      </c>
      <c r="U4693">
        <f>DATEDIF(Table1[[#This Row],[ShipDate]],Table1[[#This Row],[DeliveryDate]],"d")</f>
        <v>7</v>
      </c>
      <c r="V4693" t="str">
        <f t="shared" si="147"/>
        <v>On Time</v>
      </c>
    </row>
    <row r="4694" spans="2:22" x14ac:dyDescent="0.3">
      <c r="B4694" t="str">
        <f t="shared" si="146"/>
        <v>SO-004793</v>
      </c>
      <c r="C4694" t="s">
        <v>16</v>
      </c>
      <c r="D4694" t="s">
        <v>24</v>
      </c>
      <c r="E4694" s="1">
        <v>43700</v>
      </c>
      <c r="F4694" s="1">
        <v>43810</v>
      </c>
      <c r="G4694" s="1">
        <v>43815</v>
      </c>
      <c r="H4694" s="1">
        <v>43816</v>
      </c>
      <c r="I4694" t="s">
        <v>18</v>
      </c>
      <c r="J4694">
        <v>4</v>
      </c>
      <c r="K4694">
        <v>11</v>
      </c>
      <c r="L4694">
        <v>20</v>
      </c>
      <c r="M4694">
        <v>46</v>
      </c>
      <c r="N4694">
        <v>8</v>
      </c>
      <c r="O4694">
        <v>0.08</v>
      </c>
      <c r="P4694">
        <v>897.8</v>
      </c>
      <c r="Q4694">
        <v>1795.6</v>
      </c>
      <c r="R4694">
        <f>Table1[[#This Row],[OrderQuantity]]*Table1[[#This Row],[UnitPrice]]</f>
        <v>14364.8</v>
      </c>
      <c r="S4694">
        <f>Table1[[#This Row],[OrderQuantity]]*Table1[[#This Row],[UnitCost]]</f>
        <v>7182.4</v>
      </c>
      <c r="T4694">
        <f>Table1[[#This Row],[OrderQuantity]]*Table1[[#This Row],[UnitPrice]]*(1-Table1[[#This Row],[DiscountApplied]]) - (Table1[[#This Row],[OrderQuantity]]*Table1[[#This Row],[UnitCost]])</f>
        <v>6033.2160000000003</v>
      </c>
      <c r="U4694">
        <f>DATEDIF(Table1[[#This Row],[ShipDate]],Table1[[#This Row],[DeliveryDate]],"d")</f>
        <v>1</v>
      </c>
      <c r="V4694" t="str">
        <f t="shared" si="147"/>
        <v>On Time</v>
      </c>
    </row>
    <row r="4695" spans="2:22" x14ac:dyDescent="0.3">
      <c r="B4695" t="str">
        <f t="shared" si="146"/>
        <v>SO-004794</v>
      </c>
      <c r="C4695" t="s">
        <v>16</v>
      </c>
      <c r="D4695" t="s">
        <v>23</v>
      </c>
      <c r="E4695" s="1">
        <v>43700</v>
      </c>
      <c r="F4695" s="1">
        <v>43810</v>
      </c>
      <c r="G4695" s="1">
        <v>43816</v>
      </c>
      <c r="H4695" s="1">
        <v>43823</v>
      </c>
      <c r="I4695" t="s">
        <v>18</v>
      </c>
      <c r="J4695">
        <v>6</v>
      </c>
      <c r="K4695">
        <v>10</v>
      </c>
      <c r="L4695">
        <v>316</v>
      </c>
      <c r="M4695">
        <v>23</v>
      </c>
      <c r="N4695">
        <v>3</v>
      </c>
      <c r="O4695">
        <v>0.05</v>
      </c>
      <c r="P4695">
        <v>2841.67</v>
      </c>
      <c r="Q4695">
        <v>3892.7</v>
      </c>
      <c r="R4695">
        <f>Table1[[#This Row],[OrderQuantity]]*Table1[[#This Row],[UnitPrice]]</f>
        <v>11678.099999999999</v>
      </c>
      <c r="S4695">
        <f>Table1[[#This Row],[OrderQuantity]]*Table1[[#This Row],[UnitCost]]</f>
        <v>8525.01</v>
      </c>
      <c r="T4695">
        <f>Table1[[#This Row],[OrderQuantity]]*Table1[[#This Row],[UnitPrice]]*(1-Table1[[#This Row],[DiscountApplied]]) - (Table1[[#This Row],[OrderQuantity]]*Table1[[#This Row],[UnitCost]])</f>
        <v>2569.1849999999977</v>
      </c>
      <c r="U4695">
        <f>DATEDIF(Table1[[#This Row],[ShipDate]],Table1[[#This Row],[DeliveryDate]],"d")</f>
        <v>7</v>
      </c>
      <c r="V4695" t="str">
        <f t="shared" si="147"/>
        <v>On Time</v>
      </c>
    </row>
    <row r="4696" spans="2:22" x14ac:dyDescent="0.3">
      <c r="B4696" t="str">
        <f t="shared" si="146"/>
        <v>SO-004795</v>
      </c>
      <c r="C4696" t="s">
        <v>16</v>
      </c>
      <c r="D4696" t="s">
        <v>23</v>
      </c>
      <c r="E4696" s="1">
        <v>43700</v>
      </c>
      <c r="F4696" s="1">
        <v>43810</v>
      </c>
      <c r="G4696" s="1">
        <v>43838</v>
      </c>
      <c r="H4696" s="1">
        <v>43847</v>
      </c>
      <c r="I4696" t="s">
        <v>18</v>
      </c>
      <c r="J4696">
        <v>12</v>
      </c>
      <c r="K4696">
        <v>27</v>
      </c>
      <c r="L4696">
        <v>276</v>
      </c>
      <c r="M4696">
        <v>21</v>
      </c>
      <c r="N4696">
        <v>1</v>
      </c>
      <c r="O4696">
        <v>0.1</v>
      </c>
      <c r="P4696">
        <v>83.62</v>
      </c>
      <c r="Q4696">
        <v>174.2</v>
      </c>
      <c r="R4696">
        <f>Table1[[#This Row],[OrderQuantity]]*Table1[[#This Row],[UnitPrice]]</f>
        <v>174.2</v>
      </c>
      <c r="S4696">
        <f>Table1[[#This Row],[OrderQuantity]]*Table1[[#This Row],[UnitCost]]</f>
        <v>83.62</v>
      </c>
      <c r="T4696">
        <f>Table1[[#This Row],[OrderQuantity]]*Table1[[#This Row],[UnitPrice]]*(1-Table1[[#This Row],[DiscountApplied]]) - (Table1[[#This Row],[OrderQuantity]]*Table1[[#This Row],[UnitCost]])</f>
        <v>73.16</v>
      </c>
      <c r="U4696">
        <f>DATEDIF(Table1[[#This Row],[ShipDate]],Table1[[#This Row],[DeliveryDate]],"d")</f>
        <v>9</v>
      </c>
      <c r="V4696" t="str">
        <f t="shared" si="147"/>
        <v>Late</v>
      </c>
    </row>
    <row r="4697" spans="2:22" x14ac:dyDescent="0.3">
      <c r="B4697" t="str">
        <f t="shared" si="146"/>
        <v>SO-004796</v>
      </c>
      <c r="C4697" t="s">
        <v>19</v>
      </c>
      <c r="D4697" t="s">
        <v>17</v>
      </c>
      <c r="E4697" s="1">
        <v>43700</v>
      </c>
      <c r="F4697" s="1">
        <v>43810</v>
      </c>
      <c r="G4697" s="1">
        <v>43820</v>
      </c>
      <c r="H4697" s="1">
        <v>43821</v>
      </c>
      <c r="I4697" t="s">
        <v>18</v>
      </c>
      <c r="J4697">
        <v>19</v>
      </c>
      <c r="K4697">
        <v>34</v>
      </c>
      <c r="L4697">
        <v>215</v>
      </c>
      <c r="M4697">
        <v>36</v>
      </c>
      <c r="N4697">
        <v>6</v>
      </c>
      <c r="O4697">
        <v>0.05</v>
      </c>
      <c r="P4697">
        <v>1878.14</v>
      </c>
      <c r="Q4697">
        <v>2572.8000000000002</v>
      </c>
      <c r="R4697">
        <f>Table1[[#This Row],[OrderQuantity]]*Table1[[#This Row],[UnitPrice]]</f>
        <v>15436.800000000001</v>
      </c>
      <c r="S4697">
        <f>Table1[[#This Row],[OrderQuantity]]*Table1[[#This Row],[UnitCost]]</f>
        <v>11268.84</v>
      </c>
      <c r="T4697">
        <f>Table1[[#This Row],[OrderQuantity]]*Table1[[#This Row],[UnitPrice]]*(1-Table1[[#This Row],[DiscountApplied]]) - (Table1[[#This Row],[OrderQuantity]]*Table1[[#This Row],[UnitCost]])</f>
        <v>3396.1200000000008</v>
      </c>
      <c r="U4697">
        <f>DATEDIF(Table1[[#This Row],[ShipDate]],Table1[[#This Row],[DeliveryDate]],"d")</f>
        <v>1</v>
      </c>
      <c r="V4697" t="str">
        <f t="shared" si="147"/>
        <v>On Time</v>
      </c>
    </row>
    <row r="4698" spans="2:22" x14ac:dyDescent="0.3">
      <c r="B4698" t="str">
        <f t="shared" si="146"/>
        <v>SO-004797</v>
      </c>
      <c r="C4698" t="s">
        <v>19</v>
      </c>
      <c r="D4698" t="s">
        <v>20</v>
      </c>
      <c r="E4698" s="1">
        <v>43700</v>
      </c>
      <c r="F4698" s="1">
        <v>43810</v>
      </c>
      <c r="G4698" s="1">
        <v>43831</v>
      </c>
      <c r="H4698" s="1">
        <v>43834</v>
      </c>
      <c r="I4698" t="s">
        <v>18</v>
      </c>
      <c r="J4698">
        <v>19</v>
      </c>
      <c r="K4698">
        <v>49</v>
      </c>
      <c r="L4698">
        <v>91</v>
      </c>
      <c r="M4698">
        <v>13</v>
      </c>
      <c r="N4698">
        <v>8</v>
      </c>
      <c r="O4698">
        <v>0.08</v>
      </c>
      <c r="P4698">
        <v>98.49</v>
      </c>
      <c r="Q4698">
        <v>201</v>
      </c>
      <c r="R4698">
        <f>Table1[[#This Row],[OrderQuantity]]*Table1[[#This Row],[UnitPrice]]</f>
        <v>1608</v>
      </c>
      <c r="S4698">
        <f>Table1[[#This Row],[OrderQuantity]]*Table1[[#This Row],[UnitCost]]</f>
        <v>787.92</v>
      </c>
      <c r="T4698">
        <f>Table1[[#This Row],[OrderQuantity]]*Table1[[#This Row],[UnitPrice]]*(1-Table1[[#This Row],[DiscountApplied]]) - (Table1[[#This Row],[OrderQuantity]]*Table1[[#This Row],[UnitCost]])</f>
        <v>691.44000000000017</v>
      </c>
      <c r="U4698">
        <f>DATEDIF(Table1[[#This Row],[ShipDate]],Table1[[#This Row],[DeliveryDate]],"d")</f>
        <v>3</v>
      </c>
      <c r="V4698" t="str">
        <f t="shared" si="147"/>
        <v>On Time</v>
      </c>
    </row>
    <row r="4699" spans="2:22" x14ac:dyDescent="0.3">
      <c r="B4699" t="str">
        <f t="shared" si="146"/>
        <v>SO-004798</v>
      </c>
      <c r="C4699" t="s">
        <v>16</v>
      </c>
      <c r="D4699" t="s">
        <v>17</v>
      </c>
      <c r="E4699" s="1">
        <v>43700</v>
      </c>
      <c r="F4699" s="1">
        <v>43810</v>
      </c>
      <c r="G4699" s="1">
        <v>43818</v>
      </c>
      <c r="H4699" s="1">
        <v>43826</v>
      </c>
      <c r="I4699" t="s">
        <v>18</v>
      </c>
      <c r="J4699">
        <v>4</v>
      </c>
      <c r="K4699">
        <v>14</v>
      </c>
      <c r="L4699">
        <v>257</v>
      </c>
      <c r="M4699">
        <v>29</v>
      </c>
      <c r="N4699">
        <v>3</v>
      </c>
      <c r="O4699">
        <v>0.08</v>
      </c>
      <c r="P4699">
        <v>2599.94</v>
      </c>
      <c r="Q4699">
        <v>3999.9</v>
      </c>
      <c r="R4699">
        <f>Table1[[#This Row],[OrderQuantity]]*Table1[[#This Row],[UnitPrice]]</f>
        <v>11999.7</v>
      </c>
      <c r="S4699">
        <f>Table1[[#This Row],[OrderQuantity]]*Table1[[#This Row],[UnitCost]]</f>
        <v>7799.82</v>
      </c>
      <c r="T4699">
        <f>Table1[[#This Row],[OrderQuantity]]*Table1[[#This Row],[UnitPrice]]*(1-Table1[[#This Row],[DiscountApplied]]) - (Table1[[#This Row],[OrderQuantity]]*Table1[[#This Row],[UnitCost]])</f>
        <v>3239.9040000000023</v>
      </c>
      <c r="U4699">
        <f>DATEDIF(Table1[[#This Row],[ShipDate]],Table1[[#This Row],[DeliveryDate]],"d")</f>
        <v>8</v>
      </c>
      <c r="V4699" t="str">
        <f t="shared" si="147"/>
        <v>Late</v>
      </c>
    </row>
    <row r="4700" spans="2:22" x14ac:dyDescent="0.3">
      <c r="B4700" t="str">
        <f t="shared" si="146"/>
        <v>SO-004799</v>
      </c>
      <c r="C4700" t="s">
        <v>16</v>
      </c>
      <c r="D4700" t="s">
        <v>26</v>
      </c>
      <c r="E4700" s="1">
        <v>43700</v>
      </c>
      <c r="F4700" s="1">
        <v>43811</v>
      </c>
      <c r="G4700" s="1">
        <v>43829</v>
      </c>
      <c r="H4700" s="1">
        <v>43831</v>
      </c>
      <c r="I4700" t="s">
        <v>18</v>
      </c>
      <c r="J4700">
        <v>8</v>
      </c>
      <c r="K4700">
        <v>21</v>
      </c>
      <c r="L4700">
        <v>75</v>
      </c>
      <c r="M4700">
        <v>15</v>
      </c>
      <c r="N4700">
        <v>3</v>
      </c>
      <c r="O4700">
        <v>0.08</v>
      </c>
      <c r="P4700">
        <v>1234.3399999999999</v>
      </c>
      <c r="Q4700">
        <v>1788.9</v>
      </c>
      <c r="R4700">
        <f>Table1[[#This Row],[OrderQuantity]]*Table1[[#This Row],[UnitPrice]]</f>
        <v>5366.7000000000007</v>
      </c>
      <c r="S4700">
        <f>Table1[[#This Row],[OrderQuantity]]*Table1[[#This Row],[UnitCost]]</f>
        <v>3703.0199999999995</v>
      </c>
      <c r="T4700">
        <f>Table1[[#This Row],[OrderQuantity]]*Table1[[#This Row],[UnitPrice]]*(1-Table1[[#This Row],[DiscountApplied]]) - (Table1[[#This Row],[OrderQuantity]]*Table1[[#This Row],[UnitCost]])</f>
        <v>1234.344000000001</v>
      </c>
      <c r="U4700">
        <f>DATEDIF(Table1[[#This Row],[ShipDate]],Table1[[#This Row],[DeliveryDate]],"d")</f>
        <v>2</v>
      </c>
      <c r="V4700" t="str">
        <f t="shared" si="147"/>
        <v>On Time</v>
      </c>
    </row>
    <row r="4701" spans="2:22" x14ac:dyDescent="0.3">
      <c r="B4701" t="str">
        <f t="shared" si="146"/>
        <v>SO-004800</v>
      </c>
      <c r="C4701" t="s">
        <v>16</v>
      </c>
      <c r="D4701" t="s">
        <v>20</v>
      </c>
      <c r="E4701" s="1">
        <v>43700</v>
      </c>
      <c r="F4701" s="1">
        <v>43811</v>
      </c>
      <c r="G4701" s="1">
        <v>43825</v>
      </c>
      <c r="H4701" s="1">
        <v>43826</v>
      </c>
      <c r="I4701" t="s">
        <v>18</v>
      </c>
      <c r="J4701">
        <v>9</v>
      </c>
      <c r="K4701">
        <v>42</v>
      </c>
      <c r="L4701">
        <v>202</v>
      </c>
      <c r="M4701">
        <v>27</v>
      </c>
      <c r="N4701">
        <v>7</v>
      </c>
      <c r="O4701">
        <v>0.3</v>
      </c>
      <c r="P4701">
        <v>132.66</v>
      </c>
      <c r="Q4701">
        <v>201</v>
      </c>
      <c r="R4701">
        <f>Table1[[#This Row],[OrderQuantity]]*Table1[[#This Row],[UnitPrice]]</f>
        <v>1407</v>
      </c>
      <c r="S4701">
        <f>Table1[[#This Row],[OrderQuantity]]*Table1[[#This Row],[UnitCost]]</f>
        <v>928.62</v>
      </c>
      <c r="T4701">
        <f>Table1[[#This Row],[OrderQuantity]]*Table1[[#This Row],[UnitPrice]]*(1-Table1[[#This Row],[DiscountApplied]]) - (Table1[[#This Row],[OrderQuantity]]*Table1[[#This Row],[UnitCost]])</f>
        <v>56.279999999999973</v>
      </c>
      <c r="U4701">
        <f>DATEDIF(Table1[[#This Row],[ShipDate]],Table1[[#This Row],[DeliveryDate]],"d")</f>
        <v>1</v>
      </c>
      <c r="V4701" t="str">
        <f t="shared" si="147"/>
        <v>On Time</v>
      </c>
    </row>
    <row r="4702" spans="2:22" x14ac:dyDescent="0.3">
      <c r="B4702" t="str">
        <f t="shared" si="146"/>
        <v>SO-004801</v>
      </c>
      <c r="C4702" t="s">
        <v>16</v>
      </c>
      <c r="D4702" t="s">
        <v>17</v>
      </c>
      <c r="E4702" s="1">
        <v>43700</v>
      </c>
      <c r="F4702" s="1">
        <v>43811</v>
      </c>
      <c r="G4702" s="1">
        <v>43816</v>
      </c>
      <c r="H4702" s="1">
        <v>43820</v>
      </c>
      <c r="I4702" t="s">
        <v>18</v>
      </c>
      <c r="J4702">
        <v>6</v>
      </c>
      <c r="K4702">
        <v>9</v>
      </c>
      <c r="L4702">
        <v>231</v>
      </c>
      <c r="M4702">
        <v>34</v>
      </c>
      <c r="N4702">
        <v>4</v>
      </c>
      <c r="O4702">
        <v>0.08</v>
      </c>
      <c r="P4702">
        <v>106.13</v>
      </c>
      <c r="Q4702">
        <v>241.2</v>
      </c>
      <c r="R4702">
        <f>Table1[[#This Row],[OrderQuantity]]*Table1[[#This Row],[UnitPrice]]</f>
        <v>964.8</v>
      </c>
      <c r="S4702">
        <f>Table1[[#This Row],[OrderQuantity]]*Table1[[#This Row],[UnitCost]]</f>
        <v>424.52</v>
      </c>
      <c r="T4702">
        <f>Table1[[#This Row],[OrderQuantity]]*Table1[[#This Row],[UnitPrice]]*(1-Table1[[#This Row],[DiscountApplied]]) - (Table1[[#This Row],[OrderQuantity]]*Table1[[#This Row],[UnitCost]])</f>
        <v>463.096</v>
      </c>
      <c r="U4702">
        <f>DATEDIF(Table1[[#This Row],[ShipDate]],Table1[[#This Row],[DeliveryDate]],"d")</f>
        <v>4</v>
      </c>
      <c r="V4702" t="str">
        <f t="shared" si="147"/>
        <v>On Time</v>
      </c>
    </row>
    <row r="4703" spans="2:22" x14ac:dyDescent="0.3">
      <c r="B4703" t="str">
        <f t="shared" si="146"/>
        <v>SO-004802</v>
      </c>
      <c r="C4703" t="s">
        <v>16</v>
      </c>
      <c r="D4703" t="s">
        <v>25</v>
      </c>
      <c r="E4703" s="1">
        <v>43700</v>
      </c>
      <c r="F4703" s="1">
        <v>43811</v>
      </c>
      <c r="G4703" s="1">
        <v>43819</v>
      </c>
      <c r="H4703" s="1">
        <v>43824</v>
      </c>
      <c r="I4703" t="s">
        <v>18</v>
      </c>
      <c r="J4703">
        <v>7</v>
      </c>
      <c r="K4703">
        <v>41</v>
      </c>
      <c r="L4703">
        <v>364</v>
      </c>
      <c r="M4703">
        <v>39</v>
      </c>
      <c r="N4703">
        <v>4</v>
      </c>
      <c r="O4703">
        <v>0.08</v>
      </c>
      <c r="P4703">
        <v>798.98</v>
      </c>
      <c r="Q4703">
        <v>1065.3</v>
      </c>
      <c r="R4703">
        <f>Table1[[#This Row],[OrderQuantity]]*Table1[[#This Row],[UnitPrice]]</f>
        <v>4261.2</v>
      </c>
      <c r="S4703">
        <f>Table1[[#This Row],[OrderQuantity]]*Table1[[#This Row],[UnitCost]]</f>
        <v>3195.92</v>
      </c>
      <c r="T4703">
        <f>Table1[[#This Row],[OrderQuantity]]*Table1[[#This Row],[UnitPrice]]*(1-Table1[[#This Row],[DiscountApplied]]) - (Table1[[#This Row],[OrderQuantity]]*Table1[[#This Row],[UnitCost]])</f>
        <v>724.38400000000001</v>
      </c>
      <c r="U4703">
        <f>DATEDIF(Table1[[#This Row],[ShipDate]],Table1[[#This Row],[DeliveryDate]],"d")</f>
        <v>5</v>
      </c>
      <c r="V4703" t="str">
        <f t="shared" si="147"/>
        <v>On Time</v>
      </c>
    </row>
    <row r="4704" spans="2:22" x14ac:dyDescent="0.3">
      <c r="B4704" t="str">
        <f t="shared" si="146"/>
        <v>SO-004803</v>
      </c>
      <c r="C4704" t="s">
        <v>16</v>
      </c>
      <c r="D4704" t="s">
        <v>20</v>
      </c>
      <c r="E4704" s="1">
        <v>43700</v>
      </c>
      <c r="F4704" s="1">
        <v>43811</v>
      </c>
      <c r="G4704" s="1">
        <v>43815</v>
      </c>
      <c r="H4704" s="1">
        <v>43816</v>
      </c>
      <c r="I4704" t="s">
        <v>18</v>
      </c>
      <c r="J4704">
        <v>2</v>
      </c>
      <c r="K4704">
        <v>28</v>
      </c>
      <c r="L4704">
        <v>108</v>
      </c>
      <c r="M4704">
        <v>15</v>
      </c>
      <c r="N4704">
        <v>4</v>
      </c>
      <c r="O4704">
        <v>0.08</v>
      </c>
      <c r="P4704">
        <v>1507.9</v>
      </c>
      <c r="Q4704">
        <v>2432.1</v>
      </c>
      <c r="R4704">
        <f>Table1[[#This Row],[OrderQuantity]]*Table1[[#This Row],[UnitPrice]]</f>
        <v>9728.4</v>
      </c>
      <c r="S4704">
        <f>Table1[[#This Row],[OrderQuantity]]*Table1[[#This Row],[UnitCost]]</f>
        <v>6031.6</v>
      </c>
      <c r="T4704">
        <f>Table1[[#This Row],[OrderQuantity]]*Table1[[#This Row],[UnitPrice]]*(1-Table1[[#This Row],[DiscountApplied]]) - (Table1[[#This Row],[OrderQuantity]]*Table1[[#This Row],[UnitCost]])</f>
        <v>2918.5280000000002</v>
      </c>
      <c r="U4704">
        <f>DATEDIF(Table1[[#This Row],[ShipDate]],Table1[[#This Row],[DeliveryDate]],"d")</f>
        <v>1</v>
      </c>
      <c r="V4704" t="str">
        <f t="shared" si="147"/>
        <v>On Time</v>
      </c>
    </row>
    <row r="4705" spans="2:22" x14ac:dyDescent="0.3">
      <c r="B4705" t="str">
        <f t="shared" si="146"/>
        <v>SO-004804</v>
      </c>
      <c r="C4705" t="s">
        <v>16</v>
      </c>
      <c r="D4705" t="s">
        <v>17</v>
      </c>
      <c r="E4705" s="1">
        <v>43700</v>
      </c>
      <c r="F4705" s="1">
        <v>43811</v>
      </c>
      <c r="G4705" s="1">
        <v>43837</v>
      </c>
      <c r="H4705" s="1">
        <v>43838</v>
      </c>
      <c r="I4705" t="s">
        <v>18</v>
      </c>
      <c r="J4705">
        <v>4</v>
      </c>
      <c r="K4705">
        <v>17</v>
      </c>
      <c r="L4705">
        <v>237</v>
      </c>
      <c r="M4705">
        <v>46</v>
      </c>
      <c r="N4705">
        <v>2</v>
      </c>
      <c r="O4705">
        <v>0.05</v>
      </c>
      <c r="P4705">
        <v>3137.07</v>
      </c>
      <c r="Q4705">
        <v>3825.7</v>
      </c>
      <c r="R4705">
        <f>Table1[[#This Row],[OrderQuantity]]*Table1[[#This Row],[UnitPrice]]</f>
        <v>7651.4</v>
      </c>
      <c r="S4705">
        <f>Table1[[#This Row],[OrderQuantity]]*Table1[[#This Row],[UnitCost]]</f>
        <v>6274.14</v>
      </c>
      <c r="T4705">
        <f>Table1[[#This Row],[OrderQuantity]]*Table1[[#This Row],[UnitPrice]]*(1-Table1[[#This Row],[DiscountApplied]]) - (Table1[[#This Row],[OrderQuantity]]*Table1[[#This Row],[UnitCost]])</f>
        <v>994.68999999999869</v>
      </c>
      <c r="U4705">
        <f>DATEDIF(Table1[[#This Row],[ShipDate]],Table1[[#This Row],[DeliveryDate]],"d")</f>
        <v>1</v>
      </c>
      <c r="V4705" t="str">
        <f t="shared" si="147"/>
        <v>On Time</v>
      </c>
    </row>
    <row r="4706" spans="2:22" x14ac:dyDescent="0.3">
      <c r="B4706" t="str">
        <f t="shared" si="146"/>
        <v>SO-004805</v>
      </c>
      <c r="C4706" t="s">
        <v>21</v>
      </c>
      <c r="D4706" t="s">
        <v>20</v>
      </c>
      <c r="E4706" s="1">
        <v>43700</v>
      </c>
      <c r="F4706" s="1">
        <v>43811</v>
      </c>
      <c r="G4706" s="1">
        <v>43828</v>
      </c>
      <c r="H4706" s="1">
        <v>43830</v>
      </c>
      <c r="I4706" t="s">
        <v>18</v>
      </c>
      <c r="J4706">
        <v>20</v>
      </c>
      <c r="K4706">
        <v>9</v>
      </c>
      <c r="L4706">
        <v>188</v>
      </c>
      <c r="M4706">
        <v>25</v>
      </c>
      <c r="N4706">
        <v>7</v>
      </c>
      <c r="O4706">
        <v>0.08</v>
      </c>
      <c r="P4706">
        <v>3937.26</v>
      </c>
      <c r="Q4706">
        <v>5393.5</v>
      </c>
      <c r="R4706">
        <f>Table1[[#This Row],[OrderQuantity]]*Table1[[#This Row],[UnitPrice]]</f>
        <v>37754.5</v>
      </c>
      <c r="S4706">
        <f>Table1[[#This Row],[OrderQuantity]]*Table1[[#This Row],[UnitCost]]</f>
        <v>27560.82</v>
      </c>
      <c r="T4706">
        <f>Table1[[#This Row],[OrderQuantity]]*Table1[[#This Row],[UnitPrice]]*(1-Table1[[#This Row],[DiscountApplied]]) - (Table1[[#This Row],[OrderQuantity]]*Table1[[#This Row],[UnitCost]])</f>
        <v>7173.32</v>
      </c>
      <c r="U4706">
        <f>DATEDIF(Table1[[#This Row],[ShipDate]],Table1[[#This Row],[DeliveryDate]],"d")</f>
        <v>2</v>
      </c>
      <c r="V4706" t="str">
        <f t="shared" si="147"/>
        <v>On Time</v>
      </c>
    </row>
    <row r="4707" spans="2:22" x14ac:dyDescent="0.3">
      <c r="B4707" t="str">
        <f t="shared" si="146"/>
        <v>SO-004806</v>
      </c>
      <c r="C4707" t="s">
        <v>16</v>
      </c>
      <c r="D4707" t="s">
        <v>24</v>
      </c>
      <c r="E4707" s="1">
        <v>43700</v>
      </c>
      <c r="F4707" s="1">
        <v>43811</v>
      </c>
      <c r="G4707" s="1">
        <v>43813</v>
      </c>
      <c r="H4707" s="1">
        <v>43822</v>
      </c>
      <c r="I4707" t="s">
        <v>18</v>
      </c>
      <c r="J4707">
        <v>6</v>
      </c>
      <c r="K4707">
        <v>29</v>
      </c>
      <c r="L4707">
        <v>33</v>
      </c>
      <c r="M4707">
        <v>26</v>
      </c>
      <c r="N4707">
        <v>7</v>
      </c>
      <c r="O4707">
        <v>0.4</v>
      </c>
      <c r="P4707">
        <v>1674.33</v>
      </c>
      <c r="Q4707">
        <v>3986.5</v>
      </c>
      <c r="R4707">
        <f>Table1[[#This Row],[OrderQuantity]]*Table1[[#This Row],[UnitPrice]]</f>
        <v>27905.5</v>
      </c>
      <c r="S4707">
        <f>Table1[[#This Row],[OrderQuantity]]*Table1[[#This Row],[UnitCost]]</f>
        <v>11720.31</v>
      </c>
      <c r="T4707">
        <f>Table1[[#This Row],[OrderQuantity]]*Table1[[#This Row],[UnitPrice]]*(1-Table1[[#This Row],[DiscountApplied]]) - (Table1[[#This Row],[OrderQuantity]]*Table1[[#This Row],[UnitCost]])</f>
        <v>5022.99</v>
      </c>
      <c r="U4707">
        <f>DATEDIF(Table1[[#This Row],[ShipDate]],Table1[[#This Row],[DeliveryDate]],"d")</f>
        <v>9</v>
      </c>
      <c r="V4707" t="str">
        <f t="shared" si="147"/>
        <v>Late</v>
      </c>
    </row>
    <row r="4708" spans="2:22" x14ac:dyDescent="0.3">
      <c r="B4708" t="str">
        <f t="shared" si="146"/>
        <v>SO-004807</v>
      </c>
      <c r="C4708" t="s">
        <v>21</v>
      </c>
      <c r="D4708" t="s">
        <v>24</v>
      </c>
      <c r="E4708" s="1">
        <v>43700</v>
      </c>
      <c r="F4708" s="1">
        <v>43811</v>
      </c>
      <c r="G4708" s="1">
        <v>43815</v>
      </c>
      <c r="H4708" s="1">
        <v>43816</v>
      </c>
      <c r="I4708" t="s">
        <v>18</v>
      </c>
      <c r="J4708">
        <v>23</v>
      </c>
      <c r="K4708">
        <v>14</v>
      </c>
      <c r="L4708">
        <v>7</v>
      </c>
      <c r="M4708">
        <v>45</v>
      </c>
      <c r="N4708">
        <v>5</v>
      </c>
      <c r="O4708">
        <v>0.08</v>
      </c>
      <c r="P4708">
        <v>582.9</v>
      </c>
      <c r="Q4708">
        <v>1005</v>
      </c>
      <c r="R4708">
        <f>Table1[[#This Row],[OrderQuantity]]*Table1[[#This Row],[UnitPrice]]</f>
        <v>5025</v>
      </c>
      <c r="S4708">
        <f>Table1[[#This Row],[OrderQuantity]]*Table1[[#This Row],[UnitCost]]</f>
        <v>2914.5</v>
      </c>
      <c r="T4708">
        <f>Table1[[#This Row],[OrderQuantity]]*Table1[[#This Row],[UnitPrice]]*(1-Table1[[#This Row],[DiscountApplied]]) - (Table1[[#This Row],[OrderQuantity]]*Table1[[#This Row],[UnitCost]])</f>
        <v>1708.5</v>
      </c>
      <c r="U4708">
        <f>DATEDIF(Table1[[#This Row],[ShipDate]],Table1[[#This Row],[DeliveryDate]],"d")</f>
        <v>1</v>
      </c>
      <c r="V4708" t="str">
        <f t="shared" si="147"/>
        <v>On Time</v>
      </c>
    </row>
    <row r="4709" spans="2:22" x14ac:dyDescent="0.3">
      <c r="B4709" t="str">
        <f t="shared" si="146"/>
        <v>SO-004808</v>
      </c>
      <c r="C4709" t="s">
        <v>21</v>
      </c>
      <c r="D4709" t="s">
        <v>17</v>
      </c>
      <c r="E4709" s="1">
        <v>43700</v>
      </c>
      <c r="F4709" s="1">
        <v>43812</v>
      </c>
      <c r="G4709" s="1">
        <v>43834</v>
      </c>
      <c r="H4709" s="1">
        <v>43837</v>
      </c>
      <c r="I4709" t="s">
        <v>18</v>
      </c>
      <c r="J4709">
        <v>24</v>
      </c>
      <c r="K4709">
        <v>23</v>
      </c>
      <c r="L4709">
        <v>249</v>
      </c>
      <c r="M4709">
        <v>47</v>
      </c>
      <c r="N4709">
        <v>7</v>
      </c>
      <c r="O4709">
        <v>0.2</v>
      </c>
      <c r="P4709">
        <v>2837.25</v>
      </c>
      <c r="Q4709">
        <v>6036.7</v>
      </c>
      <c r="R4709">
        <f>Table1[[#This Row],[OrderQuantity]]*Table1[[#This Row],[UnitPrice]]</f>
        <v>42256.9</v>
      </c>
      <c r="S4709">
        <f>Table1[[#This Row],[OrderQuantity]]*Table1[[#This Row],[UnitCost]]</f>
        <v>19860.75</v>
      </c>
      <c r="T4709">
        <f>Table1[[#This Row],[OrderQuantity]]*Table1[[#This Row],[UnitPrice]]*(1-Table1[[#This Row],[DiscountApplied]]) - (Table1[[#This Row],[OrderQuantity]]*Table1[[#This Row],[UnitCost]])</f>
        <v>13944.770000000004</v>
      </c>
      <c r="U4709">
        <f>DATEDIF(Table1[[#This Row],[ShipDate]],Table1[[#This Row],[DeliveryDate]],"d")</f>
        <v>3</v>
      </c>
      <c r="V4709" t="str">
        <f t="shared" si="147"/>
        <v>On Time</v>
      </c>
    </row>
    <row r="4710" spans="2:22" x14ac:dyDescent="0.3">
      <c r="B4710" t="str">
        <f t="shared" si="146"/>
        <v>SO-004809</v>
      </c>
      <c r="C4710" t="s">
        <v>19</v>
      </c>
      <c r="D4710" t="s">
        <v>24</v>
      </c>
      <c r="E4710" s="1">
        <v>43700</v>
      </c>
      <c r="F4710" s="1">
        <v>43812</v>
      </c>
      <c r="G4710" s="1">
        <v>43831</v>
      </c>
      <c r="H4710" s="1">
        <v>43832</v>
      </c>
      <c r="I4710" t="s">
        <v>18</v>
      </c>
      <c r="J4710">
        <v>18</v>
      </c>
      <c r="K4710">
        <v>9</v>
      </c>
      <c r="L4710">
        <v>14</v>
      </c>
      <c r="M4710">
        <v>46</v>
      </c>
      <c r="N4710">
        <v>7</v>
      </c>
      <c r="O4710">
        <v>0.05</v>
      </c>
      <c r="P4710">
        <v>1311.86</v>
      </c>
      <c r="Q4710">
        <v>2385.1999999999998</v>
      </c>
      <c r="R4710">
        <f>Table1[[#This Row],[OrderQuantity]]*Table1[[#This Row],[UnitPrice]]</f>
        <v>16696.399999999998</v>
      </c>
      <c r="S4710">
        <f>Table1[[#This Row],[OrderQuantity]]*Table1[[#This Row],[UnitCost]]</f>
        <v>9183.0199999999986</v>
      </c>
      <c r="T4710">
        <f>Table1[[#This Row],[OrderQuantity]]*Table1[[#This Row],[UnitPrice]]*(1-Table1[[#This Row],[DiscountApplied]]) - (Table1[[#This Row],[OrderQuantity]]*Table1[[#This Row],[UnitCost]])</f>
        <v>6678.5599999999977</v>
      </c>
      <c r="U4710">
        <f>DATEDIF(Table1[[#This Row],[ShipDate]],Table1[[#This Row],[DeliveryDate]],"d")</f>
        <v>1</v>
      </c>
      <c r="V4710" t="str">
        <f t="shared" si="147"/>
        <v>On Time</v>
      </c>
    </row>
    <row r="4711" spans="2:22" x14ac:dyDescent="0.3">
      <c r="B4711" t="str">
        <f t="shared" si="146"/>
        <v>SO-004810</v>
      </c>
      <c r="C4711" t="s">
        <v>16</v>
      </c>
      <c r="D4711" t="s">
        <v>23</v>
      </c>
      <c r="E4711" s="1">
        <v>43700</v>
      </c>
      <c r="F4711" s="1">
        <v>43812</v>
      </c>
      <c r="G4711" s="1">
        <v>43837</v>
      </c>
      <c r="H4711" s="1">
        <v>43840</v>
      </c>
      <c r="I4711" t="s">
        <v>18</v>
      </c>
      <c r="J4711">
        <v>8</v>
      </c>
      <c r="K4711">
        <v>39</v>
      </c>
      <c r="L4711">
        <v>323</v>
      </c>
      <c r="M4711">
        <v>2</v>
      </c>
      <c r="N4711">
        <v>8</v>
      </c>
      <c r="O4711">
        <v>0.1</v>
      </c>
      <c r="P4711">
        <v>771.84</v>
      </c>
      <c r="Q4711">
        <v>1072</v>
      </c>
      <c r="R4711">
        <f>Table1[[#This Row],[OrderQuantity]]*Table1[[#This Row],[UnitPrice]]</f>
        <v>8576</v>
      </c>
      <c r="S4711">
        <f>Table1[[#This Row],[OrderQuantity]]*Table1[[#This Row],[UnitCost]]</f>
        <v>6174.72</v>
      </c>
      <c r="T4711">
        <f>Table1[[#This Row],[OrderQuantity]]*Table1[[#This Row],[UnitPrice]]*(1-Table1[[#This Row],[DiscountApplied]]) - (Table1[[#This Row],[OrderQuantity]]*Table1[[#This Row],[UnitCost]])</f>
        <v>1543.6800000000003</v>
      </c>
      <c r="U4711">
        <f>DATEDIF(Table1[[#This Row],[ShipDate]],Table1[[#This Row],[DeliveryDate]],"d")</f>
        <v>3</v>
      </c>
      <c r="V4711" t="str">
        <f t="shared" si="147"/>
        <v>On Time</v>
      </c>
    </row>
    <row r="4712" spans="2:22" x14ac:dyDescent="0.3">
      <c r="B4712" t="str">
        <f t="shared" si="146"/>
        <v>SO-004811</v>
      </c>
      <c r="C4712" t="s">
        <v>19</v>
      </c>
      <c r="D4712" t="s">
        <v>23</v>
      </c>
      <c r="E4712" s="1">
        <v>43700</v>
      </c>
      <c r="F4712" s="1">
        <v>43812</v>
      </c>
      <c r="G4712" s="1">
        <v>43839</v>
      </c>
      <c r="H4712" s="1">
        <v>43845</v>
      </c>
      <c r="I4712" t="s">
        <v>18</v>
      </c>
      <c r="J4712">
        <v>12</v>
      </c>
      <c r="K4712">
        <v>20</v>
      </c>
      <c r="L4712">
        <v>284</v>
      </c>
      <c r="M4712">
        <v>11</v>
      </c>
      <c r="N4712">
        <v>7</v>
      </c>
      <c r="O4712">
        <v>0.1</v>
      </c>
      <c r="P4712">
        <v>2695.21</v>
      </c>
      <c r="Q4712">
        <v>5085.3</v>
      </c>
      <c r="R4712">
        <f>Table1[[#This Row],[OrderQuantity]]*Table1[[#This Row],[UnitPrice]]</f>
        <v>35597.1</v>
      </c>
      <c r="S4712">
        <f>Table1[[#This Row],[OrderQuantity]]*Table1[[#This Row],[UnitCost]]</f>
        <v>18866.47</v>
      </c>
      <c r="T4712">
        <f>Table1[[#This Row],[OrderQuantity]]*Table1[[#This Row],[UnitPrice]]*(1-Table1[[#This Row],[DiscountApplied]]) - (Table1[[#This Row],[OrderQuantity]]*Table1[[#This Row],[UnitCost]])</f>
        <v>13170.919999999998</v>
      </c>
      <c r="U4712">
        <f>DATEDIF(Table1[[#This Row],[ShipDate]],Table1[[#This Row],[DeliveryDate]],"d")</f>
        <v>6</v>
      </c>
      <c r="V4712" t="str">
        <f t="shared" si="147"/>
        <v>On Time</v>
      </c>
    </row>
    <row r="4713" spans="2:22" x14ac:dyDescent="0.3">
      <c r="B4713" t="str">
        <f t="shared" si="146"/>
        <v>SO-004812</v>
      </c>
      <c r="C4713" t="s">
        <v>16</v>
      </c>
      <c r="D4713" t="s">
        <v>20</v>
      </c>
      <c r="E4713" s="1">
        <v>43700</v>
      </c>
      <c r="F4713" s="1">
        <v>43812</v>
      </c>
      <c r="G4713" s="1">
        <v>43840</v>
      </c>
      <c r="H4713" s="1">
        <v>43848</v>
      </c>
      <c r="I4713" t="s">
        <v>18</v>
      </c>
      <c r="J4713">
        <v>2</v>
      </c>
      <c r="K4713">
        <v>6</v>
      </c>
      <c r="L4713">
        <v>103</v>
      </c>
      <c r="M4713">
        <v>10</v>
      </c>
      <c r="N4713">
        <v>5</v>
      </c>
      <c r="O4713">
        <v>0.15</v>
      </c>
      <c r="P4713">
        <v>1922.9</v>
      </c>
      <c r="Q4713">
        <v>3845.8</v>
      </c>
      <c r="R4713">
        <f>Table1[[#This Row],[OrderQuantity]]*Table1[[#This Row],[UnitPrice]]</f>
        <v>19229</v>
      </c>
      <c r="S4713">
        <f>Table1[[#This Row],[OrderQuantity]]*Table1[[#This Row],[UnitCost]]</f>
        <v>9614.5</v>
      </c>
      <c r="T4713">
        <f>Table1[[#This Row],[OrderQuantity]]*Table1[[#This Row],[UnitPrice]]*(1-Table1[[#This Row],[DiscountApplied]]) - (Table1[[#This Row],[OrderQuantity]]*Table1[[#This Row],[UnitCost]])</f>
        <v>6730.15</v>
      </c>
      <c r="U4713">
        <f>DATEDIF(Table1[[#This Row],[ShipDate]],Table1[[#This Row],[DeliveryDate]],"d")</f>
        <v>8</v>
      </c>
      <c r="V4713" t="str">
        <f t="shared" si="147"/>
        <v>Late</v>
      </c>
    </row>
    <row r="4714" spans="2:22" x14ac:dyDescent="0.3">
      <c r="B4714" t="str">
        <f t="shared" si="146"/>
        <v>SO-004813</v>
      </c>
      <c r="C4714" t="s">
        <v>16</v>
      </c>
      <c r="D4714" t="s">
        <v>23</v>
      </c>
      <c r="E4714" s="1">
        <v>43700</v>
      </c>
      <c r="F4714" s="1">
        <v>43812</v>
      </c>
      <c r="G4714" s="1">
        <v>43821</v>
      </c>
      <c r="H4714" s="1">
        <v>43822</v>
      </c>
      <c r="I4714" t="s">
        <v>18</v>
      </c>
      <c r="J4714">
        <v>8</v>
      </c>
      <c r="K4714">
        <v>24</v>
      </c>
      <c r="L4714">
        <v>322</v>
      </c>
      <c r="M4714">
        <v>24</v>
      </c>
      <c r="N4714">
        <v>6</v>
      </c>
      <c r="O4714">
        <v>0.4</v>
      </c>
      <c r="P4714">
        <v>668.93</v>
      </c>
      <c r="Q4714">
        <v>1286.4000000000001</v>
      </c>
      <c r="R4714">
        <f>Table1[[#This Row],[OrderQuantity]]*Table1[[#This Row],[UnitPrice]]</f>
        <v>7718.4000000000005</v>
      </c>
      <c r="S4714">
        <f>Table1[[#This Row],[OrderQuantity]]*Table1[[#This Row],[UnitCost]]</f>
        <v>4013.58</v>
      </c>
      <c r="T4714">
        <f>Table1[[#This Row],[OrderQuantity]]*Table1[[#This Row],[UnitPrice]]*(1-Table1[[#This Row],[DiscountApplied]]) - (Table1[[#This Row],[OrderQuantity]]*Table1[[#This Row],[UnitCost]])</f>
        <v>617.46</v>
      </c>
      <c r="U4714">
        <f>DATEDIF(Table1[[#This Row],[ShipDate]],Table1[[#This Row],[DeliveryDate]],"d")</f>
        <v>1</v>
      </c>
      <c r="V4714" t="str">
        <f t="shared" si="147"/>
        <v>On Time</v>
      </c>
    </row>
    <row r="4715" spans="2:22" x14ac:dyDescent="0.3">
      <c r="B4715" t="str">
        <f t="shared" si="146"/>
        <v>SO-004814</v>
      </c>
      <c r="C4715" t="s">
        <v>16</v>
      </c>
      <c r="D4715" t="s">
        <v>17</v>
      </c>
      <c r="E4715" s="1">
        <v>43700</v>
      </c>
      <c r="F4715" s="1">
        <v>43812</v>
      </c>
      <c r="G4715" s="1">
        <v>43827</v>
      </c>
      <c r="H4715" s="1">
        <v>43831</v>
      </c>
      <c r="I4715" t="s">
        <v>18</v>
      </c>
      <c r="J4715">
        <v>4</v>
      </c>
      <c r="K4715">
        <v>12</v>
      </c>
      <c r="L4715">
        <v>250</v>
      </c>
      <c r="M4715">
        <v>1</v>
      </c>
      <c r="N4715">
        <v>8</v>
      </c>
      <c r="O4715">
        <v>0.08</v>
      </c>
      <c r="P4715">
        <v>809.03</v>
      </c>
      <c r="Q4715">
        <v>1078.7</v>
      </c>
      <c r="R4715">
        <f>Table1[[#This Row],[OrderQuantity]]*Table1[[#This Row],[UnitPrice]]</f>
        <v>8629.6</v>
      </c>
      <c r="S4715">
        <f>Table1[[#This Row],[OrderQuantity]]*Table1[[#This Row],[UnitCost]]</f>
        <v>6472.24</v>
      </c>
      <c r="T4715">
        <f>Table1[[#This Row],[OrderQuantity]]*Table1[[#This Row],[UnitPrice]]*(1-Table1[[#This Row],[DiscountApplied]]) - (Table1[[#This Row],[OrderQuantity]]*Table1[[#This Row],[UnitCost]])</f>
        <v>1466.9920000000011</v>
      </c>
      <c r="U4715">
        <f>DATEDIF(Table1[[#This Row],[ShipDate]],Table1[[#This Row],[DeliveryDate]],"d")</f>
        <v>4</v>
      </c>
      <c r="V4715" t="str">
        <f t="shared" si="147"/>
        <v>On Time</v>
      </c>
    </row>
    <row r="4716" spans="2:22" x14ac:dyDescent="0.3">
      <c r="B4716" t="str">
        <f t="shared" si="146"/>
        <v>SO-004815</v>
      </c>
      <c r="C4716" t="s">
        <v>21</v>
      </c>
      <c r="D4716" t="s">
        <v>17</v>
      </c>
      <c r="E4716" s="1">
        <v>43700</v>
      </c>
      <c r="F4716" s="1">
        <v>43813</v>
      </c>
      <c r="G4716" s="1">
        <v>43819</v>
      </c>
      <c r="H4716" s="1">
        <v>43828</v>
      </c>
      <c r="I4716" t="s">
        <v>18</v>
      </c>
      <c r="J4716">
        <v>25</v>
      </c>
      <c r="K4716">
        <v>6</v>
      </c>
      <c r="L4716">
        <v>247</v>
      </c>
      <c r="M4716">
        <v>38</v>
      </c>
      <c r="N4716">
        <v>7</v>
      </c>
      <c r="O4716">
        <v>0.1</v>
      </c>
      <c r="P4716">
        <v>4583.74</v>
      </c>
      <c r="Q4716">
        <v>5802.2</v>
      </c>
      <c r="R4716">
        <f>Table1[[#This Row],[OrderQuantity]]*Table1[[#This Row],[UnitPrice]]</f>
        <v>40615.4</v>
      </c>
      <c r="S4716">
        <f>Table1[[#This Row],[OrderQuantity]]*Table1[[#This Row],[UnitCost]]</f>
        <v>32086.18</v>
      </c>
      <c r="T4716">
        <f>Table1[[#This Row],[OrderQuantity]]*Table1[[#This Row],[UnitPrice]]*(1-Table1[[#This Row],[DiscountApplied]]) - (Table1[[#This Row],[OrderQuantity]]*Table1[[#This Row],[UnitCost]])</f>
        <v>4467.68</v>
      </c>
      <c r="U4716">
        <f>DATEDIF(Table1[[#This Row],[ShipDate]],Table1[[#This Row],[DeliveryDate]],"d")</f>
        <v>9</v>
      </c>
      <c r="V4716" t="str">
        <f t="shared" si="147"/>
        <v>Late</v>
      </c>
    </row>
    <row r="4717" spans="2:22" x14ac:dyDescent="0.3">
      <c r="B4717" t="str">
        <f t="shared" si="146"/>
        <v>SO-004816</v>
      </c>
      <c r="C4717" t="s">
        <v>21</v>
      </c>
      <c r="D4717" t="s">
        <v>25</v>
      </c>
      <c r="E4717" s="1">
        <v>43700</v>
      </c>
      <c r="F4717" s="1">
        <v>43813</v>
      </c>
      <c r="G4717" s="1">
        <v>43823</v>
      </c>
      <c r="H4717" s="1">
        <v>43833</v>
      </c>
      <c r="I4717" t="s">
        <v>18</v>
      </c>
      <c r="J4717">
        <v>21</v>
      </c>
      <c r="K4717">
        <v>49</v>
      </c>
      <c r="L4717">
        <v>340</v>
      </c>
      <c r="M4717">
        <v>5</v>
      </c>
      <c r="N4717">
        <v>8</v>
      </c>
      <c r="O4717">
        <v>0.15</v>
      </c>
      <c r="P4717">
        <v>1050.3599999999999</v>
      </c>
      <c r="Q4717">
        <v>1721.9</v>
      </c>
      <c r="R4717">
        <f>Table1[[#This Row],[OrderQuantity]]*Table1[[#This Row],[UnitPrice]]</f>
        <v>13775.2</v>
      </c>
      <c r="S4717">
        <f>Table1[[#This Row],[OrderQuantity]]*Table1[[#This Row],[UnitCost]]</f>
        <v>8402.8799999999992</v>
      </c>
      <c r="T4717">
        <f>Table1[[#This Row],[OrderQuantity]]*Table1[[#This Row],[UnitPrice]]*(1-Table1[[#This Row],[DiscountApplied]]) - (Table1[[#This Row],[OrderQuantity]]*Table1[[#This Row],[UnitCost]])</f>
        <v>3306.0400000000009</v>
      </c>
      <c r="U4717">
        <f>DATEDIF(Table1[[#This Row],[ShipDate]],Table1[[#This Row],[DeliveryDate]],"d")</f>
        <v>10</v>
      </c>
      <c r="V4717" t="str">
        <f t="shared" si="147"/>
        <v>Late</v>
      </c>
    </row>
    <row r="4718" spans="2:22" x14ac:dyDescent="0.3">
      <c r="B4718" t="str">
        <f t="shared" si="146"/>
        <v>SO-004817</v>
      </c>
      <c r="C4718" t="s">
        <v>16</v>
      </c>
      <c r="D4718" t="s">
        <v>26</v>
      </c>
      <c r="E4718" s="1">
        <v>43700</v>
      </c>
      <c r="F4718" s="1">
        <v>43813</v>
      </c>
      <c r="G4718" s="1">
        <v>43818</v>
      </c>
      <c r="H4718" s="1">
        <v>43824</v>
      </c>
      <c r="I4718" t="s">
        <v>18</v>
      </c>
      <c r="J4718">
        <v>4</v>
      </c>
      <c r="K4718">
        <v>10</v>
      </c>
      <c r="L4718">
        <v>62</v>
      </c>
      <c r="M4718">
        <v>7</v>
      </c>
      <c r="N4718">
        <v>1</v>
      </c>
      <c r="O4718">
        <v>0.15</v>
      </c>
      <c r="P4718">
        <v>736.87</v>
      </c>
      <c r="Q4718">
        <v>944.7</v>
      </c>
      <c r="R4718">
        <f>Table1[[#This Row],[OrderQuantity]]*Table1[[#This Row],[UnitPrice]]</f>
        <v>944.7</v>
      </c>
      <c r="S4718">
        <f>Table1[[#This Row],[OrderQuantity]]*Table1[[#This Row],[UnitCost]]</f>
        <v>736.87</v>
      </c>
      <c r="T4718">
        <f>Table1[[#This Row],[OrderQuantity]]*Table1[[#This Row],[UnitPrice]]*(1-Table1[[#This Row],[DiscountApplied]]) - (Table1[[#This Row],[OrderQuantity]]*Table1[[#This Row],[UnitCost]])</f>
        <v>66.125</v>
      </c>
      <c r="U4718">
        <f>DATEDIF(Table1[[#This Row],[ShipDate]],Table1[[#This Row],[DeliveryDate]],"d")</f>
        <v>6</v>
      </c>
      <c r="V4718" t="str">
        <f t="shared" si="147"/>
        <v>On Time</v>
      </c>
    </row>
    <row r="4719" spans="2:22" x14ac:dyDescent="0.3">
      <c r="B4719" t="str">
        <f t="shared" si="146"/>
        <v>SO-004818</v>
      </c>
      <c r="C4719" t="s">
        <v>19</v>
      </c>
      <c r="D4719" t="s">
        <v>20</v>
      </c>
      <c r="E4719" s="1">
        <v>43700</v>
      </c>
      <c r="F4719" s="1">
        <v>43813</v>
      </c>
      <c r="G4719" s="1">
        <v>43836</v>
      </c>
      <c r="H4719" s="1">
        <v>43846</v>
      </c>
      <c r="I4719" t="s">
        <v>18</v>
      </c>
      <c r="J4719">
        <v>19</v>
      </c>
      <c r="K4719">
        <v>26</v>
      </c>
      <c r="L4719">
        <v>138</v>
      </c>
      <c r="M4719">
        <v>20</v>
      </c>
      <c r="N4719">
        <v>3</v>
      </c>
      <c r="O4719">
        <v>0.15</v>
      </c>
      <c r="P4719">
        <v>131.38999999999999</v>
      </c>
      <c r="Q4719">
        <v>247.9</v>
      </c>
      <c r="R4719">
        <f>Table1[[#This Row],[OrderQuantity]]*Table1[[#This Row],[UnitPrice]]</f>
        <v>743.7</v>
      </c>
      <c r="S4719">
        <f>Table1[[#This Row],[OrderQuantity]]*Table1[[#This Row],[UnitCost]]</f>
        <v>394.16999999999996</v>
      </c>
      <c r="T4719">
        <f>Table1[[#This Row],[OrderQuantity]]*Table1[[#This Row],[UnitPrice]]*(1-Table1[[#This Row],[DiscountApplied]]) - (Table1[[#This Row],[OrderQuantity]]*Table1[[#This Row],[UnitCost]])</f>
        <v>237.97500000000002</v>
      </c>
      <c r="U4719">
        <f>DATEDIF(Table1[[#This Row],[ShipDate]],Table1[[#This Row],[DeliveryDate]],"d")</f>
        <v>10</v>
      </c>
      <c r="V4719" t="str">
        <f t="shared" si="147"/>
        <v>Late</v>
      </c>
    </row>
    <row r="4720" spans="2:22" x14ac:dyDescent="0.3">
      <c r="B4720" t="str">
        <f t="shared" si="146"/>
        <v>SO-004819</v>
      </c>
      <c r="C4720" t="s">
        <v>22</v>
      </c>
      <c r="D4720" t="s">
        <v>24</v>
      </c>
      <c r="E4720" s="1">
        <v>43700</v>
      </c>
      <c r="F4720" s="1">
        <v>43813</v>
      </c>
      <c r="G4720" s="1">
        <v>43828</v>
      </c>
      <c r="H4720" s="1">
        <v>43838</v>
      </c>
      <c r="I4720" t="s">
        <v>18</v>
      </c>
      <c r="J4720">
        <v>27</v>
      </c>
      <c r="K4720">
        <v>13</v>
      </c>
      <c r="L4720">
        <v>46</v>
      </c>
      <c r="M4720">
        <v>33</v>
      </c>
      <c r="N4720">
        <v>6</v>
      </c>
      <c r="O4720">
        <v>0.1</v>
      </c>
      <c r="P4720">
        <v>1447.2</v>
      </c>
      <c r="Q4720">
        <v>1929.6</v>
      </c>
      <c r="R4720">
        <f>Table1[[#This Row],[OrderQuantity]]*Table1[[#This Row],[UnitPrice]]</f>
        <v>11577.599999999999</v>
      </c>
      <c r="S4720">
        <f>Table1[[#This Row],[OrderQuantity]]*Table1[[#This Row],[UnitCost]]</f>
        <v>8683.2000000000007</v>
      </c>
      <c r="T4720">
        <f>Table1[[#This Row],[OrderQuantity]]*Table1[[#This Row],[UnitPrice]]*(1-Table1[[#This Row],[DiscountApplied]]) - (Table1[[#This Row],[OrderQuantity]]*Table1[[#This Row],[UnitCost]])</f>
        <v>1736.6399999999976</v>
      </c>
      <c r="U4720">
        <f>DATEDIF(Table1[[#This Row],[ShipDate]],Table1[[#This Row],[DeliveryDate]],"d")</f>
        <v>10</v>
      </c>
      <c r="V4720" t="str">
        <f t="shared" si="147"/>
        <v>Late</v>
      </c>
    </row>
    <row r="4721" spans="2:22" x14ac:dyDescent="0.3">
      <c r="B4721" t="str">
        <f t="shared" si="146"/>
        <v>SO-004820</v>
      </c>
      <c r="C4721" t="s">
        <v>21</v>
      </c>
      <c r="D4721" t="s">
        <v>26</v>
      </c>
      <c r="E4721" s="1">
        <v>43700</v>
      </c>
      <c r="F4721" s="1">
        <v>43813</v>
      </c>
      <c r="G4721" s="1">
        <v>43816</v>
      </c>
      <c r="H4721" s="1">
        <v>43826</v>
      </c>
      <c r="I4721" t="s">
        <v>18</v>
      </c>
      <c r="J4721">
        <v>20</v>
      </c>
      <c r="K4721">
        <v>41</v>
      </c>
      <c r="L4721">
        <v>71</v>
      </c>
      <c r="M4721">
        <v>15</v>
      </c>
      <c r="N4721">
        <v>2</v>
      </c>
      <c r="O4721">
        <v>0.08</v>
      </c>
      <c r="P4721">
        <v>612.04999999999995</v>
      </c>
      <c r="Q4721">
        <v>971.5</v>
      </c>
      <c r="R4721">
        <f>Table1[[#This Row],[OrderQuantity]]*Table1[[#This Row],[UnitPrice]]</f>
        <v>1943</v>
      </c>
      <c r="S4721">
        <f>Table1[[#This Row],[OrderQuantity]]*Table1[[#This Row],[UnitCost]]</f>
        <v>1224.0999999999999</v>
      </c>
      <c r="T4721">
        <f>Table1[[#This Row],[OrderQuantity]]*Table1[[#This Row],[UnitPrice]]*(1-Table1[[#This Row],[DiscountApplied]]) - (Table1[[#This Row],[OrderQuantity]]*Table1[[#This Row],[UnitCost]])</f>
        <v>563.46000000000026</v>
      </c>
      <c r="U4721">
        <f>DATEDIF(Table1[[#This Row],[ShipDate]],Table1[[#This Row],[DeliveryDate]],"d")</f>
        <v>10</v>
      </c>
      <c r="V4721" t="str">
        <f t="shared" si="147"/>
        <v>Late</v>
      </c>
    </row>
    <row r="4722" spans="2:22" x14ac:dyDescent="0.3">
      <c r="B4722" t="str">
        <f t="shared" si="146"/>
        <v>SO-004821</v>
      </c>
      <c r="C4722" t="s">
        <v>22</v>
      </c>
      <c r="D4722" t="s">
        <v>23</v>
      </c>
      <c r="E4722" s="1">
        <v>43700</v>
      </c>
      <c r="F4722" s="1">
        <v>43813</v>
      </c>
      <c r="G4722" s="1">
        <v>43821</v>
      </c>
      <c r="H4722" s="1">
        <v>43827</v>
      </c>
      <c r="I4722" t="s">
        <v>18</v>
      </c>
      <c r="J4722">
        <v>27</v>
      </c>
      <c r="K4722">
        <v>48</v>
      </c>
      <c r="L4722">
        <v>270</v>
      </c>
      <c r="M4722">
        <v>9</v>
      </c>
      <c r="N4722">
        <v>1</v>
      </c>
      <c r="O4722">
        <v>0.05</v>
      </c>
      <c r="P4722">
        <v>716.1</v>
      </c>
      <c r="Q4722">
        <v>1118.9000000000001</v>
      </c>
      <c r="R4722">
        <f>Table1[[#This Row],[OrderQuantity]]*Table1[[#This Row],[UnitPrice]]</f>
        <v>1118.9000000000001</v>
      </c>
      <c r="S4722">
        <f>Table1[[#This Row],[OrderQuantity]]*Table1[[#This Row],[UnitCost]]</f>
        <v>716.1</v>
      </c>
      <c r="T4722">
        <f>Table1[[#This Row],[OrderQuantity]]*Table1[[#This Row],[UnitPrice]]*(1-Table1[[#This Row],[DiscountApplied]]) - (Table1[[#This Row],[OrderQuantity]]*Table1[[#This Row],[UnitCost]])</f>
        <v>346.8549999999999</v>
      </c>
      <c r="U4722">
        <f>DATEDIF(Table1[[#This Row],[ShipDate]],Table1[[#This Row],[DeliveryDate]],"d")</f>
        <v>6</v>
      </c>
      <c r="V4722" t="str">
        <f t="shared" si="147"/>
        <v>On Time</v>
      </c>
    </row>
    <row r="4723" spans="2:22" x14ac:dyDescent="0.3">
      <c r="B4723" t="str">
        <f t="shared" si="146"/>
        <v>SO-004822</v>
      </c>
      <c r="C4723" t="s">
        <v>19</v>
      </c>
      <c r="D4723" t="s">
        <v>23</v>
      </c>
      <c r="E4723" s="1">
        <v>43700</v>
      </c>
      <c r="F4723" s="1">
        <v>43814</v>
      </c>
      <c r="G4723" s="1">
        <v>43825</v>
      </c>
      <c r="H4723" s="1">
        <v>43830</v>
      </c>
      <c r="I4723" t="s">
        <v>18</v>
      </c>
      <c r="J4723">
        <v>14</v>
      </c>
      <c r="K4723">
        <v>25</v>
      </c>
      <c r="L4723">
        <v>297</v>
      </c>
      <c r="M4723">
        <v>27</v>
      </c>
      <c r="N4723">
        <v>7</v>
      </c>
      <c r="O4723">
        <v>0.1</v>
      </c>
      <c r="P4723">
        <v>813.11</v>
      </c>
      <c r="Q4723">
        <v>991.6</v>
      </c>
      <c r="R4723">
        <f>Table1[[#This Row],[OrderQuantity]]*Table1[[#This Row],[UnitPrice]]</f>
        <v>6941.2</v>
      </c>
      <c r="S4723">
        <f>Table1[[#This Row],[OrderQuantity]]*Table1[[#This Row],[UnitCost]]</f>
        <v>5691.77</v>
      </c>
      <c r="T4723">
        <f>Table1[[#This Row],[OrderQuantity]]*Table1[[#This Row],[UnitPrice]]*(1-Table1[[#This Row],[DiscountApplied]]) - (Table1[[#This Row],[OrderQuantity]]*Table1[[#This Row],[UnitCost]])</f>
        <v>555.30999999999949</v>
      </c>
      <c r="U4723">
        <f>DATEDIF(Table1[[#This Row],[ShipDate]],Table1[[#This Row],[DeliveryDate]],"d")</f>
        <v>5</v>
      </c>
      <c r="V4723" t="str">
        <f t="shared" si="147"/>
        <v>On Time</v>
      </c>
    </row>
    <row r="4724" spans="2:22" x14ac:dyDescent="0.3">
      <c r="B4724" t="str">
        <f t="shared" si="146"/>
        <v>SO-004823</v>
      </c>
      <c r="C4724" t="s">
        <v>16</v>
      </c>
      <c r="D4724" t="s">
        <v>17</v>
      </c>
      <c r="E4724" s="1">
        <v>43700</v>
      </c>
      <c r="F4724" s="1">
        <v>43814</v>
      </c>
      <c r="G4724" s="1">
        <v>43822</v>
      </c>
      <c r="H4724" s="1">
        <v>43825</v>
      </c>
      <c r="I4724" t="s">
        <v>18</v>
      </c>
      <c r="J4724">
        <v>4</v>
      </c>
      <c r="K4724">
        <v>38</v>
      </c>
      <c r="L4724">
        <v>246</v>
      </c>
      <c r="M4724">
        <v>40</v>
      </c>
      <c r="N4724">
        <v>6</v>
      </c>
      <c r="O4724">
        <v>0.05</v>
      </c>
      <c r="P4724">
        <v>1810.21</v>
      </c>
      <c r="Q4724">
        <v>2291.4</v>
      </c>
      <c r="R4724">
        <f>Table1[[#This Row],[OrderQuantity]]*Table1[[#This Row],[UnitPrice]]</f>
        <v>13748.400000000001</v>
      </c>
      <c r="S4724">
        <f>Table1[[#This Row],[OrderQuantity]]*Table1[[#This Row],[UnitCost]]</f>
        <v>10861.26</v>
      </c>
      <c r="T4724">
        <f>Table1[[#This Row],[OrderQuantity]]*Table1[[#This Row],[UnitPrice]]*(1-Table1[[#This Row],[DiscountApplied]]) - (Table1[[#This Row],[OrderQuantity]]*Table1[[#This Row],[UnitCost]])</f>
        <v>2199.7200000000012</v>
      </c>
      <c r="U4724">
        <f>DATEDIF(Table1[[#This Row],[ShipDate]],Table1[[#This Row],[DeliveryDate]],"d")</f>
        <v>3</v>
      </c>
      <c r="V4724" t="str">
        <f t="shared" si="147"/>
        <v>On Time</v>
      </c>
    </row>
    <row r="4725" spans="2:22" x14ac:dyDescent="0.3">
      <c r="B4725" t="str">
        <f t="shared" si="146"/>
        <v>SO-004824</v>
      </c>
      <c r="C4725" t="s">
        <v>19</v>
      </c>
      <c r="D4725" t="s">
        <v>20</v>
      </c>
      <c r="E4725" s="1">
        <v>43700</v>
      </c>
      <c r="F4725" s="1">
        <v>43814</v>
      </c>
      <c r="G4725" s="1">
        <v>43830</v>
      </c>
      <c r="H4725" s="1">
        <v>43836</v>
      </c>
      <c r="I4725" t="s">
        <v>18</v>
      </c>
      <c r="J4725">
        <v>18</v>
      </c>
      <c r="K4725">
        <v>14</v>
      </c>
      <c r="L4725">
        <v>105</v>
      </c>
      <c r="M4725">
        <v>24</v>
      </c>
      <c r="N4725">
        <v>4</v>
      </c>
      <c r="O4725">
        <v>0.05</v>
      </c>
      <c r="P4725">
        <v>576.27</v>
      </c>
      <c r="Q4725">
        <v>944.7</v>
      </c>
      <c r="R4725">
        <f>Table1[[#This Row],[OrderQuantity]]*Table1[[#This Row],[UnitPrice]]</f>
        <v>3778.8</v>
      </c>
      <c r="S4725">
        <f>Table1[[#This Row],[OrderQuantity]]*Table1[[#This Row],[UnitCost]]</f>
        <v>2305.08</v>
      </c>
      <c r="T4725">
        <f>Table1[[#This Row],[OrderQuantity]]*Table1[[#This Row],[UnitPrice]]*(1-Table1[[#This Row],[DiscountApplied]]) - (Table1[[#This Row],[OrderQuantity]]*Table1[[#This Row],[UnitCost]])</f>
        <v>1284.7800000000002</v>
      </c>
      <c r="U4725">
        <f>DATEDIF(Table1[[#This Row],[ShipDate]],Table1[[#This Row],[DeliveryDate]],"d")</f>
        <v>6</v>
      </c>
      <c r="V4725" t="str">
        <f t="shared" si="147"/>
        <v>On Time</v>
      </c>
    </row>
    <row r="4726" spans="2:22" x14ac:dyDescent="0.3">
      <c r="B4726" t="str">
        <f t="shared" si="146"/>
        <v>SO-004825</v>
      </c>
      <c r="C4726" t="s">
        <v>16</v>
      </c>
      <c r="D4726" t="s">
        <v>20</v>
      </c>
      <c r="E4726" s="1">
        <v>43700</v>
      </c>
      <c r="F4726" s="1">
        <v>43814</v>
      </c>
      <c r="G4726" s="1">
        <v>43821</v>
      </c>
      <c r="H4726" s="1">
        <v>43822</v>
      </c>
      <c r="I4726" t="s">
        <v>18</v>
      </c>
      <c r="J4726">
        <v>11</v>
      </c>
      <c r="K4726">
        <v>3</v>
      </c>
      <c r="L4726">
        <v>197</v>
      </c>
      <c r="M4726">
        <v>46</v>
      </c>
      <c r="N4726">
        <v>5</v>
      </c>
      <c r="O4726">
        <v>0.05</v>
      </c>
      <c r="P4726">
        <v>2164.9</v>
      </c>
      <c r="Q4726">
        <v>3865.9</v>
      </c>
      <c r="R4726">
        <f>Table1[[#This Row],[OrderQuantity]]*Table1[[#This Row],[UnitPrice]]</f>
        <v>19329.5</v>
      </c>
      <c r="S4726">
        <f>Table1[[#This Row],[OrderQuantity]]*Table1[[#This Row],[UnitCost]]</f>
        <v>10824.5</v>
      </c>
      <c r="T4726">
        <f>Table1[[#This Row],[OrderQuantity]]*Table1[[#This Row],[UnitPrice]]*(1-Table1[[#This Row],[DiscountApplied]]) - (Table1[[#This Row],[OrderQuantity]]*Table1[[#This Row],[UnitCost]])</f>
        <v>7538.5249999999978</v>
      </c>
      <c r="U4726">
        <f>DATEDIF(Table1[[#This Row],[ShipDate]],Table1[[#This Row],[DeliveryDate]],"d")</f>
        <v>1</v>
      </c>
      <c r="V4726" t="str">
        <f t="shared" si="147"/>
        <v>On Time</v>
      </c>
    </row>
    <row r="4727" spans="2:22" x14ac:dyDescent="0.3">
      <c r="B4727" t="str">
        <f t="shared" si="146"/>
        <v>SO-004826</v>
      </c>
      <c r="C4727" t="s">
        <v>22</v>
      </c>
      <c r="D4727" t="s">
        <v>20</v>
      </c>
      <c r="E4727" s="1">
        <v>43700</v>
      </c>
      <c r="F4727" s="1">
        <v>43814</v>
      </c>
      <c r="G4727" s="1">
        <v>43841</v>
      </c>
      <c r="H4727" s="1">
        <v>43845</v>
      </c>
      <c r="I4727" t="s">
        <v>18</v>
      </c>
      <c r="J4727">
        <v>27</v>
      </c>
      <c r="K4727">
        <v>7</v>
      </c>
      <c r="L4727">
        <v>154</v>
      </c>
      <c r="M4727">
        <v>16</v>
      </c>
      <c r="N4727">
        <v>3</v>
      </c>
      <c r="O4727">
        <v>0.08</v>
      </c>
      <c r="P4727">
        <v>850.36</v>
      </c>
      <c r="Q4727">
        <v>1118.9000000000001</v>
      </c>
      <c r="R4727">
        <f>Table1[[#This Row],[OrderQuantity]]*Table1[[#This Row],[UnitPrice]]</f>
        <v>3356.7000000000003</v>
      </c>
      <c r="S4727">
        <f>Table1[[#This Row],[OrderQuantity]]*Table1[[#This Row],[UnitCost]]</f>
        <v>2551.08</v>
      </c>
      <c r="T4727">
        <f>Table1[[#This Row],[OrderQuantity]]*Table1[[#This Row],[UnitPrice]]*(1-Table1[[#This Row],[DiscountApplied]]) - (Table1[[#This Row],[OrderQuantity]]*Table1[[#This Row],[UnitCost]])</f>
        <v>537.08400000000029</v>
      </c>
      <c r="U4727">
        <f>DATEDIF(Table1[[#This Row],[ShipDate]],Table1[[#This Row],[DeliveryDate]],"d")</f>
        <v>4</v>
      </c>
      <c r="V4727" t="str">
        <f t="shared" si="147"/>
        <v>On Time</v>
      </c>
    </row>
    <row r="4728" spans="2:22" x14ac:dyDescent="0.3">
      <c r="B4728" t="str">
        <f t="shared" si="146"/>
        <v>SO-004827</v>
      </c>
      <c r="C4728" t="s">
        <v>19</v>
      </c>
      <c r="D4728" t="s">
        <v>24</v>
      </c>
      <c r="E4728" s="1">
        <v>43700</v>
      </c>
      <c r="F4728" s="1">
        <v>43814</v>
      </c>
      <c r="G4728" s="1">
        <v>43818</v>
      </c>
      <c r="H4728" s="1">
        <v>43826</v>
      </c>
      <c r="I4728" t="s">
        <v>18</v>
      </c>
      <c r="J4728">
        <v>18</v>
      </c>
      <c r="K4728">
        <v>14</v>
      </c>
      <c r="L4728">
        <v>17</v>
      </c>
      <c r="M4728">
        <v>12</v>
      </c>
      <c r="N4728">
        <v>8</v>
      </c>
      <c r="O4728">
        <v>0.15</v>
      </c>
      <c r="P4728">
        <v>123.01</v>
      </c>
      <c r="Q4728">
        <v>180.9</v>
      </c>
      <c r="R4728">
        <f>Table1[[#This Row],[OrderQuantity]]*Table1[[#This Row],[UnitPrice]]</f>
        <v>1447.2</v>
      </c>
      <c r="S4728">
        <f>Table1[[#This Row],[OrderQuantity]]*Table1[[#This Row],[UnitCost]]</f>
        <v>984.08</v>
      </c>
      <c r="T4728">
        <f>Table1[[#This Row],[OrderQuantity]]*Table1[[#This Row],[UnitPrice]]*(1-Table1[[#This Row],[DiscountApplied]]) - (Table1[[#This Row],[OrderQuantity]]*Table1[[#This Row],[UnitCost]])</f>
        <v>246.04000000000008</v>
      </c>
      <c r="U4728">
        <f>DATEDIF(Table1[[#This Row],[ShipDate]],Table1[[#This Row],[DeliveryDate]],"d")</f>
        <v>8</v>
      </c>
      <c r="V4728" t="str">
        <f t="shared" si="147"/>
        <v>Late</v>
      </c>
    </row>
    <row r="4729" spans="2:22" x14ac:dyDescent="0.3">
      <c r="B4729" t="str">
        <f t="shared" si="146"/>
        <v>SO-004828</v>
      </c>
      <c r="C4729" t="s">
        <v>19</v>
      </c>
      <c r="D4729" t="s">
        <v>23</v>
      </c>
      <c r="E4729" s="1">
        <v>43700</v>
      </c>
      <c r="F4729" s="1">
        <v>43814</v>
      </c>
      <c r="G4729" s="1">
        <v>43840</v>
      </c>
      <c r="H4729" s="1">
        <v>43843</v>
      </c>
      <c r="I4729" t="s">
        <v>18</v>
      </c>
      <c r="J4729">
        <v>20</v>
      </c>
      <c r="K4729">
        <v>29</v>
      </c>
      <c r="L4729">
        <v>290</v>
      </c>
      <c r="M4729">
        <v>11</v>
      </c>
      <c r="N4729">
        <v>4</v>
      </c>
      <c r="O4729">
        <v>0.1</v>
      </c>
      <c r="P4729">
        <v>3238.51</v>
      </c>
      <c r="Q4729">
        <v>5681.6</v>
      </c>
      <c r="R4729">
        <f>Table1[[#This Row],[OrderQuantity]]*Table1[[#This Row],[UnitPrice]]</f>
        <v>22726.400000000001</v>
      </c>
      <c r="S4729">
        <f>Table1[[#This Row],[OrderQuantity]]*Table1[[#This Row],[UnitCost]]</f>
        <v>12954.04</v>
      </c>
      <c r="T4729">
        <f>Table1[[#This Row],[OrderQuantity]]*Table1[[#This Row],[UnitPrice]]*(1-Table1[[#This Row],[DiscountApplied]]) - (Table1[[#This Row],[OrderQuantity]]*Table1[[#This Row],[UnitCost]])</f>
        <v>7499.7200000000012</v>
      </c>
      <c r="U4729">
        <f>DATEDIF(Table1[[#This Row],[ShipDate]],Table1[[#This Row],[DeliveryDate]],"d")</f>
        <v>3</v>
      </c>
      <c r="V4729" t="str">
        <f t="shared" si="147"/>
        <v>On Time</v>
      </c>
    </row>
    <row r="4730" spans="2:22" x14ac:dyDescent="0.3">
      <c r="B4730" t="str">
        <f t="shared" si="146"/>
        <v>SO-004829</v>
      </c>
      <c r="C4730" t="s">
        <v>19</v>
      </c>
      <c r="D4730" t="s">
        <v>20</v>
      </c>
      <c r="E4730" s="1">
        <v>43700</v>
      </c>
      <c r="F4730" s="1">
        <v>43814</v>
      </c>
      <c r="G4730" s="1">
        <v>43818</v>
      </c>
      <c r="H4730" s="1">
        <v>43824</v>
      </c>
      <c r="I4730" t="s">
        <v>18</v>
      </c>
      <c r="J4730">
        <v>16</v>
      </c>
      <c r="K4730">
        <v>37</v>
      </c>
      <c r="L4730">
        <v>135</v>
      </c>
      <c r="M4730">
        <v>8</v>
      </c>
      <c r="N4730">
        <v>6</v>
      </c>
      <c r="O4730">
        <v>0.3</v>
      </c>
      <c r="P4730">
        <v>1581.2</v>
      </c>
      <c r="Q4730">
        <v>2680</v>
      </c>
      <c r="R4730">
        <f>Table1[[#This Row],[OrderQuantity]]*Table1[[#This Row],[UnitPrice]]</f>
        <v>16080</v>
      </c>
      <c r="S4730">
        <f>Table1[[#This Row],[OrderQuantity]]*Table1[[#This Row],[UnitCost]]</f>
        <v>9487.2000000000007</v>
      </c>
      <c r="T4730">
        <f>Table1[[#This Row],[OrderQuantity]]*Table1[[#This Row],[UnitPrice]]*(1-Table1[[#This Row],[DiscountApplied]]) - (Table1[[#This Row],[OrderQuantity]]*Table1[[#This Row],[UnitCost]])</f>
        <v>1768.7999999999993</v>
      </c>
      <c r="U4730">
        <f>DATEDIF(Table1[[#This Row],[ShipDate]],Table1[[#This Row],[DeliveryDate]],"d")</f>
        <v>6</v>
      </c>
      <c r="V4730" t="str">
        <f t="shared" si="147"/>
        <v>On Time</v>
      </c>
    </row>
    <row r="4731" spans="2:22" x14ac:dyDescent="0.3">
      <c r="B4731" t="str">
        <f t="shared" si="146"/>
        <v>SO-004830</v>
      </c>
      <c r="C4731" t="s">
        <v>16</v>
      </c>
      <c r="D4731" t="s">
        <v>24</v>
      </c>
      <c r="E4731" s="1">
        <v>43700</v>
      </c>
      <c r="F4731" s="1">
        <v>43814</v>
      </c>
      <c r="G4731" s="1">
        <v>43842</v>
      </c>
      <c r="H4731" s="1">
        <v>43848</v>
      </c>
      <c r="I4731" t="s">
        <v>18</v>
      </c>
      <c r="J4731">
        <v>9</v>
      </c>
      <c r="K4731">
        <v>25</v>
      </c>
      <c r="L4731">
        <v>50</v>
      </c>
      <c r="M4731">
        <v>45</v>
      </c>
      <c r="N4731">
        <v>6</v>
      </c>
      <c r="O4731">
        <v>0.1</v>
      </c>
      <c r="P4731">
        <v>1122.79</v>
      </c>
      <c r="Q4731">
        <v>1782.2</v>
      </c>
      <c r="R4731">
        <f>Table1[[#This Row],[OrderQuantity]]*Table1[[#This Row],[UnitPrice]]</f>
        <v>10693.2</v>
      </c>
      <c r="S4731">
        <f>Table1[[#This Row],[OrderQuantity]]*Table1[[#This Row],[UnitCost]]</f>
        <v>6736.74</v>
      </c>
      <c r="T4731">
        <f>Table1[[#This Row],[OrderQuantity]]*Table1[[#This Row],[UnitPrice]]*(1-Table1[[#This Row],[DiscountApplied]]) - (Table1[[#This Row],[OrderQuantity]]*Table1[[#This Row],[UnitCost]])</f>
        <v>2887.1400000000012</v>
      </c>
      <c r="U4731">
        <f>DATEDIF(Table1[[#This Row],[ShipDate]],Table1[[#This Row],[DeliveryDate]],"d")</f>
        <v>6</v>
      </c>
      <c r="V4731" t="str">
        <f t="shared" si="147"/>
        <v>On Time</v>
      </c>
    </row>
    <row r="4732" spans="2:22" x14ac:dyDescent="0.3">
      <c r="B4732" t="str">
        <f t="shared" si="146"/>
        <v>SO-004831</v>
      </c>
      <c r="C4732" t="s">
        <v>22</v>
      </c>
      <c r="D4732" t="s">
        <v>20</v>
      </c>
      <c r="E4732" s="1">
        <v>43700</v>
      </c>
      <c r="F4732" s="1">
        <v>43814</v>
      </c>
      <c r="G4732" s="1">
        <v>43835</v>
      </c>
      <c r="H4732" s="1">
        <v>43843</v>
      </c>
      <c r="I4732" t="s">
        <v>18</v>
      </c>
      <c r="J4732">
        <v>27</v>
      </c>
      <c r="K4732">
        <v>12</v>
      </c>
      <c r="L4732">
        <v>193</v>
      </c>
      <c r="M4732">
        <v>11</v>
      </c>
      <c r="N4732">
        <v>2</v>
      </c>
      <c r="O4732">
        <v>0.15</v>
      </c>
      <c r="P4732">
        <v>922.59</v>
      </c>
      <c r="Q4732">
        <v>1085.4000000000001</v>
      </c>
      <c r="R4732">
        <f>Table1[[#This Row],[OrderQuantity]]*Table1[[#This Row],[UnitPrice]]</f>
        <v>2170.8000000000002</v>
      </c>
      <c r="S4732">
        <f>Table1[[#This Row],[OrderQuantity]]*Table1[[#This Row],[UnitCost]]</f>
        <v>1845.18</v>
      </c>
      <c r="T4732">
        <f>Table1[[#This Row],[OrderQuantity]]*Table1[[#This Row],[UnitPrice]]*(1-Table1[[#This Row],[DiscountApplied]]) - (Table1[[#This Row],[OrderQuantity]]*Table1[[#This Row],[UnitCost]])</f>
        <v>0</v>
      </c>
      <c r="U4732">
        <f>DATEDIF(Table1[[#This Row],[ShipDate]],Table1[[#This Row],[DeliveryDate]],"d")</f>
        <v>8</v>
      </c>
      <c r="V4732" t="str">
        <f t="shared" si="147"/>
        <v>Late</v>
      </c>
    </row>
    <row r="4733" spans="2:22" x14ac:dyDescent="0.3">
      <c r="B4733" t="str">
        <f t="shared" si="146"/>
        <v>SO-004832</v>
      </c>
      <c r="C4733" t="s">
        <v>19</v>
      </c>
      <c r="D4733" t="s">
        <v>17</v>
      </c>
      <c r="E4733" s="1">
        <v>43700</v>
      </c>
      <c r="F4733" s="1">
        <v>43814</v>
      </c>
      <c r="G4733" s="1">
        <v>43829</v>
      </c>
      <c r="H4733" s="1">
        <v>43831</v>
      </c>
      <c r="I4733" t="s">
        <v>18</v>
      </c>
      <c r="J4733">
        <v>17</v>
      </c>
      <c r="K4733">
        <v>43</v>
      </c>
      <c r="L4733">
        <v>258</v>
      </c>
      <c r="M4733">
        <v>8</v>
      </c>
      <c r="N4733">
        <v>3</v>
      </c>
      <c r="O4733">
        <v>0.08</v>
      </c>
      <c r="P4733">
        <v>3325.48</v>
      </c>
      <c r="Q4733">
        <v>4006.6</v>
      </c>
      <c r="R4733">
        <f>Table1[[#This Row],[OrderQuantity]]*Table1[[#This Row],[UnitPrice]]</f>
        <v>12019.8</v>
      </c>
      <c r="S4733">
        <f>Table1[[#This Row],[OrderQuantity]]*Table1[[#This Row],[UnitCost]]</f>
        <v>9976.44</v>
      </c>
      <c r="T4733">
        <f>Table1[[#This Row],[OrderQuantity]]*Table1[[#This Row],[UnitPrice]]*(1-Table1[[#This Row],[DiscountApplied]]) - (Table1[[#This Row],[OrderQuantity]]*Table1[[#This Row],[UnitCost]])</f>
        <v>1081.7759999999998</v>
      </c>
      <c r="U4733">
        <f>DATEDIF(Table1[[#This Row],[ShipDate]],Table1[[#This Row],[DeliveryDate]],"d")</f>
        <v>2</v>
      </c>
      <c r="V4733" t="str">
        <f t="shared" si="147"/>
        <v>On Time</v>
      </c>
    </row>
    <row r="4734" spans="2:22" x14ac:dyDescent="0.3">
      <c r="B4734" t="str">
        <f t="shared" si="146"/>
        <v>SO-004833</v>
      </c>
      <c r="C4734" t="s">
        <v>19</v>
      </c>
      <c r="D4734" t="s">
        <v>23</v>
      </c>
      <c r="E4734" s="1">
        <v>43700</v>
      </c>
      <c r="F4734" s="1">
        <v>43815</v>
      </c>
      <c r="G4734" s="1">
        <v>43840</v>
      </c>
      <c r="H4734" s="1">
        <v>43841</v>
      </c>
      <c r="I4734" t="s">
        <v>18</v>
      </c>
      <c r="J4734">
        <v>14</v>
      </c>
      <c r="K4734">
        <v>40</v>
      </c>
      <c r="L4734">
        <v>297</v>
      </c>
      <c r="M4734">
        <v>47</v>
      </c>
      <c r="N4734">
        <v>3</v>
      </c>
      <c r="O4734">
        <v>0.1</v>
      </c>
      <c r="P4734">
        <v>1516.34</v>
      </c>
      <c r="Q4734">
        <v>1849.2</v>
      </c>
      <c r="R4734">
        <f>Table1[[#This Row],[OrderQuantity]]*Table1[[#This Row],[UnitPrice]]</f>
        <v>5547.6</v>
      </c>
      <c r="S4734">
        <f>Table1[[#This Row],[OrderQuantity]]*Table1[[#This Row],[UnitCost]]</f>
        <v>4549.0199999999995</v>
      </c>
      <c r="T4734">
        <f>Table1[[#This Row],[OrderQuantity]]*Table1[[#This Row],[UnitPrice]]*(1-Table1[[#This Row],[DiscountApplied]]) - (Table1[[#This Row],[OrderQuantity]]*Table1[[#This Row],[UnitCost]])</f>
        <v>443.82000000000062</v>
      </c>
      <c r="U4734">
        <f>DATEDIF(Table1[[#This Row],[ShipDate]],Table1[[#This Row],[DeliveryDate]],"d")</f>
        <v>1</v>
      </c>
      <c r="V4734" t="str">
        <f t="shared" si="147"/>
        <v>On Time</v>
      </c>
    </row>
    <row r="4735" spans="2:22" x14ac:dyDescent="0.3">
      <c r="B4735" t="str">
        <f t="shared" si="146"/>
        <v>SO-004834</v>
      </c>
      <c r="C4735" t="s">
        <v>16</v>
      </c>
      <c r="D4735" t="s">
        <v>20</v>
      </c>
      <c r="E4735" s="1">
        <v>43700</v>
      </c>
      <c r="F4735" s="1">
        <v>43815</v>
      </c>
      <c r="G4735" s="1">
        <v>43832</v>
      </c>
      <c r="H4735" s="1">
        <v>43840</v>
      </c>
      <c r="I4735" t="s">
        <v>18</v>
      </c>
      <c r="J4735">
        <v>8</v>
      </c>
      <c r="K4735">
        <v>50</v>
      </c>
      <c r="L4735">
        <v>190</v>
      </c>
      <c r="M4735">
        <v>30</v>
      </c>
      <c r="N4735">
        <v>5</v>
      </c>
      <c r="O4735">
        <v>0.08</v>
      </c>
      <c r="P4735">
        <v>1188.92</v>
      </c>
      <c r="Q4735">
        <v>1829.1</v>
      </c>
      <c r="R4735">
        <f>Table1[[#This Row],[OrderQuantity]]*Table1[[#This Row],[UnitPrice]]</f>
        <v>9145.5</v>
      </c>
      <c r="S4735">
        <f>Table1[[#This Row],[OrderQuantity]]*Table1[[#This Row],[UnitCost]]</f>
        <v>5944.6</v>
      </c>
      <c r="T4735">
        <f>Table1[[#This Row],[OrderQuantity]]*Table1[[#This Row],[UnitPrice]]*(1-Table1[[#This Row],[DiscountApplied]]) - (Table1[[#This Row],[OrderQuantity]]*Table1[[#This Row],[UnitCost]])</f>
        <v>2469.2600000000002</v>
      </c>
      <c r="U4735">
        <f>DATEDIF(Table1[[#This Row],[ShipDate]],Table1[[#This Row],[DeliveryDate]],"d")</f>
        <v>8</v>
      </c>
      <c r="V4735" t="str">
        <f t="shared" si="147"/>
        <v>Late</v>
      </c>
    </row>
    <row r="4736" spans="2:22" x14ac:dyDescent="0.3">
      <c r="B4736" t="str">
        <f t="shared" si="146"/>
        <v>SO-004835</v>
      </c>
      <c r="C4736" t="s">
        <v>19</v>
      </c>
      <c r="D4736" t="s">
        <v>20</v>
      </c>
      <c r="E4736" s="1">
        <v>43700</v>
      </c>
      <c r="F4736" s="1">
        <v>43815</v>
      </c>
      <c r="G4736" s="1">
        <v>43842</v>
      </c>
      <c r="H4736" s="1">
        <v>43848</v>
      </c>
      <c r="I4736" t="s">
        <v>18</v>
      </c>
      <c r="J4736">
        <v>14</v>
      </c>
      <c r="K4736">
        <v>48</v>
      </c>
      <c r="L4736">
        <v>183</v>
      </c>
      <c r="M4736">
        <v>40</v>
      </c>
      <c r="N4736">
        <v>6</v>
      </c>
      <c r="O4736">
        <v>0.2</v>
      </c>
      <c r="P4736">
        <v>1378.66</v>
      </c>
      <c r="Q4736">
        <v>2418.6999999999998</v>
      </c>
      <c r="R4736">
        <f>Table1[[#This Row],[OrderQuantity]]*Table1[[#This Row],[UnitPrice]]</f>
        <v>14512.199999999999</v>
      </c>
      <c r="S4736">
        <f>Table1[[#This Row],[OrderQuantity]]*Table1[[#This Row],[UnitCost]]</f>
        <v>8271.9600000000009</v>
      </c>
      <c r="T4736">
        <f>Table1[[#This Row],[OrderQuantity]]*Table1[[#This Row],[UnitPrice]]*(1-Table1[[#This Row],[DiscountApplied]]) - (Table1[[#This Row],[OrderQuantity]]*Table1[[#This Row],[UnitCost]])</f>
        <v>3337.7999999999993</v>
      </c>
      <c r="U4736">
        <f>DATEDIF(Table1[[#This Row],[ShipDate]],Table1[[#This Row],[DeliveryDate]],"d")</f>
        <v>6</v>
      </c>
      <c r="V4736" t="str">
        <f t="shared" si="147"/>
        <v>On Time</v>
      </c>
    </row>
    <row r="4737" spans="2:22" x14ac:dyDescent="0.3">
      <c r="B4737" t="str">
        <f t="shared" si="146"/>
        <v>SO-004836</v>
      </c>
      <c r="C4737" t="s">
        <v>16</v>
      </c>
      <c r="D4737" t="s">
        <v>17</v>
      </c>
      <c r="E4737" s="1">
        <v>43700</v>
      </c>
      <c r="F4737" s="1">
        <v>43815</v>
      </c>
      <c r="G4737" s="1">
        <v>43825</v>
      </c>
      <c r="H4737" s="1">
        <v>43832</v>
      </c>
      <c r="I4737" t="s">
        <v>18</v>
      </c>
      <c r="J4737">
        <v>9</v>
      </c>
      <c r="K4737">
        <v>18</v>
      </c>
      <c r="L4737">
        <v>251</v>
      </c>
      <c r="M4737">
        <v>28</v>
      </c>
      <c r="N4737">
        <v>3</v>
      </c>
      <c r="O4737">
        <v>0.08</v>
      </c>
      <c r="P4737">
        <v>1055.1199999999999</v>
      </c>
      <c r="Q4737">
        <v>1701.8</v>
      </c>
      <c r="R4737">
        <f>Table1[[#This Row],[OrderQuantity]]*Table1[[#This Row],[UnitPrice]]</f>
        <v>5105.3999999999996</v>
      </c>
      <c r="S4737">
        <f>Table1[[#This Row],[OrderQuantity]]*Table1[[#This Row],[UnitCost]]</f>
        <v>3165.3599999999997</v>
      </c>
      <c r="T4737">
        <f>Table1[[#This Row],[OrderQuantity]]*Table1[[#This Row],[UnitPrice]]*(1-Table1[[#This Row],[DiscountApplied]]) - (Table1[[#This Row],[OrderQuantity]]*Table1[[#This Row],[UnitCost]])</f>
        <v>1531.6080000000002</v>
      </c>
      <c r="U4737">
        <f>DATEDIF(Table1[[#This Row],[ShipDate]],Table1[[#This Row],[DeliveryDate]],"d")</f>
        <v>7</v>
      </c>
      <c r="V4737" t="str">
        <f t="shared" si="147"/>
        <v>On Time</v>
      </c>
    </row>
    <row r="4738" spans="2:22" x14ac:dyDescent="0.3">
      <c r="B4738" t="str">
        <f t="shared" ref="B4738:B4801" si="148">"SO-" &amp; TEXT(ROW(B4738)+99,"000000")</f>
        <v>SO-004837</v>
      </c>
      <c r="C4738" t="s">
        <v>19</v>
      </c>
      <c r="D4738" t="s">
        <v>20</v>
      </c>
      <c r="E4738" s="1">
        <v>43700</v>
      </c>
      <c r="F4738" s="1">
        <v>43815</v>
      </c>
      <c r="G4738" s="1">
        <v>43819</v>
      </c>
      <c r="H4738" s="1">
        <v>43824</v>
      </c>
      <c r="I4738" t="s">
        <v>18</v>
      </c>
      <c r="J4738">
        <v>20</v>
      </c>
      <c r="K4738">
        <v>22</v>
      </c>
      <c r="L4738">
        <v>162</v>
      </c>
      <c r="M4738">
        <v>4</v>
      </c>
      <c r="N4738">
        <v>1</v>
      </c>
      <c r="O4738">
        <v>0.08</v>
      </c>
      <c r="P4738">
        <v>568.16</v>
      </c>
      <c r="Q4738">
        <v>1072</v>
      </c>
      <c r="R4738">
        <f>Table1[[#This Row],[OrderQuantity]]*Table1[[#This Row],[UnitPrice]]</f>
        <v>1072</v>
      </c>
      <c r="S4738">
        <f>Table1[[#This Row],[OrderQuantity]]*Table1[[#This Row],[UnitCost]]</f>
        <v>568.16</v>
      </c>
      <c r="T4738">
        <f>Table1[[#This Row],[OrderQuantity]]*Table1[[#This Row],[UnitPrice]]*(1-Table1[[#This Row],[DiscountApplied]]) - (Table1[[#This Row],[OrderQuantity]]*Table1[[#This Row],[UnitCost]])</f>
        <v>418.08000000000004</v>
      </c>
      <c r="U4738">
        <f>DATEDIF(Table1[[#This Row],[ShipDate]],Table1[[#This Row],[DeliveryDate]],"d")</f>
        <v>5</v>
      </c>
      <c r="V4738" t="str">
        <f t="shared" ref="V4738:V4801" si="149">IF(U4738&gt;7,"Late","On Time")</f>
        <v>On Time</v>
      </c>
    </row>
    <row r="4739" spans="2:22" x14ac:dyDescent="0.3">
      <c r="B4739" t="str">
        <f t="shared" si="148"/>
        <v>SO-004838</v>
      </c>
      <c r="C4739" t="s">
        <v>19</v>
      </c>
      <c r="D4739" t="s">
        <v>24</v>
      </c>
      <c r="E4739" s="1">
        <v>43700</v>
      </c>
      <c r="F4739" s="1">
        <v>43815</v>
      </c>
      <c r="G4739" s="1">
        <v>43836</v>
      </c>
      <c r="H4739" s="1">
        <v>43839</v>
      </c>
      <c r="I4739" t="s">
        <v>18</v>
      </c>
      <c r="J4739">
        <v>15</v>
      </c>
      <c r="K4739">
        <v>44</v>
      </c>
      <c r="L4739">
        <v>54</v>
      </c>
      <c r="M4739">
        <v>35</v>
      </c>
      <c r="N4739">
        <v>8</v>
      </c>
      <c r="O4739">
        <v>0.08</v>
      </c>
      <c r="P4739">
        <v>2864.25</v>
      </c>
      <c r="Q4739">
        <v>3819</v>
      </c>
      <c r="R4739">
        <f>Table1[[#This Row],[OrderQuantity]]*Table1[[#This Row],[UnitPrice]]</f>
        <v>30552</v>
      </c>
      <c r="S4739">
        <f>Table1[[#This Row],[OrderQuantity]]*Table1[[#This Row],[UnitCost]]</f>
        <v>22914</v>
      </c>
      <c r="T4739">
        <f>Table1[[#This Row],[OrderQuantity]]*Table1[[#This Row],[UnitPrice]]*(1-Table1[[#This Row],[DiscountApplied]]) - (Table1[[#This Row],[OrderQuantity]]*Table1[[#This Row],[UnitCost]])</f>
        <v>5193.84</v>
      </c>
      <c r="U4739">
        <f>DATEDIF(Table1[[#This Row],[ShipDate]],Table1[[#This Row],[DeliveryDate]],"d")</f>
        <v>3</v>
      </c>
      <c r="V4739" t="str">
        <f t="shared" si="149"/>
        <v>On Time</v>
      </c>
    </row>
    <row r="4740" spans="2:22" x14ac:dyDescent="0.3">
      <c r="B4740" t="str">
        <f t="shared" si="148"/>
        <v>SO-004839</v>
      </c>
      <c r="C4740" t="s">
        <v>16</v>
      </c>
      <c r="D4740" t="s">
        <v>20</v>
      </c>
      <c r="E4740" s="1">
        <v>43700</v>
      </c>
      <c r="F4740" s="1">
        <v>43815</v>
      </c>
      <c r="G4740" s="1">
        <v>43838</v>
      </c>
      <c r="H4740" s="1">
        <v>43846</v>
      </c>
      <c r="I4740" t="s">
        <v>18</v>
      </c>
      <c r="J4740">
        <v>6</v>
      </c>
      <c r="K4740">
        <v>10</v>
      </c>
      <c r="L4740">
        <v>102</v>
      </c>
      <c r="M4740">
        <v>39</v>
      </c>
      <c r="N4740">
        <v>5</v>
      </c>
      <c r="O4740">
        <v>0.15</v>
      </c>
      <c r="P4740">
        <v>740.35</v>
      </c>
      <c r="Q4740">
        <v>871</v>
      </c>
      <c r="R4740">
        <f>Table1[[#This Row],[OrderQuantity]]*Table1[[#This Row],[UnitPrice]]</f>
        <v>4355</v>
      </c>
      <c r="S4740">
        <f>Table1[[#This Row],[OrderQuantity]]*Table1[[#This Row],[UnitCost]]</f>
        <v>3701.75</v>
      </c>
      <c r="T4740">
        <f>Table1[[#This Row],[OrderQuantity]]*Table1[[#This Row],[UnitPrice]]*(1-Table1[[#This Row],[DiscountApplied]]) - (Table1[[#This Row],[OrderQuantity]]*Table1[[#This Row],[UnitCost]])</f>
        <v>0</v>
      </c>
      <c r="U4740">
        <f>DATEDIF(Table1[[#This Row],[ShipDate]],Table1[[#This Row],[DeliveryDate]],"d")</f>
        <v>8</v>
      </c>
      <c r="V4740" t="str">
        <f t="shared" si="149"/>
        <v>Late</v>
      </c>
    </row>
    <row r="4741" spans="2:22" x14ac:dyDescent="0.3">
      <c r="B4741" t="str">
        <f t="shared" si="148"/>
        <v>SO-004840</v>
      </c>
      <c r="C4741" t="s">
        <v>21</v>
      </c>
      <c r="D4741" t="s">
        <v>17</v>
      </c>
      <c r="E4741" s="1">
        <v>43700</v>
      </c>
      <c r="F4741" s="1">
        <v>43815</v>
      </c>
      <c r="G4741" s="1">
        <v>43822</v>
      </c>
      <c r="H4741" s="1">
        <v>43832</v>
      </c>
      <c r="I4741" t="s">
        <v>18</v>
      </c>
      <c r="J4741">
        <v>22</v>
      </c>
      <c r="K4741">
        <v>13</v>
      </c>
      <c r="L4741">
        <v>213</v>
      </c>
      <c r="M4741">
        <v>47</v>
      </c>
      <c r="N4741">
        <v>1</v>
      </c>
      <c r="O4741">
        <v>0.1</v>
      </c>
      <c r="P4741">
        <v>1712.79</v>
      </c>
      <c r="Q4741">
        <v>3892.7</v>
      </c>
      <c r="R4741">
        <f>Table1[[#This Row],[OrderQuantity]]*Table1[[#This Row],[UnitPrice]]</f>
        <v>3892.7</v>
      </c>
      <c r="S4741">
        <f>Table1[[#This Row],[OrderQuantity]]*Table1[[#This Row],[UnitCost]]</f>
        <v>1712.79</v>
      </c>
      <c r="T4741">
        <f>Table1[[#This Row],[OrderQuantity]]*Table1[[#This Row],[UnitPrice]]*(1-Table1[[#This Row],[DiscountApplied]]) - (Table1[[#This Row],[OrderQuantity]]*Table1[[#This Row],[UnitCost]])</f>
        <v>1790.6399999999999</v>
      </c>
      <c r="U4741">
        <f>DATEDIF(Table1[[#This Row],[ShipDate]],Table1[[#This Row],[DeliveryDate]],"d")</f>
        <v>10</v>
      </c>
      <c r="V4741" t="str">
        <f t="shared" si="149"/>
        <v>Late</v>
      </c>
    </row>
    <row r="4742" spans="2:22" x14ac:dyDescent="0.3">
      <c r="B4742" t="str">
        <f t="shared" si="148"/>
        <v>SO-004841</v>
      </c>
      <c r="C4742" t="s">
        <v>19</v>
      </c>
      <c r="D4742" t="s">
        <v>20</v>
      </c>
      <c r="E4742" s="1">
        <v>43700</v>
      </c>
      <c r="F4742" s="1">
        <v>43815</v>
      </c>
      <c r="G4742" s="1">
        <v>43843</v>
      </c>
      <c r="H4742" s="1">
        <v>43844</v>
      </c>
      <c r="I4742" t="s">
        <v>18</v>
      </c>
      <c r="J4742">
        <v>14</v>
      </c>
      <c r="K4742">
        <v>13</v>
      </c>
      <c r="L4742">
        <v>106</v>
      </c>
      <c r="M4742">
        <v>5</v>
      </c>
      <c r="N4742">
        <v>1</v>
      </c>
      <c r="O4742">
        <v>0.05</v>
      </c>
      <c r="P4742">
        <v>2384.4</v>
      </c>
      <c r="Q4742">
        <v>3845.8</v>
      </c>
      <c r="R4742">
        <f>Table1[[#This Row],[OrderQuantity]]*Table1[[#This Row],[UnitPrice]]</f>
        <v>3845.8</v>
      </c>
      <c r="S4742">
        <f>Table1[[#This Row],[OrderQuantity]]*Table1[[#This Row],[UnitCost]]</f>
        <v>2384.4</v>
      </c>
      <c r="T4742">
        <f>Table1[[#This Row],[OrderQuantity]]*Table1[[#This Row],[UnitPrice]]*(1-Table1[[#This Row],[DiscountApplied]]) - (Table1[[#This Row],[OrderQuantity]]*Table1[[#This Row],[UnitCost]])</f>
        <v>1269.1100000000001</v>
      </c>
      <c r="U4742">
        <f>DATEDIF(Table1[[#This Row],[ShipDate]],Table1[[#This Row],[DeliveryDate]],"d")</f>
        <v>1</v>
      </c>
      <c r="V4742" t="str">
        <f t="shared" si="149"/>
        <v>On Time</v>
      </c>
    </row>
    <row r="4743" spans="2:22" x14ac:dyDescent="0.3">
      <c r="B4743" t="str">
        <f t="shared" si="148"/>
        <v>SO-004842</v>
      </c>
      <c r="C4743" t="s">
        <v>21</v>
      </c>
      <c r="D4743" t="s">
        <v>20</v>
      </c>
      <c r="E4743" s="1">
        <v>43700</v>
      </c>
      <c r="F4743" s="1">
        <v>43815</v>
      </c>
      <c r="G4743" s="1">
        <v>43820</v>
      </c>
      <c r="H4743" s="1">
        <v>43822</v>
      </c>
      <c r="I4743" t="s">
        <v>18</v>
      </c>
      <c r="J4743">
        <v>25</v>
      </c>
      <c r="K4743">
        <v>5</v>
      </c>
      <c r="L4743">
        <v>98</v>
      </c>
      <c r="M4743">
        <v>7</v>
      </c>
      <c r="N4743">
        <v>7</v>
      </c>
      <c r="O4743">
        <v>0.05</v>
      </c>
      <c r="P4743">
        <v>596.97</v>
      </c>
      <c r="Q4743">
        <v>1085.4000000000001</v>
      </c>
      <c r="R4743">
        <f>Table1[[#This Row],[OrderQuantity]]*Table1[[#This Row],[UnitPrice]]</f>
        <v>7597.8000000000011</v>
      </c>
      <c r="S4743">
        <f>Table1[[#This Row],[OrderQuantity]]*Table1[[#This Row],[UnitCost]]</f>
        <v>4178.79</v>
      </c>
      <c r="T4743">
        <f>Table1[[#This Row],[OrderQuantity]]*Table1[[#This Row],[UnitPrice]]*(1-Table1[[#This Row],[DiscountApplied]]) - (Table1[[#This Row],[OrderQuantity]]*Table1[[#This Row],[UnitCost]])</f>
        <v>3039.1200000000008</v>
      </c>
      <c r="U4743">
        <f>DATEDIF(Table1[[#This Row],[ShipDate]],Table1[[#This Row],[DeliveryDate]],"d")</f>
        <v>2</v>
      </c>
      <c r="V4743" t="str">
        <f t="shared" si="149"/>
        <v>On Time</v>
      </c>
    </row>
    <row r="4744" spans="2:22" x14ac:dyDescent="0.3">
      <c r="B4744" t="str">
        <f t="shared" si="148"/>
        <v>SO-004843</v>
      </c>
      <c r="C4744" t="s">
        <v>16</v>
      </c>
      <c r="D4744" t="s">
        <v>26</v>
      </c>
      <c r="E4744" s="1">
        <v>43700</v>
      </c>
      <c r="F4744" s="1">
        <v>43816</v>
      </c>
      <c r="G4744" s="1">
        <v>43819</v>
      </c>
      <c r="H4744" s="1">
        <v>43827</v>
      </c>
      <c r="I4744" t="s">
        <v>18</v>
      </c>
      <c r="J4744">
        <v>5</v>
      </c>
      <c r="K4744">
        <v>36</v>
      </c>
      <c r="L4744">
        <v>77</v>
      </c>
      <c r="M4744">
        <v>20</v>
      </c>
      <c r="N4744">
        <v>3</v>
      </c>
      <c r="O4744">
        <v>0.15</v>
      </c>
      <c r="P4744">
        <v>1054.92</v>
      </c>
      <c r="Q4744">
        <v>2244.5</v>
      </c>
      <c r="R4744">
        <f>Table1[[#This Row],[OrderQuantity]]*Table1[[#This Row],[UnitPrice]]</f>
        <v>6733.5</v>
      </c>
      <c r="S4744">
        <f>Table1[[#This Row],[OrderQuantity]]*Table1[[#This Row],[UnitCost]]</f>
        <v>3164.76</v>
      </c>
      <c r="T4744">
        <f>Table1[[#This Row],[OrderQuantity]]*Table1[[#This Row],[UnitPrice]]*(1-Table1[[#This Row],[DiscountApplied]]) - (Table1[[#This Row],[OrderQuantity]]*Table1[[#This Row],[UnitCost]])</f>
        <v>2558.7149999999992</v>
      </c>
      <c r="U4744">
        <f>DATEDIF(Table1[[#This Row],[ShipDate]],Table1[[#This Row],[DeliveryDate]],"d")</f>
        <v>8</v>
      </c>
      <c r="V4744" t="str">
        <f t="shared" si="149"/>
        <v>Late</v>
      </c>
    </row>
    <row r="4745" spans="2:22" x14ac:dyDescent="0.3">
      <c r="B4745" t="str">
        <f t="shared" si="148"/>
        <v>SO-004844</v>
      </c>
      <c r="C4745" t="s">
        <v>16</v>
      </c>
      <c r="D4745" t="s">
        <v>26</v>
      </c>
      <c r="E4745" s="1">
        <v>43700</v>
      </c>
      <c r="F4745" s="1">
        <v>43816</v>
      </c>
      <c r="G4745" s="1">
        <v>43819</v>
      </c>
      <c r="H4745" s="1">
        <v>43824</v>
      </c>
      <c r="I4745" t="s">
        <v>18</v>
      </c>
      <c r="J4745">
        <v>5</v>
      </c>
      <c r="K4745">
        <v>21</v>
      </c>
      <c r="L4745">
        <v>68</v>
      </c>
      <c r="M4745">
        <v>7</v>
      </c>
      <c r="N4745">
        <v>5</v>
      </c>
      <c r="O4745">
        <v>0.05</v>
      </c>
      <c r="P4745">
        <v>472.35</v>
      </c>
      <c r="Q4745">
        <v>1005</v>
      </c>
      <c r="R4745">
        <f>Table1[[#This Row],[OrderQuantity]]*Table1[[#This Row],[UnitPrice]]</f>
        <v>5025</v>
      </c>
      <c r="S4745">
        <f>Table1[[#This Row],[OrderQuantity]]*Table1[[#This Row],[UnitCost]]</f>
        <v>2361.75</v>
      </c>
      <c r="T4745">
        <f>Table1[[#This Row],[OrderQuantity]]*Table1[[#This Row],[UnitPrice]]*(1-Table1[[#This Row],[DiscountApplied]]) - (Table1[[#This Row],[OrderQuantity]]*Table1[[#This Row],[UnitCost]])</f>
        <v>2412</v>
      </c>
      <c r="U4745">
        <f>DATEDIF(Table1[[#This Row],[ShipDate]],Table1[[#This Row],[DeliveryDate]],"d")</f>
        <v>5</v>
      </c>
      <c r="V4745" t="str">
        <f t="shared" si="149"/>
        <v>On Time</v>
      </c>
    </row>
    <row r="4746" spans="2:22" x14ac:dyDescent="0.3">
      <c r="B4746" t="str">
        <f t="shared" si="148"/>
        <v>SO-004845</v>
      </c>
      <c r="C4746" t="s">
        <v>16</v>
      </c>
      <c r="D4746" t="s">
        <v>20</v>
      </c>
      <c r="E4746" s="1">
        <v>43700</v>
      </c>
      <c r="F4746" s="1">
        <v>43816</v>
      </c>
      <c r="G4746" s="1">
        <v>43823</v>
      </c>
      <c r="H4746" s="1">
        <v>43828</v>
      </c>
      <c r="I4746" t="s">
        <v>18</v>
      </c>
      <c r="J4746">
        <v>1</v>
      </c>
      <c r="K4746">
        <v>35</v>
      </c>
      <c r="L4746">
        <v>191</v>
      </c>
      <c r="M4746">
        <v>7</v>
      </c>
      <c r="N4746">
        <v>4</v>
      </c>
      <c r="O4746">
        <v>0.1</v>
      </c>
      <c r="P4746">
        <v>1370.02</v>
      </c>
      <c r="Q4746">
        <v>1929.6</v>
      </c>
      <c r="R4746">
        <f>Table1[[#This Row],[OrderQuantity]]*Table1[[#This Row],[UnitPrice]]</f>
        <v>7718.4</v>
      </c>
      <c r="S4746">
        <f>Table1[[#This Row],[OrderQuantity]]*Table1[[#This Row],[UnitCost]]</f>
        <v>5480.08</v>
      </c>
      <c r="T4746">
        <f>Table1[[#This Row],[OrderQuantity]]*Table1[[#This Row],[UnitPrice]]*(1-Table1[[#This Row],[DiscountApplied]]) - (Table1[[#This Row],[OrderQuantity]]*Table1[[#This Row],[UnitCost]])</f>
        <v>1466.4799999999996</v>
      </c>
      <c r="U4746">
        <f>DATEDIF(Table1[[#This Row],[ShipDate]],Table1[[#This Row],[DeliveryDate]],"d")</f>
        <v>5</v>
      </c>
      <c r="V4746" t="str">
        <f t="shared" si="149"/>
        <v>On Time</v>
      </c>
    </row>
    <row r="4747" spans="2:22" x14ac:dyDescent="0.3">
      <c r="B4747" t="str">
        <f t="shared" si="148"/>
        <v>SO-004846</v>
      </c>
      <c r="C4747" t="s">
        <v>16</v>
      </c>
      <c r="D4747" t="s">
        <v>17</v>
      </c>
      <c r="E4747" s="1">
        <v>43700</v>
      </c>
      <c r="F4747" s="1">
        <v>43816</v>
      </c>
      <c r="G4747" s="1">
        <v>43818</v>
      </c>
      <c r="H4747" s="1">
        <v>43825</v>
      </c>
      <c r="I4747" t="s">
        <v>18</v>
      </c>
      <c r="J4747">
        <v>11</v>
      </c>
      <c r="K4747">
        <v>10</v>
      </c>
      <c r="L4747">
        <v>244</v>
      </c>
      <c r="M4747">
        <v>34</v>
      </c>
      <c r="N4747">
        <v>5</v>
      </c>
      <c r="O4747">
        <v>0.05</v>
      </c>
      <c r="P4747">
        <v>791.14</v>
      </c>
      <c r="Q4747">
        <v>1098.8</v>
      </c>
      <c r="R4747">
        <f>Table1[[#This Row],[OrderQuantity]]*Table1[[#This Row],[UnitPrice]]</f>
        <v>5494</v>
      </c>
      <c r="S4747">
        <f>Table1[[#This Row],[OrderQuantity]]*Table1[[#This Row],[UnitCost]]</f>
        <v>3955.7</v>
      </c>
      <c r="T4747">
        <f>Table1[[#This Row],[OrderQuantity]]*Table1[[#This Row],[UnitPrice]]*(1-Table1[[#This Row],[DiscountApplied]]) - (Table1[[#This Row],[OrderQuantity]]*Table1[[#This Row],[UnitCost]])</f>
        <v>1263.6000000000004</v>
      </c>
      <c r="U4747">
        <f>DATEDIF(Table1[[#This Row],[ShipDate]],Table1[[#This Row],[DeliveryDate]],"d")</f>
        <v>7</v>
      </c>
      <c r="V4747" t="str">
        <f t="shared" si="149"/>
        <v>On Time</v>
      </c>
    </row>
    <row r="4748" spans="2:22" x14ac:dyDescent="0.3">
      <c r="B4748" t="str">
        <f t="shared" si="148"/>
        <v>SO-004847</v>
      </c>
      <c r="C4748" t="s">
        <v>19</v>
      </c>
      <c r="D4748" t="s">
        <v>25</v>
      </c>
      <c r="E4748" s="1">
        <v>43700</v>
      </c>
      <c r="F4748" s="1">
        <v>43816</v>
      </c>
      <c r="G4748" s="1">
        <v>43836</v>
      </c>
      <c r="H4748" s="1">
        <v>43844</v>
      </c>
      <c r="I4748" t="s">
        <v>18</v>
      </c>
      <c r="J4748">
        <v>14</v>
      </c>
      <c r="K4748">
        <v>21</v>
      </c>
      <c r="L4748">
        <v>358</v>
      </c>
      <c r="M4748">
        <v>35</v>
      </c>
      <c r="N4748">
        <v>3</v>
      </c>
      <c r="O4748">
        <v>0.1</v>
      </c>
      <c r="P4748">
        <v>475.37</v>
      </c>
      <c r="Q4748">
        <v>864.3</v>
      </c>
      <c r="R4748">
        <f>Table1[[#This Row],[OrderQuantity]]*Table1[[#This Row],[UnitPrice]]</f>
        <v>2592.8999999999996</v>
      </c>
      <c r="S4748">
        <f>Table1[[#This Row],[OrderQuantity]]*Table1[[#This Row],[UnitCost]]</f>
        <v>1426.1100000000001</v>
      </c>
      <c r="T4748">
        <f>Table1[[#This Row],[OrderQuantity]]*Table1[[#This Row],[UnitPrice]]*(1-Table1[[#This Row],[DiscountApplied]]) - (Table1[[#This Row],[OrderQuantity]]*Table1[[#This Row],[UnitCost]])</f>
        <v>907.49999999999955</v>
      </c>
      <c r="U4748">
        <f>DATEDIF(Table1[[#This Row],[ShipDate]],Table1[[#This Row],[DeliveryDate]],"d")</f>
        <v>8</v>
      </c>
      <c r="V4748" t="str">
        <f t="shared" si="149"/>
        <v>Late</v>
      </c>
    </row>
    <row r="4749" spans="2:22" x14ac:dyDescent="0.3">
      <c r="B4749" t="str">
        <f t="shared" si="148"/>
        <v>SO-004848</v>
      </c>
      <c r="C4749" t="s">
        <v>21</v>
      </c>
      <c r="D4749" t="s">
        <v>20</v>
      </c>
      <c r="E4749" s="1">
        <v>43700</v>
      </c>
      <c r="F4749" s="1">
        <v>43816</v>
      </c>
      <c r="G4749" s="1">
        <v>43819</v>
      </c>
      <c r="H4749" s="1">
        <v>43820</v>
      </c>
      <c r="I4749" t="s">
        <v>18</v>
      </c>
      <c r="J4749">
        <v>25</v>
      </c>
      <c r="K4749">
        <v>31</v>
      </c>
      <c r="L4749">
        <v>97</v>
      </c>
      <c r="M4749">
        <v>11</v>
      </c>
      <c r="N4749">
        <v>5</v>
      </c>
      <c r="O4749">
        <v>0.08</v>
      </c>
      <c r="P4749">
        <v>2428.35</v>
      </c>
      <c r="Q4749">
        <v>5922.8</v>
      </c>
      <c r="R4749">
        <f>Table1[[#This Row],[OrderQuantity]]*Table1[[#This Row],[UnitPrice]]</f>
        <v>29614</v>
      </c>
      <c r="S4749">
        <f>Table1[[#This Row],[OrderQuantity]]*Table1[[#This Row],[UnitCost]]</f>
        <v>12141.75</v>
      </c>
      <c r="T4749">
        <f>Table1[[#This Row],[OrderQuantity]]*Table1[[#This Row],[UnitPrice]]*(1-Table1[[#This Row],[DiscountApplied]]) - (Table1[[#This Row],[OrderQuantity]]*Table1[[#This Row],[UnitCost]])</f>
        <v>15103.130000000001</v>
      </c>
      <c r="U4749">
        <f>DATEDIF(Table1[[#This Row],[ShipDate]],Table1[[#This Row],[DeliveryDate]],"d")</f>
        <v>1</v>
      </c>
      <c r="V4749" t="str">
        <f t="shared" si="149"/>
        <v>On Time</v>
      </c>
    </row>
    <row r="4750" spans="2:22" x14ac:dyDescent="0.3">
      <c r="B4750" t="str">
        <f t="shared" si="148"/>
        <v>SO-004849</v>
      </c>
      <c r="C4750" t="s">
        <v>22</v>
      </c>
      <c r="D4750" t="s">
        <v>20</v>
      </c>
      <c r="E4750" s="1">
        <v>43700</v>
      </c>
      <c r="F4750" s="1">
        <v>43816</v>
      </c>
      <c r="G4750" s="1">
        <v>43821</v>
      </c>
      <c r="H4750" s="1">
        <v>43831</v>
      </c>
      <c r="I4750" t="s">
        <v>18</v>
      </c>
      <c r="J4750">
        <v>27</v>
      </c>
      <c r="K4750">
        <v>26</v>
      </c>
      <c r="L4750">
        <v>153</v>
      </c>
      <c r="M4750">
        <v>47</v>
      </c>
      <c r="N4750">
        <v>4</v>
      </c>
      <c r="O4750">
        <v>0.4</v>
      </c>
      <c r="P4750">
        <v>1929.6</v>
      </c>
      <c r="Q4750">
        <v>3859.2</v>
      </c>
      <c r="R4750">
        <f>Table1[[#This Row],[OrderQuantity]]*Table1[[#This Row],[UnitPrice]]</f>
        <v>15436.8</v>
      </c>
      <c r="S4750">
        <f>Table1[[#This Row],[OrderQuantity]]*Table1[[#This Row],[UnitCost]]</f>
        <v>7718.4</v>
      </c>
      <c r="T4750">
        <f>Table1[[#This Row],[OrderQuantity]]*Table1[[#This Row],[UnitPrice]]*(1-Table1[[#This Row],[DiscountApplied]]) - (Table1[[#This Row],[OrderQuantity]]*Table1[[#This Row],[UnitCost]])</f>
        <v>1543.6800000000003</v>
      </c>
      <c r="U4750">
        <f>DATEDIF(Table1[[#This Row],[ShipDate]],Table1[[#This Row],[DeliveryDate]],"d")</f>
        <v>10</v>
      </c>
      <c r="V4750" t="str">
        <f t="shared" si="149"/>
        <v>Late</v>
      </c>
    </row>
    <row r="4751" spans="2:22" x14ac:dyDescent="0.3">
      <c r="B4751" t="str">
        <f t="shared" si="148"/>
        <v>SO-004850</v>
      </c>
      <c r="C4751" t="s">
        <v>21</v>
      </c>
      <c r="D4751" t="s">
        <v>23</v>
      </c>
      <c r="E4751" s="1">
        <v>43700</v>
      </c>
      <c r="F4751" s="1">
        <v>43816</v>
      </c>
      <c r="G4751" s="1">
        <v>43827</v>
      </c>
      <c r="H4751" s="1">
        <v>43831</v>
      </c>
      <c r="I4751" t="s">
        <v>18</v>
      </c>
      <c r="J4751">
        <v>21</v>
      </c>
      <c r="K4751">
        <v>34</v>
      </c>
      <c r="L4751">
        <v>304</v>
      </c>
      <c r="M4751">
        <v>12</v>
      </c>
      <c r="N4751">
        <v>2</v>
      </c>
      <c r="O4751">
        <v>0.08</v>
      </c>
      <c r="P4751">
        <v>1565.12</v>
      </c>
      <c r="Q4751">
        <v>3912.8</v>
      </c>
      <c r="R4751">
        <f>Table1[[#This Row],[OrderQuantity]]*Table1[[#This Row],[UnitPrice]]</f>
        <v>7825.6</v>
      </c>
      <c r="S4751">
        <f>Table1[[#This Row],[OrderQuantity]]*Table1[[#This Row],[UnitCost]]</f>
        <v>3130.24</v>
      </c>
      <c r="T4751">
        <f>Table1[[#This Row],[OrderQuantity]]*Table1[[#This Row],[UnitPrice]]*(1-Table1[[#This Row],[DiscountApplied]]) - (Table1[[#This Row],[OrderQuantity]]*Table1[[#This Row],[UnitCost]])</f>
        <v>4069.3120000000008</v>
      </c>
      <c r="U4751">
        <f>DATEDIF(Table1[[#This Row],[ShipDate]],Table1[[#This Row],[DeliveryDate]],"d")</f>
        <v>4</v>
      </c>
      <c r="V4751" t="str">
        <f t="shared" si="149"/>
        <v>On Time</v>
      </c>
    </row>
    <row r="4752" spans="2:22" x14ac:dyDescent="0.3">
      <c r="B4752" t="str">
        <f t="shared" si="148"/>
        <v>SO-004851</v>
      </c>
      <c r="C4752" t="s">
        <v>16</v>
      </c>
      <c r="D4752" t="s">
        <v>26</v>
      </c>
      <c r="E4752" s="1">
        <v>43700</v>
      </c>
      <c r="F4752" s="1">
        <v>43816</v>
      </c>
      <c r="G4752" s="1">
        <v>43838</v>
      </c>
      <c r="H4752" s="1">
        <v>43845</v>
      </c>
      <c r="I4752" t="s">
        <v>18</v>
      </c>
      <c r="J4752">
        <v>11</v>
      </c>
      <c r="K4752">
        <v>18</v>
      </c>
      <c r="L4752">
        <v>65</v>
      </c>
      <c r="M4752">
        <v>15</v>
      </c>
      <c r="N4752">
        <v>2</v>
      </c>
      <c r="O4752">
        <v>0.08</v>
      </c>
      <c r="P4752">
        <v>978.74</v>
      </c>
      <c r="Q4752">
        <v>1179.2</v>
      </c>
      <c r="R4752">
        <f>Table1[[#This Row],[OrderQuantity]]*Table1[[#This Row],[UnitPrice]]</f>
        <v>2358.4</v>
      </c>
      <c r="S4752">
        <f>Table1[[#This Row],[OrderQuantity]]*Table1[[#This Row],[UnitCost]]</f>
        <v>1957.48</v>
      </c>
      <c r="T4752">
        <f>Table1[[#This Row],[OrderQuantity]]*Table1[[#This Row],[UnitPrice]]*(1-Table1[[#This Row],[DiscountApplied]]) - (Table1[[#This Row],[OrderQuantity]]*Table1[[#This Row],[UnitCost]])</f>
        <v>212.24800000000005</v>
      </c>
      <c r="U4752">
        <f>DATEDIF(Table1[[#This Row],[ShipDate]],Table1[[#This Row],[DeliveryDate]],"d")</f>
        <v>7</v>
      </c>
      <c r="V4752" t="str">
        <f t="shared" si="149"/>
        <v>On Time</v>
      </c>
    </row>
    <row r="4753" spans="2:22" x14ac:dyDescent="0.3">
      <c r="B4753" t="str">
        <f t="shared" si="148"/>
        <v>SO-004852</v>
      </c>
      <c r="C4753" t="s">
        <v>19</v>
      </c>
      <c r="D4753" t="s">
        <v>23</v>
      </c>
      <c r="E4753" s="1">
        <v>43700</v>
      </c>
      <c r="F4753" s="1">
        <v>43816</v>
      </c>
      <c r="G4753" s="1">
        <v>43822</v>
      </c>
      <c r="H4753" s="1">
        <v>43831</v>
      </c>
      <c r="I4753" t="s">
        <v>18</v>
      </c>
      <c r="J4753">
        <v>17</v>
      </c>
      <c r="K4753">
        <v>45</v>
      </c>
      <c r="L4753">
        <v>298</v>
      </c>
      <c r="M4753">
        <v>14</v>
      </c>
      <c r="N4753">
        <v>4</v>
      </c>
      <c r="O4753">
        <v>0.08</v>
      </c>
      <c r="P4753">
        <v>1378.99</v>
      </c>
      <c r="Q4753">
        <v>1681.7</v>
      </c>
      <c r="R4753">
        <f>Table1[[#This Row],[OrderQuantity]]*Table1[[#This Row],[UnitPrice]]</f>
        <v>6726.8</v>
      </c>
      <c r="S4753">
        <f>Table1[[#This Row],[OrderQuantity]]*Table1[[#This Row],[UnitCost]]</f>
        <v>5515.96</v>
      </c>
      <c r="T4753">
        <f>Table1[[#This Row],[OrderQuantity]]*Table1[[#This Row],[UnitPrice]]*(1-Table1[[#This Row],[DiscountApplied]]) - (Table1[[#This Row],[OrderQuantity]]*Table1[[#This Row],[UnitCost]])</f>
        <v>672.69600000000082</v>
      </c>
      <c r="U4753">
        <f>DATEDIF(Table1[[#This Row],[ShipDate]],Table1[[#This Row],[DeliveryDate]],"d")</f>
        <v>9</v>
      </c>
      <c r="V4753" t="str">
        <f t="shared" si="149"/>
        <v>Late</v>
      </c>
    </row>
    <row r="4754" spans="2:22" x14ac:dyDescent="0.3">
      <c r="B4754" t="str">
        <f t="shared" si="148"/>
        <v>SO-004853</v>
      </c>
      <c r="C4754" t="s">
        <v>16</v>
      </c>
      <c r="D4754" t="s">
        <v>17</v>
      </c>
      <c r="E4754" s="1">
        <v>43700</v>
      </c>
      <c r="F4754" s="1">
        <v>43817</v>
      </c>
      <c r="G4754" s="1">
        <v>43820</v>
      </c>
      <c r="H4754" s="1">
        <v>43823</v>
      </c>
      <c r="I4754" t="s">
        <v>18</v>
      </c>
      <c r="J4754">
        <v>1</v>
      </c>
      <c r="K4754">
        <v>35</v>
      </c>
      <c r="L4754">
        <v>204</v>
      </c>
      <c r="M4754">
        <v>34</v>
      </c>
      <c r="N4754">
        <v>1</v>
      </c>
      <c r="O4754">
        <v>0.2</v>
      </c>
      <c r="P4754">
        <v>1697.78</v>
      </c>
      <c r="Q4754">
        <v>2425.4</v>
      </c>
      <c r="R4754">
        <f>Table1[[#This Row],[OrderQuantity]]*Table1[[#This Row],[UnitPrice]]</f>
        <v>2425.4</v>
      </c>
      <c r="S4754">
        <f>Table1[[#This Row],[OrderQuantity]]*Table1[[#This Row],[UnitCost]]</f>
        <v>1697.78</v>
      </c>
      <c r="T4754">
        <f>Table1[[#This Row],[OrderQuantity]]*Table1[[#This Row],[UnitPrice]]*(1-Table1[[#This Row],[DiscountApplied]]) - (Table1[[#This Row],[OrderQuantity]]*Table1[[#This Row],[UnitCost]])</f>
        <v>242.54000000000019</v>
      </c>
      <c r="U4754">
        <f>DATEDIF(Table1[[#This Row],[ShipDate]],Table1[[#This Row],[DeliveryDate]],"d")</f>
        <v>3</v>
      </c>
      <c r="V4754" t="str">
        <f t="shared" si="149"/>
        <v>On Time</v>
      </c>
    </row>
    <row r="4755" spans="2:22" x14ac:dyDescent="0.3">
      <c r="B4755" t="str">
        <f t="shared" si="148"/>
        <v>SO-004854</v>
      </c>
      <c r="C4755" t="s">
        <v>16</v>
      </c>
      <c r="D4755" t="s">
        <v>20</v>
      </c>
      <c r="E4755" s="1">
        <v>43700</v>
      </c>
      <c r="F4755" s="1">
        <v>43817</v>
      </c>
      <c r="G4755" s="1">
        <v>43840</v>
      </c>
      <c r="H4755" s="1">
        <v>43848</v>
      </c>
      <c r="I4755" t="s">
        <v>18</v>
      </c>
      <c r="J4755">
        <v>3</v>
      </c>
      <c r="K4755">
        <v>23</v>
      </c>
      <c r="L4755">
        <v>120</v>
      </c>
      <c r="M4755">
        <v>22</v>
      </c>
      <c r="N4755">
        <v>8</v>
      </c>
      <c r="O4755">
        <v>0.08</v>
      </c>
      <c r="P4755">
        <v>760.85</v>
      </c>
      <c r="Q4755">
        <v>1118.9000000000001</v>
      </c>
      <c r="R4755">
        <f>Table1[[#This Row],[OrderQuantity]]*Table1[[#This Row],[UnitPrice]]</f>
        <v>8951.2000000000007</v>
      </c>
      <c r="S4755">
        <f>Table1[[#This Row],[OrderQuantity]]*Table1[[#This Row],[UnitCost]]</f>
        <v>6086.8</v>
      </c>
      <c r="T4755">
        <f>Table1[[#This Row],[OrderQuantity]]*Table1[[#This Row],[UnitPrice]]*(1-Table1[[#This Row],[DiscountApplied]]) - (Table1[[#This Row],[OrderQuantity]]*Table1[[#This Row],[UnitCost]])</f>
        <v>2148.304000000001</v>
      </c>
      <c r="U4755">
        <f>DATEDIF(Table1[[#This Row],[ShipDate]],Table1[[#This Row],[DeliveryDate]],"d")</f>
        <v>8</v>
      </c>
      <c r="V4755" t="str">
        <f t="shared" si="149"/>
        <v>Late</v>
      </c>
    </row>
    <row r="4756" spans="2:22" x14ac:dyDescent="0.3">
      <c r="B4756" t="str">
        <f t="shared" si="148"/>
        <v>SO-004855</v>
      </c>
      <c r="C4756" t="s">
        <v>21</v>
      </c>
      <c r="D4756" t="s">
        <v>26</v>
      </c>
      <c r="E4756" s="1">
        <v>43700</v>
      </c>
      <c r="F4756" s="1">
        <v>43817</v>
      </c>
      <c r="G4756" s="1">
        <v>43840</v>
      </c>
      <c r="H4756" s="1">
        <v>43845</v>
      </c>
      <c r="I4756" t="s">
        <v>18</v>
      </c>
      <c r="J4756">
        <v>21</v>
      </c>
      <c r="K4756">
        <v>17</v>
      </c>
      <c r="L4756">
        <v>66</v>
      </c>
      <c r="M4756">
        <v>35</v>
      </c>
      <c r="N4756">
        <v>6</v>
      </c>
      <c r="O4756">
        <v>0.08</v>
      </c>
      <c r="P4756">
        <v>955.15</v>
      </c>
      <c r="Q4756">
        <v>1326.6</v>
      </c>
      <c r="R4756">
        <f>Table1[[#This Row],[OrderQuantity]]*Table1[[#This Row],[UnitPrice]]</f>
        <v>7959.5999999999995</v>
      </c>
      <c r="S4756">
        <f>Table1[[#This Row],[OrderQuantity]]*Table1[[#This Row],[UnitCost]]</f>
        <v>5730.9</v>
      </c>
      <c r="T4756">
        <f>Table1[[#This Row],[OrderQuantity]]*Table1[[#This Row],[UnitPrice]]*(1-Table1[[#This Row],[DiscountApplied]]) - (Table1[[#This Row],[OrderQuantity]]*Table1[[#This Row],[UnitCost]])</f>
        <v>1591.9319999999998</v>
      </c>
      <c r="U4756">
        <f>DATEDIF(Table1[[#This Row],[ShipDate]],Table1[[#This Row],[DeliveryDate]],"d")</f>
        <v>5</v>
      </c>
      <c r="V4756" t="str">
        <f t="shared" si="149"/>
        <v>On Time</v>
      </c>
    </row>
    <row r="4757" spans="2:22" x14ac:dyDescent="0.3">
      <c r="B4757" t="str">
        <f t="shared" si="148"/>
        <v>SO-004856</v>
      </c>
      <c r="C4757" t="s">
        <v>19</v>
      </c>
      <c r="D4757" t="s">
        <v>17</v>
      </c>
      <c r="E4757" s="1">
        <v>43700</v>
      </c>
      <c r="F4757" s="1">
        <v>43817</v>
      </c>
      <c r="G4757" s="1">
        <v>43828</v>
      </c>
      <c r="H4757" s="1">
        <v>43829</v>
      </c>
      <c r="I4757" t="s">
        <v>18</v>
      </c>
      <c r="J4757">
        <v>16</v>
      </c>
      <c r="K4757">
        <v>9</v>
      </c>
      <c r="L4757">
        <v>207</v>
      </c>
      <c r="M4757">
        <v>1</v>
      </c>
      <c r="N4757">
        <v>1</v>
      </c>
      <c r="O4757">
        <v>0.08</v>
      </c>
      <c r="P4757">
        <v>1487.4</v>
      </c>
      <c r="Q4757">
        <v>2974.8</v>
      </c>
      <c r="R4757">
        <f>Table1[[#This Row],[OrderQuantity]]*Table1[[#This Row],[UnitPrice]]</f>
        <v>2974.8</v>
      </c>
      <c r="S4757">
        <f>Table1[[#This Row],[OrderQuantity]]*Table1[[#This Row],[UnitCost]]</f>
        <v>1487.4</v>
      </c>
      <c r="T4757">
        <f>Table1[[#This Row],[OrderQuantity]]*Table1[[#This Row],[UnitPrice]]*(1-Table1[[#This Row],[DiscountApplied]]) - (Table1[[#This Row],[OrderQuantity]]*Table1[[#This Row],[UnitCost]])</f>
        <v>1249.4160000000002</v>
      </c>
      <c r="U4757">
        <f>DATEDIF(Table1[[#This Row],[ShipDate]],Table1[[#This Row],[DeliveryDate]],"d")</f>
        <v>1</v>
      </c>
      <c r="V4757" t="str">
        <f t="shared" si="149"/>
        <v>On Time</v>
      </c>
    </row>
    <row r="4758" spans="2:22" x14ac:dyDescent="0.3">
      <c r="B4758" t="str">
        <f t="shared" si="148"/>
        <v>SO-004857</v>
      </c>
      <c r="C4758" t="s">
        <v>16</v>
      </c>
      <c r="D4758" t="s">
        <v>20</v>
      </c>
      <c r="E4758" s="1">
        <v>43700</v>
      </c>
      <c r="F4758" s="1">
        <v>43817</v>
      </c>
      <c r="G4758" s="1">
        <v>43840</v>
      </c>
      <c r="H4758" s="1">
        <v>43848</v>
      </c>
      <c r="I4758" t="s">
        <v>18</v>
      </c>
      <c r="J4758">
        <v>9</v>
      </c>
      <c r="K4758">
        <v>22</v>
      </c>
      <c r="L4758">
        <v>103</v>
      </c>
      <c r="M4758">
        <v>33</v>
      </c>
      <c r="N4758">
        <v>1</v>
      </c>
      <c r="O4758">
        <v>0.15</v>
      </c>
      <c r="P4758">
        <v>88.64</v>
      </c>
      <c r="Q4758">
        <v>180.9</v>
      </c>
      <c r="R4758">
        <f>Table1[[#This Row],[OrderQuantity]]*Table1[[#This Row],[UnitPrice]]</f>
        <v>180.9</v>
      </c>
      <c r="S4758">
        <f>Table1[[#This Row],[OrderQuantity]]*Table1[[#This Row],[UnitCost]]</f>
        <v>88.64</v>
      </c>
      <c r="T4758">
        <f>Table1[[#This Row],[OrderQuantity]]*Table1[[#This Row],[UnitPrice]]*(1-Table1[[#This Row],[DiscountApplied]]) - (Table1[[#This Row],[OrderQuantity]]*Table1[[#This Row],[UnitCost]])</f>
        <v>65.125000000000014</v>
      </c>
      <c r="U4758">
        <f>DATEDIF(Table1[[#This Row],[ShipDate]],Table1[[#This Row],[DeliveryDate]],"d")</f>
        <v>8</v>
      </c>
      <c r="V4758" t="str">
        <f t="shared" si="149"/>
        <v>Late</v>
      </c>
    </row>
    <row r="4759" spans="2:22" x14ac:dyDescent="0.3">
      <c r="B4759" t="str">
        <f t="shared" si="148"/>
        <v>SO-004858</v>
      </c>
      <c r="C4759" t="s">
        <v>22</v>
      </c>
      <c r="D4759" t="s">
        <v>20</v>
      </c>
      <c r="E4759" s="1">
        <v>43700</v>
      </c>
      <c r="F4759" s="1">
        <v>43817</v>
      </c>
      <c r="G4759" s="1">
        <v>43824</v>
      </c>
      <c r="H4759" s="1">
        <v>43831</v>
      </c>
      <c r="I4759" t="s">
        <v>18</v>
      </c>
      <c r="J4759">
        <v>26</v>
      </c>
      <c r="K4759">
        <v>34</v>
      </c>
      <c r="L4759">
        <v>167</v>
      </c>
      <c r="M4759">
        <v>17</v>
      </c>
      <c r="N4759">
        <v>3</v>
      </c>
      <c r="O4759">
        <v>0.05</v>
      </c>
      <c r="P4759">
        <v>4917.13</v>
      </c>
      <c r="Q4759">
        <v>5996.5</v>
      </c>
      <c r="R4759">
        <f>Table1[[#This Row],[OrderQuantity]]*Table1[[#This Row],[UnitPrice]]</f>
        <v>17989.5</v>
      </c>
      <c r="S4759">
        <f>Table1[[#This Row],[OrderQuantity]]*Table1[[#This Row],[UnitCost]]</f>
        <v>14751.39</v>
      </c>
      <c r="T4759">
        <f>Table1[[#This Row],[OrderQuantity]]*Table1[[#This Row],[UnitPrice]]*(1-Table1[[#This Row],[DiscountApplied]]) - (Table1[[#This Row],[OrderQuantity]]*Table1[[#This Row],[UnitCost]])</f>
        <v>2338.6349999999984</v>
      </c>
      <c r="U4759">
        <f>DATEDIF(Table1[[#This Row],[ShipDate]],Table1[[#This Row],[DeliveryDate]],"d")</f>
        <v>7</v>
      </c>
      <c r="V4759" t="str">
        <f t="shared" si="149"/>
        <v>On Time</v>
      </c>
    </row>
    <row r="4760" spans="2:22" x14ac:dyDescent="0.3">
      <c r="B4760" t="str">
        <f t="shared" si="148"/>
        <v>SO-004859</v>
      </c>
      <c r="C4760" t="s">
        <v>19</v>
      </c>
      <c r="D4760" t="s">
        <v>26</v>
      </c>
      <c r="E4760" s="1">
        <v>43700</v>
      </c>
      <c r="F4760" s="1">
        <v>43818</v>
      </c>
      <c r="G4760" s="1">
        <v>43827</v>
      </c>
      <c r="H4760" s="1">
        <v>43831</v>
      </c>
      <c r="I4760" t="s">
        <v>18</v>
      </c>
      <c r="J4760">
        <v>12</v>
      </c>
      <c r="K4760">
        <v>27</v>
      </c>
      <c r="L4760">
        <v>60</v>
      </c>
      <c r="M4760">
        <v>40</v>
      </c>
      <c r="N4760">
        <v>4</v>
      </c>
      <c r="O4760">
        <v>0.05</v>
      </c>
      <c r="P4760">
        <v>1164.19</v>
      </c>
      <c r="Q4760">
        <v>2425.4</v>
      </c>
      <c r="R4760">
        <f>Table1[[#This Row],[OrderQuantity]]*Table1[[#This Row],[UnitPrice]]</f>
        <v>9701.6</v>
      </c>
      <c r="S4760">
        <f>Table1[[#This Row],[OrderQuantity]]*Table1[[#This Row],[UnitCost]]</f>
        <v>4656.76</v>
      </c>
      <c r="T4760">
        <f>Table1[[#This Row],[OrderQuantity]]*Table1[[#This Row],[UnitPrice]]*(1-Table1[[#This Row],[DiscountApplied]]) - (Table1[[#This Row],[OrderQuantity]]*Table1[[#This Row],[UnitCost]])</f>
        <v>4559.76</v>
      </c>
      <c r="U4760">
        <f>DATEDIF(Table1[[#This Row],[ShipDate]],Table1[[#This Row],[DeliveryDate]],"d")</f>
        <v>4</v>
      </c>
      <c r="V4760" t="str">
        <f t="shared" si="149"/>
        <v>On Time</v>
      </c>
    </row>
    <row r="4761" spans="2:22" x14ac:dyDescent="0.3">
      <c r="B4761" t="str">
        <f t="shared" si="148"/>
        <v>SO-004860</v>
      </c>
      <c r="C4761" t="s">
        <v>16</v>
      </c>
      <c r="D4761" t="s">
        <v>23</v>
      </c>
      <c r="E4761" s="1">
        <v>43700</v>
      </c>
      <c r="F4761" s="1">
        <v>43818</v>
      </c>
      <c r="G4761" s="1">
        <v>43840</v>
      </c>
      <c r="H4761" s="1">
        <v>43846</v>
      </c>
      <c r="I4761" t="s">
        <v>18</v>
      </c>
      <c r="J4761">
        <v>6</v>
      </c>
      <c r="K4761">
        <v>11</v>
      </c>
      <c r="L4761">
        <v>286</v>
      </c>
      <c r="M4761">
        <v>28</v>
      </c>
      <c r="N4761">
        <v>4</v>
      </c>
      <c r="O4761">
        <v>0.05</v>
      </c>
      <c r="P4761">
        <v>4313.8</v>
      </c>
      <c r="Q4761">
        <v>5460.5</v>
      </c>
      <c r="R4761">
        <f>Table1[[#This Row],[OrderQuantity]]*Table1[[#This Row],[UnitPrice]]</f>
        <v>21842</v>
      </c>
      <c r="S4761">
        <f>Table1[[#This Row],[OrderQuantity]]*Table1[[#This Row],[UnitCost]]</f>
        <v>17255.2</v>
      </c>
      <c r="T4761">
        <f>Table1[[#This Row],[OrderQuantity]]*Table1[[#This Row],[UnitPrice]]*(1-Table1[[#This Row],[DiscountApplied]]) - (Table1[[#This Row],[OrderQuantity]]*Table1[[#This Row],[UnitCost]])</f>
        <v>3494.6999999999971</v>
      </c>
      <c r="U4761">
        <f>DATEDIF(Table1[[#This Row],[ShipDate]],Table1[[#This Row],[DeliveryDate]],"d")</f>
        <v>6</v>
      </c>
      <c r="V4761" t="str">
        <f t="shared" si="149"/>
        <v>On Time</v>
      </c>
    </row>
    <row r="4762" spans="2:22" x14ac:dyDescent="0.3">
      <c r="B4762" t="str">
        <f t="shared" si="148"/>
        <v>SO-004861</v>
      </c>
      <c r="C4762" t="s">
        <v>16</v>
      </c>
      <c r="D4762" t="s">
        <v>20</v>
      </c>
      <c r="E4762" s="1">
        <v>43700</v>
      </c>
      <c r="F4762" s="1">
        <v>43818</v>
      </c>
      <c r="G4762" s="1">
        <v>43825</v>
      </c>
      <c r="H4762" s="1">
        <v>43826</v>
      </c>
      <c r="I4762" t="s">
        <v>18</v>
      </c>
      <c r="J4762">
        <v>9</v>
      </c>
      <c r="K4762">
        <v>30</v>
      </c>
      <c r="L4762">
        <v>143</v>
      </c>
      <c r="M4762">
        <v>30</v>
      </c>
      <c r="N4762">
        <v>2</v>
      </c>
      <c r="O4762">
        <v>0.2</v>
      </c>
      <c r="P4762">
        <v>499.02</v>
      </c>
      <c r="Q4762">
        <v>891.1</v>
      </c>
      <c r="R4762">
        <f>Table1[[#This Row],[OrderQuantity]]*Table1[[#This Row],[UnitPrice]]</f>
        <v>1782.2</v>
      </c>
      <c r="S4762">
        <f>Table1[[#This Row],[OrderQuantity]]*Table1[[#This Row],[UnitCost]]</f>
        <v>998.04</v>
      </c>
      <c r="T4762">
        <f>Table1[[#This Row],[OrderQuantity]]*Table1[[#This Row],[UnitPrice]]*(1-Table1[[#This Row],[DiscountApplied]]) - (Table1[[#This Row],[OrderQuantity]]*Table1[[#This Row],[UnitCost]])</f>
        <v>427.72000000000025</v>
      </c>
      <c r="U4762">
        <f>DATEDIF(Table1[[#This Row],[ShipDate]],Table1[[#This Row],[DeliveryDate]],"d")</f>
        <v>1</v>
      </c>
      <c r="V4762" t="str">
        <f t="shared" si="149"/>
        <v>On Time</v>
      </c>
    </row>
    <row r="4763" spans="2:22" x14ac:dyDescent="0.3">
      <c r="B4763" t="str">
        <f t="shared" si="148"/>
        <v>SO-004862</v>
      </c>
      <c r="C4763" t="s">
        <v>16</v>
      </c>
      <c r="D4763" t="s">
        <v>24</v>
      </c>
      <c r="E4763" s="1">
        <v>43700</v>
      </c>
      <c r="F4763" s="1">
        <v>43818</v>
      </c>
      <c r="G4763" s="1">
        <v>43831</v>
      </c>
      <c r="H4763" s="1">
        <v>43832</v>
      </c>
      <c r="I4763" t="s">
        <v>18</v>
      </c>
      <c r="J4763">
        <v>7</v>
      </c>
      <c r="K4763">
        <v>34</v>
      </c>
      <c r="L4763">
        <v>42</v>
      </c>
      <c r="M4763">
        <v>38</v>
      </c>
      <c r="N4763">
        <v>4</v>
      </c>
      <c r="O4763">
        <v>0.05</v>
      </c>
      <c r="P4763">
        <v>1063.69</v>
      </c>
      <c r="Q4763">
        <v>1688.4</v>
      </c>
      <c r="R4763">
        <f>Table1[[#This Row],[OrderQuantity]]*Table1[[#This Row],[UnitPrice]]</f>
        <v>6753.6</v>
      </c>
      <c r="S4763">
        <f>Table1[[#This Row],[OrderQuantity]]*Table1[[#This Row],[UnitCost]]</f>
        <v>4254.76</v>
      </c>
      <c r="T4763">
        <f>Table1[[#This Row],[OrderQuantity]]*Table1[[#This Row],[UnitPrice]]*(1-Table1[[#This Row],[DiscountApplied]]) - (Table1[[#This Row],[OrderQuantity]]*Table1[[#This Row],[UnitCost]])</f>
        <v>2161.16</v>
      </c>
      <c r="U4763">
        <f>DATEDIF(Table1[[#This Row],[ShipDate]],Table1[[#This Row],[DeliveryDate]],"d")</f>
        <v>1</v>
      </c>
      <c r="V4763" t="str">
        <f t="shared" si="149"/>
        <v>On Time</v>
      </c>
    </row>
    <row r="4764" spans="2:22" x14ac:dyDescent="0.3">
      <c r="B4764" t="str">
        <f t="shared" si="148"/>
        <v>SO-004863</v>
      </c>
      <c r="C4764" t="s">
        <v>19</v>
      </c>
      <c r="D4764" t="s">
        <v>20</v>
      </c>
      <c r="E4764" s="1">
        <v>43700</v>
      </c>
      <c r="F4764" s="1">
        <v>43818</v>
      </c>
      <c r="G4764" s="1">
        <v>43823</v>
      </c>
      <c r="H4764" s="1">
        <v>43825</v>
      </c>
      <c r="I4764" t="s">
        <v>18</v>
      </c>
      <c r="J4764">
        <v>19</v>
      </c>
      <c r="K4764">
        <v>26</v>
      </c>
      <c r="L4764">
        <v>173</v>
      </c>
      <c r="M4764">
        <v>39</v>
      </c>
      <c r="N4764">
        <v>7</v>
      </c>
      <c r="O4764">
        <v>0.4</v>
      </c>
      <c r="P4764">
        <v>1441.44</v>
      </c>
      <c r="Q4764">
        <v>2324.9</v>
      </c>
      <c r="R4764">
        <f>Table1[[#This Row],[OrderQuantity]]*Table1[[#This Row],[UnitPrice]]</f>
        <v>16274.300000000001</v>
      </c>
      <c r="S4764">
        <f>Table1[[#This Row],[OrderQuantity]]*Table1[[#This Row],[UnitCost]]</f>
        <v>10090.08</v>
      </c>
      <c r="T4764">
        <f>Table1[[#This Row],[OrderQuantity]]*Table1[[#This Row],[UnitPrice]]*(1-Table1[[#This Row],[DiscountApplied]]) - (Table1[[#This Row],[OrderQuantity]]*Table1[[#This Row],[UnitCost]])</f>
        <v>-325.5</v>
      </c>
      <c r="U4764">
        <f>DATEDIF(Table1[[#This Row],[ShipDate]],Table1[[#This Row],[DeliveryDate]],"d")</f>
        <v>2</v>
      </c>
      <c r="V4764" t="str">
        <f t="shared" si="149"/>
        <v>On Time</v>
      </c>
    </row>
    <row r="4765" spans="2:22" x14ac:dyDescent="0.3">
      <c r="B4765" t="str">
        <f t="shared" si="148"/>
        <v>SO-004864</v>
      </c>
      <c r="C4765" t="s">
        <v>22</v>
      </c>
      <c r="D4765" t="s">
        <v>26</v>
      </c>
      <c r="E4765" s="1">
        <v>43700</v>
      </c>
      <c r="F4765" s="1">
        <v>43818</v>
      </c>
      <c r="G4765" s="1">
        <v>43839</v>
      </c>
      <c r="H4765" s="1">
        <v>43847</v>
      </c>
      <c r="I4765" t="s">
        <v>18</v>
      </c>
      <c r="J4765">
        <v>28</v>
      </c>
      <c r="K4765">
        <v>35</v>
      </c>
      <c r="L4765">
        <v>87</v>
      </c>
      <c r="M4765">
        <v>44</v>
      </c>
      <c r="N4765">
        <v>4</v>
      </c>
      <c r="O4765">
        <v>0.2</v>
      </c>
      <c r="P4765">
        <v>414.8</v>
      </c>
      <c r="Q4765">
        <v>1011.7</v>
      </c>
      <c r="R4765">
        <f>Table1[[#This Row],[OrderQuantity]]*Table1[[#This Row],[UnitPrice]]</f>
        <v>4046.8</v>
      </c>
      <c r="S4765">
        <f>Table1[[#This Row],[OrderQuantity]]*Table1[[#This Row],[UnitCost]]</f>
        <v>1659.2</v>
      </c>
      <c r="T4765">
        <f>Table1[[#This Row],[OrderQuantity]]*Table1[[#This Row],[UnitPrice]]*(1-Table1[[#This Row],[DiscountApplied]]) - (Table1[[#This Row],[OrderQuantity]]*Table1[[#This Row],[UnitCost]])</f>
        <v>1578.2400000000005</v>
      </c>
      <c r="U4765">
        <f>DATEDIF(Table1[[#This Row],[ShipDate]],Table1[[#This Row],[DeliveryDate]],"d")</f>
        <v>8</v>
      </c>
      <c r="V4765" t="str">
        <f t="shared" si="149"/>
        <v>Late</v>
      </c>
    </row>
    <row r="4766" spans="2:22" x14ac:dyDescent="0.3">
      <c r="B4766" t="str">
        <f t="shared" si="148"/>
        <v>SO-004865</v>
      </c>
      <c r="C4766" t="s">
        <v>19</v>
      </c>
      <c r="D4766" t="s">
        <v>24</v>
      </c>
      <c r="E4766" s="1">
        <v>43700</v>
      </c>
      <c r="F4766" s="1">
        <v>43818</v>
      </c>
      <c r="G4766" s="1">
        <v>43841</v>
      </c>
      <c r="H4766" s="1">
        <v>43849</v>
      </c>
      <c r="I4766" t="s">
        <v>18</v>
      </c>
      <c r="J4766">
        <v>16</v>
      </c>
      <c r="K4766">
        <v>7</v>
      </c>
      <c r="L4766">
        <v>37</v>
      </c>
      <c r="M4766">
        <v>4</v>
      </c>
      <c r="N4766">
        <v>8</v>
      </c>
      <c r="O4766">
        <v>0.2</v>
      </c>
      <c r="P4766">
        <v>180.57</v>
      </c>
      <c r="Q4766">
        <v>234.5</v>
      </c>
      <c r="R4766">
        <f>Table1[[#This Row],[OrderQuantity]]*Table1[[#This Row],[UnitPrice]]</f>
        <v>1876</v>
      </c>
      <c r="S4766">
        <f>Table1[[#This Row],[OrderQuantity]]*Table1[[#This Row],[UnitCost]]</f>
        <v>1444.56</v>
      </c>
      <c r="T4766">
        <f>Table1[[#This Row],[OrderQuantity]]*Table1[[#This Row],[UnitPrice]]*(1-Table1[[#This Row],[DiscountApplied]]) - (Table1[[#This Row],[OrderQuantity]]*Table1[[#This Row],[UnitCost]])</f>
        <v>56.240000000000236</v>
      </c>
      <c r="U4766">
        <f>DATEDIF(Table1[[#This Row],[ShipDate]],Table1[[#This Row],[DeliveryDate]],"d")</f>
        <v>8</v>
      </c>
      <c r="V4766" t="str">
        <f t="shared" si="149"/>
        <v>Late</v>
      </c>
    </row>
    <row r="4767" spans="2:22" x14ac:dyDescent="0.3">
      <c r="B4767" t="str">
        <f t="shared" si="148"/>
        <v>SO-004866</v>
      </c>
      <c r="C4767" t="s">
        <v>16</v>
      </c>
      <c r="D4767" t="s">
        <v>25</v>
      </c>
      <c r="E4767" s="1">
        <v>43700</v>
      </c>
      <c r="F4767" s="1">
        <v>43818</v>
      </c>
      <c r="G4767" s="1">
        <v>43841</v>
      </c>
      <c r="H4767" s="1">
        <v>43843</v>
      </c>
      <c r="I4767" t="s">
        <v>18</v>
      </c>
      <c r="J4767">
        <v>3</v>
      </c>
      <c r="K4767">
        <v>13</v>
      </c>
      <c r="L4767">
        <v>355</v>
      </c>
      <c r="M4767">
        <v>18</v>
      </c>
      <c r="N4767">
        <v>5</v>
      </c>
      <c r="O4767">
        <v>0.05</v>
      </c>
      <c r="P4767">
        <v>625.65</v>
      </c>
      <c r="Q4767">
        <v>1078.7</v>
      </c>
      <c r="R4767">
        <f>Table1[[#This Row],[OrderQuantity]]*Table1[[#This Row],[UnitPrice]]</f>
        <v>5393.5</v>
      </c>
      <c r="S4767">
        <f>Table1[[#This Row],[OrderQuantity]]*Table1[[#This Row],[UnitCost]]</f>
        <v>3128.25</v>
      </c>
      <c r="T4767">
        <f>Table1[[#This Row],[OrderQuantity]]*Table1[[#This Row],[UnitPrice]]*(1-Table1[[#This Row],[DiscountApplied]]) - (Table1[[#This Row],[OrderQuantity]]*Table1[[#This Row],[UnitCost]])</f>
        <v>1995.5749999999998</v>
      </c>
      <c r="U4767">
        <f>DATEDIF(Table1[[#This Row],[ShipDate]],Table1[[#This Row],[DeliveryDate]],"d")</f>
        <v>2</v>
      </c>
      <c r="V4767" t="str">
        <f t="shared" si="149"/>
        <v>On Time</v>
      </c>
    </row>
    <row r="4768" spans="2:22" x14ac:dyDescent="0.3">
      <c r="B4768" t="str">
        <f t="shared" si="148"/>
        <v>SO-004867</v>
      </c>
      <c r="C4768" t="s">
        <v>19</v>
      </c>
      <c r="D4768" t="s">
        <v>26</v>
      </c>
      <c r="E4768" s="1">
        <v>43700</v>
      </c>
      <c r="F4768" s="1">
        <v>43818</v>
      </c>
      <c r="G4768" s="1">
        <v>43839</v>
      </c>
      <c r="H4768" s="1">
        <v>43841</v>
      </c>
      <c r="I4768" t="s">
        <v>18</v>
      </c>
      <c r="J4768">
        <v>20</v>
      </c>
      <c r="K4768">
        <v>18</v>
      </c>
      <c r="L4768">
        <v>69</v>
      </c>
      <c r="M4768">
        <v>38</v>
      </c>
      <c r="N4768">
        <v>2</v>
      </c>
      <c r="O4768">
        <v>0.05</v>
      </c>
      <c r="P4768">
        <v>112.16</v>
      </c>
      <c r="Q4768">
        <v>207.7</v>
      </c>
      <c r="R4768">
        <f>Table1[[#This Row],[OrderQuantity]]*Table1[[#This Row],[UnitPrice]]</f>
        <v>415.4</v>
      </c>
      <c r="S4768">
        <f>Table1[[#This Row],[OrderQuantity]]*Table1[[#This Row],[UnitCost]]</f>
        <v>224.32</v>
      </c>
      <c r="T4768">
        <f>Table1[[#This Row],[OrderQuantity]]*Table1[[#This Row],[UnitPrice]]*(1-Table1[[#This Row],[DiscountApplied]]) - (Table1[[#This Row],[OrderQuantity]]*Table1[[#This Row],[UnitCost]])</f>
        <v>170.30999999999995</v>
      </c>
      <c r="U4768">
        <f>DATEDIF(Table1[[#This Row],[ShipDate]],Table1[[#This Row],[DeliveryDate]],"d")</f>
        <v>2</v>
      </c>
      <c r="V4768" t="str">
        <f t="shared" si="149"/>
        <v>On Time</v>
      </c>
    </row>
    <row r="4769" spans="2:22" x14ac:dyDescent="0.3">
      <c r="B4769" t="str">
        <f t="shared" si="148"/>
        <v>SO-004868</v>
      </c>
      <c r="C4769" t="s">
        <v>16</v>
      </c>
      <c r="D4769" t="s">
        <v>20</v>
      </c>
      <c r="E4769" s="1">
        <v>43700</v>
      </c>
      <c r="F4769" s="1">
        <v>43818</v>
      </c>
      <c r="G4769" s="1">
        <v>43825</v>
      </c>
      <c r="H4769" s="1">
        <v>43828</v>
      </c>
      <c r="I4769" t="s">
        <v>18</v>
      </c>
      <c r="J4769">
        <v>12</v>
      </c>
      <c r="K4769">
        <v>33</v>
      </c>
      <c r="L4769">
        <v>189</v>
      </c>
      <c r="M4769">
        <v>9</v>
      </c>
      <c r="N4769">
        <v>8</v>
      </c>
      <c r="O4769">
        <v>0.15</v>
      </c>
      <c r="P4769">
        <v>1109.6500000000001</v>
      </c>
      <c r="Q4769">
        <v>2264.6</v>
      </c>
      <c r="R4769">
        <f>Table1[[#This Row],[OrderQuantity]]*Table1[[#This Row],[UnitPrice]]</f>
        <v>18116.8</v>
      </c>
      <c r="S4769">
        <f>Table1[[#This Row],[OrderQuantity]]*Table1[[#This Row],[UnitCost]]</f>
        <v>8877.2000000000007</v>
      </c>
      <c r="T4769">
        <f>Table1[[#This Row],[OrderQuantity]]*Table1[[#This Row],[UnitPrice]]*(1-Table1[[#This Row],[DiscountApplied]]) - (Table1[[#This Row],[OrderQuantity]]*Table1[[#This Row],[UnitCost]])</f>
        <v>6522.0799999999981</v>
      </c>
      <c r="U4769">
        <f>DATEDIF(Table1[[#This Row],[ShipDate]],Table1[[#This Row],[DeliveryDate]],"d")</f>
        <v>3</v>
      </c>
      <c r="V4769" t="str">
        <f t="shared" si="149"/>
        <v>On Time</v>
      </c>
    </row>
    <row r="4770" spans="2:22" x14ac:dyDescent="0.3">
      <c r="B4770" t="str">
        <f t="shared" si="148"/>
        <v>SO-004869</v>
      </c>
      <c r="C4770" t="s">
        <v>16</v>
      </c>
      <c r="D4770" t="s">
        <v>20</v>
      </c>
      <c r="E4770" s="1">
        <v>43700</v>
      </c>
      <c r="F4770" s="1">
        <v>43819</v>
      </c>
      <c r="G4770" s="1">
        <v>43843</v>
      </c>
      <c r="H4770" s="1">
        <v>43852</v>
      </c>
      <c r="I4770" t="s">
        <v>18</v>
      </c>
      <c r="J4770">
        <v>8</v>
      </c>
      <c r="K4770">
        <v>4</v>
      </c>
      <c r="L4770">
        <v>93</v>
      </c>
      <c r="M4770">
        <v>42</v>
      </c>
      <c r="N4770">
        <v>6</v>
      </c>
      <c r="O4770">
        <v>0.05</v>
      </c>
      <c r="P4770">
        <v>566.02</v>
      </c>
      <c r="Q4770">
        <v>884.4</v>
      </c>
      <c r="R4770">
        <f>Table1[[#This Row],[OrderQuantity]]*Table1[[#This Row],[UnitPrice]]</f>
        <v>5306.4</v>
      </c>
      <c r="S4770">
        <f>Table1[[#This Row],[OrderQuantity]]*Table1[[#This Row],[UnitCost]]</f>
        <v>3396.12</v>
      </c>
      <c r="T4770">
        <f>Table1[[#This Row],[OrderQuantity]]*Table1[[#This Row],[UnitPrice]]*(1-Table1[[#This Row],[DiscountApplied]]) - (Table1[[#This Row],[OrderQuantity]]*Table1[[#This Row],[UnitCost]])</f>
        <v>1644.9599999999991</v>
      </c>
      <c r="U4770">
        <f>DATEDIF(Table1[[#This Row],[ShipDate]],Table1[[#This Row],[DeliveryDate]],"d")</f>
        <v>9</v>
      </c>
      <c r="V4770" t="str">
        <f t="shared" si="149"/>
        <v>Late</v>
      </c>
    </row>
    <row r="4771" spans="2:22" x14ac:dyDescent="0.3">
      <c r="B4771" t="str">
        <f t="shared" si="148"/>
        <v>SO-004870</v>
      </c>
      <c r="C4771" t="s">
        <v>16</v>
      </c>
      <c r="D4771" t="s">
        <v>23</v>
      </c>
      <c r="E4771" s="1">
        <v>43700</v>
      </c>
      <c r="F4771" s="1">
        <v>43819</v>
      </c>
      <c r="G4771" s="1">
        <v>43823</v>
      </c>
      <c r="H4771" s="1">
        <v>43833</v>
      </c>
      <c r="I4771" t="s">
        <v>18</v>
      </c>
      <c r="J4771">
        <v>8</v>
      </c>
      <c r="K4771">
        <v>12</v>
      </c>
      <c r="L4771">
        <v>301</v>
      </c>
      <c r="M4771">
        <v>17</v>
      </c>
      <c r="N4771">
        <v>8</v>
      </c>
      <c r="O4771">
        <v>0.08</v>
      </c>
      <c r="P4771">
        <v>2045.38</v>
      </c>
      <c r="Q4771">
        <v>2840.8</v>
      </c>
      <c r="R4771">
        <f>Table1[[#This Row],[OrderQuantity]]*Table1[[#This Row],[UnitPrice]]</f>
        <v>22726.400000000001</v>
      </c>
      <c r="S4771">
        <f>Table1[[#This Row],[OrderQuantity]]*Table1[[#This Row],[UnitCost]]</f>
        <v>16363.04</v>
      </c>
      <c r="T4771">
        <f>Table1[[#This Row],[OrderQuantity]]*Table1[[#This Row],[UnitPrice]]*(1-Table1[[#This Row],[DiscountApplied]]) - (Table1[[#This Row],[OrderQuantity]]*Table1[[#This Row],[UnitCost]])</f>
        <v>4545.2479999999996</v>
      </c>
      <c r="U4771">
        <f>DATEDIF(Table1[[#This Row],[ShipDate]],Table1[[#This Row],[DeliveryDate]],"d")</f>
        <v>10</v>
      </c>
      <c r="V4771" t="str">
        <f t="shared" si="149"/>
        <v>Late</v>
      </c>
    </row>
    <row r="4772" spans="2:22" x14ac:dyDescent="0.3">
      <c r="B4772" t="str">
        <f t="shared" si="148"/>
        <v>SO-004871</v>
      </c>
      <c r="C4772" t="s">
        <v>19</v>
      </c>
      <c r="D4772" t="s">
        <v>25</v>
      </c>
      <c r="E4772" s="1">
        <v>43700</v>
      </c>
      <c r="F4772" s="1">
        <v>43819</v>
      </c>
      <c r="G4772" s="1">
        <v>43821</v>
      </c>
      <c r="H4772" s="1">
        <v>43823</v>
      </c>
      <c r="I4772" t="s">
        <v>18</v>
      </c>
      <c r="J4772">
        <v>14</v>
      </c>
      <c r="K4772">
        <v>9</v>
      </c>
      <c r="L4772">
        <v>349</v>
      </c>
      <c r="M4772">
        <v>31</v>
      </c>
      <c r="N4772">
        <v>3</v>
      </c>
      <c r="O4772">
        <v>0.08</v>
      </c>
      <c r="P4772">
        <v>2897.62</v>
      </c>
      <c r="Q4772">
        <v>5681.6</v>
      </c>
      <c r="R4772">
        <f>Table1[[#This Row],[OrderQuantity]]*Table1[[#This Row],[UnitPrice]]</f>
        <v>17044.800000000003</v>
      </c>
      <c r="S4772">
        <f>Table1[[#This Row],[OrderQuantity]]*Table1[[#This Row],[UnitCost]]</f>
        <v>8692.86</v>
      </c>
      <c r="T4772">
        <f>Table1[[#This Row],[OrderQuantity]]*Table1[[#This Row],[UnitPrice]]*(1-Table1[[#This Row],[DiscountApplied]]) - (Table1[[#This Row],[OrderQuantity]]*Table1[[#This Row],[UnitCost]])</f>
        <v>6988.3560000000034</v>
      </c>
      <c r="U4772">
        <f>DATEDIF(Table1[[#This Row],[ShipDate]],Table1[[#This Row],[DeliveryDate]],"d")</f>
        <v>2</v>
      </c>
      <c r="V4772" t="str">
        <f t="shared" si="149"/>
        <v>On Time</v>
      </c>
    </row>
    <row r="4773" spans="2:22" x14ac:dyDescent="0.3">
      <c r="B4773" t="str">
        <f t="shared" si="148"/>
        <v>SO-004872</v>
      </c>
      <c r="C4773" t="s">
        <v>16</v>
      </c>
      <c r="D4773" t="s">
        <v>20</v>
      </c>
      <c r="E4773" s="1">
        <v>43700</v>
      </c>
      <c r="F4773" s="1">
        <v>43819</v>
      </c>
      <c r="G4773" s="1">
        <v>43823</v>
      </c>
      <c r="H4773" s="1">
        <v>43827</v>
      </c>
      <c r="I4773" t="s">
        <v>18</v>
      </c>
      <c r="J4773">
        <v>11</v>
      </c>
      <c r="K4773">
        <v>4</v>
      </c>
      <c r="L4773">
        <v>182</v>
      </c>
      <c r="M4773">
        <v>19</v>
      </c>
      <c r="N4773">
        <v>7</v>
      </c>
      <c r="O4773">
        <v>0.1</v>
      </c>
      <c r="P4773">
        <v>3027.46</v>
      </c>
      <c r="Q4773">
        <v>5936.2</v>
      </c>
      <c r="R4773">
        <f>Table1[[#This Row],[OrderQuantity]]*Table1[[#This Row],[UnitPrice]]</f>
        <v>41553.4</v>
      </c>
      <c r="S4773">
        <f>Table1[[#This Row],[OrderQuantity]]*Table1[[#This Row],[UnitCost]]</f>
        <v>21192.22</v>
      </c>
      <c r="T4773">
        <f>Table1[[#This Row],[OrderQuantity]]*Table1[[#This Row],[UnitPrice]]*(1-Table1[[#This Row],[DiscountApplied]]) - (Table1[[#This Row],[OrderQuantity]]*Table1[[#This Row],[UnitCost]])</f>
        <v>16205.840000000004</v>
      </c>
      <c r="U4773">
        <f>DATEDIF(Table1[[#This Row],[ShipDate]],Table1[[#This Row],[DeliveryDate]],"d")</f>
        <v>4</v>
      </c>
      <c r="V4773" t="str">
        <f t="shared" si="149"/>
        <v>On Time</v>
      </c>
    </row>
    <row r="4774" spans="2:22" x14ac:dyDescent="0.3">
      <c r="B4774" t="str">
        <f t="shared" si="148"/>
        <v>SO-004873</v>
      </c>
      <c r="C4774" t="s">
        <v>19</v>
      </c>
      <c r="D4774" t="s">
        <v>23</v>
      </c>
      <c r="E4774" s="1">
        <v>43700</v>
      </c>
      <c r="F4774" s="1">
        <v>43819</v>
      </c>
      <c r="G4774" s="1">
        <v>43821</v>
      </c>
      <c r="H4774" s="1">
        <v>43822</v>
      </c>
      <c r="I4774" t="s">
        <v>18</v>
      </c>
      <c r="J4774">
        <v>15</v>
      </c>
      <c r="K4774">
        <v>25</v>
      </c>
      <c r="L4774">
        <v>275</v>
      </c>
      <c r="M4774">
        <v>16</v>
      </c>
      <c r="N4774">
        <v>1</v>
      </c>
      <c r="O4774">
        <v>0.3</v>
      </c>
      <c r="P4774">
        <v>550.14</v>
      </c>
      <c r="Q4774">
        <v>1078.7</v>
      </c>
      <c r="R4774">
        <f>Table1[[#This Row],[OrderQuantity]]*Table1[[#This Row],[UnitPrice]]</f>
        <v>1078.7</v>
      </c>
      <c r="S4774">
        <f>Table1[[#This Row],[OrderQuantity]]*Table1[[#This Row],[UnitCost]]</f>
        <v>550.14</v>
      </c>
      <c r="T4774">
        <f>Table1[[#This Row],[OrderQuantity]]*Table1[[#This Row],[UnitPrice]]*(1-Table1[[#This Row],[DiscountApplied]]) - (Table1[[#This Row],[OrderQuantity]]*Table1[[#This Row],[UnitCost]])</f>
        <v>204.95000000000005</v>
      </c>
      <c r="U4774">
        <f>DATEDIF(Table1[[#This Row],[ShipDate]],Table1[[#This Row],[DeliveryDate]],"d")</f>
        <v>1</v>
      </c>
      <c r="V4774" t="str">
        <f t="shared" si="149"/>
        <v>On Time</v>
      </c>
    </row>
    <row r="4775" spans="2:22" x14ac:dyDescent="0.3">
      <c r="B4775" t="str">
        <f t="shared" si="148"/>
        <v>SO-004874</v>
      </c>
      <c r="C4775" t="s">
        <v>16</v>
      </c>
      <c r="D4775" t="s">
        <v>20</v>
      </c>
      <c r="E4775" s="1">
        <v>43700</v>
      </c>
      <c r="F4775" s="1">
        <v>43819</v>
      </c>
      <c r="G4775" s="1">
        <v>43825</v>
      </c>
      <c r="H4775" s="1">
        <v>43829</v>
      </c>
      <c r="I4775" t="s">
        <v>18</v>
      </c>
      <c r="J4775">
        <v>5</v>
      </c>
      <c r="K4775">
        <v>12</v>
      </c>
      <c r="L4775">
        <v>99</v>
      </c>
      <c r="M4775">
        <v>10</v>
      </c>
      <c r="N4775">
        <v>7</v>
      </c>
      <c r="O4775">
        <v>0.05</v>
      </c>
      <c r="P4775">
        <v>1485.79</v>
      </c>
      <c r="Q4775">
        <v>2653.2</v>
      </c>
      <c r="R4775">
        <f>Table1[[#This Row],[OrderQuantity]]*Table1[[#This Row],[UnitPrice]]</f>
        <v>18572.399999999998</v>
      </c>
      <c r="S4775">
        <f>Table1[[#This Row],[OrderQuantity]]*Table1[[#This Row],[UnitCost]]</f>
        <v>10400.529999999999</v>
      </c>
      <c r="T4775">
        <f>Table1[[#This Row],[OrderQuantity]]*Table1[[#This Row],[UnitPrice]]*(1-Table1[[#This Row],[DiscountApplied]]) - (Table1[[#This Row],[OrderQuantity]]*Table1[[#This Row],[UnitCost]])</f>
        <v>7243.25</v>
      </c>
      <c r="U4775">
        <f>DATEDIF(Table1[[#This Row],[ShipDate]],Table1[[#This Row],[DeliveryDate]],"d")</f>
        <v>4</v>
      </c>
      <c r="V4775" t="str">
        <f t="shared" si="149"/>
        <v>On Time</v>
      </c>
    </row>
    <row r="4776" spans="2:22" x14ac:dyDescent="0.3">
      <c r="B4776" t="str">
        <f t="shared" si="148"/>
        <v>SO-004875</v>
      </c>
      <c r="C4776" t="s">
        <v>16</v>
      </c>
      <c r="D4776" t="s">
        <v>24</v>
      </c>
      <c r="E4776" s="1">
        <v>43700</v>
      </c>
      <c r="F4776" s="1">
        <v>43819</v>
      </c>
      <c r="G4776" s="1">
        <v>43828</v>
      </c>
      <c r="H4776" s="1">
        <v>43832</v>
      </c>
      <c r="I4776" t="s">
        <v>18</v>
      </c>
      <c r="J4776">
        <v>3</v>
      </c>
      <c r="K4776">
        <v>39</v>
      </c>
      <c r="L4776">
        <v>17</v>
      </c>
      <c r="M4776">
        <v>43</v>
      </c>
      <c r="N4776">
        <v>6</v>
      </c>
      <c r="O4776">
        <v>0.08</v>
      </c>
      <c r="P4776">
        <v>131.32</v>
      </c>
      <c r="Q4776">
        <v>268</v>
      </c>
      <c r="R4776">
        <f>Table1[[#This Row],[OrderQuantity]]*Table1[[#This Row],[UnitPrice]]</f>
        <v>1608</v>
      </c>
      <c r="S4776">
        <f>Table1[[#This Row],[OrderQuantity]]*Table1[[#This Row],[UnitCost]]</f>
        <v>787.92</v>
      </c>
      <c r="T4776">
        <f>Table1[[#This Row],[OrderQuantity]]*Table1[[#This Row],[UnitPrice]]*(1-Table1[[#This Row],[DiscountApplied]]) - (Table1[[#This Row],[OrderQuantity]]*Table1[[#This Row],[UnitCost]])</f>
        <v>691.44000000000017</v>
      </c>
      <c r="U4776">
        <f>DATEDIF(Table1[[#This Row],[ShipDate]],Table1[[#This Row],[DeliveryDate]],"d")</f>
        <v>4</v>
      </c>
      <c r="V4776" t="str">
        <f t="shared" si="149"/>
        <v>On Time</v>
      </c>
    </row>
    <row r="4777" spans="2:22" x14ac:dyDescent="0.3">
      <c r="B4777" t="str">
        <f t="shared" si="148"/>
        <v>SO-004876</v>
      </c>
      <c r="C4777" t="s">
        <v>21</v>
      </c>
      <c r="D4777" t="s">
        <v>24</v>
      </c>
      <c r="E4777" s="1">
        <v>43700</v>
      </c>
      <c r="F4777" s="1">
        <v>43819</v>
      </c>
      <c r="G4777" s="1">
        <v>43830</v>
      </c>
      <c r="H4777" s="1">
        <v>43835</v>
      </c>
      <c r="I4777" t="s">
        <v>18</v>
      </c>
      <c r="J4777">
        <v>24</v>
      </c>
      <c r="K4777">
        <v>41</v>
      </c>
      <c r="L4777">
        <v>51</v>
      </c>
      <c r="M4777">
        <v>20</v>
      </c>
      <c r="N4777">
        <v>7</v>
      </c>
      <c r="O4777">
        <v>0.1</v>
      </c>
      <c r="P4777">
        <v>890.03</v>
      </c>
      <c r="Q4777">
        <v>1098.8</v>
      </c>
      <c r="R4777">
        <f>Table1[[#This Row],[OrderQuantity]]*Table1[[#This Row],[UnitPrice]]</f>
        <v>7691.5999999999995</v>
      </c>
      <c r="S4777">
        <f>Table1[[#This Row],[OrderQuantity]]*Table1[[#This Row],[UnitCost]]</f>
        <v>6230.21</v>
      </c>
      <c r="T4777">
        <f>Table1[[#This Row],[OrderQuantity]]*Table1[[#This Row],[UnitPrice]]*(1-Table1[[#This Row],[DiscountApplied]]) - (Table1[[#This Row],[OrderQuantity]]*Table1[[#This Row],[UnitCost]])</f>
        <v>692.22999999999956</v>
      </c>
      <c r="U4777">
        <f>DATEDIF(Table1[[#This Row],[ShipDate]],Table1[[#This Row],[DeliveryDate]],"d")</f>
        <v>5</v>
      </c>
      <c r="V4777" t="str">
        <f t="shared" si="149"/>
        <v>On Time</v>
      </c>
    </row>
    <row r="4778" spans="2:22" x14ac:dyDescent="0.3">
      <c r="B4778" t="str">
        <f t="shared" si="148"/>
        <v>SO-004877</v>
      </c>
      <c r="C4778" t="s">
        <v>16</v>
      </c>
      <c r="D4778" t="s">
        <v>20</v>
      </c>
      <c r="E4778" s="1">
        <v>43700</v>
      </c>
      <c r="F4778" s="1">
        <v>43820</v>
      </c>
      <c r="G4778" s="1">
        <v>43832</v>
      </c>
      <c r="H4778" s="1">
        <v>43836</v>
      </c>
      <c r="I4778" t="s">
        <v>18</v>
      </c>
      <c r="J4778">
        <v>12</v>
      </c>
      <c r="K4778">
        <v>43</v>
      </c>
      <c r="L4778">
        <v>100</v>
      </c>
      <c r="M4778">
        <v>1</v>
      </c>
      <c r="N4778">
        <v>6</v>
      </c>
      <c r="O4778">
        <v>0.08</v>
      </c>
      <c r="P4778">
        <v>3399.92</v>
      </c>
      <c r="Q4778">
        <v>3999.9</v>
      </c>
      <c r="R4778">
        <f>Table1[[#This Row],[OrderQuantity]]*Table1[[#This Row],[UnitPrice]]</f>
        <v>23999.4</v>
      </c>
      <c r="S4778">
        <f>Table1[[#This Row],[OrderQuantity]]*Table1[[#This Row],[UnitCost]]</f>
        <v>20399.52</v>
      </c>
      <c r="T4778">
        <f>Table1[[#This Row],[OrderQuantity]]*Table1[[#This Row],[UnitPrice]]*(1-Table1[[#This Row],[DiscountApplied]]) - (Table1[[#This Row],[OrderQuantity]]*Table1[[#This Row],[UnitCost]])</f>
        <v>1679.9280000000035</v>
      </c>
      <c r="U4778">
        <f>DATEDIF(Table1[[#This Row],[ShipDate]],Table1[[#This Row],[DeliveryDate]],"d")</f>
        <v>4</v>
      </c>
      <c r="V4778" t="str">
        <f t="shared" si="149"/>
        <v>On Time</v>
      </c>
    </row>
    <row r="4779" spans="2:22" x14ac:dyDescent="0.3">
      <c r="B4779" t="str">
        <f t="shared" si="148"/>
        <v>SO-004878</v>
      </c>
      <c r="C4779" t="s">
        <v>16</v>
      </c>
      <c r="D4779" t="s">
        <v>17</v>
      </c>
      <c r="E4779" s="1">
        <v>43700</v>
      </c>
      <c r="F4779" s="1">
        <v>43820</v>
      </c>
      <c r="G4779" s="1">
        <v>43836</v>
      </c>
      <c r="H4779" s="1">
        <v>43846</v>
      </c>
      <c r="I4779" t="s">
        <v>18</v>
      </c>
      <c r="J4779">
        <v>2</v>
      </c>
      <c r="K4779">
        <v>29</v>
      </c>
      <c r="L4779">
        <v>213</v>
      </c>
      <c r="M4779">
        <v>1</v>
      </c>
      <c r="N4779">
        <v>7</v>
      </c>
      <c r="O4779">
        <v>0.08</v>
      </c>
      <c r="P4779">
        <v>3226.18</v>
      </c>
      <c r="Q4779">
        <v>6204.2</v>
      </c>
      <c r="R4779">
        <f>Table1[[#This Row],[OrderQuantity]]*Table1[[#This Row],[UnitPrice]]</f>
        <v>43429.4</v>
      </c>
      <c r="S4779">
        <f>Table1[[#This Row],[OrderQuantity]]*Table1[[#This Row],[UnitCost]]</f>
        <v>22583.26</v>
      </c>
      <c r="T4779">
        <f>Table1[[#This Row],[OrderQuantity]]*Table1[[#This Row],[UnitPrice]]*(1-Table1[[#This Row],[DiscountApplied]]) - (Table1[[#This Row],[OrderQuantity]]*Table1[[#This Row],[UnitCost]])</f>
        <v>17371.788000000004</v>
      </c>
      <c r="U4779">
        <f>DATEDIF(Table1[[#This Row],[ShipDate]],Table1[[#This Row],[DeliveryDate]],"d")</f>
        <v>10</v>
      </c>
      <c r="V4779" t="str">
        <f t="shared" si="149"/>
        <v>Late</v>
      </c>
    </row>
    <row r="4780" spans="2:22" x14ac:dyDescent="0.3">
      <c r="B4780" t="str">
        <f t="shared" si="148"/>
        <v>SO-004879</v>
      </c>
      <c r="C4780" t="s">
        <v>16</v>
      </c>
      <c r="D4780" t="s">
        <v>23</v>
      </c>
      <c r="E4780" s="1">
        <v>43700</v>
      </c>
      <c r="F4780" s="1">
        <v>43820</v>
      </c>
      <c r="G4780" s="1">
        <v>43833</v>
      </c>
      <c r="H4780" s="1">
        <v>43836</v>
      </c>
      <c r="I4780" t="s">
        <v>18</v>
      </c>
      <c r="J4780">
        <v>1</v>
      </c>
      <c r="K4780">
        <v>32</v>
      </c>
      <c r="L4780">
        <v>267</v>
      </c>
      <c r="M4780">
        <v>7</v>
      </c>
      <c r="N4780">
        <v>3</v>
      </c>
      <c r="O4780">
        <v>0.15</v>
      </c>
      <c r="P4780">
        <v>1151.53</v>
      </c>
      <c r="Q4780">
        <v>2257.9</v>
      </c>
      <c r="R4780">
        <f>Table1[[#This Row],[OrderQuantity]]*Table1[[#This Row],[UnitPrice]]</f>
        <v>6773.7000000000007</v>
      </c>
      <c r="S4780">
        <f>Table1[[#This Row],[OrderQuantity]]*Table1[[#This Row],[UnitCost]]</f>
        <v>3454.59</v>
      </c>
      <c r="T4780">
        <f>Table1[[#This Row],[OrderQuantity]]*Table1[[#This Row],[UnitPrice]]*(1-Table1[[#This Row],[DiscountApplied]]) - (Table1[[#This Row],[OrderQuantity]]*Table1[[#This Row],[UnitCost]])</f>
        <v>2303.0550000000003</v>
      </c>
      <c r="U4780">
        <f>DATEDIF(Table1[[#This Row],[ShipDate]],Table1[[#This Row],[DeliveryDate]],"d")</f>
        <v>3</v>
      </c>
      <c r="V4780" t="str">
        <f t="shared" si="149"/>
        <v>On Time</v>
      </c>
    </row>
    <row r="4781" spans="2:22" x14ac:dyDescent="0.3">
      <c r="B4781" t="str">
        <f t="shared" si="148"/>
        <v>SO-004880</v>
      </c>
      <c r="C4781" t="s">
        <v>19</v>
      </c>
      <c r="D4781" t="s">
        <v>20</v>
      </c>
      <c r="E4781" s="1">
        <v>43700</v>
      </c>
      <c r="F4781" s="1">
        <v>43820</v>
      </c>
      <c r="G4781" s="1">
        <v>43846</v>
      </c>
      <c r="H4781" s="1">
        <v>43849</v>
      </c>
      <c r="I4781" t="s">
        <v>18</v>
      </c>
      <c r="J4781">
        <v>14</v>
      </c>
      <c r="K4781">
        <v>38</v>
      </c>
      <c r="L4781">
        <v>184</v>
      </c>
      <c r="M4781">
        <v>11</v>
      </c>
      <c r="N4781">
        <v>8</v>
      </c>
      <c r="O4781">
        <v>0.4</v>
      </c>
      <c r="P4781">
        <v>1460.47</v>
      </c>
      <c r="Q4781">
        <v>2318.1999999999998</v>
      </c>
      <c r="R4781">
        <f>Table1[[#This Row],[OrderQuantity]]*Table1[[#This Row],[UnitPrice]]</f>
        <v>18545.599999999999</v>
      </c>
      <c r="S4781">
        <f>Table1[[#This Row],[OrderQuantity]]*Table1[[#This Row],[UnitCost]]</f>
        <v>11683.76</v>
      </c>
      <c r="T4781">
        <f>Table1[[#This Row],[OrderQuantity]]*Table1[[#This Row],[UnitPrice]]*(1-Table1[[#This Row],[DiscountApplied]]) - (Table1[[#This Row],[OrderQuantity]]*Table1[[#This Row],[UnitCost]])</f>
        <v>-556.40000000000146</v>
      </c>
      <c r="U4781">
        <f>DATEDIF(Table1[[#This Row],[ShipDate]],Table1[[#This Row],[DeliveryDate]],"d")</f>
        <v>3</v>
      </c>
      <c r="V4781" t="str">
        <f t="shared" si="149"/>
        <v>On Time</v>
      </c>
    </row>
    <row r="4782" spans="2:22" x14ac:dyDescent="0.3">
      <c r="B4782" t="str">
        <f t="shared" si="148"/>
        <v>SO-004881</v>
      </c>
      <c r="C4782" t="s">
        <v>19</v>
      </c>
      <c r="D4782" t="s">
        <v>26</v>
      </c>
      <c r="E4782" s="1">
        <v>43700</v>
      </c>
      <c r="F4782" s="1">
        <v>43820</v>
      </c>
      <c r="G4782" s="1">
        <v>43839</v>
      </c>
      <c r="H4782" s="1">
        <v>43840</v>
      </c>
      <c r="I4782" t="s">
        <v>18</v>
      </c>
      <c r="J4782">
        <v>16</v>
      </c>
      <c r="K4782">
        <v>33</v>
      </c>
      <c r="L4782">
        <v>84</v>
      </c>
      <c r="M4782">
        <v>23</v>
      </c>
      <c r="N4782">
        <v>5</v>
      </c>
      <c r="O4782">
        <v>0.2</v>
      </c>
      <c r="P4782">
        <v>1125.5999999999999</v>
      </c>
      <c r="Q4782">
        <v>2680</v>
      </c>
      <c r="R4782">
        <f>Table1[[#This Row],[OrderQuantity]]*Table1[[#This Row],[UnitPrice]]</f>
        <v>13400</v>
      </c>
      <c r="S4782">
        <f>Table1[[#This Row],[OrderQuantity]]*Table1[[#This Row],[UnitCost]]</f>
        <v>5628</v>
      </c>
      <c r="T4782">
        <f>Table1[[#This Row],[OrderQuantity]]*Table1[[#This Row],[UnitPrice]]*(1-Table1[[#This Row],[DiscountApplied]]) - (Table1[[#This Row],[OrderQuantity]]*Table1[[#This Row],[UnitCost]])</f>
        <v>5092</v>
      </c>
      <c r="U4782">
        <f>DATEDIF(Table1[[#This Row],[ShipDate]],Table1[[#This Row],[DeliveryDate]],"d")</f>
        <v>1</v>
      </c>
      <c r="V4782" t="str">
        <f t="shared" si="149"/>
        <v>On Time</v>
      </c>
    </row>
    <row r="4783" spans="2:22" x14ac:dyDescent="0.3">
      <c r="B4783" t="str">
        <f t="shared" si="148"/>
        <v>SO-004882</v>
      </c>
      <c r="C4783" t="s">
        <v>19</v>
      </c>
      <c r="D4783" t="s">
        <v>23</v>
      </c>
      <c r="E4783" s="1">
        <v>43700</v>
      </c>
      <c r="F4783" s="1">
        <v>43820</v>
      </c>
      <c r="G4783" s="1">
        <v>43839</v>
      </c>
      <c r="H4783" s="1">
        <v>43847</v>
      </c>
      <c r="I4783" t="s">
        <v>18</v>
      </c>
      <c r="J4783">
        <v>17</v>
      </c>
      <c r="K4783">
        <v>34</v>
      </c>
      <c r="L4783">
        <v>309</v>
      </c>
      <c r="M4783">
        <v>16</v>
      </c>
      <c r="N4783">
        <v>3</v>
      </c>
      <c r="O4783">
        <v>0.05</v>
      </c>
      <c r="P4783">
        <v>787.92</v>
      </c>
      <c r="Q4783">
        <v>1125.5999999999999</v>
      </c>
      <c r="R4783">
        <f>Table1[[#This Row],[OrderQuantity]]*Table1[[#This Row],[UnitPrice]]</f>
        <v>3376.7999999999997</v>
      </c>
      <c r="S4783">
        <f>Table1[[#This Row],[OrderQuantity]]*Table1[[#This Row],[UnitCost]]</f>
        <v>2363.7599999999998</v>
      </c>
      <c r="T4783">
        <f>Table1[[#This Row],[OrderQuantity]]*Table1[[#This Row],[UnitPrice]]*(1-Table1[[#This Row],[DiscountApplied]]) - (Table1[[#This Row],[OrderQuantity]]*Table1[[#This Row],[UnitCost]])</f>
        <v>844.19999999999982</v>
      </c>
      <c r="U4783">
        <f>DATEDIF(Table1[[#This Row],[ShipDate]],Table1[[#This Row],[DeliveryDate]],"d")</f>
        <v>8</v>
      </c>
      <c r="V4783" t="str">
        <f t="shared" si="149"/>
        <v>Late</v>
      </c>
    </row>
    <row r="4784" spans="2:22" x14ac:dyDescent="0.3">
      <c r="B4784" t="str">
        <f t="shared" si="148"/>
        <v>SO-004883</v>
      </c>
      <c r="C4784" t="s">
        <v>19</v>
      </c>
      <c r="D4784" t="s">
        <v>23</v>
      </c>
      <c r="E4784" s="1">
        <v>43700</v>
      </c>
      <c r="F4784" s="1">
        <v>43820</v>
      </c>
      <c r="G4784" s="1">
        <v>43829</v>
      </c>
      <c r="H4784" s="1">
        <v>43832</v>
      </c>
      <c r="I4784" t="s">
        <v>18</v>
      </c>
      <c r="J4784">
        <v>20</v>
      </c>
      <c r="K4784">
        <v>7</v>
      </c>
      <c r="L4784">
        <v>292</v>
      </c>
      <c r="M4784">
        <v>17</v>
      </c>
      <c r="N4784">
        <v>7</v>
      </c>
      <c r="O4784">
        <v>0.08</v>
      </c>
      <c r="P4784">
        <v>2713.7</v>
      </c>
      <c r="Q4784">
        <v>3932.9</v>
      </c>
      <c r="R4784">
        <f>Table1[[#This Row],[OrderQuantity]]*Table1[[#This Row],[UnitPrice]]</f>
        <v>27530.3</v>
      </c>
      <c r="S4784">
        <f>Table1[[#This Row],[OrderQuantity]]*Table1[[#This Row],[UnitCost]]</f>
        <v>18995.899999999998</v>
      </c>
      <c r="T4784">
        <f>Table1[[#This Row],[OrderQuantity]]*Table1[[#This Row],[UnitPrice]]*(1-Table1[[#This Row],[DiscountApplied]]) - (Table1[[#This Row],[OrderQuantity]]*Table1[[#This Row],[UnitCost]])</f>
        <v>6331.9760000000024</v>
      </c>
      <c r="U4784">
        <f>DATEDIF(Table1[[#This Row],[ShipDate]],Table1[[#This Row],[DeliveryDate]],"d")</f>
        <v>3</v>
      </c>
      <c r="V4784" t="str">
        <f t="shared" si="149"/>
        <v>On Time</v>
      </c>
    </row>
    <row r="4785" spans="2:22" x14ac:dyDescent="0.3">
      <c r="B4785" t="str">
        <f t="shared" si="148"/>
        <v>SO-004884</v>
      </c>
      <c r="C4785" t="s">
        <v>22</v>
      </c>
      <c r="D4785" t="s">
        <v>25</v>
      </c>
      <c r="E4785" s="1">
        <v>43700</v>
      </c>
      <c r="F4785" s="1">
        <v>43820</v>
      </c>
      <c r="G4785" s="1">
        <v>43840</v>
      </c>
      <c r="H4785" s="1">
        <v>43845</v>
      </c>
      <c r="I4785" t="s">
        <v>18</v>
      </c>
      <c r="J4785">
        <v>26</v>
      </c>
      <c r="K4785">
        <v>7</v>
      </c>
      <c r="L4785">
        <v>361</v>
      </c>
      <c r="M4785">
        <v>12</v>
      </c>
      <c r="N4785">
        <v>8</v>
      </c>
      <c r="O4785">
        <v>0.05</v>
      </c>
      <c r="P4785">
        <v>4586.82</v>
      </c>
      <c r="Q4785">
        <v>5460.5</v>
      </c>
      <c r="R4785">
        <f>Table1[[#This Row],[OrderQuantity]]*Table1[[#This Row],[UnitPrice]]</f>
        <v>43684</v>
      </c>
      <c r="S4785">
        <f>Table1[[#This Row],[OrderQuantity]]*Table1[[#This Row],[UnitCost]]</f>
        <v>36694.559999999998</v>
      </c>
      <c r="T4785">
        <f>Table1[[#This Row],[OrderQuantity]]*Table1[[#This Row],[UnitPrice]]*(1-Table1[[#This Row],[DiscountApplied]]) - (Table1[[#This Row],[OrderQuantity]]*Table1[[#This Row],[UnitCost]])</f>
        <v>4805.239999999998</v>
      </c>
      <c r="U4785">
        <f>DATEDIF(Table1[[#This Row],[ShipDate]],Table1[[#This Row],[DeliveryDate]],"d")</f>
        <v>5</v>
      </c>
      <c r="V4785" t="str">
        <f t="shared" si="149"/>
        <v>On Time</v>
      </c>
    </row>
    <row r="4786" spans="2:22" x14ac:dyDescent="0.3">
      <c r="B4786" t="str">
        <f t="shared" si="148"/>
        <v>SO-004885</v>
      </c>
      <c r="C4786" t="s">
        <v>22</v>
      </c>
      <c r="D4786" t="s">
        <v>25</v>
      </c>
      <c r="E4786" s="1">
        <v>43700</v>
      </c>
      <c r="F4786" s="1">
        <v>43821</v>
      </c>
      <c r="G4786" s="1">
        <v>43824</v>
      </c>
      <c r="H4786" s="1">
        <v>43827</v>
      </c>
      <c r="I4786" t="s">
        <v>18</v>
      </c>
      <c r="J4786">
        <v>28</v>
      </c>
      <c r="K4786">
        <v>8</v>
      </c>
      <c r="L4786">
        <v>352</v>
      </c>
      <c r="M4786">
        <v>31</v>
      </c>
      <c r="N4786">
        <v>8</v>
      </c>
      <c r="O4786">
        <v>0.05</v>
      </c>
      <c r="P4786">
        <v>501.16</v>
      </c>
      <c r="Q4786">
        <v>1139</v>
      </c>
      <c r="R4786">
        <f>Table1[[#This Row],[OrderQuantity]]*Table1[[#This Row],[UnitPrice]]</f>
        <v>9112</v>
      </c>
      <c r="S4786">
        <f>Table1[[#This Row],[OrderQuantity]]*Table1[[#This Row],[UnitCost]]</f>
        <v>4009.28</v>
      </c>
      <c r="T4786">
        <f>Table1[[#This Row],[OrderQuantity]]*Table1[[#This Row],[UnitPrice]]*(1-Table1[[#This Row],[DiscountApplied]]) - (Table1[[#This Row],[OrderQuantity]]*Table1[[#This Row],[UnitCost]])</f>
        <v>4647.119999999999</v>
      </c>
      <c r="U4786">
        <f>DATEDIF(Table1[[#This Row],[ShipDate]],Table1[[#This Row],[DeliveryDate]],"d")</f>
        <v>3</v>
      </c>
      <c r="V4786" t="str">
        <f t="shared" si="149"/>
        <v>On Time</v>
      </c>
    </row>
    <row r="4787" spans="2:22" x14ac:dyDescent="0.3">
      <c r="B4787" t="str">
        <f t="shared" si="148"/>
        <v>SO-004886</v>
      </c>
      <c r="C4787" t="s">
        <v>16</v>
      </c>
      <c r="D4787" t="s">
        <v>20</v>
      </c>
      <c r="E4787" s="1">
        <v>43700</v>
      </c>
      <c r="F4787" s="1">
        <v>43821</v>
      </c>
      <c r="G4787" s="1">
        <v>43834</v>
      </c>
      <c r="H4787" s="1">
        <v>43837</v>
      </c>
      <c r="I4787" t="s">
        <v>18</v>
      </c>
      <c r="J4787">
        <v>11</v>
      </c>
      <c r="K4787">
        <v>25</v>
      </c>
      <c r="L4787">
        <v>128</v>
      </c>
      <c r="M4787">
        <v>17</v>
      </c>
      <c r="N4787">
        <v>5</v>
      </c>
      <c r="O4787">
        <v>0.08</v>
      </c>
      <c r="P4787">
        <v>165.49</v>
      </c>
      <c r="Q4787">
        <v>254.6</v>
      </c>
      <c r="R4787">
        <f>Table1[[#This Row],[OrderQuantity]]*Table1[[#This Row],[UnitPrice]]</f>
        <v>1273</v>
      </c>
      <c r="S4787">
        <f>Table1[[#This Row],[OrderQuantity]]*Table1[[#This Row],[UnitCost]]</f>
        <v>827.45</v>
      </c>
      <c r="T4787">
        <f>Table1[[#This Row],[OrderQuantity]]*Table1[[#This Row],[UnitPrice]]*(1-Table1[[#This Row],[DiscountApplied]]) - (Table1[[#This Row],[OrderQuantity]]*Table1[[#This Row],[UnitCost]])</f>
        <v>343.71000000000004</v>
      </c>
      <c r="U4787">
        <f>DATEDIF(Table1[[#This Row],[ShipDate]],Table1[[#This Row],[DeliveryDate]],"d")</f>
        <v>3</v>
      </c>
      <c r="V4787" t="str">
        <f t="shared" si="149"/>
        <v>On Time</v>
      </c>
    </row>
    <row r="4788" spans="2:22" x14ac:dyDescent="0.3">
      <c r="B4788" t="str">
        <f t="shared" si="148"/>
        <v>SO-004887</v>
      </c>
      <c r="C4788" t="s">
        <v>19</v>
      </c>
      <c r="D4788" t="s">
        <v>20</v>
      </c>
      <c r="E4788" s="1">
        <v>43700</v>
      </c>
      <c r="F4788" s="1">
        <v>43821</v>
      </c>
      <c r="G4788" s="1">
        <v>43841</v>
      </c>
      <c r="H4788" s="1">
        <v>43844</v>
      </c>
      <c r="I4788" t="s">
        <v>18</v>
      </c>
      <c r="J4788">
        <v>16</v>
      </c>
      <c r="K4788">
        <v>47</v>
      </c>
      <c r="L4788">
        <v>157</v>
      </c>
      <c r="M4788">
        <v>41</v>
      </c>
      <c r="N4788">
        <v>3</v>
      </c>
      <c r="O4788">
        <v>0.1</v>
      </c>
      <c r="P4788">
        <v>1015.72</v>
      </c>
      <c r="Q4788">
        <v>2539.3000000000002</v>
      </c>
      <c r="R4788">
        <f>Table1[[#This Row],[OrderQuantity]]*Table1[[#This Row],[UnitPrice]]</f>
        <v>7617.9000000000005</v>
      </c>
      <c r="S4788">
        <f>Table1[[#This Row],[OrderQuantity]]*Table1[[#This Row],[UnitCost]]</f>
        <v>3047.16</v>
      </c>
      <c r="T4788">
        <f>Table1[[#This Row],[OrderQuantity]]*Table1[[#This Row],[UnitPrice]]*(1-Table1[[#This Row],[DiscountApplied]]) - (Table1[[#This Row],[OrderQuantity]]*Table1[[#This Row],[UnitCost]])</f>
        <v>3808.9500000000007</v>
      </c>
      <c r="U4788">
        <f>DATEDIF(Table1[[#This Row],[ShipDate]],Table1[[#This Row],[DeliveryDate]],"d")</f>
        <v>3</v>
      </c>
      <c r="V4788" t="str">
        <f t="shared" si="149"/>
        <v>On Time</v>
      </c>
    </row>
    <row r="4789" spans="2:22" x14ac:dyDescent="0.3">
      <c r="B4789" t="str">
        <f t="shared" si="148"/>
        <v>SO-004888</v>
      </c>
      <c r="C4789" t="s">
        <v>16</v>
      </c>
      <c r="D4789" t="s">
        <v>23</v>
      </c>
      <c r="E4789" s="1">
        <v>43700</v>
      </c>
      <c r="F4789" s="1">
        <v>43821</v>
      </c>
      <c r="G4789" s="1">
        <v>43841</v>
      </c>
      <c r="H4789" s="1">
        <v>43847</v>
      </c>
      <c r="I4789" t="s">
        <v>18</v>
      </c>
      <c r="J4789">
        <v>1</v>
      </c>
      <c r="K4789">
        <v>13</v>
      </c>
      <c r="L4789">
        <v>320</v>
      </c>
      <c r="M4789">
        <v>7</v>
      </c>
      <c r="N4789">
        <v>8</v>
      </c>
      <c r="O4789">
        <v>0.2</v>
      </c>
      <c r="P4789">
        <v>4598.88</v>
      </c>
      <c r="Q4789">
        <v>5748.6</v>
      </c>
      <c r="R4789">
        <f>Table1[[#This Row],[OrderQuantity]]*Table1[[#This Row],[UnitPrice]]</f>
        <v>45988.800000000003</v>
      </c>
      <c r="S4789">
        <f>Table1[[#This Row],[OrderQuantity]]*Table1[[#This Row],[UnitCost]]</f>
        <v>36791.040000000001</v>
      </c>
      <c r="T4789">
        <f>Table1[[#This Row],[OrderQuantity]]*Table1[[#This Row],[UnitPrice]]*(1-Table1[[#This Row],[DiscountApplied]]) - (Table1[[#This Row],[OrderQuantity]]*Table1[[#This Row],[UnitCost]])</f>
        <v>0</v>
      </c>
      <c r="U4789">
        <f>DATEDIF(Table1[[#This Row],[ShipDate]],Table1[[#This Row],[DeliveryDate]],"d")</f>
        <v>6</v>
      </c>
      <c r="V4789" t="str">
        <f t="shared" si="149"/>
        <v>On Time</v>
      </c>
    </row>
    <row r="4790" spans="2:22" x14ac:dyDescent="0.3">
      <c r="B4790" t="str">
        <f t="shared" si="148"/>
        <v>SO-004889</v>
      </c>
      <c r="C4790" t="s">
        <v>22</v>
      </c>
      <c r="D4790" t="s">
        <v>26</v>
      </c>
      <c r="E4790" s="1">
        <v>43700</v>
      </c>
      <c r="F4790" s="1">
        <v>43821</v>
      </c>
      <c r="G4790" s="1">
        <v>43837</v>
      </c>
      <c r="H4790" s="1">
        <v>43843</v>
      </c>
      <c r="I4790" t="s">
        <v>18</v>
      </c>
      <c r="J4790">
        <v>27</v>
      </c>
      <c r="K4790">
        <v>28</v>
      </c>
      <c r="L4790">
        <v>68</v>
      </c>
      <c r="M4790">
        <v>41</v>
      </c>
      <c r="N4790">
        <v>1</v>
      </c>
      <c r="O4790">
        <v>0.4</v>
      </c>
      <c r="P4790">
        <v>1193.94</v>
      </c>
      <c r="Q4790">
        <v>1809</v>
      </c>
      <c r="R4790">
        <f>Table1[[#This Row],[OrderQuantity]]*Table1[[#This Row],[UnitPrice]]</f>
        <v>1809</v>
      </c>
      <c r="S4790">
        <f>Table1[[#This Row],[OrderQuantity]]*Table1[[#This Row],[UnitCost]]</f>
        <v>1193.94</v>
      </c>
      <c r="T4790">
        <f>Table1[[#This Row],[OrderQuantity]]*Table1[[#This Row],[UnitPrice]]*(1-Table1[[#This Row],[DiscountApplied]]) - (Table1[[#This Row],[OrderQuantity]]*Table1[[#This Row],[UnitCost]])</f>
        <v>-108.54000000000019</v>
      </c>
      <c r="U4790">
        <f>DATEDIF(Table1[[#This Row],[ShipDate]],Table1[[#This Row],[DeliveryDate]],"d")</f>
        <v>6</v>
      </c>
      <c r="V4790" t="str">
        <f t="shared" si="149"/>
        <v>On Time</v>
      </c>
    </row>
    <row r="4791" spans="2:22" x14ac:dyDescent="0.3">
      <c r="B4791" t="str">
        <f t="shared" si="148"/>
        <v>SO-004890</v>
      </c>
      <c r="C4791" t="s">
        <v>22</v>
      </c>
      <c r="D4791" t="s">
        <v>20</v>
      </c>
      <c r="E4791" s="1">
        <v>43700</v>
      </c>
      <c r="F4791" s="1">
        <v>43821</v>
      </c>
      <c r="G4791" s="1">
        <v>43838</v>
      </c>
      <c r="H4791" s="1">
        <v>43845</v>
      </c>
      <c r="I4791" t="s">
        <v>18</v>
      </c>
      <c r="J4791">
        <v>28</v>
      </c>
      <c r="K4791">
        <v>16</v>
      </c>
      <c r="L4791">
        <v>90</v>
      </c>
      <c r="M4791">
        <v>8</v>
      </c>
      <c r="N4791">
        <v>4</v>
      </c>
      <c r="O4791">
        <v>0.1</v>
      </c>
      <c r="P4791">
        <v>122.28</v>
      </c>
      <c r="Q4791">
        <v>167.5</v>
      </c>
      <c r="R4791">
        <f>Table1[[#This Row],[OrderQuantity]]*Table1[[#This Row],[UnitPrice]]</f>
        <v>670</v>
      </c>
      <c r="S4791">
        <f>Table1[[#This Row],[OrderQuantity]]*Table1[[#This Row],[UnitCost]]</f>
        <v>489.12</v>
      </c>
      <c r="T4791">
        <f>Table1[[#This Row],[OrderQuantity]]*Table1[[#This Row],[UnitPrice]]*(1-Table1[[#This Row],[DiscountApplied]]) - (Table1[[#This Row],[OrderQuantity]]*Table1[[#This Row],[UnitCost]])</f>
        <v>113.88</v>
      </c>
      <c r="U4791">
        <f>DATEDIF(Table1[[#This Row],[ShipDate]],Table1[[#This Row],[DeliveryDate]],"d")</f>
        <v>7</v>
      </c>
      <c r="V4791" t="str">
        <f t="shared" si="149"/>
        <v>On Time</v>
      </c>
    </row>
    <row r="4792" spans="2:22" x14ac:dyDescent="0.3">
      <c r="B4792" t="str">
        <f t="shared" si="148"/>
        <v>SO-004891</v>
      </c>
      <c r="C4792" t="s">
        <v>16</v>
      </c>
      <c r="D4792" t="s">
        <v>20</v>
      </c>
      <c r="E4792" s="1">
        <v>43700</v>
      </c>
      <c r="F4792" s="1">
        <v>43822</v>
      </c>
      <c r="G4792" s="1">
        <v>43840</v>
      </c>
      <c r="H4792" s="1">
        <v>43846</v>
      </c>
      <c r="I4792" t="s">
        <v>18</v>
      </c>
      <c r="J4792">
        <v>3</v>
      </c>
      <c r="K4792">
        <v>36</v>
      </c>
      <c r="L4792">
        <v>94</v>
      </c>
      <c r="M4792">
        <v>12</v>
      </c>
      <c r="N4792">
        <v>3</v>
      </c>
      <c r="O4792">
        <v>0.05</v>
      </c>
      <c r="P4792">
        <v>161.27000000000001</v>
      </c>
      <c r="Q4792">
        <v>194.3</v>
      </c>
      <c r="R4792">
        <f>Table1[[#This Row],[OrderQuantity]]*Table1[[#This Row],[UnitPrice]]</f>
        <v>582.90000000000009</v>
      </c>
      <c r="S4792">
        <f>Table1[[#This Row],[OrderQuantity]]*Table1[[#This Row],[UnitCost]]</f>
        <v>483.81000000000006</v>
      </c>
      <c r="T4792">
        <f>Table1[[#This Row],[OrderQuantity]]*Table1[[#This Row],[UnitPrice]]*(1-Table1[[#This Row],[DiscountApplied]]) - (Table1[[#This Row],[OrderQuantity]]*Table1[[#This Row],[UnitCost]])</f>
        <v>69.94500000000005</v>
      </c>
      <c r="U4792">
        <f>DATEDIF(Table1[[#This Row],[ShipDate]],Table1[[#This Row],[DeliveryDate]],"d")</f>
        <v>6</v>
      </c>
      <c r="V4792" t="str">
        <f t="shared" si="149"/>
        <v>On Time</v>
      </c>
    </row>
    <row r="4793" spans="2:22" x14ac:dyDescent="0.3">
      <c r="B4793" t="str">
        <f t="shared" si="148"/>
        <v>SO-004892</v>
      </c>
      <c r="C4793" t="s">
        <v>16</v>
      </c>
      <c r="D4793" t="s">
        <v>24</v>
      </c>
      <c r="E4793" s="1">
        <v>43700</v>
      </c>
      <c r="F4793" s="1">
        <v>43822</v>
      </c>
      <c r="G4793" s="1">
        <v>43848</v>
      </c>
      <c r="H4793" s="1">
        <v>43849</v>
      </c>
      <c r="I4793" t="s">
        <v>18</v>
      </c>
      <c r="J4793">
        <v>10</v>
      </c>
      <c r="K4793">
        <v>17</v>
      </c>
      <c r="L4793">
        <v>30</v>
      </c>
      <c r="M4793">
        <v>36</v>
      </c>
      <c r="N4793">
        <v>6</v>
      </c>
      <c r="O4793">
        <v>0.3</v>
      </c>
      <c r="P4793">
        <v>1691.15</v>
      </c>
      <c r="Q4793">
        <v>3932.9</v>
      </c>
      <c r="R4793">
        <f>Table1[[#This Row],[OrderQuantity]]*Table1[[#This Row],[UnitPrice]]</f>
        <v>23597.4</v>
      </c>
      <c r="S4793">
        <f>Table1[[#This Row],[OrderQuantity]]*Table1[[#This Row],[UnitCost]]</f>
        <v>10146.900000000001</v>
      </c>
      <c r="T4793">
        <f>Table1[[#This Row],[OrderQuantity]]*Table1[[#This Row],[UnitPrice]]*(1-Table1[[#This Row],[DiscountApplied]]) - (Table1[[#This Row],[OrderQuantity]]*Table1[[#This Row],[UnitCost]])</f>
        <v>6371.2799999999988</v>
      </c>
      <c r="U4793">
        <f>DATEDIF(Table1[[#This Row],[ShipDate]],Table1[[#This Row],[DeliveryDate]],"d")</f>
        <v>1</v>
      </c>
      <c r="V4793" t="str">
        <f t="shared" si="149"/>
        <v>On Time</v>
      </c>
    </row>
    <row r="4794" spans="2:22" x14ac:dyDescent="0.3">
      <c r="B4794" t="str">
        <f t="shared" si="148"/>
        <v>SO-004893</v>
      </c>
      <c r="C4794" t="s">
        <v>19</v>
      </c>
      <c r="D4794" t="s">
        <v>23</v>
      </c>
      <c r="E4794" s="1">
        <v>43700</v>
      </c>
      <c r="F4794" s="1">
        <v>43822</v>
      </c>
      <c r="G4794" s="1">
        <v>43849</v>
      </c>
      <c r="H4794" s="1">
        <v>43854</v>
      </c>
      <c r="I4794" t="s">
        <v>18</v>
      </c>
      <c r="J4794">
        <v>13</v>
      </c>
      <c r="K4794">
        <v>11</v>
      </c>
      <c r="L4794">
        <v>264</v>
      </c>
      <c r="M4794">
        <v>46</v>
      </c>
      <c r="N4794">
        <v>1</v>
      </c>
      <c r="O4794">
        <v>0.08</v>
      </c>
      <c r="P4794">
        <v>1857.24</v>
      </c>
      <c r="Q4794">
        <v>3376.8</v>
      </c>
      <c r="R4794">
        <f>Table1[[#This Row],[OrderQuantity]]*Table1[[#This Row],[UnitPrice]]</f>
        <v>3376.8</v>
      </c>
      <c r="S4794">
        <f>Table1[[#This Row],[OrderQuantity]]*Table1[[#This Row],[UnitCost]]</f>
        <v>1857.24</v>
      </c>
      <c r="T4794">
        <f>Table1[[#This Row],[OrderQuantity]]*Table1[[#This Row],[UnitPrice]]*(1-Table1[[#This Row],[DiscountApplied]]) - (Table1[[#This Row],[OrderQuantity]]*Table1[[#This Row],[UnitCost]])</f>
        <v>1249.4160000000004</v>
      </c>
      <c r="U4794">
        <f>DATEDIF(Table1[[#This Row],[ShipDate]],Table1[[#This Row],[DeliveryDate]],"d")</f>
        <v>5</v>
      </c>
      <c r="V4794" t="str">
        <f t="shared" si="149"/>
        <v>On Time</v>
      </c>
    </row>
    <row r="4795" spans="2:22" x14ac:dyDescent="0.3">
      <c r="B4795" t="str">
        <f t="shared" si="148"/>
        <v>SO-004894</v>
      </c>
      <c r="C4795" t="s">
        <v>16</v>
      </c>
      <c r="D4795" t="s">
        <v>20</v>
      </c>
      <c r="E4795" s="1">
        <v>43700</v>
      </c>
      <c r="F4795" s="1">
        <v>43822</v>
      </c>
      <c r="G4795" s="1">
        <v>43850</v>
      </c>
      <c r="H4795" s="1">
        <v>43853</v>
      </c>
      <c r="I4795" t="s">
        <v>18</v>
      </c>
      <c r="J4795">
        <v>9</v>
      </c>
      <c r="K4795">
        <v>40</v>
      </c>
      <c r="L4795">
        <v>152</v>
      </c>
      <c r="M4795">
        <v>16</v>
      </c>
      <c r="N4795">
        <v>8</v>
      </c>
      <c r="O4795">
        <v>0.05</v>
      </c>
      <c r="P4795">
        <v>3803.59</v>
      </c>
      <c r="Q4795">
        <v>5433.7</v>
      </c>
      <c r="R4795">
        <f>Table1[[#This Row],[OrderQuantity]]*Table1[[#This Row],[UnitPrice]]</f>
        <v>43469.599999999999</v>
      </c>
      <c r="S4795">
        <f>Table1[[#This Row],[OrderQuantity]]*Table1[[#This Row],[UnitCost]]</f>
        <v>30428.720000000001</v>
      </c>
      <c r="T4795">
        <f>Table1[[#This Row],[OrderQuantity]]*Table1[[#This Row],[UnitPrice]]*(1-Table1[[#This Row],[DiscountApplied]]) - (Table1[[#This Row],[OrderQuantity]]*Table1[[#This Row],[UnitCost]])</f>
        <v>10867.399999999994</v>
      </c>
      <c r="U4795">
        <f>DATEDIF(Table1[[#This Row],[ShipDate]],Table1[[#This Row],[DeliveryDate]],"d")</f>
        <v>3</v>
      </c>
      <c r="V4795" t="str">
        <f t="shared" si="149"/>
        <v>On Time</v>
      </c>
    </row>
    <row r="4796" spans="2:22" x14ac:dyDescent="0.3">
      <c r="B4796" t="str">
        <f t="shared" si="148"/>
        <v>SO-004895</v>
      </c>
      <c r="C4796" t="s">
        <v>16</v>
      </c>
      <c r="D4796" t="s">
        <v>17</v>
      </c>
      <c r="E4796" s="1">
        <v>43700</v>
      </c>
      <c r="F4796" s="1">
        <v>43822</v>
      </c>
      <c r="G4796" s="1">
        <v>43849</v>
      </c>
      <c r="H4796" s="1">
        <v>43856</v>
      </c>
      <c r="I4796" t="s">
        <v>18</v>
      </c>
      <c r="J4796">
        <v>6</v>
      </c>
      <c r="K4796">
        <v>9</v>
      </c>
      <c r="L4796">
        <v>256</v>
      </c>
      <c r="M4796">
        <v>30</v>
      </c>
      <c r="N4796">
        <v>5</v>
      </c>
      <c r="O4796">
        <v>0.08</v>
      </c>
      <c r="P4796">
        <v>4216.18</v>
      </c>
      <c r="Q4796">
        <v>5855.8</v>
      </c>
      <c r="R4796">
        <f>Table1[[#This Row],[OrderQuantity]]*Table1[[#This Row],[UnitPrice]]</f>
        <v>29279</v>
      </c>
      <c r="S4796">
        <f>Table1[[#This Row],[OrderQuantity]]*Table1[[#This Row],[UnitCost]]</f>
        <v>21080.9</v>
      </c>
      <c r="T4796">
        <f>Table1[[#This Row],[OrderQuantity]]*Table1[[#This Row],[UnitPrice]]*(1-Table1[[#This Row],[DiscountApplied]]) - (Table1[[#This Row],[OrderQuantity]]*Table1[[#This Row],[UnitCost]])</f>
        <v>5855.7799999999988</v>
      </c>
      <c r="U4796">
        <f>DATEDIF(Table1[[#This Row],[ShipDate]],Table1[[#This Row],[DeliveryDate]],"d")</f>
        <v>7</v>
      </c>
      <c r="V4796" t="str">
        <f t="shared" si="149"/>
        <v>On Time</v>
      </c>
    </row>
    <row r="4797" spans="2:22" x14ac:dyDescent="0.3">
      <c r="B4797" t="str">
        <f t="shared" si="148"/>
        <v>SO-004896</v>
      </c>
      <c r="C4797" t="s">
        <v>16</v>
      </c>
      <c r="D4797" t="s">
        <v>26</v>
      </c>
      <c r="E4797" s="1">
        <v>43700</v>
      </c>
      <c r="F4797" s="1">
        <v>43822</v>
      </c>
      <c r="G4797" s="1">
        <v>43829</v>
      </c>
      <c r="H4797" s="1">
        <v>43837</v>
      </c>
      <c r="I4797" t="s">
        <v>18</v>
      </c>
      <c r="J4797">
        <v>6</v>
      </c>
      <c r="K4797">
        <v>34</v>
      </c>
      <c r="L4797">
        <v>67</v>
      </c>
      <c r="M4797">
        <v>13</v>
      </c>
      <c r="N4797">
        <v>4</v>
      </c>
      <c r="O4797">
        <v>0.15</v>
      </c>
      <c r="P4797">
        <v>438.98</v>
      </c>
      <c r="Q4797">
        <v>844.2</v>
      </c>
      <c r="R4797">
        <f>Table1[[#This Row],[OrderQuantity]]*Table1[[#This Row],[UnitPrice]]</f>
        <v>3376.8</v>
      </c>
      <c r="S4797">
        <f>Table1[[#This Row],[OrderQuantity]]*Table1[[#This Row],[UnitCost]]</f>
        <v>1755.92</v>
      </c>
      <c r="T4797">
        <f>Table1[[#This Row],[OrderQuantity]]*Table1[[#This Row],[UnitPrice]]*(1-Table1[[#This Row],[DiscountApplied]]) - (Table1[[#This Row],[OrderQuantity]]*Table1[[#This Row],[UnitCost]])</f>
        <v>1114.3600000000001</v>
      </c>
      <c r="U4797">
        <f>DATEDIF(Table1[[#This Row],[ShipDate]],Table1[[#This Row],[DeliveryDate]],"d")</f>
        <v>8</v>
      </c>
      <c r="V4797" t="str">
        <f t="shared" si="149"/>
        <v>Late</v>
      </c>
    </row>
    <row r="4798" spans="2:22" x14ac:dyDescent="0.3">
      <c r="B4798" t="str">
        <f t="shared" si="148"/>
        <v>SO-004897</v>
      </c>
      <c r="C4798" t="s">
        <v>19</v>
      </c>
      <c r="D4798" t="s">
        <v>20</v>
      </c>
      <c r="E4798" s="1">
        <v>43700</v>
      </c>
      <c r="F4798" s="1">
        <v>43822</v>
      </c>
      <c r="G4798" s="1">
        <v>43826</v>
      </c>
      <c r="H4798" s="1">
        <v>43836</v>
      </c>
      <c r="I4798" t="s">
        <v>18</v>
      </c>
      <c r="J4798">
        <v>13</v>
      </c>
      <c r="K4798">
        <v>18</v>
      </c>
      <c r="L4798">
        <v>150</v>
      </c>
      <c r="M4798">
        <v>32</v>
      </c>
      <c r="N4798">
        <v>6</v>
      </c>
      <c r="O4798">
        <v>0.1</v>
      </c>
      <c r="P4798">
        <v>596.03</v>
      </c>
      <c r="Q4798">
        <v>931.3</v>
      </c>
      <c r="R4798">
        <f>Table1[[#This Row],[OrderQuantity]]*Table1[[#This Row],[UnitPrice]]</f>
        <v>5587.7999999999993</v>
      </c>
      <c r="S4798">
        <f>Table1[[#This Row],[OrderQuantity]]*Table1[[#This Row],[UnitCost]]</f>
        <v>3576.18</v>
      </c>
      <c r="T4798">
        <f>Table1[[#This Row],[OrderQuantity]]*Table1[[#This Row],[UnitPrice]]*(1-Table1[[#This Row],[DiscountApplied]]) - (Table1[[#This Row],[OrderQuantity]]*Table1[[#This Row],[UnitCost]])</f>
        <v>1452.8399999999997</v>
      </c>
      <c r="U4798">
        <f>DATEDIF(Table1[[#This Row],[ShipDate]],Table1[[#This Row],[DeliveryDate]],"d")</f>
        <v>10</v>
      </c>
      <c r="V4798" t="str">
        <f t="shared" si="149"/>
        <v>Late</v>
      </c>
    </row>
    <row r="4799" spans="2:22" x14ac:dyDescent="0.3">
      <c r="B4799" t="str">
        <f t="shared" si="148"/>
        <v>SO-004898</v>
      </c>
      <c r="C4799" t="s">
        <v>19</v>
      </c>
      <c r="D4799" t="s">
        <v>17</v>
      </c>
      <c r="E4799" s="1">
        <v>43700</v>
      </c>
      <c r="F4799" s="1">
        <v>43822</v>
      </c>
      <c r="G4799" s="1">
        <v>43826</v>
      </c>
      <c r="H4799" s="1">
        <v>43830</v>
      </c>
      <c r="I4799" t="s">
        <v>18</v>
      </c>
      <c r="J4799">
        <v>19</v>
      </c>
      <c r="K4799">
        <v>7</v>
      </c>
      <c r="L4799">
        <v>226</v>
      </c>
      <c r="M4799">
        <v>34</v>
      </c>
      <c r="N4799">
        <v>4</v>
      </c>
      <c r="O4799">
        <v>0.05</v>
      </c>
      <c r="P4799">
        <v>677.71</v>
      </c>
      <c r="Q4799">
        <v>797.3</v>
      </c>
      <c r="R4799">
        <f>Table1[[#This Row],[OrderQuantity]]*Table1[[#This Row],[UnitPrice]]</f>
        <v>3189.2</v>
      </c>
      <c r="S4799">
        <f>Table1[[#This Row],[OrderQuantity]]*Table1[[#This Row],[UnitCost]]</f>
        <v>2710.84</v>
      </c>
      <c r="T4799">
        <f>Table1[[#This Row],[OrderQuantity]]*Table1[[#This Row],[UnitPrice]]*(1-Table1[[#This Row],[DiscountApplied]]) - (Table1[[#This Row],[OrderQuantity]]*Table1[[#This Row],[UnitCost]])</f>
        <v>318.89999999999964</v>
      </c>
      <c r="U4799">
        <f>DATEDIF(Table1[[#This Row],[ShipDate]],Table1[[#This Row],[DeliveryDate]],"d")</f>
        <v>4</v>
      </c>
      <c r="V4799" t="str">
        <f t="shared" si="149"/>
        <v>On Time</v>
      </c>
    </row>
    <row r="4800" spans="2:22" x14ac:dyDescent="0.3">
      <c r="B4800" t="str">
        <f t="shared" si="148"/>
        <v>SO-004899</v>
      </c>
      <c r="C4800" t="s">
        <v>22</v>
      </c>
      <c r="D4800" t="s">
        <v>20</v>
      </c>
      <c r="E4800" s="1">
        <v>43700</v>
      </c>
      <c r="F4800" s="1">
        <v>43822</v>
      </c>
      <c r="G4800" s="1">
        <v>43841</v>
      </c>
      <c r="H4800" s="1">
        <v>43846</v>
      </c>
      <c r="I4800" t="s">
        <v>18</v>
      </c>
      <c r="J4800">
        <v>27</v>
      </c>
      <c r="K4800">
        <v>7</v>
      </c>
      <c r="L4800">
        <v>191</v>
      </c>
      <c r="M4800">
        <v>10</v>
      </c>
      <c r="N4800">
        <v>5</v>
      </c>
      <c r="O4800">
        <v>0.05</v>
      </c>
      <c r="P4800">
        <v>465.18</v>
      </c>
      <c r="Q4800">
        <v>877.7</v>
      </c>
      <c r="R4800">
        <f>Table1[[#This Row],[OrderQuantity]]*Table1[[#This Row],[UnitPrice]]</f>
        <v>4388.5</v>
      </c>
      <c r="S4800">
        <f>Table1[[#This Row],[OrderQuantity]]*Table1[[#This Row],[UnitCost]]</f>
        <v>2325.9</v>
      </c>
      <c r="T4800">
        <f>Table1[[#This Row],[OrderQuantity]]*Table1[[#This Row],[UnitPrice]]*(1-Table1[[#This Row],[DiscountApplied]]) - (Table1[[#This Row],[OrderQuantity]]*Table1[[#This Row],[UnitCost]])</f>
        <v>1843.1749999999997</v>
      </c>
      <c r="U4800">
        <f>DATEDIF(Table1[[#This Row],[ShipDate]],Table1[[#This Row],[DeliveryDate]],"d")</f>
        <v>5</v>
      </c>
      <c r="V4800" t="str">
        <f t="shared" si="149"/>
        <v>On Time</v>
      </c>
    </row>
    <row r="4801" spans="2:22" x14ac:dyDescent="0.3">
      <c r="B4801" t="str">
        <f t="shared" si="148"/>
        <v>SO-004900</v>
      </c>
      <c r="C4801" t="s">
        <v>19</v>
      </c>
      <c r="D4801" t="s">
        <v>17</v>
      </c>
      <c r="E4801" s="1">
        <v>43700</v>
      </c>
      <c r="F4801" s="1">
        <v>43822</v>
      </c>
      <c r="G4801" s="1">
        <v>43848</v>
      </c>
      <c r="H4801" s="1">
        <v>43849</v>
      </c>
      <c r="I4801" t="s">
        <v>18</v>
      </c>
      <c r="J4801">
        <v>16</v>
      </c>
      <c r="K4801">
        <v>2</v>
      </c>
      <c r="L4801">
        <v>244</v>
      </c>
      <c r="M4801">
        <v>33</v>
      </c>
      <c r="N4801">
        <v>2</v>
      </c>
      <c r="O4801">
        <v>0.05</v>
      </c>
      <c r="P4801">
        <v>986.17</v>
      </c>
      <c r="Q4801">
        <v>2405.3000000000002</v>
      </c>
      <c r="R4801">
        <f>Table1[[#This Row],[OrderQuantity]]*Table1[[#This Row],[UnitPrice]]</f>
        <v>4810.6000000000004</v>
      </c>
      <c r="S4801">
        <f>Table1[[#This Row],[OrderQuantity]]*Table1[[#This Row],[UnitCost]]</f>
        <v>1972.34</v>
      </c>
      <c r="T4801">
        <f>Table1[[#This Row],[OrderQuantity]]*Table1[[#This Row],[UnitPrice]]*(1-Table1[[#This Row],[DiscountApplied]]) - (Table1[[#This Row],[OrderQuantity]]*Table1[[#This Row],[UnitCost]])</f>
        <v>2597.7299999999996</v>
      </c>
      <c r="U4801">
        <f>DATEDIF(Table1[[#This Row],[ShipDate]],Table1[[#This Row],[DeliveryDate]],"d")</f>
        <v>1</v>
      </c>
      <c r="V4801" t="str">
        <f t="shared" si="149"/>
        <v>On Time</v>
      </c>
    </row>
    <row r="4802" spans="2:22" x14ac:dyDescent="0.3">
      <c r="B4802" t="str">
        <f t="shared" ref="B4802:B4865" si="150">"SO-" &amp; TEXT(ROW(B4802)+99,"000000")</f>
        <v>SO-004901</v>
      </c>
      <c r="C4802" t="s">
        <v>22</v>
      </c>
      <c r="D4802" t="s">
        <v>20</v>
      </c>
      <c r="E4802" s="1">
        <v>43700</v>
      </c>
      <c r="F4802" s="1">
        <v>43823</v>
      </c>
      <c r="G4802" s="1">
        <v>43843</v>
      </c>
      <c r="H4802" s="1">
        <v>43846</v>
      </c>
      <c r="I4802" t="s">
        <v>18</v>
      </c>
      <c r="J4802">
        <v>27</v>
      </c>
      <c r="K4802">
        <v>39</v>
      </c>
      <c r="L4802">
        <v>128</v>
      </c>
      <c r="M4802">
        <v>13</v>
      </c>
      <c r="N4802">
        <v>7</v>
      </c>
      <c r="O4802">
        <v>0.08</v>
      </c>
      <c r="P4802">
        <v>188.4</v>
      </c>
      <c r="Q4802">
        <v>254.6</v>
      </c>
      <c r="R4802">
        <f>Table1[[#This Row],[OrderQuantity]]*Table1[[#This Row],[UnitPrice]]</f>
        <v>1782.2</v>
      </c>
      <c r="S4802">
        <f>Table1[[#This Row],[OrderQuantity]]*Table1[[#This Row],[UnitCost]]</f>
        <v>1318.8</v>
      </c>
      <c r="T4802">
        <f>Table1[[#This Row],[OrderQuantity]]*Table1[[#This Row],[UnitPrice]]*(1-Table1[[#This Row],[DiscountApplied]]) - (Table1[[#This Row],[OrderQuantity]]*Table1[[#This Row],[UnitCost]])</f>
        <v>320.82400000000007</v>
      </c>
      <c r="U4802">
        <f>DATEDIF(Table1[[#This Row],[ShipDate]],Table1[[#This Row],[DeliveryDate]],"d")</f>
        <v>3</v>
      </c>
      <c r="V4802" t="str">
        <f t="shared" ref="V4802:V4865" si="151">IF(U4802&gt;7,"Late","On Time")</f>
        <v>On Time</v>
      </c>
    </row>
    <row r="4803" spans="2:22" x14ac:dyDescent="0.3">
      <c r="B4803" t="str">
        <f t="shared" si="150"/>
        <v>SO-004902</v>
      </c>
      <c r="C4803" t="s">
        <v>22</v>
      </c>
      <c r="D4803" t="s">
        <v>23</v>
      </c>
      <c r="E4803" s="1">
        <v>43700</v>
      </c>
      <c r="F4803" s="1">
        <v>43823</v>
      </c>
      <c r="G4803" s="1">
        <v>43833</v>
      </c>
      <c r="H4803" s="1">
        <v>43840</v>
      </c>
      <c r="I4803" t="s">
        <v>18</v>
      </c>
      <c r="J4803">
        <v>26</v>
      </c>
      <c r="K4803">
        <v>35</v>
      </c>
      <c r="L4803">
        <v>326</v>
      </c>
      <c r="M4803">
        <v>28</v>
      </c>
      <c r="N4803">
        <v>2</v>
      </c>
      <c r="O4803">
        <v>0.08</v>
      </c>
      <c r="P4803">
        <v>1665.89</v>
      </c>
      <c r="Q4803">
        <v>1983.2</v>
      </c>
      <c r="R4803">
        <f>Table1[[#This Row],[OrderQuantity]]*Table1[[#This Row],[UnitPrice]]</f>
        <v>3966.4</v>
      </c>
      <c r="S4803">
        <f>Table1[[#This Row],[OrderQuantity]]*Table1[[#This Row],[UnitCost]]</f>
        <v>3331.78</v>
      </c>
      <c r="T4803">
        <f>Table1[[#This Row],[OrderQuantity]]*Table1[[#This Row],[UnitPrice]]*(1-Table1[[#This Row],[DiscountApplied]]) - (Table1[[#This Row],[OrderQuantity]]*Table1[[#This Row],[UnitCost]])</f>
        <v>317.30799999999999</v>
      </c>
      <c r="U4803">
        <f>DATEDIF(Table1[[#This Row],[ShipDate]],Table1[[#This Row],[DeliveryDate]],"d")</f>
        <v>7</v>
      </c>
      <c r="V4803" t="str">
        <f t="shared" si="151"/>
        <v>On Time</v>
      </c>
    </row>
    <row r="4804" spans="2:22" x14ac:dyDescent="0.3">
      <c r="B4804" t="str">
        <f t="shared" si="150"/>
        <v>SO-004903</v>
      </c>
      <c r="C4804" t="s">
        <v>16</v>
      </c>
      <c r="D4804" t="s">
        <v>17</v>
      </c>
      <c r="E4804" s="1">
        <v>43700</v>
      </c>
      <c r="F4804" s="1">
        <v>43823</v>
      </c>
      <c r="G4804" s="1">
        <v>43840</v>
      </c>
      <c r="H4804" s="1">
        <v>43844</v>
      </c>
      <c r="I4804" t="s">
        <v>18</v>
      </c>
      <c r="J4804">
        <v>11</v>
      </c>
      <c r="K4804">
        <v>6</v>
      </c>
      <c r="L4804">
        <v>254</v>
      </c>
      <c r="M4804">
        <v>45</v>
      </c>
      <c r="N4804">
        <v>6</v>
      </c>
      <c r="O4804">
        <v>0.15</v>
      </c>
      <c r="P4804">
        <v>791.14</v>
      </c>
      <c r="Q4804">
        <v>1098.8</v>
      </c>
      <c r="R4804">
        <f>Table1[[#This Row],[OrderQuantity]]*Table1[[#This Row],[UnitPrice]]</f>
        <v>6592.7999999999993</v>
      </c>
      <c r="S4804">
        <f>Table1[[#This Row],[OrderQuantity]]*Table1[[#This Row],[UnitCost]]</f>
        <v>4746.84</v>
      </c>
      <c r="T4804">
        <f>Table1[[#This Row],[OrderQuantity]]*Table1[[#This Row],[UnitPrice]]*(1-Table1[[#This Row],[DiscountApplied]]) - (Table1[[#This Row],[OrderQuantity]]*Table1[[#This Row],[UnitCost]])</f>
        <v>857.03999999999905</v>
      </c>
      <c r="U4804">
        <f>DATEDIF(Table1[[#This Row],[ShipDate]],Table1[[#This Row],[DeliveryDate]],"d")</f>
        <v>4</v>
      </c>
      <c r="V4804" t="str">
        <f t="shared" si="151"/>
        <v>On Time</v>
      </c>
    </row>
    <row r="4805" spans="2:22" x14ac:dyDescent="0.3">
      <c r="B4805" t="str">
        <f t="shared" si="150"/>
        <v>SO-004904</v>
      </c>
      <c r="C4805" t="s">
        <v>16</v>
      </c>
      <c r="D4805" t="s">
        <v>20</v>
      </c>
      <c r="E4805" s="1">
        <v>43700</v>
      </c>
      <c r="F4805" s="1">
        <v>43823</v>
      </c>
      <c r="G4805" s="1">
        <v>43826</v>
      </c>
      <c r="H4805" s="1">
        <v>43831</v>
      </c>
      <c r="I4805" t="s">
        <v>18</v>
      </c>
      <c r="J4805">
        <v>10</v>
      </c>
      <c r="K4805">
        <v>12</v>
      </c>
      <c r="L4805">
        <v>166</v>
      </c>
      <c r="M4805">
        <v>28</v>
      </c>
      <c r="N4805">
        <v>4</v>
      </c>
      <c r="O4805">
        <v>0.15</v>
      </c>
      <c r="P4805">
        <v>514.55999999999995</v>
      </c>
      <c r="Q4805">
        <v>1286.4000000000001</v>
      </c>
      <c r="R4805">
        <f>Table1[[#This Row],[OrderQuantity]]*Table1[[#This Row],[UnitPrice]]</f>
        <v>5145.6000000000004</v>
      </c>
      <c r="S4805">
        <f>Table1[[#This Row],[OrderQuantity]]*Table1[[#This Row],[UnitCost]]</f>
        <v>2058.2399999999998</v>
      </c>
      <c r="T4805">
        <f>Table1[[#This Row],[OrderQuantity]]*Table1[[#This Row],[UnitPrice]]*(1-Table1[[#This Row],[DiscountApplied]]) - (Table1[[#This Row],[OrderQuantity]]*Table1[[#This Row],[UnitCost]])</f>
        <v>2315.5200000000004</v>
      </c>
      <c r="U4805">
        <f>DATEDIF(Table1[[#This Row],[ShipDate]],Table1[[#This Row],[DeliveryDate]],"d")</f>
        <v>5</v>
      </c>
      <c r="V4805" t="str">
        <f t="shared" si="151"/>
        <v>On Time</v>
      </c>
    </row>
    <row r="4806" spans="2:22" x14ac:dyDescent="0.3">
      <c r="B4806" t="str">
        <f t="shared" si="150"/>
        <v>SO-004905</v>
      </c>
      <c r="C4806" t="s">
        <v>21</v>
      </c>
      <c r="D4806" t="s">
        <v>20</v>
      </c>
      <c r="E4806" s="1">
        <v>43700</v>
      </c>
      <c r="F4806" s="1">
        <v>43823</v>
      </c>
      <c r="G4806" s="1">
        <v>43825</v>
      </c>
      <c r="H4806" s="1">
        <v>43832</v>
      </c>
      <c r="I4806" t="s">
        <v>18</v>
      </c>
      <c r="J4806">
        <v>22</v>
      </c>
      <c r="K4806">
        <v>1</v>
      </c>
      <c r="L4806">
        <v>120</v>
      </c>
      <c r="M4806">
        <v>20</v>
      </c>
      <c r="N4806">
        <v>2</v>
      </c>
      <c r="O4806">
        <v>0.15</v>
      </c>
      <c r="P4806">
        <v>1549.58</v>
      </c>
      <c r="Q4806">
        <v>2626.4</v>
      </c>
      <c r="R4806">
        <f>Table1[[#This Row],[OrderQuantity]]*Table1[[#This Row],[UnitPrice]]</f>
        <v>5252.8</v>
      </c>
      <c r="S4806">
        <f>Table1[[#This Row],[OrderQuantity]]*Table1[[#This Row],[UnitCost]]</f>
        <v>3099.16</v>
      </c>
      <c r="T4806">
        <f>Table1[[#This Row],[OrderQuantity]]*Table1[[#This Row],[UnitPrice]]*(1-Table1[[#This Row],[DiscountApplied]]) - (Table1[[#This Row],[OrderQuantity]]*Table1[[#This Row],[UnitCost]])</f>
        <v>1365.7200000000003</v>
      </c>
      <c r="U4806">
        <f>DATEDIF(Table1[[#This Row],[ShipDate]],Table1[[#This Row],[DeliveryDate]],"d")</f>
        <v>7</v>
      </c>
      <c r="V4806" t="str">
        <f t="shared" si="151"/>
        <v>On Time</v>
      </c>
    </row>
    <row r="4807" spans="2:22" x14ac:dyDescent="0.3">
      <c r="B4807" t="str">
        <f t="shared" si="150"/>
        <v>SO-004906</v>
      </c>
      <c r="C4807" t="s">
        <v>16</v>
      </c>
      <c r="D4807" t="s">
        <v>26</v>
      </c>
      <c r="E4807" s="1">
        <v>43700</v>
      </c>
      <c r="F4807" s="1">
        <v>43823</v>
      </c>
      <c r="G4807" s="1">
        <v>43834</v>
      </c>
      <c r="H4807" s="1">
        <v>43838</v>
      </c>
      <c r="I4807" t="s">
        <v>18</v>
      </c>
      <c r="J4807">
        <v>1</v>
      </c>
      <c r="K4807">
        <v>38</v>
      </c>
      <c r="L4807">
        <v>62</v>
      </c>
      <c r="M4807">
        <v>44</v>
      </c>
      <c r="N4807">
        <v>6</v>
      </c>
      <c r="O4807">
        <v>0.15</v>
      </c>
      <c r="P4807">
        <v>2218.84</v>
      </c>
      <c r="Q4807">
        <v>3892.7</v>
      </c>
      <c r="R4807">
        <f>Table1[[#This Row],[OrderQuantity]]*Table1[[#This Row],[UnitPrice]]</f>
        <v>23356.199999999997</v>
      </c>
      <c r="S4807">
        <f>Table1[[#This Row],[OrderQuantity]]*Table1[[#This Row],[UnitCost]]</f>
        <v>13313.04</v>
      </c>
      <c r="T4807">
        <f>Table1[[#This Row],[OrderQuantity]]*Table1[[#This Row],[UnitPrice]]*(1-Table1[[#This Row],[DiscountApplied]]) - (Table1[[#This Row],[OrderQuantity]]*Table1[[#This Row],[UnitCost]])</f>
        <v>6539.7299999999959</v>
      </c>
      <c r="U4807">
        <f>DATEDIF(Table1[[#This Row],[ShipDate]],Table1[[#This Row],[DeliveryDate]],"d")</f>
        <v>4</v>
      </c>
      <c r="V4807" t="str">
        <f t="shared" si="151"/>
        <v>On Time</v>
      </c>
    </row>
    <row r="4808" spans="2:22" x14ac:dyDescent="0.3">
      <c r="B4808" t="str">
        <f t="shared" si="150"/>
        <v>SO-004907</v>
      </c>
      <c r="C4808" t="s">
        <v>19</v>
      </c>
      <c r="D4808" t="s">
        <v>20</v>
      </c>
      <c r="E4808" s="1">
        <v>43700</v>
      </c>
      <c r="F4808" s="1">
        <v>43824</v>
      </c>
      <c r="G4808" s="1">
        <v>43837</v>
      </c>
      <c r="H4808" s="1">
        <v>43844</v>
      </c>
      <c r="I4808" t="s">
        <v>18</v>
      </c>
      <c r="J4808">
        <v>16</v>
      </c>
      <c r="K4808">
        <v>47</v>
      </c>
      <c r="L4808">
        <v>161</v>
      </c>
      <c r="M4808">
        <v>35</v>
      </c>
      <c r="N4808">
        <v>8</v>
      </c>
      <c r="O4808">
        <v>0.05</v>
      </c>
      <c r="P4808">
        <v>660.62</v>
      </c>
      <c r="Q4808">
        <v>1139</v>
      </c>
      <c r="R4808">
        <f>Table1[[#This Row],[OrderQuantity]]*Table1[[#This Row],[UnitPrice]]</f>
        <v>9112</v>
      </c>
      <c r="S4808">
        <f>Table1[[#This Row],[OrderQuantity]]*Table1[[#This Row],[UnitCost]]</f>
        <v>5284.96</v>
      </c>
      <c r="T4808">
        <f>Table1[[#This Row],[OrderQuantity]]*Table1[[#This Row],[UnitPrice]]*(1-Table1[[#This Row],[DiscountApplied]]) - (Table1[[#This Row],[OrderQuantity]]*Table1[[#This Row],[UnitCost]])</f>
        <v>3371.4399999999996</v>
      </c>
      <c r="U4808">
        <f>DATEDIF(Table1[[#This Row],[ShipDate]],Table1[[#This Row],[DeliveryDate]],"d")</f>
        <v>7</v>
      </c>
      <c r="V4808" t="str">
        <f t="shared" si="151"/>
        <v>On Time</v>
      </c>
    </row>
    <row r="4809" spans="2:22" x14ac:dyDescent="0.3">
      <c r="B4809" t="str">
        <f t="shared" si="150"/>
        <v>SO-004908</v>
      </c>
      <c r="C4809" t="s">
        <v>16</v>
      </c>
      <c r="D4809" t="s">
        <v>17</v>
      </c>
      <c r="E4809" s="1">
        <v>43700</v>
      </c>
      <c r="F4809" s="1">
        <v>43824</v>
      </c>
      <c r="G4809" s="1">
        <v>43849</v>
      </c>
      <c r="H4809" s="1">
        <v>43858</v>
      </c>
      <c r="I4809" t="s">
        <v>18</v>
      </c>
      <c r="J4809">
        <v>7</v>
      </c>
      <c r="K4809">
        <v>6</v>
      </c>
      <c r="L4809">
        <v>247</v>
      </c>
      <c r="M4809">
        <v>45</v>
      </c>
      <c r="N4809">
        <v>3</v>
      </c>
      <c r="O4809">
        <v>0.1</v>
      </c>
      <c r="P4809">
        <v>143.72</v>
      </c>
      <c r="Q4809">
        <v>261.3</v>
      </c>
      <c r="R4809">
        <f>Table1[[#This Row],[OrderQuantity]]*Table1[[#This Row],[UnitPrice]]</f>
        <v>783.90000000000009</v>
      </c>
      <c r="S4809">
        <f>Table1[[#This Row],[OrderQuantity]]*Table1[[#This Row],[UnitCost]]</f>
        <v>431.15999999999997</v>
      </c>
      <c r="T4809">
        <f>Table1[[#This Row],[OrderQuantity]]*Table1[[#This Row],[UnitPrice]]*(1-Table1[[#This Row],[DiscountApplied]]) - (Table1[[#This Row],[OrderQuantity]]*Table1[[#This Row],[UnitCost]])</f>
        <v>274.35000000000014</v>
      </c>
      <c r="U4809">
        <f>DATEDIF(Table1[[#This Row],[ShipDate]],Table1[[#This Row],[DeliveryDate]],"d")</f>
        <v>9</v>
      </c>
      <c r="V4809" t="str">
        <f t="shared" si="151"/>
        <v>Late</v>
      </c>
    </row>
    <row r="4810" spans="2:22" x14ac:dyDescent="0.3">
      <c r="B4810" t="str">
        <f t="shared" si="150"/>
        <v>SO-004909</v>
      </c>
      <c r="C4810" t="s">
        <v>22</v>
      </c>
      <c r="D4810" t="s">
        <v>20</v>
      </c>
      <c r="E4810" s="1">
        <v>43700</v>
      </c>
      <c r="F4810" s="1">
        <v>43824</v>
      </c>
      <c r="G4810" s="1">
        <v>43838</v>
      </c>
      <c r="H4810" s="1">
        <v>43845</v>
      </c>
      <c r="I4810" t="s">
        <v>18</v>
      </c>
      <c r="J4810">
        <v>26</v>
      </c>
      <c r="K4810">
        <v>31</v>
      </c>
      <c r="L4810">
        <v>196</v>
      </c>
      <c r="M4810">
        <v>19</v>
      </c>
      <c r="N4810">
        <v>4</v>
      </c>
      <c r="O4810">
        <v>0.05</v>
      </c>
      <c r="P4810">
        <v>143.05000000000001</v>
      </c>
      <c r="Q4810">
        <v>234.5</v>
      </c>
      <c r="R4810">
        <f>Table1[[#This Row],[OrderQuantity]]*Table1[[#This Row],[UnitPrice]]</f>
        <v>938</v>
      </c>
      <c r="S4810">
        <f>Table1[[#This Row],[OrderQuantity]]*Table1[[#This Row],[UnitCost]]</f>
        <v>572.20000000000005</v>
      </c>
      <c r="T4810">
        <f>Table1[[#This Row],[OrderQuantity]]*Table1[[#This Row],[UnitPrice]]*(1-Table1[[#This Row],[DiscountApplied]]) - (Table1[[#This Row],[OrderQuantity]]*Table1[[#This Row],[UnitCost]])</f>
        <v>318.89999999999986</v>
      </c>
      <c r="U4810">
        <f>DATEDIF(Table1[[#This Row],[ShipDate]],Table1[[#This Row],[DeliveryDate]],"d")</f>
        <v>7</v>
      </c>
      <c r="V4810" t="str">
        <f t="shared" si="151"/>
        <v>On Time</v>
      </c>
    </row>
    <row r="4811" spans="2:22" x14ac:dyDescent="0.3">
      <c r="B4811" t="str">
        <f t="shared" si="150"/>
        <v>SO-004910</v>
      </c>
      <c r="C4811" t="s">
        <v>19</v>
      </c>
      <c r="D4811" t="s">
        <v>26</v>
      </c>
      <c r="E4811" s="1">
        <v>43700</v>
      </c>
      <c r="F4811" s="1">
        <v>43824</v>
      </c>
      <c r="G4811" s="1">
        <v>43828</v>
      </c>
      <c r="H4811" s="1">
        <v>43836</v>
      </c>
      <c r="I4811" t="s">
        <v>18</v>
      </c>
      <c r="J4811">
        <v>17</v>
      </c>
      <c r="K4811">
        <v>22</v>
      </c>
      <c r="L4811">
        <v>77</v>
      </c>
      <c r="M4811">
        <v>3</v>
      </c>
      <c r="N4811">
        <v>8</v>
      </c>
      <c r="O4811">
        <v>0.15</v>
      </c>
      <c r="P4811">
        <v>884.33</v>
      </c>
      <c r="Q4811">
        <v>1319.9</v>
      </c>
      <c r="R4811">
        <f>Table1[[#This Row],[OrderQuantity]]*Table1[[#This Row],[UnitPrice]]</f>
        <v>10559.2</v>
      </c>
      <c r="S4811">
        <f>Table1[[#This Row],[OrderQuantity]]*Table1[[#This Row],[UnitCost]]</f>
        <v>7074.64</v>
      </c>
      <c r="T4811">
        <f>Table1[[#This Row],[OrderQuantity]]*Table1[[#This Row],[UnitPrice]]*(1-Table1[[#This Row],[DiscountApplied]]) - (Table1[[#This Row],[OrderQuantity]]*Table1[[#This Row],[UnitCost]])</f>
        <v>1900.6799999999994</v>
      </c>
      <c r="U4811">
        <f>DATEDIF(Table1[[#This Row],[ShipDate]],Table1[[#This Row],[DeliveryDate]],"d")</f>
        <v>8</v>
      </c>
      <c r="V4811" t="str">
        <f t="shared" si="151"/>
        <v>Late</v>
      </c>
    </row>
    <row r="4812" spans="2:22" x14ac:dyDescent="0.3">
      <c r="B4812" t="str">
        <f t="shared" si="150"/>
        <v>SO-004911</v>
      </c>
      <c r="C4812" t="s">
        <v>16</v>
      </c>
      <c r="D4812" t="s">
        <v>17</v>
      </c>
      <c r="E4812" s="1">
        <v>43700</v>
      </c>
      <c r="F4812" s="1">
        <v>43825</v>
      </c>
      <c r="G4812" s="1">
        <v>43837</v>
      </c>
      <c r="H4812" s="1">
        <v>43840</v>
      </c>
      <c r="I4812" t="s">
        <v>18</v>
      </c>
      <c r="J4812">
        <v>7</v>
      </c>
      <c r="K4812">
        <v>35</v>
      </c>
      <c r="L4812">
        <v>216</v>
      </c>
      <c r="M4812">
        <v>25</v>
      </c>
      <c r="N4812">
        <v>7</v>
      </c>
      <c r="O4812">
        <v>0.08</v>
      </c>
      <c r="P4812">
        <v>1229.72</v>
      </c>
      <c r="Q4812">
        <v>2673.3</v>
      </c>
      <c r="R4812">
        <f>Table1[[#This Row],[OrderQuantity]]*Table1[[#This Row],[UnitPrice]]</f>
        <v>18713.100000000002</v>
      </c>
      <c r="S4812">
        <f>Table1[[#This Row],[OrderQuantity]]*Table1[[#This Row],[UnitCost]]</f>
        <v>8608.0400000000009</v>
      </c>
      <c r="T4812">
        <f>Table1[[#This Row],[OrderQuantity]]*Table1[[#This Row],[UnitPrice]]*(1-Table1[[#This Row],[DiscountApplied]]) - (Table1[[#This Row],[OrderQuantity]]*Table1[[#This Row],[UnitCost]])</f>
        <v>8608.0120000000024</v>
      </c>
      <c r="U4812">
        <f>DATEDIF(Table1[[#This Row],[ShipDate]],Table1[[#This Row],[DeliveryDate]],"d")</f>
        <v>3</v>
      </c>
      <c r="V4812" t="str">
        <f t="shared" si="151"/>
        <v>On Time</v>
      </c>
    </row>
    <row r="4813" spans="2:22" x14ac:dyDescent="0.3">
      <c r="B4813" t="str">
        <f t="shared" si="150"/>
        <v>SO-004912</v>
      </c>
      <c r="C4813" t="s">
        <v>16</v>
      </c>
      <c r="D4813" t="s">
        <v>17</v>
      </c>
      <c r="E4813" s="1">
        <v>43700</v>
      </c>
      <c r="F4813" s="1">
        <v>43825</v>
      </c>
      <c r="G4813" s="1">
        <v>43832</v>
      </c>
      <c r="H4813" s="1">
        <v>43835</v>
      </c>
      <c r="I4813" t="s">
        <v>18</v>
      </c>
      <c r="J4813">
        <v>7</v>
      </c>
      <c r="K4813">
        <v>33</v>
      </c>
      <c r="L4813">
        <v>243</v>
      </c>
      <c r="M4813">
        <v>23</v>
      </c>
      <c r="N4813">
        <v>5</v>
      </c>
      <c r="O4813">
        <v>0.1</v>
      </c>
      <c r="P4813">
        <v>1621.4</v>
      </c>
      <c r="Q4813">
        <v>2948</v>
      </c>
      <c r="R4813">
        <f>Table1[[#This Row],[OrderQuantity]]*Table1[[#This Row],[UnitPrice]]</f>
        <v>14740</v>
      </c>
      <c r="S4813">
        <f>Table1[[#This Row],[OrderQuantity]]*Table1[[#This Row],[UnitCost]]</f>
        <v>8107</v>
      </c>
      <c r="T4813">
        <f>Table1[[#This Row],[OrderQuantity]]*Table1[[#This Row],[UnitPrice]]*(1-Table1[[#This Row],[DiscountApplied]]) - (Table1[[#This Row],[OrderQuantity]]*Table1[[#This Row],[UnitCost]])</f>
        <v>5159</v>
      </c>
      <c r="U4813">
        <f>DATEDIF(Table1[[#This Row],[ShipDate]],Table1[[#This Row],[DeliveryDate]],"d")</f>
        <v>3</v>
      </c>
      <c r="V4813" t="str">
        <f t="shared" si="151"/>
        <v>On Time</v>
      </c>
    </row>
    <row r="4814" spans="2:22" x14ac:dyDescent="0.3">
      <c r="B4814" t="str">
        <f t="shared" si="150"/>
        <v>SO-004913</v>
      </c>
      <c r="C4814" t="s">
        <v>16</v>
      </c>
      <c r="D4814" t="s">
        <v>20</v>
      </c>
      <c r="E4814" s="1">
        <v>43700</v>
      </c>
      <c r="F4814" s="1">
        <v>43825</v>
      </c>
      <c r="G4814" s="1">
        <v>43850</v>
      </c>
      <c r="H4814" s="1">
        <v>43860</v>
      </c>
      <c r="I4814" t="s">
        <v>18</v>
      </c>
      <c r="J4814">
        <v>1</v>
      </c>
      <c r="K4814">
        <v>37</v>
      </c>
      <c r="L4814">
        <v>186</v>
      </c>
      <c r="M4814">
        <v>20</v>
      </c>
      <c r="N4814">
        <v>2</v>
      </c>
      <c r="O4814">
        <v>0.05</v>
      </c>
      <c r="P4814">
        <v>75.38</v>
      </c>
      <c r="Q4814">
        <v>167.5</v>
      </c>
      <c r="R4814">
        <f>Table1[[#This Row],[OrderQuantity]]*Table1[[#This Row],[UnitPrice]]</f>
        <v>335</v>
      </c>
      <c r="S4814">
        <f>Table1[[#This Row],[OrderQuantity]]*Table1[[#This Row],[UnitCost]]</f>
        <v>150.76</v>
      </c>
      <c r="T4814">
        <f>Table1[[#This Row],[OrderQuantity]]*Table1[[#This Row],[UnitPrice]]*(1-Table1[[#This Row],[DiscountApplied]]) - (Table1[[#This Row],[OrderQuantity]]*Table1[[#This Row],[UnitCost]])</f>
        <v>167.49</v>
      </c>
      <c r="U4814">
        <f>DATEDIF(Table1[[#This Row],[ShipDate]],Table1[[#This Row],[DeliveryDate]],"d")</f>
        <v>10</v>
      </c>
      <c r="V4814" t="str">
        <f t="shared" si="151"/>
        <v>Late</v>
      </c>
    </row>
    <row r="4815" spans="2:22" x14ac:dyDescent="0.3">
      <c r="B4815" t="str">
        <f t="shared" si="150"/>
        <v>SO-004914</v>
      </c>
      <c r="C4815" t="s">
        <v>16</v>
      </c>
      <c r="D4815" t="s">
        <v>17</v>
      </c>
      <c r="E4815" s="1">
        <v>43700</v>
      </c>
      <c r="F4815" s="1">
        <v>43825</v>
      </c>
      <c r="G4815" s="1">
        <v>43837</v>
      </c>
      <c r="H4815" s="1">
        <v>43844</v>
      </c>
      <c r="I4815" t="s">
        <v>18</v>
      </c>
      <c r="J4815">
        <v>4</v>
      </c>
      <c r="K4815">
        <v>3</v>
      </c>
      <c r="L4815">
        <v>257</v>
      </c>
      <c r="M4815">
        <v>17</v>
      </c>
      <c r="N4815">
        <v>7</v>
      </c>
      <c r="O4815">
        <v>0.15</v>
      </c>
      <c r="P4815">
        <v>3059.35</v>
      </c>
      <c r="Q4815">
        <v>3872.6</v>
      </c>
      <c r="R4815">
        <f>Table1[[#This Row],[OrderQuantity]]*Table1[[#This Row],[UnitPrice]]</f>
        <v>27108.2</v>
      </c>
      <c r="S4815">
        <f>Table1[[#This Row],[OrderQuantity]]*Table1[[#This Row],[UnitCost]]</f>
        <v>21415.45</v>
      </c>
      <c r="T4815">
        <f>Table1[[#This Row],[OrderQuantity]]*Table1[[#This Row],[UnitPrice]]*(1-Table1[[#This Row],[DiscountApplied]]) - (Table1[[#This Row],[OrderQuantity]]*Table1[[#This Row],[UnitCost]])</f>
        <v>1626.5200000000004</v>
      </c>
      <c r="U4815">
        <f>DATEDIF(Table1[[#This Row],[ShipDate]],Table1[[#This Row],[DeliveryDate]],"d")</f>
        <v>7</v>
      </c>
      <c r="V4815" t="str">
        <f t="shared" si="151"/>
        <v>On Time</v>
      </c>
    </row>
    <row r="4816" spans="2:22" x14ac:dyDescent="0.3">
      <c r="B4816" t="str">
        <f t="shared" si="150"/>
        <v>SO-004915</v>
      </c>
      <c r="C4816" t="s">
        <v>16</v>
      </c>
      <c r="D4816" t="s">
        <v>24</v>
      </c>
      <c r="E4816" s="1">
        <v>43700</v>
      </c>
      <c r="F4816" s="1">
        <v>43825</v>
      </c>
      <c r="G4816" s="1">
        <v>43833</v>
      </c>
      <c r="H4816" s="1">
        <v>43839</v>
      </c>
      <c r="I4816" t="s">
        <v>18</v>
      </c>
      <c r="J4816">
        <v>7</v>
      </c>
      <c r="K4816">
        <v>1</v>
      </c>
      <c r="L4816">
        <v>49</v>
      </c>
      <c r="M4816">
        <v>41</v>
      </c>
      <c r="N4816">
        <v>1</v>
      </c>
      <c r="O4816">
        <v>0.08</v>
      </c>
      <c r="P4816">
        <v>3185.65</v>
      </c>
      <c r="Q4816">
        <v>3932.9</v>
      </c>
      <c r="R4816">
        <f>Table1[[#This Row],[OrderQuantity]]*Table1[[#This Row],[UnitPrice]]</f>
        <v>3932.9</v>
      </c>
      <c r="S4816">
        <f>Table1[[#This Row],[OrderQuantity]]*Table1[[#This Row],[UnitCost]]</f>
        <v>3185.65</v>
      </c>
      <c r="T4816">
        <f>Table1[[#This Row],[OrderQuantity]]*Table1[[#This Row],[UnitPrice]]*(1-Table1[[#This Row],[DiscountApplied]]) - (Table1[[#This Row],[OrderQuantity]]*Table1[[#This Row],[UnitCost]])</f>
        <v>432.61799999999994</v>
      </c>
      <c r="U4816">
        <f>DATEDIF(Table1[[#This Row],[ShipDate]],Table1[[#This Row],[DeliveryDate]],"d")</f>
        <v>6</v>
      </c>
      <c r="V4816" t="str">
        <f t="shared" si="151"/>
        <v>On Time</v>
      </c>
    </row>
    <row r="4817" spans="2:22" x14ac:dyDescent="0.3">
      <c r="B4817" t="str">
        <f t="shared" si="150"/>
        <v>SO-004916</v>
      </c>
      <c r="C4817" t="s">
        <v>22</v>
      </c>
      <c r="D4817" t="s">
        <v>20</v>
      </c>
      <c r="E4817" s="1">
        <v>43700</v>
      </c>
      <c r="F4817" s="1">
        <v>43825</v>
      </c>
      <c r="G4817" s="1">
        <v>43843</v>
      </c>
      <c r="H4817" s="1">
        <v>43851</v>
      </c>
      <c r="I4817" t="s">
        <v>18</v>
      </c>
      <c r="J4817">
        <v>25</v>
      </c>
      <c r="K4817">
        <v>17</v>
      </c>
      <c r="L4817">
        <v>90</v>
      </c>
      <c r="M4817">
        <v>2</v>
      </c>
      <c r="N4817">
        <v>5</v>
      </c>
      <c r="O4817">
        <v>0.08</v>
      </c>
      <c r="P4817">
        <v>688.09</v>
      </c>
      <c r="Q4817">
        <v>1058.5999999999999</v>
      </c>
      <c r="R4817">
        <f>Table1[[#This Row],[OrderQuantity]]*Table1[[#This Row],[UnitPrice]]</f>
        <v>5293</v>
      </c>
      <c r="S4817">
        <f>Table1[[#This Row],[OrderQuantity]]*Table1[[#This Row],[UnitCost]]</f>
        <v>3440.4500000000003</v>
      </c>
      <c r="T4817">
        <f>Table1[[#This Row],[OrderQuantity]]*Table1[[#This Row],[UnitPrice]]*(1-Table1[[#This Row],[DiscountApplied]]) - (Table1[[#This Row],[OrderQuantity]]*Table1[[#This Row],[UnitCost]])</f>
        <v>1429.1100000000001</v>
      </c>
      <c r="U4817">
        <f>DATEDIF(Table1[[#This Row],[ShipDate]],Table1[[#This Row],[DeliveryDate]],"d")</f>
        <v>8</v>
      </c>
      <c r="V4817" t="str">
        <f t="shared" si="151"/>
        <v>Late</v>
      </c>
    </row>
    <row r="4818" spans="2:22" x14ac:dyDescent="0.3">
      <c r="B4818" t="str">
        <f t="shared" si="150"/>
        <v>SO-004917</v>
      </c>
      <c r="C4818" t="s">
        <v>16</v>
      </c>
      <c r="D4818" t="s">
        <v>20</v>
      </c>
      <c r="E4818" s="1">
        <v>43700</v>
      </c>
      <c r="F4818" s="1">
        <v>43825</v>
      </c>
      <c r="G4818" s="1">
        <v>43834</v>
      </c>
      <c r="H4818" s="1">
        <v>43842</v>
      </c>
      <c r="I4818" t="s">
        <v>18</v>
      </c>
      <c r="J4818">
        <v>9</v>
      </c>
      <c r="K4818">
        <v>1</v>
      </c>
      <c r="L4818">
        <v>128</v>
      </c>
      <c r="M4818">
        <v>14</v>
      </c>
      <c r="N4818">
        <v>5</v>
      </c>
      <c r="O4818">
        <v>0.05</v>
      </c>
      <c r="P4818">
        <v>88.17</v>
      </c>
      <c r="Q4818">
        <v>187.6</v>
      </c>
      <c r="R4818">
        <f>Table1[[#This Row],[OrderQuantity]]*Table1[[#This Row],[UnitPrice]]</f>
        <v>938</v>
      </c>
      <c r="S4818">
        <f>Table1[[#This Row],[OrderQuantity]]*Table1[[#This Row],[UnitCost]]</f>
        <v>440.85</v>
      </c>
      <c r="T4818">
        <f>Table1[[#This Row],[OrderQuantity]]*Table1[[#This Row],[UnitPrice]]*(1-Table1[[#This Row],[DiscountApplied]]) - (Table1[[#This Row],[OrderQuantity]]*Table1[[#This Row],[UnitCost]])</f>
        <v>450.24999999999989</v>
      </c>
      <c r="U4818">
        <f>DATEDIF(Table1[[#This Row],[ShipDate]],Table1[[#This Row],[DeliveryDate]],"d")</f>
        <v>8</v>
      </c>
      <c r="V4818" t="str">
        <f t="shared" si="151"/>
        <v>Late</v>
      </c>
    </row>
    <row r="4819" spans="2:22" x14ac:dyDescent="0.3">
      <c r="B4819" t="str">
        <f t="shared" si="150"/>
        <v>SO-004918</v>
      </c>
      <c r="C4819" t="s">
        <v>19</v>
      </c>
      <c r="D4819" t="s">
        <v>17</v>
      </c>
      <c r="E4819" s="1">
        <v>43700</v>
      </c>
      <c r="F4819" s="1">
        <v>43825</v>
      </c>
      <c r="G4819" s="1">
        <v>43851</v>
      </c>
      <c r="H4819" s="1">
        <v>43859</v>
      </c>
      <c r="I4819" t="s">
        <v>18</v>
      </c>
      <c r="J4819">
        <v>20</v>
      </c>
      <c r="K4819">
        <v>32</v>
      </c>
      <c r="L4819">
        <v>241</v>
      </c>
      <c r="M4819">
        <v>21</v>
      </c>
      <c r="N4819">
        <v>8</v>
      </c>
      <c r="O4819">
        <v>0.08</v>
      </c>
      <c r="P4819">
        <v>2168.79</v>
      </c>
      <c r="Q4819">
        <v>2613</v>
      </c>
      <c r="R4819">
        <f>Table1[[#This Row],[OrderQuantity]]*Table1[[#This Row],[UnitPrice]]</f>
        <v>20904</v>
      </c>
      <c r="S4819">
        <f>Table1[[#This Row],[OrderQuantity]]*Table1[[#This Row],[UnitCost]]</f>
        <v>17350.32</v>
      </c>
      <c r="T4819">
        <f>Table1[[#This Row],[OrderQuantity]]*Table1[[#This Row],[UnitPrice]]*(1-Table1[[#This Row],[DiscountApplied]]) - (Table1[[#This Row],[OrderQuantity]]*Table1[[#This Row],[UnitCost]])</f>
        <v>1881.3600000000006</v>
      </c>
      <c r="U4819">
        <f>DATEDIF(Table1[[#This Row],[ShipDate]],Table1[[#This Row],[DeliveryDate]],"d")</f>
        <v>8</v>
      </c>
      <c r="V4819" t="str">
        <f t="shared" si="151"/>
        <v>Late</v>
      </c>
    </row>
    <row r="4820" spans="2:22" x14ac:dyDescent="0.3">
      <c r="B4820" t="str">
        <f t="shared" si="150"/>
        <v>SO-004919</v>
      </c>
      <c r="C4820" t="s">
        <v>19</v>
      </c>
      <c r="D4820" t="s">
        <v>24</v>
      </c>
      <c r="E4820" s="1">
        <v>43700</v>
      </c>
      <c r="F4820" s="1">
        <v>43825</v>
      </c>
      <c r="G4820" s="1">
        <v>43834</v>
      </c>
      <c r="H4820" s="1">
        <v>43844</v>
      </c>
      <c r="I4820" t="s">
        <v>18</v>
      </c>
      <c r="J4820">
        <v>13</v>
      </c>
      <c r="K4820">
        <v>23</v>
      </c>
      <c r="L4820">
        <v>27</v>
      </c>
      <c r="M4820">
        <v>35</v>
      </c>
      <c r="N4820">
        <v>6</v>
      </c>
      <c r="O4820">
        <v>0.05</v>
      </c>
      <c r="P4820">
        <v>1040.44</v>
      </c>
      <c r="Q4820">
        <v>1963.1</v>
      </c>
      <c r="R4820">
        <f>Table1[[#This Row],[OrderQuantity]]*Table1[[#This Row],[UnitPrice]]</f>
        <v>11778.599999999999</v>
      </c>
      <c r="S4820">
        <f>Table1[[#This Row],[OrderQuantity]]*Table1[[#This Row],[UnitCost]]</f>
        <v>6242.64</v>
      </c>
      <c r="T4820">
        <f>Table1[[#This Row],[OrderQuantity]]*Table1[[#This Row],[UnitPrice]]*(1-Table1[[#This Row],[DiscountApplied]]) - (Table1[[#This Row],[OrderQuantity]]*Table1[[#This Row],[UnitCost]])</f>
        <v>4947.0299999999979</v>
      </c>
      <c r="U4820">
        <f>DATEDIF(Table1[[#This Row],[ShipDate]],Table1[[#This Row],[DeliveryDate]],"d")</f>
        <v>10</v>
      </c>
      <c r="V4820" t="str">
        <f t="shared" si="151"/>
        <v>Late</v>
      </c>
    </row>
    <row r="4821" spans="2:22" x14ac:dyDescent="0.3">
      <c r="B4821" t="str">
        <f t="shared" si="150"/>
        <v>SO-004920</v>
      </c>
      <c r="C4821" t="s">
        <v>19</v>
      </c>
      <c r="D4821" t="s">
        <v>20</v>
      </c>
      <c r="E4821" s="1">
        <v>43700</v>
      </c>
      <c r="F4821" s="1">
        <v>43825</v>
      </c>
      <c r="G4821" s="1">
        <v>43847</v>
      </c>
      <c r="H4821" s="1">
        <v>43854</v>
      </c>
      <c r="I4821" t="s">
        <v>18</v>
      </c>
      <c r="J4821">
        <v>18</v>
      </c>
      <c r="K4821">
        <v>40</v>
      </c>
      <c r="L4821">
        <v>88</v>
      </c>
      <c r="M4821">
        <v>12</v>
      </c>
      <c r="N4821">
        <v>6</v>
      </c>
      <c r="O4821">
        <v>0.08</v>
      </c>
      <c r="P4821">
        <v>3154.63</v>
      </c>
      <c r="Q4821">
        <v>3993.2</v>
      </c>
      <c r="R4821">
        <f>Table1[[#This Row],[OrderQuantity]]*Table1[[#This Row],[UnitPrice]]</f>
        <v>23959.199999999997</v>
      </c>
      <c r="S4821">
        <f>Table1[[#This Row],[OrderQuantity]]*Table1[[#This Row],[UnitCost]]</f>
        <v>18927.78</v>
      </c>
      <c r="T4821">
        <f>Table1[[#This Row],[OrderQuantity]]*Table1[[#This Row],[UnitPrice]]*(1-Table1[[#This Row],[DiscountApplied]]) - (Table1[[#This Row],[OrderQuantity]]*Table1[[#This Row],[UnitCost]])</f>
        <v>3114.6840000000011</v>
      </c>
      <c r="U4821">
        <f>DATEDIF(Table1[[#This Row],[ShipDate]],Table1[[#This Row],[DeliveryDate]],"d")</f>
        <v>7</v>
      </c>
      <c r="V4821" t="str">
        <f t="shared" si="151"/>
        <v>On Time</v>
      </c>
    </row>
    <row r="4822" spans="2:22" x14ac:dyDescent="0.3">
      <c r="B4822" t="str">
        <f t="shared" si="150"/>
        <v>SO-004921</v>
      </c>
      <c r="C4822" t="s">
        <v>16</v>
      </c>
      <c r="D4822" t="s">
        <v>26</v>
      </c>
      <c r="E4822" s="1">
        <v>43700</v>
      </c>
      <c r="F4822" s="1">
        <v>43826</v>
      </c>
      <c r="G4822" s="1">
        <v>43849</v>
      </c>
      <c r="H4822" s="1">
        <v>43857</v>
      </c>
      <c r="I4822" t="s">
        <v>18</v>
      </c>
      <c r="J4822">
        <v>10</v>
      </c>
      <c r="K4822">
        <v>27</v>
      </c>
      <c r="L4822">
        <v>59</v>
      </c>
      <c r="M4822">
        <v>15</v>
      </c>
      <c r="N4822">
        <v>7</v>
      </c>
      <c r="O4822">
        <v>0.08</v>
      </c>
      <c r="P4822">
        <v>392.96</v>
      </c>
      <c r="Q4822">
        <v>770.5</v>
      </c>
      <c r="R4822">
        <f>Table1[[#This Row],[OrderQuantity]]*Table1[[#This Row],[UnitPrice]]</f>
        <v>5393.5</v>
      </c>
      <c r="S4822">
        <f>Table1[[#This Row],[OrderQuantity]]*Table1[[#This Row],[UnitCost]]</f>
        <v>2750.72</v>
      </c>
      <c r="T4822">
        <f>Table1[[#This Row],[OrderQuantity]]*Table1[[#This Row],[UnitPrice]]*(1-Table1[[#This Row],[DiscountApplied]]) - (Table1[[#This Row],[OrderQuantity]]*Table1[[#This Row],[UnitCost]])</f>
        <v>2211.3000000000006</v>
      </c>
      <c r="U4822">
        <f>DATEDIF(Table1[[#This Row],[ShipDate]],Table1[[#This Row],[DeliveryDate]],"d")</f>
        <v>8</v>
      </c>
      <c r="V4822" t="str">
        <f t="shared" si="151"/>
        <v>Late</v>
      </c>
    </row>
    <row r="4823" spans="2:22" x14ac:dyDescent="0.3">
      <c r="B4823" t="str">
        <f t="shared" si="150"/>
        <v>SO-004922</v>
      </c>
      <c r="C4823" t="s">
        <v>16</v>
      </c>
      <c r="D4823" t="s">
        <v>24</v>
      </c>
      <c r="E4823" s="1">
        <v>43700</v>
      </c>
      <c r="F4823" s="1">
        <v>43826</v>
      </c>
      <c r="G4823" s="1">
        <v>43837</v>
      </c>
      <c r="H4823" s="1">
        <v>43842</v>
      </c>
      <c r="I4823" t="s">
        <v>18</v>
      </c>
      <c r="J4823">
        <v>4</v>
      </c>
      <c r="K4823">
        <v>31</v>
      </c>
      <c r="L4823">
        <v>28</v>
      </c>
      <c r="M4823">
        <v>22</v>
      </c>
      <c r="N4823">
        <v>2</v>
      </c>
      <c r="O4823">
        <v>0.15</v>
      </c>
      <c r="P4823">
        <v>4488.13</v>
      </c>
      <c r="Q4823">
        <v>5540.9</v>
      </c>
      <c r="R4823">
        <f>Table1[[#This Row],[OrderQuantity]]*Table1[[#This Row],[UnitPrice]]</f>
        <v>11081.8</v>
      </c>
      <c r="S4823">
        <f>Table1[[#This Row],[OrderQuantity]]*Table1[[#This Row],[UnitCost]]</f>
        <v>8976.26</v>
      </c>
      <c r="T4823">
        <f>Table1[[#This Row],[OrderQuantity]]*Table1[[#This Row],[UnitPrice]]*(1-Table1[[#This Row],[DiscountApplied]]) - (Table1[[#This Row],[OrderQuantity]]*Table1[[#This Row],[UnitCost]])</f>
        <v>443.26999999999862</v>
      </c>
      <c r="U4823">
        <f>DATEDIF(Table1[[#This Row],[ShipDate]],Table1[[#This Row],[DeliveryDate]],"d")</f>
        <v>5</v>
      </c>
      <c r="V4823" t="str">
        <f t="shared" si="151"/>
        <v>On Time</v>
      </c>
    </row>
    <row r="4824" spans="2:22" x14ac:dyDescent="0.3">
      <c r="B4824" t="str">
        <f t="shared" si="150"/>
        <v>SO-004923</v>
      </c>
      <c r="C4824" t="s">
        <v>22</v>
      </c>
      <c r="D4824" t="s">
        <v>20</v>
      </c>
      <c r="E4824" s="1">
        <v>43700</v>
      </c>
      <c r="F4824" s="1">
        <v>43826</v>
      </c>
      <c r="G4824" s="1">
        <v>43848</v>
      </c>
      <c r="H4824" s="1">
        <v>43855</v>
      </c>
      <c r="I4824" t="s">
        <v>18</v>
      </c>
      <c r="J4824">
        <v>26</v>
      </c>
      <c r="K4824">
        <v>11</v>
      </c>
      <c r="L4824">
        <v>179</v>
      </c>
      <c r="M4824">
        <v>24</v>
      </c>
      <c r="N4824">
        <v>2</v>
      </c>
      <c r="O4824">
        <v>0.05</v>
      </c>
      <c r="P4824">
        <v>1559.76</v>
      </c>
      <c r="Q4824">
        <v>1949.7</v>
      </c>
      <c r="R4824">
        <f>Table1[[#This Row],[OrderQuantity]]*Table1[[#This Row],[UnitPrice]]</f>
        <v>3899.4</v>
      </c>
      <c r="S4824">
        <f>Table1[[#This Row],[OrderQuantity]]*Table1[[#This Row],[UnitCost]]</f>
        <v>3119.52</v>
      </c>
      <c r="T4824">
        <f>Table1[[#This Row],[OrderQuantity]]*Table1[[#This Row],[UnitPrice]]*(1-Table1[[#This Row],[DiscountApplied]]) - (Table1[[#This Row],[OrderQuantity]]*Table1[[#This Row],[UnitCost]])</f>
        <v>584.90999999999985</v>
      </c>
      <c r="U4824">
        <f>DATEDIF(Table1[[#This Row],[ShipDate]],Table1[[#This Row],[DeliveryDate]],"d")</f>
        <v>7</v>
      </c>
      <c r="V4824" t="str">
        <f t="shared" si="151"/>
        <v>On Time</v>
      </c>
    </row>
    <row r="4825" spans="2:22" x14ac:dyDescent="0.3">
      <c r="B4825" t="str">
        <f t="shared" si="150"/>
        <v>SO-004924</v>
      </c>
      <c r="C4825" t="s">
        <v>16</v>
      </c>
      <c r="D4825" t="s">
        <v>26</v>
      </c>
      <c r="E4825" s="1">
        <v>43700</v>
      </c>
      <c r="F4825" s="1">
        <v>43826</v>
      </c>
      <c r="G4825" s="1">
        <v>43847</v>
      </c>
      <c r="H4825" s="1">
        <v>43848</v>
      </c>
      <c r="I4825" t="s">
        <v>18</v>
      </c>
      <c r="J4825">
        <v>8</v>
      </c>
      <c r="K4825">
        <v>37</v>
      </c>
      <c r="L4825">
        <v>84</v>
      </c>
      <c r="M4825">
        <v>29</v>
      </c>
      <c r="N4825">
        <v>2</v>
      </c>
      <c r="O4825">
        <v>0.05</v>
      </c>
      <c r="P4825">
        <v>4888.12</v>
      </c>
      <c r="Q4825">
        <v>5889.3</v>
      </c>
      <c r="R4825">
        <f>Table1[[#This Row],[OrderQuantity]]*Table1[[#This Row],[UnitPrice]]</f>
        <v>11778.6</v>
      </c>
      <c r="S4825">
        <f>Table1[[#This Row],[OrderQuantity]]*Table1[[#This Row],[UnitCost]]</f>
        <v>9776.24</v>
      </c>
      <c r="T4825">
        <f>Table1[[#This Row],[OrderQuantity]]*Table1[[#This Row],[UnitPrice]]*(1-Table1[[#This Row],[DiscountApplied]]) - (Table1[[#This Row],[OrderQuantity]]*Table1[[#This Row],[UnitCost]])</f>
        <v>1413.4300000000003</v>
      </c>
      <c r="U4825">
        <f>DATEDIF(Table1[[#This Row],[ShipDate]],Table1[[#This Row],[DeliveryDate]],"d")</f>
        <v>1</v>
      </c>
      <c r="V4825" t="str">
        <f t="shared" si="151"/>
        <v>On Time</v>
      </c>
    </row>
    <row r="4826" spans="2:22" x14ac:dyDescent="0.3">
      <c r="B4826" t="str">
        <f t="shared" si="150"/>
        <v>SO-004925</v>
      </c>
      <c r="C4826" t="s">
        <v>19</v>
      </c>
      <c r="D4826" t="s">
        <v>23</v>
      </c>
      <c r="E4826" s="1">
        <v>43700</v>
      </c>
      <c r="F4826" s="1">
        <v>43826</v>
      </c>
      <c r="G4826" s="1">
        <v>43845</v>
      </c>
      <c r="H4826" s="1">
        <v>43854</v>
      </c>
      <c r="I4826" t="s">
        <v>18</v>
      </c>
      <c r="J4826">
        <v>13</v>
      </c>
      <c r="K4826">
        <v>13</v>
      </c>
      <c r="L4826">
        <v>280</v>
      </c>
      <c r="M4826">
        <v>21</v>
      </c>
      <c r="N4826">
        <v>4</v>
      </c>
      <c r="O4826">
        <v>0.08</v>
      </c>
      <c r="P4826">
        <v>496.6</v>
      </c>
      <c r="Q4826">
        <v>730.3</v>
      </c>
      <c r="R4826">
        <f>Table1[[#This Row],[OrderQuantity]]*Table1[[#This Row],[UnitPrice]]</f>
        <v>2921.2</v>
      </c>
      <c r="S4826">
        <f>Table1[[#This Row],[OrderQuantity]]*Table1[[#This Row],[UnitCost]]</f>
        <v>1986.4</v>
      </c>
      <c r="T4826">
        <f>Table1[[#This Row],[OrderQuantity]]*Table1[[#This Row],[UnitPrice]]*(1-Table1[[#This Row],[DiscountApplied]]) - (Table1[[#This Row],[OrderQuantity]]*Table1[[#This Row],[UnitCost]])</f>
        <v>701.10399999999981</v>
      </c>
      <c r="U4826">
        <f>DATEDIF(Table1[[#This Row],[ShipDate]],Table1[[#This Row],[DeliveryDate]],"d")</f>
        <v>9</v>
      </c>
      <c r="V4826" t="str">
        <f t="shared" si="151"/>
        <v>Late</v>
      </c>
    </row>
    <row r="4827" spans="2:22" x14ac:dyDescent="0.3">
      <c r="B4827" t="str">
        <f t="shared" si="150"/>
        <v>SO-004926</v>
      </c>
      <c r="C4827" t="s">
        <v>22</v>
      </c>
      <c r="D4827" t="s">
        <v>23</v>
      </c>
      <c r="E4827" s="1">
        <v>43700</v>
      </c>
      <c r="F4827" s="1">
        <v>43826</v>
      </c>
      <c r="G4827" s="1">
        <v>43845</v>
      </c>
      <c r="H4827" s="1">
        <v>43852</v>
      </c>
      <c r="I4827" t="s">
        <v>18</v>
      </c>
      <c r="J4827">
        <v>26</v>
      </c>
      <c r="K4827">
        <v>45</v>
      </c>
      <c r="L4827">
        <v>301</v>
      </c>
      <c r="M4827">
        <v>33</v>
      </c>
      <c r="N4827">
        <v>4</v>
      </c>
      <c r="O4827">
        <v>0.08</v>
      </c>
      <c r="P4827">
        <v>1858.85</v>
      </c>
      <c r="Q4827">
        <v>3872.6</v>
      </c>
      <c r="R4827">
        <f>Table1[[#This Row],[OrderQuantity]]*Table1[[#This Row],[UnitPrice]]</f>
        <v>15490.4</v>
      </c>
      <c r="S4827">
        <f>Table1[[#This Row],[OrderQuantity]]*Table1[[#This Row],[UnitCost]]</f>
        <v>7435.4</v>
      </c>
      <c r="T4827">
        <f>Table1[[#This Row],[OrderQuantity]]*Table1[[#This Row],[UnitPrice]]*(1-Table1[[#This Row],[DiscountApplied]]) - (Table1[[#This Row],[OrderQuantity]]*Table1[[#This Row],[UnitCost]])</f>
        <v>6815.768</v>
      </c>
      <c r="U4827">
        <f>DATEDIF(Table1[[#This Row],[ShipDate]],Table1[[#This Row],[DeliveryDate]],"d")</f>
        <v>7</v>
      </c>
      <c r="V4827" t="str">
        <f t="shared" si="151"/>
        <v>On Time</v>
      </c>
    </row>
    <row r="4828" spans="2:22" x14ac:dyDescent="0.3">
      <c r="B4828" t="str">
        <f t="shared" si="150"/>
        <v>SO-004927</v>
      </c>
      <c r="C4828" t="s">
        <v>16</v>
      </c>
      <c r="D4828" t="s">
        <v>23</v>
      </c>
      <c r="E4828" s="1">
        <v>43700</v>
      </c>
      <c r="F4828" s="1">
        <v>43827</v>
      </c>
      <c r="G4828" s="1">
        <v>43833</v>
      </c>
      <c r="H4828" s="1">
        <v>43843</v>
      </c>
      <c r="I4828" t="s">
        <v>18</v>
      </c>
      <c r="J4828">
        <v>10</v>
      </c>
      <c r="K4828">
        <v>5</v>
      </c>
      <c r="L4828">
        <v>315</v>
      </c>
      <c r="M4828">
        <v>11</v>
      </c>
      <c r="N4828">
        <v>5</v>
      </c>
      <c r="O4828">
        <v>0.08</v>
      </c>
      <c r="P4828">
        <v>1645.79</v>
      </c>
      <c r="Q4828">
        <v>3577.8</v>
      </c>
      <c r="R4828">
        <f>Table1[[#This Row],[OrderQuantity]]*Table1[[#This Row],[UnitPrice]]</f>
        <v>17889</v>
      </c>
      <c r="S4828">
        <f>Table1[[#This Row],[OrderQuantity]]*Table1[[#This Row],[UnitCost]]</f>
        <v>8228.9500000000007</v>
      </c>
      <c r="T4828">
        <f>Table1[[#This Row],[OrderQuantity]]*Table1[[#This Row],[UnitPrice]]*(1-Table1[[#This Row],[DiscountApplied]]) - (Table1[[#This Row],[OrderQuantity]]*Table1[[#This Row],[UnitCost]])</f>
        <v>8228.93</v>
      </c>
      <c r="U4828">
        <f>DATEDIF(Table1[[#This Row],[ShipDate]],Table1[[#This Row],[DeliveryDate]],"d")</f>
        <v>10</v>
      </c>
      <c r="V4828" t="str">
        <f t="shared" si="151"/>
        <v>Late</v>
      </c>
    </row>
    <row r="4829" spans="2:22" x14ac:dyDescent="0.3">
      <c r="B4829" t="str">
        <f t="shared" si="150"/>
        <v>SO-004928</v>
      </c>
      <c r="C4829" t="s">
        <v>21</v>
      </c>
      <c r="D4829" t="s">
        <v>17</v>
      </c>
      <c r="E4829" s="1">
        <v>43700</v>
      </c>
      <c r="F4829" s="1">
        <v>43827</v>
      </c>
      <c r="G4829" s="1">
        <v>43829</v>
      </c>
      <c r="H4829" s="1">
        <v>43837</v>
      </c>
      <c r="I4829" t="s">
        <v>18</v>
      </c>
      <c r="J4829">
        <v>25</v>
      </c>
      <c r="K4829">
        <v>4</v>
      </c>
      <c r="L4829">
        <v>209</v>
      </c>
      <c r="M4829">
        <v>27</v>
      </c>
      <c r="N4829">
        <v>1</v>
      </c>
      <c r="O4829">
        <v>0.05</v>
      </c>
      <c r="P4829">
        <v>1063.69</v>
      </c>
      <c r="Q4829">
        <v>2532.6</v>
      </c>
      <c r="R4829">
        <f>Table1[[#This Row],[OrderQuantity]]*Table1[[#This Row],[UnitPrice]]</f>
        <v>2532.6</v>
      </c>
      <c r="S4829">
        <f>Table1[[#This Row],[OrderQuantity]]*Table1[[#This Row],[UnitCost]]</f>
        <v>1063.69</v>
      </c>
      <c r="T4829">
        <f>Table1[[#This Row],[OrderQuantity]]*Table1[[#This Row],[UnitPrice]]*(1-Table1[[#This Row],[DiscountApplied]]) - (Table1[[#This Row],[OrderQuantity]]*Table1[[#This Row],[UnitCost]])</f>
        <v>1342.2799999999997</v>
      </c>
      <c r="U4829">
        <f>DATEDIF(Table1[[#This Row],[ShipDate]],Table1[[#This Row],[DeliveryDate]],"d")</f>
        <v>8</v>
      </c>
      <c r="V4829" t="str">
        <f t="shared" si="151"/>
        <v>Late</v>
      </c>
    </row>
    <row r="4830" spans="2:22" x14ac:dyDescent="0.3">
      <c r="B4830" t="str">
        <f t="shared" si="150"/>
        <v>SO-004929</v>
      </c>
      <c r="C4830" t="s">
        <v>16</v>
      </c>
      <c r="D4830" t="s">
        <v>17</v>
      </c>
      <c r="E4830" s="1">
        <v>43700</v>
      </c>
      <c r="F4830" s="1">
        <v>43827</v>
      </c>
      <c r="G4830" s="1">
        <v>43854</v>
      </c>
      <c r="H4830" s="1">
        <v>43857</v>
      </c>
      <c r="I4830" t="s">
        <v>18</v>
      </c>
      <c r="J4830">
        <v>8</v>
      </c>
      <c r="K4830">
        <v>30</v>
      </c>
      <c r="L4830">
        <v>234</v>
      </c>
      <c r="M4830">
        <v>30</v>
      </c>
      <c r="N4830">
        <v>8</v>
      </c>
      <c r="O4830">
        <v>0.1</v>
      </c>
      <c r="P4830">
        <v>2138.64</v>
      </c>
      <c r="Q4830">
        <v>2673.3</v>
      </c>
      <c r="R4830">
        <f>Table1[[#This Row],[OrderQuantity]]*Table1[[#This Row],[UnitPrice]]</f>
        <v>21386.400000000001</v>
      </c>
      <c r="S4830">
        <f>Table1[[#This Row],[OrderQuantity]]*Table1[[#This Row],[UnitCost]]</f>
        <v>17109.12</v>
      </c>
      <c r="T4830">
        <f>Table1[[#This Row],[OrderQuantity]]*Table1[[#This Row],[UnitPrice]]*(1-Table1[[#This Row],[DiscountApplied]]) - (Table1[[#This Row],[OrderQuantity]]*Table1[[#This Row],[UnitCost]])</f>
        <v>2138.6400000000031</v>
      </c>
      <c r="U4830">
        <f>DATEDIF(Table1[[#This Row],[ShipDate]],Table1[[#This Row],[DeliveryDate]],"d")</f>
        <v>3</v>
      </c>
      <c r="V4830" t="str">
        <f t="shared" si="151"/>
        <v>On Time</v>
      </c>
    </row>
    <row r="4831" spans="2:22" x14ac:dyDescent="0.3">
      <c r="B4831" t="str">
        <f t="shared" si="150"/>
        <v>SO-004930</v>
      </c>
      <c r="C4831" t="s">
        <v>22</v>
      </c>
      <c r="D4831" t="s">
        <v>23</v>
      </c>
      <c r="E4831" s="1">
        <v>43700</v>
      </c>
      <c r="F4831" s="1">
        <v>43827</v>
      </c>
      <c r="G4831" s="1">
        <v>43848</v>
      </c>
      <c r="H4831" s="1">
        <v>43854</v>
      </c>
      <c r="I4831" t="s">
        <v>18</v>
      </c>
      <c r="J4831">
        <v>25</v>
      </c>
      <c r="K4831">
        <v>8</v>
      </c>
      <c r="L4831">
        <v>275</v>
      </c>
      <c r="M4831">
        <v>15</v>
      </c>
      <c r="N4831">
        <v>7</v>
      </c>
      <c r="O4831">
        <v>0.05</v>
      </c>
      <c r="P4831">
        <v>894.85</v>
      </c>
      <c r="Q4831">
        <v>1065.3</v>
      </c>
      <c r="R4831">
        <f>Table1[[#This Row],[OrderQuantity]]*Table1[[#This Row],[UnitPrice]]</f>
        <v>7457.0999999999995</v>
      </c>
      <c r="S4831">
        <f>Table1[[#This Row],[OrderQuantity]]*Table1[[#This Row],[UnitCost]]</f>
        <v>6263.95</v>
      </c>
      <c r="T4831">
        <f>Table1[[#This Row],[OrderQuantity]]*Table1[[#This Row],[UnitPrice]]*(1-Table1[[#This Row],[DiscountApplied]]) - (Table1[[#This Row],[OrderQuantity]]*Table1[[#This Row],[UnitCost]])</f>
        <v>820.29499999999916</v>
      </c>
      <c r="U4831">
        <f>DATEDIF(Table1[[#This Row],[ShipDate]],Table1[[#This Row],[DeliveryDate]],"d")</f>
        <v>6</v>
      </c>
      <c r="V4831" t="str">
        <f t="shared" si="151"/>
        <v>On Time</v>
      </c>
    </row>
    <row r="4832" spans="2:22" x14ac:dyDescent="0.3">
      <c r="B4832" t="str">
        <f t="shared" si="150"/>
        <v>SO-004931</v>
      </c>
      <c r="C4832" t="s">
        <v>19</v>
      </c>
      <c r="D4832" t="s">
        <v>17</v>
      </c>
      <c r="E4832" s="1">
        <v>43700</v>
      </c>
      <c r="F4832" s="1">
        <v>43827</v>
      </c>
      <c r="G4832" s="1">
        <v>43841</v>
      </c>
      <c r="H4832" s="1">
        <v>43842</v>
      </c>
      <c r="I4832" t="s">
        <v>18</v>
      </c>
      <c r="J4832">
        <v>17</v>
      </c>
      <c r="K4832">
        <v>37</v>
      </c>
      <c r="L4832">
        <v>240</v>
      </c>
      <c r="M4832">
        <v>4</v>
      </c>
      <c r="N4832">
        <v>4</v>
      </c>
      <c r="O4832">
        <v>0.15</v>
      </c>
      <c r="P4832">
        <v>634.09</v>
      </c>
      <c r="Q4832">
        <v>1132.3</v>
      </c>
      <c r="R4832">
        <f>Table1[[#This Row],[OrderQuantity]]*Table1[[#This Row],[UnitPrice]]</f>
        <v>4529.2</v>
      </c>
      <c r="S4832">
        <f>Table1[[#This Row],[OrderQuantity]]*Table1[[#This Row],[UnitCost]]</f>
        <v>2536.36</v>
      </c>
      <c r="T4832">
        <f>Table1[[#This Row],[OrderQuantity]]*Table1[[#This Row],[UnitPrice]]*(1-Table1[[#This Row],[DiscountApplied]]) - (Table1[[#This Row],[OrderQuantity]]*Table1[[#This Row],[UnitCost]])</f>
        <v>1313.4599999999996</v>
      </c>
      <c r="U4832">
        <f>DATEDIF(Table1[[#This Row],[ShipDate]],Table1[[#This Row],[DeliveryDate]],"d")</f>
        <v>1</v>
      </c>
      <c r="V4832" t="str">
        <f t="shared" si="151"/>
        <v>On Time</v>
      </c>
    </row>
    <row r="4833" spans="2:22" x14ac:dyDescent="0.3">
      <c r="B4833" t="str">
        <f t="shared" si="150"/>
        <v>SO-004932</v>
      </c>
      <c r="C4833" t="s">
        <v>21</v>
      </c>
      <c r="D4833" t="s">
        <v>17</v>
      </c>
      <c r="E4833" s="1">
        <v>43700</v>
      </c>
      <c r="F4833" s="1">
        <v>43827</v>
      </c>
      <c r="G4833" s="1">
        <v>43846</v>
      </c>
      <c r="H4833" s="1">
        <v>43851</v>
      </c>
      <c r="I4833" t="s">
        <v>18</v>
      </c>
      <c r="J4833">
        <v>25</v>
      </c>
      <c r="K4833">
        <v>13</v>
      </c>
      <c r="L4833">
        <v>245</v>
      </c>
      <c r="M4833">
        <v>47</v>
      </c>
      <c r="N4833">
        <v>2</v>
      </c>
      <c r="O4833">
        <v>0.05</v>
      </c>
      <c r="P4833">
        <v>4266.5600000000004</v>
      </c>
      <c r="Q4833">
        <v>5333.2</v>
      </c>
      <c r="R4833">
        <f>Table1[[#This Row],[OrderQuantity]]*Table1[[#This Row],[UnitPrice]]</f>
        <v>10666.4</v>
      </c>
      <c r="S4833">
        <f>Table1[[#This Row],[OrderQuantity]]*Table1[[#This Row],[UnitCost]]</f>
        <v>8533.1200000000008</v>
      </c>
      <c r="T4833">
        <f>Table1[[#This Row],[OrderQuantity]]*Table1[[#This Row],[UnitPrice]]*(1-Table1[[#This Row],[DiscountApplied]]) - (Table1[[#This Row],[OrderQuantity]]*Table1[[#This Row],[UnitCost]])</f>
        <v>1599.9599999999991</v>
      </c>
      <c r="U4833">
        <f>DATEDIF(Table1[[#This Row],[ShipDate]],Table1[[#This Row],[DeliveryDate]],"d")</f>
        <v>5</v>
      </c>
      <c r="V4833" t="str">
        <f t="shared" si="151"/>
        <v>On Time</v>
      </c>
    </row>
    <row r="4834" spans="2:22" x14ac:dyDescent="0.3">
      <c r="B4834" t="str">
        <f t="shared" si="150"/>
        <v>SO-004933</v>
      </c>
      <c r="C4834" t="s">
        <v>16</v>
      </c>
      <c r="D4834" t="s">
        <v>24</v>
      </c>
      <c r="E4834" s="1">
        <v>43700</v>
      </c>
      <c r="F4834" s="1">
        <v>43827</v>
      </c>
      <c r="G4834" s="1">
        <v>43833</v>
      </c>
      <c r="H4834" s="1">
        <v>43839</v>
      </c>
      <c r="I4834" t="s">
        <v>18</v>
      </c>
      <c r="J4834">
        <v>9</v>
      </c>
      <c r="K4834">
        <v>10</v>
      </c>
      <c r="L4834">
        <v>50</v>
      </c>
      <c r="M4834">
        <v>23</v>
      </c>
      <c r="N4834">
        <v>1</v>
      </c>
      <c r="O4834">
        <v>0.08</v>
      </c>
      <c r="P4834">
        <v>420.22</v>
      </c>
      <c r="Q4834">
        <v>857.6</v>
      </c>
      <c r="R4834">
        <f>Table1[[#This Row],[OrderQuantity]]*Table1[[#This Row],[UnitPrice]]</f>
        <v>857.6</v>
      </c>
      <c r="S4834">
        <f>Table1[[#This Row],[OrderQuantity]]*Table1[[#This Row],[UnitCost]]</f>
        <v>420.22</v>
      </c>
      <c r="T4834">
        <f>Table1[[#This Row],[OrderQuantity]]*Table1[[#This Row],[UnitPrice]]*(1-Table1[[#This Row],[DiscountApplied]]) - (Table1[[#This Row],[OrderQuantity]]*Table1[[#This Row],[UnitCost]])</f>
        <v>368.77200000000005</v>
      </c>
      <c r="U4834">
        <f>DATEDIF(Table1[[#This Row],[ShipDate]],Table1[[#This Row],[DeliveryDate]],"d")</f>
        <v>6</v>
      </c>
      <c r="V4834" t="str">
        <f t="shared" si="151"/>
        <v>On Time</v>
      </c>
    </row>
    <row r="4835" spans="2:22" x14ac:dyDescent="0.3">
      <c r="B4835" t="str">
        <f t="shared" si="150"/>
        <v>SO-004934</v>
      </c>
      <c r="C4835" t="s">
        <v>21</v>
      </c>
      <c r="D4835" t="s">
        <v>24</v>
      </c>
      <c r="E4835" s="1">
        <v>43700</v>
      </c>
      <c r="F4835" s="1">
        <v>43827</v>
      </c>
      <c r="G4835" s="1">
        <v>43849</v>
      </c>
      <c r="H4835" s="1">
        <v>43852</v>
      </c>
      <c r="I4835" t="s">
        <v>18</v>
      </c>
      <c r="J4835">
        <v>23</v>
      </c>
      <c r="K4835">
        <v>14</v>
      </c>
      <c r="L4835">
        <v>47</v>
      </c>
      <c r="M4835">
        <v>26</v>
      </c>
      <c r="N4835">
        <v>8</v>
      </c>
      <c r="O4835">
        <v>0.08</v>
      </c>
      <c r="P4835">
        <v>128.91</v>
      </c>
      <c r="Q4835">
        <v>174.2</v>
      </c>
      <c r="R4835">
        <f>Table1[[#This Row],[OrderQuantity]]*Table1[[#This Row],[UnitPrice]]</f>
        <v>1393.6</v>
      </c>
      <c r="S4835">
        <f>Table1[[#This Row],[OrderQuantity]]*Table1[[#This Row],[UnitCost]]</f>
        <v>1031.28</v>
      </c>
      <c r="T4835">
        <f>Table1[[#This Row],[OrderQuantity]]*Table1[[#This Row],[UnitPrice]]*(1-Table1[[#This Row],[DiscountApplied]]) - (Table1[[#This Row],[OrderQuantity]]*Table1[[#This Row],[UnitCost]])</f>
        <v>250.83200000000011</v>
      </c>
      <c r="U4835">
        <f>DATEDIF(Table1[[#This Row],[ShipDate]],Table1[[#This Row],[DeliveryDate]],"d")</f>
        <v>3</v>
      </c>
      <c r="V4835" t="str">
        <f t="shared" si="151"/>
        <v>On Time</v>
      </c>
    </row>
    <row r="4836" spans="2:22" x14ac:dyDescent="0.3">
      <c r="B4836" t="str">
        <f t="shared" si="150"/>
        <v>SO-004935</v>
      </c>
      <c r="C4836" t="s">
        <v>19</v>
      </c>
      <c r="D4836" t="s">
        <v>24</v>
      </c>
      <c r="E4836" s="1">
        <v>43700</v>
      </c>
      <c r="F4836" s="1">
        <v>43827</v>
      </c>
      <c r="G4836" s="1">
        <v>43842</v>
      </c>
      <c r="H4836" s="1">
        <v>43849</v>
      </c>
      <c r="I4836" t="s">
        <v>18</v>
      </c>
      <c r="J4836">
        <v>19</v>
      </c>
      <c r="K4836">
        <v>48</v>
      </c>
      <c r="L4836">
        <v>58</v>
      </c>
      <c r="M4836">
        <v>13</v>
      </c>
      <c r="N4836">
        <v>8</v>
      </c>
      <c r="O4836">
        <v>0.05</v>
      </c>
      <c r="P4836">
        <v>4367.7299999999996</v>
      </c>
      <c r="Q4836">
        <v>5326.5</v>
      </c>
      <c r="R4836">
        <f>Table1[[#This Row],[OrderQuantity]]*Table1[[#This Row],[UnitPrice]]</f>
        <v>42612</v>
      </c>
      <c r="S4836">
        <f>Table1[[#This Row],[OrderQuantity]]*Table1[[#This Row],[UnitCost]]</f>
        <v>34941.839999999997</v>
      </c>
      <c r="T4836">
        <f>Table1[[#This Row],[OrderQuantity]]*Table1[[#This Row],[UnitPrice]]*(1-Table1[[#This Row],[DiscountApplied]]) - (Table1[[#This Row],[OrderQuantity]]*Table1[[#This Row],[UnitCost]])</f>
        <v>5539.5600000000049</v>
      </c>
      <c r="U4836">
        <f>DATEDIF(Table1[[#This Row],[ShipDate]],Table1[[#This Row],[DeliveryDate]],"d")</f>
        <v>7</v>
      </c>
      <c r="V4836" t="str">
        <f t="shared" si="151"/>
        <v>On Time</v>
      </c>
    </row>
    <row r="4837" spans="2:22" x14ac:dyDescent="0.3">
      <c r="B4837" t="str">
        <f t="shared" si="150"/>
        <v>SO-004936</v>
      </c>
      <c r="C4837" t="s">
        <v>16</v>
      </c>
      <c r="D4837" t="s">
        <v>20</v>
      </c>
      <c r="E4837" s="1">
        <v>43700</v>
      </c>
      <c r="F4837" s="1">
        <v>43827</v>
      </c>
      <c r="G4837" s="1">
        <v>43832</v>
      </c>
      <c r="H4837" s="1">
        <v>43841</v>
      </c>
      <c r="I4837" t="s">
        <v>18</v>
      </c>
      <c r="J4837">
        <v>9</v>
      </c>
      <c r="K4837">
        <v>49</v>
      </c>
      <c r="L4837">
        <v>179</v>
      </c>
      <c r="M4837">
        <v>46</v>
      </c>
      <c r="N4837">
        <v>7</v>
      </c>
      <c r="O4837">
        <v>0.2</v>
      </c>
      <c r="P4837">
        <v>139.29</v>
      </c>
      <c r="Q4837">
        <v>180.9</v>
      </c>
      <c r="R4837">
        <f>Table1[[#This Row],[OrderQuantity]]*Table1[[#This Row],[UnitPrice]]</f>
        <v>1266.3</v>
      </c>
      <c r="S4837">
        <f>Table1[[#This Row],[OrderQuantity]]*Table1[[#This Row],[UnitCost]]</f>
        <v>975.03</v>
      </c>
      <c r="T4837">
        <f>Table1[[#This Row],[OrderQuantity]]*Table1[[#This Row],[UnitPrice]]*(1-Table1[[#This Row],[DiscountApplied]]) - (Table1[[#This Row],[OrderQuantity]]*Table1[[#This Row],[UnitCost]])</f>
        <v>38.009999999999991</v>
      </c>
      <c r="U4837">
        <f>DATEDIF(Table1[[#This Row],[ShipDate]],Table1[[#This Row],[DeliveryDate]],"d")</f>
        <v>9</v>
      </c>
      <c r="V4837" t="str">
        <f t="shared" si="151"/>
        <v>Late</v>
      </c>
    </row>
    <row r="4838" spans="2:22" x14ac:dyDescent="0.3">
      <c r="B4838" t="str">
        <f t="shared" si="150"/>
        <v>SO-004937</v>
      </c>
      <c r="C4838" t="s">
        <v>16</v>
      </c>
      <c r="D4838" t="s">
        <v>25</v>
      </c>
      <c r="E4838" s="1">
        <v>43700</v>
      </c>
      <c r="F4838" s="1">
        <v>43828</v>
      </c>
      <c r="G4838" s="1">
        <v>43852</v>
      </c>
      <c r="H4838" s="1">
        <v>43860</v>
      </c>
      <c r="I4838" t="s">
        <v>18</v>
      </c>
      <c r="J4838">
        <v>8</v>
      </c>
      <c r="K4838">
        <v>49</v>
      </c>
      <c r="L4838">
        <v>341</v>
      </c>
      <c r="M4838">
        <v>8</v>
      </c>
      <c r="N4838">
        <v>7</v>
      </c>
      <c r="O4838">
        <v>0.05</v>
      </c>
      <c r="P4838">
        <v>1369.75</v>
      </c>
      <c r="Q4838">
        <v>1802.3</v>
      </c>
      <c r="R4838">
        <f>Table1[[#This Row],[OrderQuantity]]*Table1[[#This Row],[UnitPrice]]</f>
        <v>12616.1</v>
      </c>
      <c r="S4838">
        <f>Table1[[#This Row],[OrderQuantity]]*Table1[[#This Row],[UnitCost]]</f>
        <v>9588.25</v>
      </c>
      <c r="T4838">
        <f>Table1[[#This Row],[OrderQuantity]]*Table1[[#This Row],[UnitPrice]]*(1-Table1[[#This Row],[DiscountApplied]]) - (Table1[[#This Row],[OrderQuantity]]*Table1[[#This Row],[UnitCost]])</f>
        <v>2397.0450000000001</v>
      </c>
      <c r="U4838">
        <f>DATEDIF(Table1[[#This Row],[ShipDate]],Table1[[#This Row],[DeliveryDate]],"d")</f>
        <v>8</v>
      </c>
      <c r="V4838" t="str">
        <f t="shared" si="151"/>
        <v>Late</v>
      </c>
    </row>
    <row r="4839" spans="2:22" x14ac:dyDescent="0.3">
      <c r="B4839" t="str">
        <f t="shared" si="150"/>
        <v>SO-004938</v>
      </c>
      <c r="C4839" t="s">
        <v>16</v>
      </c>
      <c r="D4839" t="s">
        <v>20</v>
      </c>
      <c r="E4839" s="1">
        <v>43700</v>
      </c>
      <c r="F4839" s="1">
        <v>43828</v>
      </c>
      <c r="G4839" s="1">
        <v>43848</v>
      </c>
      <c r="H4839" s="1">
        <v>43853</v>
      </c>
      <c r="I4839" t="s">
        <v>18</v>
      </c>
      <c r="J4839">
        <v>11</v>
      </c>
      <c r="K4839">
        <v>10</v>
      </c>
      <c r="L4839">
        <v>92</v>
      </c>
      <c r="M4839">
        <v>45</v>
      </c>
      <c r="N4839">
        <v>2</v>
      </c>
      <c r="O4839">
        <v>0.05</v>
      </c>
      <c r="P4839">
        <v>1706.89</v>
      </c>
      <c r="Q4839">
        <v>3879.3</v>
      </c>
      <c r="R4839">
        <f>Table1[[#This Row],[OrderQuantity]]*Table1[[#This Row],[UnitPrice]]</f>
        <v>7758.6</v>
      </c>
      <c r="S4839">
        <f>Table1[[#This Row],[OrderQuantity]]*Table1[[#This Row],[UnitCost]]</f>
        <v>3413.78</v>
      </c>
      <c r="T4839">
        <f>Table1[[#This Row],[OrderQuantity]]*Table1[[#This Row],[UnitPrice]]*(1-Table1[[#This Row],[DiscountApplied]]) - (Table1[[#This Row],[OrderQuantity]]*Table1[[#This Row],[UnitCost]])</f>
        <v>3956.89</v>
      </c>
      <c r="U4839">
        <f>DATEDIF(Table1[[#This Row],[ShipDate]],Table1[[#This Row],[DeliveryDate]],"d")</f>
        <v>5</v>
      </c>
      <c r="V4839" t="str">
        <f t="shared" si="151"/>
        <v>On Time</v>
      </c>
    </row>
    <row r="4840" spans="2:22" x14ac:dyDescent="0.3">
      <c r="B4840" t="str">
        <f t="shared" si="150"/>
        <v>SO-004939</v>
      </c>
      <c r="C4840" t="s">
        <v>21</v>
      </c>
      <c r="D4840" t="s">
        <v>20</v>
      </c>
      <c r="E4840" s="1">
        <v>43700</v>
      </c>
      <c r="F4840" s="1">
        <v>43828</v>
      </c>
      <c r="G4840" s="1">
        <v>43852</v>
      </c>
      <c r="H4840" s="1">
        <v>43856</v>
      </c>
      <c r="I4840" t="s">
        <v>18</v>
      </c>
      <c r="J4840">
        <v>24</v>
      </c>
      <c r="K4840">
        <v>32</v>
      </c>
      <c r="L4840">
        <v>200</v>
      </c>
      <c r="M4840">
        <v>44</v>
      </c>
      <c r="N4840">
        <v>3</v>
      </c>
      <c r="O4840">
        <v>0.05</v>
      </c>
      <c r="P4840">
        <v>820.48</v>
      </c>
      <c r="Q4840">
        <v>1051.9000000000001</v>
      </c>
      <c r="R4840">
        <f>Table1[[#This Row],[OrderQuantity]]*Table1[[#This Row],[UnitPrice]]</f>
        <v>3155.7000000000003</v>
      </c>
      <c r="S4840">
        <f>Table1[[#This Row],[OrderQuantity]]*Table1[[#This Row],[UnitCost]]</f>
        <v>2461.44</v>
      </c>
      <c r="T4840">
        <f>Table1[[#This Row],[OrderQuantity]]*Table1[[#This Row],[UnitPrice]]*(1-Table1[[#This Row],[DiscountApplied]]) - (Table1[[#This Row],[OrderQuantity]]*Table1[[#This Row],[UnitCost]])</f>
        <v>536.47499999999991</v>
      </c>
      <c r="U4840">
        <f>DATEDIF(Table1[[#This Row],[ShipDate]],Table1[[#This Row],[DeliveryDate]],"d")</f>
        <v>4</v>
      </c>
      <c r="V4840" t="str">
        <f t="shared" si="151"/>
        <v>On Time</v>
      </c>
    </row>
    <row r="4841" spans="2:22" x14ac:dyDescent="0.3">
      <c r="B4841" t="str">
        <f t="shared" si="150"/>
        <v>SO-004940</v>
      </c>
      <c r="C4841" t="s">
        <v>19</v>
      </c>
      <c r="D4841" t="s">
        <v>20</v>
      </c>
      <c r="E4841" s="1">
        <v>43700</v>
      </c>
      <c r="F4841" s="1">
        <v>43828</v>
      </c>
      <c r="G4841" s="1">
        <v>43830</v>
      </c>
      <c r="H4841" s="1">
        <v>43836</v>
      </c>
      <c r="I4841" t="s">
        <v>18</v>
      </c>
      <c r="J4841">
        <v>14</v>
      </c>
      <c r="K4841">
        <v>4</v>
      </c>
      <c r="L4841">
        <v>116</v>
      </c>
      <c r="M4841">
        <v>30</v>
      </c>
      <c r="N4841">
        <v>1</v>
      </c>
      <c r="O4841">
        <v>0.05</v>
      </c>
      <c r="P4841">
        <v>2226.48</v>
      </c>
      <c r="Q4841">
        <v>3906.1</v>
      </c>
      <c r="R4841">
        <f>Table1[[#This Row],[OrderQuantity]]*Table1[[#This Row],[UnitPrice]]</f>
        <v>3906.1</v>
      </c>
      <c r="S4841">
        <f>Table1[[#This Row],[OrderQuantity]]*Table1[[#This Row],[UnitCost]]</f>
        <v>2226.48</v>
      </c>
      <c r="T4841">
        <f>Table1[[#This Row],[OrderQuantity]]*Table1[[#This Row],[UnitPrice]]*(1-Table1[[#This Row],[DiscountApplied]]) - (Table1[[#This Row],[OrderQuantity]]*Table1[[#This Row],[UnitCost]])</f>
        <v>1484.3149999999996</v>
      </c>
      <c r="U4841">
        <f>DATEDIF(Table1[[#This Row],[ShipDate]],Table1[[#This Row],[DeliveryDate]],"d")</f>
        <v>6</v>
      </c>
      <c r="V4841" t="str">
        <f t="shared" si="151"/>
        <v>On Time</v>
      </c>
    </row>
    <row r="4842" spans="2:22" x14ac:dyDescent="0.3">
      <c r="B4842" t="str">
        <f t="shared" si="150"/>
        <v>SO-004941</v>
      </c>
      <c r="C4842" t="s">
        <v>16</v>
      </c>
      <c r="D4842" t="s">
        <v>23</v>
      </c>
      <c r="E4842" s="1">
        <v>43700</v>
      </c>
      <c r="F4842" s="1">
        <v>43828</v>
      </c>
      <c r="G4842" s="1">
        <v>43842</v>
      </c>
      <c r="H4842" s="1">
        <v>43847</v>
      </c>
      <c r="I4842" t="s">
        <v>18</v>
      </c>
      <c r="J4842">
        <v>2</v>
      </c>
      <c r="K4842">
        <v>31</v>
      </c>
      <c r="L4842">
        <v>262</v>
      </c>
      <c r="M4842">
        <v>26</v>
      </c>
      <c r="N4842">
        <v>5</v>
      </c>
      <c r="O4842">
        <v>0.05</v>
      </c>
      <c r="P4842">
        <v>507.93</v>
      </c>
      <c r="Q4842">
        <v>891.1</v>
      </c>
      <c r="R4842">
        <f>Table1[[#This Row],[OrderQuantity]]*Table1[[#This Row],[UnitPrice]]</f>
        <v>4455.5</v>
      </c>
      <c r="S4842">
        <f>Table1[[#This Row],[OrderQuantity]]*Table1[[#This Row],[UnitCost]]</f>
        <v>2539.65</v>
      </c>
      <c r="T4842">
        <f>Table1[[#This Row],[OrderQuantity]]*Table1[[#This Row],[UnitPrice]]*(1-Table1[[#This Row],[DiscountApplied]]) - (Table1[[#This Row],[OrderQuantity]]*Table1[[#This Row],[UnitCost]])</f>
        <v>1693.0749999999994</v>
      </c>
      <c r="U4842">
        <f>DATEDIF(Table1[[#This Row],[ShipDate]],Table1[[#This Row],[DeliveryDate]],"d")</f>
        <v>5</v>
      </c>
      <c r="V4842" t="str">
        <f t="shared" si="151"/>
        <v>On Time</v>
      </c>
    </row>
    <row r="4843" spans="2:22" x14ac:dyDescent="0.3">
      <c r="B4843" t="str">
        <f t="shared" si="150"/>
        <v>SO-004942</v>
      </c>
      <c r="C4843" t="s">
        <v>16</v>
      </c>
      <c r="D4843" t="s">
        <v>20</v>
      </c>
      <c r="E4843" s="1">
        <v>43700</v>
      </c>
      <c r="F4843" s="1">
        <v>43828</v>
      </c>
      <c r="G4843" s="1">
        <v>43845</v>
      </c>
      <c r="H4843" s="1">
        <v>43851</v>
      </c>
      <c r="I4843" t="s">
        <v>18</v>
      </c>
      <c r="J4843">
        <v>12</v>
      </c>
      <c r="K4843">
        <v>40</v>
      </c>
      <c r="L4843">
        <v>124</v>
      </c>
      <c r="M4843">
        <v>1</v>
      </c>
      <c r="N4843">
        <v>2</v>
      </c>
      <c r="O4843">
        <v>0.08</v>
      </c>
      <c r="P4843">
        <v>170.25</v>
      </c>
      <c r="Q4843">
        <v>221.1</v>
      </c>
      <c r="R4843">
        <f>Table1[[#This Row],[OrderQuantity]]*Table1[[#This Row],[UnitPrice]]</f>
        <v>442.2</v>
      </c>
      <c r="S4843">
        <f>Table1[[#This Row],[OrderQuantity]]*Table1[[#This Row],[UnitCost]]</f>
        <v>340.5</v>
      </c>
      <c r="T4843">
        <f>Table1[[#This Row],[OrderQuantity]]*Table1[[#This Row],[UnitPrice]]*(1-Table1[[#This Row],[DiscountApplied]]) - (Table1[[#This Row],[OrderQuantity]]*Table1[[#This Row],[UnitCost]])</f>
        <v>66.324000000000012</v>
      </c>
      <c r="U4843">
        <f>DATEDIF(Table1[[#This Row],[ShipDate]],Table1[[#This Row],[DeliveryDate]],"d")</f>
        <v>6</v>
      </c>
      <c r="V4843" t="str">
        <f t="shared" si="151"/>
        <v>On Time</v>
      </c>
    </row>
    <row r="4844" spans="2:22" x14ac:dyDescent="0.3">
      <c r="B4844" t="str">
        <f t="shared" si="150"/>
        <v>SO-004943</v>
      </c>
      <c r="C4844" t="s">
        <v>22</v>
      </c>
      <c r="D4844" t="s">
        <v>26</v>
      </c>
      <c r="E4844" s="1">
        <v>43700</v>
      </c>
      <c r="F4844" s="1">
        <v>43828</v>
      </c>
      <c r="G4844" s="1">
        <v>43856</v>
      </c>
      <c r="H4844" s="1">
        <v>43858</v>
      </c>
      <c r="I4844" t="s">
        <v>18</v>
      </c>
      <c r="J4844">
        <v>28</v>
      </c>
      <c r="K4844">
        <v>25</v>
      </c>
      <c r="L4844">
        <v>78</v>
      </c>
      <c r="M4844">
        <v>21</v>
      </c>
      <c r="N4844">
        <v>3</v>
      </c>
      <c r="O4844">
        <v>0.15</v>
      </c>
      <c r="P4844">
        <v>2551.36</v>
      </c>
      <c r="Q4844">
        <v>3986.5</v>
      </c>
      <c r="R4844">
        <f>Table1[[#This Row],[OrderQuantity]]*Table1[[#This Row],[UnitPrice]]</f>
        <v>11959.5</v>
      </c>
      <c r="S4844">
        <f>Table1[[#This Row],[OrderQuantity]]*Table1[[#This Row],[UnitCost]]</f>
        <v>7654.08</v>
      </c>
      <c r="T4844">
        <f>Table1[[#This Row],[OrderQuantity]]*Table1[[#This Row],[UnitPrice]]*(1-Table1[[#This Row],[DiscountApplied]]) - (Table1[[#This Row],[OrderQuantity]]*Table1[[#This Row],[UnitCost]])</f>
        <v>2511.494999999999</v>
      </c>
      <c r="U4844">
        <f>DATEDIF(Table1[[#This Row],[ShipDate]],Table1[[#This Row],[DeliveryDate]],"d")</f>
        <v>2</v>
      </c>
      <c r="V4844" t="str">
        <f t="shared" si="151"/>
        <v>On Time</v>
      </c>
    </row>
    <row r="4845" spans="2:22" x14ac:dyDescent="0.3">
      <c r="B4845" t="str">
        <f t="shared" si="150"/>
        <v>SO-004944</v>
      </c>
      <c r="C4845" t="s">
        <v>21</v>
      </c>
      <c r="D4845" t="s">
        <v>23</v>
      </c>
      <c r="E4845" s="1">
        <v>43700</v>
      </c>
      <c r="F4845" s="1">
        <v>43828</v>
      </c>
      <c r="G4845" s="1">
        <v>43837</v>
      </c>
      <c r="H4845" s="1">
        <v>43839</v>
      </c>
      <c r="I4845" t="s">
        <v>18</v>
      </c>
      <c r="J4845">
        <v>21</v>
      </c>
      <c r="K4845">
        <v>30</v>
      </c>
      <c r="L4845">
        <v>288</v>
      </c>
      <c r="M4845">
        <v>20</v>
      </c>
      <c r="N4845">
        <v>1</v>
      </c>
      <c r="O4845">
        <v>0.2</v>
      </c>
      <c r="P4845">
        <v>153.83000000000001</v>
      </c>
      <c r="Q4845">
        <v>187.6</v>
      </c>
      <c r="R4845">
        <f>Table1[[#This Row],[OrderQuantity]]*Table1[[#This Row],[UnitPrice]]</f>
        <v>187.6</v>
      </c>
      <c r="S4845">
        <f>Table1[[#This Row],[OrderQuantity]]*Table1[[#This Row],[UnitCost]]</f>
        <v>153.83000000000001</v>
      </c>
      <c r="T4845">
        <f>Table1[[#This Row],[OrderQuantity]]*Table1[[#This Row],[UnitPrice]]*(1-Table1[[#This Row],[DiscountApplied]]) - (Table1[[#This Row],[OrderQuantity]]*Table1[[#This Row],[UnitCost]])</f>
        <v>-3.75</v>
      </c>
      <c r="U4845">
        <f>DATEDIF(Table1[[#This Row],[ShipDate]],Table1[[#This Row],[DeliveryDate]],"d")</f>
        <v>2</v>
      </c>
      <c r="V4845" t="str">
        <f t="shared" si="151"/>
        <v>On Time</v>
      </c>
    </row>
    <row r="4846" spans="2:22" x14ac:dyDescent="0.3">
      <c r="B4846" t="str">
        <f t="shared" si="150"/>
        <v>SO-004945</v>
      </c>
      <c r="C4846" t="s">
        <v>16</v>
      </c>
      <c r="D4846" t="s">
        <v>26</v>
      </c>
      <c r="E4846" s="1">
        <v>43700</v>
      </c>
      <c r="F4846" s="1">
        <v>43828</v>
      </c>
      <c r="G4846" s="1">
        <v>43833</v>
      </c>
      <c r="H4846" s="1">
        <v>43838</v>
      </c>
      <c r="I4846" t="s">
        <v>18</v>
      </c>
      <c r="J4846">
        <v>11</v>
      </c>
      <c r="K4846">
        <v>47</v>
      </c>
      <c r="L4846">
        <v>60</v>
      </c>
      <c r="M4846">
        <v>27</v>
      </c>
      <c r="N4846">
        <v>5</v>
      </c>
      <c r="O4846">
        <v>0.1</v>
      </c>
      <c r="P4846">
        <v>102.91</v>
      </c>
      <c r="Q4846">
        <v>214.4</v>
      </c>
      <c r="R4846">
        <f>Table1[[#This Row],[OrderQuantity]]*Table1[[#This Row],[UnitPrice]]</f>
        <v>1072</v>
      </c>
      <c r="S4846">
        <f>Table1[[#This Row],[OrderQuantity]]*Table1[[#This Row],[UnitCost]]</f>
        <v>514.54999999999995</v>
      </c>
      <c r="T4846">
        <f>Table1[[#This Row],[OrderQuantity]]*Table1[[#This Row],[UnitPrice]]*(1-Table1[[#This Row],[DiscountApplied]]) - (Table1[[#This Row],[OrderQuantity]]*Table1[[#This Row],[UnitCost]])</f>
        <v>450.25000000000011</v>
      </c>
      <c r="U4846">
        <f>DATEDIF(Table1[[#This Row],[ShipDate]],Table1[[#This Row],[DeliveryDate]],"d")</f>
        <v>5</v>
      </c>
      <c r="V4846" t="str">
        <f t="shared" si="151"/>
        <v>On Time</v>
      </c>
    </row>
    <row r="4847" spans="2:22" x14ac:dyDescent="0.3">
      <c r="B4847" t="str">
        <f t="shared" si="150"/>
        <v>SO-004946</v>
      </c>
      <c r="C4847" t="s">
        <v>16</v>
      </c>
      <c r="D4847" t="s">
        <v>17</v>
      </c>
      <c r="E4847" s="1">
        <v>43700</v>
      </c>
      <c r="F4847" s="1">
        <v>43828</v>
      </c>
      <c r="G4847" s="1">
        <v>43855</v>
      </c>
      <c r="H4847" s="1">
        <v>43859</v>
      </c>
      <c r="I4847" t="s">
        <v>18</v>
      </c>
      <c r="J4847">
        <v>7</v>
      </c>
      <c r="K4847">
        <v>18</v>
      </c>
      <c r="L4847">
        <v>250</v>
      </c>
      <c r="M4847">
        <v>45</v>
      </c>
      <c r="N4847">
        <v>2</v>
      </c>
      <c r="O4847">
        <v>0.1</v>
      </c>
      <c r="P4847">
        <v>909.32</v>
      </c>
      <c r="Q4847">
        <v>1748.7</v>
      </c>
      <c r="R4847">
        <f>Table1[[#This Row],[OrderQuantity]]*Table1[[#This Row],[UnitPrice]]</f>
        <v>3497.4</v>
      </c>
      <c r="S4847">
        <f>Table1[[#This Row],[OrderQuantity]]*Table1[[#This Row],[UnitCost]]</f>
        <v>1818.64</v>
      </c>
      <c r="T4847">
        <f>Table1[[#This Row],[OrderQuantity]]*Table1[[#This Row],[UnitPrice]]*(1-Table1[[#This Row],[DiscountApplied]]) - (Table1[[#This Row],[OrderQuantity]]*Table1[[#This Row],[UnitCost]])</f>
        <v>1329.0200000000002</v>
      </c>
      <c r="U4847">
        <f>DATEDIF(Table1[[#This Row],[ShipDate]],Table1[[#This Row],[DeliveryDate]],"d")</f>
        <v>4</v>
      </c>
      <c r="V4847" t="str">
        <f t="shared" si="151"/>
        <v>On Time</v>
      </c>
    </row>
    <row r="4848" spans="2:22" x14ac:dyDescent="0.3">
      <c r="B4848" t="str">
        <f t="shared" si="150"/>
        <v>SO-004947</v>
      </c>
      <c r="C4848" t="s">
        <v>16</v>
      </c>
      <c r="D4848" t="s">
        <v>20</v>
      </c>
      <c r="E4848" s="1">
        <v>43700</v>
      </c>
      <c r="F4848" s="1">
        <v>43828</v>
      </c>
      <c r="G4848" s="1">
        <v>43848</v>
      </c>
      <c r="H4848" s="1">
        <v>43855</v>
      </c>
      <c r="I4848" t="s">
        <v>18</v>
      </c>
      <c r="J4848">
        <v>8</v>
      </c>
      <c r="K4848">
        <v>21</v>
      </c>
      <c r="L4848">
        <v>128</v>
      </c>
      <c r="M4848">
        <v>41</v>
      </c>
      <c r="N4848">
        <v>6</v>
      </c>
      <c r="O4848">
        <v>0.08</v>
      </c>
      <c r="P4848">
        <v>1477.35</v>
      </c>
      <c r="Q4848">
        <v>1969.8</v>
      </c>
      <c r="R4848">
        <f>Table1[[#This Row],[OrderQuantity]]*Table1[[#This Row],[UnitPrice]]</f>
        <v>11818.8</v>
      </c>
      <c r="S4848">
        <f>Table1[[#This Row],[OrderQuantity]]*Table1[[#This Row],[UnitCost]]</f>
        <v>8864.0999999999985</v>
      </c>
      <c r="T4848">
        <f>Table1[[#This Row],[OrderQuantity]]*Table1[[#This Row],[UnitPrice]]*(1-Table1[[#This Row],[DiscountApplied]]) - (Table1[[#This Row],[OrderQuantity]]*Table1[[#This Row],[UnitCost]])</f>
        <v>2009.1960000000017</v>
      </c>
      <c r="U4848">
        <f>DATEDIF(Table1[[#This Row],[ShipDate]],Table1[[#This Row],[DeliveryDate]],"d")</f>
        <v>7</v>
      </c>
      <c r="V4848" t="str">
        <f t="shared" si="151"/>
        <v>On Time</v>
      </c>
    </row>
    <row r="4849" spans="2:22" x14ac:dyDescent="0.3">
      <c r="B4849" t="str">
        <f t="shared" si="150"/>
        <v>SO-004948</v>
      </c>
      <c r="C4849" t="s">
        <v>19</v>
      </c>
      <c r="D4849" t="s">
        <v>24</v>
      </c>
      <c r="E4849" s="1">
        <v>43700</v>
      </c>
      <c r="F4849" s="1">
        <v>43829</v>
      </c>
      <c r="G4849" s="1">
        <v>43836</v>
      </c>
      <c r="H4849" s="1">
        <v>43845</v>
      </c>
      <c r="I4849" t="s">
        <v>18</v>
      </c>
      <c r="J4849">
        <v>18</v>
      </c>
      <c r="K4849">
        <v>13</v>
      </c>
      <c r="L4849">
        <v>46</v>
      </c>
      <c r="M4849">
        <v>28</v>
      </c>
      <c r="N4849">
        <v>3</v>
      </c>
      <c r="O4849">
        <v>0.3</v>
      </c>
      <c r="P4849">
        <v>2648.51</v>
      </c>
      <c r="Q4849">
        <v>3953</v>
      </c>
      <c r="R4849">
        <f>Table1[[#This Row],[OrderQuantity]]*Table1[[#This Row],[UnitPrice]]</f>
        <v>11859</v>
      </c>
      <c r="S4849">
        <f>Table1[[#This Row],[OrderQuantity]]*Table1[[#This Row],[UnitCost]]</f>
        <v>7945.5300000000007</v>
      </c>
      <c r="T4849">
        <f>Table1[[#This Row],[OrderQuantity]]*Table1[[#This Row],[UnitPrice]]*(1-Table1[[#This Row],[DiscountApplied]]) - (Table1[[#This Row],[OrderQuantity]]*Table1[[#This Row],[UnitCost]])</f>
        <v>355.76999999999862</v>
      </c>
      <c r="U4849">
        <f>DATEDIF(Table1[[#This Row],[ShipDate]],Table1[[#This Row],[DeliveryDate]],"d")</f>
        <v>9</v>
      </c>
      <c r="V4849" t="str">
        <f t="shared" si="151"/>
        <v>Late</v>
      </c>
    </row>
    <row r="4850" spans="2:22" x14ac:dyDescent="0.3">
      <c r="B4850" t="str">
        <f t="shared" si="150"/>
        <v>SO-004949</v>
      </c>
      <c r="C4850" t="s">
        <v>19</v>
      </c>
      <c r="D4850" t="s">
        <v>24</v>
      </c>
      <c r="E4850" s="1">
        <v>43700</v>
      </c>
      <c r="F4850" s="1">
        <v>43829</v>
      </c>
      <c r="G4850" s="1">
        <v>43844</v>
      </c>
      <c r="H4850" s="1">
        <v>43850</v>
      </c>
      <c r="I4850" t="s">
        <v>18</v>
      </c>
      <c r="J4850">
        <v>16</v>
      </c>
      <c r="K4850">
        <v>45</v>
      </c>
      <c r="L4850">
        <v>49</v>
      </c>
      <c r="M4850">
        <v>42</v>
      </c>
      <c r="N4850">
        <v>1</v>
      </c>
      <c r="O4850">
        <v>0.05</v>
      </c>
      <c r="P4850">
        <v>1105.5</v>
      </c>
      <c r="Q4850">
        <v>2512.5</v>
      </c>
      <c r="R4850">
        <f>Table1[[#This Row],[OrderQuantity]]*Table1[[#This Row],[UnitPrice]]</f>
        <v>2512.5</v>
      </c>
      <c r="S4850">
        <f>Table1[[#This Row],[OrderQuantity]]*Table1[[#This Row],[UnitCost]]</f>
        <v>1105.5</v>
      </c>
      <c r="T4850">
        <f>Table1[[#This Row],[OrderQuantity]]*Table1[[#This Row],[UnitPrice]]*(1-Table1[[#This Row],[DiscountApplied]]) - (Table1[[#This Row],[OrderQuantity]]*Table1[[#This Row],[UnitCost]])</f>
        <v>1281.375</v>
      </c>
      <c r="U4850">
        <f>DATEDIF(Table1[[#This Row],[ShipDate]],Table1[[#This Row],[DeliveryDate]],"d")</f>
        <v>6</v>
      </c>
      <c r="V4850" t="str">
        <f t="shared" si="151"/>
        <v>On Time</v>
      </c>
    </row>
    <row r="4851" spans="2:22" x14ac:dyDescent="0.3">
      <c r="B4851" t="str">
        <f t="shared" si="150"/>
        <v>SO-004950</v>
      </c>
      <c r="C4851" t="s">
        <v>19</v>
      </c>
      <c r="D4851" t="s">
        <v>24</v>
      </c>
      <c r="E4851" s="1">
        <v>43700</v>
      </c>
      <c r="F4851" s="1">
        <v>43829</v>
      </c>
      <c r="G4851" s="1">
        <v>43833</v>
      </c>
      <c r="H4851" s="1">
        <v>43834</v>
      </c>
      <c r="I4851" t="s">
        <v>18</v>
      </c>
      <c r="J4851">
        <v>15</v>
      </c>
      <c r="K4851">
        <v>46</v>
      </c>
      <c r="L4851">
        <v>10</v>
      </c>
      <c r="M4851">
        <v>39</v>
      </c>
      <c r="N4851">
        <v>4</v>
      </c>
      <c r="O4851">
        <v>0.15</v>
      </c>
      <c r="P4851">
        <v>3098.82</v>
      </c>
      <c r="Q4851">
        <v>3825.7</v>
      </c>
      <c r="R4851">
        <f>Table1[[#This Row],[OrderQuantity]]*Table1[[#This Row],[UnitPrice]]</f>
        <v>15302.8</v>
      </c>
      <c r="S4851">
        <f>Table1[[#This Row],[OrderQuantity]]*Table1[[#This Row],[UnitCost]]</f>
        <v>12395.28</v>
      </c>
      <c r="T4851">
        <f>Table1[[#This Row],[OrderQuantity]]*Table1[[#This Row],[UnitPrice]]*(1-Table1[[#This Row],[DiscountApplied]]) - (Table1[[#This Row],[OrderQuantity]]*Table1[[#This Row],[UnitCost]])</f>
        <v>612.09999999999854</v>
      </c>
      <c r="U4851">
        <f>DATEDIF(Table1[[#This Row],[ShipDate]],Table1[[#This Row],[DeliveryDate]],"d")</f>
        <v>1</v>
      </c>
      <c r="V4851" t="str">
        <f t="shared" si="151"/>
        <v>On Time</v>
      </c>
    </row>
    <row r="4852" spans="2:22" x14ac:dyDescent="0.3">
      <c r="B4852" t="str">
        <f t="shared" si="150"/>
        <v>SO-004951</v>
      </c>
      <c r="C4852" t="s">
        <v>16</v>
      </c>
      <c r="D4852" t="s">
        <v>23</v>
      </c>
      <c r="E4852" s="1">
        <v>43700</v>
      </c>
      <c r="F4852" s="1">
        <v>43829</v>
      </c>
      <c r="G4852" s="1">
        <v>43854</v>
      </c>
      <c r="H4852" s="1">
        <v>43863</v>
      </c>
      <c r="I4852" t="s">
        <v>18</v>
      </c>
      <c r="J4852">
        <v>4</v>
      </c>
      <c r="K4852">
        <v>42</v>
      </c>
      <c r="L4852">
        <v>284</v>
      </c>
      <c r="M4852">
        <v>42</v>
      </c>
      <c r="N4852">
        <v>1</v>
      </c>
      <c r="O4852">
        <v>0.1</v>
      </c>
      <c r="P4852">
        <v>89.31</v>
      </c>
      <c r="Q4852">
        <v>207.7</v>
      </c>
      <c r="R4852">
        <f>Table1[[#This Row],[OrderQuantity]]*Table1[[#This Row],[UnitPrice]]</f>
        <v>207.7</v>
      </c>
      <c r="S4852">
        <f>Table1[[#This Row],[OrderQuantity]]*Table1[[#This Row],[UnitCost]]</f>
        <v>89.31</v>
      </c>
      <c r="T4852">
        <f>Table1[[#This Row],[OrderQuantity]]*Table1[[#This Row],[UnitPrice]]*(1-Table1[[#This Row],[DiscountApplied]]) - (Table1[[#This Row],[OrderQuantity]]*Table1[[#This Row],[UnitCost]])</f>
        <v>97.62</v>
      </c>
      <c r="U4852">
        <f>DATEDIF(Table1[[#This Row],[ShipDate]],Table1[[#This Row],[DeliveryDate]],"d")</f>
        <v>9</v>
      </c>
      <c r="V4852" t="str">
        <f t="shared" si="151"/>
        <v>Late</v>
      </c>
    </row>
    <row r="4853" spans="2:22" x14ac:dyDescent="0.3">
      <c r="B4853" t="str">
        <f t="shared" si="150"/>
        <v>SO-004952</v>
      </c>
      <c r="C4853" t="s">
        <v>16</v>
      </c>
      <c r="D4853" t="s">
        <v>17</v>
      </c>
      <c r="E4853" s="1">
        <v>43700</v>
      </c>
      <c r="F4853" s="1">
        <v>43829</v>
      </c>
      <c r="G4853" s="1">
        <v>43846</v>
      </c>
      <c r="H4853" s="1">
        <v>43847</v>
      </c>
      <c r="I4853" t="s">
        <v>18</v>
      </c>
      <c r="J4853">
        <v>2</v>
      </c>
      <c r="K4853">
        <v>4</v>
      </c>
      <c r="L4853">
        <v>257</v>
      </c>
      <c r="M4853">
        <v>37</v>
      </c>
      <c r="N4853">
        <v>6</v>
      </c>
      <c r="O4853">
        <v>0.15</v>
      </c>
      <c r="P4853">
        <v>1254.24</v>
      </c>
      <c r="Q4853">
        <v>1929.6</v>
      </c>
      <c r="R4853">
        <f>Table1[[#This Row],[OrderQuantity]]*Table1[[#This Row],[UnitPrice]]</f>
        <v>11577.599999999999</v>
      </c>
      <c r="S4853">
        <f>Table1[[#This Row],[OrderQuantity]]*Table1[[#This Row],[UnitCost]]</f>
        <v>7525.4400000000005</v>
      </c>
      <c r="T4853">
        <f>Table1[[#This Row],[OrderQuantity]]*Table1[[#This Row],[UnitPrice]]*(1-Table1[[#This Row],[DiscountApplied]]) - (Table1[[#This Row],[OrderQuantity]]*Table1[[#This Row],[UnitCost]])</f>
        <v>2315.5199999999986</v>
      </c>
      <c r="U4853">
        <f>DATEDIF(Table1[[#This Row],[ShipDate]],Table1[[#This Row],[DeliveryDate]],"d")</f>
        <v>1</v>
      </c>
      <c r="V4853" t="str">
        <f t="shared" si="151"/>
        <v>On Time</v>
      </c>
    </row>
    <row r="4854" spans="2:22" x14ac:dyDescent="0.3">
      <c r="B4854" t="str">
        <f t="shared" si="150"/>
        <v>SO-004953</v>
      </c>
      <c r="C4854" t="s">
        <v>19</v>
      </c>
      <c r="D4854" t="s">
        <v>24</v>
      </c>
      <c r="E4854" s="1">
        <v>43700</v>
      </c>
      <c r="F4854" s="1">
        <v>43829</v>
      </c>
      <c r="G4854" s="1">
        <v>43849</v>
      </c>
      <c r="H4854" s="1">
        <v>43851</v>
      </c>
      <c r="I4854" t="s">
        <v>18</v>
      </c>
      <c r="J4854">
        <v>14</v>
      </c>
      <c r="K4854">
        <v>27</v>
      </c>
      <c r="L4854">
        <v>42</v>
      </c>
      <c r="M4854">
        <v>38</v>
      </c>
      <c r="N4854">
        <v>7</v>
      </c>
      <c r="O4854">
        <v>0.1</v>
      </c>
      <c r="P4854">
        <v>458.28</v>
      </c>
      <c r="Q4854">
        <v>1145.7</v>
      </c>
      <c r="R4854">
        <f>Table1[[#This Row],[OrderQuantity]]*Table1[[#This Row],[UnitPrice]]</f>
        <v>8019.9000000000005</v>
      </c>
      <c r="S4854">
        <f>Table1[[#This Row],[OrderQuantity]]*Table1[[#This Row],[UnitCost]]</f>
        <v>3207.96</v>
      </c>
      <c r="T4854">
        <f>Table1[[#This Row],[OrderQuantity]]*Table1[[#This Row],[UnitPrice]]*(1-Table1[[#This Row],[DiscountApplied]]) - (Table1[[#This Row],[OrderQuantity]]*Table1[[#This Row],[UnitCost]])</f>
        <v>4009.9500000000007</v>
      </c>
      <c r="U4854">
        <f>DATEDIF(Table1[[#This Row],[ShipDate]],Table1[[#This Row],[DeliveryDate]],"d")</f>
        <v>2</v>
      </c>
      <c r="V4854" t="str">
        <f t="shared" si="151"/>
        <v>On Time</v>
      </c>
    </row>
    <row r="4855" spans="2:22" x14ac:dyDescent="0.3">
      <c r="B4855" t="str">
        <f t="shared" si="150"/>
        <v>SO-004954</v>
      </c>
      <c r="C4855" t="s">
        <v>16</v>
      </c>
      <c r="D4855" t="s">
        <v>26</v>
      </c>
      <c r="E4855" s="1">
        <v>43700</v>
      </c>
      <c r="F4855" s="1">
        <v>43829</v>
      </c>
      <c r="G4855" s="1">
        <v>43847</v>
      </c>
      <c r="H4855" s="1">
        <v>43856</v>
      </c>
      <c r="I4855" t="s">
        <v>18</v>
      </c>
      <c r="J4855">
        <v>6</v>
      </c>
      <c r="K4855">
        <v>3</v>
      </c>
      <c r="L4855">
        <v>83</v>
      </c>
      <c r="M4855">
        <v>41</v>
      </c>
      <c r="N4855">
        <v>5</v>
      </c>
      <c r="O4855">
        <v>0.1</v>
      </c>
      <c r="P4855">
        <v>1072.1300000000001</v>
      </c>
      <c r="Q4855">
        <v>2552.6999999999998</v>
      </c>
      <c r="R4855">
        <f>Table1[[#This Row],[OrderQuantity]]*Table1[[#This Row],[UnitPrice]]</f>
        <v>12763.5</v>
      </c>
      <c r="S4855">
        <f>Table1[[#This Row],[OrderQuantity]]*Table1[[#This Row],[UnitCost]]</f>
        <v>5360.6500000000005</v>
      </c>
      <c r="T4855">
        <f>Table1[[#This Row],[OrderQuantity]]*Table1[[#This Row],[UnitPrice]]*(1-Table1[[#This Row],[DiscountApplied]]) - (Table1[[#This Row],[OrderQuantity]]*Table1[[#This Row],[UnitCost]])</f>
        <v>6126.4999999999991</v>
      </c>
      <c r="U4855">
        <f>DATEDIF(Table1[[#This Row],[ShipDate]],Table1[[#This Row],[DeliveryDate]],"d")</f>
        <v>9</v>
      </c>
      <c r="V4855" t="str">
        <f t="shared" si="151"/>
        <v>Late</v>
      </c>
    </row>
    <row r="4856" spans="2:22" x14ac:dyDescent="0.3">
      <c r="B4856" t="str">
        <f t="shared" si="150"/>
        <v>SO-004955</v>
      </c>
      <c r="C4856" t="s">
        <v>16</v>
      </c>
      <c r="D4856" t="s">
        <v>24</v>
      </c>
      <c r="E4856" s="1">
        <v>43700</v>
      </c>
      <c r="F4856" s="1">
        <v>43829</v>
      </c>
      <c r="G4856" s="1">
        <v>43851</v>
      </c>
      <c r="H4856" s="1">
        <v>43854</v>
      </c>
      <c r="I4856" t="s">
        <v>18</v>
      </c>
      <c r="J4856">
        <v>6</v>
      </c>
      <c r="K4856">
        <v>23</v>
      </c>
      <c r="L4856">
        <v>3</v>
      </c>
      <c r="M4856">
        <v>31</v>
      </c>
      <c r="N4856">
        <v>6</v>
      </c>
      <c r="O4856">
        <v>0.08</v>
      </c>
      <c r="P4856">
        <v>2335.62</v>
      </c>
      <c r="Q4856">
        <v>5561</v>
      </c>
      <c r="R4856">
        <f>Table1[[#This Row],[OrderQuantity]]*Table1[[#This Row],[UnitPrice]]</f>
        <v>33366</v>
      </c>
      <c r="S4856">
        <f>Table1[[#This Row],[OrderQuantity]]*Table1[[#This Row],[UnitCost]]</f>
        <v>14013.72</v>
      </c>
      <c r="T4856">
        <f>Table1[[#This Row],[OrderQuantity]]*Table1[[#This Row],[UnitPrice]]*(1-Table1[[#This Row],[DiscountApplied]]) - (Table1[[#This Row],[OrderQuantity]]*Table1[[#This Row],[UnitCost]])</f>
        <v>16683</v>
      </c>
      <c r="U4856">
        <f>DATEDIF(Table1[[#This Row],[ShipDate]],Table1[[#This Row],[DeliveryDate]],"d")</f>
        <v>3</v>
      </c>
      <c r="V4856" t="str">
        <f t="shared" si="151"/>
        <v>On Time</v>
      </c>
    </row>
    <row r="4857" spans="2:22" x14ac:dyDescent="0.3">
      <c r="B4857" t="str">
        <f t="shared" si="150"/>
        <v>SO-004956</v>
      </c>
      <c r="C4857" t="s">
        <v>16</v>
      </c>
      <c r="D4857" t="s">
        <v>23</v>
      </c>
      <c r="E4857" s="1">
        <v>43700</v>
      </c>
      <c r="F4857" s="1">
        <v>43829</v>
      </c>
      <c r="G4857" s="1">
        <v>43842</v>
      </c>
      <c r="H4857" s="1">
        <v>43846</v>
      </c>
      <c r="I4857" t="s">
        <v>18</v>
      </c>
      <c r="J4857">
        <v>4</v>
      </c>
      <c r="K4857">
        <v>10</v>
      </c>
      <c r="L4857">
        <v>276</v>
      </c>
      <c r="M4857">
        <v>5</v>
      </c>
      <c r="N4857">
        <v>8</v>
      </c>
      <c r="O4857">
        <v>0.08</v>
      </c>
      <c r="P4857">
        <v>120.06</v>
      </c>
      <c r="Q4857">
        <v>214.4</v>
      </c>
      <c r="R4857">
        <f>Table1[[#This Row],[OrderQuantity]]*Table1[[#This Row],[UnitPrice]]</f>
        <v>1715.2</v>
      </c>
      <c r="S4857">
        <f>Table1[[#This Row],[OrderQuantity]]*Table1[[#This Row],[UnitCost]]</f>
        <v>960.48</v>
      </c>
      <c r="T4857">
        <f>Table1[[#This Row],[OrderQuantity]]*Table1[[#This Row],[UnitPrice]]*(1-Table1[[#This Row],[DiscountApplied]]) - (Table1[[#This Row],[OrderQuantity]]*Table1[[#This Row],[UnitCost]])</f>
        <v>617.50400000000013</v>
      </c>
      <c r="U4857">
        <f>DATEDIF(Table1[[#This Row],[ShipDate]],Table1[[#This Row],[DeliveryDate]],"d")</f>
        <v>4</v>
      </c>
      <c r="V4857" t="str">
        <f t="shared" si="151"/>
        <v>On Time</v>
      </c>
    </row>
    <row r="4858" spans="2:22" x14ac:dyDescent="0.3">
      <c r="B4858" t="str">
        <f t="shared" si="150"/>
        <v>SO-004957</v>
      </c>
      <c r="C4858" t="s">
        <v>22</v>
      </c>
      <c r="D4858" t="s">
        <v>25</v>
      </c>
      <c r="E4858" s="1">
        <v>43700</v>
      </c>
      <c r="F4858" s="1">
        <v>43829</v>
      </c>
      <c r="G4858" s="1">
        <v>43838</v>
      </c>
      <c r="H4858" s="1">
        <v>43843</v>
      </c>
      <c r="I4858" t="s">
        <v>18</v>
      </c>
      <c r="J4858">
        <v>26</v>
      </c>
      <c r="K4858">
        <v>19</v>
      </c>
      <c r="L4858">
        <v>342</v>
      </c>
      <c r="M4858">
        <v>17</v>
      </c>
      <c r="N4858">
        <v>1</v>
      </c>
      <c r="O4858">
        <v>0.08</v>
      </c>
      <c r="P4858">
        <v>1470.52</v>
      </c>
      <c r="Q4858">
        <v>2371.8000000000002</v>
      </c>
      <c r="R4858">
        <f>Table1[[#This Row],[OrderQuantity]]*Table1[[#This Row],[UnitPrice]]</f>
        <v>2371.8000000000002</v>
      </c>
      <c r="S4858">
        <f>Table1[[#This Row],[OrderQuantity]]*Table1[[#This Row],[UnitCost]]</f>
        <v>1470.52</v>
      </c>
      <c r="T4858">
        <f>Table1[[#This Row],[OrderQuantity]]*Table1[[#This Row],[UnitPrice]]*(1-Table1[[#This Row],[DiscountApplied]]) - (Table1[[#This Row],[OrderQuantity]]*Table1[[#This Row],[UnitCost]])</f>
        <v>711.53600000000006</v>
      </c>
      <c r="U4858">
        <f>DATEDIF(Table1[[#This Row],[ShipDate]],Table1[[#This Row],[DeliveryDate]],"d")</f>
        <v>5</v>
      </c>
      <c r="V4858" t="str">
        <f t="shared" si="151"/>
        <v>On Time</v>
      </c>
    </row>
    <row r="4859" spans="2:22" x14ac:dyDescent="0.3">
      <c r="B4859" t="str">
        <f t="shared" si="150"/>
        <v>SO-004958</v>
      </c>
      <c r="C4859" t="s">
        <v>19</v>
      </c>
      <c r="D4859" t="s">
        <v>24</v>
      </c>
      <c r="E4859" s="1">
        <v>43700</v>
      </c>
      <c r="F4859" s="1">
        <v>43830</v>
      </c>
      <c r="G4859" s="1">
        <v>43834</v>
      </c>
      <c r="H4859" s="1">
        <v>43841</v>
      </c>
      <c r="I4859" t="s">
        <v>18</v>
      </c>
      <c r="J4859">
        <v>14</v>
      </c>
      <c r="K4859">
        <v>2</v>
      </c>
      <c r="L4859">
        <v>41</v>
      </c>
      <c r="M4859">
        <v>2</v>
      </c>
      <c r="N4859">
        <v>2</v>
      </c>
      <c r="O4859">
        <v>0.08</v>
      </c>
      <c r="P4859">
        <v>498.48</v>
      </c>
      <c r="Q4859">
        <v>1038.5</v>
      </c>
      <c r="R4859">
        <f>Table1[[#This Row],[OrderQuantity]]*Table1[[#This Row],[UnitPrice]]</f>
        <v>2077</v>
      </c>
      <c r="S4859">
        <f>Table1[[#This Row],[OrderQuantity]]*Table1[[#This Row],[UnitCost]]</f>
        <v>996.96</v>
      </c>
      <c r="T4859">
        <f>Table1[[#This Row],[OrderQuantity]]*Table1[[#This Row],[UnitPrice]]*(1-Table1[[#This Row],[DiscountApplied]]) - (Table1[[#This Row],[OrderQuantity]]*Table1[[#This Row],[UnitCost]])</f>
        <v>913.88000000000011</v>
      </c>
      <c r="U4859">
        <f>DATEDIF(Table1[[#This Row],[ShipDate]],Table1[[#This Row],[DeliveryDate]],"d")</f>
        <v>7</v>
      </c>
      <c r="V4859" t="str">
        <f t="shared" si="151"/>
        <v>On Time</v>
      </c>
    </row>
    <row r="4860" spans="2:22" x14ac:dyDescent="0.3">
      <c r="B4860" t="str">
        <f t="shared" si="150"/>
        <v>SO-004959</v>
      </c>
      <c r="C4860" t="s">
        <v>21</v>
      </c>
      <c r="D4860" t="s">
        <v>17</v>
      </c>
      <c r="E4860" s="1">
        <v>43700</v>
      </c>
      <c r="F4860" s="1">
        <v>43830</v>
      </c>
      <c r="G4860" s="1">
        <v>43839</v>
      </c>
      <c r="H4860" s="1">
        <v>43844</v>
      </c>
      <c r="I4860" t="s">
        <v>18</v>
      </c>
      <c r="J4860">
        <v>24</v>
      </c>
      <c r="K4860">
        <v>12</v>
      </c>
      <c r="L4860">
        <v>224</v>
      </c>
      <c r="M4860">
        <v>5</v>
      </c>
      <c r="N4860">
        <v>8</v>
      </c>
      <c r="O4860">
        <v>0.08</v>
      </c>
      <c r="P4860">
        <v>566.54999999999995</v>
      </c>
      <c r="Q4860">
        <v>1011.7</v>
      </c>
      <c r="R4860">
        <f>Table1[[#This Row],[OrderQuantity]]*Table1[[#This Row],[UnitPrice]]</f>
        <v>8093.6</v>
      </c>
      <c r="S4860">
        <f>Table1[[#This Row],[OrderQuantity]]*Table1[[#This Row],[UnitCost]]</f>
        <v>4532.3999999999996</v>
      </c>
      <c r="T4860">
        <f>Table1[[#This Row],[OrderQuantity]]*Table1[[#This Row],[UnitPrice]]*(1-Table1[[#This Row],[DiscountApplied]]) - (Table1[[#This Row],[OrderQuantity]]*Table1[[#This Row],[UnitCost]])</f>
        <v>2913.7120000000014</v>
      </c>
      <c r="U4860">
        <f>DATEDIF(Table1[[#This Row],[ShipDate]],Table1[[#This Row],[DeliveryDate]],"d")</f>
        <v>5</v>
      </c>
      <c r="V4860" t="str">
        <f t="shared" si="151"/>
        <v>On Time</v>
      </c>
    </row>
    <row r="4861" spans="2:22" x14ac:dyDescent="0.3">
      <c r="B4861" t="str">
        <f t="shared" si="150"/>
        <v>SO-004960</v>
      </c>
      <c r="C4861" t="s">
        <v>19</v>
      </c>
      <c r="D4861" t="s">
        <v>20</v>
      </c>
      <c r="E4861" s="1">
        <v>43700</v>
      </c>
      <c r="F4861" s="1">
        <v>43830</v>
      </c>
      <c r="G4861" s="1">
        <v>43846</v>
      </c>
      <c r="H4861" s="1">
        <v>43850</v>
      </c>
      <c r="I4861" t="s">
        <v>18</v>
      </c>
      <c r="J4861">
        <v>19</v>
      </c>
      <c r="K4861">
        <v>7</v>
      </c>
      <c r="L4861">
        <v>158</v>
      </c>
      <c r="M4861">
        <v>12</v>
      </c>
      <c r="N4861">
        <v>7</v>
      </c>
      <c r="O4861">
        <v>0.08</v>
      </c>
      <c r="P4861">
        <v>2944.65</v>
      </c>
      <c r="Q4861">
        <v>3926.2</v>
      </c>
      <c r="R4861">
        <f>Table1[[#This Row],[OrderQuantity]]*Table1[[#This Row],[UnitPrice]]</f>
        <v>27483.399999999998</v>
      </c>
      <c r="S4861">
        <f>Table1[[#This Row],[OrderQuantity]]*Table1[[#This Row],[UnitCost]]</f>
        <v>20612.55</v>
      </c>
      <c r="T4861">
        <f>Table1[[#This Row],[OrderQuantity]]*Table1[[#This Row],[UnitPrice]]*(1-Table1[[#This Row],[DiscountApplied]]) - (Table1[[#This Row],[OrderQuantity]]*Table1[[#This Row],[UnitCost]])</f>
        <v>4672.1779999999999</v>
      </c>
      <c r="U4861">
        <f>DATEDIF(Table1[[#This Row],[ShipDate]],Table1[[#This Row],[DeliveryDate]],"d")</f>
        <v>4</v>
      </c>
      <c r="V4861" t="str">
        <f t="shared" si="151"/>
        <v>On Time</v>
      </c>
    </row>
    <row r="4862" spans="2:22" x14ac:dyDescent="0.3">
      <c r="B4862" t="str">
        <f t="shared" si="150"/>
        <v>SO-004961</v>
      </c>
      <c r="C4862" t="s">
        <v>22</v>
      </c>
      <c r="D4862" t="s">
        <v>17</v>
      </c>
      <c r="E4862" s="1">
        <v>43700</v>
      </c>
      <c r="F4862" s="1">
        <v>43830</v>
      </c>
      <c r="G4862" s="1">
        <v>43834</v>
      </c>
      <c r="H4862" s="1">
        <v>43840</v>
      </c>
      <c r="I4862" t="s">
        <v>18</v>
      </c>
      <c r="J4862">
        <v>27</v>
      </c>
      <c r="K4862">
        <v>2</v>
      </c>
      <c r="L4862">
        <v>256</v>
      </c>
      <c r="M4862">
        <v>33</v>
      </c>
      <c r="N4862">
        <v>2</v>
      </c>
      <c r="O4862">
        <v>0.1</v>
      </c>
      <c r="P4862">
        <v>4127.74</v>
      </c>
      <c r="Q4862">
        <v>6070.2</v>
      </c>
      <c r="R4862">
        <f>Table1[[#This Row],[OrderQuantity]]*Table1[[#This Row],[UnitPrice]]</f>
        <v>12140.4</v>
      </c>
      <c r="S4862">
        <f>Table1[[#This Row],[OrderQuantity]]*Table1[[#This Row],[UnitCost]]</f>
        <v>8255.48</v>
      </c>
      <c r="T4862">
        <f>Table1[[#This Row],[OrderQuantity]]*Table1[[#This Row],[UnitPrice]]*(1-Table1[[#This Row],[DiscountApplied]]) - (Table1[[#This Row],[OrderQuantity]]*Table1[[#This Row],[UnitCost]])</f>
        <v>2670.880000000001</v>
      </c>
      <c r="U4862">
        <f>DATEDIF(Table1[[#This Row],[ShipDate]],Table1[[#This Row],[DeliveryDate]],"d")</f>
        <v>6</v>
      </c>
      <c r="V4862" t="str">
        <f t="shared" si="151"/>
        <v>On Time</v>
      </c>
    </row>
    <row r="4863" spans="2:22" x14ac:dyDescent="0.3">
      <c r="B4863" t="str">
        <f t="shared" si="150"/>
        <v>SO-004962</v>
      </c>
      <c r="C4863" t="s">
        <v>19</v>
      </c>
      <c r="D4863" t="s">
        <v>17</v>
      </c>
      <c r="E4863" s="1">
        <v>43700</v>
      </c>
      <c r="F4863" s="1">
        <v>43830</v>
      </c>
      <c r="G4863" s="1">
        <v>43841</v>
      </c>
      <c r="H4863" s="1">
        <v>43849</v>
      </c>
      <c r="I4863" t="s">
        <v>18</v>
      </c>
      <c r="J4863">
        <v>18</v>
      </c>
      <c r="K4863">
        <v>44</v>
      </c>
      <c r="L4863">
        <v>238</v>
      </c>
      <c r="M4863">
        <v>39</v>
      </c>
      <c r="N4863">
        <v>5</v>
      </c>
      <c r="O4863">
        <v>0.08</v>
      </c>
      <c r="P4863">
        <v>5097.03</v>
      </c>
      <c r="Q4863">
        <v>5996.5</v>
      </c>
      <c r="R4863">
        <f>Table1[[#This Row],[OrderQuantity]]*Table1[[#This Row],[UnitPrice]]</f>
        <v>29982.5</v>
      </c>
      <c r="S4863">
        <f>Table1[[#This Row],[OrderQuantity]]*Table1[[#This Row],[UnitCost]]</f>
        <v>25485.149999999998</v>
      </c>
      <c r="T4863">
        <f>Table1[[#This Row],[OrderQuantity]]*Table1[[#This Row],[UnitPrice]]*(1-Table1[[#This Row],[DiscountApplied]]) - (Table1[[#This Row],[OrderQuantity]]*Table1[[#This Row],[UnitCost]])</f>
        <v>2098.7500000000036</v>
      </c>
      <c r="U4863">
        <f>DATEDIF(Table1[[#This Row],[ShipDate]],Table1[[#This Row],[DeliveryDate]],"d")</f>
        <v>8</v>
      </c>
      <c r="V4863" t="str">
        <f t="shared" si="151"/>
        <v>Late</v>
      </c>
    </row>
    <row r="4864" spans="2:22" x14ac:dyDescent="0.3">
      <c r="B4864" t="str">
        <f t="shared" si="150"/>
        <v>SO-004963</v>
      </c>
      <c r="C4864" t="s">
        <v>21</v>
      </c>
      <c r="D4864" t="s">
        <v>23</v>
      </c>
      <c r="E4864" s="1">
        <v>43700</v>
      </c>
      <c r="F4864" s="1">
        <v>43830</v>
      </c>
      <c r="G4864" s="1">
        <v>43832</v>
      </c>
      <c r="H4864" s="1">
        <v>43834</v>
      </c>
      <c r="I4864" t="s">
        <v>18</v>
      </c>
      <c r="J4864">
        <v>24</v>
      </c>
      <c r="K4864">
        <v>26</v>
      </c>
      <c r="L4864">
        <v>272</v>
      </c>
      <c r="M4864">
        <v>23</v>
      </c>
      <c r="N4864">
        <v>4</v>
      </c>
      <c r="O4864">
        <v>0.2</v>
      </c>
      <c r="P4864">
        <v>3246.02</v>
      </c>
      <c r="Q4864">
        <v>5071.8999999999996</v>
      </c>
      <c r="R4864">
        <f>Table1[[#This Row],[OrderQuantity]]*Table1[[#This Row],[UnitPrice]]</f>
        <v>20287.599999999999</v>
      </c>
      <c r="S4864">
        <f>Table1[[#This Row],[OrderQuantity]]*Table1[[#This Row],[UnitCost]]</f>
        <v>12984.08</v>
      </c>
      <c r="T4864">
        <f>Table1[[#This Row],[OrderQuantity]]*Table1[[#This Row],[UnitPrice]]*(1-Table1[[#This Row],[DiscountApplied]]) - (Table1[[#This Row],[OrderQuantity]]*Table1[[#This Row],[UnitCost]])</f>
        <v>3246</v>
      </c>
      <c r="U4864">
        <f>DATEDIF(Table1[[#This Row],[ShipDate]],Table1[[#This Row],[DeliveryDate]],"d")</f>
        <v>2</v>
      </c>
      <c r="V4864" t="str">
        <f t="shared" si="151"/>
        <v>On Time</v>
      </c>
    </row>
    <row r="4865" spans="2:22" x14ac:dyDescent="0.3">
      <c r="B4865" t="str">
        <f t="shared" si="150"/>
        <v>SO-004964</v>
      </c>
      <c r="C4865" t="s">
        <v>19</v>
      </c>
      <c r="D4865" t="s">
        <v>24</v>
      </c>
      <c r="E4865" s="1">
        <v>43700</v>
      </c>
      <c r="F4865" s="1">
        <v>43830</v>
      </c>
      <c r="G4865" s="1">
        <v>43837</v>
      </c>
      <c r="H4865" s="1">
        <v>43846</v>
      </c>
      <c r="I4865" t="s">
        <v>18</v>
      </c>
      <c r="J4865">
        <v>16</v>
      </c>
      <c r="K4865">
        <v>5</v>
      </c>
      <c r="L4865">
        <v>21</v>
      </c>
      <c r="M4865">
        <v>1</v>
      </c>
      <c r="N4865">
        <v>7</v>
      </c>
      <c r="O4865">
        <v>0.15</v>
      </c>
      <c r="P4865">
        <v>4129.88</v>
      </c>
      <c r="Q4865">
        <v>6164</v>
      </c>
      <c r="R4865">
        <f>Table1[[#This Row],[OrderQuantity]]*Table1[[#This Row],[UnitPrice]]</f>
        <v>43148</v>
      </c>
      <c r="S4865">
        <f>Table1[[#This Row],[OrderQuantity]]*Table1[[#This Row],[UnitCost]]</f>
        <v>28909.16</v>
      </c>
      <c r="T4865">
        <f>Table1[[#This Row],[OrderQuantity]]*Table1[[#This Row],[UnitPrice]]*(1-Table1[[#This Row],[DiscountApplied]]) - (Table1[[#This Row],[OrderQuantity]]*Table1[[#This Row],[UnitCost]])</f>
        <v>7766.6399999999958</v>
      </c>
      <c r="U4865">
        <f>DATEDIF(Table1[[#This Row],[ShipDate]],Table1[[#This Row],[DeliveryDate]],"d")</f>
        <v>9</v>
      </c>
      <c r="V4865" t="str">
        <f t="shared" si="151"/>
        <v>Late</v>
      </c>
    </row>
    <row r="4866" spans="2:22" x14ac:dyDescent="0.3">
      <c r="B4866" t="str">
        <f t="shared" ref="B4866:B4929" si="152">"SO-" &amp; TEXT(ROW(B4866)+99,"000000")</f>
        <v>SO-004965</v>
      </c>
      <c r="C4866" t="s">
        <v>21</v>
      </c>
      <c r="D4866" t="s">
        <v>24</v>
      </c>
      <c r="E4866" s="1">
        <v>43700</v>
      </c>
      <c r="F4866" s="1">
        <v>43830</v>
      </c>
      <c r="G4866" s="1">
        <v>43842</v>
      </c>
      <c r="H4866" s="1">
        <v>43849</v>
      </c>
      <c r="I4866" t="s">
        <v>18</v>
      </c>
      <c r="J4866">
        <v>25</v>
      </c>
      <c r="K4866">
        <v>48</v>
      </c>
      <c r="L4866">
        <v>8</v>
      </c>
      <c r="M4866">
        <v>38</v>
      </c>
      <c r="N4866">
        <v>5</v>
      </c>
      <c r="O4866">
        <v>0.1</v>
      </c>
      <c r="P4866">
        <v>1874.59</v>
      </c>
      <c r="Q4866">
        <v>3825.7</v>
      </c>
      <c r="R4866">
        <f>Table1[[#This Row],[OrderQuantity]]*Table1[[#This Row],[UnitPrice]]</f>
        <v>19128.5</v>
      </c>
      <c r="S4866">
        <f>Table1[[#This Row],[OrderQuantity]]*Table1[[#This Row],[UnitCost]]</f>
        <v>9372.9499999999989</v>
      </c>
      <c r="T4866">
        <f>Table1[[#This Row],[OrderQuantity]]*Table1[[#This Row],[UnitPrice]]*(1-Table1[[#This Row],[DiscountApplied]]) - (Table1[[#This Row],[OrderQuantity]]*Table1[[#This Row],[UnitCost]])</f>
        <v>7842.7000000000025</v>
      </c>
      <c r="U4866">
        <f>DATEDIF(Table1[[#This Row],[ShipDate]],Table1[[#This Row],[DeliveryDate]],"d")</f>
        <v>7</v>
      </c>
      <c r="V4866" t="str">
        <f t="shared" ref="V4866:V4929" si="153">IF(U4866&gt;7,"Late","On Time")</f>
        <v>On Time</v>
      </c>
    </row>
    <row r="4867" spans="2:22" x14ac:dyDescent="0.3">
      <c r="B4867" t="str">
        <f t="shared" si="152"/>
        <v>SO-004966</v>
      </c>
      <c r="C4867" t="s">
        <v>16</v>
      </c>
      <c r="D4867" t="s">
        <v>20</v>
      </c>
      <c r="E4867" s="1">
        <v>43700</v>
      </c>
      <c r="F4867" s="1">
        <v>43830</v>
      </c>
      <c r="G4867" s="1">
        <v>43841</v>
      </c>
      <c r="H4867" s="1">
        <v>43842</v>
      </c>
      <c r="I4867" t="s">
        <v>18</v>
      </c>
      <c r="J4867">
        <v>12</v>
      </c>
      <c r="K4867">
        <v>1</v>
      </c>
      <c r="L4867">
        <v>120</v>
      </c>
      <c r="M4867">
        <v>20</v>
      </c>
      <c r="N4867">
        <v>3</v>
      </c>
      <c r="O4867">
        <v>0.1</v>
      </c>
      <c r="P4867">
        <v>806.14</v>
      </c>
      <c r="Q4867">
        <v>1715.2</v>
      </c>
      <c r="R4867">
        <f>Table1[[#This Row],[OrderQuantity]]*Table1[[#This Row],[UnitPrice]]</f>
        <v>5145.6000000000004</v>
      </c>
      <c r="S4867">
        <f>Table1[[#This Row],[OrderQuantity]]*Table1[[#This Row],[UnitCost]]</f>
        <v>2418.42</v>
      </c>
      <c r="T4867">
        <f>Table1[[#This Row],[OrderQuantity]]*Table1[[#This Row],[UnitPrice]]*(1-Table1[[#This Row],[DiscountApplied]]) - (Table1[[#This Row],[OrderQuantity]]*Table1[[#This Row],[UnitCost]])</f>
        <v>2212.6200000000008</v>
      </c>
      <c r="U4867">
        <f>DATEDIF(Table1[[#This Row],[ShipDate]],Table1[[#This Row],[DeliveryDate]],"d")</f>
        <v>1</v>
      </c>
      <c r="V4867" t="str">
        <f t="shared" si="153"/>
        <v>On Time</v>
      </c>
    </row>
    <row r="4868" spans="2:22" x14ac:dyDescent="0.3">
      <c r="B4868" t="str">
        <f t="shared" si="152"/>
        <v>SO-004967</v>
      </c>
      <c r="C4868" t="s">
        <v>16</v>
      </c>
      <c r="D4868" t="s">
        <v>24</v>
      </c>
      <c r="E4868" s="1">
        <v>43700</v>
      </c>
      <c r="F4868" s="1">
        <v>43831</v>
      </c>
      <c r="G4868" s="1">
        <v>43845</v>
      </c>
      <c r="H4868" s="1">
        <v>43853</v>
      </c>
      <c r="I4868" t="s">
        <v>18</v>
      </c>
      <c r="J4868">
        <v>5</v>
      </c>
      <c r="K4868">
        <v>29</v>
      </c>
      <c r="L4868">
        <v>2</v>
      </c>
      <c r="M4868">
        <v>7</v>
      </c>
      <c r="N4868">
        <v>3</v>
      </c>
      <c r="O4868">
        <v>0.05</v>
      </c>
      <c r="P4868">
        <v>2230.56</v>
      </c>
      <c r="Q4868">
        <v>3845.8</v>
      </c>
      <c r="R4868">
        <f>Table1[[#This Row],[OrderQuantity]]*Table1[[#This Row],[UnitPrice]]</f>
        <v>11537.400000000001</v>
      </c>
      <c r="S4868">
        <f>Table1[[#This Row],[OrderQuantity]]*Table1[[#This Row],[UnitCost]]</f>
        <v>6691.68</v>
      </c>
      <c r="T4868">
        <f>Table1[[#This Row],[OrderQuantity]]*Table1[[#This Row],[UnitPrice]]*(1-Table1[[#This Row],[DiscountApplied]]) - (Table1[[#This Row],[OrderQuantity]]*Table1[[#This Row],[UnitCost]])</f>
        <v>4268.8500000000004</v>
      </c>
      <c r="U4868">
        <f>DATEDIF(Table1[[#This Row],[ShipDate]],Table1[[#This Row],[DeliveryDate]],"d")</f>
        <v>8</v>
      </c>
      <c r="V4868" t="str">
        <f t="shared" si="153"/>
        <v>Late</v>
      </c>
    </row>
    <row r="4869" spans="2:22" x14ac:dyDescent="0.3">
      <c r="B4869" t="str">
        <f t="shared" si="152"/>
        <v>SO-004968</v>
      </c>
      <c r="C4869" t="s">
        <v>22</v>
      </c>
      <c r="D4869" t="s">
        <v>17</v>
      </c>
      <c r="E4869" s="1">
        <v>43700</v>
      </c>
      <c r="F4869" s="1">
        <v>43831</v>
      </c>
      <c r="G4869" s="1">
        <v>43854</v>
      </c>
      <c r="H4869" s="1">
        <v>43860</v>
      </c>
      <c r="I4869" t="s">
        <v>18</v>
      </c>
      <c r="J4869">
        <v>26</v>
      </c>
      <c r="K4869">
        <v>31</v>
      </c>
      <c r="L4869">
        <v>231</v>
      </c>
      <c r="M4869">
        <v>46</v>
      </c>
      <c r="N4869">
        <v>2</v>
      </c>
      <c r="O4869">
        <v>0.1</v>
      </c>
      <c r="P4869">
        <v>431.48</v>
      </c>
      <c r="Q4869">
        <v>1078.7</v>
      </c>
      <c r="R4869">
        <f>Table1[[#This Row],[OrderQuantity]]*Table1[[#This Row],[UnitPrice]]</f>
        <v>2157.4</v>
      </c>
      <c r="S4869">
        <f>Table1[[#This Row],[OrderQuantity]]*Table1[[#This Row],[UnitCost]]</f>
        <v>862.96</v>
      </c>
      <c r="T4869">
        <f>Table1[[#This Row],[OrderQuantity]]*Table1[[#This Row],[UnitPrice]]*(1-Table1[[#This Row],[DiscountApplied]]) - (Table1[[#This Row],[OrderQuantity]]*Table1[[#This Row],[UnitCost]])</f>
        <v>1078.7</v>
      </c>
      <c r="U4869">
        <f>DATEDIF(Table1[[#This Row],[ShipDate]],Table1[[#This Row],[DeliveryDate]],"d")</f>
        <v>6</v>
      </c>
      <c r="V4869" t="str">
        <f t="shared" si="153"/>
        <v>On Time</v>
      </c>
    </row>
    <row r="4870" spans="2:22" x14ac:dyDescent="0.3">
      <c r="B4870" t="str">
        <f t="shared" si="152"/>
        <v>SO-004969</v>
      </c>
      <c r="C4870" t="s">
        <v>16</v>
      </c>
      <c r="D4870" t="s">
        <v>20</v>
      </c>
      <c r="E4870" s="1">
        <v>43700</v>
      </c>
      <c r="F4870" s="1">
        <v>43831</v>
      </c>
      <c r="G4870" s="1">
        <v>43836</v>
      </c>
      <c r="H4870" s="1">
        <v>43844</v>
      </c>
      <c r="I4870" t="s">
        <v>18</v>
      </c>
      <c r="J4870">
        <v>3</v>
      </c>
      <c r="K4870">
        <v>28</v>
      </c>
      <c r="L4870">
        <v>169</v>
      </c>
      <c r="M4870">
        <v>16</v>
      </c>
      <c r="N4870">
        <v>3</v>
      </c>
      <c r="O4870">
        <v>0.1</v>
      </c>
      <c r="P4870">
        <v>480.79</v>
      </c>
      <c r="Q4870">
        <v>1045.2</v>
      </c>
      <c r="R4870">
        <f>Table1[[#This Row],[OrderQuantity]]*Table1[[#This Row],[UnitPrice]]</f>
        <v>3135.6000000000004</v>
      </c>
      <c r="S4870">
        <f>Table1[[#This Row],[OrderQuantity]]*Table1[[#This Row],[UnitCost]]</f>
        <v>1442.3700000000001</v>
      </c>
      <c r="T4870">
        <f>Table1[[#This Row],[OrderQuantity]]*Table1[[#This Row],[UnitPrice]]*(1-Table1[[#This Row],[DiscountApplied]]) - (Table1[[#This Row],[OrderQuantity]]*Table1[[#This Row],[UnitCost]])</f>
        <v>1379.6700000000003</v>
      </c>
      <c r="U4870">
        <f>DATEDIF(Table1[[#This Row],[ShipDate]],Table1[[#This Row],[DeliveryDate]],"d")</f>
        <v>8</v>
      </c>
      <c r="V4870" t="str">
        <f t="shared" si="153"/>
        <v>Late</v>
      </c>
    </row>
    <row r="4871" spans="2:22" x14ac:dyDescent="0.3">
      <c r="B4871" t="str">
        <f t="shared" si="152"/>
        <v>SO-004970</v>
      </c>
      <c r="C4871" t="s">
        <v>16</v>
      </c>
      <c r="D4871" t="s">
        <v>23</v>
      </c>
      <c r="E4871" s="1">
        <v>43700</v>
      </c>
      <c r="F4871" s="1">
        <v>43831</v>
      </c>
      <c r="G4871" s="1">
        <v>43853</v>
      </c>
      <c r="H4871" s="1">
        <v>43858</v>
      </c>
      <c r="I4871" t="s">
        <v>18</v>
      </c>
      <c r="J4871">
        <v>4</v>
      </c>
      <c r="K4871">
        <v>3</v>
      </c>
      <c r="L4871">
        <v>290</v>
      </c>
      <c r="M4871">
        <v>44</v>
      </c>
      <c r="N4871">
        <v>1</v>
      </c>
      <c r="O4871">
        <v>0.05</v>
      </c>
      <c r="P4871">
        <v>123.28</v>
      </c>
      <c r="Q4871">
        <v>268</v>
      </c>
      <c r="R4871">
        <f>Table1[[#This Row],[OrderQuantity]]*Table1[[#This Row],[UnitPrice]]</f>
        <v>268</v>
      </c>
      <c r="S4871">
        <f>Table1[[#This Row],[OrderQuantity]]*Table1[[#This Row],[UnitCost]]</f>
        <v>123.28</v>
      </c>
      <c r="T4871">
        <f>Table1[[#This Row],[OrderQuantity]]*Table1[[#This Row],[UnitPrice]]*(1-Table1[[#This Row],[DiscountApplied]]) - (Table1[[#This Row],[OrderQuantity]]*Table1[[#This Row],[UnitCost]])</f>
        <v>131.32</v>
      </c>
      <c r="U4871">
        <f>DATEDIF(Table1[[#This Row],[ShipDate]],Table1[[#This Row],[DeliveryDate]],"d")</f>
        <v>5</v>
      </c>
      <c r="V4871" t="str">
        <f t="shared" si="153"/>
        <v>On Time</v>
      </c>
    </row>
    <row r="4872" spans="2:22" x14ac:dyDescent="0.3">
      <c r="B4872" t="str">
        <f t="shared" si="152"/>
        <v>SO-004971</v>
      </c>
      <c r="C4872" t="s">
        <v>16</v>
      </c>
      <c r="D4872" t="s">
        <v>20</v>
      </c>
      <c r="E4872" s="1">
        <v>43700</v>
      </c>
      <c r="F4872" s="1">
        <v>43832</v>
      </c>
      <c r="G4872" s="1">
        <v>43840</v>
      </c>
      <c r="H4872" s="1">
        <v>43847</v>
      </c>
      <c r="I4872" t="s">
        <v>18</v>
      </c>
      <c r="J4872">
        <v>5</v>
      </c>
      <c r="K4872">
        <v>13</v>
      </c>
      <c r="L4872">
        <v>192</v>
      </c>
      <c r="M4872">
        <v>25</v>
      </c>
      <c r="N4872">
        <v>7</v>
      </c>
      <c r="O4872">
        <v>0.08</v>
      </c>
      <c r="P4872">
        <v>1153.47</v>
      </c>
      <c r="Q4872">
        <v>1802.3</v>
      </c>
      <c r="R4872">
        <f>Table1[[#This Row],[OrderQuantity]]*Table1[[#This Row],[UnitPrice]]</f>
        <v>12616.1</v>
      </c>
      <c r="S4872">
        <f>Table1[[#This Row],[OrderQuantity]]*Table1[[#This Row],[UnitCost]]</f>
        <v>8074.29</v>
      </c>
      <c r="T4872">
        <f>Table1[[#This Row],[OrderQuantity]]*Table1[[#This Row],[UnitPrice]]*(1-Table1[[#This Row],[DiscountApplied]]) - (Table1[[#This Row],[OrderQuantity]]*Table1[[#This Row],[UnitCost]])</f>
        <v>3532.5220000000018</v>
      </c>
      <c r="U4872">
        <f>DATEDIF(Table1[[#This Row],[ShipDate]],Table1[[#This Row],[DeliveryDate]],"d")</f>
        <v>7</v>
      </c>
      <c r="V4872" t="str">
        <f t="shared" si="153"/>
        <v>On Time</v>
      </c>
    </row>
    <row r="4873" spans="2:22" x14ac:dyDescent="0.3">
      <c r="B4873" t="str">
        <f t="shared" si="152"/>
        <v>SO-004972</v>
      </c>
      <c r="C4873" t="s">
        <v>21</v>
      </c>
      <c r="D4873" t="s">
        <v>17</v>
      </c>
      <c r="E4873" s="1">
        <v>43700</v>
      </c>
      <c r="F4873" s="1">
        <v>43832</v>
      </c>
      <c r="G4873" s="1">
        <v>43851</v>
      </c>
      <c r="H4873" s="1">
        <v>43861</v>
      </c>
      <c r="I4873" t="s">
        <v>18</v>
      </c>
      <c r="J4873">
        <v>21</v>
      </c>
      <c r="K4873">
        <v>24</v>
      </c>
      <c r="L4873">
        <v>221</v>
      </c>
      <c r="M4873">
        <v>18</v>
      </c>
      <c r="N4873">
        <v>2</v>
      </c>
      <c r="O4873">
        <v>0.1</v>
      </c>
      <c r="P4873">
        <v>830.33</v>
      </c>
      <c r="Q4873">
        <v>1025.0999999999999</v>
      </c>
      <c r="R4873">
        <f>Table1[[#This Row],[OrderQuantity]]*Table1[[#This Row],[UnitPrice]]</f>
        <v>2050.1999999999998</v>
      </c>
      <c r="S4873">
        <f>Table1[[#This Row],[OrderQuantity]]*Table1[[#This Row],[UnitCost]]</f>
        <v>1660.66</v>
      </c>
      <c r="T4873">
        <f>Table1[[#This Row],[OrderQuantity]]*Table1[[#This Row],[UnitPrice]]*(1-Table1[[#This Row],[DiscountApplied]]) - (Table1[[#This Row],[OrderQuantity]]*Table1[[#This Row],[UnitCost]])</f>
        <v>184.51999999999975</v>
      </c>
      <c r="U4873">
        <f>DATEDIF(Table1[[#This Row],[ShipDate]],Table1[[#This Row],[DeliveryDate]],"d")</f>
        <v>10</v>
      </c>
      <c r="V4873" t="str">
        <f t="shared" si="153"/>
        <v>Late</v>
      </c>
    </row>
    <row r="4874" spans="2:22" x14ac:dyDescent="0.3">
      <c r="B4874" t="str">
        <f t="shared" si="152"/>
        <v>SO-004973</v>
      </c>
      <c r="C4874" t="s">
        <v>19</v>
      </c>
      <c r="D4874" t="s">
        <v>26</v>
      </c>
      <c r="E4874" s="1">
        <v>43700</v>
      </c>
      <c r="F4874" s="1">
        <v>43832</v>
      </c>
      <c r="G4874" s="1">
        <v>43842</v>
      </c>
      <c r="H4874" s="1">
        <v>43851</v>
      </c>
      <c r="I4874" t="s">
        <v>18</v>
      </c>
      <c r="J4874">
        <v>13</v>
      </c>
      <c r="K4874">
        <v>26</v>
      </c>
      <c r="L4874">
        <v>80</v>
      </c>
      <c r="M4874">
        <v>36</v>
      </c>
      <c r="N4874">
        <v>1</v>
      </c>
      <c r="O4874">
        <v>0.1</v>
      </c>
      <c r="P4874">
        <v>1031.8</v>
      </c>
      <c r="Q4874">
        <v>2579.5</v>
      </c>
      <c r="R4874">
        <f>Table1[[#This Row],[OrderQuantity]]*Table1[[#This Row],[UnitPrice]]</f>
        <v>2579.5</v>
      </c>
      <c r="S4874">
        <f>Table1[[#This Row],[OrderQuantity]]*Table1[[#This Row],[UnitCost]]</f>
        <v>1031.8</v>
      </c>
      <c r="T4874">
        <f>Table1[[#This Row],[OrderQuantity]]*Table1[[#This Row],[UnitPrice]]*(1-Table1[[#This Row],[DiscountApplied]]) - (Table1[[#This Row],[OrderQuantity]]*Table1[[#This Row],[UnitCost]])</f>
        <v>1289.7500000000002</v>
      </c>
      <c r="U4874">
        <f>DATEDIF(Table1[[#This Row],[ShipDate]],Table1[[#This Row],[DeliveryDate]],"d")</f>
        <v>9</v>
      </c>
      <c r="V4874" t="str">
        <f t="shared" si="153"/>
        <v>Late</v>
      </c>
    </row>
    <row r="4875" spans="2:22" x14ac:dyDescent="0.3">
      <c r="B4875" t="str">
        <f t="shared" si="152"/>
        <v>SO-004974</v>
      </c>
      <c r="C4875" t="s">
        <v>21</v>
      </c>
      <c r="D4875" t="s">
        <v>23</v>
      </c>
      <c r="E4875" s="1">
        <v>43700</v>
      </c>
      <c r="F4875" s="1">
        <v>43832</v>
      </c>
      <c r="G4875" s="1">
        <v>43846</v>
      </c>
      <c r="H4875" s="1">
        <v>43856</v>
      </c>
      <c r="I4875" t="s">
        <v>18</v>
      </c>
      <c r="J4875">
        <v>24</v>
      </c>
      <c r="K4875">
        <v>36</v>
      </c>
      <c r="L4875">
        <v>271</v>
      </c>
      <c r="M4875">
        <v>2</v>
      </c>
      <c r="N4875">
        <v>7</v>
      </c>
      <c r="O4875">
        <v>0.05</v>
      </c>
      <c r="P4875">
        <v>2816.01</v>
      </c>
      <c r="Q4875">
        <v>6257.8</v>
      </c>
      <c r="R4875">
        <f>Table1[[#This Row],[OrderQuantity]]*Table1[[#This Row],[UnitPrice]]</f>
        <v>43804.6</v>
      </c>
      <c r="S4875">
        <f>Table1[[#This Row],[OrderQuantity]]*Table1[[#This Row],[UnitCost]]</f>
        <v>19712.07</v>
      </c>
      <c r="T4875">
        <f>Table1[[#This Row],[OrderQuantity]]*Table1[[#This Row],[UnitPrice]]*(1-Table1[[#This Row],[DiscountApplied]]) - (Table1[[#This Row],[OrderQuantity]]*Table1[[#This Row],[UnitCost]])</f>
        <v>21902.299999999996</v>
      </c>
      <c r="U4875">
        <f>DATEDIF(Table1[[#This Row],[ShipDate]],Table1[[#This Row],[DeliveryDate]],"d")</f>
        <v>10</v>
      </c>
      <c r="V4875" t="str">
        <f t="shared" si="153"/>
        <v>Late</v>
      </c>
    </row>
    <row r="4876" spans="2:22" x14ac:dyDescent="0.3">
      <c r="B4876" t="str">
        <f t="shared" si="152"/>
        <v>SO-004975</v>
      </c>
      <c r="C4876" t="s">
        <v>22</v>
      </c>
      <c r="D4876" t="s">
        <v>20</v>
      </c>
      <c r="E4876" s="1">
        <v>43700</v>
      </c>
      <c r="F4876" s="1">
        <v>43832</v>
      </c>
      <c r="G4876" s="1">
        <v>43850</v>
      </c>
      <c r="H4876" s="1">
        <v>43859</v>
      </c>
      <c r="I4876" t="s">
        <v>18</v>
      </c>
      <c r="J4876">
        <v>27</v>
      </c>
      <c r="K4876">
        <v>47</v>
      </c>
      <c r="L4876">
        <v>94</v>
      </c>
      <c r="M4876">
        <v>19</v>
      </c>
      <c r="N4876">
        <v>5</v>
      </c>
      <c r="O4876">
        <v>0.08</v>
      </c>
      <c r="P4876">
        <v>4426.5600000000004</v>
      </c>
      <c r="Q4876">
        <v>5333.2</v>
      </c>
      <c r="R4876">
        <f>Table1[[#This Row],[OrderQuantity]]*Table1[[#This Row],[UnitPrice]]</f>
        <v>26666</v>
      </c>
      <c r="S4876">
        <f>Table1[[#This Row],[OrderQuantity]]*Table1[[#This Row],[UnitCost]]</f>
        <v>22132.800000000003</v>
      </c>
      <c r="T4876">
        <f>Table1[[#This Row],[OrderQuantity]]*Table1[[#This Row],[UnitPrice]]*(1-Table1[[#This Row],[DiscountApplied]]) - (Table1[[#This Row],[OrderQuantity]]*Table1[[#This Row],[UnitCost]])</f>
        <v>2399.9199999999983</v>
      </c>
      <c r="U4876">
        <f>DATEDIF(Table1[[#This Row],[ShipDate]],Table1[[#This Row],[DeliveryDate]],"d")</f>
        <v>9</v>
      </c>
      <c r="V4876" t="str">
        <f t="shared" si="153"/>
        <v>Late</v>
      </c>
    </row>
    <row r="4877" spans="2:22" x14ac:dyDescent="0.3">
      <c r="B4877" t="str">
        <f t="shared" si="152"/>
        <v>SO-004976</v>
      </c>
      <c r="C4877" t="s">
        <v>21</v>
      </c>
      <c r="D4877" t="s">
        <v>23</v>
      </c>
      <c r="E4877" s="1">
        <v>43700</v>
      </c>
      <c r="F4877" s="1">
        <v>43832</v>
      </c>
      <c r="G4877" s="1">
        <v>43844</v>
      </c>
      <c r="H4877" s="1">
        <v>43851</v>
      </c>
      <c r="I4877" t="s">
        <v>18</v>
      </c>
      <c r="J4877">
        <v>20</v>
      </c>
      <c r="K4877">
        <v>44</v>
      </c>
      <c r="L4877">
        <v>328</v>
      </c>
      <c r="M4877">
        <v>22</v>
      </c>
      <c r="N4877">
        <v>8</v>
      </c>
      <c r="O4877">
        <v>0.15</v>
      </c>
      <c r="P4877">
        <v>1155.75</v>
      </c>
      <c r="Q4877">
        <v>1675</v>
      </c>
      <c r="R4877">
        <f>Table1[[#This Row],[OrderQuantity]]*Table1[[#This Row],[UnitPrice]]</f>
        <v>13400</v>
      </c>
      <c r="S4877">
        <f>Table1[[#This Row],[OrderQuantity]]*Table1[[#This Row],[UnitCost]]</f>
        <v>9246</v>
      </c>
      <c r="T4877">
        <f>Table1[[#This Row],[OrderQuantity]]*Table1[[#This Row],[UnitPrice]]*(1-Table1[[#This Row],[DiscountApplied]]) - (Table1[[#This Row],[OrderQuantity]]*Table1[[#This Row],[UnitCost]])</f>
        <v>2144</v>
      </c>
      <c r="U4877">
        <f>DATEDIF(Table1[[#This Row],[ShipDate]],Table1[[#This Row],[DeliveryDate]],"d")</f>
        <v>7</v>
      </c>
      <c r="V4877" t="str">
        <f t="shared" si="153"/>
        <v>On Time</v>
      </c>
    </row>
    <row r="4878" spans="2:22" x14ac:dyDescent="0.3">
      <c r="B4878" t="str">
        <f t="shared" si="152"/>
        <v>SO-004977</v>
      </c>
      <c r="C4878" t="s">
        <v>19</v>
      </c>
      <c r="D4878" t="s">
        <v>24</v>
      </c>
      <c r="E4878" s="1">
        <v>43700</v>
      </c>
      <c r="F4878" s="1">
        <v>43832</v>
      </c>
      <c r="G4878" s="1">
        <v>43842</v>
      </c>
      <c r="H4878" s="1">
        <v>43843</v>
      </c>
      <c r="I4878" t="s">
        <v>18</v>
      </c>
      <c r="J4878">
        <v>19</v>
      </c>
      <c r="K4878">
        <v>21</v>
      </c>
      <c r="L4878">
        <v>37</v>
      </c>
      <c r="M4878">
        <v>34</v>
      </c>
      <c r="N4878">
        <v>1</v>
      </c>
      <c r="O4878">
        <v>0.1</v>
      </c>
      <c r="P4878">
        <v>466.99</v>
      </c>
      <c r="Q4878">
        <v>1139</v>
      </c>
      <c r="R4878">
        <f>Table1[[#This Row],[OrderQuantity]]*Table1[[#This Row],[UnitPrice]]</f>
        <v>1139</v>
      </c>
      <c r="S4878">
        <f>Table1[[#This Row],[OrderQuantity]]*Table1[[#This Row],[UnitCost]]</f>
        <v>466.99</v>
      </c>
      <c r="T4878">
        <f>Table1[[#This Row],[OrderQuantity]]*Table1[[#This Row],[UnitPrice]]*(1-Table1[[#This Row],[DiscountApplied]]) - (Table1[[#This Row],[OrderQuantity]]*Table1[[#This Row],[UnitCost]])</f>
        <v>558.11000000000013</v>
      </c>
      <c r="U4878">
        <f>DATEDIF(Table1[[#This Row],[ShipDate]],Table1[[#This Row],[DeliveryDate]],"d")</f>
        <v>1</v>
      </c>
      <c r="V4878" t="str">
        <f t="shared" si="153"/>
        <v>On Time</v>
      </c>
    </row>
    <row r="4879" spans="2:22" x14ac:dyDescent="0.3">
      <c r="B4879" t="str">
        <f t="shared" si="152"/>
        <v>SO-004978</v>
      </c>
      <c r="C4879" t="s">
        <v>21</v>
      </c>
      <c r="D4879" t="s">
        <v>24</v>
      </c>
      <c r="E4879" s="1">
        <v>43700</v>
      </c>
      <c r="F4879" s="1">
        <v>43832</v>
      </c>
      <c r="G4879" s="1">
        <v>43848</v>
      </c>
      <c r="H4879" s="1">
        <v>43851</v>
      </c>
      <c r="I4879" t="s">
        <v>18</v>
      </c>
      <c r="J4879">
        <v>24</v>
      </c>
      <c r="K4879">
        <v>6</v>
      </c>
      <c r="L4879">
        <v>24</v>
      </c>
      <c r="M4879">
        <v>37</v>
      </c>
      <c r="N4879">
        <v>3</v>
      </c>
      <c r="O4879">
        <v>0.08</v>
      </c>
      <c r="P4879">
        <v>667.72</v>
      </c>
      <c r="Q4879">
        <v>1011.7</v>
      </c>
      <c r="R4879">
        <f>Table1[[#This Row],[OrderQuantity]]*Table1[[#This Row],[UnitPrice]]</f>
        <v>3035.1000000000004</v>
      </c>
      <c r="S4879">
        <f>Table1[[#This Row],[OrderQuantity]]*Table1[[#This Row],[UnitCost]]</f>
        <v>2003.16</v>
      </c>
      <c r="T4879">
        <f>Table1[[#This Row],[OrderQuantity]]*Table1[[#This Row],[UnitPrice]]*(1-Table1[[#This Row],[DiscountApplied]]) - (Table1[[#This Row],[OrderQuantity]]*Table1[[#This Row],[UnitCost]])</f>
        <v>789.13200000000029</v>
      </c>
      <c r="U4879">
        <f>DATEDIF(Table1[[#This Row],[ShipDate]],Table1[[#This Row],[DeliveryDate]],"d")</f>
        <v>3</v>
      </c>
      <c r="V4879" t="str">
        <f t="shared" si="153"/>
        <v>On Time</v>
      </c>
    </row>
    <row r="4880" spans="2:22" x14ac:dyDescent="0.3">
      <c r="B4880" t="str">
        <f t="shared" si="152"/>
        <v>SO-004979</v>
      </c>
      <c r="C4880" t="s">
        <v>16</v>
      </c>
      <c r="D4880" t="s">
        <v>17</v>
      </c>
      <c r="E4880" s="1">
        <v>43700</v>
      </c>
      <c r="F4880" s="1">
        <v>43833</v>
      </c>
      <c r="G4880" s="1">
        <v>43861</v>
      </c>
      <c r="H4880" s="1">
        <v>43868</v>
      </c>
      <c r="I4880" t="s">
        <v>18</v>
      </c>
      <c r="J4880">
        <v>3</v>
      </c>
      <c r="K4880">
        <v>36</v>
      </c>
      <c r="L4880">
        <v>219</v>
      </c>
      <c r="M4880">
        <v>20</v>
      </c>
      <c r="N4880">
        <v>4</v>
      </c>
      <c r="O4880">
        <v>0.08</v>
      </c>
      <c r="P4880">
        <v>90.58</v>
      </c>
      <c r="Q4880">
        <v>174.2</v>
      </c>
      <c r="R4880">
        <f>Table1[[#This Row],[OrderQuantity]]*Table1[[#This Row],[UnitPrice]]</f>
        <v>696.8</v>
      </c>
      <c r="S4880">
        <f>Table1[[#This Row],[OrderQuantity]]*Table1[[#This Row],[UnitCost]]</f>
        <v>362.32</v>
      </c>
      <c r="T4880">
        <f>Table1[[#This Row],[OrderQuantity]]*Table1[[#This Row],[UnitPrice]]*(1-Table1[[#This Row],[DiscountApplied]]) - (Table1[[#This Row],[OrderQuantity]]*Table1[[#This Row],[UnitCost]])</f>
        <v>278.73600000000005</v>
      </c>
      <c r="U4880">
        <f>DATEDIF(Table1[[#This Row],[ShipDate]],Table1[[#This Row],[DeliveryDate]],"d")</f>
        <v>7</v>
      </c>
      <c r="V4880" t="str">
        <f t="shared" si="153"/>
        <v>On Time</v>
      </c>
    </row>
    <row r="4881" spans="2:22" x14ac:dyDescent="0.3">
      <c r="B4881" t="str">
        <f t="shared" si="152"/>
        <v>SO-004980</v>
      </c>
      <c r="C4881" t="s">
        <v>16</v>
      </c>
      <c r="D4881" t="s">
        <v>24</v>
      </c>
      <c r="E4881" s="1">
        <v>43700</v>
      </c>
      <c r="F4881" s="1">
        <v>43833</v>
      </c>
      <c r="G4881" s="1">
        <v>43845</v>
      </c>
      <c r="H4881" s="1">
        <v>43848</v>
      </c>
      <c r="I4881" t="s">
        <v>18</v>
      </c>
      <c r="J4881">
        <v>8</v>
      </c>
      <c r="K4881">
        <v>36</v>
      </c>
      <c r="L4881">
        <v>57</v>
      </c>
      <c r="M4881">
        <v>38</v>
      </c>
      <c r="N4881">
        <v>3</v>
      </c>
      <c r="O4881">
        <v>0.2</v>
      </c>
      <c r="P4881">
        <v>710.2</v>
      </c>
      <c r="Q4881">
        <v>1775.5</v>
      </c>
      <c r="R4881">
        <f>Table1[[#This Row],[OrderQuantity]]*Table1[[#This Row],[UnitPrice]]</f>
        <v>5326.5</v>
      </c>
      <c r="S4881">
        <f>Table1[[#This Row],[OrderQuantity]]*Table1[[#This Row],[UnitCost]]</f>
        <v>2130.6000000000004</v>
      </c>
      <c r="T4881">
        <f>Table1[[#This Row],[OrderQuantity]]*Table1[[#This Row],[UnitPrice]]*(1-Table1[[#This Row],[DiscountApplied]]) - (Table1[[#This Row],[OrderQuantity]]*Table1[[#This Row],[UnitCost]])</f>
        <v>2130.5999999999995</v>
      </c>
      <c r="U4881">
        <f>DATEDIF(Table1[[#This Row],[ShipDate]],Table1[[#This Row],[DeliveryDate]],"d")</f>
        <v>3</v>
      </c>
      <c r="V4881" t="str">
        <f t="shared" si="153"/>
        <v>On Time</v>
      </c>
    </row>
    <row r="4882" spans="2:22" x14ac:dyDescent="0.3">
      <c r="B4882" t="str">
        <f t="shared" si="152"/>
        <v>SO-004981</v>
      </c>
      <c r="C4882" t="s">
        <v>16</v>
      </c>
      <c r="D4882" t="s">
        <v>23</v>
      </c>
      <c r="E4882" s="1">
        <v>43700</v>
      </c>
      <c r="F4882" s="1">
        <v>43833</v>
      </c>
      <c r="G4882" s="1">
        <v>43849</v>
      </c>
      <c r="H4882" s="1">
        <v>43851</v>
      </c>
      <c r="I4882" t="s">
        <v>18</v>
      </c>
      <c r="J4882">
        <v>8</v>
      </c>
      <c r="K4882">
        <v>24</v>
      </c>
      <c r="L4882">
        <v>265</v>
      </c>
      <c r="M4882">
        <v>36</v>
      </c>
      <c r="N4882">
        <v>1</v>
      </c>
      <c r="O4882">
        <v>0.05</v>
      </c>
      <c r="P4882">
        <v>522</v>
      </c>
      <c r="Q4882">
        <v>1065.3</v>
      </c>
      <c r="R4882">
        <f>Table1[[#This Row],[OrderQuantity]]*Table1[[#This Row],[UnitPrice]]</f>
        <v>1065.3</v>
      </c>
      <c r="S4882">
        <f>Table1[[#This Row],[OrderQuantity]]*Table1[[#This Row],[UnitCost]]</f>
        <v>522</v>
      </c>
      <c r="T4882">
        <f>Table1[[#This Row],[OrderQuantity]]*Table1[[#This Row],[UnitPrice]]*(1-Table1[[#This Row],[DiscountApplied]]) - (Table1[[#This Row],[OrderQuantity]]*Table1[[#This Row],[UnitCost]])</f>
        <v>490.03499999999985</v>
      </c>
      <c r="U4882">
        <f>DATEDIF(Table1[[#This Row],[ShipDate]],Table1[[#This Row],[DeliveryDate]],"d")</f>
        <v>2</v>
      </c>
      <c r="V4882" t="str">
        <f t="shared" si="153"/>
        <v>On Time</v>
      </c>
    </row>
    <row r="4883" spans="2:22" x14ac:dyDescent="0.3">
      <c r="B4883" t="str">
        <f t="shared" si="152"/>
        <v>SO-004982</v>
      </c>
      <c r="C4883" t="s">
        <v>16</v>
      </c>
      <c r="D4883" t="s">
        <v>20</v>
      </c>
      <c r="E4883" s="1">
        <v>43700</v>
      </c>
      <c r="F4883" s="1">
        <v>43833</v>
      </c>
      <c r="G4883" s="1">
        <v>43854</v>
      </c>
      <c r="H4883" s="1">
        <v>43862</v>
      </c>
      <c r="I4883" t="s">
        <v>18</v>
      </c>
      <c r="J4883">
        <v>7</v>
      </c>
      <c r="K4883">
        <v>18</v>
      </c>
      <c r="L4883">
        <v>90</v>
      </c>
      <c r="M4883">
        <v>33</v>
      </c>
      <c r="N4883">
        <v>3</v>
      </c>
      <c r="O4883">
        <v>0.05</v>
      </c>
      <c r="P4883">
        <v>4041.71</v>
      </c>
      <c r="Q4883">
        <v>6123.8</v>
      </c>
      <c r="R4883">
        <f>Table1[[#This Row],[OrderQuantity]]*Table1[[#This Row],[UnitPrice]]</f>
        <v>18371.400000000001</v>
      </c>
      <c r="S4883">
        <f>Table1[[#This Row],[OrderQuantity]]*Table1[[#This Row],[UnitCost]]</f>
        <v>12125.130000000001</v>
      </c>
      <c r="T4883">
        <f>Table1[[#This Row],[OrderQuantity]]*Table1[[#This Row],[UnitPrice]]*(1-Table1[[#This Row],[DiscountApplied]]) - (Table1[[#This Row],[OrderQuantity]]*Table1[[#This Row],[UnitCost]])</f>
        <v>5327.7000000000007</v>
      </c>
      <c r="U4883">
        <f>DATEDIF(Table1[[#This Row],[ShipDate]],Table1[[#This Row],[DeliveryDate]],"d")</f>
        <v>8</v>
      </c>
      <c r="V4883" t="str">
        <f t="shared" si="153"/>
        <v>Late</v>
      </c>
    </row>
    <row r="4884" spans="2:22" x14ac:dyDescent="0.3">
      <c r="B4884" t="str">
        <f t="shared" si="152"/>
        <v>SO-004983</v>
      </c>
      <c r="C4884" t="s">
        <v>16</v>
      </c>
      <c r="D4884" t="s">
        <v>26</v>
      </c>
      <c r="E4884" s="1">
        <v>43700</v>
      </c>
      <c r="F4884" s="1">
        <v>43833</v>
      </c>
      <c r="G4884" s="1">
        <v>43845</v>
      </c>
      <c r="H4884" s="1">
        <v>43853</v>
      </c>
      <c r="I4884" t="s">
        <v>18</v>
      </c>
      <c r="J4884">
        <v>12</v>
      </c>
      <c r="K4884">
        <v>47</v>
      </c>
      <c r="L4884">
        <v>67</v>
      </c>
      <c r="M4884">
        <v>41</v>
      </c>
      <c r="N4884">
        <v>6</v>
      </c>
      <c r="O4884">
        <v>0.08</v>
      </c>
      <c r="P4884">
        <v>1986.28</v>
      </c>
      <c r="Q4884">
        <v>2452.1999999999998</v>
      </c>
      <c r="R4884">
        <f>Table1[[#This Row],[OrderQuantity]]*Table1[[#This Row],[UnitPrice]]</f>
        <v>14713.199999999999</v>
      </c>
      <c r="S4884">
        <f>Table1[[#This Row],[OrderQuantity]]*Table1[[#This Row],[UnitCost]]</f>
        <v>11917.68</v>
      </c>
      <c r="T4884">
        <f>Table1[[#This Row],[OrderQuantity]]*Table1[[#This Row],[UnitPrice]]*(1-Table1[[#This Row],[DiscountApplied]]) - (Table1[[#This Row],[OrderQuantity]]*Table1[[#This Row],[UnitCost]])</f>
        <v>1618.4639999999999</v>
      </c>
      <c r="U4884">
        <f>DATEDIF(Table1[[#This Row],[ShipDate]],Table1[[#This Row],[DeliveryDate]],"d")</f>
        <v>8</v>
      </c>
      <c r="V4884" t="str">
        <f t="shared" si="153"/>
        <v>Late</v>
      </c>
    </row>
    <row r="4885" spans="2:22" x14ac:dyDescent="0.3">
      <c r="B4885" t="str">
        <f t="shared" si="152"/>
        <v>SO-004984</v>
      </c>
      <c r="C4885" t="s">
        <v>22</v>
      </c>
      <c r="D4885" t="s">
        <v>20</v>
      </c>
      <c r="E4885" s="1">
        <v>43700</v>
      </c>
      <c r="F4885" s="1">
        <v>43833</v>
      </c>
      <c r="G4885" s="1">
        <v>43844</v>
      </c>
      <c r="H4885" s="1">
        <v>43846</v>
      </c>
      <c r="I4885" t="s">
        <v>18</v>
      </c>
      <c r="J4885">
        <v>28</v>
      </c>
      <c r="K4885">
        <v>19</v>
      </c>
      <c r="L4885">
        <v>103</v>
      </c>
      <c r="M4885">
        <v>5</v>
      </c>
      <c r="N4885">
        <v>5</v>
      </c>
      <c r="O4885">
        <v>0.1</v>
      </c>
      <c r="P4885">
        <v>2226.48</v>
      </c>
      <c r="Q4885">
        <v>3906.1</v>
      </c>
      <c r="R4885">
        <f>Table1[[#This Row],[OrderQuantity]]*Table1[[#This Row],[UnitPrice]]</f>
        <v>19530.5</v>
      </c>
      <c r="S4885">
        <f>Table1[[#This Row],[OrderQuantity]]*Table1[[#This Row],[UnitCost]]</f>
        <v>11132.4</v>
      </c>
      <c r="T4885">
        <f>Table1[[#This Row],[OrderQuantity]]*Table1[[#This Row],[UnitPrice]]*(1-Table1[[#This Row],[DiscountApplied]]) - (Table1[[#This Row],[OrderQuantity]]*Table1[[#This Row],[UnitCost]])</f>
        <v>6445.0500000000011</v>
      </c>
      <c r="U4885">
        <f>DATEDIF(Table1[[#This Row],[ShipDate]],Table1[[#This Row],[DeliveryDate]],"d")</f>
        <v>2</v>
      </c>
      <c r="V4885" t="str">
        <f t="shared" si="153"/>
        <v>On Time</v>
      </c>
    </row>
    <row r="4886" spans="2:22" x14ac:dyDescent="0.3">
      <c r="B4886" t="str">
        <f t="shared" si="152"/>
        <v>SO-004985</v>
      </c>
      <c r="C4886" t="s">
        <v>19</v>
      </c>
      <c r="D4886" t="s">
        <v>25</v>
      </c>
      <c r="E4886" s="1">
        <v>43700</v>
      </c>
      <c r="F4886" s="1">
        <v>43833</v>
      </c>
      <c r="G4886" s="1">
        <v>43859</v>
      </c>
      <c r="H4886" s="1">
        <v>43865</v>
      </c>
      <c r="I4886" t="s">
        <v>18</v>
      </c>
      <c r="J4886">
        <v>13</v>
      </c>
      <c r="K4886">
        <v>36</v>
      </c>
      <c r="L4886">
        <v>349</v>
      </c>
      <c r="M4886">
        <v>6</v>
      </c>
      <c r="N4886">
        <v>5</v>
      </c>
      <c r="O4886">
        <v>0.05</v>
      </c>
      <c r="P4886">
        <v>1622.67</v>
      </c>
      <c r="Q4886">
        <v>2351.6999999999998</v>
      </c>
      <c r="R4886">
        <f>Table1[[#This Row],[OrderQuantity]]*Table1[[#This Row],[UnitPrice]]</f>
        <v>11758.5</v>
      </c>
      <c r="S4886">
        <f>Table1[[#This Row],[OrderQuantity]]*Table1[[#This Row],[UnitCost]]</f>
        <v>8113.35</v>
      </c>
      <c r="T4886">
        <f>Table1[[#This Row],[OrderQuantity]]*Table1[[#This Row],[UnitPrice]]*(1-Table1[[#This Row],[DiscountApplied]]) - (Table1[[#This Row],[OrderQuantity]]*Table1[[#This Row],[UnitCost]])</f>
        <v>3057.2249999999985</v>
      </c>
      <c r="U4886">
        <f>DATEDIF(Table1[[#This Row],[ShipDate]],Table1[[#This Row],[DeliveryDate]],"d")</f>
        <v>6</v>
      </c>
      <c r="V4886" t="str">
        <f t="shared" si="153"/>
        <v>On Time</v>
      </c>
    </row>
    <row r="4887" spans="2:22" x14ac:dyDescent="0.3">
      <c r="B4887" t="str">
        <f t="shared" si="152"/>
        <v>SO-004986</v>
      </c>
      <c r="C4887" t="s">
        <v>16</v>
      </c>
      <c r="D4887" t="s">
        <v>25</v>
      </c>
      <c r="E4887" s="1">
        <v>43700</v>
      </c>
      <c r="F4887" s="1">
        <v>43833</v>
      </c>
      <c r="G4887" s="1">
        <v>43860</v>
      </c>
      <c r="H4887" s="1">
        <v>43865</v>
      </c>
      <c r="I4887" t="s">
        <v>18</v>
      </c>
      <c r="J4887">
        <v>3</v>
      </c>
      <c r="K4887">
        <v>12</v>
      </c>
      <c r="L4887">
        <v>358</v>
      </c>
      <c r="M4887">
        <v>3</v>
      </c>
      <c r="N4887">
        <v>3</v>
      </c>
      <c r="O4887">
        <v>0.05</v>
      </c>
      <c r="P4887">
        <v>793.28</v>
      </c>
      <c r="Q4887">
        <v>991.6</v>
      </c>
      <c r="R4887">
        <f>Table1[[#This Row],[OrderQuantity]]*Table1[[#This Row],[UnitPrice]]</f>
        <v>2974.8</v>
      </c>
      <c r="S4887">
        <f>Table1[[#This Row],[OrderQuantity]]*Table1[[#This Row],[UnitCost]]</f>
        <v>2379.84</v>
      </c>
      <c r="T4887">
        <f>Table1[[#This Row],[OrderQuantity]]*Table1[[#This Row],[UnitPrice]]*(1-Table1[[#This Row],[DiscountApplied]]) - (Table1[[#This Row],[OrderQuantity]]*Table1[[#This Row],[UnitCost]])</f>
        <v>446.2199999999998</v>
      </c>
      <c r="U4887">
        <f>DATEDIF(Table1[[#This Row],[ShipDate]],Table1[[#This Row],[DeliveryDate]],"d")</f>
        <v>5</v>
      </c>
      <c r="V4887" t="str">
        <f t="shared" si="153"/>
        <v>On Time</v>
      </c>
    </row>
    <row r="4888" spans="2:22" x14ac:dyDescent="0.3">
      <c r="B4888" t="str">
        <f t="shared" si="152"/>
        <v>SO-004987</v>
      </c>
      <c r="C4888" t="s">
        <v>16</v>
      </c>
      <c r="D4888" t="s">
        <v>25</v>
      </c>
      <c r="E4888" s="1">
        <v>43700</v>
      </c>
      <c r="F4888" s="1">
        <v>43833</v>
      </c>
      <c r="G4888" s="1">
        <v>43836</v>
      </c>
      <c r="H4888" s="1">
        <v>43838</v>
      </c>
      <c r="I4888" t="s">
        <v>18</v>
      </c>
      <c r="J4888">
        <v>5</v>
      </c>
      <c r="K4888">
        <v>42</v>
      </c>
      <c r="L4888">
        <v>359</v>
      </c>
      <c r="M4888">
        <v>33</v>
      </c>
      <c r="N4888">
        <v>5</v>
      </c>
      <c r="O4888">
        <v>0.15</v>
      </c>
      <c r="P4888">
        <v>3240.12</v>
      </c>
      <c r="Q4888">
        <v>5226</v>
      </c>
      <c r="R4888">
        <f>Table1[[#This Row],[OrderQuantity]]*Table1[[#This Row],[UnitPrice]]</f>
        <v>26130</v>
      </c>
      <c r="S4888">
        <f>Table1[[#This Row],[OrderQuantity]]*Table1[[#This Row],[UnitCost]]</f>
        <v>16200.599999999999</v>
      </c>
      <c r="T4888">
        <f>Table1[[#This Row],[OrderQuantity]]*Table1[[#This Row],[UnitPrice]]*(1-Table1[[#This Row],[DiscountApplied]]) - (Table1[[#This Row],[OrderQuantity]]*Table1[[#This Row],[UnitCost]])</f>
        <v>6009.9000000000015</v>
      </c>
      <c r="U4888">
        <f>DATEDIF(Table1[[#This Row],[ShipDate]],Table1[[#This Row],[DeliveryDate]],"d")</f>
        <v>2</v>
      </c>
      <c r="V4888" t="str">
        <f t="shared" si="153"/>
        <v>On Time</v>
      </c>
    </row>
    <row r="4889" spans="2:22" x14ac:dyDescent="0.3">
      <c r="B4889" t="str">
        <f t="shared" si="152"/>
        <v>SO-004988</v>
      </c>
      <c r="C4889" t="s">
        <v>16</v>
      </c>
      <c r="D4889" t="s">
        <v>26</v>
      </c>
      <c r="E4889" s="1">
        <v>43700</v>
      </c>
      <c r="F4889" s="1">
        <v>43834</v>
      </c>
      <c r="G4889" s="1">
        <v>43857</v>
      </c>
      <c r="H4889" s="1">
        <v>43867</v>
      </c>
      <c r="I4889" t="s">
        <v>18</v>
      </c>
      <c r="J4889">
        <v>3</v>
      </c>
      <c r="K4889">
        <v>25</v>
      </c>
      <c r="L4889">
        <v>67</v>
      </c>
      <c r="M4889">
        <v>4</v>
      </c>
      <c r="N4889">
        <v>1</v>
      </c>
      <c r="O4889">
        <v>0.1</v>
      </c>
      <c r="P4889">
        <v>3027.46</v>
      </c>
      <c r="Q4889">
        <v>5936.2</v>
      </c>
      <c r="R4889">
        <f>Table1[[#This Row],[OrderQuantity]]*Table1[[#This Row],[UnitPrice]]</f>
        <v>5936.2</v>
      </c>
      <c r="S4889">
        <f>Table1[[#This Row],[OrderQuantity]]*Table1[[#This Row],[UnitCost]]</f>
        <v>3027.46</v>
      </c>
      <c r="T4889">
        <f>Table1[[#This Row],[OrderQuantity]]*Table1[[#This Row],[UnitPrice]]*(1-Table1[[#This Row],[DiscountApplied]]) - (Table1[[#This Row],[OrderQuantity]]*Table1[[#This Row],[UnitCost]])</f>
        <v>2315.12</v>
      </c>
      <c r="U4889">
        <f>DATEDIF(Table1[[#This Row],[ShipDate]],Table1[[#This Row],[DeliveryDate]],"d")</f>
        <v>10</v>
      </c>
      <c r="V4889" t="str">
        <f t="shared" si="153"/>
        <v>Late</v>
      </c>
    </row>
    <row r="4890" spans="2:22" x14ac:dyDescent="0.3">
      <c r="B4890" t="str">
        <f t="shared" si="152"/>
        <v>SO-004989</v>
      </c>
      <c r="C4890" t="s">
        <v>16</v>
      </c>
      <c r="D4890" t="s">
        <v>17</v>
      </c>
      <c r="E4890" s="1">
        <v>43700</v>
      </c>
      <c r="F4890" s="1">
        <v>43834</v>
      </c>
      <c r="G4890" s="1">
        <v>43850</v>
      </c>
      <c r="H4890" s="1">
        <v>43852</v>
      </c>
      <c r="I4890" t="s">
        <v>18</v>
      </c>
      <c r="J4890">
        <v>10</v>
      </c>
      <c r="K4890">
        <v>12</v>
      </c>
      <c r="L4890">
        <v>229</v>
      </c>
      <c r="M4890">
        <v>45</v>
      </c>
      <c r="N4890">
        <v>8</v>
      </c>
      <c r="O4890">
        <v>0.08</v>
      </c>
      <c r="P4890">
        <v>525.95000000000005</v>
      </c>
      <c r="Q4890">
        <v>1051.9000000000001</v>
      </c>
      <c r="R4890">
        <f>Table1[[#This Row],[OrderQuantity]]*Table1[[#This Row],[UnitPrice]]</f>
        <v>8415.2000000000007</v>
      </c>
      <c r="S4890">
        <f>Table1[[#This Row],[OrderQuantity]]*Table1[[#This Row],[UnitCost]]</f>
        <v>4207.6000000000004</v>
      </c>
      <c r="T4890">
        <f>Table1[[#This Row],[OrderQuantity]]*Table1[[#This Row],[UnitPrice]]*(1-Table1[[#This Row],[DiscountApplied]]) - (Table1[[#This Row],[OrderQuantity]]*Table1[[#This Row],[UnitCost]])</f>
        <v>3534.3840000000009</v>
      </c>
      <c r="U4890">
        <f>DATEDIF(Table1[[#This Row],[ShipDate]],Table1[[#This Row],[DeliveryDate]],"d")</f>
        <v>2</v>
      </c>
      <c r="V4890" t="str">
        <f t="shared" si="153"/>
        <v>On Time</v>
      </c>
    </row>
    <row r="4891" spans="2:22" x14ac:dyDescent="0.3">
      <c r="B4891" t="str">
        <f t="shared" si="152"/>
        <v>SO-004990</v>
      </c>
      <c r="C4891" t="s">
        <v>19</v>
      </c>
      <c r="D4891" t="s">
        <v>24</v>
      </c>
      <c r="E4891" s="1">
        <v>43700</v>
      </c>
      <c r="F4891" s="1">
        <v>43834</v>
      </c>
      <c r="G4891" s="1">
        <v>43853</v>
      </c>
      <c r="H4891" s="1">
        <v>43856</v>
      </c>
      <c r="I4891" t="s">
        <v>18</v>
      </c>
      <c r="J4891">
        <v>12</v>
      </c>
      <c r="K4891">
        <v>11</v>
      </c>
      <c r="L4891">
        <v>26</v>
      </c>
      <c r="M4891">
        <v>25</v>
      </c>
      <c r="N4891">
        <v>5</v>
      </c>
      <c r="O4891">
        <v>0.1</v>
      </c>
      <c r="P4891">
        <v>794.35</v>
      </c>
      <c r="Q4891">
        <v>1018.4</v>
      </c>
      <c r="R4891">
        <f>Table1[[#This Row],[OrderQuantity]]*Table1[[#This Row],[UnitPrice]]</f>
        <v>5092</v>
      </c>
      <c r="S4891">
        <f>Table1[[#This Row],[OrderQuantity]]*Table1[[#This Row],[UnitCost]]</f>
        <v>3971.75</v>
      </c>
      <c r="T4891">
        <f>Table1[[#This Row],[OrderQuantity]]*Table1[[#This Row],[UnitPrice]]*(1-Table1[[#This Row],[DiscountApplied]]) - (Table1[[#This Row],[OrderQuantity]]*Table1[[#This Row],[UnitCost]])</f>
        <v>611.05000000000018</v>
      </c>
      <c r="U4891">
        <f>DATEDIF(Table1[[#This Row],[ShipDate]],Table1[[#This Row],[DeliveryDate]],"d")</f>
        <v>3</v>
      </c>
      <c r="V4891" t="str">
        <f t="shared" si="153"/>
        <v>On Time</v>
      </c>
    </row>
    <row r="4892" spans="2:22" x14ac:dyDescent="0.3">
      <c r="B4892" t="str">
        <f t="shared" si="152"/>
        <v>SO-004991</v>
      </c>
      <c r="C4892" t="s">
        <v>19</v>
      </c>
      <c r="D4892" t="s">
        <v>17</v>
      </c>
      <c r="E4892" s="1">
        <v>43700</v>
      </c>
      <c r="F4892" s="1">
        <v>43834</v>
      </c>
      <c r="G4892" s="1">
        <v>43861</v>
      </c>
      <c r="H4892" s="1">
        <v>43867</v>
      </c>
      <c r="I4892" t="s">
        <v>18</v>
      </c>
      <c r="J4892">
        <v>15</v>
      </c>
      <c r="K4892">
        <v>23</v>
      </c>
      <c r="L4892">
        <v>224</v>
      </c>
      <c r="M4892">
        <v>37</v>
      </c>
      <c r="N4892">
        <v>7</v>
      </c>
      <c r="O4892">
        <v>0.05</v>
      </c>
      <c r="P4892">
        <v>2948.2</v>
      </c>
      <c r="Q4892">
        <v>3731.9</v>
      </c>
      <c r="R4892">
        <f>Table1[[#This Row],[OrderQuantity]]*Table1[[#This Row],[UnitPrice]]</f>
        <v>26123.3</v>
      </c>
      <c r="S4892">
        <f>Table1[[#This Row],[OrderQuantity]]*Table1[[#This Row],[UnitCost]]</f>
        <v>20637.399999999998</v>
      </c>
      <c r="T4892">
        <f>Table1[[#This Row],[OrderQuantity]]*Table1[[#This Row],[UnitPrice]]*(1-Table1[[#This Row],[DiscountApplied]]) - (Table1[[#This Row],[OrderQuantity]]*Table1[[#This Row],[UnitCost]])</f>
        <v>4179.7350000000006</v>
      </c>
      <c r="U4892">
        <f>DATEDIF(Table1[[#This Row],[ShipDate]],Table1[[#This Row],[DeliveryDate]],"d")</f>
        <v>6</v>
      </c>
      <c r="V4892" t="str">
        <f t="shared" si="153"/>
        <v>On Time</v>
      </c>
    </row>
    <row r="4893" spans="2:22" x14ac:dyDescent="0.3">
      <c r="B4893" t="str">
        <f t="shared" si="152"/>
        <v>SO-004992</v>
      </c>
      <c r="C4893" t="s">
        <v>16</v>
      </c>
      <c r="D4893" t="s">
        <v>23</v>
      </c>
      <c r="E4893" s="1">
        <v>43700</v>
      </c>
      <c r="F4893" s="1">
        <v>43834</v>
      </c>
      <c r="G4893" s="1">
        <v>43847</v>
      </c>
      <c r="H4893" s="1">
        <v>43851</v>
      </c>
      <c r="I4893" t="s">
        <v>18</v>
      </c>
      <c r="J4893">
        <v>7</v>
      </c>
      <c r="K4893">
        <v>9</v>
      </c>
      <c r="L4893">
        <v>293</v>
      </c>
      <c r="M4893">
        <v>34</v>
      </c>
      <c r="N4893">
        <v>2</v>
      </c>
      <c r="O4893">
        <v>0.1</v>
      </c>
      <c r="P4893">
        <v>2588.2800000000002</v>
      </c>
      <c r="Q4893">
        <v>3276.3</v>
      </c>
      <c r="R4893">
        <f>Table1[[#This Row],[OrderQuantity]]*Table1[[#This Row],[UnitPrice]]</f>
        <v>6552.6</v>
      </c>
      <c r="S4893">
        <f>Table1[[#This Row],[OrderQuantity]]*Table1[[#This Row],[UnitCost]]</f>
        <v>5176.5600000000004</v>
      </c>
      <c r="T4893">
        <f>Table1[[#This Row],[OrderQuantity]]*Table1[[#This Row],[UnitPrice]]*(1-Table1[[#This Row],[DiscountApplied]]) - (Table1[[#This Row],[OrderQuantity]]*Table1[[#This Row],[UnitCost]])</f>
        <v>720.77999999999975</v>
      </c>
      <c r="U4893">
        <f>DATEDIF(Table1[[#This Row],[ShipDate]],Table1[[#This Row],[DeliveryDate]],"d")</f>
        <v>4</v>
      </c>
      <c r="V4893" t="str">
        <f t="shared" si="153"/>
        <v>On Time</v>
      </c>
    </row>
    <row r="4894" spans="2:22" x14ac:dyDescent="0.3">
      <c r="B4894" t="str">
        <f t="shared" si="152"/>
        <v>SO-004993</v>
      </c>
      <c r="C4894" t="s">
        <v>19</v>
      </c>
      <c r="D4894" t="s">
        <v>20</v>
      </c>
      <c r="E4894" s="1">
        <v>43700</v>
      </c>
      <c r="F4894" s="1">
        <v>43835</v>
      </c>
      <c r="G4894" s="1">
        <v>43856</v>
      </c>
      <c r="H4894" s="1">
        <v>43857</v>
      </c>
      <c r="I4894" t="s">
        <v>18</v>
      </c>
      <c r="J4894">
        <v>17</v>
      </c>
      <c r="K4894">
        <v>41</v>
      </c>
      <c r="L4894">
        <v>179</v>
      </c>
      <c r="M4894">
        <v>31</v>
      </c>
      <c r="N4894">
        <v>7</v>
      </c>
      <c r="O4894">
        <v>0.4</v>
      </c>
      <c r="P4894">
        <v>718.58</v>
      </c>
      <c r="Q4894">
        <v>1105.5</v>
      </c>
      <c r="R4894">
        <f>Table1[[#This Row],[OrderQuantity]]*Table1[[#This Row],[UnitPrice]]</f>
        <v>7738.5</v>
      </c>
      <c r="S4894">
        <f>Table1[[#This Row],[OrderQuantity]]*Table1[[#This Row],[UnitCost]]</f>
        <v>5030.0600000000004</v>
      </c>
      <c r="T4894">
        <f>Table1[[#This Row],[OrderQuantity]]*Table1[[#This Row],[UnitPrice]]*(1-Table1[[#This Row],[DiscountApplied]]) - (Table1[[#This Row],[OrderQuantity]]*Table1[[#This Row],[UnitCost]])</f>
        <v>-386.96000000000095</v>
      </c>
      <c r="U4894">
        <f>DATEDIF(Table1[[#This Row],[ShipDate]],Table1[[#This Row],[DeliveryDate]],"d")</f>
        <v>1</v>
      </c>
      <c r="V4894" t="str">
        <f t="shared" si="153"/>
        <v>On Time</v>
      </c>
    </row>
    <row r="4895" spans="2:22" x14ac:dyDescent="0.3">
      <c r="B4895" t="str">
        <f t="shared" si="152"/>
        <v>SO-004994</v>
      </c>
      <c r="C4895" t="s">
        <v>21</v>
      </c>
      <c r="D4895" t="s">
        <v>17</v>
      </c>
      <c r="E4895" s="1">
        <v>43700</v>
      </c>
      <c r="F4895" s="1">
        <v>43835</v>
      </c>
      <c r="G4895" s="1">
        <v>43862</v>
      </c>
      <c r="H4895" s="1">
        <v>43863</v>
      </c>
      <c r="I4895" t="s">
        <v>18</v>
      </c>
      <c r="J4895">
        <v>24</v>
      </c>
      <c r="K4895">
        <v>40</v>
      </c>
      <c r="L4895">
        <v>218</v>
      </c>
      <c r="M4895">
        <v>43</v>
      </c>
      <c r="N4895">
        <v>4</v>
      </c>
      <c r="O4895">
        <v>0.05</v>
      </c>
      <c r="P4895">
        <v>4708.22</v>
      </c>
      <c r="Q4895">
        <v>6539.2</v>
      </c>
      <c r="R4895">
        <f>Table1[[#This Row],[OrderQuantity]]*Table1[[#This Row],[UnitPrice]]</f>
        <v>26156.799999999999</v>
      </c>
      <c r="S4895">
        <f>Table1[[#This Row],[OrderQuantity]]*Table1[[#This Row],[UnitCost]]</f>
        <v>18832.88</v>
      </c>
      <c r="T4895">
        <f>Table1[[#This Row],[OrderQuantity]]*Table1[[#This Row],[UnitPrice]]*(1-Table1[[#This Row],[DiscountApplied]]) - (Table1[[#This Row],[OrderQuantity]]*Table1[[#This Row],[UnitCost]])</f>
        <v>6016.0799999999981</v>
      </c>
      <c r="U4895">
        <f>DATEDIF(Table1[[#This Row],[ShipDate]],Table1[[#This Row],[DeliveryDate]],"d")</f>
        <v>1</v>
      </c>
      <c r="V4895" t="str">
        <f t="shared" si="153"/>
        <v>On Time</v>
      </c>
    </row>
    <row r="4896" spans="2:22" x14ac:dyDescent="0.3">
      <c r="B4896" t="str">
        <f t="shared" si="152"/>
        <v>SO-004995</v>
      </c>
      <c r="C4896" t="s">
        <v>16</v>
      </c>
      <c r="D4896" t="s">
        <v>25</v>
      </c>
      <c r="E4896" s="1">
        <v>43800</v>
      </c>
      <c r="F4896" s="1">
        <v>43835</v>
      </c>
      <c r="G4896" s="1">
        <v>43861</v>
      </c>
      <c r="H4896" s="1">
        <v>43871</v>
      </c>
      <c r="I4896" t="s">
        <v>18</v>
      </c>
      <c r="J4896">
        <v>1</v>
      </c>
      <c r="K4896">
        <v>47</v>
      </c>
      <c r="L4896">
        <v>345</v>
      </c>
      <c r="M4896">
        <v>20</v>
      </c>
      <c r="N4896">
        <v>4</v>
      </c>
      <c r="O4896">
        <v>0.08</v>
      </c>
      <c r="P4896">
        <v>2778.83</v>
      </c>
      <c r="Q4896">
        <v>3517.5</v>
      </c>
      <c r="R4896">
        <f>Table1[[#This Row],[OrderQuantity]]*Table1[[#This Row],[UnitPrice]]</f>
        <v>14070</v>
      </c>
      <c r="S4896">
        <f>Table1[[#This Row],[OrderQuantity]]*Table1[[#This Row],[UnitCost]]</f>
        <v>11115.32</v>
      </c>
      <c r="T4896">
        <f>Table1[[#This Row],[OrderQuantity]]*Table1[[#This Row],[UnitPrice]]*(1-Table1[[#This Row],[DiscountApplied]]) - (Table1[[#This Row],[OrderQuantity]]*Table1[[#This Row],[UnitCost]])</f>
        <v>1829.0800000000017</v>
      </c>
      <c r="U4896">
        <f>DATEDIF(Table1[[#This Row],[ShipDate]],Table1[[#This Row],[DeliveryDate]],"d")</f>
        <v>10</v>
      </c>
      <c r="V4896" t="str">
        <f t="shared" si="153"/>
        <v>Late</v>
      </c>
    </row>
    <row r="4897" spans="2:22" x14ac:dyDescent="0.3">
      <c r="B4897" t="str">
        <f t="shared" si="152"/>
        <v>SO-004996</v>
      </c>
      <c r="C4897" t="s">
        <v>21</v>
      </c>
      <c r="D4897" t="s">
        <v>20</v>
      </c>
      <c r="E4897" s="1">
        <v>43700</v>
      </c>
      <c r="F4897" s="1">
        <v>43835</v>
      </c>
      <c r="G4897" s="1">
        <v>43841</v>
      </c>
      <c r="H4897" s="1">
        <v>43849</v>
      </c>
      <c r="I4897" t="s">
        <v>18</v>
      </c>
      <c r="J4897">
        <v>21</v>
      </c>
      <c r="K4897">
        <v>18</v>
      </c>
      <c r="L4897">
        <v>132</v>
      </c>
      <c r="M4897">
        <v>31</v>
      </c>
      <c r="N4897">
        <v>2</v>
      </c>
      <c r="O4897">
        <v>0.08</v>
      </c>
      <c r="P4897">
        <v>1099</v>
      </c>
      <c r="Q4897">
        <v>2338.3000000000002</v>
      </c>
      <c r="R4897">
        <f>Table1[[#This Row],[OrderQuantity]]*Table1[[#This Row],[UnitPrice]]</f>
        <v>4676.6000000000004</v>
      </c>
      <c r="S4897">
        <f>Table1[[#This Row],[OrderQuantity]]*Table1[[#This Row],[UnitCost]]</f>
        <v>2198</v>
      </c>
      <c r="T4897">
        <f>Table1[[#This Row],[OrderQuantity]]*Table1[[#This Row],[UnitPrice]]*(1-Table1[[#This Row],[DiscountApplied]]) - (Table1[[#This Row],[OrderQuantity]]*Table1[[#This Row],[UnitCost]])</f>
        <v>2104.4720000000007</v>
      </c>
      <c r="U4897">
        <f>DATEDIF(Table1[[#This Row],[ShipDate]],Table1[[#This Row],[DeliveryDate]],"d")</f>
        <v>8</v>
      </c>
      <c r="V4897" t="str">
        <f t="shared" si="153"/>
        <v>Late</v>
      </c>
    </row>
    <row r="4898" spans="2:22" x14ac:dyDescent="0.3">
      <c r="B4898" t="str">
        <f t="shared" si="152"/>
        <v>SO-004997</v>
      </c>
      <c r="C4898" t="s">
        <v>16</v>
      </c>
      <c r="D4898" t="s">
        <v>20</v>
      </c>
      <c r="E4898" s="1">
        <v>43700</v>
      </c>
      <c r="F4898" s="1">
        <v>43835</v>
      </c>
      <c r="G4898" s="1">
        <v>43851</v>
      </c>
      <c r="H4898" s="1">
        <v>43855</v>
      </c>
      <c r="I4898" t="s">
        <v>18</v>
      </c>
      <c r="J4898">
        <v>4</v>
      </c>
      <c r="K4898">
        <v>38</v>
      </c>
      <c r="L4898">
        <v>151</v>
      </c>
      <c r="M4898">
        <v>25</v>
      </c>
      <c r="N4898">
        <v>1</v>
      </c>
      <c r="O4898">
        <v>0.2</v>
      </c>
      <c r="P4898">
        <v>892.44</v>
      </c>
      <c r="Q4898">
        <v>2231.1</v>
      </c>
      <c r="R4898">
        <f>Table1[[#This Row],[OrderQuantity]]*Table1[[#This Row],[UnitPrice]]</f>
        <v>2231.1</v>
      </c>
      <c r="S4898">
        <f>Table1[[#This Row],[OrderQuantity]]*Table1[[#This Row],[UnitCost]]</f>
        <v>892.44</v>
      </c>
      <c r="T4898">
        <f>Table1[[#This Row],[OrderQuantity]]*Table1[[#This Row],[UnitPrice]]*(1-Table1[[#This Row],[DiscountApplied]]) - (Table1[[#This Row],[OrderQuantity]]*Table1[[#This Row],[UnitCost]])</f>
        <v>892.44</v>
      </c>
      <c r="U4898">
        <f>DATEDIF(Table1[[#This Row],[ShipDate]],Table1[[#This Row],[DeliveryDate]],"d")</f>
        <v>4</v>
      </c>
      <c r="V4898" t="str">
        <f t="shared" si="153"/>
        <v>On Time</v>
      </c>
    </row>
    <row r="4899" spans="2:22" x14ac:dyDescent="0.3">
      <c r="B4899" t="str">
        <f t="shared" si="152"/>
        <v>SO-004998</v>
      </c>
      <c r="C4899" t="s">
        <v>16</v>
      </c>
      <c r="D4899" t="s">
        <v>20</v>
      </c>
      <c r="E4899" s="1">
        <v>43700</v>
      </c>
      <c r="F4899" s="1">
        <v>43835</v>
      </c>
      <c r="G4899" s="1">
        <v>43842</v>
      </c>
      <c r="H4899" s="1">
        <v>43847</v>
      </c>
      <c r="I4899" t="s">
        <v>18</v>
      </c>
      <c r="J4899">
        <v>3</v>
      </c>
      <c r="K4899">
        <v>47</v>
      </c>
      <c r="L4899">
        <v>96</v>
      </c>
      <c r="M4899">
        <v>16</v>
      </c>
      <c r="N4899">
        <v>6</v>
      </c>
      <c r="O4899">
        <v>0.08</v>
      </c>
      <c r="P4899">
        <v>537.61</v>
      </c>
      <c r="Q4899">
        <v>911.2</v>
      </c>
      <c r="R4899">
        <f>Table1[[#This Row],[OrderQuantity]]*Table1[[#This Row],[UnitPrice]]</f>
        <v>5467.2000000000007</v>
      </c>
      <c r="S4899">
        <f>Table1[[#This Row],[OrderQuantity]]*Table1[[#This Row],[UnitCost]]</f>
        <v>3225.66</v>
      </c>
      <c r="T4899">
        <f>Table1[[#This Row],[OrderQuantity]]*Table1[[#This Row],[UnitPrice]]*(1-Table1[[#This Row],[DiscountApplied]]) - (Table1[[#This Row],[OrderQuantity]]*Table1[[#This Row],[UnitCost]])</f>
        <v>1804.1640000000007</v>
      </c>
      <c r="U4899">
        <f>DATEDIF(Table1[[#This Row],[ShipDate]],Table1[[#This Row],[DeliveryDate]],"d")</f>
        <v>5</v>
      </c>
      <c r="V4899" t="str">
        <f t="shared" si="153"/>
        <v>On Time</v>
      </c>
    </row>
    <row r="4900" spans="2:22" x14ac:dyDescent="0.3">
      <c r="B4900" t="str">
        <f t="shared" si="152"/>
        <v>SO-004999</v>
      </c>
      <c r="C4900" t="s">
        <v>19</v>
      </c>
      <c r="D4900" t="s">
        <v>23</v>
      </c>
      <c r="E4900" s="1">
        <v>43700</v>
      </c>
      <c r="F4900" s="1">
        <v>43835</v>
      </c>
      <c r="G4900" s="1">
        <v>43839</v>
      </c>
      <c r="H4900" s="1">
        <v>43846</v>
      </c>
      <c r="I4900" t="s">
        <v>18</v>
      </c>
      <c r="J4900">
        <v>19</v>
      </c>
      <c r="K4900">
        <v>45</v>
      </c>
      <c r="L4900">
        <v>326</v>
      </c>
      <c r="M4900">
        <v>5</v>
      </c>
      <c r="N4900">
        <v>7</v>
      </c>
      <c r="O4900">
        <v>0.05</v>
      </c>
      <c r="P4900">
        <v>4520.09</v>
      </c>
      <c r="Q4900">
        <v>6277.9</v>
      </c>
      <c r="R4900">
        <f>Table1[[#This Row],[OrderQuantity]]*Table1[[#This Row],[UnitPrice]]</f>
        <v>43945.299999999996</v>
      </c>
      <c r="S4900">
        <f>Table1[[#This Row],[OrderQuantity]]*Table1[[#This Row],[UnitCost]]</f>
        <v>31640.63</v>
      </c>
      <c r="T4900">
        <f>Table1[[#This Row],[OrderQuantity]]*Table1[[#This Row],[UnitPrice]]*(1-Table1[[#This Row],[DiscountApplied]]) - (Table1[[#This Row],[OrderQuantity]]*Table1[[#This Row],[UnitCost]])</f>
        <v>10107.404999999995</v>
      </c>
      <c r="U4900">
        <f>DATEDIF(Table1[[#This Row],[ShipDate]],Table1[[#This Row],[DeliveryDate]],"d")</f>
        <v>7</v>
      </c>
      <c r="V4900" t="str">
        <f t="shared" si="153"/>
        <v>On Time</v>
      </c>
    </row>
    <row r="4901" spans="2:22" x14ac:dyDescent="0.3">
      <c r="B4901" t="str">
        <f t="shared" si="152"/>
        <v>SO-005000</v>
      </c>
      <c r="C4901" t="s">
        <v>21</v>
      </c>
      <c r="D4901" t="s">
        <v>25</v>
      </c>
      <c r="E4901" s="1">
        <v>43800</v>
      </c>
      <c r="F4901" s="1">
        <v>43835</v>
      </c>
      <c r="G4901" s="1">
        <v>43847</v>
      </c>
      <c r="H4901" s="1">
        <v>43855</v>
      </c>
      <c r="I4901" t="s">
        <v>18</v>
      </c>
      <c r="J4901">
        <v>23</v>
      </c>
      <c r="K4901">
        <v>21</v>
      </c>
      <c r="L4901">
        <v>333</v>
      </c>
      <c r="M4901">
        <v>46</v>
      </c>
      <c r="N4901">
        <v>3</v>
      </c>
      <c r="O4901">
        <v>0.2</v>
      </c>
      <c r="P4901">
        <v>996.16</v>
      </c>
      <c r="Q4901">
        <v>2371.8000000000002</v>
      </c>
      <c r="R4901">
        <f>Table1[[#This Row],[OrderQuantity]]*Table1[[#This Row],[UnitPrice]]</f>
        <v>7115.4000000000005</v>
      </c>
      <c r="S4901">
        <f>Table1[[#This Row],[OrderQuantity]]*Table1[[#This Row],[UnitCost]]</f>
        <v>2988.48</v>
      </c>
      <c r="T4901">
        <f>Table1[[#This Row],[OrderQuantity]]*Table1[[#This Row],[UnitPrice]]*(1-Table1[[#This Row],[DiscountApplied]]) - (Table1[[#This Row],[OrderQuantity]]*Table1[[#This Row],[UnitCost]])</f>
        <v>2703.8400000000006</v>
      </c>
      <c r="U4901">
        <f>DATEDIF(Table1[[#This Row],[ShipDate]],Table1[[#This Row],[DeliveryDate]],"d")</f>
        <v>8</v>
      </c>
      <c r="V4901" t="str">
        <f t="shared" si="153"/>
        <v>Late</v>
      </c>
    </row>
    <row r="4902" spans="2:22" x14ac:dyDescent="0.3">
      <c r="B4902" t="str">
        <f t="shared" si="152"/>
        <v>SO-005001</v>
      </c>
      <c r="C4902" t="s">
        <v>16</v>
      </c>
      <c r="D4902" t="s">
        <v>23</v>
      </c>
      <c r="E4902" s="1">
        <v>43700</v>
      </c>
      <c r="F4902" s="1">
        <v>43835</v>
      </c>
      <c r="G4902" s="1">
        <v>43846</v>
      </c>
      <c r="H4902" s="1">
        <v>43850</v>
      </c>
      <c r="I4902" t="s">
        <v>18</v>
      </c>
      <c r="J4902">
        <v>6</v>
      </c>
      <c r="K4902">
        <v>45</v>
      </c>
      <c r="L4902">
        <v>304</v>
      </c>
      <c r="M4902">
        <v>35</v>
      </c>
      <c r="N4902">
        <v>2</v>
      </c>
      <c r="O4902">
        <v>0.2</v>
      </c>
      <c r="P4902">
        <v>984.9</v>
      </c>
      <c r="Q4902">
        <v>1969.8</v>
      </c>
      <c r="R4902">
        <f>Table1[[#This Row],[OrderQuantity]]*Table1[[#This Row],[UnitPrice]]</f>
        <v>3939.6</v>
      </c>
      <c r="S4902">
        <f>Table1[[#This Row],[OrderQuantity]]*Table1[[#This Row],[UnitCost]]</f>
        <v>1969.8</v>
      </c>
      <c r="T4902">
        <f>Table1[[#This Row],[OrderQuantity]]*Table1[[#This Row],[UnitPrice]]*(1-Table1[[#This Row],[DiscountApplied]]) - (Table1[[#This Row],[OrderQuantity]]*Table1[[#This Row],[UnitCost]])</f>
        <v>1181.8800000000003</v>
      </c>
      <c r="U4902">
        <f>DATEDIF(Table1[[#This Row],[ShipDate]],Table1[[#This Row],[DeliveryDate]],"d")</f>
        <v>4</v>
      </c>
      <c r="V4902" t="str">
        <f t="shared" si="153"/>
        <v>On Time</v>
      </c>
    </row>
    <row r="4903" spans="2:22" x14ac:dyDescent="0.3">
      <c r="B4903" t="str">
        <f t="shared" si="152"/>
        <v>SO-005002</v>
      </c>
      <c r="C4903" t="s">
        <v>16</v>
      </c>
      <c r="D4903" t="s">
        <v>24</v>
      </c>
      <c r="E4903" s="1">
        <v>43700</v>
      </c>
      <c r="F4903" s="1">
        <v>43835</v>
      </c>
      <c r="G4903" s="1">
        <v>43837</v>
      </c>
      <c r="H4903" s="1">
        <v>43844</v>
      </c>
      <c r="I4903" t="s">
        <v>18</v>
      </c>
      <c r="J4903">
        <v>5</v>
      </c>
      <c r="K4903">
        <v>45</v>
      </c>
      <c r="L4903">
        <v>26</v>
      </c>
      <c r="M4903">
        <v>24</v>
      </c>
      <c r="N4903">
        <v>2</v>
      </c>
      <c r="O4903">
        <v>0.2</v>
      </c>
      <c r="P4903">
        <v>2818.36</v>
      </c>
      <c r="Q4903">
        <v>5996.5</v>
      </c>
      <c r="R4903">
        <f>Table1[[#This Row],[OrderQuantity]]*Table1[[#This Row],[UnitPrice]]</f>
        <v>11993</v>
      </c>
      <c r="S4903">
        <f>Table1[[#This Row],[OrderQuantity]]*Table1[[#This Row],[UnitCost]]</f>
        <v>5636.72</v>
      </c>
      <c r="T4903">
        <f>Table1[[#This Row],[OrderQuantity]]*Table1[[#This Row],[UnitPrice]]*(1-Table1[[#This Row],[DiscountApplied]]) - (Table1[[#This Row],[OrderQuantity]]*Table1[[#This Row],[UnitCost]])</f>
        <v>3957.6799999999994</v>
      </c>
      <c r="U4903">
        <f>DATEDIF(Table1[[#This Row],[ShipDate]],Table1[[#This Row],[DeliveryDate]],"d")</f>
        <v>7</v>
      </c>
      <c r="V4903" t="str">
        <f t="shared" si="153"/>
        <v>On Time</v>
      </c>
    </row>
    <row r="4904" spans="2:22" x14ac:dyDescent="0.3">
      <c r="B4904" t="str">
        <f t="shared" si="152"/>
        <v>SO-005003</v>
      </c>
      <c r="C4904" t="s">
        <v>21</v>
      </c>
      <c r="D4904" t="s">
        <v>20</v>
      </c>
      <c r="E4904" s="1">
        <v>43700</v>
      </c>
      <c r="F4904" s="1">
        <v>43835</v>
      </c>
      <c r="G4904" s="1">
        <v>43860</v>
      </c>
      <c r="H4904" s="1">
        <v>43864</v>
      </c>
      <c r="I4904" t="s">
        <v>18</v>
      </c>
      <c r="J4904">
        <v>25</v>
      </c>
      <c r="K4904">
        <v>11</v>
      </c>
      <c r="L4904">
        <v>192</v>
      </c>
      <c r="M4904">
        <v>26</v>
      </c>
      <c r="N4904">
        <v>8</v>
      </c>
      <c r="O4904">
        <v>0.1</v>
      </c>
      <c r="P4904">
        <v>2396.86</v>
      </c>
      <c r="Q4904">
        <v>3865.9</v>
      </c>
      <c r="R4904">
        <f>Table1[[#This Row],[OrderQuantity]]*Table1[[#This Row],[UnitPrice]]</f>
        <v>30927.200000000001</v>
      </c>
      <c r="S4904">
        <f>Table1[[#This Row],[OrderQuantity]]*Table1[[#This Row],[UnitCost]]</f>
        <v>19174.88</v>
      </c>
      <c r="T4904">
        <f>Table1[[#This Row],[OrderQuantity]]*Table1[[#This Row],[UnitPrice]]*(1-Table1[[#This Row],[DiscountApplied]]) - (Table1[[#This Row],[OrderQuantity]]*Table1[[#This Row],[UnitCost]])</f>
        <v>8659.5999999999985</v>
      </c>
      <c r="U4904">
        <f>DATEDIF(Table1[[#This Row],[ShipDate]],Table1[[#This Row],[DeliveryDate]],"d")</f>
        <v>4</v>
      </c>
      <c r="V4904" t="str">
        <f t="shared" si="153"/>
        <v>On Time</v>
      </c>
    </row>
    <row r="4905" spans="2:22" x14ac:dyDescent="0.3">
      <c r="B4905" t="str">
        <f t="shared" si="152"/>
        <v>SO-005004</v>
      </c>
      <c r="C4905" t="s">
        <v>16</v>
      </c>
      <c r="D4905" t="s">
        <v>24</v>
      </c>
      <c r="E4905" s="1">
        <v>43700</v>
      </c>
      <c r="F4905" s="1">
        <v>43835</v>
      </c>
      <c r="G4905" s="1">
        <v>43839</v>
      </c>
      <c r="H4905" s="1">
        <v>43843</v>
      </c>
      <c r="I4905" t="s">
        <v>18</v>
      </c>
      <c r="J4905">
        <v>5</v>
      </c>
      <c r="K4905">
        <v>6</v>
      </c>
      <c r="L4905">
        <v>22</v>
      </c>
      <c r="M4905">
        <v>4</v>
      </c>
      <c r="N4905">
        <v>5</v>
      </c>
      <c r="O4905">
        <v>0.08</v>
      </c>
      <c r="P4905">
        <v>4557.2700000000004</v>
      </c>
      <c r="Q4905">
        <v>5768.7</v>
      </c>
      <c r="R4905">
        <f>Table1[[#This Row],[OrderQuantity]]*Table1[[#This Row],[UnitPrice]]</f>
        <v>28843.5</v>
      </c>
      <c r="S4905">
        <f>Table1[[#This Row],[OrderQuantity]]*Table1[[#This Row],[UnitCost]]</f>
        <v>22786.350000000002</v>
      </c>
      <c r="T4905">
        <f>Table1[[#This Row],[OrderQuantity]]*Table1[[#This Row],[UnitPrice]]*(1-Table1[[#This Row],[DiscountApplied]]) - (Table1[[#This Row],[OrderQuantity]]*Table1[[#This Row],[UnitCost]])</f>
        <v>3749.6699999999983</v>
      </c>
      <c r="U4905">
        <f>DATEDIF(Table1[[#This Row],[ShipDate]],Table1[[#This Row],[DeliveryDate]],"d")</f>
        <v>4</v>
      </c>
      <c r="V4905" t="str">
        <f t="shared" si="153"/>
        <v>On Time</v>
      </c>
    </row>
    <row r="4906" spans="2:22" x14ac:dyDescent="0.3">
      <c r="B4906" t="str">
        <f t="shared" si="152"/>
        <v>SO-005005</v>
      </c>
      <c r="C4906" t="s">
        <v>19</v>
      </c>
      <c r="D4906" t="s">
        <v>20</v>
      </c>
      <c r="E4906" s="1">
        <v>43700</v>
      </c>
      <c r="F4906" s="1">
        <v>43836</v>
      </c>
      <c r="G4906" s="1">
        <v>43857</v>
      </c>
      <c r="H4906" s="1">
        <v>43860</v>
      </c>
      <c r="I4906" t="s">
        <v>18</v>
      </c>
      <c r="J4906">
        <v>15</v>
      </c>
      <c r="K4906">
        <v>50</v>
      </c>
      <c r="L4906">
        <v>166</v>
      </c>
      <c r="M4906">
        <v>15</v>
      </c>
      <c r="N4906">
        <v>5</v>
      </c>
      <c r="O4906">
        <v>0.15</v>
      </c>
      <c r="P4906">
        <v>1341.34</v>
      </c>
      <c r="Q4906">
        <v>1916.2</v>
      </c>
      <c r="R4906">
        <f>Table1[[#This Row],[OrderQuantity]]*Table1[[#This Row],[UnitPrice]]</f>
        <v>9581</v>
      </c>
      <c r="S4906">
        <f>Table1[[#This Row],[OrderQuantity]]*Table1[[#This Row],[UnitCost]]</f>
        <v>6706.7</v>
      </c>
      <c r="T4906">
        <f>Table1[[#This Row],[OrderQuantity]]*Table1[[#This Row],[UnitPrice]]*(1-Table1[[#This Row],[DiscountApplied]]) - (Table1[[#This Row],[OrderQuantity]]*Table1[[#This Row],[UnitCost]])</f>
        <v>1437.1499999999996</v>
      </c>
      <c r="U4906">
        <f>DATEDIF(Table1[[#This Row],[ShipDate]],Table1[[#This Row],[DeliveryDate]],"d")</f>
        <v>3</v>
      </c>
      <c r="V4906" t="str">
        <f t="shared" si="153"/>
        <v>On Time</v>
      </c>
    </row>
    <row r="4907" spans="2:22" x14ac:dyDescent="0.3">
      <c r="B4907" t="str">
        <f t="shared" si="152"/>
        <v>SO-005006</v>
      </c>
      <c r="C4907" t="s">
        <v>16</v>
      </c>
      <c r="D4907" t="s">
        <v>26</v>
      </c>
      <c r="E4907" s="1">
        <v>43700</v>
      </c>
      <c r="F4907" s="1">
        <v>43836</v>
      </c>
      <c r="G4907" s="1">
        <v>43839</v>
      </c>
      <c r="H4907" s="1">
        <v>43841</v>
      </c>
      <c r="I4907" t="s">
        <v>18</v>
      </c>
      <c r="J4907">
        <v>11</v>
      </c>
      <c r="K4907">
        <v>9</v>
      </c>
      <c r="L4907">
        <v>73</v>
      </c>
      <c r="M4907">
        <v>13</v>
      </c>
      <c r="N4907">
        <v>2</v>
      </c>
      <c r="O4907">
        <v>0.08</v>
      </c>
      <c r="P4907">
        <v>1392.93</v>
      </c>
      <c r="Q4907">
        <v>1989.9</v>
      </c>
      <c r="R4907">
        <f>Table1[[#This Row],[OrderQuantity]]*Table1[[#This Row],[UnitPrice]]</f>
        <v>3979.8</v>
      </c>
      <c r="S4907">
        <f>Table1[[#This Row],[OrderQuantity]]*Table1[[#This Row],[UnitCost]]</f>
        <v>2785.86</v>
      </c>
      <c r="T4907">
        <f>Table1[[#This Row],[OrderQuantity]]*Table1[[#This Row],[UnitPrice]]*(1-Table1[[#This Row],[DiscountApplied]]) - (Table1[[#This Row],[OrderQuantity]]*Table1[[#This Row],[UnitCost]])</f>
        <v>875.55600000000004</v>
      </c>
      <c r="U4907">
        <f>DATEDIF(Table1[[#This Row],[ShipDate]],Table1[[#This Row],[DeliveryDate]],"d")</f>
        <v>2</v>
      </c>
      <c r="V4907" t="str">
        <f t="shared" si="153"/>
        <v>On Time</v>
      </c>
    </row>
    <row r="4908" spans="2:22" x14ac:dyDescent="0.3">
      <c r="B4908" t="str">
        <f t="shared" si="152"/>
        <v>SO-005007</v>
      </c>
      <c r="C4908" t="s">
        <v>16</v>
      </c>
      <c r="D4908" t="s">
        <v>20</v>
      </c>
      <c r="E4908" s="1">
        <v>43700</v>
      </c>
      <c r="F4908" s="1">
        <v>43836</v>
      </c>
      <c r="G4908" s="1">
        <v>43859</v>
      </c>
      <c r="H4908" s="1">
        <v>43866</v>
      </c>
      <c r="I4908" t="s">
        <v>18</v>
      </c>
      <c r="J4908">
        <v>1</v>
      </c>
      <c r="K4908">
        <v>46</v>
      </c>
      <c r="L4908">
        <v>139</v>
      </c>
      <c r="M4908">
        <v>45</v>
      </c>
      <c r="N4908">
        <v>1</v>
      </c>
      <c r="O4908">
        <v>0.1</v>
      </c>
      <c r="P4908">
        <v>2763.48</v>
      </c>
      <c r="Q4908">
        <v>3370.1</v>
      </c>
      <c r="R4908">
        <f>Table1[[#This Row],[OrderQuantity]]*Table1[[#This Row],[UnitPrice]]</f>
        <v>3370.1</v>
      </c>
      <c r="S4908">
        <f>Table1[[#This Row],[OrderQuantity]]*Table1[[#This Row],[UnitCost]]</f>
        <v>2763.48</v>
      </c>
      <c r="T4908">
        <f>Table1[[#This Row],[OrderQuantity]]*Table1[[#This Row],[UnitPrice]]*(1-Table1[[#This Row],[DiscountApplied]]) - (Table1[[#This Row],[OrderQuantity]]*Table1[[#This Row],[UnitCost]])</f>
        <v>269.61000000000013</v>
      </c>
      <c r="U4908">
        <f>DATEDIF(Table1[[#This Row],[ShipDate]],Table1[[#This Row],[DeliveryDate]],"d")</f>
        <v>7</v>
      </c>
      <c r="V4908" t="str">
        <f t="shared" si="153"/>
        <v>On Time</v>
      </c>
    </row>
    <row r="4909" spans="2:22" x14ac:dyDescent="0.3">
      <c r="B4909" t="str">
        <f t="shared" si="152"/>
        <v>SO-005008</v>
      </c>
      <c r="C4909" t="s">
        <v>21</v>
      </c>
      <c r="D4909" t="s">
        <v>24</v>
      </c>
      <c r="E4909" s="1">
        <v>43700</v>
      </c>
      <c r="F4909" s="1">
        <v>43836</v>
      </c>
      <c r="G4909" s="1">
        <v>43854</v>
      </c>
      <c r="H4909" s="1">
        <v>43864</v>
      </c>
      <c r="I4909" t="s">
        <v>18</v>
      </c>
      <c r="J4909">
        <v>22</v>
      </c>
      <c r="K4909">
        <v>38</v>
      </c>
      <c r="L4909">
        <v>9</v>
      </c>
      <c r="M4909">
        <v>46</v>
      </c>
      <c r="N4909">
        <v>6</v>
      </c>
      <c r="O4909">
        <v>0.2</v>
      </c>
      <c r="P4909">
        <v>697.74</v>
      </c>
      <c r="Q4909">
        <v>850.9</v>
      </c>
      <c r="R4909">
        <f>Table1[[#This Row],[OrderQuantity]]*Table1[[#This Row],[UnitPrice]]</f>
        <v>5105.3999999999996</v>
      </c>
      <c r="S4909">
        <f>Table1[[#This Row],[OrderQuantity]]*Table1[[#This Row],[UnitCost]]</f>
        <v>4186.4400000000005</v>
      </c>
      <c r="T4909">
        <f>Table1[[#This Row],[OrderQuantity]]*Table1[[#This Row],[UnitPrice]]*(1-Table1[[#This Row],[DiscountApplied]]) - (Table1[[#This Row],[OrderQuantity]]*Table1[[#This Row],[UnitCost]])</f>
        <v>-102.1200000000008</v>
      </c>
      <c r="U4909">
        <f>DATEDIF(Table1[[#This Row],[ShipDate]],Table1[[#This Row],[DeliveryDate]],"d")</f>
        <v>10</v>
      </c>
      <c r="V4909" t="str">
        <f t="shared" si="153"/>
        <v>Late</v>
      </c>
    </row>
    <row r="4910" spans="2:22" x14ac:dyDescent="0.3">
      <c r="B4910" t="str">
        <f t="shared" si="152"/>
        <v>SO-005009</v>
      </c>
      <c r="C4910" t="s">
        <v>22</v>
      </c>
      <c r="D4910" t="s">
        <v>26</v>
      </c>
      <c r="E4910" s="1">
        <v>43700</v>
      </c>
      <c r="F4910" s="1">
        <v>43836</v>
      </c>
      <c r="G4910" s="1">
        <v>43864</v>
      </c>
      <c r="H4910" s="1">
        <v>43874</v>
      </c>
      <c r="I4910" t="s">
        <v>18</v>
      </c>
      <c r="J4910">
        <v>26</v>
      </c>
      <c r="K4910">
        <v>15</v>
      </c>
      <c r="L4910">
        <v>83</v>
      </c>
      <c r="M4910">
        <v>32</v>
      </c>
      <c r="N4910">
        <v>2</v>
      </c>
      <c r="O4910">
        <v>0.05</v>
      </c>
      <c r="P4910">
        <v>697.87</v>
      </c>
      <c r="Q4910">
        <v>1125.5999999999999</v>
      </c>
      <c r="R4910">
        <f>Table1[[#This Row],[OrderQuantity]]*Table1[[#This Row],[UnitPrice]]</f>
        <v>2251.1999999999998</v>
      </c>
      <c r="S4910">
        <f>Table1[[#This Row],[OrderQuantity]]*Table1[[#This Row],[UnitCost]]</f>
        <v>1395.74</v>
      </c>
      <c r="T4910">
        <f>Table1[[#This Row],[OrderQuantity]]*Table1[[#This Row],[UnitPrice]]*(1-Table1[[#This Row],[DiscountApplied]]) - (Table1[[#This Row],[OrderQuantity]]*Table1[[#This Row],[UnitCost]])</f>
        <v>742.89999999999986</v>
      </c>
      <c r="U4910">
        <f>DATEDIF(Table1[[#This Row],[ShipDate]],Table1[[#This Row],[DeliveryDate]],"d")</f>
        <v>10</v>
      </c>
      <c r="V4910" t="str">
        <f t="shared" si="153"/>
        <v>Late</v>
      </c>
    </row>
    <row r="4911" spans="2:22" x14ac:dyDescent="0.3">
      <c r="B4911" t="str">
        <f t="shared" si="152"/>
        <v>SO-005010</v>
      </c>
      <c r="C4911" t="s">
        <v>21</v>
      </c>
      <c r="D4911" t="s">
        <v>24</v>
      </c>
      <c r="E4911" s="1">
        <v>43700</v>
      </c>
      <c r="F4911" s="1">
        <v>43836</v>
      </c>
      <c r="G4911" s="1">
        <v>43848</v>
      </c>
      <c r="H4911" s="1">
        <v>43856</v>
      </c>
      <c r="I4911" t="s">
        <v>18</v>
      </c>
      <c r="J4911">
        <v>24</v>
      </c>
      <c r="K4911">
        <v>42</v>
      </c>
      <c r="L4911">
        <v>51</v>
      </c>
      <c r="M4911">
        <v>25</v>
      </c>
      <c r="N4911">
        <v>8</v>
      </c>
      <c r="O4911">
        <v>0.08</v>
      </c>
      <c r="P4911">
        <v>3509.66</v>
      </c>
      <c r="Q4911">
        <v>6157.3</v>
      </c>
      <c r="R4911">
        <f>Table1[[#This Row],[OrderQuantity]]*Table1[[#This Row],[UnitPrice]]</f>
        <v>49258.400000000001</v>
      </c>
      <c r="S4911">
        <f>Table1[[#This Row],[OrderQuantity]]*Table1[[#This Row],[UnitCost]]</f>
        <v>28077.279999999999</v>
      </c>
      <c r="T4911">
        <f>Table1[[#This Row],[OrderQuantity]]*Table1[[#This Row],[UnitPrice]]*(1-Table1[[#This Row],[DiscountApplied]]) - (Table1[[#This Row],[OrderQuantity]]*Table1[[#This Row],[UnitCost]])</f>
        <v>17240.448000000004</v>
      </c>
      <c r="U4911">
        <f>DATEDIF(Table1[[#This Row],[ShipDate]],Table1[[#This Row],[DeliveryDate]],"d")</f>
        <v>8</v>
      </c>
      <c r="V4911" t="str">
        <f t="shared" si="153"/>
        <v>Late</v>
      </c>
    </row>
    <row r="4912" spans="2:22" x14ac:dyDescent="0.3">
      <c r="B4912" t="str">
        <f t="shared" si="152"/>
        <v>SO-005011</v>
      </c>
      <c r="C4912" t="s">
        <v>22</v>
      </c>
      <c r="D4912" t="s">
        <v>24</v>
      </c>
      <c r="E4912" s="1">
        <v>43700</v>
      </c>
      <c r="F4912" s="1">
        <v>43836</v>
      </c>
      <c r="G4912" s="1">
        <v>43851</v>
      </c>
      <c r="H4912" s="1">
        <v>43857</v>
      </c>
      <c r="I4912" t="s">
        <v>18</v>
      </c>
      <c r="J4912">
        <v>27</v>
      </c>
      <c r="K4912">
        <v>17</v>
      </c>
      <c r="L4912">
        <v>13</v>
      </c>
      <c r="M4912">
        <v>24</v>
      </c>
      <c r="N4912">
        <v>6</v>
      </c>
      <c r="O4912">
        <v>0.08</v>
      </c>
      <c r="P4912">
        <v>592.95000000000005</v>
      </c>
      <c r="Q4912">
        <v>1005</v>
      </c>
      <c r="R4912">
        <f>Table1[[#This Row],[OrderQuantity]]*Table1[[#This Row],[UnitPrice]]</f>
        <v>6030</v>
      </c>
      <c r="S4912">
        <f>Table1[[#This Row],[OrderQuantity]]*Table1[[#This Row],[UnitCost]]</f>
        <v>3557.7000000000003</v>
      </c>
      <c r="T4912">
        <f>Table1[[#This Row],[OrderQuantity]]*Table1[[#This Row],[UnitPrice]]*(1-Table1[[#This Row],[DiscountApplied]]) - (Table1[[#This Row],[OrderQuantity]]*Table1[[#This Row],[UnitCost]])</f>
        <v>1989.9</v>
      </c>
      <c r="U4912">
        <f>DATEDIF(Table1[[#This Row],[ShipDate]],Table1[[#This Row],[DeliveryDate]],"d")</f>
        <v>6</v>
      </c>
      <c r="V4912" t="str">
        <f t="shared" si="153"/>
        <v>On Time</v>
      </c>
    </row>
    <row r="4913" spans="2:22" x14ac:dyDescent="0.3">
      <c r="B4913" t="str">
        <f t="shared" si="152"/>
        <v>SO-005012</v>
      </c>
      <c r="C4913" t="s">
        <v>16</v>
      </c>
      <c r="D4913" t="s">
        <v>23</v>
      </c>
      <c r="E4913" s="1">
        <v>43700</v>
      </c>
      <c r="F4913" s="1">
        <v>43836</v>
      </c>
      <c r="G4913" s="1">
        <v>43856</v>
      </c>
      <c r="H4913" s="1">
        <v>43861</v>
      </c>
      <c r="I4913" t="s">
        <v>18</v>
      </c>
      <c r="J4913">
        <v>2</v>
      </c>
      <c r="K4913">
        <v>24</v>
      </c>
      <c r="L4913">
        <v>317</v>
      </c>
      <c r="M4913">
        <v>28</v>
      </c>
      <c r="N4913">
        <v>5</v>
      </c>
      <c r="O4913">
        <v>0.08</v>
      </c>
      <c r="P4913">
        <v>1735.3</v>
      </c>
      <c r="Q4913">
        <v>2479</v>
      </c>
      <c r="R4913">
        <f>Table1[[#This Row],[OrderQuantity]]*Table1[[#This Row],[UnitPrice]]</f>
        <v>12395</v>
      </c>
      <c r="S4913">
        <f>Table1[[#This Row],[OrderQuantity]]*Table1[[#This Row],[UnitCost]]</f>
        <v>8676.5</v>
      </c>
      <c r="T4913">
        <f>Table1[[#This Row],[OrderQuantity]]*Table1[[#This Row],[UnitPrice]]*(1-Table1[[#This Row],[DiscountApplied]]) - (Table1[[#This Row],[OrderQuantity]]*Table1[[#This Row],[UnitCost]])</f>
        <v>2726.8999999999996</v>
      </c>
      <c r="U4913">
        <f>DATEDIF(Table1[[#This Row],[ShipDate]],Table1[[#This Row],[DeliveryDate]],"d")</f>
        <v>5</v>
      </c>
      <c r="V4913" t="str">
        <f t="shared" si="153"/>
        <v>On Time</v>
      </c>
    </row>
    <row r="4914" spans="2:22" x14ac:dyDescent="0.3">
      <c r="B4914" t="str">
        <f t="shared" si="152"/>
        <v>SO-005013</v>
      </c>
      <c r="C4914" t="s">
        <v>22</v>
      </c>
      <c r="D4914" t="s">
        <v>20</v>
      </c>
      <c r="E4914" s="1">
        <v>43700</v>
      </c>
      <c r="F4914" s="1">
        <v>43836</v>
      </c>
      <c r="G4914" s="1">
        <v>43857</v>
      </c>
      <c r="H4914" s="1">
        <v>43860</v>
      </c>
      <c r="I4914" t="s">
        <v>18</v>
      </c>
      <c r="J4914">
        <v>28</v>
      </c>
      <c r="K4914">
        <v>20</v>
      </c>
      <c r="L4914">
        <v>189</v>
      </c>
      <c r="M4914">
        <v>8</v>
      </c>
      <c r="N4914">
        <v>5</v>
      </c>
      <c r="O4914">
        <v>0.08</v>
      </c>
      <c r="P4914">
        <v>1492.43</v>
      </c>
      <c r="Q4914">
        <v>1989.9</v>
      </c>
      <c r="R4914">
        <f>Table1[[#This Row],[OrderQuantity]]*Table1[[#This Row],[UnitPrice]]</f>
        <v>9949.5</v>
      </c>
      <c r="S4914">
        <f>Table1[[#This Row],[OrderQuantity]]*Table1[[#This Row],[UnitCost]]</f>
        <v>7462.1500000000005</v>
      </c>
      <c r="T4914">
        <f>Table1[[#This Row],[OrderQuantity]]*Table1[[#This Row],[UnitPrice]]*(1-Table1[[#This Row],[DiscountApplied]]) - (Table1[[#This Row],[OrderQuantity]]*Table1[[#This Row],[UnitCost]])</f>
        <v>1691.3900000000003</v>
      </c>
      <c r="U4914">
        <f>DATEDIF(Table1[[#This Row],[ShipDate]],Table1[[#This Row],[DeliveryDate]],"d")</f>
        <v>3</v>
      </c>
      <c r="V4914" t="str">
        <f t="shared" si="153"/>
        <v>On Time</v>
      </c>
    </row>
    <row r="4915" spans="2:22" x14ac:dyDescent="0.3">
      <c r="B4915" t="str">
        <f t="shared" si="152"/>
        <v>SO-005014</v>
      </c>
      <c r="C4915" t="s">
        <v>16</v>
      </c>
      <c r="D4915" t="s">
        <v>24</v>
      </c>
      <c r="E4915" s="1">
        <v>43700</v>
      </c>
      <c r="F4915" s="1">
        <v>43836</v>
      </c>
      <c r="G4915" s="1">
        <v>43861</v>
      </c>
      <c r="H4915" s="1">
        <v>43862</v>
      </c>
      <c r="I4915" t="s">
        <v>18</v>
      </c>
      <c r="J4915">
        <v>8</v>
      </c>
      <c r="K4915">
        <v>1</v>
      </c>
      <c r="L4915">
        <v>34</v>
      </c>
      <c r="M4915">
        <v>10</v>
      </c>
      <c r="N4915">
        <v>7</v>
      </c>
      <c r="O4915">
        <v>0.05</v>
      </c>
      <c r="P4915">
        <v>336.94</v>
      </c>
      <c r="Q4915">
        <v>716.9</v>
      </c>
      <c r="R4915">
        <f>Table1[[#This Row],[OrderQuantity]]*Table1[[#This Row],[UnitPrice]]</f>
        <v>5018.3</v>
      </c>
      <c r="S4915">
        <f>Table1[[#This Row],[OrderQuantity]]*Table1[[#This Row],[UnitCost]]</f>
        <v>2358.58</v>
      </c>
      <c r="T4915">
        <f>Table1[[#This Row],[OrderQuantity]]*Table1[[#This Row],[UnitPrice]]*(1-Table1[[#This Row],[DiscountApplied]]) - (Table1[[#This Row],[OrderQuantity]]*Table1[[#This Row],[UnitCost]])</f>
        <v>2408.8050000000003</v>
      </c>
      <c r="U4915">
        <f>DATEDIF(Table1[[#This Row],[ShipDate]],Table1[[#This Row],[DeliveryDate]],"d")</f>
        <v>1</v>
      </c>
      <c r="V4915" t="str">
        <f t="shared" si="153"/>
        <v>On Time</v>
      </c>
    </row>
    <row r="4916" spans="2:22" x14ac:dyDescent="0.3">
      <c r="B4916" t="str">
        <f t="shared" si="152"/>
        <v>SO-005015</v>
      </c>
      <c r="C4916" t="s">
        <v>16</v>
      </c>
      <c r="D4916" t="s">
        <v>25</v>
      </c>
      <c r="E4916" s="1">
        <v>43700</v>
      </c>
      <c r="F4916" s="1">
        <v>43837</v>
      </c>
      <c r="G4916" s="1">
        <v>43849</v>
      </c>
      <c r="H4916" s="1">
        <v>43852</v>
      </c>
      <c r="I4916" t="s">
        <v>18</v>
      </c>
      <c r="J4916">
        <v>2</v>
      </c>
      <c r="K4916">
        <v>35</v>
      </c>
      <c r="L4916">
        <v>351</v>
      </c>
      <c r="M4916">
        <v>9</v>
      </c>
      <c r="N4916">
        <v>4</v>
      </c>
      <c r="O4916">
        <v>0.1</v>
      </c>
      <c r="P4916">
        <v>894.85</v>
      </c>
      <c r="Q4916">
        <v>1688.4</v>
      </c>
      <c r="R4916">
        <f>Table1[[#This Row],[OrderQuantity]]*Table1[[#This Row],[UnitPrice]]</f>
        <v>6753.6</v>
      </c>
      <c r="S4916">
        <f>Table1[[#This Row],[OrderQuantity]]*Table1[[#This Row],[UnitCost]]</f>
        <v>3579.4</v>
      </c>
      <c r="T4916">
        <f>Table1[[#This Row],[OrderQuantity]]*Table1[[#This Row],[UnitPrice]]*(1-Table1[[#This Row],[DiscountApplied]]) - (Table1[[#This Row],[OrderQuantity]]*Table1[[#This Row],[UnitCost]])</f>
        <v>2498.8400000000006</v>
      </c>
      <c r="U4916">
        <f>DATEDIF(Table1[[#This Row],[ShipDate]],Table1[[#This Row],[DeliveryDate]],"d")</f>
        <v>3</v>
      </c>
      <c r="V4916" t="str">
        <f t="shared" si="153"/>
        <v>On Time</v>
      </c>
    </row>
    <row r="4917" spans="2:22" x14ac:dyDescent="0.3">
      <c r="B4917" t="str">
        <f t="shared" si="152"/>
        <v>SO-005016</v>
      </c>
      <c r="C4917" t="s">
        <v>16</v>
      </c>
      <c r="D4917" t="s">
        <v>24</v>
      </c>
      <c r="E4917" s="1">
        <v>43700</v>
      </c>
      <c r="F4917" s="1">
        <v>43837</v>
      </c>
      <c r="G4917" s="1">
        <v>43843</v>
      </c>
      <c r="H4917" s="1">
        <v>43853</v>
      </c>
      <c r="I4917" t="s">
        <v>18</v>
      </c>
      <c r="J4917">
        <v>2</v>
      </c>
      <c r="K4917">
        <v>50</v>
      </c>
      <c r="L4917">
        <v>6</v>
      </c>
      <c r="M4917">
        <v>31</v>
      </c>
      <c r="N4917">
        <v>8</v>
      </c>
      <c r="O4917">
        <v>0.3</v>
      </c>
      <c r="P4917">
        <v>1938.58</v>
      </c>
      <c r="Q4917">
        <v>2619.6999999999998</v>
      </c>
      <c r="R4917">
        <f>Table1[[#This Row],[OrderQuantity]]*Table1[[#This Row],[UnitPrice]]</f>
        <v>20957.599999999999</v>
      </c>
      <c r="S4917">
        <f>Table1[[#This Row],[OrderQuantity]]*Table1[[#This Row],[UnitCost]]</f>
        <v>15508.64</v>
      </c>
      <c r="T4917">
        <f>Table1[[#This Row],[OrderQuantity]]*Table1[[#This Row],[UnitPrice]]*(1-Table1[[#This Row],[DiscountApplied]]) - (Table1[[#This Row],[OrderQuantity]]*Table1[[#This Row],[UnitCost]])</f>
        <v>-838.32000000000153</v>
      </c>
      <c r="U4917">
        <f>DATEDIF(Table1[[#This Row],[ShipDate]],Table1[[#This Row],[DeliveryDate]],"d")</f>
        <v>10</v>
      </c>
      <c r="V4917" t="str">
        <f t="shared" si="153"/>
        <v>Late</v>
      </c>
    </row>
    <row r="4918" spans="2:22" x14ac:dyDescent="0.3">
      <c r="B4918" t="str">
        <f t="shared" si="152"/>
        <v>SO-005017</v>
      </c>
      <c r="C4918" t="s">
        <v>16</v>
      </c>
      <c r="D4918" t="s">
        <v>17</v>
      </c>
      <c r="E4918" s="1">
        <v>43700</v>
      </c>
      <c r="F4918" s="1">
        <v>43837</v>
      </c>
      <c r="G4918" s="1">
        <v>43855</v>
      </c>
      <c r="H4918" s="1">
        <v>43862</v>
      </c>
      <c r="I4918" t="s">
        <v>18</v>
      </c>
      <c r="J4918">
        <v>7</v>
      </c>
      <c r="K4918">
        <v>12</v>
      </c>
      <c r="L4918">
        <v>212</v>
      </c>
      <c r="M4918">
        <v>2</v>
      </c>
      <c r="N4918">
        <v>3</v>
      </c>
      <c r="O4918">
        <v>0.05</v>
      </c>
      <c r="P4918">
        <v>1400.17</v>
      </c>
      <c r="Q4918">
        <v>1728.6</v>
      </c>
      <c r="R4918">
        <f>Table1[[#This Row],[OrderQuantity]]*Table1[[#This Row],[UnitPrice]]</f>
        <v>5185.7999999999993</v>
      </c>
      <c r="S4918">
        <f>Table1[[#This Row],[OrderQuantity]]*Table1[[#This Row],[UnitCost]]</f>
        <v>4200.51</v>
      </c>
      <c r="T4918">
        <f>Table1[[#This Row],[OrderQuantity]]*Table1[[#This Row],[UnitPrice]]*(1-Table1[[#This Row],[DiscountApplied]]) - (Table1[[#This Row],[OrderQuantity]]*Table1[[#This Row],[UnitCost]])</f>
        <v>725.99999999999909</v>
      </c>
      <c r="U4918">
        <f>DATEDIF(Table1[[#This Row],[ShipDate]],Table1[[#This Row],[DeliveryDate]],"d")</f>
        <v>7</v>
      </c>
      <c r="V4918" t="str">
        <f t="shared" si="153"/>
        <v>On Time</v>
      </c>
    </row>
    <row r="4919" spans="2:22" x14ac:dyDescent="0.3">
      <c r="B4919" t="str">
        <f t="shared" si="152"/>
        <v>SO-005018</v>
      </c>
      <c r="C4919" t="s">
        <v>21</v>
      </c>
      <c r="D4919" t="s">
        <v>17</v>
      </c>
      <c r="E4919" s="1">
        <v>43800</v>
      </c>
      <c r="F4919" s="1">
        <v>43837</v>
      </c>
      <c r="G4919" s="1">
        <v>43839</v>
      </c>
      <c r="H4919" s="1">
        <v>43840</v>
      </c>
      <c r="I4919" t="s">
        <v>18</v>
      </c>
      <c r="J4919">
        <v>21</v>
      </c>
      <c r="K4919">
        <v>32</v>
      </c>
      <c r="L4919">
        <v>223</v>
      </c>
      <c r="M4919">
        <v>32</v>
      </c>
      <c r="N4919">
        <v>1</v>
      </c>
      <c r="O4919">
        <v>0.08</v>
      </c>
      <c r="P4919">
        <v>1637.21</v>
      </c>
      <c r="Q4919">
        <v>3993.2</v>
      </c>
      <c r="R4919">
        <f>Table1[[#This Row],[OrderQuantity]]*Table1[[#This Row],[UnitPrice]]</f>
        <v>3993.2</v>
      </c>
      <c r="S4919">
        <f>Table1[[#This Row],[OrderQuantity]]*Table1[[#This Row],[UnitCost]]</f>
        <v>1637.21</v>
      </c>
      <c r="T4919">
        <f>Table1[[#This Row],[OrderQuantity]]*Table1[[#This Row],[UnitPrice]]*(1-Table1[[#This Row],[DiscountApplied]]) - (Table1[[#This Row],[OrderQuantity]]*Table1[[#This Row],[UnitCost]])</f>
        <v>2036.5340000000001</v>
      </c>
      <c r="U4919">
        <f>DATEDIF(Table1[[#This Row],[ShipDate]],Table1[[#This Row],[DeliveryDate]],"d")</f>
        <v>1</v>
      </c>
      <c r="V4919" t="str">
        <f t="shared" si="153"/>
        <v>On Time</v>
      </c>
    </row>
    <row r="4920" spans="2:22" x14ac:dyDescent="0.3">
      <c r="B4920" t="str">
        <f t="shared" si="152"/>
        <v>SO-005019</v>
      </c>
      <c r="C4920" t="s">
        <v>16</v>
      </c>
      <c r="D4920" t="s">
        <v>20</v>
      </c>
      <c r="E4920" s="1">
        <v>43700</v>
      </c>
      <c r="F4920" s="1">
        <v>43837</v>
      </c>
      <c r="G4920" s="1">
        <v>43864</v>
      </c>
      <c r="H4920" s="1">
        <v>43865</v>
      </c>
      <c r="I4920" t="s">
        <v>18</v>
      </c>
      <c r="J4920">
        <v>5</v>
      </c>
      <c r="K4920">
        <v>37</v>
      </c>
      <c r="L4920">
        <v>202</v>
      </c>
      <c r="M4920">
        <v>33</v>
      </c>
      <c r="N4920">
        <v>3</v>
      </c>
      <c r="O4920">
        <v>0.05</v>
      </c>
      <c r="P4920">
        <v>1199.3</v>
      </c>
      <c r="Q4920">
        <v>2398.6</v>
      </c>
      <c r="R4920">
        <f>Table1[[#This Row],[OrderQuantity]]*Table1[[#This Row],[UnitPrice]]</f>
        <v>7195.7999999999993</v>
      </c>
      <c r="S4920">
        <f>Table1[[#This Row],[OrderQuantity]]*Table1[[#This Row],[UnitCost]]</f>
        <v>3597.8999999999996</v>
      </c>
      <c r="T4920">
        <f>Table1[[#This Row],[OrderQuantity]]*Table1[[#This Row],[UnitPrice]]*(1-Table1[[#This Row],[DiscountApplied]]) - (Table1[[#This Row],[OrderQuantity]]*Table1[[#This Row],[UnitCost]])</f>
        <v>3238.1099999999997</v>
      </c>
      <c r="U4920">
        <f>DATEDIF(Table1[[#This Row],[ShipDate]],Table1[[#This Row],[DeliveryDate]],"d")</f>
        <v>1</v>
      </c>
      <c r="V4920" t="str">
        <f t="shared" si="153"/>
        <v>On Time</v>
      </c>
    </row>
    <row r="4921" spans="2:22" x14ac:dyDescent="0.3">
      <c r="B4921" t="str">
        <f t="shared" si="152"/>
        <v>SO-005020</v>
      </c>
      <c r="C4921" t="s">
        <v>16</v>
      </c>
      <c r="D4921" t="s">
        <v>24</v>
      </c>
      <c r="E4921" s="1">
        <v>43700</v>
      </c>
      <c r="F4921" s="1">
        <v>43837</v>
      </c>
      <c r="G4921" s="1">
        <v>43840</v>
      </c>
      <c r="H4921" s="1">
        <v>43845</v>
      </c>
      <c r="I4921" t="s">
        <v>18</v>
      </c>
      <c r="J4921">
        <v>8</v>
      </c>
      <c r="K4921">
        <v>21</v>
      </c>
      <c r="L4921">
        <v>19</v>
      </c>
      <c r="M4921">
        <v>24</v>
      </c>
      <c r="N4921">
        <v>6</v>
      </c>
      <c r="O4921">
        <v>0.05</v>
      </c>
      <c r="P4921">
        <v>548.33000000000004</v>
      </c>
      <c r="Q4921">
        <v>884.4</v>
      </c>
      <c r="R4921">
        <f>Table1[[#This Row],[OrderQuantity]]*Table1[[#This Row],[UnitPrice]]</f>
        <v>5306.4</v>
      </c>
      <c r="S4921">
        <f>Table1[[#This Row],[OrderQuantity]]*Table1[[#This Row],[UnitCost]]</f>
        <v>3289.9800000000005</v>
      </c>
      <c r="T4921">
        <f>Table1[[#This Row],[OrderQuantity]]*Table1[[#This Row],[UnitPrice]]*(1-Table1[[#This Row],[DiscountApplied]]) - (Table1[[#This Row],[OrderQuantity]]*Table1[[#This Row],[UnitCost]])</f>
        <v>1751.0999999999985</v>
      </c>
      <c r="U4921">
        <f>DATEDIF(Table1[[#This Row],[ShipDate]],Table1[[#This Row],[DeliveryDate]],"d")</f>
        <v>5</v>
      </c>
      <c r="V4921" t="str">
        <f t="shared" si="153"/>
        <v>On Time</v>
      </c>
    </row>
    <row r="4922" spans="2:22" x14ac:dyDescent="0.3">
      <c r="B4922" t="str">
        <f t="shared" si="152"/>
        <v>SO-005021</v>
      </c>
      <c r="C4922" t="s">
        <v>16</v>
      </c>
      <c r="D4922" t="s">
        <v>20</v>
      </c>
      <c r="E4922" s="1">
        <v>43700</v>
      </c>
      <c r="F4922" s="1">
        <v>43837</v>
      </c>
      <c r="G4922" s="1">
        <v>43864</v>
      </c>
      <c r="H4922" s="1">
        <v>43871</v>
      </c>
      <c r="I4922" t="s">
        <v>18</v>
      </c>
      <c r="J4922">
        <v>7</v>
      </c>
      <c r="K4922">
        <v>24</v>
      </c>
      <c r="L4922">
        <v>93</v>
      </c>
      <c r="M4922">
        <v>25</v>
      </c>
      <c r="N4922">
        <v>8</v>
      </c>
      <c r="O4922">
        <v>0.1</v>
      </c>
      <c r="P4922">
        <v>353.76</v>
      </c>
      <c r="Q4922">
        <v>804</v>
      </c>
      <c r="R4922">
        <f>Table1[[#This Row],[OrderQuantity]]*Table1[[#This Row],[UnitPrice]]</f>
        <v>6432</v>
      </c>
      <c r="S4922">
        <f>Table1[[#This Row],[OrderQuantity]]*Table1[[#This Row],[UnitCost]]</f>
        <v>2830.08</v>
      </c>
      <c r="T4922">
        <f>Table1[[#This Row],[OrderQuantity]]*Table1[[#This Row],[UnitPrice]]*(1-Table1[[#This Row],[DiscountApplied]]) - (Table1[[#This Row],[OrderQuantity]]*Table1[[#This Row],[UnitCost]])</f>
        <v>2958.7200000000003</v>
      </c>
      <c r="U4922">
        <f>DATEDIF(Table1[[#This Row],[ShipDate]],Table1[[#This Row],[DeliveryDate]],"d")</f>
        <v>7</v>
      </c>
      <c r="V4922" t="str">
        <f t="shared" si="153"/>
        <v>On Time</v>
      </c>
    </row>
    <row r="4923" spans="2:22" x14ac:dyDescent="0.3">
      <c r="B4923" t="str">
        <f t="shared" si="152"/>
        <v>SO-005022</v>
      </c>
      <c r="C4923" t="s">
        <v>16</v>
      </c>
      <c r="D4923" t="s">
        <v>20</v>
      </c>
      <c r="E4923" s="1">
        <v>43700</v>
      </c>
      <c r="F4923" s="1">
        <v>43837</v>
      </c>
      <c r="G4923" s="1">
        <v>43839</v>
      </c>
      <c r="H4923" s="1">
        <v>43840</v>
      </c>
      <c r="I4923" t="s">
        <v>18</v>
      </c>
      <c r="J4923">
        <v>4</v>
      </c>
      <c r="K4923">
        <v>24</v>
      </c>
      <c r="L4923">
        <v>175</v>
      </c>
      <c r="M4923">
        <v>14</v>
      </c>
      <c r="N4923">
        <v>6</v>
      </c>
      <c r="O4923">
        <v>0.15</v>
      </c>
      <c r="P4923">
        <v>475.83</v>
      </c>
      <c r="Q4923">
        <v>897.8</v>
      </c>
      <c r="R4923">
        <f>Table1[[#This Row],[OrderQuantity]]*Table1[[#This Row],[UnitPrice]]</f>
        <v>5386.7999999999993</v>
      </c>
      <c r="S4923">
        <f>Table1[[#This Row],[OrderQuantity]]*Table1[[#This Row],[UnitCost]]</f>
        <v>2854.98</v>
      </c>
      <c r="T4923">
        <f>Table1[[#This Row],[OrderQuantity]]*Table1[[#This Row],[UnitPrice]]*(1-Table1[[#This Row],[DiscountApplied]]) - (Table1[[#This Row],[OrderQuantity]]*Table1[[#This Row],[UnitCost]])</f>
        <v>1723.7999999999988</v>
      </c>
      <c r="U4923">
        <f>DATEDIF(Table1[[#This Row],[ShipDate]],Table1[[#This Row],[DeliveryDate]],"d")</f>
        <v>1</v>
      </c>
      <c r="V4923" t="str">
        <f t="shared" si="153"/>
        <v>On Time</v>
      </c>
    </row>
    <row r="4924" spans="2:22" x14ac:dyDescent="0.3">
      <c r="B4924" t="str">
        <f t="shared" si="152"/>
        <v>SO-005023</v>
      </c>
      <c r="C4924" t="s">
        <v>16</v>
      </c>
      <c r="D4924" t="s">
        <v>20</v>
      </c>
      <c r="E4924" s="1">
        <v>43700</v>
      </c>
      <c r="F4924" s="1">
        <v>43837</v>
      </c>
      <c r="G4924" s="1">
        <v>43847</v>
      </c>
      <c r="H4924" s="1">
        <v>43849</v>
      </c>
      <c r="I4924" t="s">
        <v>18</v>
      </c>
      <c r="J4924">
        <v>4</v>
      </c>
      <c r="K4924">
        <v>34</v>
      </c>
      <c r="L4924">
        <v>189</v>
      </c>
      <c r="M4924">
        <v>39</v>
      </c>
      <c r="N4924">
        <v>4</v>
      </c>
      <c r="O4924">
        <v>0.08</v>
      </c>
      <c r="P4924">
        <v>1891.01</v>
      </c>
      <c r="Q4924">
        <v>3859.2</v>
      </c>
      <c r="R4924">
        <f>Table1[[#This Row],[OrderQuantity]]*Table1[[#This Row],[UnitPrice]]</f>
        <v>15436.8</v>
      </c>
      <c r="S4924">
        <f>Table1[[#This Row],[OrderQuantity]]*Table1[[#This Row],[UnitCost]]</f>
        <v>7564.04</v>
      </c>
      <c r="T4924">
        <f>Table1[[#This Row],[OrderQuantity]]*Table1[[#This Row],[UnitPrice]]*(1-Table1[[#This Row],[DiscountApplied]]) - (Table1[[#This Row],[OrderQuantity]]*Table1[[#This Row],[UnitCost]])</f>
        <v>6637.8159999999998</v>
      </c>
      <c r="U4924">
        <f>DATEDIF(Table1[[#This Row],[ShipDate]],Table1[[#This Row],[DeliveryDate]],"d")</f>
        <v>2</v>
      </c>
      <c r="V4924" t="str">
        <f t="shared" si="153"/>
        <v>On Time</v>
      </c>
    </row>
    <row r="4925" spans="2:22" x14ac:dyDescent="0.3">
      <c r="B4925" t="str">
        <f t="shared" si="152"/>
        <v>SO-005024</v>
      </c>
      <c r="C4925" t="s">
        <v>16</v>
      </c>
      <c r="D4925" t="s">
        <v>17</v>
      </c>
      <c r="E4925" s="1">
        <v>43700</v>
      </c>
      <c r="F4925" s="1">
        <v>43837</v>
      </c>
      <c r="G4925" s="1">
        <v>43863</v>
      </c>
      <c r="H4925" s="1">
        <v>43866</v>
      </c>
      <c r="I4925" t="s">
        <v>18</v>
      </c>
      <c r="J4925">
        <v>6</v>
      </c>
      <c r="K4925">
        <v>24</v>
      </c>
      <c r="L4925">
        <v>257</v>
      </c>
      <c r="M4925">
        <v>18</v>
      </c>
      <c r="N4925">
        <v>7</v>
      </c>
      <c r="O4925">
        <v>0.1</v>
      </c>
      <c r="P4925">
        <v>675.49</v>
      </c>
      <c r="Q4925">
        <v>951.4</v>
      </c>
      <c r="R4925">
        <f>Table1[[#This Row],[OrderQuantity]]*Table1[[#This Row],[UnitPrice]]</f>
        <v>6659.8</v>
      </c>
      <c r="S4925">
        <f>Table1[[#This Row],[OrderQuantity]]*Table1[[#This Row],[UnitCost]]</f>
        <v>4728.43</v>
      </c>
      <c r="T4925">
        <f>Table1[[#This Row],[OrderQuantity]]*Table1[[#This Row],[UnitPrice]]*(1-Table1[[#This Row],[DiscountApplied]]) - (Table1[[#This Row],[OrderQuantity]]*Table1[[#This Row],[UnitCost]])</f>
        <v>1265.3900000000003</v>
      </c>
      <c r="U4925">
        <f>DATEDIF(Table1[[#This Row],[ShipDate]],Table1[[#This Row],[DeliveryDate]],"d")</f>
        <v>3</v>
      </c>
      <c r="V4925" t="str">
        <f t="shared" si="153"/>
        <v>On Time</v>
      </c>
    </row>
    <row r="4926" spans="2:22" x14ac:dyDescent="0.3">
      <c r="B4926" t="str">
        <f t="shared" si="152"/>
        <v>SO-005025</v>
      </c>
      <c r="C4926" t="s">
        <v>16</v>
      </c>
      <c r="D4926" t="s">
        <v>25</v>
      </c>
      <c r="E4926" s="1">
        <v>43700</v>
      </c>
      <c r="F4926" s="1">
        <v>43837</v>
      </c>
      <c r="G4926" s="1">
        <v>43852</v>
      </c>
      <c r="H4926" s="1">
        <v>43855</v>
      </c>
      <c r="I4926" t="s">
        <v>18</v>
      </c>
      <c r="J4926">
        <v>5</v>
      </c>
      <c r="K4926">
        <v>6</v>
      </c>
      <c r="L4926">
        <v>339</v>
      </c>
      <c r="M4926">
        <v>13</v>
      </c>
      <c r="N4926">
        <v>2</v>
      </c>
      <c r="O4926">
        <v>0.1</v>
      </c>
      <c r="P4926">
        <v>120.6</v>
      </c>
      <c r="Q4926">
        <v>201</v>
      </c>
      <c r="R4926">
        <f>Table1[[#This Row],[OrderQuantity]]*Table1[[#This Row],[UnitPrice]]</f>
        <v>402</v>
      </c>
      <c r="S4926">
        <f>Table1[[#This Row],[OrderQuantity]]*Table1[[#This Row],[UnitCost]]</f>
        <v>241.2</v>
      </c>
      <c r="T4926">
        <f>Table1[[#This Row],[OrderQuantity]]*Table1[[#This Row],[UnitPrice]]*(1-Table1[[#This Row],[DiscountApplied]]) - (Table1[[#This Row],[OrderQuantity]]*Table1[[#This Row],[UnitCost]])</f>
        <v>120.60000000000002</v>
      </c>
      <c r="U4926">
        <f>DATEDIF(Table1[[#This Row],[ShipDate]],Table1[[#This Row],[DeliveryDate]],"d")</f>
        <v>3</v>
      </c>
      <c r="V4926" t="str">
        <f t="shared" si="153"/>
        <v>On Time</v>
      </c>
    </row>
    <row r="4927" spans="2:22" x14ac:dyDescent="0.3">
      <c r="B4927" t="str">
        <f t="shared" si="152"/>
        <v>SO-005026</v>
      </c>
      <c r="C4927" t="s">
        <v>16</v>
      </c>
      <c r="D4927" t="s">
        <v>23</v>
      </c>
      <c r="E4927" s="1">
        <v>43700</v>
      </c>
      <c r="F4927" s="1">
        <v>43837</v>
      </c>
      <c r="G4927" s="1">
        <v>43840</v>
      </c>
      <c r="H4927" s="1">
        <v>43850</v>
      </c>
      <c r="I4927" t="s">
        <v>18</v>
      </c>
      <c r="J4927">
        <v>11</v>
      </c>
      <c r="K4927">
        <v>23</v>
      </c>
      <c r="L4927">
        <v>318</v>
      </c>
      <c r="M4927">
        <v>10</v>
      </c>
      <c r="N4927">
        <v>3</v>
      </c>
      <c r="O4927">
        <v>0.15</v>
      </c>
      <c r="P4927">
        <v>1950.24</v>
      </c>
      <c r="Q4927">
        <v>2566.1</v>
      </c>
      <c r="R4927">
        <f>Table1[[#This Row],[OrderQuantity]]*Table1[[#This Row],[UnitPrice]]</f>
        <v>7698.2999999999993</v>
      </c>
      <c r="S4927">
        <f>Table1[[#This Row],[OrderQuantity]]*Table1[[#This Row],[UnitCost]]</f>
        <v>5850.72</v>
      </c>
      <c r="T4927">
        <f>Table1[[#This Row],[OrderQuantity]]*Table1[[#This Row],[UnitPrice]]*(1-Table1[[#This Row],[DiscountApplied]]) - (Table1[[#This Row],[OrderQuantity]]*Table1[[#This Row],[UnitCost]])</f>
        <v>692.83499999999913</v>
      </c>
      <c r="U4927">
        <f>DATEDIF(Table1[[#This Row],[ShipDate]],Table1[[#This Row],[DeliveryDate]],"d")</f>
        <v>10</v>
      </c>
      <c r="V4927" t="str">
        <f t="shared" si="153"/>
        <v>Late</v>
      </c>
    </row>
    <row r="4928" spans="2:22" x14ac:dyDescent="0.3">
      <c r="B4928" t="str">
        <f t="shared" si="152"/>
        <v>SO-005027</v>
      </c>
      <c r="C4928" t="s">
        <v>16</v>
      </c>
      <c r="D4928" t="s">
        <v>20</v>
      </c>
      <c r="E4928" s="1">
        <v>43800</v>
      </c>
      <c r="F4928" s="1">
        <v>43837</v>
      </c>
      <c r="G4928" s="1">
        <v>43842</v>
      </c>
      <c r="H4928" s="1">
        <v>43844</v>
      </c>
      <c r="I4928" t="s">
        <v>18</v>
      </c>
      <c r="J4928">
        <v>12</v>
      </c>
      <c r="K4928">
        <v>18</v>
      </c>
      <c r="L4928">
        <v>149</v>
      </c>
      <c r="M4928">
        <v>44</v>
      </c>
      <c r="N4928">
        <v>7</v>
      </c>
      <c r="O4928">
        <v>0.05</v>
      </c>
      <c r="P4928">
        <v>968.02</v>
      </c>
      <c r="Q4928">
        <v>1728.6</v>
      </c>
      <c r="R4928">
        <f>Table1[[#This Row],[OrderQuantity]]*Table1[[#This Row],[UnitPrice]]</f>
        <v>12100.199999999999</v>
      </c>
      <c r="S4928">
        <f>Table1[[#This Row],[OrderQuantity]]*Table1[[#This Row],[UnitCost]]</f>
        <v>6776.1399999999994</v>
      </c>
      <c r="T4928">
        <f>Table1[[#This Row],[OrderQuantity]]*Table1[[#This Row],[UnitPrice]]*(1-Table1[[#This Row],[DiscountApplied]]) - (Table1[[#This Row],[OrderQuantity]]*Table1[[#This Row],[UnitCost]])</f>
        <v>4719.0499999999993</v>
      </c>
      <c r="U4928">
        <f>DATEDIF(Table1[[#This Row],[ShipDate]],Table1[[#This Row],[DeliveryDate]],"d")</f>
        <v>2</v>
      </c>
      <c r="V4928" t="str">
        <f t="shared" si="153"/>
        <v>On Time</v>
      </c>
    </row>
    <row r="4929" spans="2:22" x14ac:dyDescent="0.3">
      <c r="B4929" t="str">
        <f t="shared" si="152"/>
        <v>SO-005028</v>
      </c>
      <c r="C4929" t="s">
        <v>19</v>
      </c>
      <c r="D4929" t="s">
        <v>24</v>
      </c>
      <c r="E4929" s="1">
        <v>43700</v>
      </c>
      <c r="F4929" s="1">
        <v>43838</v>
      </c>
      <c r="G4929" s="1">
        <v>43842</v>
      </c>
      <c r="H4929" s="1">
        <v>43845</v>
      </c>
      <c r="I4929" t="s">
        <v>18</v>
      </c>
      <c r="J4929">
        <v>17</v>
      </c>
      <c r="K4929">
        <v>40</v>
      </c>
      <c r="L4929">
        <v>40</v>
      </c>
      <c r="M4929">
        <v>39</v>
      </c>
      <c r="N4929">
        <v>3</v>
      </c>
      <c r="O4929">
        <v>0.08</v>
      </c>
      <c r="P4929">
        <v>3028</v>
      </c>
      <c r="Q4929">
        <v>5132.2</v>
      </c>
      <c r="R4929">
        <f>Table1[[#This Row],[OrderQuantity]]*Table1[[#This Row],[UnitPrice]]</f>
        <v>15396.599999999999</v>
      </c>
      <c r="S4929">
        <f>Table1[[#This Row],[OrderQuantity]]*Table1[[#This Row],[UnitCost]]</f>
        <v>9084</v>
      </c>
      <c r="T4929">
        <f>Table1[[#This Row],[OrderQuantity]]*Table1[[#This Row],[UnitPrice]]*(1-Table1[[#This Row],[DiscountApplied]]) - (Table1[[#This Row],[OrderQuantity]]*Table1[[#This Row],[UnitCost]])</f>
        <v>5080.8719999999994</v>
      </c>
      <c r="U4929">
        <f>DATEDIF(Table1[[#This Row],[ShipDate]],Table1[[#This Row],[DeliveryDate]],"d")</f>
        <v>3</v>
      </c>
      <c r="V4929" t="str">
        <f t="shared" si="153"/>
        <v>On Time</v>
      </c>
    </row>
    <row r="4930" spans="2:22" x14ac:dyDescent="0.3">
      <c r="B4930" t="str">
        <f t="shared" ref="B4930:B4993" si="154">"SO-" &amp; TEXT(ROW(B4930)+99,"000000")</f>
        <v>SO-005029</v>
      </c>
      <c r="C4930" t="s">
        <v>19</v>
      </c>
      <c r="D4930" t="s">
        <v>17</v>
      </c>
      <c r="E4930" s="1">
        <v>43700</v>
      </c>
      <c r="F4930" s="1">
        <v>43838</v>
      </c>
      <c r="G4930" s="1">
        <v>43851</v>
      </c>
      <c r="H4930" s="1">
        <v>43861</v>
      </c>
      <c r="I4930" t="s">
        <v>18</v>
      </c>
      <c r="J4930">
        <v>19</v>
      </c>
      <c r="K4930">
        <v>12</v>
      </c>
      <c r="L4930">
        <v>261</v>
      </c>
      <c r="M4930">
        <v>44</v>
      </c>
      <c r="N4930">
        <v>6</v>
      </c>
      <c r="O4930">
        <v>0.08</v>
      </c>
      <c r="P4930">
        <v>4439.29</v>
      </c>
      <c r="Q4930">
        <v>5480.6</v>
      </c>
      <c r="R4930">
        <f>Table1[[#This Row],[OrderQuantity]]*Table1[[#This Row],[UnitPrice]]</f>
        <v>32883.600000000006</v>
      </c>
      <c r="S4930">
        <f>Table1[[#This Row],[OrderQuantity]]*Table1[[#This Row],[UnitCost]]</f>
        <v>26635.739999999998</v>
      </c>
      <c r="T4930">
        <f>Table1[[#This Row],[OrderQuantity]]*Table1[[#This Row],[UnitPrice]]*(1-Table1[[#This Row],[DiscountApplied]]) - (Table1[[#This Row],[OrderQuantity]]*Table1[[#This Row],[UnitCost]])</f>
        <v>3617.1720000000096</v>
      </c>
      <c r="U4930">
        <f>DATEDIF(Table1[[#This Row],[ShipDate]],Table1[[#This Row],[DeliveryDate]],"d")</f>
        <v>10</v>
      </c>
      <c r="V4930" t="str">
        <f t="shared" ref="V4930:V4993" si="155">IF(U4930&gt;7,"Late","On Time")</f>
        <v>Late</v>
      </c>
    </row>
    <row r="4931" spans="2:22" x14ac:dyDescent="0.3">
      <c r="B4931" t="str">
        <f t="shared" si="154"/>
        <v>SO-005030</v>
      </c>
      <c r="C4931" t="s">
        <v>16</v>
      </c>
      <c r="D4931" t="s">
        <v>23</v>
      </c>
      <c r="E4931" s="1">
        <v>43700</v>
      </c>
      <c r="F4931" s="1">
        <v>43838</v>
      </c>
      <c r="G4931" s="1">
        <v>43844</v>
      </c>
      <c r="H4931" s="1">
        <v>43851</v>
      </c>
      <c r="I4931" t="s">
        <v>18</v>
      </c>
      <c r="J4931">
        <v>8</v>
      </c>
      <c r="K4931">
        <v>4</v>
      </c>
      <c r="L4931">
        <v>262</v>
      </c>
      <c r="M4931">
        <v>22</v>
      </c>
      <c r="N4931">
        <v>4</v>
      </c>
      <c r="O4931">
        <v>0.15</v>
      </c>
      <c r="P4931">
        <v>2688.04</v>
      </c>
      <c r="Q4931">
        <v>3953</v>
      </c>
      <c r="R4931">
        <f>Table1[[#This Row],[OrderQuantity]]*Table1[[#This Row],[UnitPrice]]</f>
        <v>15812</v>
      </c>
      <c r="S4931">
        <f>Table1[[#This Row],[OrderQuantity]]*Table1[[#This Row],[UnitCost]]</f>
        <v>10752.16</v>
      </c>
      <c r="T4931">
        <f>Table1[[#This Row],[OrderQuantity]]*Table1[[#This Row],[UnitPrice]]*(1-Table1[[#This Row],[DiscountApplied]]) - (Table1[[#This Row],[OrderQuantity]]*Table1[[#This Row],[UnitCost]])</f>
        <v>2688.0399999999991</v>
      </c>
      <c r="U4931">
        <f>DATEDIF(Table1[[#This Row],[ShipDate]],Table1[[#This Row],[DeliveryDate]],"d")</f>
        <v>7</v>
      </c>
      <c r="V4931" t="str">
        <f t="shared" si="155"/>
        <v>On Time</v>
      </c>
    </row>
    <row r="4932" spans="2:22" x14ac:dyDescent="0.3">
      <c r="B4932" t="str">
        <f t="shared" si="154"/>
        <v>SO-005031</v>
      </c>
      <c r="C4932" t="s">
        <v>22</v>
      </c>
      <c r="D4932" t="s">
        <v>20</v>
      </c>
      <c r="E4932" s="1">
        <v>43700</v>
      </c>
      <c r="F4932" s="1">
        <v>43838</v>
      </c>
      <c r="G4932" s="1">
        <v>43850</v>
      </c>
      <c r="H4932" s="1">
        <v>43857</v>
      </c>
      <c r="I4932" t="s">
        <v>18</v>
      </c>
      <c r="J4932">
        <v>26</v>
      </c>
      <c r="K4932">
        <v>42</v>
      </c>
      <c r="L4932">
        <v>171</v>
      </c>
      <c r="M4932">
        <v>31</v>
      </c>
      <c r="N4932">
        <v>6</v>
      </c>
      <c r="O4932">
        <v>0.08</v>
      </c>
      <c r="P4932">
        <v>530.64</v>
      </c>
      <c r="Q4932">
        <v>964.8</v>
      </c>
      <c r="R4932">
        <f>Table1[[#This Row],[OrderQuantity]]*Table1[[#This Row],[UnitPrice]]</f>
        <v>5788.7999999999993</v>
      </c>
      <c r="S4932">
        <f>Table1[[#This Row],[OrderQuantity]]*Table1[[#This Row],[UnitCost]]</f>
        <v>3183.84</v>
      </c>
      <c r="T4932">
        <f>Table1[[#This Row],[OrderQuantity]]*Table1[[#This Row],[UnitPrice]]*(1-Table1[[#This Row],[DiscountApplied]]) - (Table1[[#This Row],[OrderQuantity]]*Table1[[#This Row],[UnitCost]])</f>
        <v>2141.8559999999998</v>
      </c>
      <c r="U4932">
        <f>DATEDIF(Table1[[#This Row],[ShipDate]],Table1[[#This Row],[DeliveryDate]],"d")</f>
        <v>7</v>
      </c>
      <c r="V4932" t="str">
        <f t="shared" si="155"/>
        <v>On Time</v>
      </c>
    </row>
    <row r="4933" spans="2:22" x14ac:dyDescent="0.3">
      <c r="B4933" t="str">
        <f t="shared" si="154"/>
        <v>SO-005032</v>
      </c>
      <c r="C4933" t="s">
        <v>19</v>
      </c>
      <c r="D4933" t="s">
        <v>20</v>
      </c>
      <c r="E4933" s="1">
        <v>43800</v>
      </c>
      <c r="F4933" s="1">
        <v>43838</v>
      </c>
      <c r="G4933" s="1">
        <v>43842</v>
      </c>
      <c r="H4933" s="1">
        <v>43849</v>
      </c>
      <c r="I4933" t="s">
        <v>18</v>
      </c>
      <c r="J4933">
        <v>20</v>
      </c>
      <c r="K4933">
        <v>33</v>
      </c>
      <c r="L4933">
        <v>131</v>
      </c>
      <c r="M4933">
        <v>19</v>
      </c>
      <c r="N4933">
        <v>4</v>
      </c>
      <c r="O4933">
        <v>0.08</v>
      </c>
      <c r="P4933">
        <v>1068.6500000000001</v>
      </c>
      <c r="Q4933">
        <v>1943</v>
      </c>
      <c r="R4933">
        <f>Table1[[#This Row],[OrderQuantity]]*Table1[[#This Row],[UnitPrice]]</f>
        <v>7772</v>
      </c>
      <c r="S4933">
        <f>Table1[[#This Row],[OrderQuantity]]*Table1[[#This Row],[UnitCost]]</f>
        <v>4274.6000000000004</v>
      </c>
      <c r="T4933">
        <f>Table1[[#This Row],[OrderQuantity]]*Table1[[#This Row],[UnitPrice]]*(1-Table1[[#This Row],[DiscountApplied]]) - (Table1[[#This Row],[OrderQuantity]]*Table1[[#This Row],[UnitCost]])</f>
        <v>2875.6400000000003</v>
      </c>
      <c r="U4933">
        <f>DATEDIF(Table1[[#This Row],[ShipDate]],Table1[[#This Row],[DeliveryDate]],"d")</f>
        <v>7</v>
      </c>
      <c r="V4933" t="str">
        <f t="shared" si="155"/>
        <v>On Time</v>
      </c>
    </row>
    <row r="4934" spans="2:22" x14ac:dyDescent="0.3">
      <c r="B4934" t="str">
        <f t="shared" si="154"/>
        <v>SO-005033</v>
      </c>
      <c r="C4934" t="s">
        <v>19</v>
      </c>
      <c r="D4934" t="s">
        <v>25</v>
      </c>
      <c r="E4934" s="1">
        <v>43700</v>
      </c>
      <c r="F4934" s="1">
        <v>43838</v>
      </c>
      <c r="G4934" s="1">
        <v>43856</v>
      </c>
      <c r="H4934" s="1">
        <v>43861</v>
      </c>
      <c r="I4934" t="s">
        <v>18</v>
      </c>
      <c r="J4934">
        <v>19</v>
      </c>
      <c r="K4934">
        <v>7</v>
      </c>
      <c r="L4934">
        <v>344</v>
      </c>
      <c r="M4934">
        <v>6</v>
      </c>
      <c r="N4934">
        <v>8</v>
      </c>
      <c r="O4934">
        <v>0.15</v>
      </c>
      <c r="P4934">
        <v>3075.23</v>
      </c>
      <c r="Q4934">
        <v>3892.7</v>
      </c>
      <c r="R4934">
        <f>Table1[[#This Row],[OrderQuantity]]*Table1[[#This Row],[UnitPrice]]</f>
        <v>31141.599999999999</v>
      </c>
      <c r="S4934">
        <f>Table1[[#This Row],[OrderQuantity]]*Table1[[#This Row],[UnitCost]]</f>
        <v>24601.84</v>
      </c>
      <c r="T4934">
        <f>Table1[[#This Row],[OrderQuantity]]*Table1[[#This Row],[UnitPrice]]*(1-Table1[[#This Row],[DiscountApplied]]) - (Table1[[#This Row],[OrderQuantity]]*Table1[[#This Row],[UnitCost]])</f>
        <v>1868.5199999999968</v>
      </c>
      <c r="U4934">
        <f>DATEDIF(Table1[[#This Row],[ShipDate]],Table1[[#This Row],[DeliveryDate]],"d")</f>
        <v>5</v>
      </c>
      <c r="V4934" t="str">
        <f t="shared" si="155"/>
        <v>On Time</v>
      </c>
    </row>
    <row r="4935" spans="2:22" x14ac:dyDescent="0.3">
      <c r="B4935" t="str">
        <f t="shared" si="154"/>
        <v>SO-005034</v>
      </c>
      <c r="C4935" t="s">
        <v>19</v>
      </c>
      <c r="D4935" t="s">
        <v>20</v>
      </c>
      <c r="E4935" s="1">
        <v>43700</v>
      </c>
      <c r="F4935" s="1">
        <v>43838</v>
      </c>
      <c r="G4935" s="1">
        <v>43850</v>
      </c>
      <c r="H4935" s="1">
        <v>43859</v>
      </c>
      <c r="I4935" t="s">
        <v>18</v>
      </c>
      <c r="J4935">
        <v>12</v>
      </c>
      <c r="K4935">
        <v>12</v>
      </c>
      <c r="L4935">
        <v>138</v>
      </c>
      <c r="M4935">
        <v>16</v>
      </c>
      <c r="N4935">
        <v>3</v>
      </c>
      <c r="O4935">
        <v>0.08</v>
      </c>
      <c r="P4935">
        <v>4541.3900000000003</v>
      </c>
      <c r="Q4935">
        <v>5822.3</v>
      </c>
      <c r="R4935">
        <f>Table1[[#This Row],[OrderQuantity]]*Table1[[#This Row],[UnitPrice]]</f>
        <v>17466.900000000001</v>
      </c>
      <c r="S4935">
        <f>Table1[[#This Row],[OrderQuantity]]*Table1[[#This Row],[UnitCost]]</f>
        <v>13624.170000000002</v>
      </c>
      <c r="T4935">
        <f>Table1[[#This Row],[OrderQuantity]]*Table1[[#This Row],[UnitPrice]]*(1-Table1[[#This Row],[DiscountApplied]]) - (Table1[[#This Row],[OrderQuantity]]*Table1[[#This Row],[UnitCost]])</f>
        <v>2445.3780000000006</v>
      </c>
      <c r="U4935">
        <f>DATEDIF(Table1[[#This Row],[ShipDate]],Table1[[#This Row],[DeliveryDate]],"d")</f>
        <v>9</v>
      </c>
      <c r="V4935" t="str">
        <f t="shared" si="155"/>
        <v>Late</v>
      </c>
    </row>
    <row r="4936" spans="2:22" x14ac:dyDescent="0.3">
      <c r="B4936" t="str">
        <f t="shared" si="154"/>
        <v>SO-005035</v>
      </c>
      <c r="C4936" t="s">
        <v>16</v>
      </c>
      <c r="D4936" t="s">
        <v>17</v>
      </c>
      <c r="E4936" s="1">
        <v>43700</v>
      </c>
      <c r="F4936" s="1">
        <v>43838</v>
      </c>
      <c r="G4936" s="1">
        <v>43845</v>
      </c>
      <c r="H4936" s="1">
        <v>43851</v>
      </c>
      <c r="I4936" t="s">
        <v>18</v>
      </c>
      <c r="J4936">
        <v>6</v>
      </c>
      <c r="K4936">
        <v>47</v>
      </c>
      <c r="L4936">
        <v>259</v>
      </c>
      <c r="M4936">
        <v>1</v>
      </c>
      <c r="N4936">
        <v>3</v>
      </c>
      <c r="O4936">
        <v>0.15</v>
      </c>
      <c r="P4936">
        <v>1299</v>
      </c>
      <c r="Q4936">
        <v>1755.4</v>
      </c>
      <c r="R4936">
        <f>Table1[[#This Row],[OrderQuantity]]*Table1[[#This Row],[UnitPrice]]</f>
        <v>5266.2000000000007</v>
      </c>
      <c r="S4936">
        <f>Table1[[#This Row],[OrderQuantity]]*Table1[[#This Row],[UnitCost]]</f>
        <v>3897</v>
      </c>
      <c r="T4936">
        <f>Table1[[#This Row],[OrderQuantity]]*Table1[[#This Row],[UnitPrice]]*(1-Table1[[#This Row],[DiscountApplied]]) - (Table1[[#This Row],[OrderQuantity]]*Table1[[#This Row],[UnitCost]])</f>
        <v>579.27000000000044</v>
      </c>
      <c r="U4936">
        <f>DATEDIF(Table1[[#This Row],[ShipDate]],Table1[[#This Row],[DeliveryDate]],"d")</f>
        <v>6</v>
      </c>
      <c r="V4936" t="str">
        <f t="shared" si="155"/>
        <v>On Time</v>
      </c>
    </row>
    <row r="4937" spans="2:22" x14ac:dyDescent="0.3">
      <c r="B4937" t="str">
        <f t="shared" si="154"/>
        <v>SO-005036</v>
      </c>
      <c r="C4937" t="s">
        <v>22</v>
      </c>
      <c r="D4937" t="s">
        <v>26</v>
      </c>
      <c r="E4937" s="1">
        <v>43700</v>
      </c>
      <c r="F4937" s="1">
        <v>43838</v>
      </c>
      <c r="G4937" s="1">
        <v>43845</v>
      </c>
      <c r="H4937" s="1">
        <v>43846</v>
      </c>
      <c r="I4937" t="s">
        <v>18</v>
      </c>
      <c r="J4937">
        <v>27</v>
      </c>
      <c r="K4937">
        <v>39</v>
      </c>
      <c r="L4937">
        <v>82</v>
      </c>
      <c r="M4937">
        <v>32</v>
      </c>
      <c r="N4937">
        <v>4</v>
      </c>
      <c r="O4937">
        <v>0.1</v>
      </c>
      <c r="P4937">
        <v>1439.29</v>
      </c>
      <c r="Q4937">
        <v>3128.9</v>
      </c>
      <c r="R4937">
        <f>Table1[[#This Row],[OrderQuantity]]*Table1[[#This Row],[UnitPrice]]</f>
        <v>12515.6</v>
      </c>
      <c r="S4937">
        <f>Table1[[#This Row],[OrderQuantity]]*Table1[[#This Row],[UnitCost]]</f>
        <v>5757.16</v>
      </c>
      <c r="T4937">
        <f>Table1[[#This Row],[OrderQuantity]]*Table1[[#This Row],[UnitPrice]]*(1-Table1[[#This Row],[DiscountApplied]]) - (Table1[[#This Row],[OrderQuantity]]*Table1[[#This Row],[UnitCost]])</f>
        <v>5506.880000000001</v>
      </c>
      <c r="U4937">
        <f>DATEDIF(Table1[[#This Row],[ShipDate]],Table1[[#This Row],[DeliveryDate]],"d")</f>
        <v>1</v>
      </c>
      <c r="V4937" t="str">
        <f t="shared" si="155"/>
        <v>On Time</v>
      </c>
    </row>
    <row r="4938" spans="2:22" x14ac:dyDescent="0.3">
      <c r="B4938" t="str">
        <f t="shared" si="154"/>
        <v>SO-005037</v>
      </c>
      <c r="C4938" t="s">
        <v>21</v>
      </c>
      <c r="D4938" t="s">
        <v>23</v>
      </c>
      <c r="E4938" s="1">
        <v>43700</v>
      </c>
      <c r="F4938" s="1">
        <v>43838</v>
      </c>
      <c r="G4938" s="1">
        <v>43865</v>
      </c>
      <c r="H4938" s="1">
        <v>43870</v>
      </c>
      <c r="I4938" t="s">
        <v>18</v>
      </c>
      <c r="J4938">
        <v>25</v>
      </c>
      <c r="K4938">
        <v>34</v>
      </c>
      <c r="L4938">
        <v>303</v>
      </c>
      <c r="M4938">
        <v>24</v>
      </c>
      <c r="N4938">
        <v>3</v>
      </c>
      <c r="O4938">
        <v>0.08</v>
      </c>
      <c r="P4938">
        <v>1553.19</v>
      </c>
      <c r="Q4938">
        <v>2318.1999999999998</v>
      </c>
      <c r="R4938">
        <f>Table1[[#This Row],[OrderQuantity]]*Table1[[#This Row],[UnitPrice]]</f>
        <v>6954.5999999999995</v>
      </c>
      <c r="S4938">
        <f>Table1[[#This Row],[OrderQuantity]]*Table1[[#This Row],[UnitCost]]</f>
        <v>4659.57</v>
      </c>
      <c r="T4938">
        <f>Table1[[#This Row],[OrderQuantity]]*Table1[[#This Row],[UnitPrice]]*(1-Table1[[#This Row],[DiscountApplied]]) - (Table1[[#This Row],[OrderQuantity]]*Table1[[#This Row],[UnitCost]])</f>
        <v>1738.6620000000003</v>
      </c>
      <c r="U4938">
        <f>DATEDIF(Table1[[#This Row],[ShipDate]],Table1[[#This Row],[DeliveryDate]],"d")</f>
        <v>5</v>
      </c>
      <c r="V4938" t="str">
        <f t="shared" si="155"/>
        <v>On Time</v>
      </c>
    </row>
    <row r="4939" spans="2:22" x14ac:dyDescent="0.3">
      <c r="B4939" t="str">
        <f t="shared" si="154"/>
        <v>SO-005038</v>
      </c>
      <c r="C4939" t="s">
        <v>16</v>
      </c>
      <c r="D4939" t="s">
        <v>20</v>
      </c>
      <c r="E4939" s="1">
        <v>43800</v>
      </c>
      <c r="F4939" s="1">
        <v>43839</v>
      </c>
      <c r="G4939" s="1">
        <v>43860</v>
      </c>
      <c r="H4939" s="1">
        <v>43869</v>
      </c>
      <c r="I4939" t="s">
        <v>18</v>
      </c>
      <c r="J4939">
        <v>11</v>
      </c>
      <c r="K4939">
        <v>13</v>
      </c>
      <c r="L4939">
        <v>183</v>
      </c>
      <c r="M4939">
        <v>42</v>
      </c>
      <c r="N4939">
        <v>5</v>
      </c>
      <c r="O4939">
        <v>0.1</v>
      </c>
      <c r="P4939">
        <v>1145.3</v>
      </c>
      <c r="Q4939">
        <v>1735.3</v>
      </c>
      <c r="R4939">
        <f>Table1[[#This Row],[OrderQuantity]]*Table1[[#This Row],[UnitPrice]]</f>
        <v>8676.5</v>
      </c>
      <c r="S4939">
        <f>Table1[[#This Row],[OrderQuantity]]*Table1[[#This Row],[UnitCost]]</f>
        <v>5726.5</v>
      </c>
      <c r="T4939">
        <f>Table1[[#This Row],[OrderQuantity]]*Table1[[#This Row],[UnitPrice]]*(1-Table1[[#This Row],[DiscountApplied]]) - (Table1[[#This Row],[OrderQuantity]]*Table1[[#This Row],[UnitCost]])</f>
        <v>2082.3500000000004</v>
      </c>
      <c r="U4939">
        <f>DATEDIF(Table1[[#This Row],[ShipDate]],Table1[[#This Row],[DeliveryDate]],"d")</f>
        <v>9</v>
      </c>
      <c r="V4939" t="str">
        <f t="shared" si="155"/>
        <v>Late</v>
      </c>
    </row>
    <row r="4940" spans="2:22" x14ac:dyDescent="0.3">
      <c r="B4940" t="str">
        <f t="shared" si="154"/>
        <v>SO-005039</v>
      </c>
      <c r="C4940" t="s">
        <v>21</v>
      </c>
      <c r="D4940" t="s">
        <v>26</v>
      </c>
      <c r="E4940" s="1">
        <v>43700</v>
      </c>
      <c r="F4940" s="1">
        <v>43839</v>
      </c>
      <c r="G4940" s="1">
        <v>43844</v>
      </c>
      <c r="H4940" s="1">
        <v>43854</v>
      </c>
      <c r="I4940" t="s">
        <v>18</v>
      </c>
      <c r="J4940">
        <v>25</v>
      </c>
      <c r="K4940">
        <v>17</v>
      </c>
      <c r="L4940">
        <v>85</v>
      </c>
      <c r="M4940">
        <v>30</v>
      </c>
      <c r="N4940">
        <v>7</v>
      </c>
      <c r="O4940">
        <v>0.05</v>
      </c>
      <c r="P4940">
        <v>1551.72</v>
      </c>
      <c r="Q4940">
        <v>3879.3</v>
      </c>
      <c r="R4940">
        <f>Table1[[#This Row],[OrderQuantity]]*Table1[[#This Row],[UnitPrice]]</f>
        <v>27155.100000000002</v>
      </c>
      <c r="S4940">
        <f>Table1[[#This Row],[OrderQuantity]]*Table1[[#This Row],[UnitCost]]</f>
        <v>10862.04</v>
      </c>
      <c r="T4940">
        <f>Table1[[#This Row],[OrderQuantity]]*Table1[[#This Row],[UnitPrice]]*(1-Table1[[#This Row],[DiscountApplied]]) - (Table1[[#This Row],[OrderQuantity]]*Table1[[#This Row],[UnitCost]])</f>
        <v>14935.305</v>
      </c>
      <c r="U4940">
        <f>DATEDIF(Table1[[#This Row],[ShipDate]],Table1[[#This Row],[DeliveryDate]],"d")</f>
        <v>10</v>
      </c>
      <c r="V4940" t="str">
        <f t="shared" si="155"/>
        <v>Late</v>
      </c>
    </row>
    <row r="4941" spans="2:22" x14ac:dyDescent="0.3">
      <c r="B4941" t="str">
        <f t="shared" si="154"/>
        <v>SO-005040</v>
      </c>
      <c r="C4941" t="s">
        <v>19</v>
      </c>
      <c r="D4941" t="s">
        <v>26</v>
      </c>
      <c r="E4941" s="1">
        <v>43700</v>
      </c>
      <c r="F4941" s="1">
        <v>43839</v>
      </c>
      <c r="G4941" s="1">
        <v>43853</v>
      </c>
      <c r="H4941" s="1">
        <v>43855</v>
      </c>
      <c r="I4941" t="s">
        <v>18</v>
      </c>
      <c r="J4941">
        <v>17</v>
      </c>
      <c r="K4941">
        <v>26</v>
      </c>
      <c r="L4941">
        <v>76</v>
      </c>
      <c r="M4941">
        <v>18</v>
      </c>
      <c r="N4941">
        <v>8</v>
      </c>
      <c r="O4941">
        <v>0.05</v>
      </c>
      <c r="P4941">
        <v>1887.79</v>
      </c>
      <c r="Q4941">
        <v>3932.9</v>
      </c>
      <c r="R4941">
        <f>Table1[[#This Row],[OrderQuantity]]*Table1[[#This Row],[UnitPrice]]</f>
        <v>31463.200000000001</v>
      </c>
      <c r="S4941">
        <f>Table1[[#This Row],[OrderQuantity]]*Table1[[#This Row],[UnitCost]]</f>
        <v>15102.32</v>
      </c>
      <c r="T4941">
        <f>Table1[[#This Row],[OrderQuantity]]*Table1[[#This Row],[UnitPrice]]*(1-Table1[[#This Row],[DiscountApplied]]) - (Table1[[#This Row],[OrderQuantity]]*Table1[[#This Row],[UnitCost]])</f>
        <v>14787.720000000001</v>
      </c>
      <c r="U4941">
        <f>DATEDIF(Table1[[#This Row],[ShipDate]],Table1[[#This Row],[DeliveryDate]],"d")</f>
        <v>2</v>
      </c>
      <c r="V4941" t="str">
        <f t="shared" si="155"/>
        <v>On Time</v>
      </c>
    </row>
    <row r="4942" spans="2:22" x14ac:dyDescent="0.3">
      <c r="B4942" t="str">
        <f t="shared" si="154"/>
        <v>SO-005041</v>
      </c>
      <c r="C4942" t="s">
        <v>16</v>
      </c>
      <c r="D4942" t="s">
        <v>20</v>
      </c>
      <c r="E4942" s="1">
        <v>43700</v>
      </c>
      <c r="F4942" s="1">
        <v>43839</v>
      </c>
      <c r="G4942" s="1">
        <v>43855</v>
      </c>
      <c r="H4942" s="1">
        <v>43865</v>
      </c>
      <c r="I4942" t="s">
        <v>18</v>
      </c>
      <c r="J4942">
        <v>4</v>
      </c>
      <c r="K4942">
        <v>39</v>
      </c>
      <c r="L4942">
        <v>163</v>
      </c>
      <c r="M4942">
        <v>9</v>
      </c>
      <c r="N4942">
        <v>2</v>
      </c>
      <c r="O4942">
        <v>0.1</v>
      </c>
      <c r="P4942">
        <v>543.5</v>
      </c>
      <c r="Q4942">
        <v>1045.2</v>
      </c>
      <c r="R4942">
        <f>Table1[[#This Row],[OrderQuantity]]*Table1[[#This Row],[UnitPrice]]</f>
        <v>2090.4</v>
      </c>
      <c r="S4942">
        <f>Table1[[#This Row],[OrderQuantity]]*Table1[[#This Row],[UnitCost]]</f>
        <v>1087</v>
      </c>
      <c r="T4942">
        <f>Table1[[#This Row],[OrderQuantity]]*Table1[[#This Row],[UnitPrice]]*(1-Table1[[#This Row],[DiscountApplied]]) - (Table1[[#This Row],[OrderQuantity]]*Table1[[#This Row],[UnitCost]])</f>
        <v>794.36000000000013</v>
      </c>
      <c r="U4942">
        <f>DATEDIF(Table1[[#This Row],[ShipDate]],Table1[[#This Row],[DeliveryDate]],"d")</f>
        <v>10</v>
      </c>
      <c r="V4942" t="str">
        <f t="shared" si="155"/>
        <v>Late</v>
      </c>
    </row>
    <row r="4943" spans="2:22" x14ac:dyDescent="0.3">
      <c r="B4943" t="str">
        <f t="shared" si="154"/>
        <v>SO-005042</v>
      </c>
      <c r="C4943" t="s">
        <v>16</v>
      </c>
      <c r="D4943" t="s">
        <v>26</v>
      </c>
      <c r="E4943" s="1">
        <v>43700</v>
      </c>
      <c r="F4943" s="1">
        <v>43839</v>
      </c>
      <c r="G4943" s="1">
        <v>43846</v>
      </c>
      <c r="H4943" s="1">
        <v>43854</v>
      </c>
      <c r="I4943" t="s">
        <v>18</v>
      </c>
      <c r="J4943">
        <v>5</v>
      </c>
      <c r="K4943">
        <v>4</v>
      </c>
      <c r="L4943">
        <v>66</v>
      </c>
      <c r="M4943">
        <v>38</v>
      </c>
      <c r="N4943">
        <v>7</v>
      </c>
      <c r="O4943">
        <v>0.1</v>
      </c>
      <c r="P4943">
        <v>124.35</v>
      </c>
      <c r="Q4943">
        <v>214.4</v>
      </c>
      <c r="R4943">
        <f>Table1[[#This Row],[OrderQuantity]]*Table1[[#This Row],[UnitPrice]]</f>
        <v>1500.8</v>
      </c>
      <c r="S4943">
        <f>Table1[[#This Row],[OrderQuantity]]*Table1[[#This Row],[UnitCost]]</f>
        <v>870.44999999999993</v>
      </c>
      <c r="T4943">
        <f>Table1[[#This Row],[OrderQuantity]]*Table1[[#This Row],[UnitPrice]]*(1-Table1[[#This Row],[DiscountApplied]]) - (Table1[[#This Row],[OrderQuantity]]*Table1[[#This Row],[UnitCost]])</f>
        <v>480.2700000000001</v>
      </c>
      <c r="U4943">
        <f>DATEDIF(Table1[[#This Row],[ShipDate]],Table1[[#This Row],[DeliveryDate]],"d")</f>
        <v>8</v>
      </c>
      <c r="V4943" t="str">
        <f t="shared" si="155"/>
        <v>Late</v>
      </c>
    </row>
    <row r="4944" spans="2:22" x14ac:dyDescent="0.3">
      <c r="B4944" t="str">
        <f t="shared" si="154"/>
        <v>SO-005043</v>
      </c>
      <c r="C4944" t="s">
        <v>16</v>
      </c>
      <c r="D4944" t="s">
        <v>23</v>
      </c>
      <c r="E4944" s="1">
        <v>43700</v>
      </c>
      <c r="F4944" s="1">
        <v>43839</v>
      </c>
      <c r="G4944" s="1">
        <v>43863</v>
      </c>
      <c r="H4944" s="1">
        <v>43871</v>
      </c>
      <c r="I4944" t="s">
        <v>18</v>
      </c>
      <c r="J4944">
        <v>5</v>
      </c>
      <c r="K4944">
        <v>34</v>
      </c>
      <c r="L4944">
        <v>301</v>
      </c>
      <c r="M4944">
        <v>10</v>
      </c>
      <c r="N4944">
        <v>4</v>
      </c>
      <c r="O4944">
        <v>0.05</v>
      </c>
      <c r="P4944">
        <v>466.86</v>
      </c>
      <c r="Q4944">
        <v>897.8</v>
      </c>
      <c r="R4944">
        <f>Table1[[#This Row],[OrderQuantity]]*Table1[[#This Row],[UnitPrice]]</f>
        <v>3591.2</v>
      </c>
      <c r="S4944">
        <f>Table1[[#This Row],[OrderQuantity]]*Table1[[#This Row],[UnitCost]]</f>
        <v>1867.44</v>
      </c>
      <c r="T4944">
        <f>Table1[[#This Row],[OrderQuantity]]*Table1[[#This Row],[UnitPrice]]*(1-Table1[[#This Row],[DiscountApplied]]) - (Table1[[#This Row],[OrderQuantity]]*Table1[[#This Row],[UnitCost]])</f>
        <v>1544.1999999999998</v>
      </c>
      <c r="U4944">
        <f>DATEDIF(Table1[[#This Row],[ShipDate]],Table1[[#This Row],[DeliveryDate]],"d")</f>
        <v>8</v>
      </c>
      <c r="V4944" t="str">
        <f t="shared" si="155"/>
        <v>Late</v>
      </c>
    </row>
    <row r="4945" spans="2:22" x14ac:dyDescent="0.3">
      <c r="B4945" t="str">
        <f t="shared" si="154"/>
        <v>SO-005044</v>
      </c>
      <c r="C4945" t="s">
        <v>16</v>
      </c>
      <c r="D4945" t="s">
        <v>23</v>
      </c>
      <c r="E4945" s="1">
        <v>43700</v>
      </c>
      <c r="F4945" s="1">
        <v>43839</v>
      </c>
      <c r="G4945" s="1">
        <v>43846</v>
      </c>
      <c r="H4945" s="1">
        <v>43851</v>
      </c>
      <c r="I4945" t="s">
        <v>18</v>
      </c>
      <c r="J4945">
        <v>1</v>
      </c>
      <c r="K4945">
        <v>16</v>
      </c>
      <c r="L4945">
        <v>289</v>
      </c>
      <c r="M4945">
        <v>40</v>
      </c>
      <c r="N4945">
        <v>1</v>
      </c>
      <c r="O4945">
        <v>0.3</v>
      </c>
      <c r="P4945">
        <v>717.57</v>
      </c>
      <c r="Q4945">
        <v>1139</v>
      </c>
      <c r="R4945">
        <f>Table1[[#This Row],[OrderQuantity]]*Table1[[#This Row],[UnitPrice]]</f>
        <v>1139</v>
      </c>
      <c r="S4945">
        <f>Table1[[#This Row],[OrderQuantity]]*Table1[[#This Row],[UnitCost]]</f>
        <v>717.57</v>
      </c>
      <c r="T4945">
        <f>Table1[[#This Row],[OrderQuantity]]*Table1[[#This Row],[UnitPrice]]*(1-Table1[[#This Row],[DiscountApplied]]) - (Table1[[#This Row],[OrderQuantity]]*Table1[[#This Row],[UnitCost]])</f>
        <v>79.729999999999905</v>
      </c>
      <c r="U4945">
        <f>DATEDIF(Table1[[#This Row],[ShipDate]],Table1[[#This Row],[DeliveryDate]],"d")</f>
        <v>5</v>
      </c>
      <c r="V4945" t="str">
        <f t="shared" si="155"/>
        <v>On Time</v>
      </c>
    </row>
    <row r="4946" spans="2:22" x14ac:dyDescent="0.3">
      <c r="B4946" t="str">
        <f t="shared" si="154"/>
        <v>SO-005045</v>
      </c>
      <c r="C4946" t="s">
        <v>16</v>
      </c>
      <c r="D4946" t="s">
        <v>25</v>
      </c>
      <c r="E4946" s="1">
        <v>43700</v>
      </c>
      <c r="F4946" s="1">
        <v>43839</v>
      </c>
      <c r="G4946" s="1">
        <v>43844</v>
      </c>
      <c r="H4946" s="1">
        <v>43849</v>
      </c>
      <c r="I4946" t="s">
        <v>18</v>
      </c>
      <c r="J4946">
        <v>6</v>
      </c>
      <c r="K4946">
        <v>17</v>
      </c>
      <c r="L4946">
        <v>339</v>
      </c>
      <c r="M4946">
        <v>19</v>
      </c>
      <c r="N4946">
        <v>5</v>
      </c>
      <c r="O4946">
        <v>0.05</v>
      </c>
      <c r="P4946">
        <v>2348.02</v>
      </c>
      <c r="Q4946">
        <v>5460.5</v>
      </c>
      <c r="R4946">
        <f>Table1[[#This Row],[OrderQuantity]]*Table1[[#This Row],[UnitPrice]]</f>
        <v>27302.5</v>
      </c>
      <c r="S4946">
        <f>Table1[[#This Row],[OrderQuantity]]*Table1[[#This Row],[UnitCost]]</f>
        <v>11740.1</v>
      </c>
      <c r="T4946">
        <f>Table1[[#This Row],[OrderQuantity]]*Table1[[#This Row],[UnitPrice]]*(1-Table1[[#This Row],[DiscountApplied]]) - (Table1[[#This Row],[OrderQuantity]]*Table1[[#This Row],[UnitCost]])</f>
        <v>14197.275</v>
      </c>
      <c r="U4946">
        <f>DATEDIF(Table1[[#This Row],[ShipDate]],Table1[[#This Row],[DeliveryDate]],"d")</f>
        <v>5</v>
      </c>
      <c r="V4946" t="str">
        <f t="shared" si="155"/>
        <v>On Time</v>
      </c>
    </row>
    <row r="4947" spans="2:22" x14ac:dyDescent="0.3">
      <c r="B4947" t="str">
        <f t="shared" si="154"/>
        <v>SO-005046</v>
      </c>
      <c r="C4947" t="s">
        <v>22</v>
      </c>
      <c r="D4947" t="s">
        <v>20</v>
      </c>
      <c r="E4947" s="1">
        <v>43700</v>
      </c>
      <c r="F4947" s="1">
        <v>43839</v>
      </c>
      <c r="G4947" s="1">
        <v>43856</v>
      </c>
      <c r="H4947" s="1">
        <v>43861</v>
      </c>
      <c r="I4947" t="s">
        <v>18</v>
      </c>
      <c r="J4947">
        <v>27</v>
      </c>
      <c r="K4947">
        <v>45</v>
      </c>
      <c r="L4947">
        <v>128</v>
      </c>
      <c r="M4947">
        <v>24</v>
      </c>
      <c r="N4947">
        <v>3</v>
      </c>
      <c r="O4947">
        <v>0.08</v>
      </c>
      <c r="P4947">
        <v>1841.76</v>
      </c>
      <c r="Q4947">
        <v>2391.9</v>
      </c>
      <c r="R4947">
        <f>Table1[[#This Row],[OrderQuantity]]*Table1[[#This Row],[UnitPrice]]</f>
        <v>7175.7000000000007</v>
      </c>
      <c r="S4947">
        <f>Table1[[#This Row],[OrderQuantity]]*Table1[[#This Row],[UnitCost]]</f>
        <v>5525.28</v>
      </c>
      <c r="T4947">
        <f>Table1[[#This Row],[OrderQuantity]]*Table1[[#This Row],[UnitPrice]]*(1-Table1[[#This Row],[DiscountApplied]]) - (Table1[[#This Row],[OrderQuantity]]*Table1[[#This Row],[UnitCost]])</f>
        <v>1076.3640000000014</v>
      </c>
      <c r="U4947">
        <f>DATEDIF(Table1[[#This Row],[ShipDate]],Table1[[#This Row],[DeliveryDate]],"d")</f>
        <v>5</v>
      </c>
      <c r="V4947" t="str">
        <f t="shared" si="155"/>
        <v>On Time</v>
      </c>
    </row>
    <row r="4948" spans="2:22" x14ac:dyDescent="0.3">
      <c r="B4948" t="str">
        <f t="shared" si="154"/>
        <v>SO-005047</v>
      </c>
      <c r="C4948" t="s">
        <v>21</v>
      </c>
      <c r="D4948" t="s">
        <v>23</v>
      </c>
      <c r="E4948" s="1">
        <v>43700</v>
      </c>
      <c r="F4948" s="1">
        <v>43839</v>
      </c>
      <c r="G4948" s="1">
        <v>43863</v>
      </c>
      <c r="H4948" s="1">
        <v>43872</v>
      </c>
      <c r="I4948" t="s">
        <v>18</v>
      </c>
      <c r="J4948">
        <v>24</v>
      </c>
      <c r="K4948">
        <v>1</v>
      </c>
      <c r="L4948">
        <v>276</v>
      </c>
      <c r="M4948">
        <v>18</v>
      </c>
      <c r="N4948">
        <v>6</v>
      </c>
      <c r="O4948">
        <v>0.3</v>
      </c>
      <c r="P4948">
        <v>4557.34</v>
      </c>
      <c r="Q4948">
        <v>5996.5</v>
      </c>
      <c r="R4948">
        <f>Table1[[#This Row],[OrderQuantity]]*Table1[[#This Row],[UnitPrice]]</f>
        <v>35979</v>
      </c>
      <c r="S4948">
        <f>Table1[[#This Row],[OrderQuantity]]*Table1[[#This Row],[UnitCost]]</f>
        <v>27344.04</v>
      </c>
      <c r="T4948">
        <f>Table1[[#This Row],[OrderQuantity]]*Table1[[#This Row],[UnitPrice]]*(1-Table1[[#This Row],[DiscountApplied]]) - (Table1[[#This Row],[OrderQuantity]]*Table1[[#This Row],[UnitCost]])</f>
        <v>-2158.7400000000016</v>
      </c>
      <c r="U4948">
        <f>DATEDIF(Table1[[#This Row],[ShipDate]],Table1[[#This Row],[DeliveryDate]],"d")</f>
        <v>9</v>
      </c>
      <c r="V4948" t="str">
        <f t="shared" si="155"/>
        <v>Late</v>
      </c>
    </row>
    <row r="4949" spans="2:22" x14ac:dyDescent="0.3">
      <c r="B4949" t="str">
        <f t="shared" si="154"/>
        <v>SO-005048</v>
      </c>
      <c r="C4949" t="s">
        <v>22</v>
      </c>
      <c r="D4949" t="s">
        <v>25</v>
      </c>
      <c r="E4949" s="1">
        <v>43800</v>
      </c>
      <c r="F4949" s="1">
        <v>43840</v>
      </c>
      <c r="G4949" s="1">
        <v>43855</v>
      </c>
      <c r="H4949" s="1">
        <v>43862</v>
      </c>
      <c r="I4949" t="s">
        <v>18</v>
      </c>
      <c r="J4949">
        <v>27</v>
      </c>
      <c r="K4949">
        <v>9</v>
      </c>
      <c r="L4949">
        <v>343</v>
      </c>
      <c r="M4949">
        <v>38</v>
      </c>
      <c r="N4949">
        <v>2</v>
      </c>
      <c r="O4949">
        <v>0.08</v>
      </c>
      <c r="P4949">
        <v>726.01</v>
      </c>
      <c r="Q4949">
        <v>1728.6</v>
      </c>
      <c r="R4949">
        <f>Table1[[#This Row],[OrderQuantity]]*Table1[[#This Row],[UnitPrice]]</f>
        <v>3457.2</v>
      </c>
      <c r="S4949">
        <f>Table1[[#This Row],[OrderQuantity]]*Table1[[#This Row],[UnitCost]]</f>
        <v>1452.02</v>
      </c>
      <c r="T4949">
        <f>Table1[[#This Row],[OrderQuantity]]*Table1[[#This Row],[UnitPrice]]*(1-Table1[[#This Row],[DiscountApplied]]) - (Table1[[#This Row],[OrderQuantity]]*Table1[[#This Row],[UnitCost]])</f>
        <v>1728.6039999999998</v>
      </c>
      <c r="U4949">
        <f>DATEDIF(Table1[[#This Row],[ShipDate]],Table1[[#This Row],[DeliveryDate]],"d")</f>
        <v>7</v>
      </c>
      <c r="V4949" t="str">
        <f t="shared" si="155"/>
        <v>On Time</v>
      </c>
    </row>
    <row r="4950" spans="2:22" x14ac:dyDescent="0.3">
      <c r="B4950" t="str">
        <f t="shared" si="154"/>
        <v>SO-005049</v>
      </c>
      <c r="C4950" t="s">
        <v>22</v>
      </c>
      <c r="D4950" t="s">
        <v>25</v>
      </c>
      <c r="E4950" s="1">
        <v>43800</v>
      </c>
      <c r="F4950" s="1">
        <v>43840</v>
      </c>
      <c r="G4950" s="1">
        <v>43853</v>
      </c>
      <c r="H4950" s="1">
        <v>43854</v>
      </c>
      <c r="I4950" t="s">
        <v>18</v>
      </c>
      <c r="J4950">
        <v>25</v>
      </c>
      <c r="K4950">
        <v>13</v>
      </c>
      <c r="L4950">
        <v>330</v>
      </c>
      <c r="M4950">
        <v>16</v>
      </c>
      <c r="N4950">
        <v>4</v>
      </c>
      <c r="O4950">
        <v>0.15</v>
      </c>
      <c r="P4950">
        <v>2240.0100000000002</v>
      </c>
      <c r="Q4950">
        <v>3343.3</v>
      </c>
      <c r="R4950">
        <f>Table1[[#This Row],[OrderQuantity]]*Table1[[#This Row],[UnitPrice]]</f>
        <v>13373.2</v>
      </c>
      <c r="S4950">
        <f>Table1[[#This Row],[OrderQuantity]]*Table1[[#This Row],[UnitCost]]</f>
        <v>8960.0400000000009</v>
      </c>
      <c r="T4950">
        <f>Table1[[#This Row],[OrderQuantity]]*Table1[[#This Row],[UnitPrice]]*(1-Table1[[#This Row],[DiscountApplied]]) - (Table1[[#This Row],[OrderQuantity]]*Table1[[#This Row],[UnitCost]])</f>
        <v>2407.1800000000003</v>
      </c>
      <c r="U4950">
        <f>DATEDIF(Table1[[#This Row],[ShipDate]],Table1[[#This Row],[DeliveryDate]],"d")</f>
        <v>1</v>
      </c>
      <c r="V4950" t="str">
        <f t="shared" si="155"/>
        <v>On Time</v>
      </c>
    </row>
    <row r="4951" spans="2:22" x14ac:dyDescent="0.3">
      <c r="B4951" t="str">
        <f t="shared" si="154"/>
        <v>SO-005050</v>
      </c>
      <c r="C4951" t="s">
        <v>16</v>
      </c>
      <c r="D4951" t="s">
        <v>20</v>
      </c>
      <c r="E4951" s="1">
        <v>43700</v>
      </c>
      <c r="F4951" s="1">
        <v>43840</v>
      </c>
      <c r="G4951" s="1">
        <v>43851</v>
      </c>
      <c r="H4951" s="1">
        <v>43852</v>
      </c>
      <c r="I4951" t="s">
        <v>18</v>
      </c>
      <c r="J4951">
        <v>2</v>
      </c>
      <c r="K4951">
        <v>40</v>
      </c>
      <c r="L4951">
        <v>149</v>
      </c>
      <c r="M4951">
        <v>19</v>
      </c>
      <c r="N4951">
        <v>6</v>
      </c>
      <c r="O4951">
        <v>0.1</v>
      </c>
      <c r="P4951">
        <v>81.87</v>
      </c>
      <c r="Q4951">
        <v>174.2</v>
      </c>
      <c r="R4951">
        <f>Table1[[#This Row],[OrderQuantity]]*Table1[[#This Row],[UnitPrice]]</f>
        <v>1045.1999999999998</v>
      </c>
      <c r="S4951">
        <f>Table1[[#This Row],[OrderQuantity]]*Table1[[#This Row],[UnitCost]]</f>
        <v>491.22</v>
      </c>
      <c r="T4951">
        <f>Table1[[#This Row],[OrderQuantity]]*Table1[[#This Row],[UnitPrice]]*(1-Table1[[#This Row],[DiscountApplied]]) - (Table1[[#This Row],[OrderQuantity]]*Table1[[#This Row],[UnitCost]])</f>
        <v>449.45999999999981</v>
      </c>
      <c r="U4951">
        <f>DATEDIF(Table1[[#This Row],[ShipDate]],Table1[[#This Row],[DeliveryDate]],"d")</f>
        <v>1</v>
      </c>
      <c r="V4951" t="str">
        <f t="shared" si="155"/>
        <v>On Time</v>
      </c>
    </row>
    <row r="4952" spans="2:22" x14ac:dyDescent="0.3">
      <c r="B4952" t="str">
        <f t="shared" si="154"/>
        <v>SO-005051</v>
      </c>
      <c r="C4952" t="s">
        <v>19</v>
      </c>
      <c r="D4952" t="s">
        <v>23</v>
      </c>
      <c r="E4952" s="1">
        <v>43800</v>
      </c>
      <c r="F4952" s="1">
        <v>43840</v>
      </c>
      <c r="G4952" s="1">
        <v>43843</v>
      </c>
      <c r="H4952" s="1">
        <v>43845</v>
      </c>
      <c r="I4952" t="s">
        <v>18</v>
      </c>
      <c r="J4952">
        <v>12</v>
      </c>
      <c r="K4952">
        <v>31</v>
      </c>
      <c r="L4952">
        <v>324</v>
      </c>
      <c r="M4952">
        <v>31</v>
      </c>
      <c r="N4952">
        <v>6</v>
      </c>
      <c r="O4952">
        <v>0.05</v>
      </c>
      <c r="P4952">
        <v>561.05999999999995</v>
      </c>
      <c r="Q4952">
        <v>1058.5999999999999</v>
      </c>
      <c r="R4952">
        <f>Table1[[#This Row],[OrderQuantity]]*Table1[[#This Row],[UnitPrice]]</f>
        <v>6351.5999999999995</v>
      </c>
      <c r="S4952">
        <f>Table1[[#This Row],[OrderQuantity]]*Table1[[#This Row],[UnitCost]]</f>
        <v>3366.3599999999997</v>
      </c>
      <c r="T4952">
        <f>Table1[[#This Row],[OrderQuantity]]*Table1[[#This Row],[UnitPrice]]*(1-Table1[[#This Row],[DiscountApplied]]) - (Table1[[#This Row],[OrderQuantity]]*Table1[[#This Row],[UnitCost]])</f>
        <v>2667.66</v>
      </c>
      <c r="U4952">
        <f>DATEDIF(Table1[[#This Row],[ShipDate]],Table1[[#This Row],[DeliveryDate]],"d")</f>
        <v>2</v>
      </c>
      <c r="V4952" t="str">
        <f t="shared" si="155"/>
        <v>On Time</v>
      </c>
    </row>
    <row r="4953" spans="2:22" x14ac:dyDescent="0.3">
      <c r="B4953" t="str">
        <f t="shared" si="154"/>
        <v>SO-005052</v>
      </c>
      <c r="C4953" t="s">
        <v>22</v>
      </c>
      <c r="D4953" t="s">
        <v>23</v>
      </c>
      <c r="E4953" s="1">
        <v>43700</v>
      </c>
      <c r="F4953" s="1">
        <v>43840</v>
      </c>
      <c r="G4953" s="1">
        <v>43844</v>
      </c>
      <c r="H4953" s="1">
        <v>43848</v>
      </c>
      <c r="I4953" t="s">
        <v>18</v>
      </c>
      <c r="J4953">
        <v>26</v>
      </c>
      <c r="K4953">
        <v>37</v>
      </c>
      <c r="L4953">
        <v>327</v>
      </c>
      <c r="M4953">
        <v>12</v>
      </c>
      <c r="N4953">
        <v>5</v>
      </c>
      <c r="O4953">
        <v>0.08</v>
      </c>
      <c r="P4953">
        <v>395.57</v>
      </c>
      <c r="Q4953">
        <v>964.8</v>
      </c>
      <c r="R4953">
        <f>Table1[[#This Row],[OrderQuantity]]*Table1[[#This Row],[UnitPrice]]</f>
        <v>4824</v>
      </c>
      <c r="S4953">
        <f>Table1[[#This Row],[OrderQuantity]]*Table1[[#This Row],[UnitCost]]</f>
        <v>1977.85</v>
      </c>
      <c r="T4953">
        <f>Table1[[#This Row],[OrderQuantity]]*Table1[[#This Row],[UnitPrice]]*(1-Table1[[#This Row],[DiscountApplied]]) - (Table1[[#This Row],[OrderQuantity]]*Table1[[#This Row],[UnitCost]])</f>
        <v>2460.23</v>
      </c>
      <c r="U4953">
        <f>DATEDIF(Table1[[#This Row],[ShipDate]],Table1[[#This Row],[DeliveryDate]],"d")</f>
        <v>4</v>
      </c>
      <c r="V4953" t="str">
        <f t="shared" si="155"/>
        <v>On Time</v>
      </c>
    </row>
    <row r="4954" spans="2:22" x14ac:dyDescent="0.3">
      <c r="B4954" t="str">
        <f t="shared" si="154"/>
        <v>SO-005053</v>
      </c>
      <c r="C4954" t="s">
        <v>16</v>
      </c>
      <c r="D4954" t="s">
        <v>26</v>
      </c>
      <c r="E4954" s="1">
        <v>43700</v>
      </c>
      <c r="F4954" s="1">
        <v>43840</v>
      </c>
      <c r="G4954" s="1">
        <v>43851</v>
      </c>
      <c r="H4954" s="1">
        <v>43859</v>
      </c>
      <c r="I4954" t="s">
        <v>18</v>
      </c>
      <c r="J4954">
        <v>5</v>
      </c>
      <c r="K4954">
        <v>39</v>
      </c>
      <c r="L4954">
        <v>81</v>
      </c>
      <c r="M4954">
        <v>18</v>
      </c>
      <c r="N4954">
        <v>1</v>
      </c>
      <c r="O4954">
        <v>0.05</v>
      </c>
      <c r="P4954">
        <v>2300.5100000000002</v>
      </c>
      <c r="Q4954">
        <v>3966.4</v>
      </c>
      <c r="R4954">
        <f>Table1[[#This Row],[OrderQuantity]]*Table1[[#This Row],[UnitPrice]]</f>
        <v>3966.4</v>
      </c>
      <c r="S4954">
        <f>Table1[[#This Row],[OrderQuantity]]*Table1[[#This Row],[UnitCost]]</f>
        <v>2300.5100000000002</v>
      </c>
      <c r="T4954">
        <f>Table1[[#This Row],[OrderQuantity]]*Table1[[#This Row],[UnitPrice]]*(1-Table1[[#This Row],[DiscountApplied]]) - (Table1[[#This Row],[OrderQuantity]]*Table1[[#This Row],[UnitCost]])</f>
        <v>1467.5699999999997</v>
      </c>
      <c r="U4954">
        <f>DATEDIF(Table1[[#This Row],[ShipDate]],Table1[[#This Row],[DeliveryDate]],"d")</f>
        <v>8</v>
      </c>
      <c r="V4954" t="str">
        <f t="shared" si="155"/>
        <v>Late</v>
      </c>
    </row>
    <row r="4955" spans="2:22" x14ac:dyDescent="0.3">
      <c r="B4955" t="str">
        <f t="shared" si="154"/>
        <v>SO-005054</v>
      </c>
      <c r="C4955" t="s">
        <v>16</v>
      </c>
      <c r="D4955" t="s">
        <v>24</v>
      </c>
      <c r="E4955" s="1">
        <v>43800</v>
      </c>
      <c r="F4955" s="1">
        <v>43840</v>
      </c>
      <c r="G4955" s="1">
        <v>43854</v>
      </c>
      <c r="H4955" s="1">
        <v>43858</v>
      </c>
      <c r="I4955" t="s">
        <v>18</v>
      </c>
      <c r="J4955">
        <v>1</v>
      </c>
      <c r="K4955">
        <v>43</v>
      </c>
      <c r="L4955">
        <v>42</v>
      </c>
      <c r="M4955">
        <v>26</v>
      </c>
      <c r="N4955">
        <v>1</v>
      </c>
      <c r="O4955">
        <v>0.05</v>
      </c>
      <c r="P4955">
        <v>1895.83</v>
      </c>
      <c r="Q4955">
        <v>2633.1</v>
      </c>
      <c r="R4955">
        <f>Table1[[#This Row],[OrderQuantity]]*Table1[[#This Row],[UnitPrice]]</f>
        <v>2633.1</v>
      </c>
      <c r="S4955">
        <f>Table1[[#This Row],[OrderQuantity]]*Table1[[#This Row],[UnitCost]]</f>
        <v>1895.83</v>
      </c>
      <c r="T4955">
        <f>Table1[[#This Row],[OrderQuantity]]*Table1[[#This Row],[UnitPrice]]*(1-Table1[[#This Row],[DiscountApplied]]) - (Table1[[#This Row],[OrderQuantity]]*Table1[[#This Row],[UnitCost]])</f>
        <v>605.61499999999978</v>
      </c>
      <c r="U4955">
        <f>DATEDIF(Table1[[#This Row],[ShipDate]],Table1[[#This Row],[DeliveryDate]],"d")</f>
        <v>4</v>
      </c>
      <c r="V4955" t="str">
        <f t="shared" si="155"/>
        <v>On Time</v>
      </c>
    </row>
    <row r="4956" spans="2:22" x14ac:dyDescent="0.3">
      <c r="B4956" t="str">
        <f t="shared" si="154"/>
        <v>SO-005055</v>
      </c>
      <c r="C4956" t="s">
        <v>19</v>
      </c>
      <c r="D4956" t="s">
        <v>25</v>
      </c>
      <c r="E4956" s="1">
        <v>43700</v>
      </c>
      <c r="F4956" s="1">
        <v>43840</v>
      </c>
      <c r="G4956" s="1">
        <v>43849</v>
      </c>
      <c r="H4956" s="1">
        <v>43852</v>
      </c>
      <c r="I4956" t="s">
        <v>18</v>
      </c>
      <c r="J4956">
        <v>13</v>
      </c>
      <c r="K4956">
        <v>40</v>
      </c>
      <c r="L4956">
        <v>360</v>
      </c>
      <c r="M4956">
        <v>36</v>
      </c>
      <c r="N4956">
        <v>7</v>
      </c>
      <c r="O4956">
        <v>0.05</v>
      </c>
      <c r="P4956">
        <v>819.48</v>
      </c>
      <c r="Q4956">
        <v>1011.7</v>
      </c>
      <c r="R4956">
        <f>Table1[[#This Row],[OrderQuantity]]*Table1[[#This Row],[UnitPrice]]</f>
        <v>7081.9000000000005</v>
      </c>
      <c r="S4956">
        <f>Table1[[#This Row],[OrderQuantity]]*Table1[[#This Row],[UnitCost]]</f>
        <v>5736.3600000000006</v>
      </c>
      <c r="T4956">
        <f>Table1[[#This Row],[OrderQuantity]]*Table1[[#This Row],[UnitPrice]]*(1-Table1[[#This Row],[DiscountApplied]]) - (Table1[[#This Row],[OrderQuantity]]*Table1[[#This Row],[UnitCost]])</f>
        <v>991.44499999999971</v>
      </c>
      <c r="U4956">
        <f>DATEDIF(Table1[[#This Row],[ShipDate]],Table1[[#This Row],[DeliveryDate]],"d")</f>
        <v>3</v>
      </c>
      <c r="V4956" t="str">
        <f t="shared" si="155"/>
        <v>On Time</v>
      </c>
    </row>
    <row r="4957" spans="2:22" x14ac:dyDescent="0.3">
      <c r="B4957" t="str">
        <f t="shared" si="154"/>
        <v>SO-005056</v>
      </c>
      <c r="C4957" t="s">
        <v>16</v>
      </c>
      <c r="D4957" t="s">
        <v>26</v>
      </c>
      <c r="E4957" s="1">
        <v>43700</v>
      </c>
      <c r="F4957" s="1">
        <v>43840</v>
      </c>
      <c r="G4957" s="1">
        <v>43855</v>
      </c>
      <c r="H4957" s="1">
        <v>43863</v>
      </c>
      <c r="I4957" t="s">
        <v>18</v>
      </c>
      <c r="J4957">
        <v>8</v>
      </c>
      <c r="K4957">
        <v>15</v>
      </c>
      <c r="L4957">
        <v>63</v>
      </c>
      <c r="M4957">
        <v>30</v>
      </c>
      <c r="N4957">
        <v>8</v>
      </c>
      <c r="O4957">
        <v>0.05</v>
      </c>
      <c r="P4957">
        <v>2802.74</v>
      </c>
      <c r="Q4957">
        <v>3892.7</v>
      </c>
      <c r="R4957">
        <f>Table1[[#This Row],[OrderQuantity]]*Table1[[#This Row],[UnitPrice]]</f>
        <v>31141.599999999999</v>
      </c>
      <c r="S4957">
        <f>Table1[[#This Row],[OrderQuantity]]*Table1[[#This Row],[UnitCost]]</f>
        <v>22421.919999999998</v>
      </c>
      <c r="T4957">
        <f>Table1[[#This Row],[OrderQuantity]]*Table1[[#This Row],[UnitPrice]]*(1-Table1[[#This Row],[DiscountApplied]]) - (Table1[[#This Row],[OrderQuantity]]*Table1[[#This Row],[UnitCost]])</f>
        <v>7162.5999999999985</v>
      </c>
      <c r="U4957">
        <f>DATEDIF(Table1[[#This Row],[ShipDate]],Table1[[#This Row],[DeliveryDate]],"d")</f>
        <v>8</v>
      </c>
      <c r="V4957" t="str">
        <f t="shared" si="155"/>
        <v>Late</v>
      </c>
    </row>
    <row r="4958" spans="2:22" x14ac:dyDescent="0.3">
      <c r="B4958" t="str">
        <f t="shared" si="154"/>
        <v>SO-005057</v>
      </c>
      <c r="C4958" t="s">
        <v>21</v>
      </c>
      <c r="D4958" t="s">
        <v>25</v>
      </c>
      <c r="E4958" s="1">
        <v>43700</v>
      </c>
      <c r="F4958" s="1">
        <v>43840</v>
      </c>
      <c r="G4958" s="1">
        <v>43850</v>
      </c>
      <c r="H4958" s="1">
        <v>43853</v>
      </c>
      <c r="I4958" t="s">
        <v>18</v>
      </c>
      <c r="J4958">
        <v>22</v>
      </c>
      <c r="K4958">
        <v>3</v>
      </c>
      <c r="L4958">
        <v>331</v>
      </c>
      <c r="M4958">
        <v>17</v>
      </c>
      <c r="N4958">
        <v>7</v>
      </c>
      <c r="O4958">
        <v>0.05</v>
      </c>
      <c r="P4958">
        <v>1636.41</v>
      </c>
      <c r="Q4958">
        <v>3805.6</v>
      </c>
      <c r="R4958">
        <f>Table1[[#This Row],[OrderQuantity]]*Table1[[#This Row],[UnitPrice]]</f>
        <v>26639.200000000001</v>
      </c>
      <c r="S4958">
        <f>Table1[[#This Row],[OrderQuantity]]*Table1[[#This Row],[UnitCost]]</f>
        <v>11454.87</v>
      </c>
      <c r="T4958">
        <f>Table1[[#This Row],[OrderQuantity]]*Table1[[#This Row],[UnitPrice]]*(1-Table1[[#This Row],[DiscountApplied]]) - (Table1[[#This Row],[OrderQuantity]]*Table1[[#This Row],[UnitCost]])</f>
        <v>13852.369999999997</v>
      </c>
      <c r="U4958">
        <f>DATEDIF(Table1[[#This Row],[ShipDate]],Table1[[#This Row],[DeliveryDate]],"d")</f>
        <v>3</v>
      </c>
      <c r="V4958" t="str">
        <f t="shared" si="155"/>
        <v>On Time</v>
      </c>
    </row>
    <row r="4959" spans="2:22" x14ac:dyDescent="0.3">
      <c r="B4959" t="str">
        <f t="shared" si="154"/>
        <v>SO-005058</v>
      </c>
      <c r="C4959" t="s">
        <v>16</v>
      </c>
      <c r="D4959" t="s">
        <v>23</v>
      </c>
      <c r="E4959" s="1">
        <v>43700</v>
      </c>
      <c r="F4959" s="1">
        <v>43840</v>
      </c>
      <c r="G4959" s="1">
        <v>43845</v>
      </c>
      <c r="H4959" s="1">
        <v>43848</v>
      </c>
      <c r="I4959" t="s">
        <v>18</v>
      </c>
      <c r="J4959">
        <v>6</v>
      </c>
      <c r="K4959">
        <v>20</v>
      </c>
      <c r="L4959">
        <v>274</v>
      </c>
      <c r="M4959">
        <v>19</v>
      </c>
      <c r="N4959">
        <v>7</v>
      </c>
      <c r="O4959">
        <v>0.05</v>
      </c>
      <c r="P4959">
        <v>825.44</v>
      </c>
      <c r="Q4959">
        <v>1031.8</v>
      </c>
      <c r="R4959">
        <f>Table1[[#This Row],[OrderQuantity]]*Table1[[#This Row],[UnitPrice]]</f>
        <v>7222.5999999999995</v>
      </c>
      <c r="S4959">
        <f>Table1[[#This Row],[OrderQuantity]]*Table1[[#This Row],[UnitCost]]</f>
        <v>5778.08</v>
      </c>
      <c r="T4959">
        <f>Table1[[#This Row],[OrderQuantity]]*Table1[[#This Row],[UnitPrice]]*(1-Table1[[#This Row],[DiscountApplied]]) - (Table1[[#This Row],[OrderQuantity]]*Table1[[#This Row],[UnitCost]])</f>
        <v>1083.3899999999994</v>
      </c>
      <c r="U4959">
        <f>DATEDIF(Table1[[#This Row],[ShipDate]],Table1[[#This Row],[DeliveryDate]],"d")</f>
        <v>3</v>
      </c>
      <c r="V4959" t="str">
        <f t="shared" si="155"/>
        <v>On Time</v>
      </c>
    </row>
    <row r="4960" spans="2:22" x14ac:dyDescent="0.3">
      <c r="B4960" t="str">
        <f t="shared" si="154"/>
        <v>SO-005059</v>
      </c>
      <c r="C4960" t="s">
        <v>16</v>
      </c>
      <c r="D4960" t="s">
        <v>20</v>
      </c>
      <c r="E4960" s="1">
        <v>43800</v>
      </c>
      <c r="F4960" s="1">
        <v>43840</v>
      </c>
      <c r="G4960" s="1">
        <v>43858</v>
      </c>
      <c r="H4960" s="1">
        <v>43860</v>
      </c>
      <c r="I4960" t="s">
        <v>18</v>
      </c>
      <c r="J4960">
        <v>8</v>
      </c>
      <c r="K4960">
        <v>11</v>
      </c>
      <c r="L4960">
        <v>109</v>
      </c>
      <c r="M4960">
        <v>3</v>
      </c>
      <c r="N4960">
        <v>4</v>
      </c>
      <c r="O4960">
        <v>0.05</v>
      </c>
      <c r="P4960">
        <v>2618.83</v>
      </c>
      <c r="Q4960">
        <v>6090.3</v>
      </c>
      <c r="R4960">
        <f>Table1[[#This Row],[OrderQuantity]]*Table1[[#This Row],[UnitPrice]]</f>
        <v>24361.200000000001</v>
      </c>
      <c r="S4960">
        <f>Table1[[#This Row],[OrderQuantity]]*Table1[[#This Row],[UnitCost]]</f>
        <v>10475.32</v>
      </c>
      <c r="T4960">
        <f>Table1[[#This Row],[OrderQuantity]]*Table1[[#This Row],[UnitPrice]]*(1-Table1[[#This Row],[DiscountApplied]]) - (Table1[[#This Row],[OrderQuantity]]*Table1[[#This Row],[UnitCost]])</f>
        <v>12667.82</v>
      </c>
      <c r="U4960">
        <f>DATEDIF(Table1[[#This Row],[ShipDate]],Table1[[#This Row],[DeliveryDate]],"d")</f>
        <v>2</v>
      </c>
      <c r="V4960" t="str">
        <f t="shared" si="155"/>
        <v>On Time</v>
      </c>
    </row>
    <row r="4961" spans="2:22" x14ac:dyDescent="0.3">
      <c r="B4961" t="str">
        <f t="shared" si="154"/>
        <v>SO-005060</v>
      </c>
      <c r="C4961" t="s">
        <v>16</v>
      </c>
      <c r="D4961" t="s">
        <v>23</v>
      </c>
      <c r="E4961" s="1">
        <v>43700</v>
      </c>
      <c r="F4961" s="1">
        <v>43841</v>
      </c>
      <c r="G4961" s="1">
        <v>43858</v>
      </c>
      <c r="H4961" s="1">
        <v>43864</v>
      </c>
      <c r="I4961" t="s">
        <v>18</v>
      </c>
      <c r="J4961">
        <v>8</v>
      </c>
      <c r="K4961">
        <v>11</v>
      </c>
      <c r="L4961">
        <v>307</v>
      </c>
      <c r="M4961">
        <v>19</v>
      </c>
      <c r="N4961">
        <v>2</v>
      </c>
      <c r="O4961">
        <v>0.05</v>
      </c>
      <c r="P4961">
        <v>2102.06</v>
      </c>
      <c r="Q4961">
        <v>3892.7</v>
      </c>
      <c r="R4961">
        <f>Table1[[#This Row],[OrderQuantity]]*Table1[[#This Row],[UnitPrice]]</f>
        <v>7785.4</v>
      </c>
      <c r="S4961">
        <f>Table1[[#This Row],[OrderQuantity]]*Table1[[#This Row],[UnitCost]]</f>
        <v>4204.12</v>
      </c>
      <c r="T4961">
        <f>Table1[[#This Row],[OrderQuantity]]*Table1[[#This Row],[UnitPrice]]*(1-Table1[[#This Row],[DiscountApplied]]) - (Table1[[#This Row],[OrderQuantity]]*Table1[[#This Row],[UnitCost]])</f>
        <v>3192.0099999999993</v>
      </c>
      <c r="U4961">
        <f>DATEDIF(Table1[[#This Row],[ShipDate]],Table1[[#This Row],[DeliveryDate]],"d")</f>
        <v>6</v>
      </c>
      <c r="V4961" t="str">
        <f t="shared" si="155"/>
        <v>On Time</v>
      </c>
    </row>
    <row r="4962" spans="2:22" x14ac:dyDescent="0.3">
      <c r="B4962" t="str">
        <f t="shared" si="154"/>
        <v>SO-005061</v>
      </c>
      <c r="C4962" t="s">
        <v>22</v>
      </c>
      <c r="D4962" t="s">
        <v>20</v>
      </c>
      <c r="E4962" s="1">
        <v>43700</v>
      </c>
      <c r="F4962" s="1">
        <v>43841</v>
      </c>
      <c r="G4962" s="1">
        <v>43861</v>
      </c>
      <c r="H4962" s="1">
        <v>43863</v>
      </c>
      <c r="I4962" t="s">
        <v>18</v>
      </c>
      <c r="J4962">
        <v>27</v>
      </c>
      <c r="K4962">
        <v>2</v>
      </c>
      <c r="L4962">
        <v>120</v>
      </c>
      <c r="M4962">
        <v>14</v>
      </c>
      <c r="N4962">
        <v>1</v>
      </c>
      <c r="O4962">
        <v>0.1</v>
      </c>
      <c r="P4962">
        <v>1070.93</v>
      </c>
      <c r="Q4962">
        <v>2231.1</v>
      </c>
      <c r="R4962">
        <f>Table1[[#This Row],[OrderQuantity]]*Table1[[#This Row],[UnitPrice]]</f>
        <v>2231.1</v>
      </c>
      <c r="S4962">
        <f>Table1[[#This Row],[OrderQuantity]]*Table1[[#This Row],[UnitCost]]</f>
        <v>1070.93</v>
      </c>
      <c r="T4962">
        <f>Table1[[#This Row],[OrderQuantity]]*Table1[[#This Row],[UnitPrice]]*(1-Table1[[#This Row],[DiscountApplied]]) - (Table1[[#This Row],[OrderQuantity]]*Table1[[#This Row],[UnitCost]])</f>
        <v>937.06</v>
      </c>
      <c r="U4962">
        <f>DATEDIF(Table1[[#This Row],[ShipDate]],Table1[[#This Row],[DeliveryDate]],"d")</f>
        <v>2</v>
      </c>
      <c r="V4962" t="str">
        <f t="shared" si="155"/>
        <v>On Time</v>
      </c>
    </row>
    <row r="4963" spans="2:22" x14ac:dyDescent="0.3">
      <c r="B4963" t="str">
        <f t="shared" si="154"/>
        <v>SO-005062</v>
      </c>
      <c r="C4963" t="s">
        <v>16</v>
      </c>
      <c r="D4963" t="s">
        <v>20</v>
      </c>
      <c r="E4963" s="1">
        <v>43700</v>
      </c>
      <c r="F4963" s="1">
        <v>43841</v>
      </c>
      <c r="G4963" s="1">
        <v>43852</v>
      </c>
      <c r="H4963" s="1">
        <v>43860</v>
      </c>
      <c r="I4963" t="s">
        <v>18</v>
      </c>
      <c r="J4963">
        <v>11</v>
      </c>
      <c r="K4963">
        <v>23</v>
      </c>
      <c r="L4963">
        <v>172</v>
      </c>
      <c r="M4963">
        <v>46</v>
      </c>
      <c r="N4963">
        <v>6</v>
      </c>
      <c r="O4963">
        <v>0.15</v>
      </c>
      <c r="P4963">
        <v>3320.52</v>
      </c>
      <c r="Q4963">
        <v>3953</v>
      </c>
      <c r="R4963">
        <f>Table1[[#This Row],[OrderQuantity]]*Table1[[#This Row],[UnitPrice]]</f>
        <v>23718</v>
      </c>
      <c r="S4963">
        <f>Table1[[#This Row],[OrderQuantity]]*Table1[[#This Row],[UnitCost]]</f>
        <v>19923.12</v>
      </c>
      <c r="T4963">
        <f>Table1[[#This Row],[OrderQuantity]]*Table1[[#This Row],[UnitPrice]]*(1-Table1[[#This Row],[DiscountApplied]]) - (Table1[[#This Row],[OrderQuantity]]*Table1[[#This Row],[UnitCost]])</f>
        <v>237.18000000000029</v>
      </c>
      <c r="U4963">
        <f>DATEDIF(Table1[[#This Row],[ShipDate]],Table1[[#This Row],[DeliveryDate]],"d")</f>
        <v>8</v>
      </c>
      <c r="V4963" t="str">
        <f t="shared" si="155"/>
        <v>Late</v>
      </c>
    </row>
    <row r="4964" spans="2:22" x14ac:dyDescent="0.3">
      <c r="B4964" t="str">
        <f t="shared" si="154"/>
        <v>SO-005063</v>
      </c>
      <c r="C4964" t="s">
        <v>19</v>
      </c>
      <c r="D4964" t="s">
        <v>20</v>
      </c>
      <c r="E4964" s="1">
        <v>43700</v>
      </c>
      <c r="F4964" s="1">
        <v>43841</v>
      </c>
      <c r="G4964" s="1">
        <v>43851</v>
      </c>
      <c r="H4964" s="1">
        <v>43858</v>
      </c>
      <c r="I4964" t="s">
        <v>18</v>
      </c>
      <c r="J4964">
        <v>20</v>
      </c>
      <c r="K4964">
        <v>13</v>
      </c>
      <c r="L4964">
        <v>145</v>
      </c>
      <c r="M4964">
        <v>18</v>
      </c>
      <c r="N4964">
        <v>1</v>
      </c>
      <c r="O4964">
        <v>0.08</v>
      </c>
      <c r="P4964">
        <v>726.41</v>
      </c>
      <c r="Q4964">
        <v>931.3</v>
      </c>
      <c r="R4964">
        <f>Table1[[#This Row],[OrderQuantity]]*Table1[[#This Row],[UnitPrice]]</f>
        <v>931.3</v>
      </c>
      <c r="S4964">
        <f>Table1[[#This Row],[OrderQuantity]]*Table1[[#This Row],[UnitCost]]</f>
        <v>726.41</v>
      </c>
      <c r="T4964">
        <f>Table1[[#This Row],[OrderQuantity]]*Table1[[#This Row],[UnitPrice]]*(1-Table1[[#This Row],[DiscountApplied]]) - (Table1[[#This Row],[OrderQuantity]]*Table1[[#This Row],[UnitCost]])</f>
        <v>130.38600000000008</v>
      </c>
      <c r="U4964">
        <f>DATEDIF(Table1[[#This Row],[ShipDate]],Table1[[#This Row],[DeliveryDate]],"d")</f>
        <v>7</v>
      </c>
      <c r="V4964" t="str">
        <f t="shared" si="155"/>
        <v>On Time</v>
      </c>
    </row>
    <row r="4965" spans="2:22" x14ac:dyDescent="0.3">
      <c r="B4965" t="str">
        <f t="shared" si="154"/>
        <v>SO-005064</v>
      </c>
      <c r="C4965" t="s">
        <v>16</v>
      </c>
      <c r="D4965" t="s">
        <v>24</v>
      </c>
      <c r="E4965" s="1">
        <v>43700</v>
      </c>
      <c r="F4965" s="1">
        <v>43841</v>
      </c>
      <c r="G4965" s="1">
        <v>43850</v>
      </c>
      <c r="H4965" s="1">
        <v>43855</v>
      </c>
      <c r="I4965" t="s">
        <v>18</v>
      </c>
      <c r="J4965">
        <v>6</v>
      </c>
      <c r="K4965">
        <v>31</v>
      </c>
      <c r="L4965">
        <v>2</v>
      </c>
      <c r="M4965">
        <v>31</v>
      </c>
      <c r="N4965">
        <v>4</v>
      </c>
      <c r="O4965">
        <v>0.3</v>
      </c>
      <c r="P4965">
        <v>1365.73</v>
      </c>
      <c r="Q4965">
        <v>2626.4</v>
      </c>
      <c r="R4965">
        <f>Table1[[#This Row],[OrderQuantity]]*Table1[[#This Row],[UnitPrice]]</f>
        <v>10505.6</v>
      </c>
      <c r="S4965">
        <f>Table1[[#This Row],[OrderQuantity]]*Table1[[#This Row],[UnitCost]]</f>
        <v>5462.92</v>
      </c>
      <c r="T4965">
        <f>Table1[[#This Row],[OrderQuantity]]*Table1[[#This Row],[UnitPrice]]*(1-Table1[[#This Row],[DiscountApplied]]) - (Table1[[#This Row],[OrderQuantity]]*Table1[[#This Row],[UnitCost]])</f>
        <v>1891</v>
      </c>
      <c r="U4965">
        <f>DATEDIF(Table1[[#This Row],[ShipDate]],Table1[[#This Row],[DeliveryDate]],"d")</f>
        <v>5</v>
      </c>
      <c r="V4965" t="str">
        <f t="shared" si="155"/>
        <v>On Time</v>
      </c>
    </row>
    <row r="4966" spans="2:22" x14ac:dyDescent="0.3">
      <c r="B4966" t="str">
        <f t="shared" si="154"/>
        <v>SO-005065</v>
      </c>
      <c r="C4966" t="s">
        <v>19</v>
      </c>
      <c r="D4966" t="s">
        <v>17</v>
      </c>
      <c r="E4966" s="1">
        <v>43700</v>
      </c>
      <c r="F4966" s="1">
        <v>43841</v>
      </c>
      <c r="G4966" s="1">
        <v>43868</v>
      </c>
      <c r="H4966" s="1">
        <v>43873</v>
      </c>
      <c r="I4966" t="s">
        <v>18</v>
      </c>
      <c r="J4966">
        <v>15</v>
      </c>
      <c r="K4966">
        <v>23</v>
      </c>
      <c r="L4966">
        <v>256</v>
      </c>
      <c r="M4966">
        <v>14</v>
      </c>
      <c r="N4966">
        <v>6</v>
      </c>
      <c r="O4966">
        <v>0.15</v>
      </c>
      <c r="P4966">
        <v>1294.9100000000001</v>
      </c>
      <c r="Q4966">
        <v>1681.7</v>
      </c>
      <c r="R4966">
        <f>Table1[[#This Row],[OrderQuantity]]*Table1[[#This Row],[UnitPrice]]</f>
        <v>10090.200000000001</v>
      </c>
      <c r="S4966">
        <f>Table1[[#This Row],[OrderQuantity]]*Table1[[#This Row],[UnitCost]]</f>
        <v>7769.4600000000009</v>
      </c>
      <c r="T4966">
        <f>Table1[[#This Row],[OrderQuantity]]*Table1[[#This Row],[UnitPrice]]*(1-Table1[[#This Row],[DiscountApplied]]) - (Table1[[#This Row],[OrderQuantity]]*Table1[[#This Row],[UnitCost]])</f>
        <v>807.20999999999913</v>
      </c>
      <c r="U4966">
        <f>DATEDIF(Table1[[#This Row],[ShipDate]],Table1[[#This Row],[DeliveryDate]],"d")</f>
        <v>5</v>
      </c>
      <c r="V4966" t="str">
        <f t="shared" si="155"/>
        <v>On Time</v>
      </c>
    </row>
    <row r="4967" spans="2:22" x14ac:dyDescent="0.3">
      <c r="B4967" t="str">
        <f t="shared" si="154"/>
        <v>SO-005066</v>
      </c>
      <c r="C4967" t="s">
        <v>21</v>
      </c>
      <c r="D4967" t="s">
        <v>25</v>
      </c>
      <c r="E4967" s="1">
        <v>43800</v>
      </c>
      <c r="F4967" s="1">
        <v>43841</v>
      </c>
      <c r="G4967" s="1">
        <v>43850</v>
      </c>
      <c r="H4967" s="1">
        <v>43851</v>
      </c>
      <c r="I4967" t="s">
        <v>18</v>
      </c>
      <c r="J4967">
        <v>22</v>
      </c>
      <c r="K4967">
        <v>31</v>
      </c>
      <c r="L4967">
        <v>361</v>
      </c>
      <c r="M4967">
        <v>5</v>
      </c>
      <c r="N4967">
        <v>2</v>
      </c>
      <c r="O4967">
        <v>0.2</v>
      </c>
      <c r="P4967">
        <v>987.71</v>
      </c>
      <c r="Q4967">
        <v>1266.3</v>
      </c>
      <c r="R4967">
        <f>Table1[[#This Row],[OrderQuantity]]*Table1[[#This Row],[UnitPrice]]</f>
        <v>2532.6</v>
      </c>
      <c r="S4967">
        <f>Table1[[#This Row],[OrderQuantity]]*Table1[[#This Row],[UnitCost]]</f>
        <v>1975.42</v>
      </c>
      <c r="T4967">
        <f>Table1[[#This Row],[OrderQuantity]]*Table1[[#This Row],[UnitPrice]]*(1-Table1[[#This Row],[DiscountApplied]]) - (Table1[[#This Row],[OrderQuantity]]*Table1[[#This Row],[UnitCost]])</f>
        <v>50.659999999999854</v>
      </c>
      <c r="U4967">
        <f>DATEDIF(Table1[[#This Row],[ShipDate]],Table1[[#This Row],[DeliveryDate]],"d")</f>
        <v>1</v>
      </c>
      <c r="V4967" t="str">
        <f t="shared" si="155"/>
        <v>On Time</v>
      </c>
    </row>
    <row r="4968" spans="2:22" x14ac:dyDescent="0.3">
      <c r="B4968" t="str">
        <f t="shared" si="154"/>
        <v>SO-005067</v>
      </c>
      <c r="C4968" t="s">
        <v>19</v>
      </c>
      <c r="D4968" t="s">
        <v>26</v>
      </c>
      <c r="E4968" s="1">
        <v>43700</v>
      </c>
      <c r="F4968" s="1">
        <v>43841</v>
      </c>
      <c r="G4968" s="1">
        <v>43868</v>
      </c>
      <c r="H4968" s="1">
        <v>43869</v>
      </c>
      <c r="I4968" t="s">
        <v>18</v>
      </c>
      <c r="J4968">
        <v>14</v>
      </c>
      <c r="K4968">
        <v>41</v>
      </c>
      <c r="L4968">
        <v>84</v>
      </c>
      <c r="M4968">
        <v>47</v>
      </c>
      <c r="N4968">
        <v>5</v>
      </c>
      <c r="O4968">
        <v>0.1</v>
      </c>
      <c r="P4968">
        <v>1879.75</v>
      </c>
      <c r="Q4968">
        <v>3356.7</v>
      </c>
      <c r="R4968">
        <f>Table1[[#This Row],[OrderQuantity]]*Table1[[#This Row],[UnitPrice]]</f>
        <v>16783.5</v>
      </c>
      <c r="S4968">
        <f>Table1[[#This Row],[OrderQuantity]]*Table1[[#This Row],[UnitCost]]</f>
        <v>9398.75</v>
      </c>
      <c r="T4968">
        <f>Table1[[#This Row],[OrderQuantity]]*Table1[[#This Row],[UnitPrice]]*(1-Table1[[#This Row],[DiscountApplied]]) - (Table1[[#This Row],[OrderQuantity]]*Table1[[#This Row],[UnitCost]])</f>
        <v>5706.4</v>
      </c>
      <c r="U4968">
        <f>DATEDIF(Table1[[#This Row],[ShipDate]],Table1[[#This Row],[DeliveryDate]],"d")</f>
        <v>1</v>
      </c>
      <c r="V4968" t="str">
        <f t="shared" si="155"/>
        <v>On Time</v>
      </c>
    </row>
    <row r="4969" spans="2:22" x14ac:dyDescent="0.3">
      <c r="B4969" t="str">
        <f t="shared" si="154"/>
        <v>SO-005068</v>
      </c>
      <c r="C4969" t="s">
        <v>16</v>
      </c>
      <c r="D4969" t="s">
        <v>17</v>
      </c>
      <c r="E4969" s="1">
        <v>43700</v>
      </c>
      <c r="F4969" s="1">
        <v>43841</v>
      </c>
      <c r="G4969" s="1">
        <v>43868</v>
      </c>
      <c r="H4969" s="1">
        <v>43876</v>
      </c>
      <c r="I4969" t="s">
        <v>18</v>
      </c>
      <c r="J4969">
        <v>6</v>
      </c>
      <c r="K4969">
        <v>11</v>
      </c>
      <c r="L4969">
        <v>228</v>
      </c>
      <c r="M4969">
        <v>3</v>
      </c>
      <c r="N4969">
        <v>6</v>
      </c>
      <c r="O4969">
        <v>0.1</v>
      </c>
      <c r="P4969">
        <v>767.42</v>
      </c>
      <c r="Q4969">
        <v>1112.2</v>
      </c>
      <c r="R4969">
        <f>Table1[[#This Row],[OrderQuantity]]*Table1[[#This Row],[UnitPrice]]</f>
        <v>6673.2000000000007</v>
      </c>
      <c r="S4969">
        <f>Table1[[#This Row],[OrderQuantity]]*Table1[[#This Row],[UnitCost]]</f>
        <v>4604.5199999999995</v>
      </c>
      <c r="T4969">
        <f>Table1[[#This Row],[OrderQuantity]]*Table1[[#This Row],[UnitPrice]]*(1-Table1[[#This Row],[DiscountApplied]]) - (Table1[[#This Row],[OrderQuantity]]*Table1[[#This Row],[UnitCost]])</f>
        <v>1401.3600000000015</v>
      </c>
      <c r="U4969">
        <f>DATEDIF(Table1[[#This Row],[ShipDate]],Table1[[#This Row],[DeliveryDate]],"d")</f>
        <v>8</v>
      </c>
      <c r="V4969" t="str">
        <f t="shared" si="155"/>
        <v>Late</v>
      </c>
    </row>
    <row r="4970" spans="2:22" x14ac:dyDescent="0.3">
      <c r="B4970" t="str">
        <f t="shared" si="154"/>
        <v>SO-005069</v>
      </c>
      <c r="C4970" t="s">
        <v>16</v>
      </c>
      <c r="D4970" t="s">
        <v>23</v>
      </c>
      <c r="E4970" s="1">
        <v>43700</v>
      </c>
      <c r="F4970" s="1">
        <v>43841</v>
      </c>
      <c r="G4970" s="1">
        <v>43862</v>
      </c>
      <c r="H4970" s="1">
        <v>43863</v>
      </c>
      <c r="I4970" t="s">
        <v>18</v>
      </c>
      <c r="J4970">
        <v>1</v>
      </c>
      <c r="K4970">
        <v>12</v>
      </c>
      <c r="L4970">
        <v>272</v>
      </c>
      <c r="M4970">
        <v>28</v>
      </c>
      <c r="N4970">
        <v>8</v>
      </c>
      <c r="O4970">
        <v>0.05</v>
      </c>
      <c r="P4970">
        <v>819.54</v>
      </c>
      <c r="Q4970">
        <v>1862.6</v>
      </c>
      <c r="R4970">
        <f>Table1[[#This Row],[OrderQuantity]]*Table1[[#This Row],[UnitPrice]]</f>
        <v>14900.8</v>
      </c>
      <c r="S4970">
        <f>Table1[[#This Row],[OrderQuantity]]*Table1[[#This Row],[UnitCost]]</f>
        <v>6556.32</v>
      </c>
      <c r="T4970">
        <f>Table1[[#This Row],[OrderQuantity]]*Table1[[#This Row],[UnitPrice]]*(1-Table1[[#This Row],[DiscountApplied]]) - (Table1[[#This Row],[OrderQuantity]]*Table1[[#This Row],[UnitCost]])</f>
        <v>7599.4399999999987</v>
      </c>
      <c r="U4970">
        <f>DATEDIF(Table1[[#This Row],[ShipDate]],Table1[[#This Row],[DeliveryDate]],"d")</f>
        <v>1</v>
      </c>
      <c r="V4970" t="str">
        <f t="shared" si="155"/>
        <v>On Time</v>
      </c>
    </row>
    <row r="4971" spans="2:22" x14ac:dyDescent="0.3">
      <c r="B4971" t="str">
        <f t="shared" si="154"/>
        <v>SO-005070</v>
      </c>
      <c r="C4971" t="s">
        <v>16</v>
      </c>
      <c r="D4971" t="s">
        <v>20</v>
      </c>
      <c r="E4971" s="1">
        <v>43700</v>
      </c>
      <c r="F4971" s="1">
        <v>43841</v>
      </c>
      <c r="G4971" s="1">
        <v>43868</v>
      </c>
      <c r="H4971" s="1">
        <v>43873</v>
      </c>
      <c r="I4971" t="s">
        <v>18</v>
      </c>
      <c r="J4971">
        <v>7</v>
      </c>
      <c r="K4971">
        <v>48</v>
      </c>
      <c r="L4971">
        <v>154</v>
      </c>
      <c r="M4971">
        <v>2</v>
      </c>
      <c r="N4971">
        <v>2</v>
      </c>
      <c r="O4971">
        <v>0.1</v>
      </c>
      <c r="P4971">
        <v>106.93</v>
      </c>
      <c r="Q4971">
        <v>254.6</v>
      </c>
      <c r="R4971">
        <f>Table1[[#This Row],[OrderQuantity]]*Table1[[#This Row],[UnitPrice]]</f>
        <v>509.2</v>
      </c>
      <c r="S4971">
        <f>Table1[[#This Row],[OrderQuantity]]*Table1[[#This Row],[UnitCost]]</f>
        <v>213.86</v>
      </c>
      <c r="T4971">
        <f>Table1[[#This Row],[OrderQuantity]]*Table1[[#This Row],[UnitPrice]]*(1-Table1[[#This Row],[DiscountApplied]]) - (Table1[[#This Row],[OrderQuantity]]*Table1[[#This Row],[UnitCost]])</f>
        <v>244.41999999999996</v>
      </c>
      <c r="U4971">
        <f>DATEDIF(Table1[[#This Row],[ShipDate]],Table1[[#This Row],[DeliveryDate]],"d")</f>
        <v>5</v>
      </c>
      <c r="V4971" t="str">
        <f t="shared" si="155"/>
        <v>On Time</v>
      </c>
    </row>
    <row r="4972" spans="2:22" x14ac:dyDescent="0.3">
      <c r="B4972" t="str">
        <f t="shared" si="154"/>
        <v>SO-005071</v>
      </c>
      <c r="C4972" t="s">
        <v>16</v>
      </c>
      <c r="D4972" t="s">
        <v>20</v>
      </c>
      <c r="E4972" s="1">
        <v>43700</v>
      </c>
      <c r="F4972" s="1">
        <v>43841</v>
      </c>
      <c r="G4972" s="1">
        <v>43848</v>
      </c>
      <c r="H4972" s="1">
        <v>43858</v>
      </c>
      <c r="I4972" t="s">
        <v>18</v>
      </c>
      <c r="J4972">
        <v>11</v>
      </c>
      <c r="K4972">
        <v>7</v>
      </c>
      <c r="L4972">
        <v>174</v>
      </c>
      <c r="M4972">
        <v>45</v>
      </c>
      <c r="N4972">
        <v>1</v>
      </c>
      <c r="O4972">
        <v>0.2</v>
      </c>
      <c r="P4972">
        <v>2822.04</v>
      </c>
      <c r="Q4972">
        <v>3919.5</v>
      </c>
      <c r="R4972">
        <f>Table1[[#This Row],[OrderQuantity]]*Table1[[#This Row],[UnitPrice]]</f>
        <v>3919.5</v>
      </c>
      <c r="S4972">
        <f>Table1[[#This Row],[OrderQuantity]]*Table1[[#This Row],[UnitCost]]</f>
        <v>2822.04</v>
      </c>
      <c r="T4972">
        <f>Table1[[#This Row],[OrderQuantity]]*Table1[[#This Row],[UnitPrice]]*(1-Table1[[#This Row],[DiscountApplied]]) - (Table1[[#This Row],[OrderQuantity]]*Table1[[#This Row],[UnitCost]])</f>
        <v>313.5600000000004</v>
      </c>
      <c r="U4972">
        <f>DATEDIF(Table1[[#This Row],[ShipDate]],Table1[[#This Row],[DeliveryDate]],"d")</f>
        <v>10</v>
      </c>
      <c r="V4972" t="str">
        <f t="shared" si="155"/>
        <v>Late</v>
      </c>
    </row>
    <row r="4973" spans="2:22" x14ac:dyDescent="0.3">
      <c r="B4973" t="str">
        <f t="shared" si="154"/>
        <v>SO-005072</v>
      </c>
      <c r="C4973" t="s">
        <v>21</v>
      </c>
      <c r="D4973" t="s">
        <v>20</v>
      </c>
      <c r="E4973" s="1">
        <v>43700</v>
      </c>
      <c r="F4973" s="1">
        <v>43841</v>
      </c>
      <c r="G4973" s="1">
        <v>43864</v>
      </c>
      <c r="H4973" s="1">
        <v>43874</v>
      </c>
      <c r="I4973" t="s">
        <v>18</v>
      </c>
      <c r="J4973">
        <v>24</v>
      </c>
      <c r="K4973">
        <v>23</v>
      </c>
      <c r="L4973">
        <v>174</v>
      </c>
      <c r="M4973">
        <v>4</v>
      </c>
      <c r="N4973">
        <v>1</v>
      </c>
      <c r="O4973">
        <v>0.05</v>
      </c>
      <c r="P4973">
        <v>3024.65</v>
      </c>
      <c r="Q4973">
        <v>3979.8</v>
      </c>
      <c r="R4973">
        <f>Table1[[#This Row],[OrderQuantity]]*Table1[[#This Row],[UnitPrice]]</f>
        <v>3979.8</v>
      </c>
      <c r="S4973">
        <f>Table1[[#This Row],[OrderQuantity]]*Table1[[#This Row],[UnitCost]]</f>
        <v>3024.65</v>
      </c>
      <c r="T4973">
        <f>Table1[[#This Row],[OrderQuantity]]*Table1[[#This Row],[UnitPrice]]*(1-Table1[[#This Row],[DiscountApplied]]) - (Table1[[#This Row],[OrderQuantity]]*Table1[[#This Row],[UnitCost]])</f>
        <v>756.15999999999985</v>
      </c>
      <c r="U4973">
        <f>DATEDIF(Table1[[#This Row],[ShipDate]],Table1[[#This Row],[DeliveryDate]],"d")</f>
        <v>10</v>
      </c>
      <c r="V4973" t="str">
        <f t="shared" si="155"/>
        <v>Late</v>
      </c>
    </row>
    <row r="4974" spans="2:22" x14ac:dyDescent="0.3">
      <c r="B4974" t="str">
        <f t="shared" si="154"/>
        <v>SO-005073</v>
      </c>
      <c r="C4974" t="s">
        <v>16</v>
      </c>
      <c r="D4974" t="s">
        <v>17</v>
      </c>
      <c r="E4974" s="1">
        <v>43700</v>
      </c>
      <c r="F4974" s="1">
        <v>43842</v>
      </c>
      <c r="G4974" s="1">
        <v>43848</v>
      </c>
      <c r="H4974" s="1">
        <v>43851</v>
      </c>
      <c r="I4974" t="s">
        <v>18</v>
      </c>
      <c r="J4974">
        <v>10</v>
      </c>
      <c r="K4974">
        <v>49</v>
      </c>
      <c r="L4974">
        <v>243</v>
      </c>
      <c r="M4974">
        <v>2</v>
      </c>
      <c r="N4974">
        <v>6</v>
      </c>
      <c r="O4974">
        <v>0.15</v>
      </c>
      <c r="P4974">
        <v>1852.42</v>
      </c>
      <c r="Q4974">
        <v>3859.2</v>
      </c>
      <c r="R4974">
        <f>Table1[[#This Row],[OrderQuantity]]*Table1[[#This Row],[UnitPrice]]</f>
        <v>23155.199999999997</v>
      </c>
      <c r="S4974">
        <f>Table1[[#This Row],[OrderQuantity]]*Table1[[#This Row],[UnitCost]]</f>
        <v>11114.52</v>
      </c>
      <c r="T4974">
        <f>Table1[[#This Row],[OrderQuantity]]*Table1[[#This Row],[UnitPrice]]*(1-Table1[[#This Row],[DiscountApplied]]) - (Table1[[#This Row],[OrderQuantity]]*Table1[[#This Row],[UnitCost]])</f>
        <v>8567.3999999999978</v>
      </c>
      <c r="U4974">
        <f>DATEDIF(Table1[[#This Row],[ShipDate]],Table1[[#This Row],[DeliveryDate]],"d")</f>
        <v>3</v>
      </c>
      <c r="V4974" t="str">
        <f t="shared" si="155"/>
        <v>On Time</v>
      </c>
    </row>
    <row r="4975" spans="2:22" x14ac:dyDescent="0.3">
      <c r="B4975" t="str">
        <f t="shared" si="154"/>
        <v>SO-005074</v>
      </c>
      <c r="C4975" t="s">
        <v>19</v>
      </c>
      <c r="D4975" t="s">
        <v>20</v>
      </c>
      <c r="E4975" s="1">
        <v>43700</v>
      </c>
      <c r="F4975" s="1">
        <v>43842</v>
      </c>
      <c r="G4975" s="1">
        <v>43853</v>
      </c>
      <c r="H4975" s="1">
        <v>43859</v>
      </c>
      <c r="I4975" t="s">
        <v>18</v>
      </c>
      <c r="J4975">
        <v>20</v>
      </c>
      <c r="K4975">
        <v>18</v>
      </c>
      <c r="L4975">
        <v>173</v>
      </c>
      <c r="M4975">
        <v>15</v>
      </c>
      <c r="N4975">
        <v>8</v>
      </c>
      <c r="O4975">
        <v>0.3</v>
      </c>
      <c r="P4975">
        <v>109.34</v>
      </c>
      <c r="Q4975">
        <v>214.4</v>
      </c>
      <c r="R4975">
        <f>Table1[[#This Row],[OrderQuantity]]*Table1[[#This Row],[UnitPrice]]</f>
        <v>1715.2</v>
      </c>
      <c r="S4975">
        <f>Table1[[#This Row],[OrderQuantity]]*Table1[[#This Row],[UnitCost]]</f>
        <v>874.72</v>
      </c>
      <c r="T4975">
        <f>Table1[[#This Row],[OrderQuantity]]*Table1[[#This Row],[UnitPrice]]*(1-Table1[[#This Row],[DiscountApplied]]) - (Table1[[#This Row],[OrderQuantity]]*Table1[[#This Row],[UnitCost]])</f>
        <v>325.91999999999985</v>
      </c>
      <c r="U4975">
        <f>DATEDIF(Table1[[#This Row],[ShipDate]],Table1[[#This Row],[DeliveryDate]],"d")</f>
        <v>6</v>
      </c>
      <c r="V4975" t="str">
        <f t="shared" si="155"/>
        <v>On Time</v>
      </c>
    </row>
    <row r="4976" spans="2:22" x14ac:dyDescent="0.3">
      <c r="B4976" t="str">
        <f t="shared" si="154"/>
        <v>SO-005075</v>
      </c>
      <c r="C4976" t="s">
        <v>22</v>
      </c>
      <c r="D4976" t="s">
        <v>24</v>
      </c>
      <c r="E4976" s="1">
        <v>43700</v>
      </c>
      <c r="F4976" s="1">
        <v>43842</v>
      </c>
      <c r="G4976" s="1">
        <v>43860</v>
      </c>
      <c r="H4976" s="1">
        <v>43864</v>
      </c>
      <c r="I4976" t="s">
        <v>18</v>
      </c>
      <c r="J4976">
        <v>28</v>
      </c>
      <c r="K4976">
        <v>7</v>
      </c>
      <c r="L4976">
        <v>39</v>
      </c>
      <c r="M4976">
        <v>24</v>
      </c>
      <c r="N4976">
        <v>1</v>
      </c>
      <c r="O4976">
        <v>0.08</v>
      </c>
      <c r="P4976">
        <v>989.79</v>
      </c>
      <c r="Q4976">
        <v>1252.9000000000001</v>
      </c>
      <c r="R4976">
        <f>Table1[[#This Row],[OrderQuantity]]*Table1[[#This Row],[UnitPrice]]</f>
        <v>1252.9000000000001</v>
      </c>
      <c r="S4976">
        <f>Table1[[#This Row],[OrderQuantity]]*Table1[[#This Row],[UnitCost]]</f>
        <v>989.79</v>
      </c>
      <c r="T4976">
        <f>Table1[[#This Row],[OrderQuantity]]*Table1[[#This Row],[UnitPrice]]*(1-Table1[[#This Row],[DiscountApplied]]) - (Table1[[#This Row],[OrderQuantity]]*Table1[[#This Row],[UnitCost]])</f>
        <v>162.87800000000016</v>
      </c>
      <c r="U4976">
        <f>DATEDIF(Table1[[#This Row],[ShipDate]],Table1[[#This Row],[DeliveryDate]],"d")</f>
        <v>4</v>
      </c>
      <c r="V4976" t="str">
        <f t="shared" si="155"/>
        <v>On Time</v>
      </c>
    </row>
    <row r="4977" spans="2:22" x14ac:dyDescent="0.3">
      <c r="B4977" t="str">
        <f t="shared" si="154"/>
        <v>SO-005076</v>
      </c>
      <c r="C4977" t="s">
        <v>19</v>
      </c>
      <c r="D4977" t="s">
        <v>20</v>
      </c>
      <c r="E4977" s="1">
        <v>43700</v>
      </c>
      <c r="F4977" s="1">
        <v>43842</v>
      </c>
      <c r="G4977" s="1">
        <v>43852</v>
      </c>
      <c r="H4977" s="1">
        <v>43858</v>
      </c>
      <c r="I4977" t="s">
        <v>18</v>
      </c>
      <c r="J4977">
        <v>13</v>
      </c>
      <c r="K4977">
        <v>1</v>
      </c>
      <c r="L4977">
        <v>166</v>
      </c>
      <c r="M4977">
        <v>23</v>
      </c>
      <c r="N4977">
        <v>8</v>
      </c>
      <c r="O4977">
        <v>0.15</v>
      </c>
      <c r="P4977">
        <v>2367.85</v>
      </c>
      <c r="Q4977">
        <v>4013.3</v>
      </c>
      <c r="R4977">
        <f>Table1[[#This Row],[OrderQuantity]]*Table1[[#This Row],[UnitPrice]]</f>
        <v>32106.400000000001</v>
      </c>
      <c r="S4977">
        <f>Table1[[#This Row],[OrderQuantity]]*Table1[[#This Row],[UnitCost]]</f>
        <v>18942.8</v>
      </c>
      <c r="T4977">
        <f>Table1[[#This Row],[OrderQuantity]]*Table1[[#This Row],[UnitPrice]]*(1-Table1[[#This Row],[DiscountApplied]]) - (Table1[[#This Row],[OrderQuantity]]*Table1[[#This Row],[UnitCost]])</f>
        <v>8347.6400000000031</v>
      </c>
      <c r="U4977">
        <f>DATEDIF(Table1[[#This Row],[ShipDate]],Table1[[#This Row],[DeliveryDate]],"d")</f>
        <v>6</v>
      </c>
      <c r="V4977" t="str">
        <f t="shared" si="155"/>
        <v>On Time</v>
      </c>
    </row>
    <row r="4978" spans="2:22" x14ac:dyDescent="0.3">
      <c r="B4978" t="str">
        <f t="shared" si="154"/>
        <v>SO-005077</v>
      </c>
      <c r="C4978" t="s">
        <v>19</v>
      </c>
      <c r="D4978" t="s">
        <v>20</v>
      </c>
      <c r="E4978" s="1">
        <v>43700</v>
      </c>
      <c r="F4978" s="1">
        <v>43842</v>
      </c>
      <c r="G4978" s="1">
        <v>43860</v>
      </c>
      <c r="H4978" s="1">
        <v>43870</v>
      </c>
      <c r="I4978" t="s">
        <v>18</v>
      </c>
      <c r="J4978">
        <v>14</v>
      </c>
      <c r="K4978">
        <v>47</v>
      </c>
      <c r="L4978">
        <v>128</v>
      </c>
      <c r="M4978">
        <v>34</v>
      </c>
      <c r="N4978">
        <v>8</v>
      </c>
      <c r="O4978">
        <v>0.08</v>
      </c>
      <c r="P4978">
        <v>645.08000000000004</v>
      </c>
      <c r="Q4978">
        <v>1112.2</v>
      </c>
      <c r="R4978">
        <f>Table1[[#This Row],[OrderQuantity]]*Table1[[#This Row],[UnitPrice]]</f>
        <v>8897.6</v>
      </c>
      <c r="S4978">
        <f>Table1[[#This Row],[OrderQuantity]]*Table1[[#This Row],[UnitCost]]</f>
        <v>5160.6400000000003</v>
      </c>
      <c r="T4978">
        <f>Table1[[#This Row],[OrderQuantity]]*Table1[[#This Row],[UnitPrice]]*(1-Table1[[#This Row],[DiscountApplied]]) - (Table1[[#This Row],[OrderQuantity]]*Table1[[#This Row],[UnitCost]])</f>
        <v>3025.152</v>
      </c>
      <c r="U4978">
        <f>DATEDIF(Table1[[#This Row],[ShipDate]],Table1[[#This Row],[DeliveryDate]],"d")</f>
        <v>10</v>
      </c>
      <c r="V4978" t="str">
        <f t="shared" si="155"/>
        <v>Late</v>
      </c>
    </row>
    <row r="4979" spans="2:22" x14ac:dyDescent="0.3">
      <c r="B4979" t="str">
        <f t="shared" si="154"/>
        <v>SO-005078</v>
      </c>
      <c r="C4979" t="s">
        <v>21</v>
      </c>
      <c r="D4979" t="s">
        <v>23</v>
      </c>
      <c r="E4979" s="1">
        <v>43700</v>
      </c>
      <c r="F4979" s="1">
        <v>43842</v>
      </c>
      <c r="G4979" s="1">
        <v>43870</v>
      </c>
      <c r="H4979" s="1">
        <v>43875</v>
      </c>
      <c r="I4979" t="s">
        <v>18</v>
      </c>
      <c r="J4979">
        <v>22</v>
      </c>
      <c r="K4979">
        <v>2</v>
      </c>
      <c r="L4979">
        <v>292</v>
      </c>
      <c r="M4979">
        <v>36</v>
      </c>
      <c r="N4979">
        <v>8</v>
      </c>
      <c r="O4979">
        <v>0.05</v>
      </c>
      <c r="P4979">
        <v>2662.85</v>
      </c>
      <c r="Q4979">
        <v>3859.2</v>
      </c>
      <c r="R4979">
        <f>Table1[[#This Row],[OrderQuantity]]*Table1[[#This Row],[UnitPrice]]</f>
        <v>30873.599999999999</v>
      </c>
      <c r="S4979">
        <f>Table1[[#This Row],[OrderQuantity]]*Table1[[#This Row],[UnitCost]]</f>
        <v>21302.799999999999</v>
      </c>
      <c r="T4979">
        <f>Table1[[#This Row],[OrderQuantity]]*Table1[[#This Row],[UnitPrice]]*(1-Table1[[#This Row],[DiscountApplied]]) - (Table1[[#This Row],[OrderQuantity]]*Table1[[#This Row],[UnitCost]])</f>
        <v>8027.119999999999</v>
      </c>
      <c r="U4979">
        <f>DATEDIF(Table1[[#This Row],[ShipDate]],Table1[[#This Row],[DeliveryDate]],"d")</f>
        <v>5</v>
      </c>
      <c r="V4979" t="str">
        <f t="shared" si="155"/>
        <v>On Time</v>
      </c>
    </row>
    <row r="4980" spans="2:22" x14ac:dyDescent="0.3">
      <c r="B4980" t="str">
        <f t="shared" si="154"/>
        <v>SO-005079</v>
      </c>
      <c r="C4980" t="s">
        <v>19</v>
      </c>
      <c r="D4980" t="s">
        <v>26</v>
      </c>
      <c r="E4980" s="1">
        <v>43700</v>
      </c>
      <c r="F4980" s="1">
        <v>43842</v>
      </c>
      <c r="G4980" s="1">
        <v>43850</v>
      </c>
      <c r="H4980" s="1">
        <v>43851</v>
      </c>
      <c r="I4980" t="s">
        <v>18</v>
      </c>
      <c r="J4980">
        <v>17</v>
      </c>
      <c r="K4980">
        <v>40</v>
      </c>
      <c r="L4980">
        <v>83</v>
      </c>
      <c r="M4980">
        <v>46</v>
      </c>
      <c r="N4980">
        <v>5</v>
      </c>
      <c r="O4980">
        <v>0.1</v>
      </c>
      <c r="P4980">
        <v>3137.07</v>
      </c>
      <c r="Q4980">
        <v>3825.7</v>
      </c>
      <c r="R4980">
        <f>Table1[[#This Row],[OrderQuantity]]*Table1[[#This Row],[UnitPrice]]</f>
        <v>19128.5</v>
      </c>
      <c r="S4980">
        <f>Table1[[#This Row],[OrderQuantity]]*Table1[[#This Row],[UnitCost]]</f>
        <v>15685.35</v>
      </c>
      <c r="T4980">
        <f>Table1[[#This Row],[OrderQuantity]]*Table1[[#This Row],[UnitPrice]]*(1-Table1[[#This Row],[DiscountApplied]]) - (Table1[[#This Row],[OrderQuantity]]*Table1[[#This Row],[UnitCost]])</f>
        <v>1530.3000000000011</v>
      </c>
      <c r="U4980">
        <f>DATEDIF(Table1[[#This Row],[ShipDate]],Table1[[#This Row],[DeliveryDate]],"d")</f>
        <v>1</v>
      </c>
      <c r="V4980" t="str">
        <f t="shared" si="155"/>
        <v>On Time</v>
      </c>
    </row>
    <row r="4981" spans="2:22" x14ac:dyDescent="0.3">
      <c r="B4981" t="str">
        <f t="shared" si="154"/>
        <v>SO-005080</v>
      </c>
      <c r="C4981" t="s">
        <v>16</v>
      </c>
      <c r="D4981" t="s">
        <v>24</v>
      </c>
      <c r="E4981" s="1">
        <v>43800</v>
      </c>
      <c r="F4981" s="1">
        <v>43842</v>
      </c>
      <c r="G4981" s="1">
        <v>43851</v>
      </c>
      <c r="H4981" s="1">
        <v>43856</v>
      </c>
      <c r="I4981" t="s">
        <v>18</v>
      </c>
      <c r="J4981">
        <v>7</v>
      </c>
      <c r="K4981">
        <v>12</v>
      </c>
      <c r="L4981">
        <v>26</v>
      </c>
      <c r="M4981">
        <v>47</v>
      </c>
      <c r="N4981">
        <v>7</v>
      </c>
      <c r="O4981">
        <v>0.1</v>
      </c>
      <c r="P4981">
        <v>173.66</v>
      </c>
      <c r="Q4981">
        <v>241.2</v>
      </c>
      <c r="R4981">
        <f>Table1[[#This Row],[OrderQuantity]]*Table1[[#This Row],[UnitPrice]]</f>
        <v>1688.3999999999999</v>
      </c>
      <c r="S4981">
        <f>Table1[[#This Row],[OrderQuantity]]*Table1[[#This Row],[UnitCost]]</f>
        <v>1215.6199999999999</v>
      </c>
      <c r="T4981">
        <f>Table1[[#This Row],[OrderQuantity]]*Table1[[#This Row],[UnitPrice]]*(1-Table1[[#This Row],[DiscountApplied]]) - (Table1[[#This Row],[OrderQuantity]]*Table1[[#This Row],[UnitCost]])</f>
        <v>303.94000000000005</v>
      </c>
      <c r="U4981">
        <f>DATEDIF(Table1[[#This Row],[ShipDate]],Table1[[#This Row],[DeliveryDate]],"d")</f>
        <v>5</v>
      </c>
      <c r="V4981" t="str">
        <f t="shared" si="155"/>
        <v>On Time</v>
      </c>
    </row>
    <row r="4982" spans="2:22" x14ac:dyDescent="0.3">
      <c r="B4982" t="str">
        <f t="shared" si="154"/>
        <v>SO-005081</v>
      </c>
      <c r="C4982" t="s">
        <v>19</v>
      </c>
      <c r="D4982" t="s">
        <v>23</v>
      </c>
      <c r="E4982" s="1">
        <v>43700</v>
      </c>
      <c r="F4982" s="1">
        <v>43842</v>
      </c>
      <c r="G4982" s="1">
        <v>43856</v>
      </c>
      <c r="H4982" s="1">
        <v>43865</v>
      </c>
      <c r="I4982" t="s">
        <v>18</v>
      </c>
      <c r="J4982">
        <v>13</v>
      </c>
      <c r="K4982">
        <v>46</v>
      </c>
      <c r="L4982">
        <v>302</v>
      </c>
      <c r="M4982">
        <v>38</v>
      </c>
      <c r="N4982">
        <v>5</v>
      </c>
      <c r="O4982">
        <v>0.4</v>
      </c>
      <c r="P4982">
        <v>2467.48</v>
      </c>
      <c r="Q4982">
        <v>3979.8</v>
      </c>
      <c r="R4982">
        <f>Table1[[#This Row],[OrderQuantity]]*Table1[[#This Row],[UnitPrice]]</f>
        <v>19899</v>
      </c>
      <c r="S4982">
        <f>Table1[[#This Row],[OrderQuantity]]*Table1[[#This Row],[UnitCost]]</f>
        <v>12337.4</v>
      </c>
      <c r="T4982">
        <f>Table1[[#This Row],[OrderQuantity]]*Table1[[#This Row],[UnitPrice]]*(1-Table1[[#This Row],[DiscountApplied]]) - (Table1[[#This Row],[OrderQuantity]]*Table1[[#This Row],[UnitCost]])</f>
        <v>-398</v>
      </c>
      <c r="U4982">
        <f>DATEDIF(Table1[[#This Row],[ShipDate]],Table1[[#This Row],[DeliveryDate]],"d")</f>
        <v>9</v>
      </c>
      <c r="V4982" t="str">
        <f t="shared" si="155"/>
        <v>Late</v>
      </c>
    </row>
    <row r="4983" spans="2:22" x14ac:dyDescent="0.3">
      <c r="B4983" t="str">
        <f t="shared" si="154"/>
        <v>SO-005082</v>
      </c>
      <c r="C4983" t="s">
        <v>22</v>
      </c>
      <c r="D4983" t="s">
        <v>17</v>
      </c>
      <c r="E4983" s="1">
        <v>43700</v>
      </c>
      <c r="F4983" s="1">
        <v>43842</v>
      </c>
      <c r="G4983" s="1">
        <v>43858</v>
      </c>
      <c r="H4983" s="1">
        <v>43862</v>
      </c>
      <c r="I4983" t="s">
        <v>18</v>
      </c>
      <c r="J4983">
        <v>26</v>
      </c>
      <c r="K4983">
        <v>13</v>
      </c>
      <c r="L4983">
        <v>237</v>
      </c>
      <c r="M4983">
        <v>41</v>
      </c>
      <c r="N4983">
        <v>8</v>
      </c>
      <c r="O4983">
        <v>0.08</v>
      </c>
      <c r="P4983">
        <v>3197.51</v>
      </c>
      <c r="Q4983">
        <v>3899.4</v>
      </c>
      <c r="R4983">
        <f>Table1[[#This Row],[OrderQuantity]]*Table1[[#This Row],[UnitPrice]]</f>
        <v>31195.200000000001</v>
      </c>
      <c r="S4983">
        <f>Table1[[#This Row],[OrderQuantity]]*Table1[[#This Row],[UnitCost]]</f>
        <v>25580.080000000002</v>
      </c>
      <c r="T4983">
        <f>Table1[[#This Row],[OrderQuantity]]*Table1[[#This Row],[UnitPrice]]*(1-Table1[[#This Row],[DiscountApplied]]) - (Table1[[#This Row],[OrderQuantity]]*Table1[[#This Row],[UnitCost]])</f>
        <v>3119.5040000000008</v>
      </c>
      <c r="U4983">
        <f>DATEDIF(Table1[[#This Row],[ShipDate]],Table1[[#This Row],[DeliveryDate]],"d")</f>
        <v>4</v>
      </c>
      <c r="V4983" t="str">
        <f t="shared" si="155"/>
        <v>On Time</v>
      </c>
    </row>
    <row r="4984" spans="2:22" x14ac:dyDescent="0.3">
      <c r="B4984" t="str">
        <f t="shared" si="154"/>
        <v>SO-005083</v>
      </c>
      <c r="C4984" t="s">
        <v>16</v>
      </c>
      <c r="D4984" t="s">
        <v>24</v>
      </c>
      <c r="E4984" s="1">
        <v>43700</v>
      </c>
      <c r="F4984" s="1">
        <v>43842</v>
      </c>
      <c r="G4984" s="1">
        <v>43861</v>
      </c>
      <c r="H4984" s="1">
        <v>43870</v>
      </c>
      <c r="I4984" t="s">
        <v>18</v>
      </c>
      <c r="J4984">
        <v>7</v>
      </c>
      <c r="K4984">
        <v>42</v>
      </c>
      <c r="L4984">
        <v>49</v>
      </c>
      <c r="M4984">
        <v>30</v>
      </c>
      <c r="N4984">
        <v>3</v>
      </c>
      <c r="O4984">
        <v>0.05</v>
      </c>
      <c r="P4984">
        <v>1736.64</v>
      </c>
      <c r="Q4984">
        <v>2412</v>
      </c>
      <c r="R4984">
        <f>Table1[[#This Row],[OrderQuantity]]*Table1[[#This Row],[UnitPrice]]</f>
        <v>7236</v>
      </c>
      <c r="S4984">
        <f>Table1[[#This Row],[OrderQuantity]]*Table1[[#This Row],[UnitCost]]</f>
        <v>5209.92</v>
      </c>
      <c r="T4984">
        <f>Table1[[#This Row],[OrderQuantity]]*Table1[[#This Row],[UnitPrice]]*(1-Table1[[#This Row],[DiscountApplied]]) - (Table1[[#This Row],[OrderQuantity]]*Table1[[#This Row],[UnitCost]])</f>
        <v>1664.2799999999997</v>
      </c>
      <c r="U4984">
        <f>DATEDIF(Table1[[#This Row],[ShipDate]],Table1[[#This Row],[DeliveryDate]],"d")</f>
        <v>9</v>
      </c>
      <c r="V4984" t="str">
        <f t="shared" si="155"/>
        <v>Late</v>
      </c>
    </row>
    <row r="4985" spans="2:22" x14ac:dyDescent="0.3">
      <c r="B4985" t="str">
        <f t="shared" si="154"/>
        <v>SO-005084</v>
      </c>
      <c r="C4985" t="s">
        <v>16</v>
      </c>
      <c r="D4985" t="s">
        <v>26</v>
      </c>
      <c r="E4985" s="1">
        <v>43700</v>
      </c>
      <c r="F4985" s="1">
        <v>43842</v>
      </c>
      <c r="G4985" s="1">
        <v>43864</v>
      </c>
      <c r="H4985" s="1">
        <v>43866</v>
      </c>
      <c r="I4985" t="s">
        <v>18</v>
      </c>
      <c r="J4985">
        <v>3</v>
      </c>
      <c r="K4985">
        <v>13</v>
      </c>
      <c r="L4985">
        <v>85</v>
      </c>
      <c r="M4985">
        <v>10</v>
      </c>
      <c r="N4985">
        <v>8</v>
      </c>
      <c r="O4985">
        <v>0.08</v>
      </c>
      <c r="P4985">
        <v>4289.41</v>
      </c>
      <c r="Q4985">
        <v>5875.9</v>
      </c>
      <c r="R4985">
        <f>Table1[[#This Row],[OrderQuantity]]*Table1[[#This Row],[UnitPrice]]</f>
        <v>47007.199999999997</v>
      </c>
      <c r="S4985">
        <f>Table1[[#This Row],[OrderQuantity]]*Table1[[#This Row],[UnitCost]]</f>
        <v>34315.279999999999</v>
      </c>
      <c r="T4985">
        <f>Table1[[#This Row],[OrderQuantity]]*Table1[[#This Row],[UnitPrice]]*(1-Table1[[#This Row],[DiscountApplied]]) - (Table1[[#This Row],[OrderQuantity]]*Table1[[#This Row],[UnitCost]])</f>
        <v>8931.3439999999973</v>
      </c>
      <c r="U4985">
        <f>DATEDIF(Table1[[#This Row],[ShipDate]],Table1[[#This Row],[DeliveryDate]],"d")</f>
        <v>2</v>
      </c>
      <c r="V4985" t="str">
        <f t="shared" si="155"/>
        <v>On Time</v>
      </c>
    </row>
    <row r="4986" spans="2:22" x14ac:dyDescent="0.3">
      <c r="B4986" t="str">
        <f t="shared" si="154"/>
        <v>SO-005085</v>
      </c>
      <c r="C4986" t="s">
        <v>19</v>
      </c>
      <c r="D4986" t="s">
        <v>25</v>
      </c>
      <c r="E4986" s="1">
        <v>43700</v>
      </c>
      <c r="F4986" s="1">
        <v>43842</v>
      </c>
      <c r="G4986" s="1">
        <v>43849</v>
      </c>
      <c r="H4986" s="1">
        <v>43854</v>
      </c>
      <c r="I4986" t="s">
        <v>18</v>
      </c>
      <c r="J4986">
        <v>19</v>
      </c>
      <c r="K4986">
        <v>38</v>
      </c>
      <c r="L4986">
        <v>343</v>
      </c>
      <c r="M4986">
        <v>36</v>
      </c>
      <c r="N4986">
        <v>1</v>
      </c>
      <c r="O4986">
        <v>0.3</v>
      </c>
      <c r="P4986">
        <v>3122.87</v>
      </c>
      <c r="Q4986">
        <v>5293</v>
      </c>
      <c r="R4986">
        <f>Table1[[#This Row],[OrderQuantity]]*Table1[[#This Row],[UnitPrice]]</f>
        <v>5293</v>
      </c>
      <c r="S4986">
        <f>Table1[[#This Row],[OrderQuantity]]*Table1[[#This Row],[UnitCost]]</f>
        <v>3122.87</v>
      </c>
      <c r="T4986">
        <f>Table1[[#This Row],[OrderQuantity]]*Table1[[#This Row],[UnitPrice]]*(1-Table1[[#This Row],[DiscountApplied]]) - (Table1[[#This Row],[OrderQuantity]]*Table1[[#This Row],[UnitCost]])</f>
        <v>582.23</v>
      </c>
      <c r="U4986">
        <f>DATEDIF(Table1[[#This Row],[ShipDate]],Table1[[#This Row],[DeliveryDate]],"d")</f>
        <v>5</v>
      </c>
      <c r="V4986" t="str">
        <f t="shared" si="155"/>
        <v>On Time</v>
      </c>
    </row>
    <row r="4987" spans="2:22" x14ac:dyDescent="0.3">
      <c r="B4987" t="str">
        <f t="shared" si="154"/>
        <v>SO-005086</v>
      </c>
      <c r="C4987" t="s">
        <v>19</v>
      </c>
      <c r="D4987" t="s">
        <v>23</v>
      </c>
      <c r="E4987" s="1">
        <v>43700</v>
      </c>
      <c r="F4987" s="1">
        <v>43843</v>
      </c>
      <c r="G4987" s="1">
        <v>43859</v>
      </c>
      <c r="H4987" s="1">
        <v>43864</v>
      </c>
      <c r="I4987" t="s">
        <v>18</v>
      </c>
      <c r="J4987">
        <v>14</v>
      </c>
      <c r="K4987">
        <v>19</v>
      </c>
      <c r="L4987">
        <v>280</v>
      </c>
      <c r="M4987">
        <v>19</v>
      </c>
      <c r="N4987">
        <v>7</v>
      </c>
      <c r="O4987">
        <v>0.08</v>
      </c>
      <c r="P4987">
        <v>1995.53</v>
      </c>
      <c r="Q4987">
        <v>3912.8</v>
      </c>
      <c r="R4987">
        <f>Table1[[#This Row],[OrderQuantity]]*Table1[[#This Row],[UnitPrice]]</f>
        <v>27389.600000000002</v>
      </c>
      <c r="S4987">
        <f>Table1[[#This Row],[OrderQuantity]]*Table1[[#This Row],[UnitCost]]</f>
        <v>13968.71</v>
      </c>
      <c r="T4987">
        <f>Table1[[#This Row],[OrderQuantity]]*Table1[[#This Row],[UnitPrice]]*(1-Table1[[#This Row],[DiscountApplied]]) - (Table1[[#This Row],[OrderQuantity]]*Table1[[#This Row],[UnitCost]])</f>
        <v>11229.722000000005</v>
      </c>
      <c r="U4987">
        <f>DATEDIF(Table1[[#This Row],[ShipDate]],Table1[[#This Row],[DeliveryDate]],"d")</f>
        <v>5</v>
      </c>
      <c r="V4987" t="str">
        <f t="shared" si="155"/>
        <v>On Time</v>
      </c>
    </row>
    <row r="4988" spans="2:22" x14ac:dyDescent="0.3">
      <c r="B4988" t="str">
        <f t="shared" si="154"/>
        <v>SO-005087</v>
      </c>
      <c r="C4988" t="s">
        <v>16</v>
      </c>
      <c r="D4988" t="s">
        <v>17</v>
      </c>
      <c r="E4988" s="1">
        <v>43700</v>
      </c>
      <c r="F4988" s="1">
        <v>43843</v>
      </c>
      <c r="G4988" s="1">
        <v>43851</v>
      </c>
      <c r="H4988" s="1">
        <v>43857</v>
      </c>
      <c r="I4988" t="s">
        <v>18</v>
      </c>
      <c r="J4988">
        <v>9</v>
      </c>
      <c r="K4988">
        <v>37</v>
      </c>
      <c r="L4988">
        <v>244</v>
      </c>
      <c r="M4988">
        <v>5</v>
      </c>
      <c r="N4988">
        <v>3</v>
      </c>
      <c r="O4988">
        <v>0.08</v>
      </c>
      <c r="P4988">
        <v>718.64</v>
      </c>
      <c r="Q4988">
        <v>1159.0999999999999</v>
      </c>
      <c r="R4988">
        <f>Table1[[#This Row],[OrderQuantity]]*Table1[[#This Row],[UnitPrice]]</f>
        <v>3477.2999999999997</v>
      </c>
      <c r="S4988">
        <f>Table1[[#This Row],[OrderQuantity]]*Table1[[#This Row],[UnitCost]]</f>
        <v>2155.92</v>
      </c>
      <c r="T4988">
        <f>Table1[[#This Row],[OrderQuantity]]*Table1[[#This Row],[UnitPrice]]*(1-Table1[[#This Row],[DiscountApplied]]) - (Table1[[#This Row],[OrderQuantity]]*Table1[[#This Row],[UnitCost]])</f>
        <v>1043.1959999999999</v>
      </c>
      <c r="U4988">
        <f>DATEDIF(Table1[[#This Row],[ShipDate]],Table1[[#This Row],[DeliveryDate]],"d")</f>
        <v>6</v>
      </c>
      <c r="V4988" t="str">
        <f t="shared" si="155"/>
        <v>On Time</v>
      </c>
    </row>
    <row r="4989" spans="2:22" x14ac:dyDescent="0.3">
      <c r="B4989" t="str">
        <f t="shared" si="154"/>
        <v>SO-005088</v>
      </c>
      <c r="C4989" t="s">
        <v>16</v>
      </c>
      <c r="D4989" t="s">
        <v>20</v>
      </c>
      <c r="E4989" s="1">
        <v>43700</v>
      </c>
      <c r="F4989" s="1">
        <v>43843</v>
      </c>
      <c r="G4989" s="1">
        <v>43850</v>
      </c>
      <c r="H4989" s="1">
        <v>43857</v>
      </c>
      <c r="I4989" t="s">
        <v>18</v>
      </c>
      <c r="J4989">
        <v>3</v>
      </c>
      <c r="K4989">
        <v>47</v>
      </c>
      <c r="L4989">
        <v>89</v>
      </c>
      <c r="M4989">
        <v>42</v>
      </c>
      <c r="N4989">
        <v>4</v>
      </c>
      <c r="O4989">
        <v>0.1</v>
      </c>
      <c r="P4989">
        <v>596.57000000000005</v>
      </c>
      <c r="Q4989">
        <v>1125.5999999999999</v>
      </c>
      <c r="R4989">
        <f>Table1[[#This Row],[OrderQuantity]]*Table1[[#This Row],[UnitPrice]]</f>
        <v>4502.3999999999996</v>
      </c>
      <c r="S4989">
        <f>Table1[[#This Row],[OrderQuantity]]*Table1[[#This Row],[UnitCost]]</f>
        <v>2386.2800000000002</v>
      </c>
      <c r="T4989">
        <f>Table1[[#This Row],[OrderQuantity]]*Table1[[#This Row],[UnitPrice]]*(1-Table1[[#This Row],[DiscountApplied]]) - (Table1[[#This Row],[OrderQuantity]]*Table1[[#This Row],[UnitCost]])</f>
        <v>1665.8799999999997</v>
      </c>
      <c r="U4989">
        <f>DATEDIF(Table1[[#This Row],[ShipDate]],Table1[[#This Row],[DeliveryDate]],"d")</f>
        <v>7</v>
      </c>
      <c r="V4989" t="str">
        <f t="shared" si="155"/>
        <v>On Time</v>
      </c>
    </row>
    <row r="4990" spans="2:22" x14ac:dyDescent="0.3">
      <c r="B4990" t="str">
        <f t="shared" si="154"/>
        <v>SO-005089</v>
      </c>
      <c r="C4990" t="s">
        <v>16</v>
      </c>
      <c r="D4990" t="s">
        <v>20</v>
      </c>
      <c r="E4990" s="1">
        <v>43700</v>
      </c>
      <c r="F4990" s="1">
        <v>43843</v>
      </c>
      <c r="G4990" s="1">
        <v>43853</v>
      </c>
      <c r="H4990" s="1">
        <v>43860</v>
      </c>
      <c r="I4990" t="s">
        <v>18</v>
      </c>
      <c r="J4990">
        <v>11</v>
      </c>
      <c r="K4990">
        <v>41</v>
      </c>
      <c r="L4990">
        <v>124</v>
      </c>
      <c r="M4990">
        <v>32</v>
      </c>
      <c r="N4990">
        <v>8</v>
      </c>
      <c r="O4990">
        <v>0.05</v>
      </c>
      <c r="P4990">
        <v>1956.4</v>
      </c>
      <c r="Q4990">
        <v>3912.8</v>
      </c>
      <c r="R4990">
        <f>Table1[[#This Row],[OrderQuantity]]*Table1[[#This Row],[UnitPrice]]</f>
        <v>31302.400000000001</v>
      </c>
      <c r="S4990">
        <f>Table1[[#This Row],[OrderQuantity]]*Table1[[#This Row],[UnitCost]]</f>
        <v>15651.2</v>
      </c>
      <c r="T4990">
        <f>Table1[[#This Row],[OrderQuantity]]*Table1[[#This Row],[UnitPrice]]*(1-Table1[[#This Row],[DiscountApplied]]) - (Table1[[#This Row],[OrderQuantity]]*Table1[[#This Row],[UnitCost]])</f>
        <v>14086.079999999998</v>
      </c>
      <c r="U4990">
        <f>DATEDIF(Table1[[#This Row],[ShipDate]],Table1[[#This Row],[DeliveryDate]],"d")</f>
        <v>7</v>
      </c>
      <c r="V4990" t="str">
        <f t="shared" si="155"/>
        <v>On Time</v>
      </c>
    </row>
    <row r="4991" spans="2:22" x14ac:dyDescent="0.3">
      <c r="B4991" t="str">
        <f t="shared" si="154"/>
        <v>SO-005090</v>
      </c>
      <c r="C4991" t="s">
        <v>16</v>
      </c>
      <c r="D4991" t="s">
        <v>20</v>
      </c>
      <c r="E4991" s="1">
        <v>43800</v>
      </c>
      <c r="F4991" s="1">
        <v>43843</v>
      </c>
      <c r="G4991" s="1">
        <v>43863</v>
      </c>
      <c r="H4991" s="1">
        <v>43870</v>
      </c>
      <c r="I4991" t="s">
        <v>18</v>
      </c>
      <c r="J4991">
        <v>5</v>
      </c>
      <c r="K4991">
        <v>7</v>
      </c>
      <c r="L4991">
        <v>190</v>
      </c>
      <c r="M4991">
        <v>6</v>
      </c>
      <c r="N4991">
        <v>7</v>
      </c>
      <c r="O4991">
        <v>0.05</v>
      </c>
      <c r="P4991">
        <v>159.46</v>
      </c>
      <c r="Q4991">
        <v>227.8</v>
      </c>
      <c r="R4991">
        <f>Table1[[#This Row],[OrderQuantity]]*Table1[[#This Row],[UnitPrice]]</f>
        <v>1594.6000000000001</v>
      </c>
      <c r="S4991">
        <f>Table1[[#This Row],[OrderQuantity]]*Table1[[#This Row],[UnitCost]]</f>
        <v>1116.22</v>
      </c>
      <c r="T4991">
        <f>Table1[[#This Row],[OrderQuantity]]*Table1[[#This Row],[UnitPrice]]*(1-Table1[[#This Row],[DiscountApplied]]) - (Table1[[#This Row],[OrderQuantity]]*Table1[[#This Row],[UnitCost]])</f>
        <v>398.65000000000009</v>
      </c>
      <c r="U4991">
        <f>DATEDIF(Table1[[#This Row],[ShipDate]],Table1[[#This Row],[DeliveryDate]],"d")</f>
        <v>7</v>
      </c>
      <c r="V4991" t="str">
        <f t="shared" si="155"/>
        <v>On Time</v>
      </c>
    </row>
    <row r="4992" spans="2:22" x14ac:dyDescent="0.3">
      <c r="B4992" t="str">
        <f t="shared" si="154"/>
        <v>SO-005091</v>
      </c>
      <c r="C4992" t="s">
        <v>21</v>
      </c>
      <c r="D4992" t="s">
        <v>23</v>
      </c>
      <c r="E4992" s="1">
        <v>43800</v>
      </c>
      <c r="F4992" s="1">
        <v>43843</v>
      </c>
      <c r="G4992" s="1">
        <v>43868</v>
      </c>
      <c r="H4992" s="1">
        <v>43871</v>
      </c>
      <c r="I4992" t="s">
        <v>18</v>
      </c>
      <c r="J4992">
        <v>24</v>
      </c>
      <c r="K4992">
        <v>45</v>
      </c>
      <c r="L4992">
        <v>282</v>
      </c>
      <c r="M4992">
        <v>39</v>
      </c>
      <c r="N4992">
        <v>7</v>
      </c>
      <c r="O4992">
        <v>0.08</v>
      </c>
      <c r="P4992">
        <v>407.36</v>
      </c>
      <c r="Q4992">
        <v>1018.4</v>
      </c>
      <c r="R4992">
        <f>Table1[[#This Row],[OrderQuantity]]*Table1[[#This Row],[UnitPrice]]</f>
        <v>7128.8</v>
      </c>
      <c r="S4992">
        <f>Table1[[#This Row],[OrderQuantity]]*Table1[[#This Row],[UnitCost]]</f>
        <v>2851.52</v>
      </c>
      <c r="T4992">
        <f>Table1[[#This Row],[OrderQuantity]]*Table1[[#This Row],[UnitPrice]]*(1-Table1[[#This Row],[DiscountApplied]]) - (Table1[[#This Row],[OrderQuantity]]*Table1[[#This Row],[UnitCost]])</f>
        <v>3706.9760000000001</v>
      </c>
      <c r="U4992">
        <f>DATEDIF(Table1[[#This Row],[ShipDate]],Table1[[#This Row],[DeliveryDate]],"d")</f>
        <v>3</v>
      </c>
      <c r="V4992" t="str">
        <f t="shared" si="155"/>
        <v>On Time</v>
      </c>
    </row>
    <row r="4993" spans="2:22" x14ac:dyDescent="0.3">
      <c r="B4993" t="str">
        <f t="shared" si="154"/>
        <v>SO-005092</v>
      </c>
      <c r="C4993" t="s">
        <v>22</v>
      </c>
      <c r="D4993" t="s">
        <v>24</v>
      </c>
      <c r="E4993" s="1">
        <v>43700</v>
      </c>
      <c r="F4993" s="1">
        <v>43843</v>
      </c>
      <c r="G4993" s="1">
        <v>43845</v>
      </c>
      <c r="H4993" s="1">
        <v>43853</v>
      </c>
      <c r="I4993" t="s">
        <v>18</v>
      </c>
      <c r="J4993">
        <v>26</v>
      </c>
      <c r="K4993">
        <v>20</v>
      </c>
      <c r="L4993">
        <v>27</v>
      </c>
      <c r="M4993">
        <v>16</v>
      </c>
      <c r="N4993">
        <v>8</v>
      </c>
      <c r="O4993">
        <v>0.1</v>
      </c>
      <c r="P4993">
        <v>684.74</v>
      </c>
      <c r="Q4993">
        <v>938</v>
      </c>
      <c r="R4993">
        <f>Table1[[#This Row],[OrderQuantity]]*Table1[[#This Row],[UnitPrice]]</f>
        <v>7504</v>
      </c>
      <c r="S4993">
        <f>Table1[[#This Row],[OrderQuantity]]*Table1[[#This Row],[UnitCost]]</f>
        <v>5477.92</v>
      </c>
      <c r="T4993">
        <f>Table1[[#This Row],[OrderQuantity]]*Table1[[#This Row],[UnitPrice]]*(1-Table1[[#This Row],[DiscountApplied]]) - (Table1[[#This Row],[OrderQuantity]]*Table1[[#This Row],[UnitCost]])</f>
        <v>1275.6800000000003</v>
      </c>
      <c r="U4993">
        <f>DATEDIF(Table1[[#This Row],[ShipDate]],Table1[[#This Row],[DeliveryDate]],"d")</f>
        <v>8</v>
      </c>
      <c r="V4993" t="str">
        <f t="shared" si="155"/>
        <v>Late</v>
      </c>
    </row>
    <row r="4994" spans="2:22" x14ac:dyDescent="0.3">
      <c r="B4994" t="str">
        <f t="shared" ref="B4994:B5057" si="156">"SO-" &amp; TEXT(ROW(B4994)+99,"000000")</f>
        <v>SO-005093</v>
      </c>
      <c r="C4994" t="s">
        <v>19</v>
      </c>
      <c r="D4994" t="s">
        <v>17</v>
      </c>
      <c r="E4994" s="1">
        <v>43800</v>
      </c>
      <c r="F4994" s="1">
        <v>43843</v>
      </c>
      <c r="G4994" s="1">
        <v>43850</v>
      </c>
      <c r="H4994" s="1">
        <v>43852</v>
      </c>
      <c r="I4994" t="s">
        <v>18</v>
      </c>
      <c r="J4994">
        <v>16</v>
      </c>
      <c r="K4994">
        <v>42</v>
      </c>
      <c r="L4994">
        <v>245</v>
      </c>
      <c r="M4994">
        <v>43</v>
      </c>
      <c r="N4994">
        <v>3</v>
      </c>
      <c r="O4994">
        <v>0.05</v>
      </c>
      <c r="P4994">
        <v>102.51</v>
      </c>
      <c r="Q4994">
        <v>227.8</v>
      </c>
      <c r="R4994">
        <f>Table1[[#This Row],[OrderQuantity]]*Table1[[#This Row],[UnitPrice]]</f>
        <v>683.40000000000009</v>
      </c>
      <c r="S4994">
        <f>Table1[[#This Row],[OrderQuantity]]*Table1[[#This Row],[UnitCost]]</f>
        <v>307.53000000000003</v>
      </c>
      <c r="T4994">
        <f>Table1[[#This Row],[OrderQuantity]]*Table1[[#This Row],[UnitPrice]]*(1-Table1[[#This Row],[DiscountApplied]]) - (Table1[[#This Row],[OrderQuantity]]*Table1[[#This Row],[UnitCost]])</f>
        <v>341.7</v>
      </c>
      <c r="U4994">
        <f>DATEDIF(Table1[[#This Row],[ShipDate]],Table1[[#This Row],[DeliveryDate]],"d")</f>
        <v>2</v>
      </c>
      <c r="V4994" t="str">
        <f t="shared" ref="V4994:V5057" si="157">IF(U4994&gt;7,"Late","On Time")</f>
        <v>On Time</v>
      </c>
    </row>
    <row r="4995" spans="2:22" x14ac:dyDescent="0.3">
      <c r="B4995" t="str">
        <f t="shared" si="156"/>
        <v>SO-005094</v>
      </c>
      <c r="C4995" t="s">
        <v>21</v>
      </c>
      <c r="D4995" t="s">
        <v>20</v>
      </c>
      <c r="E4995" s="1">
        <v>43800</v>
      </c>
      <c r="F4995" s="1">
        <v>43843</v>
      </c>
      <c r="G4995" s="1">
        <v>43871</v>
      </c>
      <c r="H4995" s="1">
        <v>43872</v>
      </c>
      <c r="I4995" t="s">
        <v>18</v>
      </c>
      <c r="J4995">
        <v>22</v>
      </c>
      <c r="K4995">
        <v>6</v>
      </c>
      <c r="L4995">
        <v>112</v>
      </c>
      <c r="M4995">
        <v>47</v>
      </c>
      <c r="N4995">
        <v>7</v>
      </c>
      <c r="O4995">
        <v>0.05</v>
      </c>
      <c r="P4995">
        <v>673.35</v>
      </c>
      <c r="Q4995">
        <v>1005</v>
      </c>
      <c r="R4995">
        <f>Table1[[#This Row],[OrderQuantity]]*Table1[[#This Row],[UnitPrice]]</f>
        <v>7035</v>
      </c>
      <c r="S4995">
        <f>Table1[[#This Row],[OrderQuantity]]*Table1[[#This Row],[UnitCost]]</f>
        <v>4713.45</v>
      </c>
      <c r="T4995">
        <f>Table1[[#This Row],[OrderQuantity]]*Table1[[#This Row],[UnitPrice]]*(1-Table1[[#This Row],[DiscountApplied]]) - (Table1[[#This Row],[OrderQuantity]]*Table1[[#This Row],[UnitCost]])</f>
        <v>1969.8000000000002</v>
      </c>
      <c r="U4995">
        <f>DATEDIF(Table1[[#This Row],[ShipDate]],Table1[[#This Row],[DeliveryDate]],"d")</f>
        <v>1</v>
      </c>
      <c r="V4995" t="str">
        <f t="shared" si="157"/>
        <v>On Time</v>
      </c>
    </row>
    <row r="4996" spans="2:22" x14ac:dyDescent="0.3">
      <c r="B4996" t="str">
        <f t="shared" si="156"/>
        <v>SO-005095</v>
      </c>
      <c r="C4996" t="s">
        <v>21</v>
      </c>
      <c r="D4996" t="s">
        <v>20</v>
      </c>
      <c r="E4996" s="1">
        <v>43800</v>
      </c>
      <c r="F4996" s="1">
        <v>43844</v>
      </c>
      <c r="G4996" s="1">
        <v>43852</v>
      </c>
      <c r="H4996" s="1">
        <v>43855</v>
      </c>
      <c r="I4996" t="s">
        <v>18</v>
      </c>
      <c r="J4996">
        <v>23</v>
      </c>
      <c r="K4996">
        <v>5</v>
      </c>
      <c r="L4996">
        <v>120</v>
      </c>
      <c r="M4996">
        <v>35</v>
      </c>
      <c r="N4996">
        <v>2</v>
      </c>
      <c r="O4996">
        <v>0.08</v>
      </c>
      <c r="P4996">
        <v>166.29</v>
      </c>
      <c r="Q4996">
        <v>227.8</v>
      </c>
      <c r="R4996">
        <f>Table1[[#This Row],[OrderQuantity]]*Table1[[#This Row],[UnitPrice]]</f>
        <v>455.6</v>
      </c>
      <c r="S4996">
        <f>Table1[[#This Row],[OrderQuantity]]*Table1[[#This Row],[UnitCost]]</f>
        <v>332.58</v>
      </c>
      <c r="T4996">
        <f>Table1[[#This Row],[OrderQuantity]]*Table1[[#This Row],[UnitPrice]]*(1-Table1[[#This Row],[DiscountApplied]]) - (Table1[[#This Row],[OrderQuantity]]*Table1[[#This Row],[UnitCost]])</f>
        <v>86.57200000000006</v>
      </c>
      <c r="U4996">
        <f>DATEDIF(Table1[[#This Row],[ShipDate]],Table1[[#This Row],[DeliveryDate]],"d")</f>
        <v>3</v>
      </c>
      <c r="V4996" t="str">
        <f t="shared" si="157"/>
        <v>On Time</v>
      </c>
    </row>
    <row r="4997" spans="2:22" x14ac:dyDescent="0.3">
      <c r="B4997" t="str">
        <f t="shared" si="156"/>
        <v>SO-005096</v>
      </c>
      <c r="C4997" t="s">
        <v>22</v>
      </c>
      <c r="D4997" t="s">
        <v>23</v>
      </c>
      <c r="E4997" s="1">
        <v>43800</v>
      </c>
      <c r="F4997" s="1">
        <v>43844</v>
      </c>
      <c r="G4997" s="1">
        <v>43853</v>
      </c>
      <c r="H4997" s="1">
        <v>43862</v>
      </c>
      <c r="I4997" t="s">
        <v>18</v>
      </c>
      <c r="J4997">
        <v>28</v>
      </c>
      <c r="K4997">
        <v>30</v>
      </c>
      <c r="L4997">
        <v>325</v>
      </c>
      <c r="M4997">
        <v>7</v>
      </c>
      <c r="N4997">
        <v>5</v>
      </c>
      <c r="O4997">
        <v>0.05</v>
      </c>
      <c r="P4997">
        <v>546.72</v>
      </c>
      <c r="Q4997">
        <v>1072</v>
      </c>
      <c r="R4997">
        <f>Table1[[#This Row],[OrderQuantity]]*Table1[[#This Row],[UnitPrice]]</f>
        <v>5360</v>
      </c>
      <c r="S4997">
        <f>Table1[[#This Row],[OrderQuantity]]*Table1[[#This Row],[UnitCost]]</f>
        <v>2733.6000000000004</v>
      </c>
      <c r="T4997">
        <f>Table1[[#This Row],[OrderQuantity]]*Table1[[#This Row],[UnitPrice]]*(1-Table1[[#This Row],[DiscountApplied]]) - (Table1[[#This Row],[OrderQuantity]]*Table1[[#This Row],[UnitCost]])</f>
        <v>2358.3999999999996</v>
      </c>
      <c r="U4997">
        <f>DATEDIF(Table1[[#This Row],[ShipDate]],Table1[[#This Row],[DeliveryDate]],"d")</f>
        <v>9</v>
      </c>
      <c r="V4997" t="str">
        <f t="shared" si="157"/>
        <v>Late</v>
      </c>
    </row>
    <row r="4998" spans="2:22" x14ac:dyDescent="0.3">
      <c r="B4998" t="str">
        <f t="shared" si="156"/>
        <v>SO-005097</v>
      </c>
      <c r="C4998" t="s">
        <v>21</v>
      </c>
      <c r="D4998" t="s">
        <v>24</v>
      </c>
      <c r="E4998" s="1">
        <v>43700</v>
      </c>
      <c r="F4998" s="1">
        <v>43844</v>
      </c>
      <c r="G4998" s="1">
        <v>43855</v>
      </c>
      <c r="H4998" s="1">
        <v>43865</v>
      </c>
      <c r="I4998" t="s">
        <v>18</v>
      </c>
      <c r="J4998">
        <v>22</v>
      </c>
      <c r="K4998">
        <v>1</v>
      </c>
      <c r="L4998">
        <v>4</v>
      </c>
      <c r="M4998">
        <v>1</v>
      </c>
      <c r="N4998">
        <v>1</v>
      </c>
      <c r="O4998">
        <v>0.08</v>
      </c>
      <c r="P4998">
        <v>1954.52</v>
      </c>
      <c r="Q4998">
        <v>2505.8000000000002</v>
      </c>
      <c r="R4998">
        <f>Table1[[#This Row],[OrderQuantity]]*Table1[[#This Row],[UnitPrice]]</f>
        <v>2505.8000000000002</v>
      </c>
      <c r="S4998">
        <f>Table1[[#This Row],[OrderQuantity]]*Table1[[#This Row],[UnitCost]]</f>
        <v>1954.52</v>
      </c>
      <c r="T4998">
        <f>Table1[[#This Row],[OrderQuantity]]*Table1[[#This Row],[UnitPrice]]*(1-Table1[[#This Row],[DiscountApplied]]) - (Table1[[#This Row],[OrderQuantity]]*Table1[[#This Row],[UnitCost]])</f>
        <v>350.81600000000026</v>
      </c>
      <c r="U4998">
        <f>DATEDIF(Table1[[#This Row],[ShipDate]],Table1[[#This Row],[DeliveryDate]],"d")</f>
        <v>10</v>
      </c>
      <c r="V4998" t="str">
        <f t="shared" si="157"/>
        <v>Late</v>
      </c>
    </row>
    <row r="4999" spans="2:22" x14ac:dyDescent="0.3">
      <c r="B4999" t="str">
        <f t="shared" si="156"/>
        <v>SO-005098</v>
      </c>
      <c r="C4999" t="s">
        <v>16</v>
      </c>
      <c r="D4999" t="s">
        <v>26</v>
      </c>
      <c r="E4999" s="1">
        <v>43700</v>
      </c>
      <c r="F4999" s="1">
        <v>43844</v>
      </c>
      <c r="G4999" s="1">
        <v>43864</v>
      </c>
      <c r="H4999" s="1">
        <v>43872</v>
      </c>
      <c r="I4999" t="s">
        <v>18</v>
      </c>
      <c r="J4999">
        <v>4</v>
      </c>
      <c r="K4999">
        <v>28</v>
      </c>
      <c r="L4999">
        <v>65</v>
      </c>
      <c r="M4999">
        <v>21</v>
      </c>
      <c r="N4999">
        <v>5</v>
      </c>
      <c r="O4999">
        <v>0.05</v>
      </c>
      <c r="P4999">
        <v>3015</v>
      </c>
      <c r="Q4999">
        <v>4020</v>
      </c>
      <c r="R4999">
        <f>Table1[[#This Row],[OrderQuantity]]*Table1[[#This Row],[UnitPrice]]</f>
        <v>20100</v>
      </c>
      <c r="S4999">
        <f>Table1[[#This Row],[OrderQuantity]]*Table1[[#This Row],[UnitCost]]</f>
        <v>15075</v>
      </c>
      <c r="T4999">
        <f>Table1[[#This Row],[OrderQuantity]]*Table1[[#This Row],[UnitPrice]]*(1-Table1[[#This Row],[DiscountApplied]]) - (Table1[[#This Row],[OrderQuantity]]*Table1[[#This Row],[UnitCost]])</f>
        <v>4020</v>
      </c>
      <c r="U4999">
        <f>DATEDIF(Table1[[#This Row],[ShipDate]],Table1[[#This Row],[DeliveryDate]],"d")</f>
        <v>8</v>
      </c>
      <c r="V4999" t="str">
        <f t="shared" si="157"/>
        <v>Late</v>
      </c>
    </row>
    <row r="5000" spans="2:22" x14ac:dyDescent="0.3">
      <c r="B5000" t="str">
        <f t="shared" si="156"/>
        <v>SO-005099</v>
      </c>
      <c r="C5000" t="s">
        <v>22</v>
      </c>
      <c r="D5000" t="s">
        <v>20</v>
      </c>
      <c r="E5000" s="1">
        <v>43700</v>
      </c>
      <c r="F5000" s="1">
        <v>43844</v>
      </c>
      <c r="G5000" s="1">
        <v>43870</v>
      </c>
      <c r="H5000" s="1">
        <v>43876</v>
      </c>
      <c r="I5000" t="s">
        <v>18</v>
      </c>
      <c r="J5000">
        <v>26</v>
      </c>
      <c r="K5000">
        <v>12</v>
      </c>
      <c r="L5000">
        <v>89</v>
      </c>
      <c r="M5000">
        <v>23</v>
      </c>
      <c r="N5000">
        <v>4</v>
      </c>
      <c r="O5000">
        <v>0.05</v>
      </c>
      <c r="P5000">
        <v>3253.86</v>
      </c>
      <c r="Q5000">
        <v>5916.1</v>
      </c>
      <c r="R5000">
        <f>Table1[[#This Row],[OrderQuantity]]*Table1[[#This Row],[UnitPrice]]</f>
        <v>23664.400000000001</v>
      </c>
      <c r="S5000">
        <f>Table1[[#This Row],[OrderQuantity]]*Table1[[#This Row],[UnitCost]]</f>
        <v>13015.44</v>
      </c>
      <c r="T5000">
        <f>Table1[[#This Row],[OrderQuantity]]*Table1[[#This Row],[UnitPrice]]*(1-Table1[[#This Row],[DiscountApplied]]) - (Table1[[#This Row],[OrderQuantity]]*Table1[[#This Row],[UnitCost]])</f>
        <v>9465.74</v>
      </c>
      <c r="U5000">
        <f>DATEDIF(Table1[[#This Row],[ShipDate]],Table1[[#This Row],[DeliveryDate]],"d")</f>
        <v>6</v>
      </c>
      <c r="V5000" t="str">
        <f t="shared" si="157"/>
        <v>On Time</v>
      </c>
    </row>
    <row r="5001" spans="2:22" x14ac:dyDescent="0.3">
      <c r="B5001" t="str">
        <f t="shared" si="156"/>
        <v>SO-005100</v>
      </c>
      <c r="C5001" t="s">
        <v>16</v>
      </c>
      <c r="D5001" t="s">
        <v>23</v>
      </c>
      <c r="E5001" s="1">
        <v>43800</v>
      </c>
      <c r="F5001" s="1">
        <v>43844</v>
      </c>
      <c r="G5001" s="1">
        <v>43872</v>
      </c>
      <c r="H5001" s="1">
        <v>43877</v>
      </c>
      <c r="I5001" t="s">
        <v>18</v>
      </c>
      <c r="J5001">
        <v>3</v>
      </c>
      <c r="K5001">
        <v>11</v>
      </c>
      <c r="L5001">
        <v>289</v>
      </c>
      <c r="M5001">
        <v>5</v>
      </c>
      <c r="N5001">
        <v>4</v>
      </c>
      <c r="O5001">
        <v>0.1</v>
      </c>
      <c r="P5001">
        <v>567.89</v>
      </c>
      <c r="Q5001">
        <v>1092.0999999999999</v>
      </c>
      <c r="R5001">
        <f>Table1[[#This Row],[OrderQuantity]]*Table1[[#This Row],[UnitPrice]]</f>
        <v>4368.3999999999996</v>
      </c>
      <c r="S5001">
        <f>Table1[[#This Row],[OrderQuantity]]*Table1[[#This Row],[UnitCost]]</f>
        <v>2271.56</v>
      </c>
      <c r="T5001">
        <f>Table1[[#This Row],[OrderQuantity]]*Table1[[#This Row],[UnitPrice]]*(1-Table1[[#This Row],[DiscountApplied]]) - (Table1[[#This Row],[OrderQuantity]]*Table1[[#This Row],[UnitCost]])</f>
        <v>1660</v>
      </c>
      <c r="U5001">
        <f>DATEDIF(Table1[[#This Row],[ShipDate]],Table1[[#This Row],[DeliveryDate]],"d")</f>
        <v>5</v>
      </c>
      <c r="V5001" t="str">
        <f t="shared" si="157"/>
        <v>On Time</v>
      </c>
    </row>
    <row r="5002" spans="2:22" x14ac:dyDescent="0.3">
      <c r="B5002" t="str">
        <f t="shared" si="156"/>
        <v>SO-005101</v>
      </c>
      <c r="C5002" t="s">
        <v>19</v>
      </c>
      <c r="D5002" t="s">
        <v>17</v>
      </c>
      <c r="E5002" s="1">
        <v>43800</v>
      </c>
      <c r="F5002" s="1">
        <v>43844</v>
      </c>
      <c r="G5002" s="1">
        <v>43870</v>
      </c>
      <c r="H5002" s="1">
        <v>43874</v>
      </c>
      <c r="I5002" t="s">
        <v>18</v>
      </c>
      <c r="J5002">
        <v>14</v>
      </c>
      <c r="K5002">
        <v>16</v>
      </c>
      <c r="L5002">
        <v>222</v>
      </c>
      <c r="M5002">
        <v>40</v>
      </c>
      <c r="N5002">
        <v>4</v>
      </c>
      <c r="O5002">
        <v>0.15</v>
      </c>
      <c r="P5002">
        <v>2375.8200000000002</v>
      </c>
      <c r="Q5002">
        <v>3959.7</v>
      </c>
      <c r="R5002">
        <f>Table1[[#This Row],[OrderQuantity]]*Table1[[#This Row],[UnitPrice]]</f>
        <v>15838.8</v>
      </c>
      <c r="S5002">
        <f>Table1[[#This Row],[OrderQuantity]]*Table1[[#This Row],[UnitCost]]</f>
        <v>9503.2800000000007</v>
      </c>
      <c r="T5002">
        <f>Table1[[#This Row],[OrderQuantity]]*Table1[[#This Row],[UnitPrice]]*(1-Table1[[#This Row],[DiscountApplied]]) - (Table1[[#This Row],[OrderQuantity]]*Table1[[#This Row],[UnitCost]])</f>
        <v>3959.6999999999989</v>
      </c>
      <c r="U5002">
        <f>DATEDIF(Table1[[#This Row],[ShipDate]],Table1[[#This Row],[DeliveryDate]],"d")</f>
        <v>4</v>
      </c>
      <c r="V5002" t="str">
        <f t="shared" si="157"/>
        <v>On Time</v>
      </c>
    </row>
    <row r="5003" spans="2:22" x14ac:dyDescent="0.3">
      <c r="B5003" t="str">
        <f t="shared" si="156"/>
        <v>SO-005102</v>
      </c>
      <c r="C5003" t="s">
        <v>16</v>
      </c>
      <c r="D5003" t="s">
        <v>23</v>
      </c>
      <c r="E5003" s="1">
        <v>43700</v>
      </c>
      <c r="F5003" s="1">
        <v>43844</v>
      </c>
      <c r="G5003" s="1">
        <v>43858</v>
      </c>
      <c r="H5003" s="1">
        <v>43862</v>
      </c>
      <c r="I5003" t="s">
        <v>18</v>
      </c>
      <c r="J5003">
        <v>12</v>
      </c>
      <c r="K5003">
        <v>16</v>
      </c>
      <c r="L5003">
        <v>272</v>
      </c>
      <c r="M5003">
        <v>41</v>
      </c>
      <c r="N5003">
        <v>3</v>
      </c>
      <c r="O5003">
        <v>0.1</v>
      </c>
      <c r="P5003">
        <v>1884.44</v>
      </c>
      <c r="Q5003">
        <v>3845.8</v>
      </c>
      <c r="R5003">
        <f>Table1[[#This Row],[OrderQuantity]]*Table1[[#This Row],[UnitPrice]]</f>
        <v>11537.400000000001</v>
      </c>
      <c r="S5003">
        <f>Table1[[#This Row],[OrderQuantity]]*Table1[[#This Row],[UnitCost]]</f>
        <v>5653.32</v>
      </c>
      <c r="T5003">
        <f>Table1[[#This Row],[OrderQuantity]]*Table1[[#This Row],[UnitPrice]]*(1-Table1[[#This Row],[DiscountApplied]]) - (Table1[[#This Row],[OrderQuantity]]*Table1[[#This Row],[UnitCost]])</f>
        <v>4730.340000000002</v>
      </c>
      <c r="U5003">
        <f>DATEDIF(Table1[[#This Row],[ShipDate]],Table1[[#This Row],[DeliveryDate]],"d")</f>
        <v>4</v>
      </c>
      <c r="V5003" t="str">
        <f t="shared" si="157"/>
        <v>On Time</v>
      </c>
    </row>
    <row r="5004" spans="2:22" x14ac:dyDescent="0.3">
      <c r="B5004" t="str">
        <f t="shared" si="156"/>
        <v>SO-005103</v>
      </c>
      <c r="C5004" t="s">
        <v>16</v>
      </c>
      <c r="D5004" t="s">
        <v>23</v>
      </c>
      <c r="E5004" s="1">
        <v>43800</v>
      </c>
      <c r="F5004" s="1">
        <v>43844</v>
      </c>
      <c r="G5004" s="1">
        <v>43870</v>
      </c>
      <c r="H5004" s="1">
        <v>43873</v>
      </c>
      <c r="I5004" t="s">
        <v>18</v>
      </c>
      <c r="J5004">
        <v>7</v>
      </c>
      <c r="K5004">
        <v>10</v>
      </c>
      <c r="L5004">
        <v>280</v>
      </c>
      <c r="M5004">
        <v>21</v>
      </c>
      <c r="N5004">
        <v>7</v>
      </c>
      <c r="O5004">
        <v>0.1</v>
      </c>
      <c r="P5004">
        <v>2586.87</v>
      </c>
      <c r="Q5004">
        <v>3919.5</v>
      </c>
      <c r="R5004">
        <f>Table1[[#This Row],[OrderQuantity]]*Table1[[#This Row],[UnitPrice]]</f>
        <v>27436.5</v>
      </c>
      <c r="S5004">
        <f>Table1[[#This Row],[OrderQuantity]]*Table1[[#This Row],[UnitCost]]</f>
        <v>18108.09</v>
      </c>
      <c r="T5004">
        <f>Table1[[#This Row],[OrderQuantity]]*Table1[[#This Row],[UnitPrice]]*(1-Table1[[#This Row],[DiscountApplied]]) - (Table1[[#This Row],[OrderQuantity]]*Table1[[#This Row],[UnitCost]])</f>
        <v>6584.760000000002</v>
      </c>
      <c r="U5004">
        <f>DATEDIF(Table1[[#This Row],[ShipDate]],Table1[[#This Row],[DeliveryDate]],"d")</f>
        <v>3</v>
      </c>
      <c r="V5004" t="str">
        <f t="shared" si="157"/>
        <v>On Time</v>
      </c>
    </row>
    <row r="5005" spans="2:22" x14ac:dyDescent="0.3">
      <c r="B5005" t="str">
        <f t="shared" si="156"/>
        <v>SO-005104</v>
      </c>
      <c r="C5005" t="s">
        <v>16</v>
      </c>
      <c r="D5005" t="s">
        <v>23</v>
      </c>
      <c r="E5005" s="1">
        <v>43700</v>
      </c>
      <c r="F5005" s="1">
        <v>43844</v>
      </c>
      <c r="G5005" s="1">
        <v>43852</v>
      </c>
      <c r="H5005" s="1">
        <v>43858</v>
      </c>
      <c r="I5005" t="s">
        <v>18</v>
      </c>
      <c r="J5005">
        <v>4</v>
      </c>
      <c r="K5005">
        <v>43</v>
      </c>
      <c r="L5005">
        <v>314</v>
      </c>
      <c r="M5005">
        <v>23</v>
      </c>
      <c r="N5005">
        <v>6</v>
      </c>
      <c r="O5005">
        <v>0.2</v>
      </c>
      <c r="P5005">
        <v>131.32</v>
      </c>
      <c r="Q5005">
        <v>268</v>
      </c>
      <c r="R5005">
        <f>Table1[[#This Row],[OrderQuantity]]*Table1[[#This Row],[UnitPrice]]</f>
        <v>1608</v>
      </c>
      <c r="S5005">
        <f>Table1[[#This Row],[OrderQuantity]]*Table1[[#This Row],[UnitCost]]</f>
        <v>787.92</v>
      </c>
      <c r="T5005">
        <f>Table1[[#This Row],[OrderQuantity]]*Table1[[#This Row],[UnitPrice]]*(1-Table1[[#This Row],[DiscountApplied]]) - (Table1[[#This Row],[OrderQuantity]]*Table1[[#This Row],[UnitCost]])</f>
        <v>498.48000000000013</v>
      </c>
      <c r="U5005">
        <f>DATEDIF(Table1[[#This Row],[ShipDate]],Table1[[#This Row],[DeliveryDate]],"d")</f>
        <v>6</v>
      </c>
      <c r="V5005" t="str">
        <f t="shared" si="157"/>
        <v>On Time</v>
      </c>
    </row>
    <row r="5006" spans="2:22" x14ac:dyDescent="0.3">
      <c r="B5006" t="str">
        <f t="shared" si="156"/>
        <v>SO-005105</v>
      </c>
      <c r="C5006" t="s">
        <v>19</v>
      </c>
      <c r="D5006" t="s">
        <v>23</v>
      </c>
      <c r="E5006" s="1">
        <v>43700</v>
      </c>
      <c r="F5006" s="1">
        <v>43845</v>
      </c>
      <c r="G5006" s="1">
        <v>43848</v>
      </c>
      <c r="H5006" s="1">
        <v>43857</v>
      </c>
      <c r="I5006" t="s">
        <v>18</v>
      </c>
      <c r="J5006">
        <v>18</v>
      </c>
      <c r="K5006">
        <v>4</v>
      </c>
      <c r="L5006">
        <v>289</v>
      </c>
      <c r="M5006">
        <v>1</v>
      </c>
      <c r="N5006">
        <v>8</v>
      </c>
      <c r="O5006">
        <v>0.05</v>
      </c>
      <c r="P5006">
        <v>1634.47</v>
      </c>
      <c r="Q5006">
        <v>3986.5</v>
      </c>
      <c r="R5006">
        <f>Table1[[#This Row],[OrderQuantity]]*Table1[[#This Row],[UnitPrice]]</f>
        <v>31892</v>
      </c>
      <c r="S5006">
        <f>Table1[[#This Row],[OrderQuantity]]*Table1[[#This Row],[UnitCost]]</f>
        <v>13075.76</v>
      </c>
      <c r="T5006">
        <f>Table1[[#This Row],[OrderQuantity]]*Table1[[#This Row],[UnitPrice]]*(1-Table1[[#This Row],[DiscountApplied]]) - (Table1[[#This Row],[OrderQuantity]]*Table1[[#This Row],[UnitCost]])</f>
        <v>17221.64</v>
      </c>
      <c r="U5006">
        <f>DATEDIF(Table1[[#This Row],[ShipDate]],Table1[[#This Row],[DeliveryDate]],"d")</f>
        <v>9</v>
      </c>
      <c r="V5006" t="str">
        <f t="shared" si="157"/>
        <v>Late</v>
      </c>
    </row>
    <row r="5007" spans="2:22" x14ac:dyDescent="0.3">
      <c r="B5007" t="str">
        <f t="shared" si="156"/>
        <v>SO-005106</v>
      </c>
      <c r="C5007" t="s">
        <v>16</v>
      </c>
      <c r="D5007" t="s">
        <v>20</v>
      </c>
      <c r="E5007" s="1">
        <v>43700</v>
      </c>
      <c r="F5007" s="1">
        <v>43845</v>
      </c>
      <c r="G5007" s="1">
        <v>43873</v>
      </c>
      <c r="H5007" s="1">
        <v>43880</v>
      </c>
      <c r="I5007" t="s">
        <v>18</v>
      </c>
      <c r="J5007">
        <v>9</v>
      </c>
      <c r="K5007">
        <v>10</v>
      </c>
      <c r="L5007">
        <v>107</v>
      </c>
      <c r="M5007">
        <v>32</v>
      </c>
      <c r="N5007">
        <v>7</v>
      </c>
      <c r="O5007">
        <v>0.08</v>
      </c>
      <c r="P5007">
        <v>1795.6</v>
      </c>
      <c r="Q5007">
        <v>2680</v>
      </c>
      <c r="R5007">
        <f>Table1[[#This Row],[OrderQuantity]]*Table1[[#This Row],[UnitPrice]]</f>
        <v>18760</v>
      </c>
      <c r="S5007">
        <f>Table1[[#This Row],[OrderQuantity]]*Table1[[#This Row],[UnitCost]]</f>
        <v>12569.199999999999</v>
      </c>
      <c r="T5007">
        <f>Table1[[#This Row],[OrderQuantity]]*Table1[[#This Row],[UnitPrice]]*(1-Table1[[#This Row],[DiscountApplied]]) - (Table1[[#This Row],[OrderQuantity]]*Table1[[#This Row],[UnitCost]])</f>
        <v>4690.0000000000018</v>
      </c>
      <c r="U5007">
        <f>DATEDIF(Table1[[#This Row],[ShipDate]],Table1[[#This Row],[DeliveryDate]],"d")</f>
        <v>7</v>
      </c>
      <c r="V5007" t="str">
        <f t="shared" si="157"/>
        <v>On Time</v>
      </c>
    </row>
    <row r="5008" spans="2:22" x14ac:dyDescent="0.3">
      <c r="B5008" t="str">
        <f t="shared" si="156"/>
        <v>SO-005107</v>
      </c>
      <c r="C5008" t="s">
        <v>19</v>
      </c>
      <c r="D5008" t="s">
        <v>24</v>
      </c>
      <c r="E5008" s="1">
        <v>43800</v>
      </c>
      <c r="F5008" s="1">
        <v>43845</v>
      </c>
      <c r="G5008" s="1">
        <v>43849</v>
      </c>
      <c r="H5008" s="1">
        <v>43852</v>
      </c>
      <c r="I5008" t="s">
        <v>18</v>
      </c>
      <c r="J5008">
        <v>20</v>
      </c>
      <c r="K5008">
        <v>7</v>
      </c>
      <c r="L5008">
        <v>19</v>
      </c>
      <c r="M5008">
        <v>23</v>
      </c>
      <c r="N5008">
        <v>3</v>
      </c>
      <c r="O5008">
        <v>0.08</v>
      </c>
      <c r="P5008">
        <v>501.7</v>
      </c>
      <c r="Q5008">
        <v>1045.2</v>
      </c>
      <c r="R5008">
        <f>Table1[[#This Row],[OrderQuantity]]*Table1[[#This Row],[UnitPrice]]</f>
        <v>3135.6000000000004</v>
      </c>
      <c r="S5008">
        <f>Table1[[#This Row],[OrderQuantity]]*Table1[[#This Row],[UnitCost]]</f>
        <v>1505.1</v>
      </c>
      <c r="T5008">
        <f>Table1[[#This Row],[OrderQuantity]]*Table1[[#This Row],[UnitPrice]]*(1-Table1[[#This Row],[DiscountApplied]]) - (Table1[[#This Row],[OrderQuantity]]*Table1[[#This Row],[UnitCost]])</f>
        <v>1379.6520000000005</v>
      </c>
      <c r="U5008">
        <f>DATEDIF(Table1[[#This Row],[ShipDate]],Table1[[#This Row],[DeliveryDate]],"d")</f>
        <v>3</v>
      </c>
      <c r="V5008" t="str">
        <f t="shared" si="157"/>
        <v>On Time</v>
      </c>
    </row>
    <row r="5009" spans="2:22" x14ac:dyDescent="0.3">
      <c r="B5009" t="str">
        <f t="shared" si="156"/>
        <v>SO-005108</v>
      </c>
      <c r="C5009" t="s">
        <v>16</v>
      </c>
      <c r="D5009" t="s">
        <v>20</v>
      </c>
      <c r="E5009" s="1">
        <v>43800</v>
      </c>
      <c r="F5009" s="1">
        <v>43845</v>
      </c>
      <c r="G5009" s="1">
        <v>43861</v>
      </c>
      <c r="H5009" s="1">
        <v>43862</v>
      </c>
      <c r="I5009" t="s">
        <v>18</v>
      </c>
      <c r="J5009">
        <v>11</v>
      </c>
      <c r="K5009">
        <v>18</v>
      </c>
      <c r="L5009">
        <v>144</v>
      </c>
      <c r="M5009">
        <v>20</v>
      </c>
      <c r="N5009">
        <v>1</v>
      </c>
      <c r="O5009">
        <v>0.05</v>
      </c>
      <c r="P5009">
        <v>3272.28</v>
      </c>
      <c r="Q5009">
        <v>5949.6</v>
      </c>
      <c r="R5009">
        <f>Table1[[#This Row],[OrderQuantity]]*Table1[[#This Row],[UnitPrice]]</f>
        <v>5949.6</v>
      </c>
      <c r="S5009">
        <f>Table1[[#This Row],[OrderQuantity]]*Table1[[#This Row],[UnitCost]]</f>
        <v>3272.28</v>
      </c>
      <c r="T5009">
        <f>Table1[[#This Row],[OrderQuantity]]*Table1[[#This Row],[UnitPrice]]*(1-Table1[[#This Row],[DiscountApplied]]) - (Table1[[#This Row],[OrderQuantity]]*Table1[[#This Row],[UnitCost]])</f>
        <v>2379.8399999999997</v>
      </c>
      <c r="U5009">
        <f>DATEDIF(Table1[[#This Row],[ShipDate]],Table1[[#This Row],[DeliveryDate]],"d")</f>
        <v>1</v>
      </c>
      <c r="V5009" t="str">
        <f t="shared" si="157"/>
        <v>On Time</v>
      </c>
    </row>
    <row r="5010" spans="2:22" x14ac:dyDescent="0.3">
      <c r="B5010" t="str">
        <f t="shared" si="156"/>
        <v>SO-005109</v>
      </c>
      <c r="C5010" t="s">
        <v>16</v>
      </c>
      <c r="D5010" t="s">
        <v>26</v>
      </c>
      <c r="E5010" s="1">
        <v>43700</v>
      </c>
      <c r="F5010" s="1">
        <v>43845</v>
      </c>
      <c r="G5010" s="1">
        <v>43847</v>
      </c>
      <c r="H5010" s="1">
        <v>43849</v>
      </c>
      <c r="I5010" t="s">
        <v>18</v>
      </c>
      <c r="J5010">
        <v>9</v>
      </c>
      <c r="K5010">
        <v>42</v>
      </c>
      <c r="L5010">
        <v>75</v>
      </c>
      <c r="M5010">
        <v>20</v>
      </c>
      <c r="N5010">
        <v>5</v>
      </c>
      <c r="O5010">
        <v>0.08</v>
      </c>
      <c r="P5010">
        <v>1578.52</v>
      </c>
      <c r="Q5010">
        <v>3946.3</v>
      </c>
      <c r="R5010">
        <f>Table1[[#This Row],[OrderQuantity]]*Table1[[#This Row],[UnitPrice]]</f>
        <v>19731.5</v>
      </c>
      <c r="S5010">
        <f>Table1[[#This Row],[OrderQuantity]]*Table1[[#This Row],[UnitCost]]</f>
        <v>7892.6</v>
      </c>
      <c r="T5010">
        <f>Table1[[#This Row],[OrderQuantity]]*Table1[[#This Row],[UnitPrice]]*(1-Table1[[#This Row],[DiscountApplied]]) - (Table1[[#This Row],[OrderQuantity]]*Table1[[#This Row],[UnitCost]])</f>
        <v>10260.379999999999</v>
      </c>
      <c r="U5010">
        <f>DATEDIF(Table1[[#This Row],[ShipDate]],Table1[[#This Row],[DeliveryDate]],"d")</f>
        <v>2</v>
      </c>
      <c r="V5010" t="str">
        <f t="shared" si="157"/>
        <v>On Time</v>
      </c>
    </row>
    <row r="5011" spans="2:22" x14ac:dyDescent="0.3">
      <c r="B5011" t="str">
        <f t="shared" si="156"/>
        <v>SO-005110</v>
      </c>
      <c r="C5011" t="s">
        <v>16</v>
      </c>
      <c r="D5011" t="s">
        <v>26</v>
      </c>
      <c r="E5011" s="1">
        <v>43700</v>
      </c>
      <c r="F5011" s="1">
        <v>43845</v>
      </c>
      <c r="G5011" s="1">
        <v>43848</v>
      </c>
      <c r="H5011" s="1">
        <v>43849</v>
      </c>
      <c r="I5011" t="s">
        <v>18</v>
      </c>
      <c r="J5011">
        <v>3</v>
      </c>
      <c r="K5011">
        <v>24</v>
      </c>
      <c r="L5011">
        <v>79</v>
      </c>
      <c r="M5011">
        <v>5</v>
      </c>
      <c r="N5011">
        <v>2</v>
      </c>
      <c r="O5011">
        <v>0.2</v>
      </c>
      <c r="P5011">
        <v>1536.44</v>
      </c>
      <c r="Q5011">
        <v>1969.8</v>
      </c>
      <c r="R5011">
        <f>Table1[[#This Row],[OrderQuantity]]*Table1[[#This Row],[UnitPrice]]</f>
        <v>3939.6</v>
      </c>
      <c r="S5011">
        <f>Table1[[#This Row],[OrderQuantity]]*Table1[[#This Row],[UnitCost]]</f>
        <v>3072.88</v>
      </c>
      <c r="T5011">
        <f>Table1[[#This Row],[OrderQuantity]]*Table1[[#This Row],[UnitPrice]]*(1-Table1[[#This Row],[DiscountApplied]]) - (Table1[[#This Row],[OrderQuantity]]*Table1[[#This Row],[UnitCost]])</f>
        <v>78.800000000000182</v>
      </c>
      <c r="U5011">
        <f>DATEDIF(Table1[[#This Row],[ShipDate]],Table1[[#This Row],[DeliveryDate]],"d")</f>
        <v>1</v>
      </c>
      <c r="V5011" t="str">
        <f t="shared" si="157"/>
        <v>On Time</v>
      </c>
    </row>
    <row r="5012" spans="2:22" x14ac:dyDescent="0.3">
      <c r="B5012" t="str">
        <f t="shared" si="156"/>
        <v>SO-005111</v>
      </c>
      <c r="C5012" t="s">
        <v>16</v>
      </c>
      <c r="D5012" t="s">
        <v>24</v>
      </c>
      <c r="E5012" s="1">
        <v>43700</v>
      </c>
      <c r="F5012" s="1">
        <v>43845</v>
      </c>
      <c r="G5012" s="1">
        <v>43868</v>
      </c>
      <c r="H5012" s="1">
        <v>43874</v>
      </c>
      <c r="I5012" t="s">
        <v>18</v>
      </c>
      <c r="J5012">
        <v>1</v>
      </c>
      <c r="K5012">
        <v>47</v>
      </c>
      <c r="L5012">
        <v>12</v>
      </c>
      <c r="M5012">
        <v>24</v>
      </c>
      <c r="N5012">
        <v>2</v>
      </c>
      <c r="O5012">
        <v>0.05</v>
      </c>
      <c r="P5012">
        <v>2872.63</v>
      </c>
      <c r="Q5012">
        <v>5862.5</v>
      </c>
      <c r="R5012">
        <f>Table1[[#This Row],[OrderQuantity]]*Table1[[#This Row],[UnitPrice]]</f>
        <v>11725</v>
      </c>
      <c r="S5012">
        <f>Table1[[#This Row],[OrderQuantity]]*Table1[[#This Row],[UnitCost]]</f>
        <v>5745.26</v>
      </c>
      <c r="T5012">
        <f>Table1[[#This Row],[OrderQuantity]]*Table1[[#This Row],[UnitPrice]]*(1-Table1[[#This Row],[DiscountApplied]]) - (Table1[[#This Row],[OrderQuantity]]*Table1[[#This Row],[UnitCost]])</f>
        <v>5393.49</v>
      </c>
      <c r="U5012">
        <f>DATEDIF(Table1[[#This Row],[ShipDate]],Table1[[#This Row],[DeliveryDate]],"d")</f>
        <v>6</v>
      </c>
      <c r="V5012" t="str">
        <f t="shared" si="157"/>
        <v>On Time</v>
      </c>
    </row>
    <row r="5013" spans="2:22" x14ac:dyDescent="0.3">
      <c r="B5013" t="str">
        <f t="shared" si="156"/>
        <v>SO-005112</v>
      </c>
      <c r="C5013" t="s">
        <v>19</v>
      </c>
      <c r="D5013" t="s">
        <v>20</v>
      </c>
      <c r="E5013" s="1">
        <v>43800</v>
      </c>
      <c r="F5013" s="1">
        <v>43845</v>
      </c>
      <c r="G5013" s="1">
        <v>43853</v>
      </c>
      <c r="H5013" s="1">
        <v>43862</v>
      </c>
      <c r="I5013" t="s">
        <v>18</v>
      </c>
      <c r="J5013">
        <v>19</v>
      </c>
      <c r="K5013">
        <v>23</v>
      </c>
      <c r="L5013">
        <v>167</v>
      </c>
      <c r="M5013">
        <v>29</v>
      </c>
      <c r="N5013">
        <v>5</v>
      </c>
      <c r="O5013">
        <v>0.15</v>
      </c>
      <c r="P5013">
        <v>739.95</v>
      </c>
      <c r="Q5013">
        <v>1681.7</v>
      </c>
      <c r="R5013">
        <f>Table1[[#This Row],[OrderQuantity]]*Table1[[#This Row],[UnitPrice]]</f>
        <v>8408.5</v>
      </c>
      <c r="S5013">
        <f>Table1[[#This Row],[OrderQuantity]]*Table1[[#This Row],[UnitCost]]</f>
        <v>3699.75</v>
      </c>
      <c r="T5013">
        <f>Table1[[#This Row],[OrderQuantity]]*Table1[[#This Row],[UnitPrice]]*(1-Table1[[#This Row],[DiscountApplied]]) - (Table1[[#This Row],[OrderQuantity]]*Table1[[#This Row],[UnitCost]])</f>
        <v>3447.4749999999995</v>
      </c>
      <c r="U5013">
        <f>DATEDIF(Table1[[#This Row],[ShipDate]],Table1[[#This Row],[DeliveryDate]],"d")</f>
        <v>9</v>
      </c>
      <c r="V5013" t="str">
        <f t="shared" si="157"/>
        <v>Late</v>
      </c>
    </row>
    <row r="5014" spans="2:22" x14ac:dyDescent="0.3">
      <c r="B5014" t="str">
        <f t="shared" si="156"/>
        <v>SO-005113</v>
      </c>
      <c r="C5014" t="s">
        <v>22</v>
      </c>
      <c r="D5014" t="s">
        <v>20</v>
      </c>
      <c r="E5014" s="1">
        <v>43700</v>
      </c>
      <c r="F5014" s="1">
        <v>43846</v>
      </c>
      <c r="G5014" s="1">
        <v>43867</v>
      </c>
      <c r="H5014" s="1">
        <v>43870</v>
      </c>
      <c r="I5014" t="s">
        <v>18</v>
      </c>
      <c r="J5014">
        <v>26</v>
      </c>
      <c r="K5014">
        <v>20</v>
      </c>
      <c r="L5014">
        <v>93</v>
      </c>
      <c r="M5014">
        <v>11</v>
      </c>
      <c r="N5014">
        <v>8</v>
      </c>
      <c r="O5014">
        <v>0.05</v>
      </c>
      <c r="P5014">
        <v>1361.98</v>
      </c>
      <c r="Q5014">
        <v>2432.1</v>
      </c>
      <c r="R5014">
        <f>Table1[[#This Row],[OrderQuantity]]*Table1[[#This Row],[UnitPrice]]</f>
        <v>19456.8</v>
      </c>
      <c r="S5014">
        <f>Table1[[#This Row],[OrderQuantity]]*Table1[[#This Row],[UnitCost]]</f>
        <v>10895.84</v>
      </c>
      <c r="T5014">
        <f>Table1[[#This Row],[OrderQuantity]]*Table1[[#This Row],[UnitPrice]]*(1-Table1[[#This Row],[DiscountApplied]]) - (Table1[[#This Row],[OrderQuantity]]*Table1[[#This Row],[UnitCost]])</f>
        <v>7588.119999999999</v>
      </c>
      <c r="U5014">
        <f>DATEDIF(Table1[[#This Row],[ShipDate]],Table1[[#This Row],[DeliveryDate]],"d")</f>
        <v>3</v>
      </c>
      <c r="V5014" t="str">
        <f t="shared" si="157"/>
        <v>On Time</v>
      </c>
    </row>
    <row r="5015" spans="2:22" x14ac:dyDescent="0.3">
      <c r="B5015" t="str">
        <f t="shared" si="156"/>
        <v>SO-005114</v>
      </c>
      <c r="C5015" t="s">
        <v>16</v>
      </c>
      <c r="D5015" t="s">
        <v>17</v>
      </c>
      <c r="E5015" s="1">
        <v>43700</v>
      </c>
      <c r="F5015" s="1">
        <v>43846</v>
      </c>
      <c r="G5015" s="1">
        <v>43849</v>
      </c>
      <c r="H5015" s="1">
        <v>43854</v>
      </c>
      <c r="I5015" t="s">
        <v>18</v>
      </c>
      <c r="J5015">
        <v>8</v>
      </c>
      <c r="K5015">
        <v>28</v>
      </c>
      <c r="L5015">
        <v>225</v>
      </c>
      <c r="M5015">
        <v>35</v>
      </c>
      <c r="N5015">
        <v>6</v>
      </c>
      <c r="O5015">
        <v>0.08</v>
      </c>
      <c r="P5015">
        <v>1429.51</v>
      </c>
      <c r="Q5015">
        <v>1701.8</v>
      </c>
      <c r="R5015">
        <f>Table1[[#This Row],[OrderQuantity]]*Table1[[#This Row],[UnitPrice]]</f>
        <v>10210.799999999999</v>
      </c>
      <c r="S5015">
        <f>Table1[[#This Row],[OrderQuantity]]*Table1[[#This Row],[UnitCost]]</f>
        <v>8577.06</v>
      </c>
      <c r="T5015">
        <f>Table1[[#This Row],[OrderQuantity]]*Table1[[#This Row],[UnitPrice]]*(1-Table1[[#This Row],[DiscountApplied]]) - (Table1[[#This Row],[OrderQuantity]]*Table1[[#This Row],[UnitCost]])</f>
        <v>816.8760000000002</v>
      </c>
      <c r="U5015">
        <f>DATEDIF(Table1[[#This Row],[ShipDate]],Table1[[#This Row],[DeliveryDate]],"d")</f>
        <v>5</v>
      </c>
      <c r="V5015" t="str">
        <f t="shared" si="157"/>
        <v>On Time</v>
      </c>
    </row>
    <row r="5016" spans="2:22" x14ac:dyDescent="0.3">
      <c r="B5016" t="str">
        <f t="shared" si="156"/>
        <v>SO-005115</v>
      </c>
      <c r="C5016" t="s">
        <v>22</v>
      </c>
      <c r="D5016" t="s">
        <v>20</v>
      </c>
      <c r="E5016" s="1">
        <v>43800</v>
      </c>
      <c r="F5016" s="1">
        <v>43846</v>
      </c>
      <c r="G5016" s="1">
        <v>43859</v>
      </c>
      <c r="H5016" s="1">
        <v>43862</v>
      </c>
      <c r="I5016" t="s">
        <v>18</v>
      </c>
      <c r="J5016">
        <v>26</v>
      </c>
      <c r="K5016">
        <v>41</v>
      </c>
      <c r="L5016">
        <v>167</v>
      </c>
      <c r="M5016">
        <v>30</v>
      </c>
      <c r="N5016">
        <v>8</v>
      </c>
      <c r="O5016">
        <v>0.15</v>
      </c>
      <c r="P5016">
        <v>2207.58</v>
      </c>
      <c r="Q5016">
        <v>3504.1</v>
      </c>
      <c r="R5016">
        <f>Table1[[#This Row],[OrderQuantity]]*Table1[[#This Row],[UnitPrice]]</f>
        <v>28032.799999999999</v>
      </c>
      <c r="S5016">
        <f>Table1[[#This Row],[OrderQuantity]]*Table1[[#This Row],[UnitCost]]</f>
        <v>17660.64</v>
      </c>
      <c r="T5016">
        <f>Table1[[#This Row],[OrderQuantity]]*Table1[[#This Row],[UnitPrice]]*(1-Table1[[#This Row],[DiscountApplied]]) - (Table1[[#This Row],[OrderQuantity]]*Table1[[#This Row],[UnitCost]])</f>
        <v>6167.239999999998</v>
      </c>
      <c r="U5016">
        <f>DATEDIF(Table1[[#This Row],[ShipDate]],Table1[[#This Row],[DeliveryDate]],"d")</f>
        <v>3</v>
      </c>
      <c r="V5016" t="str">
        <f t="shared" si="157"/>
        <v>On Time</v>
      </c>
    </row>
    <row r="5017" spans="2:22" x14ac:dyDescent="0.3">
      <c r="B5017" t="str">
        <f t="shared" si="156"/>
        <v>SO-005116</v>
      </c>
      <c r="C5017" t="s">
        <v>22</v>
      </c>
      <c r="D5017" t="s">
        <v>17</v>
      </c>
      <c r="E5017" s="1">
        <v>43800</v>
      </c>
      <c r="F5017" s="1">
        <v>43846</v>
      </c>
      <c r="G5017" s="1">
        <v>43851</v>
      </c>
      <c r="H5017" s="1">
        <v>43861</v>
      </c>
      <c r="I5017" t="s">
        <v>18</v>
      </c>
      <c r="J5017">
        <v>28</v>
      </c>
      <c r="K5017">
        <v>36</v>
      </c>
      <c r="L5017">
        <v>222</v>
      </c>
      <c r="M5017">
        <v>16</v>
      </c>
      <c r="N5017">
        <v>6</v>
      </c>
      <c r="O5017">
        <v>0.2</v>
      </c>
      <c r="P5017">
        <v>1689.47</v>
      </c>
      <c r="Q5017">
        <v>2639.8</v>
      </c>
      <c r="R5017">
        <f>Table1[[#This Row],[OrderQuantity]]*Table1[[#This Row],[UnitPrice]]</f>
        <v>15838.800000000001</v>
      </c>
      <c r="S5017">
        <f>Table1[[#This Row],[OrderQuantity]]*Table1[[#This Row],[UnitCost]]</f>
        <v>10136.82</v>
      </c>
      <c r="T5017">
        <f>Table1[[#This Row],[OrderQuantity]]*Table1[[#This Row],[UnitPrice]]*(1-Table1[[#This Row],[DiscountApplied]]) - (Table1[[#This Row],[OrderQuantity]]*Table1[[#This Row],[UnitCost]])</f>
        <v>2534.2200000000012</v>
      </c>
      <c r="U5017">
        <f>DATEDIF(Table1[[#This Row],[ShipDate]],Table1[[#This Row],[DeliveryDate]],"d")</f>
        <v>10</v>
      </c>
      <c r="V5017" t="str">
        <f t="shared" si="157"/>
        <v>Late</v>
      </c>
    </row>
    <row r="5018" spans="2:22" x14ac:dyDescent="0.3">
      <c r="B5018" t="str">
        <f t="shared" si="156"/>
        <v>SO-005117</v>
      </c>
      <c r="C5018" t="s">
        <v>16</v>
      </c>
      <c r="D5018" t="s">
        <v>23</v>
      </c>
      <c r="E5018" s="1">
        <v>43700</v>
      </c>
      <c r="F5018" s="1">
        <v>43846</v>
      </c>
      <c r="G5018" s="1">
        <v>43862</v>
      </c>
      <c r="H5018" s="1">
        <v>43871</v>
      </c>
      <c r="I5018" t="s">
        <v>18</v>
      </c>
      <c r="J5018">
        <v>7</v>
      </c>
      <c r="K5018">
        <v>5</v>
      </c>
      <c r="L5018">
        <v>294</v>
      </c>
      <c r="M5018">
        <v>47</v>
      </c>
      <c r="N5018">
        <v>7</v>
      </c>
      <c r="O5018">
        <v>0.08</v>
      </c>
      <c r="P5018">
        <v>1021.08</v>
      </c>
      <c r="Q5018">
        <v>1701.8</v>
      </c>
      <c r="R5018">
        <f>Table1[[#This Row],[OrderQuantity]]*Table1[[#This Row],[UnitPrice]]</f>
        <v>11912.6</v>
      </c>
      <c r="S5018">
        <f>Table1[[#This Row],[OrderQuantity]]*Table1[[#This Row],[UnitCost]]</f>
        <v>7147.56</v>
      </c>
      <c r="T5018">
        <f>Table1[[#This Row],[OrderQuantity]]*Table1[[#This Row],[UnitPrice]]*(1-Table1[[#This Row],[DiscountApplied]]) - (Table1[[#This Row],[OrderQuantity]]*Table1[[#This Row],[UnitCost]])</f>
        <v>3812.0320000000002</v>
      </c>
      <c r="U5018">
        <f>DATEDIF(Table1[[#This Row],[ShipDate]],Table1[[#This Row],[DeliveryDate]],"d")</f>
        <v>9</v>
      </c>
      <c r="V5018" t="str">
        <f t="shared" si="157"/>
        <v>Late</v>
      </c>
    </row>
    <row r="5019" spans="2:22" x14ac:dyDescent="0.3">
      <c r="B5019" t="str">
        <f t="shared" si="156"/>
        <v>SO-005118</v>
      </c>
      <c r="C5019" t="s">
        <v>22</v>
      </c>
      <c r="D5019" t="s">
        <v>26</v>
      </c>
      <c r="E5019" s="1">
        <v>43700</v>
      </c>
      <c r="F5019" s="1">
        <v>43846</v>
      </c>
      <c r="G5019" s="1">
        <v>43851</v>
      </c>
      <c r="H5019" s="1">
        <v>43857</v>
      </c>
      <c r="I5019" t="s">
        <v>18</v>
      </c>
      <c r="J5019">
        <v>26</v>
      </c>
      <c r="K5019">
        <v>5</v>
      </c>
      <c r="L5019">
        <v>74</v>
      </c>
      <c r="M5019">
        <v>1</v>
      </c>
      <c r="N5019">
        <v>3</v>
      </c>
      <c r="O5019">
        <v>0.05</v>
      </c>
      <c r="P5019">
        <v>2315.92</v>
      </c>
      <c r="Q5019">
        <v>5514.1</v>
      </c>
      <c r="R5019">
        <f>Table1[[#This Row],[OrderQuantity]]*Table1[[#This Row],[UnitPrice]]</f>
        <v>16542.300000000003</v>
      </c>
      <c r="S5019">
        <f>Table1[[#This Row],[OrderQuantity]]*Table1[[#This Row],[UnitCost]]</f>
        <v>6947.76</v>
      </c>
      <c r="T5019">
        <f>Table1[[#This Row],[OrderQuantity]]*Table1[[#This Row],[UnitPrice]]*(1-Table1[[#This Row],[DiscountApplied]]) - (Table1[[#This Row],[OrderQuantity]]*Table1[[#This Row],[UnitCost]])</f>
        <v>8767.4250000000011</v>
      </c>
      <c r="U5019">
        <f>DATEDIF(Table1[[#This Row],[ShipDate]],Table1[[#This Row],[DeliveryDate]],"d")</f>
        <v>6</v>
      </c>
      <c r="V5019" t="str">
        <f t="shared" si="157"/>
        <v>On Time</v>
      </c>
    </row>
    <row r="5020" spans="2:22" x14ac:dyDescent="0.3">
      <c r="B5020" t="str">
        <f t="shared" si="156"/>
        <v>SO-005119</v>
      </c>
      <c r="C5020" t="s">
        <v>19</v>
      </c>
      <c r="D5020" t="s">
        <v>26</v>
      </c>
      <c r="E5020" s="1">
        <v>43700</v>
      </c>
      <c r="F5020" s="1">
        <v>43846</v>
      </c>
      <c r="G5020" s="1">
        <v>43857</v>
      </c>
      <c r="H5020" s="1">
        <v>43860</v>
      </c>
      <c r="I5020" t="s">
        <v>18</v>
      </c>
      <c r="J5020">
        <v>12</v>
      </c>
      <c r="K5020">
        <v>20</v>
      </c>
      <c r="L5020">
        <v>81</v>
      </c>
      <c r="M5020">
        <v>19</v>
      </c>
      <c r="N5020">
        <v>8</v>
      </c>
      <c r="O5020">
        <v>0.2</v>
      </c>
      <c r="P5020">
        <v>696.47</v>
      </c>
      <c r="Q5020">
        <v>1105.5</v>
      </c>
      <c r="R5020">
        <f>Table1[[#This Row],[OrderQuantity]]*Table1[[#This Row],[UnitPrice]]</f>
        <v>8844</v>
      </c>
      <c r="S5020">
        <f>Table1[[#This Row],[OrderQuantity]]*Table1[[#This Row],[UnitCost]]</f>
        <v>5571.76</v>
      </c>
      <c r="T5020">
        <f>Table1[[#This Row],[OrderQuantity]]*Table1[[#This Row],[UnitPrice]]*(1-Table1[[#This Row],[DiscountApplied]]) - (Table1[[#This Row],[OrderQuantity]]*Table1[[#This Row],[UnitCost]])</f>
        <v>1503.4400000000005</v>
      </c>
      <c r="U5020">
        <f>DATEDIF(Table1[[#This Row],[ShipDate]],Table1[[#This Row],[DeliveryDate]],"d")</f>
        <v>3</v>
      </c>
      <c r="V5020" t="str">
        <f t="shared" si="157"/>
        <v>On Time</v>
      </c>
    </row>
    <row r="5021" spans="2:22" x14ac:dyDescent="0.3">
      <c r="B5021" t="str">
        <f t="shared" si="156"/>
        <v>SO-005120</v>
      </c>
      <c r="C5021" t="s">
        <v>16</v>
      </c>
      <c r="D5021" t="s">
        <v>25</v>
      </c>
      <c r="E5021" s="1">
        <v>43800</v>
      </c>
      <c r="F5021" s="1">
        <v>43846</v>
      </c>
      <c r="G5021" s="1">
        <v>43852</v>
      </c>
      <c r="H5021" s="1">
        <v>43856</v>
      </c>
      <c r="I5021" t="s">
        <v>18</v>
      </c>
      <c r="J5021">
        <v>9</v>
      </c>
      <c r="K5021">
        <v>33</v>
      </c>
      <c r="L5021">
        <v>346</v>
      </c>
      <c r="M5021">
        <v>27</v>
      </c>
      <c r="N5021">
        <v>5</v>
      </c>
      <c r="O5021">
        <v>0.08</v>
      </c>
      <c r="P5021">
        <v>815.12</v>
      </c>
      <c r="Q5021">
        <v>1031.8</v>
      </c>
      <c r="R5021">
        <f>Table1[[#This Row],[OrderQuantity]]*Table1[[#This Row],[UnitPrice]]</f>
        <v>5159</v>
      </c>
      <c r="S5021">
        <f>Table1[[#This Row],[OrderQuantity]]*Table1[[#This Row],[UnitCost]]</f>
        <v>4075.6</v>
      </c>
      <c r="T5021">
        <f>Table1[[#This Row],[OrderQuantity]]*Table1[[#This Row],[UnitPrice]]*(1-Table1[[#This Row],[DiscountApplied]]) - (Table1[[#This Row],[OrderQuantity]]*Table1[[#This Row],[UnitCost]])</f>
        <v>670.68000000000075</v>
      </c>
      <c r="U5021">
        <f>DATEDIF(Table1[[#This Row],[ShipDate]],Table1[[#This Row],[DeliveryDate]],"d")</f>
        <v>4</v>
      </c>
      <c r="V5021" t="str">
        <f t="shared" si="157"/>
        <v>On Time</v>
      </c>
    </row>
    <row r="5022" spans="2:22" x14ac:dyDescent="0.3">
      <c r="B5022" t="str">
        <f t="shared" si="156"/>
        <v>SO-005121</v>
      </c>
      <c r="C5022" t="s">
        <v>16</v>
      </c>
      <c r="D5022" t="s">
        <v>24</v>
      </c>
      <c r="E5022" s="1">
        <v>43800</v>
      </c>
      <c r="F5022" s="1">
        <v>43846</v>
      </c>
      <c r="G5022" s="1">
        <v>43851</v>
      </c>
      <c r="H5022" s="1">
        <v>43853</v>
      </c>
      <c r="I5022" t="s">
        <v>18</v>
      </c>
      <c r="J5022">
        <v>2</v>
      </c>
      <c r="K5022">
        <v>28</v>
      </c>
      <c r="L5022">
        <v>48</v>
      </c>
      <c r="M5022">
        <v>1</v>
      </c>
      <c r="N5022">
        <v>2</v>
      </c>
      <c r="O5022">
        <v>0.08</v>
      </c>
      <c r="P5022">
        <v>4090.75</v>
      </c>
      <c r="Q5022">
        <v>5681.6</v>
      </c>
      <c r="R5022">
        <f>Table1[[#This Row],[OrderQuantity]]*Table1[[#This Row],[UnitPrice]]</f>
        <v>11363.2</v>
      </c>
      <c r="S5022">
        <f>Table1[[#This Row],[OrderQuantity]]*Table1[[#This Row],[UnitCost]]</f>
        <v>8181.5</v>
      </c>
      <c r="T5022">
        <f>Table1[[#This Row],[OrderQuantity]]*Table1[[#This Row],[UnitPrice]]*(1-Table1[[#This Row],[DiscountApplied]]) - (Table1[[#This Row],[OrderQuantity]]*Table1[[#This Row],[UnitCost]])</f>
        <v>2272.6440000000002</v>
      </c>
      <c r="U5022">
        <f>DATEDIF(Table1[[#This Row],[ShipDate]],Table1[[#This Row],[DeliveryDate]],"d")</f>
        <v>2</v>
      </c>
      <c r="V5022" t="str">
        <f t="shared" si="157"/>
        <v>On Time</v>
      </c>
    </row>
    <row r="5023" spans="2:22" x14ac:dyDescent="0.3">
      <c r="B5023" t="str">
        <f t="shared" si="156"/>
        <v>SO-005122</v>
      </c>
      <c r="C5023" t="s">
        <v>16</v>
      </c>
      <c r="D5023" t="s">
        <v>20</v>
      </c>
      <c r="E5023" s="1">
        <v>43800</v>
      </c>
      <c r="F5023" s="1">
        <v>43846</v>
      </c>
      <c r="G5023" s="1">
        <v>43851</v>
      </c>
      <c r="H5023" s="1">
        <v>43860</v>
      </c>
      <c r="I5023" t="s">
        <v>18</v>
      </c>
      <c r="J5023">
        <v>6</v>
      </c>
      <c r="K5023">
        <v>12</v>
      </c>
      <c r="L5023">
        <v>168</v>
      </c>
      <c r="M5023">
        <v>2</v>
      </c>
      <c r="N5023">
        <v>1</v>
      </c>
      <c r="O5023">
        <v>0.15</v>
      </c>
      <c r="P5023">
        <v>1869.17</v>
      </c>
      <c r="Q5023">
        <v>2525.9</v>
      </c>
      <c r="R5023">
        <f>Table1[[#This Row],[OrderQuantity]]*Table1[[#This Row],[UnitPrice]]</f>
        <v>2525.9</v>
      </c>
      <c r="S5023">
        <f>Table1[[#This Row],[OrderQuantity]]*Table1[[#This Row],[UnitCost]]</f>
        <v>1869.17</v>
      </c>
      <c r="T5023">
        <f>Table1[[#This Row],[OrderQuantity]]*Table1[[#This Row],[UnitPrice]]*(1-Table1[[#This Row],[DiscountApplied]]) - (Table1[[#This Row],[OrderQuantity]]*Table1[[#This Row],[UnitCost]])</f>
        <v>277.8449999999998</v>
      </c>
      <c r="U5023">
        <f>DATEDIF(Table1[[#This Row],[ShipDate]],Table1[[#This Row],[DeliveryDate]],"d")</f>
        <v>9</v>
      </c>
      <c r="V5023" t="str">
        <f t="shared" si="157"/>
        <v>Late</v>
      </c>
    </row>
    <row r="5024" spans="2:22" x14ac:dyDescent="0.3">
      <c r="B5024" t="str">
        <f t="shared" si="156"/>
        <v>SO-005123</v>
      </c>
      <c r="C5024" t="s">
        <v>19</v>
      </c>
      <c r="D5024" t="s">
        <v>25</v>
      </c>
      <c r="E5024" s="1">
        <v>43700</v>
      </c>
      <c r="F5024" s="1">
        <v>43846</v>
      </c>
      <c r="G5024" s="1">
        <v>43867</v>
      </c>
      <c r="H5024" s="1">
        <v>43868</v>
      </c>
      <c r="I5024" t="s">
        <v>18</v>
      </c>
      <c r="J5024">
        <v>14</v>
      </c>
      <c r="K5024">
        <v>41</v>
      </c>
      <c r="L5024">
        <v>358</v>
      </c>
      <c r="M5024">
        <v>12</v>
      </c>
      <c r="N5024">
        <v>6</v>
      </c>
      <c r="O5024">
        <v>0.08</v>
      </c>
      <c r="P5024">
        <v>639.85</v>
      </c>
      <c r="Q5024">
        <v>1279.7</v>
      </c>
      <c r="R5024">
        <f>Table1[[#This Row],[OrderQuantity]]*Table1[[#This Row],[UnitPrice]]</f>
        <v>7678.2000000000007</v>
      </c>
      <c r="S5024">
        <f>Table1[[#This Row],[OrderQuantity]]*Table1[[#This Row],[UnitCost]]</f>
        <v>3839.1000000000004</v>
      </c>
      <c r="T5024">
        <f>Table1[[#This Row],[OrderQuantity]]*Table1[[#This Row],[UnitPrice]]*(1-Table1[[#This Row],[DiscountApplied]]) - (Table1[[#This Row],[OrderQuantity]]*Table1[[#This Row],[UnitCost]])</f>
        <v>3224.844000000001</v>
      </c>
      <c r="U5024">
        <f>DATEDIF(Table1[[#This Row],[ShipDate]],Table1[[#This Row],[DeliveryDate]],"d")</f>
        <v>1</v>
      </c>
      <c r="V5024" t="str">
        <f t="shared" si="157"/>
        <v>On Time</v>
      </c>
    </row>
    <row r="5025" spans="2:22" x14ac:dyDescent="0.3">
      <c r="B5025" t="str">
        <f t="shared" si="156"/>
        <v>SO-005124</v>
      </c>
      <c r="C5025" t="s">
        <v>21</v>
      </c>
      <c r="D5025" t="s">
        <v>20</v>
      </c>
      <c r="E5025" s="1">
        <v>43800</v>
      </c>
      <c r="F5025" s="1">
        <v>43847</v>
      </c>
      <c r="G5025" s="1">
        <v>43852</v>
      </c>
      <c r="H5025" s="1">
        <v>43853</v>
      </c>
      <c r="I5025" t="s">
        <v>18</v>
      </c>
      <c r="J5025">
        <v>21</v>
      </c>
      <c r="K5025">
        <v>5</v>
      </c>
      <c r="L5025">
        <v>128</v>
      </c>
      <c r="M5025">
        <v>24</v>
      </c>
      <c r="N5025">
        <v>4</v>
      </c>
      <c r="O5025">
        <v>0.05</v>
      </c>
      <c r="P5025">
        <v>2073.92</v>
      </c>
      <c r="Q5025">
        <v>3095.4</v>
      </c>
      <c r="R5025">
        <f>Table1[[#This Row],[OrderQuantity]]*Table1[[#This Row],[UnitPrice]]</f>
        <v>12381.6</v>
      </c>
      <c r="S5025">
        <f>Table1[[#This Row],[OrderQuantity]]*Table1[[#This Row],[UnitCost]]</f>
        <v>8295.68</v>
      </c>
      <c r="T5025">
        <f>Table1[[#This Row],[OrderQuantity]]*Table1[[#This Row],[UnitPrice]]*(1-Table1[[#This Row],[DiscountApplied]]) - (Table1[[#This Row],[OrderQuantity]]*Table1[[#This Row],[UnitCost]])</f>
        <v>3466.84</v>
      </c>
      <c r="U5025">
        <f>DATEDIF(Table1[[#This Row],[ShipDate]],Table1[[#This Row],[DeliveryDate]],"d")</f>
        <v>1</v>
      </c>
      <c r="V5025" t="str">
        <f t="shared" si="157"/>
        <v>On Time</v>
      </c>
    </row>
    <row r="5026" spans="2:22" x14ac:dyDescent="0.3">
      <c r="B5026" t="str">
        <f t="shared" si="156"/>
        <v>SO-005125</v>
      </c>
      <c r="C5026" t="s">
        <v>16</v>
      </c>
      <c r="D5026" t="s">
        <v>24</v>
      </c>
      <c r="E5026" s="1">
        <v>43700</v>
      </c>
      <c r="F5026" s="1">
        <v>43847</v>
      </c>
      <c r="G5026" s="1">
        <v>43859</v>
      </c>
      <c r="H5026" s="1">
        <v>43865</v>
      </c>
      <c r="I5026" t="s">
        <v>18</v>
      </c>
      <c r="J5026">
        <v>1</v>
      </c>
      <c r="K5026">
        <v>14</v>
      </c>
      <c r="L5026">
        <v>50</v>
      </c>
      <c r="M5026">
        <v>2</v>
      </c>
      <c r="N5026">
        <v>2</v>
      </c>
      <c r="O5026">
        <v>0.15</v>
      </c>
      <c r="P5026">
        <v>146.33000000000001</v>
      </c>
      <c r="Q5026">
        <v>174.2</v>
      </c>
      <c r="R5026">
        <f>Table1[[#This Row],[OrderQuantity]]*Table1[[#This Row],[UnitPrice]]</f>
        <v>348.4</v>
      </c>
      <c r="S5026">
        <f>Table1[[#This Row],[OrderQuantity]]*Table1[[#This Row],[UnitCost]]</f>
        <v>292.66000000000003</v>
      </c>
      <c r="T5026">
        <f>Table1[[#This Row],[OrderQuantity]]*Table1[[#This Row],[UnitPrice]]*(1-Table1[[#This Row],[DiscountApplied]]) - (Table1[[#This Row],[OrderQuantity]]*Table1[[#This Row],[UnitCost]])</f>
        <v>3.4799999999999613</v>
      </c>
      <c r="U5026">
        <f>DATEDIF(Table1[[#This Row],[ShipDate]],Table1[[#This Row],[DeliveryDate]],"d")</f>
        <v>6</v>
      </c>
      <c r="V5026" t="str">
        <f t="shared" si="157"/>
        <v>On Time</v>
      </c>
    </row>
    <row r="5027" spans="2:22" x14ac:dyDescent="0.3">
      <c r="B5027" t="str">
        <f t="shared" si="156"/>
        <v>SO-005126</v>
      </c>
      <c r="C5027" t="s">
        <v>21</v>
      </c>
      <c r="D5027" t="s">
        <v>24</v>
      </c>
      <c r="E5027" s="1">
        <v>43700</v>
      </c>
      <c r="F5027" s="1">
        <v>43847</v>
      </c>
      <c r="G5027" s="1">
        <v>43869</v>
      </c>
      <c r="H5027" s="1">
        <v>43878</v>
      </c>
      <c r="I5027" t="s">
        <v>18</v>
      </c>
      <c r="J5027">
        <v>25</v>
      </c>
      <c r="K5027">
        <v>5</v>
      </c>
      <c r="L5027">
        <v>1</v>
      </c>
      <c r="M5027">
        <v>34</v>
      </c>
      <c r="N5027">
        <v>2</v>
      </c>
      <c r="O5027">
        <v>0.1</v>
      </c>
      <c r="P5027">
        <v>684.74</v>
      </c>
      <c r="Q5027">
        <v>978.2</v>
      </c>
      <c r="R5027">
        <f>Table1[[#This Row],[OrderQuantity]]*Table1[[#This Row],[UnitPrice]]</f>
        <v>1956.4</v>
      </c>
      <c r="S5027">
        <f>Table1[[#This Row],[OrderQuantity]]*Table1[[#This Row],[UnitCost]]</f>
        <v>1369.48</v>
      </c>
      <c r="T5027">
        <f>Table1[[#This Row],[OrderQuantity]]*Table1[[#This Row],[UnitPrice]]*(1-Table1[[#This Row],[DiscountApplied]]) - (Table1[[#This Row],[OrderQuantity]]*Table1[[#This Row],[UnitCost]])</f>
        <v>391.2800000000002</v>
      </c>
      <c r="U5027">
        <f>DATEDIF(Table1[[#This Row],[ShipDate]],Table1[[#This Row],[DeliveryDate]],"d")</f>
        <v>9</v>
      </c>
      <c r="V5027" t="str">
        <f t="shared" si="157"/>
        <v>Late</v>
      </c>
    </row>
    <row r="5028" spans="2:22" x14ac:dyDescent="0.3">
      <c r="B5028" t="str">
        <f t="shared" si="156"/>
        <v>SO-005127</v>
      </c>
      <c r="C5028" t="s">
        <v>16</v>
      </c>
      <c r="D5028" t="s">
        <v>25</v>
      </c>
      <c r="E5028" s="1">
        <v>43700</v>
      </c>
      <c r="F5028" s="1">
        <v>43847</v>
      </c>
      <c r="G5028" s="1">
        <v>43863</v>
      </c>
      <c r="H5028" s="1">
        <v>43866</v>
      </c>
      <c r="I5028" t="s">
        <v>18</v>
      </c>
      <c r="J5028">
        <v>1</v>
      </c>
      <c r="K5028">
        <v>14</v>
      </c>
      <c r="L5028">
        <v>339</v>
      </c>
      <c r="M5028">
        <v>16</v>
      </c>
      <c r="N5028">
        <v>1</v>
      </c>
      <c r="O5028">
        <v>0.05</v>
      </c>
      <c r="P5028">
        <v>148.07</v>
      </c>
      <c r="Q5028">
        <v>227.8</v>
      </c>
      <c r="R5028">
        <f>Table1[[#This Row],[OrderQuantity]]*Table1[[#This Row],[UnitPrice]]</f>
        <v>227.8</v>
      </c>
      <c r="S5028">
        <f>Table1[[#This Row],[OrderQuantity]]*Table1[[#This Row],[UnitCost]]</f>
        <v>148.07</v>
      </c>
      <c r="T5028">
        <f>Table1[[#This Row],[OrderQuantity]]*Table1[[#This Row],[UnitPrice]]*(1-Table1[[#This Row],[DiscountApplied]]) - (Table1[[#This Row],[OrderQuantity]]*Table1[[#This Row],[UnitCost]])</f>
        <v>68.34</v>
      </c>
      <c r="U5028">
        <f>DATEDIF(Table1[[#This Row],[ShipDate]],Table1[[#This Row],[DeliveryDate]],"d")</f>
        <v>3</v>
      </c>
      <c r="V5028" t="str">
        <f t="shared" si="157"/>
        <v>On Time</v>
      </c>
    </row>
    <row r="5029" spans="2:22" x14ac:dyDescent="0.3">
      <c r="B5029" t="str">
        <f t="shared" si="156"/>
        <v>SO-005128</v>
      </c>
      <c r="C5029" t="s">
        <v>21</v>
      </c>
      <c r="D5029" t="s">
        <v>24</v>
      </c>
      <c r="E5029" s="1">
        <v>43700</v>
      </c>
      <c r="F5029" s="1">
        <v>43847</v>
      </c>
      <c r="G5029" s="1">
        <v>43868</v>
      </c>
      <c r="H5029" s="1">
        <v>43872</v>
      </c>
      <c r="I5029" t="s">
        <v>18</v>
      </c>
      <c r="J5029">
        <v>21</v>
      </c>
      <c r="K5029">
        <v>43</v>
      </c>
      <c r="L5029">
        <v>11</v>
      </c>
      <c r="M5029">
        <v>12</v>
      </c>
      <c r="N5029">
        <v>4</v>
      </c>
      <c r="O5029">
        <v>0.05</v>
      </c>
      <c r="P5029">
        <v>161.74</v>
      </c>
      <c r="Q5029">
        <v>227.8</v>
      </c>
      <c r="R5029">
        <f>Table1[[#This Row],[OrderQuantity]]*Table1[[#This Row],[UnitPrice]]</f>
        <v>911.2</v>
      </c>
      <c r="S5029">
        <f>Table1[[#This Row],[OrderQuantity]]*Table1[[#This Row],[UnitCost]]</f>
        <v>646.96</v>
      </c>
      <c r="T5029">
        <f>Table1[[#This Row],[OrderQuantity]]*Table1[[#This Row],[UnitPrice]]*(1-Table1[[#This Row],[DiscountApplied]]) - (Table1[[#This Row],[OrderQuantity]]*Table1[[#This Row],[UnitCost]])</f>
        <v>218.67999999999995</v>
      </c>
      <c r="U5029">
        <f>DATEDIF(Table1[[#This Row],[ShipDate]],Table1[[#This Row],[DeliveryDate]],"d")</f>
        <v>4</v>
      </c>
      <c r="V5029" t="str">
        <f t="shared" si="157"/>
        <v>On Time</v>
      </c>
    </row>
    <row r="5030" spans="2:22" x14ac:dyDescent="0.3">
      <c r="B5030" t="str">
        <f t="shared" si="156"/>
        <v>SO-005129</v>
      </c>
      <c r="C5030" t="s">
        <v>19</v>
      </c>
      <c r="D5030" t="s">
        <v>23</v>
      </c>
      <c r="E5030" s="1">
        <v>43700</v>
      </c>
      <c r="F5030" s="1">
        <v>43847</v>
      </c>
      <c r="G5030" s="1">
        <v>43871</v>
      </c>
      <c r="H5030" s="1">
        <v>43878</v>
      </c>
      <c r="I5030" t="s">
        <v>18</v>
      </c>
      <c r="J5030">
        <v>14</v>
      </c>
      <c r="K5030">
        <v>47</v>
      </c>
      <c r="L5030">
        <v>288</v>
      </c>
      <c r="M5030">
        <v>4</v>
      </c>
      <c r="N5030">
        <v>4</v>
      </c>
      <c r="O5030">
        <v>0.15</v>
      </c>
      <c r="P5030">
        <v>4738.58</v>
      </c>
      <c r="Q5030">
        <v>6318.1</v>
      </c>
      <c r="R5030">
        <f>Table1[[#This Row],[OrderQuantity]]*Table1[[#This Row],[UnitPrice]]</f>
        <v>25272.400000000001</v>
      </c>
      <c r="S5030">
        <f>Table1[[#This Row],[OrderQuantity]]*Table1[[#This Row],[UnitCost]]</f>
        <v>18954.32</v>
      </c>
      <c r="T5030">
        <f>Table1[[#This Row],[OrderQuantity]]*Table1[[#This Row],[UnitPrice]]*(1-Table1[[#This Row],[DiscountApplied]]) - (Table1[[#This Row],[OrderQuantity]]*Table1[[#This Row],[UnitCost]])</f>
        <v>2527.2200000000012</v>
      </c>
      <c r="U5030">
        <f>DATEDIF(Table1[[#This Row],[ShipDate]],Table1[[#This Row],[DeliveryDate]],"d")</f>
        <v>7</v>
      </c>
      <c r="V5030" t="str">
        <f t="shared" si="157"/>
        <v>On Time</v>
      </c>
    </row>
    <row r="5031" spans="2:22" x14ac:dyDescent="0.3">
      <c r="B5031" t="str">
        <f t="shared" si="156"/>
        <v>SO-005130</v>
      </c>
      <c r="C5031" t="s">
        <v>19</v>
      </c>
      <c r="D5031" t="s">
        <v>26</v>
      </c>
      <c r="E5031" s="1">
        <v>43700</v>
      </c>
      <c r="F5031" s="1">
        <v>43847</v>
      </c>
      <c r="G5031" s="1">
        <v>43871</v>
      </c>
      <c r="H5031" s="1">
        <v>43880</v>
      </c>
      <c r="I5031" t="s">
        <v>18</v>
      </c>
      <c r="J5031">
        <v>13</v>
      </c>
      <c r="K5031">
        <v>29</v>
      </c>
      <c r="L5031">
        <v>87</v>
      </c>
      <c r="M5031">
        <v>47</v>
      </c>
      <c r="N5031">
        <v>3</v>
      </c>
      <c r="O5031">
        <v>0.05</v>
      </c>
      <c r="P5031">
        <v>935.99</v>
      </c>
      <c r="Q5031">
        <v>1701.8</v>
      </c>
      <c r="R5031">
        <f>Table1[[#This Row],[OrderQuantity]]*Table1[[#This Row],[UnitPrice]]</f>
        <v>5105.3999999999996</v>
      </c>
      <c r="S5031">
        <f>Table1[[#This Row],[OrderQuantity]]*Table1[[#This Row],[UnitCost]]</f>
        <v>2807.9700000000003</v>
      </c>
      <c r="T5031">
        <f>Table1[[#This Row],[OrderQuantity]]*Table1[[#This Row],[UnitPrice]]*(1-Table1[[#This Row],[DiscountApplied]]) - (Table1[[#This Row],[OrderQuantity]]*Table1[[#This Row],[UnitCost]])</f>
        <v>2042.1599999999989</v>
      </c>
      <c r="U5031">
        <f>DATEDIF(Table1[[#This Row],[ShipDate]],Table1[[#This Row],[DeliveryDate]],"d")</f>
        <v>9</v>
      </c>
      <c r="V5031" t="str">
        <f t="shared" si="157"/>
        <v>Late</v>
      </c>
    </row>
    <row r="5032" spans="2:22" x14ac:dyDescent="0.3">
      <c r="B5032" t="str">
        <f t="shared" si="156"/>
        <v>SO-005131</v>
      </c>
      <c r="C5032" t="s">
        <v>21</v>
      </c>
      <c r="D5032" t="s">
        <v>25</v>
      </c>
      <c r="E5032" s="1">
        <v>43800</v>
      </c>
      <c r="F5032" s="1">
        <v>43847</v>
      </c>
      <c r="G5032" s="1">
        <v>43871</v>
      </c>
      <c r="H5032" s="1">
        <v>43872</v>
      </c>
      <c r="I5032" t="s">
        <v>18</v>
      </c>
      <c r="J5032">
        <v>25</v>
      </c>
      <c r="K5032">
        <v>31</v>
      </c>
      <c r="L5032">
        <v>334</v>
      </c>
      <c r="M5032">
        <v>24</v>
      </c>
      <c r="N5032">
        <v>6</v>
      </c>
      <c r="O5032">
        <v>0.08</v>
      </c>
      <c r="P5032">
        <v>2230.3000000000002</v>
      </c>
      <c r="Q5032">
        <v>3055.2</v>
      </c>
      <c r="R5032">
        <f>Table1[[#This Row],[OrderQuantity]]*Table1[[#This Row],[UnitPrice]]</f>
        <v>18331.199999999997</v>
      </c>
      <c r="S5032">
        <f>Table1[[#This Row],[OrderQuantity]]*Table1[[#This Row],[UnitCost]]</f>
        <v>13381.800000000001</v>
      </c>
      <c r="T5032">
        <f>Table1[[#This Row],[OrderQuantity]]*Table1[[#This Row],[UnitPrice]]*(1-Table1[[#This Row],[DiscountApplied]]) - (Table1[[#This Row],[OrderQuantity]]*Table1[[#This Row],[UnitCost]])</f>
        <v>3482.9039999999968</v>
      </c>
      <c r="U5032">
        <f>DATEDIF(Table1[[#This Row],[ShipDate]],Table1[[#This Row],[DeliveryDate]],"d")</f>
        <v>1</v>
      </c>
      <c r="V5032" t="str">
        <f t="shared" si="157"/>
        <v>On Time</v>
      </c>
    </row>
    <row r="5033" spans="2:22" x14ac:dyDescent="0.3">
      <c r="B5033" t="str">
        <f t="shared" si="156"/>
        <v>SO-005132</v>
      </c>
      <c r="C5033" t="s">
        <v>21</v>
      </c>
      <c r="D5033" t="s">
        <v>20</v>
      </c>
      <c r="E5033" s="1">
        <v>43800</v>
      </c>
      <c r="F5033" s="1">
        <v>43847</v>
      </c>
      <c r="G5033" s="1">
        <v>43858</v>
      </c>
      <c r="H5033" s="1">
        <v>43866</v>
      </c>
      <c r="I5033" t="s">
        <v>18</v>
      </c>
      <c r="J5033">
        <v>22</v>
      </c>
      <c r="K5033">
        <v>30</v>
      </c>
      <c r="L5033">
        <v>92</v>
      </c>
      <c r="M5033">
        <v>36</v>
      </c>
      <c r="N5033">
        <v>5</v>
      </c>
      <c r="O5033">
        <v>0.05</v>
      </c>
      <c r="P5033">
        <v>728.49</v>
      </c>
      <c r="Q5033">
        <v>877.7</v>
      </c>
      <c r="R5033">
        <f>Table1[[#This Row],[OrderQuantity]]*Table1[[#This Row],[UnitPrice]]</f>
        <v>4388.5</v>
      </c>
      <c r="S5033">
        <f>Table1[[#This Row],[OrderQuantity]]*Table1[[#This Row],[UnitCost]]</f>
        <v>3642.45</v>
      </c>
      <c r="T5033">
        <f>Table1[[#This Row],[OrderQuantity]]*Table1[[#This Row],[UnitPrice]]*(1-Table1[[#This Row],[DiscountApplied]]) - (Table1[[#This Row],[OrderQuantity]]*Table1[[#This Row],[UnitCost]])</f>
        <v>526.625</v>
      </c>
      <c r="U5033">
        <f>DATEDIF(Table1[[#This Row],[ShipDate]],Table1[[#This Row],[DeliveryDate]],"d")</f>
        <v>8</v>
      </c>
      <c r="V5033" t="str">
        <f t="shared" si="157"/>
        <v>Late</v>
      </c>
    </row>
    <row r="5034" spans="2:22" x14ac:dyDescent="0.3">
      <c r="B5034" t="str">
        <f t="shared" si="156"/>
        <v>SO-005133</v>
      </c>
      <c r="C5034" t="s">
        <v>21</v>
      </c>
      <c r="D5034" t="s">
        <v>23</v>
      </c>
      <c r="E5034" s="1">
        <v>43700</v>
      </c>
      <c r="F5034" s="1">
        <v>43848</v>
      </c>
      <c r="G5034" s="1">
        <v>43868</v>
      </c>
      <c r="H5034" s="1">
        <v>43871</v>
      </c>
      <c r="I5034" t="s">
        <v>18</v>
      </c>
      <c r="J5034">
        <v>23</v>
      </c>
      <c r="K5034">
        <v>29</v>
      </c>
      <c r="L5034">
        <v>303</v>
      </c>
      <c r="M5034">
        <v>28</v>
      </c>
      <c r="N5034">
        <v>7</v>
      </c>
      <c r="O5034">
        <v>0.15</v>
      </c>
      <c r="P5034">
        <v>901.02</v>
      </c>
      <c r="Q5034">
        <v>1098.8</v>
      </c>
      <c r="R5034">
        <f>Table1[[#This Row],[OrderQuantity]]*Table1[[#This Row],[UnitPrice]]</f>
        <v>7691.5999999999995</v>
      </c>
      <c r="S5034">
        <f>Table1[[#This Row],[OrderQuantity]]*Table1[[#This Row],[UnitCost]]</f>
        <v>6307.1399999999994</v>
      </c>
      <c r="T5034">
        <f>Table1[[#This Row],[OrderQuantity]]*Table1[[#This Row],[UnitPrice]]*(1-Table1[[#This Row],[DiscountApplied]]) - (Table1[[#This Row],[OrderQuantity]]*Table1[[#This Row],[UnitCost]])</f>
        <v>230.72000000000025</v>
      </c>
      <c r="U5034">
        <f>DATEDIF(Table1[[#This Row],[ShipDate]],Table1[[#This Row],[DeliveryDate]],"d")</f>
        <v>3</v>
      </c>
      <c r="V5034" t="str">
        <f t="shared" si="157"/>
        <v>On Time</v>
      </c>
    </row>
    <row r="5035" spans="2:22" x14ac:dyDescent="0.3">
      <c r="B5035" t="str">
        <f t="shared" si="156"/>
        <v>SO-005134</v>
      </c>
      <c r="C5035" t="s">
        <v>16</v>
      </c>
      <c r="D5035" t="s">
        <v>20</v>
      </c>
      <c r="E5035" s="1">
        <v>43800</v>
      </c>
      <c r="F5035" s="1">
        <v>43848</v>
      </c>
      <c r="G5035" s="1">
        <v>43853</v>
      </c>
      <c r="H5035" s="1">
        <v>43863</v>
      </c>
      <c r="I5035" t="s">
        <v>18</v>
      </c>
      <c r="J5035">
        <v>7</v>
      </c>
      <c r="K5035">
        <v>18</v>
      </c>
      <c r="L5035">
        <v>90</v>
      </c>
      <c r="M5035">
        <v>27</v>
      </c>
      <c r="N5035">
        <v>3</v>
      </c>
      <c r="O5035">
        <v>0.05</v>
      </c>
      <c r="P5035">
        <v>469.47</v>
      </c>
      <c r="Q5035">
        <v>958.1</v>
      </c>
      <c r="R5035">
        <f>Table1[[#This Row],[OrderQuantity]]*Table1[[#This Row],[UnitPrice]]</f>
        <v>2874.3</v>
      </c>
      <c r="S5035">
        <f>Table1[[#This Row],[OrderQuantity]]*Table1[[#This Row],[UnitCost]]</f>
        <v>1408.41</v>
      </c>
      <c r="T5035">
        <f>Table1[[#This Row],[OrderQuantity]]*Table1[[#This Row],[UnitPrice]]*(1-Table1[[#This Row],[DiscountApplied]]) - (Table1[[#This Row],[OrderQuantity]]*Table1[[#This Row],[UnitCost]])</f>
        <v>1322.175</v>
      </c>
      <c r="U5035">
        <f>DATEDIF(Table1[[#This Row],[ShipDate]],Table1[[#This Row],[DeliveryDate]],"d")</f>
        <v>10</v>
      </c>
      <c r="V5035" t="str">
        <f t="shared" si="157"/>
        <v>Late</v>
      </c>
    </row>
    <row r="5036" spans="2:22" x14ac:dyDescent="0.3">
      <c r="B5036" t="str">
        <f t="shared" si="156"/>
        <v>SO-005135</v>
      </c>
      <c r="C5036" t="s">
        <v>16</v>
      </c>
      <c r="D5036" t="s">
        <v>23</v>
      </c>
      <c r="E5036" s="1">
        <v>43700</v>
      </c>
      <c r="F5036" s="1">
        <v>43848</v>
      </c>
      <c r="G5036" s="1">
        <v>43853</v>
      </c>
      <c r="H5036" s="1">
        <v>43860</v>
      </c>
      <c r="I5036" t="s">
        <v>18</v>
      </c>
      <c r="J5036">
        <v>9</v>
      </c>
      <c r="K5036">
        <v>21</v>
      </c>
      <c r="L5036">
        <v>276</v>
      </c>
      <c r="M5036">
        <v>31</v>
      </c>
      <c r="N5036">
        <v>3</v>
      </c>
      <c r="O5036">
        <v>0.08</v>
      </c>
      <c r="P5036">
        <v>452.25</v>
      </c>
      <c r="Q5036">
        <v>1005</v>
      </c>
      <c r="R5036">
        <f>Table1[[#This Row],[OrderQuantity]]*Table1[[#This Row],[UnitPrice]]</f>
        <v>3015</v>
      </c>
      <c r="S5036">
        <f>Table1[[#This Row],[OrderQuantity]]*Table1[[#This Row],[UnitCost]]</f>
        <v>1356.75</v>
      </c>
      <c r="T5036">
        <f>Table1[[#This Row],[OrderQuantity]]*Table1[[#This Row],[UnitPrice]]*(1-Table1[[#This Row],[DiscountApplied]]) - (Table1[[#This Row],[OrderQuantity]]*Table1[[#This Row],[UnitCost]])</f>
        <v>1417.0500000000002</v>
      </c>
      <c r="U5036">
        <f>DATEDIF(Table1[[#This Row],[ShipDate]],Table1[[#This Row],[DeliveryDate]],"d")</f>
        <v>7</v>
      </c>
      <c r="V5036" t="str">
        <f t="shared" si="157"/>
        <v>On Time</v>
      </c>
    </row>
    <row r="5037" spans="2:22" x14ac:dyDescent="0.3">
      <c r="B5037" t="str">
        <f t="shared" si="156"/>
        <v>SO-005136</v>
      </c>
      <c r="C5037" t="s">
        <v>16</v>
      </c>
      <c r="D5037" t="s">
        <v>20</v>
      </c>
      <c r="E5037" s="1">
        <v>43700</v>
      </c>
      <c r="F5037" s="1">
        <v>43848</v>
      </c>
      <c r="G5037" s="1">
        <v>43861</v>
      </c>
      <c r="H5037" s="1">
        <v>43868</v>
      </c>
      <c r="I5037" t="s">
        <v>18</v>
      </c>
      <c r="J5037">
        <v>5</v>
      </c>
      <c r="K5037">
        <v>49</v>
      </c>
      <c r="L5037">
        <v>140</v>
      </c>
      <c r="M5037">
        <v>1</v>
      </c>
      <c r="N5037">
        <v>3</v>
      </c>
      <c r="O5037">
        <v>0.05</v>
      </c>
      <c r="P5037">
        <v>804.54</v>
      </c>
      <c r="Q5037">
        <v>1058.5999999999999</v>
      </c>
      <c r="R5037">
        <f>Table1[[#This Row],[OrderQuantity]]*Table1[[#This Row],[UnitPrice]]</f>
        <v>3175.7999999999997</v>
      </c>
      <c r="S5037">
        <f>Table1[[#This Row],[OrderQuantity]]*Table1[[#This Row],[UnitCost]]</f>
        <v>2413.62</v>
      </c>
      <c r="T5037">
        <f>Table1[[#This Row],[OrderQuantity]]*Table1[[#This Row],[UnitPrice]]*(1-Table1[[#This Row],[DiscountApplied]]) - (Table1[[#This Row],[OrderQuantity]]*Table1[[#This Row],[UnitCost]])</f>
        <v>603.38999999999987</v>
      </c>
      <c r="U5037">
        <f>DATEDIF(Table1[[#This Row],[ShipDate]],Table1[[#This Row],[DeliveryDate]],"d")</f>
        <v>7</v>
      </c>
      <c r="V5037" t="str">
        <f t="shared" si="157"/>
        <v>On Time</v>
      </c>
    </row>
    <row r="5038" spans="2:22" x14ac:dyDescent="0.3">
      <c r="B5038" t="str">
        <f t="shared" si="156"/>
        <v>SO-005137</v>
      </c>
      <c r="C5038" t="s">
        <v>22</v>
      </c>
      <c r="D5038" t="s">
        <v>23</v>
      </c>
      <c r="E5038" s="1">
        <v>43700</v>
      </c>
      <c r="F5038" s="1">
        <v>43848</v>
      </c>
      <c r="G5038" s="1">
        <v>43866</v>
      </c>
      <c r="H5038" s="1">
        <v>43869</v>
      </c>
      <c r="I5038" t="s">
        <v>18</v>
      </c>
      <c r="J5038">
        <v>28</v>
      </c>
      <c r="K5038">
        <v>12</v>
      </c>
      <c r="L5038">
        <v>267</v>
      </c>
      <c r="M5038">
        <v>43</v>
      </c>
      <c r="N5038">
        <v>4</v>
      </c>
      <c r="O5038">
        <v>0.15</v>
      </c>
      <c r="P5038">
        <v>698.68</v>
      </c>
      <c r="Q5038">
        <v>1058.5999999999999</v>
      </c>
      <c r="R5038">
        <f>Table1[[#This Row],[OrderQuantity]]*Table1[[#This Row],[UnitPrice]]</f>
        <v>4234.3999999999996</v>
      </c>
      <c r="S5038">
        <f>Table1[[#This Row],[OrderQuantity]]*Table1[[#This Row],[UnitCost]]</f>
        <v>2794.72</v>
      </c>
      <c r="T5038">
        <f>Table1[[#This Row],[OrderQuantity]]*Table1[[#This Row],[UnitPrice]]*(1-Table1[[#This Row],[DiscountApplied]]) - (Table1[[#This Row],[OrderQuantity]]*Table1[[#This Row],[UnitCost]])</f>
        <v>804.52</v>
      </c>
      <c r="U5038">
        <f>DATEDIF(Table1[[#This Row],[ShipDate]],Table1[[#This Row],[DeliveryDate]],"d")</f>
        <v>3</v>
      </c>
      <c r="V5038" t="str">
        <f t="shared" si="157"/>
        <v>On Time</v>
      </c>
    </row>
    <row r="5039" spans="2:22" x14ac:dyDescent="0.3">
      <c r="B5039" t="str">
        <f t="shared" si="156"/>
        <v>SO-005138</v>
      </c>
      <c r="C5039" t="s">
        <v>22</v>
      </c>
      <c r="D5039" t="s">
        <v>25</v>
      </c>
      <c r="E5039" s="1">
        <v>43700</v>
      </c>
      <c r="F5039" s="1">
        <v>43849</v>
      </c>
      <c r="G5039" s="1">
        <v>43863</v>
      </c>
      <c r="H5039" s="1">
        <v>43866</v>
      </c>
      <c r="I5039" t="s">
        <v>18</v>
      </c>
      <c r="J5039">
        <v>28</v>
      </c>
      <c r="K5039">
        <v>8</v>
      </c>
      <c r="L5039">
        <v>340</v>
      </c>
      <c r="M5039">
        <v>26</v>
      </c>
      <c r="N5039">
        <v>3</v>
      </c>
      <c r="O5039">
        <v>0.08</v>
      </c>
      <c r="P5039">
        <v>2438</v>
      </c>
      <c r="Q5039">
        <v>5540.9</v>
      </c>
      <c r="R5039">
        <f>Table1[[#This Row],[OrderQuantity]]*Table1[[#This Row],[UnitPrice]]</f>
        <v>16622.699999999997</v>
      </c>
      <c r="S5039">
        <f>Table1[[#This Row],[OrderQuantity]]*Table1[[#This Row],[UnitCost]]</f>
        <v>7314</v>
      </c>
      <c r="T5039">
        <f>Table1[[#This Row],[OrderQuantity]]*Table1[[#This Row],[UnitPrice]]*(1-Table1[[#This Row],[DiscountApplied]]) - (Table1[[#This Row],[OrderQuantity]]*Table1[[#This Row],[UnitCost]])</f>
        <v>7978.8839999999982</v>
      </c>
      <c r="U5039">
        <f>DATEDIF(Table1[[#This Row],[ShipDate]],Table1[[#This Row],[DeliveryDate]],"d")</f>
        <v>3</v>
      </c>
      <c r="V5039" t="str">
        <f t="shared" si="157"/>
        <v>On Time</v>
      </c>
    </row>
    <row r="5040" spans="2:22" x14ac:dyDescent="0.3">
      <c r="B5040" t="str">
        <f t="shared" si="156"/>
        <v>SO-005139</v>
      </c>
      <c r="C5040" t="s">
        <v>19</v>
      </c>
      <c r="D5040" t="s">
        <v>23</v>
      </c>
      <c r="E5040" s="1">
        <v>43700</v>
      </c>
      <c r="F5040" s="1">
        <v>43849</v>
      </c>
      <c r="G5040" s="1">
        <v>43852</v>
      </c>
      <c r="H5040" s="1">
        <v>43861</v>
      </c>
      <c r="I5040" t="s">
        <v>18</v>
      </c>
      <c r="J5040">
        <v>17</v>
      </c>
      <c r="K5040">
        <v>5</v>
      </c>
      <c r="L5040">
        <v>298</v>
      </c>
      <c r="M5040">
        <v>6</v>
      </c>
      <c r="N5040">
        <v>8</v>
      </c>
      <c r="O5040">
        <v>0.15</v>
      </c>
      <c r="P5040">
        <v>600.12</v>
      </c>
      <c r="Q5040">
        <v>1132.3</v>
      </c>
      <c r="R5040">
        <f>Table1[[#This Row],[OrderQuantity]]*Table1[[#This Row],[UnitPrice]]</f>
        <v>9058.4</v>
      </c>
      <c r="S5040">
        <f>Table1[[#This Row],[OrderQuantity]]*Table1[[#This Row],[UnitCost]]</f>
        <v>4800.96</v>
      </c>
      <c r="T5040">
        <f>Table1[[#This Row],[OrderQuantity]]*Table1[[#This Row],[UnitPrice]]*(1-Table1[[#This Row],[DiscountApplied]]) - (Table1[[#This Row],[OrderQuantity]]*Table1[[#This Row],[UnitCost]])</f>
        <v>2898.6799999999994</v>
      </c>
      <c r="U5040">
        <f>DATEDIF(Table1[[#This Row],[ShipDate]],Table1[[#This Row],[DeliveryDate]],"d")</f>
        <v>9</v>
      </c>
      <c r="V5040" t="str">
        <f t="shared" si="157"/>
        <v>Late</v>
      </c>
    </row>
    <row r="5041" spans="2:22" x14ac:dyDescent="0.3">
      <c r="B5041" t="str">
        <f t="shared" si="156"/>
        <v>SO-005140</v>
      </c>
      <c r="C5041" t="s">
        <v>16</v>
      </c>
      <c r="D5041" t="s">
        <v>24</v>
      </c>
      <c r="E5041" s="1">
        <v>43700</v>
      </c>
      <c r="F5041" s="1">
        <v>43849</v>
      </c>
      <c r="G5041" s="1">
        <v>43866</v>
      </c>
      <c r="H5041" s="1">
        <v>43876</v>
      </c>
      <c r="I5041" t="s">
        <v>18</v>
      </c>
      <c r="J5041">
        <v>2</v>
      </c>
      <c r="K5041">
        <v>6</v>
      </c>
      <c r="L5041">
        <v>51</v>
      </c>
      <c r="M5041">
        <v>26</v>
      </c>
      <c r="N5041">
        <v>5</v>
      </c>
      <c r="O5041">
        <v>0.05</v>
      </c>
      <c r="P5041">
        <v>506.52</v>
      </c>
      <c r="Q5041">
        <v>1125.5999999999999</v>
      </c>
      <c r="R5041">
        <f>Table1[[#This Row],[OrderQuantity]]*Table1[[#This Row],[UnitPrice]]</f>
        <v>5628</v>
      </c>
      <c r="S5041">
        <f>Table1[[#This Row],[OrderQuantity]]*Table1[[#This Row],[UnitCost]]</f>
        <v>2532.6</v>
      </c>
      <c r="T5041">
        <f>Table1[[#This Row],[OrderQuantity]]*Table1[[#This Row],[UnitPrice]]*(1-Table1[[#This Row],[DiscountApplied]]) - (Table1[[#This Row],[OrderQuantity]]*Table1[[#This Row],[UnitCost]])</f>
        <v>2813.9999999999995</v>
      </c>
      <c r="U5041">
        <f>DATEDIF(Table1[[#This Row],[ShipDate]],Table1[[#This Row],[DeliveryDate]],"d")</f>
        <v>10</v>
      </c>
      <c r="V5041" t="str">
        <f t="shared" si="157"/>
        <v>Late</v>
      </c>
    </row>
    <row r="5042" spans="2:22" x14ac:dyDescent="0.3">
      <c r="B5042" t="str">
        <f t="shared" si="156"/>
        <v>SO-005141</v>
      </c>
      <c r="C5042" t="s">
        <v>16</v>
      </c>
      <c r="D5042" t="s">
        <v>23</v>
      </c>
      <c r="E5042" s="1">
        <v>43700</v>
      </c>
      <c r="F5042" s="1">
        <v>43849</v>
      </c>
      <c r="G5042" s="1">
        <v>43865</v>
      </c>
      <c r="H5042" s="1">
        <v>43869</v>
      </c>
      <c r="I5042" t="s">
        <v>18</v>
      </c>
      <c r="J5042">
        <v>8</v>
      </c>
      <c r="K5042">
        <v>37</v>
      </c>
      <c r="L5042">
        <v>326</v>
      </c>
      <c r="M5042">
        <v>37</v>
      </c>
      <c r="N5042">
        <v>3</v>
      </c>
      <c r="O5042">
        <v>0.05</v>
      </c>
      <c r="P5042">
        <v>1225.3</v>
      </c>
      <c r="Q5042">
        <v>2552.6999999999998</v>
      </c>
      <c r="R5042">
        <f>Table1[[#This Row],[OrderQuantity]]*Table1[[#This Row],[UnitPrice]]</f>
        <v>7658.0999999999995</v>
      </c>
      <c r="S5042">
        <f>Table1[[#This Row],[OrderQuantity]]*Table1[[#This Row],[UnitCost]]</f>
        <v>3675.8999999999996</v>
      </c>
      <c r="T5042">
        <f>Table1[[#This Row],[OrderQuantity]]*Table1[[#This Row],[UnitPrice]]*(1-Table1[[#This Row],[DiscountApplied]]) - (Table1[[#This Row],[OrderQuantity]]*Table1[[#This Row],[UnitCost]])</f>
        <v>3599.2949999999992</v>
      </c>
      <c r="U5042">
        <f>DATEDIF(Table1[[#This Row],[ShipDate]],Table1[[#This Row],[DeliveryDate]],"d")</f>
        <v>4</v>
      </c>
      <c r="V5042" t="str">
        <f t="shared" si="157"/>
        <v>On Time</v>
      </c>
    </row>
    <row r="5043" spans="2:22" x14ac:dyDescent="0.3">
      <c r="B5043" t="str">
        <f t="shared" si="156"/>
        <v>SO-005142</v>
      </c>
      <c r="C5043" t="s">
        <v>16</v>
      </c>
      <c r="D5043" t="s">
        <v>20</v>
      </c>
      <c r="E5043" s="1">
        <v>43700</v>
      </c>
      <c r="F5043" s="1">
        <v>43849</v>
      </c>
      <c r="G5043" s="1">
        <v>43864</v>
      </c>
      <c r="H5043" s="1">
        <v>43869</v>
      </c>
      <c r="I5043" t="s">
        <v>18</v>
      </c>
      <c r="J5043">
        <v>10</v>
      </c>
      <c r="K5043">
        <v>12</v>
      </c>
      <c r="L5043">
        <v>142</v>
      </c>
      <c r="M5043">
        <v>34</v>
      </c>
      <c r="N5043">
        <v>2</v>
      </c>
      <c r="O5043">
        <v>0.08</v>
      </c>
      <c r="P5043">
        <v>661.96</v>
      </c>
      <c r="Q5043">
        <v>1018.4</v>
      </c>
      <c r="R5043">
        <f>Table1[[#This Row],[OrderQuantity]]*Table1[[#This Row],[UnitPrice]]</f>
        <v>2036.8</v>
      </c>
      <c r="S5043">
        <f>Table1[[#This Row],[OrderQuantity]]*Table1[[#This Row],[UnitCost]]</f>
        <v>1323.92</v>
      </c>
      <c r="T5043">
        <f>Table1[[#This Row],[OrderQuantity]]*Table1[[#This Row],[UnitPrice]]*(1-Table1[[#This Row],[DiscountApplied]]) - (Table1[[#This Row],[OrderQuantity]]*Table1[[#This Row],[UnitCost]])</f>
        <v>549.93599999999992</v>
      </c>
      <c r="U5043">
        <f>DATEDIF(Table1[[#This Row],[ShipDate]],Table1[[#This Row],[DeliveryDate]],"d")</f>
        <v>5</v>
      </c>
      <c r="V5043" t="str">
        <f t="shared" si="157"/>
        <v>On Time</v>
      </c>
    </row>
    <row r="5044" spans="2:22" x14ac:dyDescent="0.3">
      <c r="B5044" t="str">
        <f t="shared" si="156"/>
        <v>SO-005143</v>
      </c>
      <c r="C5044" t="s">
        <v>22</v>
      </c>
      <c r="D5044" t="s">
        <v>23</v>
      </c>
      <c r="E5044" s="1">
        <v>43700</v>
      </c>
      <c r="F5044" s="1">
        <v>43849</v>
      </c>
      <c r="G5044" s="1">
        <v>43873</v>
      </c>
      <c r="H5044" s="1">
        <v>43874</v>
      </c>
      <c r="I5044" t="s">
        <v>18</v>
      </c>
      <c r="J5044">
        <v>27</v>
      </c>
      <c r="K5044">
        <v>18</v>
      </c>
      <c r="L5044">
        <v>305</v>
      </c>
      <c r="M5044">
        <v>24</v>
      </c>
      <c r="N5044">
        <v>6</v>
      </c>
      <c r="O5044">
        <v>0.05</v>
      </c>
      <c r="P5044">
        <v>472.75</v>
      </c>
      <c r="Q5044">
        <v>964.8</v>
      </c>
      <c r="R5044">
        <f>Table1[[#This Row],[OrderQuantity]]*Table1[[#This Row],[UnitPrice]]</f>
        <v>5788.7999999999993</v>
      </c>
      <c r="S5044">
        <f>Table1[[#This Row],[OrderQuantity]]*Table1[[#This Row],[UnitCost]]</f>
        <v>2836.5</v>
      </c>
      <c r="T5044">
        <f>Table1[[#This Row],[OrderQuantity]]*Table1[[#This Row],[UnitPrice]]*(1-Table1[[#This Row],[DiscountApplied]]) - (Table1[[#This Row],[OrderQuantity]]*Table1[[#This Row],[UnitCost]])</f>
        <v>2662.8599999999988</v>
      </c>
      <c r="U5044">
        <f>DATEDIF(Table1[[#This Row],[ShipDate]],Table1[[#This Row],[DeliveryDate]],"d")</f>
        <v>1</v>
      </c>
      <c r="V5044" t="str">
        <f t="shared" si="157"/>
        <v>On Time</v>
      </c>
    </row>
    <row r="5045" spans="2:22" x14ac:dyDescent="0.3">
      <c r="B5045" t="str">
        <f t="shared" si="156"/>
        <v>SO-005144</v>
      </c>
      <c r="C5045" t="s">
        <v>21</v>
      </c>
      <c r="D5045" t="s">
        <v>24</v>
      </c>
      <c r="E5045" s="1">
        <v>43700</v>
      </c>
      <c r="F5045" s="1">
        <v>43849</v>
      </c>
      <c r="G5045" s="1">
        <v>43870</v>
      </c>
      <c r="H5045" s="1">
        <v>43871</v>
      </c>
      <c r="I5045" t="s">
        <v>18</v>
      </c>
      <c r="J5045">
        <v>25</v>
      </c>
      <c r="K5045">
        <v>4</v>
      </c>
      <c r="L5045">
        <v>42</v>
      </c>
      <c r="M5045">
        <v>4</v>
      </c>
      <c r="N5045">
        <v>7</v>
      </c>
      <c r="O5045">
        <v>0.05</v>
      </c>
      <c r="P5045">
        <v>685.01</v>
      </c>
      <c r="Q5045">
        <v>964.8</v>
      </c>
      <c r="R5045">
        <f>Table1[[#This Row],[OrderQuantity]]*Table1[[#This Row],[UnitPrice]]</f>
        <v>6753.5999999999995</v>
      </c>
      <c r="S5045">
        <f>Table1[[#This Row],[OrderQuantity]]*Table1[[#This Row],[UnitCost]]</f>
        <v>4795.07</v>
      </c>
      <c r="T5045">
        <f>Table1[[#This Row],[OrderQuantity]]*Table1[[#This Row],[UnitPrice]]*(1-Table1[[#This Row],[DiscountApplied]]) - (Table1[[#This Row],[OrderQuantity]]*Table1[[#This Row],[UnitCost]])</f>
        <v>1620.8499999999995</v>
      </c>
      <c r="U5045">
        <f>DATEDIF(Table1[[#This Row],[ShipDate]],Table1[[#This Row],[DeliveryDate]],"d")</f>
        <v>1</v>
      </c>
      <c r="V5045" t="str">
        <f t="shared" si="157"/>
        <v>On Time</v>
      </c>
    </row>
    <row r="5046" spans="2:22" x14ac:dyDescent="0.3">
      <c r="B5046" t="str">
        <f t="shared" si="156"/>
        <v>SO-005145</v>
      </c>
      <c r="C5046" t="s">
        <v>16</v>
      </c>
      <c r="D5046" t="s">
        <v>24</v>
      </c>
      <c r="E5046" s="1">
        <v>43700</v>
      </c>
      <c r="F5046" s="1">
        <v>43849</v>
      </c>
      <c r="G5046" s="1">
        <v>43852</v>
      </c>
      <c r="H5046" s="1">
        <v>43858</v>
      </c>
      <c r="I5046" t="s">
        <v>18</v>
      </c>
      <c r="J5046">
        <v>10</v>
      </c>
      <c r="K5046">
        <v>41</v>
      </c>
      <c r="L5046">
        <v>36</v>
      </c>
      <c r="M5046">
        <v>18</v>
      </c>
      <c r="N5046">
        <v>8</v>
      </c>
      <c r="O5046">
        <v>0.08</v>
      </c>
      <c r="P5046">
        <v>996.96</v>
      </c>
      <c r="Q5046">
        <v>2492.4</v>
      </c>
      <c r="R5046">
        <f>Table1[[#This Row],[OrderQuantity]]*Table1[[#This Row],[UnitPrice]]</f>
        <v>19939.2</v>
      </c>
      <c r="S5046">
        <f>Table1[[#This Row],[OrderQuantity]]*Table1[[#This Row],[UnitCost]]</f>
        <v>7975.68</v>
      </c>
      <c r="T5046">
        <f>Table1[[#This Row],[OrderQuantity]]*Table1[[#This Row],[UnitPrice]]*(1-Table1[[#This Row],[DiscountApplied]]) - (Table1[[#This Row],[OrderQuantity]]*Table1[[#This Row],[UnitCost]])</f>
        <v>10368.384000000002</v>
      </c>
      <c r="U5046">
        <f>DATEDIF(Table1[[#This Row],[ShipDate]],Table1[[#This Row],[DeliveryDate]],"d")</f>
        <v>6</v>
      </c>
      <c r="V5046" t="str">
        <f t="shared" si="157"/>
        <v>On Time</v>
      </c>
    </row>
    <row r="5047" spans="2:22" x14ac:dyDescent="0.3">
      <c r="B5047" t="str">
        <f t="shared" si="156"/>
        <v>SO-005146</v>
      </c>
      <c r="C5047" t="s">
        <v>22</v>
      </c>
      <c r="D5047" t="s">
        <v>17</v>
      </c>
      <c r="E5047" s="1">
        <v>43700</v>
      </c>
      <c r="F5047" s="1">
        <v>43849</v>
      </c>
      <c r="G5047" s="1">
        <v>43867</v>
      </c>
      <c r="H5047" s="1">
        <v>43870</v>
      </c>
      <c r="I5047" t="s">
        <v>18</v>
      </c>
      <c r="J5047">
        <v>28</v>
      </c>
      <c r="K5047">
        <v>10</v>
      </c>
      <c r="L5047">
        <v>215</v>
      </c>
      <c r="M5047">
        <v>32</v>
      </c>
      <c r="N5047">
        <v>6</v>
      </c>
      <c r="O5047">
        <v>0.4</v>
      </c>
      <c r="P5047">
        <v>806.35</v>
      </c>
      <c r="Q5047">
        <v>971.5</v>
      </c>
      <c r="R5047">
        <f>Table1[[#This Row],[OrderQuantity]]*Table1[[#This Row],[UnitPrice]]</f>
        <v>5829</v>
      </c>
      <c r="S5047">
        <f>Table1[[#This Row],[OrderQuantity]]*Table1[[#This Row],[UnitCost]]</f>
        <v>4838.1000000000004</v>
      </c>
      <c r="T5047">
        <f>Table1[[#This Row],[OrderQuantity]]*Table1[[#This Row],[UnitPrice]]*(1-Table1[[#This Row],[DiscountApplied]]) - (Table1[[#This Row],[OrderQuantity]]*Table1[[#This Row],[UnitCost]])</f>
        <v>-1340.7000000000003</v>
      </c>
      <c r="U5047">
        <f>DATEDIF(Table1[[#This Row],[ShipDate]],Table1[[#This Row],[DeliveryDate]],"d")</f>
        <v>3</v>
      </c>
      <c r="V5047" t="str">
        <f t="shared" si="157"/>
        <v>On Time</v>
      </c>
    </row>
    <row r="5048" spans="2:22" x14ac:dyDescent="0.3">
      <c r="B5048" t="str">
        <f t="shared" si="156"/>
        <v>SO-005147</v>
      </c>
      <c r="C5048" t="s">
        <v>21</v>
      </c>
      <c r="D5048" t="s">
        <v>24</v>
      </c>
      <c r="E5048" s="1">
        <v>43800</v>
      </c>
      <c r="F5048" s="1">
        <v>43849</v>
      </c>
      <c r="G5048" s="1">
        <v>43863</v>
      </c>
      <c r="H5048" s="1">
        <v>43870</v>
      </c>
      <c r="I5048" t="s">
        <v>18</v>
      </c>
      <c r="J5048">
        <v>20</v>
      </c>
      <c r="K5048">
        <v>48</v>
      </c>
      <c r="L5048">
        <v>2</v>
      </c>
      <c r="M5048">
        <v>34</v>
      </c>
      <c r="N5048">
        <v>1</v>
      </c>
      <c r="O5048">
        <v>0.2</v>
      </c>
      <c r="P5048">
        <v>777.67</v>
      </c>
      <c r="Q5048">
        <v>1065.3</v>
      </c>
      <c r="R5048">
        <f>Table1[[#This Row],[OrderQuantity]]*Table1[[#This Row],[UnitPrice]]</f>
        <v>1065.3</v>
      </c>
      <c r="S5048">
        <f>Table1[[#This Row],[OrderQuantity]]*Table1[[#This Row],[UnitCost]]</f>
        <v>777.67</v>
      </c>
      <c r="T5048">
        <f>Table1[[#This Row],[OrderQuantity]]*Table1[[#This Row],[UnitPrice]]*(1-Table1[[#This Row],[DiscountApplied]]) - (Table1[[#This Row],[OrderQuantity]]*Table1[[#This Row],[UnitCost]])</f>
        <v>74.57000000000005</v>
      </c>
      <c r="U5048">
        <f>DATEDIF(Table1[[#This Row],[ShipDate]],Table1[[#This Row],[DeliveryDate]],"d")</f>
        <v>7</v>
      </c>
      <c r="V5048" t="str">
        <f t="shared" si="157"/>
        <v>On Time</v>
      </c>
    </row>
    <row r="5049" spans="2:22" x14ac:dyDescent="0.3">
      <c r="B5049" t="str">
        <f t="shared" si="156"/>
        <v>SO-005148</v>
      </c>
      <c r="C5049" t="s">
        <v>21</v>
      </c>
      <c r="D5049" t="s">
        <v>20</v>
      </c>
      <c r="E5049" s="1">
        <v>43700</v>
      </c>
      <c r="F5049" s="1">
        <v>43849</v>
      </c>
      <c r="G5049" s="1">
        <v>43860</v>
      </c>
      <c r="H5049" s="1">
        <v>43866</v>
      </c>
      <c r="I5049" t="s">
        <v>18</v>
      </c>
      <c r="J5049">
        <v>22</v>
      </c>
      <c r="K5049">
        <v>47</v>
      </c>
      <c r="L5049">
        <v>199</v>
      </c>
      <c r="M5049">
        <v>24</v>
      </c>
      <c r="N5049">
        <v>1</v>
      </c>
      <c r="O5049">
        <v>0.15</v>
      </c>
      <c r="P5049">
        <v>3310.47</v>
      </c>
      <c r="Q5049">
        <v>6130.5</v>
      </c>
      <c r="R5049">
        <f>Table1[[#This Row],[OrderQuantity]]*Table1[[#This Row],[UnitPrice]]</f>
        <v>6130.5</v>
      </c>
      <c r="S5049">
        <f>Table1[[#This Row],[OrderQuantity]]*Table1[[#This Row],[UnitCost]]</f>
        <v>3310.47</v>
      </c>
      <c r="T5049">
        <f>Table1[[#This Row],[OrderQuantity]]*Table1[[#This Row],[UnitPrice]]*(1-Table1[[#This Row],[DiscountApplied]]) - (Table1[[#This Row],[OrderQuantity]]*Table1[[#This Row],[UnitCost]])</f>
        <v>1900.4550000000004</v>
      </c>
      <c r="U5049">
        <f>DATEDIF(Table1[[#This Row],[ShipDate]],Table1[[#This Row],[DeliveryDate]],"d")</f>
        <v>6</v>
      </c>
      <c r="V5049" t="str">
        <f t="shared" si="157"/>
        <v>On Time</v>
      </c>
    </row>
    <row r="5050" spans="2:22" x14ac:dyDescent="0.3">
      <c r="B5050" t="str">
        <f t="shared" si="156"/>
        <v>SO-005149</v>
      </c>
      <c r="C5050" t="s">
        <v>16</v>
      </c>
      <c r="D5050" t="s">
        <v>26</v>
      </c>
      <c r="E5050" s="1">
        <v>43700</v>
      </c>
      <c r="F5050" s="1">
        <v>43850</v>
      </c>
      <c r="G5050" s="1">
        <v>43861</v>
      </c>
      <c r="H5050" s="1">
        <v>43870</v>
      </c>
      <c r="I5050" t="s">
        <v>18</v>
      </c>
      <c r="J5050">
        <v>12</v>
      </c>
      <c r="K5050">
        <v>23</v>
      </c>
      <c r="L5050">
        <v>84</v>
      </c>
      <c r="M5050">
        <v>15</v>
      </c>
      <c r="N5050">
        <v>4</v>
      </c>
      <c r="O5050">
        <v>0.15</v>
      </c>
      <c r="P5050">
        <v>1936.84</v>
      </c>
      <c r="Q5050">
        <v>2653.2</v>
      </c>
      <c r="R5050">
        <f>Table1[[#This Row],[OrderQuantity]]*Table1[[#This Row],[UnitPrice]]</f>
        <v>10612.8</v>
      </c>
      <c r="S5050">
        <f>Table1[[#This Row],[OrderQuantity]]*Table1[[#This Row],[UnitCost]]</f>
        <v>7747.36</v>
      </c>
      <c r="T5050">
        <f>Table1[[#This Row],[OrderQuantity]]*Table1[[#This Row],[UnitPrice]]*(1-Table1[[#This Row],[DiscountApplied]]) - (Table1[[#This Row],[OrderQuantity]]*Table1[[#This Row],[UnitCost]])</f>
        <v>1273.5199999999995</v>
      </c>
      <c r="U5050">
        <f>DATEDIF(Table1[[#This Row],[ShipDate]],Table1[[#This Row],[DeliveryDate]],"d")</f>
        <v>9</v>
      </c>
      <c r="V5050" t="str">
        <f t="shared" si="157"/>
        <v>Late</v>
      </c>
    </row>
    <row r="5051" spans="2:22" x14ac:dyDescent="0.3">
      <c r="B5051" t="str">
        <f t="shared" si="156"/>
        <v>SO-005150</v>
      </c>
      <c r="C5051" t="s">
        <v>21</v>
      </c>
      <c r="D5051" t="s">
        <v>26</v>
      </c>
      <c r="E5051" s="1">
        <v>43800</v>
      </c>
      <c r="F5051" s="1">
        <v>43850</v>
      </c>
      <c r="G5051" s="1">
        <v>43853</v>
      </c>
      <c r="H5051" s="1">
        <v>43857</v>
      </c>
      <c r="I5051" t="s">
        <v>18</v>
      </c>
      <c r="J5051">
        <v>22</v>
      </c>
      <c r="K5051">
        <v>50</v>
      </c>
      <c r="L5051">
        <v>79</v>
      </c>
      <c r="M5051">
        <v>26</v>
      </c>
      <c r="N5051">
        <v>6</v>
      </c>
      <c r="O5051">
        <v>0.1</v>
      </c>
      <c r="P5051">
        <v>607.82000000000005</v>
      </c>
      <c r="Q5051">
        <v>1125.5999999999999</v>
      </c>
      <c r="R5051">
        <f>Table1[[#This Row],[OrderQuantity]]*Table1[[#This Row],[UnitPrice]]</f>
        <v>6753.5999999999995</v>
      </c>
      <c r="S5051">
        <f>Table1[[#This Row],[OrderQuantity]]*Table1[[#This Row],[UnitCost]]</f>
        <v>3646.92</v>
      </c>
      <c r="T5051">
        <f>Table1[[#This Row],[OrderQuantity]]*Table1[[#This Row],[UnitPrice]]*(1-Table1[[#This Row],[DiscountApplied]]) - (Table1[[#This Row],[OrderQuantity]]*Table1[[#This Row],[UnitCost]])</f>
        <v>2431.3199999999997</v>
      </c>
      <c r="U5051">
        <f>DATEDIF(Table1[[#This Row],[ShipDate]],Table1[[#This Row],[DeliveryDate]],"d")</f>
        <v>4</v>
      </c>
      <c r="V5051" t="str">
        <f t="shared" si="157"/>
        <v>On Time</v>
      </c>
    </row>
    <row r="5052" spans="2:22" x14ac:dyDescent="0.3">
      <c r="B5052" t="str">
        <f t="shared" si="156"/>
        <v>SO-005151</v>
      </c>
      <c r="C5052" t="s">
        <v>19</v>
      </c>
      <c r="D5052" t="s">
        <v>20</v>
      </c>
      <c r="E5052" s="1">
        <v>43700</v>
      </c>
      <c r="F5052" s="1">
        <v>43850</v>
      </c>
      <c r="G5052" s="1">
        <v>43864</v>
      </c>
      <c r="H5052" s="1">
        <v>43868</v>
      </c>
      <c r="I5052" t="s">
        <v>18</v>
      </c>
      <c r="J5052">
        <v>17</v>
      </c>
      <c r="K5052">
        <v>34</v>
      </c>
      <c r="L5052">
        <v>113</v>
      </c>
      <c r="M5052">
        <v>8</v>
      </c>
      <c r="N5052">
        <v>8</v>
      </c>
      <c r="O5052">
        <v>0.15</v>
      </c>
      <c r="P5052">
        <v>531.71</v>
      </c>
      <c r="Q5052">
        <v>857.6</v>
      </c>
      <c r="R5052">
        <f>Table1[[#This Row],[OrderQuantity]]*Table1[[#This Row],[UnitPrice]]</f>
        <v>6860.8</v>
      </c>
      <c r="S5052">
        <f>Table1[[#This Row],[OrderQuantity]]*Table1[[#This Row],[UnitCost]]</f>
        <v>4253.68</v>
      </c>
      <c r="T5052">
        <f>Table1[[#This Row],[OrderQuantity]]*Table1[[#This Row],[UnitPrice]]*(1-Table1[[#This Row],[DiscountApplied]]) - (Table1[[#This Row],[OrderQuantity]]*Table1[[#This Row],[UnitCost]])</f>
        <v>1578</v>
      </c>
      <c r="U5052">
        <f>DATEDIF(Table1[[#This Row],[ShipDate]],Table1[[#This Row],[DeliveryDate]],"d")</f>
        <v>4</v>
      </c>
      <c r="V5052" t="str">
        <f t="shared" si="157"/>
        <v>On Time</v>
      </c>
    </row>
    <row r="5053" spans="2:22" x14ac:dyDescent="0.3">
      <c r="B5053" t="str">
        <f t="shared" si="156"/>
        <v>SO-005152</v>
      </c>
      <c r="C5053" t="s">
        <v>19</v>
      </c>
      <c r="D5053" t="s">
        <v>20</v>
      </c>
      <c r="E5053" s="1">
        <v>43700</v>
      </c>
      <c r="F5053" s="1">
        <v>43850</v>
      </c>
      <c r="G5053" s="1">
        <v>43866</v>
      </c>
      <c r="H5053" s="1">
        <v>43876</v>
      </c>
      <c r="I5053" t="s">
        <v>18</v>
      </c>
      <c r="J5053">
        <v>16</v>
      </c>
      <c r="K5053">
        <v>38</v>
      </c>
      <c r="L5053">
        <v>111</v>
      </c>
      <c r="M5053">
        <v>3</v>
      </c>
      <c r="N5053">
        <v>1</v>
      </c>
      <c r="O5053">
        <v>0.2</v>
      </c>
      <c r="P5053">
        <v>1354.47</v>
      </c>
      <c r="Q5053">
        <v>1782.2</v>
      </c>
      <c r="R5053">
        <f>Table1[[#This Row],[OrderQuantity]]*Table1[[#This Row],[UnitPrice]]</f>
        <v>1782.2</v>
      </c>
      <c r="S5053">
        <f>Table1[[#This Row],[OrderQuantity]]*Table1[[#This Row],[UnitCost]]</f>
        <v>1354.47</v>
      </c>
      <c r="T5053">
        <f>Table1[[#This Row],[OrderQuantity]]*Table1[[#This Row],[UnitPrice]]*(1-Table1[[#This Row],[DiscountApplied]]) - (Table1[[#This Row],[OrderQuantity]]*Table1[[#This Row],[UnitCost]])</f>
        <v>71.290000000000191</v>
      </c>
      <c r="U5053">
        <f>DATEDIF(Table1[[#This Row],[ShipDate]],Table1[[#This Row],[DeliveryDate]],"d")</f>
        <v>10</v>
      </c>
      <c r="V5053" t="str">
        <f t="shared" si="157"/>
        <v>Late</v>
      </c>
    </row>
    <row r="5054" spans="2:22" x14ac:dyDescent="0.3">
      <c r="B5054" t="str">
        <f t="shared" si="156"/>
        <v>SO-005153</v>
      </c>
      <c r="C5054" t="s">
        <v>21</v>
      </c>
      <c r="D5054" t="s">
        <v>26</v>
      </c>
      <c r="E5054" s="1">
        <v>43700</v>
      </c>
      <c r="F5054" s="1">
        <v>43850</v>
      </c>
      <c r="G5054" s="1">
        <v>43867</v>
      </c>
      <c r="H5054" s="1">
        <v>43869</v>
      </c>
      <c r="I5054" t="s">
        <v>18</v>
      </c>
      <c r="J5054">
        <v>24</v>
      </c>
      <c r="K5054">
        <v>20</v>
      </c>
      <c r="L5054">
        <v>70</v>
      </c>
      <c r="M5054">
        <v>8</v>
      </c>
      <c r="N5054">
        <v>6</v>
      </c>
      <c r="O5054">
        <v>0.08</v>
      </c>
      <c r="P5054">
        <v>1045.2</v>
      </c>
      <c r="Q5054">
        <v>2010</v>
      </c>
      <c r="R5054">
        <f>Table1[[#This Row],[OrderQuantity]]*Table1[[#This Row],[UnitPrice]]</f>
        <v>12060</v>
      </c>
      <c r="S5054">
        <f>Table1[[#This Row],[OrderQuantity]]*Table1[[#This Row],[UnitCost]]</f>
        <v>6271.2000000000007</v>
      </c>
      <c r="T5054">
        <f>Table1[[#This Row],[OrderQuantity]]*Table1[[#This Row],[UnitPrice]]*(1-Table1[[#This Row],[DiscountApplied]]) - (Table1[[#This Row],[OrderQuantity]]*Table1[[#This Row],[UnitCost]])</f>
        <v>4824</v>
      </c>
      <c r="U5054">
        <f>DATEDIF(Table1[[#This Row],[ShipDate]],Table1[[#This Row],[DeliveryDate]],"d")</f>
        <v>2</v>
      </c>
      <c r="V5054" t="str">
        <f t="shared" si="157"/>
        <v>On Time</v>
      </c>
    </row>
    <row r="5055" spans="2:22" x14ac:dyDescent="0.3">
      <c r="B5055" t="str">
        <f t="shared" si="156"/>
        <v>SO-005154</v>
      </c>
      <c r="C5055" t="s">
        <v>16</v>
      </c>
      <c r="D5055" t="s">
        <v>23</v>
      </c>
      <c r="E5055" s="1">
        <v>43700</v>
      </c>
      <c r="F5055" s="1">
        <v>43851</v>
      </c>
      <c r="G5055" s="1">
        <v>43863</v>
      </c>
      <c r="H5055" s="1">
        <v>43869</v>
      </c>
      <c r="I5055" t="s">
        <v>18</v>
      </c>
      <c r="J5055">
        <v>6</v>
      </c>
      <c r="K5055">
        <v>9</v>
      </c>
      <c r="L5055">
        <v>313</v>
      </c>
      <c r="M5055">
        <v>38</v>
      </c>
      <c r="N5055">
        <v>4</v>
      </c>
      <c r="O5055">
        <v>0.05</v>
      </c>
      <c r="P5055">
        <v>660.35</v>
      </c>
      <c r="Q5055">
        <v>857.6</v>
      </c>
      <c r="R5055">
        <f>Table1[[#This Row],[OrderQuantity]]*Table1[[#This Row],[UnitPrice]]</f>
        <v>3430.4</v>
      </c>
      <c r="S5055">
        <f>Table1[[#This Row],[OrderQuantity]]*Table1[[#This Row],[UnitCost]]</f>
        <v>2641.4</v>
      </c>
      <c r="T5055">
        <f>Table1[[#This Row],[OrderQuantity]]*Table1[[#This Row],[UnitPrice]]*(1-Table1[[#This Row],[DiscountApplied]]) - (Table1[[#This Row],[OrderQuantity]]*Table1[[#This Row],[UnitCost]])</f>
        <v>617.48</v>
      </c>
      <c r="U5055">
        <f>DATEDIF(Table1[[#This Row],[ShipDate]],Table1[[#This Row],[DeliveryDate]],"d")</f>
        <v>6</v>
      </c>
      <c r="V5055" t="str">
        <f t="shared" si="157"/>
        <v>On Time</v>
      </c>
    </row>
    <row r="5056" spans="2:22" x14ac:dyDescent="0.3">
      <c r="B5056" t="str">
        <f t="shared" si="156"/>
        <v>SO-005155</v>
      </c>
      <c r="C5056" t="s">
        <v>19</v>
      </c>
      <c r="D5056" t="s">
        <v>24</v>
      </c>
      <c r="E5056" s="1">
        <v>43800</v>
      </c>
      <c r="F5056" s="1">
        <v>43851</v>
      </c>
      <c r="G5056" s="1">
        <v>43864</v>
      </c>
      <c r="H5056" s="1">
        <v>43874</v>
      </c>
      <c r="I5056" t="s">
        <v>18</v>
      </c>
      <c r="J5056">
        <v>13</v>
      </c>
      <c r="K5056">
        <v>20</v>
      </c>
      <c r="L5056">
        <v>28</v>
      </c>
      <c r="M5056">
        <v>18</v>
      </c>
      <c r="N5056">
        <v>5</v>
      </c>
      <c r="O5056">
        <v>0.1</v>
      </c>
      <c r="P5056">
        <v>644.54</v>
      </c>
      <c r="Q5056">
        <v>871</v>
      </c>
      <c r="R5056">
        <f>Table1[[#This Row],[OrderQuantity]]*Table1[[#This Row],[UnitPrice]]</f>
        <v>4355</v>
      </c>
      <c r="S5056">
        <f>Table1[[#This Row],[OrderQuantity]]*Table1[[#This Row],[UnitCost]]</f>
        <v>3222.7</v>
      </c>
      <c r="T5056">
        <f>Table1[[#This Row],[OrderQuantity]]*Table1[[#This Row],[UnitPrice]]*(1-Table1[[#This Row],[DiscountApplied]]) - (Table1[[#This Row],[OrderQuantity]]*Table1[[#This Row],[UnitCost]])</f>
        <v>696.80000000000018</v>
      </c>
      <c r="U5056">
        <f>DATEDIF(Table1[[#This Row],[ShipDate]],Table1[[#This Row],[DeliveryDate]],"d")</f>
        <v>10</v>
      </c>
      <c r="V5056" t="str">
        <f t="shared" si="157"/>
        <v>Late</v>
      </c>
    </row>
    <row r="5057" spans="2:22" x14ac:dyDescent="0.3">
      <c r="B5057" t="str">
        <f t="shared" si="156"/>
        <v>SO-005156</v>
      </c>
      <c r="C5057" t="s">
        <v>21</v>
      </c>
      <c r="D5057" t="s">
        <v>26</v>
      </c>
      <c r="E5057" s="1">
        <v>43700</v>
      </c>
      <c r="F5057" s="1">
        <v>43851</v>
      </c>
      <c r="G5057" s="1">
        <v>43855</v>
      </c>
      <c r="H5057" s="1">
        <v>43858</v>
      </c>
      <c r="I5057" t="s">
        <v>18</v>
      </c>
      <c r="J5057">
        <v>23</v>
      </c>
      <c r="K5057">
        <v>6</v>
      </c>
      <c r="L5057">
        <v>73</v>
      </c>
      <c r="M5057">
        <v>39</v>
      </c>
      <c r="N5057">
        <v>8</v>
      </c>
      <c r="O5057">
        <v>0.08</v>
      </c>
      <c r="P5057">
        <v>1945.14</v>
      </c>
      <c r="Q5057">
        <v>2559.4</v>
      </c>
      <c r="R5057">
        <f>Table1[[#This Row],[OrderQuantity]]*Table1[[#This Row],[UnitPrice]]</f>
        <v>20475.2</v>
      </c>
      <c r="S5057">
        <f>Table1[[#This Row],[OrderQuantity]]*Table1[[#This Row],[UnitCost]]</f>
        <v>15561.12</v>
      </c>
      <c r="T5057">
        <f>Table1[[#This Row],[OrderQuantity]]*Table1[[#This Row],[UnitPrice]]*(1-Table1[[#This Row],[DiscountApplied]]) - (Table1[[#This Row],[OrderQuantity]]*Table1[[#This Row],[UnitCost]])</f>
        <v>3276.0640000000003</v>
      </c>
      <c r="U5057">
        <f>DATEDIF(Table1[[#This Row],[ShipDate]],Table1[[#This Row],[DeliveryDate]],"d")</f>
        <v>3</v>
      </c>
      <c r="V5057" t="str">
        <f t="shared" si="157"/>
        <v>On Time</v>
      </c>
    </row>
    <row r="5058" spans="2:22" x14ac:dyDescent="0.3">
      <c r="B5058" t="str">
        <f t="shared" ref="B5058:B5121" si="158">"SO-" &amp; TEXT(ROW(B5058)+99,"000000")</f>
        <v>SO-005157</v>
      </c>
      <c r="C5058" t="s">
        <v>21</v>
      </c>
      <c r="D5058" t="s">
        <v>24</v>
      </c>
      <c r="E5058" s="1">
        <v>43700</v>
      </c>
      <c r="F5058" s="1">
        <v>43851</v>
      </c>
      <c r="G5058" s="1">
        <v>43863</v>
      </c>
      <c r="H5058" s="1">
        <v>43872</v>
      </c>
      <c r="I5058" t="s">
        <v>18</v>
      </c>
      <c r="J5058">
        <v>25</v>
      </c>
      <c r="K5058">
        <v>2</v>
      </c>
      <c r="L5058">
        <v>51</v>
      </c>
      <c r="M5058">
        <v>46</v>
      </c>
      <c r="N5058">
        <v>7</v>
      </c>
      <c r="O5058">
        <v>0.05</v>
      </c>
      <c r="P5058">
        <v>1601.17</v>
      </c>
      <c r="Q5058">
        <v>3812.3</v>
      </c>
      <c r="R5058">
        <f>Table1[[#This Row],[OrderQuantity]]*Table1[[#This Row],[UnitPrice]]</f>
        <v>26686.100000000002</v>
      </c>
      <c r="S5058">
        <f>Table1[[#This Row],[OrderQuantity]]*Table1[[#This Row],[UnitCost]]</f>
        <v>11208.19</v>
      </c>
      <c r="T5058">
        <f>Table1[[#This Row],[OrderQuantity]]*Table1[[#This Row],[UnitPrice]]*(1-Table1[[#This Row],[DiscountApplied]]) - (Table1[[#This Row],[OrderQuantity]]*Table1[[#This Row],[UnitCost]])</f>
        <v>14143.605000000001</v>
      </c>
      <c r="U5058">
        <f>DATEDIF(Table1[[#This Row],[ShipDate]],Table1[[#This Row],[DeliveryDate]],"d")</f>
        <v>9</v>
      </c>
      <c r="V5058" t="str">
        <f t="shared" ref="V5058:V5121" si="159">IF(U5058&gt;7,"Late","On Time")</f>
        <v>Late</v>
      </c>
    </row>
    <row r="5059" spans="2:22" x14ac:dyDescent="0.3">
      <c r="B5059" t="str">
        <f t="shared" si="158"/>
        <v>SO-005158</v>
      </c>
      <c r="C5059" t="s">
        <v>16</v>
      </c>
      <c r="D5059" t="s">
        <v>20</v>
      </c>
      <c r="E5059" s="1">
        <v>43700</v>
      </c>
      <c r="F5059" s="1">
        <v>43851</v>
      </c>
      <c r="G5059" s="1">
        <v>43873</v>
      </c>
      <c r="H5059" s="1">
        <v>43879</v>
      </c>
      <c r="I5059" t="s">
        <v>18</v>
      </c>
      <c r="J5059">
        <v>3</v>
      </c>
      <c r="K5059">
        <v>20</v>
      </c>
      <c r="L5059">
        <v>126</v>
      </c>
      <c r="M5059">
        <v>12</v>
      </c>
      <c r="N5059">
        <v>7</v>
      </c>
      <c r="O5059">
        <v>0.08</v>
      </c>
      <c r="P5059">
        <v>571.64</v>
      </c>
      <c r="Q5059">
        <v>1058.5999999999999</v>
      </c>
      <c r="R5059">
        <f>Table1[[#This Row],[OrderQuantity]]*Table1[[#This Row],[UnitPrice]]</f>
        <v>7410.1999999999989</v>
      </c>
      <c r="S5059">
        <f>Table1[[#This Row],[OrderQuantity]]*Table1[[#This Row],[UnitCost]]</f>
        <v>4001.48</v>
      </c>
      <c r="T5059">
        <f>Table1[[#This Row],[OrderQuantity]]*Table1[[#This Row],[UnitPrice]]*(1-Table1[[#This Row],[DiscountApplied]]) - (Table1[[#This Row],[OrderQuantity]]*Table1[[#This Row],[UnitCost]])</f>
        <v>2815.9039999999991</v>
      </c>
      <c r="U5059">
        <f>DATEDIF(Table1[[#This Row],[ShipDate]],Table1[[#This Row],[DeliveryDate]],"d")</f>
        <v>6</v>
      </c>
      <c r="V5059" t="str">
        <f t="shared" si="159"/>
        <v>On Time</v>
      </c>
    </row>
    <row r="5060" spans="2:22" x14ac:dyDescent="0.3">
      <c r="B5060" t="str">
        <f t="shared" si="158"/>
        <v>SO-005159</v>
      </c>
      <c r="C5060" t="s">
        <v>16</v>
      </c>
      <c r="D5060" t="s">
        <v>23</v>
      </c>
      <c r="E5060" s="1">
        <v>43700</v>
      </c>
      <c r="F5060" s="1">
        <v>43851</v>
      </c>
      <c r="G5060" s="1">
        <v>43855</v>
      </c>
      <c r="H5060" s="1">
        <v>43864</v>
      </c>
      <c r="I5060" t="s">
        <v>18</v>
      </c>
      <c r="J5060">
        <v>4</v>
      </c>
      <c r="K5060">
        <v>33</v>
      </c>
      <c r="L5060">
        <v>308</v>
      </c>
      <c r="M5060">
        <v>30</v>
      </c>
      <c r="N5060">
        <v>1</v>
      </c>
      <c r="O5060">
        <v>0.15</v>
      </c>
      <c r="P5060">
        <v>1958.41</v>
      </c>
      <c r="Q5060">
        <v>2479</v>
      </c>
      <c r="R5060">
        <f>Table1[[#This Row],[OrderQuantity]]*Table1[[#This Row],[UnitPrice]]</f>
        <v>2479</v>
      </c>
      <c r="S5060">
        <f>Table1[[#This Row],[OrderQuantity]]*Table1[[#This Row],[UnitCost]]</f>
        <v>1958.41</v>
      </c>
      <c r="T5060">
        <f>Table1[[#This Row],[OrderQuantity]]*Table1[[#This Row],[UnitPrice]]*(1-Table1[[#This Row],[DiscountApplied]]) - (Table1[[#This Row],[OrderQuantity]]*Table1[[#This Row],[UnitCost]])</f>
        <v>148.74</v>
      </c>
      <c r="U5060">
        <f>DATEDIF(Table1[[#This Row],[ShipDate]],Table1[[#This Row],[DeliveryDate]],"d")</f>
        <v>9</v>
      </c>
      <c r="V5060" t="str">
        <f t="shared" si="159"/>
        <v>Late</v>
      </c>
    </row>
    <row r="5061" spans="2:22" x14ac:dyDescent="0.3">
      <c r="B5061" t="str">
        <f t="shared" si="158"/>
        <v>SO-005160</v>
      </c>
      <c r="C5061" t="s">
        <v>16</v>
      </c>
      <c r="D5061" t="s">
        <v>20</v>
      </c>
      <c r="E5061" s="1">
        <v>43700</v>
      </c>
      <c r="F5061" s="1">
        <v>43851</v>
      </c>
      <c r="G5061" s="1">
        <v>43854</v>
      </c>
      <c r="H5061" s="1">
        <v>43863</v>
      </c>
      <c r="I5061" t="s">
        <v>18</v>
      </c>
      <c r="J5061">
        <v>2</v>
      </c>
      <c r="K5061">
        <v>34</v>
      </c>
      <c r="L5061">
        <v>171</v>
      </c>
      <c r="M5061">
        <v>20</v>
      </c>
      <c r="N5061">
        <v>5</v>
      </c>
      <c r="O5061">
        <v>0.1</v>
      </c>
      <c r="P5061">
        <v>1480.7</v>
      </c>
      <c r="Q5061">
        <v>1742</v>
      </c>
      <c r="R5061">
        <f>Table1[[#This Row],[OrderQuantity]]*Table1[[#This Row],[UnitPrice]]</f>
        <v>8710</v>
      </c>
      <c r="S5061">
        <f>Table1[[#This Row],[OrderQuantity]]*Table1[[#This Row],[UnitCost]]</f>
        <v>7403.5</v>
      </c>
      <c r="T5061">
        <f>Table1[[#This Row],[OrderQuantity]]*Table1[[#This Row],[UnitPrice]]*(1-Table1[[#This Row],[DiscountApplied]]) - (Table1[[#This Row],[OrderQuantity]]*Table1[[#This Row],[UnitCost]])</f>
        <v>435.5</v>
      </c>
      <c r="U5061">
        <f>DATEDIF(Table1[[#This Row],[ShipDate]],Table1[[#This Row],[DeliveryDate]],"d")</f>
        <v>9</v>
      </c>
      <c r="V5061" t="str">
        <f t="shared" si="159"/>
        <v>Late</v>
      </c>
    </row>
    <row r="5062" spans="2:22" x14ac:dyDescent="0.3">
      <c r="B5062" t="str">
        <f t="shared" si="158"/>
        <v>SO-005161</v>
      </c>
      <c r="C5062" t="s">
        <v>19</v>
      </c>
      <c r="D5062" t="s">
        <v>25</v>
      </c>
      <c r="E5062" s="1">
        <v>43700</v>
      </c>
      <c r="F5062" s="1">
        <v>43851</v>
      </c>
      <c r="G5062" s="1">
        <v>43860</v>
      </c>
      <c r="H5062" s="1">
        <v>43869</v>
      </c>
      <c r="I5062" t="s">
        <v>18</v>
      </c>
      <c r="J5062">
        <v>19</v>
      </c>
      <c r="K5062">
        <v>21</v>
      </c>
      <c r="L5062">
        <v>341</v>
      </c>
      <c r="M5062">
        <v>12</v>
      </c>
      <c r="N5062">
        <v>2</v>
      </c>
      <c r="O5062">
        <v>0.05</v>
      </c>
      <c r="P5062">
        <v>1739.32</v>
      </c>
      <c r="Q5062">
        <v>3162.4</v>
      </c>
      <c r="R5062">
        <f>Table1[[#This Row],[OrderQuantity]]*Table1[[#This Row],[UnitPrice]]</f>
        <v>6324.8</v>
      </c>
      <c r="S5062">
        <f>Table1[[#This Row],[OrderQuantity]]*Table1[[#This Row],[UnitCost]]</f>
        <v>3478.64</v>
      </c>
      <c r="T5062">
        <f>Table1[[#This Row],[OrderQuantity]]*Table1[[#This Row],[UnitPrice]]*(1-Table1[[#This Row],[DiscountApplied]]) - (Table1[[#This Row],[OrderQuantity]]*Table1[[#This Row],[UnitCost]])</f>
        <v>2529.9199999999996</v>
      </c>
      <c r="U5062">
        <f>DATEDIF(Table1[[#This Row],[ShipDate]],Table1[[#This Row],[DeliveryDate]],"d")</f>
        <v>9</v>
      </c>
      <c r="V5062" t="str">
        <f t="shared" si="159"/>
        <v>Late</v>
      </c>
    </row>
    <row r="5063" spans="2:22" x14ac:dyDescent="0.3">
      <c r="B5063" t="str">
        <f t="shared" si="158"/>
        <v>SO-005162</v>
      </c>
      <c r="C5063" t="s">
        <v>19</v>
      </c>
      <c r="D5063" t="s">
        <v>20</v>
      </c>
      <c r="E5063" s="1">
        <v>43800</v>
      </c>
      <c r="F5063" s="1">
        <v>43851</v>
      </c>
      <c r="G5063" s="1">
        <v>43864</v>
      </c>
      <c r="H5063" s="1">
        <v>43868</v>
      </c>
      <c r="I5063" t="s">
        <v>18</v>
      </c>
      <c r="J5063">
        <v>16</v>
      </c>
      <c r="K5063">
        <v>12</v>
      </c>
      <c r="L5063">
        <v>163</v>
      </c>
      <c r="M5063">
        <v>22</v>
      </c>
      <c r="N5063">
        <v>2</v>
      </c>
      <c r="O5063">
        <v>0.05</v>
      </c>
      <c r="P5063">
        <v>97.62</v>
      </c>
      <c r="Q5063">
        <v>207.7</v>
      </c>
      <c r="R5063">
        <f>Table1[[#This Row],[OrderQuantity]]*Table1[[#This Row],[UnitPrice]]</f>
        <v>415.4</v>
      </c>
      <c r="S5063">
        <f>Table1[[#This Row],[OrderQuantity]]*Table1[[#This Row],[UnitCost]]</f>
        <v>195.24</v>
      </c>
      <c r="T5063">
        <f>Table1[[#This Row],[OrderQuantity]]*Table1[[#This Row],[UnitPrice]]*(1-Table1[[#This Row],[DiscountApplied]]) - (Table1[[#This Row],[OrderQuantity]]*Table1[[#This Row],[UnitCost]])</f>
        <v>199.38999999999993</v>
      </c>
      <c r="U5063">
        <f>DATEDIF(Table1[[#This Row],[ShipDate]],Table1[[#This Row],[DeliveryDate]],"d")</f>
        <v>4</v>
      </c>
      <c r="V5063" t="str">
        <f t="shared" si="159"/>
        <v>On Time</v>
      </c>
    </row>
    <row r="5064" spans="2:22" x14ac:dyDescent="0.3">
      <c r="B5064" t="str">
        <f t="shared" si="158"/>
        <v>SO-005163</v>
      </c>
      <c r="C5064" t="s">
        <v>19</v>
      </c>
      <c r="D5064" t="s">
        <v>20</v>
      </c>
      <c r="E5064" s="1">
        <v>43700</v>
      </c>
      <c r="F5064" s="1">
        <v>43851</v>
      </c>
      <c r="G5064" s="1">
        <v>43874</v>
      </c>
      <c r="H5064" s="1">
        <v>43882</v>
      </c>
      <c r="I5064" t="s">
        <v>18</v>
      </c>
      <c r="J5064">
        <v>17</v>
      </c>
      <c r="K5064">
        <v>19</v>
      </c>
      <c r="L5064">
        <v>141</v>
      </c>
      <c r="M5064">
        <v>7</v>
      </c>
      <c r="N5064">
        <v>6</v>
      </c>
      <c r="O5064">
        <v>0.08</v>
      </c>
      <c r="P5064">
        <v>605.35</v>
      </c>
      <c r="Q5064">
        <v>931.3</v>
      </c>
      <c r="R5064">
        <f>Table1[[#This Row],[OrderQuantity]]*Table1[[#This Row],[UnitPrice]]</f>
        <v>5587.7999999999993</v>
      </c>
      <c r="S5064">
        <f>Table1[[#This Row],[OrderQuantity]]*Table1[[#This Row],[UnitCost]]</f>
        <v>3632.1000000000004</v>
      </c>
      <c r="T5064">
        <f>Table1[[#This Row],[OrderQuantity]]*Table1[[#This Row],[UnitPrice]]*(1-Table1[[#This Row],[DiscountApplied]]) - (Table1[[#This Row],[OrderQuantity]]*Table1[[#This Row],[UnitCost]])</f>
        <v>1508.6759999999995</v>
      </c>
      <c r="U5064">
        <f>DATEDIF(Table1[[#This Row],[ShipDate]],Table1[[#This Row],[DeliveryDate]],"d")</f>
        <v>8</v>
      </c>
      <c r="V5064" t="str">
        <f t="shared" si="159"/>
        <v>Late</v>
      </c>
    </row>
    <row r="5065" spans="2:22" x14ac:dyDescent="0.3">
      <c r="B5065" t="str">
        <f t="shared" si="158"/>
        <v>SO-005164</v>
      </c>
      <c r="C5065" t="s">
        <v>19</v>
      </c>
      <c r="D5065" t="s">
        <v>20</v>
      </c>
      <c r="E5065" s="1">
        <v>43700</v>
      </c>
      <c r="F5065" s="1">
        <v>43851</v>
      </c>
      <c r="G5065" s="1">
        <v>43872</v>
      </c>
      <c r="H5065" s="1">
        <v>43877</v>
      </c>
      <c r="I5065" t="s">
        <v>18</v>
      </c>
      <c r="J5065">
        <v>12</v>
      </c>
      <c r="K5065">
        <v>5</v>
      </c>
      <c r="L5065">
        <v>200</v>
      </c>
      <c r="M5065">
        <v>43</v>
      </c>
      <c r="N5065">
        <v>3</v>
      </c>
      <c r="O5065">
        <v>0.05</v>
      </c>
      <c r="P5065">
        <v>3365.14</v>
      </c>
      <c r="Q5065">
        <v>5098.7</v>
      </c>
      <c r="R5065">
        <f>Table1[[#This Row],[OrderQuantity]]*Table1[[#This Row],[UnitPrice]]</f>
        <v>15296.099999999999</v>
      </c>
      <c r="S5065">
        <f>Table1[[#This Row],[OrderQuantity]]*Table1[[#This Row],[UnitCost]]</f>
        <v>10095.42</v>
      </c>
      <c r="T5065">
        <f>Table1[[#This Row],[OrderQuantity]]*Table1[[#This Row],[UnitPrice]]*(1-Table1[[#This Row],[DiscountApplied]]) - (Table1[[#This Row],[OrderQuantity]]*Table1[[#This Row],[UnitCost]])</f>
        <v>4435.8749999999982</v>
      </c>
      <c r="U5065">
        <f>DATEDIF(Table1[[#This Row],[ShipDate]],Table1[[#This Row],[DeliveryDate]],"d")</f>
        <v>5</v>
      </c>
      <c r="V5065" t="str">
        <f t="shared" si="159"/>
        <v>On Time</v>
      </c>
    </row>
    <row r="5066" spans="2:22" x14ac:dyDescent="0.3">
      <c r="B5066" t="str">
        <f t="shared" si="158"/>
        <v>SO-005165</v>
      </c>
      <c r="C5066" t="s">
        <v>19</v>
      </c>
      <c r="D5066" t="s">
        <v>23</v>
      </c>
      <c r="E5066" s="1">
        <v>43700</v>
      </c>
      <c r="F5066" s="1">
        <v>43851</v>
      </c>
      <c r="G5066" s="1">
        <v>43873</v>
      </c>
      <c r="H5066" s="1">
        <v>43877</v>
      </c>
      <c r="I5066" t="s">
        <v>18</v>
      </c>
      <c r="J5066">
        <v>14</v>
      </c>
      <c r="K5066">
        <v>35</v>
      </c>
      <c r="L5066">
        <v>297</v>
      </c>
      <c r="M5066">
        <v>4</v>
      </c>
      <c r="N5066">
        <v>8</v>
      </c>
      <c r="O5066">
        <v>0.4</v>
      </c>
      <c r="P5066">
        <v>909.32</v>
      </c>
      <c r="Q5066">
        <v>1165.8</v>
      </c>
      <c r="R5066">
        <f>Table1[[#This Row],[OrderQuantity]]*Table1[[#This Row],[UnitPrice]]</f>
        <v>9326.4</v>
      </c>
      <c r="S5066">
        <f>Table1[[#This Row],[OrderQuantity]]*Table1[[#This Row],[UnitCost]]</f>
        <v>7274.56</v>
      </c>
      <c r="T5066">
        <f>Table1[[#This Row],[OrderQuantity]]*Table1[[#This Row],[UnitPrice]]*(1-Table1[[#This Row],[DiscountApplied]]) - (Table1[[#This Row],[OrderQuantity]]*Table1[[#This Row],[UnitCost]])</f>
        <v>-1678.7200000000012</v>
      </c>
      <c r="U5066">
        <f>DATEDIF(Table1[[#This Row],[ShipDate]],Table1[[#This Row],[DeliveryDate]],"d")</f>
        <v>4</v>
      </c>
      <c r="V5066" t="str">
        <f t="shared" si="159"/>
        <v>On Time</v>
      </c>
    </row>
    <row r="5067" spans="2:22" x14ac:dyDescent="0.3">
      <c r="B5067" t="str">
        <f t="shared" si="158"/>
        <v>SO-005166</v>
      </c>
      <c r="C5067" t="s">
        <v>16</v>
      </c>
      <c r="D5067" t="s">
        <v>23</v>
      </c>
      <c r="E5067" s="1">
        <v>43700</v>
      </c>
      <c r="F5067" s="1">
        <v>43852</v>
      </c>
      <c r="G5067" s="1">
        <v>43858</v>
      </c>
      <c r="H5067" s="1">
        <v>43861</v>
      </c>
      <c r="I5067" t="s">
        <v>18</v>
      </c>
      <c r="J5067">
        <v>6</v>
      </c>
      <c r="K5067">
        <v>7</v>
      </c>
      <c r="L5067">
        <v>262</v>
      </c>
      <c r="M5067">
        <v>12</v>
      </c>
      <c r="N5067">
        <v>5</v>
      </c>
      <c r="O5067">
        <v>0.05</v>
      </c>
      <c r="P5067">
        <v>954.75</v>
      </c>
      <c r="Q5067">
        <v>1909.5</v>
      </c>
      <c r="R5067">
        <f>Table1[[#This Row],[OrderQuantity]]*Table1[[#This Row],[UnitPrice]]</f>
        <v>9547.5</v>
      </c>
      <c r="S5067">
        <f>Table1[[#This Row],[OrderQuantity]]*Table1[[#This Row],[UnitCost]]</f>
        <v>4773.75</v>
      </c>
      <c r="T5067">
        <f>Table1[[#This Row],[OrderQuantity]]*Table1[[#This Row],[UnitPrice]]*(1-Table1[[#This Row],[DiscountApplied]]) - (Table1[[#This Row],[OrderQuantity]]*Table1[[#This Row],[UnitCost]])</f>
        <v>4296.375</v>
      </c>
      <c r="U5067">
        <f>DATEDIF(Table1[[#This Row],[ShipDate]],Table1[[#This Row],[DeliveryDate]],"d")</f>
        <v>3</v>
      </c>
      <c r="V5067" t="str">
        <f t="shared" si="159"/>
        <v>On Time</v>
      </c>
    </row>
    <row r="5068" spans="2:22" x14ac:dyDescent="0.3">
      <c r="B5068" t="str">
        <f t="shared" si="158"/>
        <v>SO-005167</v>
      </c>
      <c r="C5068" t="s">
        <v>16</v>
      </c>
      <c r="D5068" t="s">
        <v>24</v>
      </c>
      <c r="E5068" s="1">
        <v>43800</v>
      </c>
      <c r="F5068" s="1">
        <v>43852</v>
      </c>
      <c r="G5068" s="1">
        <v>43869</v>
      </c>
      <c r="H5068" s="1">
        <v>43876</v>
      </c>
      <c r="I5068" t="s">
        <v>18</v>
      </c>
      <c r="J5068">
        <v>9</v>
      </c>
      <c r="K5068">
        <v>37</v>
      </c>
      <c r="L5068">
        <v>36</v>
      </c>
      <c r="M5068">
        <v>6</v>
      </c>
      <c r="N5068">
        <v>7</v>
      </c>
      <c r="O5068">
        <v>0.05</v>
      </c>
      <c r="P5068">
        <v>5057.96</v>
      </c>
      <c r="Q5068">
        <v>6244.4</v>
      </c>
      <c r="R5068">
        <f>Table1[[#This Row],[OrderQuantity]]*Table1[[#This Row],[UnitPrice]]</f>
        <v>43710.799999999996</v>
      </c>
      <c r="S5068">
        <f>Table1[[#This Row],[OrderQuantity]]*Table1[[#This Row],[UnitCost]]</f>
        <v>35405.72</v>
      </c>
      <c r="T5068">
        <f>Table1[[#This Row],[OrderQuantity]]*Table1[[#This Row],[UnitPrice]]*(1-Table1[[#This Row],[DiscountApplied]]) - (Table1[[#This Row],[OrderQuantity]]*Table1[[#This Row],[UnitCost]])</f>
        <v>6119.5399999999936</v>
      </c>
      <c r="U5068">
        <f>DATEDIF(Table1[[#This Row],[ShipDate]],Table1[[#This Row],[DeliveryDate]],"d")</f>
        <v>7</v>
      </c>
      <c r="V5068" t="str">
        <f t="shared" si="159"/>
        <v>On Time</v>
      </c>
    </row>
    <row r="5069" spans="2:22" x14ac:dyDescent="0.3">
      <c r="B5069" t="str">
        <f t="shared" si="158"/>
        <v>SO-005168</v>
      </c>
      <c r="C5069" t="s">
        <v>19</v>
      </c>
      <c r="D5069" t="s">
        <v>24</v>
      </c>
      <c r="E5069" s="1">
        <v>43700</v>
      </c>
      <c r="F5069" s="1">
        <v>43852</v>
      </c>
      <c r="G5069" s="1">
        <v>43864</v>
      </c>
      <c r="H5069" s="1">
        <v>43869</v>
      </c>
      <c r="I5069" t="s">
        <v>18</v>
      </c>
      <c r="J5069">
        <v>17</v>
      </c>
      <c r="K5069">
        <v>7</v>
      </c>
      <c r="L5069">
        <v>31</v>
      </c>
      <c r="M5069">
        <v>4</v>
      </c>
      <c r="N5069">
        <v>4</v>
      </c>
      <c r="O5069">
        <v>0.08</v>
      </c>
      <c r="P5069">
        <v>3252.98</v>
      </c>
      <c r="Q5069">
        <v>3872.6</v>
      </c>
      <c r="R5069">
        <f>Table1[[#This Row],[OrderQuantity]]*Table1[[#This Row],[UnitPrice]]</f>
        <v>15490.4</v>
      </c>
      <c r="S5069">
        <f>Table1[[#This Row],[OrderQuantity]]*Table1[[#This Row],[UnitCost]]</f>
        <v>13011.92</v>
      </c>
      <c r="T5069">
        <f>Table1[[#This Row],[OrderQuantity]]*Table1[[#This Row],[UnitPrice]]*(1-Table1[[#This Row],[DiscountApplied]]) - (Table1[[#This Row],[OrderQuantity]]*Table1[[#This Row],[UnitCost]])</f>
        <v>1239.2479999999996</v>
      </c>
      <c r="U5069">
        <f>DATEDIF(Table1[[#This Row],[ShipDate]],Table1[[#This Row],[DeliveryDate]],"d")</f>
        <v>5</v>
      </c>
      <c r="V5069" t="str">
        <f t="shared" si="159"/>
        <v>On Time</v>
      </c>
    </row>
    <row r="5070" spans="2:22" x14ac:dyDescent="0.3">
      <c r="B5070" t="str">
        <f t="shared" si="158"/>
        <v>SO-005169</v>
      </c>
      <c r="C5070" t="s">
        <v>19</v>
      </c>
      <c r="D5070" t="s">
        <v>20</v>
      </c>
      <c r="E5070" s="1">
        <v>43700</v>
      </c>
      <c r="F5070" s="1">
        <v>43852</v>
      </c>
      <c r="G5070" s="1">
        <v>43861</v>
      </c>
      <c r="H5070" s="1">
        <v>43870</v>
      </c>
      <c r="I5070" t="s">
        <v>18</v>
      </c>
      <c r="J5070">
        <v>12</v>
      </c>
      <c r="K5070">
        <v>30</v>
      </c>
      <c r="L5070">
        <v>141</v>
      </c>
      <c r="M5070">
        <v>23</v>
      </c>
      <c r="N5070">
        <v>4</v>
      </c>
      <c r="O5070">
        <v>0.3</v>
      </c>
      <c r="P5070">
        <v>1180.6099999999999</v>
      </c>
      <c r="Q5070">
        <v>1762.1</v>
      </c>
      <c r="R5070">
        <f>Table1[[#This Row],[OrderQuantity]]*Table1[[#This Row],[UnitPrice]]</f>
        <v>7048.4</v>
      </c>
      <c r="S5070">
        <f>Table1[[#This Row],[OrderQuantity]]*Table1[[#This Row],[UnitCost]]</f>
        <v>4722.4399999999996</v>
      </c>
      <c r="T5070">
        <f>Table1[[#This Row],[OrderQuantity]]*Table1[[#This Row],[UnitPrice]]*(1-Table1[[#This Row],[DiscountApplied]]) - (Table1[[#This Row],[OrderQuantity]]*Table1[[#This Row],[UnitCost]])</f>
        <v>211.4399999999996</v>
      </c>
      <c r="U5070">
        <f>DATEDIF(Table1[[#This Row],[ShipDate]],Table1[[#This Row],[DeliveryDate]],"d")</f>
        <v>9</v>
      </c>
      <c r="V5070" t="str">
        <f t="shared" si="159"/>
        <v>Late</v>
      </c>
    </row>
    <row r="5071" spans="2:22" x14ac:dyDescent="0.3">
      <c r="B5071" t="str">
        <f t="shared" si="158"/>
        <v>SO-005170</v>
      </c>
      <c r="C5071" t="s">
        <v>19</v>
      </c>
      <c r="D5071" t="s">
        <v>17</v>
      </c>
      <c r="E5071" s="1">
        <v>43700</v>
      </c>
      <c r="F5071" s="1">
        <v>43852</v>
      </c>
      <c r="G5071" s="1">
        <v>43856</v>
      </c>
      <c r="H5071" s="1">
        <v>43860</v>
      </c>
      <c r="I5071" t="s">
        <v>18</v>
      </c>
      <c r="J5071">
        <v>17</v>
      </c>
      <c r="K5071">
        <v>37</v>
      </c>
      <c r="L5071">
        <v>239</v>
      </c>
      <c r="M5071">
        <v>29</v>
      </c>
      <c r="N5071">
        <v>3</v>
      </c>
      <c r="O5071">
        <v>0.08</v>
      </c>
      <c r="P5071">
        <v>1480.57</v>
      </c>
      <c r="Q5071">
        <v>2552.6999999999998</v>
      </c>
      <c r="R5071">
        <f>Table1[[#This Row],[OrderQuantity]]*Table1[[#This Row],[UnitPrice]]</f>
        <v>7658.0999999999995</v>
      </c>
      <c r="S5071">
        <f>Table1[[#This Row],[OrderQuantity]]*Table1[[#This Row],[UnitCost]]</f>
        <v>4441.71</v>
      </c>
      <c r="T5071">
        <f>Table1[[#This Row],[OrderQuantity]]*Table1[[#This Row],[UnitPrice]]*(1-Table1[[#This Row],[DiscountApplied]]) - (Table1[[#This Row],[OrderQuantity]]*Table1[[#This Row],[UnitCost]])</f>
        <v>2603.7420000000002</v>
      </c>
      <c r="U5071">
        <f>DATEDIF(Table1[[#This Row],[ShipDate]],Table1[[#This Row],[DeliveryDate]],"d")</f>
        <v>4</v>
      </c>
      <c r="V5071" t="str">
        <f t="shared" si="159"/>
        <v>On Time</v>
      </c>
    </row>
    <row r="5072" spans="2:22" x14ac:dyDescent="0.3">
      <c r="B5072" t="str">
        <f t="shared" si="158"/>
        <v>SO-005171</v>
      </c>
      <c r="C5072" t="s">
        <v>22</v>
      </c>
      <c r="D5072" t="s">
        <v>20</v>
      </c>
      <c r="E5072" s="1">
        <v>43700</v>
      </c>
      <c r="F5072" s="1">
        <v>43852</v>
      </c>
      <c r="G5072" s="1">
        <v>43874</v>
      </c>
      <c r="H5072" s="1">
        <v>43884</v>
      </c>
      <c r="I5072" t="s">
        <v>18</v>
      </c>
      <c r="J5072">
        <v>27</v>
      </c>
      <c r="K5072">
        <v>19</v>
      </c>
      <c r="L5072">
        <v>199</v>
      </c>
      <c r="M5072">
        <v>23</v>
      </c>
      <c r="N5072">
        <v>4</v>
      </c>
      <c r="O5072">
        <v>0.1</v>
      </c>
      <c r="P5072">
        <v>502.5</v>
      </c>
      <c r="Q5072">
        <v>1005</v>
      </c>
      <c r="R5072">
        <f>Table1[[#This Row],[OrderQuantity]]*Table1[[#This Row],[UnitPrice]]</f>
        <v>4020</v>
      </c>
      <c r="S5072">
        <f>Table1[[#This Row],[OrderQuantity]]*Table1[[#This Row],[UnitCost]]</f>
        <v>2010</v>
      </c>
      <c r="T5072">
        <f>Table1[[#This Row],[OrderQuantity]]*Table1[[#This Row],[UnitPrice]]*(1-Table1[[#This Row],[DiscountApplied]]) - (Table1[[#This Row],[OrderQuantity]]*Table1[[#This Row],[UnitCost]])</f>
        <v>1608</v>
      </c>
      <c r="U5072">
        <f>DATEDIF(Table1[[#This Row],[ShipDate]],Table1[[#This Row],[DeliveryDate]],"d")</f>
        <v>10</v>
      </c>
      <c r="V5072" t="str">
        <f t="shared" si="159"/>
        <v>Late</v>
      </c>
    </row>
    <row r="5073" spans="2:22" x14ac:dyDescent="0.3">
      <c r="B5073" t="str">
        <f t="shared" si="158"/>
        <v>SO-005172</v>
      </c>
      <c r="C5073" t="s">
        <v>19</v>
      </c>
      <c r="D5073" t="s">
        <v>26</v>
      </c>
      <c r="E5073" s="1">
        <v>43700</v>
      </c>
      <c r="F5073" s="1">
        <v>43852</v>
      </c>
      <c r="G5073" s="1">
        <v>43863</v>
      </c>
      <c r="H5073" s="1">
        <v>43864</v>
      </c>
      <c r="I5073" t="s">
        <v>18</v>
      </c>
      <c r="J5073">
        <v>17</v>
      </c>
      <c r="K5073">
        <v>5</v>
      </c>
      <c r="L5073">
        <v>81</v>
      </c>
      <c r="M5073">
        <v>37</v>
      </c>
      <c r="N5073">
        <v>4</v>
      </c>
      <c r="O5073">
        <v>0.05</v>
      </c>
      <c r="P5073">
        <v>978.2</v>
      </c>
      <c r="Q5073">
        <v>1340</v>
      </c>
      <c r="R5073">
        <f>Table1[[#This Row],[OrderQuantity]]*Table1[[#This Row],[UnitPrice]]</f>
        <v>5360</v>
      </c>
      <c r="S5073">
        <f>Table1[[#This Row],[OrderQuantity]]*Table1[[#This Row],[UnitCost]]</f>
        <v>3912.8</v>
      </c>
      <c r="T5073">
        <f>Table1[[#This Row],[OrderQuantity]]*Table1[[#This Row],[UnitPrice]]*(1-Table1[[#This Row],[DiscountApplied]]) - (Table1[[#This Row],[OrderQuantity]]*Table1[[#This Row],[UnitCost]])</f>
        <v>1179.1999999999998</v>
      </c>
      <c r="U5073">
        <f>DATEDIF(Table1[[#This Row],[ShipDate]],Table1[[#This Row],[DeliveryDate]],"d")</f>
        <v>1</v>
      </c>
      <c r="V5073" t="str">
        <f t="shared" si="159"/>
        <v>On Time</v>
      </c>
    </row>
    <row r="5074" spans="2:22" x14ac:dyDescent="0.3">
      <c r="B5074" t="str">
        <f t="shared" si="158"/>
        <v>SO-005173</v>
      </c>
      <c r="C5074" t="s">
        <v>21</v>
      </c>
      <c r="D5074" t="s">
        <v>23</v>
      </c>
      <c r="E5074" s="1">
        <v>43700</v>
      </c>
      <c r="F5074" s="1">
        <v>43852</v>
      </c>
      <c r="G5074" s="1">
        <v>43861</v>
      </c>
      <c r="H5074" s="1">
        <v>43869</v>
      </c>
      <c r="I5074" t="s">
        <v>18</v>
      </c>
      <c r="J5074">
        <v>25</v>
      </c>
      <c r="K5074">
        <v>13</v>
      </c>
      <c r="L5074">
        <v>298</v>
      </c>
      <c r="M5074">
        <v>5</v>
      </c>
      <c r="N5074">
        <v>1</v>
      </c>
      <c r="O5074">
        <v>0.05</v>
      </c>
      <c r="P5074">
        <v>921.25</v>
      </c>
      <c r="Q5074">
        <v>1842.5</v>
      </c>
      <c r="R5074">
        <f>Table1[[#This Row],[OrderQuantity]]*Table1[[#This Row],[UnitPrice]]</f>
        <v>1842.5</v>
      </c>
      <c r="S5074">
        <f>Table1[[#This Row],[OrderQuantity]]*Table1[[#This Row],[UnitCost]]</f>
        <v>921.25</v>
      </c>
      <c r="T5074">
        <f>Table1[[#This Row],[OrderQuantity]]*Table1[[#This Row],[UnitPrice]]*(1-Table1[[#This Row],[DiscountApplied]]) - (Table1[[#This Row],[OrderQuantity]]*Table1[[#This Row],[UnitCost]])</f>
        <v>829.125</v>
      </c>
      <c r="U5074">
        <f>DATEDIF(Table1[[#This Row],[ShipDate]],Table1[[#This Row],[DeliveryDate]],"d")</f>
        <v>8</v>
      </c>
      <c r="V5074" t="str">
        <f t="shared" si="159"/>
        <v>Late</v>
      </c>
    </row>
    <row r="5075" spans="2:22" x14ac:dyDescent="0.3">
      <c r="B5075" t="str">
        <f t="shared" si="158"/>
        <v>SO-005174</v>
      </c>
      <c r="C5075" t="s">
        <v>22</v>
      </c>
      <c r="D5075" t="s">
        <v>24</v>
      </c>
      <c r="E5075" s="1">
        <v>43800</v>
      </c>
      <c r="F5075" s="1">
        <v>43852</v>
      </c>
      <c r="G5075" s="1">
        <v>43878</v>
      </c>
      <c r="H5075" s="1">
        <v>43882</v>
      </c>
      <c r="I5075" t="s">
        <v>18</v>
      </c>
      <c r="J5075">
        <v>26</v>
      </c>
      <c r="K5075">
        <v>18</v>
      </c>
      <c r="L5075">
        <v>34</v>
      </c>
      <c r="M5075">
        <v>35</v>
      </c>
      <c r="N5075">
        <v>2</v>
      </c>
      <c r="O5075">
        <v>0.4</v>
      </c>
      <c r="P5075">
        <v>3236.1</v>
      </c>
      <c r="Q5075">
        <v>3852.5</v>
      </c>
      <c r="R5075">
        <f>Table1[[#This Row],[OrderQuantity]]*Table1[[#This Row],[UnitPrice]]</f>
        <v>7705</v>
      </c>
      <c r="S5075">
        <f>Table1[[#This Row],[OrderQuantity]]*Table1[[#This Row],[UnitCost]]</f>
        <v>6472.2</v>
      </c>
      <c r="T5075">
        <f>Table1[[#This Row],[OrderQuantity]]*Table1[[#This Row],[UnitPrice]]*(1-Table1[[#This Row],[DiscountApplied]]) - (Table1[[#This Row],[OrderQuantity]]*Table1[[#This Row],[UnitCost]])</f>
        <v>-1849.1999999999998</v>
      </c>
      <c r="U5075">
        <f>DATEDIF(Table1[[#This Row],[ShipDate]],Table1[[#This Row],[DeliveryDate]],"d")</f>
        <v>4</v>
      </c>
      <c r="V5075" t="str">
        <f t="shared" si="159"/>
        <v>On Time</v>
      </c>
    </row>
    <row r="5076" spans="2:22" x14ac:dyDescent="0.3">
      <c r="B5076" t="str">
        <f t="shared" si="158"/>
        <v>SO-005175</v>
      </c>
      <c r="C5076" t="s">
        <v>16</v>
      </c>
      <c r="D5076" t="s">
        <v>20</v>
      </c>
      <c r="E5076" s="1">
        <v>43800</v>
      </c>
      <c r="F5076" s="1">
        <v>43853</v>
      </c>
      <c r="G5076" s="1">
        <v>43871</v>
      </c>
      <c r="H5076" s="1">
        <v>43878</v>
      </c>
      <c r="I5076" t="s">
        <v>18</v>
      </c>
      <c r="J5076">
        <v>5</v>
      </c>
      <c r="K5076">
        <v>47</v>
      </c>
      <c r="L5076">
        <v>102</v>
      </c>
      <c r="M5076">
        <v>25</v>
      </c>
      <c r="N5076">
        <v>3</v>
      </c>
      <c r="O5076">
        <v>0.1</v>
      </c>
      <c r="P5076">
        <v>715.49</v>
      </c>
      <c r="Q5076">
        <v>1212.7</v>
      </c>
      <c r="R5076">
        <f>Table1[[#This Row],[OrderQuantity]]*Table1[[#This Row],[UnitPrice]]</f>
        <v>3638.1000000000004</v>
      </c>
      <c r="S5076">
        <f>Table1[[#This Row],[OrderQuantity]]*Table1[[#This Row],[UnitCost]]</f>
        <v>2146.4700000000003</v>
      </c>
      <c r="T5076">
        <f>Table1[[#This Row],[OrderQuantity]]*Table1[[#This Row],[UnitPrice]]*(1-Table1[[#This Row],[DiscountApplied]]) - (Table1[[#This Row],[OrderQuantity]]*Table1[[#This Row],[UnitCost]])</f>
        <v>1127.8200000000002</v>
      </c>
      <c r="U5076">
        <f>DATEDIF(Table1[[#This Row],[ShipDate]],Table1[[#This Row],[DeliveryDate]],"d")</f>
        <v>7</v>
      </c>
      <c r="V5076" t="str">
        <f t="shared" si="159"/>
        <v>On Time</v>
      </c>
    </row>
    <row r="5077" spans="2:22" x14ac:dyDescent="0.3">
      <c r="B5077" t="str">
        <f t="shared" si="158"/>
        <v>SO-005176</v>
      </c>
      <c r="C5077" t="s">
        <v>19</v>
      </c>
      <c r="D5077" t="s">
        <v>24</v>
      </c>
      <c r="E5077" s="1">
        <v>43700</v>
      </c>
      <c r="F5077" s="1">
        <v>43853</v>
      </c>
      <c r="G5077" s="1">
        <v>43874</v>
      </c>
      <c r="H5077" s="1">
        <v>43881</v>
      </c>
      <c r="I5077" t="s">
        <v>18</v>
      </c>
      <c r="J5077">
        <v>14</v>
      </c>
      <c r="K5077">
        <v>22</v>
      </c>
      <c r="L5077">
        <v>32</v>
      </c>
      <c r="M5077">
        <v>38</v>
      </c>
      <c r="N5077">
        <v>1</v>
      </c>
      <c r="O5077">
        <v>0.05</v>
      </c>
      <c r="P5077">
        <v>2940.63</v>
      </c>
      <c r="Q5077">
        <v>3819</v>
      </c>
      <c r="R5077">
        <f>Table1[[#This Row],[OrderQuantity]]*Table1[[#This Row],[UnitPrice]]</f>
        <v>3819</v>
      </c>
      <c r="S5077">
        <f>Table1[[#This Row],[OrderQuantity]]*Table1[[#This Row],[UnitCost]]</f>
        <v>2940.63</v>
      </c>
      <c r="T5077">
        <f>Table1[[#This Row],[OrderQuantity]]*Table1[[#This Row],[UnitPrice]]*(1-Table1[[#This Row],[DiscountApplied]]) - (Table1[[#This Row],[OrderQuantity]]*Table1[[#This Row],[UnitCost]])</f>
        <v>687.41999999999962</v>
      </c>
      <c r="U5077">
        <f>DATEDIF(Table1[[#This Row],[ShipDate]],Table1[[#This Row],[DeliveryDate]],"d")</f>
        <v>7</v>
      </c>
      <c r="V5077" t="str">
        <f t="shared" si="159"/>
        <v>On Time</v>
      </c>
    </row>
    <row r="5078" spans="2:22" x14ac:dyDescent="0.3">
      <c r="B5078" t="str">
        <f t="shared" si="158"/>
        <v>SO-005177</v>
      </c>
      <c r="C5078" t="s">
        <v>21</v>
      </c>
      <c r="D5078" t="s">
        <v>20</v>
      </c>
      <c r="E5078" s="1">
        <v>43700</v>
      </c>
      <c r="F5078" s="1">
        <v>43853</v>
      </c>
      <c r="G5078" s="1">
        <v>43857</v>
      </c>
      <c r="H5078" s="1">
        <v>43859</v>
      </c>
      <c r="I5078" t="s">
        <v>18</v>
      </c>
      <c r="J5078">
        <v>22</v>
      </c>
      <c r="K5078">
        <v>19</v>
      </c>
      <c r="L5078">
        <v>97</v>
      </c>
      <c r="M5078">
        <v>2</v>
      </c>
      <c r="N5078">
        <v>8</v>
      </c>
      <c r="O5078">
        <v>0.2</v>
      </c>
      <c r="P5078">
        <v>532.65</v>
      </c>
      <c r="Q5078">
        <v>1065.3</v>
      </c>
      <c r="R5078">
        <f>Table1[[#This Row],[OrderQuantity]]*Table1[[#This Row],[UnitPrice]]</f>
        <v>8522.4</v>
      </c>
      <c r="S5078">
        <f>Table1[[#This Row],[OrderQuantity]]*Table1[[#This Row],[UnitCost]]</f>
        <v>4261.2</v>
      </c>
      <c r="T5078">
        <f>Table1[[#This Row],[OrderQuantity]]*Table1[[#This Row],[UnitPrice]]*(1-Table1[[#This Row],[DiscountApplied]]) - (Table1[[#This Row],[OrderQuantity]]*Table1[[#This Row],[UnitCost]])</f>
        <v>2556.7200000000003</v>
      </c>
      <c r="U5078">
        <f>DATEDIF(Table1[[#This Row],[ShipDate]],Table1[[#This Row],[DeliveryDate]],"d")</f>
        <v>2</v>
      </c>
      <c r="V5078" t="str">
        <f t="shared" si="159"/>
        <v>On Time</v>
      </c>
    </row>
    <row r="5079" spans="2:22" x14ac:dyDescent="0.3">
      <c r="B5079" t="str">
        <f t="shared" si="158"/>
        <v>SO-005178</v>
      </c>
      <c r="C5079" t="s">
        <v>22</v>
      </c>
      <c r="D5079" t="s">
        <v>23</v>
      </c>
      <c r="E5079" s="1">
        <v>43800</v>
      </c>
      <c r="F5079" s="1">
        <v>43853</v>
      </c>
      <c r="G5079" s="1">
        <v>43863</v>
      </c>
      <c r="H5079" s="1">
        <v>43867</v>
      </c>
      <c r="I5079" t="s">
        <v>18</v>
      </c>
      <c r="J5079">
        <v>28</v>
      </c>
      <c r="K5079">
        <v>38</v>
      </c>
      <c r="L5079">
        <v>311</v>
      </c>
      <c r="M5079">
        <v>15</v>
      </c>
      <c r="N5079">
        <v>6</v>
      </c>
      <c r="O5079">
        <v>0.1</v>
      </c>
      <c r="P5079">
        <v>1192.06</v>
      </c>
      <c r="Q5079">
        <v>1862.6</v>
      </c>
      <c r="R5079">
        <f>Table1[[#This Row],[OrderQuantity]]*Table1[[#This Row],[UnitPrice]]</f>
        <v>11175.599999999999</v>
      </c>
      <c r="S5079">
        <f>Table1[[#This Row],[OrderQuantity]]*Table1[[#This Row],[UnitCost]]</f>
        <v>7152.36</v>
      </c>
      <c r="T5079">
        <f>Table1[[#This Row],[OrderQuantity]]*Table1[[#This Row],[UnitPrice]]*(1-Table1[[#This Row],[DiscountApplied]]) - (Table1[[#This Row],[OrderQuantity]]*Table1[[#This Row],[UnitCost]])</f>
        <v>2905.6799999999994</v>
      </c>
      <c r="U5079">
        <f>DATEDIF(Table1[[#This Row],[ShipDate]],Table1[[#This Row],[DeliveryDate]],"d")</f>
        <v>4</v>
      </c>
      <c r="V5079" t="str">
        <f t="shared" si="159"/>
        <v>On Time</v>
      </c>
    </row>
    <row r="5080" spans="2:22" x14ac:dyDescent="0.3">
      <c r="B5080" t="str">
        <f t="shared" si="158"/>
        <v>SO-005179</v>
      </c>
      <c r="C5080" t="s">
        <v>22</v>
      </c>
      <c r="D5080" t="s">
        <v>25</v>
      </c>
      <c r="E5080" s="1">
        <v>43800</v>
      </c>
      <c r="F5080" s="1">
        <v>43853</v>
      </c>
      <c r="G5080" s="1">
        <v>43858</v>
      </c>
      <c r="H5080" s="1">
        <v>43865</v>
      </c>
      <c r="I5080" t="s">
        <v>18</v>
      </c>
      <c r="J5080">
        <v>26</v>
      </c>
      <c r="K5080">
        <v>35</v>
      </c>
      <c r="L5080">
        <v>345</v>
      </c>
      <c r="M5080">
        <v>42</v>
      </c>
      <c r="N5080">
        <v>4</v>
      </c>
      <c r="O5080">
        <v>0.1</v>
      </c>
      <c r="P5080">
        <v>1154.1400000000001</v>
      </c>
      <c r="Q5080">
        <v>1989.9</v>
      </c>
      <c r="R5080">
        <f>Table1[[#This Row],[OrderQuantity]]*Table1[[#This Row],[UnitPrice]]</f>
        <v>7959.6</v>
      </c>
      <c r="S5080">
        <f>Table1[[#This Row],[OrderQuantity]]*Table1[[#This Row],[UnitCost]]</f>
        <v>4616.5600000000004</v>
      </c>
      <c r="T5080">
        <f>Table1[[#This Row],[OrderQuantity]]*Table1[[#This Row],[UnitPrice]]*(1-Table1[[#This Row],[DiscountApplied]]) - (Table1[[#This Row],[OrderQuantity]]*Table1[[#This Row],[UnitCost]])</f>
        <v>2547.08</v>
      </c>
      <c r="U5080">
        <f>DATEDIF(Table1[[#This Row],[ShipDate]],Table1[[#This Row],[DeliveryDate]],"d")</f>
        <v>7</v>
      </c>
      <c r="V5080" t="str">
        <f t="shared" si="159"/>
        <v>On Time</v>
      </c>
    </row>
    <row r="5081" spans="2:22" x14ac:dyDescent="0.3">
      <c r="B5081" t="str">
        <f t="shared" si="158"/>
        <v>SO-005180</v>
      </c>
      <c r="C5081" t="s">
        <v>19</v>
      </c>
      <c r="D5081" t="s">
        <v>17</v>
      </c>
      <c r="E5081" s="1">
        <v>43800</v>
      </c>
      <c r="F5081" s="1">
        <v>43853</v>
      </c>
      <c r="G5081" s="1">
        <v>43878</v>
      </c>
      <c r="H5081" s="1">
        <v>43879</v>
      </c>
      <c r="I5081" t="s">
        <v>18</v>
      </c>
      <c r="J5081">
        <v>16</v>
      </c>
      <c r="K5081">
        <v>34</v>
      </c>
      <c r="L5081">
        <v>211</v>
      </c>
      <c r="M5081">
        <v>29</v>
      </c>
      <c r="N5081">
        <v>8</v>
      </c>
      <c r="O5081">
        <v>0.08</v>
      </c>
      <c r="P5081">
        <v>2289.39</v>
      </c>
      <c r="Q5081">
        <v>2693.4</v>
      </c>
      <c r="R5081">
        <f>Table1[[#This Row],[OrderQuantity]]*Table1[[#This Row],[UnitPrice]]</f>
        <v>21547.200000000001</v>
      </c>
      <c r="S5081">
        <f>Table1[[#This Row],[OrderQuantity]]*Table1[[#This Row],[UnitCost]]</f>
        <v>18315.12</v>
      </c>
      <c r="T5081">
        <f>Table1[[#This Row],[OrderQuantity]]*Table1[[#This Row],[UnitPrice]]*(1-Table1[[#This Row],[DiscountApplied]]) - (Table1[[#This Row],[OrderQuantity]]*Table1[[#This Row],[UnitCost]])</f>
        <v>1508.3040000000037</v>
      </c>
      <c r="U5081">
        <f>DATEDIF(Table1[[#This Row],[ShipDate]],Table1[[#This Row],[DeliveryDate]],"d")</f>
        <v>1</v>
      </c>
      <c r="V5081" t="str">
        <f t="shared" si="159"/>
        <v>On Time</v>
      </c>
    </row>
    <row r="5082" spans="2:22" x14ac:dyDescent="0.3">
      <c r="B5082" t="str">
        <f t="shared" si="158"/>
        <v>SO-005181</v>
      </c>
      <c r="C5082" t="s">
        <v>21</v>
      </c>
      <c r="D5082" t="s">
        <v>17</v>
      </c>
      <c r="E5082" s="1">
        <v>43700</v>
      </c>
      <c r="F5082" s="1">
        <v>43853</v>
      </c>
      <c r="G5082" s="1">
        <v>43874</v>
      </c>
      <c r="H5082" s="1">
        <v>43881</v>
      </c>
      <c r="I5082" t="s">
        <v>18</v>
      </c>
      <c r="J5082">
        <v>22</v>
      </c>
      <c r="K5082">
        <v>25</v>
      </c>
      <c r="L5082">
        <v>227</v>
      </c>
      <c r="M5082">
        <v>2</v>
      </c>
      <c r="N5082">
        <v>7</v>
      </c>
      <c r="O5082">
        <v>0.4</v>
      </c>
      <c r="P5082">
        <v>2613</v>
      </c>
      <c r="Q5082">
        <v>4020</v>
      </c>
      <c r="R5082">
        <f>Table1[[#This Row],[OrderQuantity]]*Table1[[#This Row],[UnitPrice]]</f>
        <v>28140</v>
      </c>
      <c r="S5082">
        <f>Table1[[#This Row],[OrderQuantity]]*Table1[[#This Row],[UnitCost]]</f>
        <v>18291</v>
      </c>
      <c r="T5082">
        <f>Table1[[#This Row],[OrderQuantity]]*Table1[[#This Row],[UnitPrice]]*(1-Table1[[#This Row],[DiscountApplied]]) - (Table1[[#This Row],[OrderQuantity]]*Table1[[#This Row],[UnitCost]])</f>
        <v>-1407</v>
      </c>
      <c r="U5082">
        <f>DATEDIF(Table1[[#This Row],[ShipDate]],Table1[[#This Row],[DeliveryDate]],"d")</f>
        <v>7</v>
      </c>
      <c r="V5082" t="str">
        <f t="shared" si="159"/>
        <v>On Time</v>
      </c>
    </row>
    <row r="5083" spans="2:22" x14ac:dyDescent="0.3">
      <c r="B5083" t="str">
        <f t="shared" si="158"/>
        <v>SO-005182</v>
      </c>
      <c r="C5083" t="s">
        <v>19</v>
      </c>
      <c r="D5083" t="s">
        <v>17</v>
      </c>
      <c r="E5083" s="1">
        <v>43700</v>
      </c>
      <c r="F5083" s="1">
        <v>43853</v>
      </c>
      <c r="G5083" s="1">
        <v>43878</v>
      </c>
      <c r="H5083" s="1">
        <v>43883</v>
      </c>
      <c r="I5083" t="s">
        <v>18</v>
      </c>
      <c r="J5083">
        <v>12</v>
      </c>
      <c r="K5083">
        <v>8</v>
      </c>
      <c r="L5083">
        <v>214</v>
      </c>
      <c r="M5083">
        <v>9</v>
      </c>
      <c r="N5083">
        <v>3</v>
      </c>
      <c r="O5083">
        <v>0.1</v>
      </c>
      <c r="P5083">
        <v>557.84</v>
      </c>
      <c r="Q5083">
        <v>1212.7</v>
      </c>
      <c r="R5083">
        <f>Table1[[#This Row],[OrderQuantity]]*Table1[[#This Row],[UnitPrice]]</f>
        <v>3638.1000000000004</v>
      </c>
      <c r="S5083">
        <f>Table1[[#This Row],[OrderQuantity]]*Table1[[#This Row],[UnitCost]]</f>
        <v>1673.52</v>
      </c>
      <c r="T5083">
        <f>Table1[[#This Row],[OrderQuantity]]*Table1[[#This Row],[UnitPrice]]*(1-Table1[[#This Row],[DiscountApplied]]) - (Table1[[#This Row],[OrderQuantity]]*Table1[[#This Row],[UnitCost]])</f>
        <v>1600.7700000000004</v>
      </c>
      <c r="U5083">
        <f>DATEDIF(Table1[[#This Row],[ShipDate]],Table1[[#This Row],[DeliveryDate]],"d")</f>
        <v>5</v>
      </c>
      <c r="V5083" t="str">
        <f t="shared" si="159"/>
        <v>On Time</v>
      </c>
    </row>
    <row r="5084" spans="2:22" x14ac:dyDescent="0.3">
      <c r="B5084" t="str">
        <f t="shared" si="158"/>
        <v>SO-005183</v>
      </c>
      <c r="C5084" t="s">
        <v>19</v>
      </c>
      <c r="D5084" t="s">
        <v>17</v>
      </c>
      <c r="E5084" s="1">
        <v>43700</v>
      </c>
      <c r="F5084" s="1">
        <v>43853</v>
      </c>
      <c r="G5084" s="1">
        <v>43873</v>
      </c>
      <c r="H5084" s="1">
        <v>43876</v>
      </c>
      <c r="I5084" t="s">
        <v>18</v>
      </c>
      <c r="J5084">
        <v>18</v>
      </c>
      <c r="K5084">
        <v>24</v>
      </c>
      <c r="L5084">
        <v>213</v>
      </c>
      <c r="M5084">
        <v>45</v>
      </c>
      <c r="N5084">
        <v>3</v>
      </c>
      <c r="O5084">
        <v>0.1</v>
      </c>
      <c r="P5084">
        <v>2891.72</v>
      </c>
      <c r="Q5084">
        <v>3484</v>
      </c>
      <c r="R5084">
        <f>Table1[[#This Row],[OrderQuantity]]*Table1[[#This Row],[UnitPrice]]</f>
        <v>10452</v>
      </c>
      <c r="S5084">
        <f>Table1[[#This Row],[OrderQuantity]]*Table1[[#This Row],[UnitCost]]</f>
        <v>8675.16</v>
      </c>
      <c r="T5084">
        <f>Table1[[#This Row],[OrderQuantity]]*Table1[[#This Row],[UnitPrice]]*(1-Table1[[#This Row],[DiscountApplied]]) - (Table1[[#This Row],[OrderQuantity]]*Table1[[#This Row],[UnitCost]])</f>
        <v>731.64000000000124</v>
      </c>
      <c r="U5084">
        <f>DATEDIF(Table1[[#This Row],[ShipDate]],Table1[[#This Row],[DeliveryDate]],"d")</f>
        <v>3</v>
      </c>
      <c r="V5084" t="str">
        <f t="shared" si="159"/>
        <v>On Time</v>
      </c>
    </row>
    <row r="5085" spans="2:22" x14ac:dyDescent="0.3">
      <c r="B5085" t="str">
        <f t="shared" si="158"/>
        <v>SO-005184</v>
      </c>
      <c r="C5085" t="s">
        <v>19</v>
      </c>
      <c r="D5085" t="s">
        <v>20</v>
      </c>
      <c r="E5085" s="1">
        <v>43800</v>
      </c>
      <c r="F5085" s="1">
        <v>43854</v>
      </c>
      <c r="G5085" s="1">
        <v>43868</v>
      </c>
      <c r="H5085" s="1">
        <v>43878</v>
      </c>
      <c r="I5085" t="s">
        <v>18</v>
      </c>
      <c r="J5085">
        <v>15</v>
      </c>
      <c r="K5085">
        <v>26</v>
      </c>
      <c r="L5085">
        <v>131</v>
      </c>
      <c r="M5085">
        <v>36</v>
      </c>
      <c r="N5085">
        <v>3</v>
      </c>
      <c r="O5085">
        <v>0.3</v>
      </c>
      <c r="P5085">
        <v>2499.77</v>
      </c>
      <c r="Q5085">
        <v>3845.8</v>
      </c>
      <c r="R5085">
        <f>Table1[[#This Row],[OrderQuantity]]*Table1[[#This Row],[UnitPrice]]</f>
        <v>11537.400000000001</v>
      </c>
      <c r="S5085">
        <f>Table1[[#This Row],[OrderQuantity]]*Table1[[#This Row],[UnitCost]]</f>
        <v>7499.3099999999995</v>
      </c>
      <c r="T5085">
        <f>Table1[[#This Row],[OrderQuantity]]*Table1[[#This Row],[UnitPrice]]*(1-Table1[[#This Row],[DiscountApplied]]) - (Table1[[#This Row],[OrderQuantity]]*Table1[[#This Row],[UnitCost]])</f>
        <v>576.8700000000008</v>
      </c>
      <c r="U5085">
        <f>DATEDIF(Table1[[#This Row],[ShipDate]],Table1[[#This Row],[DeliveryDate]],"d")</f>
        <v>10</v>
      </c>
      <c r="V5085" t="str">
        <f t="shared" si="159"/>
        <v>Late</v>
      </c>
    </row>
    <row r="5086" spans="2:22" x14ac:dyDescent="0.3">
      <c r="B5086" t="str">
        <f t="shared" si="158"/>
        <v>SO-005185</v>
      </c>
      <c r="C5086" t="s">
        <v>21</v>
      </c>
      <c r="D5086" t="s">
        <v>20</v>
      </c>
      <c r="E5086" s="1">
        <v>43700</v>
      </c>
      <c r="F5086" s="1">
        <v>43854</v>
      </c>
      <c r="G5086" s="1">
        <v>43868</v>
      </c>
      <c r="H5086" s="1">
        <v>43872</v>
      </c>
      <c r="I5086" t="s">
        <v>18</v>
      </c>
      <c r="J5086">
        <v>21</v>
      </c>
      <c r="K5086">
        <v>28</v>
      </c>
      <c r="L5086">
        <v>155</v>
      </c>
      <c r="M5086">
        <v>42</v>
      </c>
      <c r="N5086">
        <v>2</v>
      </c>
      <c r="O5086">
        <v>0.2</v>
      </c>
      <c r="P5086">
        <v>1703.01</v>
      </c>
      <c r="Q5086">
        <v>2398.6</v>
      </c>
      <c r="R5086">
        <f>Table1[[#This Row],[OrderQuantity]]*Table1[[#This Row],[UnitPrice]]</f>
        <v>4797.2</v>
      </c>
      <c r="S5086">
        <f>Table1[[#This Row],[OrderQuantity]]*Table1[[#This Row],[UnitCost]]</f>
        <v>3406.02</v>
      </c>
      <c r="T5086">
        <f>Table1[[#This Row],[OrderQuantity]]*Table1[[#This Row],[UnitPrice]]*(1-Table1[[#This Row],[DiscountApplied]]) - (Table1[[#This Row],[OrderQuantity]]*Table1[[#This Row],[UnitCost]])</f>
        <v>431.74000000000024</v>
      </c>
      <c r="U5086">
        <f>DATEDIF(Table1[[#This Row],[ShipDate]],Table1[[#This Row],[DeliveryDate]],"d")</f>
        <v>4</v>
      </c>
      <c r="V5086" t="str">
        <f t="shared" si="159"/>
        <v>On Time</v>
      </c>
    </row>
    <row r="5087" spans="2:22" x14ac:dyDescent="0.3">
      <c r="B5087" t="str">
        <f t="shared" si="158"/>
        <v>SO-005186</v>
      </c>
      <c r="C5087" t="s">
        <v>16</v>
      </c>
      <c r="D5087" t="s">
        <v>25</v>
      </c>
      <c r="E5087" s="1">
        <v>43800</v>
      </c>
      <c r="F5087" s="1">
        <v>43854</v>
      </c>
      <c r="G5087" s="1">
        <v>43878</v>
      </c>
      <c r="H5087" s="1">
        <v>43881</v>
      </c>
      <c r="I5087" t="s">
        <v>18</v>
      </c>
      <c r="J5087">
        <v>3</v>
      </c>
      <c r="K5087">
        <v>27</v>
      </c>
      <c r="L5087">
        <v>360</v>
      </c>
      <c r="M5087">
        <v>4</v>
      </c>
      <c r="N5087">
        <v>5</v>
      </c>
      <c r="O5087">
        <v>0.08</v>
      </c>
      <c r="P5087">
        <v>3919.23</v>
      </c>
      <c r="Q5087">
        <v>6123.8</v>
      </c>
      <c r="R5087">
        <f>Table1[[#This Row],[OrderQuantity]]*Table1[[#This Row],[UnitPrice]]</f>
        <v>30619</v>
      </c>
      <c r="S5087">
        <f>Table1[[#This Row],[OrderQuantity]]*Table1[[#This Row],[UnitCost]]</f>
        <v>19596.150000000001</v>
      </c>
      <c r="T5087">
        <f>Table1[[#This Row],[OrderQuantity]]*Table1[[#This Row],[UnitPrice]]*(1-Table1[[#This Row],[DiscountApplied]]) - (Table1[[#This Row],[OrderQuantity]]*Table1[[#This Row],[UnitCost]])</f>
        <v>8573.3299999999981</v>
      </c>
      <c r="U5087">
        <f>DATEDIF(Table1[[#This Row],[ShipDate]],Table1[[#This Row],[DeliveryDate]],"d")</f>
        <v>3</v>
      </c>
      <c r="V5087" t="str">
        <f t="shared" si="159"/>
        <v>On Time</v>
      </c>
    </row>
    <row r="5088" spans="2:22" x14ac:dyDescent="0.3">
      <c r="B5088" t="str">
        <f t="shared" si="158"/>
        <v>SO-005187</v>
      </c>
      <c r="C5088" t="s">
        <v>16</v>
      </c>
      <c r="D5088" t="s">
        <v>26</v>
      </c>
      <c r="E5088" s="1">
        <v>43800</v>
      </c>
      <c r="F5088" s="1">
        <v>43854</v>
      </c>
      <c r="G5088" s="1">
        <v>43868</v>
      </c>
      <c r="H5088" s="1">
        <v>43877</v>
      </c>
      <c r="I5088" t="s">
        <v>18</v>
      </c>
      <c r="J5088">
        <v>1</v>
      </c>
      <c r="K5088">
        <v>50</v>
      </c>
      <c r="L5088">
        <v>83</v>
      </c>
      <c r="M5088">
        <v>11</v>
      </c>
      <c r="N5088">
        <v>3</v>
      </c>
      <c r="O5088">
        <v>0.1</v>
      </c>
      <c r="P5088">
        <v>1216.45</v>
      </c>
      <c r="Q5088">
        <v>1788.9</v>
      </c>
      <c r="R5088">
        <f>Table1[[#This Row],[OrderQuantity]]*Table1[[#This Row],[UnitPrice]]</f>
        <v>5366.7000000000007</v>
      </c>
      <c r="S5088">
        <f>Table1[[#This Row],[OrderQuantity]]*Table1[[#This Row],[UnitCost]]</f>
        <v>3649.3500000000004</v>
      </c>
      <c r="T5088">
        <f>Table1[[#This Row],[OrderQuantity]]*Table1[[#This Row],[UnitPrice]]*(1-Table1[[#This Row],[DiscountApplied]]) - (Table1[[#This Row],[OrderQuantity]]*Table1[[#This Row],[UnitCost]])</f>
        <v>1180.6800000000003</v>
      </c>
      <c r="U5088">
        <f>DATEDIF(Table1[[#This Row],[ShipDate]],Table1[[#This Row],[DeliveryDate]],"d")</f>
        <v>9</v>
      </c>
      <c r="V5088" t="str">
        <f t="shared" si="159"/>
        <v>Late</v>
      </c>
    </row>
    <row r="5089" spans="2:22" x14ac:dyDescent="0.3">
      <c r="B5089" t="str">
        <f t="shared" si="158"/>
        <v>SO-005188</v>
      </c>
      <c r="C5089" t="s">
        <v>16</v>
      </c>
      <c r="D5089" t="s">
        <v>24</v>
      </c>
      <c r="E5089" s="1">
        <v>43700</v>
      </c>
      <c r="F5089" s="1">
        <v>43854</v>
      </c>
      <c r="G5089" s="1">
        <v>43859</v>
      </c>
      <c r="H5089" s="1">
        <v>43869</v>
      </c>
      <c r="I5089" t="s">
        <v>18</v>
      </c>
      <c r="J5089">
        <v>10</v>
      </c>
      <c r="K5089">
        <v>12</v>
      </c>
      <c r="L5089">
        <v>55</v>
      </c>
      <c r="M5089">
        <v>9</v>
      </c>
      <c r="N5089">
        <v>3</v>
      </c>
      <c r="O5089">
        <v>0.05</v>
      </c>
      <c r="P5089">
        <v>2002.36</v>
      </c>
      <c r="Q5089">
        <v>3926.2</v>
      </c>
      <c r="R5089">
        <f>Table1[[#This Row],[OrderQuantity]]*Table1[[#This Row],[UnitPrice]]</f>
        <v>11778.599999999999</v>
      </c>
      <c r="S5089">
        <f>Table1[[#This Row],[OrderQuantity]]*Table1[[#This Row],[UnitCost]]</f>
        <v>6007.08</v>
      </c>
      <c r="T5089">
        <f>Table1[[#This Row],[OrderQuantity]]*Table1[[#This Row],[UnitPrice]]*(1-Table1[[#This Row],[DiscountApplied]]) - (Table1[[#This Row],[OrderQuantity]]*Table1[[#This Row],[UnitCost]])</f>
        <v>5182.5899999999983</v>
      </c>
      <c r="U5089">
        <f>DATEDIF(Table1[[#This Row],[ShipDate]],Table1[[#This Row],[DeliveryDate]],"d")</f>
        <v>10</v>
      </c>
      <c r="V5089" t="str">
        <f t="shared" si="159"/>
        <v>Late</v>
      </c>
    </row>
    <row r="5090" spans="2:22" x14ac:dyDescent="0.3">
      <c r="B5090" t="str">
        <f t="shared" si="158"/>
        <v>SO-005189</v>
      </c>
      <c r="C5090" t="s">
        <v>19</v>
      </c>
      <c r="D5090" t="s">
        <v>24</v>
      </c>
      <c r="E5090" s="1">
        <v>43800</v>
      </c>
      <c r="F5090" s="1">
        <v>43854</v>
      </c>
      <c r="G5090" s="1">
        <v>43860</v>
      </c>
      <c r="H5090" s="1">
        <v>43868</v>
      </c>
      <c r="I5090" t="s">
        <v>18</v>
      </c>
      <c r="J5090">
        <v>18</v>
      </c>
      <c r="K5090">
        <v>37</v>
      </c>
      <c r="L5090">
        <v>31</v>
      </c>
      <c r="M5090">
        <v>47</v>
      </c>
      <c r="N5090">
        <v>7</v>
      </c>
      <c r="O5090">
        <v>0.1</v>
      </c>
      <c r="P5090">
        <v>124.82</v>
      </c>
      <c r="Q5090">
        <v>180.9</v>
      </c>
      <c r="R5090">
        <f>Table1[[#This Row],[OrderQuantity]]*Table1[[#This Row],[UnitPrice]]</f>
        <v>1266.3</v>
      </c>
      <c r="S5090">
        <f>Table1[[#This Row],[OrderQuantity]]*Table1[[#This Row],[UnitCost]]</f>
        <v>873.74</v>
      </c>
      <c r="T5090">
        <f>Table1[[#This Row],[OrderQuantity]]*Table1[[#This Row],[UnitPrice]]*(1-Table1[[#This Row],[DiscountApplied]]) - (Table1[[#This Row],[OrderQuantity]]*Table1[[#This Row],[UnitCost]])</f>
        <v>265.93000000000006</v>
      </c>
      <c r="U5090">
        <f>DATEDIF(Table1[[#This Row],[ShipDate]],Table1[[#This Row],[DeliveryDate]],"d")</f>
        <v>8</v>
      </c>
      <c r="V5090" t="str">
        <f t="shared" si="159"/>
        <v>Late</v>
      </c>
    </row>
    <row r="5091" spans="2:22" x14ac:dyDescent="0.3">
      <c r="B5091" t="str">
        <f t="shared" si="158"/>
        <v>SO-005190</v>
      </c>
      <c r="C5091" t="s">
        <v>21</v>
      </c>
      <c r="D5091" t="s">
        <v>24</v>
      </c>
      <c r="E5091" s="1">
        <v>43700</v>
      </c>
      <c r="F5091" s="1">
        <v>43854</v>
      </c>
      <c r="G5091" s="1">
        <v>43861</v>
      </c>
      <c r="H5091" s="1">
        <v>43867</v>
      </c>
      <c r="I5091" t="s">
        <v>18</v>
      </c>
      <c r="J5091">
        <v>24</v>
      </c>
      <c r="K5091">
        <v>5</v>
      </c>
      <c r="L5091">
        <v>40</v>
      </c>
      <c r="M5091">
        <v>38</v>
      </c>
      <c r="N5091">
        <v>3</v>
      </c>
      <c r="O5091">
        <v>0.05</v>
      </c>
      <c r="P5091">
        <v>2313.44</v>
      </c>
      <c r="Q5091">
        <v>3169.1</v>
      </c>
      <c r="R5091">
        <f>Table1[[#This Row],[OrderQuantity]]*Table1[[#This Row],[UnitPrice]]</f>
        <v>9507.2999999999993</v>
      </c>
      <c r="S5091">
        <f>Table1[[#This Row],[OrderQuantity]]*Table1[[#This Row],[UnitCost]]</f>
        <v>6940.32</v>
      </c>
      <c r="T5091">
        <f>Table1[[#This Row],[OrderQuantity]]*Table1[[#This Row],[UnitPrice]]*(1-Table1[[#This Row],[DiscountApplied]]) - (Table1[[#This Row],[OrderQuantity]]*Table1[[#This Row],[UnitCost]])</f>
        <v>2091.6149999999998</v>
      </c>
      <c r="U5091">
        <f>DATEDIF(Table1[[#This Row],[ShipDate]],Table1[[#This Row],[DeliveryDate]],"d")</f>
        <v>6</v>
      </c>
      <c r="V5091" t="str">
        <f t="shared" si="159"/>
        <v>On Time</v>
      </c>
    </row>
    <row r="5092" spans="2:22" x14ac:dyDescent="0.3">
      <c r="B5092" t="str">
        <f t="shared" si="158"/>
        <v>SO-005191</v>
      </c>
      <c r="C5092" t="s">
        <v>22</v>
      </c>
      <c r="D5092" t="s">
        <v>23</v>
      </c>
      <c r="E5092" s="1">
        <v>43700</v>
      </c>
      <c r="F5092" s="1">
        <v>43854</v>
      </c>
      <c r="G5092" s="1">
        <v>43868</v>
      </c>
      <c r="H5092" s="1">
        <v>43872</v>
      </c>
      <c r="I5092" t="s">
        <v>18</v>
      </c>
      <c r="J5092">
        <v>26</v>
      </c>
      <c r="K5092">
        <v>10</v>
      </c>
      <c r="L5092">
        <v>267</v>
      </c>
      <c r="M5092">
        <v>11</v>
      </c>
      <c r="N5092">
        <v>1</v>
      </c>
      <c r="O5092">
        <v>0.15</v>
      </c>
      <c r="P5092">
        <v>539.35</v>
      </c>
      <c r="Q5092">
        <v>1172.5</v>
      </c>
      <c r="R5092">
        <f>Table1[[#This Row],[OrderQuantity]]*Table1[[#This Row],[UnitPrice]]</f>
        <v>1172.5</v>
      </c>
      <c r="S5092">
        <f>Table1[[#This Row],[OrderQuantity]]*Table1[[#This Row],[UnitCost]]</f>
        <v>539.35</v>
      </c>
      <c r="T5092">
        <f>Table1[[#This Row],[OrderQuantity]]*Table1[[#This Row],[UnitPrice]]*(1-Table1[[#This Row],[DiscountApplied]]) - (Table1[[#This Row],[OrderQuantity]]*Table1[[#This Row],[UnitCost]])</f>
        <v>457.27499999999998</v>
      </c>
      <c r="U5092">
        <f>DATEDIF(Table1[[#This Row],[ShipDate]],Table1[[#This Row],[DeliveryDate]],"d")</f>
        <v>4</v>
      </c>
      <c r="V5092" t="str">
        <f t="shared" si="159"/>
        <v>On Time</v>
      </c>
    </row>
    <row r="5093" spans="2:22" x14ac:dyDescent="0.3">
      <c r="B5093" t="str">
        <f t="shared" si="158"/>
        <v>SO-005192</v>
      </c>
      <c r="C5093" t="s">
        <v>19</v>
      </c>
      <c r="D5093" t="s">
        <v>26</v>
      </c>
      <c r="E5093" s="1">
        <v>43700</v>
      </c>
      <c r="F5093" s="1">
        <v>43855</v>
      </c>
      <c r="G5093" s="1">
        <v>43865</v>
      </c>
      <c r="H5093" s="1">
        <v>43867</v>
      </c>
      <c r="I5093" t="s">
        <v>18</v>
      </c>
      <c r="J5093">
        <v>17</v>
      </c>
      <c r="K5093">
        <v>18</v>
      </c>
      <c r="L5093">
        <v>84</v>
      </c>
      <c r="M5093">
        <v>2</v>
      </c>
      <c r="N5093">
        <v>5</v>
      </c>
      <c r="O5093">
        <v>0.05</v>
      </c>
      <c r="P5093">
        <v>2573.81</v>
      </c>
      <c r="Q5093">
        <v>3959.7</v>
      </c>
      <c r="R5093">
        <f>Table1[[#This Row],[OrderQuantity]]*Table1[[#This Row],[UnitPrice]]</f>
        <v>19798.5</v>
      </c>
      <c r="S5093">
        <f>Table1[[#This Row],[OrderQuantity]]*Table1[[#This Row],[UnitCost]]</f>
        <v>12869.05</v>
      </c>
      <c r="T5093">
        <f>Table1[[#This Row],[OrderQuantity]]*Table1[[#This Row],[UnitPrice]]*(1-Table1[[#This Row],[DiscountApplied]]) - (Table1[[#This Row],[OrderQuantity]]*Table1[[#This Row],[UnitCost]])</f>
        <v>5939.5250000000015</v>
      </c>
      <c r="U5093">
        <f>DATEDIF(Table1[[#This Row],[ShipDate]],Table1[[#This Row],[DeliveryDate]],"d")</f>
        <v>2</v>
      </c>
      <c r="V5093" t="str">
        <f t="shared" si="159"/>
        <v>On Time</v>
      </c>
    </row>
    <row r="5094" spans="2:22" x14ac:dyDescent="0.3">
      <c r="B5094" t="str">
        <f t="shared" si="158"/>
        <v>SO-005193</v>
      </c>
      <c r="C5094" t="s">
        <v>16</v>
      </c>
      <c r="D5094" t="s">
        <v>20</v>
      </c>
      <c r="E5094" s="1">
        <v>43800</v>
      </c>
      <c r="F5094" s="1">
        <v>43855</v>
      </c>
      <c r="G5094" s="1">
        <v>43867</v>
      </c>
      <c r="H5094" s="1">
        <v>43868</v>
      </c>
      <c r="I5094" t="s">
        <v>18</v>
      </c>
      <c r="J5094">
        <v>10</v>
      </c>
      <c r="K5094">
        <v>30</v>
      </c>
      <c r="L5094">
        <v>126</v>
      </c>
      <c r="M5094">
        <v>16</v>
      </c>
      <c r="N5094">
        <v>7</v>
      </c>
      <c r="O5094">
        <v>0.05</v>
      </c>
      <c r="P5094">
        <v>108.81</v>
      </c>
      <c r="Q5094">
        <v>194.3</v>
      </c>
      <c r="R5094">
        <f>Table1[[#This Row],[OrderQuantity]]*Table1[[#This Row],[UnitPrice]]</f>
        <v>1360.1000000000001</v>
      </c>
      <c r="S5094">
        <f>Table1[[#This Row],[OrderQuantity]]*Table1[[#This Row],[UnitCost]]</f>
        <v>761.67000000000007</v>
      </c>
      <c r="T5094">
        <f>Table1[[#This Row],[OrderQuantity]]*Table1[[#This Row],[UnitPrice]]*(1-Table1[[#This Row],[DiscountApplied]]) - (Table1[[#This Row],[OrderQuantity]]*Table1[[#This Row],[UnitCost]])</f>
        <v>530.42499999999995</v>
      </c>
      <c r="U5094">
        <f>DATEDIF(Table1[[#This Row],[ShipDate]],Table1[[#This Row],[DeliveryDate]],"d")</f>
        <v>1</v>
      </c>
      <c r="V5094" t="str">
        <f t="shared" si="159"/>
        <v>On Time</v>
      </c>
    </row>
    <row r="5095" spans="2:22" x14ac:dyDescent="0.3">
      <c r="B5095" t="str">
        <f t="shared" si="158"/>
        <v>SO-005194</v>
      </c>
      <c r="C5095" t="s">
        <v>16</v>
      </c>
      <c r="D5095" t="s">
        <v>24</v>
      </c>
      <c r="E5095" s="1">
        <v>43800</v>
      </c>
      <c r="F5095" s="1">
        <v>43855</v>
      </c>
      <c r="G5095" s="1">
        <v>43863</v>
      </c>
      <c r="H5095" s="1">
        <v>43865</v>
      </c>
      <c r="I5095" t="s">
        <v>18</v>
      </c>
      <c r="J5095">
        <v>12</v>
      </c>
      <c r="K5095">
        <v>3</v>
      </c>
      <c r="L5095">
        <v>29</v>
      </c>
      <c r="M5095">
        <v>22</v>
      </c>
      <c r="N5095">
        <v>8</v>
      </c>
      <c r="O5095">
        <v>0.05</v>
      </c>
      <c r="P5095">
        <v>1877.74</v>
      </c>
      <c r="Q5095">
        <v>2318.1999999999998</v>
      </c>
      <c r="R5095">
        <f>Table1[[#This Row],[OrderQuantity]]*Table1[[#This Row],[UnitPrice]]</f>
        <v>18545.599999999999</v>
      </c>
      <c r="S5095">
        <f>Table1[[#This Row],[OrderQuantity]]*Table1[[#This Row],[UnitCost]]</f>
        <v>15021.92</v>
      </c>
      <c r="T5095">
        <f>Table1[[#This Row],[OrderQuantity]]*Table1[[#This Row],[UnitPrice]]*(1-Table1[[#This Row],[DiscountApplied]]) - (Table1[[#This Row],[OrderQuantity]]*Table1[[#This Row],[UnitCost]])</f>
        <v>2596.399999999996</v>
      </c>
      <c r="U5095">
        <f>DATEDIF(Table1[[#This Row],[ShipDate]],Table1[[#This Row],[DeliveryDate]],"d")</f>
        <v>2</v>
      </c>
      <c r="V5095" t="str">
        <f t="shared" si="159"/>
        <v>On Time</v>
      </c>
    </row>
    <row r="5096" spans="2:22" x14ac:dyDescent="0.3">
      <c r="B5096" t="str">
        <f t="shared" si="158"/>
        <v>SO-005195</v>
      </c>
      <c r="C5096" t="s">
        <v>16</v>
      </c>
      <c r="D5096" t="s">
        <v>23</v>
      </c>
      <c r="E5096" s="1">
        <v>43700</v>
      </c>
      <c r="F5096" s="1">
        <v>43855</v>
      </c>
      <c r="G5096" s="1">
        <v>43866</v>
      </c>
      <c r="H5096" s="1">
        <v>43875</v>
      </c>
      <c r="I5096" t="s">
        <v>18</v>
      </c>
      <c r="J5096">
        <v>10</v>
      </c>
      <c r="K5096">
        <v>46</v>
      </c>
      <c r="L5096">
        <v>301</v>
      </c>
      <c r="M5096">
        <v>18</v>
      </c>
      <c r="N5096">
        <v>3</v>
      </c>
      <c r="O5096">
        <v>0.1</v>
      </c>
      <c r="P5096">
        <v>1494.64</v>
      </c>
      <c r="Q5096">
        <v>1916.2</v>
      </c>
      <c r="R5096">
        <f>Table1[[#This Row],[OrderQuantity]]*Table1[[#This Row],[UnitPrice]]</f>
        <v>5748.6</v>
      </c>
      <c r="S5096">
        <f>Table1[[#This Row],[OrderQuantity]]*Table1[[#This Row],[UnitCost]]</f>
        <v>4483.92</v>
      </c>
      <c r="T5096">
        <f>Table1[[#This Row],[OrderQuantity]]*Table1[[#This Row],[UnitPrice]]*(1-Table1[[#This Row],[DiscountApplied]]) - (Table1[[#This Row],[OrderQuantity]]*Table1[[#This Row],[UnitCost]])</f>
        <v>689.82000000000062</v>
      </c>
      <c r="U5096">
        <f>DATEDIF(Table1[[#This Row],[ShipDate]],Table1[[#This Row],[DeliveryDate]],"d")</f>
        <v>9</v>
      </c>
      <c r="V5096" t="str">
        <f t="shared" si="159"/>
        <v>Late</v>
      </c>
    </row>
    <row r="5097" spans="2:22" x14ac:dyDescent="0.3">
      <c r="B5097" t="str">
        <f t="shared" si="158"/>
        <v>SO-005196</v>
      </c>
      <c r="C5097" t="s">
        <v>16</v>
      </c>
      <c r="D5097" t="s">
        <v>26</v>
      </c>
      <c r="E5097" s="1">
        <v>43800</v>
      </c>
      <c r="F5097" s="1">
        <v>43855</v>
      </c>
      <c r="G5097" s="1">
        <v>43866</v>
      </c>
      <c r="H5097" s="1">
        <v>43867</v>
      </c>
      <c r="I5097" t="s">
        <v>18</v>
      </c>
      <c r="J5097">
        <v>6</v>
      </c>
      <c r="K5097">
        <v>26</v>
      </c>
      <c r="L5097">
        <v>73</v>
      </c>
      <c r="M5097">
        <v>22</v>
      </c>
      <c r="N5097">
        <v>5</v>
      </c>
      <c r="O5097">
        <v>0.05</v>
      </c>
      <c r="P5097">
        <v>1055.25</v>
      </c>
      <c r="Q5097">
        <v>2512.5</v>
      </c>
      <c r="R5097">
        <f>Table1[[#This Row],[OrderQuantity]]*Table1[[#This Row],[UnitPrice]]</f>
        <v>12562.5</v>
      </c>
      <c r="S5097">
        <f>Table1[[#This Row],[OrderQuantity]]*Table1[[#This Row],[UnitCost]]</f>
        <v>5276.25</v>
      </c>
      <c r="T5097">
        <f>Table1[[#This Row],[OrderQuantity]]*Table1[[#This Row],[UnitPrice]]*(1-Table1[[#This Row],[DiscountApplied]]) - (Table1[[#This Row],[OrderQuantity]]*Table1[[#This Row],[UnitCost]])</f>
        <v>6658.125</v>
      </c>
      <c r="U5097">
        <f>DATEDIF(Table1[[#This Row],[ShipDate]],Table1[[#This Row],[DeliveryDate]],"d")</f>
        <v>1</v>
      </c>
      <c r="V5097" t="str">
        <f t="shared" si="159"/>
        <v>On Time</v>
      </c>
    </row>
    <row r="5098" spans="2:22" x14ac:dyDescent="0.3">
      <c r="B5098" t="str">
        <f t="shared" si="158"/>
        <v>SO-005197</v>
      </c>
      <c r="C5098" t="s">
        <v>16</v>
      </c>
      <c r="D5098" t="s">
        <v>25</v>
      </c>
      <c r="E5098" s="1">
        <v>43800</v>
      </c>
      <c r="F5098" s="1">
        <v>43855</v>
      </c>
      <c r="G5098" s="1">
        <v>43857</v>
      </c>
      <c r="H5098" s="1">
        <v>43866</v>
      </c>
      <c r="I5098" t="s">
        <v>18</v>
      </c>
      <c r="J5098">
        <v>4</v>
      </c>
      <c r="K5098">
        <v>16</v>
      </c>
      <c r="L5098">
        <v>352</v>
      </c>
      <c r="M5098">
        <v>29</v>
      </c>
      <c r="N5098">
        <v>6</v>
      </c>
      <c r="O5098">
        <v>0.15</v>
      </c>
      <c r="P5098">
        <v>102.78</v>
      </c>
      <c r="Q5098">
        <v>174.2</v>
      </c>
      <c r="R5098">
        <f>Table1[[#This Row],[OrderQuantity]]*Table1[[#This Row],[UnitPrice]]</f>
        <v>1045.1999999999998</v>
      </c>
      <c r="S5098">
        <f>Table1[[#This Row],[OrderQuantity]]*Table1[[#This Row],[UnitCost]]</f>
        <v>616.68000000000006</v>
      </c>
      <c r="T5098">
        <f>Table1[[#This Row],[OrderQuantity]]*Table1[[#This Row],[UnitPrice]]*(1-Table1[[#This Row],[DiscountApplied]]) - (Table1[[#This Row],[OrderQuantity]]*Table1[[#This Row],[UnitCost]])</f>
        <v>271.73999999999978</v>
      </c>
      <c r="U5098">
        <f>DATEDIF(Table1[[#This Row],[ShipDate]],Table1[[#This Row],[DeliveryDate]],"d")</f>
        <v>9</v>
      </c>
      <c r="V5098" t="str">
        <f t="shared" si="159"/>
        <v>Late</v>
      </c>
    </row>
    <row r="5099" spans="2:22" x14ac:dyDescent="0.3">
      <c r="B5099" t="str">
        <f t="shared" si="158"/>
        <v>SO-005198</v>
      </c>
      <c r="C5099" t="s">
        <v>19</v>
      </c>
      <c r="D5099" t="s">
        <v>25</v>
      </c>
      <c r="E5099" s="1">
        <v>43700</v>
      </c>
      <c r="F5099" s="1">
        <v>43856</v>
      </c>
      <c r="G5099" s="1">
        <v>43873</v>
      </c>
      <c r="H5099" s="1">
        <v>43874</v>
      </c>
      <c r="I5099" t="s">
        <v>18</v>
      </c>
      <c r="J5099">
        <v>19</v>
      </c>
      <c r="K5099">
        <v>34</v>
      </c>
      <c r="L5099">
        <v>340</v>
      </c>
      <c r="M5099">
        <v>5</v>
      </c>
      <c r="N5099">
        <v>1</v>
      </c>
      <c r="O5099">
        <v>0.1</v>
      </c>
      <c r="P5099">
        <v>3344.24</v>
      </c>
      <c r="Q5099">
        <v>5668.2</v>
      </c>
      <c r="R5099">
        <f>Table1[[#This Row],[OrderQuantity]]*Table1[[#This Row],[UnitPrice]]</f>
        <v>5668.2</v>
      </c>
      <c r="S5099">
        <f>Table1[[#This Row],[OrderQuantity]]*Table1[[#This Row],[UnitCost]]</f>
        <v>3344.24</v>
      </c>
      <c r="T5099">
        <f>Table1[[#This Row],[OrderQuantity]]*Table1[[#This Row],[UnitPrice]]*(1-Table1[[#This Row],[DiscountApplied]]) - (Table1[[#This Row],[OrderQuantity]]*Table1[[#This Row],[UnitCost]])</f>
        <v>1757.1400000000003</v>
      </c>
      <c r="U5099">
        <f>DATEDIF(Table1[[#This Row],[ShipDate]],Table1[[#This Row],[DeliveryDate]],"d")</f>
        <v>1</v>
      </c>
      <c r="V5099" t="str">
        <f t="shared" si="159"/>
        <v>On Time</v>
      </c>
    </row>
    <row r="5100" spans="2:22" x14ac:dyDescent="0.3">
      <c r="B5100" t="str">
        <f t="shared" si="158"/>
        <v>SO-005199</v>
      </c>
      <c r="C5100" t="s">
        <v>16</v>
      </c>
      <c r="D5100" t="s">
        <v>20</v>
      </c>
      <c r="E5100" s="1">
        <v>43700</v>
      </c>
      <c r="F5100" s="1">
        <v>43856</v>
      </c>
      <c r="G5100" s="1">
        <v>43873</v>
      </c>
      <c r="H5100" s="1">
        <v>43877</v>
      </c>
      <c r="I5100" t="s">
        <v>18</v>
      </c>
      <c r="J5100">
        <v>2</v>
      </c>
      <c r="K5100">
        <v>2</v>
      </c>
      <c r="L5100">
        <v>169</v>
      </c>
      <c r="M5100">
        <v>17</v>
      </c>
      <c r="N5100">
        <v>3</v>
      </c>
      <c r="O5100">
        <v>0.3</v>
      </c>
      <c r="P5100">
        <v>1106.8399999999999</v>
      </c>
      <c r="Q5100">
        <v>1876</v>
      </c>
      <c r="R5100">
        <f>Table1[[#This Row],[OrderQuantity]]*Table1[[#This Row],[UnitPrice]]</f>
        <v>5628</v>
      </c>
      <c r="S5100">
        <f>Table1[[#This Row],[OrderQuantity]]*Table1[[#This Row],[UnitCost]]</f>
        <v>3320.5199999999995</v>
      </c>
      <c r="T5100">
        <f>Table1[[#This Row],[OrderQuantity]]*Table1[[#This Row],[UnitPrice]]*(1-Table1[[#This Row],[DiscountApplied]]) - (Table1[[#This Row],[OrderQuantity]]*Table1[[#This Row],[UnitCost]])</f>
        <v>619.08000000000038</v>
      </c>
      <c r="U5100">
        <f>DATEDIF(Table1[[#This Row],[ShipDate]],Table1[[#This Row],[DeliveryDate]],"d")</f>
        <v>4</v>
      </c>
      <c r="V5100" t="str">
        <f t="shared" si="159"/>
        <v>On Time</v>
      </c>
    </row>
    <row r="5101" spans="2:22" x14ac:dyDescent="0.3">
      <c r="B5101" t="str">
        <f t="shared" si="158"/>
        <v>SO-005200</v>
      </c>
      <c r="C5101" t="s">
        <v>16</v>
      </c>
      <c r="D5101" t="s">
        <v>25</v>
      </c>
      <c r="E5101" s="1">
        <v>43800</v>
      </c>
      <c r="F5101" s="1">
        <v>43856</v>
      </c>
      <c r="G5101" s="1">
        <v>43864</v>
      </c>
      <c r="H5101" s="1">
        <v>43865</v>
      </c>
      <c r="I5101" t="s">
        <v>18</v>
      </c>
      <c r="J5101">
        <v>1</v>
      </c>
      <c r="K5101">
        <v>29</v>
      </c>
      <c r="L5101">
        <v>366</v>
      </c>
      <c r="M5101">
        <v>2</v>
      </c>
      <c r="N5101">
        <v>6</v>
      </c>
      <c r="O5101">
        <v>0.1</v>
      </c>
      <c r="P5101">
        <v>886.41</v>
      </c>
      <c r="Q5101">
        <v>1969.8</v>
      </c>
      <c r="R5101">
        <f>Table1[[#This Row],[OrderQuantity]]*Table1[[#This Row],[UnitPrice]]</f>
        <v>11818.8</v>
      </c>
      <c r="S5101">
        <f>Table1[[#This Row],[OrderQuantity]]*Table1[[#This Row],[UnitCost]]</f>
        <v>5318.46</v>
      </c>
      <c r="T5101">
        <f>Table1[[#This Row],[OrderQuantity]]*Table1[[#This Row],[UnitPrice]]*(1-Table1[[#This Row],[DiscountApplied]]) - (Table1[[#This Row],[OrderQuantity]]*Table1[[#This Row],[UnitCost]])</f>
        <v>5318.46</v>
      </c>
      <c r="U5101">
        <f>DATEDIF(Table1[[#This Row],[ShipDate]],Table1[[#This Row],[DeliveryDate]],"d")</f>
        <v>1</v>
      </c>
      <c r="V5101" t="str">
        <f t="shared" si="159"/>
        <v>On Time</v>
      </c>
    </row>
    <row r="5102" spans="2:22" x14ac:dyDescent="0.3">
      <c r="B5102" t="str">
        <f t="shared" si="158"/>
        <v>SO-005201</v>
      </c>
      <c r="C5102" t="s">
        <v>16</v>
      </c>
      <c r="D5102" t="s">
        <v>17</v>
      </c>
      <c r="E5102" s="1">
        <v>43700</v>
      </c>
      <c r="F5102" s="1">
        <v>43856</v>
      </c>
      <c r="G5102" s="1">
        <v>43877</v>
      </c>
      <c r="H5102" s="1">
        <v>43887</v>
      </c>
      <c r="I5102" t="s">
        <v>18</v>
      </c>
      <c r="J5102">
        <v>1</v>
      </c>
      <c r="K5102">
        <v>15</v>
      </c>
      <c r="L5102">
        <v>244</v>
      </c>
      <c r="M5102">
        <v>26</v>
      </c>
      <c r="N5102">
        <v>5</v>
      </c>
      <c r="O5102">
        <v>0.08</v>
      </c>
      <c r="P5102">
        <v>836.16</v>
      </c>
      <c r="Q5102">
        <v>1045.2</v>
      </c>
      <c r="R5102">
        <f>Table1[[#This Row],[OrderQuantity]]*Table1[[#This Row],[UnitPrice]]</f>
        <v>5226</v>
      </c>
      <c r="S5102">
        <f>Table1[[#This Row],[OrderQuantity]]*Table1[[#This Row],[UnitCost]]</f>
        <v>4180.8</v>
      </c>
      <c r="T5102">
        <f>Table1[[#This Row],[OrderQuantity]]*Table1[[#This Row],[UnitPrice]]*(1-Table1[[#This Row],[DiscountApplied]]) - (Table1[[#This Row],[OrderQuantity]]*Table1[[#This Row],[UnitCost]])</f>
        <v>627.11999999999989</v>
      </c>
      <c r="U5102">
        <f>DATEDIF(Table1[[#This Row],[ShipDate]],Table1[[#This Row],[DeliveryDate]],"d")</f>
        <v>10</v>
      </c>
      <c r="V5102" t="str">
        <f t="shared" si="159"/>
        <v>Late</v>
      </c>
    </row>
    <row r="5103" spans="2:22" x14ac:dyDescent="0.3">
      <c r="B5103" t="str">
        <f t="shared" si="158"/>
        <v>SO-005202</v>
      </c>
      <c r="C5103" t="s">
        <v>16</v>
      </c>
      <c r="D5103" t="s">
        <v>23</v>
      </c>
      <c r="E5103" s="1">
        <v>43700</v>
      </c>
      <c r="F5103" s="1">
        <v>43856</v>
      </c>
      <c r="G5103" s="1">
        <v>43876</v>
      </c>
      <c r="H5103" s="1">
        <v>43880</v>
      </c>
      <c r="I5103" t="s">
        <v>18</v>
      </c>
      <c r="J5103">
        <v>1</v>
      </c>
      <c r="K5103">
        <v>25</v>
      </c>
      <c r="L5103">
        <v>276</v>
      </c>
      <c r="M5103">
        <v>25</v>
      </c>
      <c r="N5103">
        <v>5</v>
      </c>
      <c r="O5103">
        <v>0.2</v>
      </c>
      <c r="P5103">
        <v>2727.17</v>
      </c>
      <c r="Q5103">
        <v>5681.6</v>
      </c>
      <c r="R5103">
        <f>Table1[[#This Row],[OrderQuantity]]*Table1[[#This Row],[UnitPrice]]</f>
        <v>28408</v>
      </c>
      <c r="S5103">
        <f>Table1[[#This Row],[OrderQuantity]]*Table1[[#This Row],[UnitCost]]</f>
        <v>13635.85</v>
      </c>
      <c r="T5103">
        <f>Table1[[#This Row],[OrderQuantity]]*Table1[[#This Row],[UnitPrice]]*(1-Table1[[#This Row],[DiscountApplied]]) - (Table1[[#This Row],[OrderQuantity]]*Table1[[#This Row],[UnitCost]])</f>
        <v>9090.5500000000011</v>
      </c>
      <c r="U5103">
        <f>DATEDIF(Table1[[#This Row],[ShipDate]],Table1[[#This Row],[DeliveryDate]],"d")</f>
        <v>4</v>
      </c>
      <c r="V5103" t="str">
        <f t="shared" si="159"/>
        <v>On Time</v>
      </c>
    </row>
    <row r="5104" spans="2:22" x14ac:dyDescent="0.3">
      <c r="B5104" t="str">
        <f t="shared" si="158"/>
        <v>SO-005203</v>
      </c>
      <c r="C5104" t="s">
        <v>16</v>
      </c>
      <c r="D5104" t="s">
        <v>20</v>
      </c>
      <c r="E5104" s="1">
        <v>43800</v>
      </c>
      <c r="F5104" s="1">
        <v>43856</v>
      </c>
      <c r="G5104" s="1">
        <v>43864</v>
      </c>
      <c r="H5104" s="1">
        <v>43870</v>
      </c>
      <c r="I5104" t="s">
        <v>18</v>
      </c>
      <c r="J5104">
        <v>1</v>
      </c>
      <c r="K5104">
        <v>22</v>
      </c>
      <c r="L5104">
        <v>147</v>
      </c>
      <c r="M5104">
        <v>29</v>
      </c>
      <c r="N5104">
        <v>5</v>
      </c>
      <c r="O5104">
        <v>0.15</v>
      </c>
      <c r="P5104">
        <v>442.2</v>
      </c>
      <c r="Q5104">
        <v>1105.5</v>
      </c>
      <c r="R5104">
        <f>Table1[[#This Row],[OrderQuantity]]*Table1[[#This Row],[UnitPrice]]</f>
        <v>5527.5</v>
      </c>
      <c r="S5104">
        <f>Table1[[#This Row],[OrderQuantity]]*Table1[[#This Row],[UnitCost]]</f>
        <v>2211</v>
      </c>
      <c r="T5104">
        <f>Table1[[#This Row],[OrderQuantity]]*Table1[[#This Row],[UnitPrice]]*(1-Table1[[#This Row],[DiscountApplied]]) - (Table1[[#This Row],[OrderQuantity]]*Table1[[#This Row],[UnitCost]])</f>
        <v>2487.375</v>
      </c>
      <c r="U5104">
        <f>DATEDIF(Table1[[#This Row],[ShipDate]],Table1[[#This Row],[DeliveryDate]],"d")</f>
        <v>6</v>
      </c>
      <c r="V5104" t="str">
        <f t="shared" si="159"/>
        <v>On Time</v>
      </c>
    </row>
    <row r="5105" spans="2:22" x14ac:dyDescent="0.3">
      <c r="B5105" t="str">
        <f t="shared" si="158"/>
        <v>SO-005204</v>
      </c>
      <c r="C5105" t="s">
        <v>16</v>
      </c>
      <c r="D5105" t="s">
        <v>26</v>
      </c>
      <c r="E5105" s="1">
        <v>43800</v>
      </c>
      <c r="F5105" s="1">
        <v>43856</v>
      </c>
      <c r="G5105" s="1">
        <v>43863</v>
      </c>
      <c r="H5105" s="1">
        <v>43866</v>
      </c>
      <c r="I5105" t="s">
        <v>18</v>
      </c>
      <c r="J5105">
        <v>5</v>
      </c>
      <c r="K5105">
        <v>3</v>
      </c>
      <c r="L5105">
        <v>64</v>
      </c>
      <c r="M5105">
        <v>2</v>
      </c>
      <c r="N5105">
        <v>7</v>
      </c>
      <c r="O5105">
        <v>0.15</v>
      </c>
      <c r="P5105">
        <v>2170.8000000000002</v>
      </c>
      <c r="Q5105">
        <v>5427</v>
      </c>
      <c r="R5105">
        <f>Table1[[#This Row],[OrderQuantity]]*Table1[[#This Row],[UnitPrice]]</f>
        <v>37989</v>
      </c>
      <c r="S5105">
        <f>Table1[[#This Row],[OrderQuantity]]*Table1[[#This Row],[UnitCost]]</f>
        <v>15195.600000000002</v>
      </c>
      <c r="T5105">
        <f>Table1[[#This Row],[OrderQuantity]]*Table1[[#This Row],[UnitPrice]]*(1-Table1[[#This Row],[DiscountApplied]]) - (Table1[[#This Row],[OrderQuantity]]*Table1[[#This Row],[UnitCost]])</f>
        <v>17095.049999999996</v>
      </c>
      <c r="U5105">
        <f>DATEDIF(Table1[[#This Row],[ShipDate]],Table1[[#This Row],[DeliveryDate]],"d")</f>
        <v>3</v>
      </c>
      <c r="V5105" t="str">
        <f t="shared" si="159"/>
        <v>On Time</v>
      </c>
    </row>
    <row r="5106" spans="2:22" x14ac:dyDescent="0.3">
      <c r="B5106" t="str">
        <f t="shared" si="158"/>
        <v>SO-005205</v>
      </c>
      <c r="C5106" t="s">
        <v>19</v>
      </c>
      <c r="D5106" t="s">
        <v>20</v>
      </c>
      <c r="E5106" s="1">
        <v>43700</v>
      </c>
      <c r="F5106" s="1">
        <v>43857</v>
      </c>
      <c r="G5106" s="1">
        <v>43885</v>
      </c>
      <c r="H5106" s="1">
        <v>43894</v>
      </c>
      <c r="I5106" t="s">
        <v>18</v>
      </c>
      <c r="J5106">
        <v>18</v>
      </c>
      <c r="K5106">
        <v>3</v>
      </c>
      <c r="L5106">
        <v>140</v>
      </c>
      <c r="M5106">
        <v>31</v>
      </c>
      <c r="N5106">
        <v>7</v>
      </c>
      <c r="O5106">
        <v>0.05</v>
      </c>
      <c r="P5106">
        <v>1403.32</v>
      </c>
      <c r="Q5106">
        <v>2378.5</v>
      </c>
      <c r="R5106">
        <f>Table1[[#This Row],[OrderQuantity]]*Table1[[#This Row],[UnitPrice]]</f>
        <v>16649.5</v>
      </c>
      <c r="S5106">
        <f>Table1[[#This Row],[OrderQuantity]]*Table1[[#This Row],[UnitCost]]</f>
        <v>9823.24</v>
      </c>
      <c r="T5106">
        <f>Table1[[#This Row],[OrderQuantity]]*Table1[[#This Row],[UnitPrice]]*(1-Table1[[#This Row],[DiscountApplied]]) - (Table1[[#This Row],[OrderQuantity]]*Table1[[#This Row],[UnitCost]])</f>
        <v>5993.7849999999999</v>
      </c>
      <c r="U5106">
        <f>DATEDIF(Table1[[#This Row],[ShipDate]],Table1[[#This Row],[DeliveryDate]],"d")</f>
        <v>9</v>
      </c>
      <c r="V5106" t="str">
        <f t="shared" si="159"/>
        <v>Late</v>
      </c>
    </row>
    <row r="5107" spans="2:22" x14ac:dyDescent="0.3">
      <c r="B5107" t="str">
        <f t="shared" si="158"/>
        <v>SO-005206</v>
      </c>
      <c r="C5107" t="s">
        <v>16</v>
      </c>
      <c r="D5107" t="s">
        <v>24</v>
      </c>
      <c r="E5107" s="1">
        <v>43800</v>
      </c>
      <c r="F5107" s="1">
        <v>43857</v>
      </c>
      <c r="G5107" s="1">
        <v>43878</v>
      </c>
      <c r="H5107" s="1">
        <v>43881</v>
      </c>
      <c r="I5107" t="s">
        <v>18</v>
      </c>
      <c r="J5107">
        <v>6</v>
      </c>
      <c r="K5107">
        <v>43</v>
      </c>
      <c r="L5107">
        <v>42</v>
      </c>
      <c r="M5107">
        <v>16</v>
      </c>
      <c r="N5107">
        <v>5</v>
      </c>
      <c r="O5107">
        <v>0.08</v>
      </c>
      <c r="P5107">
        <v>2418.4299999999998</v>
      </c>
      <c r="Q5107">
        <v>5038.3999999999996</v>
      </c>
      <c r="R5107">
        <f>Table1[[#This Row],[OrderQuantity]]*Table1[[#This Row],[UnitPrice]]</f>
        <v>25192</v>
      </c>
      <c r="S5107">
        <f>Table1[[#This Row],[OrderQuantity]]*Table1[[#This Row],[UnitCost]]</f>
        <v>12092.15</v>
      </c>
      <c r="T5107">
        <f>Table1[[#This Row],[OrderQuantity]]*Table1[[#This Row],[UnitPrice]]*(1-Table1[[#This Row],[DiscountApplied]]) - (Table1[[#This Row],[OrderQuantity]]*Table1[[#This Row],[UnitCost]])</f>
        <v>11084.49</v>
      </c>
      <c r="U5107">
        <f>DATEDIF(Table1[[#This Row],[ShipDate]],Table1[[#This Row],[DeliveryDate]],"d")</f>
        <v>3</v>
      </c>
      <c r="V5107" t="str">
        <f t="shared" si="159"/>
        <v>On Time</v>
      </c>
    </row>
    <row r="5108" spans="2:22" x14ac:dyDescent="0.3">
      <c r="B5108" t="str">
        <f t="shared" si="158"/>
        <v>SO-005207</v>
      </c>
      <c r="C5108" t="s">
        <v>19</v>
      </c>
      <c r="D5108" t="s">
        <v>24</v>
      </c>
      <c r="E5108" s="1">
        <v>43800</v>
      </c>
      <c r="F5108" s="1">
        <v>43857</v>
      </c>
      <c r="G5108" s="1">
        <v>43865</v>
      </c>
      <c r="H5108" s="1">
        <v>43866</v>
      </c>
      <c r="I5108" t="s">
        <v>18</v>
      </c>
      <c r="J5108">
        <v>13</v>
      </c>
      <c r="K5108">
        <v>32</v>
      </c>
      <c r="L5108">
        <v>9</v>
      </c>
      <c r="M5108">
        <v>3</v>
      </c>
      <c r="N5108">
        <v>1</v>
      </c>
      <c r="O5108">
        <v>0.05</v>
      </c>
      <c r="P5108">
        <v>497.41</v>
      </c>
      <c r="Q5108">
        <v>857.6</v>
      </c>
      <c r="R5108">
        <f>Table1[[#This Row],[OrderQuantity]]*Table1[[#This Row],[UnitPrice]]</f>
        <v>857.6</v>
      </c>
      <c r="S5108">
        <f>Table1[[#This Row],[OrderQuantity]]*Table1[[#This Row],[UnitCost]]</f>
        <v>497.41</v>
      </c>
      <c r="T5108">
        <f>Table1[[#This Row],[OrderQuantity]]*Table1[[#This Row],[UnitPrice]]*(1-Table1[[#This Row],[DiscountApplied]]) - (Table1[[#This Row],[OrderQuantity]]*Table1[[#This Row],[UnitCost]])</f>
        <v>317.31</v>
      </c>
      <c r="U5108">
        <f>DATEDIF(Table1[[#This Row],[ShipDate]],Table1[[#This Row],[DeliveryDate]],"d")</f>
        <v>1</v>
      </c>
      <c r="V5108" t="str">
        <f t="shared" si="159"/>
        <v>On Time</v>
      </c>
    </row>
    <row r="5109" spans="2:22" x14ac:dyDescent="0.3">
      <c r="B5109" t="str">
        <f t="shared" si="158"/>
        <v>SO-005208</v>
      </c>
      <c r="C5109" t="s">
        <v>16</v>
      </c>
      <c r="D5109" t="s">
        <v>20</v>
      </c>
      <c r="E5109" s="1">
        <v>43800</v>
      </c>
      <c r="F5109" s="1">
        <v>43857</v>
      </c>
      <c r="G5109" s="1">
        <v>43869</v>
      </c>
      <c r="H5109" s="1">
        <v>43871</v>
      </c>
      <c r="I5109" t="s">
        <v>18</v>
      </c>
      <c r="J5109">
        <v>5</v>
      </c>
      <c r="K5109">
        <v>39</v>
      </c>
      <c r="L5109">
        <v>147</v>
      </c>
      <c r="M5109">
        <v>8</v>
      </c>
      <c r="N5109">
        <v>8</v>
      </c>
      <c r="O5109">
        <v>0.2</v>
      </c>
      <c r="P5109">
        <v>1417.45</v>
      </c>
      <c r="Q5109">
        <v>1728.6</v>
      </c>
      <c r="R5109">
        <f>Table1[[#This Row],[OrderQuantity]]*Table1[[#This Row],[UnitPrice]]</f>
        <v>13828.8</v>
      </c>
      <c r="S5109">
        <f>Table1[[#This Row],[OrderQuantity]]*Table1[[#This Row],[UnitCost]]</f>
        <v>11339.6</v>
      </c>
      <c r="T5109">
        <f>Table1[[#This Row],[OrderQuantity]]*Table1[[#This Row],[UnitPrice]]*(1-Table1[[#This Row],[DiscountApplied]]) - (Table1[[#This Row],[OrderQuantity]]*Table1[[#This Row],[UnitCost]])</f>
        <v>-276.55999999999949</v>
      </c>
      <c r="U5109">
        <f>DATEDIF(Table1[[#This Row],[ShipDate]],Table1[[#This Row],[DeliveryDate]],"d")</f>
        <v>2</v>
      </c>
      <c r="V5109" t="str">
        <f t="shared" si="159"/>
        <v>On Time</v>
      </c>
    </row>
    <row r="5110" spans="2:22" x14ac:dyDescent="0.3">
      <c r="B5110" t="str">
        <f t="shared" si="158"/>
        <v>SO-005209</v>
      </c>
      <c r="C5110" t="s">
        <v>16</v>
      </c>
      <c r="D5110" t="s">
        <v>17</v>
      </c>
      <c r="E5110" s="1">
        <v>43700</v>
      </c>
      <c r="F5110" s="1">
        <v>43857</v>
      </c>
      <c r="G5110" s="1">
        <v>43867</v>
      </c>
      <c r="H5110" s="1">
        <v>43875</v>
      </c>
      <c r="I5110" t="s">
        <v>18</v>
      </c>
      <c r="J5110">
        <v>6</v>
      </c>
      <c r="K5110">
        <v>11</v>
      </c>
      <c r="L5110">
        <v>241</v>
      </c>
      <c r="M5110">
        <v>47</v>
      </c>
      <c r="N5110">
        <v>5</v>
      </c>
      <c r="O5110">
        <v>0.08</v>
      </c>
      <c r="P5110">
        <v>163.61000000000001</v>
      </c>
      <c r="Q5110">
        <v>221.1</v>
      </c>
      <c r="R5110">
        <f>Table1[[#This Row],[OrderQuantity]]*Table1[[#This Row],[UnitPrice]]</f>
        <v>1105.5</v>
      </c>
      <c r="S5110">
        <f>Table1[[#This Row],[OrderQuantity]]*Table1[[#This Row],[UnitCost]]</f>
        <v>818.05000000000007</v>
      </c>
      <c r="T5110">
        <f>Table1[[#This Row],[OrderQuantity]]*Table1[[#This Row],[UnitPrice]]*(1-Table1[[#This Row],[DiscountApplied]]) - (Table1[[#This Row],[OrderQuantity]]*Table1[[#This Row],[UnitCost]])</f>
        <v>199.01</v>
      </c>
      <c r="U5110">
        <f>DATEDIF(Table1[[#This Row],[ShipDate]],Table1[[#This Row],[DeliveryDate]],"d")</f>
        <v>8</v>
      </c>
      <c r="V5110" t="str">
        <f t="shared" si="159"/>
        <v>Late</v>
      </c>
    </row>
    <row r="5111" spans="2:22" x14ac:dyDescent="0.3">
      <c r="B5111" t="str">
        <f t="shared" si="158"/>
        <v>SO-005210</v>
      </c>
      <c r="C5111" t="s">
        <v>16</v>
      </c>
      <c r="D5111" t="s">
        <v>17</v>
      </c>
      <c r="E5111" s="1">
        <v>43800</v>
      </c>
      <c r="F5111" s="1">
        <v>43857</v>
      </c>
      <c r="G5111" s="1">
        <v>43884</v>
      </c>
      <c r="H5111" s="1">
        <v>43891</v>
      </c>
      <c r="I5111" t="s">
        <v>18</v>
      </c>
      <c r="J5111">
        <v>5</v>
      </c>
      <c r="K5111">
        <v>36</v>
      </c>
      <c r="L5111">
        <v>249</v>
      </c>
      <c r="M5111">
        <v>16</v>
      </c>
      <c r="N5111">
        <v>4</v>
      </c>
      <c r="O5111">
        <v>0.05</v>
      </c>
      <c r="P5111">
        <v>637.77</v>
      </c>
      <c r="Q5111">
        <v>1118.9000000000001</v>
      </c>
      <c r="R5111">
        <f>Table1[[#This Row],[OrderQuantity]]*Table1[[#This Row],[UnitPrice]]</f>
        <v>4475.6000000000004</v>
      </c>
      <c r="S5111">
        <f>Table1[[#This Row],[OrderQuantity]]*Table1[[#This Row],[UnitCost]]</f>
        <v>2551.08</v>
      </c>
      <c r="T5111">
        <f>Table1[[#This Row],[OrderQuantity]]*Table1[[#This Row],[UnitPrice]]*(1-Table1[[#This Row],[DiscountApplied]]) - (Table1[[#This Row],[OrderQuantity]]*Table1[[#This Row],[UnitCost]])</f>
        <v>1700.7399999999998</v>
      </c>
      <c r="U5111">
        <f>DATEDIF(Table1[[#This Row],[ShipDate]],Table1[[#This Row],[DeliveryDate]],"d")</f>
        <v>7</v>
      </c>
      <c r="V5111" t="str">
        <f t="shared" si="159"/>
        <v>On Time</v>
      </c>
    </row>
    <row r="5112" spans="2:22" x14ac:dyDescent="0.3">
      <c r="B5112" t="str">
        <f t="shared" si="158"/>
        <v>SO-005211</v>
      </c>
      <c r="C5112" t="s">
        <v>21</v>
      </c>
      <c r="D5112" t="s">
        <v>20</v>
      </c>
      <c r="E5112" s="1">
        <v>43800</v>
      </c>
      <c r="F5112" s="1">
        <v>43857</v>
      </c>
      <c r="G5112" s="1">
        <v>43880</v>
      </c>
      <c r="H5112" s="1">
        <v>43890</v>
      </c>
      <c r="I5112" t="s">
        <v>18</v>
      </c>
      <c r="J5112">
        <v>23</v>
      </c>
      <c r="K5112">
        <v>20</v>
      </c>
      <c r="L5112">
        <v>153</v>
      </c>
      <c r="M5112">
        <v>10</v>
      </c>
      <c r="N5112">
        <v>6</v>
      </c>
      <c r="O5112">
        <v>0.1</v>
      </c>
      <c r="P5112">
        <v>137.08000000000001</v>
      </c>
      <c r="Q5112">
        <v>207.7</v>
      </c>
      <c r="R5112">
        <f>Table1[[#This Row],[OrderQuantity]]*Table1[[#This Row],[UnitPrice]]</f>
        <v>1246.1999999999998</v>
      </c>
      <c r="S5112">
        <f>Table1[[#This Row],[OrderQuantity]]*Table1[[#This Row],[UnitCost]]</f>
        <v>822.48</v>
      </c>
      <c r="T5112">
        <f>Table1[[#This Row],[OrderQuantity]]*Table1[[#This Row],[UnitPrice]]*(1-Table1[[#This Row],[DiscountApplied]]) - (Table1[[#This Row],[OrderQuantity]]*Table1[[#This Row],[UnitCost]])</f>
        <v>299.09999999999991</v>
      </c>
      <c r="U5112">
        <f>DATEDIF(Table1[[#This Row],[ShipDate]],Table1[[#This Row],[DeliveryDate]],"d")</f>
        <v>10</v>
      </c>
      <c r="V5112" t="str">
        <f t="shared" si="159"/>
        <v>Late</v>
      </c>
    </row>
    <row r="5113" spans="2:22" x14ac:dyDescent="0.3">
      <c r="B5113" t="str">
        <f t="shared" si="158"/>
        <v>SO-005212</v>
      </c>
      <c r="C5113" t="s">
        <v>19</v>
      </c>
      <c r="D5113" t="s">
        <v>26</v>
      </c>
      <c r="E5113" s="1">
        <v>43700</v>
      </c>
      <c r="F5113" s="1">
        <v>43857</v>
      </c>
      <c r="G5113" s="1">
        <v>43884</v>
      </c>
      <c r="H5113" s="1">
        <v>43889</v>
      </c>
      <c r="I5113" t="s">
        <v>18</v>
      </c>
      <c r="J5113">
        <v>16</v>
      </c>
      <c r="K5113">
        <v>36</v>
      </c>
      <c r="L5113">
        <v>85</v>
      </c>
      <c r="M5113">
        <v>28</v>
      </c>
      <c r="N5113">
        <v>3</v>
      </c>
      <c r="O5113">
        <v>0.05</v>
      </c>
      <c r="P5113">
        <v>641.66</v>
      </c>
      <c r="Q5113">
        <v>1051.9000000000001</v>
      </c>
      <c r="R5113">
        <f>Table1[[#This Row],[OrderQuantity]]*Table1[[#This Row],[UnitPrice]]</f>
        <v>3155.7000000000003</v>
      </c>
      <c r="S5113">
        <f>Table1[[#This Row],[OrderQuantity]]*Table1[[#This Row],[UnitCost]]</f>
        <v>1924.98</v>
      </c>
      <c r="T5113">
        <f>Table1[[#This Row],[OrderQuantity]]*Table1[[#This Row],[UnitPrice]]*(1-Table1[[#This Row],[DiscountApplied]]) - (Table1[[#This Row],[OrderQuantity]]*Table1[[#This Row],[UnitCost]])</f>
        <v>1072.9349999999999</v>
      </c>
      <c r="U5113">
        <f>DATEDIF(Table1[[#This Row],[ShipDate]],Table1[[#This Row],[DeliveryDate]],"d")</f>
        <v>5</v>
      </c>
      <c r="V5113" t="str">
        <f t="shared" si="159"/>
        <v>On Time</v>
      </c>
    </row>
    <row r="5114" spans="2:22" x14ac:dyDescent="0.3">
      <c r="B5114" t="str">
        <f t="shared" si="158"/>
        <v>SO-005213</v>
      </c>
      <c r="C5114" t="s">
        <v>21</v>
      </c>
      <c r="D5114" t="s">
        <v>20</v>
      </c>
      <c r="E5114" s="1">
        <v>43800</v>
      </c>
      <c r="F5114" s="1">
        <v>43858</v>
      </c>
      <c r="G5114" s="1">
        <v>43876</v>
      </c>
      <c r="H5114" s="1">
        <v>43881</v>
      </c>
      <c r="I5114" t="s">
        <v>18</v>
      </c>
      <c r="J5114">
        <v>22</v>
      </c>
      <c r="K5114">
        <v>43</v>
      </c>
      <c r="L5114">
        <v>140</v>
      </c>
      <c r="M5114">
        <v>21</v>
      </c>
      <c r="N5114">
        <v>5</v>
      </c>
      <c r="O5114">
        <v>0.08</v>
      </c>
      <c r="P5114">
        <v>107.2</v>
      </c>
      <c r="Q5114">
        <v>214.4</v>
      </c>
      <c r="R5114">
        <f>Table1[[#This Row],[OrderQuantity]]*Table1[[#This Row],[UnitPrice]]</f>
        <v>1072</v>
      </c>
      <c r="S5114">
        <f>Table1[[#This Row],[OrderQuantity]]*Table1[[#This Row],[UnitCost]]</f>
        <v>536</v>
      </c>
      <c r="T5114">
        <f>Table1[[#This Row],[OrderQuantity]]*Table1[[#This Row],[UnitPrice]]*(1-Table1[[#This Row],[DiscountApplied]]) - (Table1[[#This Row],[OrderQuantity]]*Table1[[#This Row],[UnitCost]])</f>
        <v>450.24</v>
      </c>
      <c r="U5114">
        <f>DATEDIF(Table1[[#This Row],[ShipDate]],Table1[[#This Row],[DeliveryDate]],"d")</f>
        <v>5</v>
      </c>
      <c r="V5114" t="str">
        <f t="shared" si="159"/>
        <v>On Time</v>
      </c>
    </row>
    <row r="5115" spans="2:22" x14ac:dyDescent="0.3">
      <c r="B5115" t="str">
        <f t="shared" si="158"/>
        <v>SO-005214</v>
      </c>
      <c r="C5115" t="s">
        <v>16</v>
      </c>
      <c r="D5115" t="s">
        <v>24</v>
      </c>
      <c r="E5115" s="1">
        <v>43800</v>
      </c>
      <c r="F5115" s="1">
        <v>43858</v>
      </c>
      <c r="G5115" s="1">
        <v>43877</v>
      </c>
      <c r="H5115" s="1">
        <v>43885</v>
      </c>
      <c r="I5115" t="s">
        <v>18</v>
      </c>
      <c r="J5115">
        <v>8</v>
      </c>
      <c r="K5115">
        <v>29</v>
      </c>
      <c r="L5115">
        <v>32</v>
      </c>
      <c r="M5115">
        <v>2</v>
      </c>
      <c r="N5115">
        <v>5</v>
      </c>
      <c r="O5115">
        <v>0.1</v>
      </c>
      <c r="P5115">
        <v>4734.49</v>
      </c>
      <c r="Q5115">
        <v>6485.6</v>
      </c>
      <c r="R5115">
        <f>Table1[[#This Row],[OrderQuantity]]*Table1[[#This Row],[UnitPrice]]</f>
        <v>32428</v>
      </c>
      <c r="S5115">
        <f>Table1[[#This Row],[OrderQuantity]]*Table1[[#This Row],[UnitCost]]</f>
        <v>23672.449999999997</v>
      </c>
      <c r="T5115">
        <f>Table1[[#This Row],[OrderQuantity]]*Table1[[#This Row],[UnitPrice]]*(1-Table1[[#This Row],[DiscountApplied]]) - (Table1[[#This Row],[OrderQuantity]]*Table1[[#This Row],[UnitCost]])</f>
        <v>5512.7500000000036</v>
      </c>
      <c r="U5115">
        <f>DATEDIF(Table1[[#This Row],[ShipDate]],Table1[[#This Row],[DeliveryDate]],"d")</f>
        <v>8</v>
      </c>
      <c r="V5115" t="str">
        <f t="shared" si="159"/>
        <v>Late</v>
      </c>
    </row>
    <row r="5116" spans="2:22" x14ac:dyDescent="0.3">
      <c r="B5116" t="str">
        <f t="shared" si="158"/>
        <v>SO-005215</v>
      </c>
      <c r="C5116" t="s">
        <v>16</v>
      </c>
      <c r="D5116" t="s">
        <v>17</v>
      </c>
      <c r="E5116" s="1">
        <v>43800</v>
      </c>
      <c r="F5116" s="1">
        <v>43858</v>
      </c>
      <c r="G5116" s="1">
        <v>43877</v>
      </c>
      <c r="H5116" s="1">
        <v>43880</v>
      </c>
      <c r="I5116" t="s">
        <v>18</v>
      </c>
      <c r="J5116">
        <v>9</v>
      </c>
      <c r="K5116">
        <v>37</v>
      </c>
      <c r="L5116">
        <v>255</v>
      </c>
      <c r="M5116">
        <v>13</v>
      </c>
      <c r="N5116">
        <v>4</v>
      </c>
      <c r="O5116">
        <v>0.1</v>
      </c>
      <c r="P5116">
        <v>1569.94</v>
      </c>
      <c r="Q5116">
        <v>2706.8</v>
      </c>
      <c r="R5116">
        <f>Table1[[#This Row],[OrderQuantity]]*Table1[[#This Row],[UnitPrice]]</f>
        <v>10827.2</v>
      </c>
      <c r="S5116">
        <f>Table1[[#This Row],[OrderQuantity]]*Table1[[#This Row],[UnitCost]]</f>
        <v>6279.76</v>
      </c>
      <c r="T5116">
        <f>Table1[[#This Row],[OrderQuantity]]*Table1[[#This Row],[UnitPrice]]*(1-Table1[[#This Row],[DiscountApplied]]) - (Table1[[#This Row],[OrderQuantity]]*Table1[[#This Row],[UnitCost]])</f>
        <v>3464.7200000000012</v>
      </c>
      <c r="U5116">
        <f>DATEDIF(Table1[[#This Row],[ShipDate]],Table1[[#This Row],[DeliveryDate]],"d")</f>
        <v>3</v>
      </c>
      <c r="V5116" t="str">
        <f t="shared" si="159"/>
        <v>On Time</v>
      </c>
    </row>
    <row r="5117" spans="2:22" x14ac:dyDescent="0.3">
      <c r="B5117" t="str">
        <f t="shared" si="158"/>
        <v>SO-005216</v>
      </c>
      <c r="C5117" t="s">
        <v>21</v>
      </c>
      <c r="D5117" t="s">
        <v>24</v>
      </c>
      <c r="E5117" s="1">
        <v>43800</v>
      </c>
      <c r="F5117" s="1">
        <v>43858</v>
      </c>
      <c r="G5117" s="1">
        <v>43875</v>
      </c>
      <c r="H5117" s="1">
        <v>43884</v>
      </c>
      <c r="I5117" t="s">
        <v>18</v>
      </c>
      <c r="J5117">
        <v>25</v>
      </c>
      <c r="K5117">
        <v>10</v>
      </c>
      <c r="L5117">
        <v>49</v>
      </c>
      <c r="M5117">
        <v>5</v>
      </c>
      <c r="N5117">
        <v>8</v>
      </c>
      <c r="O5117">
        <v>0.08</v>
      </c>
      <c r="P5117">
        <v>589.87</v>
      </c>
      <c r="Q5117">
        <v>951.4</v>
      </c>
      <c r="R5117">
        <f>Table1[[#This Row],[OrderQuantity]]*Table1[[#This Row],[UnitPrice]]</f>
        <v>7611.2</v>
      </c>
      <c r="S5117">
        <f>Table1[[#This Row],[OrderQuantity]]*Table1[[#This Row],[UnitCost]]</f>
        <v>4718.96</v>
      </c>
      <c r="T5117">
        <f>Table1[[#This Row],[OrderQuantity]]*Table1[[#This Row],[UnitPrice]]*(1-Table1[[#This Row],[DiscountApplied]]) - (Table1[[#This Row],[OrderQuantity]]*Table1[[#This Row],[UnitCost]])</f>
        <v>2283.3440000000001</v>
      </c>
      <c r="U5117">
        <f>DATEDIF(Table1[[#This Row],[ShipDate]],Table1[[#This Row],[DeliveryDate]],"d")</f>
        <v>9</v>
      </c>
      <c r="V5117" t="str">
        <f t="shared" si="159"/>
        <v>Late</v>
      </c>
    </row>
    <row r="5118" spans="2:22" x14ac:dyDescent="0.3">
      <c r="B5118" t="str">
        <f t="shared" si="158"/>
        <v>SO-005217</v>
      </c>
      <c r="C5118" t="s">
        <v>21</v>
      </c>
      <c r="D5118" t="s">
        <v>23</v>
      </c>
      <c r="E5118" s="1">
        <v>43700</v>
      </c>
      <c r="F5118" s="1">
        <v>43858</v>
      </c>
      <c r="G5118" s="1">
        <v>43886</v>
      </c>
      <c r="H5118" s="1">
        <v>43894</v>
      </c>
      <c r="I5118" t="s">
        <v>18</v>
      </c>
      <c r="J5118">
        <v>22</v>
      </c>
      <c r="K5118">
        <v>7</v>
      </c>
      <c r="L5118">
        <v>268</v>
      </c>
      <c r="M5118">
        <v>46</v>
      </c>
      <c r="N5118">
        <v>6</v>
      </c>
      <c r="O5118">
        <v>0.08</v>
      </c>
      <c r="P5118">
        <v>1487.4</v>
      </c>
      <c r="Q5118">
        <v>1983.2</v>
      </c>
      <c r="R5118">
        <f>Table1[[#This Row],[OrderQuantity]]*Table1[[#This Row],[UnitPrice]]</f>
        <v>11899.2</v>
      </c>
      <c r="S5118">
        <f>Table1[[#This Row],[OrderQuantity]]*Table1[[#This Row],[UnitCost]]</f>
        <v>8924.4000000000015</v>
      </c>
      <c r="T5118">
        <f>Table1[[#This Row],[OrderQuantity]]*Table1[[#This Row],[UnitPrice]]*(1-Table1[[#This Row],[DiscountApplied]]) - (Table1[[#This Row],[OrderQuantity]]*Table1[[#This Row],[UnitCost]])</f>
        <v>2022.8639999999996</v>
      </c>
      <c r="U5118">
        <f>DATEDIF(Table1[[#This Row],[ShipDate]],Table1[[#This Row],[DeliveryDate]],"d")</f>
        <v>8</v>
      </c>
      <c r="V5118" t="str">
        <f t="shared" si="159"/>
        <v>Late</v>
      </c>
    </row>
    <row r="5119" spans="2:22" x14ac:dyDescent="0.3">
      <c r="B5119" t="str">
        <f t="shared" si="158"/>
        <v>SO-005218</v>
      </c>
      <c r="C5119" t="s">
        <v>21</v>
      </c>
      <c r="D5119" t="s">
        <v>24</v>
      </c>
      <c r="E5119" s="1">
        <v>43700</v>
      </c>
      <c r="F5119" s="1">
        <v>43858</v>
      </c>
      <c r="G5119" s="1">
        <v>43877</v>
      </c>
      <c r="H5119" s="1">
        <v>43881</v>
      </c>
      <c r="I5119" t="s">
        <v>18</v>
      </c>
      <c r="J5119">
        <v>23</v>
      </c>
      <c r="K5119">
        <v>41</v>
      </c>
      <c r="L5119">
        <v>45</v>
      </c>
      <c r="M5119">
        <v>25</v>
      </c>
      <c r="N5119">
        <v>2</v>
      </c>
      <c r="O5119">
        <v>0.1</v>
      </c>
      <c r="P5119">
        <v>2517.19</v>
      </c>
      <c r="Q5119">
        <v>3872.6</v>
      </c>
      <c r="R5119">
        <f>Table1[[#This Row],[OrderQuantity]]*Table1[[#This Row],[UnitPrice]]</f>
        <v>7745.2</v>
      </c>
      <c r="S5119">
        <f>Table1[[#This Row],[OrderQuantity]]*Table1[[#This Row],[UnitCost]]</f>
        <v>5034.38</v>
      </c>
      <c r="T5119">
        <f>Table1[[#This Row],[OrderQuantity]]*Table1[[#This Row],[UnitPrice]]*(1-Table1[[#This Row],[DiscountApplied]]) - (Table1[[#This Row],[OrderQuantity]]*Table1[[#This Row],[UnitCost]])</f>
        <v>1936.3000000000002</v>
      </c>
      <c r="U5119">
        <f>DATEDIF(Table1[[#This Row],[ShipDate]],Table1[[#This Row],[DeliveryDate]],"d")</f>
        <v>4</v>
      </c>
      <c r="V5119" t="str">
        <f t="shared" si="159"/>
        <v>On Time</v>
      </c>
    </row>
    <row r="5120" spans="2:22" x14ac:dyDescent="0.3">
      <c r="B5120" t="str">
        <f t="shared" si="158"/>
        <v>SO-005219</v>
      </c>
      <c r="C5120" t="s">
        <v>19</v>
      </c>
      <c r="D5120" t="s">
        <v>17</v>
      </c>
      <c r="E5120" s="1">
        <v>43800</v>
      </c>
      <c r="F5120" s="1">
        <v>43858</v>
      </c>
      <c r="G5120" s="1">
        <v>43885</v>
      </c>
      <c r="H5120" s="1">
        <v>43894</v>
      </c>
      <c r="I5120" t="s">
        <v>18</v>
      </c>
      <c r="J5120">
        <v>14</v>
      </c>
      <c r="K5120">
        <v>4</v>
      </c>
      <c r="L5120">
        <v>214</v>
      </c>
      <c r="M5120">
        <v>41</v>
      </c>
      <c r="N5120">
        <v>5</v>
      </c>
      <c r="O5120">
        <v>0.08</v>
      </c>
      <c r="P5120">
        <v>3119.92</v>
      </c>
      <c r="Q5120">
        <v>3999.9</v>
      </c>
      <c r="R5120">
        <f>Table1[[#This Row],[OrderQuantity]]*Table1[[#This Row],[UnitPrice]]</f>
        <v>19999.5</v>
      </c>
      <c r="S5120">
        <f>Table1[[#This Row],[OrderQuantity]]*Table1[[#This Row],[UnitCost]]</f>
        <v>15599.6</v>
      </c>
      <c r="T5120">
        <f>Table1[[#This Row],[OrderQuantity]]*Table1[[#This Row],[UnitPrice]]*(1-Table1[[#This Row],[DiscountApplied]]) - (Table1[[#This Row],[OrderQuantity]]*Table1[[#This Row],[UnitCost]])</f>
        <v>2799.9400000000005</v>
      </c>
      <c r="U5120">
        <f>DATEDIF(Table1[[#This Row],[ShipDate]],Table1[[#This Row],[DeliveryDate]],"d")</f>
        <v>9</v>
      </c>
      <c r="V5120" t="str">
        <f t="shared" si="159"/>
        <v>Late</v>
      </c>
    </row>
    <row r="5121" spans="2:22" x14ac:dyDescent="0.3">
      <c r="B5121" t="str">
        <f t="shared" si="158"/>
        <v>SO-005220</v>
      </c>
      <c r="C5121" t="s">
        <v>19</v>
      </c>
      <c r="D5121" t="s">
        <v>23</v>
      </c>
      <c r="E5121" s="1">
        <v>43700</v>
      </c>
      <c r="F5121" s="1">
        <v>43859</v>
      </c>
      <c r="G5121" s="1">
        <v>43878</v>
      </c>
      <c r="H5121" s="1">
        <v>43880</v>
      </c>
      <c r="I5121" t="s">
        <v>18</v>
      </c>
      <c r="J5121">
        <v>14</v>
      </c>
      <c r="K5121">
        <v>12</v>
      </c>
      <c r="L5121">
        <v>270</v>
      </c>
      <c r="M5121">
        <v>25</v>
      </c>
      <c r="N5121">
        <v>5</v>
      </c>
      <c r="O5121">
        <v>0.3</v>
      </c>
      <c r="P5121">
        <v>1773.16</v>
      </c>
      <c r="Q5121">
        <v>2244.5</v>
      </c>
      <c r="R5121">
        <f>Table1[[#This Row],[OrderQuantity]]*Table1[[#This Row],[UnitPrice]]</f>
        <v>11222.5</v>
      </c>
      <c r="S5121">
        <f>Table1[[#This Row],[OrderQuantity]]*Table1[[#This Row],[UnitCost]]</f>
        <v>8865.8000000000011</v>
      </c>
      <c r="T5121">
        <f>Table1[[#This Row],[OrderQuantity]]*Table1[[#This Row],[UnitPrice]]*(1-Table1[[#This Row],[DiscountApplied]]) - (Table1[[#This Row],[OrderQuantity]]*Table1[[#This Row],[UnitCost]])</f>
        <v>-1010.050000000002</v>
      </c>
      <c r="U5121">
        <f>DATEDIF(Table1[[#This Row],[ShipDate]],Table1[[#This Row],[DeliveryDate]],"d")</f>
        <v>2</v>
      </c>
      <c r="V5121" t="str">
        <f t="shared" si="159"/>
        <v>On Time</v>
      </c>
    </row>
    <row r="5122" spans="2:22" x14ac:dyDescent="0.3">
      <c r="B5122" t="str">
        <f t="shared" ref="B5122:B5185" si="160">"SO-" &amp; TEXT(ROW(B5122)+99,"000000")</f>
        <v>SO-005221</v>
      </c>
      <c r="C5122" t="s">
        <v>21</v>
      </c>
      <c r="D5122" t="s">
        <v>20</v>
      </c>
      <c r="E5122" s="1">
        <v>43700</v>
      </c>
      <c r="F5122" s="1">
        <v>43859</v>
      </c>
      <c r="G5122" s="1">
        <v>43861</v>
      </c>
      <c r="H5122" s="1">
        <v>43866</v>
      </c>
      <c r="I5122" t="s">
        <v>18</v>
      </c>
      <c r="J5122">
        <v>23</v>
      </c>
      <c r="K5122">
        <v>3</v>
      </c>
      <c r="L5122">
        <v>139</v>
      </c>
      <c r="M5122">
        <v>18</v>
      </c>
      <c r="N5122">
        <v>3</v>
      </c>
      <c r="O5122">
        <v>0.08</v>
      </c>
      <c r="P5122">
        <v>699.48</v>
      </c>
      <c r="Q5122">
        <v>1748.7</v>
      </c>
      <c r="R5122">
        <f>Table1[[#This Row],[OrderQuantity]]*Table1[[#This Row],[UnitPrice]]</f>
        <v>5246.1</v>
      </c>
      <c r="S5122">
        <f>Table1[[#This Row],[OrderQuantity]]*Table1[[#This Row],[UnitCost]]</f>
        <v>2098.44</v>
      </c>
      <c r="T5122">
        <f>Table1[[#This Row],[OrderQuantity]]*Table1[[#This Row],[UnitPrice]]*(1-Table1[[#This Row],[DiscountApplied]]) - (Table1[[#This Row],[OrderQuantity]]*Table1[[#This Row],[UnitCost]])</f>
        <v>2727.9720000000002</v>
      </c>
      <c r="U5122">
        <f>DATEDIF(Table1[[#This Row],[ShipDate]],Table1[[#This Row],[DeliveryDate]],"d")</f>
        <v>5</v>
      </c>
      <c r="V5122" t="str">
        <f t="shared" ref="V5122:V5185" si="161">IF(U5122&gt;7,"Late","On Time")</f>
        <v>On Time</v>
      </c>
    </row>
    <row r="5123" spans="2:22" x14ac:dyDescent="0.3">
      <c r="B5123" t="str">
        <f t="shared" si="160"/>
        <v>SO-005222</v>
      </c>
      <c r="C5123" t="s">
        <v>19</v>
      </c>
      <c r="D5123" t="s">
        <v>24</v>
      </c>
      <c r="E5123" s="1">
        <v>43700</v>
      </c>
      <c r="F5123" s="1">
        <v>43859</v>
      </c>
      <c r="G5123" s="1">
        <v>43870</v>
      </c>
      <c r="H5123" s="1">
        <v>43873</v>
      </c>
      <c r="I5123" t="s">
        <v>18</v>
      </c>
      <c r="J5123">
        <v>15</v>
      </c>
      <c r="K5123">
        <v>9</v>
      </c>
      <c r="L5123">
        <v>30</v>
      </c>
      <c r="M5123">
        <v>24</v>
      </c>
      <c r="N5123">
        <v>6</v>
      </c>
      <c r="O5123">
        <v>0.05</v>
      </c>
      <c r="P5123">
        <v>1615.24</v>
      </c>
      <c r="Q5123">
        <v>3845.8</v>
      </c>
      <c r="R5123">
        <f>Table1[[#This Row],[OrderQuantity]]*Table1[[#This Row],[UnitPrice]]</f>
        <v>23074.800000000003</v>
      </c>
      <c r="S5123">
        <f>Table1[[#This Row],[OrderQuantity]]*Table1[[#This Row],[UnitCost]]</f>
        <v>9691.44</v>
      </c>
      <c r="T5123">
        <f>Table1[[#This Row],[OrderQuantity]]*Table1[[#This Row],[UnitPrice]]*(1-Table1[[#This Row],[DiscountApplied]]) - (Table1[[#This Row],[OrderQuantity]]*Table1[[#This Row],[UnitCost]])</f>
        <v>12229.62</v>
      </c>
      <c r="U5123">
        <f>DATEDIF(Table1[[#This Row],[ShipDate]],Table1[[#This Row],[DeliveryDate]],"d")</f>
        <v>3</v>
      </c>
      <c r="V5123" t="str">
        <f t="shared" si="161"/>
        <v>On Time</v>
      </c>
    </row>
    <row r="5124" spans="2:22" x14ac:dyDescent="0.3">
      <c r="B5124" t="str">
        <f t="shared" si="160"/>
        <v>SO-005223</v>
      </c>
      <c r="C5124" t="s">
        <v>16</v>
      </c>
      <c r="D5124" t="s">
        <v>20</v>
      </c>
      <c r="E5124" s="1">
        <v>43700</v>
      </c>
      <c r="F5124" s="1">
        <v>43859</v>
      </c>
      <c r="G5124" s="1">
        <v>43871</v>
      </c>
      <c r="H5124" s="1">
        <v>43878</v>
      </c>
      <c r="I5124" t="s">
        <v>18</v>
      </c>
      <c r="J5124">
        <v>4</v>
      </c>
      <c r="K5124">
        <v>38</v>
      </c>
      <c r="L5124">
        <v>91</v>
      </c>
      <c r="M5124">
        <v>29</v>
      </c>
      <c r="N5124">
        <v>4</v>
      </c>
      <c r="O5124">
        <v>0.08</v>
      </c>
      <c r="P5124">
        <v>1990.84</v>
      </c>
      <c r="Q5124">
        <v>2398.6</v>
      </c>
      <c r="R5124">
        <f>Table1[[#This Row],[OrderQuantity]]*Table1[[#This Row],[UnitPrice]]</f>
        <v>9594.4</v>
      </c>
      <c r="S5124">
        <f>Table1[[#This Row],[OrderQuantity]]*Table1[[#This Row],[UnitCost]]</f>
        <v>7963.36</v>
      </c>
      <c r="T5124">
        <f>Table1[[#This Row],[OrderQuantity]]*Table1[[#This Row],[UnitPrice]]*(1-Table1[[#This Row],[DiscountApplied]]) - (Table1[[#This Row],[OrderQuantity]]*Table1[[#This Row],[UnitCost]])</f>
        <v>863.48800000000028</v>
      </c>
      <c r="U5124">
        <f>DATEDIF(Table1[[#This Row],[ShipDate]],Table1[[#This Row],[DeliveryDate]],"d")</f>
        <v>7</v>
      </c>
      <c r="V5124" t="str">
        <f t="shared" si="161"/>
        <v>On Time</v>
      </c>
    </row>
    <row r="5125" spans="2:22" x14ac:dyDescent="0.3">
      <c r="B5125" t="str">
        <f t="shared" si="160"/>
        <v>SO-005224</v>
      </c>
      <c r="C5125" t="s">
        <v>16</v>
      </c>
      <c r="D5125" t="s">
        <v>20</v>
      </c>
      <c r="E5125" s="1">
        <v>43800</v>
      </c>
      <c r="F5125" s="1">
        <v>43859</v>
      </c>
      <c r="G5125" s="1">
        <v>43867</v>
      </c>
      <c r="H5125" s="1">
        <v>43874</v>
      </c>
      <c r="I5125" t="s">
        <v>18</v>
      </c>
      <c r="J5125">
        <v>2</v>
      </c>
      <c r="K5125">
        <v>9</v>
      </c>
      <c r="L5125">
        <v>128</v>
      </c>
      <c r="M5125">
        <v>23</v>
      </c>
      <c r="N5125">
        <v>8</v>
      </c>
      <c r="O5125">
        <v>0.08</v>
      </c>
      <c r="P5125">
        <v>4276.8100000000004</v>
      </c>
      <c r="Q5125">
        <v>5554.3</v>
      </c>
      <c r="R5125">
        <f>Table1[[#This Row],[OrderQuantity]]*Table1[[#This Row],[UnitPrice]]</f>
        <v>44434.400000000001</v>
      </c>
      <c r="S5125">
        <f>Table1[[#This Row],[OrderQuantity]]*Table1[[#This Row],[UnitCost]]</f>
        <v>34214.480000000003</v>
      </c>
      <c r="T5125">
        <f>Table1[[#This Row],[OrderQuantity]]*Table1[[#This Row],[UnitPrice]]*(1-Table1[[#This Row],[DiscountApplied]]) - (Table1[[#This Row],[OrderQuantity]]*Table1[[#This Row],[UnitCost]])</f>
        <v>6665.1679999999978</v>
      </c>
      <c r="U5125">
        <f>DATEDIF(Table1[[#This Row],[ShipDate]],Table1[[#This Row],[DeliveryDate]],"d")</f>
        <v>7</v>
      </c>
      <c r="V5125" t="str">
        <f t="shared" si="161"/>
        <v>On Time</v>
      </c>
    </row>
    <row r="5126" spans="2:22" x14ac:dyDescent="0.3">
      <c r="B5126" t="str">
        <f t="shared" si="160"/>
        <v>SO-005225</v>
      </c>
      <c r="C5126" t="s">
        <v>19</v>
      </c>
      <c r="D5126" t="s">
        <v>25</v>
      </c>
      <c r="E5126" s="1">
        <v>43700</v>
      </c>
      <c r="F5126" s="1">
        <v>43859</v>
      </c>
      <c r="G5126" s="1">
        <v>43872</v>
      </c>
      <c r="H5126" s="1">
        <v>43879</v>
      </c>
      <c r="I5126" t="s">
        <v>18</v>
      </c>
      <c r="J5126">
        <v>16</v>
      </c>
      <c r="K5126">
        <v>31</v>
      </c>
      <c r="L5126">
        <v>345</v>
      </c>
      <c r="M5126">
        <v>5</v>
      </c>
      <c r="N5126">
        <v>4</v>
      </c>
      <c r="O5126">
        <v>0.15</v>
      </c>
      <c r="P5126">
        <v>2630.55</v>
      </c>
      <c r="Q5126">
        <v>3926.2</v>
      </c>
      <c r="R5126">
        <f>Table1[[#This Row],[OrderQuantity]]*Table1[[#This Row],[UnitPrice]]</f>
        <v>15704.8</v>
      </c>
      <c r="S5126">
        <f>Table1[[#This Row],[OrderQuantity]]*Table1[[#This Row],[UnitCost]]</f>
        <v>10522.2</v>
      </c>
      <c r="T5126">
        <f>Table1[[#This Row],[OrderQuantity]]*Table1[[#This Row],[UnitPrice]]*(1-Table1[[#This Row],[DiscountApplied]]) - (Table1[[#This Row],[OrderQuantity]]*Table1[[#This Row],[UnitCost]])</f>
        <v>2826.8799999999992</v>
      </c>
      <c r="U5126">
        <f>DATEDIF(Table1[[#This Row],[ShipDate]],Table1[[#This Row],[DeliveryDate]],"d")</f>
        <v>7</v>
      </c>
      <c r="V5126" t="str">
        <f t="shared" si="161"/>
        <v>On Time</v>
      </c>
    </row>
    <row r="5127" spans="2:22" x14ac:dyDescent="0.3">
      <c r="B5127" t="str">
        <f t="shared" si="160"/>
        <v>SO-005226</v>
      </c>
      <c r="C5127" t="s">
        <v>22</v>
      </c>
      <c r="D5127" t="s">
        <v>20</v>
      </c>
      <c r="E5127" s="1">
        <v>43800</v>
      </c>
      <c r="F5127" s="1">
        <v>43859</v>
      </c>
      <c r="G5127" s="1">
        <v>43880</v>
      </c>
      <c r="H5127" s="1">
        <v>43881</v>
      </c>
      <c r="I5127" t="s">
        <v>18</v>
      </c>
      <c r="J5127">
        <v>26</v>
      </c>
      <c r="K5127">
        <v>28</v>
      </c>
      <c r="L5127">
        <v>157</v>
      </c>
      <c r="M5127">
        <v>31</v>
      </c>
      <c r="N5127">
        <v>4</v>
      </c>
      <c r="O5127">
        <v>0.05</v>
      </c>
      <c r="P5127">
        <v>3177.81</v>
      </c>
      <c r="Q5127">
        <v>6231</v>
      </c>
      <c r="R5127">
        <f>Table1[[#This Row],[OrderQuantity]]*Table1[[#This Row],[UnitPrice]]</f>
        <v>24924</v>
      </c>
      <c r="S5127">
        <f>Table1[[#This Row],[OrderQuantity]]*Table1[[#This Row],[UnitCost]]</f>
        <v>12711.24</v>
      </c>
      <c r="T5127">
        <f>Table1[[#This Row],[OrderQuantity]]*Table1[[#This Row],[UnitPrice]]*(1-Table1[[#This Row],[DiscountApplied]]) - (Table1[[#This Row],[OrderQuantity]]*Table1[[#This Row],[UnitCost]])</f>
        <v>10966.56</v>
      </c>
      <c r="U5127">
        <f>DATEDIF(Table1[[#This Row],[ShipDate]],Table1[[#This Row],[DeliveryDate]],"d")</f>
        <v>1</v>
      </c>
      <c r="V5127" t="str">
        <f t="shared" si="161"/>
        <v>On Time</v>
      </c>
    </row>
    <row r="5128" spans="2:22" x14ac:dyDescent="0.3">
      <c r="B5128" t="str">
        <f t="shared" si="160"/>
        <v>SO-005227</v>
      </c>
      <c r="C5128" t="s">
        <v>19</v>
      </c>
      <c r="D5128" t="s">
        <v>20</v>
      </c>
      <c r="E5128" s="1">
        <v>43800</v>
      </c>
      <c r="F5128" s="1">
        <v>43859</v>
      </c>
      <c r="G5128" s="1">
        <v>43867</v>
      </c>
      <c r="H5128" s="1">
        <v>43872</v>
      </c>
      <c r="I5128" t="s">
        <v>18</v>
      </c>
      <c r="J5128">
        <v>12</v>
      </c>
      <c r="K5128">
        <v>33</v>
      </c>
      <c r="L5128">
        <v>138</v>
      </c>
      <c r="M5128">
        <v>12</v>
      </c>
      <c r="N5128">
        <v>2</v>
      </c>
      <c r="O5128">
        <v>0.05</v>
      </c>
      <c r="P5128">
        <v>4118.62</v>
      </c>
      <c r="Q5128">
        <v>6056.8</v>
      </c>
      <c r="R5128">
        <f>Table1[[#This Row],[OrderQuantity]]*Table1[[#This Row],[UnitPrice]]</f>
        <v>12113.6</v>
      </c>
      <c r="S5128">
        <f>Table1[[#This Row],[OrderQuantity]]*Table1[[#This Row],[UnitCost]]</f>
        <v>8237.24</v>
      </c>
      <c r="T5128">
        <f>Table1[[#This Row],[OrderQuantity]]*Table1[[#This Row],[UnitPrice]]*(1-Table1[[#This Row],[DiscountApplied]]) - (Table1[[#This Row],[OrderQuantity]]*Table1[[#This Row],[UnitCost]])</f>
        <v>3270.6800000000003</v>
      </c>
      <c r="U5128">
        <f>DATEDIF(Table1[[#This Row],[ShipDate]],Table1[[#This Row],[DeliveryDate]],"d")</f>
        <v>5</v>
      </c>
      <c r="V5128" t="str">
        <f t="shared" si="161"/>
        <v>On Time</v>
      </c>
    </row>
    <row r="5129" spans="2:22" x14ac:dyDescent="0.3">
      <c r="B5129" t="str">
        <f t="shared" si="160"/>
        <v>SO-005228</v>
      </c>
      <c r="C5129" t="s">
        <v>16</v>
      </c>
      <c r="D5129" t="s">
        <v>23</v>
      </c>
      <c r="E5129" s="1">
        <v>43700</v>
      </c>
      <c r="F5129" s="1">
        <v>43860</v>
      </c>
      <c r="G5129" s="1">
        <v>43868</v>
      </c>
      <c r="H5129" s="1">
        <v>43870</v>
      </c>
      <c r="I5129" t="s">
        <v>18</v>
      </c>
      <c r="J5129">
        <v>7</v>
      </c>
      <c r="K5129">
        <v>32</v>
      </c>
      <c r="L5129">
        <v>273</v>
      </c>
      <c r="M5129">
        <v>16</v>
      </c>
      <c r="N5129">
        <v>4</v>
      </c>
      <c r="O5129">
        <v>0.08</v>
      </c>
      <c r="P5129">
        <v>1327.4</v>
      </c>
      <c r="Q5129">
        <v>2552.6999999999998</v>
      </c>
      <c r="R5129">
        <f>Table1[[#This Row],[OrderQuantity]]*Table1[[#This Row],[UnitPrice]]</f>
        <v>10210.799999999999</v>
      </c>
      <c r="S5129">
        <f>Table1[[#This Row],[OrderQuantity]]*Table1[[#This Row],[UnitCost]]</f>
        <v>5309.6</v>
      </c>
      <c r="T5129">
        <f>Table1[[#This Row],[OrderQuantity]]*Table1[[#This Row],[UnitPrice]]*(1-Table1[[#This Row],[DiscountApplied]]) - (Table1[[#This Row],[OrderQuantity]]*Table1[[#This Row],[UnitCost]])</f>
        <v>4084.3359999999993</v>
      </c>
      <c r="U5129">
        <f>DATEDIF(Table1[[#This Row],[ShipDate]],Table1[[#This Row],[DeliveryDate]],"d")</f>
        <v>2</v>
      </c>
      <c r="V5129" t="str">
        <f t="shared" si="161"/>
        <v>On Time</v>
      </c>
    </row>
    <row r="5130" spans="2:22" x14ac:dyDescent="0.3">
      <c r="B5130" t="str">
        <f t="shared" si="160"/>
        <v>SO-005229</v>
      </c>
      <c r="C5130" t="s">
        <v>16</v>
      </c>
      <c r="D5130" t="s">
        <v>17</v>
      </c>
      <c r="E5130" s="1">
        <v>43800</v>
      </c>
      <c r="F5130" s="1">
        <v>43860</v>
      </c>
      <c r="G5130" s="1">
        <v>43866</v>
      </c>
      <c r="H5130" s="1">
        <v>43869</v>
      </c>
      <c r="I5130" t="s">
        <v>18</v>
      </c>
      <c r="J5130">
        <v>5</v>
      </c>
      <c r="K5130">
        <v>4</v>
      </c>
      <c r="L5130">
        <v>251</v>
      </c>
      <c r="M5130">
        <v>21</v>
      </c>
      <c r="N5130">
        <v>7</v>
      </c>
      <c r="O5130">
        <v>0.05</v>
      </c>
      <c r="P5130">
        <v>882.73</v>
      </c>
      <c r="Q5130">
        <v>1038.5</v>
      </c>
      <c r="R5130">
        <f>Table1[[#This Row],[OrderQuantity]]*Table1[[#This Row],[UnitPrice]]</f>
        <v>7269.5</v>
      </c>
      <c r="S5130">
        <f>Table1[[#This Row],[OrderQuantity]]*Table1[[#This Row],[UnitCost]]</f>
        <v>6179.1100000000006</v>
      </c>
      <c r="T5130">
        <f>Table1[[#This Row],[OrderQuantity]]*Table1[[#This Row],[UnitPrice]]*(1-Table1[[#This Row],[DiscountApplied]]) - (Table1[[#This Row],[OrderQuantity]]*Table1[[#This Row],[UnitCost]])</f>
        <v>726.91499999999905</v>
      </c>
      <c r="U5130">
        <f>DATEDIF(Table1[[#This Row],[ShipDate]],Table1[[#This Row],[DeliveryDate]],"d")</f>
        <v>3</v>
      </c>
      <c r="V5130" t="str">
        <f t="shared" si="161"/>
        <v>On Time</v>
      </c>
    </row>
    <row r="5131" spans="2:22" x14ac:dyDescent="0.3">
      <c r="B5131" t="str">
        <f t="shared" si="160"/>
        <v>SO-005230</v>
      </c>
      <c r="C5131" t="s">
        <v>16</v>
      </c>
      <c r="D5131" t="s">
        <v>17</v>
      </c>
      <c r="E5131" s="1">
        <v>43700</v>
      </c>
      <c r="F5131" s="1">
        <v>43860</v>
      </c>
      <c r="G5131" s="1">
        <v>43876</v>
      </c>
      <c r="H5131" s="1">
        <v>43877</v>
      </c>
      <c r="I5131" t="s">
        <v>18</v>
      </c>
      <c r="J5131">
        <v>1</v>
      </c>
      <c r="K5131">
        <v>50</v>
      </c>
      <c r="L5131">
        <v>245</v>
      </c>
      <c r="M5131">
        <v>13</v>
      </c>
      <c r="N5131">
        <v>3</v>
      </c>
      <c r="O5131">
        <v>0.08</v>
      </c>
      <c r="P5131">
        <v>5182.8500000000004</v>
      </c>
      <c r="Q5131">
        <v>6244.4</v>
      </c>
      <c r="R5131">
        <f>Table1[[#This Row],[OrderQuantity]]*Table1[[#This Row],[UnitPrice]]</f>
        <v>18733.199999999997</v>
      </c>
      <c r="S5131">
        <f>Table1[[#This Row],[OrderQuantity]]*Table1[[#This Row],[UnitCost]]</f>
        <v>15548.550000000001</v>
      </c>
      <c r="T5131">
        <f>Table1[[#This Row],[OrderQuantity]]*Table1[[#This Row],[UnitPrice]]*(1-Table1[[#This Row],[DiscountApplied]]) - (Table1[[#This Row],[OrderQuantity]]*Table1[[#This Row],[UnitCost]])</f>
        <v>1685.993999999997</v>
      </c>
      <c r="U5131">
        <f>DATEDIF(Table1[[#This Row],[ShipDate]],Table1[[#This Row],[DeliveryDate]],"d")</f>
        <v>1</v>
      </c>
      <c r="V5131" t="str">
        <f t="shared" si="161"/>
        <v>On Time</v>
      </c>
    </row>
    <row r="5132" spans="2:22" x14ac:dyDescent="0.3">
      <c r="B5132" t="str">
        <f t="shared" si="160"/>
        <v>SO-005231</v>
      </c>
      <c r="C5132" t="s">
        <v>16</v>
      </c>
      <c r="D5132" t="s">
        <v>20</v>
      </c>
      <c r="E5132" s="1">
        <v>43800</v>
      </c>
      <c r="F5132" s="1">
        <v>43860</v>
      </c>
      <c r="G5132" s="1">
        <v>43886</v>
      </c>
      <c r="H5132" s="1">
        <v>43892</v>
      </c>
      <c r="I5132" t="s">
        <v>18</v>
      </c>
      <c r="J5132">
        <v>9</v>
      </c>
      <c r="K5132">
        <v>11</v>
      </c>
      <c r="L5132">
        <v>180</v>
      </c>
      <c r="M5132">
        <v>42</v>
      </c>
      <c r="N5132">
        <v>8</v>
      </c>
      <c r="O5132">
        <v>0.05</v>
      </c>
      <c r="P5132">
        <v>1926.25</v>
      </c>
      <c r="Q5132">
        <v>3852.5</v>
      </c>
      <c r="R5132">
        <f>Table1[[#This Row],[OrderQuantity]]*Table1[[#This Row],[UnitPrice]]</f>
        <v>30820</v>
      </c>
      <c r="S5132">
        <f>Table1[[#This Row],[OrderQuantity]]*Table1[[#This Row],[UnitCost]]</f>
        <v>15410</v>
      </c>
      <c r="T5132">
        <f>Table1[[#This Row],[OrderQuantity]]*Table1[[#This Row],[UnitPrice]]*(1-Table1[[#This Row],[DiscountApplied]]) - (Table1[[#This Row],[OrderQuantity]]*Table1[[#This Row],[UnitCost]])</f>
        <v>13869</v>
      </c>
      <c r="U5132">
        <f>DATEDIF(Table1[[#This Row],[ShipDate]],Table1[[#This Row],[DeliveryDate]],"d")</f>
        <v>6</v>
      </c>
      <c r="V5132" t="str">
        <f t="shared" si="161"/>
        <v>On Time</v>
      </c>
    </row>
    <row r="5133" spans="2:22" x14ac:dyDescent="0.3">
      <c r="B5133" t="str">
        <f t="shared" si="160"/>
        <v>SO-005232</v>
      </c>
      <c r="C5133" t="s">
        <v>16</v>
      </c>
      <c r="D5133" t="s">
        <v>24</v>
      </c>
      <c r="E5133" s="1">
        <v>43800</v>
      </c>
      <c r="F5133" s="1">
        <v>43860</v>
      </c>
      <c r="G5133" s="1">
        <v>43881</v>
      </c>
      <c r="H5133" s="1">
        <v>43886</v>
      </c>
      <c r="I5133" t="s">
        <v>18</v>
      </c>
      <c r="J5133">
        <v>5</v>
      </c>
      <c r="K5133">
        <v>29</v>
      </c>
      <c r="L5133">
        <v>54</v>
      </c>
      <c r="M5133">
        <v>17</v>
      </c>
      <c r="N5133">
        <v>5</v>
      </c>
      <c r="O5133">
        <v>0.1</v>
      </c>
      <c r="P5133">
        <v>2812.39</v>
      </c>
      <c r="Q5133">
        <v>3906.1</v>
      </c>
      <c r="R5133">
        <f>Table1[[#This Row],[OrderQuantity]]*Table1[[#This Row],[UnitPrice]]</f>
        <v>19530.5</v>
      </c>
      <c r="S5133">
        <f>Table1[[#This Row],[OrderQuantity]]*Table1[[#This Row],[UnitCost]]</f>
        <v>14061.949999999999</v>
      </c>
      <c r="T5133">
        <f>Table1[[#This Row],[OrderQuantity]]*Table1[[#This Row],[UnitPrice]]*(1-Table1[[#This Row],[DiscountApplied]]) - (Table1[[#This Row],[OrderQuantity]]*Table1[[#This Row],[UnitCost]])</f>
        <v>3515.5000000000018</v>
      </c>
      <c r="U5133">
        <f>DATEDIF(Table1[[#This Row],[ShipDate]],Table1[[#This Row],[DeliveryDate]],"d")</f>
        <v>5</v>
      </c>
      <c r="V5133" t="str">
        <f t="shared" si="161"/>
        <v>On Time</v>
      </c>
    </row>
    <row r="5134" spans="2:22" x14ac:dyDescent="0.3">
      <c r="B5134" t="str">
        <f t="shared" si="160"/>
        <v>SO-005233</v>
      </c>
      <c r="C5134" t="s">
        <v>21</v>
      </c>
      <c r="D5134" t="s">
        <v>20</v>
      </c>
      <c r="E5134" s="1">
        <v>43800</v>
      </c>
      <c r="F5134" s="1">
        <v>43860</v>
      </c>
      <c r="G5134" s="1">
        <v>43888</v>
      </c>
      <c r="H5134" s="1">
        <v>43895</v>
      </c>
      <c r="I5134" t="s">
        <v>18</v>
      </c>
      <c r="J5134">
        <v>22</v>
      </c>
      <c r="K5134">
        <v>27</v>
      </c>
      <c r="L5134">
        <v>176</v>
      </c>
      <c r="M5134">
        <v>41</v>
      </c>
      <c r="N5134">
        <v>1</v>
      </c>
      <c r="O5134">
        <v>0.2</v>
      </c>
      <c r="P5134">
        <v>111.62</v>
      </c>
      <c r="Q5134">
        <v>227.8</v>
      </c>
      <c r="R5134">
        <f>Table1[[#This Row],[OrderQuantity]]*Table1[[#This Row],[UnitPrice]]</f>
        <v>227.8</v>
      </c>
      <c r="S5134">
        <f>Table1[[#This Row],[OrderQuantity]]*Table1[[#This Row],[UnitCost]]</f>
        <v>111.62</v>
      </c>
      <c r="T5134">
        <f>Table1[[#This Row],[OrderQuantity]]*Table1[[#This Row],[UnitPrice]]*(1-Table1[[#This Row],[DiscountApplied]]) - (Table1[[#This Row],[OrderQuantity]]*Table1[[#This Row],[UnitCost]])</f>
        <v>70.62</v>
      </c>
      <c r="U5134">
        <f>DATEDIF(Table1[[#This Row],[ShipDate]],Table1[[#This Row],[DeliveryDate]],"d")</f>
        <v>7</v>
      </c>
      <c r="V5134" t="str">
        <f t="shared" si="161"/>
        <v>On Time</v>
      </c>
    </row>
    <row r="5135" spans="2:22" x14ac:dyDescent="0.3">
      <c r="B5135" t="str">
        <f t="shared" si="160"/>
        <v>SO-005234</v>
      </c>
      <c r="C5135" t="s">
        <v>16</v>
      </c>
      <c r="D5135" t="s">
        <v>20</v>
      </c>
      <c r="E5135" s="1">
        <v>43800</v>
      </c>
      <c r="F5135" s="1">
        <v>43860</v>
      </c>
      <c r="G5135" s="1">
        <v>43875</v>
      </c>
      <c r="H5135" s="1">
        <v>43877</v>
      </c>
      <c r="I5135" t="s">
        <v>18</v>
      </c>
      <c r="J5135">
        <v>6</v>
      </c>
      <c r="K5135">
        <v>47</v>
      </c>
      <c r="L5135">
        <v>186</v>
      </c>
      <c r="M5135">
        <v>43</v>
      </c>
      <c r="N5135">
        <v>6</v>
      </c>
      <c r="O5135">
        <v>0.1</v>
      </c>
      <c r="P5135">
        <v>1486.6</v>
      </c>
      <c r="Q5135">
        <v>3457.2</v>
      </c>
      <c r="R5135">
        <f>Table1[[#This Row],[OrderQuantity]]*Table1[[#This Row],[UnitPrice]]</f>
        <v>20743.199999999997</v>
      </c>
      <c r="S5135">
        <f>Table1[[#This Row],[OrderQuantity]]*Table1[[#This Row],[UnitCost]]</f>
        <v>8919.5999999999985</v>
      </c>
      <c r="T5135">
        <f>Table1[[#This Row],[OrderQuantity]]*Table1[[#This Row],[UnitPrice]]*(1-Table1[[#This Row],[DiscountApplied]]) - (Table1[[#This Row],[OrderQuantity]]*Table1[[#This Row],[UnitCost]])</f>
        <v>9749.2799999999988</v>
      </c>
      <c r="U5135">
        <f>DATEDIF(Table1[[#This Row],[ShipDate]],Table1[[#This Row],[DeliveryDate]],"d")</f>
        <v>2</v>
      </c>
      <c r="V5135" t="str">
        <f t="shared" si="161"/>
        <v>On Time</v>
      </c>
    </row>
    <row r="5136" spans="2:22" x14ac:dyDescent="0.3">
      <c r="B5136" t="str">
        <f t="shared" si="160"/>
        <v>SO-005235</v>
      </c>
      <c r="C5136" t="s">
        <v>16</v>
      </c>
      <c r="D5136" t="s">
        <v>20</v>
      </c>
      <c r="E5136" s="1">
        <v>43800</v>
      </c>
      <c r="F5136" s="1">
        <v>43860</v>
      </c>
      <c r="G5136" s="1">
        <v>43884</v>
      </c>
      <c r="H5136" s="1">
        <v>43887</v>
      </c>
      <c r="I5136" t="s">
        <v>18</v>
      </c>
      <c r="J5136">
        <v>4</v>
      </c>
      <c r="K5136">
        <v>32</v>
      </c>
      <c r="L5136">
        <v>199</v>
      </c>
      <c r="M5136">
        <v>24</v>
      </c>
      <c r="N5136">
        <v>8</v>
      </c>
      <c r="O5136">
        <v>0.05</v>
      </c>
      <c r="P5136">
        <v>1712.52</v>
      </c>
      <c r="Q5136">
        <v>2412</v>
      </c>
      <c r="R5136">
        <f>Table1[[#This Row],[OrderQuantity]]*Table1[[#This Row],[UnitPrice]]</f>
        <v>19296</v>
      </c>
      <c r="S5136">
        <f>Table1[[#This Row],[OrderQuantity]]*Table1[[#This Row],[UnitCost]]</f>
        <v>13700.16</v>
      </c>
      <c r="T5136">
        <f>Table1[[#This Row],[OrderQuantity]]*Table1[[#This Row],[UnitPrice]]*(1-Table1[[#This Row],[DiscountApplied]]) - (Table1[[#This Row],[OrderQuantity]]*Table1[[#This Row],[UnitCost]])</f>
        <v>4631.0400000000009</v>
      </c>
      <c r="U5136">
        <f>DATEDIF(Table1[[#This Row],[ShipDate]],Table1[[#This Row],[DeliveryDate]],"d")</f>
        <v>3</v>
      </c>
      <c r="V5136" t="str">
        <f t="shared" si="161"/>
        <v>On Time</v>
      </c>
    </row>
    <row r="5137" spans="2:22" x14ac:dyDescent="0.3">
      <c r="B5137" t="str">
        <f t="shared" si="160"/>
        <v>SO-005236</v>
      </c>
      <c r="C5137" t="s">
        <v>22</v>
      </c>
      <c r="D5137" t="s">
        <v>20</v>
      </c>
      <c r="E5137" s="1">
        <v>43800</v>
      </c>
      <c r="F5137" s="1">
        <v>43861</v>
      </c>
      <c r="G5137" s="1">
        <v>43880</v>
      </c>
      <c r="H5137" s="1">
        <v>43884</v>
      </c>
      <c r="I5137" t="s">
        <v>18</v>
      </c>
      <c r="J5137">
        <v>26</v>
      </c>
      <c r="K5137">
        <v>39</v>
      </c>
      <c r="L5137">
        <v>193</v>
      </c>
      <c r="M5137">
        <v>9</v>
      </c>
      <c r="N5137">
        <v>5</v>
      </c>
      <c r="O5137">
        <v>0.2</v>
      </c>
      <c r="P5137">
        <v>3285.41</v>
      </c>
      <c r="Q5137">
        <v>4006.6</v>
      </c>
      <c r="R5137">
        <f>Table1[[#This Row],[OrderQuantity]]*Table1[[#This Row],[UnitPrice]]</f>
        <v>20033</v>
      </c>
      <c r="S5137">
        <f>Table1[[#This Row],[OrderQuantity]]*Table1[[#This Row],[UnitCost]]</f>
        <v>16427.05</v>
      </c>
      <c r="T5137">
        <f>Table1[[#This Row],[OrderQuantity]]*Table1[[#This Row],[UnitPrice]]*(1-Table1[[#This Row],[DiscountApplied]]) - (Table1[[#This Row],[OrderQuantity]]*Table1[[#This Row],[UnitCost]])</f>
        <v>-400.64999999999782</v>
      </c>
      <c r="U5137">
        <f>DATEDIF(Table1[[#This Row],[ShipDate]],Table1[[#This Row],[DeliveryDate]],"d")</f>
        <v>4</v>
      </c>
      <c r="V5137" t="str">
        <f t="shared" si="161"/>
        <v>On Time</v>
      </c>
    </row>
    <row r="5138" spans="2:22" x14ac:dyDescent="0.3">
      <c r="B5138" t="str">
        <f t="shared" si="160"/>
        <v>SO-005237</v>
      </c>
      <c r="C5138" t="s">
        <v>16</v>
      </c>
      <c r="D5138" t="s">
        <v>25</v>
      </c>
      <c r="E5138" s="1">
        <v>43700</v>
      </c>
      <c r="F5138" s="1">
        <v>43861</v>
      </c>
      <c r="G5138" s="1">
        <v>43880</v>
      </c>
      <c r="H5138" s="1">
        <v>43886</v>
      </c>
      <c r="I5138" t="s">
        <v>18</v>
      </c>
      <c r="J5138">
        <v>4</v>
      </c>
      <c r="K5138">
        <v>41</v>
      </c>
      <c r="L5138">
        <v>367</v>
      </c>
      <c r="M5138">
        <v>33</v>
      </c>
      <c r="N5138">
        <v>4</v>
      </c>
      <c r="O5138">
        <v>0.08</v>
      </c>
      <c r="P5138">
        <v>107.13</v>
      </c>
      <c r="Q5138">
        <v>261.3</v>
      </c>
      <c r="R5138">
        <f>Table1[[#This Row],[OrderQuantity]]*Table1[[#This Row],[UnitPrice]]</f>
        <v>1045.2</v>
      </c>
      <c r="S5138">
        <f>Table1[[#This Row],[OrderQuantity]]*Table1[[#This Row],[UnitCost]]</f>
        <v>428.52</v>
      </c>
      <c r="T5138">
        <f>Table1[[#This Row],[OrderQuantity]]*Table1[[#This Row],[UnitPrice]]*(1-Table1[[#This Row],[DiscountApplied]]) - (Table1[[#This Row],[OrderQuantity]]*Table1[[#This Row],[UnitCost]])</f>
        <v>533.06400000000008</v>
      </c>
      <c r="U5138">
        <f>DATEDIF(Table1[[#This Row],[ShipDate]],Table1[[#This Row],[DeliveryDate]],"d")</f>
        <v>6</v>
      </c>
      <c r="V5138" t="str">
        <f t="shared" si="161"/>
        <v>On Time</v>
      </c>
    </row>
    <row r="5139" spans="2:22" x14ac:dyDescent="0.3">
      <c r="B5139" t="str">
        <f t="shared" si="160"/>
        <v>SO-005238</v>
      </c>
      <c r="C5139" t="s">
        <v>19</v>
      </c>
      <c r="D5139" t="s">
        <v>26</v>
      </c>
      <c r="E5139" s="1">
        <v>43800</v>
      </c>
      <c r="F5139" s="1">
        <v>43861</v>
      </c>
      <c r="G5139" s="1">
        <v>43883</v>
      </c>
      <c r="H5139" s="1">
        <v>43886</v>
      </c>
      <c r="I5139" t="s">
        <v>18</v>
      </c>
      <c r="J5139">
        <v>18</v>
      </c>
      <c r="K5139">
        <v>40</v>
      </c>
      <c r="L5139">
        <v>86</v>
      </c>
      <c r="M5139">
        <v>32</v>
      </c>
      <c r="N5139">
        <v>5</v>
      </c>
      <c r="O5139">
        <v>0.05</v>
      </c>
      <c r="P5139">
        <v>534.66</v>
      </c>
      <c r="Q5139">
        <v>938</v>
      </c>
      <c r="R5139">
        <f>Table1[[#This Row],[OrderQuantity]]*Table1[[#This Row],[UnitPrice]]</f>
        <v>4690</v>
      </c>
      <c r="S5139">
        <f>Table1[[#This Row],[OrderQuantity]]*Table1[[#This Row],[UnitCost]]</f>
        <v>2673.2999999999997</v>
      </c>
      <c r="T5139">
        <f>Table1[[#This Row],[OrderQuantity]]*Table1[[#This Row],[UnitPrice]]*(1-Table1[[#This Row],[DiscountApplied]]) - (Table1[[#This Row],[OrderQuantity]]*Table1[[#This Row],[UnitCost]])</f>
        <v>1782.2000000000003</v>
      </c>
      <c r="U5139">
        <f>DATEDIF(Table1[[#This Row],[ShipDate]],Table1[[#This Row],[DeliveryDate]],"d")</f>
        <v>3</v>
      </c>
      <c r="V5139" t="str">
        <f t="shared" si="161"/>
        <v>On Time</v>
      </c>
    </row>
    <row r="5140" spans="2:22" x14ac:dyDescent="0.3">
      <c r="B5140" t="str">
        <f t="shared" si="160"/>
        <v>SO-005239</v>
      </c>
      <c r="C5140" t="s">
        <v>19</v>
      </c>
      <c r="D5140" t="s">
        <v>23</v>
      </c>
      <c r="E5140" s="1">
        <v>43700</v>
      </c>
      <c r="F5140" s="1">
        <v>43861</v>
      </c>
      <c r="G5140" s="1">
        <v>43879</v>
      </c>
      <c r="H5140" s="1">
        <v>43888</v>
      </c>
      <c r="I5140" t="s">
        <v>18</v>
      </c>
      <c r="J5140">
        <v>16</v>
      </c>
      <c r="K5140">
        <v>15</v>
      </c>
      <c r="L5140">
        <v>269</v>
      </c>
      <c r="M5140">
        <v>32</v>
      </c>
      <c r="N5140">
        <v>3</v>
      </c>
      <c r="O5140">
        <v>0.05</v>
      </c>
      <c r="P5140">
        <v>2150.16</v>
      </c>
      <c r="Q5140">
        <v>3028.4</v>
      </c>
      <c r="R5140">
        <f>Table1[[#This Row],[OrderQuantity]]*Table1[[#This Row],[UnitPrice]]</f>
        <v>9085.2000000000007</v>
      </c>
      <c r="S5140">
        <f>Table1[[#This Row],[OrderQuantity]]*Table1[[#This Row],[UnitCost]]</f>
        <v>6450.48</v>
      </c>
      <c r="T5140">
        <f>Table1[[#This Row],[OrderQuantity]]*Table1[[#This Row],[UnitPrice]]*(1-Table1[[#This Row],[DiscountApplied]]) - (Table1[[#This Row],[OrderQuantity]]*Table1[[#This Row],[UnitCost]])</f>
        <v>2180.4600000000009</v>
      </c>
      <c r="U5140">
        <f>DATEDIF(Table1[[#This Row],[ShipDate]],Table1[[#This Row],[DeliveryDate]],"d")</f>
        <v>9</v>
      </c>
      <c r="V5140" t="str">
        <f t="shared" si="161"/>
        <v>Late</v>
      </c>
    </row>
    <row r="5141" spans="2:22" x14ac:dyDescent="0.3">
      <c r="B5141" t="str">
        <f t="shared" si="160"/>
        <v>SO-005240</v>
      </c>
      <c r="C5141" t="s">
        <v>19</v>
      </c>
      <c r="D5141" t="s">
        <v>24</v>
      </c>
      <c r="E5141" s="1">
        <v>43800</v>
      </c>
      <c r="F5141" s="1">
        <v>43861</v>
      </c>
      <c r="G5141" s="1">
        <v>43881</v>
      </c>
      <c r="H5141" s="1">
        <v>43882</v>
      </c>
      <c r="I5141" t="s">
        <v>18</v>
      </c>
      <c r="J5141">
        <v>16</v>
      </c>
      <c r="K5141">
        <v>19</v>
      </c>
      <c r="L5141">
        <v>31</v>
      </c>
      <c r="M5141">
        <v>28</v>
      </c>
      <c r="N5141">
        <v>8</v>
      </c>
      <c r="O5141">
        <v>0.1</v>
      </c>
      <c r="P5141">
        <v>1476.68</v>
      </c>
      <c r="Q5141">
        <v>2546</v>
      </c>
      <c r="R5141">
        <f>Table1[[#This Row],[OrderQuantity]]*Table1[[#This Row],[UnitPrice]]</f>
        <v>20368</v>
      </c>
      <c r="S5141">
        <f>Table1[[#This Row],[OrderQuantity]]*Table1[[#This Row],[UnitCost]]</f>
        <v>11813.44</v>
      </c>
      <c r="T5141">
        <f>Table1[[#This Row],[OrderQuantity]]*Table1[[#This Row],[UnitPrice]]*(1-Table1[[#This Row],[DiscountApplied]]) - (Table1[[#This Row],[OrderQuantity]]*Table1[[#This Row],[UnitCost]])</f>
        <v>6517.76</v>
      </c>
      <c r="U5141">
        <f>DATEDIF(Table1[[#This Row],[ShipDate]],Table1[[#This Row],[DeliveryDate]],"d")</f>
        <v>1</v>
      </c>
      <c r="V5141" t="str">
        <f t="shared" si="161"/>
        <v>On Time</v>
      </c>
    </row>
    <row r="5142" spans="2:22" x14ac:dyDescent="0.3">
      <c r="B5142" t="str">
        <f t="shared" si="160"/>
        <v>SO-005241</v>
      </c>
      <c r="C5142" t="s">
        <v>19</v>
      </c>
      <c r="D5142" t="s">
        <v>26</v>
      </c>
      <c r="E5142" s="1">
        <v>43800</v>
      </c>
      <c r="F5142" s="1">
        <v>43861</v>
      </c>
      <c r="G5142" s="1">
        <v>43874</v>
      </c>
      <c r="H5142" s="1">
        <v>43883</v>
      </c>
      <c r="I5142" t="s">
        <v>18</v>
      </c>
      <c r="J5142">
        <v>20</v>
      </c>
      <c r="K5142">
        <v>24</v>
      </c>
      <c r="L5142">
        <v>67</v>
      </c>
      <c r="M5142">
        <v>1</v>
      </c>
      <c r="N5142">
        <v>1</v>
      </c>
      <c r="O5142">
        <v>0.2</v>
      </c>
      <c r="P5142">
        <v>124.35</v>
      </c>
      <c r="Q5142">
        <v>214.4</v>
      </c>
      <c r="R5142">
        <f>Table1[[#This Row],[OrderQuantity]]*Table1[[#This Row],[UnitPrice]]</f>
        <v>214.4</v>
      </c>
      <c r="S5142">
        <f>Table1[[#This Row],[OrderQuantity]]*Table1[[#This Row],[UnitCost]]</f>
        <v>124.35</v>
      </c>
      <c r="T5142">
        <f>Table1[[#This Row],[OrderQuantity]]*Table1[[#This Row],[UnitPrice]]*(1-Table1[[#This Row],[DiscountApplied]]) - (Table1[[#This Row],[OrderQuantity]]*Table1[[#This Row],[UnitCost]])</f>
        <v>47.170000000000016</v>
      </c>
      <c r="U5142">
        <f>DATEDIF(Table1[[#This Row],[ShipDate]],Table1[[#This Row],[DeliveryDate]],"d")</f>
        <v>9</v>
      </c>
      <c r="V5142" t="str">
        <f t="shared" si="161"/>
        <v>Late</v>
      </c>
    </row>
    <row r="5143" spans="2:22" x14ac:dyDescent="0.3">
      <c r="B5143" t="str">
        <f t="shared" si="160"/>
        <v>SO-005242</v>
      </c>
      <c r="C5143" t="s">
        <v>19</v>
      </c>
      <c r="D5143" t="s">
        <v>20</v>
      </c>
      <c r="E5143" s="1">
        <v>43700</v>
      </c>
      <c r="F5143" s="1">
        <v>43861</v>
      </c>
      <c r="G5143" s="1">
        <v>43884</v>
      </c>
      <c r="H5143" s="1">
        <v>43885</v>
      </c>
      <c r="I5143" t="s">
        <v>18</v>
      </c>
      <c r="J5143">
        <v>13</v>
      </c>
      <c r="K5143">
        <v>32</v>
      </c>
      <c r="L5143">
        <v>132</v>
      </c>
      <c r="M5143">
        <v>19</v>
      </c>
      <c r="N5143">
        <v>6</v>
      </c>
      <c r="O5143">
        <v>0.1</v>
      </c>
      <c r="P5143">
        <v>96.48</v>
      </c>
      <c r="Q5143">
        <v>214.4</v>
      </c>
      <c r="R5143">
        <f>Table1[[#This Row],[OrderQuantity]]*Table1[[#This Row],[UnitPrice]]</f>
        <v>1286.4000000000001</v>
      </c>
      <c r="S5143">
        <f>Table1[[#This Row],[OrderQuantity]]*Table1[[#This Row],[UnitCost]]</f>
        <v>578.88</v>
      </c>
      <c r="T5143">
        <f>Table1[[#This Row],[OrderQuantity]]*Table1[[#This Row],[UnitPrice]]*(1-Table1[[#This Row],[DiscountApplied]]) - (Table1[[#This Row],[OrderQuantity]]*Table1[[#This Row],[UnitCost]])</f>
        <v>578.88000000000022</v>
      </c>
      <c r="U5143">
        <f>DATEDIF(Table1[[#This Row],[ShipDate]],Table1[[#This Row],[DeliveryDate]],"d")</f>
        <v>1</v>
      </c>
      <c r="V5143" t="str">
        <f t="shared" si="161"/>
        <v>On Time</v>
      </c>
    </row>
    <row r="5144" spans="2:22" x14ac:dyDescent="0.3">
      <c r="B5144" t="str">
        <f t="shared" si="160"/>
        <v>SO-005243</v>
      </c>
      <c r="C5144" t="s">
        <v>19</v>
      </c>
      <c r="D5144" t="s">
        <v>17</v>
      </c>
      <c r="E5144" s="1">
        <v>43800</v>
      </c>
      <c r="F5144" s="1">
        <v>43862</v>
      </c>
      <c r="G5144" s="1">
        <v>43880</v>
      </c>
      <c r="H5144" s="1">
        <v>43888</v>
      </c>
      <c r="I5144" t="s">
        <v>18</v>
      </c>
      <c r="J5144">
        <v>19</v>
      </c>
      <c r="K5144">
        <v>25</v>
      </c>
      <c r="L5144">
        <v>217</v>
      </c>
      <c r="M5144">
        <v>32</v>
      </c>
      <c r="N5144">
        <v>5</v>
      </c>
      <c r="O5144">
        <v>0.05</v>
      </c>
      <c r="P5144">
        <v>1922.9</v>
      </c>
      <c r="Q5144">
        <v>3845.8</v>
      </c>
      <c r="R5144">
        <f>Table1[[#This Row],[OrderQuantity]]*Table1[[#This Row],[UnitPrice]]</f>
        <v>19229</v>
      </c>
      <c r="S5144">
        <f>Table1[[#This Row],[OrderQuantity]]*Table1[[#This Row],[UnitCost]]</f>
        <v>9614.5</v>
      </c>
      <c r="T5144">
        <f>Table1[[#This Row],[OrderQuantity]]*Table1[[#This Row],[UnitPrice]]*(1-Table1[[#This Row],[DiscountApplied]]) - (Table1[[#This Row],[OrderQuantity]]*Table1[[#This Row],[UnitCost]])</f>
        <v>8653.0499999999993</v>
      </c>
      <c r="U5144">
        <f>DATEDIF(Table1[[#This Row],[ShipDate]],Table1[[#This Row],[DeliveryDate]],"d")</f>
        <v>8</v>
      </c>
      <c r="V5144" t="str">
        <f t="shared" si="161"/>
        <v>Late</v>
      </c>
    </row>
    <row r="5145" spans="2:22" x14ac:dyDescent="0.3">
      <c r="B5145" t="str">
        <f t="shared" si="160"/>
        <v>SO-005244</v>
      </c>
      <c r="C5145" t="s">
        <v>22</v>
      </c>
      <c r="D5145" t="s">
        <v>24</v>
      </c>
      <c r="E5145" s="1">
        <v>43800</v>
      </c>
      <c r="F5145" s="1">
        <v>43862</v>
      </c>
      <c r="G5145" s="1">
        <v>43870</v>
      </c>
      <c r="H5145" s="1">
        <v>43878</v>
      </c>
      <c r="I5145" t="s">
        <v>18</v>
      </c>
      <c r="J5145">
        <v>26</v>
      </c>
      <c r="K5145">
        <v>43</v>
      </c>
      <c r="L5145">
        <v>18</v>
      </c>
      <c r="M5145">
        <v>16</v>
      </c>
      <c r="N5145">
        <v>3</v>
      </c>
      <c r="O5145">
        <v>0.05</v>
      </c>
      <c r="P5145">
        <v>737.34</v>
      </c>
      <c r="Q5145">
        <v>1038.5</v>
      </c>
      <c r="R5145">
        <f>Table1[[#This Row],[OrderQuantity]]*Table1[[#This Row],[UnitPrice]]</f>
        <v>3115.5</v>
      </c>
      <c r="S5145">
        <f>Table1[[#This Row],[OrderQuantity]]*Table1[[#This Row],[UnitCost]]</f>
        <v>2212.02</v>
      </c>
      <c r="T5145">
        <f>Table1[[#This Row],[OrderQuantity]]*Table1[[#This Row],[UnitPrice]]*(1-Table1[[#This Row],[DiscountApplied]]) - (Table1[[#This Row],[OrderQuantity]]*Table1[[#This Row],[UnitCost]])</f>
        <v>747.70499999999993</v>
      </c>
      <c r="U5145">
        <f>DATEDIF(Table1[[#This Row],[ShipDate]],Table1[[#This Row],[DeliveryDate]],"d")</f>
        <v>8</v>
      </c>
      <c r="V5145" t="str">
        <f t="shared" si="161"/>
        <v>Late</v>
      </c>
    </row>
    <row r="5146" spans="2:22" x14ac:dyDescent="0.3">
      <c r="B5146" t="str">
        <f t="shared" si="160"/>
        <v>SO-005245</v>
      </c>
      <c r="C5146" t="s">
        <v>16</v>
      </c>
      <c r="D5146" t="s">
        <v>25</v>
      </c>
      <c r="E5146" s="1">
        <v>43700</v>
      </c>
      <c r="F5146" s="1">
        <v>43862</v>
      </c>
      <c r="G5146" s="1">
        <v>43874</v>
      </c>
      <c r="H5146" s="1">
        <v>43879</v>
      </c>
      <c r="I5146" t="s">
        <v>18</v>
      </c>
      <c r="J5146">
        <v>1</v>
      </c>
      <c r="K5146">
        <v>10</v>
      </c>
      <c r="L5146">
        <v>338</v>
      </c>
      <c r="M5146">
        <v>37</v>
      </c>
      <c r="N5146">
        <v>8</v>
      </c>
      <c r="O5146">
        <v>0.2</v>
      </c>
      <c r="P5146">
        <v>93.8</v>
      </c>
      <c r="Q5146">
        <v>234.5</v>
      </c>
      <c r="R5146">
        <f>Table1[[#This Row],[OrderQuantity]]*Table1[[#This Row],[UnitPrice]]</f>
        <v>1876</v>
      </c>
      <c r="S5146">
        <f>Table1[[#This Row],[OrderQuantity]]*Table1[[#This Row],[UnitCost]]</f>
        <v>750.4</v>
      </c>
      <c r="T5146">
        <f>Table1[[#This Row],[OrderQuantity]]*Table1[[#This Row],[UnitPrice]]*(1-Table1[[#This Row],[DiscountApplied]]) - (Table1[[#This Row],[OrderQuantity]]*Table1[[#This Row],[UnitCost]])</f>
        <v>750.4000000000002</v>
      </c>
      <c r="U5146">
        <f>DATEDIF(Table1[[#This Row],[ShipDate]],Table1[[#This Row],[DeliveryDate]],"d")</f>
        <v>5</v>
      </c>
      <c r="V5146" t="str">
        <f t="shared" si="161"/>
        <v>On Time</v>
      </c>
    </row>
    <row r="5147" spans="2:22" x14ac:dyDescent="0.3">
      <c r="B5147" t="str">
        <f t="shared" si="160"/>
        <v>SO-005246</v>
      </c>
      <c r="C5147" t="s">
        <v>21</v>
      </c>
      <c r="D5147" t="s">
        <v>20</v>
      </c>
      <c r="E5147" s="1">
        <v>43800</v>
      </c>
      <c r="F5147" s="1">
        <v>43862</v>
      </c>
      <c r="G5147" s="1">
        <v>43870</v>
      </c>
      <c r="H5147" s="1">
        <v>43878</v>
      </c>
      <c r="I5147" t="s">
        <v>18</v>
      </c>
      <c r="J5147">
        <v>22</v>
      </c>
      <c r="K5147">
        <v>15</v>
      </c>
      <c r="L5147">
        <v>187</v>
      </c>
      <c r="M5147">
        <v>14</v>
      </c>
      <c r="N5147">
        <v>5</v>
      </c>
      <c r="O5147">
        <v>0.05</v>
      </c>
      <c r="P5147">
        <v>443.21</v>
      </c>
      <c r="Q5147">
        <v>904.5</v>
      </c>
      <c r="R5147">
        <f>Table1[[#This Row],[OrderQuantity]]*Table1[[#This Row],[UnitPrice]]</f>
        <v>4522.5</v>
      </c>
      <c r="S5147">
        <f>Table1[[#This Row],[OrderQuantity]]*Table1[[#This Row],[UnitCost]]</f>
        <v>2216.0499999999997</v>
      </c>
      <c r="T5147">
        <f>Table1[[#This Row],[OrderQuantity]]*Table1[[#This Row],[UnitPrice]]*(1-Table1[[#This Row],[DiscountApplied]]) - (Table1[[#This Row],[OrderQuantity]]*Table1[[#This Row],[UnitCost]])</f>
        <v>2080.3250000000003</v>
      </c>
      <c r="U5147">
        <f>DATEDIF(Table1[[#This Row],[ShipDate]],Table1[[#This Row],[DeliveryDate]],"d")</f>
        <v>8</v>
      </c>
      <c r="V5147" t="str">
        <f t="shared" si="161"/>
        <v>Late</v>
      </c>
    </row>
    <row r="5148" spans="2:22" x14ac:dyDescent="0.3">
      <c r="B5148" t="str">
        <f t="shared" si="160"/>
        <v>SO-005247</v>
      </c>
      <c r="C5148" t="s">
        <v>16</v>
      </c>
      <c r="D5148" t="s">
        <v>20</v>
      </c>
      <c r="E5148" s="1">
        <v>43800</v>
      </c>
      <c r="F5148" s="1">
        <v>43862</v>
      </c>
      <c r="G5148" s="1">
        <v>43882</v>
      </c>
      <c r="H5148" s="1">
        <v>43884</v>
      </c>
      <c r="I5148" t="s">
        <v>18</v>
      </c>
      <c r="J5148">
        <v>10</v>
      </c>
      <c r="K5148">
        <v>17</v>
      </c>
      <c r="L5148">
        <v>112</v>
      </c>
      <c r="M5148">
        <v>31</v>
      </c>
      <c r="N5148">
        <v>3</v>
      </c>
      <c r="O5148">
        <v>0.08</v>
      </c>
      <c r="P5148">
        <v>1019.87</v>
      </c>
      <c r="Q5148">
        <v>1728.6</v>
      </c>
      <c r="R5148">
        <f>Table1[[#This Row],[OrderQuantity]]*Table1[[#This Row],[UnitPrice]]</f>
        <v>5185.7999999999993</v>
      </c>
      <c r="S5148">
        <f>Table1[[#This Row],[OrderQuantity]]*Table1[[#This Row],[UnitCost]]</f>
        <v>3059.61</v>
      </c>
      <c r="T5148">
        <f>Table1[[#This Row],[OrderQuantity]]*Table1[[#This Row],[UnitPrice]]*(1-Table1[[#This Row],[DiscountApplied]]) - (Table1[[#This Row],[OrderQuantity]]*Table1[[#This Row],[UnitCost]])</f>
        <v>1711.3259999999996</v>
      </c>
      <c r="U5148">
        <f>DATEDIF(Table1[[#This Row],[ShipDate]],Table1[[#This Row],[DeliveryDate]],"d")</f>
        <v>2</v>
      </c>
      <c r="V5148" t="str">
        <f t="shared" si="161"/>
        <v>On Time</v>
      </c>
    </row>
    <row r="5149" spans="2:22" x14ac:dyDescent="0.3">
      <c r="B5149" t="str">
        <f t="shared" si="160"/>
        <v>SO-005248</v>
      </c>
      <c r="C5149" t="s">
        <v>16</v>
      </c>
      <c r="D5149" t="s">
        <v>17</v>
      </c>
      <c r="E5149" s="1">
        <v>43800</v>
      </c>
      <c r="F5149" s="1">
        <v>43862</v>
      </c>
      <c r="G5149" s="1">
        <v>43882</v>
      </c>
      <c r="H5149" s="1">
        <v>43889</v>
      </c>
      <c r="I5149" t="s">
        <v>18</v>
      </c>
      <c r="J5149">
        <v>7</v>
      </c>
      <c r="K5149">
        <v>6</v>
      </c>
      <c r="L5149">
        <v>245</v>
      </c>
      <c r="M5149">
        <v>23</v>
      </c>
      <c r="N5149">
        <v>4</v>
      </c>
      <c r="O5149">
        <v>0.05</v>
      </c>
      <c r="P5149">
        <v>312.35000000000002</v>
      </c>
      <c r="Q5149">
        <v>743.7</v>
      </c>
      <c r="R5149">
        <f>Table1[[#This Row],[OrderQuantity]]*Table1[[#This Row],[UnitPrice]]</f>
        <v>2974.8</v>
      </c>
      <c r="S5149">
        <f>Table1[[#This Row],[OrderQuantity]]*Table1[[#This Row],[UnitCost]]</f>
        <v>1249.4000000000001</v>
      </c>
      <c r="T5149">
        <f>Table1[[#This Row],[OrderQuantity]]*Table1[[#This Row],[UnitPrice]]*(1-Table1[[#This Row],[DiscountApplied]]) - (Table1[[#This Row],[OrderQuantity]]*Table1[[#This Row],[UnitCost]])</f>
        <v>1576.6599999999999</v>
      </c>
      <c r="U5149">
        <f>DATEDIF(Table1[[#This Row],[ShipDate]],Table1[[#This Row],[DeliveryDate]],"d")</f>
        <v>7</v>
      </c>
      <c r="V5149" t="str">
        <f t="shared" si="161"/>
        <v>On Time</v>
      </c>
    </row>
    <row r="5150" spans="2:22" x14ac:dyDescent="0.3">
      <c r="B5150" t="str">
        <f t="shared" si="160"/>
        <v>SO-005249</v>
      </c>
      <c r="C5150" t="s">
        <v>16</v>
      </c>
      <c r="D5150" t="s">
        <v>24</v>
      </c>
      <c r="E5150" s="1">
        <v>43700</v>
      </c>
      <c r="F5150" s="1">
        <v>43863</v>
      </c>
      <c r="G5150" s="1">
        <v>43865</v>
      </c>
      <c r="H5150" s="1">
        <v>43870</v>
      </c>
      <c r="I5150" t="s">
        <v>18</v>
      </c>
      <c r="J5150">
        <v>1</v>
      </c>
      <c r="K5150">
        <v>15</v>
      </c>
      <c r="L5150">
        <v>9</v>
      </c>
      <c r="M5150">
        <v>9</v>
      </c>
      <c r="N5150">
        <v>8</v>
      </c>
      <c r="O5150">
        <v>0.2</v>
      </c>
      <c r="P5150">
        <v>632.08000000000004</v>
      </c>
      <c r="Q5150">
        <v>1192.5999999999999</v>
      </c>
      <c r="R5150">
        <f>Table1[[#This Row],[OrderQuantity]]*Table1[[#This Row],[UnitPrice]]</f>
        <v>9540.7999999999993</v>
      </c>
      <c r="S5150">
        <f>Table1[[#This Row],[OrderQuantity]]*Table1[[#This Row],[UnitCost]]</f>
        <v>5056.6400000000003</v>
      </c>
      <c r="T5150">
        <f>Table1[[#This Row],[OrderQuantity]]*Table1[[#This Row],[UnitPrice]]*(1-Table1[[#This Row],[DiscountApplied]]) - (Table1[[#This Row],[OrderQuantity]]*Table1[[#This Row],[UnitCost]])</f>
        <v>2575.9999999999991</v>
      </c>
      <c r="U5150">
        <f>DATEDIF(Table1[[#This Row],[ShipDate]],Table1[[#This Row],[DeliveryDate]],"d")</f>
        <v>5</v>
      </c>
      <c r="V5150" t="str">
        <f t="shared" si="161"/>
        <v>On Time</v>
      </c>
    </row>
    <row r="5151" spans="2:22" x14ac:dyDescent="0.3">
      <c r="B5151" t="str">
        <f t="shared" si="160"/>
        <v>SO-005250</v>
      </c>
      <c r="C5151" t="s">
        <v>16</v>
      </c>
      <c r="D5151" t="s">
        <v>17</v>
      </c>
      <c r="E5151" s="1">
        <v>43800</v>
      </c>
      <c r="F5151" s="1">
        <v>43863</v>
      </c>
      <c r="G5151" s="1">
        <v>43875</v>
      </c>
      <c r="H5151" s="1">
        <v>43882</v>
      </c>
      <c r="I5151" t="s">
        <v>18</v>
      </c>
      <c r="J5151">
        <v>5</v>
      </c>
      <c r="K5151">
        <v>28</v>
      </c>
      <c r="L5151">
        <v>206</v>
      </c>
      <c r="M5151">
        <v>37</v>
      </c>
      <c r="N5151">
        <v>3</v>
      </c>
      <c r="O5151">
        <v>0.08</v>
      </c>
      <c r="P5151">
        <v>1392.93</v>
      </c>
      <c r="Q5151">
        <v>2211</v>
      </c>
      <c r="R5151">
        <f>Table1[[#This Row],[OrderQuantity]]*Table1[[#This Row],[UnitPrice]]</f>
        <v>6633</v>
      </c>
      <c r="S5151">
        <f>Table1[[#This Row],[OrderQuantity]]*Table1[[#This Row],[UnitCost]]</f>
        <v>4178.79</v>
      </c>
      <c r="T5151">
        <f>Table1[[#This Row],[OrderQuantity]]*Table1[[#This Row],[UnitPrice]]*(1-Table1[[#This Row],[DiscountApplied]]) - (Table1[[#This Row],[OrderQuantity]]*Table1[[#This Row],[UnitCost]])</f>
        <v>1923.5700000000006</v>
      </c>
      <c r="U5151">
        <f>DATEDIF(Table1[[#This Row],[ShipDate]],Table1[[#This Row],[DeliveryDate]],"d")</f>
        <v>7</v>
      </c>
      <c r="V5151" t="str">
        <f t="shared" si="161"/>
        <v>On Time</v>
      </c>
    </row>
    <row r="5152" spans="2:22" x14ac:dyDescent="0.3">
      <c r="B5152" t="str">
        <f t="shared" si="160"/>
        <v>SO-005251</v>
      </c>
      <c r="C5152" t="s">
        <v>16</v>
      </c>
      <c r="D5152" t="s">
        <v>20</v>
      </c>
      <c r="E5152" s="1">
        <v>43800</v>
      </c>
      <c r="F5152" s="1">
        <v>43863</v>
      </c>
      <c r="G5152" s="1">
        <v>43866</v>
      </c>
      <c r="H5152" s="1">
        <v>43872</v>
      </c>
      <c r="I5152" t="s">
        <v>18</v>
      </c>
      <c r="J5152">
        <v>3</v>
      </c>
      <c r="K5152">
        <v>1</v>
      </c>
      <c r="L5152">
        <v>110</v>
      </c>
      <c r="M5152">
        <v>13</v>
      </c>
      <c r="N5152">
        <v>7</v>
      </c>
      <c r="O5152">
        <v>0.1</v>
      </c>
      <c r="P5152">
        <v>502.5</v>
      </c>
      <c r="Q5152">
        <v>837.5</v>
      </c>
      <c r="R5152">
        <f>Table1[[#This Row],[OrderQuantity]]*Table1[[#This Row],[UnitPrice]]</f>
        <v>5862.5</v>
      </c>
      <c r="S5152">
        <f>Table1[[#This Row],[OrderQuantity]]*Table1[[#This Row],[UnitCost]]</f>
        <v>3517.5</v>
      </c>
      <c r="T5152">
        <f>Table1[[#This Row],[OrderQuantity]]*Table1[[#This Row],[UnitPrice]]*(1-Table1[[#This Row],[DiscountApplied]]) - (Table1[[#This Row],[OrderQuantity]]*Table1[[#This Row],[UnitCost]])</f>
        <v>1758.75</v>
      </c>
      <c r="U5152">
        <f>DATEDIF(Table1[[#This Row],[ShipDate]],Table1[[#This Row],[DeliveryDate]],"d")</f>
        <v>6</v>
      </c>
      <c r="V5152" t="str">
        <f t="shared" si="161"/>
        <v>On Time</v>
      </c>
    </row>
    <row r="5153" spans="2:22" x14ac:dyDescent="0.3">
      <c r="B5153" t="str">
        <f t="shared" si="160"/>
        <v>SO-005252</v>
      </c>
      <c r="C5153" t="s">
        <v>16</v>
      </c>
      <c r="D5153" t="s">
        <v>20</v>
      </c>
      <c r="E5153" s="1">
        <v>43800</v>
      </c>
      <c r="F5153" s="1">
        <v>43863</v>
      </c>
      <c r="G5153" s="1">
        <v>43868</v>
      </c>
      <c r="H5153" s="1">
        <v>43875</v>
      </c>
      <c r="I5153" t="s">
        <v>18</v>
      </c>
      <c r="J5153">
        <v>11</v>
      </c>
      <c r="K5153">
        <v>45</v>
      </c>
      <c r="L5153">
        <v>178</v>
      </c>
      <c r="M5153">
        <v>35</v>
      </c>
      <c r="N5153">
        <v>7</v>
      </c>
      <c r="O5153">
        <v>0.05</v>
      </c>
      <c r="P5153">
        <v>1603.71</v>
      </c>
      <c r="Q5153">
        <v>2505.8000000000002</v>
      </c>
      <c r="R5153">
        <f>Table1[[#This Row],[OrderQuantity]]*Table1[[#This Row],[UnitPrice]]</f>
        <v>17540.600000000002</v>
      </c>
      <c r="S5153">
        <f>Table1[[#This Row],[OrderQuantity]]*Table1[[#This Row],[UnitCost]]</f>
        <v>11225.970000000001</v>
      </c>
      <c r="T5153">
        <f>Table1[[#This Row],[OrderQuantity]]*Table1[[#This Row],[UnitPrice]]*(1-Table1[[#This Row],[DiscountApplied]]) - (Table1[[#This Row],[OrderQuantity]]*Table1[[#This Row],[UnitCost]])</f>
        <v>5437.5999999999985</v>
      </c>
      <c r="U5153">
        <f>DATEDIF(Table1[[#This Row],[ShipDate]],Table1[[#This Row],[DeliveryDate]],"d")</f>
        <v>7</v>
      </c>
      <c r="V5153" t="str">
        <f t="shared" si="161"/>
        <v>On Time</v>
      </c>
    </row>
    <row r="5154" spans="2:22" x14ac:dyDescent="0.3">
      <c r="B5154" t="str">
        <f t="shared" si="160"/>
        <v>SO-005253</v>
      </c>
      <c r="C5154" t="s">
        <v>22</v>
      </c>
      <c r="D5154" t="s">
        <v>20</v>
      </c>
      <c r="E5154" s="1">
        <v>43800</v>
      </c>
      <c r="F5154" s="1">
        <v>43863</v>
      </c>
      <c r="G5154" s="1">
        <v>43880</v>
      </c>
      <c r="H5154" s="1">
        <v>43884</v>
      </c>
      <c r="I5154" t="s">
        <v>18</v>
      </c>
      <c r="J5154">
        <v>27</v>
      </c>
      <c r="K5154">
        <v>33</v>
      </c>
      <c r="L5154">
        <v>156</v>
      </c>
      <c r="M5154">
        <v>19</v>
      </c>
      <c r="N5154">
        <v>1</v>
      </c>
      <c r="O5154">
        <v>0.1</v>
      </c>
      <c r="P5154">
        <v>114.64</v>
      </c>
      <c r="Q5154">
        <v>194.3</v>
      </c>
      <c r="R5154">
        <f>Table1[[#This Row],[OrderQuantity]]*Table1[[#This Row],[UnitPrice]]</f>
        <v>194.3</v>
      </c>
      <c r="S5154">
        <f>Table1[[#This Row],[OrderQuantity]]*Table1[[#This Row],[UnitCost]]</f>
        <v>114.64</v>
      </c>
      <c r="T5154">
        <f>Table1[[#This Row],[OrderQuantity]]*Table1[[#This Row],[UnitPrice]]*(1-Table1[[#This Row],[DiscountApplied]]) - (Table1[[#This Row],[OrderQuantity]]*Table1[[#This Row],[UnitCost]])</f>
        <v>60.230000000000004</v>
      </c>
      <c r="U5154">
        <f>DATEDIF(Table1[[#This Row],[ShipDate]],Table1[[#This Row],[DeliveryDate]],"d")</f>
        <v>4</v>
      </c>
      <c r="V5154" t="str">
        <f t="shared" si="161"/>
        <v>On Time</v>
      </c>
    </row>
    <row r="5155" spans="2:22" x14ac:dyDescent="0.3">
      <c r="B5155" t="str">
        <f t="shared" si="160"/>
        <v>SO-005254</v>
      </c>
      <c r="C5155" t="s">
        <v>19</v>
      </c>
      <c r="D5155" t="s">
        <v>24</v>
      </c>
      <c r="E5155" s="1">
        <v>43700</v>
      </c>
      <c r="F5155" s="1">
        <v>43863</v>
      </c>
      <c r="G5155" s="1">
        <v>43872</v>
      </c>
      <c r="H5155" s="1">
        <v>43881</v>
      </c>
      <c r="I5155" t="s">
        <v>18</v>
      </c>
      <c r="J5155">
        <v>16</v>
      </c>
      <c r="K5155">
        <v>35</v>
      </c>
      <c r="L5155">
        <v>16</v>
      </c>
      <c r="M5155">
        <v>24</v>
      </c>
      <c r="N5155">
        <v>3</v>
      </c>
      <c r="O5155">
        <v>0.08</v>
      </c>
      <c r="P5155">
        <v>1181.8800000000001</v>
      </c>
      <c r="Q5155">
        <v>1969.8</v>
      </c>
      <c r="R5155">
        <f>Table1[[#This Row],[OrderQuantity]]*Table1[[#This Row],[UnitPrice]]</f>
        <v>5909.4</v>
      </c>
      <c r="S5155">
        <f>Table1[[#This Row],[OrderQuantity]]*Table1[[#This Row],[UnitCost]]</f>
        <v>3545.6400000000003</v>
      </c>
      <c r="T5155">
        <f>Table1[[#This Row],[OrderQuantity]]*Table1[[#This Row],[UnitPrice]]*(1-Table1[[#This Row],[DiscountApplied]]) - (Table1[[#This Row],[OrderQuantity]]*Table1[[#This Row],[UnitCost]])</f>
        <v>1891.0079999999998</v>
      </c>
      <c r="U5155">
        <f>DATEDIF(Table1[[#This Row],[ShipDate]],Table1[[#This Row],[DeliveryDate]],"d")</f>
        <v>9</v>
      </c>
      <c r="V5155" t="str">
        <f t="shared" si="161"/>
        <v>Late</v>
      </c>
    </row>
    <row r="5156" spans="2:22" x14ac:dyDescent="0.3">
      <c r="B5156" t="str">
        <f t="shared" si="160"/>
        <v>SO-005255</v>
      </c>
      <c r="C5156" t="s">
        <v>19</v>
      </c>
      <c r="D5156" t="s">
        <v>24</v>
      </c>
      <c r="E5156" s="1">
        <v>43700</v>
      </c>
      <c r="F5156" s="1">
        <v>43863</v>
      </c>
      <c r="G5156" s="1">
        <v>43888</v>
      </c>
      <c r="H5156" s="1">
        <v>43896</v>
      </c>
      <c r="I5156" t="s">
        <v>18</v>
      </c>
      <c r="J5156">
        <v>17</v>
      </c>
      <c r="K5156">
        <v>13</v>
      </c>
      <c r="L5156">
        <v>21</v>
      </c>
      <c r="M5156">
        <v>15</v>
      </c>
      <c r="N5156">
        <v>2</v>
      </c>
      <c r="O5156">
        <v>0.08</v>
      </c>
      <c r="P5156">
        <v>1485.79</v>
      </c>
      <c r="Q5156">
        <v>1929.6</v>
      </c>
      <c r="R5156">
        <f>Table1[[#This Row],[OrderQuantity]]*Table1[[#This Row],[UnitPrice]]</f>
        <v>3859.2</v>
      </c>
      <c r="S5156">
        <f>Table1[[#This Row],[OrderQuantity]]*Table1[[#This Row],[UnitCost]]</f>
        <v>2971.58</v>
      </c>
      <c r="T5156">
        <f>Table1[[#This Row],[OrderQuantity]]*Table1[[#This Row],[UnitPrice]]*(1-Table1[[#This Row],[DiscountApplied]]) - (Table1[[#This Row],[OrderQuantity]]*Table1[[#This Row],[UnitCost]])</f>
        <v>578.88400000000001</v>
      </c>
      <c r="U5156">
        <f>DATEDIF(Table1[[#This Row],[ShipDate]],Table1[[#This Row],[DeliveryDate]],"d")</f>
        <v>8</v>
      </c>
      <c r="V5156" t="str">
        <f t="shared" si="161"/>
        <v>Late</v>
      </c>
    </row>
    <row r="5157" spans="2:22" x14ac:dyDescent="0.3">
      <c r="B5157" t="str">
        <f t="shared" si="160"/>
        <v>SO-005256</v>
      </c>
      <c r="C5157" t="s">
        <v>16</v>
      </c>
      <c r="D5157" t="s">
        <v>23</v>
      </c>
      <c r="E5157" s="1">
        <v>43800</v>
      </c>
      <c r="F5157" s="1">
        <v>43863</v>
      </c>
      <c r="G5157" s="1">
        <v>43870</v>
      </c>
      <c r="H5157" s="1">
        <v>43875</v>
      </c>
      <c r="I5157" t="s">
        <v>18</v>
      </c>
      <c r="J5157">
        <v>3</v>
      </c>
      <c r="K5157">
        <v>21</v>
      </c>
      <c r="L5157">
        <v>315</v>
      </c>
      <c r="M5157">
        <v>11</v>
      </c>
      <c r="N5157">
        <v>2</v>
      </c>
      <c r="O5157">
        <v>0.1</v>
      </c>
      <c r="P5157">
        <v>95.54</v>
      </c>
      <c r="Q5157">
        <v>207.7</v>
      </c>
      <c r="R5157">
        <f>Table1[[#This Row],[OrderQuantity]]*Table1[[#This Row],[UnitPrice]]</f>
        <v>415.4</v>
      </c>
      <c r="S5157">
        <f>Table1[[#This Row],[OrderQuantity]]*Table1[[#This Row],[UnitCost]]</f>
        <v>191.08</v>
      </c>
      <c r="T5157">
        <f>Table1[[#This Row],[OrderQuantity]]*Table1[[#This Row],[UnitPrice]]*(1-Table1[[#This Row],[DiscountApplied]]) - (Table1[[#This Row],[OrderQuantity]]*Table1[[#This Row],[UnitCost]])</f>
        <v>182.78</v>
      </c>
      <c r="U5157">
        <f>DATEDIF(Table1[[#This Row],[ShipDate]],Table1[[#This Row],[DeliveryDate]],"d")</f>
        <v>5</v>
      </c>
      <c r="V5157" t="str">
        <f t="shared" si="161"/>
        <v>On Time</v>
      </c>
    </row>
    <row r="5158" spans="2:22" x14ac:dyDescent="0.3">
      <c r="B5158" t="str">
        <f t="shared" si="160"/>
        <v>SO-005257</v>
      </c>
      <c r="C5158" t="s">
        <v>16</v>
      </c>
      <c r="D5158" t="s">
        <v>17</v>
      </c>
      <c r="E5158" s="1">
        <v>43800</v>
      </c>
      <c r="F5158" s="1">
        <v>43863</v>
      </c>
      <c r="G5158" s="1">
        <v>43872</v>
      </c>
      <c r="H5158" s="1">
        <v>43876</v>
      </c>
      <c r="I5158" t="s">
        <v>18</v>
      </c>
      <c r="J5158">
        <v>10</v>
      </c>
      <c r="K5158">
        <v>33</v>
      </c>
      <c r="L5158">
        <v>229</v>
      </c>
      <c r="M5158">
        <v>16</v>
      </c>
      <c r="N5158">
        <v>7</v>
      </c>
      <c r="O5158">
        <v>0.08</v>
      </c>
      <c r="P5158">
        <v>3046.76</v>
      </c>
      <c r="Q5158">
        <v>3906.1</v>
      </c>
      <c r="R5158">
        <f>Table1[[#This Row],[OrderQuantity]]*Table1[[#This Row],[UnitPrice]]</f>
        <v>27342.7</v>
      </c>
      <c r="S5158">
        <f>Table1[[#This Row],[OrderQuantity]]*Table1[[#This Row],[UnitCost]]</f>
        <v>21327.32</v>
      </c>
      <c r="T5158">
        <f>Table1[[#This Row],[OrderQuantity]]*Table1[[#This Row],[UnitPrice]]*(1-Table1[[#This Row],[DiscountApplied]]) - (Table1[[#This Row],[OrderQuantity]]*Table1[[#This Row],[UnitCost]])</f>
        <v>3827.9640000000036</v>
      </c>
      <c r="U5158">
        <f>DATEDIF(Table1[[#This Row],[ShipDate]],Table1[[#This Row],[DeliveryDate]],"d")</f>
        <v>4</v>
      </c>
      <c r="V5158" t="str">
        <f t="shared" si="161"/>
        <v>On Time</v>
      </c>
    </row>
    <row r="5159" spans="2:22" x14ac:dyDescent="0.3">
      <c r="B5159" t="str">
        <f t="shared" si="160"/>
        <v>SO-005258</v>
      </c>
      <c r="C5159" t="s">
        <v>22</v>
      </c>
      <c r="D5159" t="s">
        <v>23</v>
      </c>
      <c r="E5159" s="1">
        <v>43800</v>
      </c>
      <c r="F5159" s="1">
        <v>43863</v>
      </c>
      <c r="G5159" s="1">
        <v>43872</v>
      </c>
      <c r="H5159" s="1">
        <v>43875</v>
      </c>
      <c r="I5159" t="s">
        <v>18</v>
      </c>
      <c r="J5159">
        <v>27</v>
      </c>
      <c r="K5159">
        <v>14</v>
      </c>
      <c r="L5159">
        <v>281</v>
      </c>
      <c r="M5159">
        <v>34</v>
      </c>
      <c r="N5159">
        <v>3</v>
      </c>
      <c r="O5159">
        <v>0.4</v>
      </c>
      <c r="P5159">
        <v>3025.85</v>
      </c>
      <c r="Q5159">
        <v>3879.3</v>
      </c>
      <c r="R5159">
        <f>Table1[[#This Row],[OrderQuantity]]*Table1[[#This Row],[UnitPrice]]</f>
        <v>11637.900000000001</v>
      </c>
      <c r="S5159">
        <f>Table1[[#This Row],[OrderQuantity]]*Table1[[#This Row],[UnitCost]]</f>
        <v>9077.5499999999993</v>
      </c>
      <c r="T5159">
        <f>Table1[[#This Row],[OrderQuantity]]*Table1[[#This Row],[UnitPrice]]*(1-Table1[[#This Row],[DiscountApplied]]) - (Table1[[#This Row],[OrderQuantity]]*Table1[[#This Row],[UnitCost]])</f>
        <v>-2094.8099999999986</v>
      </c>
      <c r="U5159">
        <f>DATEDIF(Table1[[#This Row],[ShipDate]],Table1[[#This Row],[DeliveryDate]],"d")</f>
        <v>3</v>
      </c>
      <c r="V5159" t="str">
        <f t="shared" si="161"/>
        <v>On Time</v>
      </c>
    </row>
    <row r="5160" spans="2:22" x14ac:dyDescent="0.3">
      <c r="B5160" t="str">
        <f t="shared" si="160"/>
        <v>SO-005259</v>
      </c>
      <c r="C5160" t="s">
        <v>16</v>
      </c>
      <c r="D5160" t="s">
        <v>26</v>
      </c>
      <c r="E5160" s="1">
        <v>43700</v>
      </c>
      <c r="F5160" s="1">
        <v>43863</v>
      </c>
      <c r="G5160" s="1">
        <v>43865</v>
      </c>
      <c r="H5160" s="1">
        <v>43874</v>
      </c>
      <c r="I5160" t="s">
        <v>18</v>
      </c>
      <c r="J5160">
        <v>4</v>
      </c>
      <c r="K5160">
        <v>48</v>
      </c>
      <c r="L5160">
        <v>76</v>
      </c>
      <c r="M5160">
        <v>38</v>
      </c>
      <c r="N5160">
        <v>8</v>
      </c>
      <c r="O5160">
        <v>0.05</v>
      </c>
      <c r="P5160">
        <v>1999.82</v>
      </c>
      <c r="Q5160">
        <v>2438.8000000000002</v>
      </c>
      <c r="R5160">
        <f>Table1[[#This Row],[OrderQuantity]]*Table1[[#This Row],[UnitPrice]]</f>
        <v>19510.400000000001</v>
      </c>
      <c r="S5160">
        <f>Table1[[#This Row],[OrderQuantity]]*Table1[[#This Row],[UnitCost]]</f>
        <v>15998.56</v>
      </c>
      <c r="T5160">
        <f>Table1[[#This Row],[OrderQuantity]]*Table1[[#This Row],[UnitPrice]]*(1-Table1[[#This Row],[DiscountApplied]]) - (Table1[[#This Row],[OrderQuantity]]*Table1[[#This Row],[UnitCost]])</f>
        <v>2536.3200000000015</v>
      </c>
      <c r="U5160">
        <f>DATEDIF(Table1[[#This Row],[ShipDate]],Table1[[#This Row],[DeliveryDate]],"d")</f>
        <v>9</v>
      </c>
      <c r="V5160" t="str">
        <f t="shared" si="161"/>
        <v>Late</v>
      </c>
    </row>
    <row r="5161" spans="2:22" x14ac:dyDescent="0.3">
      <c r="B5161" t="str">
        <f t="shared" si="160"/>
        <v>SO-005260</v>
      </c>
      <c r="C5161" t="s">
        <v>19</v>
      </c>
      <c r="D5161" t="s">
        <v>17</v>
      </c>
      <c r="E5161" s="1">
        <v>43700</v>
      </c>
      <c r="F5161" s="1">
        <v>43864</v>
      </c>
      <c r="G5161" s="1">
        <v>43881</v>
      </c>
      <c r="H5161" s="1">
        <v>43884</v>
      </c>
      <c r="I5161" t="s">
        <v>18</v>
      </c>
      <c r="J5161">
        <v>19</v>
      </c>
      <c r="K5161">
        <v>12</v>
      </c>
      <c r="L5161">
        <v>261</v>
      </c>
      <c r="M5161">
        <v>21</v>
      </c>
      <c r="N5161">
        <v>7</v>
      </c>
      <c r="O5161">
        <v>0.05</v>
      </c>
      <c r="P5161">
        <v>1070.6600000000001</v>
      </c>
      <c r="Q5161">
        <v>2278</v>
      </c>
      <c r="R5161">
        <f>Table1[[#This Row],[OrderQuantity]]*Table1[[#This Row],[UnitPrice]]</f>
        <v>15946</v>
      </c>
      <c r="S5161">
        <f>Table1[[#This Row],[OrderQuantity]]*Table1[[#This Row],[UnitCost]]</f>
        <v>7494.6200000000008</v>
      </c>
      <c r="T5161">
        <f>Table1[[#This Row],[OrderQuantity]]*Table1[[#This Row],[UnitPrice]]*(1-Table1[[#This Row],[DiscountApplied]]) - (Table1[[#This Row],[OrderQuantity]]*Table1[[#This Row],[UnitCost]])</f>
        <v>7654.0799999999981</v>
      </c>
      <c r="U5161">
        <f>DATEDIF(Table1[[#This Row],[ShipDate]],Table1[[#This Row],[DeliveryDate]],"d")</f>
        <v>3</v>
      </c>
      <c r="V5161" t="str">
        <f t="shared" si="161"/>
        <v>On Time</v>
      </c>
    </row>
    <row r="5162" spans="2:22" x14ac:dyDescent="0.3">
      <c r="B5162" t="str">
        <f t="shared" si="160"/>
        <v>SO-005261</v>
      </c>
      <c r="C5162" t="s">
        <v>16</v>
      </c>
      <c r="D5162" t="s">
        <v>20</v>
      </c>
      <c r="E5162" s="1">
        <v>43800</v>
      </c>
      <c r="F5162" s="1">
        <v>43864</v>
      </c>
      <c r="G5162" s="1">
        <v>43891</v>
      </c>
      <c r="H5162" s="1">
        <v>43897</v>
      </c>
      <c r="I5162" t="s">
        <v>18</v>
      </c>
      <c r="J5162">
        <v>7</v>
      </c>
      <c r="K5162">
        <v>33</v>
      </c>
      <c r="L5162">
        <v>143</v>
      </c>
      <c r="M5162">
        <v>41</v>
      </c>
      <c r="N5162">
        <v>5</v>
      </c>
      <c r="O5162">
        <v>0.08</v>
      </c>
      <c r="P5162">
        <v>4803.03</v>
      </c>
      <c r="Q5162">
        <v>6237.7</v>
      </c>
      <c r="R5162">
        <f>Table1[[#This Row],[OrderQuantity]]*Table1[[#This Row],[UnitPrice]]</f>
        <v>31188.5</v>
      </c>
      <c r="S5162">
        <f>Table1[[#This Row],[OrderQuantity]]*Table1[[#This Row],[UnitCost]]</f>
        <v>24015.149999999998</v>
      </c>
      <c r="T5162">
        <f>Table1[[#This Row],[OrderQuantity]]*Table1[[#This Row],[UnitPrice]]*(1-Table1[[#This Row],[DiscountApplied]]) - (Table1[[#This Row],[OrderQuantity]]*Table1[[#This Row],[UnitCost]])</f>
        <v>4678.2700000000041</v>
      </c>
      <c r="U5162">
        <f>DATEDIF(Table1[[#This Row],[ShipDate]],Table1[[#This Row],[DeliveryDate]],"d")</f>
        <v>6</v>
      </c>
      <c r="V5162" t="str">
        <f t="shared" si="161"/>
        <v>On Time</v>
      </c>
    </row>
    <row r="5163" spans="2:22" x14ac:dyDescent="0.3">
      <c r="B5163" t="str">
        <f t="shared" si="160"/>
        <v>SO-005262</v>
      </c>
      <c r="C5163" t="s">
        <v>19</v>
      </c>
      <c r="D5163" t="s">
        <v>23</v>
      </c>
      <c r="E5163" s="1">
        <v>43800</v>
      </c>
      <c r="F5163" s="1">
        <v>43864</v>
      </c>
      <c r="G5163" s="1">
        <v>43868</v>
      </c>
      <c r="H5163" s="1">
        <v>43877</v>
      </c>
      <c r="I5163" t="s">
        <v>18</v>
      </c>
      <c r="J5163">
        <v>20</v>
      </c>
      <c r="K5163">
        <v>7</v>
      </c>
      <c r="L5163">
        <v>262</v>
      </c>
      <c r="M5163">
        <v>42</v>
      </c>
      <c r="N5163">
        <v>4</v>
      </c>
      <c r="O5163">
        <v>0.05</v>
      </c>
      <c r="P5163">
        <v>4180.93</v>
      </c>
      <c r="Q5163">
        <v>5098.7</v>
      </c>
      <c r="R5163">
        <f>Table1[[#This Row],[OrderQuantity]]*Table1[[#This Row],[UnitPrice]]</f>
        <v>20394.8</v>
      </c>
      <c r="S5163">
        <f>Table1[[#This Row],[OrderQuantity]]*Table1[[#This Row],[UnitCost]]</f>
        <v>16723.72</v>
      </c>
      <c r="T5163">
        <f>Table1[[#This Row],[OrderQuantity]]*Table1[[#This Row],[UnitPrice]]*(1-Table1[[#This Row],[DiscountApplied]]) - (Table1[[#This Row],[OrderQuantity]]*Table1[[#This Row],[UnitCost]])</f>
        <v>2651.3399999999965</v>
      </c>
      <c r="U5163">
        <f>DATEDIF(Table1[[#This Row],[ShipDate]],Table1[[#This Row],[DeliveryDate]],"d")</f>
        <v>9</v>
      </c>
      <c r="V5163" t="str">
        <f t="shared" si="161"/>
        <v>Late</v>
      </c>
    </row>
    <row r="5164" spans="2:22" x14ac:dyDescent="0.3">
      <c r="B5164" t="str">
        <f t="shared" si="160"/>
        <v>SO-005263</v>
      </c>
      <c r="C5164" t="s">
        <v>21</v>
      </c>
      <c r="D5164" t="s">
        <v>23</v>
      </c>
      <c r="E5164" s="1">
        <v>43800</v>
      </c>
      <c r="F5164" s="1">
        <v>43864</v>
      </c>
      <c r="G5164" s="1">
        <v>43883</v>
      </c>
      <c r="H5164" s="1">
        <v>43887</v>
      </c>
      <c r="I5164" t="s">
        <v>18</v>
      </c>
      <c r="J5164">
        <v>25</v>
      </c>
      <c r="K5164">
        <v>10</v>
      </c>
      <c r="L5164">
        <v>311</v>
      </c>
      <c r="M5164">
        <v>13</v>
      </c>
      <c r="N5164">
        <v>1</v>
      </c>
      <c r="O5164">
        <v>0.08</v>
      </c>
      <c r="P5164">
        <v>1515.54</v>
      </c>
      <c r="Q5164">
        <v>1943</v>
      </c>
      <c r="R5164">
        <f>Table1[[#This Row],[OrderQuantity]]*Table1[[#This Row],[UnitPrice]]</f>
        <v>1943</v>
      </c>
      <c r="S5164">
        <f>Table1[[#This Row],[OrderQuantity]]*Table1[[#This Row],[UnitCost]]</f>
        <v>1515.54</v>
      </c>
      <c r="T5164">
        <f>Table1[[#This Row],[OrderQuantity]]*Table1[[#This Row],[UnitPrice]]*(1-Table1[[#This Row],[DiscountApplied]]) - (Table1[[#This Row],[OrderQuantity]]*Table1[[#This Row],[UnitCost]])</f>
        <v>272.02000000000021</v>
      </c>
      <c r="U5164">
        <f>DATEDIF(Table1[[#This Row],[ShipDate]],Table1[[#This Row],[DeliveryDate]],"d")</f>
        <v>4</v>
      </c>
      <c r="V5164" t="str">
        <f t="shared" si="161"/>
        <v>On Time</v>
      </c>
    </row>
    <row r="5165" spans="2:22" x14ac:dyDescent="0.3">
      <c r="B5165" t="str">
        <f t="shared" si="160"/>
        <v>SO-005264</v>
      </c>
      <c r="C5165" t="s">
        <v>19</v>
      </c>
      <c r="D5165" t="s">
        <v>17</v>
      </c>
      <c r="E5165" s="1">
        <v>43700</v>
      </c>
      <c r="F5165" s="1">
        <v>43864</v>
      </c>
      <c r="G5165" s="1">
        <v>43892</v>
      </c>
      <c r="H5165" s="1">
        <v>43901</v>
      </c>
      <c r="I5165" t="s">
        <v>18</v>
      </c>
      <c r="J5165">
        <v>19</v>
      </c>
      <c r="K5165">
        <v>23</v>
      </c>
      <c r="L5165">
        <v>209</v>
      </c>
      <c r="M5165">
        <v>19</v>
      </c>
      <c r="N5165">
        <v>6</v>
      </c>
      <c r="O5165">
        <v>0.05</v>
      </c>
      <c r="P5165">
        <v>354.36</v>
      </c>
      <c r="Q5165">
        <v>824.1</v>
      </c>
      <c r="R5165">
        <f>Table1[[#This Row],[OrderQuantity]]*Table1[[#This Row],[UnitPrice]]</f>
        <v>4944.6000000000004</v>
      </c>
      <c r="S5165">
        <f>Table1[[#This Row],[OrderQuantity]]*Table1[[#This Row],[UnitCost]]</f>
        <v>2126.16</v>
      </c>
      <c r="T5165">
        <f>Table1[[#This Row],[OrderQuantity]]*Table1[[#This Row],[UnitPrice]]*(1-Table1[[#This Row],[DiscountApplied]]) - (Table1[[#This Row],[OrderQuantity]]*Table1[[#This Row],[UnitCost]])</f>
        <v>2571.21</v>
      </c>
      <c r="U5165">
        <f>DATEDIF(Table1[[#This Row],[ShipDate]],Table1[[#This Row],[DeliveryDate]],"d")</f>
        <v>9</v>
      </c>
      <c r="V5165" t="str">
        <f t="shared" si="161"/>
        <v>Late</v>
      </c>
    </row>
    <row r="5166" spans="2:22" x14ac:dyDescent="0.3">
      <c r="B5166" t="str">
        <f t="shared" si="160"/>
        <v>SO-005265</v>
      </c>
      <c r="C5166" t="s">
        <v>21</v>
      </c>
      <c r="D5166" t="s">
        <v>23</v>
      </c>
      <c r="E5166" s="1">
        <v>43700</v>
      </c>
      <c r="F5166" s="1">
        <v>43864</v>
      </c>
      <c r="G5166" s="1">
        <v>43869</v>
      </c>
      <c r="H5166" s="1">
        <v>43871</v>
      </c>
      <c r="I5166" t="s">
        <v>18</v>
      </c>
      <c r="J5166">
        <v>21</v>
      </c>
      <c r="K5166">
        <v>23</v>
      </c>
      <c r="L5166">
        <v>268</v>
      </c>
      <c r="M5166">
        <v>10</v>
      </c>
      <c r="N5166">
        <v>3</v>
      </c>
      <c r="O5166">
        <v>0.3</v>
      </c>
      <c r="P5166">
        <v>600.32000000000005</v>
      </c>
      <c r="Q5166">
        <v>1072</v>
      </c>
      <c r="R5166">
        <f>Table1[[#This Row],[OrderQuantity]]*Table1[[#This Row],[UnitPrice]]</f>
        <v>3216</v>
      </c>
      <c r="S5166">
        <f>Table1[[#This Row],[OrderQuantity]]*Table1[[#This Row],[UnitCost]]</f>
        <v>1800.96</v>
      </c>
      <c r="T5166">
        <f>Table1[[#This Row],[OrderQuantity]]*Table1[[#This Row],[UnitPrice]]*(1-Table1[[#This Row],[DiscountApplied]]) - (Table1[[#This Row],[OrderQuantity]]*Table1[[#This Row],[UnitCost]])</f>
        <v>450.23999999999978</v>
      </c>
      <c r="U5166">
        <f>DATEDIF(Table1[[#This Row],[ShipDate]],Table1[[#This Row],[DeliveryDate]],"d")</f>
        <v>2</v>
      </c>
      <c r="V5166" t="str">
        <f t="shared" si="161"/>
        <v>On Time</v>
      </c>
    </row>
    <row r="5167" spans="2:22" x14ac:dyDescent="0.3">
      <c r="B5167" t="str">
        <f t="shared" si="160"/>
        <v>SO-005266</v>
      </c>
      <c r="C5167" t="s">
        <v>16</v>
      </c>
      <c r="D5167" t="s">
        <v>26</v>
      </c>
      <c r="E5167" s="1">
        <v>43800</v>
      </c>
      <c r="F5167" s="1">
        <v>43864</v>
      </c>
      <c r="G5167" s="1">
        <v>43885</v>
      </c>
      <c r="H5167" s="1">
        <v>43888</v>
      </c>
      <c r="I5167" t="s">
        <v>18</v>
      </c>
      <c r="J5167">
        <v>1</v>
      </c>
      <c r="K5167">
        <v>31</v>
      </c>
      <c r="L5167">
        <v>73</v>
      </c>
      <c r="M5167">
        <v>21</v>
      </c>
      <c r="N5167">
        <v>6</v>
      </c>
      <c r="O5167">
        <v>0.15</v>
      </c>
      <c r="P5167">
        <v>1904.48</v>
      </c>
      <c r="Q5167">
        <v>2539.3000000000002</v>
      </c>
      <c r="R5167">
        <f>Table1[[#This Row],[OrderQuantity]]*Table1[[#This Row],[UnitPrice]]</f>
        <v>15235.800000000001</v>
      </c>
      <c r="S5167">
        <f>Table1[[#This Row],[OrderQuantity]]*Table1[[#This Row],[UnitCost]]</f>
        <v>11426.880000000001</v>
      </c>
      <c r="T5167">
        <f>Table1[[#This Row],[OrderQuantity]]*Table1[[#This Row],[UnitPrice]]*(1-Table1[[#This Row],[DiscountApplied]]) - (Table1[[#This Row],[OrderQuantity]]*Table1[[#This Row],[UnitCost]])</f>
        <v>1523.5499999999993</v>
      </c>
      <c r="U5167">
        <f>DATEDIF(Table1[[#This Row],[ShipDate]],Table1[[#This Row],[DeliveryDate]],"d")</f>
        <v>3</v>
      </c>
      <c r="V5167" t="str">
        <f t="shared" si="161"/>
        <v>On Time</v>
      </c>
    </row>
    <row r="5168" spans="2:22" x14ac:dyDescent="0.3">
      <c r="B5168" t="str">
        <f t="shared" si="160"/>
        <v>SO-005267</v>
      </c>
      <c r="C5168" t="s">
        <v>19</v>
      </c>
      <c r="D5168" t="s">
        <v>24</v>
      </c>
      <c r="E5168" s="1">
        <v>43700</v>
      </c>
      <c r="F5168" s="1">
        <v>43864</v>
      </c>
      <c r="G5168" s="1">
        <v>43891</v>
      </c>
      <c r="H5168" s="1">
        <v>43896</v>
      </c>
      <c r="I5168" t="s">
        <v>18</v>
      </c>
      <c r="J5168">
        <v>16</v>
      </c>
      <c r="K5168">
        <v>21</v>
      </c>
      <c r="L5168">
        <v>45</v>
      </c>
      <c r="M5168">
        <v>10</v>
      </c>
      <c r="N5168">
        <v>3</v>
      </c>
      <c r="O5168">
        <v>0.08</v>
      </c>
      <c r="P5168">
        <v>1195.95</v>
      </c>
      <c r="Q5168">
        <v>2345</v>
      </c>
      <c r="R5168">
        <f>Table1[[#This Row],[OrderQuantity]]*Table1[[#This Row],[UnitPrice]]</f>
        <v>7035</v>
      </c>
      <c r="S5168">
        <f>Table1[[#This Row],[OrderQuantity]]*Table1[[#This Row],[UnitCost]]</f>
        <v>3587.8500000000004</v>
      </c>
      <c r="T5168">
        <f>Table1[[#This Row],[OrderQuantity]]*Table1[[#This Row],[UnitPrice]]*(1-Table1[[#This Row],[DiscountApplied]]) - (Table1[[#This Row],[OrderQuantity]]*Table1[[#This Row],[UnitCost]])</f>
        <v>2884.3500000000004</v>
      </c>
      <c r="U5168">
        <f>DATEDIF(Table1[[#This Row],[ShipDate]],Table1[[#This Row],[DeliveryDate]],"d")</f>
        <v>5</v>
      </c>
      <c r="V5168" t="str">
        <f t="shared" si="161"/>
        <v>On Time</v>
      </c>
    </row>
    <row r="5169" spans="2:22" x14ac:dyDescent="0.3">
      <c r="B5169" t="str">
        <f t="shared" si="160"/>
        <v>SO-005268</v>
      </c>
      <c r="C5169" t="s">
        <v>22</v>
      </c>
      <c r="D5169" t="s">
        <v>23</v>
      </c>
      <c r="E5169" s="1">
        <v>43800</v>
      </c>
      <c r="F5169" s="1">
        <v>43864</v>
      </c>
      <c r="G5169" s="1">
        <v>43866</v>
      </c>
      <c r="H5169" s="1">
        <v>43873</v>
      </c>
      <c r="I5169" t="s">
        <v>18</v>
      </c>
      <c r="J5169">
        <v>28</v>
      </c>
      <c r="K5169">
        <v>3</v>
      </c>
      <c r="L5169">
        <v>296</v>
      </c>
      <c r="M5169">
        <v>8</v>
      </c>
      <c r="N5169">
        <v>7</v>
      </c>
      <c r="O5169">
        <v>0.4</v>
      </c>
      <c r="P5169">
        <v>563.80999999999995</v>
      </c>
      <c r="Q5169">
        <v>1025.0999999999999</v>
      </c>
      <c r="R5169">
        <f>Table1[[#This Row],[OrderQuantity]]*Table1[[#This Row],[UnitPrice]]</f>
        <v>7175.6999999999989</v>
      </c>
      <c r="S5169">
        <f>Table1[[#This Row],[OrderQuantity]]*Table1[[#This Row],[UnitCost]]</f>
        <v>3946.6699999999996</v>
      </c>
      <c r="T5169">
        <f>Table1[[#This Row],[OrderQuantity]]*Table1[[#This Row],[UnitPrice]]*(1-Table1[[#This Row],[DiscountApplied]]) - (Table1[[#This Row],[OrderQuantity]]*Table1[[#This Row],[UnitCost]])</f>
        <v>358.74999999999955</v>
      </c>
      <c r="U5169">
        <f>DATEDIF(Table1[[#This Row],[ShipDate]],Table1[[#This Row],[DeliveryDate]],"d")</f>
        <v>7</v>
      </c>
      <c r="V5169" t="str">
        <f t="shared" si="161"/>
        <v>On Time</v>
      </c>
    </row>
    <row r="5170" spans="2:22" x14ac:dyDescent="0.3">
      <c r="B5170" t="str">
        <f t="shared" si="160"/>
        <v>SO-005269</v>
      </c>
      <c r="C5170" t="s">
        <v>21</v>
      </c>
      <c r="D5170" t="s">
        <v>24</v>
      </c>
      <c r="E5170" s="1">
        <v>43800</v>
      </c>
      <c r="F5170" s="1">
        <v>43865</v>
      </c>
      <c r="G5170" s="1">
        <v>43882</v>
      </c>
      <c r="H5170" s="1">
        <v>43890</v>
      </c>
      <c r="I5170" t="s">
        <v>18</v>
      </c>
      <c r="J5170">
        <v>24</v>
      </c>
      <c r="K5170">
        <v>8</v>
      </c>
      <c r="L5170">
        <v>29</v>
      </c>
      <c r="M5170">
        <v>25</v>
      </c>
      <c r="N5170">
        <v>8</v>
      </c>
      <c r="O5170">
        <v>0.05</v>
      </c>
      <c r="P5170">
        <v>545.38</v>
      </c>
      <c r="Q5170">
        <v>991.6</v>
      </c>
      <c r="R5170">
        <f>Table1[[#This Row],[OrderQuantity]]*Table1[[#This Row],[UnitPrice]]</f>
        <v>7932.8</v>
      </c>
      <c r="S5170">
        <f>Table1[[#This Row],[OrderQuantity]]*Table1[[#This Row],[UnitCost]]</f>
        <v>4363.04</v>
      </c>
      <c r="T5170">
        <f>Table1[[#This Row],[OrderQuantity]]*Table1[[#This Row],[UnitPrice]]*(1-Table1[[#This Row],[DiscountApplied]]) - (Table1[[#This Row],[OrderQuantity]]*Table1[[#This Row],[UnitCost]])</f>
        <v>3173.12</v>
      </c>
      <c r="U5170">
        <f>DATEDIF(Table1[[#This Row],[ShipDate]],Table1[[#This Row],[DeliveryDate]],"d")</f>
        <v>8</v>
      </c>
      <c r="V5170" t="str">
        <f t="shared" si="161"/>
        <v>Late</v>
      </c>
    </row>
    <row r="5171" spans="2:22" x14ac:dyDescent="0.3">
      <c r="B5171" t="str">
        <f t="shared" si="160"/>
        <v>SO-005270</v>
      </c>
      <c r="C5171" t="s">
        <v>19</v>
      </c>
      <c r="D5171" t="s">
        <v>26</v>
      </c>
      <c r="E5171" s="1">
        <v>43800</v>
      </c>
      <c r="F5171" s="1">
        <v>43865</v>
      </c>
      <c r="G5171" s="1">
        <v>43877</v>
      </c>
      <c r="H5171" s="1">
        <v>43879</v>
      </c>
      <c r="I5171" t="s">
        <v>18</v>
      </c>
      <c r="J5171">
        <v>18</v>
      </c>
      <c r="K5171">
        <v>8</v>
      </c>
      <c r="L5171">
        <v>85</v>
      </c>
      <c r="M5171">
        <v>42</v>
      </c>
      <c r="N5171">
        <v>4</v>
      </c>
      <c r="O5171">
        <v>0.08</v>
      </c>
      <c r="P5171">
        <v>1735.3</v>
      </c>
      <c r="Q5171">
        <v>2345</v>
      </c>
      <c r="R5171">
        <f>Table1[[#This Row],[OrderQuantity]]*Table1[[#This Row],[UnitPrice]]</f>
        <v>9380</v>
      </c>
      <c r="S5171">
        <f>Table1[[#This Row],[OrderQuantity]]*Table1[[#This Row],[UnitCost]]</f>
        <v>6941.2</v>
      </c>
      <c r="T5171">
        <f>Table1[[#This Row],[OrderQuantity]]*Table1[[#This Row],[UnitPrice]]*(1-Table1[[#This Row],[DiscountApplied]]) - (Table1[[#This Row],[OrderQuantity]]*Table1[[#This Row],[UnitCost]])</f>
        <v>1688.4000000000005</v>
      </c>
      <c r="U5171">
        <f>DATEDIF(Table1[[#This Row],[ShipDate]],Table1[[#This Row],[DeliveryDate]],"d")</f>
        <v>2</v>
      </c>
      <c r="V5171" t="str">
        <f t="shared" si="161"/>
        <v>On Time</v>
      </c>
    </row>
    <row r="5172" spans="2:22" x14ac:dyDescent="0.3">
      <c r="B5172" t="str">
        <f t="shared" si="160"/>
        <v>SO-005271</v>
      </c>
      <c r="C5172" t="s">
        <v>16</v>
      </c>
      <c r="D5172" t="s">
        <v>24</v>
      </c>
      <c r="E5172" s="1">
        <v>43800</v>
      </c>
      <c r="F5172" s="1">
        <v>43865</v>
      </c>
      <c r="G5172" s="1">
        <v>43880</v>
      </c>
      <c r="H5172" s="1">
        <v>43890</v>
      </c>
      <c r="I5172" t="s">
        <v>18</v>
      </c>
      <c r="J5172">
        <v>8</v>
      </c>
      <c r="K5172">
        <v>44</v>
      </c>
      <c r="L5172">
        <v>20</v>
      </c>
      <c r="M5172">
        <v>41</v>
      </c>
      <c r="N5172">
        <v>8</v>
      </c>
      <c r="O5172">
        <v>0.05</v>
      </c>
      <c r="P5172">
        <v>1276.3499999999999</v>
      </c>
      <c r="Q5172">
        <v>1701.8</v>
      </c>
      <c r="R5172">
        <f>Table1[[#This Row],[OrderQuantity]]*Table1[[#This Row],[UnitPrice]]</f>
        <v>13614.4</v>
      </c>
      <c r="S5172">
        <f>Table1[[#This Row],[OrderQuantity]]*Table1[[#This Row],[UnitCost]]</f>
        <v>10210.799999999999</v>
      </c>
      <c r="T5172">
        <f>Table1[[#This Row],[OrderQuantity]]*Table1[[#This Row],[UnitPrice]]*(1-Table1[[#This Row],[DiscountApplied]]) - (Table1[[#This Row],[OrderQuantity]]*Table1[[#This Row],[UnitCost]])</f>
        <v>2722.8799999999992</v>
      </c>
      <c r="U5172">
        <f>DATEDIF(Table1[[#This Row],[ShipDate]],Table1[[#This Row],[DeliveryDate]],"d")</f>
        <v>10</v>
      </c>
      <c r="V5172" t="str">
        <f t="shared" si="161"/>
        <v>Late</v>
      </c>
    </row>
    <row r="5173" spans="2:22" x14ac:dyDescent="0.3">
      <c r="B5173" t="str">
        <f t="shared" si="160"/>
        <v>SO-005272</v>
      </c>
      <c r="C5173" t="s">
        <v>16</v>
      </c>
      <c r="D5173" t="s">
        <v>26</v>
      </c>
      <c r="E5173" s="1">
        <v>43800</v>
      </c>
      <c r="F5173" s="1">
        <v>43865</v>
      </c>
      <c r="G5173" s="1">
        <v>43893</v>
      </c>
      <c r="H5173" s="1">
        <v>43901</v>
      </c>
      <c r="I5173" t="s">
        <v>18</v>
      </c>
      <c r="J5173">
        <v>11</v>
      </c>
      <c r="K5173">
        <v>27</v>
      </c>
      <c r="L5173">
        <v>63</v>
      </c>
      <c r="M5173">
        <v>22</v>
      </c>
      <c r="N5173">
        <v>5</v>
      </c>
      <c r="O5173">
        <v>0.2</v>
      </c>
      <c r="P5173">
        <v>123.68</v>
      </c>
      <c r="Q5173">
        <v>174.2</v>
      </c>
      <c r="R5173">
        <f>Table1[[#This Row],[OrderQuantity]]*Table1[[#This Row],[UnitPrice]]</f>
        <v>871</v>
      </c>
      <c r="S5173">
        <f>Table1[[#This Row],[OrderQuantity]]*Table1[[#This Row],[UnitCost]]</f>
        <v>618.40000000000009</v>
      </c>
      <c r="T5173">
        <f>Table1[[#This Row],[OrderQuantity]]*Table1[[#This Row],[UnitPrice]]*(1-Table1[[#This Row],[DiscountApplied]]) - (Table1[[#This Row],[OrderQuantity]]*Table1[[#This Row],[UnitCost]])</f>
        <v>78.399999999999977</v>
      </c>
      <c r="U5173">
        <f>DATEDIF(Table1[[#This Row],[ShipDate]],Table1[[#This Row],[DeliveryDate]],"d")</f>
        <v>8</v>
      </c>
      <c r="V5173" t="str">
        <f t="shared" si="161"/>
        <v>Late</v>
      </c>
    </row>
    <row r="5174" spans="2:22" x14ac:dyDescent="0.3">
      <c r="B5174" t="str">
        <f t="shared" si="160"/>
        <v>SO-005273</v>
      </c>
      <c r="C5174" t="s">
        <v>16</v>
      </c>
      <c r="D5174" t="s">
        <v>23</v>
      </c>
      <c r="E5174" s="1">
        <v>43700</v>
      </c>
      <c r="F5174" s="1">
        <v>43865</v>
      </c>
      <c r="G5174" s="1">
        <v>43876</v>
      </c>
      <c r="H5174" s="1">
        <v>43882</v>
      </c>
      <c r="I5174" t="s">
        <v>18</v>
      </c>
      <c r="J5174">
        <v>8</v>
      </c>
      <c r="K5174">
        <v>17</v>
      </c>
      <c r="L5174">
        <v>275</v>
      </c>
      <c r="M5174">
        <v>42</v>
      </c>
      <c r="N5174">
        <v>7</v>
      </c>
      <c r="O5174">
        <v>0.15</v>
      </c>
      <c r="P5174">
        <v>868.05</v>
      </c>
      <c r="Q5174">
        <v>1058.5999999999999</v>
      </c>
      <c r="R5174">
        <f>Table1[[#This Row],[OrderQuantity]]*Table1[[#This Row],[UnitPrice]]</f>
        <v>7410.1999999999989</v>
      </c>
      <c r="S5174">
        <f>Table1[[#This Row],[OrderQuantity]]*Table1[[#This Row],[UnitCost]]</f>
        <v>6076.3499999999995</v>
      </c>
      <c r="T5174">
        <f>Table1[[#This Row],[OrderQuantity]]*Table1[[#This Row],[UnitPrice]]*(1-Table1[[#This Row],[DiscountApplied]]) - (Table1[[#This Row],[OrderQuantity]]*Table1[[#This Row],[UnitCost]])</f>
        <v>222.31999999999971</v>
      </c>
      <c r="U5174">
        <f>DATEDIF(Table1[[#This Row],[ShipDate]],Table1[[#This Row],[DeliveryDate]],"d")</f>
        <v>6</v>
      </c>
      <c r="V5174" t="str">
        <f t="shared" si="161"/>
        <v>On Time</v>
      </c>
    </row>
    <row r="5175" spans="2:22" x14ac:dyDescent="0.3">
      <c r="B5175" t="str">
        <f t="shared" si="160"/>
        <v>SO-005274</v>
      </c>
      <c r="C5175" t="s">
        <v>21</v>
      </c>
      <c r="D5175" t="s">
        <v>26</v>
      </c>
      <c r="E5175" s="1">
        <v>43800</v>
      </c>
      <c r="F5175" s="1">
        <v>43865</v>
      </c>
      <c r="G5175" s="1">
        <v>43870</v>
      </c>
      <c r="H5175" s="1">
        <v>43873</v>
      </c>
      <c r="I5175" t="s">
        <v>18</v>
      </c>
      <c r="J5175">
        <v>21</v>
      </c>
      <c r="K5175">
        <v>3</v>
      </c>
      <c r="L5175">
        <v>64</v>
      </c>
      <c r="M5175">
        <v>6</v>
      </c>
      <c r="N5175">
        <v>4</v>
      </c>
      <c r="O5175">
        <v>0.05</v>
      </c>
      <c r="P5175">
        <v>2379.84</v>
      </c>
      <c r="Q5175">
        <v>3966.4</v>
      </c>
      <c r="R5175">
        <f>Table1[[#This Row],[OrderQuantity]]*Table1[[#This Row],[UnitPrice]]</f>
        <v>15865.6</v>
      </c>
      <c r="S5175">
        <f>Table1[[#This Row],[OrderQuantity]]*Table1[[#This Row],[UnitCost]]</f>
        <v>9519.36</v>
      </c>
      <c r="T5175">
        <f>Table1[[#This Row],[OrderQuantity]]*Table1[[#This Row],[UnitPrice]]*(1-Table1[[#This Row],[DiscountApplied]]) - (Table1[[#This Row],[OrderQuantity]]*Table1[[#This Row],[UnitCost]])</f>
        <v>5552.9599999999991</v>
      </c>
      <c r="U5175">
        <f>DATEDIF(Table1[[#This Row],[ShipDate]],Table1[[#This Row],[DeliveryDate]],"d")</f>
        <v>3</v>
      </c>
      <c r="V5175" t="str">
        <f t="shared" si="161"/>
        <v>On Time</v>
      </c>
    </row>
    <row r="5176" spans="2:22" x14ac:dyDescent="0.3">
      <c r="B5176" t="str">
        <f t="shared" si="160"/>
        <v>SO-005275</v>
      </c>
      <c r="C5176" t="s">
        <v>21</v>
      </c>
      <c r="D5176" t="s">
        <v>17</v>
      </c>
      <c r="E5176" s="1">
        <v>43700</v>
      </c>
      <c r="F5176" s="1">
        <v>43866</v>
      </c>
      <c r="G5176" s="1">
        <v>43893</v>
      </c>
      <c r="H5176" s="1">
        <v>43899</v>
      </c>
      <c r="I5176" t="s">
        <v>18</v>
      </c>
      <c r="J5176">
        <v>22</v>
      </c>
      <c r="K5176">
        <v>19</v>
      </c>
      <c r="L5176">
        <v>227</v>
      </c>
      <c r="M5176">
        <v>16</v>
      </c>
      <c r="N5176">
        <v>6</v>
      </c>
      <c r="O5176">
        <v>0.1</v>
      </c>
      <c r="P5176">
        <v>120.6</v>
      </c>
      <c r="Q5176">
        <v>201</v>
      </c>
      <c r="R5176">
        <f>Table1[[#This Row],[OrderQuantity]]*Table1[[#This Row],[UnitPrice]]</f>
        <v>1206</v>
      </c>
      <c r="S5176">
        <f>Table1[[#This Row],[OrderQuantity]]*Table1[[#This Row],[UnitCost]]</f>
        <v>723.59999999999991</v>
      </c>
      <c r="T5176">
        <f>Table1[[#This Row],[OrderQuantity]]*Table1[[#This Row],[UnitPrice]]*(1-Table1[[#This Row],[DiscountApplied]]) - (Table1[[#This Row],[OrderQuantity]]*Table1[[#This Row],[UnitCost]])</f>
        <v>361.80000000000018</v>
      </c>
      <c r="U5176">
        <f>DATEDIF(Table1[[#This Row],[ShipDate]],Table1[[#This Row],[DeliveryDate]],"d")</f>
        <v>6</v>
      </c>
      <c r="V5176" t="str">
        <f t="shared" si="161"/>
        <v>On Time</v>
      </c>
    </row>
    <row r="5177" spans="2:22" x14ac:dyDescent="0.3">
      <c r="B5177" t="str">
        <f t="shared" si="160"/>
        <v>SO-005276</v>
      </c>
      <c r="C5177" t="s">
        <v>21</v>
      </c>
      <c r="D5177" t="s">
        <v>20</v>
      </c>
      <c r="E5177" s="1">
        <v>43800</v>
      </c>
      <c r="F5177" s="1">
        <v>43866</v>
      </c>
      <c r="G5177" s="1">
        <v>43890</v>
      </c>
      <c r="H5177" s="1">
        <v>43895</v>
      </c>
      <c r="I5177" t="s">
        <v>18</v>
      </c>
      <c r="J5177">
        <v>22</v>
      </c>
      <c r="K5177">
        <v>43</v>
      </c>
      <c r="L5177">
        <v>203</v>
      </c>
      <c r="M5177">
        <v>36</v>
      </c>
      <c r="N5177">
        <v>8</v>
      </c>
      <c r="O5177">
        <v>0.1</v>
      </c>
      <c r="P5177">
        <v>1462.21</v>
      </c>
      <c r="Q5177">
        <v>2358.4</v>
      </c>
      <c r="R5177">
        <f>Table1[[#This Row],[OrderQuantity]]*Table1[[#This Row],[UnitPrice]]</f>
        <v>18867.2</v>
      </c>
      <c r="S5177">
        <f>Table1[[#This Row],[OrderQuantity]]*Table1[[#This Row],[UnitCost]]</f>
        <v>11697.68</v>
      </c>
      <c r="T5177">
        <f>Table1[[#This Row],[OrderQuantity]]*Table1[[#This Row],[UnitPrice]]*(1-Table1[[#This Row],[DiscountApplied]]) - (Table1[[#This Row],[OrderQuantity]]*Table1[[#This Row],[UnitCost]])</f>
        <v>5282.7999999999993</v>
      </c>
      <c r="U5177">
        <f>DATEDIF(Table1[[#This Row],[ShipDate]],Table1[[#This Row],[DeliveryDate]],"d")</f>
        <v>5</v>
      </c>
      <c r="V5177" t="str">
        <f t="shared" si="161"/>
        <v>On Time</v>
      </c>
    </row>
    <row r="5178" spans="2:22" x14ac:dyDescent="0.3">
      <c r="B5178" t="str">
        <f t="shared" si="160"/>
        <v>SO-005277</v>
      </c>
      <c r="C5178" t="s">
        <v>22</v>
      </c>
      <c r="D5178" t="s">
        <v>17</v>
      </c>
      <c r="E5178" s="1">
        <v>43800</v>
      </c>
      <c r="F5178" s="1">
        <v>43866</v>
      </c>
      <c r="G5178" s="1">
        <v>43890</v>
      </c>
      <c r="H5178" s="1">
        <v>43896</v>
      </c>
      <c r="I5178" t="s">
        <v>18</v>
      </c>
      <c r="J5178">
        <v>28</v>
      </c>
      <c r="K5178">
        <v>9</v>
      </c>
      <c r="L5178">
        <v>237</v>
      </c>
      <c r="M5178">
        <v>17</v>
      </c>
      <c r="N5178">
        <v>6</v>
      </c>
      <c r="O5178">
        <v>0.15</v>
      </c>
      <c r="P5178">
        <v>3066.32</v>
      </c>
      <c r="Q5178">
        <v>6257.8</v>
      </c>
      <c r="R5178">
        <f>Table1[[#This Row],[OrderQuantity]]*Table1[[#This Row],[UnitPrice]]</f>
        <v>37546.800000000003</v>
      </c>
      <c r="S5178">
        <f>Table1[[#This Row],[OrderQuantity]]*Table1[[#This Row],[UnitCost]]</f>
        <v>18397.920000000002</v>
      </c>
      <c r="T5178">
        <f>Table1[[#This Row],[OrderQuantity]]*Table1[[#This Row],[UnitPrice]]*(1-Table1[[#This Row],[DiscountApplied]]) - (Table1[[#This Row],[OrderQuantity]]*Table1[[#This Row],[UnitCost]])</f>
        <v>13516.86</v>
      </c>
      <c r="U5178">
        <f>DATEDIF(Table1[[#This Row],[ShipDate]],Table1[[#This Row],[DeliveryDate]],"d")</f>
        <v>6</v>
      </c>
      <c r="V5178" t="str">
        <f t="shared" si="161"/>
        <v>On Time</v>
      </c>
    </row>
    <row r="5179" spans="2:22" x14ac:dyDescent="0.3">
      <c r="B5179" t="str">
        <f t="shared" si="160"/>
        <v>SO-005278</v>
      </c>
      <c r="C5179" t="s">
        <v>16</v>
      </c>
      <c r="D5179" t="s">
        <v>17</v>
      </c>
      <c r="E5179" s="1">
        <v>43800</v>
      </c>
      <c r="F5179" s="1">
        <v>43866</v>
      </c>
      <c r="G5179" s="1">
        <v>43888</v>
      </c>
      <c r="H5179" s="1">
        <v>43892</v>
      </c>
      <c r="I5179" t="s">
        <v>18</v>
      </c>
      <c r="J5179">
        <v>7</v>
      </c>
      <c r="K5179">
        <v>18</v>
      </c>
      <c r="L5179">
        <v>231</v>
      </c>
      <c r="M5179">
        <v>5</v>
      </c>
      <c r="N5179">
        <v>7</v>
      </c>
      <c r="O5179">
        <v>0.15</v>
      </c>
      <c r="P5179">
        <v>689.16</v>
      </c>
      <c r="Q5179">
        <v>931.3</v>
      </c>
      <c r="R5179">
        <f>Table1[[#This Row],[OrderQuantity]]*Table1[[#This Row],[UnitPrice]]</f>
        <v>6519.0999999999995</v>
      </c>
      <c r="S5179">
        <f>Table1[[#This Row],[OrderQuantity]]*Table1[[#This Row],[UnitCost]]</f>
        <v>4824.12</v>
      </c>
      <c r="T5179">
        <f>Table1[[#This Row],[OrderQuantity]]*Table1[[#This Row],[UnitPrice]]*(1-Table1[[#This Row],[DiscountApplied]]) - (Table1[[#This Row],[OrderQuantity]]*Table1[[#This Row],[UnitCost]])</f>
        <v>717.11499999999978</v>
      </c>
      <c r="U5179">
        <f>DATEDIF(Table1[[#This Row],[ShipDate]],Table1[[#This Row],[DeliveryDate]],"d")</f>
        <v>4</v>
      </c>
      <c r="V5179" t="str">
        <f t="shared" si="161"/>
        <v>On Time</v>
      </c>
    </row>
    <row r="5180" spans="2:22" x14ac:dyDescent="0.3">
      <c r="B5180" t="str">
        <f t="shared" si="160"/>
        <v>SO-005279</v>
      </c>
      <c r="C5180" t="s">
        <v>19</v>
      </c>
      <c r="D5180" t="s">
        <v>24</v>
      </c>
      <c r="E5180" s="1">
        <v>43700</v>
      </c>
      <c r="F5180" s="1">
        <v>43866</v>
      </c>
      <c r="G5180" s="1">
        <v>43870</v>
      </c>
      <c r="H5180" s="1">
        <v>43872</v>
      </c>
      <c r="I5180" t="s">
        <v>18</v>
      </c>
      <c r="J5180">
        <v>18</v>
      </c>
      <c r="K5180">
        <v>9</v>
      </c>
      <c r="L5180">
        <v>27</v>
      </c>
      <c r="M5180">
        <v>31</v>
      </c>
      <c r="N5180">
        <v>1</v>
      </c>
      <c r="O5180">
        <v>0.05</v>
      </c>
      <c r="P5180">
        <v>750.4</v>
      </c>
      <c r="Q5180">
        <v>1172.5</v>
      </c>
      <c r="R5180">
        <f>Table1[[#This Row],[OrderQuantity]]*Table1[[#This Row],[UnitPrice]]</f>
        <v>1172.5</v>
      </c>
      <c r="S5180">
        <f>Table1[[#This Row],[OrderQuantity]]*Table1[[#This Row],[UnitCost]]</f>
        <v>750.4</v>
      </c>
      <c r="T5180">
        <f>Table1[[#This Row],[OrderQuantity]]*Table1[[#This Row],[UnitPrice]]*(1-Table1[[#This Row],[DiscountApplied]]) - (Table1[[#This Row],[OrderQuantity]]*Table1[[#This Row],[UnitCost]])</f>
        <v>363.47500000000002</v>
      </c>
      <c r="U5180">
        <f>DATEDIF(Table1[[#This Row],[ShipDate]],Table1[[#This Row],[DeliveryDate]],"d")</f>
        <v>2</v>
      </c>
      <c r="V5180" t="str">
        <f t="shared" si="161"/>
        <v>On Time</v>
      </c>
    </row>
    <row r="5181" spans="2:22" x14ac:dyDescent="0.3">
      <c r="B5181" t="str">
        <f t="shared" si="160"/>
        <v>SO-005280</v>
      </c>
      <c r="C5181" t="s">
        <v>16</v>
      </c>
      <c r="D5181" t="s">
        <v>25</v>
      </c>
      <c r="E5181" s="1">
        <v>43700</v>
      </c>
      <c r="F5181" s="1">
        <v>43867</v>
      </c>
      <c r="G5181" s="1">
        <v>43890</v>
      </c>
      <c r="H5181" s="1">
        <v>43893</v>
      </c>
      <c r="I5181" t="s">
        <v>18</v>
      </c>
      <c r="J5181">
        <v>8</v>
      </c>
      <c r="K5181">
        <v>26</v>
      </c>
      <c r="L5181">
        <v>362</v>
      </c>
      <c r="M5181">
        <v>14</v>
      </c>
      <c r="N5181">
        <v>4</v>
      </c>
      <c r="O5181">
        <v>0.1</v>
      </c>
      <c r="P5181">
        <v>1288.3399999999999</v>
      </c>
      <c r="Q5181">
        <v>1922.9</v>
      </c>
      <c r="R5181">
        <f>Table1[[#This Row],[OrderQuantity]]*Table1[[#This Row],[UnitPrice]]</f>
        <v>7691.6</v>
      </c>
      <c r="S5181">
        <f>Table1[[#This Row],[OrderQuantity]]*Table1[[#This Row],[UnitCost]]</f>
        <v>5153.3599999999997</v>
      </c>
      <c r="T5181">
        <f>Table1[[#This Row],[OrderQuantity]]*Table1[[#This Row],[UnitPrice]]*(1-Table1[[#This Row],[DiscountApplied]]) - (Table1[[#This Row],[OrderQuantity]]*Table1[[#This Row],[UnitCost]])</f>
        <v>1769.0800000000008</v>
      </c>
      <c r="U5181">
        <f>DATEDIF(Table1[[#This Row],[ShipDate]],Table1[[#This Row],[DeliveryDate]],"d")</f>
        <v>3</v>
      </c>
      <c r="V5181" t="str">
        <f t="shared" si="161"/>
        <v>On Time</v>
      </c>
    </row>
    <row r="5182" spans="2:22" x14ac:dyDescent="0.3">
      <c r="B5182" t="str">
        <f t="shared" si="160"/>
        <v>SO-005281</v>
      </c>
      <c r="C5182" t="s">
        <v>19</v>
      </c>
      <c r="D5182" t="s">
        <v>26</v>
      </c>
      <c r="E5182" s="1">
        <v>43800</v>
      </c>
      <c r="F5182" s="1">
        <v>43867</v>
      </c>
      <c r="G5182" s="1">
        <v>43873</v>
      </c>
      <c r="H5182" s="1">
        <v>43881</v>
      </c>
      <c r="I5182" t="s">
        <v>18</v>
      </c>
      <c r="J5182">
        <v>13</v>
      </c>
      <c r="K5182">
        <v>12</v>
      </c>
      <c r="L5182">
        <v>77</v>
      </c>
      <c r="M5182">
        <v>17</v>
      </c>
      <c r="N5182">
        <v>2</v>
      </c>
      <c r="O5182">
        <v>0.15</v>
      </c>
      <c r="P5182">
        <v>1098.8</v>
      </c>
      <c r="Q5182">
        <v>2747</v>
      </c>
      <c r="R5182">
        <f>Table1[[#This Row],[OrderQuantity]]*Table1[[#This Row],[UnitPrice]]</f>
        <v>5494</v>
      </c>
      <c r="S5182">
        <f>Table1[[#This Row],[OrderQuantity]]*Table1[[#This Row],[UnitCost]]</f>
        <v>2197.6</v>
      </c>
      <c r="T5182">
        <f>Table1[[#This Row],[OrderQuantity]]*Table1[[#This Row],[UnitPrice]]*(1-Table1[[#This Row],[DiscountApplied]]) - (Table1[[#This Row],[OrderQuantity]]*Table1[[#This Row],[UnitCost]])</f>
        <v>2472.2999999999997</v>
      </c>
      <c r="U5182">
        <f>DATEDIF(Table1[[#This Row],[ShipDate]],Table1[[#This Row],[DeliveryDate]],"d")</f>
        <v>8</v>
      </c>
      <c r="V5182" t="str">
        <f t="shared" si="161"/>
        <v>Late</v>
      </c>
    </row>
    <row r="5183" spans="2:22" x14ac:dyDescent="0.3">
      <c r="B5183" t="str">
        <f t="shared" si="160"/>
        <v>SO-005282</v>
      </c>
      <c r="C5183" t="s">
        <v>16</v>
      </c>
      <c r="D5183" t="s">
        <v>17</v>
      </c>
      <c r="E5183" s="1">
        <v>43800</v>
      </c>
      <c r="F5183" s="1">
        <v>43867</v>
      </c>
      <c r="G5183" s="1">
        <v>43877</v>
      </c>
      <c r="H5183" s="1">
        <v>43886</v>
      </c>
      <c r="I5183" t="s">
        <v>18</v>
      </c>
      <c r="J5183">
        <v>5</v>
      </c>
      <c r="K5183">
        <v>15</v>
      </c>
      <c r="L5183">
        <v>212</v>
      </c>
      <c r="M5183">
        <v>24</v>
      </c>
      <c r="N5183">
        <v>6</v>
      </c>
      <c r="O5183">
        <v>0.08</v>
      </c>
      <c r="P5183">
        <v>2267.35</v>
      </c>
      <c r="Q5183">
        <v>5272.9</v>
      </c>
      <c r="R5183">
        <f>Table1[[#This Row],[OrderQuantity]]*Table1[[#This Row],[UnitPrice]]</f>
        <v>31637.399999999998</v>
      </c>
      <c r="S5183">
        <f>Table1[[#This Row],[OrderQuantity]]*Table1[[#This Row],[UnitCost]]</f>
        <v>13604.099999999999</v>
      </c>
      <c r="T5183">
        <f>Table1[[#This Row],[OrderQuantity]]*Table1[[#This Row],[UnitPrice]]*(1-Table1[[#This Row],[DiscountApplied]]) - (Table1[[#This Row],[OrderQuantity]]*Table1[[#This Row],[UnitCost]])</f>
        <v>15502.308000000001</v>
      </c>
      <c r="U5183">
        <f>DATEDIF(Table1[[#This Row],[ShipDate]],Table1[[#This Row],[DeliveryDate]],"d")</f>
        <v>9</v>
      </c>
      <c r="V5183" t="str">
        <f t="shared" si="161"/>
        <v>Late</v>
      </c>
    </row>
    <row r="5184" spans="2:22" x14ac:dyDescent="0.3">
      <c r="B5184" t="str">
        <f t="shared" si="160"/>
        <v>SO-005283</v>
      </c>
      <c r="C5184" t="s">
        <v>16</v>
      </c>
      <c r="D5184" t="s">
        <v>20</v>
      </c>
      <c r="E5184" s="1">
        <v>43800</v>
      </c>
      <c r="F5184" s="1">
        <v>43867</v>
      </c>
      <c r="G5184" s="1">
        <v>43873</v>
      </c>
      <c r="H5184" s="1">
        <v>43877</v>
      </c>
      <c r="I5184" t="s">
        <v>18</v>
      </c>
      <c r="J5184">
        <v>4</v>
      </c>
      <c r="K5184">
        <v>12</v>
      </c>
      <c r="L5184">
        <v>196</v>
      </c>
      <c r="M5184">
        <v>25</v>
      </c>
      <c r="N5184">
        <v>7</v>
      </c>
      <c r="O5184">
        <v>0.1</v>
      </c>
      <c r="P5184">
        <v>1640.83</v>
      </c>
      <c r="Q5184">
        <v>2646.5</v>
      </c>
      <c r="R5184">
        <f>Table1[[#This Row],[OrderQuantity]]*Table1[[#This Row],[UnitPrice]]</f>
        <v>18525.5</v>
      </c>
      <c r="S5184">
        <f>Table1[[#This Row],[OrderQuantity]]*Table1[[#This Row],[UnitCost]]</f>
        <v>11485.81</v>
      </c>
      <c r="T5184">
        <f>Table1[[#This Row],[OrderQuantity]]*Table1[[#This Row],[UnitPrice]]*(1-Table1[[#This Row],[DiscountApplied]]) - (Table1[[#This Row],[OrderQuantity]]*Table1[[#This Row],[UnitCost]])</f>
        <v>5187.1400000000012</v>
      </c>
      <c r="U5184">
        <f>DATEDIF(Table1[[#This Row],[ShipDate]],Table1[[#This Row],[DeliveryDate]],"d")</f>
        <v>4</v>
      </c>
      <c r="V5184" t="str">
        <f t="shared" si="161"/>
        <v>On Time</v>
      </c>
    </row>
    <row r="5185" spans="2:22" x14ac:dyDescent="0.3">
      <c r="B5185" t="str">
        <f t="shared" si="160"/>
        <v>SO-005284</v>
      </c>
      <c r="C5185" t="s">
        <v>16</v>
      </c>
      <c r="D5185" t="s">
        <v>25</v>
      </c>
      <c r="E5185" s="1">
        <v>43700</v>
      </c>
      <c r="F5185" s="1">
        <v>43867</v>
      </c>
      <c r="G5185" s="1">
        <v>43879</v>
      </c>
      <c r="H5185" s="1">
        <v>43880</v>
      </c>
      <c r="I5185" t="s">
        <v>18</v>
      </c>
      <c r="J5185">
        <v>5</v>
      </c>
      <c r="K5185">
        <v>50</v>
      </c>
      <c r="L5185">
        <v>342</v>
      </c>
      <c r="M5185">
        <v>33</v>
      </c>
      <c r="N5185">
        <v>2</v>
      </c>
      <c r="O5185">
        <v>0.1</v>
      </c>
      <c r="P5185">
        <v>1874.93</v>
      </c>
      <c r="Q5185">
        <v>3906.1</v>
      </c>
      <c r="R5185">
        <f>Table1[[#This Row],[OrderQuantity]]*Table1[[#This Row],[UnitPrice]]</f>
        <v>7812.2</v>
      </c>
      <c r="S5185">
        <f>Table1[[#This Row],[OrderQuantity]]*Table1[[#This Row],[UnitCost]]</f>
        <v>3749.86</v>
      </c>
      <c r="T5185">
        <f>Table1[[#This Row],[OrderQuantity]]*Table1[[#This Row],[UnitPrice]]*(1-Table1[[#This Row],[DiscountApplied]]) - (Table1[[#This Row],[OrderQuantity]]*Table1[[#This Row],[UnitCost]])</f>
        <v>3281.1199999999994</v>
      </c>
      <c r="U5185">
        <f>DATEDIF(Table1[[#This Row],[ShipDate]],Table1[[#This Row],[DeliveryDate]],"d")</f>
        <v>1</v>
      </c>
      <c r="V5185" t="str">
        <f t="shared" si="161"/>
        <v>On Time</v>
      </c>
    </row>
    <row r="5186" spans="2:22" x14ac:dyDescent="0.3">
      <c r="B5186" t="str">
        <f t="shared" ref="B5186:B5249" si="162">"SO-" &amp; TEXT(ROW(B5186)+99,"000000")</f>
        <v>SO-005285</v>
      </c>
      <c r="C5186" t="s">
        <v>19</v>
      </c>
      <c r="D5186" t="s">
        <v>17</v>
      </c>
      <c r="E5186" s="1">
        <v>43700</v>
      </c>
      <c r="F5186" s="1">
        <v>43867</v>
      </c>
      <c r="G5186" s="1">
        <v>43888</v>
      </c>
      <c r="H5186" s="1">
        <v>43889</v>
      </c>
      <c r="I5186" t="s">
        <v>18</v>
      </c>
      <c r="J5186">
        <v>17</v>
      </c>
      <c r="K5186">
        <v>9</v>
      </c>
      <c r="L5186">
        <v>233</v>
      </c>
      <c r="M5186">
        <v>17</v>
      </c>
      <c r="N5186">
        <v>2</v>
      </c>
      <c r="O5186">
        <v>0.08</v>
      </c>
      <c r="P5186">
        <v>498.48</v>
      </c>
      <c r="Q5186">
        <v>1038.5</v>
      </c>
      <c r="R5186">
        <f>Table1[[#This Row],[OrderQuantity]]*Table1[[#This Row],[UnitPrice]]</f>
        <v>2077</v>
      </c>
      <c r="S5186">
        <f>Table1[[#This Row],[OrderQuantity]]*Table1[[#This Row],[UnitCost]]</f>
        <v>996.96</v>
      </c>
      <c r="T5186">
        <f>Table1[[#This Row],[OrderQuantity]]*Table1[[#This Row],[UnitPrice]]*(1-Table1[[#This Row],[DiscountApplied]]) - (Table1[[#This Row],[OrderQuantity]]*Table1[[#This Row],[UnitCost]])</f>
        <v>913.88000000000011</v>
      </c>
      <c r="U5186">
        <f>DATEDIF(Table1[[#This Row],[ShipDate]],Table1[[#This Row],[DeliveryDate]],"d")</f>
        <v>1</v>
      </c>
      <c r="V5186" t="str">
        <f t="shared" ref="V5186:V5249" si="163">IF(U5186&gt;7,"Late","On Time")</f>
        <v>On Time</v>
      </c>
    </row>
    <row r="5187" spans="2:22" x14ac:dyDescent="0.3">
      <c r="B5187" t="str">
        <f t="shared" si="162"/>
        <v>SO-005286</v>
      </c>
      <c r="C5187" t="s">
        <v>16</v>
      </c>
      <c r="D5187" t="s">
        <v>23</v>
      </c>
      <c r="E5187" s="1">
        <v>43800</v>
      </c>
      <c r="F5187" s="1">
        <v>43867</v>
      </c>
      <c r="G5187" s="1">
        <v>43875</v>
      </c>
      <c r="H5187" s="1">
        <v>43878</v>
      </c>
      <c r="I5187" t="s">
        <v>18</v>
      </c>
      <c r="J5187">
        <v>10</v>
      </c>
      <c r="K5187">
        <v>35</v>
      </c>
      <c r="L5187">
        <v>284</v>
      </c>
      <c r="M5187">
        <v>45</v>
      </c>
      <c r="N5187">
        <v>5</v>
      </c>
      <c r="O5187">
        <v>0.08</v>
      </c>
      <c r="P5187">
        <v>486.82</v>
      </c>
      <c r="Q5187">
        <v>1159.0999999999999</v>
      </c>
      <c r="R5187">
        <f>Table1[[#This Row],[OrderQuantity]]*Table1[[#This Row],[UnitPrice]]</f>
        <v>5795.5</v>
      </c>
      <c r="S5187">
        <f>Table1[[#This Row],[OrderQuantity]]*Table1[[#This Row],[UnitCost]]</f>
        <v>2434.1</v>
      </c>
      <c r="T5187">
        <f>Table1[[#This Row],[OrderQuantity]]*Table1[[#This Row],[UnitPrice]]*(1-Table1[[#This Row],[DiscountApplied]]) - (Table1[[#This Row],[OrderQuantity]]*Table1[[#This Row],[UnitCost]])</f>
        <v>2897.7600000000007</v>
      </c>
      <c r="U5187">
        <f>DATEDIF(Table1[[#This Row],[ShipDate]],Table1[[#This Row],[DeliveryDate]],"d")</f>
        <v>3</v>
      </c>
      <c r="V5187" t="str">
        <f t="shared" si="163"/>
        <v>On Time</v>
      </c>
    </row>
    <row r="5188" spans="2:22" x14ac:dyDescent="0.3">
      <c r="B5188" t="str">
        <f t="shared" si="162"/>
        <v>SO-005287</v>
      </c>
      <c r="C5188" t="s">
        <v>16</v>
      </c>
      <c r="D5188" t="s">
        <v>23</v>
      </c>
      <c r="E5188" s="1">
        <v>43800</v>
      </c>
      <c r="F5188" s="1">
        <v>43867</v>
      </c>
      <c r="G5188" s="1">
        <v>43880</v>
      </c>
      <c r="H5188" s="1">
        <v>43881</v>
      </c>
      <c r="I5188" t="s">
        <v>18</v>
      </c>
      <c r="J5188">
        <v>1</v>
      </c>
      <c r="K5188">
        <v>32</v>
      </c>
      <c r="L5188">
        <v>297</v>
      </c>
      <c r="M5188">
        <v>42</v>
      </c>
      <c r="N5188">
        <v>6</v>
      </c>
      <c r="O5188">
        <v>0.4</v>
      </c>
      <c r="P5188">
        <v>1167.1400000000001</v>
      </c>
      <c r="Q5188">
        <v>2244.5</v>
      </c>
      <c r="R5188">
        <f>Table1[[#This Row],[OrderQuantity]]*Table1[[#This Row],[UnitPrice]]</f>
        <v>13467</v>
      </c>
      <c r="S5188">
        <f>Table1[[#This Row],[OrderQuantity]]*Table1[[#This Row],[UnitCost]]</f>
        <v>7002.84</v>
      </c>
      <c r="T5188">
        <f>Table1[[#This Row],[OrderQuantity]]*Table1[[#This Row],[UnitPrice]]*(1-Table1[[#This Row],[DiscountApplied]]) - (Table1[[#This Row],[OrderQuantity]]*Table1[[#This Row],[UnitCost]])</f>
        <v>1077.3599999999997</v>
      </c>
      <c r="U5188">
        <f>DATEDIF(Table1[[#This Row],[ShipDate]],Table1[[#This Row],[DeliveryDate]],"d")</f>
        <v>1</v>
      </c>
      <c r="V5188" t="str">
        <f t="shared" si="163"/>
        <v>On Time</v>
      </c>
    </row>
    <row r="5189" spans="2:22" x14ac:dyDescent="0.3">
      <c r="B5189" t="str">
        <f t="shared" si="162"/>
        <v>SO-005288</v>
      </c>
      <c r="C5189" t="s">
        <v>16</v>
      </c>
      <c r="D5189" t="s">
        <v>23</v>
      </c>
      <c r="E5189" s="1">
        <v>43800</v>
      </c>
      <c r="F5189" s="1">
        <v>43867</v>
      </c>
      <c r="G5189" s="1">
        <v>43889</v>
      </c>
      <c r="H5189" s="1">
        <v>43890</v>
      </c>
      <c r="I5189" t="s">
        <v>18</v>
      </c>
      <c r="J5189">
        <v>10</v>
      </c>
      <c r="K5189">
        <v>17</v>
      </c>
      <c r="L5189">
        <v>288</v>
      </c>
      <c r="M5189">
        <v>29</v>
      </c>
      <c r="N5189">
        <v>7</v>
      </c>
      <c r="O5189">
        <v>0.05</v>
      </c>
      <c r="P5189">
        <v>1418.06</v>
      </c>
      <c r="Q5189">
        <v>1708.5</v>
      </c>
      <c r="R5189">
        <f>Table1[[#This Row],[OrderQuantity]]*Table1[[#This Row],[UnitPrice]]</f>
        <v>11959.5</v>
      </c>
      <c r="S5189">
        <f>Table1[[#This Row],[OrderQuantity]]*Table1[[#This Row],[UnitCost]]</f>
        <v>9926.42</v>
      </c>
      <c r="T5189">
        <f>Table1[[#This Row],[OrderQuantity]]*Table1[[#This Row],[UnitPrice]]*(1-Table1[[#This Row],[DiscountApplied]]) - (Table1[[#This Row],[OrderQuantity]]*Table1[[#This Row],[UnitCost]])</f>
        <v>1435.1049999999996</v>
      </c>
      <c r="U5189">
        <f>DATEDIF(Table1[[#This Row],[ShipDate]],Table1[[#This Row],[DeliveryDate]],"d")</f>
        <v>1</v>
      </c>
      <c r="V5189" t="str">
        <f t="shared" si="163"/>
        <v>On Time</v>
      </c>
    </row>
    <row r="5190" spans="2:22" x14ac:dyDescent="0.3">
      <c r="B5190" t="str">
        <f t="shared" si="162"/>
        <v>SO-005289</v>
      </c>
      <c r="C5190" t="s">
        <v>19</v>
      </c>
      <c r="D5190" t="s">
        <v>20</v>
      </c>
      <c r="E5190" s="1">
        <v>43700</v>
      </c>
      <c r="F5190" s="1">
        <v>43868</v>
      </c>
      <c r="G5190" s="1">
        <v>43884</v>
      </c>
      <c r="H5190" s="1">
        <v>43894</v>
      </c>
      <c r="I5190" t="s">
        <v>18</v>
      </c>
      <c r="J5190">
        <v>20</v>
      </c>
      <c r="K5190">
        <v>43</v>
      </c>
      <c r="L5190">
        <v>109</v>
      </c>
      <c r="M5190">
        <v>38</v>
      </c>
      <c r="N5190">
        <v>1</v>
      </c>
      <c r="O5190">
        <v>0.15</v>
      </c>
      <c r="P5190">
        <v>830.8</v>
      </c>
      <c r="Q5190">
        <v>1038.5</v>
      </c>
      <c r="R5190">
        <f>Table1[[#This Row],[OrderQuantity]]*Table1[[#This Row],[UnitPrice]]</f>
        <v>1038.5</v>
      </c>
      <c r="S5190">
        <f>Table1[[#This Row],[OrderQuantity]]*Table1[[#This Row],[UnitCost]]</f>
        <v>830.8</v>
      </c>
      <c r="T5190">
        <f>Table1[[#This Row],[OrderQuantity]]*Table1[[#This Row],[UnitPrice]]*(1-Table1[[#This Row],[DiscountApplied]]) - (Table1[[#This Row],[OrderQuantity]]*Table1[[#This Row],[UnitCost]])</f>
        <v>51.925000000000068</v>
      </c>
      <c r="U5190">
        <f>DATEDIF(Table1[[#This Row],[ShipDate]],Table1[[#This Row],[DeliveryDate]],"d")</f>
        <v>10</v>
      </c>
      <c r="V5190" t="str">
        <f t="shared" si="163"/>
        <v>Late</v>
      </c>
    </row>
    <row r="5191" spans="2:22" x14ac:dyDescent="0.3">
      <c r="B5191" t="str">
        <f t="shared" si="162"/>
        <v>SO-005290</v>
      </c>
      <c r="C5191" t="s">
        <v>19</v>
      </c>
      <c r="D5191" t="s">
        <v>20</v>
      </c>
      <c r="E5191" s="1">
        <v>43800</v>
      </c>
      <c r="F5191" s="1">
        <v>43868</v>
      </c>
      <c r="G5191" s="1">
        <v>43885</v>
      </c>
      <c r="H5191" s="1">
        <v>43886</v>
      </c>
      <c r="I5191" t="s">
        <v>18</v>
      </c>
      <c r="J5191">
        <v>13</v>
      </c>
      <c r="K5191">
        <v>38</v>
      </c>
      <c r="L5191">
        <v>138</v>
      </c>
      <c r="M5191">
        <v>14</v>
      </c>
      <c r="N5191">
        <v>4</v>
      </c>
      <c r="O5191">
        <v>0.2</v>
      </c>
      <c r="P5191">
        <v>2069.5</v>
      </c>
      <c r="Q5191">
        <v>3832.4</v>
      </c>
      <c r="R5191">
        <f>Table1[[#This Row],[OrderQuantity]]*Table1[[#This Row],[UnitPrice]]</f>
        <v>15329.6</v>
      </c>
      <c r="S5191">
        <f>Table1[[#This Row],[OrderQuantity]]*Table1[[#This Row],[UnitCost]]</f>
        <v>8278</v>
      </c>
      <c r="T5191">
        <f>Table1[[#This Row],[OrderQuantity]]*Table1[[#This Row],[UnitPrice]]*(1-Table1[[#This Row],[DiscountApplied]]) - (Table1[[#This Row],[OrderQuantity]]*Table1[[#This Row],[UnitCost]])</f>
        <v>3985.6800000000003</v>
      </c>
      <c r="U5191">
        <f>DATEDIF(Table1[[#This Row],[ShipDate]],Table1[[#This Row],[DeliveryDate]],"d")</f>
        <v>1</v>
      </c>
      <c r="V5191" t="str">
        <f t="shared" si="163"/>
        <v>On Time</v>
      </c>
    </row>
    <row r="5192" spans="2:22" x14ac:dyDescent="0.3">
      <c r="B5192" t="str">
        <f t="shared" si="162"/>
        <v>SO-005291</v>
      </c>
      <c r="C5192" t="s">
        <v>19</v>
      </c>
      <c r="D5192" t="s">
        <v>20</v>
      </c>
      <c r="E5192" s="1">
        <v>43700</v>
      </c>
      <c r="F5192" s="1">
        <v>43868</v>
      </c>
      <c r="G5192" s="1">
        <v>43893</v>
      </c>
      <c r="H5192" s="1">
        <v>43895</v>
      </c>
      <c r="I5192" t="s">
        <v>18</v>
      </c>
      <c r="J5192">
        <v>20</v>
      </c>
      <c r="K5192">
        <v>14</v>
      </c>
      <c r="L5192">
        <v>173</v>
      </c>
      <c r="M5192">
        <v>4</v>
      </c>
      <c r="N5192">
        <v>2</v>
      </c>
      <c r="O5192">
        <v>0.05</v>
      </c>
      <c r="P5192">
        <v>1379.93</v>
      </c>
      <c r="Q5192">
        <v>1815.7</v>
      </c>
      <c r="R5192">
        <f>Table1[[#This Row],[OrderQuantity]]*Table1[[#This Row],[UnitPrice]]</f>
        <v>3631.4</v>
      </c>
      <c r="S5192">
        <f>Table1[[#This Row],[OrderQuantity]]*Table1[[#This Row],[UnitCost]]</f>
        <v>2759.86</v>
      </c>
      <c r="T5192">
        <f>Table1[[#This Row],[OrderQuantity]]*Table1[[#This Row],[UnitPrice]]*(1-Table1[[#This Row],[DiscountApplied]]) - (Table1[[#This Row],[OrderQuantity]]*Table1[[#This Row],[UnitCost]])</f>
        <v>689.9699999999998</v>
      </c>
      <c r="U5192">
        <f>DATEDIF(Table1[[#This Row],[ShipDate]],Table1[[#This Row],[DeliveryDate]],"d")</f>
        <v>2</v>
      </c>
      <c r="V5192" t="str">
        <f t="shared" si="163"/>
        <v>On Time</v>
      </c>
    </row>
    <row r="5193" spans="2:22" x14ac:dyDescent="0.3">
      <c r="B5193" t="str">
        <f t="shared" si="162"/>
        <v>SO-005292</v>
      </c>
      <c r="C5193" t="s">
        <v>19</v>
      </c>
      <c r="D5193" t="s">
        <v>17</v>
      </c>
      <c r="E5193" s="1">
        <v>43800</v>
      </c>
      <c r="F5193" s="1">
        <v>43868</v>
      </c>
      <c r="G5193" s="1">
        <v>43883</v>
      </c>
      <c r="H5193" s="1">
        <v>43889</v>
      </c>
      <c r="I5193" t="s">
        <v>18</v>
      </c>
      <c r="J5193">
        <v>20</v>
      </c>
      <c r="K5193">
        <v>5</v>
      </c>
      <c r="L5193">
        <v>233</v>
      </c>
      <c r="M5193">
        <v>31</v>
      </c>
      <c r="N5193">
        <v>8</v>
      </c>
      <c r="O5193">
        <v>0.08</v>
      </c>
      <c r="P5193">
        <v>753.55</v>
      </c>
      <c r="Q5193">
        <v>1092.0999999999999</v>
      </c>
      <c r="R5193">
        <f>Table1[[#This Row],[OrderQuantity]]*Table1[[#This Row],[UnitPrice]]</f>
        <v>8736.7999999999993</v>
      </c>
      <c r="S5193">
        <f>Table1[[#This Row],[OrderQuantity]]*Table1[[#This Row],[UnitCost]]</f>
        <v>6028.4</v>
      </c>
      <c r="T5193">
        <f>Table1[[#This Row],[OrderQuantity]]*Table1[[#This Row],[UnitPrice]]*(1-Table1[[#This Row],[DiscountApplied]]) - (Table1[[#This Row],[OrderQuantity]]*Table1[[#This Row],[UnitCost]])</f>
        <v>2009.4560000000001</v>
      </c>
      <c r="U5193">
        <f>DATEDIF(Table1[[#This Row],[ShipDate]],Table1[[#This Row],[DeliveryDate]],"d")</f>
        <v>6</v>
      </c>
      <c r="V5193" t="str">
        <f t="shared" si="163"/>
        <v>On Time</v>
      </c>
    </row>
    <row r="5194" spans="2:22" x14ac:dyDescent="0.3">
      <c r="B5194" t="str">
        <f t="shared" si="162"/>
        <v>SO-005293</v>
      </c>
      <c r="C5194" t="s">
        <v>21</v>
      </c>
      <c r="D5194" t="s">
        <v>20</v>
      </c>
      <c r="E5194" s="1">
        <v>43800</v>
      </c>
      <c r="F5194" s="1">
        <v>43868</v>
      </c>
      <c r="G5194" s="1">
        <v>43876</v>
      </c>
      <c r="H5194" s="1">
        <v>43880</v>
      </c>
      <c r="I5194" t="s">
        <v>18</v>
      </c>
      <c r="J5194">
        <v>22</v>
      </c>
      <c r="K5194">
        <v>35</v>
      </c>
      <c r="L5194">
        <v>177</v>
      </c>
      <c r="M5194">
        <v>8</v>
      </c>
      <c r="N5194">
        <v>5</v>
      </c>
      <c r="O5194">
        <v>0.1</v>
      </c>
      <c r="P5194">
        <v>540.29</v>
      </c>
      <c r="Q5194">
        <v>1125.5999999999999</v>
      </c>
      <c r="R5194">
        <f>Table1[[#This Row],[OrderQuantity]]*Table1[[#This Row],[UnitPrice]]</f>
        <v>5628</v>
      </c>
      <c r="S5194">
        <f>Table1[[#This Row],[OrderQuantity]]*Table1[[#This Row],[UnitCost]]</f>
        <v>2701.45</v>
      </c>
      <c r="T5194">
        <f>Table1[[#This Row],[OrderQuantity]]*Table1[[#This Row],[UnitPrice]]*(1-Table1[[#This Row],[DiscountApplied]]) - (Table1[[#This Row],[OrderQuantity]]*Table1[[#This Row],[UnitCost]])</f>
        <v>2363.75</v>
      </c>
      <c r="U5194">
        <f>DATEDIF(Table1[[#This Row],[ShipDate]],Table1[[#This Row],[DeliveryDate]],"d")</f>
        <v>4</v>
      </c>
      <c r="V5194" t="str">
        <f t="shared" si="163"/>
        <v>On Time</v>
      </c>
    </row>
    <row r="5195" spans="2:22" x14ac:dyDescent="0.3">
      <c r="B5195" t="str">
        <f t="shared" si="162"/>
        <v>SO-005294</v>
      </c>
      <c r="C5195" t="s">
        <v>16</v>
      </c>
      <c r="D5195" t="s">
        <v>23</v>
      </c>
      <c r="E5195" s="1">
        <v>43700</v>
      </c>
      <c r="F5195" s="1">
        <v>43868</v>
      </c>
      <c r="G5195" s="1">
        <v>43872</v>
      </c>
      <c r="H5195" s="1">
        <v>43873</v>
      </c>
      <c r="I5195" t="s">
        <v>18</v>
      </c>
      <c r="J5195">
        <v>3</v>
      </c>
      <c r="K5195">
        <v>6</v>
      </c>
      <c r="L5195">
        <v>313</v>
      </c>
      <c r="M5195">
        <v>8</v>
      </c>
      <c r="N5195">
        <v>7</v>
      </c>
      <c r="O5195">
        <v>0.05</v>
      </c>
      <c r="P5195">
        <v>139.36000000000001</v>
      </c>
      <c r="Q5195">
        <v>214.4</v>
      </c>
      <c r="R5195">
        <f>Table1[[#This Row],[OrderQuantity]]*Table1[[#This Row],[UnitPrice]]</f>
        <v>1500.8</v>
      </c>
      <c r="S5195">
        <f>Table1[[#This Row],[OrderQuantity]]*Table1[[#This Row],[UnitCost]]</f>
        <v>975.5200000000001</v>
      </c>
      <c r="T5195">
        <f>Table1[[#This Row],[OrderQuantity]]*Table1[[#This Row],[UnitPrice]]*(1-Table1[[#This Row],[DiscountApplied]]) - (Table1[[#This Row],[OrderQuantity]]*Table1[[#This Row],[UnitCost]])</f>
        <v>450.2399999999999</v>
      </c>
      <c r="U5195">
        <f>DATEDIF(Table1[[#This Row],[ShipDate]],Table1[[#This Row],[DeliveryDate]],"d")</f>
        <v>1</v>
      </c>
      <c r="V5195" t="str">
        <f t="shared" si="163"/>
        <v>On Time</v>
      </c>
    </row>
    <row r="5196" spans="2:22" x14ac:dyDescent="0.3">
      <c r="B5196" t="str">
        <f t="shared" si="162"/>
        <v>SO-005295</v>
      </c>
      <c r="C5196" t="s">
        <v>19</v>
      </c>
      <c r="D5196" t="s">
        <v>26</v>
      </c>
      <c r="E5196" s="1">
        <v>43700</v>
      </c>
      <c r="F5196" s="1">
        <v>43869</v>
      </c>
      <c r="G5196" s="1">
        <v>43886</v>
      </c>
      <c r="H5196" s="1">
        <v>43891</v>
      </c>
      <c r="I5196" t="s">
        <v>18</v>
      </c>
      <c r="J5196">
        <v>15</v>
      </c>
      <c r="K5196">
        <v>44</v>
      </c>
      <c r="L5196">
        <v>69</v>
      </c>
      <c r="M5196">
        <v>1</v>
      </c>
      <c r="N5196">
        <v>6</v>
      </c>
      <c r="O5196">
        <v>0.15</v>
      </c>
      <c r="P5196">
        <v>2677.52</v>
      </c>
      <c r="Q5196">
        <v>3477.3</v>
      </c>
      <c r="R5196">
        <f>Table1[[#This Row],[OrderQuantity]]*Table1[[#This Row],[UnitPrice]]</f>
        <v>20863.800000000003</v>
      </c>
      <c r="S5196">
        <f>Table1[[#This Row],[OrderQuantity]]*Table1[[#This Row],[UnitCost]]</f>
        <v>16065.119999999999</v>
      </c>
      <c r="T5196">
        <f>Table1[[#This Row],[OrderQuantity]]*Table1[[#This Row],[UnitPrice]]*(1-Table1[[#This Row],[DiscountApplied]]) - (Table1[[#This Row],[OrderQuantity]]*Table1[[#This Row],[UnitCost]])</f>
        <v>1669.1100000000042</v>
      </c>
      <c r="U5196">
        <f>DATEDIF(Table1[[#This Row],[ShipDate]],Table1[[#This Row],[DeliveryDate]],"d")</f>
        <v>5</v>
      </c>
      <c r="V5196" t="str">
        <f t="shared" si="163"/>
        <v>On Time</v>
      </c>
    </row>
    <row r="5197" spans="2:22" x14ac:dyDescent="0.3">
      <c r="B5197" t="str">
        <f t="shared" si="162"/>
        <v>SO-005296</v>
      </c>
      <c r="C5197" t="s">
        <v>16</v>
      </c>
      <c r="D5197" t="s">
        <v>20</v>
      </c>
      <c r="E5197" s="1">
        <v>43800</v>
      </c>
      <c r="F5197" s="1">
        <v>43869</v>
      </c>
      <c r="G5197" s="1">
        <v>43877</v>
      </c>
      <c r="H5197" s="1">
        <v>43885</v>
      </c>
      <c r="I5197" t="s">
        <v>18</v>
      </c>
      <c r="J5197">
        <v>5</v>
      </c>
      <c r="K5197">
        <v>24</v>
      </c>
      <c r="L5197">
        <v>108</v>
      </c>
      <c r="M5197">
        <v>28</v>
      </c>
      <c r="N5197">
        <v>3</v>
      </c>
      <c r="O5197">
        <v>0.05</v>
      </c>
      <c r="P5197">
        <v>713.55</v>
      </c>
      <c r="Q5197">
        <v>1005</v>
      </c>
      <c r="R5197">
        <f>Table1[[#This Row],[OrderQuantity]]*Table1[[#This Row],[UnitPrice]]</f>
        <v>3015</v>
      </c>
      <c r="S5197">
        <f>Table1[[#This Row],[OrderQuantity]]*Table1[[#This Row],[UnitCost]]</f>
        <v>2140.6499999999996</v>
      </c>
      <c r="T5197">
        <f>Table1[[#This Row],[OrderQuantity]]*Table1[[#This Row],[UnitPrice]]*(1-Table1[[#This Row],[DiscountApplied]]) - (Table1[[#This Row],[OrderQuantity]]*Table1[[#This Row],[UnitCost]])</f>
        <v>723.60000000000036</v>
      </c>
      <c r="U5197">
        <f>DATEDIF(Table1[[#This Row],[ShipDate]],Table1[[#This Row],[DeliveryDate]],"d")</f>
        <v>8</v>
      </c>
      <c r="V5197" t="str">
        <f t="shared" si="163"/>
        <v>Late</v>
      </c>
    </row>
    <row r="5198" spans="2:22" x14ac:dyDescent="0.3">
      <c r="B5198" t="str">
        <f t="shared" si="162"/>
        <v>SO-005297</v>
      </c>
      <c r="C5198" t="s">
        <v>22</v>
      </c>
      <c r="D5198" t="s">
        <v>20</v>
      </c>
      <c r="E5198" s="1">
        <v>43800</v>
      </c>
      <c r="F5198" s="1">
        <v>43869</v>
      </c>
      <c r="G5198" s="1">
        <v>43893</v>
      </c>
      <c r="H5198" s="1">
        <v>43897</v>
      </c>
      <c r="I5198" t="s">
        <v>18</v>
      </c>
      <c r="J5198">
        <v>26</v>
      </c>
      <c r="K5198">
        <v>9</v>
      </c>
      <c r="L5198">
        <v>120</v>
      </c>
      <c r="M5198">
        <v>17</v>
      </c>
      <c r="N5198">
        <v>8</v>
      </c>
      <c r="O5198">
        <v>0.08</v>
      </c>
      <c r="P5198">
        <v>1172.8399999999999</v>
      </c>
      <c r="Q5198">
        <v>2606.3000000000002</v>
      </c>
      <c r="R5198">
        <f>Table1[[#This Row],[OrderQuantity]]*Table1[[#This Row],[UnitPrice]]</f>
        <v>20850.400000000001</v>
      </c>
      <c r="S5198">
        <f>Table1[[#This Row],[OrderQuantity]]*Table1[[#This Row],[UnitCost]]</f>
        <v>9382.7199999999993</v>
      </c>
      <c r="T5198">
        <f>Table1[[#This Row],[OrderQuantity]]*Table1[[#This Row],[UnitPrice]]*(1-Table1[[#This Row],[DiscountApplied]]) - (Table1[[#This Row],[OrderQuantity]]*Table1[[#This Row],[UnitCost]])</f>
        <v>9799.6480000000029</v>
      </c>
      <c r="U5198">
        <f>DATEDIF(Table1[[#This Row],[ShipDate]],Table1[[#This Row],[DeliveryDate]],"d")</f>
        <v>4</v>
      </c>
      <c r="V5198" t="str">
        <f t="shared" si="163"/>
        <v>On Time</v>
      </c>
    </row>
    <row r="5199" spans="2:22" x14ac:dyDescent="0.3">
      <c r="B5199" t="str">
        <f t="shared" si="162"/>
        <v>SO-005298</v>
      </c>
      <c r="C5199" t="s">
        <v>16</v>
      </c>
      <c r="D5199" t="s">
        <v>24</v>
      </c>
      <c r="E5199" s="1">
        <v>43800</v>
      </c>
      <c r="F5199" s="1">
        <v>43869</v>
      </c>
      <c r="G5199" s="1">
        <v>43895</v>
      </c>
      <c r="H5199" s="1">
        <v>43903</v>
      </c>
      <c r="I5199" t="s">
        <v>18</v>
      </c>
      <c r="J5199">
        <v>11</v>
      </c>
      <c r="K5199">
        <v>2</v>
      </c>
      <c r="L5199">
        <v>40</v>
      </c>
      <c r="M5199">
        <v>37</v>
      </c>
      <c r="N5199">
        <v>2</v>
      </c>
      <c r="O5199">
        <v>0.08</v>
      </c>
      <c r="P5199">
        <v>2068.96</v>
      </c>
      <c r="Q5199">
        <v>2586.1999999999998</v>
      </c>
      <c r="R5199">
        <f>Table1[[#This Row],[OrderQuantity]]*Table1[[#This Row],[UnitPrice]]</f>
        <v>5172.3999999999996</v>
      </c>
      <c r="S5199">
        <f>Table1[[#This Row],[OrderQuantity]]*Table1[[#This Row],[UnitCost]]</f>
        <v>4137.92</v>
      </c>
      <c r="T5199">
        <f>Table1[[#This Row],[OrderQuantity]]*Table1[[#This Row],[UnitPrice]]*(1-Table1[[#This Row],[DiscountApplied]]) - (Table1[[#This Row],[OrderQuantity]]*Table1[[#This Row],[UnitCost]])</f>
        <v>620.6880000000001</v>
      </c>
      <c r="U5199">
        <f>DATEDIF(Table1[[#This Row],[ShipDate]],Table1[[#This Row],[DeliveryDate]],"d")</f>
        <v>8</v>
      </c>
      <c r="V5199" t="str">
        <f t="shared" si="163"/>
        <v>Late</v>
      </c>
    </row>
    <row r="5200" spans="2:22" x14ac:dyDescent="0.3">
      <c r="B5200" t="str">
        <f t="shared" si="162"/>
        <v>SO-005299</v>
      </c>
      <c r="C5200" t="s">
        <v>19</v>
      </c>
      <c r="D5200" t="s">
        <v>20</v>
      </c>
      <c r="E5200" s="1">
        <v>43800</v>
      </c>
      <c r="F5200" s="1">
        <v>43869</v>
      </c>
      <c r="G5200" s="1">
        <v>43887</v>
      </c>
      <c r="H5200" s="1">
        <v>43894</v>
      </c>
      <c r="I5200" t="s">
        <v>18</v>
      </c>
      <c r="J5200">
        <v>16</v>
      </c>
      <c r="K5200">
        <v>8</v>
      </c>
      <c r="L5200">
        <v>110</v>
      </c>
      <c r="M5200">
        <v>35</v>
      </c>
      <c r="N5200">
        <v>2</v>
      </c>
      <c r="O5200">
        <v>0.2</v>
      </c>
      <c r="P5200">
        <v>4432.05</v>
      </c>
      <c r="Q5200">
        <v>5909.4</v>
      </c>
      <c r="R5200">
        <f>Table1[[#This Row],[OrderQuantity]]*Table1[[#This Row],[UnitPrice]]</f>
        <v>11818.8</v>
      </c>
      <c r="S5200">
        <f>Table1[[#This Row],[OrderQuantity]]*Table1[[#This Row],[UnitCost]]</f>
        <v>8864.1</v>
      </c>
      <c r="T5200">
        <f>Table1[[#This Row],[OrderQuantity]]*Table1[[#This Row],[UnitPrice]]*(1-Table1[[#This Row],[DiscountApplied]]) - (Table1[[#This Row],[OrderQuantity]]*Table1[[#This Row],[UnitCost]])</f>
        <v>590.93999999999869</v>
      </c>
      <c r="U5200">
        <f>DATEDIF(Table1[[#This Row],[ShipDate]],Table1[[#This Row],[DeliveryDate]],"d")</f>
        <v>7</v>
      </c>
      <c r="V5200" t="str">
        <f t="shared" si="163"/>
        <v>On Time</v>
      </c>
    </row>
    <row r="5201" spans="2:22" x14ac:dyDescent="0.3">
      <c r="B5201" t="str">
        <f t="shared" si="162"/>
        <v>SO-005300</v>
      </c>
      <c r="C5201" t="s">
        <v>19</v>
      </c>
      <c r="D5201" t="s">
        <v>20</v>
      </c>
      <c r="E5201" s="1">
        <v>43800</v>
      </c>
      <c r="F5201" s="1">
        <v>43869</v>
      </c>
      <c r="G5201" s="1">
        <v>43889</v>
      </c>
      <c r="H5201" s="1">
        <v>43893</v>
      </c>
      <c r="I5201" t="s">
        <v>18</v>
      </c>
      <c r="J5201">
        <v>16</v>
      </c>
      <c r="K5201">
        <v>34</v>
      </c>
      <c r="L5201">
        <v>202</v>
      </c>
      <c r="M5201">
        <v>41</v>
      </c>
      <c r="N5201">
        <v>6</v>
      </c>
      <c r="O5201">
        <v>0.05</v>
      </c>
      <c r="P5201">
        <v>1862.06</v>
      </c>
      <c r="Q5201">
        <v>3879.3</v>
      </c>
      <c r="R5201">
        <f>Table1[[#This Row],[OrderQuantity]]*Table1[[#This Row],[UnitPrice]]</f>
        <v>23275.800000000003</v>
      </c>
      <c r="S5201">
        <f>Table1[[#This Row],[OrderQuantity]]*Table1[[#This Row],[UnitCost]]</f>
        <v>11172.36</v>
      </c>
      <c r="T5201">
        <f>Table1[[#This Row],[OrderQuantity]]*Table1[[#This Row],[UnitPrice]]*(1-Table1[[#This Row],[DiscountApplied]]) - (Table1[[#This Row],[OrderQuantity]]*Table1[[#This Row],[UnitCost]])</f>
        <v>10939.650000000001</v>
      </c>
      <c r="U5201">
        <f>DATEDIF(Table1[[#This Row],[ShipDate]],Table1[[#This Row],[DeliveryDate]],"d")</f>
        <v>4</v>
      </c>
      <c r="V5201" t="str">
        <f t="shared" si="163"/>
        <v>On Time</v>
      </c>
    </row>
    <row r="5202" spans="2:22" x14ac:dyDescent="0.3">
      <c r="B5202" t="str">
        <f t="shared" si="162"/>
        <v>SO-005301</v>
      </c>
      <c r="C5202" t="s">
        <v>16</v>
      </c>
      <c r="D5202" t="s">
        <v>24</v>
      </c>
      <c r="E5202" s="1">
        <v>43800</v>
      </c>
      <c r="F5202" s="1">
        <v>43870</v>
      </c>
      <c r="G5202" s="1">
        <v>43881</v>
      </c>
      <c r="H5202" s="1">
        <v>43889</v>
      </c>
      <c r="I5202" t="s">
        <v>18</v>
      </c>
      <c r="J5202">
        <v>9</v>
      </c>
      <c r="K5202">
        <v>39</v>
      </c>
      <c r="L5202">
        <v>7</v>
      </c>
      <c r="M5202">
        <v>21</v>
      </c>
      <c r="N5202">
        <v>1</v>
      </c>
      <c r="O5202">
        <v>0.1</v>
      </c>
      <c r="P5202">
        <v>175.67</v>
      </c>
      <c r="Q5202">
        <v>254.6</v>
      </c>
      <c r="R5202">
        <f>Table1[[#This Row],[OrderQuantity]]*Table1[[#This Row],[UnitPrice]]</f>
        <v>254.6</v>
      </c>
      <c r="S5202">
        <f>Table1[[#This Row],[OrderQuantity]]*Table1[[#This Row],[UnitCost]]</f>
        <v>175.67</v>
      </c>
      <c r="T5202">
        <f>Table1[[#This Row],[OrderQuantity]]*Table1[[#This Row],[UnitPrice]]*(1-Table1[[#This Row],[DiscountApplied]]) - (Table1[[#This Row],[OrderQuantity]]*Table1[[#This Row],[UnitCost]])</f>
        <v>53.47</v>
      </c>
      <c r="U5202">
        <f>DATEDIF(Table1[[#This Row],[ShipDate]],Table1[[#This Row],[DeliveryDate]],"d")</f>
        <v>8</v>
      </c>
      <c r="V5202" t="str">
        <f t="shared" si="163"/>
        <v>Late</v>
      </c>
    </row>
    <row r="5203" spans="2:22" x14ac:dyDescent="0.3">
      <c r="B5203" t="str">
        <f t="shared" si="162"/>
        <v>SO-005302</v>
      </c>
      <c r="C5203" t="s">
        <v>19</v>
      </c>
      <c r="D5203" t="s">
        <v>23</v>
      </c>
      <c r="E5203" s="1">
        <v>43800</v>
      </c>
      <c r="F5203" s="1">
        <v>43870</v>
      </c>
      <c r="G5203" s="1">
        <v>43874</v>
      </c>
      <c r="H5203" s="1">
        <v>43879</v>
      </c>
      <c r="I5203" t="s">
        <v>18</v>
      </c>
      <c r="J5203">
        <v>16</v>
      </c>
      <c r="K5203">
        <v>1</v>
      </c>
      <c r="L5203">
        <v>326</v>
      </c>
      <c r="M5203">
        <v>6</v>
      </c>
      <c r="N5203">
        <v>5</v>
      </c>
      <c r="O5203">
        <v>0.08</v>
      </c>
      <c r="P5203">
        <v>1018.13</v>
      </c>
      <c r="Q5203">
        <v>1755.4</v>
      </c>
      <c r="R5203">
        <f>Table1[[#This Row],[OrderQuantity]]*Table1[[#This Row],[UnitPrice]]</f>
        <v>8777</v>
      </c>
      <c r="S5203">
        <f>Table1[[#This Row],[OrderQuantity]]*Table1[[#This Row],[UnitCost]]</f>
        <v>5090.6499999999996</v>
      </c>
      <c r="T5203">
        <f>Table1[[#This Row],[OrderQuantity]]*Table1[[#This Row],[UnitPrice]]*(1-Table1[[#This Row],[DiscountApplied]]) - (Table1[[#This Row],[OrderQuantity]]*Table1[[#This Row],[UnitCost]])</f>
        <v>2984.1900000000005</v>
      </c>
      <c r="U5203">
        <f>DATEDIF(Table1[[#This Row],[ShipDate]],Table1[[#This Row],[DeliveryDate]],"d")</f>
        <v>5</v>
      </c>
      <c r="V5203" t="str">
        <f t="shared" si="163"/>
        <v>On Time</v>
      </c>
    </row>
    <row r="5204" spans="2:22" x14ac:dyDescent="0.3">
      <c r="B5204" t="str">
        <f t="shared" si="162"/>
        <v>SO-005303</v>
      </c>
      <c r="C5204" t="s">
        <v>19</v>
      </c>
      <c r="D5204" t="s">
        <v>17</v>
      </c>
      <c r="E5204" s="1">
        <v>43700</v>
      </c>
      <c r="F5204" s="1">
        <v>43870</v>
      </c>
      <c r="G5204" s="1">
        <v>43874</v>
      </c>
      <c r="H5204" s="1">
        <v>43879</v>
      </c>
      <c r="I5204" t="s">
        <v>18</v>
      </c>
      <c r="J5204">
        <v>12</v>
      </c>
      <c r="K5204">
        <v>13</v>
      </c>
      <c r="L5204">
        <v>238</v>
      </c>
      <c r="M5204">
        <v>9</v>
      </c>
      <c r="N5204">
        <v>4</v>
      </c>
      <c r="O5204">
        <v>0.08</v>
      </c>
      <c r="P5204">
        <v>479.05</v>
      </c>
      <c r="Q5204">
        <v>958.1</v>
      </c>
      <c r="R5204">
        <f>Table1[[#This Row],[OrderQuantity]]*Table1[[#This Row],[UnitPrice]]</f>
        <v>3832.4</v>
      </c>
      <c r="S5204">
        <f>Table1[[#This Row],[OrderQuantity]]*Table1[[#This Row],[UnitCost]]</f>
        <v>1916.2</v>
      </c>
      <c r="T5204">
        <f>Table1[[#This Row],[OrderQuantity]]*Table1[[#This Row],[UnitPrice]]*(1-Table1[[#This Row],[DiscountApplied]]) - (Table1[[#This Row],[OrderQuantity]]*Table1[[#This Row],[UnitCost]])</f>
        <v>1609.6080000000004</v>
      </c>
      <c r="U5204">
        <f>DATEDIF(Table1[[#This Row],[ShipDate]],Table1[[#This Row],[DeliveryDate]],"d")</f>
        <v>5</v>
      </c>
      <c r="V5204" t="str">
        <f t="shared" si="163"/>
        <v>On Time</v>
      </c>
    </row>
    <row r="5205" spans="2:22" x14ac:dyDescent="0.3">
      <c r="B5205" t="str">
        <f t="shared" si="162"/>
        <v>SO-005304</v>
      </c>
      <c r="C5205" t="s">
        <v>16</v>
      </c>
      <c r="D5205" t="s">
        <v>17</v>
      </c>
      <c r="E5205" s="1">
        <v>43800</v>
      </c>
      <c r="F5205" s="1">
        <v>43870</v>
      </c>
      <c r="G5205" s="1">
        <v>43893</v>
      </c>
      <c r="H5205" s="1">
        <v>43898</v>
      </c>
      <c r="I5205" t="s">
        <v>18</v>
      </c>
      <c r="J5205">
        <v>7</v>
      </c>
      <c r="K5205">
        <v>27</v>
      </c>
      <c r="L5205">
        <v>255</v>
      </c>
      <c r="M5205">
        <v>11</v>
      </c>
      <c r="N5205">
        <v>3</v>
      </c>
      <c r="O5205">
        <v>0.1</v>
      </c>
      <c r="P5205">
        <v>419.15</v>
      </c>
      <c r="Q5205">
        <v>911.2</v>
      </c>
      <c r="R5205">
        <f>Table1[[#This Row],[OrderQuantity]]*Table1[[#This Row],[UnitPrice]]</f>
        <v>2733.6000000000004</v>
      </c>
      <c r="S5205">
        <f>Table1[[#This Row],[OrderQuantity]]*Table1[[#This Row],[UnitCost]]</f>
        <v>1257.4499999999998</v>
      </c>
      <c r="T5205">
        <f>Table1[[#This Row],[OrderQuantity]]*Table1[[#This Row],[UnitPrice]]*(1-Table1[[#This Row],[DiscountApplied]]) - (Table1[[#This Row],[OrderQuantity]]*Table1[[#This Row],[UnitCost]])</f>
        <v>1202.7900000000004</v>
      </c>
      <c r="U5205">
        <f>DATEDIF(Table1[[#This Row],[ShipDate]],Table1[[#This Row],[DeliveryDate]],"d")</f>
        <v>5</v>
      </c>
      <c r="V5205" t="str">
        <f t="shared" si="163"/>
        <v>On Time</v>
      </c>
    </row>
    <row r="5206" spans="2:22" x14ac:dyDescent="0.3">
      <c r="B5206" t="str">
        <f t="shared" si="162"/>
        <v>SO-005305</v>
      </c>
      <c r="C5206" t="s">
        <v>22</v>
      </c>
      <c r="D5206" t="s">
        <v>20</v>
      </c>
      <c r="E5206" s="1">
        <v>43800</v>
      </c>
      <c r="F5206" s="1">
        <v>43870</v>
      </c>
      <c r="G5206" s="1">
        <v>43880</v>
      </c>
      <c r="H5206" s="1">
        <v>43881</v>
      </c>
      <c r="I5206" t="s">
        <v>18</v>
      </c>
      <c r="J5206">
        <v>28</v>
      </c>
      <c r="K5206">
        <v>46</v>
      </c>
      <c r="L5206">
        <v>95</v>
      </c>
      <c r="M5206">
        <v>20</v>
      </c>
      <c r="N5206">
        <v>3</v>
      </c>
      <c r="O5206">
        <v>0.1</v>
      </c>
      <c r="P5206">
        <v>446.89</v>
      </c>
      <c r="Q5206">
        <v>971.5</v>
      </c>
      <c r="R5206">
        <f>Table1[[#This Row],[OrderQuantity]]*Table1[[#This Row],[UnitPrice]]</f>
        <v>2914.5</v>
      </c>
      <c r="S5206">
        <f>Table1[[#This Row],[OrderQuantity]]*Table1[[#This Row],[UnitCost]]</f>
        <v>1340.67</v>
      </c>
      <c r="T5206">
        <f>Table1[[#This Row],[OrderQuantity]]*Table1[[#This Row],[UnitPrice]]*(1-Table1[[#This Row],[DiscountApplied]]) - (Table1[[#This Row],[OrderQuantity]]*Table1[[#This Row],[UnitCost]])</f>
        <v>1282.3800000000001</v>
      </c>
      <c r="U5206">
        <f>DATEDIF(Table1[[#This Row],[ShipDate]],Table1[[#This Row],[DeliveryDate]],"d")</f>
        <v>1</v>
      </c>
      <c r="V5206" t="str">
        <f t="shared" si="163"/>
        <v>On Time</v>
      </c>
    </row>
    <row r="5207" spans="2:22" x14ac:dyDescent="0.3">
      <c r="B5207" t="str">
        <f t="shared" si="162"/>
        <v>SO-005306</v>
      </c>
      <c r="C5207" t="s">
        <v>22</v>
      </c>
      <c r="D5207" t="s">
        <v>20</v>
      </c>
      <c r="E5207" s="1">
        <v>43700</v>
      </c>
      <c r="F5207" s="1">
        <v>43870</v>
      </c>
      <c r="G5207" s="1">
        <v>43895</v>
      </c>
      <c r="H5207" s="1">
        <v>43896</v>
      </c>
      <c r="I5207" t="s">
        <v>18</v>
      </c>
      <c r="J5207">
        <v>26</v>
      </c>
      <c r="K5207">
        <v>24</v>
      </c>
      <c r="L5207">
        <v>148</v>
      </c>
      <c r="M5207">
        <v>10</v>
      </c>
      <c r="N5207">
        <v>2</v>
      </c>
      <c r="O5207">
        <v>0.15</v>
      </c>
      <c r="P5207">
        <v>216.41</v>
      </c>
      <c r="Q5207">
        <v>254.6</v>
      </c>
      <c r="R5207">
        <f>Table1[[#This Row],[OrderQuantity]]*Table1[[#This Row],[UnitPrice]]</f>
        <v>509.2</v>
      </c>
      <c r="S5207">
        <f>Table1[[#This Row],[OrderQuantity]]*Table1[[#This Row],[UnitCost]]</f>
        <v>432.82</v>
      </c>
      <c r="T5207">
        <f>Table1[[#This Row],[OrderQuantity]]*Table1[[#This Row],[UnitPrice]]*(1-Table1[[#This Row],[DiscountApplied]]) - (Table1[[#This Row],[OrderQuantity]]*Table1[[#This Row],[UnitCost]])</f>
        <v>0</v>
      </c>
      <c r="U5207">
        <f>DATEDIF(Table1[[#This Row],[ShipDate]],Table1[[#This Row],[DeliveryDate]],"d")</f>
        <v>1</v>
      </c>
      <c r="V5207" t="str">
        <f t="shared" si="163"/>
        <v>On Time</v>
      </c>
    </row>
    <row r="5208" spans="2:22" x14ac:dyDescent="0.3">
      <c r="B5208" t="str">
        <f t="shared" si="162"/>
        <v>SO-005307</v>
      </c>
      <c r="C5208" t="s">
        <v>16</v>
      </c>
      <c r="D5208" t="s">
        <v>17</v>
      </c>
      <c r="E5208" s="1">
        <v>43700</v>
      </c>
      <c r="F5208" s="1">
        <v>43870</v>
      </c>
      <c r="G5208" s="1">
        <v>43885</v>
      </c>
      <c r="H5208" s="1">
        <v>43887</v>
      </c>
      <c r="I5208" t="s">
        <v>18</v>
      </c>
      <c r="J5208">
        <v>11</v>
      </c>
      <c r="K5208">
        <v>23</v>
      </c>
      <c r="L5208">
        <v>241</v>
      </c>
      <c r="M5208">
        <v>10</v>
      </c>
      <c r="N5208">
        <v>5</v>
      </c>
      <c r="O5208">
        <v>0.08</v>
      </c>
      <c r="P5208">
        <v>100.5</v>
      </c>
      <c r="Q5208">
        <v>201</v>
      </c>
      <c r="R5208">
        <f>Table1[[#This Row],[OrderQuantity]]*Table1[[#This Row],[UnitPrice]]</f>
        <v>1005</v>
      </c>
      <c r="S5208">
        <f>Table1[[#This Row],[OrderQuantity]]*Table1[[#This Row],[UnitCost]]</f>
        <v>502.5</v>
      </c>
      <c r="T5208">
        <f>Table1[[#This Row],[OrderQuantity]]*Table1[[#This Row],[UnitPrice]]*(1-Table1[[#This Row],[DiscountApplied]]) - (Table1[[#This Row],[OrderQuantity]]*Table1[[#This Row],[UnitCost]])</f>
        <v>422.1</v>
      </c>
      <c r="U5208">
        <f>DATEDIF(Table1[[#This Row],[ShipDate]],Table1[[#This Row],[DeliveryDate]],"d")</f>
        <v>2</v>
      </c>
      <c r="V5208" t="str">
        <f t="shared" si="163"/>
        <v>On Time</v>
      </c>
    </row>
    <row r="5209" spans="2:22" x14ac:dyDescent="0.3">
      <c r="B5209" t="str">
        <f t="shared" si="162"/>
        <v>SO-005308</v>
      </c>
      <c r="C5209" t="s">
        <v>16</v>
      </c>
      <c r="D5209" t="s">
        <v>20</v>
      </c>
      <c r="E5209" s="1">
        <v>43800</v>
      </c>
      <c r="F5209" s="1">
        <v>43870</v>
      </c>
      <c r="G5209" s="1">
        <v>43878</v>
      </c>
      <c r="H5209" s="1">
        <v>43880</v>
      </c>
      <c r="I5209" t="s">
        <v>18</v>
      </c>
      <c r="J5209">
        <v>8</v>
      </c>
      <c r="K5209">
        <v>26</v>
      </c>
      <c r="L5209">
        <v>101</v>
      </c>
      <c r="M5209">
        <v>35</v>
      </c>
      <c r="N5209">
        <v>2</v>
      </c>
      <c r="O5209">
        <v>0.05</v>
      </c>
      <c r="P5209">
        <v>130.65</v>
      </c>
      <c r="Q5209">
        <v>167.5</v>
      </c>
      <c r="R5209">
        <f>Table1[[#This Row],[OrderQuantity]]*Table1[[#This Row],[UnitPrice]]</f>
        <v>335</v>
      </c>
      <c r="S5209">
        <f>Table1[[#This Row],[OrderQuantity]]*Table1[[#This Row],[UnitCost]]</f>
        <v>261.3</v>
      </c>
      <c r="T5209">
        <f>Table1[[#This Row],[OrderQuantity]]*Table1[[#This Row],[UnitPrice]]*(1-Table1[[#This Row],[DiscountApplied]]) - (Table1[[#This Row],[OrderQuantity]]*Table1[[#This Row],[UnitCost]])</f>
        <v>56.949999999999989</v>
      </c>
      <c r="U5209">
        <f>DATEDIF(Table1[[#This Row],[ShipDate]],Table1[[#This Row],[DeliveryDate]],"d")</f>
        <v>2</v>
      </c>
      <c r="V5209" t="str">
        <f t="shared" si="163"/>
        <v>On Time</v>
      </c>
    </row>
    <row r="5210" spans="2:22" x14ac:dyDescent="0.3">
      <c r="B5210" t="str">
        <f t="shared" si="162"/>
        <v>SO-005309</v>
      </c>
      <c r="C5210" t="s">
        <v>16</v>
      </c>
      <c r="D5210" t="s">
        <v>25</v>
      </c>
      <c r="E5210" s="1">
        <v>43800</v>
      </c>
      <c r="F5210" s="1">
        <v>43870</v>
      </c>
      <c r="G5210" s="1">
        <v>43897</v>
      </c>
      <c r="H5210" s="1">
        <v>43898</v>
      </c>
      <c r="I5210" t="s">
        <v>18</v>
      </c>
      <c r="J5210">
        <v>7</v>
      </c>
      <c r="K5210">
        <v>22</v>
      </c>
      <c r="L5210">
        <v>352</v>
      </c>
      <c r="M5210">
        <v>21</v>
      </c>
      <c r="N5210">
        <v>6</v>
      </c>
      <c r="O5210">
        <v>0.08</v>
      </c>
      <c r="P5210">
        <v>1653.69</v>
      </c>
      <c r="Q5210">
        <v>3845.8</v>
      </c>
      <c r="R5210">
        <f>Table1[[#This Row],[OrderQuantity]]*Table1[[#This Row],[UnitPrice]]</f>
        <v>23074.800000000003</v>
      </c>
      <c r="S5210">
        <f>Table1[[#This Row],[OrderQuantity]]*Table1[[#This Row],[UnitCost]]</f>
        <v>9922.14</v>
      </c>
      <c r="T5210">
        <f>Table1[[#This Row],[OrderQuantity]]*Table1[[#This Row],[UnitPrice]]*(1-Table1[[#This Row],[DiscountApplied]]) - (Table1[[#This Row],[OrderQuantity]]*Table1[[#This Row],[UnitCost]])</f>
        <v>11306.676000000003</v>
      </c>
      <c r="U5210">
        <f>DATEDIF(Table1[[#This Row],[ShipDate]],Table1[[#This Row],[DeliveryDate]],"d")</f>
        <v>1</v>
      </c>
      <c r="V5210" t="str">
        <f t="shared" si="163"/>
        <v>On Time</v>
      </c>
    </row>
    <row r="5211" spans="2:22" x14ac:dyDescent="0.3">
      <c r="B5211" t="str">
        <f t="shared" si="162"/>
        <v>SO-005310</v>
      </c>
      <c r="C5211" t="s">
        <v>16</v>
      </c>
      <c r="D5211" t="s">
        <v>26</v>
      </c>
      <c r="E5211" s="1">
        <v>43700</v>
      </c>
      <c r="F5211" s="1">
        <v>43870</v>
      </c>
      <c r="G5211" s="1">
        <v>43876</v>
      </c>
      <c r="H5211" s="1">
        <v>43884</v>
      </c>
      <c r="I5211" t="s">
        <v>18</v>
      </c>
      <c r="J5211">
        <v>5</v>
      </c>
      <c r="K5211">
        <v>39</v>
      </c>
      <c r="L5211">
        <v>84</v>
      </c>
      <c r="M5211">
        <v>29</v>
      </c>
      <c r="N5211">
        <v>3</v>
      </c>
      <c r="O5211">
        <v>0.4</v>
      </c>
      <c r="P5211">
        <v>722.8</v>
      </c>
      <c r="Q5211">
        <v>1165.8</v>
      </c>
      <c r="R5211">
        <f>Table1[[#This Row],[OrderQuantity]]*Table1[[#This Row],[UnitPrice]]</f>
        <v>3497.3999999999996</v>
      </c>
      <c r="S5211">
        <f>Table1[[#This Row],[OrderQuantity]]*Table1[[#This Row],[UnitCost]]</f>
        <v>2168.3999999999996</v>
      </c>
      <c r="T5211">
        <f>Table1[[#This Row],[OrderQuantity]]*Table1[[#This Row],[UnitPrice]]*(1-Table1[[#This Row],[DiscountApplied]]) - (Table1[[#This Row],[OrderQuantity]]*Table1[[#This Row],[UnitCost]])</f>
        <v>-69.960000000000036</v>
      </c>
      <c r="U5211">
        <f>DATEDIF(Table1[[#This Row],[ShipDate]],Table1[[#This Row],[DeliveryDate]],"d")</f>
        <v>8</v>
      </c>
      <c r="V5211" t="str">
        <f t="shared" si="163"/>
        <v>Late</v>
      </c>
    </row>
    <row r="5212" spans="2:22" x14ac:dyDescent="0.3">
      <c r="B5212" t="str">
        <f t="shared" si="162"/>
        <v>SO-005311</v>
      </c>
      <c r="C5212" t="s">
        <v>21</v>
      </c>
      <c r="D5212" t="s">
        <v>17</v>
      </c>
      <c r="E5212" s="1">
        <v>43800</v>
      </c>
      <c r="F5212" s="1">
        <v>43871</v>
      </c>
      <c r="G5212" s="1">
        <v>43889</v>
      </c>
      <c r="H5212" s="1">
        <v>43892</v>
      </c>
      <c r="I5212" t="s">
        <v>18</v>
      </c>
      <c r="J5212">
        <v>24</v>
      </c>
      <c r="K5212">
        <v>9</v>
      </c>
      <c r="L5212">
        <v>239</v>
      </c>
      <c r="M5212">
        <v>37</v>
      </c>
      <c r="N5212">
        <v>1</v>
      </c>
      <c r="O5212">
        <v>0.1</v>
      </c>
      <c r="P5212">
        <v>526.22</v>
      </c>
      <c r="Q5212">
        <v>1031.8</v>
      </c>
      <c r="R5212">
        <f>Table1[[#This Row],[OrderQuantity]]*Table1[[#This Row],[UnitPrice]]</f>
        <v>1031.8</v>
      </c>
      <c r="S5212">
        <f>Table1[[#This Row],[OrderQuantity]]*Table1[[#This Row],[UnitCost]]</f>
        <v>526.22</v>
      </c>
      <c r="T5212">
        <f>Table1[[#This Row],[OrderQuantity]]*Table1[[#This Row],[UnitPrice]]*(1-Table1[[#This Row],[DiscountApplied]]) - (Table1[[#This Row],[OrderQuantity]]*Table1[[#This Row],[UnitCost]])</f>
        <v>402.4</v>
      </c>
      <c r="U5212">
        <f>DATEDIF(Table1[[#This Row],[ShipDate]],Table1[[#This Row],[DeliveryDate]],"d")</f>
        <v>3</v>
      </c>
      <c r="V5212" t="str">
        <f t="shared" si="163"/>
        <v>On Time</v>
      </c>
    </row>
    <row r="5213" spans="2:22" x14ac:dyDescent="0.3">
      <c r="B5213" t="str">
        <f t="shared" si="162"/>
        <v>SO-005312</v>
      </c>
      <c r="C5213" t="s">
        <v>19</v>
      </c>
      <c r="D5213" t="s">
        <v>24</v>
      </c>
      <c r="E5213" s="1">
        <v>43800</v>
      </c>
      <c r="F5213" s="1">
        <v>43871</v>
      </c>
      <c r="G5213" s="1">
        <v>43888</v>
      </c>
      <c r="H5213" s="1">
        <v>43891</v>
      </c>
      <c r="I5213" t="s">
        <v>18</v>
      </c>
      <c r="J5213">
        <v>18</v>
      </c>
      <c r="K5213">
        <v>36</v>
      </c>
      <c r="L5213">
        <v>45</v>
      </c>
      <c r="M5213">
        <v>45</v>
      </c>
      <c r="N5213">
        <v>2</v>
      </c>
      <c r="O5213">
        <v>0.15</v>
      </c>
      <c r="P5213">
        <v>650.91</v>
      </c>
      <c r="Q5213">
        <v>971.5</v>
      </c>
      <c r="R5213">
        <f>Table1[[#This Row],[OrderQuantity]]*Table1[[#This Row],[UnitPrice]]</f>
        <v>1943</v>
      </c>
      <c r="S5213">
        <f>Table1[[#This Row],[OrderQuantity]]*Table1[[#This Row],[UnitCost]]</f>
        <v>1301.82</v>
      </c>
      <c r="T5213">
        <f>Table1[[#This Row],[OrderQuantity]]*Table1[[#This Row],[UnitPrice]]*(1-Table1[[#This Row],[DiscountApplied]]) - (Table1[[#This Row],[OrderQuantity]]*Table1[[#This Row],[UnitCost]])</f>
        <v>349.73</v>
      </c>
      <c r="U5213">
        <f>DATEDIF(Table1[[#This Row],[ShipDate]],Table1[[#This Row],[DeliveryDate]],"d")</f>
        <v>3</v>
      </c>
      <c r="V5213" t="str">
        <f t="shared" si="163"/>
        <v>On Time</v>
      </c>
    </row>
    <row r="5214" spans="2:22" x14ac:dyDescent="0.3">
      <c r="B5214" t="str">
        <f t="shared" si="162"/>
        <v>SO-005313</v>
      </c>
      <c r="C5214" t="s">
        <v>16</v>
      </c>
      <c r="D5214" t="s">
        <v>26</v>
      </c>
      <c r="E5214" s="1">
        <v>43800</v>
      </c>
      <c r="F5214" s="1">
        <v>43871</v>
      </c>
      <c r="G5214" s="1">
        <v>43897</v>
      </c>
      <c r="H5214" s="1">
        <v>43905</v>
      </c>
      <c r="I5214" t="s">
        <v>18</v>
      </c>
      <c r="J5214">
        <v>5</v>
      </c>
      <c r="K5214">
        <v>4</v>
      </c>
      <c r="L5214">
        <v>71</v>
      </c>
      <c r="M5214">
        <v>10</v>
      </c>
      <c r="N5214">
        <v>8</v>
      </c>
      <c r="O5214">
        <v>0.15</v>
      </c>
      <c r="P5214">
        <v>773.45</v>
      </c>
      <c r="Q5214">
        <v>1045.2</v>
      </c>
      <c r="R5214">
        <f>Table1[[#This Row],[OrderQuantity]]*Table1[[#This Row],[UnitPrice]]</f>
        <v>8361.6</v>
      </c>
      <c r="S5214">
        <f>Table1[[#This Row],[OrderQuantity]]*Table1[[#This Row],[UnitCost]]</f>
        <v>6187.6</v>
      </c>
      <c r="T5214">
        <f>Table1[[#This Row],[OrderQuantity]]*Table1[[#This Row],[UnitPrice]]*(1-Table1[[#This Row],[DiscountApplied]]) - (Table1[[#This Row],[OrderQuantity]]*Table1[[#This Row],[UnitCost]])</f>
        <v>919.75999999999931</v>
      </c>
      <c r="U5214">
        <f>DATEDIF(Table1[[#This Row],[ShipDate]],Table1[[#This Row],[DeliveryDate]],"d")</f>
        <v>8</v>
      </c>
      <c r="V5214" t="str">
        <f t="shared" si="163"/>
        <v>Late</v>
      </c>
    </row>
    <row r="5215" spans="2:22" x14ac:dyDescent="0.3">
      <c r="B5215" t="str">
        <f t="shared" si="162"/>
        <v>SO-005314</v>
      </c>
      <c r="C5215" t="s">
        <v>19</v>
      </c>
      <c r="D5215" t="s">
        <v>20</v>
      </c>
      <c r="E5215" s="1">
        <v>43800</v>
      </c>
      <c r="F5215" s="1">
        <v>43871</v>
      </c>
      <c r="G5215" s="1">
        <v>43888</v>
      </c>
      <c r="H5215" s="1">
        <v>43894</v>
      </c>
      <c r="I5215" t="s">
        <v>18</v>
      </c>
      <c r="J5215">
        <v>19</v>
      </c>
      <c r="K5215">
        <v>28</v>
      </c>
      <c r="L5215">
        <v>166</v>
      </c>
      <c r="M5215">
        <v>17</v>
      </c>
      <c r="N5215">
        <v>7</v>
      </c>
      <c r="O5215">
        <v>0.05</v>
      </c>
      <c r="P5215">
        <v>2170.8000000000002</v>
      </c>
      <c r="Q5215">
        <v>2680</v>
      </c>
      <c r="R5215">
        <f>Table1[[#This Row],[OrderQuantity]]*Table1[[#This Row],[UnitPrice]]</f>
        <v>18760</v>
      </c>
      <c r="S5215">
        <f>Table1[[#This Row],[OrderQuantity]]*Table1[[#This Row],[UnitCost]]</f>
        <v>15195.600000000002</v>
      </c>
      <c r="T5215">
        <f>Table1[[#This Row],[OrderQuantity]]*Table1[[#This Row],[UnitPrice]]*(1-Table1[[#This Row],[DiscountApplied]]) - (Table1[[#This Row],[OrderQuantity]]*Table1[[#This Row],[UnitCost]])</f>
        <v>2626.3999999999978</v>
      </c>
      <c r="U5215">
        <f>DATEDIF(Table1[[#This Row],[ShipDate]],Table1[[#This Row],[DeliveryDate]],"d")</f>
        <v>6</v>
      </c>
      <c r="V5215" t="str">
        <f t="shared" si="163"/>
        <v>On Time</v>
      </c>
    </row>
    <row r="5216" spans="2:22" x14ac:dyDescent="0.3">
      <c r="B5216" t="str">
        <f t="shared" si="162"/>
        <v>SO-005315</v>
      </c>
      <c r="C5216" t="s">
        <v>22</v>
      </c>
      <c r="D5216" t="s">
        <v>20</v>
      </c>
      <c r="E5216" s="1">
        <v>43800</v>
      </c>
      <c r="F5216" s="1">
        <v>43871</v>
      </c>
      <c r="G5216" s="1">
        <v>43885</v>
      </c>
      <c r="H5216" s="1">
        <v>43893</v>
      </c>
      <c r="I5216" t="s">
        <v>18</v>
      </c>
      <c r="J5216">
        <v>26</v>
      </c>
      <c r="K5216">
        <v>6</v>
      </c>
      <c r="L5216">
        <v>162</v>
      </c>
      <c r="M5216">
        <v>29</v>
      </c>
      <c r="N5216">
        <v>3</v>
      </c>
      <c r="O5216">
        <v>0.05</v>
      </c>
      <c r="P5216">
        <v>222.11</v>
      </c>
      <c r="Q5216">
        <v>261.3</v>
      </c>
      <c r="R5216">
        <f>Table1[[#This Row],[OrderQuantity]]*Table1[[#This Row],[UnitPrice]]</f>
        <v>783.90000000000009</v>
      </c>
      <c r="S5216">
        <f>Table1[[#This Row],[OrderQuantity]]*Table1[[#This Row],[UnitCost]]</f>
        <v>666.33</v>
      </c>
      <c r="T5216">
        <f>Table1[[#This Row],[OrderQuantity]]*Table1[[#This Row],[UnitPrice]]*(1-Table1[[#This Row],[DiscountApplied]]) - (Table1[[#This Row],[OrderQuantity]]*Table1[[#This Row],[UnitCost]])</f>
        <v>78.375</v>
      </c>
      <c r="U5216">
        <f>DATEDIF(Table1[[#This Row],[ShipDate]],Table1[[#This Row],[DeliveryDate]],"d")</f>
        <v>8</v>
      </c>
      <c r="V5216" t="str">
        <f t="shared" si="163"/>
        <v>Late</v>
      </c>
    </row>
    <row r="5217" spans="2:22" x14ac:dyDescent="0.3">
      <c r="B5217" t="str">
        <f t="shared" si="162"/>
        <v>SO-005316</v>
      </c>
      <c r="C5217" t="s">
        <v>16</v>
      </c>
      <c r="D5217" t="s">
        <v>17</v>
      </c>
      <c r="E5217" s="1">
        <v>43800</v>
      </c>
      <c r="F5217" s="1">
        <v>43871</v>
      </c>
      <c r="G5217" s="1">
        <v>43878</v>
      </c>
      <c r="H5217" s="1">
        <v>43888</v>
      </c>
      <c r="I5217" t="s">
        <v>18</v>
      </c>
      <c r="J5217">
        <v>2</v>
      </c>
      <c r="K5217">
        <v>16</v>
      </c>
      <c r="L5217">
        <v>223</v>
      </c>
      <c r="M5217">
        <v>17</v>
      </c>
      <c r="N5217">
        <v>4</v>
      </c>
      <c r="O5217">
        <v>0.05</v>
      </c>
      <c r="P5217">
        <v>4428.43</v>
      </c>
      <c r="Q5217">
        <v>6150.6</v>
      </c>
      <c r="R5217">
        <f>Table1[[#This Row],[OrderQuantity]]*Table1[[#This Row],[UnitPrice]]</f>
        <v>24602.400000000001</v>
      </c>
      <c r="S5217">
        <f>Table1[[#This Row],[OrderQuantity]]*Table1[[#This Row],[UnitCost]]</f>
        <v>17713.72</v>
      </c>
      <c r="T5217">
        <f>Table1[[#This Row],[OrderQuantity]]*Table1[[#This Row],[UnitPrice]]*(1-Table1[[#This Row],[DiscountApplied]]) - (Table1[[#This Row],[OrderQuantity]]*Table1[[#This Row],[UnitCost]])</f>
        <v>5658.5599999999977</v>
      </c>
      <c r="U5217">
        <f>DATEDIF(Table1[[#This Row],[ShipDate]],Table1[[#This Row],[DeliveryDate]],"d")</f>
        <v>10</v>
      </c>
      <c r="V5217" t="str">
        <f t="shared" si="163"/>
        <v>Late</v>
      </c>
    </row>
    <row r="5218" spans="2:22" x14ac:dyDescent="0.3">
      <c r="B5218" t="str">
        <f t="shared" si="162"/>
        <v>SO-005317</v>
      </c>
      <c r="C5218" t="s">
        <v>16</v>
      </c>
      <c r="D5218" t="s">
        <v>20</v>
      </c>
      <c r="E5218" s="1">
        <v>43700</v>
      </c>
      <c r="F5218" s="1">
        <v>43871</v>
      </c>
      <c r="G5218" s="1">
        <v>43890</v>
      </c>
      <c r="H5218" s="1">
        <v>43893</v>
      </c>
      <c r="I5218" t="s">
        <v>18</v>
      </c>
      <c r="J5218">
        <v>8</v>
      </c>
      <c r="K5218">
        <v>14</v>
      </c>
      <c r="L5218">
        <v>150</v>
      </c>
      <c r="M5218">
        <v>25</v>
      </c>
      <c r="N5218">
        <v>3</v>
      </c>
      <c r="O5218">
        <v>0.15</v>
      </c>
      <c r="P5218">
        <v>137.08000000000001</v>
      </c>
      <c r="Q5218">
        <v>207.7</v>
      </c>
      <c r="R5218">
        <f>Table1[[#This Row],[OrderQuantity]]*Table1[[#This Row],[UnitPrice]]</f>
        <v>623.09999999999991</v>
      </c>
      <c r="S5218">
        <f>Table1[[#This Row],[OrderQuantity]]*Table1[[#This Row],[UnitCost]]</f>
        <v>411.24</v>
      </c>
      <c r="T5218">
        <f>Table1[[#This Row],[OrderQuantity]]*Table1[[#This Row],[UnitPrice]]*(1-Table1[[#This Row],[DiscountApplied]]) - (Table1[[#This Row],[OrderQuantity]]*Table1[[#This Row],[UnitCost]])</f>
        <v>118.39499999999987</v>
      </c>
      <c r="U5218">
        <f>DATEDIF(Table1[[#This Row],[ShipDate]],Table1[[#This Row],[DeliveryDate]],"d")</f>
        <v>3</v>
      </c>
      <c r="V5218" t="str">
        <f t="shared" si="163"/>
        <v>On Time</v>
      </c>
    </row>
    <row r="5219" spans="2:22" x14ac:dyDescent="0.3">
      <c r="B5219" t="str">
        <f t="shared" si="162"/>
        <v>SO-005318</v>
      </c>
      <c r="C5219" t="s">
        <v>16</v>
      </c>
      <c r="D5219" t="s">
        <v>24</v>
      </c>
      <c r="E5219" s="1">
        <v>43700</v>
      </c>
      <c r="F5219" s="1">
        <v>43871</v>
      </c>
      <c r="G5219" s="1">
        <v>43879</v>
      </c>
      <c r="H5219" s="1">
        <v>43881</v>
      </c>
      <c r="I5219" t="s">
        <v>18</v>
      </c>
      <c r="J5219">
        <v>8</v>
      </c>
      <c r="K5219">
        <v>9</v>
      </c>
      <c r="L5219">
        <v>19</v>
      </c>
      <c r="M5219">
        <v>2</v>
      </c>
      <c r="N5219">
        <v>5</v>
      </c>
      <c r="O5219">
        <v>0.05</v>
      </c>
      <c r="P5219">
        <v>445.01</v>
      </c>
      <c r="Q5219">
        <v>1085.4000000000001</v>
      </c>
      <c r="R5219">
        <f>Table1[[#This Row],[OrderQuantity]]*Table1[[#This Row],[UnitPrice]]</f>
        <v>5427</v>
      </c>
      <c r="S5219">
        <f>Table1[[#This Row],[OrderQuantity]]*Table1[[#This Row],[UnitCost]]</f>
        <v>2225.0500000000002</v>
      </c>
      <c r="T5219">
        <f>Table1[[#This Row],[OrderQuantity]]*Table1[[#This Row],[UnitPrice]]*(1-Table1[[#This Row],[DiscountApplied]]) - (Table1[[#This Row],[OrderQuantity]]*Table1[[#This Row],[UnitCost]])</f>
        <v>2930.5999999999995</v>
      </c>
      <c r="U5219">
        <f>DATEDIF(Table1[[#This Row],[ShipDate]],Table1[[#This Row],[DeliveryDate]],"d")</f>
        <v>2</v>
      </c>
      <c r="V5219" t="str">
        <f t="shared" si="163"/>
        <v>On Time</v>
      </c>
    </row>
    <row r="5220" spans="2:22" x14ac:dyDescent="0.3">
      <c r="B5220" t="str">
        <f t="shared" si="162"/>
        <v>SO-005319</v>
      </c>
      <c r="C5220" t="s">
        <v>16</v>
      </c>
      <c r="D5220" t="s">
        <v>26</v>
      </c>
      <c r="E5220" s="1">
        <v>43700</v>
      </c>
      <c r="F5220" s="1">
        <v>43871</v>
      </c>
      <c r="G5220" s="1">
        <v>43884</v>
      </c>
      <c r="H5220" s="1">
        <v>43886</v>
      </c>
      <c r="I5220" t="s">
        <v>18</v>
      </c>
      <c r="J5220">
        <v>9</v>
      </c>
      <c r="K5220">
        <v>38</v>
      </c>
      <c r="L5220">
        <v>59</v>
      </c>
      <c r="M5220">
        <v>40</v>
      </c>
      <c r="N5220">
        <v>7</v>
      </c>
      <c r="O5220">
        <v>0.08</v>
      </c>
      <c r="P5220">
        <v>4656.37</v>
      </c>
      <c r="Q5220">
        <v>5969.7</v>
      </c>
      <c r="R5220">
        <f>Table1[[#This Row],[OrderQuantity]]*Table1[[#This Row],[UnitPrice]]</f>
        <v>41787.9</v>
      </c>
      <c r="S5220">
        <f>Table1[[#This Row],[OrderQuantity]]*Table1[[#This Row],[UnitCost]]</f>
        <v>32594.59</v>
      </c>
      <c r="T5220">
        <f>Table1[[#This Row],[OrderQuantity]]*Table1[[#This Row],[UnitPrice]]*(1-Table1[[#This Row],[DiscountApplied]]) - (Table1[[#This Row],[OrderQuantity]]*Table1[[#This Row],[UnitCost]])</f>
        <v>5850.2780000000021</v>
      </c>
      <c r="U5220">
        <f>DATEDIF(Table1[[#This Row],[ShipDate]],Table1[[#This Row],[DeliveryDate]],"d")</f>
        <v>2</v>
      </c>
      <c r="V5220" t="str">
        <f t="shared" si="163"/>
        <v>On Time</v>
      </c>
    </row>
    <row r="5221" spans="2:22" x14ac:dyDescent="0.3">
      <c r="B5221" t="str">
        <f t="shared" si="162"/>
        <v>SO-005320</v>
      </c>
      <c r="C5221" t="s">
        <v>19</v>
      </c>
      <c r="D5221" t="s">
        <v>26</v>
      </c>
      <c r="E5221" s="1">
        <v>43800</v>
      </c>
      <c r="F5221" s="1">
        <v>43871</v>
      </c>
      <c r="G5221" s="1">
        <v>43899</v>
      </c>
      <c r="H5221" s="1">
        <v>43905</v>
      </c>
      <c r="I5221" t="s">
        <v>18</v>
      </c>
      <c r="J5221">
        <v>13</v>
      </c>
      <c r="K5221">
        <v>12</v>
      </c>
      <c r="L5221">
        <v>59</v>
      </c>
      <c r="M5221">
        <v>4</v>
      </c>
      <c r="N5221">
        <v>4</v>
      </c>
      <c r="O5221">
        <v>0.05</v>
      </c>
      <c r="P5221">
        <v>2509.15</v>
      </c>
      <c r="Q5221">
        <v>3584.5</v>
      </c>
      <c r="R5221">
        <f>Table1[[#This Row],[OrderQuantity]]*Table1[[#This Row],[UnitPrice]]</f>
        <v>14338</v>
      </c>
      <c r="S5221">
        <f>Table1[[#This Row],[OrderQuantity]]*Table1[[#This Row],[UnitCost]]</f>
        <v>10036.6</v>
      </c>
      <c r="T5221">
        <f>Table1[[#This Row],[OrderQuantity]]*Table1[[#This Row],[UnitPrice]]*(1-Table1[[#This Row],[DiscountApplied]]) - (Table1[[#This Row],[OrderQuantity]]*Table1[[#This Row],[UnitCost]])</f>
        <v>3584.4999999999982</v>
      </c>
      <c r="U5221">
        <f>DATEDIF(Table1[[#This Row],[ShipDate]],Table1[[#This Row],[DeliveryDate]],"d")</f>
        <v>6</v>
      </c>
      <c r="V5221" t="str">
        <f t="shared" si="163"/>
        <v>On Time</v>
      </c>
    </row>
    <row r="5222" spans="2:22" x14ac:dyDescent="0.3">
      <c r="B5222" t="str">
        <f t="shared" si="162"/>
        <v>SO-005321</v>
      </c>
      <c r="C5222" t="s">
        <v>21</v>
      </c>
      <c r="D5222" t="s">
        <v>23</v>
      </c>
      <c r="E5222" s="1">
        <v>43700</v>
      </c>
      <c r="F5222" s="1">
        <v>43871</v>
      </c>
      <c r="G5222" s="1">
        <v>43879</v>
      </c>
      <c r="H5222" s="1">
        <v>43882</v>
      </c>
      <c r="I5222" t="s">
        <v>18</v>
      </c>
      <c r="J5222">
        <v>21</v>
      </c>
      <c r="K5222">
        <v>20</v>
      </c>
      <c r="L5222">
        <v>320</v>
      </c>
      <c r="M5222">
        <v>15</v>
      </c>
      <c r="N5222">
        <v>7</v>
      </c>
      <c r="O5222">
        <v>0.08</v>
      </c>
      <c r="P5222">
        <v>1414.1</v>
      </c>
      <c r="Q5222">
        <v>2318.1999999999998</v>
      </c>
      <c r="R5222">
        <f>Table1[[#This Row],[OrderQuantity]]*Table1[[#This Row],[UnitPrice]]</f>
        <v>16227.399999999998</v>
      </c>
      <c r="S5222">
        <f>Table1[[#This Row],[OrderQuantity]]*Table1[[#This Row],[UnitCost]]</f>
        <v>9898.6999999999989</v>
      </c>
      <c r="T5222">
        <f>Table1[[#This Row],[OrderQuantity]]*Table1[[#This Row],[UnitPrice]]*(1-Table1[[#This Row],[DiscountApplied]]) - (Table1[[#This Row],[OrderQuantity]]*Table1[[#This Row],[UnitCost]])</f>
        <v>5030.5079999999998</v>
      </c>
      <c r="U5222">
        <f>DATEDIF(Table1[[#This Row],[ShipDate]],Table1[[#This Row],[DeliveryDate]],"d")</f>
        <v>3</v>
      </c>
      <c r="V5222" t="str">
        <f t="shared" si="163"/>
        <v>On Time</v>
      </c>
    </row>
    <row r="5223" spans="2:22" x14ac:dyDescent="0.3">
      <c r="B5223" t="str">
        <f t="shared" si="162"/>
        <v>SO-005322</v>
      </c>
      <c r="C5223" t="s">
        <v>16</v>
      </c>
      <c r="D5223" t="s">
        <v>20</v>
      </c>
      <c r="E5223" s="1">
        <v>43800</v>
      </c>
      <c r="F5223" s="1">
        <v>43871</v>
      </c>
      <c r="G5223" s="1">
        <v>43884</v>
      </c>
      <c r="H5223" s="1">
        <v>43890</v>
      </c>
      <c r="I5223" t="s">
        <v>18</v>
      </c>
      <c r="J5223">
        <v>9</v>
      </c>
      <c r="K5223">
        <v>26</v>
      </c>
      <c r="L5223">
        <v>198</v>
      </c>
      <c r="M5223">
        <v>2</v>
      </c>
      <c r="N5223">
        <v>5</v>
      </c>
      <c r="O5223">
        <v>0.2</v>
      </c>
      <c r="P5223">
        <v>1304.49</v>
      </c>
      <c r="Q5223">
        <v>2371.8000000000002</v>
      </c>
      <c r="R5223">
        <f>Table1[[#This Row],[OrderQuantity]]*Table1[[#This Row],[UnitPrice]]</f>
        <v>11859</v>
      </c>
      <c r="S5223">
        <f>Table1[[#This Row],[OrderQuantity]]*Table1[[#This Row],[UnitCost]]</f>
        <v>6522.45</v>
      </c>
      <c r="T5223">
        <f>Table1[[#This Row],[OrderQuantity]]*Table1[[#This Row],[UnitPrice]]*(1-Table1[[#This Row],[DiscountApplied]]) - (Table1[[#This Row],[OrderQuantity]]*Table1[[#This Row],[UnitCost]])</f>
        <v>2964.7500000000009</v>
      </c>
      <c r="U5223">
        <f>DATEDIF(Table1[[#This Row],[ShipDate]],Table1[[#This Row],[DeliveryDate]],"d")</f>
        <v>6</v>
      </c>
      <c r="V5223" t="str">
        <f t="shared" si="163"/>
        <v>On Time</v>
      </c>
    </row>
    <row r="5224" spans="2:22" x14ac:dyDescent="0.3">
      <c r="B5224" t="str">
        <f t="shared" si="162"/>
        <v>SO-005323</v>
      </c>
      <c r="C5224" t="s">
        <v>19</v>
      </c>
      <c r="D5224" t="s">
        <v>20</v>
      </c>
      <c r="E5224" s="1">
        <v>43800</v>
      </c>
      <c r="F5224" s="1">
        <v>43871</v>
      </c>
      <c r="G5224" s="1">
        <v>43884</v>
      </c>
      <c r="H5224" s="1">
        <v>43890</v>
      </c>
      <c r="I5224" t="s">
        <v>18</v>
      </c>
      <c r="J5224">
        <v>13</v>
      </c>
      <c r="K5224">
        <v>49</v>
      </c>
      <c r="L5224">
        <v>118</v>
      </c>
      <c r="M5224">
        <v>4</v>
      </c>
      <c r="N5224">
        <v>6</v>
      </c>
      <c r="O5224">
        <v>0.05</v>
      </c>
      <c r="P5224">
        <v>999.91</v>
      </c>
      <c r="Q5224">
        <v>1922.9</v>
      </c>
      <c r="R5224">
        <f>Table1[[#This Row],[OrderQuantity]]*Table1[[#This Row],[UnitPrice]]</f>
        <v>11537.400000000001</v>
      </c>
      <c r="S5224">
        <f>Table1[[#This Row],[OrderQuantity]]*Table1[[#This Row],[UnitCost]]</f>
        <v>5999.46</v>
      </c>
      <c r="T5224">
        <f>Table1[[#This Row],[OrderQuantity]]*Table1[[#This Row],[UnitPrice]]*(1-Table1[[#This Row],[DiscountApplied]]) - (Table1[[#This Row],[OrderQuantity]]*Table1[[#This Row],[UnitCost]])</f>
        <v>4961.0700000000006</v>
      </c>
      <c r="U5224">
        <f>DATEDIF(Table1[[#This Row],[ShipDate]],Table1[[#This Row],[DeliveryDate]],"d")</f>
        <v>6</v>
      </c>
      <c r="V5224" t="str">
        <f t="shared" si="163"/>
        <v>On Time</v>
      </c>
    </row>
    <row r="5225" spans="2:22" x14ac:dyDescent="0.3">
      <c r="B5225" t="str">
        <f t="shared" si="162"/>
        <v>SO-005324</v>
      </c>
      <c r="C5225" t="s">
        <v>19</v>
      </c>
      <c r="D5225" t="s">
        <v>24</v>
      </c>
      <c r="E5225" s="1">
        <v>43800</v>
      </c>
      <c r="F5225" s="1">
        <v>43872</v>
      </c>
      <c r="G5225" s="1">
        <v>43885</v>
      </c>
      <c r="H5225" s="1">
        <v>43890</v>
      </c>
      <c r="I5225" t="s">
        <v>18</v>
      </c>
      <c r="J5225">
        <v>14</v>
      </c>
      <c r="K5225">
        <v>50</v>
      </c>
      <c r="L5225">
        <v>16</v>
      </c>
      <c r="M5225">
        <v>42</v>
      </c>
      <c r="N5225">
        <v>6</v>
      </c>
      <c r="O5225">
        <v>0.3</v>
      </c>
      <c r="P5225">
        <v>641.19000000000005</v>
      </c>
      <c r="Q5225">
        <v>971.5</v>
      </c>
      <c r="R5225">
        <f>Table1[[#This Row],[OrderQuantity]]*Table1[[#This Row],[UnitPrice]]</f>
        <v>5829</v>
      </c>
      <c r="S5225">
        <f>Table1[[#This Row],[OrderQuantity]]*Table1[[#This Row],[UnitCost]]</f>
        <v>3847.1400000000003</v>
      </c>
      <c r="T5225">
        <f>Table1[[#This Row],[OrderQuantity]]*Table1[[#This Row],[UnitPrice]]*(1-Table1[[#This Row],[DiscountApplied]]) - (Table1[[#This Row],[OrderQuantity]]*Table1[[#This Row],[UnitCost]])</f>
        <v>233.1599999999994</v>
      </c>
      <c r="U5225">
        <f>DATEDIF(Table1[[#This Row],[ShipDate]],Table1[[#This Row],[DeliveryDate]],"d")</f>
        <v>5</v>
      </c>
      <c r="V5225" t="str">
        <f t="shared" si="163"/>
        <v>On Time</v>
      </c>
    </row>
    <row r="5226" spans="2:22" x14ac:dyDescent="0.3">
      <c r="B5226" t="str">
        <f t="shared" si="162"/>
        <v>SO-005325</v>
      </c>
      <c r="C5226" t="s">
        <v>16</v>
      </c>
      <c r="D5226" t="s">
        <v>20</v>
      </c>
      <c r="E5226" s="1">
        <v>43800</v>
      </c>
      <c r="F5226" s="1">
        <v>43872</v>
      </c>
      <c r="G5226" s="1">
        <v>43874</v>
      </c>
      <c r="H5226" s="1">
        <v>43881</v>
      </c>
      <c r="I5226" t="s">
        <v>18</v>
      </c>
      <c r="J5226">
        <v>10</v>
      </c>
      <c r="K5226">
        <v>44</v>
      </c>
      <c r="L5226">
        <v>136</v>
      </c>
      <c r="M5226">
        <v>29</v>
      </c>
      <c r="N5226">
        <v>6</v>
      </c>
      <c r="O5226">
        <v>0.3</v>
      </c>
      <c r="P5226">
        <v>633.95000000000005</v>
      </c>
      <c r="Q5226">
        <v>1112.2</v>
      </c>
      <c r="R5226">
        <f>Table1[[#This Row],[OrderQuantity]]*Table1[[#This Row],[UnitPrice]]</f>
        <v>6673.2000000000007</v>
      </c>
      <c r="S5226">
        <f>Table1[[#This Row],[OrderQuantity]]*Table1[[#This Row],[UnitCost]]</f>
        <v>3803.7000000000003</v>
      </c>
      <c r="T5226">
        <f>Table1[[#This Row],[OrderQuantity]]*Table1[[#This Row],[UnitPrice]]*(1-Table1[[#This Row],[DiscountApplied]]) - (Table1[[#This Row],[OrderQuantity]]*Table1[[#This Row],[UnitCost]])</f>
        <v>867.53999999999951</v>
      </c>
      <c r="U5226">
        <f>DATEDIF(Table1[[#This Row],[ShipDate]],Table1[[#This Row],[DeliveryDate]],"d")</f>
        <v>7</v>
      </c>
      <c r="V5226" t="str">
        <f t="shared" si="163"/>
        <v>On Time</v>
      </c>
    </row>
    <row r="5227" spans="2:22" x14ac:dyDescent="0.3">
      <c r="B5227" t="str">
        <f t="shared" si="162"/>
        <v>SO-005326</v>
      </c>
      <c r="C5227" t="s">
        <v>19</v>
      </c>
      <c r="D5227" t="s">
        <v>23</v>
      </c>
      <c r="E5227" s="1">
        <v>43700</v>
      </c>
      <c r="F5227" s="1">
        <v>43872</v>
      </c>
      <c r="G5227" s="1">
        <v>43883</v>
      </c>
      <c r="H5227" s="1">
        <v>43888</v>
      </c>
      <c r="I5227" t="s">
        <v>18</v>
      </c>
      <c r="J5227">
        <v>18</v>
      </c>
      <c r="K5227">
        <v>49</v>
      </c>
      <c r="L5227">
        <v>316</v>
      </c>
      <c r="M5227">
        <v>10</v>
      </c>
      <c r="N5227">
        <v>7</v>
      </c>
      <c r="O5227">
        <v>0.15</v>
      </c>
      <c r="P5227">
        <v>771.04</v>
      </c>
      <c r="Q5227">
        <v>917.9</v>
      </c>
      <c r="R5227">
        <f>Table1[[#This Row],[OrderQuantity]]*Table1[[#This Row],[UnitPrice]]</f>
        <v>6425.3</v>
      </c>
      <c r="S5227">
        <f>Table1[[#This Row],[OrderQuantity]]*Table1[[#This Row],[UnitCost]]</f>
        <v>5397.28</v>
      </c>
      <c r="T5227">
        <f>Table1[[#This Row],[OrderQuantity]]*Table1[[#This Row],[UnitPrice]]*(1-Table1[[#This Row],[DiscountApplied]]) - (Table1[[#This Row],[OrderQuantity]]*Table1[[#This Row],[UnitCost]])</f>
        <v>64.225000000000364</v>
      </c>
      <c r="U5227">
        <f>DATEDIF(Table1[[#This Row],[ShipDate]],Table1[[#This Row],[DeliveryDate]],"d")</f>
        <v>5</v>
      </c>
      <c r="V5227" t="str">
        <f t="shared" si="163"/>
        <v>On Time</v>
      </c>
    </row>
    <row r="5228" spans="2:22" x14ac:dyDescent="0.3">
      <c r="B5228" t="str">
        <f t="shared" si="162"/>
        <v>SO-005327</v>
      </c>
      <c r="C5228" t="s">
        <v>16</v>
      </c>
      <c r="D5228" t="s">
        <v>26</v>
      </c>
      <c r="E5228" s="1">
        <v>43800</v>
      </c>
      <c r="F5228" s="1">
        <v>43872</v>
      </c>
      <c r="G5228" s="1">
        <v>43876</v>
      </c>
      <c r="H5228" s="1">
        <v>43880</v>
      </c>
      <c r="I5228" t="s">
        <v>18</v>
      </c>
      <c r="J5228">
        <v>2</v>
      </c>
      <c r="K5228">
        <v>9</v>
      </c>
      <c r="L5228">
        <v>61</v>
      </c>
      <c r="M5228">
        <v>31</v>
      </c>
      <c r="N5228">
        <v>8</v>
      </c>
      <c r="O5228">
        <v>0.3</v>
      </c>
      <c r="P5228">
        <v>596.37</v>
      </c>
      <c r="Q5228">
        <v>864.3</v>
      </c>
      <c r="R5228">
        <f>Table1[[#This Row],[OrderQuantity]]*Table1[[#This Row],[UnitPrice]]</f>
        <v>6914.4</v>
      </c>
      <c r="S5228">
        <f>Table1[[#This Row],[OrderQuantity]]*Table1[[#This Row],[UnitCost]]</f>
        <v>4770.96</v>
      </c>
      <c r="T5228">
        <f>Table1[[#This Row],[OrderQuantity]]*Table1[[#This Row],[UnitPrice]]*(1-Table1[[#This Row],[DiscountApplied]]) - (Table1[[#This Row],[OrderQuantity]]*Table1[[#This Row],[UnitCost]])</f>
        <v>69.119999999998981</v>
      </c>
      <c r="U5228">
        <f>DATEDIF(Table1[[#This Row],[ShipDate]],Table1[[#This Row],[DeliveryDate]],"d")</f>
        <v>4</v>
      </c>
      <c r="V5228" t="str">
        <f t="shared" si="163"/>
        <v>On Time</v>
      </c>
    </row>
    <row r="5229" spans="2:22" x14ac:dyDescent="0.3">
      <c r="B5229" t="str">
        <f t="shared" si="162"/>
        <v>SO-005328</v>
      </c>
      <c r="C5229" t="s">
        <v>16</v>
      </c>
      <c r="D5229" t="s">
        <v>20</v>
      </c>
      <c r="E5229" s="1">
        <v>43800</v>
      </c>
      <c r="F5229" s="1">
        <v>43872</v>
      </c>
      <c r="G5229" s="1">
        <v>43897</v>
      </c>
      <c r="H5229" s="1">
        <v>43904</v>
      </c>
      <c r="I5229" t="s">
        <v>18</v>
      </c>
      <c r="J5229">
        <v>9</v>
      </c>
      <c r="K5229">
        <v>46</v>
      </c>
      <c r="L5229">
        <v>129</v>
      </c>
      <c r="M5229">
        <v>16</v>
      </c>
      <c r="N5229">
        <v>2</v>
      </c>
      <c r="O5229">
        <v>0.05</v>
      </c>
      <c r="P5229">
        <v>868.32</v>
      </c>
      <c r="Q5229">
        <v>1072</v>
      </c>
      <c r="R5229">
        <f>Table1[[#This Row],[OrderQuantity]]*Table1[[#This Row],[UnitPrice]]</f>
        <v>2144</v>
      </c>
      <c r="S5229">
        <f>Table1[[#This Row],[OrderQuantity]]*Table1[[#This Row],[UnitCost]]</f>
        <v>1736.64</v>
      </c>
      <c r="T5229">
        <f>Table1[[#This Row],[OrderQuantity]]*Table1[[#This Row],[UnitPrice]]*(1-Table1[[#This Row],[DiscountApplied]]) - (Table1[[#This Row],[OrderQuantity]]*Table1[[#This Row],[UnitCost]])</f>
        <v>300.15999999999985</v>
      </c>
      <c r="U5229">
        <f>DATEDIF(Table1[[#This Row],[ShipDate]],Table1[[#This Row],[DeliveryDate]],"d")</f>
        <v>7</v>
      </c>
      <c r="V5229" t="str">
        <f t="shared" si="163"/>
        <v>On Time</v>
      </c>
    </row>
    <row r="5230" spans="2:22" x14ac:dyDescent="0.3">
      <c r="B5230" t="str">
        <f t="shared" si="162"/>
        <v>SO-005329</v>
      </c>
      <c r="C5230" t="s">
        <v>16</v>
      </c>
      <c r="D5230" t="s">
        <v>26</v>
      </c>
      <c r="E5230" s="1">
        <v>43800</v>
      </c>
      <c r="F5230" s="1">
        <v>43872</v>
      </c>
      <c r="G5230" s="1">
        <v>43889</v>
      </c>
      <c r="H5230" s="1">
        <v>43893</v>
      </c>
      <c r="I5230" t="s">
        <v>18</v>
      </c>
      <c r="J5230">
        <v>11</v>
      </c>
      <c r="K5230">
        <v>46</v>
      </c>
      <c r="L5230">
        <v>63</v>
      </c>
      <c r="M5230">
        <v>6</v>
      </c>
      <c r="N5230">
        <v>1</v>
      </c>
      <c r="O5230">
        <v>0.1</v>
      </c>
      <c r="P5230">
        <v>949.93</v>
      </c>
      <c r="Q5230">
        <v>1862.6</v>
      </c>
      <c r="R5230">
        <f>Table1[[#This Row],[OrderQuantity]]*Table1[[#This Row],[UnitPrice]]</f>
        <v>1862.6</v>
      </c>
      <c r="S5230">
        <f>Table1[[#This Row],[OrderQuantity]]*Table1[[#This Row],[UnitCost]]</f>
        <v>949.93</v>
      </c>
      <c r="T5230">
        <f>Table1[[#This Row],[OrderQuantity]]*Table1[[#This Row],[UnitPrice]]*(1-Table1[[#This Row],[DiscountApplied]]) - (Table1[[#This Row],[OrderQuantity]]*Table1[[#This Row],[UnitCost]])</f>
        <v>726.41</v>
      </c>
      <c r="U5230">
        <f>DATEDIF(Table1[[#This Row],[ShipDate]],Table1[[#This Row],[DeliveryDate]],"d")</f>
        <v>4</v>
      </c>
      <c r="V5230" t="str">
        <f t="shared" si="163"/>
        <v>On Time</v>
      </c>
    </row>
    <row r="5231" spans="2:22" x14ac:dyDescent="0.3">
      <c r="B5231" t="str">
        <f t="shared" si="162"/>
        <v>SO-005330</v>
      </c>
      <c r="C5231" t="s">
        <v>16</v>
      </c>
      <c r="D5231" t="s">
        <v>20</v>
      </c>
      <c r="E5231" s="1">
        <v>43700</v>
      </c>
      <c r="F5231" s="1">
        <v>43872</v>
      </c>
      <c r="G5231" s="1">
        <v>43898</v>
      </c>
      <c r="H5231" s="1">
        <v>43903</v>
      </c>
      <c r="I5231" t="s">
        <v>18</v>
      </c>
      <c r="J5231">
        <v>7</v>
      </c>
      <c r="K5231">
        <v>39</v>
      </c>
      <c r="L5231">
        <v>191</v>
      </c>
      <c r="M5231">
        <v>27</v>
      </c>
      <c r="N5231">
        <v>1</v>
      </c>
      <c r="O5231">
        <v>0.08</v>
      </c>
      <c r="P5231">
        <v>1695.1</v>
      </c>
      <c r="Q5231">
        <v>3852.5</v>
      </c>
      <c r="R5231">
        <f>Table1[[#This Row],[OrderQuantity]]*Table1[[#This Row],[UnitPrice]]</f>
        <v>3852.5</v>
      </c>
      <c r="S5231">
        <f>Table1[[#This Row],[OrderQuantity]]*Table1[[#This Row],[UnitCost]]</f>
        <v>1695.1</v>
      </c>
      <c r="T5231">
        <f>Table1[[#This Row],[OrderQuantity]]*Table1[[#This Row],[UnitPrice]]*(1-Table1[[#This Row],[DiscountApplied]]) - (Table1[[#This Row],[OrderQuantity]]*Table1[[#This Row],[UnitCost]])</f>
        <v>1849.2000000000003</v>
      </c>
      <c r="U5231">
        <f>DATEDIF(Table1[[#This Row],[ShipDate]],Table1[[#This Row],[DeliveryDate]],"d")</f>
        <v>5</v>
      </c>
      <c r="V5231" t="str">
        <f t="shared" si="163"/>
        <v>On Time</v>
      </c>
    </row>
    <row r="5232" spans="2:22" x14ac:dyDescent="0.3">
      <c r="B5232" t="str">
        <f t="shared" si="162"/>
        <v>SO-005331</v>
      </c>
      <c r="C5232" t="s">
        <v>19</v>
      </c>
      <c r="D5232" t="s">
        <v>26</v>
      </c>
      <c r="E5232" s="1">
        <v>43800</v>
      </c>
      <c r="F5232" s="1">
        <v>43872</v>
      </c>
      <c r="G5232" s="1">
        <v>43879</v>
      </c>
      <c r="H5232" s="1">
        <v>43884</v>
      </c>
      <c r="I5232" t="s">
        <v>18</v>
      </c>
      <c r="J5232">
        <v>13</v>
      </c>
      <c r="K5232">
        <v>15</v>
      </c>
      <c r="L5232">
        <v>84</v>
      </c>
      <c r="M5232">
        <v>8</v>
      </c>
      <c r="N5232">
        <v>3</v>
      </c>
      <c r="O5232">
        <v>0.05</v>
      </c>
      <c r="P5232">
        <v>560.91999999999996</v>
      </c>
      <c r="Q5232">
        <v>1078.7</v>
      </c>
      <c r="R5232">
        <f>Table1[[#This Row],[OrderQuantity]]*Table1[[#This Row],[UnitPrice]]</f>
        <v>3236.1000000000004</v>
      </c>
      <c r="S5232">
        <f>Table1[[#This Row],[OrderQuantity]]*Table1[[#This Row],[UnitCost]]</f>
        <v>1682.7599999999998</v>
      </c>
      <c r="T5232">
        <f>Table1[[#This Row],[OrderQuantity]]*Table1[[#This Row],[UnitPrice]]*(1-Table1[[#This Row],[DiscountApplied]]) - (Table1[[#This Row],[OrderQuantity]]*Table1[[#This Row],[UnitCost]])</f>
        <v>1391.5350000000003</v>
      </c>
      <c r="U5232">
        <f>DATEDIF(Table1[[#This Row],[ShipDate]],Table1[[#This Row],[DeliveryDate]],"d")</f>
        <v>5</v>
      </c>
      <c r="V5232" t="str">
        <f t="shared" si="163"/>
        <v>On Time</v>
      </c>
    </row>
    <row r="5233" spans="2:22" x14ac:dyDescent="0.3">
      <c r="B5233" t="str">
        <f t="shared" si="162"/>
        <v>SO-005332</v>
      </c>
      <c r="C5233" t="s">
        <v>21</v>
      </c>
      <c r="D5233" t="s">
        <v>20</v>
      </c>
      <c r="E5233" s="1">
        <v>43800</v>
      </c>
      <c r="F5233" s="1">
        <v>43873</v>
      </c>
      <c r="G5233" s="1">
        <v>43877</v>
      </c>
      <c r="H5233" s="1">
        <v>43880</v>
      </c>
      <c r="I5233" t="s">
        <v>18</v>
      </c>
      <c r="J5233">
        <v>23</v>
      </c>
      <c r="K5233">
        <v>20</v>
      </c>
      <c r="L5233">
        <v>106</v>
      </c>
      <c r="M5233">
        <v>9</v>
      </c>
      <c r="N5233">
        <v>1</v>
      </c>
      <c r="O5233">
        <v>0.4</v>
      </c>
      <c r="P5233">
        <v>1860.99</v>
      </c>
      <c r="Q5233">
        <v>3323.2</v>
      </c>
      <c r="R5233">
        <f>Table1[[#This Row],[OrderQuantity]]*Table1[[#This Row],[UnitPrice]]</f>
        <v>3323.2</v>
      </c>
      <c r="S5233">
        <f>Table1[[#This Row],[OrderQuantity]]*Table1[[#This Row],[UnitCost]]</f>
        <v>1860.99</v>
      </c>
      <c r="T5233">
        <f>Table1[[#This Row],[OrderQuantity]]*Table1[[#This Row],[UnitPrice]]*(1-Table1[[#This Row],[DiscountApplied]]) - (Table1[[#This Row],[OrderQuantity]]*Table1[[#This Row],[UnitCost]])</f>
        <v>132.92999999999984</v>
      </c>
      <c r="U5233">
        <f>DATEDIF(Table1[[#This Row],[ShipDate]],Table1[[#This Row],[DeliveryDate]],"d")</f>
        <v>3</v>
      </c>
      <c r="V5233" t="str">
        <f t="shared" si="163"/>
        <v>On Time</v>
      </c>
    </row>
    <row r="5234" spans="2:22" x14ac:dyDescent="0.3">
      <c r="B5234" t="str">
        <f t="shared" si="162"/>
        <v>SO-005333</v>
      </c>
      <c r="C5234" t="s">
        <v>16</v>
      </c>
      <c r="D5234" t="s">
        <v>26</v>
      </c>
      <c r="E5234" s="1">
        <v>43800</v>
      </c>
      <c r="F5234" s="1">
        <v>43873</v>
      </c>
      <c r="G5234" s="1">
        <v>43899</v>
      </c>
      <c r="H5234" s="1">
        <v>43906</v>
      </c>
      <c r="I5234" t="s">
        <v>18</v>
      </c>
      <c r="J5234">
        <v>3</v>
      </c>
      <c r="K5234">
        <v>15</v>
      </c>
      <c r="L5234">
        <v>84</v>
      </c>
      <c r="M5234">
        <v>33</v>
      </c>
      <c r="N5234">
        <v>7</v>
      </c>
      <c r="O5234">
        <v>0.2</v>
      </c>
      <c r="P5234">
        <v>1154.54</v>
      </c>
      <c r="Q5234">
        <v>2405.3000000000002</v>
      </c>
      <c r="R5234">
        <f>Table1[[#This Row],[OrderQuantity]]*Table1[[#This Row],[UnitPrice]]</f>
        <v>16837.100000000002</v>
      </c>
      <c r="S5234">
        <f>Table1[[#This Row],[OrderQuantity]]*Table1[[#This Row],[UnitCost]]</f>
        <v>8081.78</v>
      </c>
      <c r="T5234">
        <f>Table1[[#This Row],[OrderQuantity]]*Table1[[#This Row],[UnitPrice]]*(1-Table1[[#This Row],[DiscountApplied]]) - (Table1[[#This Row],[OrderQuantity]]*Table1[[#This Row],[UnitCost]])</f>
        <v>5387.9000000000024</v>
      </c>
      <c r="U5234">
        <f>DATEDIF(Table1[[#This Row],[ShipDate]],Table1[[#This Row],[DeliveryDate]],"d")</f>
        <v>7</v>
      </c>
      <c r="V5234" t="str">
        <f t="shared" si="163"/>
        <v>On Time</v>
      </c>
    </row>
    <row r="5235" spans="2:22" x14ac:dyDescent="0.3">
      <c r="B5235" t="str">
        <f t="shared" si="162"/>
        <v>SO-005334</v>
      </c>
      <c r="C5235" t="s">
        <v>21</v>
      </c>
      <c r="D5235" t="s">
        <v>25</v>
      </c>
      <c r="E5235" s="1">
        <v>43700</v>
      </c>
      <c r="F5235" s="1">
        <v>43873</v>
      </c>
      <c r="G5235" s="1">
        <v>43896</v>
      </c>
      <c r="H5235" s="1">
        <v>43898</v>
      </c>
      <c r="I5235" t="s">
        <v>18</v>
      </c>
      <c r="J5235">
        <v>24</v>
      </c>
      <c r="K5235">
        <v>20</v>
      </c>
      <c r="L5235">
        <v>362</v>
      </c>
      <c r="M5235">
        <v>28</v>
      </c>
      <c r="N5235">
        <v>1</v>
      </c>
      <c r="O5235">
        <v>0.3</v>
      </c>
      <c r="P5235">
        <v>3541.42</v>
      </c>
      <c r="Q5235">
        <v>5621.3</v>
      </c>
      <c r="R5235">
        <f>Table1[[#This Row],[OrderQuantity]]*Table1[[#This Row],[UnitPrice]]</f>
        <v>5621.3</v>
      </c>
      <c r="S5235">
        <f>Table1[[#This Row],[OrderQuantity]]*Table1[[#This Row],[UnitCost]]</f>
        <v>3541.42</v>
      </c>
      <c r="T5235">
        <f>Table1[[#This Row],[OrderQuantity]]*Table1[[#This Row],[UnitPrice]]*(1-Table1[[#This Row],[DiscountApplied]]) - (Table1[[#This Row],[OrderQuantity]]*Table1[[#This Row],[UnitCost]])</f>
        <v>393.48999999999978</v>
      </c>
      <c r="U5235">
        <f>DATEDIF(Table1[[#This Row],[ShipDate]],Table1[[#This Row],[DeliveryDate]],"d")</f>
        <v>2</v>
      </c>
      <c r="V5235" t="str">
        <f t="shared" si="163"/>
        <v>On Time</v>
      </c>
    </row>
    <row r="5236" spans="2:22" x14ac:dyDescent="0.3">
      <c r="B5236" t="str">
        <f t="shared" si="162"/>
        <v>SO-005335</v>
      </c>
      <c r="C5236" t="s">
        <v>21</v>
      </c>
      <c r="D5236" t="s">
        <v>26</v>
      </c>
      <c r="E5236" s="1">
        <v>43800</v>
      </c>
      <c r="F5236" s="1">
        <v>43873</v>
      </c>
      <c r="G5236" s="1">
        <v>43875</v>
      </c>
      <c r="H5236" s="1">
        <v>43877</v>
      </c>
      <c r="I5236" t="s">
        <v>18</v>
      </c>
      <c r="J5236">
        <v>21</v>
      </c>
      <c r="K5236">
        <v>17</v>
      </c>
      <c r="L5236">
        <v>63</v>
      </c>
      <c r="M5236">
        <v>9</v>
      </c>
      <c r="N5236">
        <v>6</v>
      </c>
      <c r="O5236">
        <v>0.08</v>
      </c>
      <c r="P5236">
        <v>692.45</v>
      </c>
      <c r="Q5236">
        <v>1065.3</v>
      </c>
      <c r="R5236">
        <f>Table1[[#This Row],[OrderQuantity]]*Table1[[#This Row],[UnitPrice]]</f>
        <v>6391.7999999999993</v>
      </c>
      <c r="S5236">
        <f>Table1[[#This Row],[OrderQuantity]]*Table1[[#This Row],[UnitCost]]</f>
        <v>4154.7000000000007</v>
      </c>
      <c r="T5236">
        <f>Table1[[#This Row],[OrderQuantity]]*Table1[[#This Row],[UnitPrice]]*(1-Table1[[#This Row],[DiscountApplied]]) - (Table1[[#This Row],[OrderQuantity]]*Table1[[#This Row],[UnitCost]])</f>
        <v>1725.7559999999985</v>
      </c>
      <c r="U5236">
        <f>DATEDIF(Table1[[#This Row],[ShipDate]],Table1[[#This Row],[DeliveryDate]],"d")</f>
        <v>2</v>
      </c>
      <c r="V5236" t="str">
        <f t="shared" si="163"/>
        <v>On Time</v>
      </c>
    </row>
    <row r="5237" spans="2:22" x14ac:dyDescent="0.3">
      <c r="B5237" t="str">
        <f t="shared" si="162"/>
        <v>SO-005336</v>
      </c>
      <c r="C5237" t="s">
        <v>21</v>
      </c>
      <c r="D5237" t="s">
        <v>17</v>
      </c>
      <c r="E5237" s="1">
        <v>43800</v>
      </c>
      <c r="F5237" s="1">
        <v>43873</v>
      </c>
      <c r="G5237" s="1">
        <v>43879</v>
      </c>
      <c r="H5237" s="1">
        <v>43885</v>
      </c>
      <c r="I5237" t="s">
        <v>18</v>
      </c>
      <c r="J5237">
        <v>22</v>
      </c>
      <c r="K5237">
        <v>33</v>
      </c>
      <c r="L5237">
        <v>251</v>
      </c>
      <c r="M5237">
        <v>13</v>
      </c>
      <c r="N5237">
        <v>8</v>
      </c>
      <c r="O5237">
        <v>0.08</v>
      </c>
      <c r="P5237">
        <v>2580.44</v>
      </c>
      <c r="Q5237">
        <v>5266.2</v>
      </c>
      <c r="R5237">
        <f>Table1[[#This Row],[OrderQuantity]]*Table1[[#This Row],[UnitPrice]]</f>
        <v>42129.599999999999</v>
      </c>
      <c r="S5237">
        <f>Table1[[#This Row],[OrderQuantity]]*Table1[[#This Row],[UnitCost]]</f>
        <v>20643.52</v>
      </c>
      <c r="T5237">
        <f>Table1[[#This Row],[OrderQuantity]]*Table1[[#This Row],[UnitPrice]]*(1-Table1[[#This Row],[DiscountApplied]]) - (Table1[[#This Row],[OrderQuantity]]*Table1[[#This Row],[UnitCost]])</f>
        <v>18115.712000000003</v>
      </c>
      <c r="U5237">
        <f>DATEDIF(Table1[[#This Row],[ShipDate]],Table1[[#This Row],[DeliveryDate]],"d")</f>
        <v>6</v>
      </c>
      <c r="V5237" t="str">
        <f t="shared" si="163"/>
        <v>On Time</v>
      </c>
    </row>
    <row r="5238" spans="2:22" x14ac:dyDescent="0.3">
      <c r="B5238" t="str">
        <f t="shared" si="162"/>
        <v>SO-005337</v>
      </c>
      <c r="C5238" t="s">
        <v>21</v>
      </c>
      <c r="D5238" t="s">
        <v>17</v>
      </c>
      <c r="E5238" s="1">
        <v>43800</v>
      </c>
      <c r="F5238" s="1">
        <v>43873</v>
      </c>
      <c r="G5238" s="1">
        <v>43877</v>
      </c>
      <c r="H5238" s="1">
        <v>43878</v>
      </c>
      <c r="I5238" t="s">
        <v>18</v>
      </c>
      <c r="J5238">
        <v>23</v>
      </c>
      <c r="K5238">
        <v>21</v>
      </c>
      <c r="L5238">
        <v>228</v>
      </c>
      <c r="M5238">
        <v>17</v>
      </c>
      <c r="N5238">
        <v>7</v>
      </c>
      <c r="O5238">
        <v>0.05</v>
      </c>
      <c r="P5238">
        <v>3002.54</v>
      </c>
      <c r="Q5238">
        <v>3899.4</v>
      </c>
      <c r="R5238">
        <f>Table1[[#This Row],[OrderQuantity]]*Table1[[#This Row],[UnitPrice]]</f>
        <v>27295.8</v>
      </c>
      <c r="S5238">
        <f>Table1[[#This Row],[OrderQuantity]]*Table1[[#This Row],[UnitCost]]</f>
        <v>21017.78</v>
      </c>
      <c r="T5238">
        <f>Table1[[#This Row],[OrderQuantity]]*Table1[[#This Row],[UnitPrice]]*(1-Table1[[#This Row],[DiscountApplied]]) - (Table1[[#This Row],[OrderQuantity]]*Table1[[#This Row],[UnitCost]])</f>
        <v>4913.2299999999996</v>
      </c>
      <c r="U5238">
        <f>DATEDIF(Table1[[#This Row],[ShipDate]],Table1[[#This Row],[DeliveryDate]],"d")</f>
        <v>1</v>
      </c>
      <c r="V5238" t="str">
        <f t="shared" si="163"/>
        <v>On Time</v>
      </c>
    </row>
    <row r="5239" spans="2:22" x14ac:dyDescent="0.3">
      <c r="B5239" t="str">
        <f t="shared" si="162"/>
        <v>SO-005338</v>
      </c>
      <c r="C5239" t="s">
        <v>22</v>
      </c>
      <c r="D5239" t="s">
        <v>20</v>
      </c>
      <c r="E5239" s="1">
        <v>43700</v>
      </c>
      <c r="F5239" s="1">
        <v>43873</v>
      </c>
      <c r="G5239" s="1">
        <v>43899</v>
      </c>
      <c r="H5239" s="1">
        <v>43907</v>
      </c>
      <c r="I5239" t="s">
        <v>18</v>
      </c>
      <c r="J5239">
        <v>26</v>
      </c>
      <c r="K5239">
        <v>23</v>
      </c>
      <c r="L5239">
        <v>119</v>
      </c>
      <c r="M5239">
        <v>14</v>
      </c>
      <c r="N5239">
        <v>8</v>
      </c>
      <c r="O5239">
        <v>0.08</v>
      </c>
      <c r="P5239">
        <v>2257.16</v>
      </c>
      <c r="Q5239">
        <v>3825.7</v>
      </c>
      <c r="R5239">
        <f>Table1[[#This Row],[OrderQuantity]]*Table1[[#This Row],[UnitPrice]]</f>
        <v>30605.599999999999</v>
      </c>
      <c r="S5239">
        <f>Table1[[#This Row],[OrderQuantity]]*Table1[[#This Row],[UnitCost]]</f>
        <v>18057.28</v>
      </c>
      <c r="T5239">
        <f>Table1[[#This Row],[OrderQuantity]]*Table1[[#This Row],[UnitPrice]]*(1-Table1[[#This Row],[DiscountApplied]]) - (Table1[[#This Row],[OrderQuantity]]*Table1[[#This Row],[UnitCost]])</f>
        <v>10099.871999999999</v>
      </c>
      <c r="U5239">
        <f>DATEDIF(Table1[[#This Row],[ShipDate]],Table1[[#This Row],[DeliveryDate]],"d")</f>
        <v>8</v>
      </c>
      <c r="V5239" t="str">
        <f t="shared" si="163"/>
        <v>Late</v>
      </c>
    </row>
    <row r="5240" spans="2:22" x14ac:dyDescent="0.3">
      <c r="B5240" t="str">
        <f t="shared" si="162"/>
        <v>SO-005339</v>
      </c>
      <c r="C5240" t="s">
        <v>21</v>
      </c>
      <c r="D5240" t="s">
        <v>23</v>
      </c>
      <c r="E5240" s="1">
        <v>43800</v>
      </c>
      <c r="F5240" s="1">
        <v>43873</v>
      </c>
      <c r="G5240" s="1">
        <v>43890</v>
      </c>
      <c r="H5240" s="1">
        <v>43896</v>
      </c>
      <c r="I5240" t="s">
        <v>18</v>
      </c>
      <c r="J5240">
        <v>24</v>
      </c>
      <c r="K5240">
        <v>8</v>
      </c>
      <c r="L5240">
        <v>316</v>
      </c>
      <c r="M5240">
        <v>17</v>
      </c>
      <c r="N5240">
        <v>1</v>
      </c>
      <c r="O5240">
        <v>0.05</v>
      </c>
      <c r="P5240">
        <v>3767.75</v>
      </c>
      <c r="Q5240">
        <v>5460.5</v>
      </c>
      <c r="R5240">
        <f>Table1[[#This Row],[OrderQuantity]]*Table1[[#This Row],[UnitPrice]]</f>
        <v>5460.5</v>
      </c>
      <c r="S5240">
        <f>Table1[[#This Row],[OrderQuantity]]*Table1[[#This Row],[UnitCost]]</f>
        <v>3767.75</v>
      </c>
      <c r="T5240">
        <f>Table1[[#This Row],[OrderQuantity]]*Table1[[#This Row],[UnitPrice]]*(1-Table1[[#This Row],[DiscountApplied]]) - (Table1[[#This Row],[OrderQuantity]]*Table1[[#This Row],[UnitCost]])</f>
        <v>1419.7249999999995</v>
      </c>
      <c r="U5240">
        <f>DATEDIF(Table1[[#This Row],[ShipDate]],Table1[[#This Row],[DeliveryDate]],"d")</f>
        <v>6</v>
      </c>
      <c r="V5240" t="str">
        <f t="shared" si="163"/>
        <v>On Time</v>
      </c>
    </row>
    <row r="5241" spans="2:22" x14ac:dyDescent="0.3">
      <c r="B5241" t="str">
        <f t="shared" si="162"/>
        <v>SO-005340</v>
      </c>
      <c r="C5241" t="s">
        <v>19</v>
      </c>
      <c r="D5241" t="s">
        <v>23</v>
      </c>
      <c r="E5241" s="1">
        <v>43800</v>
      </c>
      <c r="F5241" s="1">
        <v>43873</v>
      </c>
      <c r="G5241" s="1">
        <v>43899</v>
      </c>
      <c r="H5241" s="1">
        <v>43901</v>
      </c>
      <c r="I5241" t="s">
        <v>18</v>
      </c>
      <c r="J5241">
        <v>17</v>
      </c>
      <c r="K5241">
        <v>31</v>
      </c>
      <c r="L5241">
        <v>276</v>
      </c>
      <c r="M5241">
        <v>11</v>
      </c>
      <c r="N5241">
        <v>2</v>
      </c>
      <c r="O5241">
        <v>0.2</v>
      </c>
      <c r="P5241">
        <v>781.09</v>
      </c>
      <c r="Q5241">
        <v>1165.8</v>
      </c>
      <c r="R5241">
        <f>Table1[[#This Row],[OrderQuantity]]*Table1[[#This Row],[UnitPrice]]</f>
        <v>2331.6</v>
      </c>
      <c r="S5241">
        <f>Table1[[#This Row],[OrderQuantity]]*Table1[[#This Row],[UnitCost]]</f>
        <v>1562.18</v>
      </c>
      <c r="T5241">
        <f>Table1[[#This Row],[OrderQuantity]]*Table1[[#This Row],[UnitPrice]]*(1-Table1[[#This Row],[DiscountApplied]]) - (Table1[[#This Row],[OrderQuantity]]*Table1[[#This Row],[UnitCost]])</f>
        <v>303.09999999999991</v>
      </c>
      <c r="U5241">
        <f>DATEDIF(Table1[[#This Row],[ShipDate]],Table1[[#This Row],[DeliveryDate]],"d")</f>
        <v>2</v>
      </c>
      <c r="V5241" t="str">
        <f t="shared" si="163"/>
        <v>On Time</v>
      </c>
    </row>
    <row r="5242" spans="2:22" x14ac:dyDescent="0.3">
      <c r="B5242" t="str">
        <f t="shared" si="162"/>
        <v>SO-005341</v>
      </c>
      <c r="C5242" t="s">
        <v>16</v>
      </c>
      <c r="D5242" t="s">
        <v>20</v>
      </c>
      <c r="E5242" s="1">
        <v>43700</v>
      </c>
      <c r="F5242" s="1">
        <v>43874</v>
      </c>
      <c r="G5242" s="1">
        <v>43894</v>
      </c>
      <c r="H5242" s="1">
        <v>43900</v>
      </c>
      <c r="I5242" t="s">
        <v>18</v>
      </c>
      <c r="J5242">
        <v>9</v>
      </c>
      <c r="K5242">
        <v>34</v>
      </c>
      <c r="L5242">
        <v>98</v>
      </c>
      <c r="M5242">
        <v>16</v>
      </c>
      <c r="N5242">
        <v>7</v>
      </c>
      <c r="O5242">
        <v>0.1</v>
      </c>
      <c r="P5242">
        <v>3142.23</v>
      </c>
      <c r="Q5242">
        <v>3879.3</v>
      </c>
      <c r="R5242">
        <f>Table1[[#This Row],[OrderQuantity]]*Table1[[#This Row],[UnitPrice]]</f>
        <v>27155.100000000002</v>
      </c>
      <c r="S5242">
        <f>Table1[[#This Row],[OrderQuantity]]*Table1[[#This Row],[UnitCost]]</f>
        <v>21995.61</v>
      </c>
      <c r="T5242">
        <f>Table1[[#This Row],[OrderQuantity]]*Table1[[#This Row],[UnitPrice]]*(1-Table1[[#This Row],[DiscountApplied]]) - (Table1[[#This Row],[OrderQuantity]]*Table1[[#This Row],[UnitCost]])</f>
        <v>2443.9800000000032</v>
      </c>
      <c r="U5242">
        <f>DATEDIF(Table1[[#This Row],[ShipDate]],Table1[[#This Row],[DeliveryDate]],"d")</f>
        <v>6</v>
      </c>
      <c r="V5242" t="str">
        <f t="shared" si="163"/>
        <v>On Time</v>
      </c>
    </row>
    <row r="5243" spans="2:22" x14ac:dyDescent="0.3">
      <c r="B5243" t="str">
        <f t="shared" si="162"/>
        <v>SO-005342</v>
      </c>
      <c r="C5243" t="s">
        <v>22</v>
      </c>
      <c r="D5243" t="s">
        <v>24</v>
      </c>
      <c r="E5243" s="1">
        <v>43800</v>
      </c>
      <c r="F5243" s="1">
        <v>43874</v>
      </c>
      <c r="G5243" s="1">
        <v>43902</v>
      </c>
      <c r="H5243" s="1">
        <v>43903</v>
      </c>
      <c r="I5243" t="s">
        <v>18</v>
      </c>
      <c r="J5243">
        <v>26</v>
      </c>
      <c r="K5243">
        <v>30</v>
      </c>
      <c r="L5243">
        <v>33</v>
      </c>
      <c r="M5243">
        <v>46</v>
      </c>
      <c r="N5243">
        <v>4</v>
      </c>
      <c r="O5243">
        <v>0.05</v>
      </c>
      <c r="P5243">
        <v>747.18</v>
      </c>
      <c r="Q5243">
        <v>1098.8</v>
      </c>
      <c r="R5243">
        <f>Table1[[#This Row],[OrderQuantity]]*Table1[[#This Row],[UnitPrice]]</f>
        <v>4395.2</v>
      </c>
      <c r="S5243">
        <f>Table1[[#This Row],[OrderQuantity]]*Table1[[#This Row],[UnitCost]]</f>
        <v>2988.72</v>
      </c>
      <c r="T5243">
        <f>Table1[[#This Row],[OrderQuantity]]*Table1[[#This Row],[UnitPrice]]*(1-Table1[[#This Row],[DiscountApplied]]) - (Table1[[#This Row],[OrderQuantity]]*Table1[[#This Row],[UnitCost]])</f>
        <v>1186.7199999999998</v>
      </c>
      <c r="U5243">
        <f>DATEDIF(Table1[[#This Row],[ShipDate]],Table1[[#This Row],[DeliveryDate]],"d")</f>
        <v>1</v>
      </c>
      <c r="V5243" t="str">
        <f t="shared" si="163"/>
        <v>On Time</v>
      </c>
    </row>
    <row r="5244" spans="2:22" x14ac:dyDescent="0.3">
      <c r="B5244" t="str">
        <f t="shared" si="162"/>
        <v>SO-005343</v>
      </c>
      <c r="C5244" t="s">
        <v>21</v>
      </c>
      <c r="D5244" t="s">
        <v>17</v>
      </c>
      <c r="E5244" s="1">
        <v>43800</v>
      </c>
      <c r="F5244" s="1">
        <v>43874</v>
      </c>
      <c r="G5244" s="1">
        <v>43888</v>
      </c>
      <c r="H5244" s="1">
        <v>43895</v>
      </c>
      <c r="I5244" t="s">
        <v>18</v>
      </c>
      <c r="J5244">
        <v>24</v>
      </c>
      <c r="K5244">
        <v>12</v>
      </c>
      <c r="L5244">
        <v>255</v>
      </c>
      <c r="M5244">
        <v>28</v>
      </c>
      <c r="N5244">
        <v>2</v>
      </c>
      <c r="O5244">
        <v>0.4</v>
      </c>
      <c r="P5244">
        <v>1152.67</v>
      </c>
      <c r="Q5244">
        <v>2619.6999999999998</v>
      </c>
      <c r="R5244">
        <f>Table1[[#This Row],[OrderQuantity]]*Table1[[#This Row],[UnitPrice]]</f>
        <v>5239.3999999999996</v>
      </c>
      <c r="S5244">
        <f>Table1[[#This Row],[OrderQuantity]]*Table1[[#This Row],[UnitCost]]</f>
        <v>2305.34</v>
      </c>
      <c r="T5244">
        <f>Table1[[#This Row],[OrderQuantity]]*Table1[[#This Row],[UnitPrice]]*(1-Table1[[#This Row],[DiscountApplied]]) - (Table1[[#This Row],[OrderQuantity]]*Table1[[#This Row],[UnitCost]])</f>
        <v>838.29999999999973</v>
      </c>
      <c r="U5244">
        <f>DATEDIF(Table1[[#This Row],[ShipDate]],Table1[[#This Row],[DeliveryDate]],"d")</f>
        <v>7</v>
      </c>
      <c r="V5244" t="str">
        <f t="shared" si="163"/>
        <v>On Time</v>
      </c>
    </row>
    <row r="5245" spans="2:22" x14ac:dyDescent="0.3">
      <c r="B5245" t="str">
        <f t="shared" si="162"/>
        <v>SO-005344</v>
      </c>
      <c r="C5245" t="s">
        <v>22</v>
      </c>
      <c r="D5245" t="s">
        <v>24</v>
      </c>
      <c r="E5245" s="1">
        <v>43800</v>
      </c>
      <c r="F5245" s="1">
        <v>43874</v>
      </c>
      <c r="G5245" s="1">
        <v>43900</v>
      </c>
      <c r="H5245" s="1">
        <v>43907</v>
      </c>
      <c r="I5245" t="s">
        <v>18</v>
      </c>
      <c r="J5245">
        <v>28</v>
      </c>
      <c r="K5245">
        <v>49</v>
      </c>
      <c r="L5245">
        <v>40</v>
      </c>
      <c r="M5245">
        <v>41</v>
      </c>
      <c r="N5245">
        <v>5</v>
      </c>
      <c r="O5245">
        <v>0.1</v>
      </c>
      <c r="P5245">
        <v>2273.31</v>
      </c>
      <c r="Q5245">
        <v>3919.5</v>
      </c>
      <c r="R5245">
        <f>Table1[[#This Row],[OrderQuantity]]*Table1[[#This Row],[UnitPrice]]</f>
        <v>19597.5</v>
      </c>
      <c r="S5245">
        <f>Table1[[#This Row],[OrderQuantity]]*Table1[[#This Row],[UnitCost]]</f>
        <v>11366.55</v>
      </c>
      <c r="T5245">
        <f>Table1[[#This Row],[OrderQuantity]]*Table1[[#This Row],[UnitPrice]]*(1-Table1[[#This Row],[DiscountApplied]]) - (Table1[[#This Row],[OrderQuantity]]*Table1[[#This Row],[UnitCost]])</f>
        <v>6271.2000000000007</v>
      </c>
      <c r="U5245">
        <f>DATEDIF(Table1[[#This Row],[ShipDate]],Table1[[#This Row],[DeliveryDate]],"d")</f>
        <v>7</v>
      </c>
      <c r="V5245" t="str">
        <f t="shared" si="163"/>
        <v>On Time</v>
      </c>
    </row>
    <row r="5246" spans="2:22" x14ac:dyDescent="0.3">
      <c r="B5246" t="str">
        <f t="shared" si="162"/>
        <v>SO-005345</v>
      </c>
      <c r="C5246" t="s">
        <v>16</v>
      </c>
      <c r="D5246" t="s">
        <v>23</v>
      </c>
      <c r="E5246" s="1">
        <v>43800</v>
      </c>
      <c r="F5246" s="1">
        <v>43874</v>
      </c>
      <c r="G5246" s="1">
        <v>43896</v>
      </c>
      <c r="H5246" s="1">
        <v>43901</v>
      </c>
      <c r="I5246" t="s">
        <v>18</v>
      </c>
      <c r="J5246">
        <v>4</v>
      </c>
      <c r="K5246">
        <v>49</v>
      </c>
      <c r="L5246">
        <v>323</v>
      </c>
      <c r="M5246">
        <v>26</v>
      </c>
      <c r="N5246">
        <v>4</v>
      </c>
      <c r="O5246">
        <v>0.08</v>
      </c>
      <c r="P5246">
        <v>136.68</v>
      </c>
      <c r="Q5246">
        <v>268</v>
      </c>
      <c r="R5246">
        <f>Table1[[#This Row],[OrderQuantity]]*Table1[[#This Row],[UnitPrice]]</f>
        <v>1072</v>
      </c>
      <c r="S5246">
        <f>Table1[[#This Row],[OrderQuantity]]*Table1[[#This Row],[UnitCost]]</f>
        <v>546.72</v>
      </c>
      <c r="T5246">
        <f>Table1[[#This Row],[OrderQuantity]]*Table1[[#This Row],[UnitPrice]]*(1-Table1[[#This Row],[DiscountApplied]]) - (Table1[[#This Row],[OrderQuantity]]*Table1[[#This Row],[UnitCost]])</f>
        <v>439.52</v>
      </c>
      <c r="U5246">
        <f>DATEDIF(Table1[[#This Row],[ShipDate]],Table1[[#This Row],[DeliveryDate]],"d")</f>
        <v>5</v>
      </c>
      <c r="V5246" t="str">
        <f t="shared" si="163"/>
        <v>On Time</v>
      </c>
    </row>
    <row r="5247" spans="2:22" x14ac:dyDescent="0.3">
      <c r="B5247" t="str">
        <f t="shared" si="162"/>
        <v>SO-005346</v>
      </c>
      <c r="C5247" t="s">
        <v>19</v>
      </c>
      <c r="D5247" t="s">
        <v>20</v>
      </c>
      <c r="E5247" s="1">
        <v>43800</v>
      </c>
      <c r="F5247" s="1">
        <v>43874</v>
      </c>
      <c r="G5247" s="1">
        <v>43898</v>
      </c>
      <c r="H5247" s="1">
        <v>43899</v>
      </c>
      <c r="I5247" t="s">
        <v>18</v>
      </c>
      <c r="J5247">
        <v>16</v>
      </c>
      <c r="K5247">
        <v>44</v>
      </c>
      <c r="L5247">
        <v>172</v>
      </c>
      <c r="M5247">
        <v>1</v>
      </c>
      <c r="N5247">
        <v>7</v>
      </c>
      <c r="O5247">
        <v>0.2</v>
      </c>
      <c r="P5247">
        <v>759.78</v>
      </c>
      <c r="Q5247">
        <v>1085.4000000000001</v>
      </c>
      <c r="R5247">
        <f>Table1[[#This Row],[OrderQuantity]]*Table1[[#This Row],[UnitPrice]]</f>
        <v>7597.8000000000011</v>
      </c>
      <c r="S5247">
        <f>Table1[[#This Row],[OrderQuantity]]*Table1[[#This Row],[UnitCost]]</f>
        <v>5318.46</v>
      </c>
      <c r="T5247">
        <f>Table1[[#This Row],[OrderQuantity]]*Table1[[#This Row],[UnitPrice]]*(1-Table1[[#This Row],[DiscountApplied]]) - (Table1[[#This Row],[OrderQuantity]]*Table1[[#This Row],[UnitCost]])</f>
        <v>759.78000000000156</v>
      </c>
      <c r="U5247">
        <f>DATEDIF(Table1[[#This Row],[ShipDate]],Table1[[#This Row],[DeliveryDate]],"d")</f>
        <v>1</v>
      </c>
      <c r="V5247" t="str">
        <f t="shared" si="163"/>
        <v>On Time</v>
      </c>
    </row>
    <row r="5248" spans="2:22" x14ac:dyDescent="0.3">
      <c r="B5248" t="str">
        <f t="shared" si="162"/>
        <v>SO-005347</v>
      </c>
      <c r="C5248" t="s">
        <v>19</v>
      </c>
      <c r="D5248" t="s">
        <v>26</v>
      </c>
      <c r="E5248" s="1">
        <v>43800</v>
      </c>
      <c r="F5248" s="1">
        <v>43874</v>
      </c>
      <c r="G5248" s="1">
        <v>43896</v>
      </c>
      <c r="H5248" s="1">
        <v>43906</v>
      </c>
      <c r="I5248" t="s">
        <v>18</v>
      </c>
      <c r="J5248">
        <v>20</v>
      </c>
      <c r="K5248">
        <v>5</v>
      </c>
      <c r="L5248">
        <v>66</v>
      </c>
      <c r="M5248">
        <v>29</v>
      </c>
      <c r="N5248">
        <v>7</v>
      </c>
      <c r="O5248">
        <v>0.15</v>
      </c>
      <c r="P5248">
        <v>3236.1</v>
      </c>
      <c r="Q5248">
        <v>3852.5</v>
      </c>
      <c r="R5248">
        <f>Table1[[#This Row],[OrderQuantity]]*Table1[[#This Row],[UnitPrice]]</f>
        <v>26967.5</v>
      </c>
      <c r="S5248">
        <f>Table1[[#This Row],[OrderQuantity]]*Table1[[#This Row],[UnitCost]]</f>
        <v>22652.7</v>
      </c>
      <c r="T5248">
        <f>Table1[[#This Row],[OrderQuantity]]*Table1[[#This Row],[UnitPrice]]*(1-Table1[[#This Row],[DiscountApplied]]) - (Table1[[#This Row],[OrderQuantity]]*Table1[[#This Row],[UnitCost]])</f>
        <v>269.67499999999927</v>
      </c>
      <c r="U5248">
        <f>DATEDIF(Table1[[#This Row],[ShipDate]],Table1[[#This Row],[DeliveryDate]],"d")</f>
        <v>10</v>
      </c>
      <c r="V5248" t="str">
        <f t="shared" si="163"/>
        <v>Late</v>
      </c>
    </row>
    <row r="5249" spans="2:22" x14ac:dyDescent="0.3">
      <c r="B5249" t="str">
        <f t="shared" si="162"/>
        <v>SO-005348</v>
      </c>
      <c r="C5249" t="s">
        <v>16</v>
      </c>
      <c r="D5249" t="s">
        <v>24</v>
      </c>
      <c r="E5249" s="1">
        <v>43700</v>
      </c>
      <c r="F5249" s="1">
        <v>43875</v>
      </c>
      <c r="G5249" s="1">
        <v>43898</v>
      </c>
      <c r="H5249" s="1">
        <v>43904</v>
      </c>
      <c r="I5249" t="s">
        <v>18</v>
      </c>
      <c r="J5249">
        <v>5</v>
      </c>
      <c r="K5249">
        <v>32</v>
      </c>
      <c r="L5249">
        <v>15</v>
      </c>
      <c r="M5249">
        <v>28</v>
      </c>
      <c r="N5249">
        <v>7</v>
      </c>
      <c r="O5249">
        <v>0.15</v>
      </c>
      <c r="P5249">
        <v>477.04</v>
      </c>
      <c r="Q5249">
        <v>1192.5999999999999</v>
      </c>
      <c r="R5249">
        <f>Table1[[#This Row],[OrderQuantity]]*Table1[[#This Row],[UnitPrice]]</f>
        <v>8348.1999999999989</v>
      </c>
      <c r="S5249">
        <f>Table1[[#This Row],[OrderQuantity]]*Table1[[#This Row],[UnitCost]]</f>
        <v>3339.28</v>
      </c>
      <c r="T5249">
        <f>Table1[[#This Row],[OrderQuantity]]*Table1[[#This Row],[UnitPrice]]*(1-Table1[[#This Row],[DiscountApplied]]) - (Table1[[#This Row],[OrderQuantity]]*Table1[[#This Row],[UnitCost]])</f>
        <v>3756.6899999999982</v>
      </c>
      <c r="U5249">
        <f>DATEDIF(Table1[[#This Row],[ShipDate]],Table1[[#This Row],[DeliveryDate]],"d")</f>
        <v>6</v>
      </c>
      <c r="V5249" t="str">
        <f t="shared" si="163"/>
        <v>On Time</v>
      </c>
    </row>
    <row r="5250" spans="2:22" x14ac:dyDescent="0.3">
      <c r="B5250" t="str">
        <f t="shared" ref="B5250:B5313" si="164">"SO-" &amp; TEXT(ROW(B5250)+99,"000000")</f>
        <v>SO-005349</v>
      </c>
      <c r="C5250" t="s">
        <v>19</v>
      </c>
      <c r="D5250" t="s">
        <v>24</v>
      </c>
      <c r="E5250" s="1">
        <v>43700</v>
      </c>
      <c r="F5250" s="1">
        <v>43875</v>
      </c>
      <c r="G5250" s="1">
        <v>43899</v>
      </c>
      <c r="H5250" s="1">
        <v>43907</v>
      </c>
      <c r="I5250" t="s">
        <v>18</v>
      </c>
      <c r="J5250">
        <v>15</v>
      </c>
      <c r="K5250">
        <v>32</v>
      </c>
      <c r="L5250">
        <v>57</v>
      </c>
      <c r="M5250">
        <v>9</v>
      </c>
      <c r="N5250">
        <v>5</v>
      </c>
      <c r="O5250">
        <v>0.05</v>
      </c>
      <c r="P5250">
        <v>134</v>
      </c>
      <c r="Q5250">
        <v>167.5</v>
      </c>
      <c r="R5250">
        <f>Table1[[#This Row],[OrderQuantity]]*Table1[[#This Row],[UnitPrice]]</f>
        <v>837.5</v>
      </c>
      <c r="S5250">
        <f>Table1[[#This Row],[OrderQuantity]]*Table1[[#This Row],[UnitCost]]</f>
        <v>670</v>
      </c>
      <c r="T5250">
        <f>Table1[[#This Row],[OrderQuantity]]*Table1[[#This Row],[UnitPrice]]*(1-Table1[[#This Row],[DiscountApplied]]) - (Table1[[#This Row],[OrderQuantity]]*Table1[[#This Row],[UnitCost]])</f>
        <v>125.625</v>
      </c>
      <c r="U5250">
        <f>DATEDIF(Table1[[#This Row],[ShipDate]],Table1[[#This Row],[DeliveryDate]],"d")</f>
        <v>8</v>
      </c>
      <c r="V5250" t="str">
        <f t="shared" ref="V5250:V5313" si="165">IF(U5250&gt;7,"Late","On Time")</f>
        <v>Late</v>
      </c>
    </row>
    <row r="5251" spans="2:22" x14ac:dyDescent="0.3">
      <c r="B5251" t="str">
        <f t="shared" si="164"/>
        <v>SO-005350</v>
      </c>
      <c r="C5251" t="s">
        <v>21</v>
      </c>
      <c r="D5251" t="s">
        <v>17</v>
      </c>
      <c r="E5251" s="1">
        <v>43800</v>
      </c>
      <c r="F5251" s="1">
        <v>43875</v>
      </c>
      <c r="G5251" s="1">
        <v>43889</v>
      </c>
      <c r="H5251" s="1">
        <v>43895</v>
      </c>
      <c r="I5251" t="s">
        <v>18</v>
      </c>
      <c r="J5251">
        <v>22</v>
      </c>
      <c r="K5251">
        <v>10</v>
      </c>
      <c r="L5251">
        <v>243</v>
      </c>
      <c r="M5251">
        <v>43</v>
      </c>
      <c r="N5251">
        <v>6</v>
      </c>
      <c r="O5251">
        <v>0.1</v>
      </c>
      <c r="P5251">
        <v>457.28</v>
      </c>
      <c r="Q5251">
        <v>703.5</v>
      </c>
      <c r="R5251">
        <f>Table1[[#This Row],[OrderQuantity]]*Table1[[#This Row],[UnitPrice]]</f>
        <v>4221</v>
      </c>
      <c r="S5251">
        <f>Table1[[#This Row],[OrderQuantity]]*Table1[[#This Row],[UnitCost]]</f>
        <v>2743.68</v>
      </c>
      <c r="T5251">
        <f>Table1[[#This Row],[OrderQuantity]]*Table1[[#This Row],[UnitPrice]]*(1-Table1[[#This Row],[DiscountApplied]]) - (Table1[[#This Row],[OrderQuantity]]*Table1[[#This Row],[UnitCost]])</f>
        <v>1055.2200000000003</v>
      </c>
      <c r="U5251">
        <f>DATEDIF(Table1[[#This Row],[ShipDate]],Table1[[#This Row],[DeliveryDate]],"d")</f>
        <v>6</v>
      </c>
      <c r="V5251" t="str">
        <f t="shared" si="165"/>
        <v>On Time</v>
      </c>
    </row>
    <row r="5252" spans="2:22" x14ac:dyDescent="0.3">
      <c r="B5252" t="str">
        <f t="shared" si="164"/>
        <v>SO-005351</v>
      </c>
      <c r="C5252" t="s">
        <v>16</v>
      </c>
      <c r="D5252" t="s">
        <v>23</v>
      </c>
      <c r="E5252" s="1">
        <v>43800</v>
      </c>
      <c r="F5252" s="1">
        <v>43875</v>
      </c>
      <c r="G5252" s="1">
        <v>43890</v>
      </c>
      <c r="H5252" s="1">
        <v>43899</v>
      </c>
      <c r="I5252" t="s">
        <v>18</v>
      </c>
      <c r="J5252">
        <v>4</v>
      </c>
      <c r="K5252">
        <v>27</v>
      </c>
      <c r="L5252">
        <v>282</v>
      </c>
      <c r="M5252">
        <v>35</v>
      </c>
      <c r="N5252">
        <v>8</v>
      </c>
      <c r="O5252">
        <v>0.08</v>
      </c>
      <c r="P5252">
        <v>95.68</v>
      </c>
      <c r="Q5252">
        <v>227.8</v>
      </c>
      <c r="R5252">
        <f>Table1[[#This Row],[OrderQuantity]]*Table1[[#This Row],[UnitPrice]]</f>
        <v>1822.4</v>
      </c>
      <c r="S5252">
        <f>Table1[[#This Row],[OrderQuantity]]*Table1[[#This Row],[UnitCost]]</f>
        <v>765.44</v>
      </c>
      <c r="T5252">
        <f>Table1[[#This Row],[OrderQuantity]]*Table1[[#This Row],[UnitPrice]]*(1-Table1[[#This Row],[DiscountApplied]]) - (Table1[[#This Row],[OrderQuantity]]*Table1[[#This Row],[UnitCost]])</f>
        <v>911.16800000000012</v>
      </c>
      <c r="U5252">
        <f>DATEDIF(Table1[[#This Row],[ShipDate]],Table1[[#This Row],[DeliveryDate]],"d")</f>
        <v>9</v>
      </c>
      <c r="V5252" t="str">
        <f t="shared" si="165"/>
        <v>Late</v>
      </c>
    </row>
    <row r="5253" spans="2:22" x14ac:dyDescent="0.3">
      <c r="B5253" t="str">
        <f t="shared" si="164"/>
        <v>SO-005352</v>
      </c>
      <c r="C5253" t="s">
        <v>16</v>
      </c>
      <c r="D5253" t="s">
        <v>24</v>
      </c>
      <c r="E5253" s="1">
        <v>43700</v>
      </c>
      <c r="F5253" s="1">
        <v>43875</v>
      </c>
      <c r="G5253" s="1">
        <v>43897</v>
      </c>
      <c r="H5253" s="1">
        <v>43898</v>
      </c>
      <c r="I5253" t="s">
        <v>18</v>
      </c>
      <c r="J5253">
        <v>4</v>
      </c>
      <c r="K5253">
        <v>19</v>
      </c>
      <c r="L5253">
        <v>7</v>
      </c>
      <c r="M5253">
        <v>2</v>
      </c>
      <c r="N5253">
        <v>5</v>
      </c>
      <c r="O5253">
        <v>0.05</v>
      </c>
      <c r="P5253">
        <v>761.12</v>
      </c>
      <c r="Q5253">
        <v>1072</v>
      </c>
      <c r="R5253">
        <f>Table1[[#This Row],[OrderQuantity]]*Table1[[#This Row],[UnitPrice]]</f>
        <v>5360</v>
      </c>
      <c r="S5253">
        <f>Table1[[#This Row],[OrderQuantity]]*Table1[[#This Row],[UnitCost]]</f>
        <v>3805.6</v>
      </c>
      <c r="T5253">
        <f>Table1[[#This Row],[OrderQuantity]]*Table1[[#This Row],[UnitPrice]]*(1-Table1[[#This Row],[DiscountApplied]]) - (Table1[[#This Row],[OrderQuantity]]*Table1[[#This Row],[UnitCost]])</f>
        <v>1286.4000000000001</v>
      </c>
      <c r="U5253">
        <f>DATEDIF(Table1[[#This Row],[ShipDate]],Table1[[#This Row],[DeliveryDate]],"d")</f>
        <v>1</v>
      </c>
      <c r="V5253" t="str">
        <f t="shared" si="165"/>
        <v>On Time</v>
      </c>
    </row>
    <row r="5254" spans="2:22" x14ac:dyDescent="0.3">
      <c r="B5254" t="str">
        <f t="shared" si="164"/>
        <v>SO-005353</v>
      </c>
      <c r="C5254" t="s">
        <v>16</v>
      </c>
      <c r="D5254" t="s">
        <v>20</v>
      </c>
      <c r="E5254" s="1">
        <v>43800</v>
      </c>
      <c r="F5254" s="1">
        <v>43875</v>
      </c>
      <c r="G5254" s="1">
        <v>43881</v>
      </c>
      <c r="H5254" s="1">
        <v>43886</v>
      </c>
      <c r="I5254" t="s">
        <v>18</v>
      </c>
      <c r="J5254">
        <v>11</v>
      </c>
      <c r="K5254">
        <v>20</v>
      </c>
      <c r="L5254">
        <v>91</v>
      </c>
      <c r="M5254">
        <v>29</v>
      </c>
      <c r="N5254">
        <v>4</v>
      </c>
      <c r="O5254">
        <v>0.08</v>
      </c>
      <c r="P5254">
        <v>1453.36</v>
      </c>
      <c r="Q5254">
        <v>2505.8000000000002</v>
      </c>
      <c r="R5254">
        <f>Table1[[#This Row],[OrderQuantity]]*Table1[[#This Row],[UnitPrice]]</f>
        <v>10023.200000000001</v>
      </c>
      <c r="S5254">
        <f>Table1[[#This Row],[OrderQuantity]]*Table1[[#This Row],[UnitCost]]</f>
        <v>5813.44</v>
      </c>
      <c r="T5254">
        <f>Table1[[#This Row],[OrderQuantity]]*Table1[[#This Row],[UnitPrice]]*(1-Table1[[#This Row],[DiscountApplied]]) - (Table1[[#This Row],[OrderQuantity]]*Table1[[#This Row],[UnitCost]])</f>
        <v>3407.9040000000014</v>
      </c>
      <c r="U5254">
        <f>DATEDIF(Table1[[#This Row],[ShipDate]],Table1[[#This Row],[DeliveryDate]],"d")</f>
        <v>5</v>
      </c>
      <c r="V5254" t="str">
        <f t="shared" si="165"/>
        <v>On Time</v>
      </c>
    </row>
    <row r="5255" spans="2:22" x14ac:dyDescent="0.3">
      <c r="B5255" t="str">
        <f t="shared" si="164"/>
        <v>SO-005354</v>
      </c>
      <c r="C5255" t="s">
        <v>19</v>
      </c>
      <c r="D5255" t="s">
        <v>20</v>
      </c>
      <c r="E5255" s="1">
        <v>43700</v>
      </c>
      <c r="F5255" s="1">
        <v>43875</v>
      </c>
      <c r="G5255" s="1">
        <v>43889</v>
      </c>
      <c r="H5255" s="1">
        <v>43898</v>
      </c>
      <c r="I5255" t="s">
        <v>18</v>
      </c>
      <c r="J5255">
        <v>12</v>
      </c>
      <c r="K5255">
        <v>4</v>
      </c>
      <c r="L5255">
        <v>198</v>
      </c>
      <c r="M5255">
        <v>29</v>
      </c>
      <c r="N5255">
        <v>5</v>
      </c>
      <c r="O5255">
        <v>0.4</v>
      </c>
      <c r="P5255">
        <v>588.13</v>
      </c>
      <c r="Q5255">
        <v>891.1</v>
      </c>
      <c r="R5255">
        <f>Table1[[#This Row],[OrderQuantity]]*Table1[[#This Row],[UnitPrice]]</f>
        <v>4455.5</v>
      </c>
      <c r="S5255">
        <f>Table1[[#This Row],[OrderQuantity]]*Table1[[#This Row],[UnitCost]]</f>
        <v>2940.65</v>
      </c>
      <c r="T5255">
        <f>Table1[[#This Row],[OrderQuantity]]*Table1[[#This Row],[UnitPrice]]*(1-Table1[[#This Row],[DiscountApplied]]) - (Table1[[#This Row],[OrderQuantity]]*Table1[[#This Row],[UnitCost]])</f>
        <v>-267.35000000000036</v>
      </c>
      <c r="U5255">
        <f>DATEDIF(Table1[[#This Row],[ShipDate]],Table1[[#This Row],[DeliveryDate]],"d")</f>
        <v>9</v>
      </c>
      <c r="V5255" t="str">
        <f t="shared" si="165"/>
        <v>Late</v>
      </c>
    </row>
    <row r="5256" spans="2:22" x14ac:dyDescent="0.3">
      <c r="B5256" t="str">
        <f t="shared" si="164"/>
        <v>SO-005355</v>
      </c>
      <c r="C5256" t="s">
        <v>19</v>
      </c>
      <c r="D5256" t="s">
        <v>25</v>
      </c>
      <c r="E5256" s="1">
        <v>43800</v>
      </c>
      <c r="F5256" s="1">
        <v>43876</v>
      </c>
      <c r="G5256" s="1">
        <v>43884</v>
      </c>
      <c r="H5256" s="1">
        <v>43889</v>
      </c>
      <c r="I5256" t="s">
        <v>18</v>
      </c>
      <c r="J5256">
        <v>19</v>
      </c>
      <c r="K5256">
        <v>26</v>
      </c>
      <c r="L5256">
        <v>337</v>
      </c>
      <c r="M5256">
        <v>41</v>
      </c>
      <c r="N5256">
        <v>1</v>
      </c>
      <c r="O5256">
        <v>0.05</v>
      </c>
      <c r="P5256">
        <v>2213.6799999999998</v>
      </c>
      <c r="Q5256">
        <v>3953</v>
      </c>
      <c r="R5256">
        <f>Table1[[#This Row],[OrderQuantity]]*Table1[[#This Row],[UnitPrice]]</f>
        <v>3953</v>
      </c>
      <c r="S5256">
        <f>Table1[[#This Row],[OrderQuantity]]*Table1[[#This Row],[UnitCost]]</f>
        <v>2213.6799999999998</v>
      </c>
      <c r="T5256">
        <f>Table1[[#This Row],[OrderQuantity]]*Table1[[#This Row],[UnitPrice]]*(1-Table1[[#This Row],[DiscountApplied]]) - (Table1[[#This Row],[OrderQuantity]]*Table1[[#This Row],[UnitCost]])</f>
        <v>1541.67</v>
      </c>
      <c r="U5256">
        <f>DATEDIF(Table1[[#This Row],[ShipDate]],Table1[[#This Row],[DeliveryDate]],"d")</f>
        <v>5</v>
      </c>
      <c r="V5256" t="str">
        <f t="shared" si="165"/>
        <v>On Time</v>
      </c>
    </row>
    <row r="5257" spans="2:22" x14ac:dyDescent="0.3">
      <c r="B5257" t="str">
        <f t="shared" si="164"/>
        <v>SO-005356</v>
      </c>
      <c r="C5257" t="s">
        <v>16</v>
      </c>
      <c r="D5257" t="s">
        <v>20</v>
      </c>
      <c r="E5257" s="1">
        <v>43800</v>
      </c>
      <c r="F5257" s="1">
        <v>43876</v>
      </c>
      <c r="G5257" s="1">
        <v>43891</v>
      </c>
      <c r="H5257" s="1">
        <v>43897</v>
      </c>
      <c r="I5257" t="s">
        <v>18</v>
      </c>
      <c r="J5257">
        <v>4</v>
      </c>
      <c r="K5257">
        <v>36</v>
      </c>
      <c r="L5257">
        <v>172</v>
      </c>
      <c r="M5257">
        <v>4</v>
      </c>
      <c r="N5257">
        <v>1</v>
      </c>
      <c r="O5257">
        <v>0.1</v>
      </c>
      <c r="P5257">
        <v>2105.6799999999998</v>
      </c>
      <c r="Q5257">
        <v>2599.6</v>
      </c>
      <c r="R5257">
        <f>Table1[[#This Row],[OrderQuantity]]*Table1[[#This Row],[UnitPrice]]</f>
        <v>2599.6</v>
      </c>
      <c r="S5257">
        <f>Table1[[#This Row],[OrderQuantity]]*Table1[[#This Row],[UnitCost]]</f>
        <v>2105.6799999999998</v>
      </c>
      <c r="T5257">
        <f>Table1[[#This Row],[OrderQuantity]]*Table1[[#This Row],[UnitPrice]]*(1-Table1[[#This Row],[DiscountApplied]]) - (Table1[[#This Row],[OrderQuantity]]*Table1[[#This Row],[UnitCost]])</f>
        <v>233.96000000000004</v>
      </c>
      <c r="U5257">
        <f>DATEDIF(Table1[[#This Row],[ShipDate]],Table1[[#This Row],[DeliveryDate]],"d")</f>
        <v>6</v>
      </c>
      <c r="V5257" t="str">
        <f t="shared" si="165"/>
        <v>On Time</v>
      </c>
    </row>
    <row r="5258" spans="2:22" x14ac:dyDescent="0.3">
      <c r="B5258" t="str">
        <f t="shared" si="164"/>
        <v>SO-005357</v>
      </c>
      <c r="C5258" t="s">
        <v>19</v>
      </c>
      <c r="D5258" t="s">
        <v>20</v>
      </c>
      <c r="E5258" s="1">
        <v>43800</v>
      </c>
      <c r="F5258" s="1">
        <v>43876</v>
      </c>
      <c r="G5258" s="1">
        <v>43882</v>
      </c>
      <c r="H5258" s="1">
        <v>43890</v>
      </c>
      <c r="I5258" t="s">
        <v>18</v>
      </c>
      <c r="J5258">
        <v>15</v>
      </c>
      <c r="K5258">
        <v>41</v>
      </c>
      <c r="L5258">
        <v>167</v>
      </c>
      <c r="M5258">
        <v>24</v>
      </c>
      <c r="N5258">
        <v>1</v>
      </c>
      <c r="O5258">
        <v>0.1</v>
      </c>
      <c r="P5258">
        <v>759.78</v>
      </c>
      <c r="Q5258">
        <v>1085.4000000000001</v>
      </c>
      <c r="R5258">
        <f>Table1[[#This Row],[OrderQuantity]]*Table1[[#This Row],[UnitPrice]]</f>
        <v>1085.4000000000001</v>
      </c>
      <c r="S5258">
        <f>Table1[[#This Row],[OrderQuantity]]*Table1[[#This Row],[UnitCost]]</f>
        <v>759.78</v>
      </c>
      <c r="T5258">
        <f>Table1[[#This Row],[OrderQuantity]]*Table1[[#This Row],[UnitPrice]]*(1-Table1[[#This Row],[DiscountApplied]]) - (Table1[[#This Row],[OrderQuantity]]*Table1[[#This Row],[UnitCost]])</f>
        <v>217.08000000000015</v>
      </c>
      <c r="U5258">
        <f>DATEDIF(Table1[[#This Row],[ShipDate]],Table1[[#This Row],[DeliveryDate]],"d")</f>
        <v>8</v>
      </c>
      <c r="V5258" t="str">
        <f t="shared" si="165"/>
        <v>Late</v>
      </c>
    </row>
    <row r="5259" spans="2:22" x14ac:dyDescent="0.3">
      <c r="B5259" t="str">
        <f t="shared" si="164"/>
        <v>SO-005358</v>
      </c>
      <c r="C5259" t="s">
        <v>19</v>
      </c>
      <c r="D5259" t="s">
        <v>20</v>
      </c>
      <c r="E5259" s="1">
        <v>43800</v>
      </c>
      <c r="F5259" s="1">
        <v>43876</v>
      </c>
      <c r="G5259" s="1">
        <v>43903</v>
      </c>
      <c r="H5259" s="1">
        <v>43911</v>
      </c>
      <c r="I5259" t="s">
        <v>18</v>
      </c>
      <c r="J5259">
        <v>20</v>
      </c>
      <c r="K5259">
        <v>38</v>
      </c>
      <c r="L5259">
        <v>191</v>
      </c>
      <c r="M5259">
        <v>9</v>
      </c>
      <c r="N5259">
        <v>5</v>
      </c>
      <c r="O5259">
        <v>0.4</v>
      </c>
      <c r="P5259">
        <v>1046.54</v>
      </c>
      <c r="Q5259">
        <v>1902.8</v>
      </c>
      <c r="R5259">
        <f>Table1[[#This Row],[OrderQuantity]]*Table1[[#This Row],[UnitPrice]]</f>
        <v>9514</v>
      </c>
      <c r="S5259">
        <f>Table1[[#This Row],[OrderQuantity]]*Table1[[#This Row],[UnitCost]]</f>
        <v>5232.7</v>
      </c>
      <c r="T5259">
        <f>Table1[[#This Row],[OrderQuantity]]*Table1[[#This Row],[UnitPrice]]*(1-Table1[[#This Row],[DiscountApplied]]) - (Table1[[#This Row],[OrderQuantity]]*Table1[[#This Row],[UnitCost]])</f>
        <v>475.69999999999982</v>
      </c>
      <c r="U5259">
        <f>DATEDIF(Table1[[#This Row],[ShipDate]],Table1[[#This Row],[DeliveryDate]],"d")</f>
        <v>8</v>
      </c>
      <c r="V5259" t="str">
        <f t="shared" si="165"/>
        <v>Late</v>
      </c>
    </row>
    <row r="5260" spans="2:22" x14ac:dyDescent="0.3">
      <c r="B5260" t="str">
        <f t="shared" si="164"/>
        <v>SO-005359</v>
      </c>
      <c r="C5260" t="s">
        <v>16</v>
      </c>
      <c r="D5260" t="s">
        <v>20</v>
      </c>
      <c r="E5260" s="1">
        <v>43800</v>
      </c>
      <c r="F5260" s="1">
        <v>43876</v>
      </c>
      <c r="G5260" s="1">
        <v>43892</v>
      </c>
      <c r="H5260" s="1">
        <v>43897</v>
      </c>
      <c r="I5260" t="s">
        <v>18</v>
      </c>
      <c r="J5260">
        <v>6</v>
      </c>
      <c r="K5260">
        <v>50</v>
      </c>
      <c r="L5260">
        <v>162</v>
      </c>
      <c r="M5260">
        <v>35</v>
      </c>
      <c r="N5260">
        <v>1</v>
      </c>
      <c r="O5260">
        <v>0.05</v>
      </c>
      <c r="P5260">
        <v>1427.3</v>
      </c>
      <c r="Q5260">
        <v>1762.1</v>
      </c>
      <c r="R5260">
        <f>Table1[[#This Row],[OrderQuantity]]*Table1[[#This Row],[UnitPrice]]</f>
        <v>1762.1</v>
      </c>
      <c r="S5260">
        <f>Table1[[#This Row],[OrderQuantity]]*Table1[[#This Row],[UnitCost]]</f>
        <v>1427.3</v>
      </c>
      <c r="T5260">
        <f>Table1[[#This Row],[OrderQuantity]]*Table1[[#This Row],[UnitPrice]]*(1-Table1[[#This Row],[DiscountApplied]]) - (Table1[[#This Row],[OrderQuantity]]*Table1[[#This Row],[UnitCost]])</f>
        <v>246.69499999999994</v>
      </c>
      <c r="U5260">
        <f>DATEDIF(Table1[[#This Row],[ShipDate]],Table1[[#This Row],[DeliveryDate]],"d")</f>
        <v>5</v>
      </c>
      <c r="V5260" t="str">
        <f t="shared" si="165"/>
        <v>On Time</v>
      </c>
    </row>
    <row r="5261" spans="2:22" x14ac:dyDescent="0.3">
      <c r="B5261" t="str">
        <f t="shared" si="164"/>
        <v>SO-005360</v>
      </c>
      <c r="C5261" t="s">
        <v>21</v>
      </c>
      <c r="D5261" t="s">
        <v>23</v>
      </c>
      <c r="E5261" s="1">
        <v>43700</v>
      </c>
      <c r="F5261" s="1">
        <v>43876</v>
      </c>
      <c r="G5261" s="1">
        <v>43887</v>
      </c>
      <c r="H5261" s="1">
        <v>43894</v>
      </c>
      <c r="I5261" t="s">
        <v>18</v>
      </c>
      <c r="J5261">
        <v>22</v>
      </c>
      <c r="K5261">
        <v>3</v>
      </c>
      <c r="L5261">
        <v>284</v>
      </c>
      <c r="M5261">
        <v>1</v>
      </c>
      <c r="N5261">
        <v>7</v>
      </c>
      <c r="O5261">
        <v>0.05</v>
      </c>
      <c r="P5261">
        <v>490.04</v>
      </c>
      <c r="Q5261">
        <v>1065.3</v>
      </c>
      <c r="R5261">
        <f>Table1[[#This Row],[OrderQuantity]]*Table1[[#This Row],[UnitPrice]]</f>
        <v>7457.0999999999995</v>
      </c>
      <c r="S5261">
        <f>Table1[[#This Row],[OrderQuantity]]*Table1[[#This Row],[UnitCost]]</f>
        <v>3430.28</v>
      </c>
      <c r="T5261">
        <f>Table1[[#This Row],[OrderQuantity]]*Table1[[#This Row],[UnitPrice]]*(1-Table1[[#This Row],[DiscountApplied]]) - (Table1[[#This Row],[OrderQuantity]]*Table1[[#This Row],[UnitCost]])</f>
        <v>3653.9649999999988</v>
      </c>
      <c r="U5261">
        <f>DATEDIF(Table1[[#This Row],[ShipDate]],Table1[[#This Row],[DeliveryDate]],"d")</f>
        <v>7</v>
      </c>
      <c r="V5261" t="str">
        <f t="shared" si="165"/>
        <v>On Time</v>
      </c>
    </row>
    <row r="5262" spans="2:22" x14ac:dyDescent="0.3">
      <c r="B5262" t="str">
        <f t="shared" si="164"/>
        <v>SO-005361</v>
      </c>
      <c r="C5262" t="s">
        <v>16</v>
      </c>
      <c r="D5262" t="s">
        <v>26</v>
      </c>
      <c r="E5262" s="1">
        <v>43700</v>
      </c>
      <c r="F5262" s="1">
        <v>43876</v>
      </c>
      <c r="G5262" s="1">
        <v>43880</v>
      </c>
      <c r="H5262" s="1">
        <v>43888</v>
      </c>
      <c r="I5262" t="s">
        <v>18</v>
      </c>
      <c r="J5262">
        <v>4</v>
      </c>
      <c r="K5262">
        <v>39</v>
      </c>
      <c r="L5262">
        <v>64</v>
      </c>
      <c r="M5262">
        <v>12</v>
      </c>
      <c r="N5262">
        <v>3</v>
      </c>
      <c r="O5262">
        <v>0.08</v>
      </c>
      <c r="P5262">
        <v>435.5</v>
      </c>
      <c r="Q5262">
        <v>670</v>
      </c>
      <c r="R5262">
        <f>Table1[[#This Row],[OrderQuantity]]*Table1[[#This Row],[UnitPrice]]</f>
        <v>2010</v>
      </c>
      <c r="S5262">
        <f>Table1[[#This Row],[OrderQuantity]]*Table1[[#This Row],[UnitCost]]</f>
        <v>1306.5</v>
      </c>
      <c r="T5262">
        <f>Table1[[#This Row],[OrderQuantity]]*Table1[[#This Row],[UnitPrice]]*(1-Table1[[#This Row],[DiscountApplied]]) - (Table1[[#This Row],[OrderQuantity]]*Table1[[#This Row],[UnitCost]])</f>
        <v>542.70000000000005</v>
      </c>
      <c r="U5262">
        <f>DATEDIF(Table1[[#This Row],[ShipDate]],Table1[[#This Row],[DeliveryDate]],"d")</f>
        <v>8</v>
      </c>
      <c r="V5262" t="str">
        <f t="shared" si="165"/>
        <v>Late</v>
      </c>
    </row>
    <row r="5263" spans="2:22" x14ac:dyDescent="0.3">
      <c r="B5263" t="str">
        <f t="shared" si="164"/>
        <v>SO-005362</v>
      </c>
      <c r="C5263" t="s">
        <v>19</v>
      </c>
      <c r="D5263" t="s">
        <v>17</v>
      </c>
      <c r="E5263" s="1">
        <v>43700</v>
      </c>
      <c r="F5263" s="1">
        <v>43876</v>
      </c>
      <c r="G5263" s="1">
        <v>43887</v>
      </c>
      <c r="H5263" s="1">
        <v>43893</v>
      </c>
      <c r="I5263" t="s">
        <v>18</v>
      </c>
      <c r="J5263">
        <v>12</v>
      </c>
      <c r="K5263">
        <v>16</v>
      </c>
      <c r="L5263">
        <v>260</v>
      </c>
      <c r="M5263">
        <v>23</v>
      </c>
      <c r="N5263">
        <v>1</v>
      </c>
      <c r="O5263">
        <v>0.2</v>
      </c>
      <c r="P5263">
        <v>365.82</v>
      </c>
      <c r="Q5263">
        <v>871</v>
      </c>
      <c r="R5263">
        <f>Table1[[#This Row],[OrderQuantity]]*Table1[[#This Row],[UnitPrice]]</f>
        <v>871</v>
      </c>
      <c r="S5263">
        <f>Table1[[#This Row],[OrderQuantity]]*Table1[[#This Row],[UnitCost]]</f>
        <v>365.82</v>
      </c>
      <c r="T5263">
        <f>Table1[[#This Row],[OrderQuantity]]*Table1[[#This Row],[UnitPrice]]*(1-Table1[[#This Row],[DiscountApplied]]) - (Table1[[#This Row],[OrderQuantity]]*Table1[[#This Row],[UnitCost]])</f>
        <v>330.98000000000008</v>
      </c>
      <c r="U5263">
        <f>DATEDIF(Table1[[#This Row],[ShipDate]],Table1[[#This Row],[DeliveryDate]],"d")</f>
        <v>6</v>
      </c>
      <c r="V5263" t="str">
        <f t="shared" si="165"/>
        <v>On Time</v>
      </c>
    </row>
    <row r="5264" spans="2:22" x14ac:dyDescent="0.3">
      <c r="B5264" t="str">
        <f t="shared" si="164"/>
        <v>SO-005363</v>
      </c>
      <c r="C5264" t="s">
        <v>19</v>
      </c>
      <c r="D5264" t="s">
        <v>24</v>
      </c>
      <c r="E5264" s="1">
        <v>43800</v>
      </c>
      <c r="F5264" s="1">
        <v>43876</v>
      </c>
      <c r="G5264" s="1">
        <v>43886</v>
      </c>
      <c r="H5264" s="1">
        <v>43891</v>
      </c>
      <c r="I5264" t="s">
        <v>18</v>
      </c>
      <c r="J5264">
        <v>13</v>
      </c>
      <c r="K5264">
        <v>10</v>
      </c>
      <c r="L5264">
        <v>25</v>
      </c>
      <c r="M5264">
        <v>23</v>
      </c>
      <c r="N5264">
        <v>3</v>
      </c>
      <c r="O5264">
        <v>0.08</v>
      </c>
      <c r="P5264">
        <v>1784.88</v>
      </c>
      <c r="Q5264">
        <v>2412</v>
      </c>
      <c r="R5264">
        <f>Table1[[#This Row],[OrderQuantity]]*Table1[[#This Row],[UnitPrice]]</f>
        <v>7236</v>
      </c>
      <c r="S5264">
        <f>Table1[[#This Row],[OrderQuantity]]*Table1[[#This Row],[UnitCost]]</f>
        <v>5354.64</v>
      </c>
      <c r="T5264">
        <f>Table1[[#This Row],[OrderQuantity]]*Table1[[#This Row],[UnitPrice]]*(1-Table1[[#This Row],[DiscountApplied]]) - (Table1[[#This Row],[OrderQuantity]]*Table1[[#This Row],[UnitCost]])</f>
        <v>1302.4799999999996</v>
      </c>
      <c r="U5264">
        <f>DATEDIF(Table1[[#This Row],[ShipDate]],Table1[[#This Row],[DeliveryDate]],"d")</f>
        <v>5</v>
      </c>
      <c r="V5264" t="str">
        <f t="shared" si="165"/>
        <v>On Time</v>
      </c>
    </row>
    <row r="5265" spans="2:22" x14ac:dyDescent="0.3">
      <c r="B5265" t="str">
        <f t="shared" si="164"/>
        <v>SO-005364</v>
      </c>
      <c r="C5265" t="s">
        <v>21</v>
      </c>
      <c r="D5265" t="s">
        <v>20</v>
      </c>
      <c r="E5265" s="1">
        <v>43800</v>
      </c>
      <c r="F5265" s="1">
        <v>43877</v>
      </c>
      <c r="G5265" s="1">
        <v>43894</v>
      </c>
      <c r="H5265" s="1">
        <v>43902</v>
      </c>
      <c r="I5265" t="s">
        <v>18</v>
      </c>
      <c r="J5265">
        <v>24</v>
      </c>
      <c r="K5265">
        <v>1</v>
      </c>
      <c r="L5265">
        <v>202</v>
      </c>
      <c r="M5265">
        <v>3</v>
      </c>
      <c r="N5265">
        <v>8</v>
      </c>
      <c r="O5265">
        <v>0.08</v>
      </c>
      <c r="P5265">
        <v>2045.18</v>
      </c>
      <c r="Q5265">
        <v>2726.9</v>
      </c>
      <c r="R5265">
        <f>Table1[[#This Row],[OrderQuantity]]*Table1[[#This Row],[UnitPrice]]</f>
        <v>21815.200000000001</v>
      </c>
      <c r="S5265">
        <f>Table1[[#This Row],[OrderQuantity]]*Table1[[#This Row],[UnitCost]]</f>
        <v>16361.44</v>
      </c>
      <c r="T5265">
        <f>Table1[[#This Row],[OrderQuantity]]*Table1[[#This Row],[UnitPrice]]*(1-Table1[[#This Row],[DiscountApplied]]) - (Table1[[#This Row],[OrderQuantity]]*Table1[[#This Row],[UnitCost]])</f>
        <v>3708.5439999999999</v>
      </c>
      <c r="U5265">
        <f>DATEDIF(Table1[[#This Row],[ShipDate]],Table1[[#This Row],[DeliveryDate]],"d")</f>
        <v>8</v>
      </c>
      <c r="V5265" t="str">
        <f t="shared" si="165"/>
        <v>Late</v>
      </c>
    </row>
    <row r="5266" spans="2:22" x14ac:dyDescent="0.3">
      <c r="B5266" t="str">
        <f t="shared" si="164"/>
        <v>SO-005365</v>
      </c>
      <c r="C5266" t="s">
        <v>19</v>
      </c>
      <c r="D5266" t="s">
        <v>24</v>
      </c>
      <c r="E5266" s="1">
        <v>43800</v>
      </c>
      <c r="F5266" s="1">
        <v>43877</v>
      </c>
      <c r="G5266" s="1">
        <v>43885</v>
      </c>
      <c r="H5266" s="1">
        <v>43891</v>
      </c>
      <c r="I5266" t="s">
        <v>18</v>
      </c>
      <c r="J5266">
        <v>20</v>
      </c>
      <c r="K5266">
        <v>19</v>
      </c>
      <c r="L5266">
        <v>43</v>
      </c>
      <c r="M5266">
        <v>27</v>
      </c>
      <c r="N5266">
        <v>8</v>
      </c>
      <c r="O5266">
        <v>0.05</v>
      </c>
      <c r="P5266">
        <v>557.51</v>
      </c>
      <c r="Q5266">
        <v>1051.9000000000001</v>
      </c>
      <c r="R5266">
        <f>Table1[[#This Row],[OrderQuantity]]*Table1[[#This Row],[UnitPrice]]</f>
        <v>8415.2000000000007</v>
      </c>
      <c r="S5266">
        <f>Table1[[#This Row],[OrderQuantity]]*Table1[[#This Row],[UnitCost]]</f>
        <v>4460.08</v>
      </c>
      <c r="T5266">
        <f>Table1[[#This Row],[OrderQuantity]]*Table1[[#This Row],[UnitPrice]]*(1-Table1[[#This Row],[DiscountApplied]]) - (Table1[[#This Row],[OrderQuantity]]*Table1[[#This Row],[UnitCost]])</f>
        <v>3534.3600000000006</v>
      </c>
      <c r="U5266">
        <f>DATEDIF(Table1[[#This Row],[ShipDate]],Table1[[#This Row],[DeliveryDate]],"d")</f>
        <v>6</v>
      </c>
      <c r="V5266" t="str">
        <f t="shared" si="165"/>
        <v>On Time</v>
      </c>
    </row>
    <row r="5267" spans="2:22" x14ac:dyDescent="0.3">
      <c r="B5267" t="str">
        <f t="shared" si="164"/>
        <v>SO-005366</v>
      </c>
      <c r="C5267" t="s">
        <v>21</v>
      </c>
      <c r="D5267" t="s">
        <v>20</v>
      </c>
      <c r="E5267" s="1">
        <v>43800</v>
      </c>
      <c r="F5267" s="1">
        <v>43877</v>
      </c>
      <c r="G5267" s="1">
        <v>43887</v>
      </c>
      <c r="H5267" s="1">
        <v>43889</v>
      </c>
      <c r="I5267" t="s">
        <v>18</v>
      </c>
      <c r="J5267">
        <v>25</v>
      </c>
      <c r="K5267">
        <v>16</v>
      </c>
      <c r="L5267">
        <v>112</v>
      </c>
      <c r="M5267">
        <v>19</v>
      </c>
      <c r="N5267">
        <v>3</v>
      </c>
      <c r="O5267">
        <v>0.3</v>
      </c>
      <c r="P5267">
        <v>3279.65</v>
      </c>
      <c r="Q5267">
        <v>6559.3</v>
      </c>
      <c r="R5267">
        <f>Table1[[#This Row],[OrderQuantity]]*Table1[[#This Row],[UnitPrice]]</f>
        <v>19677.900000000001</v>
      </c>
      <c r="S5267">
        <f>Table1[[#This Row],[OrderQuantity]]*Table1[[#This Row],[UnitCost]]</f>
        <v>9838.9500000000007</v>
      </c>
      <c r="T5267">
        <f>Table1[[#This Row],[OrderQuantity]]*Table1[[#This Row],[UnitPrice]]*(1-Table1[[#This Row],[DiscountApplied]]) - (Table1[[#This Row],[OrderQuantity]]*Table1[[#This Row],[UnitCost]])</f>
        <v>3935.58</v>
      </c>
      <c r="U5267">
        <f>DATEDIF(Table1[[#This Row],[ShipDate]],Table1[[#This Row],[DeliveryDate]],"d")</f>
        <v>2</v>
      </c>
      <c r="V5267" t="str">
        <f t="shared" si="165"/>
        <v>On Time</v>
      </c>
    </row>
    <row r="5268" spans="2:22" x14ac:dyDescent="0.3">
      <c r="B5268" t="str">
        <f t="shared" si="164"/>
        <v>SO-005367</v>
      </c>
      <c r="C5268" t="s">
        <v>16</v>
      </c>
      <c r="D5268" t="s">
        <v>20</v>
      </c>
      <c r="E5268" s="1">
        <v>43800</v>
      </c>
      <c r="F5268" s="1">
        <v>43877</v>
      </c>
      <c r="G5268" s="1">
        <v>43892</v>
      </c>
      <c r="H5268" s="1">
        <v>43897</v>
      </c>
      <c r="I5268" t="s">
        <v>18</v>
      </c>
      <c r="J5268">
        <v>1</v>
      </c>
      <c r="K5268">
        <v>3</v>
      </c>
      <c r="L5268">
        <v>102</v>
      </c>
      <c r="M5268">
        <v>17</v>
      </c>
      <c r="N5268">
        <v>8</v>
      </c>
      <c r="O5268">
        <v>0.08</v>
      </c>
      <c r="P5268">
        <v>1338.73</v>
      </c>
      <c r="Q5268">
        <v>2525.9</v>
      </c>
      <c r="R5268">
        <f>Table1[[#This Row],[OrderQuantity]]*Table1[[#This Row],[UnitPrice]]</f>
        <v>20207.2</v>
      </c>
      <c r="S5268">
        <f>Table1[[#This Row],[OrderQuantity]]*Table1[[#This Row],[UnitCost]]</f>
        <v>10709.84</v>
      </c>
      <c r="T5268">
        <f>Table1[[#This Row],[OrderQuantity]]*Table1[[#This Row],[UnitPrice]]*(1-Table1[[#This Row],[DiscountApplied]]) - (Table1[[#This Row],[OrderQuantity]]*Table1[[#This Row],[UnitCost]])</f>
        <v>7880.7839999999997</v>
      </c>
      <c r="U5268">
        <f>DATEDIF(Table1[[#This Row],[ShipDate]],Table1[[#This Row],[DeliveryDate]],"d")</f>
        <v>5</v>
      </c>
      <c r="V5268" t="str">
        <f t="shared" si="165"/>
        <v>On Time</v>
      </c>
    </row>
    <row r="5269" spans="2:22" x14ac:dyDescent="0.3">
      <c r="B5269" t="str">
        <f t="shared" si="164"/>
        <v>SO-005368</v>
      </c>
      <c r="C5269" t="s">
        <v>19</v>
      </c>
      <c r="D5269" t="s">
        <v>26</v>
      </c>
      <c r="E5269" s="1">
        <v>43800</v>
      </c>
      <c r="F5269" s="1">
        <v>43877</v>
      </c>
      <c r="G5269" s="1">
        <v>43900</v>
      </c>
      <c r="H5269" s="1">
        <v>43908</v>
      </c>
      <c r="I5269" t="s">
        <v>18</v>
      </c>
      <c r="J5269">
        <v>20</v>
      </c>
      <c r="K5269">
        <v>9</v>
      </c>
      <c r="L5269">
        <v>63</v>
      </c>
      <c r="M5269">
        <v>46</v>
      </c>
      <c r="N5269">
        <v>6</v>
      </c>
      <c r="O5269">
        <v>0.05</v>
      </c>
      <c r="P5269">
        <v>1330.89</v>
      </c>
      <c r="Q5269">
        <v>2559.4</v>
      </c>
      <c r="R5269">
        <f>Table1[[#This Row],[OrderQuantity]]*Table1[[#This Row],[UnitPrice]]</f>
        <v>15356.400000000001</v>
      </c>
      <c r="S5269">
        <f>Table1[[#This Row],[OrderQuantity]]*Table1[[#This Row],[UnitCost]]</f>
        <v>7985.34</v>
      </c>
      <c r="T5269">
        <f>Table1[[#This Row],[OrderQuantity]]*Table1[[#This Row],[UnitPrice]]*(1-Table1[[#This Row],[DiscountApplied]]) - (Table1[[#This Row],[OrderQuantity]]*Table1[[#This Row],[UnitCost]])</f>
        <v>6603.24</v>
      </c>
      <c r="U5269">
        <f>DATEDIF(Table1[[#This Row],[ShipDate]],Table1[[#This Row],[DeliveryDate]],"d")</f>
        <v>8</v>
      </c>
      <c r="V5269" t="str">
        <f t="shared" si="165"/>
        <v>Late</v>
      </c>
    </row>
    <row r="5270" spans="2:22" x14ac:dyDescent="0.3">
      <c r="B5270" t="str">
        <f t="shared" si="164"/>
        <v>SO-005369</v>
      </c>
      <c r="C5270" t="s">
        <v>21</v>
      </c>
      <c r="D5270" t="s">
        <v>23</v>
      </c>
      <c r="E5270" s="1">
        <v>43800</v>
      </c>
      <c r="F5270" s="1">
        <v>43877</v>
      </c>
      <c r="G5270" s="1">
        <v>43895</v>
      </c>
      <c r="H5270" s="1">
        <v>43897</v>
      </c>
      <c r="I5270" t="s">
        <v>18</v>
      </c>
      <c r="J5270">
        <v>24</v>
      </c>
      <c r="K5270">
        <v>49</v>
      </c>
      <c r="L5270">
        <v>272</v>
      </c>
      <c r="M5270">
        <v>23</v>
      </c>
      <c r="N5270">
        <v>8</v>
      </c>
      <c r="O5270">
        <v>0.05</v>
      </c>
      <c r="P5270">
        <v>2318.33</v>
      </c>
      <c r="Q5270">
        <v>3175.8</v>
      </c>
      <c r="R5270">
        <f>Table1[[#This Row],[OrderQuantity]]*Table1[[#This Row],[UnitPrice]]</f>
        <v>25406.400000000001</v>
      </c>
      <c r="S5270">
        <f>Table1[[#This Row],[OrderQuantity]]*Table1[[#This Row],[UnitCost]]</f>
        <v>18546.64</v>
      </c>
      <c r="T5270">
        <f>Table1[[#This Row],[OrderQuantity]]*Table1[[#This Row],[UnitPrice]]*(1-Table1[[#This Row],[DiscountApplied]]) - (Table1[[#This Row],[OrderQuantity]]*Table1[[#This Row],[UnitCost]])</f>
        <v>5589.4400000000023</v>
      </c>
      <c r="U5270">
        <f>DATEDIF(Table1[[#This Row],[ShipDate]],Table1[[#This Row],[DeliveryDate]],"d")</f>
        <v>2</v>
      </c>
      <c r="V5270" t="str">
        <f t="shared" si="165"/>
        <v>On Time</v>
      </c>
    </row>
    <row r="5271" spans="2:22" x14ac:dyDescent="0.3">
      <c r="B5271" t="str">
        <f t="shared" si="164"/>
        <v>SO-005370</v>
      </c>
      <c r="C5271" t="s">
        <v>19</v>
      </c>
      <c r="D5271" t="s">
        <v>26</v>
      </c>
      <c r="E5271" s="1">
        <v>43700</v>
      </c>
      <c r="F5271" s="1">
        <v>43877</v>
      </c>
      <c r="G5271" s="1">
        <v>43883</v>
      </c>
      <c r="H5271" s="1">
        <v>43884</v>
      </c>
      <c r="I5271" t="s">
        <v>18</v>
      </c>
      <c r="J5271">
        <v>18</v>
      </c>
      <c r="K5271">
        <v>25</v>
      </c>
      <c r="L5271">
        <v>82</v>
      </c>
      <c r="M5271">
        <v>1</v>
      </c>
      <c r="N5271">
        <v>3</v>
      </c>
      <c r="O5271">
        <v>0.05</v>
      </c>
      <c r="P5271">
        <v>629.53</v>
      </c>
      <c r="Q5271">
        <v>1085.4000000000001</v>
      </c>
      <c r="R5271">
        <f>Table1[[#This Row],[OrderQuantity]]*Table1[[#This Row],[UnitPrice]]</f>
        <v>3256.2000000000003</v>
      </c>
      <c r="S5271">
        <f>Table1[[#This Row],[OrderQuantity]]*Table1[[#This Row],[UnitCost]]</f>
        <v>1888.59</v>
      </c>
      <c r="T5271">
        <f>Table1[[#This Row],[OrderQuantity]]*Table1[[#This Row],[UnitPrice]]*(1-Table1[[#This Row],[DiscountApplied]]) - (Table1[[#This Row],[OrderQuantity]]*Table1[[#This Row],[UnitCost]])</f>
        <v>1204.8000000000004</v>
      </c>
      <c r="U5271">
        <f>DATEDIF(Table1[[#This Row],[ShipDate]],Table1[[#This Row],[DeliveryDate]],"d")</f>
        <v>1</v>
      </c>
      <c r="V5271" t="str">
        <f t="shared" si="165"/>
        <v>On Time</v>
      </c>
    </row>
    <row r="5272" spans="2:22" x14ac:dyDescent="0.3">
      <c r="B5272" t="str">
        <f t="shared" si="164"/>
        <v>SO-005371</v>
      </c>
      <c r="C5272" t="s">
        <v>16</v>
      </c>
      <c r="D5272" t="s">
        <v>20</v>
      </c>
      <c r="E5272" s="1">
        <v>43800</v>
      </c>
      <c r="F5272" s="1">
        <v>43877</v>
      </c>
      <c r="G5272" s="1">
        <v>43903</v>
      </c>
      <c r="H5272" s="1">
        <v>43908</v>
      </c>
      <c r="I5272" t="s">
        <v>18</v>
      </c>
      <c r="J5272">
        <v>11</v>
      </c>
      <c r="K5272">
        <v>43</v>
      </c>
      <c r="L5272">
        <v>142</v>
      </c>
      <c r="M5272">
        <v>36</v>
      </c>
      <c r="N5272">
        <v>6</v>
      </c>
      <c r="O5272">
        <v>0.1</v>
      </c>
      <c r="P5272">
        <v>2208.9899999999998</v>
      </c>
      <c r="Q5272">
        <v>3155.7</v>
      </c>
      <c r="R5272">
        <f>Table1[[#This Row],[OrderQuantity]]*Table1[[#This Row],[UnitPrice]]</f>
        <v>18934.199999999997</v>
      </c>
      <c r="S5272">
        <f>Table1[[#This Row],[OrderQuantity]]*Table1[[#This Row],[UnitCost]]</f>
        <v>13253.939999999999</v>
      </c>
      <c r="T5272">
        <f>Table1[[#This Row],[OrderQuantity]]*Table1[[#This Row],[UnitPrice]]*(1-Table1[[#This Row],[DiscountApplied]]) - (Table1[[#This Row],[OrderQuantity]]*Table1[[#This Row],[UnitCost]])</f>
        <v>3786.84</v>
      </c>
      <c r="U5272">
        <f>DATEDIF(Table1[[#This Row],[ShipDate]],Table1[[#This Row],[DeliveryDate]],"d")</f>
        <v>5</v>
      </c>
      <c r="V5272" t="str">
        <f t="shared" si="165"/>
        <v>On Time</v>
      </c>
    </row>
    <row r="5273" spans="2:22" x14ac:dyDescent="0.3">
      <c r="B5273" t="str">
        <f t="shared" si="164"/>
        <v>SO-005372</v>
      </c>
      <c r="C5273" t="s">
        <v>22</v>
      </c>
      <c r="D5273" t="s">
        <v>20</v>
      </c>
      <c r="E5273" s="1">
        <v>43800</v>
      </c>
      <c r="F5273" s="1">
        <v>43877</v>
      </c>
      <c r="G5273" s="1">
        <v>43888</v>
      </c>
      <c r="H5273" s="1">
        <v>43896</v>
      </c>
      <c r="I5273" t="s">
        <v>18</v>
      </c>
      <c r="J5273">
        <v>25</v>
      </c>
      <c r="K5273">
        <v>46</v>
      </c>
      <c r="L5273">
        <v>187</v>
      </c>
      <c r="M5273">
        <v>5</v>
      </c>
      <c r="N5273">
        <v>8</v>
      </c>
      <c r="O5273">
        <v>0.05</v>
      </c>
      <c r="P5273">
        <v>1355.54</v>
      </c>
      <c r="Q5273">
        <v>1882.7</v>
      </c>
      <c r="R5273">
        <f>Table1[[#This Row],[OrderQuantity]]*Table1[[#This Row],[UnitPrice]]</f>
        <v>15061.6</v>
      </c>
      <c r="S5273">
        <f>Table1[[#This Row],[OrderQuantity]]*Table1[[#This Row],[UnitCost]]</f>
        <v>10844.32</v>
      </c>
      <c r="T5273">
        <f>Table1[[#This Row],[OrderQuantity]]*Table1[[#This Row],[UnitPrice]]*(1-Table1[[#This Row],[DiscountApplied]]) - (Table1[[#This Row],[OrderQuantity]]*Table1[[#This Row],[UnitCost]])</f>
        <v>3464.2000000000007</v>
      </c>
      <c r="U5273">
        <f>DATEDIF(Table1[[#This Row],[ShipDate]],Table1[[#This Row],[DeliveryDate]],"d")</f>
        <v>8</v>
      </c>
      <c r="V5273" t="str">
        <f t="shared" si="165"/>
        <v>Late</v>
      </c>
    </row>
    <row r="5274" spans="2:22" x14ac:dyDescent="0.3">
      <c r="B5274" t="str">
        <f t="shared" si="164"/>
        <v>SO-005373</v>
      </c>
      <c r="C5274" t="s">
        <v>19</v>
      </c>
      <c r="D5274" t="s">
        <v>25</v>
      </c>
      <c r="E5274" s="1">
        <v>43800</v>
      </c>
      <c r="F5274" s="1">
        <v>43878</v>
      </c>
      <c r="G5274" s="1">
        <v>43902</v>
      </c>
      <c r="H5274" s="1">
        <v>43908</v>
      </c>
      <c r="I5274" t="s">
        <v>18</v>
      </c>
      <c r="J5274">
        <v>20</v>
      </c>
      <c r="K5274">
        <v>25</v>
      </c>
      <c r="L5274">
        <v>360</v>
      </c>
      <c r="M5274">
        <v>14</v>
      </c>
      <c r="N5274">
        <v>1</v>
      </c>
      <c r="O5274">
        <v>0.1</v>
      </c>
      <c r="P5274">
        <v>889.22</v>
      </c>
      <c r="Q5274">
        <v>1058.5999999999999</v>
      </c>
      <c r="R5274">
        <f>Table1[[#This Row],[OrderQuantity]]*Table1[[#This Row],[UnitPrice]]</f>
        <v>1058.5999999999999</v>
      </c>
      <c r="S5274">
        <f>Table1[[#This Row],[OrderQuantity]]*Table1[[#This Row],[UnitCost]]</f>
        <v>889.22</v>
      </c>
      <c r="T5274">
        <f>Table1[[#This Row],[OrderQuantity]]*Table1[[#This Row],[UnitPrice]]*(1-Table1[[#This Row],[DiscountApplied]]) - (Table1[[#This Row],[OrderQuantity]]*Table1[[#This Row],[UnitCost]])</f>
        <v>63.519999999999868</v>
      </c>
      <c r="U5274">
        <f>DATEDIF(Table1[[#This Row],[ShipDate]],Table1[[#This Row],[DeliveryDate]],"d")</f>
        <v>6</v>
      </c>
      <c r="V5274" t="str">
        <f t="shared" si="165"/>
        <v>On Time</v>
      </c>
    </row>
    <row r="5275" spans="2:22" x14ac:dyDescent="0.3">
      <c r="B5275" t="str">
        <f t="shared" si="164"/>
        <v>SO-005374</v>
      </c>
      <c r="C5275" t="s">
        <v>22</v>
      </c>
      <c r="D5275" t="s">
        <v>25</v>
      </c>
      <c r="E5275" s="1">
        <v>43800</v>
      </c>
      <c r="F5275" s="1">
        <v>43878</v>
      </c>
      <c r="G5275" s="1">
        <v>43887</v>
      </c>
      <c r="H5275" s="1">
        <v>43894</v>
      </c>
      <c r="I5275" t="s">
        <v>18</v>
      </c>
      <c r="J5275">
        <v>25</v>
      </c>
      <c r="K5275">
        <v>42</v>
      </c>
      <c r="L5275">
        <v>365</v>
      </c>
      <c r="M5275">
        <v>17</v>
      </c>
      <c r="N5275">
        <v>5</v>
      </c>
      <c r="O5275">
        <v>0.05</v>
      </c>
      <c r="P5275">
        <v>578.34</v>
      </c>
      <c r="Q5275">
        <v>1112.2</v>
      </c>
      <c r="R5275">
        <f>Table1[[#This Row],[OrderQuantity]]*Table1[[#This Row],[UnitPrice]]</f>
        <v>5561</v>
      </c>
      <c r="S5275">
        <f>Table1[[#This Row],[OrderQuantity]]*Table1[[#This Row],[UnitCost]]</f>
        <v>2891.7000000000003</v>
      </c>
      <c r="T5275">
        <f>Table1[[#This Row],[OrderQuantity]]*Table1[[#This Row],[UnitPrice]]*(1-Table1[[#This Row],[DiscountApplied]]) - (Table1[[#This Row],[OrderQuantity]]*Table1[[#This Row],[UnitCost]])</f>
        <v>2391.2499999999995</v>
      </c>
      <c r="U5275">
        <f>DATEDIF(Table1[[#This Row],[ShipDate]],Table1[[#This Row],[DeliveryDate]],"d")</f>
        <v>7</v>
      </c>
      <c r="V5275" t="str">
        <f t="shared" si="165"/>
        <v>On Time</v>
      </c>
    </row>
    <row r="5276" spans="2:22" x14ac:dyDescent="0.3">
      <c r="B5276" t="str">
        <f t="shared" si="164"/>
        <v>SO-005375</v>
      </c>
      <c r="C5276" t="s">
        <v>16</v>
      </c>
      <c r="D5276" t="s">
        <v>23</v>
      </c>
      <c r="E5276" s="1">
        <v>43800</v>
      </c>
      <c r="F5276" s="1">
        <v>43878</v>
      </c>
      <c r="G5276" s="1">
        <v>43890</v>
      </c>
      <c r="H5276" s="1">
        <v>43898</v>
      </c>
      <c r="I5276" t="s">
        <v>18</v>
      </c>
      <c r="J5276">
        <v>10</v>
      </c>
      <c r="K5276">
        <v>14</v>
      </c>
      <c r="L5276">
        <v>316</v>
      </c>
      <c r="M5276">
        <v>27</v>
      </c>
      <c r="N5276">
        <v>7</v>
      </c>
      <c r="O5276">
        <v>0.1</v>
      </c>
      <c r="P5276">
        <v>2724.49</v>
      </c>
      <c r="Q5276">
        <v>4006.6</v>
      </c>
      <c r="R5276">
        <f>Table1[[#This Row],[OrderQuantity]]*Table1[[#This Row],[UnitPrice]]</f>
        <v>28046.2</v>
      </c>
      <c r="S5276">
        <f>Table1[[#This Row],[OrderQuantity]]*Table1[[#This Row],[UnitCost]]</f>
        <v>19071.43</v>
      </c>
      <c r="T5276">
        <f>Table1[[#This Row],[OrderQuantity]]*Table1[[#This Row],[UnitPrice]]*(1-Table1[[#This Row],[DiscountApplied]]) - (Table1[[#This Row],[OrderQuantity]]*Table1[[#This Row],[UnitCost]])</f>
        <v>6170.1500000000015</v>
      </c>
      <c r="U5276">
        <f>DATEDIF(Table1[[#This Row],[ShipDate]],Table1[[#This Row],[DeliveryDate]],"d")</f>
        <v>8</v>
      </c>
      <c r="V5276" t="str">
        <f t="shared" si="165"/>
        <v>Late</v>
      </c>
    </row>
    <row r="5277" spans="2:22" x14ac:dyDescent="0.3">
      <c r="B5277" t="str">
        <f t="shared" si="164"/>
        <v>SO-005376</v>
      </c>
      <c r="C5277" t="s">
        <v>16</v>
      </c>
      <c r="D5277" t="s">
        <v>25</v>
      </c>
      <c r="E5277" s="1">
        <v>43800</v>
      </c>
      <c r="F5277" s="1">
        <v>43878</v>
      </c>
      <c r="G5277" s="1">
        <v>43894</v>
      </c>
      <c r="H5277" s="1">
        <v>43904</v>
      </c>
      <c r="I5277" t="s">
        <v>18</v>
      </c>
      <c r="J5277">
        <v>1</v>
      </c>
      <c r="K5277">
        <v>28</v>
      </c>
      <c r="L5277">
        <v>357</v>
      </c>
      <c r="M5277">
        <v>22</v>
      </c>
      <c r="N5277">
        <v>8</v>
      </c>
      <c r="O5277">
        <v>0.1</v>
      </c>
      <c r="P5277">
        <v>2269.02</v>
      </c>
      <c r="Q5277">
        <v>3845.8</v>
      </c>
      <c r="R5277">
        <f>Table1[[#This Row],[OrderQuantity]]*Table1[[#This Row],[UnitPrice]]</f>
        <v>30766.400000000001</v>
      </c>
      <c r="S5277">
        <f>Table1[[#This Row],[OrderQuantity]]*Table1[[#This Row],[UnitCost]]</f>
        <v>18152.16</v>
      </c>
      <c r="T5277">
        <f>Table1[[#This Row],[OrderQuantity]]*Table1[[#This Row],[UnitPrice]]*(1-Table1[[#This Row],[DiscountApplied]]) - (Table1[[#This Row],[OrderQuantity]]*Table1[[#This Row],[UnitCost]])</f>
        <v>9537.6000000000022</v>
      </c>
      <c r="U5277">
        <f>DATEDIF(Table1[[#This Row],[ShipDate]],Table1[[#This Row],[DeliveryDate]],"d")</f>
        <v>10</v>
      </c>
      <c r="V5277" t="str">
        <f t="shared" si="165"/>
        <v>Late</v>
      </c>
    </row>
    <row r="5278" spans="2:22" x14ac:dyDescent="0.3">
      <c r="B5278" t="str">
        <f t="shared" si="164"/>
        <v>SO-005377</v>
      </c>
      <c r="C5278" t="s">
        <v>16</v>
      </c>
      <c r="D5278" t="s">
        <v>26</v>
      </c>
      <c r="E5278" s="1">
        <v>43700</v>
      </c>
      <c r="F5278" s="1">
        <v>43878</v>
      </c>
      <c r="G5278" s="1">
        <v>43902</v>
      </c>
      <c r="H5278" s="1">
        <v>43904</v>
      </c>
      <c r="I5278" t="s">
        <v>18</v>
      </c>
      <c r="J5278">
        <v>12</v>
      </c>
      <c r="K5278">
        <v>5</v>
      </c>
      <c r="L5278">
        <v>64</v>
      </c>
      <c r="M5278">
        <v>8</v>
      </c>
      <c r="N5278">
        <v>2</v>
      </c>
      <c r="O5278">
        <v>0.1</v>
      </c>
      <c r="P5278">
        <v>131.38999999999999</v>
      </c>
      <c r="Q5278">
        <v>247.9</v>
      </c>
      <c r="R5278">
        <f>Table1[[#This Row],[OrderQuantity]]*Table1[[#This Row],[UnitPrice]]</f>
        <v>495.8</v>
      </c>
      <c r="S5278">
        <f>Table1[[#This Row],[OrderQuantity]]*Table1[[#This Row],[UnitCost]]</f>
        <v>262.77999999999997</v>
      </c>
      <c r="T5278">
        <f>Table1[[#This Row],[OrderQuantity]]*Table1[[#This Row],[UnitPrice]]*(1-Table1[[#This Row],[DiscountApplied]]) - (Table1[[#This Row],[OrderQuantity]]*Table1[[#This Row],[UnitCost]])</f>
        <v>183.44000000000005</v>
      </c>
      <c r="U5278">
        <f>DATEDIF(Table1[[#This Row],[ShipDate]],Table1[[#This Row],[DeliveryDate]],"d")</f>
        <v>2</v>
      </c>
      <c r="V5278" t="str">
        <f t="shared" si="165"/>
        <v>On Time</v>
      </c>
    </row>
    <row r="5279" spans="2:22" x14ac:dyDescent="0.3">
      <c r="B5279" t="str">
        <f t="shared" si="164"/>
        <v>SO-005378</v>
      </c>
      <c r="C5279" t="s">
        <v>21</v>
      </c>
      <c r="D5279" t="s">
        <v>25</v>
      </c>
      <c r="E5279" s="1">
        <v>43800</v>
      </c>
      <c r="F5279" s="1">
        <v>43878</v>
      </c>
      <c r="G5279" s="1">
        <v>43898</v>
      </c>
      <c r="H5279" s="1">
        <v>43904</v>
      </c>
      <c r="I5279" t="s">
        <v>18</v>
      </c>
      <c r="J5279">
        <v>23</v>
      </c>
      <c r="K5279">
        <v>39</v>
      </c>
      <c r="L5279">
        <v>332</v>
      </c>
      <c r="M5279">
        <v>5</v>
      </c>
      <c r="N5279">
        <v>3</v>
      </c>
      <c r="O5279">
        <v>0.1</v>
      </c>
      <c r="P5279">
        <v>5148.28</v>
      </c>
      <c r="Q5279">
        <v>6056.8</v>
      </c>
      <c r="R5279">
        <f>Table1[[#This Row],[OrderQuantity]]*Table1[[#This Row],[UnitPrice]]</f>
        <v>18170.400000000001</v>
      </c>
      <c r="S5279">
        <f>Table1[[#This Row],[OrderQuantity]]*Table1[[#This Row],[UnitCost]]</f>
        <v>15444.84</v>
      </c>
      <c r="T5279">
        <f>Table1[[#This Row],[OrderQuantity]]*Table1[[#This Row],[UnitPrice]]*(1-Table1[[#This Row],[DiscountApplied]]) - (Table1[[#This Row],[OrderQuantity]]*Table1[[#This Row],[UnitCost]])</f>
        <v>908.52000000000226</v>
      </c>
      <c r="U5279">
        <f>DATEDIF(Table1[[#This Row],[ShipDate]],Table1[[#This Row],[DeliveryDate]],"d")</f>
        <v>6</v>
      </c>
      <c r="V5279" t="str">
        <f t="shared" si="165"/>
        <v>On Time</v>
      </c>
    </row>
    <row r="5280" spans="2:22" x14ac:dyDescent="0.3">
      <c r="B5280" t="str">
        <f t="shared" si="164"/>
        <v>SO-005379</v>
      </c>
      <c r="C5280" t="s">
        <v>21</v>
      </c>
      <c r="D5280" t="s">
        <v>25</v>
      </c>
      <c r="E5280" s="1">
        <v>43800</v>
      </c>
      <c r="F5280" s="1">
        <v>43878</v>
      </c>
      <c r="G5280" s="1">
        <v>43906</v>
      </c>
      <c r="H5280" s="1">
        <v>43907</v>
      </c>
      <c r="I5280" t="s">
        <v>18</v>
      </c>
      <c r="J5280">
        <v>22</v>
      </c>
      <c r="K5280">
        <v>28</v>
      </c>
      <c r="L5280">
        <v>333</v>
      </c>
      <c r="M5280">
        <v>25</v>
      </c>
      <c r="N5280">
        <v>8</v>
      </c>
      <c r="O5280">
        <v>0.2</v>
      </c>
      <c r="P5280">
        <v>830.8</v>
      </c>
      <c r="Q5280">
        <v>1340</v>
      </c>
      <c r="R5280">
        <f>Table1[[#This Row],[OrderQuantity]]*Table1[[#This Row],[UnitPrice]]</f>
        <v>10720</v>
      </c>
      <c r="S5280">
        <f>Table1[[#This Row],[OrderQuantity]]*Table1[[#This Row],[UnitCost]]</f>
        <v>6646.4</v>
      </c>
      <c r="T5280">
        <f>Table1[[#This Row],[OrderQuantity]]*Table1[[#This Row],[UnitPrice]]*(1-Table1[[#This Row],[DiscountApplied]]) - (Table1[[#This Row],[OrderQuantity]]*Table1[[#This Row],[UnitCost]])</f>
        <v>1929.6000000000004</v>
      </c>
      <c r="U5280">
        <f>DATEDIF(Table1[[#This Row],[ShipDate]],Table1[[#This Row],[DeliveryDate]],"d")</f>
        <v>1</v>
      </c>
      <c r="V5280" t="str">
        <f t="shared" si="165"/>
        <v>On Time</v>
      </c>
    </row>
    <row r="5281" spans="2:22" x14ac:dyDescent="0.3">
      <c r="B5281" t="str">
        <f t="shared" si="164"/>
        <v>SO-005380</v>
      </c>
      <c r="C5281" t="s">
        <v>19</v>
      </c>
      <c r="D5281" t="s">
        <v>23</v>
      </c>
      <c r="E5281" s="1">
        <v>43800</v>
      </c>
      <c r="F5281" s="1">
        <v>43878</v>
      </c>
      <c r="G5281" s="1">
        <v>43885</v>
      </c>
      <c r="H5281" s="1">
        <v>43895</v>
      </c>
      <c r="I5281" t="s">
        <v>18</v>
      </c>
      <c r="J5281">
        <v>19</v>
      </c>
      <c r="K5281">
        <v>37</v>
      </c>
      <c r="L5281">
        <v>281</v>
      </c>
      <c r="M5281">
        <v>16</v>
      </c>
      <c r="N5281">
        <v>3</v>
      </c>
      <c r="O5281">
        <v>0.15</v>
      </c>
      <c r="P5281">
        <v>951.07</v>
      </c>
      <c r="Q5281">
        <v>1118.9000000000001</v>
      </c>
      <c r="R5281">
        <f>Table1[[#This Row],[OrderQuantity]]*Table1[[#This Row],[UnitPrice]]</f>
        <v>3356.7000000000003</v>
      </c>
      <c r="S5281">
        <f>Table1[[#This Row],[OrderQuantity]]*Table1[[#This Row],[UnitCost]]</f>
        <v>2853.21</v>
      </c>
      <c r="T5281">
        <f>Table1[[#This Row],[OrderQuantity]]*Table1[[#This Row],[UnitPrice]]*(1-Table1[[#This Row],[DiscountApplied]]) - (Table1[[#This Row],[OrderQuantity]]*Table1[[#This Row],[UnitCost]])</f>
        <v>-1.4999999999872671E-2</v>
      </c>
      <c r="U5281">
        <f>DATEDIF(Table1[[#This Row],[ShipDate]],Table1[[#This Row],[DeliveryDate]],"d")</f>
        <v>10</v>
      </c>
      <c r="V5281" t="str">
        <f t="shared" si="165"/>
        <v>Late</v>
      </c>
    </row>
    <row r="5282" spans="2:22" x14ac:dyDescent="0.3">
      <c r="B5282" t="str">
        <f t="shared" si="164"/>
        <v>SO-005381</v>
      </c>
      <c r="C5282" t="s">
        <v>21</v>
      </c>
      <c r="D5282" t="s">
        <v>20</v>
      </c>
      <c r="E5282" s="1">
        <v>43800</v>
      </c>
      <c r="F5282" s="1">
        <v>43879</v>
      </c>
      <c r="G5282" s="1">
        <v>43905</v>
      </c>
      <c r="H5282" s="1">
        <v>43909</v>
      </c>
      <c r="I5282" t="s">
        <v>18</v>
      </c>
      <c r="J5282">
        <v>25</v>
      </c>
      <c r="K5282">
        <v>44</v>
      </c>
      <c r="L5282">
        <v>104</v>
      </c>
      <c r="M5282">
        <v>30</v>
      </c>
      <c r="N5282">
        <v>6</v>
      </c>
      <c r="O5282">
        <v>0.08</v>
      </c>
      <c r="P5282">
        <v>127.57</v>
      </c>
      <c r="Q5282">
        <v>227.8</v>
      </c>
      <c r="R5282">
        <f>Table1[[#This Row],[OrderQuantity]]*Table1[[#This Row],[UnitPrice]]</f>
        <v>1366.8000000000002</v>
      </c>
      <c r="S5282">
        <f>Table1[[#This Row],[OrderQuantity]]*Table1[[#This Row],[UnitCost]]</f>
        <v>765.42</v>
      </c>
      <c r="T5282">
        <f>Table1[[#This Row],[OrderQuantity]]*Table1[[#This Row],[UnitPrice]]*(1-Table1[[#This Row],[DiscountApplied]]) - (Table1[[#This Row],[OrderQuantity]]*Table1[[#This Row],[UnitCost]])</f>
        <v>492.03600000000017</v>
      </c>
      <c r="U5282">
        <f>DATEDIF(Table1[[#This Row],[ShipDate]],Table1[[#This Row],[DeliveryDate]],"d")</f>
        <v>4</v>
      </c>
      <c r="V5282" t="str">
        <f t="shared" si="165"/>
        <v>On Time</v>
      </c>
    </row>
    <row r="5283" spans="2:22" x14ac:dyDescent="0.3">
      <c r="B5283" t="str">
        <f t="shared" si="164"/>
        <v>SO-005382</v>
      </c>
      <c r="C5283" t="s">
        <v>16</v>
      </c>
      <c r="D5283" t="s">
        <v>20</v>
      </c>
      <c r="E5283" s="1">
        <v>43800</v>
      </c>
      <c r="F5283" s="1">
        <v>43879</v>
      </c>
      <c r="G5283" s="1">
        <v>43906</v>
      </c>
      <c r="H5283" s="1">
        <v>43910</v>
      </c>
      <c r="I5283" t="s">
        <v>18</v>
      </c>
      <c r="J5283">
        <v>6</v>
      </c>
      <c r="K5283">
        <v>38</v>
      </c>
      <c r="L5283">
        <v>142</v>
      </c>
      <c r="M5283">
        <v>33</v>
      </c>
      <c r="N5283">
        <v>2</v>
      </c>
      <c r="O5283">
        <v>0.08</v>
      </c>
      <c r="P5283">
        <v>4467.2299999999996</v>
      </c>
      <c r="Q5283">
        <v>5956.3</v>
      </c>
      <c r="R5283">
        <f>Table1[[#This Row],[OrderQuantity]]*Table1[[#This Row],[UnitPrice]]</f>
        <v>11912.6</v>
      </c>
      <c r="S5283">
        <f>Table1[[#This Row],[OrderQuantity]]*Table1[[#This Row],[UnitCost]]</f>
        <v>8934.4599999999991</v>
      </c>
      <c r="T5283">
        <f>Table1[[#This Row],[OrderQuantity]]*Table1[[#This Row],[UnitPrice]]*(1-Table1[[#This Row],[DiscountApplied]]) - (Table1[[#This Row],[OrderQuantity]]*Table1[[#This Row],[UnitCost]])</f>
        <v>2025.1320000000014</v>
      </c>
      <c r="U5283">
        <f>DATEDIF(Table1[[#This Row],[ShipDate]],Table1[[#This Row],[DeliveryDate]],"d")</f>
        <v>4</v>
      </c>
      <c r="V5283" t="str">
        <f t="shared" si="165"/>
        <v>On Time</v>
      </c>
    </row>
    <row r="5284" spans="2:22" x14ac:dyDescent="0.3">
      <c r="B5284" t="str">
        <f t="shared" si="164"/>
        <v>SO-005383</v>
      </c>
      <c r="C5284" t="s">
        <v>16</v>
      </c>
      <c r="D5284" t="s">
        <v>20</v>
      </c>
      <c r="E5284" s="1">
        <v>43800</v>
      </c>
      <c r="F5284" s="1">
        <v>43879</v>
      </c>
      <c r="G5284" s="1">
        <v>43890</v>
      </c>
      <c r="H5284" s="1">
        <v>43893</v>
      </c>
      <c r="I5284" t="s">
        <v>18</v>
      </c>
      <c r="J5284">
        <v>9</v>
      </c>
      <c r="K5284">
        <v>45</v>
      </c>
      <c r="L5284">
        <v>106</v>
      </c>
      <c r="M5284">
        <v>4</v>
      </c>
      <c r="N5284">
        <v>1</v>
      </c>
      <c r="O5284">
        <v>0.05</v>
      </c>
      <c r="P5284">
        <v>526.62</v>
      </c>
      <c r="Q5284">
        <v>877.7</v>
      </c>
      <c r="R5284">
        <f>Table1[[#This Row],[OrderQuantity]]*Table1[[#This Row],[UnitPrice]]</f>
        <v>877.7</v>
      </c>
      <c r="S5284">
        <f>Table1[[#This Row],[OrderQuantity]]*Table1[[#This Row],[UnitCost]]</f>
        <v>526.62</v>
      </c>
      <c r="T5284">
        <f>Table1[[#This Row],[OrderQuantity]]*Table1[[#This Row],[UnitPrice]]*(1-Table1[[#This Row],[DiscountApplied]]) - (Table1[[#This Row],[OrderQuantity]]*Table1[[#This Row],[UnitCost]])</f>
        <v>307.19500000000005</v>
      </c>
      <c r="U5284">
        <f>DATEDIF(Table1[[#This Row],[ShipDate]],Table1[[#This Row],[DeliveryDate]],"d")</f>
        <v>3</v>
      </c>
      <c r="V5284" t="str">
        <f t="shared" si="165"/>
        <v>On Time</v>
      </c>
    </row>
    <row r="5285" spans="2:22" x14ac:dyDescent="0.3">
      <c r="B5285" t="str">
        <f t="shared" si="164"/>
        <v>SO-005384</v>
      </c>
      <c r="C5285" t="s">
        <v>22</v>
      </c>
      <c r="D5285" t="s">
        <v>20</v>
      </c>
      <c r="E5285" s="1">
        <v>43800</v>
      </c>
      <c r="F5285" s="1">
        <v>43879</v>
      </c>
      <c r="G5285" s="1">
        <v>43892</v>
      </c>
      <c r="H5285" s="1">
        <v>43894</v>
      </c>
      <c r="I5285" t="s">
        <v>18</v>
      </c>
      <c r="J5285">
        <v>27</v>
      </c>
      <c r="K5285">
        <v>4</v>
      </c>
      <c r="L5285">
        <v>144</v>
      </c>
      <c r="M5285">
        <v>42</v>
      </c>
      <c r="N5285">
        <v>6</v>
      </c>
      <c r="O5285">
        <v>0.05</v>
      </c>
      <c r="P5285">
        <v>621.76</v>
      </c>
      <c r="Q5285">
        <v>1072</v>
      </c>
      <c r="R5285">
        <f>Table1[[#This Row],[OrderQuantity]]*Table1[[#This Row],[UnitPrice]]</f>
        <v>6432</v>
      </c>
      <c r="S5285">
        <f>Table1[[#This Row],[OrderQuantity]]*Table1[[#This Row],[UnitCost]]</f>
        <v>3730.56</v>
      </c>
      <c r="T5285">
        <f>Table1[[#This Row],[OrderQuantity]]*Table1[[#This Row],[UnitPrice]]*(1-Table1[[#This Row],[DiscountApplied]]) - (Table1[[#This Row],[OrderQuantity]]*Table1[[#This Row],[UnitCost]])</f>
        <v>2379.8399999999997</v>
      </c>
      <c r="U5285">
        <f>DATEDIF(Table1[[#This Row],[ShipDate]],Table1[[#This Row],[DeliveryDate]],"d")</f>
        <v>2</v>
      </c>
      <c r="V5285" t="str">
        <f t="shared" si="165"/>
        <v>On Time</v>
      </c>
    </row>
    <row r="5286" spans="2:22" x14ac:dyDescent="0.3">
      <c r="B5286" t="str">
        <f t="shared" si="164"/>
        <v>SO-005385</v>
      </c>
      <c r="C5286" t="s">
        <v>21</v>
      </c>
      <c r="D5286" t="s">
        <v>20</v>
      </c>
      <c r="E5286" s="1">
        <v>43800</v>
      </c>
      <c r="F5286" s="1">
        <v>43879</v>
      </c>
      <c r="G5286" s="1">
        <v>43885</v>
      </c>
      <c r="H5286" s="1">
        <v>43889</v>
      </c>
      <c r="I5286" t="s">
        <v>18</v>
      </c>
      <c r="J5286">
        <v>22</v>
      </c>
      <c r="K5286">
        <v>2</v>
      </c>
      <c r="L5286">
        <v>124</v>
      </c>
      <c r="M5286">
        <v>25</v>
      </c>
      <c r="N5286">
        <v>2</v>
      </c>
      <c r="O5286">
        <v>0.2</v>
      </c>
      <c r="P5286">
        <v>681.26</v>
      </c>
      <c r="Q5286">
        <v>1098.8</v>
      </c>
      <c r="R5286">
        <f>Table1[[#This Row],[OrderQuantity]]*Table1[[#This Row],[UnitPrice]]</f>
        <v>2197.6</v>
      </c>
      <c r="S5286">
        <f>Table1[[#This Row],[OrderQuantity]]*Table1[[#This Row],[UnitCost]]</f>
        <v>1362.52</v>
      </c>
      <c r="T5286">
        <f>Table1[[#This Row],[OrderQuantity]]*Table1[[#This Row],[UnitPrice]]*(1-Table1[[#This Row],[DiscountApplied]]) - (Table1[[#This Row],[OrderQuantity]]*Table1[[#This Row],[UnitCost]])</f>
        <v>395.55999999999995</v>
      </c>
      <c r="U5286">
        <f>DATEDIF(Table1[[#This Row],[ShipDate]],Table1[[#This Row],[DeliveryDate]],"d")</f>
        <v>4</v>
      </c>
      <c r="V5286" t="str">
        <f t="shared" si="165"/>
        <v>On Time</v>
      </c>
    </row>
    <row r="5287" spans="2:22" x14ac:dyDescent="0.3">
      <c r="B5287" t="str">
        <f t="shared" si="164"/>
        <v>SO-005386</v>
      </c>
      <c r="C5287" t="s">
        <v>21</v>
      </c>
      <c r="D5287" t="s">
        <v>17</v>
      </c>
      <c r="E5287" s="1">
        <v>43800</v>
      </c>
      <c r="F5287" s="1">
        <v>43879</v>
      </c>
      <c r="G5287" s="1">
        <v>43904</v>
      </c>
      <c r="H5287" s="1">
        <v>43906</v>
      </c>
      <c r="I5287" t="s">
        <v>18</v>
      </c>
      <c r="J5287">
        <v>20</v>
      </c>
      <c r="K5287">
        <v>50</v>
      </c>
      <c r="L5287">
        <v>241</v>
      </c>
      <c r="M5287">
        <v>32</v>
      </c>
      <c r="N5287">
        <v>1</v>
      </c>
      <c r="O5287">
        <v>0.05</v>
      </c>
      <c r="P5287">
        <v>2754.3</v>
      </c>
      <c r="Q5287">
        <v>3879.3</v>
      </c>
      <c r="R5287">
        <f>Table1[[#This Row],[OrderQuantity]]*Table1[[#This Row],[UnitPrice]]</f>
        <v>3879.3</v>
      </c>
      <c r="S5287">
        <f>Table1[[#This Row],[OrderQuantity]]*Table1[[#This Row],[UnitCost]]</f>
        <v>2754.3</v>
      </c>
      <c r="T5287">
        <f>Table1[[#This Row],[OrderQuantity]]*Table1[[#This Row],[UnitPrice]]*(1-Table1[[#This Row],[DiscountApplied]]) - (Table1[[#This Row],[OrderQuantity]]*Table1[[#This Row],[UnitCost]])</f>
        <v>931.03499999999985</v>
      </c>
      <c r="U5287">
        <f>DATEDIF(Table1[[#This Row],[ShipDate]],Table1[[#This Row],[DeliveryDate]],"d")</f>
        <v>2</v>
      </c>
      <c r="V5287" t="str">
        <f t="shared" si="165"/>
        <v>On Time</v>
      </c>
    </row>
    <row r="5288" spans="2:22" x14ac:dyDescent="0.3">
      <c r="B5288" t="str">
        <f t="shared" si="164"/>
        <v>SO-005387</v>
      </c>
      <c r="C5288" t="s">
        <v>19</v>
      </c>
      <c r="D5288" t="s">
        <v>20</v>
      </c>
      <c r="E5288" s="1">
        <v>43700</v>
      </c>
      <c r="F5288" s="1">
        <v>43879</v>
      </c>
      <c r="G5288" s="1">
        <v>43890</v>
      </c>
      <c r="H5288" s="1">
        <v>43896</v>
      </c>
      <c r="I5288" t="s">
        <v>18</v>
      </c>
      <c r="J5288">
        <v>17</v>
      </c>
      <c r="K5288">
        <v>12</v>
      </c>
      <c r="L5288">
        <v>152</v>
      </c>
      <c r="M5288">
        <v>21</v>
      </c>
      <c r="N5288">
        <v>8</v>
      </c>
      <c r="O5288">
        <v>0.05</v>
      </c>
      <c r="P5288">
        <v>1356.08</v>
      </c>
      <c r="Q5288">
        <v>3082</v>
      </c>
      <c r="R5288">
        <f>Table1[[#This Row],[OrderQuantity]]*Table1[[#This Row],[UnitPrice]]</f>
        <v>24656</v>
      </c>
      <c r="S5288">
        <f>Table1[[#This Row],[OrderQuantity]]*Table1[[#This Row],[UnitCost]]</f>
        <v>10848.64</v>
      </c>
      <c r="T5288">
        <f>Table1[[#This Row],[OrderQuantity]]*Table1[[#This Row],[UnitPrice]]*(1-Table1[[#This Row],[DiscountApplied]]) - (Table1[[#This Row],[OrderQuantity]]*Table1[[#This Row],[UnitCost]])</f>
        <v>12574.559999999998</v>
      </c>
      <c r="U5288">
        <f>DATEDIF(Table1[[#This Row],[ShipDate]],Table1[[#This Row],[DeliveryDate]],"d")</f>
        <v>6</v>
      </c>
      <c r="V5288" t="str">
        <f t="shared" si="165"/>
        <v>On Time</v>
      </c>
    </row>
    <row r="5289" spans="2:22" x14ac:dyDescent="0.3">
      <c r="B5289" t="str">
        <f t="shared" si="164"/>
        <v>SO-005388</v>
      </c>
      <c r="C5289" t="s">
        <v>21</v>
      </c>
      <c r="D5289" t="s">
        <v>20</v>
      </c>
      <c r="E5289" s="1">
        <v>43800</v>
      </c>
      <c r="F5289" s="1">
        <v>43879</v>
      </c>
      <c r="G5289" s="1">
        <v>43883</v>
      </c>
      <c r="H5289" s="1">
        <v>43890</v>
      </c>
      <c r="I5289" t="s">
        <v>18</v>
      </c>
      <c r="J5289">
        <v>24</v>
      </c>
      <c r="K5289">
        <v>3</v>
      </c>
      <c r="L5289">
        <v>162</v>
      </c>
      <c r="M5289">
        <v>5</v>
      </c>
      <c r="N5289">
        <v>3</v>
      </c>
      <c r="O5289">
        <v>0.05</v>
      </c>
      <c r="P5289">
        <v>105.53</v>
      </c>
      <c r="Q5289">
        <v>167.5</v>
      </c>
      <c r="R5289">
        <f>Table1[[#This Row],[OrderQuantity]]*Table1[[#This Row],[UnitPrice]]</f>
        <v>502.5</v>
      </c>
      <c r="S5289">
        <f>Table1[[#This Row],[OrderQuantity]]*Table1[[#This Row],[UnitCost]]</f>
        <v>316.59000000000003</v>
      </c>
      <c r="T5289">
        <f>Table1[[#This Row],[OrderQuantity]]*Table1[[#This Row],[UnitPrice]]*(1-Table1[[#This Row],[DiscountApplied]]) - (Table1[[#This Row],[OrderQuantity]]*Table1[[#This Row],[UnitCost]])</f>
        <v>160.78499999999997</v>
      </c>
      <c r="U5289">
        <f>DATEDIF(Table1[[#This Row],[ShipDate]],Table1[[#This Row],[DeliveryDate]],"d")</f>
        <v>7</v>
      </c>
      <c r="V5289" t="str">
        <f t="shared" si="165"/>
        <v>On Time</v>
      </c>
    </row>
    <row r="5290" spans="2:22" x14ac:dyDescent="0.3">
      <c r="B5290" t="str">
        <f t="shared" si="164"/>
        <v>SO-005389</v>
      </c>
      <c r="C5290" t="s">
        <v>21</v>
      </c>
      <c r="D5290" t="s">
        <v>24</v>
      </c>
      <c r="E5290" s="1">
        <v>43800</v>
      </c>
      <c r="F5290" s="1">
        <v>43879</v>
      </c>
      <c r="G5290" s="1">
        <v>43883</v>
      </c>
      <c r="H5290" s="1">
        <v>43892</v>
      </c>
      <c r="I5290" t="s">
        <v>18</v>
      </c>
      <c r="J5290">
        <v>22</v>
      </c>
      <c r="K5290">
        <v>10</v>
      </c>
      <c r="L5290">
        <v>54</v>
      </c>
      <c r="M5290">
        <v>6</v>
      </c>
      <c r="N5290">
        <v>5</v>
      </c>
      <c r="O5290">
        <v>0.1</v>
      </c>
      <c r="P5290">
        <v>2785.86</v>
      </c>
      <c r="Q5290">
        <v>5065.2</v>
      </c>
      <c r="R5290">
        <f>Table1[[#This Row],[OrderQuantity]]*Table1[[#This Row],[UnitPrice]]</f>
        <v>25326</v>
      </c>
      <c r="S5290">
        <f>Table1[[#This Row],[OrderQuantity]]*Table1[[#This Row],[UnitCost]]</f>
        <v>13929.300000000001</v>
      </c>
      <c r="T5290">
        <f>Table1[[#This Row],[OrderQuantity]]*Table1[[#This Row],[UnitPrice]]*(1-Table1[[#This Row],[DiscountApplied]]) - (Table1[[#This Row],[OrderQuantity]]*Table1[[#This Row],[UnitCost]])</f>
        <v>8864.1</v>
      </c>
      <c r="U5290">
        <f>DATEDIF(Table1[[#This Row],[ShipDate]],Table1[[#This Row],[DeliveryDate]],"d")</f>
        <v>9</v>
      </c>
      <c r="V5290" t="str">
        <f t="shared" si="165"/>
        <v>Late</v>
      </c>
    </row>
    <row r="5291" spans="2:22" x14ac:dyDescent="0.3">
      <c r="B5291" t="str">
        <f t="shared" si="164"/>
        <v>SO-005390</v>
      </c>
      <c r="C5291" t="s">
        <v>19</v>
      </c>
      <c r="D5291" t="s">
        <v>17</v>
      </c>
      <c r="E5291" s="1">
        <v>43800</v>
      </c>
      <c r="F5291" s="1">
        <v>43879</v>
      </c>
      <c r="G5291" s="1">
        <v>43889</v>
      </c>
      <c r="H5291" s="1">
        <v>43899</v>
      </c>
      <c r="I5291" t="s">
        <v>18</v>
      </c>
      <c r="J5291">
        <v>20</v>
      </c>
      <c r="K5291">
        <v>24</v>
      </c>
      <c r="L5291">
        <v>224</v>
      </c>
      <c r="M5291">
        <v>13</v>
      </c>
      <c r="N5291">
        <v>3</v>
      </c>
      <c r="O5291">
        <v>0.05</v>
      </c>
      <c r="P5291">
        <v>514.29</v>
      </c>
      <c r="Q5291">
        <v>676.7</v>
      </c>
      <c r="R5291">
        <f>Table1[[#This Row],[OrderQuantity]]*Table1[[#This Row],[UnitPrice]]</f>
        <v>2030.1000000000001</v>
      </c>
      <c r="S5291">
        <f>Table1[[#This Row],[OrderQuantity]]*Table1[[#This Row],[UnitCost]]</f>
        <v>1542.87</v>
      </c>
      <c r="T5291">
        <f>Table1[[#This Row],[OrderQuantity]]*Table1[[#This Row],[UnitPrice]]*(1-Table1[[#This Row],[DiscountApplied]]) - (Table1[[#This Row],[OrderQuantity]]*Table1[[#This Row],[UnitCost]])</f>
        <v>385.72500000000014</v>
      </c>
      <c r="U5291">
        <f>DATEDIF(Table1[[#This Row],[ShipDate]],Table1[[#This Row],[DeliveryDate]],"d")</f>
        <v>10</v>
      </c>
      <c r="V5291" t="str">
        <f t="shared" si="165"/>
        <v>Late</v>
      </c>
    </row>
    <row r="5292" spans="2:22" x14ac:dyDescent="0.3">
      <c r="B5292" t="str">
        <f t="shared" si="164"/>
        <v>SO-005391</v>
      </c>
      <c r="C5292" t="s">
        <v>21</v>
      </c>
      <c r="D5292" t="s">
        <v>17</v>
      </c>
      <c r="E5292" s="1">
        <v>43800</v>
      </c>
      <c r="F5292" s="1">
        <v>43879</v>
      </c>
      <c r="G5292" s="1">
        <v>43894</v>
      </c>
      <c r="H5292" s="1">
        <v>43903</v>
      </c>
      <c r="I5292" t="s">
        <v>18</v>
      </c>
      <c r="J5292">
        <v>22</v>
      </c>
      <c r="K5292">
        <v>11</v>
      </c>
      <c r="L5292">
        <v>245</v>
      </c>
      <c r="M5292">
        <v>37</v>
      </c>
      <c r="N5292">
        <v>1</v>
      </c>
      <c r="O5292">
        <v>0.05</v>
      </c>
      <c r="P5292">
        <v>786.51</v>
      </c>
      <c r="Q5292">
        <v>1829.1</v>
      </c>
      <c r="R5292">
        <f>Table1[[#This Row],[OrderQuantity]]*Table1[[#This Row],[UnitPrice]]</f>
        <v>1829.1</v>
      </c>
      <c r="S5292">
        <f>Table1[[#This Row],[OrderQuantity]]*Table1[[#This Row],[UnitCost]]</f>
        <v>786.51</v>
      </c>
      <c r="T5292">
        <f>Table1[[#This Row],[OrderQuantity]]*Table1[[#This Row],[UnitPrice]]*(1-Table1[[#This Row],[DiscountApplied]]) - (Table1[[#This Row],[OrderQuantity]]*Table1[[#This Row],[UnitCost]])</f>
        <v>951.13499999999976</v>
      </c>
      <c r="U5292">
        <f>DATEDIF(Table1[[#This Row],[ShipDate]],Table1[[#This Row],[DeliveryDate]],"d")</f>
        <v>9</v>
      </c>
      <c r="V5292" t="str">
        <f t="shared" si="165"/>
        <v>Late</v>
      </c>
    </row>
    <row r="5293" spans="2:22" x14ac:dyDescent="0.3">
      <c r="B5293" t="str">
        <f t="shared" si="164"/>
        <v>SO-005392</v>
      </c>
      <c r="C5293" t="s">
        <v>16</v>
      </c>
      <c r="D5293" t="s">
        <v>17</v>
      </c>
      <c r="E5293" s="1">
        <v>43800</v>
      </c>
      <c r="F5293" s="1">
        <v>43879</v>
      </c>
      <c r="G5293" s="1">
        <v>43892</v>
      </c>
      <c r="H5293" s="1">
        <v>43900</v>
      </c>
      <c r="I5293" t="s">
        <v>18</v>
      </c>
      <c r="J5293">
        <v>7</v>
      </c>
      <c r="K5293">
        <v>9</v>
      </c>
      <c r="L5293">
        <v>217</v>
      </c>
      <c r="M5293">
        <v>4</v>
      </c>
      <c r="N5293">
        <v>6</v>
      </c>
      <c r="O5293">
        <v>0.15</v>
      </c>
      <c r="P5293">
        <v>835.76</v>
      </c>
      <c r="Q5293">
        <v>1085.4000000000001</v>
      </c>
      <c r="R5293">
        <f>Table1[[#This Row],[OrderQuantity]]*Table1[[#This Row],[UnitPrice]]</f>
        <v>6512.4000000000005</v>
      </c>
      <c r="S5293">
        <f>Table1[[#This Row],[OrderQuantity]]*Table1[[#This Row],[UnitCost]]</f>
        <v>5014.5599999999995</v>
      </c>
      <c r="T5293">
        <f>Table1[[#This Row],[OrderQuantity]]*Table1[[#This Row],[UnitPrice]]*(1-Table1[[#This Row],[DiscountApplied]]) - (Table1[[#This Row],[OrderQuantity]]*Table1[[#This Row],[UnitCost]])</f>
        <v>520.98000000000047</v>
      </c>
      <c r="U5293">
        <f>DATEDIF(Table1[[#This Row],[ShipDate]],Table1[[#This Row],[DeliveryDate]],"d")</f>
        <v>8</v>
      </c>
      <c r="V5293" t="str">
        <f t="shared" si="165"/>
        <v>Late</v>
      </c>
    </row>
    <row r="5294" spans="2:22" x14ac:dyDescent="0.3">
      <c r="B5294" t="str">
        <f t="shared" si="164"/>
        <v>SO-005393</v>
      </c>
      <c r="C5294" t="s">
        <v>16</v>
      </c>
      <c r="D5294" t="s">
        <v>20</v>
      </c>
      <c r="E5294" s="1">
        <v>43800</v>
      </c>
      <c r="F5294" s="1">
        <v>43880</v>
      </c>
      <c r="G5294" s="1">
        <v>43895</v>
      </c>
      <c r="H5294" s="1">
        <v>43904</v>
      </c>
      <c r="I5294" t="s">
        <v>18</v>
      </c>
      <c r="J5294">
        <v>6</v>
      </c>
      <c r="K5294">
        <v>48</v>
      </c>
      <c r="L5294">
        <v>88</v>
      </c>
      <c r="M5294">
        <v>26</v>
      </c>
      <c r="N5294">
        <v>8</v>
      </c>
      <c r="O5294">
        <v>0.1</v>
      </c>
      <c r="P5294">
        <v>732.58</v>
      </c>
      <c r="Q5294">
        <v>951.4</v>
      </c>
      <c r="R5294">
        <f>Table1[[#This Row],[OrderQuantity]]*Table1[[#This Row],[UnitPrice]]</f>
        <v>7611.2</v>
      </c>
      <c r="S5294">
        <f>Table1[[#This Row],[OrderQuantity]]*Table1[[#This Row],[UnitCost]]</f>
        <v>5860.64</v>
      </c>
      <c r="T5294">
        <f>Table1[[#This Row],[OrderQuantity]]*Table1[[#This Row],[UnitPrice]]*(1-Table1[[#This Row],[DiscountApplied]]) - (Table1[[#This Row],[OrderQuantity]]*Table1[[#This Row],[UnitCost]])</f>
        <v>989.4399999999996</v>
      </c>
      <c r="U5294">
        <f>DATEDIF(Table1[[#This Row],[ShipDate]],Table1[[#This Row],[DeliveryDate]],"d")</f>
        <v>9</v>
      </c>
      <c r="V5294" t="str">
        <f t="shared" si="165"/>
        <v>Late</v>
      </c>
    </row>
    <row r="5295" spans="2:22" x14ac:dyDescent="0.3">
      <c r="B5295" t="str">
        <f t="shared" si="164"/>
        <v>SO-005394</v>
      </c>
      <c r="C5295" t="s">
        <v>22</v>
      </c>
      <c r="D5295" t="s">
        <v>25</v>
      </c>
      <c r="E5295" s="1">
        <v>43800</v>
      </c>
      <c r="F5295" s="1">
        <v>43880</v>
      </c>
      <c r="G5295" s="1">
        <v>43900</v>
      </c>
      <c r="H5295" s="1">
        <v>43910</v>
      </c>
      <c r="I5295" t="s">
        <v>18</v>
      </c>
      <c r="J5295">
        <v>26</v>
      </c>
      <c r="K5295">
        <v>11</v>
      </c>
      <c r="L5295">
        <v>353</v>
      </c>
      <c r="M5295">
        <v>8</v>
      </c>
      <c r="N5295">
        <v>1</v>
      </c>
      <c r="O5295">
        <v>0.2</v>
      </c>
      <c r="P5295">
        <v>715.02</v>
      </c>
      <c r="Q5295">
        <v>1232.8</v>
      </c>
      <c r="R5295">
        <f>Table1[[#This Row],[OrderQuantity]]*Table1[[#This Row],[UnitPrice]]</f>
        <v>1232.8</v>
      </c>
      <c r="S5295">
        <f>Table1[[#This Row],[OrderQuantity]]*Table1[[#This Row],[UnitCost]]</f>
        <v>715.02</v>
      </c>
      <c r="T5295">
        <f>Table1[[#This Row],[OrderQuantity]]*Table1[[#This Row],[UnitPrice]]*(1-Table1[[#This Row],[DiscountApplied]]) - (Table1[[#This Row],[OrderQuantity]]*Table1[[#This Row],[UnitCost]])</f>
        <v>271.22000000000003</v>
      </c>
      <c r="U5295">
        <f>DATEDIF(Table1[[#This Row],[ShipDate]],Table1[[#This Row],[DeliveryDate]],"d")</f>
        <v>10</v>
      </c>
      <c r="V5295" t="str">
        <f t="shared" si="165"/>
        <v>Late</v>
      </c>
    </row>
    <row r="5296" spans="2:22" x14ac:dyDescent="0.3">
      <c r="B5296" t="str">
        <f t="shared" si="164"/>
        <v>SO-005395</v>
      </c>
      <c r="C5296" t="s">
        <v>22</v>
      </c>
      <c r="D5296" t="s">
        <v>25</v>
      </c>
      <c r="E5296" s="1">
        <v>43700</v>
      </c>
      <c r="F5296" s="1">
        <v>43880</v>
      </c>
      <c r="G5296" s="1">
        <v>43891</v>
      </c>
      <c r="H5296" s="1">
        <v>43895</v>
      </c>
      <c r="I5296" t="s">
        <v>18</v>
      </c>
      <c r="J5296">
        <v>26</v>
      </c>
      <c r="K5296">
        <v>15</v>
      </c>
      <c r="L5296">
        <v>356</v>
      </c>
      <c r="M5296">
        <v>35</v>
      </c>
      <c r="N5296">
        <v>8</v>
      </c>
      <c r="O5296">
        <v>0.08</v>
      </c>
      <c r="P5296">
        <v>536.20000000000005</v>
      </c>
      <c r="Q5296">
        <v>1011.7</v>
      </c>
      <c r="R5296">
        <f>Table1[[#This Row],[OrderQuantity]]*Table1[[#This Row],[UnitPrice]]</f>
        <v>8093.6</v>
      </c>
      <c r="S5296">
        <f>Table1[[#This Row],[OrderQuantity]]*Table1[[#This Row],[UnitCost]]</f>
        <v>4289.6000000000004</v>
      </c>
      <c r="T5296">
        <f>Table1[[#This Row],[OrderQuantity]]*Table1[[#This Row],[UnitPrice]]*(1-Table1[[#This Row],[DiscountApplied]]) - (Table1[[#This Row],[OrderQuantity]]*Table1[[#This Row],[UnitCost]])</f>
        <v>3156.5120000000006</v>
      </c>
      <c r="U5296">
        <f>DATEDIF(Table1[[#This Row],[ShipDate]],Table1[[#This Row],[DeliveryDate]],"d")</f>
        <v>4</v>
      </c>
      <c r="V5296" t="str">
        <f t="shared" si="165"/>
        <v>On Time</v>
      </c>
    </row>
    <row r="5297" spans="2:22" x14ac:dyDescent="0.3">
      <c r="B5297" t="str">
        <f t="shared" si="164"/>
        <v>SO-005396</v>
      </c>
      <c r="C5297" t="s">
        <v>21</v>
      </c>
      <c r="D5297" t="s">
        <v>23</v>
      </c>
      <c r="E5297" s="1">
        <v>43800</v>
      </c>
      <c r="F5297" s="1">
        <v>43880</v>
      </c>
      <c r="G5297" s="1">
        <v>43906</v>
      </c>
      <c r="H5297" s="1">
        <v>43907</v>
      </c>
      <c r="I5297" t="s">
        <v>18</v>
      </c>
      <c r="J5297">
        <v>24</v>
      </c>
      <c r="K5297">
        <v>15</v>
      </c>
      <c r="L5297">
        <v>319</v>
      </c>
      <c r="M5297">
        <v>18</v>
      </c>
      <c r="N5297">
        <v>4</v>
      </c>
      <c r="O5297">
        <v>0.05</v>
      </c>
      <c r="P5297">
        <v>542.70000000000005</v>
      </c>
      <c r="Q5297">
        <v>1005</v>
      </c>
      <c r="R5297">
        <f>Table1[[#This Row],[OrderQuantity]]*Table1[[#This Row],[UnitPrice]]</f>
        <v>4020</v>
      </c>
      <c r="S5297">
        <f>Table1[[#This Row],[OrderQuantity]]*Table1[[#This Row],[UnitCost]]</f>
        <v>2170.8000000000002</v>
      </c>
      <c r="T5297">
        <f>Table1[[#This Row],[OrderQuantity]]*Table1[[#This Row],[UnitPrice]]*(1-Table1[[#This Row],[DiscountApplied]]) - (Table1[[#This Row],[OrderQuantity]]*Table1[[#This Row],[UnitCost]])</f>
        <v>1648.1999999999998</v>
      </c>
      <c r="U5297">
        <f>DATEDIF(Table1[[#This Row],[ShipDate]],Table1[[#This Row],[DeliveryDate]],"d")</f>
        <v>1</v>
      </c>
      <c r="V5297" t="str">
        <f t="shared" si="165"/>
        <v>On Time</v>
      </c>
    </row>
    <row r="5298" spans="2:22" x14ac:dyDescent="0.3">
      <c r="B5298" t="str">
        <f t="shared" si="164"/>
        <v>SO-005397</v>
      </c>
      <c r="C5298" t="s">
        <v>19</v>
      </c>
      <c r="D5298" t="s">
        <v>24</v>
      </c>
      <c r="E5298" s="1">
        <v>43800</v>
      </c>
      <c r="F5298" s="1">
        <v>43880</v>
      </c>
      <c r="G5298" s="1">
        <v>43893</v>
      </c>
      <c r="H5298" s="1">
        <v>43901</v>
      </c>
      <c r="I5298" t="s">
        <v>18</v>
      </c>
      <c r="J5298">
        <v>19</v>
      </c>
      <c r="K5298">
        <v>35</v>
      </c>
      <c r="L5298">
        <v>31</v>
      </c>
      <c r="M5298">
        <v>18</v>
      </c>
      <c r="N5298">
        <v>5</v>
      </c>
      <c r="O5298">
        <v>0.08</v>
      </c>
      <c r="P5298">
        <v>994.95</v>
      </c>
      <c r="Q5298">
        <v>1989.9</v>
      </c>
      <c r="R5298">
        <f>Table1[[#This Row],[OrderQuantity]]*Table1[[#This Row],[UnitPrice]]</f>
        <v>9949.5</v>
      </c>
      <c r="S5298">
        <f>Table1[[#This Row],[OrderQuantity]]*Table1[[#This Row],[UnitCost]]</f>
        <v>4974.75</v>
      </c>
      <c r="T5298">
        <f>Table1[[#This Row],[OrderQuantity]]*Table1[[#This Row],[UnitPrice]]*(1-Table1[[#This Row],[DiscountApplied]]) - (Table1[[#This Row],[OrderQuantity]]*Table1[[#This Row],[UnitCost]])</f>
        <v>4178.7900000000009</v>
      </c>
      <c r="U5298">
        <f>DATEDIF(Table1[[#This Row],[ShipDate]],Table1[[#This Row],[DeliveryDate]],"d")</f>
        <v>8</v>
      </c>
      <c r="V5298" t="str">
        <f t="shared" si="165"/>
        <v>Late</v>
      </c>
    </row>
    <row r="5299" spans="2:22" x14ac:dyDescent="0.3">
      <c r="B5299" t="str">
        <f t="shared" si="164"/>
        <v>SO-005398</v>
      </c>
      <c r="C5299" t="s">
        <v>16</v>
      </c>
      <c r="D5299" t="s">
        <v>17</v>
      </c>
      <c r="E5299" s="1">
        <v>43800</v>
      </c>
      <c r="F5299" s="1">
        <v>43880</v>
      </c>
      <c r="G5299" s="1">
        <v>43882</v>
      </c>
      <c r="H5299" s="1">
        <v>43889</v>
      </c>
      <c r="I5299" t="s">
        <v>18</v>
      </c>
      <c r="J5299">
        <v>3</v>
      </c>
      <c r="K5299">
        <v>40</v>
      </c>
      <c r="L5299">
        <v>230</v>
      </c>
      <c r="M5299">
        <v>33</v>
      </c>
      <c r="N5299">
        <v>6</v>
      </c>
      <c r="O5299">
        <v>0.2</v>
      </c>
      <c r="P5299">
        <v>675.36</v>
      </c>
      <c r="Q5299">
        <v>938</v>
      </c>
      <c r="R5299">
        <f>Table1[[#This Row],[OrderQuantity]]*Table1[[#This Row],[UnitPrice]]</f>
        <v>5628</v>
      </c>
      <c r="S5299">
        <f>Table1[[#This Row],[OrderQuantity]]*Table1[[#This Row],[UnitCost]]</f>
        <v>4052.16</v>
      </c>
      <c r="T5299">
        <f>Table1[[#This Row],[OrderQuantity]]*Table1[[#This Row],[UnitPrice]]*(1-Table1[[#This Row],[DiscountApplied]]) - (Table1[[#This Row],[OrderQuantity]]*Table1[[#This Row],[UnitCost]])</f>
        <v>450.24000000000069</v>
      </c>
      <c r="U5299">
        <f>DATEDIF(Table1[[#This Row],[ShipDate]],Table1[[#This Row],[DeliveryDate]],"d")</f>
        <v>7</v>
      </c>
      <c r="V5299" t="str">
        <f t="shared" si="165"/>
        <v>On Time</v>
      </c>
    </row>
    <row r="5300" spans="2:22" x14ac:dyDescent="0.3">
      <c r="B5300" t="str">
        <f t="shared" si="164"/>
        <v>SO-005399</v>
      </c>
      <c r="C5300" t="s">
        <v>16</v>
      </c>
      <c r="D5300" t="s">
        <v>17</v>
      </c>
      <c r="E5300" s="1">
        <v>43700</v>
      </c>
      <c r="F5300" s="1">
        <v>43880</v>
      </c>
      <c r="G5300" s="1">
        <v>43885</v>
      </c>
      <c r="H5300" s="1">
        <v>43894</v>
      </c>
      <c r="I5300" t="s">
        <v>18</v>
      </c>
      <c r="J5300">
        <v>2</v>
      </c>
      <c r="K5300">
        <v>14</v>
      </c>
      <c r="L5300">
        <v>230</v>
      </c>
      <c r="M5300">
        <v>12</v>
      </c>
      <c r="N5300">
        <v>3</v>
      </c>
      <c r="O5300">
        <v>0.2</v>
      </c>
      <c r="P5300">
        <v>2278</v>
      </c>
      <c r="Q5300">
        <v>2680</v>
      </c>
      <c r="R5300">
        <f>Table1[[#This Row],[OrderQuantity]]*Table1[[#This Row],[UnitPrice]]</f>
        <v>8040</v>
      </c>
      <c r="S5300">
        <f>Table1[[#This Row],[OrderQuantity]]*Table1[[#This Row],[UnitCost]]</f>
        <v>6834</v>
      </c>
      <c r="T5300">
        <f>Table1[[#This Row],[OrderQuantity]]*Table1[[#This Row],[UnitPrice]]*(1-Table1[[#This Row],[DiscountApplied]]) - (Table1[[#This Row],[OrderQuantity]]*Table1[[#This Row],[UnitCost]])</f>
        <v>-402</v>
      </c>
      <c r="U5300">
        <f>DATEDIF(Table1[[#This Row],[ShipDate]],Table1[[#This Row],[DeliveryDate]],"d")</f>
        <v>9</v>
      </c>
      <c r="V5300" t="str">
        <f t="shared" si="165"/>
        <v>Late</v>
      </c>
    </row>
    <row r="5301" spans="2:22" x14ac:dyDescent="0.3">
      <c r="B5301" t="str">
        <f t="shared" si="164"/>
        <v>SO-005400</v>
      </c>
      <c r="C5301" t="s">
        <v>19</v>
      </c>
      <c r="D5301" t="s">
        <v>26</v>
      </c>
      <c r="E5301" s="1">
        <v>43800</v>
      </c>
      <c r="F5301" s="1">
        <v>43880</v>
      </c>
      <c r="G5301" s="1">
        <v>43893</v>
      </c>
      <c r="H5301" s="1">
        <v>43895</v>
      </c>
      <c r="I5301" t="s">
        <v>18</v>
      </c>
      <c r="J5301">
        <v>17</v>
      </c>
      <c r="K5301">
        <v>19</v>
      </c>
      <c r="L5301">
        <v>68</v>
      </c>
      <c r="M5301">
        <v>37</v>
      </c>
      <c r="N5301">
        <v>2</v>
      </c>
      <c r="O5301">
        <v>0.2</v>
      </c>
      <c r="P5301">
        <v>2156.73</v>
      </c>
      <c r="Q5301">
        <v>2914.5</v>
      </c>
      <c r="R5301">
        <f>Table1[[#This Row],[OrderQuantity]]*Table1[[#This Row],[UnitPrice]]</f>
        <v>5829</v>
      </c>
      <c r="S5301">
        <f>Table1[[#This Row],[OrderQuantity]]*Table1[[#This Row],[UnitCost]]</f>
        <v>4313.46</v>
      </c>
      <c r="T5301">
        <f>Table1[[#This Row],[OrderQuantity]]*Table1[[#This Row],[UnitPrice]]*(1-Table1[[#This Row],[DiscountApplied]]) - (Table1[[#This Row],[OrderQuantity]]*Table1[[#This Row],[UnitCost]])</f>
        <v>349.73999999999978</v>
      </c>
      <c r="U5301">
        <f>DATEDIF(Table1[[#This Row],[ShipDate]],Table1[[#This Row],[DeliveryDate]],"d")</f>
        <v>2</v>
      </c>
      <c r="V5301" t="str">
        <f t="shared" si="165"/>
        <v>On Time</v>
      </c>
    </row>
    <row r="5302" spans="2:22" x14ac:dyDescent="0.3">
      <c r="B5302" t="str">
        <f t="shared" si="164"/>
        <v>SO-005401</v>
      </c>
      <c r="C5302" t="s">
        <v>16</v>
      </c>
      <c r="D5302" t="s">
        <v>20</v>
      </c>
      <c r="E5302" s="1">
        <v>43700</v>
      </c>
      <c r="F5302" s="1">
        <v>43880</v>
      </c>
      <c r="G5302" s="1">
        <v>43888</v>
      </c>
      <c r="H5302" s="1">
        <v>43896</v>
      </c>
      <c r="I5302" t="s">
        <v>18</v>
      </c>
      <c r="J5302">
        <v>2</v>
      </c>
      <c r="K5302">
        <v>37</v>
      </c>
      <c r="L5302">
        <v>193</v>
      </c>
      <c r="M5302">
        <v>28</v>
      </c>
      <c r="N5302">
        <v>8</v>
      </c>
      <c r="O5302">
        <v>0.05</v>
      </c>
      <c r="P5302">
        <v>633.15</v>
      </c>
      <c r="Q5302">
        <v>904.5</v>
      </c>
      <c r="R5302">
        <f>Table1[[#This Row],[OrderQuantity]]*Table1[[#This Row],[UnitPrice]]</f>
        <v>7236</v>
      </c>
      <c r="S5302">
        <f>Table1[[#This Row],[OrderQuantity]]*Table1[[#This Row],[UnitCost]]</f>
        <v>5065.2</v>
      </c>
      <c r="T5302">
        <f>Table1[[#This Row],[OrderQuantity]]*Table1[[#This Row],[UnitPrice]]*(1-Table1[[#This Row],[DiscountApplied]]) - (Table1[[#This Row],[OrderQuantity]]*Table1[[#This Row],[UnitCost]])</f>
        <v>1809</v>
      </c>
      <c r="U5302">
        <f>DATEDIF(Table1[[#This Row],[ShipDate]],Table1[[#This Row],[DeliveryDate]],"d")</f>
        <v>8</v>
      </c>
      <c r="V5302" t="str">
        <f t="shared" si="165"/>
        <v>Late</v>
      </c>
    </row>
    <row r="5303" spans="2:22" x14ac:dyDescent="0.3">
      <c r="B5303" t="str">
        <f t="shared" si="164"/>
        <v>SO-005402</v>
      </c>
      <c r="C5303" t="s">
        <v>22</v>
      </c>
      <c r="D5303" t="s">
        <v>20</v>
      </c>
      <c r="E5303" s="1">
        <v>43800</v>
      </c>
      <c r="F5303" s="1">
        <v>43880</v>
      </c>
      <c r="G5303" s="1">
        <v>43900</v>
      </c>
      <c r="H5303" s="1">
        <v>43906</v>
      </c>
      <c r="I5303" t="s">
        <v>18</v>
      </c>
      <c r="J5303">
        <v>28</v>
      </c>
      <c r="K5303">
        <v>8</v>
      </c>
      <c r="L5303">
        <v>139</v>
      </c>
      <c r="M5303">
        <v>3</v>
      </c>
      <c r="N5303">
        <v>2</v>
      </c>
      <c r="O5303">
        <v>0.05</v>
      </c>
      <c r="P5303">
        <v>1685.39</v>
      </c>
      <c r="Q5303">
        <v>2592.9</v>
      </c>
      <c r="R5303">
        <f>Table1[[#This Row],[OrderQuantity]]*Table1[[#This Row],[UnitPrice]]</f>
        <v>5185.8</v>
      </c>
      <c r="S5303">
        <f>Table1[[#This Row],[OrderQuantity]]*Table1[[#This Row],[UnitCost]]</f>
        <v>3370.78</v>
      </c>
      <c r="T5303">
        <f>Table1[[#This Row],[OrderQuantity]]*Table1[[#This Row],[UnitPrice]]*(1-Table1[[#This Row],[DiscountApplied]]) - (Table1[[#This Row],[OrderQuantity]]*Table1[[#This Row],[UnitCost]])</f>
        <v>1555.73</v>
      </c>
      <c r="U5303">
        <f>DATEDIF(Table1[[#This Row],[ShipDate]],Table1[[#This Row],[DeliveryDate]],"d")</f>
        <v>6</v>
      </c>
      <c r="V5303" t="str">
        <f t="shared" si="165"/>
        <v>On Time</v>
      </c>
    </row>
    <row r="5304" spans="2:22" x14ac:dyDescent="0.3">
      <c r="B5304" t="str">
        <f t="shared" si="164"/>
        <v>SO-005403</v>
      </c>
      <c r="C5304" t="s">
        <v>16</v>
      </c>
      <c r="D5304" t="s">
        <v>20</v>
      </c>
      <c r="E5304" s="1">
        <v>43800</v>
      </c>
      <c r="F5304" s="1">
        <v>43880</v>
      </c>
      <c r="G5304" s="1">
        <v>43894</v>
      </c>
      <c r="H5304" s="1">
        <v>43897</v>
      </c>
      <c r="I5304" t="s">
        <v>18</v>
      </c>
      <c r="J5304">
        <v>8</v>
      </c>
      <c r="K5304">
        <v>49</v>
      </c>
      <c r="L5304">
        <v>144</v>
      </c>
      <c r="M5304">
        <v>24</v>
      </c>
      <c r="N5304">
        <v>1</v>
      </c>
      <c r="O5304">
        <v>0.05</v>
      </c>
      <c r="P5304">
        <v>101.3</v>
      </c>
      <c r="Q5304">
        <v>180.9</v>
      </c>
      <c r="R5304">
        <f>Table1[[#This Row],[OrderQuantity]]*Table1[[#This Row],[UnitPrice]]</f>
        <v>180.9</v>
      </c>
      <c r="S5304">
        <f>Table1[[#This Row],[OrderQuantity]]*Table1[[#This Row],[UnitCost]]</f>
        <v>101.3</v>
      </c>
      <c r="T5304">
        <f>Table1[[#This Row],[OrderQuantity]]*Table1[[#This Row],[UnitPrice]]*(1-Table1[[#This Row],[DiscountApplied]]) - (Table1[[#This Row],[OrderQuantity]]*Table1[[#This Row],[UnitCost]])</f>
        <v>70.554999999999993</v>
      </c>
      <c r="U5304">
        <f>DATEDIF(Table1[[#This Row],[ShipDate]],Table1[[#This Row],[DeliveryDate]],"d")</f>
        <v>3</v>
      </c>
      <c r="V5304" t="str">
        <f t="shared" si="165"/>
        <v>On Time</v>
      </c>
    </row>
    <row r="5305" spans="2:22" x14ac:dyDescent="0.3">
      <c r="B5305" t="str">
        <f t="shared" si="164"/>
        <v>SO-005404</v>
      </c>
      <c r="C5305" t="s">
        <v>16</v>
      </c>
      <c r="D5305" t="s">
        <v>24</v>
      </c>
      <c r="E5305" s="1">
        <v>43700</v>
      </c>
      <c r="F5305" s="1">
        <v>43880</v>
      </c>
      <c r="G5305" s="1">
        <v>43889</v>
      </c>
      <c r="H5305" s="1">
        <v>43897</v>
      </c>
      <c r="I5305" t="s">
        <v>18</v>
      </c>
      <c r="J5305">
        <v>9</v>
      </c>
      <c r="K5305">
        <v>11</v>
      </c>
      <c r="L5305">
        <v>30</v>
      </c>
      <c r="M5305">
        <v>12</v>
      </c>
      <c r="N5305">
        <v>3</v>
      </c>
      <c r="O5305">
        <v>0.4</v>
      </c>
      <c r="P5305">
        <v>1682.77</v>
      </c>
      <c r="Q5305">
        <v>4006.6</v>
      </c>
      <c r="R5305">
        <f>Table1[[#This Row],[OrderQuantity]]*Table1[[#This Row],[UnitPrice]]</f>
        <v>12019.8</v>
      </c>
      <c r="S5305">
        <f>Table1[[#This Row],[OrderQuantity]]*Table1[[#This Row],[UnitCost]]</f>
        <v>5048.3099999999995</v>
      </c>
      <c r="T5305">
        <f>Table1[[#This Row],[OrderQuantity]]*Table1[[#This Row],[UnitPrice]]*(1-Table1[[#This Row],[DiscountApplied]]) - (Table1[[#This Row],[OrderQuantity]]*Table1[[#This Row],[UnitCost]])</f>
        <v>2163.5699999999997</v>
      </c>
      <c r="U5305">
        <f>DATEDIF(Table1[[#This Row],[ShipDate]],Table1[[#This Row],[DeliveryDate]],"d")</f>
        <v>8</v>
      </c>
      <c r="V5305" t="str">
        <f t="shared" si="165"/>
        <v>Late</v>
      </c>
    </row>
    <row r="5306" spans="2:22" x14ac:dyDescent="0.3">
      <c r="B5306" t="str">
        <f t="shared" si="164"/>
        <v>SO-005405</v>
      </c>
      <c r="C5306" t="s">
        <v>22</v>
      </c>
      <c r="D5306" t="s">
        <v>20</v>
      </c>
      <c r="E5306" s="1">
        <v>43800</v>
      </c>
      <c r="F5306" s="1">
        <v>43880</v>
      </c>
      <c r="G5306" s="1">
        <v>43897</v>
      </c>
      <c r="H5306" s="1">
        <v>43898</v>
      </c>
      <c r="I5306" t="s">
        <v>18</v>
      </c>
      <c r="J5306">
        <v>27</v>
      </c>
      <c r="K5306">
        <v>30</v>
      </c>
      <c r="L5306">
        <v>184</v>
      </c>
      <c r="M5306">
        <v>30</v>
      </c>
      <c r="N5306">
        <v>4</v>
      </c>
      <c r="O5306">
        <v>0.15</v>
      </c>
      <c r="P5306">
        <v>1267.31</v>
      </c>
      <c r="Q5306">
        <v>1949.7</v>
      </c>
      <c r="R5306">
        <f>Table1[[#This Row],[OrderQuantity]]*Table1[[#This Row],[UnitPrice]]</f>
        <v>7798.8</v>
      </c>
      <c r="S5306">
        <f>Table1[[#This Row],[OrderQuantity]]*Table1[[#This Row],[UnitCost]]</f>
        <v>5069.24</v>
      </c>
      <c r="T5306">
        <f>Table1[[#This Row],[OrderQuantity]]*Table1[[#This Row],[UnitPrice]]*(1-Table1[[#This Row],[DiscountApplied]]) - (Table1[[#This Row],[OrderQuantity]]*Table1[[#This Row],[UnitCost]])</f>
        <v>1559.7399999999998</v>
      </c>
      <c r="U5306">
        <f>DATEDIF(Table1[[#This Row],[ShipDate]],Table1[[#This Row],[DeliveryDate]],"d")</f>
        <v>1</v>
      </c>
      <c r="V5306" t="str">
        <f t="shared" si="165"/>
        <v>On Time</v>
      </c>
    </row>
    <row r="5307" spans="2:22" x14ac:dyDescent="0.3">
      <c r="B5307" t="str">
        <f t="shared" si="164"/>
        <v>SO-005406</v>
      </c>
      <c r="C5307" t="s">
        <v>19</v>
      </c>
      <c r="D5307" t="s">
        <v>23</v>
      </c>
      <c r="E5307" s="1">
        <v>43800</v>
      </c>
      <c r="F5307" s="1">
        <v>43881</v>
      </c>
      <c r="G5307" s="1">
        <v>43893</v>
      </c>
      <c r="H5307" s="1">
        <v>43902</v>
      </c>
      <c r="I5307" t="s">
        <v>18</v>
      </c>
      <c r="J5307">
        <v>15</v>
      </c>
      <c r="K5307">
        <v>27</v>
      </c>
      <c r="L5307">
        <v>264</v>
      </c>
      <c r="M5307">
        <v>43</v>
      </c>
      <c r="N5307">
        <v>8</v>
      </c>
      <c r="O5307">
        <v>0.05</v>
      </c>
      <c r="P5307">
        <v>1526.26</v>
      </c>
      <c r="Q5307">
        <v>2278</v>
      </c>
      <c r="R5307">
        <f>Table1[[#This Row],[OrderQuantity]]*Table1[[#This Row],[UnitPrice]]</f>
        <v>18224</v>
      </c>
      <c r="S5307">
        <f>Table1[[#This Row],[OrderQuantity]]*Table1[[#This Row],[UnitCost]]</f>
        <v>12210.08</v>
      </c>
      <c r="T5307">
        <f>Table1[[#This Row],[OrderQuantity]]*Table1[[#This Row],[UnitPrice]]*(1-Table1[[#This Row],[DiscountApplied]]) - (Table1[[#This Row],[OrderQuantity]]*Table1[[#This Row],[UnitCost]])</f>
        <v>5102.7199999999993</v>
      </c>
      <c r="U5307">
        <f>DATEDIF(Table1[[#This Row],[ShipDate]],Table1[[#This Row],[DeliveryDate]],"d")</f>
        <v>9</v>
      </c>
      <c r="V5307" t="str">
        <f t="shared" si="165"/>
        <v>Late</v>
      </c>
    </row>
    <row r="5308" spans="2:22" x14ac:dyDescent="0.3">
      <c r="B5308" t="str">
        <f t="shared" si="164"/>
        <v>SO-005407</v>
      </c>
      <c r="C5308" t="s">
        <v>16</v>
      </c>
      <c r="D5308" t="s">
        <v>23</v>
      </c>
      <c r="E5308" s="1">
        <v>43800</v>
      </c>
      <c r="F5308" s="1">
        <v>43881</v>
      </c>
      <c r="G5308" s="1">
        <v>43903</v>
      </c>
      <c r="H5308" s="1">
        <v>43909</v>
      </c>
      <c r="I5308" t="s">
        <v>18</v>
      </c>
      <c r="J5308">
        <v>6</v>
      </c>
      <c r="K5308">
        <v>10</v>
      </c>
      <c r="L5308">
        <v>297</v>
      </c>
      <c r="M5308">
        <v>14</v>
      </c>
      <c r="N5308">
        <v>8</v>
      </c>
      <c r="O5308">
        <v>0.3</v>
      </c>
      <c r="P5308">
        <v>2206.1799999999998</v>
      </c>
      <c r="Q5308">
        <v>3939.6</v>
      </c>
      <c r="R5308">
        <f>Table1[[#This Row],[OrderQuantity]]*Table1[[#This Row],[UnitPrice]]</f>
        <v>31516.799999999999</v>
      </c>
      <c r="S5308">
        <f>Table1[[#This Row],[OrderQuantity]]*Table1[[#This Row],[UnitCost]]</f>
        <v>17649.439999999999</v>
      </c>
      <c r="T5308">
        <f>Table1[[#This Row],[OrderQuantity]]*Table1[[#This Row],[UnitPrice]]*(1-Table1[[#This Row],[DiscountApplied]]) - (Table1[[#This Row],[OrderQuantity]]*Table1[[#This Row],[UnitCost]])</f>
        <v>4412.32</v>
      </c>
      <c r="U5308">
        <f>DATEDIF(Table1[[#This Row],[ShipDate]],Table1[[#This Row],[DeliveryDate]],"d")</f>
        <v>6</v>
      </c>
      <c r="V5308" t="str">
        <f t="shared" si="165"/>
        <v>On Time</v>
      </c>
    </row>
    <row r="5309" spans="2:22" x14ac:dyDescent="0.3">
      <c r="B5309" t="str">
        <f t="shared" si="164"/>
        <v>SO-005408</v>
      </c>
      <c r="C5309" t="s">
        <v>16</v>
      </c>
      <c r="D5309" t="s">
        <v>23</v>
      </c>
      <c r="E5309" s="1">
        <v>43700</v>
      </c>
      <c r="F5309" s="1">
        <v>43881</v>
      </c>
      <c r="G5309" s="1">
        <v>43883</v>
      </c>
      <c r="H5309" s="1">
        <v>43889</v>
      </c>
      <c r="I5309" t="s">
        <v>18</v>
      </c>
      <c r="J5309">
        <v>9</v>
      </c>
      <c r="K5309">
        <v>39</v>
      </c>
      <c r="L5309">
        <v>276</v>
      </c>
      <c r="M5309">
        <v>5</v>
      </c>
      <c r="N5309">
        <v>6</v>
      </c>
      <c r="O5309">
        <v>0.1</v>
      </c>
      <c r="P5309">
        <v>1739.32</v>
      </c>
      <c r="Q5309">
        <v>3953</v>
      </c>
      <c r="R5309">
        <f>Table1[[#This Row],[OrderQuantity]]*Table1[[#This Row],[UnitPrice]]</f>
        <v>23718</v>
      </c>
      <c r="S5309">
        <f>Table1[[#This Row],[OrderQuantity]]*Table1[[#This Row],[UnitCost]]</f>
        <v>10435.92</v>
      </c>
      <c r="T5309">
        <f>Table1[[#This Row],[OrderQuantity]]*Table1[[#This Row],[UnitPrice]]*(1-Table1[[#This Row],[DiscountApplied]]) - (Table1[[#This Row],[OrderQuantity]]*Table1[[#This Row],[UnitCost]])</f>
        <v>10910.28</v>
      </c>
      <c r="U5309">
        <f>DATEDIF(Table1[[#This Row],[ShipDate]],Table1[[#This Row],[DeliveryDate]],"d")</f>
        <v>6</v>
      </c>
      <c r="V5309" t="str">
        <f t="shared" si="165"/>
        <v>On Time</v>
      </c>
    </row>
    <row r="5310" spans="2:22" x14ac:dyDescent="0.3">
      <c r="B5310" t="str">
        <f t="shared" si="164"/>
        <v>SO-005409</v>
      </c>
      <c r="C5310" t="s">
        <v>16</v>
      </c>
      <c r="D5310" t="s">
        <v>25</v>
      </c>
      <c r="E5310" s="1">
        <v>43800</v>
      </c>
      <c r="F5310" s="1">
        <v>43881</v>
      </c>
      <c r="G5310" s="1">
        <v>43891</v>
      </c>
      <c r="H5310" s="1">
        <v>43894</v>
      </c>
      <c r="I5310" t="s">
        <v>18</v>
      </c>
      <c r="J5310">
        <v>1</v>
      </c>
      <c r="K5310">
        <v>30</v>
      </c>
      <c r="L5310">
        <v>362</v>
      </c>
      <c r="M5310">
        <v>40</v>
      </c>
      <c r="N5310">
        <v>5</v>
      </c>
      <c r="O5310">
        <v>0.3</v>
      </c>
      <c r="P5310">
        <v>723.06</v>
      </c>
      <c r="Q5310">
        <v>1018.4</v>
      </c>
      <c r="R5310">
        <f>Table1[[#This Row],[OrderQuantity]]*Table1[[#This Row],[UnitPrice]]</f>
        <v>5092</v>
      </c>
      <c r="S5310">
        <f>Table1[[#This Row],[OrderQuantity]]*Table1[[#This Row],[UnitCost]]</f>
        <v>3615.2999999999997</v>
      </c>
      <c r="T5310">
        <f>Table1[[#This Row],[OrderQuantity]]*Table1[[#This Row],[UnitPrice]]*(1-Table1[[#This Row],[DiscountApplied]]) - (Table1[[#This Row],[OrderQuantity]]*Table1[[#This Row],[UnitCost]])</f>
        <v>-50.900000000000091</v>
      </c>
      <c r="U5310">
        <f>DATEDIF(Table1[[#This Row],[ShipDate]],Table1[[#This Row],[DeliveryDate]],"d")</f>
        <v>3</v>
      </c>
      <c r="V5310" t="str">
        <f t="shared" si="165"/>
        <v>On Time</v>
      </c>
    </row>
    <row r="5311" spans="2:22" x14ac:dyDescent="0.3">
      <c r="B5311" t="str">
        <f t="shared" si="164"/>
        <v>SO-005410</v>
      </c>
      <c r="C5311" t="s">
        <v>16</v>
      </c>
      <c r="D5311" t="s">
        <v>24</v>
      </c>
      <c r="E5311" s="1">
        <v>43800</v>
      </c>
      <c r="F5311" s="1">
        <v>43881</v>
      </c>
      <c r="G5311" s="1">
        <v>43897</v>
      </c>
      <c r="H5311" s="1">
        <v>43906</v>
      </c>
      <c r="I5311" t="s">
        <v>18</v>
      </c>
      <c r="J5311">
        <v>7</v>
      </c>
      <c r="K5311">
        <v>40</v>
      </c>
      <c r="L5311">
        <v>16</v>
      </c>
      <c r="M5311">
        <v>14</v>
      </c>
      <c r="N5311">
        <v>1</v>
      </c>
      <c r="O5311">
        <v>0.08</v>
      </c>
      <c r="P5311">
        <v>3279.32</v>
      </c>
      <c r="Q5311">
        <v>5045.1000000000004</v>
      </c>
      <c r="R5311">
        <f>Table1[[#This Row],[OrderQuantity]]*Table1[[#This Row],[UnitPrice]]</f>
        <v>5045.1000000000004</v>
      </c>
      <c r="S5311">
        <f>Table1[[#This Row],[OrderQuantity]]*Table1[[#This Row],[UnitCost]]</f>
        <v>3279.32</v>
      </c>
      <c r="T5311">
        <f>Table1[[#This Row],[OrderQuantity]]*Table1[[#This Row],[UnitPrice]]*(1-Table1[[#This Row],[DiscountApplied]]) - (Table1[[#This Row],[OrderQuantity]]*Table1[[#This Row],[UnitCost]])</f>
        <v>1362.172</v>
      </c>
      <c r="U5311">
        <f>DATEDIF(Table1[[#This Row],[ShipDate]],Table1[[#This Row],[DeliveryDate]],"d")</f>
        <v>9</v>
      </c>
      <c r="V5311" t="str">
        <f t="shared" si="165"/>
        <v>Late</v>
      </c>
    </row>
    <row r="5312" spans="2:22" x14ac:dyDescent="0.3">
      <c r="B5312" t="str">
        <f t="shared" si="164"/>
        <v>SO-005411</v>
      </c>
      <c r="C5312" t="s">
        <v>19</v>
      </c>
      <c r="D5312" t="s">
        <v>23</v>
      </c>
      <c r="E5312" s="1">
        <v>43800</v>
      </c>
      <c r="F5312" s="1">
        <v>43881</v>
      </c>
      <c r="G5312" s="1">
        <v>43908</v>
      </c>
      <c r="H5312" s="1">
        <v>43909</v>
      </c>
      <c r="I5312" t="s">
        <v>18</v>
      </c>
      <c r="J5312">
        <v>12</v>
      </c>
      <c r="K5312">
        <v>45</v>
      </c>
      <c r="L5312">
        <v>284</v>
      </c>
      <c r="M5312">
        <v>18</v>
      </c>
      <c r="N5312">
        <v>5</v>
      </c>
      <c r="O5312">
        <v>0.05</v>
      </c>
      <c r="P5312">
        <v>3902.08</v>
      </c>
      <c r="Q5312">
        <v>6003.2</v>
      </c>
      <c r="R5312">
        <f>Table1[[#This Row],[OrderQuantity]]*Table1[[#This Row],[UnitPrice]]</f>
        <v>30016</v>
      </c>
      <c r="S5312">
        <f>Table1[[#This Row],[OrderQuantity]]*Table1[[#This Row],[UnitCost]]</f>
        <v>19510.400000000001</v>
      </c>
      <c r="T5312">
        <f>Table1[[#This Row],[OrderQuantity]]*Table1[[#This Row],[UnitPrice]]*(1-Table1[[#This Row],[DiscountApplied]]) - (Table1[[#This Row],[OrderQuantity]]*Table1[[#This Row],[UnitCost]])</f>
        <v>9004.7999999999956</v>
      </c>
      <c r="U5312">
        <f>DATEDIF(Table1[[#This Row],[ShipDate]],Table1[[#This Row],[DeliveryDate]],"d")</f>
        <v>1</v>
      </c>
      <c r="V5312" t="str">
        <f t="shared" si="165"/>
        <v>On Time</v>
      </c>
    </row>
    <row r="5313" spans="2:22" x14ac:dyDescent="0.3">
      <c r="B5313" t="str">
        <f t="shared" si="164"/>
        <v>SO-005412</v>
      </c>
      <c r="C5313" t="s">
        <v>21</v>
      </c>
      <c r="D5313" t="s">
        <v>20</v>
      </c>
      <c r="E5313" s="1">
        <v>43800</v>
      </c>
      <c r="F5313" s="1">
        <v>43881</v>
      </c>
      <c r="G5313" s="1">
        <v>43904</v>
      </c>
      <c r="H5313" s="1">
        <v>43914</v>
      </c>
      <c r="I5313" t="s">
        <v>18</v>
      </c>
      <c r="J5313">
        <v>20</v>
      </c>
      <c r="K5313">
        <v>21</v>
      </c>
      <c r="L5313">
        <v>114</v>
      </c>
      <c r="M5313">
        <v>22</v>
      </c>
      <c r="N5313">
        <v>8</v>
      </c>
      <c r="O5313">
        <v>0.08</v>
      </c>
      <c r="P5313">
        <v>499.69</v>
      </c>
      <c r="Q5313">
        <v>757.1</v>
      </c>
      <c r="R5313">
        <f>Table1[[#This Row],[OrderQuantity]]*Table1[[#This Row],[UnitPrice]]</f>
        <v>6056.8</v>
      </c>
      <c r="S5313">
        <f>Table1[[#This Row],[OrderQuantity]]*Table1[[#This Row],[UnitCost]]</f>
        <v>3997.52</v>
      </c>
      <c r="T5313">
        <f>Table1[[#This Row],[OrderQuantity]]*Table1[[#This Row],[UnitPrice]]*(1-Table1[[#This Row],[DiscountApplied]]) - (Table1[[#This Row],[OrderQuantity]]*Table1[[#This Row],[UnitCost]])</f>
        <v>1574.7360000000003</v>
      </c>
      <c r="U5313">
        <f>DATEDIF(Table1[[#This Row],[ShipDate]],Table1[[#This Row],[DeliveryDate]],"d")</f>
        <v>10</v>
      </c>
      <c r="V5313" t="str">
        <f t="shared" si="165"/>
        <v>Late</v>
      </c>
    </row>
    <row r="5314" spans="2:22" x14ac:dyDescent="0.3">
      <c r="B5314" t="str">
        <f t="shared" ref="B5314:B5377" si="166">"SO-" &amp; TEXT(ROW(B5314)+99,"000000")</f>
        <v>SO-005413</v>
      </c>
      <c r="C5314" t="s">
        <v>21</v>
      </c>
      <c r="D5314" t="s">
        <v>26</v>
      </c>
      <c r="E5314" s="1">
        <v>43700</v>
      </c>
      <c r="F5314" s="1">
        <v>43881</v>
      </c>
      <c r="G5314" s="1">
        <v>43906</v>
      </c>
      <c r="H5314" s="1">
        <v>43915</v>
      </c>
      <c r="I5314" t="s">
        <v>18</v>
      </c>
      <c r="J5314">
        <v>24</v>
      </c>
      <c r="K5314">
        <v>34</v>
      </c>
      <c r="L5314">
        <v>72</v>
      </c>
      <c r="M5314">
        <v>6</v>
      </c>
      <c r="N5314">
        <v>7</v>
      </c>
      <c r="O5314">
        <v>0.05</v>
      </c>
      <c r="P5314">
        <v>1682.37</v>
      </c>
      <c r="Q5314">
        <v>3115.5</v>
      </c>
      <c r="R5314">
        <f>Table1[[#This Row],[OrderQuantity]]*Table1[[#This Row],[UnitPrice]]</f>
        <v>21808.5</v>
      </c>
      <c r="S5314">
        <f>Table1[[#This Row],[OrderQuantity]]*Table1[[#This Row],[UnitCost]]</f>
        <v>11776.59</v>
      </c>
      <c r="T5314">
        <f>Table1[[#This Row],[OrderQuantity]]*Table1[[#This Row],[UnitPrice]]*(1-Table1[[#This Row],[DiscountApplied]]) - (Table1[[#This Row],[OrderQuantity]]*Table1[[#This Row],[UnitCost]])</f>
        <v>8941.4850000000006</v>
      </c>
      <c r="U5314">
        <f>DATEDIF(Table1[[#This Row],[ShipDate]],Table1[[#This Row],[DeliveryDate]],"d")</f>
        <v>9</v>
      </c>
      <c r="V5314" t="str">
        <f t="shared" ref="V5314:V5377" si="167">IF(U5314&gt;7,"Late","On Time")</f>
        <v>Late</v>
      </c>
    </row>
    <row r="5315" spans="2:22" x14ac:dyDescent="0.3">
      <c r="B5315" t="str">
        <f t="shared" si="166"/>
        <v>SO-005414</v>
      </c>
      <c r="C5315" t="s">
        <v>16</v>
      </c>
      <c r="D5315" t="s">
        <v>24</v>
      </c>
      <c r="E5315" s="1">
        <v>43800</v>
      </c>
      <c r="F5315" s="1">
        <v>43881</v>
      </c>
      <c r="G5315" s="1">
        <v>43885</v>
      </c>
      <c r="H5315" s="1">
        <v>43892</v>
      </c>
      <c r="I5315" t="s">
        <v>18</v>
      </c>
      <c r="J5315">
        <v>2</v>
      </c>
      <c r="K5315">
        <v>47</v>
      </c>
      <c r="L5315">
        <v>1</v>
      </c>
      <c r="M5315">
        <v>27</v>
      </c>
      <c r="N5315">
        <v>4</v>
      </c>
      <c r="O5315">
        <v>0.1</v>
      </c>
      <c r="P5315">
        <v>1413.57</v>
      </c>
      <c r="Q5315">
        <v>1835.8</v>
      </c>
      <c r="R5315">
        <f>Table1[[#This Row],[OrderQuantity]]*Table1[[#This Row],[UnitPrice]]</f>
        <v>7343.2</v>
      </c>
      <c r="S5315">
        <f>Table1[[#This Row],[OrderQuantity]]*Table1[[#This Row],[UnitCost]]</f>
        <v>5654.28</v>
      </c>
      <c r="T5315">
        <f>Table1[[#This Row],[OrderQuantity]]*Table1[[#This Row],[UnitPrice]]*(1-Table1[[#This Row],[DiscountApplied]]) - (Table1[[#This Row],[OrderQuantity]]*Table1[[#This Row],[UnitCost]])</f>
        <v>954.60000000000036</v>
      </c>
      <c r="U5315">
        <f>DATEDIF(Table1[[#This Row],[ShipDate]],Table1[[#This Row],[DeliveryDate]],"d")</f>
        <v>7</v>
      </c>
      <c r="V5315" t="str">
        <f t="shared" si="167"/>
        <v>On Time</v>
      </c>
    </row>
    <row r="5316" spans="2:22" x14ac:dyDescent="0.3">
      <c r="B5316" t="str">
        <f t="shared" si="166"/>
        <v>SO-005415</v>
      </c>
      <c r="C5316" t="s">
        <v>19</v>
      </c>
      <c r="D5316" t="s">
        <v>20</v>
      </c>
      <c r="E5316" s="1">
        <v>43800</v>
      </c>
      <c r="F5316" s="1">
        <v>43881</v>
      </c>
      <c r="G5316" s="1">
        <v>43901</v>
      </c>
      <c r="H5316" s="1">
        <v>43905</v>
      </c>
      <c r="I5316" t="s">
        <v>18</v>
      </c>
      <c r="J5316">
        <v>18</v>
      </c>
      <c r="K5316">
        <v>36</v>
      </c>
      <c r="L5316">
        <v>138</v>
      </c>
      <c r="M5316">
        <v>19</v>
      </c>
      <c r="N5316">
        <v>5</v>
      </c>
      <c r="O5316">
        <v>0.05</v>
      </c>
      <c r="P5316">
        <v>879.98</v>
      </c>
      <c r="Q5316">
        <v>1333.3</v>
      </c>
      <c r="R5316">
        <f>Table1[[#This Row],[OrderQuantity]]*Table1[[#This Row],[UnitPrice]]</f>
        <v>6666.5</v>
      </c>
      <c r="S5316">
        <f>Table1[[#This Row],[OrderQuantity]]*Table1[[#This Row],[UnitCost]]</f>
        <v>4399.8999999999996</v>
      </c>
      <c r="T5316">
        <f>Table1[[#This Row],[OrderQuantity]]*Table1[[#This Row],[UnitPrice]]*(1-Table1[[#This Row],[DiscountApplied]]) - (Table1[[#This Row],[OrderQuantity]]*Table1[[#This Row],[UnitCost]])</f>
        <v>1933.2749999999996</v>
      </c>
      <c r="U5316">
        <f>DATEDIF(Table1[[#This Row],[ShipDate]],Table1[[#This Row],[DeliveryDate]],"d")</f>
        <v>4</v>
      </c>
      <c r="V5316" t="str">
        <f t="shared" si="167"/>
        <v>On Time</v>
      </c>
    </row>
    <row r="5317" spans="2:22" x14ac:dyDescent="0.3">
      <c r="B5317" t="str">
        <f t="shared" si="166"/>
        <v>SO-005416</v>
      </c>
      <c r="C5317" t="s">
        <v>19</v>
      </c>
      <c r="D5317" t="s">
        <v>20</v>
      </c>
      <c r="E5317" s="1">
        <v>43800</v>
      </c>
      <c r="F5317" s="1">
        <v>43881</v>
      </c>
      <c r="G5317" s="1">
        <v>43900</v>
      </c>
      <c r="H5317" s="1">
        <v>43908</v>
      </c>
      <c r="I5317" t="s">
        <v>18</v>
      </c>
      <c r="J5317">
        <v>18</v>
      </c>
      <c r="K5317">
        <v>30</v>
      </c>
      <c r="L5317">
        <v>113</v>
      </c>
      <c r="M5317">
        <v>1</v>
      </c>
      <c r="N5317">
        <v>3</v>
      </c>
      <c r="O5317">
        <v>0.08</v>
      </c>
      <c r="P5317">
        <v>519.25</v>
      </c>
      <c r="Q5317">
        <v>1038.5</v>
      </c>
      <c r="R5317">
        <f>Table1[[#This Row],[OrderQuantity]]*Table1[[#This Row],[UnitPrice]]</f>
        <v>3115.5</v>
      </c>
      <c r="S5317">
        <f>Table1[[#This Row],[OrderQuantity]]*Table1[[#This Row],[UnitCost]]</f>
        <v>1557.75</v>
      </c>
      <c r="T5317">
        <f>Table1[[#This Row],[OrderQuantity]]*Table1[[#This Row],[UnitPrice]]*(1-Table1[[#This Row],[DiscountApplied]]) - (Table1[[#This Row],[OrderQuantity]]*Table1[[#This Row],[UnitCost]])</f>
        <v>1308.5100000000002</v>
      </c>
      <c r="U5317">
        <f>DATEDIF(Table1[[#This Row],[ShipDate]],Table1[[#This Row],[DeliveryDate]],"d")</f>
        <v>8</v>
      </c>
      <c r="V5317" t="str">
        <f t="shared" si="167"/>
        <v>Late</v>
      </c>
    </row>
    <row r="5318" spans="2:22" x14ac:dyDescent="0.3">
      <c r="B5318" t="str">
        <f t="shared" si="166"/>
        <v>SO-005417</v>
      </c>
      <c r="C5318" t="s">
        <v>21</v>
      </c>
      <c r="D5318" t="s">
        <v>24</v>
      </c>
      <c r="E5318" s="1">
        <v>43800</v>
      </c>
      <c r="F5318" s="1">
        <v>43882</v>
      </c>
      <c r="G5318" s="1">
        <v>43889</v>
      </c>
      <c r="H5318" s="1">
        <v>43897</v>
      </c>
      <c r="I5318" t="s">
        <v>18</v>
      </c>
      <c r="J5318">
        <v>24</v>
      </c>
      <c r="K5318">
        <v>24</v>
      </c>
      <c r="L5318">
        <v>17</v>
      </c>
      <c r="M5318">
        <v>37</v>
      </c>
      <c r="N5318">
        <v>5</v>
      </c>
      <c r="O5318">
        <v>0.15</v>
      </c>
      <c r="P5318">
        <v>2411.33</v>
      </c>
      <c r="Q5318">
        <v>3953</v>
      </c>
      <c r="R5318">
        <f>Table1[[#This Row],[OrderQuantity]]*Table1[[#This Row],[UnitPrice]]</f>
        <v>19765</v>
      </c>
      <c r="S5318">
        <f>Table1[[#This Row],[OrderQuantity]]*Table1[[#This Row],[UnitCost]]</f>
        <v>12056.65</v>
      </c>
      <c r="T5318">
        <f>Table1[[#This Row],[OrderQuantity]]*Table1[[#This Row],[UnitPrice]]*(1-Table1[[#This Row],[DiscountApplied]]) - (Table1[[#This Row],[OrderQuantity]]*Table1[[#This Row],[UnitCost]])</f>
        <v>4743.6000000000004</v>
      </c>
      <c r="U5318">
        <f>DATEDIF(Table1[[#This Row],[ShipDate]],Table1[[#This Row],[DeliveryDate]],"d")</f>
        <v>8</v>
      </c>
      <c r="V5318" t="str">
        <f t="shared" si="167"/>
        <v>Late</v>
      </c>
    </row>
    <row r="5319" spans="2:22" x14ac:dyDescent="0.3">
      <c r="B5319" t="str">
        <f t="shared" si="166"/>
        <v>SO-005418</v>
      </c>
      <c r="C5319" t="s">
        <v>16</v>
      </c>
      <c r="D5319" t="s">
        <v>26</v>
      </c>
      <c r="E5319" s="1">
        <v>43700</v>
      </c>
      <c r="F5319" s="1">
        <v>43882</v>
      </c>
      <c r="G5319" s="1">
        <v>43892</v>
      </c>
      <c r="H5319" s="1">
        <v>43894</v>
      </c>
      <c r="I5319" t="s">
        <v>18</v>
      </c>
      <c r="J5319">
        <v>3</v>
      </c>
      <c r="K5319">
        <v>40</v>
      </c>
      <c r="L5319">
        <v>63</v>
      </c>
      <c r="M5319">
        <v>41</v>
      </c>
      <c r="N5319">
        <v>8</v>
      </c>
      <c r="O5319">
        <v>0.08</v>
      </c>
      <c r="P5319">
        <v>1324.19</v>
      </c>
      <c r="Q5319">
        <v>2452.1999999999998</v>
      </c>
      <c r="R5319">
        <f>Table1[[#This Row],[OrderQuantity]]*Table1[[#This Row],[UnitPrice]]</f>
        <v>19617.599999999999</v>
      </c>
      <c r="S5319">
        <f>Table1[[#This Row],[OrderQuantity]]*Table1[[#This Row],[UnitCost]]</f>
        <v>10593.52</v>
      </c>
      <c r="T5319">
        <f>Table1[[#This Row],[OrderQuantity]]*Table1[[#This Row],[UnitPrice]]*(1-Table1[[#This Row],[DiscountApplied]]) - (Table1[[#This Row],[OrderQuantity]]*Table1[[#This Row],[UnitCost]])</f>
        <v>7454.6719999999987</v>
      </c>
      <c r="U5319">
        <f>DATEDIF(Table1[[#This Row],[ShipDate]],Table1[[#This Row],[DeliveryDate]],"d")</f>
        <v>2</v>
      </c>
      <c r="V5319" t="str">
        <f t="shared" si="167"/>
        <v>On Time</v>
      </c>
    </row>
    <row r="5320" spans="2:22" x14ac:dyDescent="0.3">
      <c r="B5320" t="str">
        <f t="shared" si="166"/>
        <v>SO-005419</v>
      </c>
      <c r="C5320" t="s">
        <v>19</v>
      </c>
      <c r="D5320" t="s">
        <v>25</v>
      </c>
      <c r="E5320" s="1">
        <v>43800</v>
      </c>
      <c r="F5320" s="1">
        <v>43882</v>
      </c>
      <c r="G5320" s="1">
        <v>43889</v>
      </c>
      <c r="H5320" s="1">
        <v>43899</v>
      </c>
      <c r="I5320" t="s">
        <v>18</v>
      </c>
      <c r="J5320">
        <v>16</v>
      </c>
      <c r="K5320">
        <v>30</v>
      </c>
      <c r="L5320">
        <v>355</v>
      </c>
      <c r="M5320">
        <v>41</v>
      </c>
      <c r="N5320">
        <v>8</v>
      </c>
      <c r="O5320">
        <v>0.05</v>
      </c>
      <c r="P5320">
        <v>1127.01</v>
      </c>
      <c r="Q5320">
        <v>1788.9</v>
      </c>
      <c r="R5320">
        <f>Table1[[#This Row],[OrderQuantity]]*Table1[[#This Row],[UnitPrice]]</f>
        <v>14311.2</v>
      </c>
      <c r="S5320">
        <f>Table1[[#This Row],[OrderQuantity]]*Table1[[#This Row],[UnitCost]]</f>
        <v>9016.08</v>
      </c>
      <c r="T5320">
        <f>Table1[[#This Row],[OrderQuantity]]*Table1[[#This Row],[UnitPrice]]*(1-Table1[[#This Row],[DiscountApplied]]) - (Table1[[#This Row],[OrderQuantity]]*Table1[[#This Row],[UnitCost]])</f>
        <v>4579.5599999999995</v>
      </c>
      <c r="U5320">
        <f>DATEDIF(Table1[[#This Row],[ShipDate]],Table1[[#This Row],[DeliveryDate]],"d")</f>
        <v>10</v>
      </c>
      <c r="V5320" t="str">
        <f t="shared" si="167"/>
        <v>Late</v>
      </c>
    </row>
    <row r="5321" spans="2:22" x14ac:dyDescent="0.3">
      <c r="B5321" t="str">
        <f t="shared" si="166"/>
        <v>SO-005420</v>
      </c>
      <c r="C5321" t="s">
        <v>21</v>
      </c>
      <c r="D5321" t="s">
        <v>20</v>
      </c>
      <c r="E5321" s="1">
        <v>43800</v>
      </c>
      <c r="F5321" s="1">
        <v>43882</v>
      </c>
      <c r="G5321" s="1">
        <v>43899</v>
      </c>
      <c r="H5321" s="1">
        <v>43908</v>
      </c>
      <c r="I5321" t="s">
        <v>18</v>
      </c>
      <c r="J5321">
        <v>22</v>
      </c>
      <c r="K5321">
        <v>39</v>
      </c>
      <c r="L5321">
        <v>181</v>
      </c>
      <c r="M5321">
        <v>42</v>
      </c>
      <c r="N5321">
        <v>2</v>
      </c>
      <c r="O5321">
        <v>0.08</v>
      </c>
      <c r="P5321">
        <v>495.67</v>
      </c>
      <c r="Q5321">
        <v>917.9</v>
      </c>
      <c r="R5321">
        <f>Table1[[#This Row],[OrderQuantity]]*Table1[[#This Row],[UnitPrice]]</f>
        <v>1835.8</v>
      </c>
      <c r="S5321">
        <f>Table1[[#This Row],[OrderQuantity]]*Table1[[#This Row],[UnitCost]]</f>
        <v>991.34</v>
      </c>
      <c r="T5321">
        <f>Table1[[#This Row],[OrderQuantity]]*Table1[[#This Row],[UnitPrice]]*(1-Table1[[#This Row],[DiscountApplied]]) - (Table1[[#This Row],[OrderQuantity]]*Table1[[#This Row],[UnitCost]])</f>
        <v>697.59599999999989</v>
      </c>
      <c r="U5321">
        <f>DATEDIF(Table1[[#This Row],[ShipDate]],Table1[[#This Row],[DeliveryDate]],"d")</f>
        <v>9</v>
      </c>
      <c r="V5321" t="str">
        <f t="shared" si="167"/>
        <v>Late</v>
      </c>
    </row>
    <row r="5322" spans="2:22" x14ac:dyDescent="0.3">
      <c r="B5322" t="str">
        <f t="shared" si="166"/>
        <v>SO-005421</v>
      </c>
      <c r="C5322" t="s">
        <v>19</v>
      </c>
      <c r="D5322" t="s">
        <v>23</v>
      </c>
      <c r="E5322" s="1">
        <v>43800</v>
      </c>
      <c r="F5322" s="1">
        <v>43882</v>
      </c>
      <c r="G5322" s="1">
        <v>43884</v>
      </c>
      <c r="H5322" s="1">
        <v>43887</v>
      </c>
      <c r="I5322" t="s">
        <v>18</v>
      </c>
      <c r="J5322">
        <v>19</v>
      </c>
      <c r="K5322">
        <v>34</v>
      </c>
      <c r="L5322">
        <v>312</v>
      </c>
      <c r="M5322">
        <v>34</v>
      </c>
      <c r="N5322">
        <v>8</v>
      </c>
      <c r="O5322">
        <v>0.08</v>
      </c>
      <c r="P5322">
        <v>2799.93</v>
      </c>
      <c r="Q5322">
        <v>3999.9</v>
      </c>
      <c r="R5322">
        <f>Table1[[#This Row],[OrderQuantity]]*Table1[[#This Row],[UnitPrice]]</f>
        <v>31999.200000000001</v>
      </c>
      <c r="S5322">
        <f>Table1[[#This Row],[OrderQuantity]]*Table1[[#This Row],[UnitCost]]</f>
        <v>22399.439999999999</v>
      </c>
      <c r="T5322">
        <f>Table1[[#This Row],[OrderQuantity]]*Table1[[#This Row],[UnitPrice]]*(1-Table1[[#This Row],[DiscountApplied]]) - (Table1[[#This Row],[OrderQuantity]]*Table1[[#This Row],[UnitCost]])</f>
        <v>7039.8240000000042</v>
      </c>
      <c r="U5322">
        <f>DATEDIF(Table1[[#This Row],[ShipDate]],Table1[[#This Row],[DeliveryDate]],"d")</f>
        <v>3</v>
      </c>
      <c r="V5322" t="str">
        <f t="shared" si="167"/>
        <v>On Time</v>
      </c>
    </row>
    <row r="5323" spans="2:22" x14ac:dyDescent="0.3">
      <c r="B5323" t="str">
        <f t="shared" si="166"/>
        <v>SO-005422</v>
      </c>
      <c r="C5323" t="s">
        <v>16</v>
      </c>
      <c r="D5323" t="s">
        <v>25</v>
      </c>
      <c r="E5323" s="1">
        <v>43800</v>
      </c>
      <c r="F5323" s="1">
        <v>43882</v>
      </c>
      <c r="G5323" s="1">
        <v>43888</v>
      </c>
      <c r="H5323" s="1">
        <v>43895</v>
      </c>
      <c r="I5323" t="s">
        <v>18</v>
      </c>
      <c r="J5323">
        <v>2</v>
      </c>
      <c r="K5323">
        <v>9</v>
      </c>
      <c r="L5323">
        <v>337</v>
      </c>
      <c r="M5323">
        <v>28</v>
      </c>
      <c r="N5323">
        <v>5</v>
      </c>
      <c r="O5323">
        <v>0.08</v>
      </c>
      <c r="P5323">
        <v>634.62</v>
      </c>
      <c r="Q5323">
        <v>991.6</v>
      </c>
      <c r="R5323">
        <f>Table1[[#This Row],[OrderQuantity]]*Table1[[#This Row],[UnitPrice]]</f>
        <v>4958</v>
      </c>
      <c r="S5323">
        <f>Table1[[#This Row],[OrderQuantity]]*Table1[[#This Row],[UnitCost]]</f>
        <v>3173.1</v>
      </c>
      <c r="T5323">
        <f>Table1[[#This Row],[OrderQuantity]]*Table1[[#This Row],[UnitPrice]]*(1-Table1[[#This Row],[DiscountApplied]]) - (Table1[[#This Row],[OrderQuantity]]*Table1[[#This Row],[UnitCost]])</f>
        <v>1388.2600000000007</v>
      </c>
      <c r="U5323">
        <f>DATEDIF(Table1[[#This Row],[ShipDate]],Table1[[#This Row],[DeliveryDate]],"d")</f>
        <v>7</v>
      </c>
      <c r="V5323" t="str">
        <f t="shared" si="167"/>
        <v>On Time</v>
      </c>
    </row>
    <row r="5324" spans="2:22" x14ac:dyDescent="0.3">
      <c r="B5324" t="str">
        <f t="shared" si="166"/>
        <v>SO-005423</v>
      </c>
      <c r="C5324" t="s">
        <v>19</v>
      </c>
      <c r="D5324" t="s">
        <v>20</v>
      </c>
      <c r="E5324" s="1">
        <v>43800</v>
      </c>
      <c r="F5324" s="1">
        <v>43882</v>
      </c>
      <c r="G5324" s="1">
        <v>43886</v>
      </c>
      <c r="H5324" s="1">
        <v>43895</v>
      </c>
      <c r="I5324" t="s">
        <v>18</v>
      </c>
      <c r="J5324">
        <v>16</v>
      </c>
      <c r="K5324">
        <v>39</v>
      </c>
      <c r="L5324">
        <v>183</v>
      </c>
      <c r="M5324">
        <v>15</v>
      </c>
      <c r="N5324">
        <v>4</v>
      </c>
      <c r="O5324">
        <v>0.15</v>
      </c>
      <c r="P5324">
        <v>195.64</v>
      </c>
      <c r="Q5324">
        <v>268</v>
      </c>
      <c r="R5324">
        <f>Table1[[#This Row],[OrderQuantity]]*Table1[[#This Row],[UnitPrice]]</f>
        <v>1072</v>
      </c>
      <c r="S5324">
        <f>Table1[[#This Row],[OrderQuantity]]*Table1[[#This Row],[UnitCost]]</f>
        <v>782.56</v>
      </c>
      <c r="T5324">
        <f>Table1[[#This Row],[OrderQuantity]]*Table1[[#This Row],[UnitPrice]]*(1-Table1[[#This Row],[DiscountApplied]]) - (Table1[[#This Row],[OrderQuantity]]*Table1[[#This Row],[UnitCost]])</f>
        <v>128.63999999999999</v>
      </c>
      <c r="U5324">
        <f>DATEDIF(Table1[[#This Row],[ShipDate]],Table1[[#This Row],[DeliveryDate]],"d")</f>
        <v>9</v>
      </c>
      <c r="V5324" t="str">
        <f t="shared" si="167"/>
        <v>Late</v>
      </c>
    </row>
    <row r="5325" spans="2:22" x14ac:dyDescent="0.3">
      <c r="B5325" t="str">
        <f t="shared" si="166"/>
        <v>SO-005424</v>
      </c>
      <c r="C5325" t="s">
        <v>16</v>
      </c>
      <c r="D5325" t="s">
        <v>23</v>
      </c>
      <c r="E5325" s="1">
        <v>43800</v>
      </c>
      <c r="F5325" s="1">
        <v>43882</v>
      </c>
      <c r="G5325" s="1">
        <v>43903</v>
      </c>
      <c r="H5325" s="1">
        <v>43908</v>
      </c>
      <c r="I5325" t="s">
        <v>18</v>
      </c>
      <c r="J5325">
        <v>9</v>
      </c>
      <c r="K5325">
        <v>28</v>
      </c>
      <c r="L5325">
        <v>306</v>
      </c>
      <c r="M5325">
        <v>43</v>
      </c>
      <c r="N5325">
        <v>4</v>
      </c>
      <c r="O5325">
        <v>0.15</v>
      </c>
      <c r="P5325">
        <v>504.85</v>
      </c>
      <c r="Q5325">
        <v>917.9</v>
      </c>
      <c r="R5325">
        <f>Table1[[#This Row],[OrderQuantity]]*Table1[[#This Row],[UnitPrice]]</f>
        <v>3671.6</v>
      </c>
      <c r="S5325">
        <f>Table1[[#This Row],[OrderQuantity]]*Table1[[#This Row],[UnitCost]]</f>
        <v>2019.4</v>
      </c>
      <c r="T5325">
        <f>Table1[[#This Row],[OrderQuantity]]*Table1[[#This Row],[UnitPrice]]*(1-Table1[[#This Row],[DiscountApplied]]) - (Table1[[#This Row],[OrderQuantity]]*Table1[[#This Row],[UnitCost]])</f>
        <v>1101.4599999999996</v>
      </c>
      <c r="U5325">
        <f>DATEDIF(Table1[[#This Row],[ShipDate]],Table1[[#This Row],[DeliveryDate]],"d")</f>
        <v>5</v>
      </c>
      <c r="V5325" t="str">
        <f t="shared" si="167"/>
        <v>On Time</v>
      </c>
    </row>
    <row r="5326" spans="2:22" x14ac:dyDescent="0.3">
      <c r="B5326" t="str">
        <f t="shared" si="166"/>
        <v>SO-005425</v>
      </c>
      <c r="C5326" t="s">
        <v>19</v>
      </c>
      <c r="D5326" t="s">
        <v>20</v>
      </c>
      <c r="E5326" s="1">
        <v>43800</v>
      </c>
      <c r="F5326" s="1">
        <v>43882</v>
      </c>
      <c r="G5326" s="1">
        <v>43895</v>
      </c>
      <c r="H5326" s="1">
        <v>43901</v>
      </c>
      <c r="I5326" t="s">
        <v>18</v>
      </c>
      <c r="J5326">
        <v>18</v>
      </c>
      <c r="K5326">
        <v>29</v>
      </c>
      <c r="L5326">
        <v>101</v>
      </c>
      <c r="M5326">
        <v>37</v>
      </c>
      <c r="N5326">
        <v>4</v>
      </c>
      <c r="O5326">
        <v>0.1</v>
      </c>
      <c r="P5326">
        <v>3895.38</v>
      </c>
      <c r="Q5326">
        <v>5125.5</v>
      </c>
      <c r="R5326">
        <f>Table1[[#This Row],[OrderQuantity]]*Table1[[#This Row],[UnitPrice]]</f>
        <v>20502</v>
      </c>
      <c r="S5326">
        <f>Table1[[#This Row],[OrderQuantity]]*Table1[[#This Row],[UnitCost]]</f>
        <v>15581.52</v>
      </c>
      <c r="T5326">
        <f>Table1[[#This Row],[OrderQuantity]]*Table1[[#This Row],[UnitPrice]]*(1-Table1[[#This Row],[DiscountApplied]]) - (Table1[[#This Row],[OrderQuantity]]*Table1[[#This Row],[UnitCost]])</f>
        <v>2870.2799999999988</v>
      </c>
      <c r="U5326">
        <f>DATEDIF(Table1[[#This Row],[ShipDate]],Table1[[#This Row],[DeliveryDate]],"d")</f>
        <v>6</v>
      </c>
      <c r="V5326" t="str">
        <f t="shared" si="167"/>
        <v>On Time</v>
      </c>
    </row>
    <row r="5327" spans="2:22" x14ac:dyDescent="0.3">
      <c r="B5327" t="str">
        <f t="shared" si="166"/>
        <v>SO-005426</v>
      </c>
      <c r="C5327" t="s">
        <v>19</v>
      </c>
      <c r="D5327" t="s">
        <v>17</v>
      </c>
      <c r="E5327" s="1">
        <v>43800</v>
      </c>
      <c r="F5327" s="1">
        <v>43882</v>
      </c>
      <c r="G5327" s="1">
        <v>43885</v>
      </c>
      <c r="H5327" s="1">
        <v>43886</v>
      </c>
      <c r="I5327" t="s">
        <v>18</v>
      </c>
      <c r="J5327">
        <v>16</v>
      </c>
      <c r="K5327">
        <v>50</v>
      </c>
      <c r="L5327">
        <v>204</v>
      </c>
      <c r="M5327">
        <v>14</v>
      </c>
      <c r="N5327">
        <v>5</v>
      </c>
      <c r="O5327">
        <v>0.08</v>
      </c>
      <c r="P5327">
        <v>1949.3</v>
      </c>
      <c r="Q5327">
        <v>2499.1</v>
      </c>
      <c r="R5327">
        <f>Table1[[#This Row],[OrderQuantity]]*Table1[[#This Row],[UnitPrice]]</f>
        <v>12495.5</v>
      </c>
      <c r="S5327">
        <f>Table1[[#This Row],[OrderQuantity]]*Table1[[#This Row],[UnitCost]]</f>
        <v>9746.5</v>
      </c>
      <c r="T5327">
        <f>Table1[[#This Row],[OrderQuantity]]*Table1[[#This Row],[UnitPrice]]*(1-Table1[[#This Row],[DiscountApplied]]) - (Table1[[#This Row],[OrderQuantity]]*Table1[[#This Row],[UnitCost]])</f>
        <v>1749.3600000000006</v>
      </c>
      <c r="U5327">
        <f>DATEDIF(Table1[[#This Row],[ShipDate]],Table1[[#This Row],[DeliveryDate]],"d")</f>
        <v>1</v>
      </c>
      <c r="V5327" t="str">
        <f t="shared" si="167"/>
        <v>On Time</v>
      </c>
    </row>
    <row r="5328" spans="2:22" x14ac:dyDescent="0.3">
      <c r="B5328" t="str">
        <f t="shared" si="166"/>
        <v>SO-005427</v>
      </c>
      <c r="C5328" t="s">
        <v>16</v>
      </c>
      <c r="D5328" t="s">
        <v>24</v>
      </c>
      <c r="E5328" s="1">
        <v>43800</v>
      </c>
      <c r="F5328" s="1">
        <v>43883</v>
      </c>
      <c r="G5328" s="1">
        <v>43896</v>
      </c>
      <c r="H5328" s="1">
        <v>43903</v>
      </c>
      <c r="I5328" t="s">
        <v>18</v>
      </c>
      <c r="J5328">
        <v>2</v>
      </c>
      <c r="K5328">
        <v>50</v>
      </c>
      <c r="L5328">
        <v>34</v>
      </c>
      <c r="M5328">
        <v>45</v>
      </c>
      <c r="N5328">
        <v>6</v>
      </c>
      <c r="O5328">
        <v>0.2</v>
      </c>
      <c r="P5328">
        <v>804</v>
      </c>
      <c r="Q5328">
        <v>1005</v>
      </c>
      <c r="R5328">
        <f>Table1[[#This Row],[OrderQuantity]]*Table1[[#This Row],[UnitPrice]]</f>
        <v>6030</v>
      </c>
      <c r="S5328">
        <f>Table1[[#This Row],[OrderQuantity]]*Table1[[#This Row],[UnitCost]]</f>
        <v>4824</v>
      </c>
      <c r="T5328">
        <f>Table1[[#This Row],[OrderQuantity]]*Table1[[#This Row],[UnitPrice]]*(1-Table1[[#This Row],[DiscountApplied]]) - (Table1[[#This Row],[OrderQuantity]]*Table1[[#This Row],[UnitCost]])</f>
        <v>0</v>
      </c>
      <c r="U5328">
        <f>DATEDIF(Table1[[#This Row],[ShipDate]],Table1[[#This Row],[DeliveryDate]],"d")</f>
        <v>7</v>
      </c>
      <c r="V5328" t="str">
        <f t="shared" si="167"/>
        <v>On Time</v>
      </c>
    </row>
    <row r="5329" spans="2:22" x14ac:dyDescent="0.3">
      <c r="B5329" t="str">
        <f t="shared" si="166"/>
        <v>SO-005428</v>
      </c>
      <c r="C5329" t="s">
        <v>22</v>
      </c>
      <c r="D5329" t="s">
        <v>23</v>
      </c>
      <c r="E5329" s="1">
        <v>43800</v>
      </c>
      <c r="F5329" s="1">
        <v>43883</v>
      </c>
      <c r="G5329" s="1">
        <v>43897</v>
      </c>
      <c r="H5329" s="1">
        <v>43900</v>
      </c>
      <c r="I5329" t="s">
        <v>18</v>
      </c>
      <c r="J5329">
        <v>27</v>
      </c>
      <c r="K5329">
        <v>3</v>
      </c>
      <c r="L5329">
        <v>285</v>
      </c>
      <c r="M5329">
        <v>3</v>
      </c>
      <c r="N5329">
        <v>6</v>
      </c>
      <c r="O5329">
        <v>0.4</v>
      </c>
      <c r="P5329">
        <v>189.95</v>
      </c>
      <c r="Q5329">
        <v>234.5</v>
      </c>
      <c r="R5329">
        <f>Table1[[#This Row],[OrderQuantity]]*Table1[[#This Row],[UnitPrice]]</f>
        <v>1407</v>
      </c>
      <c r="S5329">
        <f>Table1[[#This Row],[OrderQuantity]]*Table1[[#This Row],[UnitCost]]</f>
        <v>1139.6999999999998</v>
      </c>
      <c r="T5329">
        <f>Table1[[#This Row],[OrderQuantity]]*Table1[[#This Row],[UnitPrice]]*(1-Table1[[#This Row],[DiscountApplied]]) - (Table1[[#This Row],[OrderQuantity]]*Table1[[#This Row],[UnitCost]])</f>
        <v>-295.49999999999989</v>
      </c>
      <c r="U5329">
        <f>DATEDIF(Table1[[#This Row],[ShipDate]],Table1[[#This Row],[DeliveryDate]],"d")</f>
        <v>3</v>
      </c>
      <c r="V5329" t="str">
        <f t="shared" si="167"/>
        <v>On Time</v>
      </c>
    </row>
    <row r="5330" spans="2:22" x14ac:dyDescent="0.3">
      <c r="B5330" t="str">
        <f t="shared" si="166"/>
        <v>SO-005429</v>
      </c>
      <c r="C5330" t="s">
        <v>19</v>
      </c>
      <c r="D5330" t="s">
        <v>20</v>
      </c>
      <c r="E5330" s="1">
        <v>43700</v>
      </c>
      <c r="F5330" s="1">
        <v>43883</v>
      </c>
      <c r="G5330" s="1">
        <v>43885</v>
      </c>
      <c r="H5330" s="1">
        <v>43892</v>
      </c>
      <c r="I5330" t="s">
        <v>18</v>
      </c>
      <c r="J5330">
        <v>15</v>
      </c>
      <c r="K5330">
        <v>45</v>
      </c>
      <c r="L5330">
        <v>199</v>
      </c>
      <c r="M5330">
        <v>18</v>
      </c>
      <c r="N5330">
        <v>5</v>
      </c>
      <c r="O5330">
        <v>0.05</v>
      </c>
      <c r="P5330">
        <v>2912.62</v>
      </c>
      <c r="Q5330">
        <v>5601.2</v>
      </c>
      <c r="R5330">
        <f>Table1[[#This Row],[OrderQuantity]]*Table1[[#This Row],[UnitPrice]]</f>
        <v>28006</v>
      </c>
      <c r="S5330">
        <f>Table1[[#This Row],[OrderQuantity]]*Table1[[#This Row],[UnitCost]]</f>
        <v>14563.099999999999</v>
      </c>
      <c r="T5330">
        <f>Table1[[#This Row],[OrderQuantity]]*Table1[[#This Row],[UnitPrice]]*(1-Table1[[#This Row],[DiscountApplied]]) - (Table1[[#This Row],[OrderQuantity]]*Table1[[#This Row],[UnitCost]])</f>
        <v>12042.599999999999</v>
      </c>
      <c r="U5330">
        <f>DATEDIF(Table1[[#This Row],[ShipDate]],Table1[[#This Row],[DeliveryDate]],"d")</f>
        <v>7</v>
      </c>
      <c r="V5330" t="str">
        <f t="shared" si="167"/>
        <v>On Time</v>
      </c>
    </row>
    <row r="5331" spans="2:22" x14ac:dyDescent="0.3">
      <c r="B5331" t="str">
        <f t="shared" si="166"/>
        <v>SO-005430</v>
      </c>
      <c r="C5331" t="s">
        <v>21</v>
      </c>
      <c r="D5331" t="s">
        <v>23</v>
      </c>
      <c r="E5331" s="1">
        <v>43800</v>
      </c>
      <c r="F5331" s="1">
        <v>43883</v>
      </c>
      <c r="G5331" s="1">
        <v>43889</v>
      </c>
      <c r="H5331" s="1">
        <v>43890</v>
      </c>
      <c r="I5331" t="s">
        <v>18</v>
      </c>
      <c r="J5331">
        <v>25</v>
      </c>
      <c r="K5331">
        <v>45</v>
      </c>
      <c r="L5331">
        <v>270</v>
      </c>
      <c r="M5331">
        <v>32</v>
      </c>
      <c r="N5331">
        <v>3</v>
      </c>
      <c r="O5331">
        <v>0.05</v>
      </c>
      <c r="P5331">
        <v>1480.37</v>
      </c>
      <c r="Q5331">
        <v>3289.7</v>
      </c>
      <c r="R5331">
        <f>Table1[[#This Row],[OrderQuantity]]*Table1[[#This Row],[UnitPrice]]</f>
        <v>9869.0999999999985</v>
      </c>
      <c r="S5331">
        <f>Table1[[#This Row],[OrderQuantity]]*Table1[[#This Row],[UnitCost]]</f>
        <v>4441.1099999999997</v>
      </c>
      <c r="T5331">
        <f>Table1[[#This Row],[OrderQuantity]]*Table1[[#This Row],[UnitPrice]]*(1-Table1[[#This Row],[DiscountApplied]]) - (Table1[[#This Row],[OrderQuantity]]*Table1[[#This Row],[UnitCost]])</f>
        <v>4934.5349999999989</v>
      </c>
      <c r="U5331">
        <f>DATEDIF(Table1[[#This Row],[ShipDate]],Table1[[#This Row],[DeliveryDate]],"d")</f>
        <v>1</v>
      </c>
      <c r="V5331" t="str">
        <f t="shared" si="167"/>
        <v>On Time</v>
      </c>
    </row>
    <row r="5332" spans="2:22" x14ac:dyDescent="0.3">
      <c r="B5332" t="str">
        <f t="shared" si="166"/>
        <v>SO-005431</v>
      </c>
      <c r="C5332" t="s">
        <v>19</v>
      </c>
      <c r="D5332" t="s">
        <v>23</v>
      </c>
      <c r="E5332" s="1">
        <v>43800</v>
      </c>
      <c r="F5332" s="1">
        <v>43883</v>
      </c>
      <c r="G5332" s="1">
        <v>43892</v>
      </c>
      <c r="H5332" s="1">
        <v>43897</v>
      </c>
      <c r="I5332" t="s">
        <v>18</v>
      </c>
      <c r="J5332">
        <v>17</v>
      </c>
      <c r="K5332">
        <v>47</v>
      </c>
      <c r="L5332">
        <v>319</v>
      </c>
      <c r="M5332">
        <v>18</v>
      </c>
      <c r="N5332">
        <v>1</v>
      </c>
      <c r="O5332">
        <v>0.08</v>
      </c>
      <c r="P5332">
        <v>2536.4899999999998</v>
      </c>
      <c r="Q5332">
        <v>5514.1</v>
      </c>
      <c r="R5332">
        <f>Table1[[#This Row],[OrderQuantity]]*Table1[[#This Row],[UnitPrice]]</f>
        <v>5514.1</v>
      </c>
      <c r="S5332">
        <f>Table1[[#This Row],[OrderQuantity]]*Table1[[#This Row],[UnitCost]]</f>
        <v>2536.4899999999998</v>
      </c>
      <c r="T5332">
        <f>Table1[[#This Row],[OrderQuantity]]*Table1[[#This Row],[UnitPrice]]*(1-Table1[[#This Row],[DiscountApplied]]) - (Table1[[#This Row],[OrderQuantity]]*Table1[[#This Row],[UnitCost]])</f>
        <v>2536.4820000000009</v>
      </c>
      <c r="U5332">
        <f>DATEDIF(Table1[[#This Row],[ShipDate]],Table1[[#This Row],[DeliveryDate]],"d")</f>
        <v>5</v>
      </c>
      <c r="V5332" t="str">
        <f t="shared" si="167"/>
        <v>On Time</v>
      </c>
    </row>
    <row r="5333" spans="2:22" x14ac:dyDescent="0.3">
      <c r="B5333" t="str">
        <f t="shared" si="166"/>
        <v>SO-005432</v>
      </c>
      <c r="C5333" t="s">
        <v>16</v>
      </c>
      <c r="D5333" t="s">
        <v>23</v>
      </c>
      <c r="E5333" s="1">
        <v>43800</v>
      </c>
      <c r="F5333" s="1">
        <v>43883</v>
      </c>
      <c r="G5333" s="1">
        <v>43889</v>
      </c>
      <c r="H5333" s="1">
        <v>43890</v>
      </c>
      <c r="I5333" t="s">
        <v>18</v>
      </c>
      <c r="J5333">
        <v>6</v>
      </c>
      <c r="K5333">
        <v>26</v>
      </c>
      <c r="L5333">
        <v>279</v>
      </c>
      <c r="M5333">
        <v>5</v>
      </c>
      <c r="N5333">
        <v>1</v>
      </c>
      <c r="O5333">
        <v>0.3</v>
      </c>
      <c r="P5333">
        <v>2205.84</v>
      </c>
      <c r="Q5333">
        <v>5380.1</v>
      </c>
      <c r="R5333">
        <f>Table1[[#This Row],[OrderQuantity]]*Table1[[#This Row],[UnitPrice]]</f>
        <v>5380.1</v>
      </c>
      <c r="S5333">
        <f>Table1[[#This Row],[OrderQuantity]]*Table1[[#This Row],[UnitCost]]</f>
        <v>2205.84</v>
      </c>
      <c r="T5333">
        <f>Table1[[#This Row],[OrderQuantity]]*Table1[[#This Row],[UnitPrice]]*(1-Table1[[#This Row],[DiscountApplied]]) - (Table1[[#This Row],[OrderQuantity]]*Table1[[#This Row],[UnitCost]])</f>
        <v>1560.23</v>
      </c>
      <c r="U5333">
        <f>DATEDIF(Table1[[#This Row],[ShipDate]],Table1[[#This Row],[DeliveryDate]],"d")</f>
        <v>1</v>
      </c>
      <c r="V5333" t="str">
        <f t="shared" si="167"/>
        <v>On Time</v>
      </c>
    </row>
    <row r="5334" spans="2:22" x14ac:dyDescent="0.3">
      <c r="B5334" t="str">
        <f t="shared" si="166"/>
        <v>SO-005433</v>
      </c>
      <c r="C5334" t="s">
        <v>19</v>
      </c>
      <c r="D5334" t="s">
        <v>23</v>
      </c>
      <c r="E5334" s="1">
        <v>43800</v>
      </c>
      <c r="F5334" s="1">
        <v>43883</v>
      </c>
      <c r="G5334" s="1">
        <v>43894</v>
      </c>
      <c r="H5334" s="1">
        <v>43898</v>
      </c>
      <c r="I5334" t="s">
        <v>18</v>
      </c>
      <c r="J5334">
        <v>15</v>
      </c>
      <c r="K5334">
        <v>44</v>
      </c>
      <c r="L5334">
        <v>324</v>
      </c>
      <c r="M5334">
        <v>22</v>
      </c>
      <c r="N5334">
        <v>3</v>
      </c>
      <c r="O5334">
        <v>0.2</v>
      </c>
      <c r="P5334">
        <v>2058.44</v>
      </c>
      <c r="Q5334">
        <v>3611.3</v>
      </c>
      <c r="R5334">
        <f>Table1[[#This Row],[OrderQuantity]]*Table1[[#This Row],[UnitPrice]]</f>
        <v>10833.900000000001</v>
      </c>
      <c r="S5334">
        <f>Table1[[#This Row],[OrderQuantity]]*Table1[[#This Row],[UnitCost]]</f>
        <v>6175.32</v>
      </c>
      <c r="T5334">
        <f>Table1[[#This Row],[OrderQuantity]]*Table1[[#This Row],[UnitPrice]]*(1-Table1[[#This Row],[DiscountApplied]]) - (Table1[[#This Row],[OrderQuantity]]*Table1[[#This Row],[UnitCost]])</f>
        <v>2491.8000000000011</v>
      </c>
      <c r="U5334">
        <f>DATEDIF(Table1[[#This Row],[ShipDate]],Table1[[#This Row],[DeliveryDate]],"d")</f>
        <v>4</v>
      </c>
      <c r="V5334" t="str">
        <f t="shared" si="167"/>
        <v>On Time</v>
      </c>
    </row>
    <row r="5335" spans="2:22" x14ac:dyDescent="0.3">
      <c r="B5335" t="str">
        <f t="shared" si="166"/>
        <v>SO-005434</v>
      </c>
      <c r="C5335" t="s">
        <v>21</v>
      </c>
      <c r="D5335" t="s">
        <v>24</v>
      </c>
      <c r="E5335" s="1">
        <v>43800</v>
      </c>
      <c r="F5335" s="1">
        <v>43883</v>
      </c>
      <c r="G5335" s="1">
        <v>43895</v>
      </c>
      <c r="H5335" s="1">
        <v>43896</v>
      </c>
      <c r="I5335" t="s">
        <v>18</v>
      </c>
      <c r="J5335">
        <v>25</v>
      </c>
      <c r="K5335">
        <v>49</v>
      </c>
      <c r="L5335">
        <v>26</v>
      </c>
      <c r="M5335">
        <v>3</v>
      </c>
      <c r="N5335">
        <v>3</v>
      </c>
      <c r="O5335">
        <v>0.05</v>
      </c>
      <c r="P5335">
        <v>4124.1899999999996</v>
      </c>
      <c r="Q5335">
        <v>6344.9</v>
      </c>
      <c r="R5335">
        <f>Table1[[#This Row],[OrderQuantity]]*Table1[[#This Row],[UnitPrice]]</f>
        <v>19034.699999999997</v>
      </c>
      <c r="S5335">
        <f>Table1[[#This Row],[OrderQuantity]]*Table1[[#This Row],[UnitCost]]</f>
        <v>12372.57</v>
      </c>
      <c r="T5335">
        <f>Table1[[#This Row],[OrderQuantity]]*Table1[[#This Row],[UnitPrice]]*(1-Table1[[#This Row],[DiscountApplied]]) - (Table1[[#This Row],[OrderQuantity]]*Table1[[#This Row],[UnitCost]])</f>
        <v>5710.3949999999968</v>
      </c>
      <c r="U5335">
        <f>DATEDIF(Table1[[#This Row],[ShipDate]],Table1[[#This Row],[DeliveryDate]],"d")</f>
        <v>1</v>
      </c>
      <c r="V5335" t="str">
        <f t="shared" si="167"/>
        <v>On Time</v>
      </c>
    </row>
    <row r="5336" spans="2:22" x14ac:dyDescent="0.3">
      <c r="B5336" t="str">
        <f t="shared" si="166"/>
        <v>SO-005435</v>
      </c>
      <c r="C5336" t="s">
        <v>21</v>
      </c>
      <c r="D5336" t="s">
        <v>24</v>
      </c>
      <c r="E5336" s="1">
        <v>43800</v>
      </c>
      <c r="F5336" s="1">
        <v>43883</v>
      </c>
      <c r="G5336" s="1">
        <v>43908</v>
      </c>
      <c r="H5336" s="1">
        <v>43909</v>
      </c>
      <c r="I5336" t="s">
        <v>18</v>
      </c>
      <c r="J5336">
        <v>24</v>
      </c>
      <c r="K5336">
        <v>46</v>
      </c>
      <c r="L5336">
        <v>12</v>
      </c>
      <c r="M5336">
        <v>29</v>
      </c>
      <c r="N5336">
        <v>1</v>
      </c>
      <c r="O5336">
        <v>0.08</v>
      </c>
      <c r="P5336">
        <v>2527.58</v>
      </c>
      <c r="Q5336">
        <v>3370.1</v>
      </c>
      <c r="R5336">
        <f>Table1[[#This Row],[OrderQuantity]]*Table1[[#This Row],[UnitPrice]]</f>
        <v>3370.1</v>
      </c>
      <c r="S5336">
        <f>Table1[[#This Row],[OrderQuantity]]*Table1[[#This Row],[UnitCost]]</f>
        <v>2527.58</v>
      </c>
      <c r="T5336">
        <f>Table1[[#This Row],[OrderQuantity]]*Table1[[#This Row],[UnitPrice]]*(1-Table1[[#This Row],[DiscountApplied]]) - (Table1[[#This Row],[OrderQuantity]]*Table1[[#This Row],[UnitCost]])</f>
        <v>572.91200000000026</v>
      </c>
      <c r="U5336">
        <f>DATEDIF(Table1[[#This Row],[ShipDate]],Table1[[#This Row],[DeliveryDate]],"d")</f>
        <v>1</v>
      </c>
      <c r="V5336" t="str">
        <f t="shared" si="167"/>
        <v>On Time</v>
      </c>
    </row>
    <row r="5337" spans="2:22" x14ac:dyDescent="0.3">
      <c r="B5337" t="str">
        <f t="shared" si="166"/>
        <v>SO-005436</v>
      </c>
      <c r="C5337" t="s">
        <v>16</v>
      </c>
      <c r="D5337" t="s">
        <v>25</v>
      </c>
      <c r="E5337" s="1">
        <v>43700</v>
      </c>
      <c r="F5337" s="1">
        <v>43883</v>
      </c>
      <c r="G5337" s="1">
        <v>43891</v>
      </c>
      <c r="H5337" s="1">
        <v>43901</v>
      </c>
      <c r="I5337" t="s">
        <v>18</v>
      </c>
      <c r="J5337">
        <v>1</v>
      </c>
      <c r="K5337">
        <v>15</v>
      </c>
      <c r="L5337">
        <v>366</v>
      </c>
      <c r="M5337">
        <v>30</v>
      </c>
      <c r="N5337">
        <v>5</v>
      </c>
      <c r="O5337">
        <v>0.2</v>
      </c>
      <c r="P5337">
        <v>169.85</v>
      </c>
      <c r="Q5337">
        <v>261.3</v>
      </c>
      <c r="R5337">
        <f>Table1[[#This Row],[OrderQuantity]]*Table1[[#This Row],[UnitPrice]]</f>
        <v>1306.5</v>
      </c>
      <c r="S5337">
        <f>Table1[[#This Row],[OrderQuantity]]*Table1[[#This Row],[UnitCost]]</f>
        <v>849.25</v>
      </c>
      <c r="T5337">
        <f>Table1[[#This Row],[OrderQuantity]]*Table1[[#This Row],[UnitPrice]]*(1-Table1[[#This Row],[DiscountApplied]]) - (Table1[[#This Row],[OrderQuantity]]*Table1[[#This Row],[UnitCost]])</f>
        <v>195.95000000000005</v>
      </c>
      <c r="U5337">
        <f>DATEDIF(Table1[[#This Row],[ShipDate]],Table1[[#This Row],[DeliveryDate]],"d")</f>
        <v>10</v>
      </c>
      <c r="V5337" t="str">
        <f t="shared" si="167"/>
        <v>Late</v>
      </c>
    </row>
    <row r="5338" spans="2:22" x14ac:dyDescent="0.3">
      <c r="B5338" t="str">
        <f t="shared" si="166"/>
        <v>SO-005437</v>
      </c>
      <c r="C5338" t="s">
        <v>19</v>
      </c>
      <c r="D5338" t="s">
        <v>20</v>
      </c>
      <c r="E5338" s="1">
        <v>43800</v>
      </c>
      <c r="F5338" s="1">
        <v>43883</v>
      </c>
      <c r="G5338" s="1">
        <v>43893</v>
      </c>
      <c r="H5338" s="1">
        <v>43901</v>
      </c>
      <c r="I5338" t="s">
        <v>18</v>
      </c>
      <c r="J5338">
        <v>18</v>
      </c>
      <c r="K5338">
        <v>31</v>
      </c>
      <c r="L5338">
        <v>88</v>
      </c>
      <c r="M5338">
        <v>28</v>
      </c>
      <c r="N5338">
        <v>6</v>
      </c>
      <c r="O5338">
        <v>0.05</v>
      </c>
      <c r="P5338">
        <v>3242.06</v>
      </c>
      <c r="Q5338">
        <v>3906.1</v>
      </c>
      <c r="R5338">
        <f>Table1[[#This Row],[OrderQuantity]]*Table1[[#This Row],[UnitPrice]]</f>
        <v>23436.6</v>
      </c>
      <c r="S5338">
        <f>Table1[[#This Row],[OrderQuantity]]*Table1[[#This Row],[UnitCost]]</f>
        <v>19452.36</v>
      </c>
      <c r="T5338">
        <f>Table1[[#This Row],[OrderQuantity]]*Table1[[#This Row],[UnitPrice]]*(1-Table1[[#This Row],[DiscountApplied]]) - (Table1[[#This Row],[OrderQuantity]]*Table1[[#This Row],[UnitCost]])</f>
        <v>2812.4099999999962</v>
      </c>
      <c r="U5338">
        <f>DATEDIF(Table1[[#This Row],[ShipDate]],Table1[[#This Row],[DeliveryDate]],"d")</f>
        <v>8</v>
      </c>
      <c r="V5338" t="str">
        <f t="shared" si="167"/>
        <v>Late</v>
      </c>
    </row>
    <row r="5339" spans="2:22" x14ac:dyDescent="0.3">
      <c r="B5339" t="str">
        <f t="shared" si="166"/>
        <v>SO-005438</v>
      </c>
      <c r="C5339" t="s">
        <v>16</v>
      </c>
      <c r="D5339" t="s">
        <v>24</v>
      </c>
      <c r="E5339" s="1">
        <v>43800</v>
      </c>
      <c r="F5339" s="1">
        <v>43883</v>
      </c>
      <c r="G5339" s="1">
        <v>43905</v>
      </c>
      <c r="H5339" s="1">
        <v>43907</v>
      </c>
      <c r="I5339" t="s">
        <v>18</v>
      </c>
      <c r="J5339">
        <v>6</v>
      </c>
      <c r="K5339">
        <v>37</v>
      </c>
      <c r="L5339">
        <v>19</v>
      </c>
      <c r="M5339">
        <v>38</v>
      </c>
      <c r="N5339">
        <v>7</v>
      </c>
      <c r="O5339">
        <v>0.05</v>
      </c>
      <c r="P5339">
        <v>699.08</v>
      </c>
      <c r="Q5339">
        <v>944.7</v>
      </c>
      <c r="R5339">
        <f>Table1[[#This Row],[OrderQuantity]]*Table1[[#This Row],[UnitPrice]]</f>
        <v>6612.9000000000005</v>
      </c>
      <c r="S5339">
        <f>Table1[[#This Row],[OrderQuantity]]*Table1[[#This Row],[UnitCost]]</f>
        <v>4893.5600000000004</v>
      </c>
      <c r="T5339">
        <f>Table1[[#This Row],[OrderQuantity]]*Table1[[#This Row],[UnitPrice]]*(1-Table1[[#This Row],[DiscountApplied]]) - (Table1[[#This Row],[OrderQuantity]]*Table1[[#This Row],[UnitCost]])</f>
        <v>1388.6949999999997</v>
      </c>
      <c r="U5339">
        <f>DATEDIF(Table1[[#This Row],[ShipDate]],Table1[[#This Row],[DeliveryDate]],"d")</f>
        <v>2</v>
      </c>
      <c r="V5339" t="str">
        <f t="shared" si="167"/>
        <v>On Time</v>
      </c>
    </row>
    <row r="5340" spans="2:22" x14ac:dyDescent="0.3">
      <c r="B5340" t="str">
        <f t="shared" si="166"/>
        <v>SO-005439</v>
      </c>
      <c r="C5340" t="s">
        <v>16</v>
      </c>
      <c r="D5340" t="s">
        <v>26</v>
      </c>
      <c r="E5340" s="1">
        <v>43800</v>
      </c>
      <c r="F5340" s="1">
        <v>43883</v>
      </c>
      <c r="G5340" s="1">
        <v>43900</v>
      </c>
      <c r="H5340" s="1">
        <v>43906</v>
      </c>
      <c r="I5340" t="s">
        <v>18</v>
      </c>
      <c r="J5340">
        <v>4</v>
      </c>
      <c r="K5340">
        <v>44</v>
      </c>
      <c r="L5340">
        <v>71</v>
      </c>
      <c r="M5340">
        <v>13</v>
      </c>
      <c r="N5340">
        <v>7</v>
      </c>
      <c r="O5340">
        <v>0.08</v>
      </c>
      <c r="P5340">
        <v>139.29</v>
      </c>
      <c r="Q5340">
        <v>180.9</v>
      </c>
      <c r="R5340">
        <f>Table1[[#This Row],[OrderQuantity]]*Table1[[#This Row],[UnitPrice]]</f>
        <v>1266.3</v>
      </c>
      <c r="S5340">
        <f>Table1[[#This Row],[OrderQuantity]]*Table1[[#This Row],[UnitCost]]</f>
        <v>975.03</v>
      </c>
      <c r="T5340">
        <f>Table1[[#This Row],[OrderQuantity]]*Table1[[#This Row],[UnitPrice]]*(1-Table1[[#This Row],[DiscountApplied]]) - (Table1[[#This Row],[OrderQuantity]]*Table1[[#This Row],[UnitCost]])</f>
        <v>189.96600000000012</v>
      </c>
      <c r="U5340">
        <f>DATEDIF(Table1[[#This Row],[ShipDate]],Table1[[#This Row],[DeliveryDate]],"d")</f>
        <v>6</v>
      </c>
      <c r="V5340" t="str">
        <f t="shared" si="167"/>
        <v>On Time</v>
      </c>
    </row>
    <row r="5341" spans="2:22" x14ac:dyDescent="0.3">
      <c r="B5341" t="str">
        <f t="shared" si="166"/>
        <v>SO-005440</v>
      </c>
      <c r="C5341" t="s">
        <v>19</v>
      </c>
      <c r="D5341" t="s">
        <v>20</v>
      </c>
      <c r="E5341" s="1">
        <v>43800</v>
      </c>
      <c r="F5341" s="1">
        <v>43884</v>
      </c>
      <c r="G5341" s="1">
        <v>43889</v>
      </c>
      <c r="H5341" s="1">
        <v>43890</v>
      </c>
      <c r="I5341" t="s">
        <v>18</v>
      </c>
      <c r="J5341">
        <v>17</v>
      </c>
      <c r="K5341">
        <v>45</v>
      </c>
      <c r="L5341">
        <v>173</v>
      </c>
      <c r="M5341">
        <v>11</v>
      </c>
      <c r="N5341">
        <v>6</v>
      </c>
      <c r="O5341">
        <v>0.1</v>
      </c>
      <c r="P5341">
        <v>706.78</v>
      </c>
      <c r="Q5341">
        <v>917.9</v>
      </c>
      <c r="R5341">
        <f>Table1[[#This Row],[OrderQuantity]]*Table1[[#This Row],[UnitPrice]]</f>
        <v>5507.4</v>
      </c>
      <c r="S5341">
        <f>Table1[[#This Row],[OrderQuantity]]*Table1[[#This Row],[UnitCost]]</f>
        <v>4240.68</v>
      </c>
      <c r="T5341">
        <f>Table1[[#This Row],[OrderQuantity]]*Table1[[#This Row],[UnitPrice]]*(1-Table1[[#This Row],[DiscountApplied]]) - (Table1[[#This Row],[OrderQuantity]]*Table1[[#This Row],[UnitCost]])</f>
        <v>715.97999999999956</v>
      </c>
      <c r="U5341">
        <f>DATEDIF(Table1[[#This Row],[ShipDate]],Table1[[#This Row],[DeliveryDate]],"d")</f>
        <v>1</v>
      </c>
      <c r="V5341" t="str">
        <f t="shared" si="167"/>
        <v>On Time</v>
      </c>
    </row>
    <row r="5342" spans="2:22" x14ac:dyDescent="0.3">
      <c r="B5342" t="str">
        <f t="shared" si="166"/>
        <v>SO-005441</v>
      </c>
      <c r="C5342" t="s">
        <v>16</v>
      </c>
      <c r="D5342" t="s">
        <v>26</v>
      </c>
      <c r="E5342" s="1">
        <v>43800</v>
      </c>
      <c r="F5342" s="1">
        <v>43884</v>
      </c>
      <c r="G5342" s="1">
        <v>43895</v>
      </c>
      <c r="H5342" s="1">
        <v>43897</v>
      </c>
      <c r="I5342" t="s">
        <v>18</v>
      </c>
      <c r="J5342">
        <v>1</v>
      </c>
      <c r="K5342">
        <v>32</v>
      </c>
      <c r="L5342">
        <v>80</v>
      </c>
      <c r="M5342">
        <v>16</v>
      </c>
      <c r="N5342">
        <v>1</v>
      </c>
      <c r="O5342">
        <v>0.2</v>
      </c>
      <c r="P5342">
        <v>469.47</v>
      </c>
      <c r="Q5342">
        <v>958.1</v>
      </c>
      <c r="R5342">
        <f>Table1[[#This Row],[OrderQuantity]]*Table1[[#This Row],[UnitPrice]]</f>
        <v>958.1</v>
      </c>
      <c r="S5342">
        <f>Table1[[#This Row],[OrderQuantity]]*Table1[[#This Row],[UnitCost]]</f>
        <v>469.47</v>
      </c>
      <c r="T5342">
        <f>Table1[[#This Row],[OrderQuantity]]*Table1[[#This Row],[UnitPrice]]*(1-Table1[[#This Row],[DiscountApplied]]) - (Table1[[#This Row],[OrderQuantity]]*Table1[[#This Row],[UnitCost]])</f>
        <v>297.01</v>
      </c>
      <c r="U5342">
        <f>DATEDIF(Table1[[#This Row],[ShipDate]],Table1[[#This Row],[DeliveryDate]],"d")</f>
        <v>2</v>
      </c>
      <c r="V5342" t="str">
        <f t="shared" si="167"/>
        <v>On Time</v>
      </c>
    </row>
    <row r="5343" spans="2:22" x14ac:dyDescent="0.3">
      <c r="B5343" t="str">
        <f t="shared" si="166"/>
        <v>SO-005442</v>
      </c>
      <c r="C5343" t="s">
        <v>21</v>
      </c>
      <c r="D5343" t="s">
        <v>26</v>
      </c>
      <c r="E5343" s="1">
        <v>43800</v>
      </c>
      <c r="F5343" s="1">
        <v>43884</v>
      </c>
      <c r="G5343" s="1">
        <v>43902</v>
      </c>
      <c r="H5343" s="1">
        <v>43905</v>
      </c>
      <c r="I5343" t="s">
        <v>18</v>
      </c>
      <c r="J5343">
        <v>24</v>
      </c>
      <c r="K5343">
        <v>24</v>
      </c>
      <c r="L5343">
        <v>60</v>
      </c>
      <c r="M5343">
        <v>12</v>
      </c>
      <c r="N5343">
        <v>8</v>
      </c>
      <c r="O5343">
        <v>0.05</v>
      </c>
      <c r="P5343">
        <v>2044.51</v>
      </c>
      <c r="Q5343">
        <v>2405.3000000000002</v>
      </c>
      <c r="R5343">
        <f>Table1[[#This Row],[OrderQuantity]]*Table1[[#This Row],[UnitPrice]]</f>
        <v>19242.400000000001</v>
      </c>
      <c r="S5343">
        <f>Table1[[#This Row],[OrderQuantity]]*Table1[[#This Row],[UnitCost]]</f>
        <v>16356.08</v>
      </c>
      <c r="T5343">
        <f>Table1[[#This Row],[OrderQuantity]]*Table1[[#This Row],[UnitPrice]]*(1-Table1[[#This Row],[DiscountApplied]]) - (Table1[[#This Row],[OrderQuantity]]*Table1[[#This Row],[UnitCost]])</f>
        <v>1924.1999999999989</v>
      </c>
      <c r="U5343">
        <f>DATEDIF(Table1[[#This Row],[ShipDate]],Table1[[#This Row],[DeliveryDate]],"d")</f>
        <v>3</v>
      </c>
      <c r="V5343" t="str">
        <f t="shared" si="167"/>
        <v>On Time</v>
      </c>
    </row>
    <row r="5344" spans="2:22" x14ac:dyDescent="0.3">
      <c r="B5344" t="str">
        <f t="shared" si="166"/>
        <v>SO-005443</v>
      </c>
      <c r="C5344" t="s">
        <v>22</v>
      </c>
      <c r="D5344" t="s">
        <v>25</v>
      </c>
      <c r="E5344" s="1">
        <v>43800</v>
      </c>
      <c r="F5344" s="1">
        <v>43884</v>
      </c>
      <c r="G5344" s="1">
        <v>43888</v>
      </c>
      <c r="H5344" s="1">
        <v>43898</v>
      </c>
      <c r="I5344" t="s">
        <v>18</v>
      </c>
      <c r="J5344">
        <v>26</v>
      </c>
      <c r="K5344">
        <v>28</v>
      </c>
      <c r="L5344">
        <v>346</v>
      </c>
      <c r="M5344">
        <v>10</v>
      </c>
      <c r="N5344">
        <v>2</v>
      </c>
      <c r="O5344">
        <v>0.08</v>
      </c>
      <c r="P5344">
        <v>427.73</v>
      </c>
      <c r="Q5344">
        <v>891.1</v>
      </c>
      <c r="R5344">
        <f>Table1[[#This Row],[OrderQuantity]]*Table1[[#This Row],[UnitPrice]]</f>
        <v>1782.2</v>
      </c>
      <c r="S5344">
        <f>Table1[[#This Row],[OrderQuantity]]*Table1[[#This Row],[UnitCost]]</f>
        <v>855.46</v>
      </c>
      <c r="T5344">
        <f>Table1[[#This Row],[OrderQuantity]]*Table1[[#This Row],[UnitPrice]]*(1-Table1[[#This Row],[DiscountApplied]]) - (Table1[[#This Row],[OrderQuantity]]*Table1[[#This Row],[UnitCost]])</f>
        <v>784.16399999999999</v>
      </c>
      <c r="U5344">
        <f>DATEDIF(Table1[[#This Row],[ShipDate]],Table1[[#This Row],[DeliveryDate]],"d")</f>
        <v>10</v>
      </c>
      <c r="V5344" t="str">
        <f t="shared" si="167"/>
        <v>Late</v>
      </c>
    </row>
    <row r="5345" spans="2:22" x14ac:dyDescent="0.3">
      <c r="B5345" t="str">
        <f t="shared" si="166"/>
        <v>SO-005444</v>
      </c>
      <c r="C5345" t="s">
        <v>19</v>
      </c>
      <c r="D5345" t="s">
        <v>26</v>
      </c>
      <c r="E5345" s="1">
        <v>43800</v>
      </c>
      <c r="F5345" s="1">
        <v>43884</v>
      </c>
      <c r="G5345" s="1">
        <v>43903</v>
      </c>
      <c r="H5345" s="1">
        <v>43913</v>
      </c>
      <c r="I5345" t="s">
        <v>18</v>
      </c>
      <c r="J5345">
        <v>13</v>
      </c>
      <c r="K5345">
        <v>22</v>
      </c>
      <c r="L5345">
        <v>76</v>
      </c>
      <c r="M5345">
        <v>43</v>
      </c>
      <c r="N5345">
        <v>7</v>
      </c>
      <c r="O5345">
        <v>0.05</v>
      </c>
      <c r="P5345">
        <v>2809.31</v>
      </c>
      <c r="Q5345">
        <v>4013.3</v>
      </c>
      <c r="R5345">
        <f>Table1[[#This Row],[OrderQuantity]]*Table1[[#This Row],[UnitPrice]]</f>
        <v>28093.100000000002</v>
      </c>
      <c r="S5345">
        <f>Table1[[#This Row],[OrderQuantity]]*Table1[[#This Row],[UnitCost]]</f>
        <v>19665.169999999998</v>
      </c>
      <c r="T5345">
        <f>Table1[[#This Row],[OrderQuantity]]*Table1[[#This Row],[UnitPrice]]*(1-Table1[[#This Row],[DiscountApplied]]) - (Table1[[#This Row],[OrderQuantity]]*Table1[[#This Row],[UnitCost]])</f>
        <v>7023.2750000000015</v>
      </c>
      <c r="U5345">
        <f>DATEDIF(Table1[[#This Row],[ShipDate]],Table1[[#This Row],[DeliveryDate]],"d")</f>
        <v>10</v>
      </c>
      <c r="V5345" t="str">
        <f t="shared" si="167"/>
        <v>Late</v>
      </c>
    </row>
    <row r="5346" spans="2:22" x14ac:dyDescent="0.3">
      <c r="B5346" t="str">
        <f t="shared" si="166"/>
        <v>SO-005445</v>
      </c>
      <c r="C5346" t="s">
        <v>22</v>
      </c>
      <c r="D5346" t="s">
        <v>20</v>
      </c>
      <c r="E5346" s="1">
        <v>43800</v>
      </c>
      <c r="F5346" s="1">
        <v>43884</v>
      </c>
      <c r="G5346" s="1">
        <v>43901</v>
      </c>
      <c r="H5346" s="1">
        <v>43905</v>
      </c>
      <c r="I5346" t="s">
        <v>18</v>
      </c>
      <c r="J5346">
        <v>28</v>
      </c>
      <c r="K5346">
        <v>34</v>
      </c>
      <c r="L5346">
        <v>110</v>
      </c>
      <c r="M5346">
        <v>45</v>
      </c>
      <c r="N5346">
        <v>5</v>
      </c>
      <c r="O5346">
        <v>0.05</v>
      </c>
      <c r="P5346">
        <v>1039.8399999999999</v>
      </c>
      <c r="Q5346">
        <v>2599.6</v>
      </c>
      <c r="R5346">
        <f>Table1[[#This Row],[OrderQuantity]]*Table1[[#This Row],[UnitPrice]]</f>
        <v>12998</v>
      </c>
      <c r="S5346">
        <f>Table1[[#This Row],[OrderQuantity]]*Table1[[#This Row],[UnitCost]]</f>
        <v>5199.2</v>
      </c>
      <c r="T5346">
        <f>Table1[[#This Row],[OrderQuantity]]*Table1[[#This Row],[UnitPrice]]*(1-Table1[[#This Row],[DiscountApplied]]) - (Table1[[#This Row],[OrderQuantity]]*Table1[[#This Row],[UnitCost]])</f>
        <v>7148.8999999999987</v>
      </c>
      <c r="U5346">
        <f>DATEDIF(Table1[[#This Row],[ShipDate]],Table1[[#This Row],[DeliveryDate]],"d")</f>
        <v>4</v>
      </c>
      <c r="V5346" t="str">
        <f t="shared" si="167"/>
        <v>On Time</v>
      </c>
    </row>
    <row r="5347" spans="2:22" x14ac:dyDescent="0.3">
      <c r="B5347" t="str">
        <f t="shared" si="166"/>
        <v>SO-005446</v>
      </c>
      <c r="C5347" t="s">
        <v>19</v>
      </c>
      <c r="D5347" t="s">
        <v>20</v>
      </c>
      <c r="E5347" s="1">
        <v>43800</v>
      </c>
      <c r="F5347" s="1">
        <v>43884</v>
      </c>
      <c r="G5347" s="1">
        <v>43909</v>
      </c>
      <c r="H5347" s="1">
        <v>43912</v>
      </c>
      <c r="I5347" t="s">
        <v>18</v>
      </c>
      <c r="J5347">
        <v>18</v>
      </c>
      <c r="K5347">
        <v>36</v>
      </c>
      <c r="L5347">
        <v>108</v>
      </c>
      <c r="M5347">
        <v>33</v>
      </c>
      <c r="N5347">
        <v>5</v>
      </c>
      <c r="O5347">
        <v>0.05</v>
      </c>
      <c r="P5347">
        <v>905.84</v>
      </c>
      <c r="Q5347">
        <v>1132.3</v>
      </c>
      <c r="R5347">
        <f>Table1[[#This Row],[OrderQuantity]]*Table1[[#This Row],[UnitPrice]]</f>
        <v>5661.5</v>
      </c>
      <c r="S5347">
        <f>Table1[[#This Row],[OrderQuantity]]*Table1[[#This Row],[UnitCost]]</f>
        <v>4529.2</v>
      </c>
      <c r="T5347">
        <f>Table1[[#This Row],[OrderQuantity]]*Table1[[#This Row],[UnitPrice]]*(1-Table1[[#This Row],[DiscountApplied]]) - (Table1[[#This Row],[OrderQuantity]]*Table1[[#This Row],[UnitCost]])</f>
        <v>849.22500000000036</v>
      </c>
      <c r="U5347">
        <f>DATEDIF(Table1[[#This Row],[ShipDate]],Table1[[#This Row],[DeliveryDate]],"d")</f>
        <v>3</v>
      </c>
      <c r="V5347" t="str">
        <f t="shared" si="167"/>
        <v>On Time</v>
      </c>
    </row>
    <row r="5348" spans="2:22" x14ac:dyDescent="0.3">
      <c r="B5348" t="str">
        <f t="shared" si="166"/>
        <v>SO-005447</v>
      </c>
      <c r="C5348" t="s">
        <v>21</v>
      </c>
      <c r="D5348" t="s">
        <v>17</v>
      </c>
      <c r="E5348" s="1">
        <v>43700</v>
      </c>
      <c r="F5348" s="1">
        <v>43884</v>
      </c>
      <c r="G5348" s="1">
        <v>43890</v>
      </c>
      <c r="H5348" s="1">
        <v>43898</v>
      </c>
      <c r="I5348" t="s">
        <v>18</v>
      </c>
      <c r="J5348">
        <v>24</v>
      </c>
      <c r="K5348">
        <v>47</v>
      </c>
      <c r="L5348">
        <v>253</v>
      </c>
      <c r="M5348">
        <v>12</v>
      </c>
      <c r="N5348">
        <v>3</v>
      </c>
      <c r="O5348">
        <v>0.1</v>
      </c>
      <c r="P5348">
        <v>1615.24</v>
      </c>
      <c r="Q5348">
        <v>1969.8</v>
      </c>
      <c r="R5348">
        <f>Table1[[#This Row],[OrderQuantity]]*Table1[[#This Row],[UnitPrice]]</f>
        <v>5909.4</v>
      </c>
      <c r="S5348">
        <f>Table1[[#This Row],[OrderQuantity]]*Table1[[#This Row],[UnitCost]]</f>
        <v>4845.72</v>
      </c>
      <c r="T5348">
        <f>Table1[[#This Row],[OrderQuantity]]*Table1[[#This Row],[UnitPrice]]*(1-Table1[[#This Row],[DiscountApplied]]) - (Table1[[#This Row],[OrderQuantity]]*Table1[[#This Row],[UnitCost]])</f>
        <v>472.73999999999978</v>
      </c>
      <c r="U5348">
        <f>DATEDIF(Table1[[#This Row],[ShipDate]],Table1[[#This Row],[DeliveryDate]],"d")</f>
        <v>8</v>
      </c>
      <c r="V5348" t="str">
        <f t="shared" si="167"/>
        <v>Late</v>
      </c>
    </row>
    <row r="5349" spans="2:22" x14ac:dyDescent="0.3">
      <c r="B5349" t="str">
        <f t="shared" si="166"/>
        <v>SO-005448</v>
      </c>
      <c r="C5349" t="s">
        <v>21</v>
      </c>
      <c r="D5349" t="s">
        <v>23</v>
      </c>
      <c r="E5349" s="1">
        <v>43800</v>
      </c>
      <c r="F5349" s="1">
        <v>43884</v>
      </c>
      <c r="G5349" s="1">
        <v>43897</v>
      </c>
      <c r="H5349" s="1">
        <v>43899</v>
      </c>
      <c r="I5349" t="s">
        <v>18</v>
      </c>
      <c r="J5349">
        <v>23</v>
      </c>
      <c r="K5349">
        <v>10</v>
      </c>
      <c r="L5349">
        <v>293</v>
      </c>
      <c r="M5349">
        <v>40</v>
      </c>
      <c r="N5349">
        <v>8</v>
      </c>
      <c r="O5349">
        <v>0.08</v>
      </c>
      <c r="P5349">
        <v>1552.12</v>
      </c>
      <c r="Q5349">
        <v>2351.6999999999998</v>
      </c>
      <c r="R5349">
        <f>Table1[[#This Row],[OrderQuantity]]*Table1[[#This Row],[UnitPrice]]</f>
        <v>18813.599999999999</v>
      </c>
      <c r="S5349">
        <f>Table1[[#This Row],[OrderQuantity]]*Table1[[#This Row],[UnitCost]]</f>
        <v>12416.96</v>
      </c>
      <c r="T5349">
        <f>Table1[[#This Row],[OrderQuantity]]*Table1[[#This Row],[UnitPrice]]*(1-Table1[[#This Row],[DiscountApplied]]) - (Table1[[#This Row],[OrderQuantity]]*Table1[[#This Row],[UnitCost]])</f>
        <v>4891.5519999999997</v>
      </c>
      <c r="U5349">
        <f>DATEDIF(Table1[[#This Row],[ShipDate]],Table1[[#This Row],[DeliveryDate]],"d")</f>
        <v>2</v>
      </c>
      <c r="V5349" t="str">
        <f t="shared" si="167"/>
        <v>On Time</v>
      </c>
    </row>
    <row r="5350" spans="2:22" x14ac:dyDescent="0.3">
      <c r="B5350" t="str">
        <f t="shared" si="166"/>
        <v>SO-005449</v>
      </c>
      <c r="C5350" t="s">
        <v>19</v>
      </c>
      <c r="D5350" t="s">
        <v>20</v>
      </c>
      <c r="E5350" s="1">
        <v>43800</v>
      </c>
      <c r="F5350" s="1">
        <v>43884</v>
      </c>
      <c r="G5350" s="1">
        <v>43897</v>
      </c>
      <c r="H5350" s="1">
        <v>43901</v>
      </c>
      <c r="I5350" t="s">
        <v>18</v>
      </c>
      <c r="J5350">
        <v>20</v>
      </c>
      <c r="K5350">
        <v>43</v>
      </c>
      <c r="L5350">
        <v>101</v>
      </c>
      <c r="M5350">
        <v>10</v>
      </c>
      <c r="N5350">
        <v>1</v>
      </c>
      <c r="O5350">
        <v>0.1</v>
      </c>
      <c r="P5350">
        <v>1790.91</v>
      </c>
      <c r="Q5350">
        <v>3979.8</v>
      </c>
      <c r="R5350">
        <f>Table1[[#This Row],[OrderQuantity]]*Table1[[#This Row],[UnitPrice]]</f>
        <v>3979.8</v>
      </c>
      <c r="S5350">
        <f>Table1[[#This Row],[OrderQuantity]]*Table1[[#This Row],[UnitCost]]</f>
        <v>1790.91</v>
      </c>
      <c r="T5350">
        <f>Table1[[#This Row],[OrderQuantity]]*Table1[[#This Row],[UnitPrice]]*(1-Table1[[#This Row],[DiscountApplied]]) - (Table1[[#This Row],[OrderQuantity]]*Table1[[#This Row],[UnitCost]])</f>
        <v>1790.91</v>
      </c>
      <c r="U5350">
        <f>DATEDIF(Table1[[#This Row],[ShipDate]],Table1[[#This Row],[DeliveryDate]],"d")</f>
        <v>4</v>
      </c>
      <c r="V5350" t="str">
        <f t="shared" si="167"/>
        <v>On Time</v>
      </c>
    </row>
    <row r="5351" spans="2:22" x14ac:dyDescent="0.3">
      <c r="B5351" t="str">
        <f t="shared" si="166"/>
        <v>SO-005450</v>
      </c>
      <c r="C5351" t="s">
        <v>19</v>
      </c>
      <c r="D5351" t="s">
        <v>20</v>
      </c>
      <c r="E5351" s="1">
        <v>43800</v>
      </c>
      <c r="F5351" s="1">
        <v>43884</v>
      </c>
      <c r="G5351" s="1">
        <v>43896</v>
      </c>
      <c r="H5351" s="1">
        <v>43897</v>
      </c>
      <c r="I5351" t="s">
        <v>18</v>
      </c>
      <c r="J5351">
        <v>13</v>
      </c>
      <c r="K5351">
        <v>50</v>
      </c>
      <c r="L5351">
        <v>134</v>
      </c>
      <c r="M5351">
        <v>41</v>
      </c>
      <c r="N5351">
        <v>1</v>
      </c>
      <c r="O5351">
        <v>0.05</v>
      </c>
      <c r="P5351">
        <v>1040.18</v>
      </c>
      <c r="Q5351">
        <v>2311.5</v>
      </c>
      <c r="R5351">
        <f>Table1[[#This Row],[OrderQuantity]]*Table1[[#This Row],[UnitPrice]]</f>
        <v>2311.5</v>
      </c>
      <c r="S5351">
        <f>Table1[[#This Row],[OrderQuantity]]*Table1[[#This Row],[UnitCost]]</f>
        <v>1040.18</v>
      </c>
      <c r="T5351">
        <f>Table1[[#This Row],[OrderQuantity]]*Table1[[#This Row],[UnitPrice]]*(1-Table1[[#This Row],[DiscountApplied]]) - (Table1[[#This Row],[OrderQuantity]]*Table1[[#This Row],[UnitCost]])</f>
        <v>1155.7449999999997</v>
      </c>
      <c r="U5351">
        <f>DATEDIF(Table1[[#This Row],[ShipDate]],Table1[[#This Row],[DeliveryDate]],"d")</f>
        <v>1</v>
      </c>
      <c r="V5351" t="str">
        <f t="shared" si="167"/>
        <v>On Time</v>
      </c>
    </row>
    <row r="5352" spans="2:22" x14ac:dyDescent="0.3">
      <c r="B5352" t="str">
        <f t="shared" si="166"/>
        <v>SO-005451</v>
      </c>
      <c r="C5352" t="s">
        <v>21</v>
      </c>
      <c r="D5352" t="s">
        <v>23</v>
      </c>
      <c r="E5352" s="1">
        <v>43800</v>
      </c>
      <c r="F5352" s="1">
        <v>43885</v>
      </c>
      <c r="G5352" s="1">
        <v>43894</v>
      </c>
      <c r="H5352" s="1">
        <v>43898</v>
      </c>
      <c r="I5352" t="s">
        <v>18</v>
      </c>
      <c r="J5352">
        <v>23</v>
      </c>
      <c r="K5352">
        <v>50</v>
      </c>
      <c r="L5352">
        <v>270</v>
      </c>
      <c r="M5352">
        <v>7</v>
      </c>
      <c r="N5352">
        <v>6</v>
      </c>
      <c r="O5352">
        <v>0.08</v>
      </c>
      <c r="P5352">
        <v>2339.2399999999998</v>
      </c>
      <c r="Q5352">
        <v>3390.2</v>
      </c>
      <c r="R5352">
        <f>Table1[[#This Row],[OrderQuantity]]*Table1[[#This Row],[UnitPrice]]</f>
        <v>20341.199999999997</v>
      </c>
      <c r="S5352">
        <f>Table1[[#This Row],[OrderQuantity]]*Table1[[#This Row],[UnitCost]]</f>
        <v>14035.439999999999</v>
      </c>
      <c r="T5352">
        <f>Table1[[#This Row],[OrderQuantity]]*Table1[[#This Row],[UnitPrice]]*(1-Table1[[#This Row],[DiscountApplied]]) - (Table1[[#This Row],[OrderQuantity]]*Table1[[#This Row],[UnitCost]])</f>
        <v>4678.4639999999999</v>
      </c>
      <c r="U5352">
        <f>DATEDIF(Table1[[#This Row],[ShipDate]],Table1[[#This Row],[DeliveryDate]],"d")</f>
        <v>4</v>
      </c>
      <c r="V5352" t="str">
        <f t="shared" si="167"/>
        <v>On Time</v>
      </c>
    </row>
    <row r="5353" spans="2:22" x14ac:dyDescent="0.3">
      <c r="B5353" t="str">
        <f t="shared" si="166"/>
        <v>SO-005452</v>
      </c>
      <c r="C5353" t="s">
        <v>16</v>
      </c>
      <c r="D5353" t="s">
        <v>24</v>
      </c>
      <c r="E5353" s="1">
        <v>43800</v>
      </c>
      <c r="F5353" s="1">
        <v>43885</v>
      </c>
      <c r="G5353" s="1">
        <v>43889</v>
      </c>
      <c r="H5353" s="1">
        <v>43898</v>
      </c>
      <c r="I5353" t="s">
        <v>18</v>
      </c>
      <c r="J5353">
        <v>2</v>
      </c>
      <c r="K5353">
        <v>33</v>
      </c>
      <c r="L5353">
        <v>58</v>
      </c>
      <c r="M5353">
        <v>16</v>
      </c>
      <c r="N5353">
        <v>8</v>
      </c>
      <c r="O5353">
        <v>0.15</v>
      </c>
      <c r="P5353">
        <v>1993.25</v>
      </c>
      <c r="Q5353">
        <v>3986.5</v>
      </c>
      <c r="R5353">
        <f>Table1[[#This Row],[OrderQuantity]]*Table1[[#This Row],[UnitPrice]]</f>
        <v>31892</v>
      </c>
      <c r="S5353">
        <f>Table1[[#This Row],[OrderQuantity]]*Table1[[#This Row],[UnitCost]]</f>
        <v>15946</v>
      </c>
      <c r="T5353">
        <f>Table1[[#This Row],[OrderQuantity]]*Table1[[#This Row],[UnitPrice]]*(1-Table1[[#This Row],[DiscountApplied]]) - (Table1[[#This Row],[OrderQuantity]]*Table1[[#This Row],[UnitCost]])</f>
        <v>11162.2</v>
      </c>
      <c r="U5353">
        <f>DATEDIF(Table1[[#This Row],[ShipDate]],Table1[[#This Row],[DeliveryDate]],"d")</f>
        <v>9</v>
      </c>
      <c r="V5353" t="str">
        <f t="shared" si="167"/>
        <v>Late</v>
      </c>
    </row>
    <row r="5354" spans="2:22" x14ac:dyDescent="0.3">
      <c r="B5354" t="str">
        <f t="shared" si="166"/>
        <v>SO-005453</v>
      </c>
      <c r="C5354" t="s">
        <v>21</v>
      </c>
      <c r="D5354" t="s">
        <v>25</v>
      </c>
      <c r="E5354" s="1">
        <v>43800</v>
      </c>
      <c r="F5354" s="1">
        <v>43885</v>
      </c>
      <c r="G5354" s="1">
        <v>43904</v>
      </c>
      <c r="H5354" s="1">
        <v>43909</v>
      </c>
      <c r="I5354" t="s">
        <v>18</v>
      </c>
      <c r="J5354">
        <v>21</v>
      </c>
      <c r="K5354">
        <v>45</v>
      </c>
      <c r="L5354">
        <v>356</v>
      </c>
      <c r="M5354">
        <v>29</v>
      </c>
      <c r="N5354">
        <v>2</v>
      </c>
      <c r="O5354">
        <v>0.2</v>
      </c>
      <c r="P5354">
        <v>186.8</v>
      </c>
      <c r="Q5354">
        <v>227.8</v>
      </c>
      <c r="R5354">
        <f>Table1[[#This Row],[OrderQuantity]]*Table1[[#This Row],[UnitPrice]]</f>
        <v>455.6</v>
      </c>
      <c r="S5354">
        <f>Table1[[#This Row],[OrderQuantity]]*Table1[[#This Row],[UnitCost]]</f>
        <v>373.6</v>
      </c>
      <c r="T5354">
        <f>Table1[[#This Row],[OrderQuantity]]*Table1[[#This Row],[UnitPrice]]*(1-Table1[[#This Row],[DiscountApplied]]) - (Table1[[#This Row],[OrderQuantity]]*Table1[[#This Row],[UnitCost]])</f>
        <v>-9.1200000000000045</v>
      </c>
      <c r="U5354">
        <f>DATEDIF(Table1[[#This Row],[ShipDate]],Table1[[#This Row],[DeliveryDate]],"d")</f>
        <v>5</v>
      </c>
      <c r="V5354" t="str">
        <f t="shared" si="167"/>
        <v>On Time</v>
      </c>
    </row>
    <row r="5355" spans="2:22" x14ac:dyDescent="0.3">
      <c r="B5355" t="str">
        <f t="shared" si="166"/>
        <v>SO-005454</v>
      </c>
      <c r="C5355" t="s">
        <v>16</v>
      </c>
      <c r="D5355" t="s">
        <v>26</v>
      </c>
      <c r="E5355" s="1">
        <v>43800</v>
      </c>
      <c r="F5355" s="1">
        <v>43885</v>
      </c>
      <c r="G5355" s="1">
        <v>43892</v>
      </c>
      <c r="H5355" s="1">
        <v>43898</v>
      </c>
      <c r="I5355" t="s">
        <v>18</v>
      </c>
      <c r="J5355">
        <v>5</v>
      </c>
      <c r="K5355">
        <v>44</v>
      </c>
      <c r="L5355">
        <v>80</v>
      </c>
      <c r="M5355">
        <v>16</v>
      </c>
      <c r="N5355">
        <v>4</v>
      </c>
      <c r="O5355">
        <v>0.4</v>
      </c>
      <c r="P5355">
        <v>736.33</v>
      </c>
      <c r="Q5355">
        <v>1051.9000000000001</v>
      </c>
      <c r="R5355">
        <f>Table1[[#This Row],[OrderQuantity]]*Table1[[#This Row],[UnitPrice]]</f>
        <v>4207.6000000000004</v>
      </c>
      <c r="S5355">
        <f>Table1[[#This Row],[OrderQuantity]]*Table1[[#This Row],[UnitCost]]</f>
        <v>2945.32</v>
      </c>
      <c r="T5355">
        <f>Table1[[#This Row],[OrderQuantity]]*Table1[[#This Row],[UnitPrice]]*(1-Table1[[#This Row],[DiscountApplied]]) - (Table1[[#This Row],[OrderQuantity]]*Table1[[#This Row],[UnitCost]])</f>
        <v>-420.76000000000022</v>
      </c>
      <c r="U5355">
        <f>DATEDIF(Table1[[#This Row],[ShipDate]],Table1[[#This Row],[DeliveryDate]],"d")</f>
        <v>6</v>
      </c>
      <c r="V5355" t="str">
        <f t="shared" si="167"/>
        <v>On Time</v>
      </c>
    </row>
    <row r="5356" spans="2:22" x14ac:dyDescent="0.3">
      <c r="B5356" t="str">
        <f t="shared" si="166"/>
        <v>SO-005455</v>
      </c>
      <c r="C5356" t="s">
        <v>16</v>
      </c>
      <c r="D5356" t="s">
        <v>17</v>
      </c>
      <c r="E5356" s="1">
        <v>43800</v>
      </c>
      <c r="F5356" s="1">
        <v>43885</v>
      </c>
      <c r="G5356" s="1">
        <v>43907</v>
      </c>
      <c r="H5356" s="1">
        <v>43912</v>
      </c>
      <c r="I5356" t="s">
        <v>18</v>
      </c>
      <c r="J5356">
        <v>10</v>
      </c>
      <c r="K5356">
        <v>29</v>
      </c>
      <c r="L5356">
        <v>219</v>
      </c>
      <c r="M5356">
        <v>41</v>
      </c>
      <c r="N5356">
        <v>8</v>
      </c>
      <c r="O5356">
        <v>0.2</v>
      </c>
      <c r="P5356">
        <v>2327.71</v>
      </c>
      <c r="Q5356">
        <v>4013.3</v>
      </c>
      <c r="R5356">
        <f>Table1[[#This Row],[OrderQuantity]]*Table1[[#This Row],[UnitPrice]]</f>
        <v>32106.400000000001</v>
      </c>
      <c r="S5356">
        <f>Table1[[#This Row],[OrderQuantity]]*Table1[[#This Row],[UnitCost]]</f>
        <v>18621.68</v>
      </c>
      <c r="T5356">
        <f>Table1[[#This Row],[OrderQuantity]]*Table1[[#This Row],[UnitPrice]]*(1-Table1[[#This Row],[DiscountApplied]]) - (Table1[[#This Row],[OrderQuantity]]*Table1[[#This Row],[UnitCost]])</f>
        <v>7063.4400000000023</v>
      </c>
      <c r="U5356">
        <f>DATEDIF(Table1[[#This Row],[ShipDate]],Table1[[#This Row],[DeliveryDate]],"d")</f>
        <v>5</v>
      </c>
      <c r="V5356" t="str">
        <f t="shared" si="167"/>
        <v>On Time</v>
      </c>
    </row>
    <row r="5357" spans="2:22" x14ac:dyDescent="0.3">
      <c r="B5357" t="str">
        <f t="shared" si="166"/>
        <v>SO-005456</v>
      </c>
      <c r="C5357" t="s">
        <v>19</v>
      </c>
      <c r="D5357" t="s">
        <v>20</v>
      </c>
      <c r="E5357" s="1">
        <v>43800</v>
      </c>
      <c r="F5357" s="1">
        <v>43885</v>
      </c>
      <c r="G5357" s="1">
        <v>43903</v>
      </c>
      <c r="H5357" s="1">
        <v>43912</v>
      </c>
      <c r="I5357" t="s">
        <v>18</v>
      </c>
      <c r="J5357">
        <v>20</v>
      </c>
      <c r="K5357">
        <v>25</v>
      </c>
      <c r="L5357">
        <v>197</v>
      </c>
      <c r="M5357">
        <v>44</v>
      </c>
      <c r="N5357">
        <v>4</v>
      </c>
      <c r="O5357">
        <v>0.05</v>
      </c>
      <c r="P5357">
        <v>1733.42</v>
      </c>
      <c r="Q5357">
        <v>3939.6</v>
      </c>
      <c r="R5357">
        <f>Table1[[#This Row],[OrderQuantity]]*Table1[[#This Row],[UnitPrice]]</f>
        <v>15758.4</v>
      </c>
      <c r="S5357">
        <f>Table1[[#This Row],[OrderQuantity]]*Table1[[#This Row],[UnitCost]]</f>
        <v>6933.68</v>
      </c>
      <c r="T5357">
        <f>Table1[[#This Row],[OrderQuantity]]*Table1[[#This Row],[UnitPrice]]*(1-Table1[[#This Row],[DiscountApplied]]) - (Table1[[#This Row],[OrderQuantity]]*Table1[[#This Row],[UnitCost]])</f>
        <v>8036.7999999999993</v>
      </c>
      <c r="U5357">
        <f>DATEDIF(Table1[[#This Row],[ShipDate]],Table1[[#This Row],[DeliveryDate]],"d")</f>
        <v>9</v>
      </c>
      <c r="V5357" t="str">
        <f t="shared" si="167"/>
        <v>Late</v>
      </c>
    </row>
    <row r="5358" spans="2:22" x14ac:dyDescent="0.3">
      <c r="B5358" t="str">
        <f t="shared" si="166"/>
        <v>SO-005457</v>
      </c>
      <c r="C5358" t="s">
        <v>19</v>
      </c>
      <c r="D5358" t="s">
        <v>26</v>
      </c>
      <c r="E5358" s="1">
        <v>43800</v>
      </c>
      <c r="F5358" s="1">
        <v>43885</v>
      </c>
      <c r="G5358" s="1">
        <v>43896</v>
      </c>
      <c r="H5358" s="1">
        <v>43901</v>
      </c>
      <c r="I5358" t="s">
        <v>18</v>
      </c>
      <c r="J5358">
        <v>13</v>
      </c>
      <c r="K5358">
        <v>40</v>
      </c>
      <c r="L5358">
        <v>67</v>
      </c>
      <c r="M5358">
        <v>35</v>
      </c>
      <c r="N5358">
        <v>3</v>
      </c>
      <c r="O5358">
        <v>0.05</v>
      </c>
      <c r="P5358">
        <v>422.57</v>
      </c>
      <c r="Q5358">
        <v>797.3</v>
      </c>
      <c r="R5358">
        <f>Table1[[#This Row],[OrderQuantity]]*Table1[[#This Row],[UnitPrice]]</f>
        <v>2391.8999999999996</v>
      </c>
      <c r="S5358">
        <f>Table1[[#This Row],[OrderQuantity]]*Table1[[#This Row],[UnitCost]]</f>
        <v>1267.71</v>
      </c>
      <c r="T5358">
        <f>Table1[[#This Row],[OrderQuantity]]*Table1[[#This Row],[UnitPrice]]*(1-Table1[[#This Row],[DiscountApplied]]) - (Table1[[#This Row],[OrderQuantity]]*Table1[[#This Row],[UnitCost]])</f>
        <v>1004.5949999999993</v>
      </c>
      <c r="U5358">
        <f>DATEDIF(Table1[[#This Row],[ShipDate]],Table1[[#This Row],[DeliveryDate]],"d")</f>
        <v>5</v>
      </c>
      <c r="V5358" t="str">
        <f t="shared" si="167"/>
        <v>On Time</v>
      </c>
    </row>
    <row r="5359" spans="2:22" x14ac:dyDescent="0.3">
      <c r="B5359" t="str">
        <f t="shared" si="166"/>
        <v>SO-005458</v>
      </c>
      <c r="C5359" t="s">
        <v>16</v>
      </c>
      <c r="D5359" t="s">
        <v>23</v>
      </c>
      <c r="E5359" s="1">
        <v>43800</v>
      </c>
      <c r="F5359" s="1">
        <v>43885</v>
      </c>
      <c r="G5359" s="1">
        <v>43904</v>
      </c>
      <c r="H5359" s="1">
        <v>43914</v>
      </c>
      <c r="I5359" t="s">
        <v>18</v>
      </c>
      <c r="J5359">
        <v>9</v>
      </c>
      <c r="K5359">
        <v>10</v>
      </c>
      <c r="L5359">
        <v>285</v>
      </c>
      <c r="M5359">
        <v>23</v>
      </c>
      <c r="N5359">
        <v>6</v>
      </c>
      <c r="O5359">
        <v>0.08</v>
      </c>
      <c r="P5359">
        <v>2943.44</v>
      </c>
      <c r="Q5359">
        <v>3504.1</v>
      </c>
      <c r="R5359">
        <f>Table1[[#This Row],[OrderQuantity]]*Table1[[#This Row],[UnitPrice]]</f>
        <v>21024.6</v>
      </c>
      <c r="S5359">
        <f>Table1[[#This Row],[OrderQuantity]]*Table1[[#This Row],[UnitCost]]</f>
        <v>17660.64</v>
      </c>
      <c r="T5359">
        <f>Table1[[#This Row],[OrderQuantity]]*Table1[[#This Row],[UnitPrice]]*(1-Table1[[#This Row],[DiscountApplied]]) - (Table1[[#This Row],[OrderQuantity]]*Table1[[#This Row],[UnitCost]])</f>
        <v>1681.9919999999984</v>
      </c>
      <c r="U5359">
        <f>DATEDIF(Table1[[#This Row],[ShipDate]],Table1[[#This Row],[DeliveryDate]],"d")</f>
        <v>10</v>
      </c>
      <c r="V5359" t="str">
        <f t="shared" si="167"/>
        <v>Late</v>
      </c>
    </row>
    <row r="5360" spans="2:22" x14ac:dyDescent="0.3">
      <c r="B5360" t="str">
        <f t="shared" si="166"/>
        <v>SO-005459</v>
      </c>
      <c r="C5360" t="s">
        <v>16</v>
      </c>
      <c r="D5360" t="s">
        <v>17</v>
      </c>
      <c r="E5360" s="1">
        <v>43800</v>
      </c>
      <c r="F5360" s="1">
        <v>43885</v>
      </c>
      <c r="G5360" s="1">
        <v>43908</v>
      </c>
      <c r="H5360" s="1">
        <v>43911</v>
      </c>
      <c r="I5360" t="s">
        <v>18</v>
      </c>
      <c r="J5360">
        <v>7</v>
      </c>
      <c r="K5360">
        <v>36</v>
      </c>
      <c r="L5360">
        <v>218</v>
      </c>
      <c r="M5360">
        <v>8</v>
      </c>
      <c r="N5360">
        <v>3</v>
      </c>
      <c r="O5360">
        <v>0.4</v>
      </c>
      <c r="P5360">
        <v>2585.66</v>
      </c>
      <c r="Q5360">
        <v>3859.2</v>
      </c>
      <c r="R5360">
        <f>Table1[[#This Row],[OrderQuantity]]*Table1[[#This Row],[UnitPrice]]</f>
        <v>11577.599999999999</v>
      </c>
      <c r="S5360">
        <f>Table1[[#This Row],[OrderQuantity]]*Table1[[#This Row],[UnitCost]]</f>
        <v>7756.98</v>
      </c>
      <c r="T5360">
        <f>Table1[[#This Row],[OrderQuantity]]*Table1[[#This Row],[UnitPrice]]*(1-Table1[[#This Row],[DiscountApplied]]) - (Table1[[#This Row],[OrderQuantity]]*Table1[[#This Row],[UnitCost]])</f>
        <v>-810.42000000000098</v>
      </c>
      <c r="U5360">
        <f>DATEDIF(Table1[[#This Row],[ShipDate]],Table1[[#This Row],[DeliveryDate]],"d")</f>
        <v>3</v>
      </c>
      <c r="V5360" t="str">
        <f t="shared" si="167"/>
        <v>On Time</v>
      </c>
    </row>
    <row r="5361" spans="2:22" x14ac:dyDescent="0.3">
      <c r="B5361" t="str">
        <f t="shared" si="166"/>
        <v>SO-005460</v>
      </c>
      <c r="C5361" t="s">
        <v>16</v>
      </c>
      <c r="D5361" t="s">
        <v>23</v>
      </c>
      <c r="E5361" s="1">
        <v>43800</v>
      </c>
      <c r="F5361" s="1">
        <v>43885</v>
      </c>
      <c r="G5361" s="1">
        <v>43908</v>
      </c>
      <c r="H5361" s="1">
        <v>43909</v>
      </c>
      <c r="I5361" t="s">
        <v>18</v>
      </c>
      <c r="J5361">
        <v>10</v>
      </c>
      <c r="K5361">
        <v>2</v>
      </c>
      <c r="L5361">
        <v>293</v>
      </c>
      <c r="M5361">
        <v>47</v>
      </c>
      <c r="N5361">
        <v>5</v>
      </c>
      <c r="O5361">
        <v>0.08</v>
      </c>
      <c r="P5361">
        <v>771.84</v>
      </c>
      <c r="Q5361">
        <v>1286.4000000000001</v>
      </c>
      <c r="R5361">
        <f>Table1[[#This Row],[OrderQuantity]]*Table1[[#This Row],[UnitPrice]]</f>
        <v>6432</v>
      </c>
      <c r="S5361">
        <f>Table1[[#This Row],[OrderQuantity]]*Table1[[#This Row],[UnitCost]]</f>
        <v>3859.2000000000003</v>
      </c>
      <c r="T5361">
        <f>Table1[[#This Row],[OrderQuantity]]*Table1[[#This Row],[UnitPrice]]*(1-Table1[[#This Row],[DiscountApplied]]) - (Table1[[#This Row],[OrderQuantity]]*Table1[[#This Row],[UnitCost]])</f>
        <v>2058.2400000000002</v>
      </c>
      <c r="U5361">
        <f>DATEDIF(Table1[[#This Row],[ShipDate]],Table1[[#This Row],[DeliveryDate]],"d")</f>
        <v>1</v>
      </c>
      <c r="V5361" t="str">
        <f t="shared" si="167"/>
        <v>On Time</v>
      </c>
    </row>
    <row r="5362" spans="2:22" x14ac:dyDescent="0.3">
      <c r="B5362" t="str">
        <f t="shared" si="166"/>
        <v>SO-005461</v>
      </c>
      <c r="C5362" t="s">
        <v>21</v>
      </c>
      <c r="D5362" t="s">
        <v>23</v>
      </c>
      <c r="E5362" s="1">
        <v>43700</v>
      </c>
      <c r="F5362" s="1">
        <v>43885</v>
      </c>
      <c r="G5362" s="1">
        <v>43902</v>
      </c>
      <c r="H5362" s="1">
        <v>43906</v>
      </c>
      <c r="I5362" t="s">
        <v>18</v>
      </c>
      <c r="J5362">
        <v>23</v>
      </c>
      <c r="K5362">
        <v>31</v>
      </c>
      <c r="L5362">
        <v>328</v>
      </c>
      <c r="M5362">
        <v>40</v>
      </c>
      <c r="N5362">
        <v>6</v>
      </c>
      <c r="O5362">
        <v>0.05</v>
      </c>
      <c r="P5362">
        <v>1437.55</v>
      </c>
      <c r="Q5362">
        <v>1996.6</v>
      </c>
      <c r="R5362">
        <f>Table1[[#This Row],[OrderQuantity]]*Table1[[#This Row],[UnitPrice]]</f>
        <v>11979.599999999999</v>
      </c>
      <c r="S5362">
        <f>Table1[[#This Row],[OrderQuantity]]*Table1[[#This Row],[UnitCost]]</f>
        <v>8625.2999999999993</v>
      </c>
      <c r="T5362">
        <f>Table1[[#This Row],[OrderQuantity]]*Table1[[#This Row],[UnitPrice]]*(1-Table1[[#This Row],[DiscountApplied]]) - (Table1[[#This Row],[OrderQuantity]]*Table1[[#This Row],[UnitCost]])</f>
        <v>2755.3199999999997</v>
      </c>
      <c r="U5362">
        <f>DATEDIF(Table1[[#This Row],[ShipDate]],Table1[[#This Row],[DeliveryDate]],"d")</f>
        <v>4</v>
      </c>
      <c r="V5362" t="str">
        <f t="shared" si="167"/>
        <v>On Time</v>
      </c>
    </row>
    <row r="5363" spans="2:22" x14ac:dyDescent="0.3">
      <c r="B5363" t="str">
        <f t="shared" si="166"/>
        <v>SO-005462</v>
      </c>
      <c r="C5363" t="s">
        <v>19</v>
      </c>
      <c r="D5363" t="s">
        <v>20</v>
      </c>
      <c r="E5363" s="1">
        <v>43800</v>
      </c>
      <c r="F5363" s="1">
        <v>43886</v>
      </c>
      <c r="G5363" s="1">
        <v>43888</v>
      </c>
      <c r="H5363" s="1">
        <v>43892</v>
      </c>
      <c r="I5363" t="s">
        <v>18</v>
      </c>
      <c r="J5363">
        <v>18</v>
      </c>
      <c r="K5363">
        <v>32</v>
      </c>
      <c r="L5363">
        <v>149</v>
      </c>
      <c r="M5363">
        <v>23</v>
      </c>
      <c r="N5363">
        <v>5</v>
      </c>
      <c r="O5363">
        <v>0.1</v>
      </c>
      <c r="P5363">
        <v>1602.57</v>
      </c>
      <c r="Q5363">
        <v>2391.9</v>
      </c>
      <c r="R5363">
        <f>Table1[[#This Row],[OrderQuantity]]*Table1[[#This Row],[UnitPrice]]</f>
        <v>11959.5</v>
      </c>
      <c r="S5363">
        <f>Table1[[#This Row],[OrderQuantity]]*Table1[[#This Row],[UnitCost]]</f>
        <v>8012.8499999999995</v>
      </c>
      <c r="T5363">
        <f>Table1[[#This Row],[OrderQuantity]]*Table1[[#This Row],[UnitPrice]]*(1-Table1[[#This Row],[DiscountApplied]]) - (Table1[[#This Row],[OrderQuantity]]*Table1[[#This Row],[UnitCost]])</f>
        <v>2750.7000000000016</v>
      </c>
      <c r="U5363">
        <f>DATEDIF(Table1[[#This Row],[ShipDate]],Table1[[#This Row],[DeliveryDate]],"d")</f>
        <v>4</v>
      </c>
      <c r="V5363" t="str">
        <f t="shared" si="167"/>
        <v>On Time</v>
      </c>
    </row>
    <row r="5364" spans="2:22" x14ac:dyDescent="0.3">
      <c r="B5364" t="str">
        <f t="shared" si="166"/>
        <v>SO-005463</v>
      </c>
      <c r="C5364" t="s">
        <v>19</v>
      </c>
      <c r="D5364" t="s">
        <v>17</v>
      </c>
      <c r="E5364" s="1">
        <v>43800</v>
      </c>
      <c r="F5364" s="1">
        <v>43886</v>
      </c>
      <c r="G5364" s="1">
        <v>43894</v>
      </c>
      <c r="H5364" s="1">
        <v>43901</v>
      </c>
      <c r="I5364" t="s">
        <v>18</v>
      </c>
      <c r="J5364">
        <v>13</v>
      </c>
      <c r="K5364">
        <v>47</v>
      </c>
      <c r="L5364">
        <v>245</v>
      </c>
      <c r="M5364">
        <v>15</v>
      </c>
      <c r="N5364">
        <v>2</v>
      </c>
      <c r="O5364">
        <v>0.05</v>
      </c>
      <c r="P5364">
        <v>972.84</v>
      </c>
      <c r="Q5364">
        <v>1768.8</v>
      </c>
      <c r="R5364">
        <f>Table1[[#This Row],[OrderQuantity]]*Table1[[#This Row],[UnitPrice]]</f>
        <v>3537.6</v>
      </c>
      <c r="S5364">
        <f>Table1[[#This Row],[OrderQuantity]]*Table1[[#This Row],[UnitCost]]</f>
        <v>1945.68</v>
      </c>
      <c r="T5364">
        <f>Table1[[#This Row],[OrderQuantity]]*Table1[[#This Row],[UnitPrice]]*(1-Table1[[#This Row],[DiscountApplied]]) - (Table1[[#This Row],[OrderQuantity]]*Table1[[#This Row],[UnitCost]])</f>
        <v>1415.0399999999997</v>
      </c>
      <c r="U5364">
        <f>DATEDIF(Table1[[#This Row],[ShipDate]],Table1[[#This Row],[DeliveryDate]],"d")</f>
        <v>7</v>
      </c>
      <c r="V5364" t="str">
        <f t="shared" si="167"/>
        <v>On Time</v>
      </c>
    </row>
    <row r="5365" spans="2:22" x14ac:dyDescent="0.3">
      <c r="B5365" t="str">
        <f t="shared" si="166"/>
        <v>SO-005464</v>
      </c>
      <c r="C5365" t="s">
        <v>16</v>
      </c>
      <c r="D5365" t="s">
        <v>25</v>
      </c>
      <c r="E5365" s="1">
        <v>43800</v>
      </c>
      <c r="F5365" s="1">
        <v>43886</v>
      </c>
      <c r="G5365" s="1">
        <v>43893</v>
      </c>
      <c r="H5365" s="1">
        <v>43903</v>
      </c>
      <c r="I5365" t="s">
        <v>18</v>
      </c>
      <c r="J5365">
        <v>4</v>
      </c>
      <c r="K5365">
        <v>46</v>
      </c>
      <c r="L5365">
        <v>340</v>
      </c>
      <c r="M5365">
        <v>15</v>
      </c>
      <c r="N5365">
        <v>6</v>
      </c>
      <c r="O5365">
        <v>0.08</v>
      </c>
      <c r="P5365">
        <v>3923.86</v>
      </c>
      <c r="Q5365">
        <v>6036.7</v>
      </c>
      <c r="R5365">
        <f>Table1[[#This Row],[OrderQuantity]]*Table1[[#This Row],[UnitPrice]]</f>
        <v>36220.199999999997</v>
      </c>
      <c r="S5365">
        <f>Table1[[#This Row],[OrderQuantity]]*Table1[[#This Row],[UnitCost]]</f>
        <v>23543.16</v>
      </c>
      <c r="T5365">
        <f>Table1[[#This Row],[OrderQuantity]]*Table1[[#This Row],[UnitPrice]]*(1-Table1[[#This Row],[DiscountApplied]]) - (Table1[[#This Row],[OrderQuantity]]*Table1[[#This Row],[UnitCost]])</f>
        <v>9779.4239999999954</v>
      </c>
      <c r="U5365">
        <f>DATEDIF(Table1[[#This Row],[ShipDate]],Table1[[#This Row],[DeliveryDate]],"d")</f>
        <v>10</v>
      </c>
      <c r="V5365" t="str">
        <f t="shared" si="167"/>
        <v>Late</v>
      </c>
    </row>
    <row r="5366" spans="2:22" x14ac:dyDescent="0.3">
      <c r="B5366" t="str">
        <f t="shared" si="166"/>
        <v>SO-005465</v>
      </c>
      <c r="C5366" t="s">
        <v>16</v>
      </c>
      <c r="D5366" t="s">
        <v>23</v>
      </c>
      <c r="E5366" s="1">
        <v>43800</v>
      </c>
      <c r="F5366" s="1">
        <v>43886</v>
      </c>
      <c r="G5366" s="1">
        <v>43904</v>
      </c>
      <c r="H5366" s="1">
        <v>43905</v>
      </c>
      <c r="I5366" t="s">
        <v>18</v>
      </c>
      <c r="J5366">
        <v>8</v>
      </c>
      <c r="K5366">
        <v>27</v>
      </c>
      <c r="L5366">
        <v>262</v>
      </c>
      <c r="M5366">
        <v>41</v>
      </c>
      <c r="N5366">
        <v>4</v>
      </c>
      <c r="O5366">
        <v>0.2</v>
      </c>
      <c r="P5366">
        <v>822.96</v>
      </c>
      <c r="Q5366">
        <v>1159.0999999999999</v>
      </c>
      <c r="R5366">
        <f>Table1[[#This Row],[OrderQuantity]]*Table1[[#This Row],[UnitPrice]]</f>
        <v>4636.3999999999996</v>
      </c>
      <c r="S5366">
        <f>Table1[[#This Row],[OrderQuantity]]*Table1[[#This Row],[UnitCost]]</f>
        <v>3291.84</v>
      </c>
      <c r="T5366">
        <f>Table1[[#This Row],[OrderQuantity]]*Table1[[#This Row],[UnitPrice]]*(1-Table1[[#This Row],[DiscountApplied]]) - (Table1[[#This Row],[OrderQuantity]]*Table1[[#This Row],[UnitCost]])</f>
        <v>417.27999999999975</v>
      </c>
      <c r="U5366">
        <f>DATEDIF(Table1[[#This Row],[ShipDate]],Table1[[#This Row],[DeliveryDate]],"d")</f>
        <v>1</v>
      </c>
      <c r="V5366" t="str">
        <f t="shared" si="167"/>
        <v>On Time</v>
      </c>
    </row>
    <row r="5367" spans="2:22" x14ac:dyDescent="0.3">
      <c r="B5367" t="str">
        <f t="shared" si="166"/>
        <v>SO-005466</v>
      </c>
      <c r="C5367" t="s">
        <v>16</v>
      </c>
      <c r="D5367" t="s">
        <v>17</v>
      </c>
      <c r="E5367" s="1">
        <v>43800</v>
      </c>
      <c r="F5367" s="1">
        <v>43886</v>
      </c>
      <c r="G5367" s="1">
        <v>43904</v>
      </c>
      <c r="H5367" s="1">
        <v>43913</v>
      </c>
      <c r="I5367" t="s">
        <v>18</v>
      </c>
      <c r="J5367">
        <v>5</v>
      </c>
      <c r="K5367">
        <v>22</v>
      </c>
      <c r="L5367">
        <v>214</v>
      </c>
      <c r="M5367">
        <v>33</v>
      </c>
      <c r="N5367">
        <v>4</v>
      </c>
      <c r="O5367">
        <v>0.08</v>
      </c>
      <c r="P5367">
        <v>72.03</v>
      </c>
      <c r="Q5367">
        <v>167.5</v>
      </c>
      <c r="R5367">
        <f>Table1[[#This Row],[OrderQuantity]]*Table1[[#This Row],[UnitPrice]]</f>
        <v>670</v>
      </c>
      <c r="S5367">
        <f>Table1[[#This Row],[OrderQuantity]]*Table1[[#This Row],[UnitCost]]</f>
        <v>288.12</v>
      </c>
      <c r="T5367">
        <f>Table1[[#This Row],[OrderQuantity]]*Table1[[#This Row],[UnitPrice]]*(1-Table1[[#This Row],[DiscountApplied]]) - (Table1[[#This Row],[OrderQuantity]]*Table1[[#This Row],[UnitCost]])</f>
        <v>328.28</v>
      </c>
      <c r="U5367">
        <f>DATEDIF(Table1[[#This Row],[ShipDate]],Table1[[#This Row],[DeliveryDate]],"d")</f>
        <v>9</v>
      </c>
      <c r="V5367" t="str">
        <f t="shared" si="167"/>
        <v>Late</v>
      </c>
    </row>
    <row r="5368" spans="2:22" x14ac:dyDescent="0.3">
      <c r="B5368" t="str">
        <f t="shared" si="166"/>
        <v>SO-005467</v>
      </c>
      <c r="C5368" t="s">
        <v>16</v>
      </c>
      <c r="D5368" t="s">
        <v>20</v>
      </c>
      <c r="E5368" s="1">
        <v>43800</v>
      </c>
      <c r="F5368" s="1">
        <v>43886</v>
      </c>
      <c r="G5368" s="1">
        <v>43901</v>
      </c>
      <c r="H5368" s="1">
        <v>43908</v>
      </c>
      <c r="I5368" t="s">
        <v>18</v>
      </c>
      <c r="J5368">
        <v>10</v>
      </c>
      <c r="K5368">
        <v>5</v>
      </c>
      <c r="L5368">
        <v>171</v>
      </c>
      <c r="M5368">
        <v>4</v>
      </c>
      <c r="N5368">
        <v>2</v>
      </c>
      <c r="O5368">
        <v>0.08</v>
      </c>
      <c r="P5368">
        <v>564.41</v>
      </c>
      <c r="Q5368">
        <v>696.8</v>
      </c>
      <c r="R5368">
        <f>Table1[[#This Row],[OrderQuantity]]*Table1[[#This Row],[UnitPrice]]</f>
        <v>1393.6</v>
      </c>
      <c r="S5368">
        <f>Table1[[#This Row],[OrderQuantity]]*Table1[[#This Row],[UnitCost]]</f>
        <v>1128.82</v>
      </c>
      <c r="T5368">
        <f>Table1[[#This Row],[OrderQuantity]]*Table1[[#This Row],[UnitPrice]]*(1-Table1[[#This Row],[DiscountApplied]]) - (Table1[[#This Row],[OrderQuantity]]*Table1[[#This Row],[UnitCost]])</f>
        <v>153.29200000000014</v>
      </c>
      <c r="U5368">
        <f>DATEDIF(Table1[[#This Row],[ShipDate]],Table1[[#This Row],[DeliveryDate]],"d")</f>
        <v>7</v>
      </c>
      <c r="V5368" t="str">
        <f t="shared" si="167"/>
        <v>On Time</v>
      </c>
    </row>
    <row r="5369" spans="2:22" x14ac:dyDescent="0.3">
      <c r="B5369" t="str">
        <f t="shared" si="166"/>
        <v>SO-005468</v>
      </c>
      <c r="C5369" t="s">
        <v>16</v>
      </c>
      <c r="D5369" t="s">
        <v>23</v>
      </c>
      <c r="E5369" s="1">
        <v>43800</v>
      </c>
      <c r="F5369" s="1">
        <v>43886</v>
      </c>
      <c r="G5369" s="1">
        <v>43899</v>
      </c>
      <c r="H5369" s="1">
        <v>43902</v>
      </c>
      <c r="I5369" t="s">
        <v>18</v>
      </c>
      <c r="J5369">
        <v>5</v>
      </c>
      <c r="K5369">
        <v>47</v>
      </c>
      <c r="L5369">
        <v>290</v>
      </c>
      <c r="M5369">
        <v>5</v>
      </c>
      <c r="N5369">
        <v>5</v>
      </c>
      <c r="O5369">
        <v>0.05</v>
      </c>
      <c r="P5369">
        <v>495.26</v>
      </c>
      <c r="Q5369">
        <v>1125.5999999999999</v>
      </c>
      <c r="R5369">
        <f>Table1[[#This Row],[OrderQuantity]]*Table1[[#This Row],[UnitPrice]]</f>
        <v>5628</v>
      </c>
      <c r="S5369">
        <f>Table1[[#This Row],[OrderQuantity]]*Table1[[#This Row],[UnitCost]]</f>
        <v>2476.3000000000002</v>
      </c>
      <c r="T5369">
        <f>Table1[[#This Row],[OrderQuantity]]*Table1[[#This Row],[UnitPrice]]*(1-Table1[[#This Row],[DiscountApplied]]) - (Table1[[#This Row],[OrderQuantity]]*Table1[[#This Row],[UnitCost]])</f>
        <v>2870.2999999999993</v>
      </c>
      <c r="U5369">
        <f>DATEDIF(Table1[[#This Row],[ShipDate]],Table1[[#This Row],[DeliveryDate]],"d")</f>
        <v>3</v>
      </c>
      <c r="V5369" t="str">
        <f t="shared" si="167"/>
        <v>On Time</v>
      </c>
    </row>
    <row r="5370" spans="2:22" x14ac:dyDescent="0.3">
      <c r="B5370" t="str">
        <f t="shared" si="166"/>
        <v>SO-005469</v>
      </c>
      <c r="C5370" t="s">
        <v>16</v>
      </c>
      <c r="D5370" t="s">
        <v>17</v>
      </c>
      <c r="E5370" s="1">
        <v>43800</v>
      </c>
      <c r="F5370" s="1">
        <v>43886</v>
      </c>
      <c r="G5370" s="1">
        <v>43906</v>
      </c>
      <c r="H5370" s="1">
        <v>43910</v>
      </c>
      <c r="I5370" t="s">
        <v>18</v>
      </c>
      <c r="J5370">
        <v>7</v>
      </c>
      <c r="K5370">
        <v>11</v>
      </c>
      <c r="L5370">
        <v>219</v>
      </c>
      <c r="M5370">
        <v>22</v>
      </c>
      <c r="N5370">
        <v>6</v>
      </c>
      <c r="O5370">
        <v>0.15</v>
      </c>
      <c r="P5370">
        <v>1087.08</v>
      </c>
      <c r="Q5370">
        <v>1842.5</v>
      </c>
      <c r="R5370">
        <f>Table1[[#This Row],[OrderQuantity]]*Table1[[#This Row],[UnitPrice]]</f>
        <v>11055</v>
      </c>
      <c r="S5370">
        <f>Table1[[#This Row],[OrderQuantity]]*Table1[[#This Row],[UnitCost]]</f>
        <v>6522.48</v>
      </c>
      <c r="T5370">
        <f>Table1[[#This Row],[OrderQuantity]]*Table1[[#This Row],[UnitPrice]]*(1-Table1[[#This Row],[DiscountApplied]]) - (Table1[[#This Row],[OrderQuantity]]*Table1[[#This Row],[UnitCost]])</f>
        <v>2874.2700000000004</v>
      </c>
      <c r="U5370">
        <f>DATEDIF(Table1[[#This Row],[ShipDate]],Table1[[#This Row],[DeliveryDate]],"d")</f>
        <v>4</v>
      </c>
      <c r="V5370" t="str">
        <f t="shared" si="167"/>
        <v>On Time</v>
      </c>
    </row>
    <row r="5371" spans="2:22" x14ac:dyDescent="0.3">
      <c r="B5371" t="str">
        <f t="shared" si="166"/>
        <v>SO-005470</v>
      </c>
      <c r="C5371" t="s">
        <v>16</v>
      </c>
      <c r="D5371" t="s">
        <v>23</v>
      </c>
      <c r="E5371" s="1">
        <v>43800</v>
      </c>
      <c r="F5371" s="1">
        <v>43886</v>
      </c>
      <c r="G5371" s="1">
        <v>43893</v>
      </c>
      <c r="H5371" s="1">
        <v>43903</v>
      </c>
      <c r="I5371" t="s">
        <v>18</v>
      </c>
      <c r="J5371">
        <v>10</v>
      </c>
      <c r="K5371">
        <v>23</v>
      </c>
      <c r="L5371">
        <v>282</v>
      </c>
      <c r="M5371">
        <v>9</v>
      </c>
      <c r="N5371">
        <v>4</v>
      </c>
      <c r="O5371">
        <v>0.05</v>
      </c>
      <c r="P5371">
        <v>192.29</v>
      </c>
      <c r="Q5371">
        <v>234.5</v>
      </c>
      <c r="R5371">
        <f>Table1[[#This Row],[OrderQuantity]]*Table1[[#This Row],[UnitPrice]]</f>
        <v>938</v>
      </c>
      <c r="S5371">
        <f>Table1[[#This Row],[OrderQuantity]]*Table1[[#This Row],[UnitCost]]</f>
        <v>769.16</v>
      </c>
      <c r="T5371">
        <f>Table1[[#This Row],[OrderQuantity]]*Table1[[#This Row],[UnitPrice]]*(1-Table1[[#This Row],[DiscountApplied]]) - (Table1[[#This Row],[OrderQuantity]]*Table1[[#This Row],[UnitCost]])</f>
        <v>121.93999999999994</v>
      </c>
      <c r="U5371">
        <f>DATEDIF(Table1[[#This Row],[ShipDate]],Table1[[#This Row],[DeliveryDate]],"d")</f>
        <v>10</v>
      </c>
      <c r="V5371" t="str">
        <f t="shared" si="167"/>
        <v>Late</v>
      </c>
    </row>
    <row r="5372" spans="2:22" x14ac:dyDescent="0.3">
      <c r="B5372" t="str">
        <f t="shared" si="166"/>
        <v>SO-005471</v>
      </c>
      <c r="C5372" t="s">
        <v>22</v>
      </c>
      <c r="D5372" t="s">
        <v>17</v>
      </c>
      <c r="E5372" s="1">
        <v>43800</v>
      </c>
      <c r="F5372" s="1">
        <v>43886</v>
      </c>
      <c r="G5372" s="1">
        <v>43906</v>
      </c>
      <c r="H5372" s="1">
        <v>43910</v>
      </c>
      <c r="I5372" t="s">
        <v>18</v>
      </c>
      <c r="J5372">
        <v>26</v>
      </c>
      <c r="K5372">
        <v>13</v>
      </c>
      <c r="L5372">
        <v>245</v>
      </c>
      <c r="M5372">
        <v>2</v>
      </c>
      <c r="N5372">
        <v>5</v>
      </c>
      <c r="O5372">
        <v>0.08</v>
      </c>
      <c r="P5372">
        <v>4185.16</v>
      </c>
      <c r="Q5372">
        <v>6438.7</v>
      </c>
      <c r="R5372">
        <f>Table1[[#This Row],[OrderQuantity]]*Table1[[#This Row],[UnitPrice]]</f>
        <v>32193.5</v>
      </c>
      <c r="S5372">
        <f>Table1[[#This Row],[OrderQuantity]]*Table1[[#This Row],[UnitCost]]</f>
        <v>20925.8</v>
      </c>
      <c r="T5372">
        <f>Table1[[#This Row],[OrderQuantity]]*Table1[[#This Row],[UnitPrice]]*(1-Table1[[#This Row],[DiscountApplied]]) - (Table1[[#This Row],[OrderQuantity]]*Table1[[#This Row],[UnitCost]])</f>
        <v>8692.2200000000012</v>
      </c>
      <c r="U5372">
        <f>DATEDIF(Table1[[#This Row],[ShipDate]],Table1[[#This Row],[DeliveryDate]],"d")</f>
        <v>4</v>
      </c>
      <c r="V5372" t="str">
        <f t="shared" si="167"/>
        <v>On Time</v>
      </c>
    </row>
    <row r="5373" spans="2:22" x14ac:dyDescent="0.3">
      <c r="B5373" t="str">
        <f t="shared" si="166"/>
        <v>SO-005472</v>
      </c>
      <c r="C5373" t="s">
        <v>19</v>
      </c>
      <c r="D5373" t="s">
        <v>26</v>
      </c>
      <c r="E5373" s="1">
        <v>43800</v>
      </c>
      <c r="F5373" s="1">
        <v>43886</v>
      </c>
      <c r="G5373" s="1">
        <v>43903</v>
      </c>
      <c r="H5373" s="1">
        <v>43913</v>
      </c>
      <c r="I5373" t="s">
        <v>18</v>
      </c>
      <c r="J5373">
        <v>14</v>
      </c>
      <c r="K5373">
        <v>11</v>
      </c>
      <c r="L5373">
        <v>60</v>
      </c>
      <c r="M5373">
        <v>10</v>
      </c>
      <c r="N5373">
        <v>2</v>
      </c>
      <c r="O5373">
        <v>0.05</v>
      </c>
      <c r="P5373">
        <v>4521.83</v>
      </c>
      <c r="Q5373">
        <v>5319.8</v>
      </c>
      <c r="R5373">
        <f>Table1[[#This Row],[OrderQuantity]]*Table1[[#This Row],[UnitPrice]]</f>
        <v>10639.6</v>
      </c>
      <c r="S5373">
        <f>Table1[[#This Row],[OrderQuantity]]*Table1[[#This Row],[UnitCost]]</f>
        <v>9043.66</v>
      </c>
      <c r="T5373">
        <f>Table1[[#This Row],[OrderQuantity]]*Table1[[#This Row],[UnitPrice]]*(1-Table1[[#This Row],[DiscountApplied]]) - (Table1[[#This Row],[OrderQuantity]]*Table1[[#This Row],[UnitCost]])</f>
        <v>1063.9599999999991</v>
      </c>
      <c r="U5373">
        <f>DATEDIF(Table1[[#This Row],[ShipDate]],Table1[[#This Row],[DeliveryDate]],"d")</f>
        <v>10</v>
      </c>
      <c r="V5373" t="str">
        <f t="shared" si="167"/>
        <v>Late</v>
      </c>
    </row>
    <row r="5374" spans="2:22" x14ac:dyDescent="0.3">
      <c r="B5374" t="str">
        <f t="shared" si="166"/>
        <v>SO-005473</v>
      </c>
      <c r="C5374" t="s">
        <v>19</v>
      </c>
      <c r="D5374" t="s">
        <v>23</v>
      </c>
      <c r="E5374" s="1">
        <v>43800</v>
      </c>
      <c r="F5374" s="1">
        <v>43886</v>
      </c>
      <c r="G5374" s="1">
        <v>43906</v>
      </c>
      <c r="H5374" s="1">
        <v>43912</v>
      </c>
      <c r="I5374" t="s">
        <v>18</v>
      </c>
      <c r="J5374">
        <v>13</v>
      </c>
      <c r="K5374">
        <v>18</v>
      </c>
      <c r="L5374">
        <v>287</v>
      </c>
      <c r="M5374">
        <v>21</v>
      </c>
      <c r="N5374">
        <v>1</v>
      </c>
      <c r="O5374">
        <v>0.05</v>
      </c>
      <c r="P5374">
        <v>166.43</v>
      </c>
      <c r="Q5374">
        <v>241.2</v>
      </c>
      <c r="R5374">
        <f>Table1[[#This Row],[OrderQuantity]]*Table1[[#This Row],[UnitPrice]]</f>
        <v>241.2</v>
      </c>
      <c r="S5374">
        <f>Table1[[#This Row],[OrderQuantity]]*Table1[[#This Row],[UnitCost]]</f>
        <v>166.43</v>
      </c>
      <c r="T5374">
        <f>Table1[[#This Row],[OrderQuantity]]*Table1[[#This Row],[UnitPrice]]*(1-Table1[[#This Row],[DiscountApplied]]) - (Table1[[#This Row],[OrderQuantity]]*Table1[[#This Row],[UnitCost]])</f>
        <v>62.70999999999998</v>
      </c>
      <c r="U5374">
        <f>DATEDIF(Table1[[#This Row],[ShipDate]],Table1[[#This Row],[DeliveryDate]],"d")</f>
        <v>6</v>
      </c>
      <c r="V5374" t="str">
        <f t="shared" si="167"/>
        <v>On Time</v>
      </c>
    </row>
    <row r="5375" spans="2:22" x14ac:dyDescent="0.3">
      <c r="B5375" t="str">
        <f t="shared" si="166"/>
        <v>SO-005474</v>
      </c>
      <c r="C5375" t="s">
        <v>19</v>
      </c>
      <c r="D5375" t="s">
        <v>20</v>
      </c>
      <c r="E5375" s="1">
        <v>43800</v>
      </c>
      <c r="F5375" s="1">
        <v>43886</v>
      </c>
      <c r="G5375" s="1">
        <v>43903</v>
      </c>
      <c r="H5375" s="1">
        <v>43909</v>
      </c>
      <c r="I5375" t="s">
        <v>18</v>
      </c>
      <c r="J5375">
        <v>13</v>
      </c>
      <c r="K5375">
        <v>17</v>
      </c>
      <c r="L5375">
        <v>202</v>
      </c>
      <c r="M5375">
        <v>28</v>
      </c>
      <c r="N5375">
        <v>5</v>
      </c>
      <c r="O5375">
        <v>0.05</v>
      </c>
      <c r="P5375">
        <v>3417</v>
      </c>
      <c r="Q5375">
        <v>4020</v>
      </c>
      <c r="R5375">
        <f>Table1[[#This Row],[OrderQuantity]]*Table1[[#This Row],[UnitPrice]]</f>
        <v>20100</v>
      </c>
      <c r="S5375">
        <f>Table1[[#This Row],[OrderQuantity]]*Table1[[#This Row],[UnitCost]]</f>
        <v>17085</v>
      </c>
      <c r="T5375">
        <f>Table1[[#This Row],[OrderQuantity]]*Table1[[#This Row],[UnitPrice]]*(1-Table1[[#This Row],[DiscountApplied]]) - (Table1[[#This Row],[OrderQuantity]]*Table1[[#This Row],[UnitCost]])</f>
        <v>2010</v>
      </c>
      <c r="U5375">
        <f>DATEDIF(Table1[[#This Row],[ShipDate]],Table1[[#This Row],[DeliveryDate]],"d")</f>
        <v>6</v>
      </c>
      <c r="V5375" t="str">
        <f t="shared" si="167"/>
        <v>On Time</v>
      </c>
    </row>
    <row r="5376" spans="2:22" x14ac:dyDescent="0.3">
      <c r="B5376" t="str">
        <f t="shared" si="166"/>
        <v>SO-005475</v>
      </c>
      <c r="C5376" t="s">
        <v>19</v>
      </c>
      <c r="D5376" t="s">
        <v>17</v>
      </c>
      <c r="E5376" s="1">
        <v>43800</v>
      </c>
      <c r="F5376" s="1">
        <v>43886</v>
      </c>
      <c r="G5376" s="1">
        <v>43899</v>
      </c>
      <c r="H5376" s="1">
        <v>43908</v>
      </c>
      <c r="I5376" t="s">
        <v>18</v>
      </c>
      <c r="J5376">
        <v>15</v>
      </c>
      <c r="K5376">
        <v>46</v>
      </c>
      <c r="L5376">
        <v>207</v>
      </c>
      <c r="M5376">
        <v>3</v>
      </c>
      <c r="N5376">
        <v>4</v>
      </c>
      <c r="O5376">
        <v>0.15</v>
      </c>
      <c r="P5376">
        <v>1419.06</v>
      </c>
      <c r="Q5376">
        <v>2365.1</v>
      </c>
      <c r="R5376">
        <f>Table1[[#This Row],[OrderQuantity]]*Table1[[#This Row],[UnitPrice]]</f>
        <v>9460.4</v>
      </c>
      <c r="S5376">
        <f>Table1[[#This Row],[OrderQuantity]]*Table1[[#This Row],[UnitCost]]</f>
        <v>5676.24</v>
      </c>
      <c r="T5376">
        <f>Table1[[#This Row],[OrderQuantity]]*Table1[[#This Row],[UnitPrice]]*(1-Table1[[#This Row],[DiscountApplied]]) - (Table1[[#This Row],[OrderQuantity]]*Table1[[#This Row],[UnitCost]])</f>
        <v>2365.0999999999995</v>
      </c>
      <c r="U5376">
        <f>DATEDIF(Table1[[#This Row],[ShipDate]],Table1[[#This Row],[DeliveryDate]],"d")</f>
        <v>9</v>
      </c>
      <c r="V5376" t="str">
        <f t="shared" si="167"/>
        <v>Late</v>
      </c>
    </row>
    <row r="5377" spans="2:22" x14ac:dyDescent="0.3">
      <c r="B5377" t="str">
        <f t="shared" si="166"/>
        <v>SO-005476</v>
      </c>
      <c r="C5377" t="s">
        <v>16</v>
      </c>
      <c r="D5377" t="s">
        <v>25</v>
      </c>
      <c r="E5377" s="1">
        <v>43800</v>
      </c>
      <c r="F5377" s="1">
        <v>43887</v>
      </c>
      <c r="G5377" s="1">
        <v>43900</v>
      </c>
      <c r="H5377" s="1">
        <v>43906</v>
      </c>
      <c r="I5377" t="s">
        <v>18</v>
      </c>
      <c r="J5377">
        <v>2</v>
      </c>
      <c r="K5377">
        <v>29</v>
      </c>
      <c r="L5377">
        <v>364</v>
      </c>
      <c r="M5377">
        <v>26</v>
      </c>
      <c r="N5377">
        <v>6</v>
      </c>
      <c r="O5377">
        <v>0.05</v>
      </c>
      <c r="P5377">
        <v>493.12</v>
      </c>
      <c r="Q5377">
        <v>1072</v>
      </c>
      <c r="R5377">
        <f>Table1[[#This Row],[OrderQuantity]]*Table1[[#This Row],[UnitPrice]]</f>
        <v>6432</v>
      </c>
      <c r="S5377">
        <f>Table1[[#This Row],[OrderQuantity]]*Table1[[#This Row],[UnitCost]]</f>
        <v>2958.7200000000003</v>
      </c>
      <c r="T5377">
        <f>Table1[[#This Row],[OrderQuantity]]*Table1[[#This Row],[UnitPrice]]*(1-Table1[[#This Row],[DiscountApplied]]) - (Table1[[#This Row],[OrderQuantity]]*Table1[[#This Row],[UnitCost]])</f>
        <v>3151.6799999999994</v>
      </c>
      <c r="U5377">
        <f>DATEDIF(Table1[[#This Row],[ShipDate]],Table1[[#This Row],[DeliveryDate]],"d")</f>
        <v>6</v>
      </c>
      <c r="V5377" t="str">
        <f t="shared" si="167"/>
        <v>On Time</v>
      </c>
    </row>
    <row r="5378" spans="2:22" x14ac:dyDescent="0.3">
      <c r="B5378" t="str">
        <f t="shared" ref="B5378:B5441" si="168">"SO-" &amp; TEXT(ROW(B5378)+99,"000000")</f>
        <v>SO-005477</v>
      </c>
      <c r="C5378" t="s">
        <v>21</v>
      </c>
      <c r="D5378" t="s">
        <v>25</v>
      </c>
      <c r="E5378" s="1">
        <v>43800</v>
      </c>
      <c r="F5378" s="1">
        <v>43887</v>
      </c>
      <c r="G5378" s="1">
        <v>43913</v>
      </c>
      <c r="H5378" s="1">
        <v>43917</v>
      </c>
      <c r="I5378" t="s">
        <v>18</v>
      </c>
      <c r="J5378">
        <v>23</v>
      </c>
      <c r="K5378">
        <v>28</v>
      </c>
      <c r="L5378">
        <v>367</v>
      </c>
      <c r="M5378">
        <v>18</v>
      </c>
      <c r="N5378">
        <v>1</v>
      </c>
      <c r="O5378">
        <v>0.08</v>
      </c>
      <c r="P5378">
        <v>1477.48</v>
      </c>
      <c r="Q5378">
        <v>1996.6</v>
      </c>
      <c r="R5378">
        <f>Table1[[#This Row],[OrderQuantity]]*Table1[[#This Row],[UnitPrice]]</f>
        <v>1996.6</v>
      </c>
      <c r="S5378">
        <f>Table1[[#This Row],[OrderQuantity]]*Table1[[#This Row],[UnitCost]]</f>
        <v>1477.48</v>
      </c>
      <c r="T5378">
        <f>Table1[[#This Row],[OrderQuantity]]*Table1[[#This Row],[UnitPrice]]*(1-Table1[[#This Row],[DiscountApplied]]) - (Table1[[#This Row],[OrderQuantity]]*Table1[[#This Row],[UnitCost]])</f>
        <v>359.39200000000005</v>
      </c>
      <c r="U5378">
        <f>DATEDIF(Table1[[#This Row],[ShipDate]],Table1[[#This Row],[DeliveryDate]],"d")</f>
        <v>4</v>
      </c>
      <c r="V5378" t="str">
        <f t="shared" ref="V5378:V5441" si="169">IF(U5378&gt;7,"Late","On Time")</f>
        <v>On Time</v>
      </c>
    </row>
    <row r="5379" spans="2:22" x14ac:dyDescent="0.3">
      <c r="B5379" t="str">
        <f t="shared" si="168"/>
        <v>SO-005478</v>
      </c>
      <c r="C5379" t="s">
        <v>19</v>
      </c>
      <c r="D5379" t="s">
        <v>24</v>
      </c>
      <c r="E5379" s="1">
        <v>43800</v>
      </c>
      <c r="F5379" s="1">
        <v>43887</v>
      </c>
      <c r="G5379" s="1">
        <v>43908</v>
      </c>
      <c r="H5379" s="1">
        <v>43911</v>
      </c>
      <c r="I5379" t="s">
        <v>18</v>
      </c>
      <c r="J5379">
        <v>12</v>
      </c>
      <c r="K5379">
        <v>8</v>
      </c>
      <c r="L5379">
        <v>16</v>
      </c>
      <c r="M5379">
        <v>10</v>
      </c>
      <c r="N5379">
        <v>8</v>
      </c>
      <c r="O5379">
        <v>0.08</v>
      </c>
      <c r="P5379">
        <v>453.99</v>
      </c>
      <c r="Q5379">
        <v>1031.8</v>
      </c>
      <c r="R5379">
        <f>Table1[[#This Row],[OrderQuantity]]*Table1[[#This Row],[UnitPrice]]</f>
        <v>8254.4</v>
      </c>
      <c r="S5379">
        <f>Table1[[#This Row],[OrderQuantity]]*Table1[[#This Row],[UnitCost]]</f>
        <v>3631.92</v>
      </c>
      <c r="T5379">
        <f>Table1[[#This Row],[OrderQuantity]]*Table1[[#This Row],[UnitPrice]]*(1-Table1[[#This Row],[DiscountApplied]]) - (Table1[[#This Row],[OrderQuantity]]*Table1[[#This Row],[UnitCost]])</f>
        <v>3962.1279999999997</v>
      </c>
      <c r="U5379">
        <f>DATEDIF(Table1[[#This Row],[ShipDate]],Table1[[#This Row],[DeliveryDate]],"d")</f>
        <v>3</v>
      </c>
      <c r="V5379" t="str">
        <f t="shared" si="169"/>
        <v>On Time</v>
      </c>
    </row>
    <row r="5380" spans="2:22" x14ac:dyDescent="0.3">
      <c r="B5380" t="str">
        <f t="shared" si="168"/>
        <v>SO-005479</v>
      </c>
      <c r="C5380" t="s">
        <v>21</v>
      </c>
      <c r="D5380" t="s">
        <v>23</v>
      </c>
      <c r="E5380" s="1">
        <v>43800</v>
      </c>
      <c r="F5380" s="1">
        <v>43887</v>
      </c>
      <c r="G5380" s="1">
        <v>43898</v>
      </c>
      <c r="H5380" s="1">
        <v>43900</v>
      </c>
      <c r="I5380" t="s">
        <v>18</v>
      </c>
      <c r="J5380">
        <v>22</v>
      </c>
      <c r="K5380">
        <v>22</v>
      </c>
      <c r="L5380">
        <v>324</v>
      </c>
      <c r="M5380">
        <v>7</v>
      </c>
      <c r="N5380">
        <v>6</v>
      </c>
      <c r="O5380">
        <v>0.05</v>
      </c>
      <c r="P5380">
        <v>1620.86</v>
      </c>
      <c r="Q5380">
        <v>3859.2</v>
      </c>
      <c r="R5380">
        <f>Table1[[#This Row],[OrderQuantity]]*Table1[[#This Row],[UnitPrice]]</f>
        <v>23155.199999999997</v>
      </c>
      <c r="S5380">
        <f>Table1[[#This Row],[OrderQuantity]]*Table1[[#This Row],[UnitCost]]</f>
        <v>9725.16</v>
      </c>
      <c r="T5380">
        <f>Table1[[#This Row],[OrderQuantity]]*Table1[[#This Row],[UnitPrice]]*(1-Table1[[#This Row],[DiscountApplied]]) - (Table1[[#This Row],[OrderQuantity]]*Table1[[#This Row],[UnitCost]])</f>
        <v>12272.279999999995</v>
      </c>
      <c r="U5380">
        <f>DATEDIF(Table1[[#This Row],[ShipDate]],Table1[[#This Row],[DeliveryDate]],"d")</f>
        <v>2</v>
      </c>
      <c r="V5380" t="str">
        <f t="shared" si="169"/>
        <v>On Time</v>
      </c>
    </row>
    <row r="5381" spans="2:22" x14ac:dyDescent="0.3">
      <c r="B5381" t="str">
        <f t="shared" si="168"/>
        <v>SO-005480</v>
      </c>
      <c r="C5381" t="s">
        <v>16</v>
      </c>
      <c r="D5381" t="s">
        <v>25</v>
      </c>
      <c r="E5381" s="1">
        <v>43800</v>
      </c>
      <c r="F5381" s="1">
        <v>43887</v>
      </c>
      <c r="G5381" s="1">
        <v>43912</v>
      </c>
      <c r="H5381" s="1">
        <v>43919</v>
      </c>
      <c r="I5381" t="s">
        <v>18</v>
      </c>
      <c r="J5381">
        <v>4</v>
      </c>
      <c r="K5381">
        <v>10</v>
      </c>
      <c r="L5381">
        <v>329</v>
      </c>
      <c r="M5381">
        <v>37</v>
      </c>
      <c r="N5381">
        <v>3</v>
      </c>
      <c r="O5381">
        <v>0.08</v>
      </c>
      <c r="P5381">
        <v>2122.4899999999998</v>
      </c>
      <c r="Q5381">
        <v>2686.7</v>
      </c>
      <c r="R5381">
        <f>Table1[[#This Row],[OrderQuantity]]*Table1[[#This Row],[UnitPrice]]</f>
        <v>8060.0999999999995</v>
      </c>
      <c r="S5381">
        <f>Table1[[#This Row],[OrderQuantity]]*Table1[[#This Row],[UnitCost]]</f>
        <v>6367.4699999999993</v>
      </c>
      <c r="T5381">
        <f>Table1[[#This Row],[OrderQuantity]]*Table1[[#This Row],[UnitPrice]]*(1-Table1[[#This Row],[DiscountApplied]]) - (Table1[[#This Row],[OrderQuantity]]*Table1[[#This Row],[UnitCost]])</f>
        <v>1047.8220000000001</v>
      </c>
      <c r="U5381">
        <f>DATEDIF(Table1[[#This Row],[ShipDate]],Table1[[#This Row],[DeliveryDate]],"d")</f>
        <v>7</v>
      </c>
      <c r="V5381" t="str">
        <f t="shared" si="169"/>
        <v>On Time</v>
      </c>
    </row>
    <row r="5382" spans="2:22" x14ac:dyDescent="0.3">
      <c r="B5382" t="str">
        <f t="shared" si="168"/>
        <v>SO-005481</v>
      </c>
      <c r="C5382" t="s">
        <v>16</v>
      </c>
      <c r="D5382" t="s">
        <v>25</v>
      </c>
      <c r="E5382" s="1">
        <v>43800</v>
      </c>
      <c r="F5382" s="1">
        <v>43887</v>
      </c>
      <c r="G5382" s="1">
        <v>43897</v>
      </c>
      <c r="H5382" s="1">
        <v>43906</v>
      </c>
      <c r="I5382" t="s">
        <v>18</v>
      </c>
      <c r="J5382">
        <v>10</v>
      </c>
      <c r="K5382">
        <v>17</v>
      </c>
      <c r="L5382">
        <v>344</v>
      </c>
      <c r="M5382">
        <v>27</v>
      </c>
      <c r="N5382">
        <v>8</v>
      </c>
      <c r="O5382">
        <v>0.08</v>
      </c>
      <c r="P5382">
        <v>1236.82</v>
      </c>
      <c r="Q5382">
        <v>2378.5</v>
      </c>
      <c r="R5382">
        <f>Table1[[#This Row],[OrderQuantity]]*Table1[[#This Row],[UnitPrice]]</f>
        <v>19028</v>
      </c>
      <c r="S5382">
        <f>Table1[[#This Row],[OrderQuantity]]*Table1[[#This Row],[UnitCost]]</f>
        <v>9894.56</v>
      </c>
      <c r="T5382">
        <f>Table1[[#This Row],[OrderQuantity]]*Table1[[#This Row],[UnitPrice]]*(1-Table1[[#This Row],[DiscountApplied]]) - (Table1[[#This Row],[OrderQuantity]]*Table1[[#This Row],[UnitCost]])</f>
        <v>7611.2000000000025</v>
      </c>
      <c r="U5382">
        <f>DATEDIF(Table1[[#This Row],[ShipDate]],Table1[[#This Row],[DeliveryDate]],"d")</f>
        <v>9</v>
      </c>
      <c r="V5382" t="str">
        <f t="shared" si="169"/>
        <v>Late</v>
      </c>
    </row>
    <row r="5383" spans="2:22" x14ac:dyDescent="0.3">
      <c r="B5383" t="str">
        <f t="shared" si="168"/>
        <v>SO-005482</v>
      </c>
      <c r="C5383" t="s">
        <v>19</v>
      </c>
      <c r="D5383" t="s">
        <v>20</v>
      </c>
      <c r="E5383" s="1">
        <v>43800</v>
      </c>
      <c r="F5383" s="1">
        <v>43887</v>
      </c>
      <c r="G5383" s="1">
        <v>43890</v>
      </c>
      <c r="H5383" s="1">
        <v>43898</v>
      </c>
      <c r="I5383" t="s">
        <v>18</v>
      </c>
      <c r="J5383">
        <v>20</v>
      </c>
      <c r="K5383">
        <v>7</v>
      </c>
      <c r="L5383">
        <v>190</v>
      </c>
      <c r="M5383">
        <v>14</v>
      </c>
      <c r="N5383">
        <v>1</v>
      </c>
      <c r="O5383">
        <v>0.2</v>
      </c>
      <c r="P5383">
        <v>4517.4799999999996</v>
      </c>
      <c r="Q5383">
        <v>6023.3</v>
      </c>
      <c r="R5383">
        <f>Table1[[#This Row],[OrderQuantity]]*Table1[[#This Row],[UnitPrice]]</f>
        <v>6023.3</v>
      </c>
      <c r="S5383">
        <f>Table1[[#This Row],[OrderQuantity]]*Table1[[#This Row],[UnitCost]]</f>
        <v>4517.4799999999996</v>
      </c>
      <c r="T5383">
        <f>Table1[[#This Row],[OrderQuantity]]*Table1[[#This Row],[UnitPrice]]*(1-Table1[[#This Row],[DiscountApplied]]) - (Table1[[#This Row],[OrderQuantity]]*Table1[[#This Row],[UnitCost]])</f>
        <v>301.16000000000076</v>
      </c>
      <c r="U5383">
        <f>DATEDIF(Table1[[#This Row],[ShipDate]],Table1[[#This Row],[DeliveryDate]],"d")</f>
        <v>8</v>
      </c>
      <c r="V5383" t="str">
        <f t="shared" si="169"/>
        <v>Late</v>
      </c>
    </row>
    <row r="5384" spans="2:22" x14ac:dyDescent="0.3">
      <c r="B5384" t="str">
        <f t="shared" si="168"/>
        <v>SO-005483</v>
      </c>
      <c r="C5384" t="s">
        <v>19</v>
      </c>
      <c r="D5384" t="s">
        <v>23</v>
      </c>
      <c r="E5384" s="1">
        <v>43800</v>
      </c>
      <c r="F5384" s="1">
        <v>43887</v>
      </c>
      <c r="G5384" s="1">
        <v>43907</v>
      </c>
      <c r="H5384" s="1">
        <v>43913</v>
      </c>
      <c r="I5384" t="s">
        <v>18</v>
      </c>
      <c r="J5384">
        <v>18</v>
      </c>
      <c r="K5384">
        <v>41</v>
      </c>
      <c r="L5384">
        <v>319</v>
      </c>
      <c r="M5384">
        <v>15</v>
      </c>
      <c r="N5384">
        <v>1</v>
      </c>
      <c r="O5384">
        <v>0.08</v>
      </c>
      <c r="P5384">
        <v>3730.56</v>
      </c>
      <c r="Q5384">
        <v>5829</v>
      </c>
      <c r="R5384">
        <f>Table1[[#This Row],[OrderQuantity]]*Table1[[#This Row],[UnitPrice]]</f>
        <v>5829</v>
      </c>
      <c r="S5384">
        <f>Table1[[#This Row],[OrderQuantity]]*Table1[[#This Row],[UnitCost]]</f>
        <v>3730.56</v>
      </c>
      <c r="T5384">
        <f>Table1[[#This Row],[OrderQuantity]]*Table1[[#This Row],[UnitPrice]]*(1-Table1[[#This Row],[DiscountApplied]]) - (Table1[[#This Row],[OrderQuantity]]*Table1[[#This Row],[UnitCost]])</f>
        <v>1632.1200000000003</v>
      </c>
      <c r="U5384">
        <f>DATEDIF(Table1[[#This Row],[ShipDate]],Table1[[#This Row],[DeliveryDate]],"d")</f>
        <v>6</v>
      </c>
      <c r="V5384" t="str">
        <f t="shared" si="169"/>
        <v>On Time</v>
      </c>
    </row>
    <row r="5385" spans="2:22" x14ac:dyDescent="0.3">
      <c r="B5385" t="str">
        <f t="shared" si="168"/>
        <v>SO-005484</v>
      </c>
      <c r="C5385" t="s">
        <v>21</v>
      </c>
      <c r="D5385" t="s">
        <v>25</v>
      </c>
      <c r="E5385" s="1">
        <v>43800</v>
      </c>
      <c r="F5385" s="1">
        <v>43888</v>
      </c>
      <c r="G5385" s="1">
        <v>43912</v>
      </c>
      <c r="H5385" s="1">
        <v>43916</v>
      </c>
      <c r="I5385" t="s">
        <v>18</v>
      </c>
      <c r="J5385">
        <v>24</v>
      </c>
      <c r="K5385">
        <v>25</v>
      </c>
      <c r="L5385">
        <v>353</v>
      </c>
      <c r="M5385">
        <v>16</v>
      </c>
      <c r="N5385">
        <v>4</v>
      </c>
      <c r="O5385">
        <v>0.1</v>
      </c>
      <c r="P5385">
        <v>1845.31</v>
      </c>
      <c r="Q5385">
        <v>3926.2</v>
      </c>
      <c r="R5385">
        <f>Table1[[#This Row],[OrderQuantity]]*Table1[[#This Row],[UnitPrice]]</f>
        <v>15704.8</v>
      </c>
      <c r="S5385">
        <f>Table1[[#This Row],[OrderQuantity]]*Table1[[#This Row],[UnitCost]]</f>
        <v>7381.24</v>
      </c>
      <c r="T5385">
        <f>Table1[[#This Row],[OrderQuantity]]*Table1[[#This Row],[UnitPrice]]*(1-Table1[[#This Row],[DiscountApplied]]) - (Table1[[#This Row],[OrderQuantity]]*Table1[[#This Row],[UnitCost]])</f>
        <v>6753.08</v>
      </c>
      <c r="U5385">
        <f>DATEDIF(Table1[[#This Row],[ShipDate]],Table1[[#This Row],[DeliveryDate]],"d")</f>
        <v>4</v>
      </c>
      <c r="V5385" t="str">
        <f t="shared" si="169"/>
        <v>On Time</v>
      </c>
    </row>
    <row r="5386" spans="2:22" x14ac:dyDescent="0.3">
      <c r="B5386" t="str">
        <f t="shared" si="168"/>
        <v>SO-005485</v>
      </c>
      <c r="C5386" t="s">
        <v>19</v>
      </c>
      <c r="D5386" t="s">
        <v>25</v>
      </c>
      <c r="E5386" s="1">
        <v>43800</v>
      </c>
      <c r="F5386" s="1">
        <v>43888</v>
      </c>
      <c r="G5386" s="1">
        <v>43914</v>
      </c>
      <c r="H5386" s="1">
        <v>43919</v>
      </c>
      <c r="I5386" t="s">
        <v>18</v>
      </c>
      <c r="J5386">
        <v>14</v>
      </c>
      <c r="K5386">
        <v>26</v>
      </c>
      <c r="L5386">
        <v>337</v>
      </c>
      <c r="M5386">
        <v>3</v>
      </c>
      <c r="N5386">
        <v>3</v>
      </c>
      <c r="O5386">
        <v>0.05</v>
      </c>
      <c r="P5386">
        <v>118.59</v>
      </c>
      <c r="Q5386">
        <v>201</v>
      </c>
      <c r="R5386">
        <f>Table1[[#This Row],[OrderQuantity]]*Table1[[#This Row],[UnitPrice]]</f>
        <v>603</v>
      </c>
      <c r="S5386">
        <f>Table1[[#This Row],[OrderQuantity]]*Table1[[#This Row],[UnitCost]]</f>
        <v>355.77</v>
      </c>
      <c r="T5386">
        <f>Table1[[#This Row],[OrderQuantity]]*Table1[[#This Row],[UnitPrice]]*(1-Table1[[#This Row],[DiscountApplied]]) - (Table1[[#This Row],[OrderQuantity]]*Table1[[#This Row],[UnitCost]])</f>
        <v>217.08000000000004</v>
      </c>
      <c r="U5386">
        <f>DATEDIF(Table1[[#This Row],[ShipDate]],Table1[[#This Row],[DeliveryDate]],"d")</f>
        <v>5</v>
      </c>
      <c r="V5386" t="str">
        <f t="shared" si="169"/>
        <v>On Time</v>
      </c>
    </row>
    <row r="5387" spans="2:22" x14ac:dyDescent="0.3">
      <c r="B5387" t="str">
        <f t="shared" si="168"/>
        <v>SO-005486</v>
      </c>
      <c r="C5387" t="s">
        <v>19</v>
      </c>
      <c r="D5387" t="s">
        <v>20</v>
      </c>
      <c r="E5387" s="1">
        <v>43800</v>
      </c>
      <c r="F5387" s="1">
        <v>43888</v>
      </c>
      <c r="G5387" s="1">
        <v>43896</v>
      </c>
      <c r="H5387" s="1">
        <v>43901</v>
      </c>
      <c r="I5387" t="s">
        <v>18</v>
      </c>
      <c r="J5387">
        <v>13</v>
      </c>
      <c r="K5387">
        <v>30</v>
      </c>
      <c r="L5387">
        <v>109</v>
      </c>
      <c r="M5387">
        <v>30</v>
      </c>
      <c r="N5387">
        <v>2</v>
      </c>
      <c r="O5387">
        <v>0.4</v>
      </c>
      <c r="P5387">
        <v>1485.59</v>
      </c>
      <c r="Q5387">
        <v>2606.3000000000002</v>
      </c>
      <c r="R5387">
        <f>Table1[[#This Row],[OrderQuantity]]*Table1[[#This Row],[UnitPrice]]</f>
        <v>5212.6000000000004</v>
      </c>
      <c r="S5387">
        <f>Table1[[#This Row],[OrderQuantity]]*Table1[[#This Row],[UnitCost]]</f>
        <v>2971.18</v>
      </c>
      <c r="T5387">
        <f>Table1[[#This Row],[OrderQuantity]]*Table1[[#This Row],[UnitPrice]]*(1-Table1[[#This Row],[DiscountApplied]]) - (Table1[[#This Row],[OrderQuantity]]*Table1[[#This Row],[UnitCost]])</f>
        <v>156.38000000000011</v>
      </c>
      <c r="U5387">
        <f>DATEDIF(Table1[[#This Row],[ShipDate]],Table1[[#This Row],[DeliveryDate]],"d")</f>
        <v>5</v>
      </c>
      <c r="V5387" t="str">
        <f t="shared" si="169"/>
        <v>On Time</v>
      </c>
    </row>
    <row r="5388" spans="2:22" x14ac:dyDescent="0.3">
      <c r="B5388" t="str">
        <f t="shared" si="168"/>
        <v>SO-005487</v>
      </c>
      <c r="C5388" t="s">
        <v>21</v>
      </c>
      <c r="D5388" t="s">
        <v>17</v>
      </c>
      <c r="E5388" s="1">
        <v>43800</v>
      </c>
      <c r="F5388" s="1">
        <v>43888</v>
      </c>
      <c r="G5388" s="1">
        <v>43901</v>
      </c>
      <c r="H5388" s="1">
        <v>43908</v>
      </c>
      <c r="I5388" t="s">
        <v>18</v>
      </c>
      <c r="J5388">
        <v>25</v>
      </c>
      <c r="K5388">
        <v>26</v>
      </c>
      <c r="L5388">
        <v>225</v>
      </c>
      <c r="M5388">
        <v>46</v>
      </c>
      <c r="N5388">
        <v>8</v>
      </c>
      <c r="O5388">
        <v>0.15</v>
      </c>
      <c r="P5388">
        <v>716.36</v>
      </c>
      <c r="Q5388">
        <v>1085.4000000000001</v>
      </c>
      <c r="R5388">
        <f>Table1[[#This Row],[OrderQuantity]]*Table1[[#This Row],[UnitPrice]]</f>
        <v>8683.2000000000007</v>
      </c>
      <c r="S5388">
        <f>Table1[[#This Row],[OrderQuantity]]*Table1[[#This Row],[UnitCost]]</f>
        <v>5730.88</v>
      </c>
      <c r="T5388">
        <f>Table1[[#This Row],[OrderQuantity]]*Table1[[#This Row],[UnitPrice]]*(1-Table1[[#This Row],[DiscountApplied]]) - (Table1[[#This Row],[OrderQuantity]]*Table1[[#This Row],[UnitCost]])</f>
        <v>1649.8400000000001</v>
      </c>
      <c r="U5388">
        <f>DATEDIF(Table1[[#This Row],[ShipDate]],Table1[[#This Row],[DeliveryDate]],"d")</f>
        <v>7</v>
      </c>
      <c r="V5388" t="str">
        <f t="shared" si="169"/>
        <v>On Time</v>
      </c>
    </row>
    <row r="5389" spans="2:22" x14ac:dyDescent="0.3">
      <c r="B5389" t="str">
        <f t="shared" si="168"/>
        <v>SO-005488</v>
      </c>
      <c r="C5389" t="s">
        <v>16</v>
      </c>
      <c r="D5389" t="s">
        <v>23</v>
      </c>
      <c r="E5389" s="1">
        <v>43800</v>
      </c>
      <c r="F5389" s="1">
        <v>43888</v>
      </c>
      <c r="G5389" s="1">
        <v>43890</v>
      </c>
      <c r="H5389" s="1">
        <v>43899</v>
      </c>
      <c r="I5389" t="s">
        <v>18</v>
      </c>
      <c r="J5389">
        <v>1</v>
      </c>
      <c r="K5389">
        <v>13</v>
      </c>
      <c r="L5389">
        <v>268</v>
      </c>
      <c r="M5389">
        <v>25</v>
      </c>
      <c r="N5389">
        <v>3</v>
      </c>
      <c r="O5389">
        <v>0.08</v>
      </c>
      <c r="P5389">
        <v>4073.27</v>
      </c>
      <c r="Q5389">
        <v>6465.5</v>
      </c>
      <c r="R5389">
        <f>Table1[[#This Row],[OrderQuantity]]*Table1[[#This Row],[UnitPrice]]</f>
        <v>19396.5</v>
      </c>
      <c r="S5389">
        <f>Table1[[#This Row],[OrderQuantity]]*Table1[[#This Row],[UnitCost]]</f>
        <v>12219.81</v>
      </c>
      <c r="T5389">
        <f>Table1[[#This Row],[OrderQuantity]]*Table1[[#This Row],[UnitPrice]]*(1-Table1[[#This Row],[DiscountApplied]]) - (Table1[[#This Row],[OrderQuantity]]*Table1[[#This Row],[UnitCost]])</f>
        <v>5624.970000000003</v>
      </c>
      <c r="U5389">
        <f>DATEDIF(Table1[[#This Row],[ShipDate]],Table1[[#This Row],[DeliveryDate]],"d")</f>
        <v>9</v>
      </c>
      <c r="V5389" t="str">
        <f t="shared" si="169"/>
        <v>Late</v>
      </c>
    </row>
    <row r="5390" spans="2:22" x14ac:dyDescent="0.3">
      <c r="B5390" t="str">
        <f t="shared" si="168"/>
        <v>SO-005489</v>
      </c>
      <c r="C5390" t="s">
        <v>19</v>
      </c>
      <c r="D5390" t="s">
        <v>23</v>
      </c>
      <c r="E5390" s="1">
        <v>43800</v>
      </c>
      <c r="F5390" s="1">
        <v>43888</v>
      </c>
      <c r="G5390" s="1">
        <v>43913</v>
      </c>
      <c r="H5390" s="1">
        <v>43922</v>
      </c>
      <c r="I5390" t="s">
        <v>18</v>
      </c>
      <c r="J5390">
        <v>20</v>
      </c>
      <c r="K5390">
        <v>40</v>
      </c>
      <c r="L5390">
        <v>321</v>
      </c>
      <c r="M5390">
        <v>9</v>
      </c>
      <c r="N5390">
        <v>6</v>
      </c>
      <c r="O5390">
        <v>0.05</v>
      </c>
      <c r="P5390">
        <v>2189.56</v>
      </c>
      <c r="Q5390">
        <v>5092</v>
      </c>
      <c r="R5390">
        <f>Table1[[#This Row],[OrderQuantity]]*Table1[[#This Row],[UnitPrice]]</f>
        <v>30552</v>
      </c>
      <c r="S5390">
        <f>Table1[[#This Row],[OrderQuantity]]*Table1[[#This Row],[UnitCost]]</f>
        <v>13137.36</v>
      </c>
      <c r="T5390">
        <f>Table1[[#This Row],[OrderQuantity]]*Table1[[#This Row],[UnitPrice]]*(1-Table1[[#This Row],[DiscountApplied]]) - (Table1[[#This Row],[OrderQuantity]]*Table1[[#This Row],[UnitCost]])</f>
        <v>15887.039999999997</v>
      </c>
      <c r="U5390">
        <f>DATEDIF(Table1[[#This Row],[ShipDate]],Table1[[#This Row],[DeliveryDate]],"d")</f>
        <v>9</v>
      </c>
      <c r="V5390" t="str">
        <f t="shared" si="169"/>
        <v>Late</v>
      </c>
    </row>
    <row r="5391" spans="2:22" x14ac:dyDescent="0.3">
      <c r="B5391" t="str">
        <f t="shared" si="168"/>
        <v>SO-005490</v>
      </c>
      <c r="C5391" t="s">
        <v>16</v>
      </c>
      <c r="D5391" t="s">
        <v>25</v>
      </c>
      <c r="E5391" s="1">
        <v>43800</v>
      </c>
      <c r="F5391" s="1">
        <v>43888</v>
      </c>
      <c r="G5391" s="1">
        <v>43901</v>
      </c>
      <c r="H5391" s="1">
        <v>43903</v>
      </c>
      <c r="I5391" t="s">
        <v>18</v>
      </c>
      <c r="J5391">
        <v>2</v>
      </c>
      <c r="K5391">
        <v>17</v>
      </c>
      <c r="L5391">
        <v>331</v>
      </c>
      <c r="M5391">
        <v>20</v>
      </c>
      <c r="N5391">
        <v>8</v>
      </c>
      <c r="O5391">
        <v>0.05</v>
      </c>
      <c r="P5391">
        <v>2405.17</v>
      </c>
      <c r="Q5391">
        <v>3879.3</v>
      </c>
      <c r="R5391">
        <f>Table1[[#This Row],[OrderQuantity]]*Table1[[#This Row],[UnitPrice]]</f>
        <v>31034.400000000001</v>
      </c>
      <c r="S5391">
        <f>Table1[[#This Row],[OrderQuantity]]*Table1[[#This Row],[UnitCost]]</f>
        <v>19241.36</v>
      </c>
      <c r="T5391">
        <f>Table1[[#This Row],[OrderQuantity]]*Table1[[#This Row],[UnitPrice]]*(1-Table1[[#This Row],[DiscountApplied]]) - (Table1[[#This Row],[OrderQuantity]]*Table1[[#This Row],[UnitCost]])</f>
        <v>10241.32</v>
      </c>
      <c r="U5391">
        <f>DATEDIF(Table1[[#This Row],[ShipDate]],Table1[[#This Row],[DeliveryDate]],"d")</f>
        <v>2</v>
      </c>
      <c r="V5391" t="str">
        <f t="shared" si="169"/>
        <v>On Time</v>
      </c>
    </row>
    <row r="5392" spans="2:22" x14ac:dyDescent="0.3">
      <c r="B5392" t="str">
        <f t="shared" si="168"/>
        <v>SO-005491</v>
      </c>
      <c r="C5392" t="s">
        <v>19</v>
      </c>
      <c r="D5392" t="s">
        <v>17</v>
      </c>
      <c r="E5392" s="1">
        <v>43800</v>
      </c>
      <c r="F5392" s="1">
        <v>43888</v>
      </c>
      <c r="G5392" s="1">
        <v>43901</v>
      </c>
      <c r="H5392" s="1">
        <v>43902</v>
      </c>
      <c r="I5392" t="s">
        <v>18</v>
      </c>
      <c r="J5392">
        <v>18</v>
      </c>
      <c r="K5392">
        <v>42</v>
      </c>
      <c r="L5392">
        <v>230</v>
      </c>
      <c r="M5392">
        <v>20</v>
      </c>
      <c r="N5392">
        <v>4</v>
      </c>
      <c r="O5392">
        <v>0.1</v>
      </c>
      <c r="P5392">
        <v>616.66999999999996</v>
      </c>
      <c r="Q5392">
        <v>1045.2</v>
      </c>
      <c r="R5392">
        <f>Table1[[#This Row],[OrderQuantity]]*Table1[[#This Row],[UnitPrice]]</f>
        <v>4180.8</v>
      </c>
      <c r="S5392">
        <f>Table1[[#This Row],[OrderQuantity]]*Table1[[#This Row],[UnitCost]]</f>
        <v>2466.6799999999998</v>
      </c>
      <c r="T5392">
        <f>Table1[[#This Row],[OrderQuantity]]*Table1[[#This Row],[UnitPrice]]*(1-Table1[[#This Row],[DiscountApplied]]) - (Table1[[#This Row],[OrderQuantity]]*Table1[[#This Row],[UnitCost]])</f>
        <v>1296.0400000000004</v>
      </c>
      <c r="U5392">
        <f>DATEDIF(Table1[[#This Row],[ShipDate]],Table1[[#This Row],[DeliveryDate]],"d")</f>
        <v>1</v>
      </c>
      <c r="V5392" t="str">
        <f t="shared" si="169"/>
        <v>On Time</v>
      </c>
    </row>
    <row r="5393" spans="2:22" x14ac:dyDescent="0.3">
      <c r="B5393" t="str">
        <f t="shared" si="168"/>
        <v>SO-005492</v>
      </c>
      <c r="C5393" t="s">
        <v>16</v>
      </c>
      <c r="D5393" t="s">
        <v>20</v>
      </c>
      <c r="E5393" s="1">
        <v>43800</v>
      </c>
      <c r="F5393" s="1">
        <v>43889</v>
      </c>
      <c r="G5393" s="1">
        <v>43907</v>
      </c>
      <c r="H5393" s="1">
        <v>43909</v>
      </c>
      <c r="I5393" t="s">
        <v>18</v>
      </c>
      <c r="J5393">
        <v>5</v>
      </c>
      <c r="K5393">
        <v>2</v>
      </c>
      <c r="L5393">
        <v>174</v>
      </c>
      <c r="M5393">
        <v>4</v>
      </c>
      <c r="N5393">
        <v>2</v>
      </c>
      <c r="O5393">
        <v>0.2</v>
      </c>
      <c r="P5393">
        <v>852.17</v>
      </c>
      <c r="Q5393">
        <v>1078.7</v>
      </c>
      <c r="R5393">
        <f>Table1[[#This Row],[OrderQuantity]]*Table1[[#This Row],[UnitPrice]]</f>
        <v>2157.4</v>
      </c>
      <c r="S5393">
        <f>Table1[[#This Row],[OrderQuantity]]*Table1[[#This Row],[UnitCost]]</f>
        <v>1704.34</v>
      </c>
      <c r="T5393">
        <f>Table1[[#This Row],[OrderQuantity]]*Table1[[#This Row],[UnitPrice]]*(1-Table1[[#This Row],[DiscountApplied]]) - (Table1[[#This Row],[OrderQuantity]]*Table1[[#This Row],[UnitCost]])</f>
        <v>21.580000000000155</v>
      </c>
      <c r="U5393">
        <f>DATEDIF(Table1[[#This Row],[ShipDate]],Table1[[#This Row],[DeliveryDate]],"d")</f>
        <v>2</v>
      </c>
      <c r="V5393" t="str">
        <f t="shared" si="169"/>
        <v>On Time</v>
      </c>
    </row>
    <row r="5394" spans="2:22" x14ac:dyDescent="0.3">
      <c r="B5394" t="str">
        <f t="shared" si="168"/>
        <v>SO-005493</v>
      </c>
      <c r="C5394" t="s">
        <v>16</v>
      </c>
      <c r="D5394" t="s">
        <v>20</v>
      </c>
      <c r="E5394" s="1">
        <v>43800</v>
      </c>
      <c r="F5394" s="1">
        <v>43889</v>
      </c>
      <c r="G5394" s="1">
        <v>43911</v>
      </c>
      <c r="H5394" s="1">
        <v>43912</v>
      </c>
      <c r="I5394" t="s">
        <v>18</v>
      </c>
      <c r="J5394">
        <v>1</v>
      </c>
      <c r="K5394">
        <v>27</v>
      </c>
      <c r="L5394">
        <v>201</v>
      </c>
      <c r="M5394">
        <v>4</v>
      </c>
      <c r="N5394">
        <v>8</v>
      </c>
      <c r="O5394">
        <v>0.1</v>
      </c>
      <c r="P5394">
        <v>995.69</v>
      </c>
      <c r="Q5394">
        <v>1293.0999999999999</v>
      </c>
      <c r="R5394">
        <f>Table1[[#This Row],[OrderQuantity]]*Table1[[#This Row],[UnitPrice]]</f>
        <v>10344.799999999999</v>
      </c>
      <c r="S5394">
        <f>Table1[[#This Row],[OrderQuantity]]*Table1[[#This Row],[UnitCost]]</f>
        <v>7965.52</v>
      </c>
      <c r="T5394">
        <f>Table1[[#This Row],[OrderQuantity]]*Table1[[#This Row],[UnitPrice]]*(1-Table1[[#This Row],[DiscountApplied]]) - (Table1[[#This Row],[OrderQuantity]]*Table1[[#This Row],[UnitCost]])</f>
        <v>1344.7999999999993</v>
      </c>
      <c r="U5394">
        <f>DATEDIF(Table1[[#This Row],[ShipDate]],Table1[[#This Row],[DeliveryDate]],"d")</f>
        <v>1</v>
      </c>
      <c r="V5394" t="str">
        <f t="shared" si="169"/>
        <v>On Time</v>
      </c>
    </row>
    <row r="5395" spans="2:22" x14ac:dyDescent="0.3">
      <c r="B5395" t="str">
        <f t="shared" si="168"/>
        <v>SO-005494</v>
      </c>
      <c r="C5395" t="s">
        <v>21</v>
      </c>
      <c r="D5395" t="s">
        <v>20</v>
      </c>
      <c r="E5395" s="1">
        <v>43800</v>
      </c>
      <c r="F5395" s="1">
        <v>43889</v>
      </c>
      <c r="G5395" s="1">
        <v>43911</v>
      </c>
      <c r="H5395" s="1">
        <v>43916</v>
      </c>
      <c r="I5395" t="s">
        <v>18</v>
      </c>
      <c r="J5395">
        <v>23</v>
      </c>
      <c r="K5395">
        <v>2</v>
      </c>
      <c r="L5395">
        <v>156</v>
      </c>
      <c r="M5395">
        <v>13</v>
      </c>
      <c r="N5395">
        <v>6</v>
      </c>
      <c r="O5395">
        <v>0.08</v>
      </c>
      <c r="P5395">
        <v>718.58</v>
      </c>
      <c r="Q5395">
        <v>1306.5</v>
      </c>
      <c r="R5395">
        <f>Table1[[#This Row],[OrderQuantity]]*Table1[[#This Row],[UnitPrice]]</f>
        <v>7839</v>
      </c>
      <c r="S5395">
        <f>Table1[[#This Row],[OrderQuantity]]*Table1[[#This Row],[UnitCost]]</f>
        <v>4311.4800000000005</v>
      </c>
      <c r="T5395">
        <f>Table1[[#This Row],[OrderQuantity]]*Table1[[#This Row],[UnitPrice]]*(1-Table1[[#This Row],[DiscountApplied]]) - (Table1[[#This Row],[OrderQuantity]]*Table1[[#This Row],[UnitCost]])</f>
        <v>2900.3999999999996</v>
      </c>
      <c r="U5395">
        <f>DATEDIF(Table1[[#This Row],[ShipDate]],Table1[[#This Row],[DeliveryDate]],"d")</f>
        <v>5</v>
      </c>
      <c r="V5395" t="str">
        <f t="shared" si="169"/>
        <v>On Time</v>
      </c>
    </row>
    <row r="5396" spans="2:22" x14ac:dyDescent="0.3">
      <c r="B5396" t="str">
        <f t="shared" si="168"/>
        <v>SO-005495</v>
      </c>
      <c r="C5396" t="s">
        <v>16</v>
      </c>
      <c r="D5396" t="s">
        <v>17</v>
      </c>
      <c r="E5396" s="1">
        <v>43800</v>
      </c>
      <c r="F5396" s="1">
        <v>43889</v>
      </c>
      <c r="G5396" s="1">
        <v>43908</v>
      </c>
      <c r="H5396" s="1">
        <v>43914</v>
      </c>
      <c r="I5396" t="s">
        <v>18</v>
      </c>
      <c r="J5396">
        <v>12</v>
      </c>
      <c r="K5396">
        <v>9</v>
      </c>
      <c r="L5396">
        <v>247</v>
      </c>
      <c r="M5396">
        <v>26</v>
      </c>
      <c r="N5396">
        <v>1</v>
      </c>
      <c r="O5396">
        <v>0.08</v>
      </c>
      <c r="P5396">
        <v>990.53</v>
      </c>
      <c r="Q5396">
        <v>2358.4</v>
      </c>
      <c r="R5396">
        <f>Table1[[#This Row],[OrderQuantity]]*Table1[[#This Row],[UnitPrice]]</f>
        <v>2358.4</v>
      </c>
      <c r="S5396">
        <f>Table1[[#This Row],[OrderQuantity]]*Table1[[#This Row],[UnitCost]]</f>
        <v>990.53</v>
      </c>
      <c r="T5396">
        <f>Table1[[#This Row],[OrderQuantity]]*Table1[[#This Row],[UnitPrice]]*(1-Table1[[#This Row],[DiscountApplied]]) - (Table1[[#This Row],[OrderQuantity]]*Table1[[#This Row],[UnitCost]])</f>
        <v>1179.1980000000001</v>
      </c>
      <c r="U5396">
        <f>DATEDIF(Table1[[#This Row],[ShipDate]],Table1[[#This Row],[DeliveryDate]],"d")</f>
        <v>6</v>
      </c>
      <c r="V5396" t="str">
        <f t="shared" si="169"/>
        <v>On Time</v>
      </c>
    </row>
    <row r="5397" spans="2:22" x14ac:dyDescent="0.3">
      <c r="B5397" t="str">
        <f t="shared" si="168"/>
        <v>SO-005496</v>
      </c>
      <c r="C5397" t="s">
        <v>16</v>
      </c>
      <c r="D5397" t="s">
        <v>23</v>
      </c>
      <c r="E5397" s="1">
        <v>43800</v>
      </c>
      <c r="F5397" s="1">
        <v>43889</v>
      </c>
      <c r="G5397" s="1">
        <v>43907</v>
      </c>
      <c r="H5397" s="1">
        <v>43909</v>
      </c>
      <c r="I5397" t="s">
        <v>18</v>
      </c>
      <c r="J5397">
        <v>1</v>
      </c>
      <c r="K5397">
        <v>42</v>
      </c>
      <c r="L5397">
        <v>262</v>
      </c>
      <c r="M5397">
        <v>39</v>
      </c>
      <c r="N5397">
        <v>7</v>
      </c>
      <c r="O5397">
        <v>0.15</v>
      </c>
      <c r="P5397">
        <v>1393.8</v>
      </c>
      <c r="Q5397">
        <v>1963.1</v>
      </c>
      <c r="R5397">
        <f>Table1[[#This Row],[OrderQuantity]]*Table1[[#This Row],[UnitPrice]]</f>
        <v>13741.699999999999</v>
      </c>
      <c r="S5397">
        <f>Table1[[#This Row],[OrderQuantity]]*Table1[[#This Row],[UnitCost]]</f>
        <v>9756.6</v>
      </c>
      <c r="T5397">
        <f>Table1[[#This Row],[OrderQuantity]]*Table1[[#This Row],[UnitPrice]]*(1-Table1[[#This Row],[DiscountApplied]]) - (Table1[[#This Row],[OrderQuantity]]*Table1[[#This Row],[UnitCost]])</f>
        <v>1923.8449999999975</v>
      </c>
      <c r="U5397">
        <f>DATEDIF(Table1[[#This Row],[ShipDate]],Table1[[#This Row],[DeliveryDate]],"d")</f>
        <v>2</v>
      </c>
      <c r="V5397" t="str">
        <f t="shared" si="169"/>
        <v>On Time</v>
      </c>
    </row>
    <row r="5398" spans="2:22" x14ac:dyDescent="0.3">
      <c r="B5398" t="str">
        <f t="shared" si="168"/>
        <v>SO-005497</v>
      </c>
      <c r="C5398" t="s">
        <v>16</v>
      </c>
      <c r="D5398" t="s">
        <v>25</v>
      </c>
      <c r="E5398" s="1">
        <v>43800</v>
      </c>
      <c r="F5398" s="1">
        <v>43889</v>
      </c>
      <c r="G5398" s="1">
        <v>43910</v>
      </c>
      <c r="H5398" s="1">
        <v>43913</v>
      </c>
      <c r="I5398" t="s">
        <v>18</v>
      </c>
      <c r="J5398">
        <v>9</v>
      </c>
      <c r="K5398">
        <v>44</v>
      </c>
      <c r="L5398">
        <v>341</v>
      </c>
      <c r="M5398">
        <v>29</v>
      </c>
      <c r="N5398">
        <v>6</v>
      </c>
      <c r="O5398">
        <v>0.4</v>
      </c>
      <c r="P5398">
        <v>1283.18</v>
      </c>
      <c r="Q5398">
        <v>2291.4</v>
      </c>
      <c r="R5398">
        <f>Table1[[#This Row],[OrderQuantity]]*Table1[[#This Row],[UnitPrice]]</f>
        <v>13748.400000000001</v>
      </c>
      <c r="S5398">
        <f>Table1[[#This Row],[OrderQuantity]]*Table1[[#This Row],[UnitCost]]</f>
        <v>7699.08</v>
      </c>
      <c r="T5398">
        <f>Table1[[#This Row],[OrderQuantity]]*Table1[[#This Row],[UnitPrice]]*(1-Table1[[#This Row],[DiscountApplied]]) - (Table1[[#This Row],[OrderQuantity]]*Table1[[#This Row],[UnitCost]])</f>
        <v>549.96000000000095</v>
      </c>
      <c r="U5398">
        <f>DATEDIF(Table1[[#This Row],[ShipDate]],Table1[[#This Row],[DeliveryDate]],"d")</f>
        <v>3</v>
      </c>
      <c r="V5398" t="str">
        <f t="shared" si="169"/>
        <v>On Time</v>
      </c>
    </row>
    <row r="5399" spans="2:22" x14ac:dyDescent="0.3">
      <c r="B5399" t="str">
        <f t="shared" si="168"/>
        <v>SO-005498</v>
      </c>
      <c r="C5399" t="s">
        <v>21</v>
      </c>
      <c r="D5399" t="s">
        <v>26</v>
      </c>
      <c r="E5399" s="1">
        <v>43800</v>
      </c>
      <c r="F5399" s="1">
        <v>43889</v>
      </c>
      <c r="G5399" s="1">
        <v>43895</v>
      </c>
      <c r="H5399" s="1">
        <v>43905</v>
      </c>
      <c r="I5399" t="s">
        <v>18</v>
      </c>
      <c r="J5399">
        <v>24</v>
      </c>
      <c r="K5399">
        <v>7</v>
      </c>
      <c r="L5399">
        <v>73</v>
      </c>
      <c r="M5399">
        <v>29</v>
      </c>
      <c r="N5399">
        <v>4</v>
      </c>
      <c r="O5399">
        <v>0.4</v>
      </c>
      <c r="P5399">
        <v>2389.7600000000002</v>
      </c>
      <c r="Q5399">
        <v>3229.4</v>
      </c>
      <c r="R5399">
        <f>Table1[[#This Row],[OrderQuantity]]*Table1[[#This Row],[UnitPrice]]</f>
        <v>12917.6</v>
      </c>
      <c r="S5399">
        <f>Table1[[#This Row],[OrderQuantity]]*Table1[[#This Row],[UnitCost]]</f>
        <v>9559.0400000000009</v>
      </c>
      <c r="T5399">
        <f>Table1[[#This Row],[OrderQuantity]]*Table1[[#This Row],[UnitPrice]]*(1-Table1[[#This Row],[DiscountApplied]]) - (Table1[[#This Row],[OrderQuantity]]*Table1[[#This Row],[UnitCost]])</f>
        <v>-1808.4800000000014</v>
      </c>
      <c r="U5399">
        <f>DATEDIF(Table1[[#This Row],[ShipDate]],Table1[[#This Row],[DeliveryDate]],"d")</f>
        <v>10</v>
      </c>
      <c r="V5399" t="str">
        <f t="shared" si="169"/>
        <v>Late</v>
      </c>
    </row>
    <row r="5400" spans="2:22" x14ac:dyDescent="0.3">
      <c r="B5400" t="str">
        <f t="shared" si="168"/>
        <v>SO-005499</v>
      </c>
      <c r="C5400" t="s">
        <v>16</v>
      </c>
      <c r="D5400" t="s">
        <v>23</v>
      </c>
      <c r="E5400" s="1">
        <v>43800</v>
      </c>
      <c r="F5400" s="1">
        <v>43889</v>
      </c>
      <c r="G5400" s="1">
        <v>43909</v>
      </c>
      <c r="H5400" s="1">
        <v>43915</v>
      </c>
      <c r="I5400" t="s">
        <v>18</v>
      </c>
      <c r="J5400">
        <v>3</v>
      </c>
      <c r="K5400">
        <v>46</v>
      </c>
      <c r="L5400">
        <v>310</v>
      </c>
      <c r="M5400">
        <v>45</v>
      </c>
      <c r="N5400">
        <v>1</v>
      </c>
      <c r="O5400">
        <v>0.15</v>
      </c>
      <c r="P5400">
        <v>1934.96</v>
      </c>
      <c r="Q5400">
        <v>2546</v>
      </c>
      <c r="R5400">
        <f>Table1[[#This Row],[OrderQuantity]]*Table1[[#This Row],[UnitPrice]]</f>
        <v>2546</v>
      </c>
      <c r="S5400">
        <f>Table1[[#This Row],[OrderQuantity]]*Table1[[#This Row],[UnitCost]]</f>
        <v>1934.96</v>
      </c>
      <c r="T5400">
        <f>Table1[[#This Row],[OrderQuantity]]*Table1[[#This Row],[UnitPrice]]*(1-Table1[[#This Row],[DiscountApplied]]) - (Table1[[#This Row],[OrderQuantity]]*Table1[[#This Row],[UnitCost]])</f>
        <v>229.13999999999987</v>
      </c>
      <c r="U5400">
        <f>DATEDIF(Table1[[#This Row],[ShipDate]],Table1[[#This Row],[DeliveryDate]],"d")</f>
        <v>6</v>
      </c>
      <c r="V5400" t="str">
        <f t="shared" si="169"/>
        <v>On Time</v>
      </c>
    </row>
    <row r="5401" spans="2:22" x14ac:dyDescent="0.3">
      <c r="B5401" t="str">
        <f t="shared" si="168"/>
        <v>SO-005500</v>
      </c>
      <c r="C5401" t="s">
        <v>22</v>
      </c>
      <c r="D5401" t="s">
        <v>25</v>
      </c>
      <c r="E5401" s="1">
        <v>43800</v>
      </c>
      <c r="F5401" s="1">
        <v>43890</v>
      </c>
      <c r="G5401" s="1">
        <v>43892</v>
      </c>
      <c r="H5401" s="1">
        <v>43894</v>
      </c>
      <c r="I5401" t="s">
        <v>18</v>
      </c>
      <c r="J5401">
        <v>25</v>
      </c>
      <c r="K5401">
        <v>46</v>
      </c>
      <c r="L5401">
        <v>364</v>
      </c>
      <c r="M5401">
        <v>28</v>
      </c>
      <c r="N5401">
        <v>4</v>
      </c>
      <c r="O5401">
        <v>0.3</v>
      </c>
      <c r="P5401">
        <v>792.74</v>
      </c>
      <c r="Q5401">
        <v>1165.8</v>
      </c>
      <c r="R5401">
        <f>Table1[[#This Row],[OrderQuantity]]*Table1[[#This Row],[UnitPrice]]</f>
        <v>4663.2</v>
      </c>
      <c r="S5401">
        <f>Table1[[#This Row],[OrderQuantity]]*Table1[[#This Row],[UnitCost]]</f>
        <v>3170.96</v>
      </c>
      <c r="T5401">
        <f>Table1[[#This Row],[OrderQuantity]]*Table1[[#This Row],[UnitPrice]]*(1-Table1[[#This Row],[DiscountApplied]]) - (Table1[[#This Row],[OrderQuantity]]*Table1[[#This Row],[UnitCost]])</f>
        <v>93.279999999999745</v>
      </c>
      <c r="U5401">
        <f>DATEDIF(Table1[[#This Row],[ShipDate]],Table1[[#This Row],[DeliveryDate]],"d")</f>
        <v>2</v>
      </c>
      <c r="V5401" t="str">
        <f t="shared" si="169"/>
        <v>On Time</v>
      </c>
    </row>
    <row r="5402" spans="2:22" x14ac:dyDescent="0.3">
      <c r="B5402" t="str">
        <f t="shared" si="168"/>
        <v>SO-005501</v>
      </c>
      <c r="C5402" t="s">
        <v>16</v>
      </c>
      <c r="D5402" t="s">
        <v>25</v>
      </c>
      <c r="E5402" s="1">
        <v>43800</v>
      </c>
      <c r="F5402" s="1">
        <v>43890</v>
      </c>
      <c r="G5402" s="1">
        <v>43906</v>
      </c>
      <c r="H5402" s="1">
        <v>43912</v>
      </c>
      <c r="I5402" t="s">
        <v>18</v>
      </c>
      <c r="J5402">
        <v>8</v>
      </c>
      <c r="K5402">
        <v>2</v>
      </c>
      <c r="L5402">
        <v>361</v>
      </c>
      <c r="M5402">
        <v>27</v>
      </c>
      <c r="N5402">
        <v>4</v>
      </c>
      <c r="O5402">
        <v>0.2</v>
      </c>
      <c r="P5402">
        <v>101.04</v>
      </c>
      <c r="Q5402">
        <v>194.3</v>
      </c>
      <c r="R5402">
        <f>Table1[[#This Row],[OrderQuantity]]*Table1[[#This Row],[UnitPrice]]</f>
        <v>777.2</v>
      </c>
      <c r="S5402">
        <f>Table1[[#This Row],[OrderQuantity]]*Table1[[#This Row],[UnitCost]]</f>
        <v>404.16</v>
      </c>
      <c r="T5402">
        <f>Table1[[#This Row],[OrderQuantity]]*Table1[[#This Row],[UnitPrice]]*(1-Table1[[#This Row],[DiscountApplied]]) - (Table1[[#This Row],[OrderQuantity]]*Table1[[#This Row],[UnitCost]])</f>
        <v>217.60000000000008</v>
      </c>
      <c r="U5402">
        <f>DATEDIF(Table1[[#This Row],[ShipDate]],Table1[[#This Row],[DeliveryDate]],"d")</f>
        <v>6</v>
      </c>
      <c r="V5402" t="str">
        <f t="shared" si="169"/>
        <v>On Time</v>
      </c>
    </row>
    <row r="5403" spans="2:22" x14ac:dyDescent="0.3">
      <c r="B5403" t="str">
        <f t="shared" si="168"/>
        <v>SO-005502</v>
      </c>
      <c r="C5403" t="s">
        <v>16</v>
      </c>
      <c r="D5403" t="s">
        <v>17</v>
      </c>
      <c r="E5403" s="1">
        <v>43800</v>
      </c>
      <c r="F5403" s="1">
        <v>43890</v>
      </c>
      <c r="G5403" s="1">
        <v>43895</v>
      </c>
      <c r="H5403" s="1">
        <v>43899</v>
      </c>
      <c r="I5403" t="s">
        <v>18</v>
      </c>
      <c r="J5403">
        <v>10</v>
      </c>
      <c r="K5403">
        <v>36</v>
      </c>
      <c r="L5403">
        <v>240</v>
      </c>
      <c r="M5403">
        <v>10</v>
      </c>
      <c r="N5403">
        <v>2</v>
      </c>
      <c r="O5403">
        <v>0.15</v>
      </c>
      <c r="P5403">
        <v>455.6</v>
      </c>
      <c r="Q5403">
        <v>911.2</v>
      </c>
      <c r="R5403">
        <f>Table1[[#This Row],[OrderQuantity]]*Table1[[#This Row],[UnitPrice]]</f>
        <v>1822.4</v>
      </c>
      <c r="S5403">
        <f>Table1[[#This Row],[OrderQuantity]]*Table1[[#This Row],[UnitCost]]</f>
        <v>911.2</v>
      </c>
      <c r="T5403">
        <f>Table1[[#This Row],[OrderQuantity]]*Table1[[#This Row],[UnitPrice]]*(1-Table1[[#This Row],[DiscountApplied]]) - (Table1[[#This Row],[OrderQuantity]]*Table1[[#This Row],[UnitCost]])</f>
        <v>637.83999999999992</v>
      </c>
      <c r="U5403">
        <f>DATEDIF(Table1[[#This Row],[ShipDate]],Table1[[#This Row],[DeliveryDate]],"d")</f>
        <v>4</v>
      </c>
      <c r="V5403" t="str">
        <f t="shared" si="169"/>
        <v>On Time</v>
      </c>
    </row>
    <row r="5404" spans="2:22" x14ac:dyDescent="0.3">
      <c r="B5404" t="str">
        <f t="shared" si="168"/>
        <v>SO-005503</v>
      </c>
      <c r="C5404" t="s">
        <v>16</v>
      </c>
      <c r="D5404" t="s">
        <v>23</v>
      </c>
      <c r="E5404" s="1">
        <v>43800</v>
      </c>
      <c r="F5404" s="1">
        <v>43890</v>
      </c>
      <c r="G5404" s="1">
        <v>43900</v>
      </c>
      <c r="H5404" s="1">
        <v>43909</v>
      </c>
      <c r="I5404" t="s">
        <v>18</v>
      </c>
      <c r="J5404">
        <v>12</v>
      </c>
      <c r="K5404">
        <v>12</v>
      </c>
      <c r="L5404">
        <v>327</v>
      </c>
      <c r="M5404">
        <v>6</v>
      </c>
      <c r="N5404">
        <v>4</v>
      </c>
      <c r="O5404">
        <v>0.08</v>
      </c>
      <c r="P5404">
        <v>435.03</v>
      </c>
      <c r="Q5404">
        <v>1011.7</v>
      </c>
      <c r="R5404">
        <f>Table1[[#This Row],[OrderQuantity]]*Table1[[#This Row],[UnitPrice]]</f>
        <v>4046.8</v>
      </c>
      <c r="S5404">
        <f>Table1[[#This Row],[OrderQuantity]]*Table1[[#This Row],[UnitCost]]</f>
        <v>1740.12</v>
      </c>
      <c r="T5404">
        <f>Table1[[#This Row],[OrderQuantity]]*Table1[[#This Row],[UnitPrice]]*(1-Table1[[#This Row],[DiscountApplied]]) - (Table1[[#This Row],[OrderQuantity]]*Table1[[#This Row],[UnitCost]])</f>
        <v>1982.9360000000006</v>
      </c>
      <c r="U5404">
        <f>DATEDIF(Table1[[#This Row],[ShipDate]],Table1[[#This Row],[DeliveryDate]],"d")</f>
        <v>9</v>
      </c>
      <c r="V5404" t="str">
        <f t="shared" si="169"/>
        <v>Late</v>
      </c>
    </row>
    <row r="5405" spans="2:22" x14ac:dyDescent="0.3">
      <c r="B5405" t="str">
        <f t="shared" si="168"/>
        <v>SO-005504</v>
      </c>
      <c r="C5405" t="s">
        <v>19</v>
      </c>
      <c r="D5405" t="s">
        <v>23</v>
      </c>
      <c r="E5405" s="1">
        <v>43800</v>
      </c>
      <c r="F5405" s="1">
        <v>43890</v>
      </c>
      <c r="G5405" s="1">
        <v>43892</v>
      </c>
      <c r="H5405" s="1">
        <v>43895</v>
      </c>
      <c r="I5405" t="s">
        <v>18</v>
      </c>
      <c r="J5405">
        <v>18</v>
      </c>
      <c r="K5405">
        <v>50</v>
      </c>
      <c r="L5405">
        <v>317</v>
      </c>
      <c r="M5405">
        <v>24</v>
      </c>
      <c r="N5405">
        <v>7</v>
      </c>
      <c r="O5405">
        <v>0.05</v>
      </c>
      <c r="P5405">
        <v>1586.56</v>
      </c>
      <c r="Q5405">
        <v>3966.4</v>
      </c>
      <c r="R5405">
        <f>Table1[[#This Row],[OrderQuantity]]*Table1[[#This Row],[UnitPrice]]</f>
        <v>27764.799999999999</v>
      </c>
      <c r="S5405">
        <f>Table1[[#This Row],[OrderQuantity]]*Table1[[#This Row],[UnitCost]]</f>
        <v>11105.92</v>
      </c>
      <c r="T5405">
        <f>Table1[[#This Row],[OrderQuantity]]*Table1[[#This Row],[UnitPrice]]*(1-Table1[[#This Row],[DiscountApplied]]) - (Table1[[#This Row],[OrderQuantity]]*Table1[[#This Row],[UnitCost]])</f>
        <v>15270.639999999998</v>
      </c>
      <c r="U5405">
        <f>DATEDIF(Table1[[#This Row],[ShipDate]],Table1[[#This Row],[DeliveryDate]],"d")</f>
        <v>3</v>
      </c>
      <c r="V5405" t="str">
        <f t="shared" si="169"/>
        <v>On Time</v>
      </c>
    </row>
    <row r="5406" spans="2:22" x14ac:dyDescent="0.3">
      <c r="B5406" t="str">
        <f t="shared" si="168"/>
        <v>SO-005505</v>
      </c>
      <c r="C5406" t="s">
        <v>16</v>
      </c>
      <c r="D5406" t="s">
        <v>17</v>
      </c>
      <c r="E5406" s="1">
        <v>43800</v>
      </c>
      <c r="F5406" s="1">
        <v>43890</v>
      </c>
      <c r="G5406" s="1">
        <v>43899</v>
      </c>
      <c r="H5406" s="1">
        <v>43903</v>
      </c>
      <c r="I5406" t="s">
        <v>18</v>
      </c>
      <c r="J5406">
        <v>8</v>
      </c>
      <c r="K5406">
        <v>46</v>
      </c>
      <c r="L5406">
        <v>212</v>
      </c>
      <c r="M5406">
        <v>45</v>
      </c>
      <c r="N5406">
        <v>8</v>
      </c>
      <c r="O5406">
        <v>0.1</v>
      </c>
      <c r="P5406">
        <v>1315.68</v>
      </c>
      <c r="Q5406">
        <v>1802.3</v>
      </c>
      <c r="R5406">
        <f>Table1[[#This Row],[OrderQuantity]]*Table1[[#This Row],[UnitPrice]]</f>
        <v>14418.4</v>
      </c>
      <c r="S5406">
        <f>Table1[[#This Row],[OrderQuantity]]*Table1[[#This Row],[UnitCost]]</f>
        <v>10525.44</v>
      </c>
      <c r="T5406">
        <f>Table1[[#This Row],[OrderQuantity]]*Table1[[#This Row],[UnitPrice]]*(1-Table1[[#This Row],[DiscountApplied]]) - (Table1[[#This Row],[OrderQuantity]]*Table1[[#This Row],[UnitCost]])</f>
        <v>2451.119999999999</v>
      </c>
      <c r="U5406">
        <f>DATEDIF(Table1[[#This Row],[ShipDate]],Table1[[#This Row],[DeliveryDate]],"d")</f>
        <v>4</v>
      </c>
      <c r="V5406" t="str">
        <f t="shared" si="169"/>
        <v>On Time</v>
      </c>
    </row>
    <row r="5407" spans="2:22" x14ac:dyDescent="0.3">
      <c r="B5407" t="str">
        <f t="shared" si="168"/>
        <v>SO-005506</v>
      </c>
      <c r="C5407" t="s">
        <v>16</v>
      </c>
      <c r="D5407" t="s">
        <v>20</v>
      </c>
      <c r="E5407" s="1">
        <v>43800</v>
      </c>
      <c r="F5407" s="1">
        <v>43890</v>
      </c>
      <c r="G5407" s="1">
        <v>43916</v>
      </c>
      <c r="H5407" s="1">
        <v>43918</v>
      </c>
      <c r="I5407" t="s">
        <v>18</v>
      </c>
      <c r="J5407">
        <v>1</v>
      </c>
      <c r="K5407">
        <v>45</v>
      </c>
      <c r="L5407">
        <v>178</v>
      </c>
      <c r="M5407">
        <v>2</v>
      </c>
      <c r="N5407">
        <v>8</v>
      </c>
      <c r="O5407">
        <v>0.05</v>
      </c>
      <c r="P5407">
        <v>816.86</v>
      </c>
      <c r="Q5407">
        <v>1701.8</v>
      </c>
      <c r="R5407">
        <f>Table1[[#This Row],[OrderQuantity]]*Table1[[#This Row],[UnitPrice]]</f>
        <v>13614.4</v>
      </c>
      <c r="S5407">
        <f>Table1[[#This Row],[OrderQuantity]]*Table1[[#This Row],[UnitCost]]</f>
        <v>6534.88</v>
      </c>
      <c r="T5407">
        <f>Table1[[#This Row],[OrderQuantity]]*Table1[[#This Row],[UnitPrice]]*(1-Table1[[#This Row],[DiscountApplied]]) - (Table1[[#This Row],[OrderQuantity]]*Table1[[#This Row],[UnitCost]])</f>
        <v>6398.7999999999984</v>
      </c>
      <c r="U5407">
        <f>DATEDIF(Table1[[#This Row],[ShipDate]],Table1[[#This Row],[DeliveryDate]],"d")</f>
        <v>2</v>
      </c>
      <c r="V5407" t="str">
        <f t="shared" si="169"/>
        <v>On Time</v>
      </c>
    </row>
    <row r="5408" spans="2:22" x14ac:dyDescent="0.3">
      <c r="B5408" t="str">
        <f t="shared" si="168"/>
        <v>SO-005507</v>
      </c>
      <c r="C5408" t="s">
        <v>19</v>
      </c>
      <c r="D5408" t="s">
        <v>23</v>
      </c>
      <c r="E5408" s="1">
        <v>43800</v>
      </c>
      <c r="F5408" s="1">
        <v>43890</v>
      </c>
      <c r="G5408" s="1">
        <v>43910</v>
      </c>
      <c r="H5408" s="1">
        <v>43917</v>
      </c>
      <c r="I5408" t="s">
        <v>18</v>
      </c>
      <c r="J5408">
        <v>17</v>
      </c>
      <c r="K5408">
        <v>19</v>
      </c>
      <c r="L5408">
        <v>293</v>
      </c>
      <c r="M5408">
        <v>46</v>
      </c>
      <c r="N5408">
        <v>2</v>
      </c>
      <c r="O5408">
        <v>0.05</v>
      </c>
      <c r="P5408">
        <v>705.38</v>
      </c>
      <c r="Q5408">
        <v>1259.5999999999999</v>
      </c>
      <c r="R5408">
        <f>Table1[[#This Row],[OrderQuantity]]*Table1[[#This Row],[UnitPrice]]</f>
        <v>2519.1999999999998</v>
      </c>
      <c r="S5408">
        <f>Table1[[#This Row],[OrderQuantity]]*Table1[[#This Row],[UnitCost]]</f>
        <v>1410.76</v>
      </c>
      <c r="T5408">
        <f>Table1[[#This Row],[OrderQuantity]]*Table1[[#This Row],[UnitPrice]]*(1-Table1[[#This Row],[DiscountApplied]]) - (Table1[[#This Row],[OrderQuantity]]*Table1[[#This Row],[UnitCost]])</f>
        <v>982.47999999999979</v>
      </c>
      <c r="U5408">
        <f>DATEDIF(Table1[[#This Row],[ShipDate]],Table1[[#This Row],[DeliveryDate]],"d")</f>
        <v>7</v>
      </c>
      <c r="V5408" t="str">
        <f t="shared" si="169"/>
        <v>On Time</v>
      </c>
    </row>
    <row r="5409" spans="2:22" x14ac:dyDescent="0.3">
      <c r="B5409" t="str">
        <f t="shared" si="168"/>
        <v>SO-005508</v>
      </c>
      <c r="C5409" t="s">
        <v>19</v>
      </c>
      <c r="D5409" t="s">
        <v>26</v>
      </c>
      <c r="E5409" s="1">
        <v>43800</v>
      </c>
      <c r="F5409" s="1">
        <v>43890</v>
      </c>
      <c r="G5409" s="1">
        <v>43895</v>
      </c>
      <c r="H5409" s="1">
        <v>43900</v>
      </c>
      <c r="I5409" t="s">
        <v>18</v>
      </c>
      <c r="J5409">
        <v>18</v>
      </c>
      <c r="K5409">
        <v>32</v>
      </c>
      <c r="L5409">
        <v>69</v>
      </c>
      <c r="M5409">
        <v>15</v>
      </c>
      <c r="N5409">
        <v>8</v>
      </c>
      <c r="O5409">
        <v>0.08</v>
      </c>
      <c r="P5409">
        <v>578.34</v>
      </c>
      <c r="Q5409">
        <v>696.8</v>
      </c>
      <c r="R5409">
        <f>Table1[[#This Row],[OrderQuantity]]*Table1[[#This Row],[UnitPrice]]</f>
        <v>5574.4</v>
      </c>
      <c r="S5409">
        <f>Table1[[#This Row],[OrderQuantity]]*Table1[[#This Row],[UnitCost]]</f>
        <v>4626.72</v>
      </c>
      <c r="T5409">
        <f>Table1[[#This Row],[OrderQuantity]]*Table1[[#This Row],[UnitPrice]]*(1-Table1[[#This Row],[DiscountApplied]]) - (Table1[[#This Row],[OrderQuantity]]*Table1[[#This Row],[UnitCost]])</f>
        <v>501.72800000000007</v>
      </c>
      <c r="U5409">
        <f>DATEDIF(Table1[[#This Row],[ShipDate]],Table1[[#This Row],[DeliveryDate]],"d")</f>
        <v>5</v>
      </c>
      <c r="V5409" t="str">
        <f t="shared" si="169"/>
        <v>On Time</v>
      </c>
    </row>
    <row r="5410" spans="2:22" x14ac:dyDescent="0.3">
      <c r="B5410" t="str">
        <f t="shared" si="168"/>
        <v>SO-005509</v>
      </c>
      <c r="C5410" t="s">
        <v>21</v>
      </c>
      <c r="D5410" t="s">
        <v>17</v>
      </c>
      <c r="E5410" s="1">
        <v>43800</v>
      </c>
      <c r="F5410" s="1">
        <v>43890</v>
      </c>
      <c r="G5410" s="1">
        <v>43905</v>
      </c>
      <c r="H5410" s="1">
        <v>43913</v>
      </c>
      <c r="I5410" t="s">
        <v>18</v>
      </c>
      <c r="J5410">
        <v>24</v>
      </c>
      <c r="K5410">
        <v>47</v>
      </c>
      <c r="L5410">
        <v>259</v>
      </c>
      <c r="M5410">
        <v>34</v>
      </c>
      <c r="N5410">
        <v>1</v>
      </c>
      <c r="O5410">
        <v>0.08</v>
      </c>
      <c r="P5410">
        <v>1705.82</v>
      </c>
      <c r="Q5410">
        <v>2244.5</v>
      </c>
      <c r="R5410">
        <f>Table1[[#This Row],[OrderQuantity]]*Table1[[#This Row],[UnitPrice]]</f>
        <v>2244.5</v>
      </c>
      <c r="S5410">
        <f>Table1[[#This Row],[OrderQuantity]]*Table1[[#This Row],[UnitCost]]</f>
        <v>1705.82</v>
      </c>
      <c r="T5410">
        <f>Table1[[#This Row],[OrderQuantity]]*Table1[[#This Row],[UnitPrice]]*(1-Table1[[#This Row],[DiscountApplied]]) - (Table1[[#This Row],[OrderQuantity]]*Table1[[#This Row],[UnitCost]])</f>
        <v>359.12000000000012</v>
      </c>
      <c r="U5410">
        <f>DATEDIF(Table1[[#This Row],[ShipDate]],Table1[[#This Row],[DeliveryDate]],"d")</f>
        <v>8</v>
      </c>
      <c r="V5410" t="str">
        <f t="shared" si="169"/>
        <v>Late</v>
      </c>
    </row>
    <row r="5411" spans="2:22" x14ac:dyDescent="0.3">
      <c r="B5411" t="str">
        <f t="shared" si="168"/>
        <v>SO-005510</v>
      </c>
      <c r="C5411" t="s">
        <v>21</v>
      </c>
      <c r="D5411" t="s">
        <v>24</v>
      </c>
      <c r="E5411" s="1">
        <v>43800</v>
      </c>
      <c r="F5411" s="1">
        <v>43890</v>
      </c>
      <c r="G5411" s="1">
        <v>43898</v>
      </c>
      <c r="H5411" s="1">
        <v>43906</v>
      </c>
      <c r="I5411" t="s">
        <v>18</v>
      </c>
      <c r="J5411">
        <v>23</v>
      </c>
      <c r="K5411">
        <v>15</v>
      </c>
      <c r="L5411">
        <v>11</v>
      </c>
      <c r="M5411">
        <v>14</v>
      </c>
      <c r="N5411">
        <v>8</v>
      </c>
      <c r="O5411">
        <v>0.05</v>
      </c>
      <c r="P5411">
        <v>1275.68</v>
      </c>
      <c r="Q5411">
        <v>1876</v>
      </c>
      <c r="R5411">
        <f>Table1[[#This Row],[OrderQuantity]]*Table1[[#This Row],[UnitPrice]]</f>
        <v>15008</v>
      </c>
      <c r="S5411">
        <f>Table1[[#This Row],[OrderQuantity]]*Table1[[#This Row],[UnitCost]]</f>
        <v>10205.44</v>
      </c>
      <c r="T5411">
        <f>Table1[[#This Row],[OrderQuantity]]*Table1[[#This Row],[UnitPrice]]*(1-Table1[[#This Row],[DiscountApplied]]) - (Table1[[#This Row],[OrderQuantity]]*Table1[[#This Row],[UnitCost]])</f>
        <v>4052.159999999998</v>
      </c>
      <c r="U5411">
        <f>DATEDIF(Table1[[#This Row],[ShipDate]],Table1[[#This Row],[DeliveryDate]],"d")</f>
        <v>8</v>
      </c>
      <c r="V5411" t="str">
        <f t="shared" si="169"/>
        <v>Late</v>
      </c>
    </row>
    <row r="5412" spans="2:22" x14ac:dyDescent="0.3">
      <c r="B5412" t="str">
        <f t="shared" si="168"/>
        <v>SO-005511</v>
      </c>
      <c r="C5412" t="s">
        <v>16</v>
      </c>
      <c r="D5412" t="s">
        <v>17</v>
      </c>
      <c r="E5412" s="1">
        <v>43800</v>
      </c>
      <c r="F5412" s="1">
        <v>43890</v>
      </c>
      <c r="G5412" s="1">
        <v>43895</v>
      </c>
      <c r="H5412" s="1">
        <v>43897</v>
      </c>
      <c r="I5412" t="s">
        <v>18</v>
      </c>
      <c r="J5412">
        <v>6</v>
      </c>
      <c r="K5412">
        <v>7</v>
      </c>
      <c r="L5412">
        <v>226</v>
      </c>
      <c r="M5412">
        <v>29</v>
      </c>
      <c r="N5412">
        <v>7</v>
      </c>
      <c r="O5412">
        <v>0.05</v>
      </c>
      <c r="P5412">
        <v>1445.59</v>
      </c>
      <c r="Q5412">
        <v>2331.6</v>
      </c>
      <c r="R5412">
        <f>Table1[[#This Row],[OrderQuantity]]*Table1[[#This Row],[UnitPrice]]</f>
        <v>16321.199999999999</v>
      </c>
      <c r="S5412">
        <f>Table1[[#This Row],[OrderQuantity]]*Table1[[#This Row],[UnitCost]]</f>
        <v>10119.129999999999</v>
      </c>
      <c r="T5412">
        <f>Table1[[#This Row],[OrderQuantity]]*Table1[[#This Row],[UnitPrice]]*(1-Table1[[#This Row],[DiscountApplied]]) - (Table1[[#This Row],[OrderQuantity]]*Table1[[#This Row],[UnitCost]])</f>
        <v>5386.0099999999984</v>
      </c>
      <c r="U5412">
        <f>DATEDIF(Table1[[#This Row],[ShipDate]],Table1[[#This Row],[DeliveryDate]],"d")</f>
        <v>2</v>
      </c>
      <c r="V5412" t="str">
        <f t="shared" si="169"/>
        <v>On Time</v>
      </c>
    </row>
    <row r="5413" spans="2:22" x14ac:dyDescent="0.3">
      <c r="B5413" t="str">
        <f t="shared" si="168"/>
        <v>SO-005512</v>
      </c>
      <c r="C5413" t="s">
        <v>16</v>
      </c>
      <c r="D5413" t="s">
        <v>17</v>
      </c>
      <c r="E5413" s="1">
        <v>43800</v>
      </c>
      <c r="F5413" s="1">
        <v>43890</v>
      </c>
      <c r="G5413" s="1">
        <v>43898</v>
      </c>
      <c r="H5413" s="1">
        <v>43906</v>
      </c>
      <c r="I5413" t="s">
        <v>18</v>
      </c>
      <c r="J5413">
        <v>8</v>
      </c>
      <c r="K5413">
        <v>43</v>
      </c>
      <c r="L5413">
        <v>233</v>
      </c>
      <c r="M5413">
        <v>11</v>
      </c>
      <c r="N5413">
        <v>6</v>
      </c>
      <c r="O5413">
        <v>0.08</v>
      </c>
      <c r="P5413">
        <v>1128.01</v>
      </c>
      <c r="Q5413">
        <v>1849.2</v>
      </c>
      <c r="R5413">
        <f>Table1[[#This Row],[OrderQuantity]]*Table1[[#This Row],[UnitPrice]]</f>
        <v>11095.2</v>
      </c>
      <c r="S5413">
        <f>Table1[[#This Row],[OrderQuantity]]*Table1[[#This Row],[UnitCost]]</f>
        <v>6768.0599999999995</v>
      </c>
      <c r="T5413">
        <f>Table1[[#This Row],[OrderQuantity]]*Table1[[#This Row],[UnitPrice]]*(1-Table1[[#This Row],[DiscountApplied]]) - (Table1[[#This Row],[OrderQuantity]]*Table1[[#This Row],[UnitCost]])</f>
        <v>3439.5240000000013</v>
      </c>
      <c r="U5413">
        <f>DATEDIF(Table1[[#This Row],[ShipDate]],Table1[[#This Row],[DeliveryDate]],"d")</f>
        <v>8</v>
      </c>
      <c r="V5413" t="str">
        <f t="shared" si="169"/>
        <v>Late</v>
      </c>
    </row>
    <row r="5414" spans="2:22" x14ac:dyDescent="0.3">
      <c r="B5414" t="str">
        <f t="shared" si="168"/>
        <v>SO-005513</v>
      </c>
      <c r="C5414" t="s">
        <v>21</v>
      </c>
      <c r="D5414" t="s">
        <v>25</v>
      </c>
      <c r="E5414" s="1">
        <v>43800</v>
      </c>
      <c r="F5414" s="1">
        <v>43891</v>
      </c>
      <c r="G5414" s="1">
        <v>43895</v>
      </c>
      <c r="H5414" s="1">
        <v>43903</v>
      </c>
      <c r="I5414" t="s">
        <v>18</v>
      </c>
      <c r="J5414">
        <v>22</v>
      </c>
      <c r="K5414">
        <v>4</v>
      </c>
      <c r="L5414">
        <v>342</v>
      </c>
      <c r="M5414">
        <v>30</v>
      </c>
      <c r="N5414">
        <v>6</v>
      </c>
      <c r="O5414">
        <v>0.05</v>
      </c>
      <c r="P5414">
        <v>2312.17</v>
      </c>
      <c r="Q5414">
        <v>3303.1</v>
      </c>
      <c r="R5414">
        <f>Table1[[#This Row],[OrderQuantity]]*Table1[[#This Row],[UnitPrice]]</f>
        <v>19818.599999999999</v>
      </c>
      <c r="S5414">
        <f>Table1[[#This Row],[OrderQuantity]]*Table1[[#This Row],[UnitCost]]</f>
        <v>13873.02</v>
      </c>
      <c r="T5414">
        <f>Table1[[#This Row],[OrderQuantity]]*Table1[[#This Row],[UnitPrice]]*(1-Table1[[#This Row],[DiscountApplied]]) - (Table1[[#This Row],[OrderQuantity]]*Table1[[#This Row],[UnitCost]])</f>
        <v>4954.6499999999978</v>
      </c>
      <c r="U5414">
        <f>DATEDIF(Table1[[#This Row],[ShipDate]],Table1[[#This Row],[DeliveryDate]],"d")</f>
        <v>8</v>
      </c>
      <c r="V5414" t="str">
        <f t="shared" si="169"/>
        <v>Late</v>
      </c>
    </row>
    <row r="5415" spans="2:22" x14ac:dyDescent="0.3">
      <c r="B5415" t="str">
        <f t="shared" si="168"/>
        <v>SO-005514</v>
      </c>
      <c r="C5415" t="s">
        <v>21</v>
      </c>
      <c r="D5415" t="s">
        <v>25</v>
      </c>
      <c r="E5415" s="1">
        <v>43800</v>
      </c>
      <c r="F5415" s="1">
        <v>43891</v>
      </c>
      <c r="G5415" s="1">
        <v>43905</v>
      </c>
      <c r="H5415" s="1">
        <v>43913</v>
      </c>
      <c r="I5415" t="s">
        <v>18</v>
      </c>
      <c r="J5415">
        <v>21</v>
      </c>
      <c r="K5415">
        <v>37</v>
      </c>
      <c r="L5415">
        <v>335</v>
      </c>
      <c r="M5415">
        <v>40</v>
      </c>
      <c r="N5415">
        <v>6</v>
      </c>
      <c r="O5415">
        <v>0.2</v>
      </c>
      <c r="P5415">
        <v>3104.24</v>
      </c>
      <c r="Q5415">
        <v>3832.4</v>
      </c>
      <c r="R5415">
        <f>Table1[[#This Row],[OrderQuantity]]*Table1[[#This Row],[UnitPrice]]</f>
        <v>22994.400000000001</v>
      </c>
      <c r="S5415">
        <f>Table1[[#This Row],[OrderQuantity]]*Table1[[#This Row],[UnitCost]]</f>
        <v>18625.439999999999</v>
      </c>
      <c r="T5415">
        <f>Table1[[#This Row],[OrderQuantity]]*Table1[[#This Row],[UnitPrice]]*(1-Table1[[#This Row],[DiscountApplied]]) - (Table1[[#This Row],[OrderQuantity]]*Table1[[#This Row],[UnitCost]])</f>
        <v>-229.91999999999825</v>
      </c>
      <c r="U5415">
        <f>DATEDIF(Table1[[#This Row],[ShipDate]],Table1[[#This Row],[DeliveryDate]],"d")</f>
        <v>8</v>
      </c>
      <c r="V5415" t="str">
        <f t="shared" si="169"/>
        <v>Late</v>
      </c>
    </row>
    <row r="5416" spans="2:22" x14ac:dyDescent="0.3">
      <c r="B5416" t="str">
        <f t="shared" si="168"/>
        <v>SO-005515</v>
      </c>
      <c r="C5416" t="s">
        <v>16</v>
      </c>
      <c r="D5416" t="s">
        <v>20</v>
      </c>
      <c r="E5416" s="1">
        <v>43800</v>
      </c>
      <c r="F5416" s="1">
        <v>43891</v>
      </c>
      <c r="G5416" s="1">
        <v>43905</v>
      </c>
      <c r="H5416" s="1">
        <v>43908</v>
      </c>
      <c r="I5416" t="s">
        <v>18</v>
      </c>
      <c r="J5416">
        <v>10</v>
      </c>
      <c r="K5416">
        <v>23</v>
      </c>
      <c r="L5416">
        <v>195</v>
      </c>
      <c r="M5416">
        <v>19</v>
      </c>
      <c r="N5416">
        <v>4</v>
      </c>
      <c r="O5416">
        <v>0.05</v>
      </c>
      <c r="P5416">
        <v>1897.57</v>
      </c>
      <c r="Q5416">
        <v>3872.6</v>
      </c>
      <c r="R5416">
        <f>Table1[[#This Row],[OrderQuantity]]*Table1[[#This Row],[UnitPrice]]</f>
        <v>15490.4</v>
      </c>
      <c r="S5416">
        <f>Table1[[#This Row],[OrderQuantity]]*Table1[[#This Row],[UnitCost]]</f>
        <v>7590.28</v>
      </c>
      <c r="T5416">
        <f>Table1[[#This Row],[OrderQuantity]]*Table1[[#This Row],[UnitPrice]]*(1-Table1[[#This Row],[DiscountApplied]]) - (Table1[[#This Row],[OrderQuantity]]*Table1[[#This Row],[UnitCost]])</f>
        <v>7125.5999999999995</v>
      </c>
      <c r="U5416">
        <f>DATEDIF(Table1[[#This Row],[ShipDate]],Table1[[#This Row],[DeliveryDate]],"d")</f>
        <v>3</v>
      </c>
      <c r="V5416" t="str">
        <f t="shared" si="169"/>
        <v>On Time</v>
      </c>
    </row>
    <row r="5417" spans="2:22" x14ac:dyDescent="0.3">
      <c r="B5417" t="str">
        <f t="shared" si="168"/>
        <v>SO-005516</v>
      </c>
      <c r="C5417" t="s">
        <v>16</v>
      </c>
      <c r="D5417" t="s">
        <v>20</v>
      </c>
      <c r="E5417" s="1">
        <v>43800</v>
      </c>
      <c r="F5417" s="1">
        <v>43891</v>
      </c>
      <c r="G5417" s="1">
        <v>43897</v>
      </c>
      <c r="H5417" s="1">
        <v>43901</v>
      </c>
      <c r="I5417" t="s">
        <v>18</v>
      </c>
      <c r="J5417">
        <v>9</v>
      </c>
      <c r="K5417">
        <v>3</v>
      </c>
      <c r="L5417">
        <v>162</v>
      </c>
      <c r="M5417">
        <v>38</v>
      </c>
      <c r="N5417">
        <v>8</v>
      </c>
      <c r="O5417">
        <v>0.05</v>
      </c>
      <c r="P5417">
        <v>3399.92</v>
      </c>
      <c r="Q5417">
        <v>3999.9</v>
      </c>
      <c r="R5417">
        <f>Table1[[#This Row],[OrderQuantity]]*Table1[[#This Row],[UnitPrice]]</f>
        <v>31999.200000000001</v>
      </c>
      <c r="S5417">
        <f>Table1[[#This Row],[OrderQuantity]]*Table1[[#This Row],[UnitCost]]</f>
        <v>27199.360000000001</v>
      </c>
      <c r="T5417">
        <f>Table1[[#This Row],[OrderQuantity]]*Table1[[#This Row],[UnitPrice]]*(1-Table1[[#This Row],[DiscountApplied]]) - (Table1[[#This Row],[OrderQuantity]]*Table1[[#This Row],[UnitCost]])</f>
        <v>3199.8799999999974</v>
      </c>
      <c r="U5417">
        <f>DATEDIF(Table1[[#This Row],[ShipDate]],Table1[[#This Row],[DeliveryDate]],"d")</f>
        <v>4</v>
      </c>
      <c r="V5417" t="str">
        <f t="shared" si="169"/>
        <v>On Time</v>
      </c>
    </row>
    <row r="5418" spans="2:22" x14ac:dyDescent="0.3">
      <c r="B5418" t="str">
        <f t="shared" si="168"/>
        <v>SO-005517</v>
      </c>
      <c r="C5418" t="s">
        <v>19</v>
      </c>
      <c r="D5418" t="s">
        <v>24</v>
      </c>
      <c r="E5418" s="1">
        <v>43800</v>
      </c>
      <c r="F5418" s="1">
        <v>43892</v>
      </c>
      <c r="G5418" s="1">
        <v>43905</v>
      </c>
      <c r="H5418" s="1">
        <v>43914</v>
      </c>
      <c r="I5418" t="s">
        <v>18</v>
      </c>
      <c r="J5418">
        <v>14</v>
      </c>
      <c r="K5418">
        <v>11</v>
      </c>
      <c r="L5418">
        <v>34</v>
      </c>
      <c r="M5418">
        <v>17</v>
      </c>
      <c r="N5418">
        <v>8</v>
      </c>
      <c r="O5418">
        <v>0.1</v>
      </c>
      <c r="P5418">
        <v>635.16</v>
      </c>
      <c r="Q5418">
        <v>1058.5999999999999</v>
      </c>
      <c r="R5418">
        <f>Table1[[#This Row],[OrderQuantity]]*Table1[[#This Row],[UnitPrice]]</f>
        <v>8468.7999999999993</v>
      </c>
      <c r="S5418">
        <f>Table1[[#This Row],[OrderQuantity]]*Table1[[#This Row],[UnitCost]]</f>
        <v>5081.28</v>
      </c>
      <c r="T5418">
        <f>Table1[[#This Row],[OrderQuantity]]*Table1[[#This Row],[UnitPrice]]*(1-Table1[[#This Row],[DiscountApplied]]) - (Table1[[#This Row],[OrderQuantity]]*Table1[[#This Row],[UnitCost]])</f>
        <v>2540.6399999999994</v>
      </c>
      <c r="U5418">
        <f>DATEDIF(Table1[[#This Row],[ShipDate]],Table1[[#This Row],[DeliveryDate]],"d")</f>
        <v>9</v>
      </c>
      <c r="V5418" t="str">
        <f t="shared" si="169"/>
        <v>Late</v>
      </c>
    </row>
    <row r="5419" spans="2:22" x14ac:dyDescent="0.3">
      <c r="B5419" t="str">
        <f t="shared" si="168"/>
        <v>SO-005518</v>
      </c>
      <c r="C5419" t="s">
        <v>16</v>
      </c>
      <c r="D5419" t="s">
        <v>25</v>
      </c>
      <c r="E5419" s="1">
        <v>43800</v>
      </c>
      <c r="F5419" s="1">
        <v>43892</v>
      </c>
      <c r="G5419" s="1">
        <v>43895</v>
      </c>
      <c r="H5419" s="1">
        <v>43902</v>
      </c>
      <c r="I5419" t="s">
        <v>18</v>
      </c>
      <c r="J5419">
        <v>8</v>
      </c>
      <c r="K5419">
        <v>20</v>
      </c>
      <c r="L5419">
        <v>343</v>
      </c>
      <c r="M5419">
        <v>31</v>
      </c>
      <c r="N5419">
        <v>2</v>
      </c>
      <c r="O5419">
        <v>0.3</v>
      </c>
      <c r="P5419">
        <v>2137.4299999999998</v>
      </c>
      <c r="Q5419">
        <v>2740.3</v>
      </c>
      <c r="R5419">
        <f>Table1[[#This Row],[OrderQuantity]]*Table1[[#This Row],[UnitPrice]]</f>
        <v>5480.6</v>
      </c>
      <c r="S5419">
        <f>Table1[[#This Row],[OrderQuantity]]*Table1[[#This Row],[UnitCost]]</f>
        <v>4274.8599999999997</v>
      </c>
      <c r="T5419">
        <f>Table1[[#This Row],[OrderQuantity]]*Table1[[#This Row],[UnitPrice]]*(1-Table1[[#This Row],[DiscountApplied]]) - (Table1[[#This Row],[OrderQuantity]]*Table1[[#This Row],[UnitCost]])</f>
        <v>-438.4399999999996</v>
      </c>
      <c r="U5419">
        <f>DATEDIF(Table1[[#This Row],[ShipDate]],Table1[[#This Row],[DeliveryDate]],"d")</f>
        <v>7</v>
      </c>
      <c r="V5419" t="str">
        <f t="shared" si="169"/>
        <v>On Time</v>
      </c>
    </row>
    <row r="5420" spans="2:22" x14ac:dyDescent="0.3">
      <c r="B5420" t="str">
        <f t="shared" si="168"/>
        <v>SO-005519</v>
      </c>
      <c r="C5420" t="s">
        <v>22</v>
      </c>
      <c r="D5420" t="s">
        <v>26</v>
      </c>
      <c r="E5420" s="1">
        <v>43800</v>
      </c>
      <c r="F5420" s="1">
        <v>43892</v>
      </c>
      <c r="G5420" s="1">
        <v>43914</v>
      </c>
      <c r="H5420" s="1">
        <v>43919</v>
      </c>
      <c r="I5420" t="s">
        <v>18</v>
      </c>
      <c r="J5420">
        <v>28</v>
      </c>
      <c r="K5420">
        <v>25</v>
      </c>
      <c r="L5420">
        <v>76</v>
      </c>
      <c r="M5420">
        <v>8</v>
      </c>
      <c r="N5420">
        <v>5</v>
      </c>
      <c r="O5420">
        <v>0.15</v>
      </c>
      <c r="P5420">
        <v>841.39</v>
      </c>
      <c r="Q5420">
        <v>1078.7</v>
      </c>
      <c r="R5420">
        <f>Table1[[#This Row],[OrderQuantity]]*Table1[[#This Row],[UnitPrice]]</f>
        <v>5393.5</v>
      </c>
      <c r="S5420">
        <f>Table1[[#This Row],[OrderQuantity]]*Table1[[#This Row],[UnitCost]]</f>
        <v>4206.95</v>
      </c>
      <c r="T5420">
        <f>Table1[[#This Row],[OrderQuantity]]*Table1[[#This Row],[UnitPrice]]*(1-Table1[[#This Row],[DiscountApplied]]) - (Table1[[#This Row],[OrderQuantity]]*Table1[[#This Row],[UnitCost]])</f>
        <v>377.52499999999964</v>
      </c>
      <c r="U5420">
        <f>DATEDIF(Table1[[#This Row],[ShipDate]],Table1[[#This Row],[DeliveryDate]],"d")</f>
        <v>5</v>
      </c>
      <c r="V5420" t="str">
        <f t="shared" si="169"/>
        <v>On Time</v>
      </c>
    </row>
    <row r="5421" spans="2:22" x14ac:dyDescent="0.3">
      <c r="B5421" t="str">
        <f t="shared" si="168"/>
        <v>SO-005520</v>
      </c>
      <c r="C5421" t="s">
        <v>22</v>
      </c>
      <c r="D5421" t="s">
        <v>20</v>
      </c>
      <c r="E5421" s="1">
        <v>43800</v>
      </c>
      <c r="F5421" s="1">
        <v>43892</v>
      </c>
      <c r="G5421" s="1">
        <v>43896</v>
      </c>
      <c r="H5421" s="1">
        <v>43903</v>
      </c>
      <c r="I5421" t="s">
        <v>18</v>
      </c>
      <c r="J5421">
        <v>26</v>
      </c>
      <c r="K5421">
        <v>6</v>
      </c>
      <c r="L5421">
        <v>162</v>
      </c>
      <c r="M5421">
        <v>5</v>
      </c>
      <c r="N5421">
        <v>5</v>
      </c>
      <c r="O5421">
        <v>0.08</v>
      </c>
      <c r="P5421">
        <v>848.56</v>
      </c>
      <c r="Q5421">
        <v>998.3</v>
      </c>
      <c r="R5421">
        <f>Table1[[#This Row],[OrderQuantity]]*Table1[[#This Row],[UnitPrice]]</f>
        <v>4991.5</v>
      </c>
      <c r="S5421">
        <f>Table1[[#This Row],[OrderQuantity]]*Table1[[#This Row],[UnitCost]]</f>
        <v>4242.7999999999993</v>
      </c>
      <c r="T5421">
        <f>Table1[[#This Row],[OrderQuantity]]*Table1[[#This Row],[UnitPrice]]*(1-Table1[[#This Row],[DiscountApplied]]) - (Table1[[#This Row],[OrderQuantity]]*Table1[[#This Row],[UnitCost]])</f>
        <v>349.38000000000102</v>
      </c>
      <c r="U5421">
        <f>DATEDIF(Table1[[#This Row],[ShipDate]],Table1[[#This Row],[DeliveryDate]],"d")</f>
        <v>7</v>
      </c>
      <c r="V5421" t="str">
        <f t="shared" si="169"/>
        <v>On Time</v>
      </c>
    </row>
    <row r="5422" spans="2:22" x14ac:dyDescent="0.3">
      <c r="B5422" t="str">
        <f t="shared" si="168"/>
        <v>SO-005521</v>
      </c>
      <c r="C5422" t="s">
        <v>16</v>
      </c>
      <c r="D5422" t="s">
        <v>20</v>
      </c>
      <c r="E5422" s="1">
        <v>43800</v>
      </c>
      <c r="F5422" s="1">
        <v>43892</v>
      </c>
      <c r="G5422" s="1">
        <v>43911</v>
      </c>
      <c r="H5422" s="1">
        <v>43913</v>
      </c>
      <c r="I5422" t="s">
        <v>18</v>
      </c>
      <c r="J5422">
        <v>11</v>
      </c>
      <c r="K5422">
        <v>37</v>
      </c>
      <c r="L5422">
        <v>93</v>
      </c>
      <c r="M5422">
        <v>44</v>
      </c>
      <c r="N5422">
        <v>3</v>
      </c>
      <c r="O5422">
        <v>0.1</v>
      </c>
      <c r="P5422">
        <v>934.25</v>
      </c>
      <c r="Q5422">
        <v>1125.5999999999999</v>
      </c>
      <c r="R5422">
        <f>Table1[[#This Row],[OrderQuantity]]*Table1[[#This Row],[UnitPrice]]</f>
        <v>3376.7999999999997</v>
      </c>
      <c r="S5422">
        <f>Table1[[#This Row],[OrderQuantity]]*Table1[[#This Row],[UnitCost]]</f>
        <v>2802.75</v>
      </c>
      <c r="T5422">
        <f>Table1[[#This Row],[OrderQuantity]]*Table1[[#This Row],[UnitPrice]]*(1-Table1[[#This Row],[DiscountApplied]]) - (Table1[[#This Row],[OrderQuantity]]*Table1[[#This Row],[UnitCost]])</f>
        <v>236.36999999999989</v>
      </c>
      <c r="U5422">
        <f>DATEDIF(Table1[[#This Row],[ShipDate]],Table1[[#This Row],[DeliveryDate]],"d")</f>
        <v>2</v>
      </c>
      <c r="V5422" t="str">
        <f t="shared" si="169"/>
        <v>On Time</v>
      </c>
    </row>
    <row r="5423" spans="2:22" x14ac:dyDescent="0.3">
      <c r="B5423" t="str">
        <f t="shared" si="168"/>
        <v>SO-005522</v>
      </c>
      <c r="C5423" t="s">
        <v>19</v>
      </c>
      <c r="D5423" t="s">
        <v>26</v>
      </c>
      <c r="E5423" s="1">
        <v>43800</v>
      </c>
      <c r="F5423" s="1">
        <v>43892</v>
      </c>
      <c r="G5423" s="1">
        <v>43899</v>
      </c>
      <c r="H5423" s="1">
        <v>43906</v>
      </c>
      <c r="I5423" t="s">
        <v>18</v>
      </c>
      <c r="J5423">
        <v>19</v>
      </c>
      <c r="K5423">
        <v>48</v>
      </c>
      <c r="L5423">
        <v>78</v>
      </c>
      <c r="M5423">
        <v>36</v>
      </c>
      <c r="N5423">
        <v>2</v>
      </c>
      <c r="O5423">
        <v>0.08</v>
      </c>
      <c r="P5423">
        <v>788.39</v>
      </c>
      <c r="Q5423">
        <v>1922.9</v>
      </c>
      <c r="R5423">
        <f>Table1[[#This Row],[OrderQuantity]]*Table1[[#This Row],[UnitPrice]]</f>
        <v>3845.8</v>
      </c>
      <c r="S5423">
        <f>Table1[[#This Row],[OrderQuantity]]*Table1[[#This Row],[UnitCost]]</f>
        <v>1576.78</v>
      </c>
      <c r="T5423">
        <f>Table1[[#This Row],[OrderQuantity]]*Table1[[#This Row],[UnitPrice]]*(1-Table1[[#This Row],[DiscountApplied]]) - (Table1[[#This Row],[OrderQuantity]]*Table1[[#This Row],[UnitCost]])</f>
        <v>1961.3560000000004</v>
      </c>
      <c r="U5423">
        <f>DATEDIF(Table1[[#This Row],[ShipDate]],Table1[[#This Row],[DeliveryDate]],"d")</f>
        <v>7</v>
      </c>
      <c r="V5423" t="str">
        <f t="shared" si="169"/>
        <v>On Time</v>
      </c>
    </row>
    <row r="5424" spans="2:22" x14ac:dyDescent="0.3">
      <c r="B5424" t="str">
        <f t="shared" si="168"/>
        <v>SO-005523</v>
      </c>
      <c r="C5424" t="s">
        <v>19</v>
      </c>
      <c r="D5424" t="s">
        <v>20</v>
      </c>
      <c r="E5424" s="1">
        <v>43800</v>
      </c>
      <c r="F5424" s="1">
        <v>43892</v>
      </c>
      <c r="G5424" s="1">
        <v>43894</v>
      </c>
      <c r="H5424" s="1">
        <v>43898</v>
      </c>
      <c r="I5424" t="s">
        <v>18</v>
      </c>
      <c r="J5424">
        <v>18</v>
      </c>
      <c r="K5424">
        <v>38</v>
      </c>
      <c r="L5424">
        <v>129</v>
      </c>
      <c r="M5424">
        <v>34</v>
      </c>
      <c r="N5424">
        <v>7</v>
      </c>
      <c r="O5424">
        <v>0.08</v>
      </c>
      <c r="P5424">
        <v>1095.8499999999999</v>
      </c>
      <c r="Q5424">
        <v>1889.4</v>
      </c>
      <c r="R5424">
        <f>Table1[[#This Row],[OrderQuantity]]*Table1[[#This Row],[UnitPrice]]</f>
        <v>13225.800000000001</v>
      </c>
      <c r="S5424">
        <f>Table1[[#This Row],[OrderQuantity]]*Table1[[#This Row],[UnitCost]]</f>
        <v>7670.9499999999989</v>
      </c>
      <c r="T5424">
        <f>Table1[[#This Row],[OrderQuantity]]*Table1[[#This Row],[UnitPrice]]*(1-Table1[[#This Row],[DiscountApplied]]) - (Table1[[#This Row],[OrderQuantity]]*Table1[[#This Row],[UnitCost]])</f>
        <v>4496.7860000000019</v>
      </c>
      <c r="U5424">
        <f>DATEDIF(Table1[[#This Row],[ShipDate]],Table1[[#This Row],[DeliveryDate]],"d")</f>
        <v>4</v>
      </c>
      <c r="V5424" t="str">
        <f t="shared" si="169"/>
        <v>On Time</v>
      </c>
    </row>
    <row r="5425" spans="2:22" x14ac:dyDescent="0.3">
      <c r="B5425" t="str">
        <f t="shared" si="168"/>
        <v>SO-005524</v>
      </c>
      <c r="C5425" t="s">
        <v>19</v>
      </c>
      <c r="D5425" t="s">
        <v>20</v>
      </c>
      <c r="E5425" s="1">
        <v>43800</v>
      </c>
      <c r="F5425" s="1">
        <v>43893</v>
      </c>
      <c r="G5425" s="1">
        <v>43910</v>
      </c>
      <c r="H5425" s="1">
        <v>43919</v>
      </c>
      <c r="I5425" t="s">
        <v>18</v>
      </c>
      <c r="J5425">
        <v>17</v>
      </c>
      <c r="K5425">
        <v>42</v>
      </c>
      <c r="L5425">
        <v>120</v>
      </c>
      <c r="M5425">
        <v>12</v>
      </c>
      <c r="N5425">
        <v>4</v>
      </c>
      <c r="O5425">
        <v>0.08</v>
      </c>
      <c r="P5425">
        <v>1637.21</v>
      </c>
      <c r="Q5425">
        <v>3993.2</v>
      </c>
      <c r="R5425">
        <f>Table1[[#This Row],[OrderQuantity]]*Table1[[#This Row],[UnitPrice]]</f>
        <v>15972.8</v>
      </c>
      <c r="S5425">
        <f>Table1[[#This Row],[OrderQuantity]]*Table1[[#This Row],[UnitCost]]</f>
        <v>6548.84</v>
      </c>
      <c r="T5425">
        <f>Table1[[#This Row],[OrderQuantity]]*Table1[[#This Row],[UnitPrice]]*(1-Table1[[#This Row],[DiscountApplied]]) - (Table1[[#This Row],[OrderQuantity]]*Table1[[#This Row],[UnitCost]])</f>
        <v>8146.1360000000004</v>
      </c>
      <c r="U5425">
        <f>DATEDIF(Table1[[#This Row],[ShipDate]],Table1[[#This Row],[DeliveryDate]],"d")</f>
        <v>9</v>
      </c>
      <c r="V5425" t="str">
        <f t="shared" si="169"/>
        <v>Late</v>
      </c>
    </row>
    <row r="5426" spans="2:22" x14ac:dyDescent="0.3">
      <c r="B5426" t="str">
        <f t="shared" si="168"/>
        <v>SO-005525</v>
      </c>
      <c r="C5426" t="s">
        <v>21</v>
      </c>
      <c r="D5426" t="s">
        <v>25</v>
      </c>
      <c r="E5426" s="1">
        <v>43800</v>
      </c>
      <c r="F5426" s="1">
        <v>43893</v>
      </c>
      <c r="G5426" s="1">
        <v>43910</v>
      </c>
      <c r="H5426" s="1">
        <v>43920</v>
      </c>
      <c r="I5426" t="s">
        <v>18</v>
      </c>
      <c r="J5426">
        <v>21</v>
      </c>
      <c r="K5426">
        <v>16</v>
      </c>
      <c r="L5426">
        <v>333</v>
      </c>
      <c r="M5426">
        <v>17</v>
      </c>
      <c r="N5426">
        <v>3</v>
      </c>
      <c r="O5426">
        <v>0.4</v>
      </c>
      <c r="P5426">
        <v>174.67</v>
      </c>
      <c r="Q5426">
        <v>221.1</v>
      </c>
      <c r="R5426">
        <f>Table1[[#This Row],[OrderQuantity]]*Table1[[#This Row],[UnitPrice]]</f>
        <v>663.3</v>
      </c>
      <c r="S5426">
        <f>Table1[[#This Row],[OrderQuantity]]*Table1[[#This Row],[UnitCost]]</f>
        <v>524.01</v>
      </c>
      <c r="T5426">
        <f>Table1[[#This Row],[OrderQuantity]]*Table1[[#This Row],[UnitPrice]]*(1-Table1[[#This Row],[DiscountApplied]]) - (Table1[[#This Row],[OrderQuantity]]*Table1[[#This Row],[UnitCost]])</f>
        <v>-126.03000000000003</v>
      </c>
      <c r="U5426">
        <f>DATEDIF(Table1[[#This Row],[ShipDate]],Table1[[#This Row],[DeliveryDate]],"d")</f>
        <v>10</v>
      </c>
      <c r="V5426" t="str">
        <f t="shared" si="169"/>
        <v>Late</v>
      </c>
    </row>
    <row r="5427" spans="2:22" x14ac:dyDescent="0.3">
      <c r="B5427" t="str">
        <f t="shared" si="168"/>
        <v>SO-005526</v>
      </c>
      <c r="C5427" t="s">
        <v>21</v>
      </c>
      <c r="D5427" t="s">
        <v>17</v>
      </c>
      <c r="E5427" s="1">
        <v>43800</v>
      </c>
      <c r="F5427" s="1">
        <v>43893</v>
      </c>
      <c r="G5427" s="1">
        <v>43919</v>
      </c>
      <c r="H5427" s="1">
        <v>43928</v>
      </c>
      <c r="I5427" t="s">
        <v>18</v>
      </c>
      <c r="J5427">
        <v>21</v>
      </c>
      <c r="K5427">
        <v>8</v>
      </c>
      <c r="L5427">
        <v>211</v>
      </c>
      <c r="M5427">
        <v>9</v>
      </c>
      <c r="N5427">
        <v>8</v>
      </c>
      <c r="O5427">
        <v>0.08</v>
      </c>
      <c r="P5427">
        <v>631.14</v>
      </c>
      <c r="Q5427">
        <v>1051.9000000000001</v>
      </c>
      <c r="R5427">
        <f>Table1[[#This Row],[OrderQuantity]]*Table1[[#This Row],[UnitPrice]]</f>
        <v>8415.2000000000007</v>
      </c>
      <c r="S5427">
        <f>Table1[[#This Row],[OrderQuantity]]*Table1[[#This Row],[UnitCost]]</f>
        <v>5049.12</v>
      </c>
      <c r="T5427">
        <f>Table1[[#This Row],[OrderQuantity]]*Table1[[#This Row],[UnitPrice]]*(1-Table1[[#This Row],[DiscountApplied]]) - (Table1[[#This Row],[OrderQuantity]]*Table1[[#This Row],[UnitCost]])</f>
        <v>2692.8640000000014</v>
      </c>
      <c r="U5427">
        <f>DATEDIF(Table1[[#This Row],[ShipDate]],Table1[[#This Row],[DeliveryDate]],"d")</f>
        <v>9</v>
      </c>
      <c r="V5427" t="str">
        <f t="shared" si="169"/>
        <v>Late</v>
      </c>
    </row>
    <row r="5428" spans="2:22" x14ac:dyDescent="0.3">
      <c r="B5428" t="str">
        <f t="shared" si="168"/>
        <v>SO-005527</v>
      </c>
      <c r="C5428" t="s">
        <v>16</v>
      </c>
      <c r="D5428" t="s">
        <v>20</v>
      </c>
      <c r="E5428" s="1">
        <v>43800</v>
      </c>
      <c r="F5428" s="1">
        <v>43893</v>
      </c>
      <c r="G5428" s="1">
        <v>43904</v>
      </c>
      <c r="H5428" s="1">
        <v>43910</v>
      </c>
      <c r="I5428" t="s">
        <v>18</v>
      </c>
      <c r="J5428">
        <v>7</v>
      </c>
      <c r="K5428">
        <v>28</v>
      </c>
      <c r="L5428">
        <v>200</v>
      </c>
      <c r="M5428">
        <v>30</v>
      </c>
      <c r="N5428">
        <v>6</v>
      </c>
      <c r="O5428">
        <v>0.05</v>
      </c>
      <c r="P5428">
        <v>2743.65</v>
      </c>
      <c r="Q5428">
        <v>3517.5</v>
      </c>
      <c r="R5428">
        <f>Table1[[#This Row],[OrderQuantity]]*Table1[[#This Row],[UnitPrice]]</f>
        <v>21105</v>
      </c>
      <c r="S5428">
        <f>Table1[[#This Row],[OrderQuantity]]*Table1[[#This Row],[UnitCost]]</f>
        <v>16461.900000000001</v>
      </c>
      <c r="T5428">
        <f>Table1[[#This Row],[OrderQuantity]]*Table1[[#This Row],[UnitPrice]]*(1-Table1[[#This Row],[DiscountApplied]]) - (Table1[[#This Row],[OrderQuantity]]*Table1[[#This Row],[UnitCost]])</f>
        <v>3587.8499999999985</v>
      </c>
      <c r="U5428">
        <f>DATEDIF(Table1[[#This Row],[ShipDate]],Table1[[#This Row],[DeliveryDate]],"d")</f>
        <v>6</v>
      </c>
      <c r="V5428" t="str">
        <f t="shared" si="169"/>
        <v>On Time</v>
      </c>
    </row>
    <row r="5429" spans="2:22" x14ac:dyDescent="0.3">
      <c r="B5429" t="str">
        <f t="shared" si="168"/>
        <v>SO-005528</v>
      </c>
      <c r="C5429" t="s">
        <v>19</v>
      </c>
      <c r="D5429" t="s">
        <v>24</v>
      </c>
      <c r="E5429" s="1">
        <v>43800</v>
      </c>
      <c r="F5429" s="1">
        <v>43893</v>
      </c>
      <c r="G5429" s="1">
        <v>43919</v>
      </c>
      <c r="H5429" s="1">
        <v>43920</v>
      </c>
      <c r="I5429" t="s">
        <v>18</v>
      </c>
      <c r="J5429">
        <v>16</v>
      </c>
      <c r="K5429">
        <v>28</v>
      </c>
      <c r="L5429">
        <v>58</v>
      </c>
      <c r="M5429">
        <v>3</v>
      </c>
      <c r="N5429">
        <v>7</v>
      </c>
      <c r="O5429">
        <v>0.05</v>
      </c>
      <c r="P5429">
        <v>584.24</v>
      </c>
      <c r="Q5429">
        <v>730.3</v>
      </c>
      <c r="R5429">
        <f>Table1[[#This Row],[OrderQuantity]]*Table1[[#This Row],[UnitPrice]]</f>
        <v>5112.0999999999995</v>
      </c>
      <c r="S5429">
        <f>Table1[[#This Row],[OrderQuantity]]*Table1[[#This Row],[UnitCost]]</f>
        <v>4089.6800000000003</v>
      </c>
      <c r="T5429">
        <f>Table1[[#This Row],[OrderQuantity]]*Table1[[#This Row],[UnitPrice]]*(1-Table1[[#This Row],[DiscountApplied]]) - (Table1[[#This Row],[OrderQuantity]]*Table1[[#This Row],[UnitCost]])</f>
        <v>766.81499999999869</v>
      </c>
      <c r="U5429">
        <f>DATEDIF(Table1[[#This Row],[ShipDate]],Table1[[#This Row],[DeliveryDate]],"d")</f>
        <v>1</v>
      </c>
      <c r="V5429" t="str">
        <f t="shared" si="169"/>
        <v>On Time</v>
      </c>
    </row>
    <row r="5430" spans="2:22" x14ac:dyDescent="0.3">
      <c r="B5430" t="str">
        <f t="shared" si="168"/>
        <v>SO-005529</v>
      </c>
      <c r="C5430" t="s">
        <v>19</v>
      </c>
      <c r="D5430" t="s">
        <v>20</v>
      </c>
      <c r="E5430" s="1">
        <v>43800</v>
      </c>
      <c r="F5430" s="1">
        <v>43893</v>
      </c>
      <c r="G5430" s="1">
        <v>43901</v>
      </c>
      <c r="H5430" s="1">
        <v>43911</v>
      </c>
      <c r="I5430" t="s">
        <v>18</v>
      </c>
      <c r="J5430">
        <v>19</v>
      </c>
      <c r="K5430">
        <v>3</v>
      </c>
      <c r="L5430">
        <v>159</v>
      </c>
      <c r="M5430">
        <v>22</v>
      </c>
      <c r="N5430">
        <v>5</v>
      </c>
      <c r="O5430">
        <v>0.1</v>
      </c>
      <c r="P5430">
        <v>113.36</v>
      </c>
      <c r="Q5430">
        <v>241.2</v>
      </c>
      <c r="R5430">
        <f>Table1[[#This Row],[OrderQuantity]]*Table1[[#This Row],[UnitPrice]]</f>
        <v>1206</v>
      </c>
      <c r="S5430">
        <f>Table1[[#This Row],[OrderQuantity]]*Table1[[#This Row],[UnitCost]]</f>
        <v>566.79999999999995</v>
      </c>
      <c r="T5430">
        <f>Table1[[#This Row],[OrderQuantity]]*Table1[[#This Row],[UnitPrice]]*(1-Table1[[#This Row],[DiscountApplied]]) - (Table1[[#This Row],[OrderQuantity]]*Table1[[#This Row],[UnitCost]])</f>
        <v>518.60000000000014</v>
      </c>
      <c r="U5430">
        <f>DATEDIF(Table1[[#This Row],[ShipDate]],Table1[[#This Row],[DeliveryDate]],"d")</f>
        <v>10</v>
      </c>
      <c r="V5430" t="str">
        <f t="shared" si="169"/>
        <v>Late</v>
      </c>
    </row>
    <row r="5431" spans="2:22" x14ac:dyDescent="0.3">
      <c r="B5431" t="str">
        <f t="shared" si="168"/>
        <v>SO-005530</v>
      </c>
      <c r="C5431" t="s">
        <v>21</v>
      </c>
      <c r="D5431" t="s">
        <v>26</v>
      </c>
      <c r="E5431" s="1">
        <v>43800</v>
      </c>
      <c r="F5431" s="1">
        <v>43893</v>
      </c>
      <c r="G5431" s="1">
        <v>43906</v>
      </c>
      <c r="H5431" s="1">
        <v>43909</v>
      </c>
      <c r="I5431" t="s">
        <v>18</v>
      </c>
      <c r="J5431">
        <v>21</v>
      </c>
      <c r="K5431">
        <v>28</v>
      </c>
      <c r="L5431">
        <v>71</v>
      </c>
      <c r="M5431">
        <v>22</v>
      </c>
      <c r="N5431">
        <v>8</v>
      </c>
      <c r="O5431">
        <v>0.15</v>
      </c>
      <c r="P5431">
        <v>556.97</v>
      </c>
      <c r="Q5431">
        <v>1092.0999999999999</v>
      </c>
      <c r="R5431">
        <f>Table1[[#This Row],[OrderQuantity]]*Table1[[#This Row],[UnitPrice]]</f>
        <v>8736.7999999999993</v>
      </c>
      <c r="S5431">
        <f>Table1[[#This Row],[OrderQuantity]]*Table1[[#This Row],[UnitCost]]</f>
        <v>4455.76</v>
      </c>
      <c r="T5431">
        <f>Table1[[#This Row],[OrderQuantity]]*Table1[[#This Row],[UnitPrice]]*(1-Table1[[#This Row],[DiscountApplied]]) - (Table1[[#This Row],[OrderQuantity]]*Table1[[#This Row],[UnitCost]])</f>
        <v>2970.5199999999986</v>
      </c>
      <c r="U5431">
        <f>DATEDIF(Table1[[#This Row],[ShipDate]],Table1[[#This Row],[DeliveryDate]],"d")</f>
        <v>3</v>
      </c>
      <c r="V5431" t="str">
        <f t="shared" si="169"/>
        <v>On Time</v>
      </c>
    </row>
    <row r="5432" spans="2:22" x14ac:dyDescent="0.3">
      <c r="B5432" t="str">
        <f t="shared" si="168"/>
        <v>SO-005531</v>
      </c>
      <c r="C5432" t="s">
        <v>16</v>
      </c>
      <c r="D5432" t="s">
        <v>20</v>
      </c>
      <c r="E5432" s="1">
        <v>43800</v>
      </c>
      <c r="F5432" s="1">
        <v>43894</v>
      </c>
      <c r="G5432" s="1">
        <v>43919</v>
      </c>
      <c r="H5432" s="1">
        <v>43925</v>
      </c>
      <c r="I5432" t="s">
        <v>18</v>
      </c>
      <c r="J5432">
        <v>9</v>
      </c>
      <c r="K5432">
        <v>39</v>
      </c>
      <c r="L5432">
        <v>120</v>
      </c>
      <c r="M5432">
        <v>14</v>
      </c>
      <c r="N5432">
        <v>4</v>
      </c>
      <c r="O5432">
        <v>0.1</v>
      </c>
      <c r="P5432">
        <v>702.03</v>
      </c>
      <c r="Q5432">
        <v>1132.3</v>
      </c>
      <c r="R5432">
        <f>Table1[[#This Row],[OrderQuantity]]*Table1[[#This Row],[UnitPrice]]</f>
        <v>4529.2</v>
      </c>
      <c r="S5432">
        <f>Table1[[#This Row],[OrderQuantity]]*Table1[[#This Row],[UnitCost]]</f>
        <v>2808.12</v>
      </c>
      <c r="T5432">
        <f>Table1[[#This Row],[OrderQuantity]]*Table1[[#This Row],[UnitPrice]]*(1-Table1[[#This Row],[DiscountApplied]]) - (Table1[[#This Row],[OrderQuantity]]*Table1[[#This Row],[UnitCost]])</f>
        <v>1268.1599999999999</v>
      </c>
      <c r="U5432">
        <f>DATEDIF(Table1[[#This Row],[ShipDate]],Table1[[#This Row],[DeliveryDate]],"d")</f>
        <v>6</v>
      </c>
      <c r="V5432" t="str">
        <f t="shared" si="169"/>
        <v>On Time</v>
      </c>
    </row>
    <row r="5433" spans="2:22" x14ac:dyDescent="0.3">
      <c r="B5433" t="str">
        <f t="shared" si="168"/>
        <v>SO-005532</v>
      </c>
      <c r="C5433" t="s">
        <v>16</v>
      </c>
      <c r="D5433" t="s">
        <v>24</v>
      </c>
      <c r="E5433" s="1">
        <v>43800</v>
      </c>
      <c r="F5433" s="1">
        <v>43894</v>
      </c>
      <c r="G5433" s="1">
        <v>43904</v>
      </c>
      <c r="H5433" s="1">
        <v>43911</v>
      </c>
      <c r="I5433" t="s">
        <v>18</v>
      </c>
      <c r="J5433">
        <v>11</v>
      </c>
      <c r="K5433">
        <v>1</v>
      </c>
      <c r="L5433">
        <v>48</v>
      </c>
      <c r="M5433">
        <v>1</v>
      </c>
      <c r="N5433">
        <v>1</v>
      </c>
      <c r="O5433">
        <v>0.1</v>
      </c>
      <c r="P5433">
        <v>2767.77</v>
      </c>
      <c r="Q5433">
        <v>3256.2</v>
      </c>
      <c r="R5433">
        <f>Table1[[#This Row],[OrderQuantity]]*Table1[[#This Row],[UnitPrice]]</f>
        <v>3256.2</v>
      </c>
      <c r="S5433">
        <f>Table1[[#This Row],[OrderQuantity]]*Table1[[#This Row],[UnitCost]]</f>
        <v>2767.77</v>
      </c>
      <c r="T5433">
        <f>Table1[[#This Row],[OrderQuantity]]*Table1[[#This Row],[UnitPrice]]*(1-Table1[[#This Row],[DiscountApplied]]) - (Table1[[#This Row],[OrderQuantity]]*Table1[[#This Row],[UnitCost]])</f>
        <v>162.80999999999995</v>
      </c>
      <c r="U5433">
        <f>DATEDIF(Table1[[#This Row],[ShipDate]],Table1[[#This Row],[DeliveryDate]],"d")</f>
        <v>7</v>
      </c>
      <c r="V5433" t="str">
        <f t="shared" si="169"/>
        <v>On Time</v>
      </c>
    </row>
    <row r="5434" spans="2:22" x14ac:dyDescent="0.3">
      <c r="B5434" t="str">
        <f t="shared" si="168"/>
        <v>SO-005533</v>
      </c>
      <c r="C5434" t="s">
        <v>16</v>
      </c>
      <c r="D5434" t="s">
        <v>23</v>
      </c>
      <c r="E5434" s="1">
        <v>43800</v>
      </c>
      <c r="F5434" s="1">
        <v>43894</v>
      </c>
      <c r="G5434" s="1">
        <v>43904</v>
      </c>
      <c r="H5434" s="1">
        <v>43909</v>
      </c>
      <c r="I5434" t="s">
        <v>18</v>
      </c>
      <c r="J5434">
        <v>10</v>
      </c>
      <c r="K5434">
        <v>38</v>
      </c>
      <c r="L5434">
        <v>294</v>
      </c>
      <c r="M5434">
        <v>6</v>
      </c>
      <c r="N5434">
        <v>7</v>
      </c>
      <c r="O5434">
        <v>0.1</v>
      </c>
      <c r="P5434">
        <v>2930.18</v>
      </c>
      <c r="Q5434">
        <v>3959.7</v>
      </c>
      <c r="R5434">
        <f>Table1[[#This Row],[OrderQuantity]]*Table1[[#This Row],[UnitPrice]]</f>
        <v>27717.899999999998</v>
      </c>
      <c r="S5434">
        <f>Table1[[#This Row],[OrderQuantity]]*Table1[[#This Row],[UnitCost]]</f>
        <v>20511.259999999998</v>
      </c>
      <c r="T5434">
        <f>Table1[[#This Row],[OrderQuantity]]*Table1[[#This Row],[UnitPrice]]*(1-Table1[[#This Row],[DiscountApplied]]) - (Table1[[#This Row],[OrderQuantity]]*Table1[[#This Row],[UnitCost]])</f>
        <v>4434.8499999999985</v>
      </c>
      <c r="U5434">
        <f>DATEDIF(Table1[[#This Row],[ShipDate]],Table1[[#This Row],[DeliveryDate]],"d")</f>
        <v>5</v>
      </c>
      <c r="V5434" t="str">
        <f t="shared" si="169"/>
        <v>On Time</v>
      </c>
    </row>
    <row r="5435" spans="2:22" x14ac:dyDescent="0.3">
      <c r="B5435" t="str">
        <f t="shared" si="168"/>
        <v>SO-005534</v>
      </c>
      <c r="C5435" t="s">
        <v>19</v>
      </c>
      <c r="D5435" t="s">
        <v>20</v>
      </c>
      <c r="E5435" s="1">
        <v>43800</v>
      </c>
      <c r="F5435" s="1">
        <v>43894</v>
      </c>
      <c r="G5435" s="1">
        <v>43914</v>
      </c>
      <c r="H5435" s="1">
        <v>43919</v>
      </c>
      <c r="I5435" t="s">
        <v>18</v>
      </c>
      <c r="J5435">
        <v>18</v>
      </c>
      <c r="K5435">
        <v>28</v>
      </c>
      <c r="L5435">
        <v>178</v>
      </c>
      <c r="M5435">
        <v>2</v>
      </c>
      <c r="N5435">
        <v>2</v>
      </c>
      <c r="O5435">
        <v>0.2</v>
      </c>
      <c r="P5435">
        <v>4259.1899999999996</v>
      </c>
      <c r="Q5435">
        <v>5460.5</v>
      </c>
      <c r="R5435">
        <f>Table1[[#This Row],[OrderQuantity]]*Table1[[#This Row],[UnitPrice]]</f>
        <v>10921</v>
      </c>
      <c r="S5435">
        <f>Table1[[#This Row],[OrderQuantity]]*Table1[[#This Row],[UnitCost]]</f>
        <v>8518.3799999999992</v>
      </c>
      <c r="T5435">
        <f>Table1[[#This Row],[OrderQuantity]]*Table1[[#This Row],[UnitPrice]]*(1-Table1[[#This Row],[DiscountApplied]]) - (Table1[[#This Row],[OrderQuantity]]*Table1[[#This Row],[UnitCost]])</f>
        <v>218.42000000000189</v>
      </c>
      <c r="U5435">
        <f>DATEDIF(Table1[[#This Row],[ShipDate]],Table1[[#This Row],[DeliveryDate]],"d")</f>
        <v>5</v>
      </c>
      <c r="V5435" t="str">
        <f t="shared" si="169"/>
        <v>On Time</v>
      </c>
    </row>
    <row r="5436" spans="2:22" x14ac:dyDescent="0.3">
      <c r="B5436" t="str">
        <f t="shared" si="168"/>
        <v>SO-005535</v>
      </c>
      <c r="C5436" t="s">
        <v>16</v>
      </c>
      <c r="D5436" t="s">
        <v>20</v>
      </c>
      <c r="E5436" s="1">
        <v>43800</v>
      </c>
      <c r="F5436" s="1">
        <v>43894</v>
      </c>
      <c r="G5436" s="1">
        <v>43906</v>
      </c>
      <c r="H5436" s="1">
        <v>43907</v>
      </c>
      <c r="I5436" t="s">
        <v>18</v>
      </c>
      <c r="J5436">
        <v>9</v>
      </c>
      <c r="K5436">
        <v>35</v>
      </c>
      <c r="L5436">
        <v>191</v>
      </c>
      <c r="M5436">
        <v>3</v>
      </c>
      <c r="N5436">
        <v>4</v>
      </c>
      <c r="O5436">
        <v>0.15</v>
      </c>
      <c r="P5436">
        <v>928.69</v>
      </c>
      <c r="Q5436">
        <v>1118.9000000000001</v>
      </c>
      <c r="R5436">
        <f>Table1[[#This Row],[OrderQuantity]]*Table1[[#This Row],[UnitPrice]]</f>
        <v>4475.6000000000004</v>
      </c>
      <c r="S5436">
        <f>Table1[[#This Row],[OrderQuantity]]*Table1[[#This Row],[UnitCost]]</f>
        <v>3714.76</v>
      </c>
      <c r="T5436">
        <f>Table1[[#This Row],[OrderQuantity]]*Table1[[#This Row],[UnitPrice]]*(1-Table1[[#This Row],[DiscountApplied]]) - (Table1[[#This Row],[OrderQuantity]]*Table1[[#This Row],[UnitCost]])</f>
        <v>89.5</v>
      </c>
      <c r="U5436">
        <f>DATEDIF(Table1[[#This Row],[ShipDate]],Table1[[#This Row],[DeliveryDate]],"d")</f>
        <v>1</v>
      </c>
      <c r="V5436" t="str">
        <f t="shared" si="169"/>
        <v>On Time</v>
      </c>
    </row>
    <row r="5437" spans="2:22" x14ac:dyDescent="0.3">
      <c r="B5437" t="str">
        <f t="shared" si="168"/>
        <v>SO-005536</v>
      </c>
      <c r="C5437" t="s">
        <v>21</v>
      </c>
      <c r="D5437" t="s">
        <v>17</v>
      </c>
      <c r="E5437" s="1">
        <v>43800</v>
      </c>
      <c r="F5437" s="1">
        <v>43894</v>
      </c>
      <c r="G5437" s="1">
        <v>43900</v>
      </c>
      <c r="H5437" s="1">
        <v>43901</v>
      </c>
      <c r="I5437" t="s">
        <v>18</v>
      </c>
      <c r="J5437">
        <v>20</v>
      </c>
      <c r="K5437">
        <v>26</v>
      </c>
      <c r="L5437">
        <v>219</v>
      </c>
      <c r="M5437">
        <v>23</v>
      </c>
      <c r="N5437">
        <v>1</v>
      </c>
      <c r="O5437">
        <v>0.05</v>
      </c>
      <c r="P5437">
        <v>390.61</v>
      </c>
      <c r="Q5437">
        <v>737</v>
      </c>
      <c r="R5437">
        <f>Table1[[#This Row],[OrderQuantity]]*Table1[[#This Row],[UnitPrice]]</f>
        <v>737</v>
      </c>
      <c r="S5437">
        <f>Table1[[#This Row],[OrderQuantity]]*Table1[[#This Row],[UnitCost]]</f>
        <v>390.61</v>
      </c>
      <c r="T5437">
        <f>Table1[[#This Row],[OrderQuantity]]*Table1[[#This Row],[UnitPrice]]*(1-Table1[[#This Row],[DiscountApplied]]) - (Table1[[#This Row],[OrderQuantity]]*Table1[[#This Row],[UnitCost]])</f>
        <v>309.53999999999996</v>
      </c>
      <c r="U5437">
        <f>DATEDIF(Table1[[#This Row],[ShipDate]],Table1[[#This Row],[DeliveryDate]],"d")</f>
        <v>1</v>
      </c>
      <c r="V5437" t="str">
        <f t="shared" si="169"/>
        <v>On Time</v>
      </c>
    </row>
    <row r="5438" spans="2:22" x14ac:dyDescent="0.3">
      <c r="B5438" t="str">
        <f t="shared" si="168"/>
        <v>SO-005537</v>
      </c>
      <c r="C5438" t="s">
        <v>19</v>
      </c>
      <c r="D5438" t="s">
        <v>20</v>
      </c>
      <c r="E5438" s="1">
        <v>43800</v>
      </c>
      <c r="F5438" s="1">
        <v>43894</v>
      </c>
      <c r="G5438" s="1">
        <v>43921</v>
      </c>
      <c r="H5438" s="1">
        <v>43925</v>
      </c>
      <c r="I5438" t="s">
        <v>18</v>
      </c>
      <c r="J5438">
        <v>16</v>
      </c>
      <c r="K5438">
        <v>25</v>
      </c>
      <c r="L5438">
        <v>189</v>
      </c>
      <c r="M5438">
        <v>30</v>
      </c>
      <c r="N5438">
        <v>8</v>
      </c>
      <c r="O5438">
        <v>0.15</v>
      </c>
      <c r="P5438">
        <v>2095.09</v>
      </c>
      <c r="Q5438">
        <v>3953</v>
      </c>
      <c r="R5438">
        <f>Table1[[#This Row],[OrderQuantity]]*Table1[[#This Row],[UnitPrice]]</f>
        <v>31624</v>
      </c>
      <c r="S5438">
        <f>Table1[[#This Row],[OrderQuantity]]*Table1[[#This Row],[UnitCost]]</f>
        <v>16760.72</v>
      </c>
      <c r="T5438">
        <f>Table1[[#This Row],[OrderQuantity]]*Table1[[#This Row],[UnitPrice]]*(1-Table1[[#This Row],[DiscountApplied]]) - (Table1[[#This Row],[OrderQuantity]]*Table1[[#This Row],[UnitCost]])</f>
        <v>10119.679999999997</v>
      </c>
      <c r="U5438">
        <f>DATEDIF(Table1[[#This Row],[ShipDate]],Table1[[#This Row],[DeliveryDate]],"d")</f>
        <v>4</v>
      </c>
      <c r="V5438" t="str">
        <f t="shared" si="169"/>
        <v>On Time</v>
      </c>
    </row>
    <row r="5439" spans="2:22" x14ac:dyDescent="0.3">
      <c r="B5439" t="str">
        <f t="shared" si="168"/>
        <v>SO-005538</v>
      </c>
      <c r="C5439" t="s">
        <v>19</v>
      </c>
      <c r="D5439" t="s">
        <v>20</v>
      </c>
      <c r="E5439" s="1">
        <v>43800</v>
      </c>
      <c r="F5439" s="1">
        <v>43894</v>
      </c>
      <c r="G5439" s="1">
        <v>43901</v>
      </c>
      <c r="H5439" s="1">
        <v>43906</v>
      </c>
      <c r="I5439" t="s">
        <v>18</v>
      </c>
      <c r="J5439">
        <v>13</v>
      </c>
      <c r="K5439">
        <v>36</v>
      </c>
      <c r="L5439">
        <v>90</v>
      </c>
      <c r="M5439">
        <v>9</v>
      </c>
      <c r="N5439">
        <v>6</v>
      </c>
      <c r="O5439">
        <v>0.05</v>
      </c>
      <c r="P5439">
        <v>525.95000000000005</v>
      </c>
      <c r="Q5439">
        <v>1051.9000000000001</v>
      </c>
      <c r="R5439">
        <f>Table1[[#This Row],[OrderQuantity]]*Table1[[#This Row],[UnitPrice]]</f>
        <v>6311.4000000000005</v>
      </c>
      <c r="S5439">
        <f>Table1[[#This Row],[OrderQuantity]]*Table1[[#This Row],[UnitCost]]</f>
        <v>3155.7000000000003</v>
      </c>
      <c r="T5439">
        <f>Table1[[#This Row],[OrderQuantity]]*Table1[[#This Row],[UnitPrice]]*(1-Table1[[#This Row],[DiscountApplied]]) - (Table1[[#This Row],[OrderQuantity]]*Table1[[#This Row],[UnitCost]])</f>
        <v>2840.1299999999997</v>
      </c>
      <c r="U5439">
        <f>DATEDIF(Table1[[#This Row],[ShipDate]],Table1[[#This Row],[DeliveryDate]],"d")</f>
        <v>5</v>
      </c>
      <c r="V5439" t="str">
        <f t="shared" si="169"/>
        <v>On Time</v>
      </c>
    </row>
    <row r="5440" spans="2:22" x14ac:dyDescent="0.3">
      <c r="B5440" t="str">
        <f t="shared" si="168"/>
        <v>SO-005539</v>
      </c>
      <c r="C5440" t="s">
        <v>16</v>
      </c>
      <c r="D5440" t="s">
        <v>23</v>
      </c>
      <c r="E5440" s="1">
        <v>43800</v>
      </c>
      <c r="F5440" s="1">
        <v>43895</v>
      </c>
      <c r="G5440" s="1">
        <v>43903</v>
      </c>
      <c r="H5440" s="1">
        <v>43907</v>
      </c>
      <c r="I5440" t="s">
        <v>18</v>
      </c>
      <c r="J5440">
        <v>9</v>
      </c>
      <c r="K5440">
        <v>19</v>
      </c>
      <c r="L5440">
        <v>294</v>
      </c>
      <c r="M5440">
        <v>44</v>
      </c>
      <c r="N5440">
        <v>7</v>
      </c>
      <c r="O5440">
        <v>0.05</v>
      </c>
      <c r="P5440">
        <v>689.56</v>
      </c>
      <c r="Q5440">
        <v>830.8</v>
      </c>
      <c r="R5440">
        <f>Table1[[#This Row],[OrderQuantity]]*Table1[[#This Row],[UnitPrice]]</f>
        <v>5815.5999999999995</v>
      </c>
      <c r="S5440">
        <f>Table1[[#This Row],[OrderQuantity]]*Table1[[#This Row],[UnitCost]]</f>
        <v>4826.92</v>
      </c>
      <c r="T5440">
        <f>Table1[[#This Row],[OrderQuantity]]*Table1[[#This Row],[UnitPrice]]*(1-Table1[[#This Row],[DiscountApplied]]) - (Table1[[#This Row],[OrderQuantity]]*Table1[[#This Row],[UnitCost]])</f>
        <v>697.89999999999873</v>
      </c>
      <c r="U5440">
        <f>DATEDIF(Table1[[#This Row],[ShipDate]],Table1[[#This Row],[DeliveryDate]],"d")</f>
        <v>4</v>
      </c>
      <c r="V5440" t="str">
        <f t="shared" si="169"/>
        <v>On Time</v>
      </c>
    </row>
    <row r="5441" spans="2:22" x14ac:dyDescent="0.3">
      <c r="B5441" t="str">
        <f t="shared" si="168"/>
        <v>SO-005540</v>
      </c>
      <c r="C5441" t="s">
        <v>16</v>
      </c>
      <c r="D5441" t="s">
        <v>20</v>
      </c>
      <c r="E5441" s="1">
        <v>43800</v>
      </c>
      <c r="F5441" s="1">
        <v>43895</v>
      </c>
      <c r="G5441" s="1">
        <v>43920</v>
      </c>
      <c r="H5441" s="1">
        <v>43926</v>
      </c>
      <c r="I5441" t="s">
        <v>18</v>
      </c>
      <c r="J5441">
        <v>12</v>
      </c>
      <c r="K5441">
        <v>19</v>
      </c>
      <c r="L5441">
        <v>122</v>
      </c>
      <c r="M5441">
        <v>5</v>
      </c>
      <c r="N5441">
        <v>3</v>
      </c>
      <c r="O5441">
        <v>0.15</v>
      </c>
      <c r="P5441">
        <v>3354.29</v>
      </c>
      <c r="Q5441">
        <v>3993.2</v>
      </c>
      <c r="R5441">
        <f>Table1[[#This Row],[OrderQuantity]]*Table1[[#This Row],[UnitPrice]]</f>
        <v>11979.599999999999</v>
      </c>
      <c r="S5441">
        <f>Table1[[#This Row],[OrderQuantity]]*Table1[[#This Row],[UnitCost]]</f>
        <v>10062.869999999999</v>
      </c>
      <c r="T5441">
        <f>Table1[[#This Row],[OrderQuantity]]*Table1[[#This Row],[UnitPrice]]*(1-Table1[[#This Row],[DiscountApplied]]) - (Table1[[#This Row],[OrderQuantity]]*Table1[[#This Row],[UnitCost]])</f>
        <v>119.78999999999905</v>
      </c>
      <c r="U5441">
        <f>DATEDIF(Table1[[#This Row],[ShipDate]],Table1[[#This Row],[DeliveryDate]],"d")</f>
        <v>6</v>
      </c>
      <c r="V5441" t="str">
        <f t="shared" si="169"/>
        <v>On Time</v>
      </c>
    </row>
    <row r="5442" spans="2:22" x14ac:dyDescent="0.3">
      <c r="B5442" t="str">
        <f t="shared" ref="B5442:B5505" si="170">"SO-" &amp; TEXT(ROW(B5442)+99,"000000")</f>
        <v>SO-005541</v>
      </c>
      <c r="C5442" t="s">
        <v>19</v>
      </c>
      <c r="D5442" t="s">
        <v>23</v>
      </c>
      <c r="E5442" s="1">
        <v>43800</v>
      </c>
      <c r="F5442" s="1">
        <v>43895</v>
      </c>
      <c r="G5442" s="1">
        <v>43907</v>
      </c>
      <c r="H5442" s="1">
        <v>43916</v>
      </c>
      <c r="I5442" t="s">
        <v>18</v>
      </c>
      <c r="J5442">
        <v>18</v>
      </c>
      <c r="K5442">
        <v>26</v>
      </c>
      <c r="L5442">
        <v>302</v>
      </c>
      <c r="M5442">
        <v>12</v>
      </c>
      <c r="N5442">
        <v>6</v>
      </c>
      <c r="O5442">
        <v>0.08</v>
      </c>
      <c r="P5442">
        <v>3383.77</v>
      </c>
      <c r="Q5442">
        <v>5735.2</v>
      </c>
      <c r="R5442">
        <f>Table1[[#This Row],[OrderQuantity]]*Table1[[#This Row],[UnitPrice]]</f>
        <v>34411.199999999997</v>
      </c>
      <c r="S5442">
        <f>Table1[[#This Row],[OrderQuantity]]*Table1[[#This Row],[UnitCost]]</f>
        <v>20302.62</v>
      </c>
      <c r="T5442">
        <f>Table1[[#This Row],[OrderQuantity]]*Table1[[#This Row],[UnitPrice]]*(1-Table1[[#This Row],[DiscountApplied]]) - (Table1[[#This Row],[OrderQuantity]]*Table1[[#This Row],[UnitCost]])</f>
        <v>11355.684000000001</v>
      </c>
      <c r="U5442">
        <f>DATEDIF(Table1[[#This Row],[ShipDate]],Table1[[#This Row],[DeliveryDate]],"d")</f>
        <v>9</v>
      </c>
      <c r="V5442" t="str">
        <f t="shared" ref="V5442:V5505" si="171">IF(U5442&gt;7,"Late","On Time")</f>
        <v>Late</v>
      </c>
    </row>
    <row r="5443" spans="2:22" x14ac:dyDescent="0.3">
      <c r="B5443" t="str">
        <f t="shared" si="170"/>
        <v>SO-005542</v>
      </c>
      <c r="C5443" t="s">
        <v>16</v>
      </c>
      <c r="D5443" t="s">
        <v>24</v>
      </c>
      <c r="E5443" s="1">
        <v>43800</v>
      </c>
      <c r="F5443" s="1">
        <v>43895</v>
      </c>
      <c r="G5443" s="1">
        <v>43916</v>
      </c>
      <c r="H5443" s="1">
        <v>43921</v>
      </c>
      <c r="I5443" t="s">
        <v>18</v>
      </c>
      <c r="J5443">
        <v>5</v>
      </c>
      <c r="K5443">
        <v>7</v>
      </c>
      <c r="L5443">
        <v>12</v>
      </c>
      <c r="M5443">
        <v>5</v>
      </c>
      <c r="N5443">
        <v>5</v>
      </c>
      <c r="O5443">
        <v>0.08</v>
      </c>
      <c r="P5443">
        <v>710.74</v>
      </c>
      <c r="Q5443">
        <v>1045.2</v>
      </c>
      <c r="R5443">
        <f>Table1[[#This Row],[OrderQuantity]]*Table1[[#This Row],[UnitPrice]]</f>
        <v>5226</v>
      </c>
      <c r="S5443">
        <f>Table1[[#This Row],[OrderQuantity]]*Table1[[#This Row],[UnitCost]]</f>
        <v>3553.7</v>
      </c>
      <c r="T5443">
        <f>Table1[[#This Row],[OrderQuantity]]*Table1[[#This Row],[UnitPrice]]*(1-Table1[[#This Row],[DiscountApplied]]) - (Table1[[#This Row],[OrderQuantity]]*Table1[[#This Row],[UnitCost]])</f>
        <v>1254.2200000000003</v>
      </c>
      <c r="U5443">
        <f>DATEDIF(Table1[[#This Row],[ShipDate]],Table1[[#This Row],[DeliveryDate]],"d")</f>
        <v>5</v>
      </c>
      <c r="V5443" t="str">
        <f t="shared" si="171"/>
        <v>On Time</v>
      </c>
    </row>
    <row r="5444" spans="2:22" x14ac:dyDescent="0.3">
      <c r="B5444" t="str">
        <f t="shared" si="170"/>
        <v>SO-005543</v>
      </c>
      <c r="C5444" t="s">
        <v>21</v>
      </c>
      <c r="D5444" t="s">
        <v>20</v>
      </c>
      <c r="E5444" s="1">
        <v>43800</v>
      </c>
      <c r="F5444" s="1">
        <v>43895</v>
      </c>
      <c r="G5444" s="1">
        <v>43922</v>
      </c>
      <c r="H5444" s="1">
        <v>43924</v>
      </c>
      <c r="I5444" t="s">
        <v>18</v>
      </c>
      <c r="J5444">
        <v>25</v>
      </c>
      <c r="K5444">
        <v>47</v>
      </c>
      <c r="L5444">
        <v>199</v>
      </c>
      <c r="M5444">
        <v>9</v>
      </c>
      <c r="N5444">
        <v>6</v>
      </c>
      <c r="O5444">
        <v>0.3</v>
      </c>
      <c r="P5444">
        <v>778.88</v>
      </c>
      <c r="Q5444">
        <v>1038.5</v>
      </c>
      <c r="R5444">
        <f>Table1[[#This Row],[OrderQuantity]]*Table1[[#This Row],[UnitPrice]]</f>
        <v>6231</v>
      </c>
      <c r="S5444">
        <f>Table1[[#This Row],[OrderQuantity]]*Table1[[#This Row],[UnitCost]]</f>
        <v>4673.28</v>
      </c>
      <c r="T5444">
        <f>Table1[[#This Row],[OrderQuantity]]*Table1[[#This Row],[UnitPrice]]*(1-Table1[[#This Row],[DiscountApplied]]) - (Table1[[#This Row],[OrderQuantity]]*Table1[[#This Row],[UnitCost]])</f>
        <v>-311.57999999999993</v>
      </c>
      <c r="U5444">
        <f>DATEDIF(Table1[[#This Row],[ShipDate]],Table1[[#This Row],[DeliveryDate]],"d")</f>
        <v>2</v>
      </c>
      <c r="V5444" t="str">
        <f t="shared" si="171"/>
        <v>On Time</v>
      </c>
    </row>
    <row r="5445" spans="2:22" x14ac:dyDescent="0.3">
      <c r="B5445" t="str">
        <f t="shared" si="170"/>
        <v>SO-005544</v>
      </c>
      <c r="C5445" t="s">
        <v>21</v>
      </c>
      <c r="D5445" t="s">
        <v>24</v>
      </c>
      <c r="E5445" s="1">
        <v>43800</v>
      </c>
      <c r="F5445" s="1">
        <v>43895</v>
      </c>
      <c r="G5445" s="1">
        <v>43918</v>
      </c>
      <c r="H5445" s="1">
        <v>43925</v>
      </c>
      <c r="I5445" t="s">
        <v>18</v>
      </c>
      <c r="J5445">
        <v>25</v>
      </c>
      <c r="K5445">
        <v>23</v>
      </c>
      <c r="L5445">
        <v>14</v>
      </c>
      <c r="M5445">
        <v>28</v>
      </c>
      <c r="N5445">
        <v>7</v>
      </c>
      <c r="O5445">
        <v>0.05</v>
      </c>
      <c r="P5445">
        <v>4457.38</v>
      </c>
      <c r="Q5445">
        <v>5788.8</v>
      </c>
      <c r="R5445">
        <f>Table1[[#This Row],[OrderQuantity]]*Table1[[#This Row],[UnitPrice]]</f>
        <v>40521.599999999999</v>
      </c>
      <c r="S5445">
        <f>Table1[[#This Row],[OrderQuantity]]*Table1[[#This Row],[UnitCost]]</f>
        <v>31201.66</v>
      </c>
      <c r="T5445">
        <f>Table1[[#This Row],[OrderQuantity]]*Table1[[#This Row],[UnitPrice]]*(1-Table1[[#This Row],[DiscountApplied]]) - (Table1[[#This Row],[OrderQuantity]]*Table1[[#This Row],[UnitCost]])</f>
        <v>7293.8599999999969</v>
      </c>
      <c r="U5445">
        <f>DATEDIF(Table1[[#This Row],[ShipDate]],Table1[[#This Row],[DeliveryDate]],"d")</f>
        <v>7</v>
      </c>
      <c r="V5445" t="str">
        <f t="shared" si="171"/>
        <v>On Time</v>
      </c>
    </row>
    <row r="5446" spans="2:22" x14ac:dyDescent="0.3">
      <c r="B5446" t="str">
        <f t="shared" si="170"/>
        <v>SO-005545</v>
      </c>
      <c r="C5446" t="s">
        <v>16</v>
      </c>
      <c r="D5446" t="s">
        <v>26</v>
      </c>
      <c r="E5446" s="1">
        <v>43800</v>
      </c>
      <c r="F5446" s="1">
        <v>43896</v>
      </c>
      <c r="G5446" s="1">
        <v>43919</v>
      </c>
      <c r="H5446" s="1">
        <v>43921</v>
      </c>
      <c r="I5446" t="s">
        <v>18</v>
      </c>
      <c r="J5446">
        <v>3</v>
      </c>
      <c r="K5446">
        <v>12</v>
      </c>
      <c r="L5446">
        <v>63</v>
      </c>
      <c r="M5446">
        <v>9</v>
      </c>
      <c r="N5446">
        <v>5</v>
      </c>
      <c r="O5446">
        <v>0.05</v>
      </c>
      <c r="P5446">
        <v>483.47</v>
      </c>
      <c r="Q5446">
        <v>1098.8</v>
      </c>
      <c r="R5446">
        <f>Table1[[#This Row],[OrderQuantity]]*Table1[[#This Row],[UnitPrice]]</f>
        <v>5494</v>
      </c>
      <c r="S5446">
        <f>Table1[[#This Row],[OrderQuantity]]*Table1[[#This Row],[UnitCost]]</f>
        <v>2417.3500000000004</v>
      </c>
      <c r="T5446">
        <f>Table1[[#This Row],[OrderQuantity]]*Table1[[#This Row],[UnitPrice]]*(1-Table1[[#This Row],[DiscountApplied]]) - (Table1[[#This Row],[OrderQuantity]]*Table1[[#This Row],[UnitCost]])</f>
        <v>2801.95</v>
      </c>
      <c r="U5446">
        <f>DATEDIF(Table1[[#This Row],[ShipDate]],Table1[[#This Row],[DeliveryDate]],"d")</f>
        <v>2</v>
      </c>
      <c r="V5446" t="str">
        <f t="shared" si="171"/>
        <v>On Time</v>
      </c>
    </row>
    <row r="5447" spans="2:22" x14ac:dyDescent="0.3">
      <c r="B5447" t="str">
        <f t="shared" si="170"/>
        <v>SO-005546</v>
      </c>
      <c r="C5447" t="s">
        <v>19</v>
      </c>
      <c r="D5447" t="s">
        <v>23</v>
      </c>
      <c r="E5447" s="1">
        <v>43800</v>
      </c>
      <c r="F5447" s="1">
        <v>43896</v>
      </c>
      <c r="G5447" s="1">
        <v>43906</v>
      </c>
      <c r="H5447" s="1">
        <v>43909</v>
      </c>
      <c r="I5447" t="s">
        <v>18</v>
      </c>
      <c r="J5447">
        <v>14</v>
      </c>
      <c r="K5447">
        <v>18</v>
      </c>
      <c r="L5447">
        <v>304</v>
      </c>
      <c r="M5447">
        <v>8</v>
      </c>
      <c r="N5447">
        <v>7</v>
      </c>
      <c r="O5447">
        <v>0.05</v>
      </c>
      <c r="P5447">
        <v>900.61</v>
      </c>
      <c r="Q5447">
        <v>1916.2</v>
      </c>
      <c r="R5447">
        <f>Table1[[#This Row],[OrderQuantity]]*Table1[[#This Row],[UnitPrice]]</f>
        <v>13413.4</v>
      </c>
      <c r="S5447">
        <f>Table1[[#This Row],[OrderQuantity]]*Table1[[#This Row],[UnitCost]]</f>
        <v>6304.27</v>
      </c>
      <c r="T5447">
        <f>Table1[[#This Row],[OrderQuantity]]*Table1[[#This Row],[UnitPrice]]*(1-Table1[[#This Row],[DiscountApplied]]) - (Table1[[#This Row],[OrderQuantity]]*Table1[[#This Row],[UnitCost]])</f>
        <v>6438.4599999999991</v>
      </c>
      <c r="U5447">
        <f>DATEDIF(Table1[[#This Row],[ShipDate]],Table1[[#This Row],[DeliveryDate]],"d")</f>
        <v>3</v>
      </c>
      <c r="V5447" t="str">
        <f t="shared" si="171"/>
        <v>On Time</v>
      </c>
    </row>
    <row r="5448" spans="2:22" x14ac:dyDescent="0.3">
      <c r="B5448" t="str">
        <f t="shared" si="170"/>
        <v>SO-005547</v>
      </c>
      <c r="C5448" t="s">
        <v>16</v>
      </c>
      <c r="D5448" t="s">
        <v>23</v>
      </c>
      <c r="E5448" s="1">
        <v>43800</v>
      </c>
      <c r="F5448" s="1">
        <v>43896</v>
      </c>
      <c r="G5448" s="1">
        <v>43921</v>
      </c>
      <c r="H5448" s="1">
        <v>43929</v>
      </c>
      <c r="I5448" t="s">
        <v>18</v>
      </c>
      <c r="J5448">
        <v>5</v>
      </c>
      <c r="K5448">
        <v>19</v>
      </c>
      <c r="L5448">
        <v>321</v>
      </c>
      <c r="M5448">
        <v>22</v>
      </c>
      <c r="N5448">
        <v>6</v>
      </c>
      <c r="O5448">
        <v>0.05</v>
      </c>
      <c r="P5448">
        <v>1859.99</v>
      </c>
      <c r="Q5448">
        <v>2619.6999999999998</v>
      </c>
      <c r="R5448">
        <f>Table1[[#This Row],[OrderQuantity]]*Table1[[#This Row],[UnitPrice]]</f>
        <v>15718.199999999999</v>
      </c>
      <c r="S5448">
        <f>Table1[[#This Row],[OrderQuantity]]*Table1[[#This Row],[UnitCost]]</f>
        <v>11159.94</v>
      </c>
      <c r="T5448">
        <f>Table1[[#This Row],[OrderQuantity]]*Table1[[#This Row],[UnitPrice]]*(1-Table1[[#This Row],[DiscountApplied]]) - (Table1[[#This Row],[OrderQuantity]]*Table1[[#This Row],[UnitCost]])</f>
        <v>3772.3499999999985</v>
      </c>
      <c r="U5448">
        <f>DATEDIF(Table1[[#This Row],[ShipDate]],Table1[[#This Row],[DeliveryDate]],"d")</f>
        <v>8</v>
      </c>
      <c r="V5448" t="str">
        <f t="shared" si="171"/>
        <v>Late</v>
      </c>
    </row>
    <row r="5449" spans="2:22" x14ac:dyDescent="0.3">
      <c r="B5449" t="str">
        <f t="shared" si="170"/>
        <v>SO-005548</v>
      </c>
      <c r="C5449" t="s">
        <v>19</v>
      </c>
      <c r="D5449" t="s">
        <v>24</v>
      </c>
      <c r="E5449" s="1">
        <v>43800</v>
      </c>
      <c r="F5449" s="1">
        <v>43897</v>
      </c>
      <c r="G5449" s="1">
        <v>43923</v>
      </c>
      <c r="H5449" s="1">
        <v>43933</v>
      </c>
      <c r="I5449" t="s">
        <v>18</v>
      </c>
      <c r="J5449">
        <v>18</v>
      </c>
      <c r="K5449">
        <v>7</v>
      </c>
      <c r="L5449">
        <v>45</v>
      </c>
      <c r="M5449">
        <v>30</v>
      </c>
      <c r="N5449">
        <v>2</v>
      </c>
      <c r="O5449">
        <v>0.15</v>
      </c>
      <c r="P5449">
        <v>2635.11</v>
      </c>
      <c r="Q5449">
        <v>3819</v>
      </c>
      <c r="R5449">
        <f>Table1[[#This Row],[OrderQuantity]]*Table1[[#This Row],[UnitPrice]]</f>
        <v>7638</v>
      </c>
      <c r="S5449">
        <f>Table1[[#This Row],[OrderQuantity]]*Table1[[#This Row],[UnitCost]]</f>
        <v>5270.22</v>
      </c>
      <c r="T5449">
        <f>Table1[[#This Row],[OrderQuantity]]*Table1[[#This Row],[UnitPrice]]*(1-Table1[[#This Row],[DiscountApplied]]) - (Table1[[#This Row],[OrderQuantity]]*Table1[[#This Row],[UnitCost]])</f>
        <v>1222.08</v>
      </c>
      <c r="U5449">
        <f>DATEDIF(Table1[[#This Row],[ShipDate]],Table1[[#This Row],[DeliveryDate]],"d")</f>
        <v>10</v>
      </c>
      <c r="V5449" t="str">
        <f t="shared" si="171"/>
        <v>Late</v>
      </c>
    </row>
    <row r="5450" spans="2:22" x14ac:dyDescent="0.3">
      <c r="B5450" t="str">
        <f t="shared" si="170"/>
        <v>SO-005549</v>
      </c>
      <c r="C5450" t="s">
        <v>16</v>
      </c>
      <c r="D5450" t="s">
        <v>25</v>
      </c>
      <c r="E5450" s="1">
        <v>43800</v>
      </c>
      <c r="F5450" s="1">
        <v>43897</v>
      </c>
      <c r="G5450" s="1">
        <v>43921</v>
      </c>
      <c r="H5450" s="1">
        <v>43924</v>
      </c>
      <c r="I5450" t="s">
        <v>18</v>
      </c>
      <c r="J5450">
        <v>7</v>
      </c>
      <c r="K5450">
        <v>31</v>
      </c>
      <c r="L5450">
        <v>333</v>
      </c>
      <c r="M5450">
        <v>37</v>
      </c>
      <c r="N5450">
        <v>3</v>
      </c>
      <c r="O5450">
        <v>0.08</v>
      </c>
      <c r="P5450">
        <v>85.43</v>
      </c>
      <c r="Q5450">
        <v>167.5</v>
      </c>
      <c r="R5450">
        <f>Table1[[#This Row],[OrderQuantity]]*Table1[[#This Row],[UnitPrice]]</f>
        <v>502.5</v>
      </c>
      <c r="S5450">
        <f>Table1[[#This Row],[OrderQuantity]]*Table1[[#This Row],[UnitCost]]</f>
        <v>256.29000000000002</v>
      </c>
      <c r="T5450">
        <f>Table1[[#This Row],[OrderQuantity]]*Table1[[#This Row],[UnitPrice]]*(1-Table1[[#This Row],[DiscountApplied]]) - (Table1[[#This Row],[OrderQuantity]]*Table1[[#This Row],[UnitCost]])</f>
        <v>206.01</v>
      </c>
      <c r="U5450">
        <f>DATEDIF(Table1[[#This Row],[ShipDate]],Table1[[#This Row],[DeliveryDate]],"d")</f>
        <v>3</v>
      </c>
      <c r="V5450" t="str">
        <f t="shared" si="171"/>
        <v>On Time</v>
      </c>
    </row>
    <row r="5451" spans="2:22" x14ac:dyDescent="0.3">
      <c r="B5451" t="str">
        <f t="shared" si="170"/>
        <v>SO-005550</v>
      </c>
      <c r="C5451" t="s">
        <v>16</v>
      </c>
      <c r="D5451" t="s">
        <v>25</v>
      </c>
      <c r="E5451" s="1">
        <v>43800</v>
      </c>
      <c r="F5451" s="1">
        <v>43897</v>
      </c>
      <c r="G5451" s="1">
        <v>43916</v>
      </c>
      <c r="H5451" s="1">
        <v>43923</v>
      </c>
      <c r="I5451" t="s">
        <v>18</v>
      </c>
      <c r="J5451">
        <v>3</v>
      </c>
      <c r="K5451">
        <v>16</v>
      </c>
      <c r="L5451">
        <v>333</v>
      </c>
      <c r="M5451">
        <v>27</v>
      </c>
      <c r="N5451">
        <v>6</v>
      </c>
      <c r="O5451">
        <v>0.08</v>
      </c>
      <c r="P5451">
        <v>516.44000000000005</v>
      </c>
      <c r="Q5451">
        <v>1098.8</v>
      </c>
      <c r="R5451">
        <f>Table1[[#This Row],[OrderQuantity]]*Table1[[#This Row],[UnitPrice]]</f>
        <v>6592.7999999999993</v>
      </c>
      <c r="S5451">
        <f>Table1[[#This Row],[OrderQuantity]]*Table1[[#This Row],[UnitCost]]</f>
        <v>3098.6400000000003</v>
      </c>
      <c r="T5451">
        <f>Table1[[#This Row],[OrderQuantity]]*Table1[[#This Row],[UnitPrice]]*(1-Table1[[#This Row],[DiscountApplied]]) - (Table1[[#This Row],[OrderQuantity]]*Table1[[#This Row],[UnitCost]])</f>
        <v>2966.735999999999</v>
      </c>
      <c r="U5451">
        <f>DATEDIF(Table1[[#This Row],[ShipDate]],Table1[[#This Row],[DeliveryDate]],"d")</f>
        <v>7</v>
      </c>
      <c r="V5451" t="str">
        <f t="shared" si="171"/>
        <v>On Time</v>
      </c>
    </row>
    <row r="5452" spans="2:22" x14ac:dyDescent="0.3">
      <c r="B5452" t="str">
        <f t="shared" si="170"/>
        <v>SO-005551</v>
      </c>
      <c r="C5452" t="s">
        <v>16</v>
      </c>
      <c r="D5452" t="s">
        <v>24</v>
      </c>
      <c r="E5452" s="1">
        <v>43800</v>
      </c>
      <c r="F5452" s="1">
        <v>43897</v>
      </c>
      <c r="G5452" s="1">
        <v>43915</v>
      </c>
      <c r="H5452" s="1">
        <v>43916</v>
      </c>
      <c r="I5452" t="s">
        <v>18</v>
      </c>
      <c r="J5452">
        <v>11</v>
      </c>
      <c r="K5452">
        <v>22</v>
      </c>
      <c r="L5452">
        <v>12</v>
      </c>
      <c r="M5452">
        <v>47</v>
      </c>
      <c r="N5452">
        <v>1</v>
      </c>
      <c r="O5452">
        <v>0.08</v>
      </c>
      <c r="P5452">
        <v>1774.36</v>
      </c>
      <c r="Q5452">
        <v>2499.1</v>
      </c>
      <c r="R5452">
        <f>Table1[[#This Row],[OrderQuantity]]*Table1[[#This Row],[UnitPrice]]</f>
        <v>2499.1</v>
      </c>
      <c r="S5452">
        <f>Table1[[#This Row],[OrderQuantity]]*Table1[[#This Row],[UnitCost]]</f>
        <v>1774.36</v>
      </c>
      <c r="T5452">
        <f>Table1[[#This Row],[OrderQuantity]]*Table1[[#This Row],[UnitPrice]]*(1-Table1[[#This Row],[DiscountApplied]]) - (Table1[[#This Row],[OrderQuantity]]*Table1[[#This Row],[UnitCost]])</f>
        <v>524.81200000000013</v>
      </c>
      <c r="U5452">
        <f>DATEDIF(Table1[[#This Row],[ShipDate]],Table1[[#This Row],[DeliveryDate]],"d")</f>
        <v>1</v>
      </c>
      <c r="V5452" t="str">
        <f t="shared" si="171"/>
        <v>On Time</v>
      </c>
    </row>
    <row r="5453" spans="2:22" x14ac:dyDescent="0.3">
      <c r="B5453" t="str">
        <f t="shared" si="170"/>
        <v>SO-005552</v>
      </c>
      <c r="C5453" t="s">
        <v>16</v>
      </c>
      <c r="D5453" t="s">
        <v>17</v>
      </c>
      <c r="E5453" s="1">
        <v>43800</v>
      </c>
      <c r="F5453" s="1">
        <v>43897</v>
      </c>
      <c r="G5453" s="1">
        <v>43913</v>
      </c>
      <c r="H5453" s="1">
        <v>43923</v>
      </c>
      <c r="I5453" t="s">
        <v>18</v>
      </c>
      <c r="J5453">
        <v>3</v>
      </c>
      <c r="K5453">
        <v>19</v>
      </c>
      <c r="L5453">
        <v>260</v>
      </c>
      <c r="M5453">
        <v>3</v>
      </c>
      <c r="N5453">
        <v>7</v>
      </c>
      <c r="O5453">
        <v>0.05</v>
      </c>
      <c r="P5453">
        <v>2647.04</v>
      </c>
      <c r="Q5453">
        <v>3189.2</v>
      </c>
      <c r="R5453">
        <f>Table1[[#This Row],[OrderQuantity]]*Table1[[#This Row],[UnitPrice]]</f>
        <v>22324.399999999998</v>
      </c>
      <c r="S5453">
        <f>Table1[[#This Row],[OrderQuantity]]*Table1[[#This Row],[UnitCost]]</f>
        <v>18529.28</v>
      </c>
      <c r="T5453">
        <f>Table1[[#This Row],[OrderQuantity]]*Table1[[#This Row],[UnitPrice]]*(1-Table1[[#This Row],[DiscountApplied]]) - (Table1[[#This Row],[OrderQuantity]]*Table1[[#This Row],[UnitCost]])</f>
        <v>2678.8999999999978</v>
      </c>
      <c r="U5453">
        <f>DATEDIF(Table1[[#This Row],[ShipDate]],Table1[[#This Row],[DeliveryDate]],"d")</f>
        <v>10</v>
      </c>
      <c r="V5453" t="str">
        <f t="shared" si="171"/>
        <v>Late</v>
      </c>
    </row>
    <row r="5454" spans="2:22" x14ac:dyDescent="0.3">
      <c r="B5454" t="str">
        <f t="shared" si="170"/>
        <v>SO-005553</v>
      </c>
      <c r="C5454" t="s">
        <v>19</v>
      </c>
      <c r="D5454" t="s">
        <v>26</v>
      </c>
      <c r="E5454" s="1">
        <v>43800</v>
      </c>
      <c r="F5454" s="1">
        <v>43897</v>
      </c>
      <c r="G5454" s="1">
        <v>43901</v>
      </c>
      <c r="H5454" s="1">
        <v>43906</v>
      </c>
      <c r="I5454" t="s">
        <v>18</v>
      </c>
      <c r="J5454">
        <v>16</v>
      </c>
      <c r="K5454">
        <v>37</v>
      </c>
      <c r="L5454">
        <v>83</v>
      </c>
      <c r="M5454">
        <v>35</v>
      </c>
      <c r="N5454">
        <v>3</v>
      </c>
      <c r="O5454">
        <v>0.2</v>
      </c>
      <c r="P5454">
        <v>182.91</v>
      </c>
      <c r="Q5454">
        <v>261.3</v>
      </c>
      <c r="R5454">
        <f>Table1[[#This Row],[OrderQuantity]]*Table1[[#This Row],[UnitPrice]]</f>
        <v>783.90000000000009</v>
      </c>
      <c r="S5454">
        <f>Table1[[#This Row],[OrderQuantity]]*Table1[[#This Row],[UnitCost]]</f>
        <v>548.73</v>
      </c>
      <c r="T5454">
        <f>Table1[[#This Row],[OrderQuantity]]*Table1[[#This Row],[UnitPrice]]*(1-Table1[[#This Row],[DiscountApplied]]) - (Table1[[#This Row],[OrderQuantity]]*Table1[[#This Row],[UnitCost]])</f>
        <v>78.3900000000001</v>
      </c>
      <c r="U5454">
        <f>DATEDIF(Table1[[#This Row],[ShipDate]],Table1[[#This Row],[DeliveryDate]],"d")</f>
        <v>5</v>
      </c>
      <c r="V5454" t="str">
        <f t="shared" si="171"/>
        <v>On Time</v>
      </c>
    </row>
    <row r="5455" spans="2:22" x14ac:dyDescent="0.3">
      <c r="B5455" t="str">
        <f t="shared" si="170"/>
        <v>SO-005554</v>
      </c>
      <c r="C5455" t="s">
        <v>16</v>
      </c>
      <c r="D5455" t="s">
        <v>25</v>
      </c>
      <c r="E5455" s="1">
        <v>43800</v>
      </c>
      <c r="F5455" s="1">
        <v>43897</v>
      </c>
      <c r="G5455" s="1">
        <v>43903</v>
      </c>
      <c r="H5455" s="1">
        <v>43911</v>
      </c>
      <c r="I5455" t="s">
        <v>18</v>
      </c>
      <c r="J5455">
        <v>4</v>
      </c>
      <c r="K5455">
        <v>30</v>
      </c>
      <c r="L5455">
        <v>364</v>
      </c>
      <c r="M5455">
        <v>7</v>
      </c>
      <c r="N5455">
        <v>3</v>
      </c>
      <c r="O5455">
        <v>0.08</v>
      </c>
      <c r="P5455">
        <v>95.68</v>
      </c>
      <c r="Q5455">
        <v>187.6</v>
      </c>
      <c r="R5455">
        <f>Table1[[#This Row],[OrderQuantity]]*Table1[[#This Row],[UnitPrice]]</f>
        <v>562.79999999999995</v>
      </c>
      <c r="S5455">
        <f>Table1[[#This Row],[OrderQuantity]]*Table1[[#This Row],[UnitCost]]</f>
        <v>287.04000000000002</v>
      </c>
      <c r="T5455">
        <f>Table1[[#This Row],[OrderQuantity]]*Table1[[#This Row],[UnitPrice]]*(1-Table1[[#This Row],[DiscountApplied]]) - (Table1[[#This Row],[OrderQuantity]]*Table1[[#This Row],[UnitCost]])</f>
        <v>230.73599999999993</v>
      </c>
      <c r="U5455">
        <f>DATEDIF(Table1[[#This Row],[ShipDate]],Table1[[#This Row],[DeliveryDate]],"d")</f>
        <v>8</v>
      </c>
      <c r="V5455" t="str">
        <f t="shared" si="171"/>
        <v>Late</v>
      </c>
    </row>
    <row r="5456" spans="2:22" x14ac:dyDescent="0.3">
      <c r="B5456" t="str">
        <f t="shared" si="170"/>
        <v>SO-005555</v>
      </c>
      <c r="C5456" t="s">
        <v>19</v>
      </c>
      <c r="D5456" t="s">
        <v>25</v>
      </c>
      <c r="E5456" s="1">
        <v>43800</v>
      </c>
      <c r="F5456" s="1">
        <v>43897</v>
      </c>
      <c r="G5456" s="1">
        <v>43914</v>
      </c>
      <c r="H5456" s="1">
        <v>43916</v>
      </c>
      <c r="I5456" t="s">
        <v>18</v>
      </c>
      <c r="J5456">
        <v>13</v>
      </c>
      <c r="K5456">
        <v>46</v>
      </c>
      <c r="L5456">
        <v>338</v>
      </c>
      <c r="M5456">
        <v>6</v>
      </c>
      <c r="N5456">
        <v>8</v>
      </c>
      <c r="O5456">
        <v>0.1</v>
      </c>
      <c r="P5456">
        <v>610.5</v>
      </c>
      <c r="Q5456">
        <v>911.2</v>
      </c>
      <c r="R5456">
        <f>Table1[[#This Row],[OrderQuantity]]*Table1[[#This Row],[UnitPrice]]</f>
        <v>7289.6</v>
      </c>
      <c r="S5456">
        <f>Table1[[#This Row],[OrderQuantity]]*Table1[[#This Row],[UnitCost]]</f>
        <v>4884</v>
      </c>
      <c r="T5456">
        <f>Table1[[#This Row],[OrderQuantity]]*Table1[[#This Row],[UnitPrice]]*(1-Table1[[#This Row],[DiscountApplied]]) - (Table1[[#This Row],[OrderQuantity]]*Table1[[#This Row],[UnitCost]])</f>
        <v>1676.6400000000003</v>
      </c>
      <c r="U5456">
        <f>DATEDIF(Table1[[#This Row],[ShipDate]],Table1[[#This Row],[DeliveryDate]],"d")</f>
        <v>2</v>
      </c>
      <c r="V5456" t="str">
        <f t="shared" si="171"/>
        <v>On Time</v>
      </c>
    </row>
    <row r="5457" spans="2:22" x14ac:dyDescent="0.3">
      <c r="B5457" t="str">
        <f t="shared" si="170"/>
        <v>SO-005556</v>
      </c>
      <c r="C5457" t="s">
        <v>21</v>
      </c>
      <c r="D5457" t="s">
        <v>23</v>
      </c>
      <c r="E5457" s="1">
        <v>43800</v>
      </c>
      <c r="F5457" s="1">
        <v>43897</v>
      </c>
      <c r="G5457" s="1">
        <v>43914</v>
      </c>
      <c r="H5457" s="1">
        <v>43920</v>
      </c>
      <c r="I5457" t="s">
        <v>18</v>
      </c>
      <c r="J5457">
        <v>21</v>
      </c>
      <c r="K5457">
        <v>12</v>
      </c>
      <c r="L5457">
        <v>328</v>
      </c>
      <c r="M5457">
        <v>18</v>
      </c>
      <c r="N5457">
        <v>5</v>
      </c>
      <c r="O5457">
        <v>0.08</v>
      </c>
      <c r="P5457">
        <v>2144</v>
      </c>
      <c r="Q5457">
        <v>2680</v>
      </c>
      <c r="R5457">
        <f>Table1[[#This Row],[OrderQuantity]]*Table1[[#This Row],[UnitPrice]]</f>
        <v>13400</v>
      </c>
      <c r="S5457">
        <f>Table1[[#This Row],[OrderQuantity]]*Table1[[#This Row],[UnitCost]]</f>
        <v>10720</v>
      </c>
      <c r="T5457">
        <f>Table1[[#This Row],[OrderQuantity]]*Table1[[#This Row],[UnitPrice]]*(1-Table1[[#This Row],[DiscountApplied]]) - (Table1[[#This Row],[OrderQuantity]]*Table1[[#This Row],[UnitCost]])</f>
        <v>1608</v>
      </c>
      <c r="U5457">
        <f>DATEDIF(Table1[[#This Row],[ShipDate]],Table1[[#This Row],[DeliveryDate]],"d")</f>
        <v>6</v>
      </c>
      <c r="V5457" t="str">
        <f t="shared" si="171"/>
        <v>On Time</v>
      </c>
    </row>
    <row r="5458" spans="2:22" x14ac:dyDescent="0.3">
      <c r="B5458" t="str">
        <f t="shared" si="170"/>
        <v>SO-005557</v>
      </c>
      <c r="C5458" t="s">
        <v>19</v>
      </c>
      <c r="D5458" t="s">
        <v>20</v>
      </c>
      <c r="E5458" s="1">
        <v>43800</v>
      </c>
      <c r="F5458" s="1">
        <v>43897</v>
      </c>
      <c r="G5458" s="1">
        <v>43911</v>
      </c>
      <c r="H5458" s="1">
        <v>43916</v>
      </c>
      <c r="I5458" t="s">
        <v>18</v>
      </c>
      <c r="J5458">
        <v>14</v>
      </c>
      <c r="K5458">
        <v>30</v>
      </c>
      <c r="L5458">
        <v>140</v>
      </c>
      <c r="M5458">
        <v>44</v>
      </c>
      <c r="N5458">
        <v>5</v>
      </c>
      <c r="O5458">
        <v>0.05</v>
      </c>
      <c r="P5458">
        <v>314.36</v>
      </c>
      <c r="Q5458">
        <v>683.4</v>
      </c>
      <c r="R5458">
        <f>Table1[[#This Row],[OrderQuantity]]*Table1[[#This Row],[UnitPrice]]</f>
        <v>3417</v>
      </c>
      <c r="S5458">
        <f>Table1[[#This Row],[OrderQuantity]]*Table1[[#This Row],[UnitCost]]</f>
        <v>1571.8000000000002</v>
      </c>
      <c r="T5458">
        <f>Table1[[#This Row],[OrderQuantity]]*Table1[[#This Row],[UnitPrice]]*(1-Table1[[#This Row],[DiscountApplied]]) - (Table1[[#This Row],[OrderQuantity]]*Table1[[#This Row],[UnitCost]])</f>
        <v>1674.3499999999995</v>
      </c>
      <c r="U5458">
        <f>DATEDIF(Table1[[#This Row],[ShipDate]],Table1[[#This Row],[DeliveryDate]],"d")</f>
        <v>5</v>
      </c>
      <c r="V5458" t="str">
        <f t="shared" si="171"/>
        <v>On Time</v>
      </c>
    </row>
    <row r="5459" spans="2:22" x14ac:dyDescent="0.3">
      <c r="B5459" t="str">
        <f t="shared" si="170"/>
        <v>SO-005558</v>
      </c>
      <c r="C5459" t="s">
        <v>22</v>
      </c>
      <c r="D5459" t="s">
        <v>17</v>
      </c>
      <c r="E5459" s="1">
        <v>43800</v>
      </c>
      <c r="F5459" s="1">
        <v>43897</v>
      </c>
      <c r="G5459" s="1">
        <v>43903</v>
      </c>
      <c r="H5459" s="1">
        <v>43906</v>
      </c>
      <c r="I5459" t="s">
        <v>18</v>
      </c>
      <c r="J5459">
        <v>26</v>
      </c>
      <c r="K5459">
        <v>50</v>
      </c>
      <c r="L5459">
        <v>232</v>
      </c>
      <c r="M5459">
        <v>19</v>
      </c>
      <c r="N5459">
        <v>6</v>
      </c>
      <c r="O5459">
        <v>0.15</v>
      </c>
      <c r="P5459">
        <v>774.86</v>
      </c>
      <c r="Q5459">
        <v>1721.9</v>
      </c>
      <c r="R5459">
        <f>Table1[[#This Row],[OrderQuantity]]*Table1[[#This Row],[UnitPrice]]</f>
        <v>10331.400000000001</v>
      </c>
      <c r="S5459">
        <f>Table1[[#This Row],[OrderQuantity]]*Table1[[#This Row],[UnitCost]]</f>
        <v>4649.16</v>
      </c>
      <c r="T5459">
        <f>Table1[[#This Row],[OrderQuantity]]*Table1[[#This Row],[UnitPrice]]*(1-Table1[[#This Row],[DiscountApplied]]) - (Table1[[#This Row],[OrderQuantity]]*Table1[[#This Row],[UnitCost]])</f>
        <v>4132.5300000000007</v>
      </c>
      <c r="U5459">
        <f>DATEDIF(Table1[[#This Row],[ShipDate]],Table1[[#This Row],[DeliveryDate]],"d")</f>
        <v>3</v>
      </c>
      <c r="V5459" t="str">
        <f t="shared" si="171"/>
        <v>On Time</v>
      </c>
    </row>
    <row r="5460" spans="2:22" x14ac:dyDescent="0.3">
      <c r="B5460" t="str">
        <f t="shared" si="170"/>
        <v>SO-005559</v>
      </c>
      <c r="C5460" t="s">
        <v>19</v>
      </c>
      <c r="D5460" t="s">
        <v>25</v>
      </c>
      <c r="E5460" s="1">
        <v>43800</v>
      </c>
      <c r="F5460" s="1">
        <v>43897</v>
      </c>
      <c r="G5460" s="1">
        <v>43899</v>
      </c>
      <c r="H5460" s="1">
        <v>43904</v>
      </c>
      <c r="I5460" t="s">
        <v>18</v>
      </c>
      <c r="J5460">
        <v>20</v>
      </c>
      <c r="K5460">
        <v>1</v>
      </c>
      <c r="L5460">
        <v>344</v>
      </c>
      <c r="M5460">
        <v>5</v>
      </c>
      <c r="N5460">
        <v>2</v>
      </c>
      <c r="O5460">
        <v>0.05</v>
      </c>
      <c r="P5460">
        <v>3025.05</v>
      </c>
      <c r="Q5460">
        <v>6050.1</v>
      </c>
      <c r="R5460">
        <f>Table1[[#This Row],[OrderQuantity]]*Table1[[#This Row],[UnitPrice]]</f>
        <v>12100.2</v>
      </c>
      <c r="S5460">
        <f>Table1[[#This Row],[OrderQuantity]]*Table1[[#This Row],[UnitCost]]</f>
        <v>6050.1</v>
      </c>
      <c r="T5460">
        <f>Table1[[#This Row],[OrderQuantity]]*Table1[[#This Row],[UnitPrice]]*(1-Table1[[#This Row],[DiscountApplied]]) - (Table1[[#This Row],[OrderQuantity]]*Table1[[#This Row],[UnitCost]])</f>
        <v>5445.09</v>
      </c>
      <c r="U5460">
        <f>DATEDIF(Table1[[#This Row],[ShipDate]],Table1[[#This Row],[DeliveryDate]],"d")</f>
        <v>5</v>
      </c>
      <c r="V5460" t="str">
        <f t="shared" si="171"/>
        <v>On Time</v>
      </c>
    </row>
    <row r="5461" spans="2:22" x14ac:dyDescent="0.3">
      <c r="B5461" t="str">
        <f t="shared" si="170"/>
        <v>SO-005560</v>
      </c>
      <c r="C5461" t="s">
        <v>16</v>
      </c>
      <c r="D5461" t="s">
        <v>20</v>
      </c>
      <c r="E5461" s="1">
        <v>43800</v>
      </c>
      <c r="F5461" s="1">
        <v>43897</v>
      </c>
      <c r="G5461" s="1">
        <v>43908</v>
      </c>
      <c r="H5461" s="1">
        <v>43909</v>
      </c>
      <c r="I5461" t="s">
        <v>18</v>
      </c>
      <c r="J5461">
        <v>12</v>
      </c>
      <c r="K5461">
        <v>18</v>
      </c>
      <c r="L5461">
        <v>104</v>
      </c>
      <c r="M5461">
        <v>20</v>
      </c>
      <c r="N5461">
        <v>2</v>
      </c>
      <c r="O5461">
        <v>0.05</v>
      </c>
      <c r="P5461">
        <v>672.95</v>
      </c>
      <c r="Q5461">
        <v>1085.4000000000001</v>
      </c>
      <c r="R5461">
        <f>Table1[[#This Row],[OrderQuantity]]*Table1[[#This Row],[UnitPrice]]</f>
        <v>2170.8000000000002</v>
      </c>
      <c r="S5461">
        <f>Table1[[#This Row],[OrderQuantity]]*Table1[[#This Row],[UnitCost]]</f>
        <v>1345.9</v>
      </c>
      <c r="T5461">
        <f>Table1[[#This Row],[OrderQuantity]]*Table1[[#This Row],[UnitPrice]]*(1-Table1[[#This Row],[DiscountApplied]]) - (Table1[[#This Row],[OrderQuantity]]*Table1[[#This Row],[UnitCost]])</f>
        <v>716.36000000000013</v>
      </c>
      <c r="U5461">
        <f>DATEDIF(Table1[[#This Row],[ShipDate]],Table1[[#This Row],[DeliveryDate]],"d")</f>
        <v>1</v>
      </c>
      <c r="V5461" t="str">
        <f t="shared" si="171"/>
        <v>On Time</v>
      </c>
    </row>
    <row r="5462" spans="2:22" x14ac:dyDescent="0.3">
      <c r="B5462" t="str">
        <f t="shared" si="170"/>
        <v>SO-005561</v>
      </c>
      <c r="C5462" t="s">
        <v>16</v>
      </c>
      <c r="D5462" t="s">
        <v>24</v>
      </c>
      <c r="E5462" s="1">
        <v>43800</v>
      </c>
      <c r="F5462" s="1">
        <v>43897</v>
      </c>
      <c r="G5462" s="1">
        <v>43923</v>
      </c>
      <c r="H5462" s="1">
        <v>43933</v>
      </c>
      <c r="I5462" t="s">
        <v>18</v>
      </c>
      <c r="J5462">
        <v>11</v>
      </c>
      <c r="K5462">
        <v>12</v>
      </c>
      <c r="L5462">
        <v>49</v>
      </c>
      <c r="M5462">
        <v>9</v>
      </c>
      <c r="N5462">
        <v>3</v>
      </c>
      <c r="O5462">
        <v>0.15</v>
      </c>
      <c r="P5462">
        <v>2930.58</v>
      </c>
      <c r="Q5462">
        <v>3618</v>
      </c>
      <c r="R5462">
        <f>Table1[[#This Row],[OrderQuantity]]*Table1[[#This Row],[UnitPrice]]</f>
        <v>10854</v>
      </c>
      <c r="S5462">
        <f>Table1[[#This Row],[OrderQuantity]]*Table1[[#This Row],[UnitCost]]</f>
        <v>8791.74</v>
      </c>
      <c r="T5462">
        <f>Table1[[#This Row],[OrderQuantity]]*Table1[[#This Row],[UnitPrice]]*(1-Table1[[#This Row],[DiscountApplied]]) - (Table1[[#This Row],[OrderQuantity]]*Table1[[#This Row],[UnitCost]])</f>
        <v>434.15999999999985</v>
      </c>
      <c r="U5462">
        <f>DATEDIF(Table1[[#This Row],[ShipDate]],Table1[[#This Row],[DeliveryDate]],"d")</f>
        <v>10</v>
      </c>
      <c r="V5462" t="str">
        <f t="shared" si="171"/>
        <v>Late</v>
      </c>
    </row>
    <row r="5463" spans="2:22" x14ac:dyDescent="0.3">
      <c r="B5463" t="str">
        <f t="shared" si="170"/>
        <v>SO-005562</v>
      </c>
      <c r="C5463" t="s">
        <v>21</v>
      </c>
      <c r="D5463" t="s">
        <v>23</v>
      </c>
      <c r="E5463" s="1">
        <v>43800</v>
      </c>
      <c r="F5463" s="1">
        <v>43898</v>
      </c>
      <c r="G5463" s="1">
        <v>43913</v>
      </c>
      <c r="H5463" s="1">
        <v>43920</v>
      </c>
      <c r="I5463" t="s">
        <v>18</v>
      </c>
      <c r="J5463">
        <v>23</v>
      </c>
      <c r="K5463">
        <v>12</v>
      </c>
      <c r="L5463">
        <v>313</v>
      </c>
      <c r="M5463">
        <v>42</v>
      </c>
      <c r="N5463">
        <v>8</v>
      </c>
      <c r="O5463">
        <v>0.15</v>
      </c>
      <c r="P5463">
        <v>1976.5</v>
      </c>
      <c r="Q5463">
        <v>3953</v>
      </c>
      <c r="R5463">
        <f>Table1[[#This Row],[OrderQuantity]]*Table1[[#This Row],[UnitPrice]]</f>
        <v>31624</v>
      </c>
      <c r="S5463">
        <f>Table1[[#This Row],[OrderQuantity]]*Table1[[#This Row],[UnitCost]]</f>
        <v>15812</v>
      </c>
      <c r="T5463">
        <f>Table1[[#This Row],[OrderQuantity]]*Table1[[#This Row],[UnitPrice]]*(1-Table1[[#This Row],[DiscountApplied]]) - (Table1[[#This Row],[OrderQuantity]]*Table1[[#This Row],[UnitCost]])</f>
        <v>11068.399999999998</v>
      </c>
      <c r="U5463">
        <f>DATEDIF(Table1[[#This Row],[ShipDate]],Table1[[#This Row],[DeliveryDate]],"d")</f>
        <v>7</v>
      </c>
      <c r="V5463" t="str">
        <f t="shared" si="171"/>
        <v>On Time</v>
      </c>
    </row>
    <row r="5464" spans="2:22" x14ac:dyDescent="0.3">
      <c r="B5464" t="str">
        <f t="shared" si="170"/>
        <v>SO-005563</v>
      </c>
      <c r="C5464" t="s">
        <v>16</v>
      </c>
      <c r="D5464" t="s">
        <v>24</v>
      </c>
      <c r="E5464" s="1">
        <v>43800</v>
      </c>
      <c r="F5464" s="1">
        <v>43898</v>
      </c>
      <c r="G5464" s="1">
        <v>43915</v>
      </c>
      <c r="H5464" s="1">
        <v>43925</v>
      </c>
      <c r="I5464" t="s">
        <v>18</v>
      </c>
      <c r="J5464">
        <v>9</v>
      </c>
      <c r="K5464">
        <v>4</v>
      </c>
      <c r="L5464">
        <v>26</v>
      </c>
      <c r="M5464">
        <v>4</v>
      </c>
      <c r="N5464">
        <v>8</v>
      </c>
      <c r="O5464">
        <v>0.2</v>
      </c>
      <c r="P5464">
        <v>1468.64</v>
      </c>
      <c r="Q5464">
        <v>3671.6</v>
      </c>
      <c r="R5464">
        <f>Table1[[#This Row],[OrderQuantity]]*Table1[[#This Row],[UnitPrice]]</f>
        <v>29372.799999999999</v>
      </c>
      <c r="S5464">
        <f>Table1[[#This Row],[OrderQuantity]]*Table1[[#This Row],[UnitCost]]</f>
        <v>11749.12</v>
      </c>
      <c r="T5464">
        <f>Table1[[#This Row],[OrderQuantity]]*Table1[[#This Row],[UnitPrice]]*(1-Table1[[#This Row],[DiscountApplied]]) - (Table1[[#This Row],[OrderQuantity]]*Table1[[#This Row],[UnitCost]])</f>
        <v>11749.12</v>
      </c>
      <c r="U5464">
        <f>DATEDIF(Table1[[#This Row],[ShipDate]],Table1[[#This Row],[DeliveryDate]],"d")</f>
        <v>10</v>
      </c>
      <c r="V5464" t="str">
        <f t="shared" si="171"/>
        <v>Late</v>
      </c>
    </row>
    <row r="5465" spans="2:22" x14ac:dyDescent="0.3">
      <c r="B5465" t="str">
        <f t="shared" si="170"/>
        <v>SO-005564</v>
      </c>
      <c r="C5465" t="s">
        <v>21</v>
      </c>
      <c r="D5465" t="s">
        <v>23</v>
      </c>
      <c r="E5465" s="1">
        <v>43800</v>
      </c>
      <c r="F5465" s="1">
        <v>43898</v>
      </c>
      <c r="G5465" s="1">
        <v>43926</v>
      </c>
      <c r="H5465" s="1">
        <v>43934</v>
      </c>
      <c r="I5465" t="s">
        <v>18</v>
      </c>
      <c r="J5465">
        <v>22</v>
      </c>
      <c r="K5465">
        <v>1</v>
      </c>
      <c r="L5465">
        <v>271</v>
      </c>
      <c r="M5465">
        <v>13</v>
      </c>
      <c r="N5465">
        <v>6</v>
      </c>
      <c r="O5465">
        <v>0.08</v>
      </c>
      <c r="P5465">
        <v>913.21</v>
      </c>
      <c r="Q5465">
        <v>1943</v>
      </c>
      <c r="R5465">
        <f>Table1[[#This Row],[OrderQuantity]]*Table1[[#This Row],[UnitPrice]]</f>
        <v>11658</v>
      </c>
      <c r="S5465">
        <f>Table1[[#This Row],[OrderQuantity]]*Table1[[#This Row],[UnitCost]]</f>
        <v>5479.26</v>
      </c>
      <c r="T5465">
        <f>Table1[[#This Row],[OrderQuantity]]*Table1[[#This Row],[UnitPrice]]*(1-Table1[[#This Row],[DiscountApplied]]) - (Table1[[#This Row],[OrderQuantity]]*Table1[[#This Row],[UnitCost]])</f>
        <v>5246.1</v>
      </c>
      <c r="U5465">
        <f>DATEDIF(Table1[[#This Row],[ShipDate]],Table1[[#This Row],[DeliveryDate]],"d")</f>
        <v>8</v>
      </c>
      <c r="V5465" t="str">
        <f t="shared" si="171"/>
        <v>Late</v>
      </c>
    </row>
    <row r="5466" spans="2:22" x14ac:dyDescent="0.3">
      <c r="B5466" t="str">
        <f t="shared" si="170"/>
        <v>SO-005565</v>
      </c>
      <c r="C5466" t="s">
        <v>22</v>
      </c>
      <c r="D5466" t="s">
        <v>20</v>
      </c>
      <c r="E5466" s="1">
        <v>43800</v>
      </c>
      <c r="F5466" s="1">
        <v>43898</v>
      </c>
      <c r="G5466" s="1">
        <v>43902</v>
      </c>
      <c r="H5466" s="1">
        <v>43904</v>
      </c>
      <c r="I5466" t="s">
        <v>18</v>
      </c>
      <c r="J5466">
        <v>26</v>
      </c>
      <c r="K5466">
        <v>1</v>
      </c>
      <c r="L5466">
        <v>169</v>
      </c>
      <c r="M5466">
        <v>22</v>
      </c>
      <c r="N5466">
        <v>7</v>
      </c>
      <c r="O5466">
        <v>0.05</v>
      </c>
      <c r="P5466">
        <v>1916.74</v>
      </c>
      <c r="Q5466">
        <v>3993.2</v>
      </c>
      <c r="R5466">
        <f>Table1[[#This Row],[OrderQuantity]]*Table1[[#This Row],[UnitPrice]]</f>
        <v>27952.399999999998</v>
      </c>
      <c r="S5466">
        <f>Table1[[#This Row],[OrderQuantity]]*Table1[[#This Row],[UnitCost]]</f>
        <v>13417.18</v>
      </c>
      <c r="T5466">
        <f>Table1[[#This Row],[OrderQuantity]]*Table1[[#This Row],[UnitPrice]]*(1-Table1[[#This Row],[DiscountApplied]]) - (Table1[[#This Row],[OrderQuantity]]*Table1[[#This Row],[UnitCost]])</f>
        <v>13137.599999999995</v>
      </c>
      <c r="U5466">
        <f>DATEDIF(Table1[[#This Row],[ShipDate]],Table1[[#This Row],[DeliveryDate]],"d")</f>
        <v>2</v>
      </c>
      <c r="V5466" t="str">
        <f t="shared" si="171"/>
        <v>On Time</v>
      </c>
    </row>
    <row r="5467" spans="2:22" x14ac:dyDescent="0.3">
      <c r="B5467" t="str">
        <f t="shared" si="170"/>
        <v>SO-005566</v>
      </c>
      <c r="C5467" t="s">
        <v>19</v>
      </c>
      <c r="D5467" t="s">
        <v>24</v>
      </c>
      <c r="E5467" s="1">
        <v>43800</v>
      </c>
      <c r="F5467" s="1">
        <v>43898</v>
      </c>
      <c r="G5467" s="1">
        <v>43915</v>
      </c>
      <c r="H5467" s="1">
        <v>43917</v>
      </c>
      <c r="I5467" t="s">
        <v>18</v>
      </c>
      <c r="J5467">
        <v>16</v>
      </c>
      <c r="K5467">
        <v>1</v>
      </c>
      <c r="L5467">
        <v>18</v>
      </c>
      <c r="M5467">
        <v>38</v>
      </c>
      <c r="N5467">
        <v>8</v>
      </c>
      <c r="O5467">
        <v>0.15</v>
      </c>
      <c r="P5467">
        <v>142.84</v>
      </c>
      <c r="Q5467">
        <v>174.2</v>
      </c>
      <c r="R5467">
        <f>Table1[[#This Row],[OrderQuantity]]*Table1[[#This Row],[UnitPrice]]</f>
        <v>1393.6</v>
      </c>
      <c r="S5467">
        <f>Table1[[#This Row],[OrderQuantity]]*Table1[[#This Row],[UnitCost]]</f>
        <v>1142.72</v>
      </c>
      <c r="T5467">
        <f>Table1[[#This Row],[OrderQuantity]]*Table1[[#This Row],[UnitPrice]]*(1-Table1[[#This Row],[DiscountApplied]]) - (Table1[[#This Row],[OrderQuantity]]*Table1[[#This Row],[UnitCost]])</f>
        <v>41.839999999999918</v>
      </c>
      <c r="U5467">
        <f>DATEDIF(Table1[[#This Row],[ShipDate]],Table1[[#This Row],[DeliveryDate]],"d")</f>
        <v>2</v>
      </c>
      <c r="V5467" t="str">
        <f t="shared" si="171"/>
        <v>On Time</v>
      </c>
    </row>
    <row r="5468" spans="2:22" x14ac:dyDescent="0.3">
      <c r="B5468" t="str">
        <f t="shared" si="170"/>
        <v>SO-005567</v>
      </c>
      <c r="C5468" t="s">
        <v>19</v>
      </c>
      <c r="D5468" t="s">
        <v>26</v>
      </c>
      <c r="E5468" s="1">
        <v>43800</v>
      </c>
      <c r="F5468" s="1">
        <v>43898</v>
      </c>
      <c r="G5468" s="1">
        <v>43906</v>
      </c>
      <c r="H5468" s="1">
        <v>43911</v>
      </c>
      <c r="I5468" t="s">
        <v>18</v>
      </c>
      <c r="J5468">
        <v>13</v>
      </c>
      <c r="K5468">
        <v>29</v>
      </c>
      <c r="L5468">
        <v>76</v>
      </c>
      <c r="M5468">
        <v>18</v>
      </c>
      <c r="N5468">
        <v>7</v>
      </c>
      <c r="O5468">
        <v>0.3</v>
      </c>
      <c r="P5468">
        <v>708.19</v>
      </c>
      <c r="Q5468">
        <v>1011.7</v>
      </c>
      <c r="R5468">
        <f>Table1[[#This Row],[OrderQuantity]]*Table1[[#This Row],[UnitPrice]]</f>
        <v>7081.9000000000005</v>
      </c>
      <c r="S5468">
        <f>Table1[[#This Row],[OrderQuantity]]*Table1[[#This Row],[UnitCost]]</f>
        <v>4957.33</v>
      </c>
      <c r="T5468">
        <f>Table1[[#This Row],[OrderQuantity]]*Table1[[#This Row],[UnitPrice]]*(1-Table1[[#This Row],[DiscountApplied]]) - (Table1[[#This Row],[OrderQuantity]]*Table1[[#This Row],[UnitCost]])</f>
        <v>0</v>
      </c>
      <c r="U5468">
        <f>DATEDIF(Table1[[#This Row],[ShipDate]],Table1[[#This Row],[DeliveryDate]],"d")</f>
        <v>5</v>
      </c>
      <c r="V5468" t="str">
        <f t="shared" si="171"/>
        <v>On Time</v>
      </c>
    </row>
    <row r="5469" spans="2:22" x14ac:dyDescent="0.3">
      <c r="B5469" t="str">
        <f t="shared" si="170"/>
        <v>SO-005568</v>
      </c>
      <c r="C5469" t="s">
        <v>16</v>
      </c>
      <c r="D5469" t="s">
        <v>20</v>
      </c>
      <c r="E5469" s="1">
        <v>43800</v>
      </c>
      <c r="F5469" s="1">
        <v>43898</v>
      </c>
      <c r="G5469" s="1">
        <v>43919</v>
      </c>
      <c r="H5469" s="1">
        <v>43921</v>
      </c>
      <c r="I5469" t="s">
        <v>18</v>
      </c>
      <c r="J5469">
        <v>11</v>
      </c>
      <c r="K5469">
        <v>4</v>
      </c>
      <c r="L5469">
        <v>147</v>
      </c>
      <c r="M5469">
        <v>26</v>
      </c>
      <c r="N5469">
        <v>5</v>
      </c>
      <c r="O5469">
        <v>0.08</v>
      </c>
      <c r="P5469">
        <v>539.89</v>
      </c>
      <c r="Q5469">
        <v>1058.5999999999999</v>
      </c>
      <c r="R5469">
        <f>Table1[[#This Row],[OrderQuantity]]*Table1[[#This Row],[UnitPrice]]</f>
        <v>5293</v>
      </c>
      <c r="S5469">
        <f>Table1[[#This Row],[OrderQuantity]]*Table1[[#This Row],[UnitCost]]</f>
        <v>2699.45</v>
      </c>
      <c r="T5469">
        <f>Table1[[#This Row],[OrderQuantity]]*Table1[[#This Row],[UnitPrice]]*(1-Table1[[#This Row],[DiscountApplied]]) - (Table1[[#This Row],[OrderQuantity]]*Table1[[#This Row],[UnitCost]])</f>
        <v>2170.1100000000006</v>
      </c>
      <c r="U5469">
        <f>DATEDIF(Table1[[#This Row],[ShipDate]],Table1[[#This Row],[DeliveryDate]],"d")</f>
        <v>2</v>
      </c>
      <c r="V5469" t="str">
        <f t="shared" si="171"/>
        <v>On Time</v>
      </c>
    </row>
    <row r="5470" spans="2:22" x14ac:dyDescent="0.3">
      <c r="B5470" t="str">
        <f t="shared" si="170"/>
        <v>SO-005569</v>
      </c>
      <c r="C5470" t="s">
        <v>16</v>
      </c>
      <c r="D5470" t="s">
        <v>20</v>
      </c>
      <c r="E5470" s="1">
        <v>43800</v>
      </c>
      <c r="F5470" s="1">
        <v>43899</v>
      </c>
      <c r="G5470" s="1">
        <v>43925</v>
      </c>
      <c r="H5470" s="1">
        <v>43934</v>
      </c>
      <c r="I5470" t="s">
        <v>18</v>
      </c>
      <c r="J5470">
        <v>11</v>
      </c>
      <c r="K5470">
        <v>12</v>
      </c>
      <c r="L5470">
        <v>183</v>
      </c>
      <c r="M5470">
        <v>13</v>
      </c>
      <c r="N5470">
        <v>7</v>
      </c>
      <c r="O5470">
        <v>0.05</v>
      </c>
      <c r="P5470">
        <v>1166.81</v>
      </c>
      <c r="Q5470">
        <v>2592.9</v>
      </c>
      <c r="R5470">
        <f>Table1[[#This Row],[OrderQuantity]]*Table1[[#This Row],[UnitPrice]]</f>
        <v>18150.3</v>
      </c>
      <c r="S5470">
        <f>Table1[[#This Row],[OrderQuantity]]*Table1[[#This Row],[UnitCost]]</f>
        <v>8167.67</v>
      </c>
      <c r="T5470">
        <f>Table1[[#This Row],[OrderQuantity]]*Table1[[#This Row],[UnitPrice]]*(1-Table1[[#This Row],[DiscountApplied]]) - (Table1[[#This Row],[OrderQuantity]]*Table1[[#This Row],[UnitCost]])</f>
        <v>9075.1149999999998</v>
      </c>
      <c r="U5470">
        <f>DATEDIF(Table1[[#This Row],[ShipDate]],Table1[[#This Row],[DeliveryDate]],"d")</f>
        <v>9</v>
      </c>
      <c r="V5470" t="str">
        <f t="shared" si="171"/>
        <v>Late</v>
      </c>
    </row>
    <row r="5471" spans="2:22" x14ac:dyDescent="0.3">
      <c r="B5471" t="str">
        <f t="shared" si="170"/>
        <v>SO-005570</v>
      </c>
      <c r="C5471" t="s">
        <v>19</v>
      </c>
      <c r="D5471" t="s">
        <v>24</v>
      </c>
      <c r="E5471" s="1">
        <v>43800</v>
      </c>
      <c r="F5471" s="1">
        <v>43899</v>
      </c>
      <c r="G5471" s="1">
        <v>43926</v>
      </c>
      <c r="H5471" s="1">
        <v>43932</v>
      </c>
      <c r="I5471" t="s">
        <v>18</v>
      </c>
      <c r="J5471">
        <v>18</v>
      </c>
      <c r="K5471">
        <v>15</v>
      </c>
      <c r="L5471">
        <v>42</v>
      </c>
      <c r="M5471">
        <v>34</v>
      </c>
      <c r="N5471">
        <v>5</v>
      </c>
      <c r="O5471">
        <v>0.1</v>
      </c>
      <c r="P5471">
        <v>861.55</v>
      </c>
      <c r="Q5471">
        <v>1118.9000000000001</v>
      </c>
      <c r="R5471">
        <f>Table1[[#This Row],[OrderQuantity]]*Table1[[#This Row],[UnitPrice]]</f>
        <v>5594.5</v>
      </c>
      <c r="S5471">
        <f>Table1[[#This Row],[OrderQuantity]]*Table1[[#This Row],[UnitCost]]</f>
        <v>4307.75</v>
      </c>
      <c r="T5471">
        <f>Table1[[#This Row],[OrderQuantity]]*Table1[[#This Row],[UnitPrice]]*(1-Table1[[#This Row],[DiscountApplied]]) - (Table1[[#This Row],[OrderQuantity]]*Table1[[#This Row],[UnitCost]])</f>
        <v>727.30000000000018</v>
      </c>
      <c r="U5471">
        <f>DATEDIF(Table1[[#This Row],[ShipDate]],Table1[[#This Row],[DeliveryDate]],"d")</f>
        <v>6</v>
      </c>
      <c r="V5471" t="str">
        <f t="shared" si="171"/>
        <v>On Time</v>
      </c>
    </row>
    <row r="5472" spans="2:22" x14ac:dyDescent="0.3">
      <c r="B5472" t="str">
        <f t="shared" si="170"/>
        <v>SO-005571</v>
      </c>
      <c r="C5472" t="s">
        <v>16</v>
      </c>
      <c r="D5472" t="s">
        <v>23</v>
      </c>
      <c r="E5472" s="1">
        <v>43800</v>
      </c>
      <c r="F5472" s="1">
        <v>43899</v>
      </c>
      <c r="G5472" s="1">
        <v>43922</v>
      </c>
      <c r="H5472" s="1">
        <v>43927</v>
      </c>
      <c r="I5472" t="s">
        <v>18</v>
      </c>
      <c r="J5472">
        <v>1</v>
      </c>
      <c r="K5472">
        <v>15</v>
      </c>
      <c r="L5472">
        <v>267</v>
      </c>
      <c r="M5472">
        <v>1</v>
      </c>
      <c r="N5472">
        <v>1</v>
      </c>
      <c r="O5472">
        <v>0.2</v>
      </c>
      <c r="P5472">
        <v>556.1</v>
      </c>
      <c r="Q5472">
        <v>1112.2</v>
      </c>
      <c r="R5472">
        <f>Table1[[#This Row],[OrderQuantity]]*Table1[[#This Row],[UnitPrice]]</f>
        <v>1112.2</v>
      </c>
      <c r="S5472">
        <f>Table1[[#This Row],[OrderQuantity]]*Table1[[#This Row],[UnitCost]]</f>
        <v>556.1</v>
      </c>
      <c r="T5472">
        <f>Table1[[#This Row],[OrderQuantity]]*Table1[[#This Row],[UnitPrice]]*(1-Table1[[#This Row],[DiscountApplied]]) - (Table1[[#This Row],[OrderQuantity]]*Table1[[#This Row],[UnitCost]])</f>
        <v>333.66000000000008</v>
      </c>
      <c r="U5472">
        <f>DATEDIF(Table1[[#This Row],[ShipDate]],Table1[[#This Row],[DeliveryDate]],"d")</f>
        <v>5</v>
      </c>
      <c r="V5472" t="str">
        <f t="shared" si="171"/>
        <v>On Time</v>
      </c>
    </row>
    <row r="5473" spans="2:22" x14ac:dyDescent="0.3">
      <c r="B5473" t="str">
        <f t="shared" si="170"/>
        <v>SO-005572</v>
      </c>
      <c r="C5473" t="s">
        <v>19</v>
      </c>
      <c r="D5473" t="s">
        <v>25</v>
      </c>
      <c r="E5473" s="1">
        <v>43800</v>
      </c>
      <c r="F5473" s="1">
        <v>43899</v>
      </c>
      <c r="G5473" s="1">
        <v>43918</v>
      </c>
      <c r="H5473" s="1">
        <v>43925</v>
      </c>
      <c r="I5473" t="s">
        <v>18</v>
      </c>
      <c r="J5473">
        <v>14</v>
      </c>
      <c r="K5473">
        <v>30</v>
      </c>
      <c r="L5473">
        <v>350</v>
      </c>
      <c r="M5473">
        <v>39</v>
      </c>
      <c r="N5473">
        <v>1</v>
      </c>
      <c r="O5473">
        <v>0.05</v>
      </c>
      <c r="P5473">
        <v>1730.61</v>
      </c>
      <c r="Q5473">
        <v>3845.8</v>
      </c>
      <c r="R5473">
        <f>Table1[[#This Row],[OrderQuantity]]*Table1[[#This Row],[UnitPrice]]</f>
        <v>3845.8</v>
      </c>
      <c r="S5473">
        <f>Table1[[#This Row],[OrderQuantity]]*Table1[[#This Row],[UnitCost]]</f>
        <v>1730.61</v>
      </c>
      <c r="T5473">
        <f>Table1[[#This Row],[OrderQuantity]]*Table1[[#This Row],[UnitPrice]]*(1-Table1[[#This Row],[DiscountApplied]]) - (Table1[[#This Row],[OrderQuantity]]*Table1[[#This Row],[UnitCost]])</f>
        <v>1922.9000000000003</v>
      </c>
      <c r="U5473">
        <f>DATEDIF(Table1[[#This Row],[ShipDate]],Table1[[#This Row],[DeliveryDate]],"d")</f>
        <v>7</v>
      </c>
      <c r="V5473" t="str">
        <f t="shared" si="171"/>
        <v>On Time</v>
      </c>
    </row>
    <row r="5474" spans="2:22" x14ac:dyDescent="0.3">
      <c r="B5474" t="str">
        <f t="shared" si="170"/>
        <v>SO-005573</v>
      </c>
      <c r="C5474" t="s">
        <v>19</v>
      </c>
      <c r="D5474" t="s">
        <v>23</v>
      </c>
      <c r="E5474" s="1">
        <v>43800</v>
      </c>
      <c r="F5474" s="1">
        <v>43899</v>
      </c>
      <c r="G5474" s="1">
        <v>43911</v>
      </c>
      <c r="H5474" s="1">
        <v>43916</v>
      </c>
      <c r="I5474" t="s">
        <v>18</v>
      </c>
      <c r="J5474">
        <v>20</v>
      </c>
      <c r="K5474">
        <v>46</v>
      </c>
      <c r="L5474">
        <v>277</v>
      </c>
      <c r="M5474">
        <v>10</v>
      </c>
      <c r="N5474">
        <v>5</v>
      </c>
      <c r="O5474">
        <v>0.05</v>
      </c>
      <c r="P5474">
        <v>1974.16</v>
      </c>
      <c r="Q5474">
        <v>2378.5</v>
      </c>
      <c r="R5474">
        <f>Table1[[#This Row],[OrderQuantity]]*Table1[[#This Row],[UnitPrice]]</f>
        <v>11892.5</v>
      </c>
      <c r="S5474">
        <f>Table1[[#This Row],[OrderQuantity]]*Table1[[#This Row],[UnitCost]]</f>
        <v>9870.8000000000011</v>
      </c>
      <c r="T5474">
        <f>Table1[[#This Row],[OrderQuantity]]*Table1[[#This Row],[UnitPrice]]*(1-Table1[[#This Row],[DiscountApplied]]) - (Table1[[#This Row],[OrderQuantity]]*Table1[[#This Row],[UnitCost]])</f>
        <v>1427.0749999999989</v>
      </c>
      <c r="U5474">
        <f>DATEDIF(Table1[[#This Row],[ShipDate]],Table1[[#This Row],[DeliveryDate]],"d")</f>
        <v>5</v>
      </c>
      <c r="V5474" t="str">
        <f t="shared" si="171"/>
        <v>On Time</v>
      </c>
    </row>
    <row r="5475" spans="2:22" x14ac:dyDescent="0.3">
      <c r="B5475" t="str">
        <f t="shared" si="170"/>
        <v>SO-005574</v>
      </c>
      <c r="C5475" t="s">
        <v>22</v>
      </c>
      <c r="D5475" t="s">
        <v>23</v>
      </c>
      <c r="E5475" s="1">
        <v>43800</v>
      </c>
      <c r="F5475" s="1">
        <v>43899</v>
      </c>
      <c r="G5475" s="1">
        <v>43916</v>
      </c>
      <c r="H5475" s="1">
        <v>43926</v>
      </c>
      <c r="I5475" t="s">
        <v>18</v>
      </c>
      <c r="J5475">
        <v>27</v>
      </c>
      <c r="K5475">
        <v>36</v>
      </c>
      <c r="L5475">
        <v>308</v>
      </c>
      <c r="M5475">
        <v>36</v>
      </c>
      <c r="N5475">
        <v>3</v>
      </c>
      <c r="O5475">
        <v>0.05</v>
      </c>
      <c r="P5475">
        <v>1677.75</v>
      </c>
      <c r="Q5475">
        <v>3289.7</v>
      </c>
      <c r="R5475">
        <f>Table1[[#This Row],[OrderQuantity]]*Table1[[#This Row],[UnitPrice]]</f>
        <v>9869.0999999999985</v>
      </c>
      <c r="S5475">
        <f>Table1[[#This Row],[OrderQuantity]]*Table1[[#This Row],[UnitCost]]</f>
        <v>5033.25</v>
      </c>
      <c r="T5475">
        <f>Table1[[#This Row],[OrderQuantity]]*Table1[[#This Row],[UnitPrice]]*(1-Table1[[#This Row],[DiscountApplied]]) - (Table1[[#This Row],[OrderQuantity]]*Table1[[#This Row],[UnitCost]])</f>
        <v>4342.3949999999986</v>
      </c>
      <c r="U5475">
        <f>DATEDIF(Table1[[#This Row],[ShipDate]],Table1[[#This Row],[DeliveryDate]],"d")</f>
        <v>10</v>
      </c>
      <c r="V5475" t="str">
        <f t="shared" si="171"/>
        <v>Late</v>
      </c>
    </row>
    <row r="5476" spans="2:22" x14ac:dyDescent="0.3">
      <c r="B5476" t="str">
        <f t="shared" si="170"/>
        <v>SO-005575</v>
      </c>
      <c r="C5476" t="s">
        <v>19</v>
      </c>
      <c r="D5476" t="s">
        <v>20</v>
      </c>
      <c r="E5476" s="1">
        <v>43800</v>
      </c>
      <c r="F5476" s="1">
        <v>43899</v>
      </c>
      <c r="G5476" s="1">
        <v>43925</v>
      </c>
      <c r="H5476" s="1">
        <v>43927</v>
      </c>
      <c r="I5476" t="s">
        <v>18</v>
      </c>
      <c r="J5476">
        <v>17</v>
      </c>
      <c r="K5476">
        <v>38</v>
      </c>
      <c r="L5476">
        <v>116</v>
      </c>
      <c r="M5476">
        <v>20</v>
      </c>
      <c r="N5476">
        <v>6</v>
      </c>
      <c r="O5476">
        <v>0.4</v>
      </c>
      <c r="P5476">
        <v>1068.6500000000001</v>
      </c>
      <c r="Q5476">
        <v>1842.5</v>
      </c>
      <c r="R5476">
        <f>Table1[[#This Row],[OrderQuantity]]*Table1[[#This Row],[UnitPrice]]</f>
        <v>11055</v>
      </c>
      <c r="S5476">
        <f>Table1[[#This Row],[OrderQuantity]]*Table1[[#This Row],[UnitCost]]</f>
        <v>6411.9000000000005</v>
      </c>
      <c r="T5476">
        <f>Table1[[#This Row],[OrderQuantity]]*Table1[[#This Row],[UnitPrice]]*(1-Table1[[#This Row],[DiscountApplied]]) - (Table1[[#This Row],[OrderQuantity]]*Table1[[#This Row],[UnitCost]])</f>
        <v>221.09999999999945</v>
      </c>
      <c r="U5476">
        <f>DATEDIF(Table1[[#This Row],[ShipDate]],Table1[[#This Row],[DeliveryDate]],"d")</f>
        <v>2</v>
      </c>
      <c r="V5476" t="str">
        <f t="shared" si="171"/>
        <v>On Time</v>
      </c>
    </row>
    <row r="5477" spans="2:22" x14ac:dyDescent="0.3">
      <c r="B5477" t="str">
        <f t="shared" si="170"/>
        <v>SO-005576</v>
      </c>
      <c r="C5477" t="s">
        <v>19</v>
      </c>
      <c r="D5477" t="s">
        <v>24</v>
      </c>
      <c r="E5477" s="1">
        <v>43800</v>
      </c>
      <c r="F5477" s="1">
        <v>43899</v>
      </c>
      <c r="G5477" s="1">
        <v>43908</v>
      </c>
      <c r="H5477" s="1">
        <v>43917</v>
      </c>
      <c r="I5477" t="s">
        <v>18</v>
      </c>
      <c r="J5477">
        <v>17</v>
      </c>
      <c r="K5477">
        <v>15</v>
      </c>
      <c r="L5477">
        <v>53</v>
      </c>
      <c r="M5477">
        <v>14</v>
      </c>
      <c r="N5477">
        <v>2</v>
      </c>
      <c r="O5477">
        <v>0.1</v>
      </c>
      <c r="P5477">
        <v>2102.06</v>
      </c>
      <c r="Q5477">
        <v>3892.7</v>
      </c>
      <c r="R5477">
        <f>Table1[[#This Row],[OrderQuantity]]*Table1[[#This Row],[UnitPrice]]</f>
        <v>7785.4</v>
      </c>
      <c r="S5477">
        <f>Table1[[#This Row],[OrderQuantity]]*Table1[[#This Row],[UnitCost]]</f>
        <v>4204.12</v>
      </c>
      <c r="T5477">
        <f>Table1[[#This Row],[OrderQuantity]]*Table1[[#This Row],[UnitPrice]]*(1-Table1[[#This Row],[DiscountApplied]]) - (Table1[[#This Row],[OrderQuantity]]*Table1[[#This Row],[UnitCost]])</f>
        <v>2802.74</v>
      </c>
      <c r="U5477">
        <f>DATEDIF(Table1[[#This Row],[ShipDate]],Table1[[#This Row],[DeliveryDate]],"d")</f>
        <v>9</v>
      </c>
      <c r="V5477" t="str">
        <f t="shared" si="171"/>
        <v>Late</v>
      </c>
    </row>
    <row r="5478" spans="2:22" x14ac:dyDescent="0.3">
      <c r="B5478" t="str">
        <f t="shared" si="170"/>
        <v>SO-005577</v>
      </c>
      <c r="C5478" t="s">
        <v>16</v>
      </c>
      <c r="D5478" t="s">
        <v>17</v>
      </c>
      <c r="E5478" s="1">
        <v>43800</v>
      </c>
      <c r="F5478" s="1">
        <v>43899</v>
      </c>
      <c r="G5478" s="1">
        <v>43916</v>
      </c>
      <c r="H5478" s="1">
        <v>43918</v>
      </c>
      <c r="I5478" t="s">
        <v>18</v>
      </c>
      <c r="J5478">
        <v>8</v>
      </c>
      <c r="K5478">
        <v>48</v>
      </c>
      <c r="L5478">
        <v>206</v>
      </c>
      <c r="M5478">
        <v>2</v>
      </c>
      <c r="N5478">
        <v>2</v>
      </c>
      <c r="O5478">
        <v>0.15</v>
      </c>
      <c r="P5478">
        <v>1293.44</v>
      </c>
      <c r="Q5478">
        <v>2351.6999999999998</v>
      </c>
      <c r="R5478">
        <f>Table1[[#This Row],[OrderQuantity]]*Table1[[#This Row],[UnitPrice]]</f>
        <v>4703.3999999999996</v>
      </c>
      <c r="S5478">
        <f>Table1[[#This Row],[OrderQuantity]]*Table1[[#This Row],[UnitCost]]</f>
        <v>2586.88</v>
      </c>
      <c r="T5478">
        <f>Table1[[#This Row],[OrderQuantity]]*Table1[[#This Row],[UnitPrice]]*(1-Table1[[#This Row],[DiscountApplied]]) - (Table1[[#This Row],[OrderQuantity]]*Table1[[#This Row],[UnitCost]])</f>
        <v>1411.0099999999993</v>
      </c>
      <c r="U5478">
        <f>DATEDIF(Table1[[#This Row],[ShipDate]],Table1[[#This Row],[DeliveryDate]],"d")</f>
        <v>2</v>
      </c>
      <c r="V5478" t="str">
        <f t="shared" si="171"/>
        <v>On Time</v>
      </c>
    </row>
    <row r="5479" spans="2:22" x14ac:dyDescent="0.3">
      <c r="B5479" t="str">
        <f t="shared" si="170"/>
        <v>SO-005578</v>
      </c>
      <c r="C5479" t="s">
        <v>21</v>
      </c>
      <c r="D5479" t="s">
        <v>20</v>
      </c>
      <c r="E5479" s="1">
        <v>43800</v>
      </c>
      <c r="F5479" s="1">
        <v>43899</v>
      </c>
      <c r="G5479" s="1">
        <v>43914</v>
      </c>
      <c r="H5479" s="1">
        <v>43922</v>
      </c>
      <c r="I5479" t="s">
        <v>18</v>
      </c>
      <c r="J5479">
        <v>24</v>
      </c>
      <c r="K5479">
        <v>25</v>
      </c>
      <c r="L5479">
        <v>202</v>
      </c>
      <c r="M5479">
        <v>42</v>
      </c>
      <c r="N5479">
        <v>3</v>
      </c>
      <c r="O5479">
        <v>0.15</v>
      </c>
      <c r="P5479">
        <v>1332.63</v>
      </c>
      <c r="Q5479">
        <v>2613</v>
      </c>
      <c r="R5479">
        <f>Table1[[#This Row],[OrderQuantity]]*Table1[[#This Row],[UnitPrice]]</f>
        <v>7839</v>
      </c>
      <c r="S5479">
        <f>Table1[[#This Row],[OrderQuantity]]*Table1[[#This Row],[UnitCost]]</f>
        <v>3997.8900000000003</v>
      </c>
      <c r="T5479">
        <f>Table1[[#This Row],[OrderQuantity]]*Table1[[#This Row],[UnitPrice]]*(1-Table1[[#This Row],[DiscountApplied]]) - (Table1[[#This Row],[OrderQuantity]]*Table1[[#This Row],[UnitCost]])</f>
        <v>2665.2599999999993</v>
      </c>
      <c r="U5479">
        <f>DATEDIF(Table1[[#This Row],[ShipDate]],Table1[[#This Row],[DeliveryDate]],"d")</f>
        <v>8</v>
      </c>
      <c r="V5479" t="str">
        <f t="shared" si="171"/>
        <v>Late</v>
      </c>
    </row>
    <row r="5480" spans="2:22" x14ac:dyDescent="0.3">
      <c r="B5480" t="str">
        <f t="shared" si="170"/>
        <v>SO-005579</v>
      </c>
      <c r="C5480" t="s">
        <v>16</v>
      </c>
      <c r="D5480" t="s">
        <v>24</v>
      </c>
      <c r="E5480" s="1">
        <v>43800</v>
      </c>
      <c r="F5480" s="1">
        <v>43899</v>
      </c>
      <c r="G5480" s="1">
        <v>43910</v>
      </c>
      <c r="H5480" s="1">
        <v>43912</v>
      </c>
      <c r="I5480" t="s">
        <v>18</v>
      </c>
      <c r="J5480">
        <v>12</v>
      </c>
      <c r="K5480">
        <v>47</v>
      </c>
      <c r="L5480">
        <v>21</v>
      </c>
      <c r="M5480">
        <v>24</v>
      </c>
      <c r="N5480">
        <v>3</v>
      </c>
      <c r="O5480">
        <v>0.08</v>
      </c>
      <c r="P5480">
        <v>899.81</v>
      </c>
      <c r="Q5480">
        <v>1058.5999999999999</v>
      </c>
      <c r="R5480">
        <f>Table1[[#This Row],[OrderQuantity]]*Table1[[#This Row],[UnitPrice]]</f>
        <v>3175.7999999999997</v>
      </c>
      <c r="S5480">
        <f>Table1[[#This Row],[OrderQuantity]]*Table1[[#This Row],[UnitCost]]</f>
        <v>2699.43</v>
      </c>
      <c r="T5480">
        <f>Table1[[#This Row],[OrderQuantity]]*Table1[[#This Row],[UnitPrice]]*(1-Table1[[#This Row],[DiscountApplied]]) - (Table1[[#This Row],[OrderQuantity]]*Table1[[#This Row],[UnitCost]])</f>
        <v>222.30600000000004</v>
      </c>
      <c r="U5480">
        <f>DATEDIF(Table1[[#This Row],[ShipDate]],Table1[[#This Row],[DeliveryDate]],"d")</f>
        <v>2</v>
      </c>
      <c r="V5480" t="str">
        <f t="shared" si="171"/>
        <v>On Time</v>
      </c>
    </row>
    <row r="5481" spans="2:22" x14ac:dyDescent="0.3">
      <c r="B5481" t="str">
        <f t="shared" si="170"/>
        <v>SO-005580</v>
      </c>
      <c r="C5481" t="s">
        <v>22</v>
      </c>
      <c r="D5481" t="s">
        <v>20</v>
      </c>
      <c r="E5481" s="1">
        <v>43800</v>
      </c>
      <c r="F5481" s="1">
        <v>43900</v>
      </c>
      <c r="G5481" s="1">
        <v>43905</v>
      </c>
      <c r="H5481" s="1">
        <v>43914</v>
      </c>
      <c r="I5481" t="s">
        <v>18</v>
      </c>
      <c r="J5481">
        <v>26</v>
      </c>
      <c r="K5481">
        <v>25</v>
      </c>
      <c r="L5481">
        <v>199</v>
      </c>
      <c r="M5481">
        <v>36</v>
      </c>
      <c r="N5481">
        <v>4</v>
      </c>
      <c r="O5481">
        <v>0.1</v>
      </c>
      <c r="P5481">
        <v>76.92</v>
      </c>
      <c r="Q5481">
        <v>187.6</v>
      </c>
      <c r="R5481">
        <f>Table1[[#This Row],[OrderQuantity]]*Table1[[#This Row],[UnitPrice]]</f>
        <v>750.4</v>
      </c>
      <c r="S5481">
        <f>Table1[[#This Row],[OrderQuantity]]*Table1[[#This Row],[UnitCost]]</f>
        <v>307.68</v>
      </c>
      <c r="T5481">
        <f>Table1[[#This Row],[OrderQuantity]]*Table1[[#This Row],[UnitPrice]]*(1-Table1[[#This Row],[DiscountApplied]]) - (Table1[[#This Row],[OrderQuantity]]*Table1[[#This Row],[UnitCost]])</f>
        <v>367.68</v>
      </c>
      <c r="U5481">
        <f>DATEDIF(Table1[[#This Row],[ShipDate]],Table1[[#This Row],[DeliveryDate]],"d")</f>
        <v>9</v>
      </c>
      <c r="V5481" t="str">
        <f t="shared" si="171"/>
        <v>Late</v>
      </c>
    </row>
    <row r="5482" spans="2:22" x14ac:dyDescent="0.3">
      <c r="B5482" t="str">
        <f t="shared" si="170"/>
        <v>SO-005581</v>
      </c>
      <c r="C5482" t="s">
        <v>16</v>
      </c>
      <c r="D5482" t="s">
        <v>23</v>
      </c>
      <c r="E5482" s="1">
        <v>43800</v>
      </c>
      <c r="F5482" s="1">
        <v>43900</v>
      </c>
      <c r="G5482" s="1">
        <v>43927</v>
      </c>
      <c r="H5482" s="1">
        <v>43930</v>
      </c>
      <c r="I5482" t="s">
        <v>18</v>
      </c>
      <c r="J5482">
        <v>8</v>
      </c>
      <c r="K5482">
        <v>20</v>
      </c>
      <c r="L5482">
        <v>280</v>
      </c>
      <c r="M5482">
        <v>29</v>
      </c>
      <c r="N5482">
        <v>1</v>
      </c>
      <c r="O5482">
        <v>0.08</v>
      </c>
      <c r="P5482">
        <v>816.6</v>
      </c>
      <c r="Q5482">
        <v>1855.9</v>
      </c>
      <c r="R5482">
        <f>Table1[[#This Row],[OrderQuantity]]*Table1[[#This Row],[UnitPrice]]</f>
        <v>1855.9</v>
      </c>
      <c r="S5482">
        <f>Table1[[#This Row],[OrderQuantity]]*Table1[[#This Row],[UnitCost]]</f>
        <v>816.6</v>
      </c>
      <c r="T5482">
        <f>Table1[[#This Row],[OrderQuantity]]*Table1[[#This Row],[UnitPrice]]*(1-Table1[[#This Row],[DiscountApplied]]) - (Table1[[#This Row],[OrderQuantity]]*Table1[[#This Row],[UnitCost]])</f>
        <v>890.82800000000009</v>
      </c>
      <c r="U5482">
        <f>DATEDIF(Table1[[#This Row],[ShipDate]],Table1[[#This Row],[DeliveryDate]],"d")</f>
        <v>3</v>
      </c>
      <c r="V5482" t="str">
        <f t="shared" si="171"/>
        <v>On Time</v>
      </c>
    </row>
    <row r="5483" spans="2:22" x14ac:dyDescent="0.3">
      <c r="B5483" t="str">
        <f t="shared" si="170"/>
        <v>SO-005582</v>
      </c>
      <c r="C5483" t="s">
        <v>16</v>
      </c>
      <c r="D5483" t="s">
        <v>24</v>
      </c>
      <c r="E5483" s="1">
        <v>43800</v>
      </c>
      <c r="F5483" s="1">
        <v>43900</v>
      </c>
      <c r="G5483" s="1">
        <v>43926</v>
      </c>
      <c r="H5483" s="1">
        <v>43929</v>
      </c>
      <c r="I5483" t="s">
        <v>18</v>
      </c>
      <c r="J5483">
        <v>8</v>
      </c>
      <c r="K5483">
        <v>17</v>
      </c>
      <c r="L5483">
        <v>2</v>
      </c>
      <c r="M5483">
        <v>24</v>
      </c>
      <c r="N5483">
        <v>8</v>
      </c>
      <c r="O5483">
        <v>0.05</v>
      </c>
      <c r="P5483">
        <v>1625.15</v>
      </c>
      <c r="Q5483">
        <v>2539.3000000000002</v>
      </c>
      <c r="R5483">
        <f>Table1[[#This Row],[OrderQuantity]]*Table1[[#This Row],[UnitPrice]]</f>
        <v>20314.400000000001</v>
      </c>
      <c r="S5483">
        <f>Table1[[#This Row],[OrderQuantity]]*Table1[[#This Row],[UnitCost]]</f>
        <v>13001.2</v>
      </c>
      <c r="T5483">
        <f>Table1[[#This Row],[OrderQuantity]]*Table1[[#This Row],[UnitPrice]]*(1-Table1[[#This Row],[DiscountApplied]]) - (Table1[[#This Row],[OrderQuantity]]*Table1[[#This Row],[UnitCost]])</f>
        <v>6297.48</v>
      </c>
      <c r="U5483">
        <f>DATEDIF(Table1[[#This Row],[ShipDate]],Table1[[#This Row],[DeliveryDate]],"d")</f>
        <v>3</v>
      </c>
      <c r="V5483" t="str">
        <f t="shared" si="171"/>
        <v>On Time</v>
      </c>
    </row>
    <row r="5484" spans="2:22" x14ac:dyDescent="0.3">
      <c r="B5484" t="str">
        <f t="shared" si="170"/>
        <v>SO-005583</v>
      </c>
      <c r="C5484" t="s">
        <v>22</v>
      </c>
      <c r="D5484" t="s">
        <v>23</v>
      </c>
      <c r="E5484" s="1">
        <v>43800</v>
      </c>
      <c r="F5484" s="1">
        <v>43900</v>
      </c>
      <c r="G5484" s="1">
        <v>43902</v>
      </c>
      <c r="H5484" s="1">
        <v>43905</v>
      </c>
      <c r="I5484" t="s">
        <v>18</v>
      </c>
      <c r="J5484">
        <v>26</v>
      </c>
      <c r="K5484">
        <v>12</v>
      </c>
      <c r="L5484">
        <v>275</v>
      </c>
      <c r="M5484">
        <v>45</v>
      </c>
      <c r="N5484">
        <v>4</v>
      </c>
      <c r="O5484">
        <v>0.15</v>
      </c>
      <c r="P5484">
        <v>567.49</v>
      </c>
      <c r="Q5484">
        <v>810.7</v>
      </c>
      <c r="R5484">
        <f>Table1[[#This Row],[OrderQuantity]]*Table1[[#This Row],[UnitPrice]]</f>
        <v>3242.8</v>
      </c>
      <c r="S5484">
        <f>Table1[[#This Row],[OrderQuantity]]*Table1[[#This Row],[UnitCost]]</f>
        <v>2269.96</v>
      </c>
      <c r="T5484">
        <f>Table1[[#This Row],[OrderQuantity]]*Table1[[#This Row],[UnitPrice]]*(1-Table1[[#This Row],[DiscountApplied]]) - (Table1[[#This Row],[OrderQuantity]]*Table1[[#This Row],[UnitCost]])</f>
        <v>486.42000000000007</v>
      </c>
      <c r="U5484">
        <f>DATEDIF(Table1[[#This Row],[ShipDate]],Table1[[#This Row],[DeliveryDate]],"d")</f>
        <v>3</v>
      </c>
      <c r="V5484" t="str">
        <f t="shared" si="171"/>
        <v>On Time</v>
      </c>
    </row>
    <row r="5485" spans="2:22" x14ac:dyDescent="0.3">
      <c r="B5485" t="str">
        <f t="shared" si="170"/>
        <v>SO-005584</v>
      </c>
      <c r="C5485" t="s">
        <v>16</v>
      </c>
      <c r="D5485" t="s">
        <v>17</v>
      </c>
      <c r="E5485" s="1">
        <v>43800</v>
      </c>
      <c r="F5485" s="1">
        <v>43900</v>
      </c>
      <c r="G5485" s="1">
        <v>43924</v>
      </c>
      <c r="H5485" s="1">
        <v>43925</v>
      </c>
      <c r="I5485" t="s">
        <v>18</v>
      </c>
      <c r="J5485">
        <v>5</v>
      </c>
      <c r="K5485">
        <v>16</v>
      </c>
      <c r="L5485">
        <v>204</v>
      </c>
      <c r="M5485">
        <v>40</v>
      </c>
      <c r="N5485">
        <v>4</v>
      </c>
      <c r="O5485">
        <v>0.05</v>
      </c>
      <c r="P5485">
        <v>138.82</v>
      </c>
      <c r="Q5485">
        <v>187.6</v>
      </c>
      <c r="R5485">
        <f>Table1[[#This Row],[OrderQuantity]]*Table1[[#This Row],[UnitPrice]]</f>
        <v>750.4</v>
      </c>
      <c r="S5485">
        <f>Table1[[#This Row],[OrderQuantity]]*Table1[[#This Row],[UnitCost]]</f>
        <v>555.28</v>
      </c>
      <c r="T5485">
        <f>Table1[[#This Row],[OrderQuantity]]*Table1[[#This Row],[UnitPrice]]*(1-Table1[[#This Row],[DiscountApplied]]) - (Table1[[#This Row],[OrderQuantity]]*Table1[[#This Row],[UnitCost]])</f>
        <v>157.60000000000002</v>
      </c>
      <c r="U5485">
        <f>DATEDIF(Table1[[#This Row],[ShipDate]],Table1[[#This Row],[DeliveryDate]],"d")</f>
        <v>1</v>
      </c>
      <c r="V5485" t="str">
        <f t="shared" si="171"/>
        <v>On Time</v>
      </c>
    </row>
    <row r="5486" spans="2:22" x14ac:dyDescent="0.3">
      <c r="B5486" t="str">
        <f t="shared" si="170"/>
        <v>SO-005585</v>
      </c>
      <c r="C5486" t="s">
        <v>16</v>
      </c>
      <c r="D5486" t="s">
        <v>17</v>
      </c>
      <c r="E5486" s="1">
        <v>43800</v>
      </c>
      <c r="F5486" s="1">
        <v>43900</v>
      </c>
      <c r="G5486" s="1">
        <v>43905</v>
      </c>
      <c r="H5486" s="1">
        <v>43906</v>
      </c>
      <c r="I5486" t="s">
        <v>18</v>
      </c>
      <c r="J5486">
        <v>7</v>
      </c>
      <c r="K5486">
        <v>49</v>
      </c>
      <c r="L5486">
        <v>256</v>
      </c>
      <c r="M5486">
        <v>19</v>
      </c>
      <c r="N5486">
        <v>2</v>
      </c>
      <c r="O5486">
        <v>0.08</v>
      </c>
      <c r="P5486">
        <v>1565.12</v>
      </c>
      <c r="Q5486">
        <v>3912.8</v>
      </c>
      <c r="R5486">
        <f>Table1[[#This Row],[OrderQuantity]]*Table1[[#This Row],[UnitPrice]]</f>
        <v>7825.6</v>
      </c>
      <c r="S5486">
        <f>Table1[[#This Row],[OrderQuantity]]*Table1[[#This Row],[UnitCost]]</f>
        <v>3130.24</v>
      </c>
      <c r="T5486">
        <f>Table1[[#This Row],[OrderQuantity]]*Table1[[#This Row],[UnitPrice]]*(1-Table1[[#This Row],[DiscountApplied]]) - (Table1[[#This Row],[OrderQuantity]]*Table1[[#This Row],[UnitCost]])</f>
        <v>4069.3120000000008</v>
      </c>
      <c r="U5486">
        <f>DATEDIF(Table1[[#This Row],[ShipDate]],Table1[[#This Row],[DeliveryDate]],"d")</f>
        <v>1</v>
      </c>
      <c r="V5486" t="str">
        <f t="shared" si="171"/>
        <v>On Time</v>
      </c>
    </row>
    <row r="5487" spans="2:22" x14ac:dyDescent="0.3">
      <c r="B5487" t="str">
        <f t="shared" si="170"/>
        <v>SO-005586</v>
      </c>
      <c r="C5487" t="s">
        <v>16</v>
      </c>
      <c r="D5487" t="s">
        <v>20</v>
      </c>
      <c r="E5487" s="1">
        <v>43800</v>
      </c>
      <c r="F5487" s="1">
        <v>43900</v>
      </c>
      <c r="G5487" s="1">
        <v>43919</v>
      </c>
      <c r="H5487" s="1">
        <v>43922</v>
      </c>
      <c r="I5487" t="s">
        <v>18</v>
      </c>
      <c r="J5487">
        <v>8</v>
      </c>
      <c r="K5487">
        <v>38</v>
      </c>
      <c r="L5487">
        <v>191</v>
      </c>
      <c r="M5487">
        <v>11</v>
      </c>
      <c r="N5487">
        <v>1</v>
      </c>
      <c r="O5487">
        <v>0.05</v>
      </c>
      <c r="P5487">
        <v>209.04</v>
      </c>
      <c r="Q5487">
        <v>268</v>
      </c>
      <c r="R5487">
        <f>Table1[[#This Row],[OrderQuantity]]*Table1[[#This Row],[UnitPrice]]</f>
        <v>268</v>
      </c>
      <c r="S5487">
        <f>Table1[[#This Row],[OrderQuantity]]*Table1[[#This Row],[UnitCost]]</f>
        <v>209.04</v>
      </c>
      <c r="T5487">
        <f>Table1[[#This Row],[OrderQuantity]]*Table1[[#This Row],[UnitPrice]]*(1-Table1[[#This Row],[DiscountApplied]]) - (Table1[[#This Row],[OrderQuantity]]*Table1[[#This Row],[UnitCost]])</f>
        <v>45.56</v>
      </c>
      <c r="U5487">
        <f>DATEDIF(Table1[[#This Row],[ShipDate]],Table1[[#This Row],[DeliveryDate]],"d")</f>
        <v>3</v>
      </c>
      <c r="V5487" t="str">
        <f t="shared" si="171"/>
        <v>On Time</v>
      </c>
    </row>
    <row r="5488" spans="2:22" x14ac:dyDescent="0.3">
      <c r="B5488" t="str">
        <f t="shared" si="170"/>
        <v>SO-005587</v>
      </c>
      <c r="C5488" t="s">
        <v>16</v>
      </c>
      <c r="D5488" t="s">
        <v>20</v>
      </c>
      <c r="E5488" s="1">
        <v>43800</v>
      </c>
      <c r="F5488" s="1">
        <v>43901</v>
      </c>
      <c r="G5488" s="1">
        <v>43922</v>
      </c>
      <c r="H5488" s="1">
        <v>43927</v>
      </c>
      <c r="I5488" t="s">
        <v>18</v>
      </c>
      <c r="J5488">
        <v>11</v>
      </c>
      <c r="K5488">
        <v>35</v>
      </c>
      <c r="L5488">
        <v>181</v>
      </c>
      <c r="M5488">
        <v>30</v>
      </c>
      <c r="N5488">
        <v>5</v>
      </c>
      <c r="O5488">
        <v>0.05</v>
      </c>
      <c r="P5488">
        <v>2186.88</v>
      </c>
      <c r="Q5488">
        <v>2572.8000000000002</v>
      </c>
      <c r="R5488">
        <f>Table1[[#This Row],[OrderQuantity]]*Table1[[#This Row],[UnitPrice]]</f>
        <v>12864</v>
      </c>
      <c r="S5488">
        <f>Table1[[#This Row],[OrderQuantity]]*Table1[[#This Row],[UnitCost]]</f>
        <v>10934.400000000001</v>
      </c>
      <c r="T5488">
        <f>Table1[[#This Row],[OrderQuantity]]*Table1[[#This Row],[UnitPrice]]*(1-Table1[[#This Row],[DiscountApplied]]) - (Table1[[#This Row],[OrderQuantity]]*Table1[[#This Row],[UnitCost]])</f>
        <v>1286.3999999999978</v>
      </c>
      <c r="U5488">
        <f>DATEDIF(Table1[[#This Row],[ShipDate]],Table1[[#This Row],[DeliveryDate]],"d")</f>
        <v>5</v>
      </c>
      <c r="V5488" t="str">
        <f t="shared" si="171"/>
        <v>On Time</v>
      </c>
    </row>
    <row r="5489" spans="2:22" x14ac:dyDescent="0.3">
      <c r="B5489" t="str">
        <f t="shared" si="170"/>
        <v>SO-005588</v>
      </c>
      <c r="C5489" t="s">
        <v>21</v>
      </c>
      <c r="D5489" t="s">
        <v>17</v>
      </c>
      <c r="E5489" s="1">
        <v>43800</v>
      </c>
      <c r="F5489" s="1">
        <v>43901</v>
      </c>
      <c r="G5489" s="1">
        <v>43924</v>
      </c>
      <c r="H5489" s="1">
        <v>43931</v>
      </c>
      <c r="I5489" t="s">
        <v>18</v>
      </c>
      <c r="J5489">
        <v>23</v>
      </c>
      <c r="K5489">
        <v>49</v>
      </c>
      <c r="L5489">
        <v>258</v>
      </c>
      <c r="M5489">
        <v>19</v>
      </c>
      <c r="N5489">
        <v>4</v>
      </c>
      <c r="O5489">
        <v>0.05</v>
      </c>
      <c r="P5489">
        <v>933.91</v>
      </c>
      <c r="Q5489">
        <v>1762.1</v>
      </c>
      <c r="R5489">
        <f>Table1[[#This Row],[OrderQuantity]]*Table1[[#This Row],[UnitPrice]]</f>
        <v>7048.4</v>
      </c>
      <c r="S5489">
        <f>Table1[[#This Row],[OrderQuantity]]*Table1[[#This Row],[UnitCost]]</f>
        <v>3735.64</v>
      </c>
      <c r="T5489">
        <f>Table1[[#This Row],[OrderQuantity]]*Table1[[#This Row],[UnitPrice]]*(1-Table1[[#This Row],[DiscountApplied]]) - (Table1[[#This Row],[OrderQuantity]]*Table1[[#This Row],[UnitCost]])</f>
        <v>2960.3399999999997</v>
      </c>
      <c r="U5489">
        <f>DATEDIF(Table1[[#This Row],[ShipDate]],Table1[[#This Row],[DeliveryDate]],"d")</f>
        <v>7</v>
      </c>
      <c r="V5489" t="str">
        <f t="shared" si="171"/>
        <v>On Time</v>
      </c>
    </row>
    <row r="5490" spans="2:22" x14ac:dyDescent="0.3">
      <c r="B5490" t="str">
        <f t="shared" si="170"/>
        <v>SO-005589</v>
      </c>
      <c r="C5490" t="s">
        <v>21</v>
      </c>
      <c r="D5490" t="s">
        <v>20</v>
      </c>
      <c r="E5490" s="1">
        <v>43800</v>
      </c>
      <c r="F5490" s="1">
        <v>43901</v>
      </c>
      <c r="G5490" s="1">
        <v>43919</v>
      </c>
      <c r="H5490" s="1">
        <v>43928</v>
      </c>
      <c r="I5490" t="s">
        <v>18</v>
      </c>
      <c r="J5490">
        <v>22</v>
      </c>
      <c r="K5490">
        <v>3</v>
      </c>
      <c r="L5490">
        <v>137</v>
      </c>
      <c r="M5490">
        <v>6</v>
      </c>
      <c r="N5490">
        <v>5</v>
      </c>
      <c r="O5490">
        <v>0.08</v>
      </c>
      <c r="P5490">
        <v>194.64</v>
      </c>
      <c r="Q5490">
        <v>234.5</v>
      </c>
      <c r="R5490">
        <f>Table1[[#This Row],[OrderQuantity]]*Table1[[#This Row],[UnitPrice]]</f>
        <v>1172.5</v>
      </c>
      <c r="S5490">
        <f>Table1[[#This Row],[OrderQuantity]]*Table1[[#This Row],[UnitCost]]</f>
        <v>973.19999999999993</v>
      </c>
      <c r="T5490">
        <f>Table1[[#This Row],[OrderQuantity]]*Table1[[#This Row],[UnitPrice]]*(1-Table1[[#This Row],[DiscountApplied]]) - (Table1[[#This Row],[OrderQuantity]]*Table1[[#This Row],[UnitCost]])</f>
        <v>105.50000000000011</v>
      </c>
      <c r="U5490">
        <f>DATEDIF(Table1[[#This Row],[ShipDate]],Table1[[#This Row],[DeliveryDate]],"d")</f>
        <v>9</v>
      </c>
      <c r="V5490" t="str">
        <f t="shared" si="171"/>
        <v>Late</v>
      </c>
    </row>
    <row r="5491" spans="2:22" x14ac:dyDescent="0.3">
      <c r="B5491" t="str">
        <f t="shared" si="170"/>
        <v>SO-005590</v>
      </c>
      <c r="C5491" t="s">
        <v>19</v>
      </c>
      <c r="D5491" t="s">
        <v>20</v>
      </c>
      <c r="E5491" s="1">
        <v>43800</v>
      </c>
      <c r="F5491" s="1">
        <v>43901</v>
      </c>
      <c r="G5491" s="1">
        <v>43927</v>
      </c>
      <c r="H5491" s="1">
        <v>43931</v>
      </c>
      <c r="I5491" t="s">
        <v>18</v>
      </c>
      <c r="J5491">
        <v>19</v>
      </c>
      <c r="K5491">
        <v>30</v>
      </c>
      <c r="L5491">
        <v>139</v>
      </c>
      <c r="M5491">
        <v>3</v>
      </c>
      <c r="N5491">
        <v>1</v>
      </c>
      <c r="O5491">
        <v>0.08</v>
      </c>
      <c r="P5491">
        <v>2528.38</v>
      </c>
      <c r="Q5491">
        <v>4013.3</v>
      </c>
      <c r="R5491">
        <f>Table1[[#This Row],[OrderQuantity]]*Table1[[#This Row],[UnitPrice]]</f>
        <v>4013.3</v>
      </c>
      <c r="S5491">
        <f>Table1[[#This Row],[OrderQuantity]]*Table1[[#This Row],[UnitCost]]</f>
        <v>2528.38</v>
      </c>
      <c r="T5491">
        <f>Table1[[#This Row],[OrderQuantity]]*Table1[[#This Row],[UnitPrice]]*(1-Table1[[#This Row],[DiscountApplied]]) - (Table1[[#This Row],[OrderQuantity]]*Table1[[#This Row],[UnitCost]])</f>
        <v>1163.8560000000002</v>
      </c>
      <c r="U5491">
        <f>DATEDIF(Table1[[#This Row],[ShipDate]],Table1[[#This Row],[DeliveryDate]],"d")</f>
        <v>4</v>
      </c>
      <c r="V5491" t="str">
        <f t="shared" si="171"/>
        <v>On Time</v>
      </c>
    </row>
    <row r="5492" spans="2:22" x14ac:dyDescent="0.3">
      <c r="B5492" t="str">
        <f t="shared" si="170"/>
        <v>SO-005591</v>
      </c>
      <c r="C5492" t="s">
        <v>19</v>
      </c>
      <c r="D5492" t="s">
        <v>20</v>
      </c>
      <c r="E5492" s="1">
        <v>43800</v>
      </c>
      <c r="F5492" s="1">
        <v>43901</v>
      </c>
      <c r="G5492" s="1">
        <v>43910</v>
      </c>
      <c r="H5492" s="1">
        <v>43916</v>
      </c>
      <c r="I5492" t="s">
        <v>18</v>
      </c>
      <c r="J5492">
        <v>17</v>
      </c>
      <c r="K5492">
        <v>21</v>
      </c>
      <c r="L5492">
        <v>187</v>
      </c>
      <c r="M5492">
        <v>22</v>
      </c>
      <c r="N5492">
        <v>7</v>
      </c>
      <c r="O5492">
        <v>0.08</v>
      </c>
      <c r="P5492">
        <v>788.32</v>
      </c>
      <c r="Q5492">
        <v>1065.3</v>
      </c>
      <c r="R5492">
        <f>Table1[[#This Row],[OrderQuantity]]*Table1[[#This Row],[UnitPrice]]</f>
        <v>7457.0999999999995</v>
      </c>
      <c r="S5492">
        <f>Table1[[#This Row],[OrderQuantity]]*Table1[[#This Row],[UnitCost]]</f>
        <v>5518.2400000000007</v>
      </c>
      <c r="T5492">
        <f>Table1[[#This Row],[OrderQuantity]]*Table1[[#This Row],[UnitPrice]]*(1-Table1[[#This Row],[DiscountApplied]]) - (Table1[[#This Row],[OrderQuantity]]*Table1[[#This Row],[UnitCost]])</f>
        <v>1342.2919999999995</v>
      </c>
      <c r="U5492">
        <f>DATEDIF(Table1[[#This Row],[ShipDate]],Table1[[#This Row],[DeliveryDate]],"d")</f>
        <v>6</v>
      </c>
      <c r="V5492" t="str">
        <f t="shared" si="171"/>
        <v>On Time</v>
      </c>
    </row>
    <row r="5493" spans="2:22" x14ac:dyDescent="0.3">
      <c r="B5493" t="str">
        <f t="shared" si="170"/>
        <v>SO-005592</v>
      </c>
      <c r="C5493" t="s">
        <v>16</v>
      </c>
      <c r="D5493" t="s">
        <v>24</v>
      </c>
      <c r="E5493" s="1">
        <v>43800</v>
      </c>
      <c r="F5493" s="1">
        <v>43901</v>
      </c>
      <c r="G5493" s="1">
        <v>43912</v>
      </c>
      <c r="H5493" s="1">
        <v>43918</v>
      </c>
      <c r="I5493" t="s">
        <v>18</v>
      </c>
      <c r="J5493">
        <v>6</v>
      </c>
      <c r="K5493">
        <v>27</v>
      </c>
      <c r="L5493">
        <v>46</v>
      </c>
      <c r="M5493">
        <v>14</v>
      </c>
      <c r="N5493">
        <v>4</v>
      </c>
      <c r="O5493">
        <v>0.08</v>
      </c>
      <c r="P5493">
        <v>922.99</v>
      </c>
      <c r="Q5493">
        <v>1098.8</v>
      </c>
      <c r="R5493">
        <f>Table1[[#This Row],[OrderQuantity]]*Table1[[#This Row],[UnitPrice]]</f>
        <v>4395.2</v>
      </c>
      <c r="S5493">
        <f>Table1[[#This Row],[OrderQuantity]]*Table1[[#This Row],[UnitCost]]</f>
        <v>3691.96</v>
      </c>
      <c r="T5493">
        <f>Table1[[#This Row],[OrderQuantity]]*Table1[[#This Row],[UnitPrice]]*(1-Table1[[#This Row],[DiscountApplied]]) - (Table1[[#This Row],[OrderQuantity]]*Table1[[#This Row],[UnitCost]])</f>
        <v>351.6239999999998</v>
      </c>
      <c r="U5493">
        <f>DATEDIF(Table1[[#This Row],[ShipDate]],Table1[[#This Row],[DeliveryDate]],"d")</f>
        <v>6</v>
      </c>
      <c r="V5493" t="str">
        <f t="shared" si="171"/>
        <v>On Time</v>
      </c>
    </row>
    <row r="5494" spans="2:22" x14ac:dyDescent="0.3">
      <c r="B5494" t="str">
        <f t="shared" si="170"/>
        <v>SO-005593</v>
      </c>
      <c r="C5494" t="s">
        <v>19</v>
      </c>
      <c r="D5494" t="s">
        <v>25</v>
      </c>
      <c r="E5494" s="1">
        <v>43800</v>
      </c>
      <c r="F5494" s="1">
        <v>43901</v>
      </c>
      <c r="G5494" s="1">
        <v>43909</v>
      </c>
      <c r="H5494" s="1">
        <v>43916</v>
      </c>
      <c r="I5494" t="s">
        <v>18</v>
      </c>
      <c r="J5494">
        <v>15</v>
      </c>
      <c r="K5494">
        <v>28</v>
      </c>
      <c r="L5494">
        <v>344</v>
      </c>
      <c r="M5494">
        <v>28</v>
      </c>
      <c r="N5494">
        <v>4</v>
      </c>
      <c r="O5494">
        <v>0.15</v>
      </c>
      <c r="P5494">
        <v>585.30999999999995</v>
      </c>
      <c r="Q5494">
        <v>1045.2</v>
      </c>
      <c r="R5494">
        <f>Table1[[#This Row],[OrderQuantity]]*Table1[[#This Row],[UnitPrice]]</f>
        <v>4180.8</v>
      </c>
      <c r="S5494">
        <f>Table1[[#This Row],[OrderQuantity]]*Table1[[#This Row],[UnitCost]]</f>
        <v>2341.2399999999998</v>
      </c>
      <c r="T5494">
        <f>Table1[[#This Row],[OrderQuantity]]*Table1[[#This Row],[UnitPrice]]*(1-Table1[[#This Row],[DiscountApplied]]) - (Table1[[#This Row],[OrderQuantity]]*Table1[[#This Row],[UnitCost]])</f>
        <v>1212.44</v>
      </c>
      <c r="U5494">
        <f>DATEDIF(Table1[[#This Row],[ShipDate]],Table1[[#This Row],[DeliveryDate]],"d")</f>
        <v>7</v>
      </c>
      <c r="V5494" t="str">
        <f t="shared" si="171"/>
        <v>On Time</v>
      </c>
    </row>
    <row r="5495" spans="2:22" x14ac:dyDescent="0.3">
      <c r="B5495" t="str">
        <f t="shared" si="170"/>
        <v>SO-005594</v>
      </c>
      <c r="C5495" t="s">
        <v>22</v>
      </c>
      <c r="D5495" t="s">
        <v>20</v>
      </c>
      <c r="E5495" s="1">
        <v>43800</v>
      </c>
      <c r="F5495" s="1">
        <v>43901</v>
      </c>
      <c r="G5495" s="1">
        <v>43914</v>
      </c>
      <c r="H5495" s="1">
        <v>43915</v>
      </c>
      <c r="I5495" t="s">
        <v>18</v>
      </c>
      <c r="J5495">
        <v>27</v>
      </c>
      <c r="K5495">
        <v>36</v>
      </c>
      <c r="L5495">
        <v>168</v>
      </c>
      <c r="M5495">
        <v>28</v>
      </c>
      <c r="N5495">
        <v>1</v>
      </c>
      <c r="O5495">
        <v>0.05</v>
      </c>
      <c r="P5495">
        <v>3397.57</v>
      </c>
      <c r="Q5495">
        <v>6177.4</v>
      </c>
      <c r="R5495">
        <f>Table1[[#This Row],[OrderQuantity]]*Table1[[#This Row],[UnitPrice]]</f>
        <v>6177.4</v>
      </c>
      <c r="S5495">
        <f>Table1[[#This Row],[OrderQuantity]]*Table1[[#This Row],[UnitCost]]</f>
        <v>3397.57</v>
      </c>
      <c r="T5495">
        <f>Table1[[#This Row],[OrderQuantity]]*Table1[[#This Row],[UnitPrice]]*(1-Table1[[#This Row],[DiscountApplied]]) - (Table1[[#This Row],[OrderQuantity]]*Table1[[#This Row],[UnitCost]])</f>
        <v>2470.9599999999996</v>
      </c>
      <c r="U5495">
        <f>DATEDIF(Table1[[#This Row],[ShipDate]],Table1[[#This Row],[DeliveryDate]],"d")</f>
        <v>1</v>
      </c>
      <c r="V5495" t="str">
        <f t="shared" si="171"/>
        <v>On Time</v>
      </c>
    </row>
    <row r="5496" spans="2:22" x14ac:dyDescent="0.3">
      <c r="B5496" t="str">
        <f t="shared" si="170"/>
        <v>SO-005595</v>
      </c>
      <c r="C5496" t="s">
        <v>16</v>
      </c>
      <c r="D5496" t="s">
        <v>26</v>
      </c>
      <c r="E5496" s="1">
        <v>43800</v>
      </c>
      <c r="F5496" s="1">
        <v>43902</v>
      </c>
      <c r="G5496" s="1">
        <v>43915</v>
      </c>
      <c r="H5496" s="1">
        <v>43920</v>
      </c>
      <c r="I5496" t="s">
        <v>18</v>
      </c>
      <c r="J5496">
        <v>11</v>
      </c>
      <c r="K5496">
        <v>12</v>
      </c>
      <c r="L5496">
        <v>84</v>
      </c>
      <c r="M5496">
        <v>18</v>
      </c>
      <c r="N5496">
        <v>2</v>
      </c>
      <c r="O5496">
        <v>0.08</v>
      </c>
      <c r="P5496">
        <v>1997.34</v>
      </c>
      <c r="Q5496">
        <v>3504.1</v>
      </c>
      <c r="R5496">
        <f>Table1[[#This Row],[OrderQuantity]]*Table1[[#This Row],[UnitPrice]]</f>
        <v>7008.2</v>
      </c>
      <c r="S5496">
        <f>Table1[[#This Row],[OrderQuantity]]*Table1[[#This Row],[UnitCost]]</f>
        <v>3994.68</v>
      </c>
      <c r="T5496">
        <f>Table1[[#This Row],[OrderQuantity]]*Table1[[#This Row],[UnitPrice]]*(1-Table1[[#This Row],[DiscountApplied]]) - (Table1[[#This Row],[OrderQuantity]]*Table1[[#This Row],[UnitCost]])</f>
        <v>2452.864</v>
      </c>
      <c r="U5496">
        <f>DATEDIF(Table1[[#This Row],[ShipDate]],Table1[[#This Row],[DeliveryDate]],"d")</f>
        <v>5</v>
      </c>
      <c r="V5496" t="str">
        <f t="shared" si="171"/>
        <v>On Time</v>
      </c>
    </row>
    <row r="5497" spans="2:22" x14ac:dyDescent="0.3">
      <c r="B5497" t="str">
        <f t="shared" si="170"/>
        <v>SO-005596</v>
      </c>
      <c r="C5497" t="s">
        <v>16</v>
      </c>
      <c r="D5497" t="s">
        <v>20</v>
      </c>
      <c r="E5497" s="1">
        <v>43800</v>
      </c>
      <c r="F5497" s="1">
        <v>43902</v>
      </c>
      <c r="G5497" s="1">
        <v>43911</v>
      </c>
      <c r="H5497" s="1">
        <v>43913</v>
      </c>
      <c r="I5497" t="s">
        <v>18</v>
      </c>
      <c r="J5497">
        <v>7</v>
      </c>
      <c r="K5497">
        <v>35</v>
      </c>
      <c r="L5497">
        <v>128</v>
      </c>
      <c r="M5497">
        <v>12</v>
      </c>
      <c r="N5497">
        <v>3</v>
      </c>
      <c r="O5497">
        <v>0.15</v>
      </c>
      <c r="P5497">
        <v>996.63</v>
      </c>
      <c r="Q5497">
        <v>1172.5</v>
      </c>
      <c r="R5497">
        <f>Table1[[#This Row],[OrderQuantity]]*Table1[[#This Row],[UnitPrice]]</f>
        <v>3517.5</v>
      </c>
      <c r="S5497">
        <f>Table1[[#This Row],[OrderQuantity]]*Table1[[#This Row],[UnitCost]]</f>
        <v>2989.89</v>
      </c>
      <c r="T5497">
        <f>Table1[[#This Row],[OrderQuantity]]*Table1[[#This Row],[UnitPrice]]*(1-Table1[[#This Row],[DiscountApplied]]) - (Table1[[#This Row],[OrderQuantity]]*Table1[[#This Row],[UnitCost]])</f>
        <v>-1.4999999999872671E-2</v>
      </c>
      <c r="U5497">
        <f>DATEDIF(Table1[[#This Row],[ShipDate]],Table1[[#This Row],[DeliveryDate]],"d")</f>
        <v>2</v>
      </c>
      <c r="V5497" t="str">
        <f t="shared" si="171"/>
        <v>On Time</v>
      </c>
    </row>
    <row r="5498" spans="2:22" x14ac:dyDescent="0.3">
      <c r="B5498" t="str">
        <f t="shared" si="170"/>
        <v>SO-005597</v>
      </c>
      <c r="C5498" t="s">
        <v>19</v>
      </c>
      <c r="D5498" t="s">
        <v>20</v>
      </c>
      <c r="E5498" s="1">
        <v>43800</v>
      </c>
      <c r="F5498" s="1">
        <v>43902</v>
      </c>
      <c r="G5498" s="1">
        <v>43913</v>
      </c>
      <c r="H5498" s="1">
        <v>43921</v>
      </c>
      <c r="I5498" t="s">
        <v>18</v>
      </c>
      <c r="J5498">
        <v>15</v>
      </c>
      <c r="K5498">
        <v>24</v>
      </c>
      <c r="L5498">
        <v>135</v>
      </c>
      <c r="M5498">
        <v>40</v>
      </c>
      <c r="N5498">
        <v>2</v>
      </c>
      <c r="O5498">
        <v>0.2</v>
      </c>
      <c r="P5498">
        <v>4122.04</v>
      </c>
      <c r="Q5498">
        <v>5353.3</v>
      </c>
      <c r="R5498">
        <f>Table1[[#This Row],[OrderQuantity]]*Table1[[#This Row],[UnitPrice]]</f>
        <v>10706.6</v>
      </c>
      <c r="S5498">
        <f>Table1[[#This Row],[OrderQuantity]]*Table1[[#This Row],[UnitCost]]</f>
        <v>8244.08</v>
      </c>
      <c r="T5498">
        <f>Table1[[#This Row],[OrderQuantity]]*Table1[[#This Row],[UnitPrice]]*(1-Table1[[#This Row],[DiscountApplied]]) - (Table1[[#This Row],[OrderQuantity]]*Table1[[#This Row],[UnitCost]])</f>
        <v>321.20000000000073</v>
      </c>
      <c r="U5498">
        <f>DATEDIF(Table1[[#This Row],[ShipDate]],Table1[[#This Row],[DeliveryDate]],"d")</f>
        <v>8</v>
      </c>
      <c r="V5498" t="str">
        <f t="shared" si="171"/>
        <v>Late</v>
      </c>
    </row>
    <row r="5499" spans="2:22" x14ac:dyDescent="0.3">
      <c r="B5499" t="str">
        <f t="shared" si="170"/>
        <v>SO-005598</v>
      </c>
      <c r="C5499" t="s">
        <v>19</v>
      </c>
      <c r="D5499" t="s">
        <v>24</v>
      </c>
      <c r="E5499" s="1">
        <v>43800</v>
      </c>
      <c r="F5499" s="1">
        <v>43902</v>
      </c>
      <c r="G5499" s="1">
        <v>43919</v>
      </c>
      <c r="H5499" s="1">
        <v>43924</v>
      </c>
      <c r="I5499" t="s">
        <v>18</v>
      </c>
      <c r="J5499">
        <v>17</v>
      </c>
      <c r="K5499">
        <v>7</v>
      </c>
      <c r="L5499">
        <v>45</v>
      </c>
      <c r="M5499">
        <v>33</v>
      </c>
      <c r="N5499">
        <v>5</v>
      </c>
      <c r="O5499">
        <v>0.05</v>
      </c>
      <c r="P5499">
        <v>182.24</v>
      </c>
      <c r="Q5499">
        <v>268</v>
      </c>
      <c r="R5499">
        <f>Table1[[#This Row],[OrderQuantity]]*Table1[[#This Row],[UnitPrice]]</f>
        <v>1340</v>
      </c>
      <c r="S5499">
        <f>Table1[[#This Row],[OrderQuantity]]*Table1[[#This Row],[UnitCost]]</f>
        <v>911.2</v>
      </c>
      <c r="T5499">
        <f>Table1[[#This Row],[OrderQuantity]]*Table1[[#This Row],[UnitPrice]]*(1-Table1[[#This Row],[DiscountApplied]]) - (Table1[[#This Row],[OrderQuantity]]*Table1[[#This Row],[UnitCost]])</f>
        <v>361.79999999999995</v>
      </c>
      <c r="U5499">
        <f>DATEDIF(Table1[[#This Row],[ShipDate]],Table1[[#This Row],[DeliveryDate]],"d")</f>
        <v>5</v>
      </c>
      <c r="V5499" t="str">
        <f t="shared" si="171"/>
        <v>On Time</v>
      </c>
    </row>
    <row r="5500" spans="2:22" x14ac:dyDescent="0.3">
      <c r="B5500" t="str">
        <f t="shared" si="170"/>
        <v>SO-005599</v>
      </c>
      <c r="C5500" t="s">
        <v>19</v>
      </c>
      <c r="D5500" t="s">
        <v>17</v>
      </c>
      <c r="E5500" s="1">
        <v>43800</v>
      </c>
      <c r="F5500" s="1">
        <v>43902</v>
      </c>
      <c r="G5500" s="1">
        <v>43917</v>
      </c>
      <c r="H5500" s="1">
        <v>43922</v>
      </c>
      <c r="I5500" t="s">
        <v>18</v>
      </c>
      <c r="J5500">
        <v>17</v>
      </c>
      <c r="K5500">
        <v>39</v>
      </c>
      <c r="L5500">
        <v>225</v>
      </c>
      <c r="M5500">
        <v>30</v>
      </c>
      <c r="N5500">
        <v>6</v>
      </c>
      <c r="O5500">
        <v>0.05</v>
      </c>
      <c r="P5500">
        <v>4175.78</v>
      </c>
      <c r="Q5500">
        <v>5567.7</v>
      </c>
      <c r="R5500">
        <f>Table1[[#This Row],[OrderQuantity]]*Table1[[#This Row],[UnitPrice]]</f>
        <v>33406.199999999997</v>
      </c>
      <c r="S5500">
        <f>Table1[[#This Row],[OrderQuantity]]*Table1[[#This Row],[UnitCost]]</f>
        <v>25054.68</v>
      </c>
      <c r="T5500">
        <f>Table1[[#This Row],[OrderQuantity]]*Table1[[#This Row],[UnitPrice]]*(1-Table1[[#This Row],[DiscountApplied]]) - (Table1[[#This Row],[OrderQuantity]]*Table1[[#This Row],[UnitCost]])</f>
        <v>6681.2099999999955</v>
      </c>
      <c r="U5500">
        <f>DATEDIF(Table1[[#This Row],[ShipDate]],Table1[[#This Row],[DeliveryDate]],"d")</f>
        <v>5</v>
      </c>
      <c r="V5500" t="str">
        <f t="shared" si="171"/>
        <v>On Time</v>
      </c>
    </row>
    <row r="5501" spans="2:22" x14ac:dyDescent="0.3">
      <c r="B5501" t="str">
        <f t="shared" si="170"/>
        <v>SO-005600</v>
      </c>
      <c r="C5501" t="s">
        <v>16</v>
      </c>
      <c r="D5501" t="s">
        <v>20</v>
      </c>
      <c r="E5501" s="1">
        <v>43800</v>
      </c>
      <c r="F5501" s="1">
        <v>43902</v>
      </c>
      <c r="G5501" s="1">
        <v>43916</v>
      </c>
      <c r="H5501" s="1">
        <v>43917</v>
      </c>
      <c r="I5501" t="s">
        <v>18</v>
      </c>
      <c r="J5501">
        <v>9</v>
      </c>
      <c r="K5501">
        <v>48</v>
      </c>
      <c r="L5501">
        <v>111</v>
      </c>
      <c r="M5501">
        <v>6</v>
      </c>
      <c r="N5501">
        <v>7</v>
      </c>
      <c r="O5501">
        <v>0.05</v>
      </c>
      <c r="P5501">
        <v>505.18</v>
      </c>
      <c r="Q5501">
        <v>971.5</v>
      </c>
      <c r="R5501">
        <f>Table1[[#This Row],[OrderQuantity]]*Table1[[#This Row],[UnitPrice]]</f>
        <v>6800.5</v>
      </c>
      <c r="S5501">
        <f>Table1[[#This Row],[OrderQuantity]]*Table1[[#This Row],[UnitCost]]</f>
        <v>3536.26</v>
      </c>
      <c r="T5501">
        <f>Table1[[#This Row],[OrderQuantity]]*Table1[[#This Row],[UnitPrice]]*(1-Table1[[#This Row],[DiscountApplied]]) - (Table1[[#This Row],[OrderQuantity]]*Table1[[#This Row],[UnitCost]])</f>
        <v>2924.2149999999992</v>
      </c>
      <c r="U5501">
        <f>DATEDIF(Table1[[#This Row],[ShipDate]],Table1[[#This Row],[DeliveryDate]],"d")</f>
        <v>1</v>
      </c>
      <c r="V5501" t="str">
        <f t="shared" si="171"/>
        <v>On Time</v>
      </c>
    </row>
    <row r="5502" spans="2:22" x14ac:dyDescent="0.3">
      <c r="B5502" t="str">
        <f t="shared" si="170"/>
        <v>SO-005601</v>
      </c>
      <c r="C5502" t="s">
        <v>19</v>
      </c>
      <c r="D5502" t="s">
        <v>20</v>
      </c>
      <c r="E5502" s="1">
        <v>43800</v>
      </c>
      <c r="F5502" s="1">
        <v>43902</v>
      </c>
      <c r="G5502" s="1">
        <v>43912</v>
      </c>
      <c r="H5502" s="1">
        <v>43918</v>
      </c>
      <c r="I5502" t="s">
        <v>18</v>
      </c>
      <c r="J5502">
        <v>20</v>
      </c>
      <c r="K5502">
        <v>14</v>
      </c>
      <c r="L5502">
        <v>160</v>
      </c>
      <c r="M5502">
        <v>30</v>
      </c>
      <c r="N5502">
        <v>6</v>
      </c>
      <c r="O5502">
        <v>0.15</v>
      </c>
      <c r="P5502">
        <v>1406.93</v>
      </c>
      <c r="Q5502">
        <v>1695.1</v>
      </c>
      <c r="R5502">
        <f>Table1[[#This Row],[OrderQuantity]]*Table1[[#This Row],[UnitPrice]]</f>
        <v>10170.599999999999</v>
      </c>
      <c r="S5502">
        <f>Table1[[#This Row],[OrderQuantity]]*Table1[[#This Row],[UnitCost]]</f>
        <v>8441.58</v>
      </c>
      <c r="T5502">
        <f>Table1[[#This Row],[OrderQuantity]]*Table1[[#This Row],[UnitPrice]]*(1-Table1[[#This Row],[DiscountApplied]]) - (Table1[[#This Row],[OrderQuantity]]*Table1[[#This Row],[UnitCost]])</f>
        <v>203.42999999999847</v>
      </c>
      <c r="U5502">
        <f>DATEDIF(Table1[[#This Row],[ShipDate]],Table1[[#This Row],[DeliveryDate]],"d")</f>
        <v>6</v>
      </c>
      <c r="V5502" t="str">
        <f t="shared" si="171"/>
        <v>On Time</v>
      </c>
    </row>
    <row r="5503" spans="2:22" x14ac:dyDescent="0.3">
      <c r="B5503" t="str">
        <f t="shared" si="170"/>
        <v>SO-005602</v>
      </c>
      <c r="C5503" t="s">
        <v>19</v>
      </c>
      <c r="D5503" t="s">
        <v>20</v>
      </c>
      <c r="E5503" s="1">
        <v>43800</v>
      </c>
      <c r="F5503" s="1">
        <v>43903</v>
      </c>
      <c r="G5503" s="1">
        <v>43928</v>
      </c>
      <c r="H5503" s="1">
        <v>43937</v>
      </c>
      <c r="I5503" t="s">
        <v>18</v>
      </c>
      <c r="J5503">
        <v>14</v>
      </c>
      <c r="K5503">
        <v>9</v>
      </c>
      <c r="L5503">
        <v>137</v>
      </c>
      <c r="M5503">
        <v>14</v>
      </c>
      <c r="N5503">
        <v>5</v>
      </c>
      <c r="O5503">
        <v>0.05</v>
      </c>
      <c r="P5503">
        <v>174.2</v>
      </c>
      <c r="Q5503">
        <v>268</v>
      </c>
      <c r="R5503">
        <f>Table1[[#This Row],[OrderQuantity]]*Table1[[#This Row],[UnitPrice]]</f>
        <v>1340</v>
      </c>
      <c r="S5503">
        <f>Table1[[#This Row],[OrderQuantity]]*Table1[[#This Row],[UnitCost]]</f>
        <v>871</v>
      </c>
      <c r="T5503">
        <f>Table1[[#This Row],[OrderQuantity]]*Table1[[#This Row],[UnitPrice]]*(1-Table1[[#This Row],[DiscountApplied]]) - (Table1[[#This Row],[OrderQuantity]]*Table1[[#This Row],[UnitCost]])</f>
        <v>402</v>
      </c>
      <c r="U5503">
        <f>DATEDIF(Table1[[#This Row],[ShipDate]],Table1[[#This Row],[DeliveryDate]],"d")</f>
        <v>9</v>
      </c>
      <c r="V5503" t="str">
        <f t="shared" si="171"/>
        <v>Late</v>
      </c>
    </row>
    <row r="5504" spans="2:22" x14ac:dyDescent="0.3">
      <c r="B5504" t="str">
        <f t="shared" si="170"/>
        <v>SO-005603</v>
      </c>
      <c r="C5504" t="s">
        <v>22</v>
      </c>
      <c r="D5504" t="s">
        <v>23</v>
      </c>
      <c r="E5504" s="1">
        <v>43800</v>
      </c>
      <c r="F5504" s="1">
        <v>43903</v>
      </c>
      <c r="G5504" s="1">
        <v>43917</v>
      </c>
      <c r="H5504" s="1">
        <v>43922</v>
      </c>
      <c r="I5504" t="s">
        <v>18</v>
      </c>
      <c r="J5504">
        <v>28</v>
      </c>
      <c r="K5504">
        <v>28</v>
      </c>
      <c r="L5504">
        <v>269</v>
      </c>
      <c r="M5504">
        <v>11</v>
      </c>
      <c r="N5504">
        <v>6</v>
      </c>
      <c r="O5504">
        <v>0.08</v>
      </c>
      <c r="P5504">
        <v>1546.9</v>
      </c>
      <c r="Q5504">
        <v>2974.8</v>
      </c>
      <c r="R5504">
        <f>Table1[[#This Row],[OrderQuantity]]*Table1[[#This Row],[UnitPrice]]</f>
        <v>17848.800000000003</v>
      </c>
      <c r="S5504">
        <f>Table1[[#This Row],[OrderQuantity]]*Table1[[#This Row],[UnitCost]]</f>
        <v>9281.4000000000015</v>
      </c>
      <c r="T5504">
        <f>Table1[[#This Row],[OrderQuantity]]*Table1[[#This Row],[UnitPrice]]*(1-Table1[[#This Row],[DiscountApplied]]) - (Table1[[#This Row],[OrderQuantity]]*Table1[[#This Row],[UnitCost]])</f>
        <v>7139.4960000000028</v>
      </c>
      <c r="U5504">
        <f>DATEDIF(Table1[[#This Row],[ShipDate]],Table1[[#This Row],[DeliveryDate]],"d")</f>
        <v>5</v>
      </c>
      <c r="V5504" t="str">
        <f t="shared" si="171"/>
        <v>On Time</v>
      </c>
    </row>
    <row r="5505" spans="2:22" x14ac:dyDescent="0.3">
      <c r="B5505" t="str">
        <f t="shared" si="170"/>
        <v>SO-005604</v>
      </c>
      <c r="C5505" t="s">
        <v>16</v>
      </c>
      <c r="D5505" t="s">
        <v>17</v>
      </c>
      <c r="E5505" s="1">
        <v>43800</v>
      </c>
      <c r="F5505" s="1">
        <v>43903</v>
      </c>
      <c r="G5505" s="1">
        <v>43907</v>
      </c>
      <c r="H5505" s="1">
        <v>43910</v>
      </c>
      <c r="I5505" t="s">
        <v>18</v>
      </c>
      <c r="J5505">
        <v>2</v>
      </c>
      <c r="K5505">
        <v>4</v>
      </c>
      <c r="L5505">
        <v>215</v>
      </c>
      <c r="M5505">
        <v>18</v>
      </c>
      <c r="N5505">
        <v>2</v>
      </c>
      <c r="O5505">
        <v>0.15</v>
      </c>
      <c r="P5505">
        <v>2045.38</v>
      </c>
      <c r="Q5505">
        <v>3859.2</v>
      </c>
      <c r="R5505">
        <f>Table1[[#This Row],[OrderQuantity]]*Table1[[#This Row],[UnitPrice]]</f>
        <v>7718.4</v>
      </c>
      <c r="S5505">
        <f>Table1[[#This Row],[OrderQuantity]]*Table1[[#This Row],[UnitCost]]</f>
        <v>4090.76</v>
      </c>
      <c r="T5505">
        <f>Table1[[#This Row],[OrderQuantity]]*Table1[[#This Row],[UnitPrice]]*(1-Table1[[#This Row],[DiscountApplied]]) - (Table1[[#This Row],[OrderQuantity]]*Table1[[#This Row],[UnitCost]])</f>
        <v>2469.8799999999992</v>
      </c>
      <c r="U5505">
        <f>DATEDIF(Table1[[#This Row],[ShipDate]],Table1[[#This Row],[DeliveryDate]],"d")</f>
        <v>3</v>
      </c>
      <c r="V5505" t="str">
        <f t="shared" si="171"/>
        <v>On Time</v>
      </c>
    </row>
    <row r="5506" spans="2:22" x14ac:dyDescent="0.3">
      <c r="B5506" t="str">
        <f t="shared" ref="B5506:B5569" si="172">"SO-" &amp; TEXT(ROW(B5506)+99,"000000")</f>
        <v>SO-005605</v>
      </c>
      <c r="C5506" t="s">
        <v>19</v>
      </c>
      <c r="D5506" t="s">
        <v>25</v>
      </c>
      <c r="E5506" s="1">
        <v>43800</v>
      </c>
      <c r="F5506" s="1">
        <v>43903</v>
      </c>
      <c r="G5506" s="1">
        <v>43908</v>
      </c>
      <c r="H5506" s="1">
        <v>43918</v>
      </c>
      <c r="I5506" t="s">
        <v>18</v>
      </c>
      <c r="J5506">
        <v>16</v>
      </c>
      <c r="K5506">
        <v>41</v>
      </c>
      <c r="L5506">
        <v>335</v>
      </c>
      <c r="M5506">
        <v>44</v>
      </c>
      <c r="N5506">
        <v>7</v>
      </c>
      <c r="O5506">
        <v>0.05</v>
      </c>
      <c r="P5506">
        <v>561.13</v>
      </c>
      <c r="Q5506">
        <v>837.5</v>
      </c>
      <c r="R5506">
        <f>Table1[[#This Row],[OrderQuantity]]*Table1[[#This Row],[UnitPrice]]</f>
        <v>5862.5</v>
      </c>
      <c r="S5506">
        <f>Table1[[#This Row],[OrderQuantity]]*Table1[[#This Row],[UnitCost]]</f>
        <v>3927.91</v>
      </c>
      <c r="T5506">
        <f>Table1[[#This Row],[OrderQuantity]]*Table1[[#This Row],[UnitPrice]]*(1-Table1[[#This Row],[DiscountApplied]]) - (Table1[[#This Row],[OrderQuantity]]*Table1[[#This Row],[UnitCost]])</f>
        <v>1641.4650000000001</v>
      </c>
      <c r="U5506">
        <f>DATEDIF(Table1[[#This Row],[ShipDate]],Table1[[#This Row],[DeliveryDate]],"d")</f>
        <v>10</v>
      </c>
      <c r="V5506" t="str">
        <f t="shared" ref="V5506:V5569" si="173">IF(U5506&gt;7,"Late","On Time")</f>
        <v>Late</v>
      </c>
    </row>
    <row r="5507" spans="2:22" x14ac:dyDescent="0.3">
      <c r="B5507" t="str">
        <f t="shared" si="172"/>
        <v>SO-005606</v>
      </c>
      <c r="C5507" t="s">
        <v>19</v>
      </c>
      <c r="D5507" t="s">
        <v>26</v>
      </c>
      <c r="E5507" s="1">
        <v>43800</v>
      </c>
      <c r="F5507" s="1">
        <v>43903</v>
      </c>
      <c r="G5507" s="1">
        <v>43924</v>
      </c>
      <c r="H5507" s="1">
        <v>43929</v>
      </c>
      <c r="I5507" t="s">
        <v>18</v>
      </c>
      <c r="J5507">
        <v>15</v>
      </c>
      <c r="K5507">
        <v>5</v>
      </c>
      <c r="L5507">
        <v>82</v>
      </c>
      <c r="M5507">
        <v>21</v>
      </c>
      <c r="N5507">
        <v>4</v>
      </c>
      <c r="O5507">
        <v>0.15</v>
      </c>
      <c r="P5507">
        <v>769.16</v>
      </c>
      <c r="Q5507">
        <v>1098.8</v>
      </c>
      <c r="R5507">
        <f>Table1[[#This Row],[OrderQuantity]]*Table1[[#This Row],[UnitPrice]]</f>
        <v>4395.2</v>
      </c>
      <c r="S5507">
        <f>Table1[[#This Row],[OrderQuantity]]*Table1[[#This Row],[UnitCost]]</f>
        <v>3076.64</v>
      </c>
      <c r="T5507">
        <f>Table1[[#This Row],[OrderQuantity]]*Table1[[#This Row],[UnitPrice]]*(1-Table1[[#This Row],[DiscountApplied]]) - (Table1[[#This Row],[OrderQuantity]]*Table1[[#This Row],[UnitCost]])</f>
        <v>659.27999999999975</v>
      </c>
      <c r="U5507">
        <f>DATEDIF(Table1[[#This Row],[ShipDate]],Table1[[#This Row],[DeliveryDate]],"d")</f>
        <v>5</v>
      </c>
      <c r="V5507" t="str">
        <f t="shared" si="173"/>
        <v>On Time</v>
      </c>
    </row>
    <row r="5508" spans="2:22" x14ac:dyDescent="0.3">
      <c r="B5508" t="str">
        <f t="shared" si="172"/>
        <v>SO-005607</v>
      </c>
      <c r="C5508" t="s">
        <v>16</v>
      </c>
      <c r="D5508" t="s">
        <v>17</v>
      </c>
      <c r="E5508" s="1">
        <v>43800</v>
      </c>
      <c r="F5508" s="1">
        <v>43903</v>
      </c>
      <c r="G5508" s="1">
        <v>43913</v>
      </c>
      <c r="H5508" s="1">
        <v>43919</v>
      </c>
      <c r="I5508" t="s">
        <v>18</v>
      </c>
      <c r="J5508">
        <v>4</v>
      </c>
      <c r="K5508">
        <v>24</v>
      </c>
      <c r="L5508">
        <v>219</v>
      </c>
      <c r="M5508">
        <v>38</v>
      </c>
      <c r="N5508">
        <v>7</v>
      </c>
      <c r="O5508">
        <v>0.1</v>
      </c>
      <c r="P5508">
        <v>750.74</v>
      </c>
      <c r="Q5508">
        <v>904.5</v>
      </c>
      <c r="R5508">
        <f>Table1[[#This Row],[OrderQuantity]]*Table1[[#This Row],[UnitPrice]]</f>
        <v>6331.5</v>
      </c>
      <c r="S5508">
        <f>Table1[[#This Row],[OrderQuantity]]*Table1[[#This Row],[UnitCost]]</f>
        <v>5255.18</v>
      </c>
      <c r="T5508">
        <f>Table1[[#This Row],[OrderQuantity]]*Table1[[#This Row],[UnitPrice]]*(1-Table1[[#This Row],[DiscountApplied]]) - (Table1[[#This Row],[OrderQuantity]]*Table1[[#This Row],[UnitCost]])</f>
        <v>443.17000000000007</v>
      </c>
      <c r="U5508">
        <f>DATEDIF(Table1[[#This Row],[ShipDate]],Table1[[#This Row],[DeliveryDate]],"d")</f>
        <v>6</v>
      </c>
      <c r="V5508" t="str">
        <f t="shared" si="173"/>
        <v>On Time</v>
      </c>
    </row>
    <row r="5509" spans="2:22" x14ac:dyDescent="0.3">
      <c r="B5509" t="str">
        <f t="shared" si="172"/>
        <v>SO-005608</v>
      </c>
      <c r="C5509" t="s">
        <v>16</v>
      </c>
      <c r="D5509" t="s">
        <v>25</v>
      </c>
      <c r="E5509" s="1">
        <v>43800</v>
      </c>
      <c r="F5509" s="1">
        <v>43904</v>
      </c>
      <c r="G5509" s="1">
        <v>43913</v>
      </c>
      <c r="H5509" s="1">
        <v>43915</v>
      </c>
      <c r="I5509" t="s">
        <v>18</v>
      </c>
      <c r="J5509">
        <v>4</v>
      </c>
      <c r="K5509">
        <v>32</v>
      </c>
      <c r="L5509">
        <v>360</v>
      </c>
      <c r="M5509">
        <v>34</v>
      </c>
      <c r="N5509">
        <v>2</v>
      </c>
      <c r="O5509">
        <v>0.05</v>
      </c>
      <c r="P5509">
        <v>3166.69</v>
      </c>
      <c r="Q5509">
        <v>5654.8</v>
      </c>
      <c r="R5509">
        <f>Table1[[#This Row],[OrderQuantity]]*Table1[[#This Row],[UnitPrice]]</f>
        <v>11309.6</v>
      </c>
      <c r="S5509">
        <f>Table1[[#This Row],[OrderQuantity]]*Table1[[#This Row],[UnitCost]]</f>
        <v>6333.38</v>
      </c>
      <c r="T5509">
        <f>Table1[[#This Row],[OrderQuantity]]*Table1[[#This Row],[UnitPrice]]*(1-Table1[[#This Row],[DiscountApplied]]) - (Table1[[#This Row],[OrderQuantity]]*Table1[[#This Row],[UnitCost]])</f>
        <v>4410.7399999999989</v>
      </c>
      <c r="U5509">
        <f>DATEDIF(Table1[[#This Row],[ShipDate]],Table1[[#This Row],[DeliveryDate]],"d")</f>
        <v>2</v>
      </c>
      <c r="V5509" t="str">
        <f t="shared" si="173"/>
        <v>On Time</v>
      </c>
    </row>
    <row r="5510" spans="2:22" x14ac:dyDescent="0.3">
      <c r="B5510" t="str">
        <f t="shared" si="172"/>
        <v>SO-005609</v>
      </c>
      <c r="C5510" t="s">
        <v>16</v>
      </c>
      <c r="D5510" t="s">
        <v>24</v>
      </c>
      <c r="E5510" s="1">
        <v>43800</v>
      </c>
      <c r="F5510" s="1">
        <v>43904</v>
      </c>
      <c r="G5510" s="1">
        <v>43932</v>
      </c>
      <c r="H5510" s="1">
        <v>43938</v>
      </c>
      <c r="I5510" t="s">
        <v>18</v>
      </c>
      <c r="J5510">
        <v>10</v>
      </c>
      <c r="K5510">
        <v>22</v>
      </c>
      <c r="L5510">
        <v>1</v>
      </c>
      <c r="M5510">
        <v>44</v>
      </c>
      <c r="N5510">
        <v>8</v>
      </c>
      <c r="O5510">
        <v>0.1</v>
      </c>
      <c r="P5510">
        <v>1903.87</v>
      </c>
      <c r="Q5510">
        <v>3966.4</v>
      </c>
      <c r="R5510">
        <f>Table1[[#This Row],[OrderQuantity]]*Table1[[#This Row],[UnitPrice]]</f>
        <v>31731.200000000001</v>
      </c>
      <c r="S5510">
        <f>Table1[[#This Row],[OrderQuantity]]*Table1[[#This Row],[UnitCost]]</f>
        <v>15230.96</v>
      </c>
      <c r="T5510">
        <f>Table1[[#This Row],[OrderQuantity]]*Table1[[#This Row],[UnitPrice]]*(1-Table1[[#This Row],[DiscountApplied]]) - (Table1[[#This Row],[OrderQuantity]]*Table1[[#This Row],[UnitCost]])</f>
        <v>13327.120000000003</v>
      </c>
      <c r="U5510">
        <f>DATEDIF(Table1[[#This Row],[ShipDate]],Table1[[#This Row],[DeliveryDate]],"d")</f>
        <v>6</v>
      </c>
      <c r="V5510" t="str">
        <f t="shared" si="173"/>
        <v>On Time</v>
      </c>
    </row>
    <row r="5511" spans="2:22" x14ac:dyDescent="0.3">
      <c r="B5511" t="str">
        <f t="shared" si="172"/>
        <v>SO-005610</v>
      </c>
      <c r="C5511" t="s">
        <v>21</v>
      </c>
      <c r="D5511" t="s">
        <v>20</v>
      </c>
      <c r="E5511" s="1">
        <v>43800</v>
      </c>
      <c r="F5511" s="1">
        <v>43904</v>
      </c>
      <c r="G5511" s="1">
        <v>43909</v>
      </c>
      <c r="H5511" s="1">
        <v>43918</v>
      </c>
      <c r="I5511" t="s">
        <v>18</v>
      </c>
      <c r="J5511">
        <v>20</v>
      </c>
      <c r="K5511">
        <v>35</v>
      </c>
      <c r="L5511">
        <v>131</v>
      </c>
      <c r="M5511">
        <v>33</v>
      </c>
      <c r="N5511">
        <v>6</v>
      </c>
      <c r="O5511">
        <v>0.1</v>
      </c>
      <c r="P5511">
        <v>2708.94</v>
      </c>
      <c r="Q5511">
        <v>3564.4</v>
      </c>
      <c r="R5511">
        <f>Table1[[#This Row],[OrderQuantity]]*Table1[[#This Row],[UnitPrice]]</f>
        <v>21386.400000000001</v>
      </c>
      <c r="S5511">
        <f>Table1[[#This Row],[OrderQuantity]]*Table1[[#This Row],[UnitCost]]</f>
        <v>16253.64</v>
      </c>
      <c r="T5511">
        <f>Table1[[#This Row],[OrderQuantity]]*Table1[[#This Row],[UnitPrice]]*(1-Table1[[#This Row],[DiscountApplied]]) - (Table1[[#This Row],[OrderQuantity]]*Table1[[#This Row],[UnitCost]])</f>
        <v>2994.1200000000026</v>
      </c>
      <c r="U5511">
        <f>DATEDIF(Table1[[#This Row],[ShipDate]],Table1[[#This Row],[DeliveryDate]],"d")</f>
        <v>9</v>
      </c>
      <c r="V5511" t="str">
        <f t="shared" si="173"/>
        <v>Late</v>
      </c>
    </row>
    <row r="5512" spans="2:22" x14ac:dyDescent="0.3">
      <c r="B5512" t="str">
        <f t="shared" si="172"/>
        <v>SO-005611</v>
      </c>
      <c r="C5512" t="s">
        <v>16</v>
      </c>
      <c r="D5512" t="s">
        <v>26</v>
      </c>
      <c r="E5512" s="1">
        <v>43800</v>
      </c>
      <c r="F5512" s="1">
        <v>43904</v>
      </c>
      <c r="G5512" s="1">
        <v>43931</v>
      </c>
      <c r="H5512" s="1">
        <v>43936</v>
      </c>
      <c r="I5512" t="s">
        <v>18</v>
      </c>
      <c r="J5512">
        <v>10</v>
      </c>
      <c r="K5512">
        <v>28</v>
      </c>
      <c r="L5512">
        <v>85</v>
      </c>
      <c r="M5512">
        <v>28</v>
      </c>
      <c r="N5512">
        <v>1</v>
      </c>
      <c r="O5512">
        <v>0.15</v>
      </c>
      <c r="P5512">
        <v>447.02</v>
      </c>
      <c r="Q5512">
        <v>931.3</v>
      </c>
      <c r="R5512">
        <f>Table1[[#This Row],[OrderQuantity]]*Table1[[#This Row],[UnitPrice]]</f>
        <v>931.3</v>
      </c>
      <c r="S5512">
        <f>Table1[[#This Row],[OrderQuantity]]*Table1[[#This Row],[UnitCost]]</f>
        <v>447.02</v>
      </c>
      <c r="T5512">
        <f>Table1[[#This Row],[OrderQuantity]]*Table1[[#This Row],[UnitPrice]]*(1-Table1[[#This Row],[DiscountApplied]]) - (Table1[[#This Row],[OrderQuantity]]*Table1[[#This Row],[UnitCost]])</f>
        <v>344.58499999999992</v>
      </c>
      <c r="U5512">
        <f>DATEDIF(Table1[[#This Row],[ShipDate]],Table1[[#This Row],[DeliveryDate]],"d")</f>
        <v>5</v>
      </c>
      <c r="V5512" t="str">
        <f t="shared" si="173"/>
        <v>On Time</v>
      </c>
    </row>
    <row r="5513" spans="2:22" x14ac:dyDescent="0.3">
      <c r="B5513" t="str">
        <f t="shared" si="172"/>
        <v>SO-005612</v>
      </c>
      <c r="C5513" t="s">
        <v>16</v>
      </c>
      <c r="D5513" t="s">
        <v>26</v>
      </c>
      <c r="E5513" s="1">
        <v>43800</v>
      </c>
      <c r="F5513" s="1">
        <v>43904</v>
      </c>
      <c r="G5513" s="1">
        <v>43919</v>
      </c>
      <c r="H5513" s="1">
        <v>43928</v>
      </c>
      <c r="I5513" t="s">
        <v>18</v>
      </c>
      <c r="J5513">
        <v>10</v>
      </c>
      <c r="K5513">
        <v>47</v>
      </c>
      <c r="L5513">
        <v>83</v>
      </c>
      <c r="M5513">
        <v>4</v>
      </c>
      <c r="N5513">
        <v>5</v>
      </c>
      <c r="O5513">
        <v>0.05</v>
      </c>
      <c r="P5513">
        <v>920.25</v>
      </c>
      <c r="Q5513">
        <v>2244.5</v>
      </c>
      <c r="R5513">
        <f>Table1[[#This Row],[OrderQuantity]]*Table1[[#This Row],[UnitPrice]]</f>
        <v>11222.5</v>
      </c>
      <c r="S5513">
        <f>Table1[[#This Row],[OrderQuantity]]*Table1[[#This Row],[UnitCost]]</f>
        <v>4601.25</v>
      </c>
      <c r="T5513">
        <f>Table1[[#This Row],[OrderQuantity]]*Table1[[#This Row],[UnitPrice]]*(1-Table1[[#This Row],[DiscountApplied]]) - (Table1[[#This Row],[OrderQuantity]]*Table1[[#This Row],[UnitCost]])</f>
        <v>6060.125</v>
      </c>
      <c r="U5513">
        <f>DATEDIF(Table1[[#This Row],[ShipDate]],Table1[[#This Row],[DeliveryDate]],"d")</f>
        <v>9</v>
      </c>
      <c r="V5513" t="str">
        <f t="shared" si="173"/>
        <v>Late</v>
      </c>
    </row>
    <row r="5514" spans="2:22" x14ac:dyDescent="0.3">
      <c r="B5514" t="str">
        <f t="shared" si="172"/>
        <v>SO-005613</v>
      </c>
      <c r="C5514" t="s">
        <v>16</v>
      </c>
      <c r="D5514" t="s">
        <v>24</v>
      </c>
      <c r="E5514" s="1">
        <v>43800</v>
      </c>
      <c r="F5514" s="1">
        <v>43904</v>
      </c>
      <c r="G5514" s="1">
        <v>43913</v>
      </c>
      <c r="H5514" s="1">
        <v>43916</v>
      </c>
      <c r="I5514" t="s">
        <v>18</v>
      </c>
      <c r="J5514">
        <v>4</v>
      </c>
      <c r="K5514">
        <v>11</v>
      </c>
      <c r="L5514">
        <v>26</v>
      </c>
      <c r="M5514">
        <v>6</v>
      </c>
      <c r="N5514">
        <v>3</v>
      </c>
      <c r="O5514">
        <v>0.05</v>
      </c>
      <c r="P5514">
        <v>1327.81</v>
      </c>
      <c r="Q5514">
        <v>2458.9</v>
      </c>
      <c r="R5514">
        <f>Table1[[#This Row],[OrderQuantity]]*Table1[[#This Row],[UnitPrice]]</f>
        <v>7376.7000000000007</v>
      </c>
      <c r="S5514">
        <f>Table1[[#This Row],[OrderQuantity]]*Table1[[#This Row],[UnitCost]]</f>
        <v>3983.43</v>
      </c>
      <c r="T5514">
        <f>Table1[[#This Row],[OrderQuantity]]*Table1[[#This Row],[UnitPrice]]*(1-Table1[[#This Row],[DiscountApplied]]) - (Table1[[#This Row],[OrderQuantity]]*Table1[[#This Row],[UnitCost]])</f>
        <v>3024.4350000000009</v>
      </c>
      <c r="U5514">
        <f>DATEDIF(Table1[[#This Row],[ShipDate]],Table1[[#This Row],[DeliveryDate]],"d")</f>
        <v>3</v>
      </c>
      <c r="V5514" t="str">
        <f t="shared" si="173"/>
        <v>On Time</v>
      </c>
    </row>
    <row r="5515" spans="2:22" x14ac:dyDescent="0.3">
      <c r="B5515" t="str">
        <f t="shared" si="172"/>
        <v>SO-005614</v>
      </c>
      <c r="C5515" t="s">
        <v>16</v>
      </c>
      <c r="D5515" t="s">
        <v>24</v>
      </c>
      <c r="E5515" s="1">
        <v>43800</v>
      </c>
      <c r="F5515" s="1">
        <v>43904</v>
      </c>
      <c r="G5515" s="1">
        <v>43928</v>
      </c>
      <c r="H5515" s="1">
        <v>43933</v>
      </c>
      <c r="I5515" t="s">
        <v>18</v>
      </c>
      <c r="J5515">
        <v>7</v>
      </c>
      <c r="K5515">
        <v>27</v>
      </c>
      <c r="L5515">
        <v>1</v>
      </c>
      <c r="M5515">
        <v>30</v>
      </c>
      <c r="N5515">
        <v>2</v>
      </c>
      <c r="O5515">
        <v>0.08</v>
      </c>
      <c r="P5515">
        <v>1028.8499999999999</v>
      </c>
      <c r="Q5515">
        <v>2338.3000000000002</v>
      </c>
      <c r="R5515">
        <f>Table1[[#This Row],[OrderQuantity]]*Table1[[#This Row],[UnitPrice]]</f>
        <v>4676.6000000000004</v>
      </c>
      <c r="S5515">
        <f>Table1[[#This Row],[OrderQuantity]]*Table1[[#This Row],[UnitCost]]</f>
        <v>2057.6999999999998</v>
      </c>
      <c r="T5515">
        <f>Table1[[#This Row],[OrderQuantity]]*Table1[[#This Row],[UnitPrice]]*(1-Table1[[#This Row],[DiscountApplied]]) - (Table1[[#This Row],[OrderQuantity]]*Table1[[#This Row],[UnitCost]])</f>
        <v>2244.7720000000008</v>
      </c>
      <c r="U5515">
        <f>DATEDIF(Table1[[#This Row],[ShipDate]],Table1[[#This Row],[DeliveryDate]],"d")</f>
        <v>5</v>
      </c>
      <c r="V5515" t="str">
        <f t="shared" si="173"/>
        <v>On Time</v>
      </c>
    </row>
    <row r="5516" spans="2:22" x14ac:dyDescent="0.3">
      <c r="B5516" t="str">
        <f t="shared" si="172"/>
        <v>SO-005615</v>
      </c>
      <c r="C5516" t="s">
        <v>16</v>
      </c>
      <c r="D5516" t="s">
        <v>24</v>
      </c>
      <c r="E5516" s="1">
        <v>43800</v>
      </c>
      <c r="F5516" s="1">
        <v>43904</v>
      </c>
      <c r="G5516" s="1">
        <v>43923</v>
      </c>
      <c r="H5516" s="1">
        <v>43932</v>
      </c>
      <c r="I5516" t="s">
        <v>18</v>
      </c>
      <c r="J5516">
        <v>10</v>
      </c>
      <c r="K5516">
        <v>40</v>
      </c>
      <c r="L5516">
        <v>4</v>
      </c>
      <c r="M5516">
        <v>28</v>
      </c>
      <c r="N5516">
        <v>7</v>
      </c>
      <c r="O5516">
        <v>0.1</v>
      </c>
      <c r="P5516">
        <v>2087.9899999999998</v>
      </c>
      <c r="Q5516">
        <v>3939.6</v>
      </c>
      <c r="R5516">
        <f>Table1[[#This Row],[OrderQuantity]]*Table1[[#This Row],[UnitPrice]]</f>
        <v>27577.200000000001</v>
      </c>
      <c r="S5516">
        <f>Table1[[#This Row],[OrderQuantity]]*Table1[[#This Row],[UnitCost]]</f>
        <v>14615.929999999998</v>
      </c>
      <c r="T5516">
        <f>Table1[[#This Row],[OrderQuantity]]*Table1[[#This Row],[UnitPrice]]*(1-Table1[[#This Row],[DiscountApplied]]) - (Table1[[#This Row],[OrderQuantity]]*Table1[[#This Row],[UnitCost]])</f>
        <v>10203.550000000001</v>
      </c>
      <c r="U5516">
        <f>DATEDIF(Table1[[#This Row],[ShipDate]],Table1[[#This Row],[DeliveryDate]],"d")</f>
        <v>9</v>
      </c>
      <c r="V5516" t="str">
        <f t="shared" si="173"/>
        <v>Late</v>
      </c>
    </row>
    <row r="5517" spans="2:22" x14ac:dyDescent="0.3">
      <c r="B5517" t="str">
        <f t="shared" si="172"/>
        <v>SO-005616</v>
      </c>
      <c r="C5517" t="s">
        <v>21</v>
      </c>
      <c r="D5517" t="s">
        <v>24</v>
      </c>
      <c r="E5517" s="1">
        <v>43800</v>
      </c>
      <c r="F5517" s="1">
        <v>43905</v>
      </c>
      <c r="G5517" s="1">
        <v>43924</v>
      </c>
      <c r="H5517" s="1">
        <v>43933</v>
      </c>
      <c r="I5517" t="s">
        <v>18</v>
      </c>
      <c r="J5517">
        <v>23</v>
      </c>
      <c r="K5517">
        <v>10</v>
      </c>
      <c r="L5517">
        <v>7</v>
      </c>
      <c r="M5517">
        <v>39</v>
      </c>
      <c r="N5517">
        <v>1</v>
      </c>
      <c r="O5517">
        <v>0.05</v>
      </c>
      <c r="P5517">
        <v>1557.35</v>
      </c>
      <c r="Q5517">
        <v>1996.6</v>
      </c>
      <c r="R5517">
        <f>Table1[[#This Row],[OrderQuantity]]*Table1[[#This Row],[UnitPrice]]</f>
        <v>1996.6</v>
      </c>
      <c r="S5517">
        <f>Table1[[#This Row],[OrderQuantity]]*Table1[[#This Row],[UnitCost]]</f>
        <v>1557.35</v>
      </c>
      <c r="T5517">
        <f>Table1[[#This Row],[OrderQuantity]]*Table1[[#This Row],[UnitPrice]]*(1-Table1[[#This Row],[DiscountApplied]]) - (Table1[[#This Row],[OrderQuantity]]*Table1[[#This Row],[UnitCost]])</f>
        <v>339.41999999999985</v>
      </c>
      <c r="U5517">
        <f>DATEDIF(Table1[[#This Row],[ShipDate]],Table1[[#This Row],[DeliveryDate]],"d")</f>
        <v>9</v>
      </c>
      <c r="V5517" t="str">
        <f t="shared" si="173"/>
        <v>Late</v>
      </c>
    </row>
    <row r="5518" spans="2:22" x14ac:dyDescent="0.3">
      <c r="B5518" t="str">
        <f t="shared" si="172"/>
        <v>SO-005617</v>
      </c>
      <c r="C5518" t="s">
        <v>19</v>
      </c>
      <c r="D5518" t="s">
        <v>17</v>
      </c>
      <c r="E5518" s="1">
        <v>43800</v>
      </c>
      <c r="F5518" s="1">
        <v>43905</v>
      </c>
      <c r="G5518" s="1">
        <v>43920</v>
      </c>
      <c r="H5518" s="1">
        <v>43922</v>
      </c>
      <c r="I5518" t="s">
        <v>18</v>
      </c>
      <c r="J5518">
        <v>14</v>
      </c>
      <c r="K5518">
        <v>31</v>
      </c>
      <c r="L5518">
        <v>212</v>
      </c>
      <c r="M5518">
        <v>32</v>
      </c>
      <c r="N5518">
        <v>4</v>
      </c>
      <c r="O5518">
        <v>0.1</v>
      </c>
      <c r="P5518">
        <v>4617.9799999999996</v>
      </c>
      <c r="Q5518">
        <v>6157.3</v>
      </c>
      <c r="R5518">
        <f>Table1[[#This Row],[OrderQuantity]]*Table1[[#This Row],[UnitPrice]]</f>
        <v>24629.200000000001</v>
      </c>
      <c r="S5518">
        <f>Table1[[#This Row],[OrderQuantity]]*Table1[[#This Row],[UnitCost]]</f>
        <v>18471.919999999998</v>
      </c>
      <c r="T5518">
        <f>Table1[[#This Row],[OrderQuantity]]*Table1[[#This Row],[UnitPrice]]*(1-Table1[[#This Row],[DiscountApplied]]) - (Table1[[#This Row],[OrderQuantity]]*Table1[[#This Row],[UnitCost]])</f>
        <v>3694.3600000000042</v>
      </c>
      <c r="U5518">
        <f>DATEDIF(Table1[[#This Row],[ShipDate]],Table1[[#This Row],[DeliveryDate]],"d")</f>
        <v>2</v>
      </c>
      <c r="V5518" t="str">
        <f t="shared" si="173"/>
        <v>On Time</v>
      </c>
    </row>
    <row r="5519" spans="2:22" x14ac:dyDescent="0.3">
      <c r="B5519" t="str">
        <f t="shared" si="172"/>
        <v>SO-005618</v>
      </c>
      <c r="C5519" t="s">
        <v>16</v>
      </c>
      <c r="D5519" t="s">
        <v>24</v>
      </c>
      <c r="E5519" s="1">
        <v>43800</v>
      </c>
      <c r="F5519" s="1">
        <v>43905</v>
      </c>
      <c r="G5519" s="1">
        <v>43912</v>
      </c>
      <c r="H5519" s="1">
        <v>43918</v>
      </c>
      <c r="I5519" t="s">
        <v>18</v>
      </c>
      <c r="J5519">
        <v>2</v>
      </c>
      <c r="K5519">
        <v>50</v>
      </c>
      <c r="L5519">
        <v>29</v>
      </c>
      <c r="M5519">
        <v>33</v>
      </c>
      <c r="N5519">
        <v>2</v>
      </c>
      <c r="O5519">
        <v>0.1</v>
      </c>
      <c r="P5519">
        <v>1360.1</v>
      </c>
      <c r="Q5519">
        <v>2345</v>
      </c>
      <c r="R5519">
        <f>Table1[[#This Row],[OrderQuantity]]*Table1[[#This Row],[UnitPrice]]</f>
        <v>4690</v>
      </c>
      <c r="S5519">
        <f>Table1[[#This Row],[OrderQuantity]]*Table1[[#This Row],[UnitCost]]</f>
        <v>2720.2</v>
      </c>
      <c r="T5519">
        <f>Table1[[#This Row],[OrderQuantity]]*Table1[[#This Row],[UnitPrice]]*(1-Table1[[#This Row],[DiscountApplied]]) - (Table1[[#This Row],[OrderQuantity]]*Table1[[#This Row],[UnitCost]])</f>
        <v>1500.8000000000002</v>
      </c>
      <c r="U5519">
        <f>DATEDIF(Table1[[#This Row],[ShipDate]],Table1[[#This Row],[DeliveryDate]],"d")</f>
        <v>6</v>
      </c>
      <c r="V5519" t="str">
        <f t="shared" si="173"/>
        <v>On Time</v>
      </c>
    </row>
    <row r="5520" spans="2:22" x14ac:dyDescent="0.3">
      <c r="B5520" t="str">
        <f t="shared" si="172"/>
        <v>SO-005619</v>
      </c>
      <c r="C5520" t="s">
        <v>19</v>
      </c>
      <c r="D5520" t="s">
        <v>26</v>
      </c>
      <c r="E5520" s="1">
        <v>43800</v>
      </c>
      <c r="F5520" s="1">
        <v>43905</v>
      </c>
      <c r="G5520" s="1">
        <v>43919</v>
      </c>
      <c r="H5520" s="1">
        <v>43923</v>
      </c>
      <c r="I5520" t="s">
        <v>18</v>
      </c>
      <c r="J5520">
        <v>20</v>
      </c>
      <c r="K5520">
        <v>26</v>
      </c>
      <c r="L5520">
        <v>81</v>
      </c>
      <c r="M5520">
        <v>15</v>
      </c>
      <c r="N5520">
        <v>3</v>
      </c>
      <c r="O5520">
        <v>0.08</v>
      </c>
      <c r="P5520">
        <v>121.94</v>
      </c>
      <c r="Q5520">
        <v>174.2</v>
      </c>
      <c r="R5520">
        <f>Table1[[#This Row],[OrderQuantity]]*Table1[[#This Row],[UnitPrice]]</f>
        <v>522.59999999999991</v>
      </c>
      <c r="S5520">
        <f>Table1[[#This Row],[OrderQuantity]]*Table1[[#This Row],[UnitCost]]</f>
        <v>365.82</v>
      </c>
      <c r="T5520">
        <f>Table1[[#This Row],[OrderQuantity]]*Table1[[#This Row],[UnitPrice]]*(1-Table1[[#This Row],[DiscountApplied]]) - (Table1[[#This Row],[OrderQuantity]]*Table1[[#This Row],[UnitCost]])</f>
        <v>114.97199999999992</v>
      </c>
      <c r="U5520">
        <f>DATEDIF(Table1[[#This Row],[ShipDate]],Table1[[#This Row],[DeliveryDate]],"d")</f>
        <v>4</v>
      </c>
      <c r="V5520" t="str">
        <f t="shared" si="173"/>
        <v>On Time</v>
      </c>
    </row>
    <row r="5521" spans="2:22" x14ac:dyDescent="0.3">
      <c r="B5521" t="str">
        <f t="shared" si="172"/>
        <v>SO-005620</v>
      </c>
      <c r="C5521" t="s">
        <v>22</v>
      </c>
      <c r="D5521" t="s">
        <v>20</v>
      </c>
      <c r="E5521" s="1">
        <v>43800</v>
      </c>
      <c r="F5521" s="1">
        <v>43906</v>
      </c>
      <c r="G5521" s="1">
        <v>43932</v>
      </c>
      <c r="H5521" s="1">
        <v>43939</v>
      </c>
      <c r="I5521" t="s">
        <v>18</v>
      </c>
      <c r="J5521">
        <v>26</v>
      </c>
      <c r="K5521">
        <v>44</v>
      </c>
      <c r="L5521">
        <v>106</v>
      </c>
      <c r="M5521">
        <v>11</v>
      </c>
      <c r="N5521">
        <v>2</v>
      </c>
      <c r="O5521">
        <v>0.4</v>
      </c>
      <c r="P5521">
        <v>630.34</v>
      </c>
      <c r="Q5521">
        <v>1286.4000000000001</v>
      </c>
      <c r="R5521">
        <f>Table1[[#This Row],[OrderQuantity]]*Table1[[#This Row],[UnitPrice]]</f>
        <v>2572.8000000000002</v>
      </c>
      <c r="S5521">
        <f>Table1[[#This Row],[OrderQuantity]]*Table1[[#This Row],[UnitCost]]</f>
        <v>1260.68</v>
      </c>
      <c r="T5521">
        <f>Table1[[#This Row],[OrderQuantity]]*Table1[[#This Row],[UnitPrice]]*(1-Table1[[#This Row],[DiscountApplied]]) - (Table1[[#This Row],[OrderQuantity]]*Table1[[#This Row],[UnitCost]])</f>
        <v>283</v>
      </c>
      <c r="U5521">
        <f>DATEDIF(Table1[[#This Row],[ShipDate]],Table1[[#This Row],[DeliveryDate]],"d")</f>
        <v>7</v>
      </c>
      <c r="V5521" t="str">
        <f t="shared" si="173"/>
        <v>On Time</v>
      </c>
    </row>
    <row r="5522" spans="2:22" x14ac:dyDescent="0.3">
      <c r="B5522" t="str">
        <f t="shared" si="172"/>
        <v>SO-005621</v>
      </c>
      <c r="C5522" t="s">
        <v>16</v>
      </c>
      <c r="D5522" t="s">
        <v>20</v>
      </c>
      <c r="E5522" s="1">
        <v>43800</v>
      </c>
      <c r="F5522" s="1">
        <v>43906</v>
      </c>
      <c r="G5522" s="1">
        <v>43919</v>
      </c>
      <c r="H5522" s="1">
        <v>43926</v>
      </c>
      <c r="I5522" t="s">
        <v>18</v>
      </c>
      <c r="J5522">
        <v>4</v>
      </c>
      <c r="K5522">
        <v>16</v>
      </c>
      <c r="L5522">
        <v>108</v>
      </c>
      <c r="M5522">
        <v>9</v>
      </c>
      <c r="N5522">
        <v>4</v>
      </c>
      <c r="O5522">
        <v>0.3</v>
      </c>
      <c r="P5522">
        <v>3915.15</v>
      </c>
      <c r="Q5522">
        <v>6023.3</v>
      </c>
      <c r="R5522">
        <f>Table1[[#This Row],[OrderQuantity]]*Table1[[#This Row],[UnitPrice]]</f>
        <v>24093.200000000001</v>
      </c>
      <c r="S5522">
        <f>Table1[[#This Row],[OrderQuantity]]*Table1[[#This Row],[UnitCost]]</f>
        <v>15660.6</v>
      </c>
      <c r="T5522">
        <f>Table1[[#This Row],[OrderQuantity]]*Table1[[#This Row],[UnitPrice]]*(1-Table1[[#This Row],[DiscountApplied]]) - (Table1[[#This Row],[OrderQuantity]]*Table1[[#This Row],[UnitCost]])</f>
        <v>1204.6399999999976</v>
      </c>
      <c r="U5522">
        <f>DATEDIF(Table1[[#This Row],[ShipDate]],Table1[[#This Row],[DeliveryDate]],"d")</f>
        <v>7</v>
      </c>
      <c r="V5522" t="str">
        <f t="shared" si="173"/>
        <v>On Time</v>
      </c>
    </row>
    <row r="5523" spans="2:22" x14ac:dyDescent="0.3">
      <c r="B5523" t="str">
        <f t="shared" si="172"/>
        <v>SO-005622</v>
      </c>
      <c r="C5523" t="s">
        <v>19</v>
      </c>
      <c r="D5523" t="s">
        <v>17</v>
      </c>
      <c r="E5523" s="1">
        <v>43800</v>
      </c>
      <c r="F5523" s="1">
        <v>43906</v>
      </c>
      <c r="G5523" s="1">
        <v>43909</v>
      </c>
      <c r="H5523" s="1">
        <v>43918</v>
      </c>
      <c r="I5523" t="s">
        <v>18</v>
      </c>
      <c r="J5523">
        <v>12</v>
      </c>
      <c r="K5523">
        <v>49</v>
      </c>
      <c r="L5523">
        <v>220</v>
      </c>
      <c r="M5523">
        <v>15</v>
      </c>
      <c r="N5523">
        <v>5</v>
      </c>
      <c r="O5523">
        <v>0.1</v>
      </c>
      <c r="P5523">
        <v>1922.16</v>
      </c>
      <c r="Q5523">
        <v>2633.1</v>
      </c>
      <c r="R5523">
        <f>Table1[[#This Row],[OrderQuantity]]*Table1[[#This Row],[UnitPrice]]</f>
        <v>13165.5</v>
      </c>
      <c r="S5523">
        <f>Table1[[#This Row],[OrderQuantity]]*Table1[[#This Row],[UnitCost]]</f>
        <v>9610.8000000000011</v>
      </c>
      <c r="T5523">
        <f>Table1[[#This Row],[OrderQuantity]]*Table1[[#This Row],[UnitPrice]]*(1-Table1[[#This Row],[DiscountApplied]]) - (Table1[[#This Row],[OrderQuantity]]*Table1[[#This Row],[UnitCost]])</f>
        <v>2238.1499999999996</v>
      </c>
      <c r="U5523">
        <f>DATEDIF(Table1[[#This Row],[ShipDate]],Table1[[#This Row],[DeliveryDate]],"d")</f>
        <v>9</v>
      </c>
      <c r="V5523" t="str">
        <f t="shared" si="173"/>
        <v>Late</v>
      </c>
    </row>
    <row r="5524" spans="2:22" x14ac:dyDescent="0.3">
      <c r="B5524" t="str">
        <f t="shared" si="172"/>
        <v>SO-005623</v>
      </c>
      <c r="C5524" t="s">
        <v>21</v>
      </c>
      <c r="D5524" t="s">
        <v>25</v>
      </c>
      <c r="E5524" s="1">
        <v>43800</v>
      </c>
      <c r="F5524" s="1">
        <v>43906</v>
      </c>
      <c r="G5524" s="1">
        <v>43919</v>
      </c>
      <c r="H5524" s="1">
        <v>43921</v>
      </c>
      <c r="I5524" t="s">
        <v>18</v>
      </c>
      <c r="J5524">
        <v>21</v>
      </c>
      <c r="K5524">
        <v>34</v>
      </c>
      <c r="L5524">
        <v>336</v>
      </c>
      <c r="M5524">
        <v>13</v>
      </c>
      <c r="N5524">
        <v>6</v>
      </c>
      <c r="O5524">
        <v>0.15</v>
      </c>
      <c r="P5524">
        <v>166.83</v>
      </c>
      <c r="Q5524">
        <v>201</v>
      </c>
      <c r="R5524">
        <f>Table1[[#This Row],[OrderQuantity]]*Table1[[#This Row],[UnitPrice]]</f>
        <v>1206</v>
      </c>
      <c r="S5524">
        <f>Table1[[#This Row],[OrderQuantity]]*Table1[[#This Row],[UnitCost]]</f>
        <v>1000.98</v>
      </c>
      <c r="T5524">
        <f>Table1[[#This Row],[OrderQuantity]]*Table1[[#This Row],[UnitPrice]]*(1-Table1[[#This Row],[DiscountApplied]]) - (Table1[[#This Row],[OrderQuantity]]*Table1[[#This Row],[UnitCost]])</f>
        <v>24.119999999999891</v>
      </c>
      <c r="U5524">
        <f>DATEDIF(Table1[[#This Row],[ShipDate]],Table1[[#This Row],[DeliveryDate]],"d")</f>
        <v>2</v>
      </c>
      <c r="V5524" t="str">
        <f t="shared" si="173"/>
        <v>On Time</v>
      </c>
    </row>
    <row r="5525" spans="2:22" x14ac:dyDescent="0.3">
      <c r="B5525" t="str">
        <f t="shared" si="172"/>
        <v>SO-005624</v>
      </c>
      <c r="C5525" t="s">
        <v>19</v>
      </c>
      <c r="D5525" t="s">
        <v>23</v>
      </c>
      <c r="E5525" s="1">
        <v>43800</v>
      </c>
      <c r="F5525" s="1">
        <v>43906</v>
      </c>
      <c r="G5525" s="1">
        <v>43926</v>
      </c>
      <c r="H5525" s="1">
        <v>43935</v>
      </c>
      <c r="I5525" t="s">
        <v>18</v>
      </c>
      <c r="J5525">
        <v>17</v>
      </c>
      <c r="K5525">
        <v>18</v>
      </c>
      <c r="L5525">
        <v>263</v>
      </c>
      <c r="M5525">
        <v>5</v>
      </c>
      <c r="N5525">
        <v>3</v>
      </c>
      <c r="O5525">
        <v>0.05</v>
      </c>
      <c r="P5525">
        <v>713.55</v>
      </c>
      <c r="Q5525">
        <v>1005</v>
      </c>
      <c r="R5525">
        <f>Table1[[#This Row],[OrderQuantity]]*Table1[[#This Row],[UnitPrice]]</f>
        <v>3015</v>
      </c>
      <c r="S5525">
        <f>Table1[[#This Row],[OrderQuantity]]*Table1[[#This Row],[UnitCost]]</f>
        <v>2140.6499999999996</v>
      </c>
      <c r="T5525">
        <f>Table1[[#This Row],[OrderQuantity]]*Table1[[#This Row],[UnitPrice]]*(1-Table1[[#This Row],[DiscountApplied]]) - (Table1[[#This Row],[OrderQuantity]]*Table1[[#This Row],[UnitCost]])</f>
        <v>723.60000000000036</v>
      </c>
      <c r="U5525">
        <f>DATEDIF(Table1[[#This Row],[ShipDate]],Table1[[#This Row],[DeliveryDate]],"d")</f>
        <v>9</v>
      </c>
      <c r="V5525" t="str">
        <f t="shared" si="173"/>
        <v>Late</v>
      </c>
    </row>
    <row r="5526" spans="2:22" x14ac:dyDescent="0.3">
      <c r="B5526" t="str">
        <f t="shared" si="172"/>
        <v>SO-005625</v>
      </c>
      <c r="C5526" t="s">
        <v>16</v>
      </c>
      <c r="D5526" t="s">
        <v>23</v>
      </c>
      <c r="E5526" s="1">
        <v>43800</v>
      </c>
      <c r="F5526" s="1">
        <v>43906</v>
      </c>
      <c r="G5526" s="1">
        <v>43924</v>
      </c>
      <c r="H5526" s="1">
        <v>43932</v>
      </c>
      <c r="I5526" t="s">
        <v>18</v>
      </c>
      <c r="J5526">
        <v>3</v>
      </c>
      <c r="K5526">
        <v>10</v>
      </c>
      <c r="L5526">
        <v>274</v>
      </c>
      <c r="M5526">
        <v>20</v>
      </c>
      <c r="N5526">
        <v>3</v>
      </c>
      <c r="O5526">
        <v>0.08</v>
      </c>
      <c r="P5526">
        <v>532.65</v>
      </c>
      <c r="Q5526">
        <v>1005</v>
      </c>
      <c r="R5526">
        <f>Table1[[#This Row],[OrderQuantity]]*Table1[[#This Row],[UnitPrice]]</f>
        <v>3015</v>
      </c>
      <c r="S5526">
        <f>Table1[[#This Row],[OrderQuantity]]*Table1[[#This Row],[UnitCost]]</f>
        <v>1597.9499999999998</v>
      </c>
      <c r="T5526">
        <f>Table1[[#This Row],[OrderQuantity]]*Table1[[#This Row],[UnitPrice]]*(1-Table1[[#This Row],[DiscountApplied]]) - (Table1[[#This Row],[OrderQuantity]]*Table1[[#This Row],[UnitCost]])</f>
        <v>1175.8500000000004</v>
      </c>
      <c r="U5526">
        <f>DATEDIF(Table1[[#This Row],[ShipDate]],Table1[[#This Row],[DeliveryDate]],"d")</f>
        <v>8</v>
      </c>
      <c r="V5526" t="str">
        <f t="shared" si="173"/>
        <v>Late</v>
      </c>
    </row>
    <row r="5527" spans="2:22" x14ac:dyDescent="0.3">
      <c r="B5527" t="str">
        <f t="shared" si="172"/>
        <v>SO-005626</v>
      </c>
      <c r="C5527" t="s">
        <v>16</v>
      </c>
      <c r="D5527" t="s">
        <v>20</v>
      </c>
      <c r="E5527" s="1">
        <v>43800</v>
      </c>
      <c r="F5527" s="1">
        <v>43907</v>
      </c>
      <c r="G5527" s="1">
        <v>43918</v>
      </c>
      <c r="H5527" s="1">
        <v>43928</v>
      </c>
      <c r="I5527" t="s">
        <v>18</v>
      </c>
      <c r="J5527">
        <v>1</v>
      </c>
      <c r="K5527">
        <v>27</v>
      </c>
      <c r="L5527">
        <v>105</v>
      </c>
      <c r="M5527">
        <v>9</v>
      </c>
      <c r="N5527">
        <v>1</v>
      </c>
      <c r="O5527">
        <v>0.3</v>
      </c>
      <c r="P5527">
        <v>93.8</v>
      </c>
      <c r="Q5527">
        <v>187.6</v>
      </c>
      <c r="R5527">
        <f>Table1[[#This Row],[OrderQuantity]]*Table1[[#This Row],[UnitPrice]]</f>
        <v>187.6</v>
      </c>
      <c r="S5527">
        <f>Table1[[#This Row],[OrderQuantity]]*Table1[[#This Row],[UnitCost]]</f>
        <v>93.8</v>
      </c>
      <c r="T5527">
        <f>Table1[[#This Row],[OrderQuantity]]*Table1[[#This Row],[UnitPrice]]*(1-Table1[[#This Row],[DiscountApplied]]) - (Table1[[#This Row],[OrderQuantity]]*Table1[[#This Row],[UnitCost]])</f>
        <v>37.519999999999996</v>
      </c>
      <c r="U5527">
        <f>DATEDIF(Table1[[#This Row],[ShipDate]],Table1[[#This Row],[DeliveryDate]],"d")</f>
        <v>10</v>
      </c>
      <c r="V5527" t="str">
        <f t="shared" si="173"/>
        <v>Late</v>
      </c>
    </row>
    <row r="5528" spans="2:22" x14ac:dyDescent="0.3">
      <c r="B5528" t="str">
        <f t="shared" si="172"/>
        <v>SO-005627</v>
      </c>
      <c r="C5528" t="s">
        <v>21</v>
      </c>
      <c r="D5528" t="s">
        <v>25</v>
      </c>
      <c r="E5528" s="1">
        <v>43800</v>
      </c>
      <c r="F5528" s="1">
        <v>43907</v>
      </c>
      <c r="G5528" s="1">
        <v>43929</v>
      </c>
      <c r="H5528" s="1">
        <v>43936</v>
      </c>
      <c r="I5528" t="s">
        <v>18</v>
      </c>
      <c r="J5528">
        <v>22</v>
      </c>
      <c r="K5528">
        <v>33</v>
      </c>
      <c r="L5528">
        <v>353</v>
      </c>
      <c r="M5528">
        <v>11</v>
      </c>
      <c r="N5528">
        <v>7</v>
      </c>
      <c r="O5528">
        <v>0.05</v>
      </c>
      <c r="P5528">
        <v>850.63</v>
      </c>
      <c r="Q5528">
        <v>1232.8</v>
      </c>
      <c r="R5528">
        <f>Table1[[#This Row],[OrderQuantity]]*Table1[[#This Row],[UnitPrice]]</f>
        <v>8629.6</v>
      </c>
      <c r="S5528">
        <f>Table1[[#This Row],[OrderQuantity]]*Table1[[#This Row],[UnitCost]]</f>
        <v>5954.41</v>
      </c>
      <c r="T5528">
        <f>Table1[[#This Row],[OrderQuantity]]*Table1[[#This Row],[UnitPrice]]*(1-Table1[[#This Row],[DiscountApplied]]) - (Table1[[#This Row],[OrderQuantity]]*Table1[[#This Row],[UnitCost]])</f>
        <v>2243.7100000000009</v>
      </c>
      <c r="U5528">
        <f>DATEDIF(Table1[[#This Row],[ShipDate]],Table1[[#This Row],[DeliveryDate]],"d")</f>
        <v>7</v>
      </c>
      <c r="V5528" t="str">
        <f t="shared" si="173"/>
        <v>On Time</v>
      </c>
    </row>
    <row r="5529" spans="2:22" x14ac:dyDescent="0.3">
      <c r="B5529" t="str">
        <f t="shared" si="172"/>
        <v>SO-005628</v>
      </c>
      <c r="C5529" t="s">
        <v>22</v>
      </c>
      <c r="D5529" t="s">
        <v>20</v>
      </c>
      <c r="E5529" s="1">
        <v>43800</v>
      </c>
      <c r="F5529" s="1">
        <v>43907</v>
      </c>
      <c r="G5529" s="1">
        <v>43909</v>
      </c>
      <c r="H5529" s="1">
        <v>43916</v>
      </c>
      <c r="I5529" t="s">
        <v>18</v>
      </c>
      <c r="J5529">
        <v>27</v>
      </c>
      <c r="K5529">
        <v>42</v>
      </c>
      <c r="L5529">
        <v>180</v>
      </c>
      <c r="M5529">
        <v>41</v>
      </c>
      <c r="N5529">
        <v>7</v>
      </c>
      <c r="O5529">
        <v>0.1</v>
      </c>
      <c r="P5529">
        <v>2257.77</v>
      </c>
      <c r="Q5529">
        <v>3892.7</v>
      </c>
      <c r="R5529">
        <f>Table1[[#This Row],[OrderQuantity]]*Table1[[#This Row],[UnitPrice]]</f>
        <v>27248.899999999998</v>
      </c>
      <c r="S5529">
        <f>Table1[[#This Row],[OrderQuantity]]*Table1[[#This Row],[UnitCost]]</f>
        <v>15804.39</v>
      </c>
      <c r="T5529">
        <f>Table1[[#This Row],[OrderQuantity]]*Table1[[#This Row],[UnitPrice]]*(1-Table1[[#This Row],[DiscountApplied]]) - (Table1[[#This Row],[OrderQuantity]]*Table1[[#This Row],[UnitCost]])</f>
        <v>8719.619999999999</v>
      </c>
      <c r="U5529">
        <f>DATEDIF(Table1[[#This Row],[ShipDate]],Table1[[#This Row],[DeliveryDate]],"d")</f>
        <v>7</v>
      </c>
      <c r="V5529" t="str">
        <f t="shared" si="173"/>
        <v>On Time</v>
      </c>
    </row>
    <row r="5530" spans="2:22" x14ac:dyDescent="0.3">
      <c r="B5530" t="str">
        <f t="shared" si="172"/>
        <v>SO-005629</v>
      </c>
      <c r="C5530" t="s">
        <v>21</v>
      </c>
      <c r="D5530" t="s">
        <v>25</v>
      </c>
      <c r="E5530" s="1">
        <v>43800</v>
      </c>
      <c r="F5530" s="1">
        <v>43907</v>
      </c>
      <c r="G5530" s="1">
        <v>43926</v>
      </c>
      <c r="H5530" s="1">
        <v>43936</v>
      </c>
      <c r="I5530" t="s">
        <v>18</v>
      </c>
      <c r="J5530">
        <v>21</v>
      </c>
      <c r="K5530">
        <v>40</v>
      </c>
      <c r="L5530">
        <v>340</v>
      </c>
      <c r="M5530">
        <v>27</v>
      </c>
      <c r="N5530">
        <v>8</v>
      </c>
      <c r="O5530">
        <v>0.08</v>
      </c>
      <c r="P5530">
        <v>3175.53</v>
      </c>
      <c r="Q5530">
        <v>3872.6</v>
      </c>
      <c r="R5530">
        <f>Table1[[#This Row],[OrderQuantity]]*Table1[[#This Row],[UnitPrice]]</f>
        <v>30980.799999999999</v>
      </c>
      <c r="S5530">
        <f>Table1[[#This Row],[OrderQuantity]]*Table1[[#This Row],[UnitCost]]</f>
        <v>25404.240000000002</v>
      </c>
      <c r="T5530">
        <f>Table1[[#This Row],[OrderQuantity]]*Table1[[#This Row],[UnitPrice]]*(1-Table1[[#This Row],[DiscountApplied]]) - (Table1[[#This Row],[OrderQuantity]]*Table1[[#This Row],[UnitCost]])</f>
        <v>3098.0959999999977</v>
      </c>
      <c r="U5530">
        <f>DATEDIF(Table1[[#This Row],[ShipDate]],Table1[[#This Row],[DeliveryDate]],"d")</f>
        <v>10</v>
      </c>
      <c r="V5530" t="str">
        <f t="shared" si="173"/>
        <v>Late</v>
      </c>
    </row>
    <row r="5531" spans="2:22" x14ac:dyDescent="0.3">
      <c r="B5531" t="str">
        <f t="shared" si="172"/>
        <v>SO-005630</v>
      </c>
      <c r="C5531" t="s">
        <v>16</v>
      </c>
      <c r="D5531" t="s">
        <v>20</v>
      </c>
      <c r="E5531" s="1">
        <v>43800</v>
      </c>
      <c r="F5531" s="1">
        <v>43907</v>
      </c>
      <c r="G5531" s="1">
        <v>43923</v>
      </c>
      <c r="H5531" s="1">
        <v>43928</v>
      </c>
      <c r="I5531" t="s">
        <v>18</v>
      </c>
      <c r="J5531">
        <v>4</v>
      </c>
      <c r="K5531">
        <v>46</v>
      </c>
      <c r="L5531">
        <v>179</v>
      </c>
      <c r="M5531">
        <v>40</v>
      </c>
      <c r="N5531">
        <v>3</v>
      </c>
      <c r="O5531">
        <v>0.05</v>
      </c>
      <c r="P5531">
        <v>984.63</v>
      </c>
      <c r="Q5531">
        <v>2237.8000000000002</v>
      </c>
      <c r="R5531">
        <f>Table1[[#This Row],[OrderQuantity]]*Table1[[#This Row],[UnitPrice]]</f>
        <v>6713.4000000000005</v>
      </c>
      <c r="S5531">
        <f>Table1[[#This Row],[OrderQuantity]]*Table1[[#This Row],[UnitCost]]</f>
        <v>2953.89</v>
      </c>
      <c r="T5531">
        <f>Table1[[#This Row],[OrderQuantity]]*Table1[[#This Row],[UnitPrice]]*(1-Table1[[#This Row],[DiscountApplied]]) - (Table1[[#This Row],[OrderQuantity]]*Table1[[#This Row],[UnitCost]])</f>
        <v>3423.8400000000006</v>
      </c>
      <c r="U5531">
        <f>DATEDIF(Table1[[#This Row],[ShipDate]],Table1[[#This Row],[DeliveryDate]],"d")</f>
        <v>5</v>
      </c>
      <c r="V5531" t="str">
        <f t="shared" si="173"/>
        <v>On Time</v>
      </c>
    </row>
    <row r="5532" spans="2:22" x14ac:dyDescent="0.3">
      <c r="B5532" t="str">
        <f t="shared" si="172"/>
        <v>SO-005631</v>
      </c>
      <c r="C5532" t="s">
        <v>19</v>
      </c>
      <c r="D5532" t="s">
        <v>20</v>
      </c>
      <c r="E5532" s="1">
        <v>43800</v>
      </c>
      <c r="F5532" s="1">
        <v>43907</v>
      </c>
      <c r="G5532" s="1">
        <v>43925</v>
      </c>
      <c r="H5532" s="1">
        <v>43932</v>
      </c>
      <c r="I5532" t="s">
        <v>18</v>
      </c>
      <c r="J5532">
        <v>14</v>
      </c>
      <c r="K5532">
        <v>9</v>
      </c>
      <c r="L5532">
        <v>144</v>
      </c>
      <c r="M5532">
        <v>15</v>
      </c>
      <c r="N5532">
        <v>2</v>
      </c>
      <c r="O5532">
        <v>0.05</v>
      </c>
      <c r="P5532">
        <v>1889.13</v>
      </c>
      <c r="Q5532">
        <v>2485.6999999999998</v>
      </c>
      <c r="R5532">
        <f>Table1[[#This Row],[OrderQuantity]]*Table1[[#This Row],[UnitPrice]]</f>
        <v>4971.3999999999996</v>
      </c>
      <c r="S5532">
        <f>Table1[[#This Row],[OrderQuantity]]*Table1[[#This Row],[UnitCost]]</f>
        <v>3778.26</v>
      </c>
      <c r="T5532">
        <f>Table1[[#This Row],[OrderQuantity]]*Table1[[#This Row],[UnitPrice]]*(1-Table1[[#This Row],[DiscountApplied]]) - (Table1[[#This Row],[OrderQuantity]]*Table1[[#This Row],[UnitCost]])</f>
        <v>944.5699999999988</v>
      </c>
      <c r="U5532">
        <f>DATEDIF(Table1[[#This Row],[ShipDate]],Table1[[#This Row],[DeliveryDate]],"d")</f>
        <v>7</v>
      </c>
      <c r="V5532" t="str">
        <f t="shared" si="173"/>
        <v>On Time</v>
      </c>
    </row>
    <row r="5533" spans="2:22" x14ac:dyDescent="0.3">
      <c r="B5533" t="str">
        <f t="shared" si="172"/>
        <v>SO-005632</v>
      </c>
      <c r="C5533" t="s">
        <v>16</v>
      </c>
      <c r="D5533" t="s">
        <v>20</v>
      </c>
      <c r="E5533" s="1">
        <v>43800</v>
      </c>
      <c r="F5533" s="1">
        <v>43907</v>
      </c>
      <c r="G5533" s="1">
        <v>43925</v>
      </c>
      <c r="H5533" s="1">
        <v>43927</v>
      </c>
      <c r="I5533" t="s">
        <v>18</v>
      </c>
      <c r="J5533">
        <v>3</v>
      </c>
      <c r="K5533">
        <v>21</v>
      </c>
      <c r="L5533">
        <v>123</v>
      </c>
      <c r="M5533">
        <v>29</v>
      </c>
      <c r="N5533">
        <v>2</v>
      </c>
      <c r="O5533">
        <v>0.08</v>
      </c>
      <c r="P5533">
        <v>2778.83</v>
      </c>
      <c r="Q5533">
        <v>3705.1</v>
      </c>
      <c r="R5533">
        <f>Table1[[#This Row],[OrderQuantity]]*Table1[[#This Row],[UnitPrice]]</f>
        <v>7410.2</v>
      </c>
      <c r="S5533">
        <f>Table1[[#This Row],[OrderQuantity]]*Table1[[#This Row],[UnitCost]]</f>
        <v>5557.66</v>
      </c>
      <c r="T5533">
        <f>Table1[[#This Row],[OrderQuantity]]*Table1[[#This Row],[UnitPrice]]*(1-Table1[[#This Row],[DiscountApplied]]) - (Table1[[#This Row],[OrderQuantity]]*Table1[[#This Row],[UnitCost]])</f>
        <v>1259.7240000000002</v>
      </c>
      <c r="U5533">
        <f>DATEDIF(Table1[[#This Row],[ShipDate]],Table1[[#This Row],[DeliveryDate]],"d")</f>
        <v>2</v>
      </c>
      <c r="V5533" t="str">
        <f t="shared" si="173"/>
        <v>On Time</v>
      </c>
    </row>
    <row r="5534" spans="2:22" x14ac:dyDescent="0.3">
      <c r="B5534" t="str">
        <f t="shared" si="172"/>
        <v>SO-005633</v>
      </c>
      <c r="C5534" t="s">
        <v>19</v>
      </c>
      <c r="D5534" t="s">
        <v>26</v>
      </c>
      <c r="E5534" s="1">
        <v>43800</v>
      </c>
      <c r="F5534" s="1">
        <v>43907</v>
      </c>
      <c r="G5534" s="1">
        <v>43911</v>
      </c>
      <c r="H5534" s="1">
        <v>43916</v>
      </c>
      <c r="I5534" t="s">
        <v>18</v>
      </c>
      <c r="J5534">
        <v>17</v>
      </c>
      <c r="K5534">
        <v>40</v>
      </c>
      <c r="L5534">
        <v>86</v>
      </c>
      <c r="M5534">
        <v>25</v>
      </c>
      <c r="N5534">
        <v>1</v>
      </c>
      <c r="O5534">
        <v>0.2</v>
      </c>
      <c r="P5534">
        <v>2307.35</v>
      </c>
      <c r="Q5534">
        <v>3443.8</v>
      </c>
      <c r="R5534">
        <f>Table1[[#This Row],[OrderQuantity]]*Table1[[#This Row],[UnitPrice]]</f>
        <v>3443.8</v>
      </c>
      <c r="S5534">
        <f>Table1[[#This Row],[OrderQuantity]]*Table1[[#This Row],[UnitCost]]</f>
        <v>2307.35</v>
      </c>
      <c r="T5534">
        <f>Table1[[#This Row],[OrderQuantity]]*Table1[[#This Row],[UnitPrice]]*(1-Table1[[#This Row],[DiscountApplied]]) - (Table1[[#This Row],[OrderQuantity]]*Table1[[#This Row],[UnitCost]])</f>
        <v>447.69000000000051</v>
      </c>
      <c r="U5534">
        <f>DATEDIF(Table1[[#This Row],[ShipDate]],Table1[[#This Row],[DeliveryDate]],"d")</f>
        <v>5</v>
      </c>
      <c r="V5534" t="str">
        <f t="shared" si="173"/>
        <v>On Time</v>
      </c>
    </row>
    <row r="5535" spans="2:22" x14ac:dyDescent="0.3">
      <c r="B5535" t="str">
        <f t="shared" si="172"/>
        <v>SO-005634</v>
      </c>
      <c r="C5535" t="s">
        <v>22</v>
      </c>
      <c r="D5535" t="s">
        <v>20</v>
      </c>
      <c r="E5535" s="1">
        <v>43800</v>
      </c>
      <c r="F5535" s="1">
        <v>43907</v>
      </c>
      <c r="G5535" s="1">
        <v>43924</v>
      </c>
      <c r="H5535" s="1">
        <v>43934</v>
      </c>
      <c r="I5535" t="s">
        <v>18</v>
      </c>
      <c r="J5535">
        <v>26</v>
      </c>
      <c r="K5535">
        <v>46</v>
      </c>
      <c r="L5535">
        <v>111</v>
      </c>
      <c r="M5535">
        <v>26</v>
      </c>
      <c r="N5535">
        <v>2</v>
      </c>
      <c r="O5535">
        <v>0.2</v>
      </c>
      <c r="P5535">
        <v>1703.94</v>
      </c>
      <c r="Q5535">
        <v>3872.6</v>
      </c>
      <c r="R5535">
        <f>Table1[[#This Row],[OrderQuantity]]*Table1[[#This Row],[UnitPrice]]</f>
        <v>7745.2</v>
      </c>
      <c r="S5535">
        <f>Table1[[#This Row],[OrderQuantity]]*Table1[[#This Row],[UnitCost]]</f>
        <v>3407.88</v>
      </c>
      <c r="T5535">
        <f>Table1[[#This Row],[OrderQuantity]]*Table1[[#This Row],[UnitPrice]]*(1-Table1[[#This Row],[DiscountApplied]]) - (Table1[[#This Row],[OrderQuantity]]*Table1[[#This Row],[UnitCost]])</f>
        <v>2788.2799999999997</v>
      </c>
      <c r="U5535">
        <f>DATEDIF(Table1[[#This Row],[ShipDate]],Table1[[#This Row],[DeliveryDate]],"d")</f>
        <v>10</v>
      </c>
      <c r="V5535" t="str">
        <f t="shared" si="173"/>
        <v>Late</v>
      </c>
    </row>
    <row r="5536" spans="2:22" x14ac:dyDescent="0.3">
      <c r="B5536" t="str">
        <f t="shared" si="172"/>
        <v>SO-005635</v>
      </c>
      <c r="C5536" t="s">
        <v>19</v>
      </c>
      <c r="D5536" t="s">
        <v>25</v>
      </c>
      <c r="E5536" s="1">
        <v>43800</v>
      </c>
      <c r="F5536" s="1">
        <v>43907</v>
      </c>
      <c r="G5536" s="1">
        <v>43935</v>
      </c>
      <c r="H5536" s="1">
        <v>43938</v>
      </c>
      <c r="I5536" t="s">
        <v>18</v>
      </c>
      <c r="J5536">
        <v>14</v>
      </c>
      <c r="K5536">
        <v>27</v>
      </c>
      <c r="L5536">
        <v>358</v>
      </c>
      <c r="M5536">
        <v>29</v>
      </c>
      <c r="N5536">
        <v>2</v>
      </c>
      <c r="O5536">
        <v>0.05</v>
      </c>
      <c r="P5536">
        <v>1058.06</v>
      </c>
      <c r="Q5536">
        <v>2519.1999999999998</v>
      </c>
      <c r="R5536">
        <f>Table1[[#This Row],[OrderQuantity]]*Table1[[#This Row],[UnitPrice]]</f>
        <v>5038.3999999999996</v>
      </c>
      <c r="S5536">
        <f>Table1[[#This Row],[OrderQuantity]]*Table1[[#This Row],[UnitCost]]</f>
        <v>2116.12</v>
      </c>
      <c r="T5536">
        <f>Table1[[#This Row],[OrderQuantity]]*Table1[[#This Row],[UnitPrice]]*(1-Table1[[#This Row],[DiscountApplied]]) - (Table1[[#This Row],[OrderQuantity]]*Table1[[#This Row],[UnitCost]])</f>
        <v>2670.3599999999997</v>
      </c>
      <c r="U5536">
        <f>DATEDIF(Table1[[#This Row],[ShipDate]],Table1[[#This Row],[DeliveryDate]],"d")</f>
        <v>3</v>
      </c>
      <c r="V5536" t="str">
        <f t="shared" si="173"/>
        <v>On Time</v>
      </c>
    </row>
    <row r="5537" spans="2:22" x14ac:dyDescent="0.3">
      <c r="B5537" t="str">
        <f t="shared" si="172"/>
        <v>SO-005636</v>
      </c>
      <c r="C5537" t="s">
        <v>16</v>
      </c>
      <c r="D5537" t="s">
        <v>23</v>
      </c>
      <c r="E5537" s="1">
        <v>43800</v>
      </c>
      <c r="F5537" s="1">
        <v>43908</v>
      </c>
      <c r="G5537" s="1">
        <v>43925</v>
      </c>
      <c r="H5537" s="1">
        <v>43928</v>
      </c>
      <c r="I5537" t="s">
        <v>18</v>
      </c>
      <c r="J5537">
        <v>8</v>
      </c>
      <c r="K5537">
        <v>29</v>
      </c>
      <c r="L5537">
        <v>278</v>
      </c>
      <c r="M5537">
        <v>32</v>
      </c>
      <c r="N5537">
        <v>5</v>
      </c>
      <c r="O5537">
        <v>0.05</v>
      </c>
      <c r="P5537">
        <v>540.15</v>
      </c>
      <c r="Q5537">
        <v>931.3</v>
      </c>
      <c r="R5537">
        <f>Table1[[#This Row],[OrderQuantity]]*Table1[[#This Row],[UnitPrice]]</f>
        <v>4656.5</v>
      </c>
      <c r="S5537">
        <f>Table1[[#This Row],[OrderQuantity]]*Table1[[#This Row],[UnitCost]]</f>
        <v>2700.75</v>
      </c>
      <c r="T5537">
        <f>Table1[[#This Row],[OrderQuantity]]*Table1[[#This Row],[UnitPrice]]*(1-Table1[[#This Row],[DiscountApplied]]) - (Table1[[#This Row],[OrderQuantity]]*Table1[[#This Row],[UnitCost]])</f>
        <v>1722.9250000000002</v>
      </c>
      <c r="U5537">
        <f>DATEDIF(Table1[[#This Row],[ShipDate]],Table1[[#This Row],[DeliveryDate]],"d")</f>
        <v>3</v>
      </c>
      <c r="V5537" t="str">
        <f t="shared" si="173"/>
        <v>On Time</v>
      </c>
    </row>
    <row r="5538" spans="2:22" x14ac:dyDescent="0.3">
      <c r="B5538" t="str">
        <f t="shared" si="172"/>
        <v>SO-005637</v>
      </c>
      <c r="C5538" t="s">
        <v>21</v>
      </c>
      <c r="D5538" t="s">
        <v>17</v>
      </c>
      <c r="E5538" s="1">
        <v>43800</v>
      </c>
      <c r="F5538" s="1">
        <v>43908</v>
      </c>
      <c r="G5538" s="1">
        <v>43934</v>
      </c>
      <c r="H5538" s="1">
        <v>43937</v>
      </c>
      <c r="I5538" t="s">
        <v>18</v>
      </c>
      <c r="J5538">
        <v>23</v>
      </c>
      <c r="K5538">
        <v>43</v>
      </c>
      <c r="L5538">
        <v>256</v>
      </c>
      <c r="M5538">
        <v>32</v>
      </c>
      <c r="N5538">
        <v>2</v>
      </c>
      <c r="O5538">
        <v>0.08</v>
      </c>
      <c r="P5538">
        <v>767.02</v>
      </c>
      <c r="Q5538">
        <v>1065.3</v>
      </c>
      <c r="R5538">
        <f>Table1[[#This Row],[OrderQuantity]]*Table1[[#This Row],[UnitPrice]]</f>
        <v>2130.6</v>
      </c>
      <c r="S5538">
        <f>Table1[[#This Row],[OrderQuantity]]*Table1[[#This Row],[UnitCost]]</f>
        <v>1534.04</v>
      </c>
      <c r="T5538">
        <f>Table1[[#This Row],[OrderQuantity]]*Table1[[#This Row],[UnitPrice]]*(1-Table1[[#This Row],[DiscountApplied]]) - (Table1[[#This Row],[OrderQuantity]]*Table1[[#This Row],[UnitCost]])</f>
        <v>426.11200000000008</v>
      </c>
      <c r="U5538">
        <f>DATEDIF(Table1[[#This Row],[ShipDate]],Table1[[#This Row],[DeliveryDate]],"d")</f>
        <v>3</v>
      </c>
      <c r="V5538" t="str">
        <f t="shared" si="173"/>
        <v>On Time</v>
      </c>
    </row>
    <row r="5539" spans="2:22" x14ac:dyDescent="0.3">
      <c r="B5539" t="str">
        <f t="shared" si="172"/>
        <v>SO-005638</v>
      </c>
      <c r="C5539" t="s">
        <v>16</v>
      </c>
      <c r="D5539" t="s">
        <v>25</v>
      </c>
      <c r="E5539" s="1">
        <v>43800</v>
      </c>
      <c r="F5539" s="1">
        <v>43908</v>
      </c>
      <c r="G5539" s="1">
        <v>43936</v>
      </c>
      <c r="H5539" s="1">
        <v>43946</v>
      </c>
      <c r="I5539" t="s">
        <v>18</v>
      </c>
      <c r="J5539">
        <v>10</v>
      </c>
      <c r="K5539">
        <v>14</v>
      </c>
      <c r="L5539">
        <v>357</v>
      </c>
      <c r="M5539">
        <v>15</v>
      </c>
      <c r="N5539">
        <v>3</v>
      </c>
      <c r="O5539">
        <v>0.15</v>
      </c>
      <c r="P5539">
        <v>1045.2</v>
      </c>
      <c r="Q5539">
        <v>2613</v>
      </c>
      <c r="R5539">
        <f>Table1[[#This Row],[OrderQuantity]]*Table1[[#This Row],[UnitPrice]]</f>
        <v>7839</v>
      </c>
      <c r="S5539">
        <f>Table1[[#This Row],[OrderQuantity]]*Table1[[#This Row],[UnitCost]]</f>
        <v>3135.6000000000004</v>
      </c>
      <c r="T5539">
        <f>Table1[[#This Row],[OrderQuantity]]*Table1[[#This Row],[UnitPrice]]*(1-Table1[[#This Row],[DiscountApplied]]) - (Table1[[#This Row],[OrderQuantity]]*Table1[[#This Row],[UnitCost]])</f>
        <v>3527.5499999999993</v>
      </c>
      <c r="U5539">
        <f>DATEDIF(Table1[[#This Row],[ShipDate]],Table1[[#This Row],[DeliveryDate]],"d")</f>
        <v>10</v>
      </c>
      <c r="V5539" t="str">
        <f t="shared" si="173"/>
        <v>Late</v>
      </c>
    </row>
    <row r="5540" spans="2:22" x14ac:dyDescent="0.3">
      <c r="B5540" t="str">
        <f t="shared" si="172"/>
        <v>SO-005639</v>
      </c>
      <c r="C5540" t="s">
        <v>16</v>
      </c>
      <c r="D5540" t="s">
        <v>24</v>
      </c>
      <c r="E5540" s="1">
        <v>43800</v>
      </c>
      <c r="F5540" s="1">
        <v>43908</v>
      </c>
      <c r="G5540" s="1">
        <v>43934</v>
      </c>
      <c r="H5540" s="1">
        <v>43936</v>
      </c>
      <c r="I5540" t="s">
        <v>18</v>
      </c>
      <c r="J5540">
        <v>8</v>
      </c>
      <c r="K5540">
        <v>1</v>
      </c>
      <c r="L5540">
        <v>15</v>
      </c>
      <c r="M5540">
        <v>43</v>
      </c>
      <c r="N5540">
        <v>2</v>
      </c>
      <c r="O5540">
        <v>0.08</v>
      </c>
      <c r="P5540">
        <v>186.8</v>
      </c>
      <c r="Q5540">
        <v>227.8</v>
      </c>
      <c r="R5540">
        <f>Table1[[#This Row],[OrderQuantity]]*Table1[[#This Row],[UnitPrice]]</f>
        <v>455.6</v>
      </c>
      <c r="S5540">
        <f>Table1[[#This Row],[OrderQuantity]]*Table1[[#This Row],[UnitCost]]</f>
        <v>373.6</v>
      </c>
      <c r="T5540">
        <f>Table1[[#This Row],[OrderQuantity]]*Table1[[#This Row],[UnitPrice]]*(1-Table1[[#This Row],[DiscountApplied]]) - (Table1[[#This Row],[OrderQuantity]]*Table1[[#This Row],[UnitCost]])</f>
        <v>45.552000000000021</v>
      </c>
      <c r="U5540">
        <f>DATEDIF(Table1[[#This Row],[ShipDate]],Table1[[#This Row],[DeliveryDate]],"d")</f>
        <v>2</v>
      </c>
      <c r="V5540" t="str">
        <f t="shared" si="173"/>
        <v>On Time</v>
      </c>
    </row>
    <row r="5541" spans="2:22" x14ac:dyDescent="0.3">
      <c r="B5541" t="str">
        <f t="shared" si="172"/>
        <v>SO-005640</v>
      </c>
      <c r="C5541" t="s">
        <v>16</v>
      </c>
      <c r="D5541" t="s">
        <v>17</v>
      </c>
      <c r="E5541" s="1">
        <v>43800</v>
      </c>
      <c r="F5541" s="1">
        <v>43908</v>
      </c>
      <c r="G5541" s="1">
        <v>43925</v>
      </c>
      <c r="H5541" s="1">
        <v>43935</v>
      </c>
      <c r="I5541" t="s">
        <v>18</v>
      </c>
      <c r="J5541">
        <v>2</v>
      </c>
      <c r="K5541">
        <v>38</v>
      </c>
      <c r="L5541">
        <v>214</v>
      </c>
      <c r="M5541">
        <v>13</v>
      </c>
      <c r="N5541">
        <v>4</v>
      </c>
      <c r="O5541">
        <v>0.4</v>
      </c>
      <c r="P5541">
        <v>630.34</v>
      </c>
      <c r="Q5541">
        <v>1125.5999999999999</v>
      </c>
      <c r="R5541">
        <f>Table1[[#This Row],[OrderQuantity]]*Table1[[#This Row],[UnitPrice]]</f>
        <v>4502.3999999999996</v>
      </c>
      <c r="S5541">
        <f>Table1[[#This Row],[OrderQuantity]]*Table1[[#This Row],[UnitCost]]</f>
        <v>2521.36</v>
      </c>
      <c r="T5541">
        <f>Table1[[#This Row],[OrderQuantity]]*Table1[[#This Row],[UnitPrice]]*(1-Table1[[#This Row],[DiscountApplied]]) - (Table1[[#This Row],[OrderQuantity]]*Table1[[#This Row],[UnitCost]])</f>
        <v>180.07999999999947</v>
      </c>
      <c r="U5541">
        <f>DATEDIF(Table1[[#This Row],[ShipDate]],Table1[[#This Row],[DeliveryDate]],"d")</f>
        <v>10</v>
      </c>
      <c r="V5541" t="str">
        <f t="shared" si="173"/>
        <v>Late</v>
      </c>
    </row>
    <row r="5542" spans="2:22" x14ac:dyDescent="0.3">
      <c r="B5542" t="str">
        <f t="shared" si="172"/>
        <v>SO-005641</v>
      </c>
      <c r="C5542" t="s">
        <v>16</v>
      </c>
      <c r="D5542" t="s">
        <v>20</v>
      </c>
      <c r="E5542" s="1">
        <v>43800</v>
      </c>
      <c r="F5542" s="1">
        <v>43908</v>
      </c>
      <c r="G5542" s="1">
        <v>43928</v>
      </c>
      <c r="H5542" s="1">
        <v>43936</v>
      </c>
      <c r="I5542" t="s">
        <v>18</v>
      </c>
      <c r="J5542">
        <v>11</v>
      </c>
      <c r="K5542">
        <v>39</v>
      </c>
      <c r="L5542">
        <v>149</v>
      </c>
      <c r="M5542">
        <v>32</v>
      </c>
      <c r="N5542">
        <v>2</v>
      </c>
      <c r="O5542">
        <v>0.08</v>
      </c>
      <c r="P5542">
        <v>1457.25</v>
      </c>
      <c r="Q5542">
        <v>2512.5</v>
      </c>
      <c r="R5542">
        <f>Table1[[#This Row],[OrderQuantity]]*Table1[[#This Row],[UnitPrice]]</f>
        <v>5025</v>
      </c>
      <c r="S5542">
        <f>Table1[[#This Row],[OrderQuantity]]*Table1[[#This Row],[UnitCost]]</f>
        <v>2914.5</v>
      </c>
      <c r="T5542">
        <f>Table1[[#This Row],[OrderQuantity]]*Table1[[#This Row],[UnitPrice]]*(1-Table1[[#This Row],[DiscountApplied]]) - (Table1[[#This Row],[OrderQuantity]]*Table1[[#This Row],[UnitCost]])</f>
        <v>1708.5</v>
      </c>
      <c r="U5542">
        <f>DATEDIF(Table1[[#This Row],[ShipDate]],Table1[[#This Row],[DeliveryDate]],"d")</f>
        <v>8</v>
      </c>
      <c r="V5542" t="str">
        <f t="shared" si="173"/>
        <v>Late</v>
      </c>
    </row>
    <row r="5543" spans="2:22" x14ac:dyDescent="0.3">
      <c r="B5543" t="str">
        <f t="shared" si="172"/>
        <v>SO-005642</v>
      </c>
      <c r="C5543" t="s">
        <v>16</v>
      </c>
      <c r="D5543" t="s">
        <v>20</v>
      </c>
      <c r="E5543" s="1">
        <v>43800</v>
      </c>
      <c r="F5543" s="1">
        <v>43908</v>
      </c>
      <c r="G5543" s="1">
        <v>43933</v>
      </c>
      <c r="H5543" s="1">
        <v>43937</v>
      </c>
      <c r="I5543" t="s">
        <v>18</v>
      </c>
      <c r="J5543">
        <v>1</v>
      </c>
      <c r="K5543">
        <v>25</v>
      </c>
      <c r="L5543">
        <v>195</v>
      </c>
      <c r="M5543">
        <v>11</v>
      </c>
      <c r="N5543">
        <v>1</v>
      </c>
      <c r="O5543">
        <v>0.4</v>
      </c>
      <c r="P5543">
        <v>651.24</v>
      </c>
      <c r="Q5543">
        <v>1085.4000000000001</v>
      </c>
      <c r="R5543">
        <f>Table1[[#This Row],[OrderQuantity]]*Table1[[#This Row],[UnitPrice]]</f>
        <v>1085.4000000000001</v>
      </c>
      <c r="S5543">
        <f>Table1[[#This Row],[OrderQuantity]]*Table1[[#This Row],[UnitCost]]</f>
        <v>651.24</v>
      </c>
      <c r="T5543">
        <f>Table1[[#This Row],[OrderQuantity]]*Table1[[#This Row],[UnitPrice]]*(1-Table1[[#This Row],[DiscountApplied]]) - (Table1[[#This Row],[OrderQuantity]]*Table1[[#This Row],[UnitCost]])</f>
        <v>0</v>
      </c>
      <c r="U5543">
        <f>DATEDIF(Table1[[#This Row],[ShipDate]],Table1[[#This Row],[DeliveryDate]],"d")</f>
        <v>4</v>
      </c>
      <c r="V5543" t="str">
        <f t="shared" si="173"/>
        <v>On Time</v>
      </c>
    </row>
    <row r="5544" spans="2:22" x14ac:dyDescent="0.3">
      <c r="B5544" t="str">
        <f t="shared" si="172"/>
        <v>SO-005643</v>
      </c>
      <c r="C5544" t="s">
        <v>16</v>
      </c>
      <c r="D5544" t="s">
        <v>17</v>
      </c>
      <c r="E5544" s="1">
        <v>43800</v>
      </c>
      <c r="F5544" s="1">
        <v>43908</v>
      </c>
      <c r="G5544" s="1">
        <v>43933</v>
      </c>
      <c r="H5544" s="1">
        <v>43936</v>
      </c>
      <c r="I5544" t="s">
        <v>18</v>
      </c>
      <c r="J5544">
        <v>9</v>
      </c>
      <c r="K5544">
        <v>32</v>
      </c>
      <c r="L5544">
        <v>205</v>
      </c>
      <c r="M5544">
        <v>33</v>
      </c>
      <c r="N5544">
        <v>5</v>
      </c>
      <c r="O5544">
        <v>0.08</v>
      </c>
      <c r="P5544">
        <v>87.1</v>
      </c>
      <c r="Q5544">
        <v>167.5</v>
      </c>
      <c r="R5544">
        <f>Table1[[#This Row],[OrderQuantity]]*Table1[[#This Row],[UnitPrice]]</f>
        <v>837.5</v>
      </c>
      <c r="S5544">
        <f>Table1[[#This Row],[OrderQuantity]]*Table1[[#This Row],[UnitCost]]</f>
        <v>435.5</v>
      </c>
      <c r="T5544">
        <f>Table1[[#This Row],[OrderQuantity]]*Table1[[#This Row],[UnitPrice]]*(1-Table1[[#This Row],[DiscountApplied]]) - (Table1[[#This Row],[OrderQuantity]]*Table1[[#This Row],[UnitCost]])</f>
        <v>335</v>
      </c>
      <c r="U5544">
        <f>DATEDIF(Table1[[#This Row],[ShipDate]],Table1[[#This Row],[DeliveryDate]],"d")</f>
        <v>3</v>
      </c>
      <c r="V5544" t="str">
        <f t="shared" si="173"/>
        <v>On Time</v>
      </c>
    </row>
    <row r="5545" spans="2:22" x14ac:dyDescent="0.3">
      <c r="B5545" t="str">
        <f t="shared" si="172"/>
        <v>SO-005644</v>
      </c>
      <c r="C5545" t="s">
        <v>16</v>
      </c>
      <c r="D5545" t="s">
        <v>17</v>
      </c>
      <c r="E5545" s="1">
        <v>43800</v>
      </c>
      <c r="F5545" s="1">
        <v>43908</v>
      </c>
      <c r="G5545" s="1">
        <v>43933</v>
      </c>
      <c r="H5545" s="1">
        <v>43936</v>
      </c>
      <c r="I5545" t="s">
        <v>18</v>
      </c>
      <c r="J5545">
        <v>2</v>
      </c>
      <c r="K5545">
        <v>12</v>
      </c>
      <c r="L5545">
        <v>261</v>
      </c>
      <c r="M5545">
        <v>23</v>
      </c>
      <c r="N5545">
        <v>7</v>
      </c>
      <c r="O5545">
        <v>0.08</v>
      </c>
      <c r="P5545">
        <v>794.55</v>
      </c>
      <c r="Q5545">
        <v>1185.9000000000001</v>
      </c>
      <c r="R5545">
        <f>Table1[[#This Row],[OrderQuantity]]*Table1[[#This Row],[UnitPrice]]</f>
        <v>8301.3000000000011</v>
      </c>
      <c r="S5545">
        <f>Table1[[#This Row],[OrderQuantity]]*Table1[[#This Row],[UnitCost]]</f>
        <v>5561.8499999999995</v>
      </c>
      <c r="T5545">
        <f>Table1[[#This Row],[OrderQuantity]]*Table1[[#This Row],[UnitPrice]]*(1-Table1[[#This Row],[DiscountApplied]]) - (Table1[[#This Row],[OrderQuantity]]*Table1[[#This Row],[UnitCost]])</f>
        <v>2075.3460000000023</v>
      </c>
      <c r="U5545">
        <f>DATEDIF(Table1[[#This Row],[ShipDate]],Table1[[#This Row],[DeliveryDate]],"d")</f>
        <v>3</v>
      </c>
      <c r="V5545" t="str">
        <f t="shared" si="173"/>
        <v>On Time</v>
      </c>
    </row>
    <row r="5546" spans="2:22" x14ac:dyDescent="0.3">
      <c r="B5546" t="str">
        <f t="shared" si="172"/>
        <v>SO-005645</v>
      </c>
      <c r="C5546" t="s">
        <v>16</v>
      </c>
      <c r="D5546" t="s">
        <v>26</v>
      </c>
      <c r="E5546" s="1">
        <v>43800</v>
      </c>
      <c r="F5546" s="1">
        <v>43909</v>
      </c>
      <c r="G5546" s="1">
        <v>43919</v>
      </c>
      <c r="H5546" s="1">
        <v>43920</v>
      </c>
      <c r="I5546" t="s">
        <v>18</v>
      </c>
      <c r="J5546">
        <v>10</v>
      </c>
      <c r="K5546">
        <v>35</v>
      </c>
      <c r="L5546">
        <v>85</v>
      </c>
      <c r="M5546">
        <v>28</v>
      </c>
      <c r="N5546">
        <v>7</v>
      </c>
      <c r="O5546">
        <v>0.08</v>
      </c>
      <c r="P5546">
        <v>532.17999999999995</v>
      </c>
      <c r="Q5546">
        <v>1132.3</v>
      </c>
      <c r="R5546">
        <f>Table1[[#This Row],[OrderQuantity]]*Table1[[#This Row],[UnitPrice]]</f>
        <v>7926.0999999999995</v>
      </c>
      <c r="S5546">
        <f>Table1[[#This Row],[OrderQuantity]]*Table1[[#This Row],[UnitCost]]</f>
        <v>3725.2599999999998</v>
      </c>
      <c r="T5546">
        <f>Table1[[#This Row],[OrderQuantity]]*Table1[[#This Row],[UnitPrice]]*(1-Table1[[#This Row],[DiscountApplied]]) - (Table1[[#This Row],[OrderQuantity]]*Table1[[#This Row],[UnitCost]])</f>
        <v>3566.752</v>
      </c>
      <c r="U5546">
        <f>DATEDIF(Table1[[#This Row],[ShipDate]],Table1[[#This Row],[DeliveryDate]],"d")</f>
        <v>1</v>
      </c>
      <c r="V5546" t="str">
        <f t="shared" si="173"/>
        <v>On Time</v>
      </c>
    </row>
    <row r="5547" spans="2:22" x14ac:dyDescent="0.3">
      <c r="B5547" t="str">
        <f t="shared" si="172"/>
        <v>SO-005646</v>
      </c>
      <c r="C5547" t="s">
        <v>16</v>
      </c>
      <c r="D5547" t="s">
        <v>17</v>
      </c>
      <c r="E5547" s="1">
        <v>43800</v>
      </c>
      <c r="F5547" s="1">
        <v>43909</v>
      </c>
      <c r="G5547" s="1">
        <v>43933</v>
      </c>
      <c r="H5547" s="1">
        <v>43940</v>
      </c>
      <c r="I5547" t="s">
        <v>18</v>
      </c>
      <c r="J5547">
        <v>12</v>
      </c>
      <c r="K5547">
        <v>46</v>
      </c>
      <c r="L5547">
        <v>250</v>
      </c>
      <c r="M5547">
        <v>5</v>
      </c>
      <c r="N5547">
        <v>7</v>
      </c>
      <c r="O5547">
        <v>0.2</v>
      </c>
      <c r="P5547">
        <v>445.01</v>
      </c>
      <c r="Q5547">
        <v>1085.4000000000001</v>
      </c>
      <c r="R5547">
        <f>Table1[[#This Row],[OrderQuantity]]*Table1[[#This Row],[UnitPrice]]</f>
        <v>7597.8000000000011</v>
      </c>
      <c r="S5547">
        <f>Table1[[#This Row],[OrderQuantity]]*Table1[[#This Row],[UnitCost]]</f>
        <v>3115.0699999999997</v>
      </c>
      <c r="T5547">
        <f>Table1[[#This Row],[OrderQuantity]]*Table1[[#This Row],[UnitPrice]]*(1-Table1[[#This Row],[DiscountApplied]]) - (Table1[[#This Row],[OrderQuantity]]*Table1[[#This Row],[UnitCost]])</f>
        <v>2963.1700000000019</v>
      </c>
      <c r="U5547">
        <f>DATEDIF(Table1[[#This Row],[ShipDate]],Table1[[#This Row],[DeliveryDate]],"d")</f>
        <v>7</v>
      </c>
      <c r="V5547" t="str">
        <f t="shared" si="173"/>
        <v>On Time</v>
      </c>
    </row>
    <row r="5548" spans="2:22" x14ac:dyDescent="0.3">
      <c r="B5548" t="str">
        <f t="shared" si="172"/>
        <v>SO-005647</v>
      </c>
      <c r="C5548" t="s">
        <v>19</v>
      </c>
      <c r="D5548" t="s">
        <v>20</v>
      </c>
      <c r="E5548" s="1">
        <v>43800</v>
      </c>
      <c r="F5548" s="1">
        <v>43909</v>
      </c>
      <c r="G5548" s="1">
        <v>43921</v>
      </c>
      <c r="H5548" s="1">
        <v>43926</v>
      </c>
      <c r="I5548" t="s">
        <v>18</v>
      </c>
      <c r="J5548">
        <v>13</v>
      </c>
      <c r="K5548">
        <v>2</v>
      </c>
      <c r="L5548">
        <v>173</v>
      </c>
      <c r="M5548">
        <v>22</v>
      </c>
      <c r="N5548">
        <v>5</v>
      </c>
      <c r="O5548">
        <v>0.08</v>
      </c>
      <c r="P5548">
        <v>1206</v>
      </c>
      <c r="Q5548">
        <v>2680</v>
      </c>
      <c r="R5548">
        <f>Table1[[#This Row],[OrderQuantity]]*Table1[[#This Row],[UnitPrice]]</f>
        <v>13400</v>
      </c>
      <c r="S5548">
        <f>Table1[[#This Row],[OrderQuantity]]*Table1[[#This Row],[UnitCost]]</f>
        <v>6030</v>
      </c>
      <c r="T5548">
        <f>Table1[[#This Row],[OrderQuantity]]*Table1[[#This Row],[UnitPrice]]*(1-Table1[[#This Row],[DiscountApplied]]) - (Table1[[#This Row],[OrderQuantity]]*Table1[[#This Row],[UnitCost]])</f>
        <v>6298</v>
      </c>
      <c r="U5548">
        <f>DATEDIF(Table1[[#This Row],[ShipDate]],Table1[[#This Row],[DeliveryDate]],"d")</f>
        <v>5</v>
      </c>
      <c r="V5548" t="str">
        <f t="shared" si="173"/>
        <v>On Time</v>
      </c>
    </row>
    <row r="5549" spans="2:22" x14ac:dyDescent="0.3">
      <c r="B5549" t="str">
        <f t="shared" si="172"/>
        <v>SO-005648</v>
      </c>
      <c r="C5549" t="s">
        <v>19</v>
      </c>
      <c r="D5549" t="s">
        <v>24</v>
      </c>
      <c r="E5549" s="1">
        <v>43800</v>
      </c>
      <c r="F5549" s="1">
        <v>43909</v>
      </c>
      <c r="G5549" s="1">
        <v>43930</v>
      </c>
      <c r="H5549" s="1">
        <v>43933</v>
      </c>
      <c r="I5549" t="s">
        <v>18</v>
      </c>
      <c r="J5549">
        <v>20</v>
      </c>
      <c r="K5549">
        <v>15</v>
      </c>
      <c r="L5549">
        <v>47</v>
      </c>
      <c r="M5549">
        <v>20</v>
      </c>
      <c r="N5549">
        <v>3</v>
      </c>
      <c r="O5549">
        <v>0.05</v>
      </c>
      <c r="P5549">
        <v>1785.95</v>
      </c>
      <c r="Q5549">
        <v>2626.4</v>
      </c>
      <c r="R5549">
        <f>Table1[[#This Row],[OrderQuantity]]*Table1[[#This Row],[UnitPrice]]</f>
        <v>7879.2000000000007</v>
      </c>
      <c r="S5549">
        <f>Table1[[#This Row],[OrderQuantity]]*Table1[[#This Row],[UnitCost]]</f>
        <v>5357.85</v>
      </c>
      <c r="T5549">
        <f>Table1[[#This Row],[OrderQuantity]]*Table1[[#This Row],[UnitPrice]]*(1-Table1[[#This Row],[DiscountApplied]]) - (Table1[[#This Row],[OrderQuantity]]*Table1[[#This Row],[UnitCost]])</f>
        <v>2127.3900000000003</v>
      </c>
      <c r="U5549">
        <f>DATEDIF(Table1[[#This Row],[ShipDate]],Table1[[#This Row],[DeliveryDate]],"d")</f>
        <v>3</v>
      </c>
      <c r="V5549" t="str">
        <f t="shared" si="173"/>
        <v>On Time</v>
      </c>
    </row>
    <row r="5550" spans="2:22" x14ac:dyDescent="0.3">
      <c r="B5550" t="str">
        <f t="shared" si="172"/>
        <v>SO-005649</v>
      </c>
      <c r="C5550" t="s">
        <v>16</v>
      </c>
      <c r="D5550" t="s">
        <v>23</v>
      </c>
      <c r="E5550" s="1">
        <v>43800</v>
      </c>
      <c r="F5550" s="1">
        <v>43909</v>
      </c>
      <c r="G5550" s="1">
        <v>43936</v>
      </c>
      <c r="H5550" s="1">
        <v>43938</v>
      </c>
      <c r="I5550" t="s">
        <v>18</v>
      </c>
      <c r="J5550">
        <v>8</v>
      </c>
      <c r="K5550">
        <v>40</v>
      </c>
      <c r="L5550">
        <v>283</v>
      </c>
      <c r="M5550">
        <v>18</v>
      </c>
      <c r="N5550">
        <v>3</v>
      </c>
      <c r="O5550">
        <v>0.05</v>
      </c>
      <c r="P5550">
        <v>1482.44</v>
      </c>
      <c r="Q5550">
        <v>2003.3</v>
      </c>
      <c r="R5550">
        <f>Table1[[#This Row],[OrderQuantity]]*Table1[[#This Row],[UnitPrice]]</f>
        <v>6009.9</v>
      </c>
      <c r="S5550">
        <f>Table1[[#This Row],[OrderQuantity]]*Table1[[#This Row],[UnitCost]]</f>
        <v>4447.32</v>
      </c>
      <c r="T5550">
        <f>Table1[[#This Row],[OrderQuantity]]*Table1[[#This Row],[UnitPrice]]*(1-Table1[[#This Row],[DiscountApplied]]) - (Table1[[#This Row],[OrderQuantity]]*Table1[[#This Row],[UnitCost]])</f>
        <v>1262.085</v>
      </c>
      <c r="U5550">
        <f>DATEDIF(Table1[[#This Row],[ShipDate]],Table1[[#This Row],[DeliveryDate]],"d")</f>
        <v>2</v>
      </c>
      <c r="V5550" t="str">
        <f t="shared" si="173"/>
        <v>On Time</v>
      </c>
    </row>
    <row r="5551" spans="2:22" x14ac:dyDescent="0.3">
      <c r="B5551" t="str">
        <f t="shared" si="172"/>
        <v>SO-005650</v>
      </c>
      <c r="C5551" t="s">
        <v>16</v>
      </c>
      <c r="D5551" t="s">
        <v>25</v>
      </c>
      <c r="E5551" s="1">
        <v>43800</v>
      </c>
      <c r="F5551" s="1">
        <v>43909</v>
      </c>
      <c r="G5551" s="1">
        <v>43928</v>
      </c>
      <c r="H5551" s="1">
        <v>43929</v>
      </c>
      <c r="I5551" t="s">
        <v>18</v>
      </c>
      <c r="J5551">
        <v>10</v>
      </c>
      <c r="K5551">
        <v>43</v>
      </c>
      <c r="L5551">
        <v>349</v>
      </c>
      <c r="M5551">
        <v>9</v>
      </c>
      <c r="N5551">
        <v>4</v>
      </c>
      <c r="O5551">
        <v>0.15</v>
      </c>
      <c r="P5551">
        <v>1631.05</v>
      </c>
      <c r="Q5551">
        <v>2398.6</v>
      </c>
      <c r="R5551">
        <f>Table1[[#This Row],[OrderQuantity]]*Table1[[#This Row],[UnitPrice]]</f>
        <v>9594.4</v>
      </c>
      <c r="S5551">
        <f>Table1[[#This Row],[OrderQuantity]]*Table1[[#This Row],[UnitCost]]</f>
        <v>6524.2</v>
      </c>
      <c r="T5551">
        <f>Table1[[#This Row],[OrderQuantity]]*Table1[[#This Row],[UnitPrice]]*(1-Table1[[#This Row],[DiscountApplied]]) - (Table1[[#This Row],[OrderQuantity]]*Table1[[#This Row],[UnitCost]])</f>
        <v>1631.04</v>
      </c>
      <c r="U5551">
        <f>DATEDIF(Table1[[#This Row],[ShipDate]],Table1[[#This Row],[DeliveryDate]],"d")</f>
        <v>1</v>
      </c>
      <c r="V5551" t="str">
        <f t="shared" si="173"/>
        <v>On Time</v>
      </c>
    </row>
    <row r="5552" spans="2:22" x14ac:dyDescent="0.3">
      <c r="B5552" t="str">
        <f t="shared" si="172"/>
        <v>SO-005651</v>
      </c>
      <c r="C5552" t="s">
        <v>19</v>
      </c>
      <c r="D5552" t="s">
        <v>20</v>
      </c>
      <c r="E5552" s="1">
        <v>43800</v>
      </c>
      <c r="F5552" s="1">
        <v>43909</v>
      </c>
      <c r="G5552" s="1">
        <v>43935</v>
      </c>
      <c r="H5552" s="1">
        <v>43942</v>
      </c>
      <c r="I5552" t="s">
        <v>18</v>
      </c>
      <c r="J5552">
        <v>20</v>
      </c>
      <c r="K5552">
        <v>39</v>
      </c>
      <c r="L5552">
        <v>98</v>
      </c>
      <c r="M5552">
        <v>8</v>
      </c>
      <c r="N5552">
        <v>7</v>
      </c>
      <c r="O5552">
        <v>0.2</v>
      </c>
      <c r="P5552">
        <v>704.77</v>
      </c>
      <c r="Q5552">
        <v>1051.9000000000001</v>
      </c>
      <c r="R5552">
        <f>Table1[[#This Row],[OrderQuantity]]*Table1[[#This Row],[UnitPrice]]</f>
        <v>7363.3000000000011</v>
      </c>
      <c r="S5552">
        <f>Table1[[#This Row],[OrderQuantity]]*Table1[[#This Row],[UnitCost]]</f>
        <v>4933.3899999999994</v>
      </c>
      <c r="T5552">
        <f>Table1[[#This Row],[OrderQuantity]]*Table1[[#This Row],[UnitPrice]]*(1-Table1[[#This Row],[DiscountApplied]]) - (Table1[[#This Row],[OrderQuantity]]*Table1[[#This Row],[UnitCost]])</f>
        <v>957.25000000000182</v>
      </c>
      <c r="U5552">
        <f>DATEDIF(Table1[[#This Row],[ShipDate]],Table1[[#This Row],[DeliveryDate]],"d")</f>
        <v>7</v>
      </c>
      <c r="V5552" t="str">
        <f t="shared" si="173"/>
        <v>On Time</v>
      </c>
    </row>
    <row r="5553" spans="2:22" x14ac:dyDescent="0.3">
      <c r="B5553" t="str">
        <f t="shared" si="172"/>
        <v>SO-005652</v>
      </c>
      <c r="C5553" t="s">
        <v>16</v>
      </c>
      <c r="D5553" t="s">
        <v>26</v>
      </c>
      <c r="E5553" s="1">
        <v>43800</v>
      </c>
      <c r="F5553" s="1">
        <v>43910</v>
      </c>
      <c r="G5553" s="1">
        <v>43935</v>
      </c>
      <c r="H5553" s="1">
        <v>43937</v>
      </c>
      <c r="I5553" t="s">
        <v>18</v>
      </c>
      <c r="J5553">
        <v>7</v>
      </c>
      <c r="K5553">
        <v>35</v>
      </c>
      <c r="L5553">
        <v>66</v>
      </c>
      <c r="M5553">
        <v>35</v>
      </c>
      <c r="N5553">
        <v>6</v>
      </c>
      <c r="O5553">
        <v>0.05</v>
      </c>
      <c r="P5553">
        <v>2431.3000000000002</v>
      </c>
      <c r="Q5553">
        <v>3859.2</v>
      </c>
      <c r="R5553">
        <f>Table1[[#This Row],[OrderQuantity]]*Table1[[#This Row],[UnitPrice]]</f>
        <v>23155.199999999997</v>
      </c>
      <c r="S5553">
        <f>Table1[[#This Row],[OrderQuantity]]*Table1[[#This Row],[UnitCost]]</f>
        <v>14587.800000000001</v>
      </c>
      <c r="T5553">
        <f>Table1[[#This Row],[OrderQuantity]]*Table1[[#This Row],[UnitPrice]]*(1-Table1[[#This Row],[DiscountApplied]]) - (Table1[[#This Row],[OrderQuantity]]*Table1[[#This Row],[UnitCost]])</f>
        <v>7409.639999999994</v>
      </c>
      <c r="U5553">
        <f>DATEDIF(Table1[[#This Row],[ShipDate]],Table1[[#This Row],[DeliveryDate]],"d")</f>
        <v>2</v>
      </c>
      <c r="V5553" t="str">
        <f t="shared" si="173"/>
        <v>On Time</v>
      </c>
    </row>
    <row r="5554" spans="2:22" x14ac:dyDescent="0.3">
      <c r="B5554" t="str">
        <f t="shared" si="172"/>
        <v>SO-005653</v>
      </c>
      <c r="C5554" t="s">
        <v>16</v>
      </c>
      <c r="D5554" t="s">
        <v>20</v>
      </c>
      <c r="E5554" s="1">
        <v>43800</v>
      </c>
      <c r="F5554" s="1">
        <v>43911</v>
      </c>
      <c r="G5554" s="1">
        <v>43935</v>
      </c>
      <c r="H5554" s="1">
        <v>43943</v>
      </c>
      <c r="I5554" t="s">
        <v>18</v>
      </c>
      <c r="J5554">
        <v>4</v>
      </c>
      <c r="K5554">
        <v>2</v>
      </c>
      <c r="L5554">
        <v>200</v>
      </c>
      <c r="M5554">
        <v>20</v>
      </c>
      <c r="N5554">
        <v>8</v>
      </c>
      <c r="O5554">
        <v>0.15</v>
      </c>
      <c r="P5554">
        <v>884.4</v>
      </c>
      <c r="Q5554">
        <v>1768.8</v>
      </c>
      <c r="R5554">
        <f>Table1[[#This Row],[OrderQuantity]]*Table1[[#This Row],[UnitPrice]]</f>
        <v>14150.4</v>
      </c>
      <c r="S5554">
        <f>Table1[[#This Row],[OrderQuantity]]*Table1[[#This Row],[UnitCost]]</f>
        <v>7075.2</v>
      </c>
      <c r="T5554">
        <f>Table1[[#This Row],[OrderQuantity]]*Table1[[#This Row],[UnitPrice]]*(1-Table1[[#This Row],[DiscountApplied]]) - (Table1[[#This Row],[OrderQuantity]]*Table1[[#This Row],[UnitCost]])</f>
        <v>4952.6400000000003</v>
      </c>
      <c r="U5554">
        <f>DATEDIF(Table1[[#This Row],[ShipDate]],Table1[[#This Row],[DeliveryDate]],"d")</f>
        <v>8</v>
      </c>
      <c r="V5554" t="str">
        <f t="shared" si="173"/>
        <v>Late</v>
      </c>
    </row>
    <row r="5555" spans="2:22" x14ac:dyDescent="0.3">
      <c r="B5555" t="str">
        <f t="shared" si="172"/>
        <v>SO-005654</v>
      </c>
      <c r="C5555" t="s">
        <v>19</v>
      </c>
      <c r="D5555" t="s">
        <v>24</v>
      </c>
      <c r="E5555" s="1">
        <v>43800</v>
      </c>
      <c r="F5555" s="1">
        <v>43911</v>
      </c>
      <c r="G5555" s="1">
        <v>43938</v>
      </c>
      <c r="H5555" s="1">
        <v>43941</v>
      </c>
      <c r="I5555" t="s">
        <v>18</v>
      </c>
      <c r="J5555">
        <v>17</v>
      </c>
      <c r="K5555">
        <v>10</v>
      </c>
      <c r="L5555">
        <v>26</v>
      </c>
      <c r="M5555">
        <v>16</v>
      </c>
      <c r="N5555">
        <v>2</v>
      </c>
      <c r="O5555">
        <v>0.4</v>
      </c>
      <c r="P5555">
        <v>632.15</v>
      </c>
      <c r="Q5555">
        <v>743.7</v>
      </c>
      <c r="R5555">
        <f>Table1[[#This Row],[OrderQuantity]]*Table1[[#This Row],[UnitPrice]]</f>
        <v>1487.4</v>
      </c>
      <c r="S5555">
        <f>Table1[[#This Row],[OrderQuantity]]*Table1[[#This Row],[UnitCost]]</f>
        <v>1264.3</v>
      </c>
      <c r="T5555">
        <f>Table1[[#This Row],[OrderQuantity]]*Table1[[#This Row],[UnitPrice]]*(1-Table1[[#This Row],[DiscountApplied]]) - (Table1[[#This Row],[OrderQuantity]]*Table1[[#This Row],[UnitCost]])</f>
        <v>-371.8599999999999</v>
      </c>
      <c r="U5555">
        <f>DATEDIF(Table1[[#This Row],[ShipDate]],Table1[[#This Row],[DeliveryDate]],"d")</f>
        <v>3</v>
      </c>
      <c r="V5555" t="str">
        <f t="shared" si="173"/>
        <v>On Time</v>
      </c>
    </row>
    <row r="5556" spans="2:22" x14ac:dyDescent="0.3">
      <c r="B5556" t="str">
        <f t="shared" si="172"/>
        <v>SO-005655</v>
      </c>
      <c r="C5556" t="s">
        <v>21</v>
      </c>
      <c r="D5556" t="s">
        <v>23</v>
      </c>
      <c r="E5556" s="1">
        <v>43800</v>
      </c>
      <c r="F5556" s="1">
        <v>43911</v>
      </c>
      <c r="G5556" s="1">
        <v>43933</v>
      </c>
      <c r="H5556" s="1">
        <v>43937</v>
      </c>
      <c r="I5556" t="s">
        <v>18</v>
      </c>
      <c r="J5556">
        <v>24</v>
      </c>
      <c r="K5556">
        <v>37</v>
      </c>
      <c r="L5556">
        <v>298</v>
      </c>
      <c r="M5556">
        <v>3</v>
      </c>
      <c r="N5556">
        <v>1</v>
      </c>
      <c r="O5556">
        <v>0.2</v>
      </c>
      <c r="P5556">
        <v>1028.1199999999999</v>
      </c>
      <c r="Q5556">
        <v>1869.3</v>
      </c>
      <c r="R5556">
        <f>Table1[[#This Row],[OrderQuantity]]*Table1[[#This Row],[UnitPrice]]</f>
        <v>1869.3</v>
      </c>
      <c r="S5556">
        <f>Table1[[#This Row],[OrderQuantity]]*Table1[[#This Row],[UnitCost]]</f>
        <v>1028.1199999999999</v>
      </c>
      <c r="T5556">
        <f>Table1[[#This Row],[OrderQuantity]]*Table1[[#This Row],[UnitPrice]]*(1-Table1[[#This Row],[DiscountApplied]]) - (Table1[[#This Row],[OrderQuantity]]*Table1[[#This Row],[UnitCost]])</f>
        <v>467.32000000000016</v>
      </c>
      <c r="U5556">
        <f>DATEDIF(Table1[[#This Row],[ShipDate]],Table1[[#This Row],[DeliveryDate]],"d")</f>
        <v>4</v>
      </c>
      <c r="V5556" t="str">
        <f t="shared" si="173"/>
        <v>On Time</v>
      </c>
    </row>
    <row r="5557" spans="2:22" x14ac:dyDescent="0.3">
      <c r="B5557" t="str">
        <f t="shared" si="172"/>
        <v>SO-005656</v>
      </c>
      <c r="C5557" t="s">
        <v>16</v>
      </c>
      <c r="D5557" t="s">
        <v>24</v>
      </c>
      <c r="E5557" s="1">
        <v>43800</v>
      </c>
      <c r="F5557" s="1">
        <v>43911</v>
      </c>
      <c r="G5557" s="1">
        <v>43925</v>
      </c>
      <c r="H5557" s="1">
        <v>43933</v>
      </c>
      <c r="I5557" t="s">
        <v>18</v>
      </c>
      <c r="J5557">
        <v>7</v>
      </c>
      <c r="K5557">
        <v>5</v>
      </c>
      <c r="L5557">
        <v>31</v>
      </c>
      <c r="M5557">
        <v>13</v>
      </c>
      <c r="N5557">
        <v>2</v>
      </c>
      <c r="O5557">
        <v>0.1</v>
      </c>
      <c r="P5557">
        <v>1025.6400000000001</v>
      </c>
      <c r="Q5557">
        <v>2385.1999999999998</v>
      </c>
      <c r="R5557">
        <f>Table1[[#This Row],[OrderQuantity]]*Table1[[#This Row],[UnitPrice]]</f>
        <v>4770.3999999999996</v>
      </c>
      <c r="S5557">
        <f>Table1[[#This Row],[OrderQuantity]]*Table1[[#This Row],[UnitCost]]</f>
        <v>2051.2800000000002</v>
      </c>
      <c r="T5557">
        <f>Table1[[#This Row],[OrderQuantity]]*Table1[[#This Row],[UnitPrice]]*(1-Table1[[#This Row],[DiscountApplied]]) - (Table1[[#This Row],[OrderQuantity]]*Table1[[#This Row],[UnitCost]])</f>
        <v>2242.0799999999995</v>
      </c>
      <c r="U5557">
        <f>DATEDIF(Table1[[#This Row],[ShipDate]],Table1[[#This Row],[DeliveryDate]],"d")</f>
        <v>8</v>
      </c>
      <c r="V5557" t="str">
        <f t="shared" si="173"/>
        <v>Late</v>
      </c>
    </row>
    <row r="5558" spans="2:22" x14ac:dyDescent="0.3">
      <c r="B5558" t="str">
        <f t="shared" si="172"/>
        <v>SO-005657</v>
      </c>
      <c r="C5558" t="s">
        <v>16</v>
      </c>
      <c r="D5558" t="s">
        <v>20</v>
      </c>
      <c r="E5558" s="1">
        <v>43800</v>
      </c>
      <c r="F5558" s="1">
        <v>43911</v>
      </c>
      <c r="G5558" s="1">
        <v>43919</v>
      </c>
      <c r="H5558" s="1">
        <v>43927</v>
      </c>
      <c r="I5558" t="s">
        <v>18</v>
      </c>
      <c r="J5558">
        <v>3</v>
      </c>
      <c r="K5558">
        <v>15</v>
      </c>
      <c r="L5558">
        <v>173</v>
      </c>
      <c r="M5558">
        <v>24</v>
      </c>
      <c r="N5558">
        <v>4</v>
      </c>
      <c r="O5558">
        <v>0.08</v>
      </c>
      <c r="P5558">
        <v>2160.08</v>
      </c>
      <c r="Q5558">
        <v>3484</v>
      </c>
      <c r="R5558">
        <f>Table1[[#This Row],[OrderQuantity]]*Table1[[#This Row],[UnitPrice]]</f>
        <v>13936</v>
      </c>
      <c r="S5558">
        <f>Table1[[#This Row],[OrderQuantity]]*Table1[[#This Row],[UnitCost]]</f>
        <v>8640.32</v>
      </c>
      <c r="T5558">
        <f>Table1[[#This Row],[OrderQuantity]]*Table1[[#This Row],[UnitPrice]]*(1-Table1[[#This Row],[DiscountApplied]]) - (Table1[[#This Row],[OrderQuantity]]*Table1[[#This Row],[UnitCost]])</f>
        <v>4180.8000000000011</v>
      </c>
      <c r="U5558">
        <f>DATEDIF(Table1[[#This Row],[ShipDate]],Table1[[#This Row],[DeliveryDate]],"d")</f>
        <v>8</v>
      </c>
      <c r="V5558" t="str">
        <f t="shared" si="173"/>
        <v>Late</v>
      </c>
    </row>
    <row r="5559" spans="2:22" x14ac:dyDescent="0.3">
      <c r="B5559" t="str">
        <f t="shared" si="172"/>
        <v>SO-005658</v>
      </c>
      <c r="C5559" t="s">
        <v>16</v>
      </c>
      <c r="D5559" t="s">
        <v>17</v>
      </c>
      <c r="E5559" s="1">
        <v>43800</v>
      </c>
      <c r="F5559" s="1">
        <v>43911</v>
      </c>
      <c r="G5559" s="1">
        <v>43925</v>
      </c>
      <c r="H5559" s="1">
        <v>43934</v>
      </c>
      <c r="I5559" t="s">
        <v>18</v>
      </c>
      <c r="J5559">
        <v>1</v>
      </c>
      <c r="K5559">
        <v>10</v>
      </c>
      <c r="L5559">
        <v>229</v>
      </c>
      <c r="M5559">
        <v>16</v>
      </c>
      <c r="N5559">
        <v>7</v>
      </c>
      <c r="O5559">
        <v>0.05</v>
      </c>
      <c r="P5559">
        <v>2517.19</v>
      </c>
      <c r="Q5559">
        <v>3872.6</v>
      </c>
      <c r="R5559">
        <f>Table1[[#This Row],[OrderQuantity]]*Table1[[#This Row],[UnitPrice]]</f>
        <v>27108.2</v>
      </c>
      <c r="S5559">
        <f>Table1[[#This Row],[OrderQuantity]]*Table1[[#This Row],[UnitCost]]</f>
        <v>17620.330000000002</v>
      </c>
      <c r="T5559">
        <f>Table1[[#This Row],[OrderQuantity]]*Table1[[#This Row],[UnitPrice]]*(1-Table1[[#This Row],[DiscountApplied]]) - (Table1[[#This Row],[OrderQuantity]]*Table1[[#This Row],[UnitCost]])</f>
        <v>8132.4599999999991</v>
      </c>
      <c r="U5559">
        <f>DATEDIF(Table1[[#This Row],[ShipDate]],Table1[[#This Row],[DeliveryDate]],"d")</f>
        <v>9</v>
      </c>
      <c r="V5559" t="str">
        <f t="shared" si="173"/>
        <v>Late</v>
      </c>
    </row>
    <row r="5560" spans="2:22" x14ac:dyDescent="0.3">
      <c r="B5560" t="str">
        <f t="shared" si="172"/>
        <v>SO-005659</v>
      </c>
      <c r="C5560" t="s">
        <v>21</v>
      </c>
      <c r="D5560" t="s">
        <v>20</v>
      </c>
      <c r="E5560" s="1">
        <v>43800</v>
      </c>
      <c r="F5560" s="1">
        <v>43911</v>
      </c>
      <c r="G5560" s="1">
        <v>43927</v>
      </c>
      <c r="H5560" s="1">
        <v>43929</v>
      </c>
      <c r="I5560" t="s">
        <v>18</v>
      </c>
      <c r="J5560">
        <v>23</v>
      </c>
      <c r="K5560">
        <v>38</v>
      </c>
      <c r="L5560">
        <v>155</v>
      </c>
      <c r="M5560">
        <v>30</v>
      </c>
      <c r="N5560">
        <v>5</v>
      </c>
      <c r="O5560">
        <v>0.4</v>
      </c>
      <c r="P5560">
        <v>2419.5700000000002</v>
      </c>
      <c r="Q5560">
        <v>3142.3</v>
      </c>
      <c r="R5560">
        <f>Table1[[#This Row],[OrderQuantity]]*Table1[[#This Row],[UnitPrice]]</f>
        <v>15711.5</v>
      </c>
      <c r="S5560">
        <f>Table1[[#This Row],[OrderQuantity]]*Table1[[#This Row],[UnitCost]]</f>
        <v>12097.85</v>
      </c>
      <c r="T5560">
        <f>Table1[[#This Row],[OrderQuantity]]*Table1[[#This Row],[UnitPrice]]*(1-Table1[[#This Row],[DiscountApplied]]) - (Table1[[#This Row],[OrderQuantity]]*Table1[[#This Row],[UnitCost]])</f>
        <v>-2670.9500000000007</v>
      </c>
      <c r="U5560">
        <f>DATEDIF(Table1[[#This Row],[ShipDate]],Table1[[#This Row],[DeliveryDate]],"d")</f>
        <v>2</v>
      </c>
      <c r="V5560" t="str">
        <f t="shared" si="173"/>
        <v>On Time</v>
      </c>
    </row>
    <row r="5561" spans="2:22" x14ac:dyDescent="0.3">
      <c r="B5561" t="str">
        <f t="shared" si="172"/>
        <v>SO-005660</v>
      </c>
      <c r="C5561" t="s">
        <v>22</v>
      </c>
      <c r="D5561" t="s">
        <v>17</v>
      </c>
      <c r="E5561" s="1">
        <v>43800</v>
      </c>
      <c r="F5561" s="1">
        <v>43911</v>
      </c>
      <c r="G5561" s="1">
        <v>43922</v>
      </c>
      <c r="H5561" s="1">
        <v>43932</v>
      </c>
      <c r="I5561" t="s">
        <v>18</v>
      </c>
      <c r="J5561">
        <v>28</v>
      </c>
      <c r="K5561">
        <v>11</v>
      </c>
      <c r="L5561">
        <v>256</v>
      </c>
      <c r="M5561">
        <v>2</v>
      </c>
      <c r="N5561">
        <v>3</v>
      </c>
      <c r="O5561">
        <v>0.1</v>
      </c>
      <c r="P5561">
        <v>2080.35</v>
      </c>
      <c r="Q5561">
        <v>3852.5</v>
      </c>
      <c r="R5561">
        <f>Table1[[#This Row],[OrderQuantity]]*Table1[[#This Row],[UnitPrice]]</f>
        <v>11557.5</v>
      </c>
      <c r="S5561">
        <f>Table1[[#This Row],[OrderQuantity]]*Table1[[#This Row],[UnitCost]]</f>
        <v>6241.0499999999993</v>
      </c>
      <c r="T5561">
        <f>Table1[[#This Row],[OrderQuantity]]*Table1[[#This Row],[UnitPrice]]*(1-Table1[[#This Row],[DiscountApplied]]) - (Table1[[#This Row],[OrderQuantity]]*Table1[[#This Row],[UnitCost]])</f>
        <v>4160.7000000000007</v>
      </c>
      <c r="U5561">
        <f>DATEDIF(Table1[[#This Row],[ShipDate]],Table1[[#This Row],[DeliveryDate]],"d")</f>
        <v>10</v>
      </c>
      <c r="V5561" t="str">
        <f t="shared" si="173"/>
        <v>Late</v>
      </c>
    </row>
    <row r="5562" spans="2:22" x14ac:dyDescent="0.3">
      <c r="B5562" t="str">
        <f t="shared" si="172"/>
        <v>SO-005661</v>
      </c>
      <c r="C5562" t="s">
        <v>16</v>
      </c>
      <c r="D5562" t="s">
        <v>20</v>
      </c>
      <c r="E5562" s="1">
        <v>43800</v>
      </c>
      <c r="F5562" s="1">
        <v>43911</v>
      </c>
      <c r="G5562" s="1">
        <v>43918</v>
      </c>
      <c r="H5562" s="1">
        <v>43922</v>
      </c>
      <c r="I5562" t="s">
        <v>18</v>
      </c>
      <c r="J5562">
        <v>3</v>
      </c>
      <c r="K5562">
        <v>32</v>
      </c>
      <c r="L5562">
        <v>199</v>
      </c>
      <c r="M5562">
        <v>41</v>
      </c>
      <c r="N5562">
        <v>8</v>
      </c>
      <c r="O5562">
        <v>0.08</v>
      </c>
      <c r="P5562">
        <v>715.96</v>
      </c>
      <c r="Q5562">
        <v>917.9</v>
      </c>
      <c r="R5562">
        <f>Table1[[#This Row],[OrderQuantity]]*Table1[[#This Row],[UnitPrice]]</f>
        <v>7343.2</v>
      </c>
      <c r="S5562">
        <f>Table1[[#This Row],[OrderQuantity]]*Table1[[#This Row],[UnitCost]]</f>
        <v>5727.68</v>
      </c>
      <c r="T5562">
        <f>Table1[[#This Row],[OrderQuantity]]*Table1[[#This Row],[UnitPrice]]*(1-Table1[[#This Row],[DiscountApplied]]) - (Table1[[#This Row],[OrderQuantity]]*Table1[[#This Row],[UnitCost]])</f>
        <v>1028.0639999999994</v>
      </c>
      <c r="U5562">
        <f>DATEDIF(Table1[[#This Row],[ShipDate]],Table1[[#This Row],[DeliveryDate]],"d")</f>
        <v>4</v>
      </c>
      <c r="V5562" t="str">
        <f t="shared" si="173"/>
        <v>On Time</v>
      </c>
    </row>
    <row r="5563" spans="2:22" x14ac:dyDescent="0.3">
      <c r="B5563" t="str">
        <f t="shared" si="172"/>
        <v>SO-005662</v>
      </c>
      <c r="C5563" t="s">
        <v>19</v>
      </c>
      <c r="D5563" t="s">
        <v>25</v>
      </c>
      <c r="E5563" s="1">
        <v>43800</v>
      </c>
      <c r="F5563" s="1">
        <v>43911</v>
      </c>
      <c r="G5563" s="1">
        <v>43936</v>
      </c>
      <c r="H5563" s="1">
        <v>43942</v>
      </c>
      <c r="I5563" t="s">
        <v>18</v>
      </c>
      <c r="J5563">
        <v>15</v>
      </c>
      <c r="K5563">
        <v>21</v>
      </c>
      <c r="L5563">
        <v>341</v>
      </c>
      <c r="M5563">
        <v>20</v>
      </c>
      <c r="N5563">
        <v>6</v>
      </c>
      <c r="O5563">
        <v>0.2</v>
      </c>
      <c r="P5563">
        <v>147.74</v>
      </c>
      <c r="Q5563">
        <v>234.5</v>
      </c>
      <c r="R5563">
        <f>Table1[[#This Row],[OrderQuantity]]*Table1[[#This Row],[UnitPrice]]</f>
        <v>1407</v>
      </c>
      <c r="S5563">
        <f>Table1[[#This Row],[OrderQuantity]]*Table1[[#This Row],[UnitCost]]</f>
        <v>886.44</v>
      </c>
      <c r="T5563">
        <f>Table1[[#This Row],[OrderQuantity]]*Table1[[#This Row],[UnitPrice]]*(1-Table1[[#This Row],[DiscountApplied]]) - (Table1[[#This Row],[OrderQuantity]]*Table1[[#This Row],[UnitCost]])</f>
        <v>239.16000000000008</v>
      </c>
      <c r="U5563">
        <f>DATEDIF(Table1[[#This Row],[ShipDate]],Table1[[#This Row],[DeliveryDate]],"d")</f>
        <v>6</v>
      </c>
      <c r="V5563" t="str">
        <f t="shared" si="173"/>
        <v>On Time</v>
      </c>
    </row>
    <row r="5564" spans="2:22" x14ac:dyDescent="0.3">
      <c r="B5564" t="str">
        <f t="shared" si="172"/>
        <v>SO-005663</v>
      </c>
      <c r="C5564" t="s">
        <v>22</v>
      </c>
      <c r="D5564" t="s">
        <v>26</v>
      </c>
      <c r="E5564" s="1">
        <v>43800</v>
      </c>
      <c r="F5564" s="1">
        <v>43911</v>
      </c>
      <c r="G5564" s="1">
        <v>43935</v>
      </c>
      <c r="H5564" s="1">
        <v>43945</v>
      </c>
      <c r="I5564" t="s">
        <v>18</v>
      </c>
      <c r="J5564">
        <v>28</v>
      </c>
      <c r="K5564">
        <v>36</v>
      </c>
      <c r="L5564">
        <v>74</v>
      </c>
      <c r="M5564">
        <v>46</v>
      </c>
      <c r="N5564">
        <v>5</v>
      </c>
      <c r="O5564">
        <v>0.2</v>
      </c>
      <c r="P5564">
        <v>969.42</v>
      </c>
      <c r="Q5564">
        <v>1829.1</v>
      </c>
      <c r="R5564">
        <f>Table1[[#This Row],[OrderQuantity]]*Table1[[#This Row],[UnitPrice]]</f>
        <v>9145.5</v>
      </c>
      <c r="S5564">
        <f>Table1[[#This Row],[OrderQuantity]]*Table1[[#This Row],[UnitCost]]</f>
        <v>4847.0999999999995</v>
      </c>
      <c r="T5564">
        <f>Table1[[#This Row],[OrderQuantity]]*Table1[[#This Row],[UnitPrice]]*(1-Table1[[#This Row],[DiscountApplied]]) - (Table1[[#This Row],[OrderQuantity]]*Table1[[#This Row],[UnitCost]])</f>
        <v>2469.3000000000011</v>
      </c>
      <c r="U5564">
        <f>DATEDIF(Table1[[#This Row],[ShipDate]],Table1[[#This Row],[DeliveryDate]],"d")</f>
        <v>10</v>
      </c>
      <c r="V5564" t="str">
        <f t="shared" si="173"/>
        <v>Late</v>
      </c>
    </row>
    <row r="5565" spans="2:22" x14ac:dyDescent="0.3">
      <c r="B5565" t="str">
        <f t="shared" si="172"/>
        <v>SO-005664</v>
      </c>
      <c r="C5565" t="s">
        <v>19</v>
      </c>
      <c r="D5565" t="s">
        <v>20</v>
      </c>
      <c r="E5565" s="1">
        <v>43800</v>
      </c>
      <c r="F5565" s="1">
        <v>43911</v>
      </c>
      <c r="G5565" s="1">
        <v>43921</v>
      </c>
      <c r="H5565" s="1">
        <v>43928</v>
      </c>
      <c r="I5565" t="s">
        <v>18</v>
      </c>
      <c r="J5565">
        <v>13</v>
      </c>
      <c r="K5565">
        <v>38</v>
      </c>
      <c r="L5565">
        <v>193</v>
      </c>
      <c r="M5565">
        <v>20</v>
      </c>
      <c r="N5565">
        <v>4</v>
      </c>
      <c r="O5565">
        <v>0.05</v>
      </c>
      <c r="P5565">
        <v>2408.9899999999998</v>
      </c>
      <c r="Q5565">
        <v>5125.5</v>
      </c>
      <c r="R5565">
        <f>Table1[[#This Row],[OrderQuantity]]*Table1[[#This Row],[UnitPrice]]</f>
        <v>20502</v>
      </c>
      <c r="S5565">
        <f>Table1[[#This Row],[OrderQuantity]]*Table1[[#This Row],[UnitCost]]</f>
        <v>9635.9599999999991</v>
      </c>
      <c r="T5565">
        <f>Table1[[#This Row],[OrderQuantity]]*Table1[[#This Row],[UnitPrice]]*(1-Table1[[#This Row],[DiscountApplied]]) - (Table1[[#This Row],[OrderQuantity]]*Table1[[#This Row],[UnitCost]])</f>
        <v>9840.9399999999987</v>
      </c>
      <c r="U5565">
        <f>DATEDIF(Table1[[#This Row],[ShipDate]],Table1[[#This Row],[DeliveryDate]],"d")</f>
        <v>7</v>
      </c>
      <c r="V5565" t="str">
        <f t="shared" si="173"/>
        <v>On Time</v>
      </c>
    </row>
    <row r="5566" spans="2:22" x14ac:dyDescent="0.3">
      <c r="B5566" t="str">
        <f t="shared" si="172"/>
        <v>SO-005665</v>
      </c>
      <c r="C5566" t="s">
        <v>16</v>
      </c>
      <c r="D5566" t="s">
        <v>23</v>
      </c>
      <c r="E5566" s="1">
        <v>43800</v>
      </c>
      <c r="F5566" s="1">
        <v>43911</v>
      </c>
      <c r="G5566" s="1">
        <v>43913</v>
      </c>
      <c r="H5566" s="1">
        <v>43918</v>
      </c>
      <c r="I5566" t="s">
        <v>18</v>
      </c>
      <c r="J5566">
        <v>2</v>
      </c>
      <c r="K5566">
        <v>47</v>
      </c>
      <c r="L5566">
        <v>293</v>
      </c>
      <c r="M5566">
        <v>34</v>
      </c>
      <c r="N5566">
        <v>3</v>
      </c>
      <c r="O5566">
        <v>0.08</v>
      </c>
      <c r="P5566">
        <v>1531.22</v>
      </c>
      <c r="Q5566">
        <v>1963.1</v>
      </c>
      <c r="R5566">
        <f>Table1[[#This Row],[OrderQuantity]]*Table1[[#This Row],[UnitPrice]]</f>
        <v>5889.2999999999993</v>
      </c>
      <c r="S5566">
        <f>Table1[[#This Row],[OrderQuantity]]*Table1[[#This Row],[UnitCost]]</f>
        <v>4593.66</v>
      </c>
      <c r="T5566">
        <f>Table1[[#This Row],[OrderQuantity]]*Table1[[#This Row],[UnitPrice]]*(1-Table1[[#This Row],[DiscountApplied]]) - (Table1[[#This Row],[OrderQuantity]]*Table1[[#This Row],[UnitCost]])</f>
        <v>824.49600000000009</v>
      </c>
      <c r="U5566">
        <f>DATEDIF(Table1[[#This Row],[ShipDate]],Table1[[#This Row],[DeliveryDate]],"d")</f>
        <v>5</v>
      </c>
      <c r="V5566" t="str">
        <f t="shared" si="173"/>
        <v>On Time</v>
      </c>
    </row>
    <row r="5567" spans="2:22" x14ac:dyDescent="0.3">
      <c r="B5567" t="str">
        <f t="shared" si="172"/>
        <v>SO-005666</v>
      </c>
      <c r="C5567" t="s">
        <v>21</v>
      </c>
      <c r="D5567" t="s">
        <v>26</v>
      </c>
      <c r="E5567" s="1">
        <v>43800</v>
      </c>
      <c r="F5567" s="1">
        <v>43911</v>
      </c>
      <c r="G5567" s="1">
        <v>43930</v>
      </c>
      <c r="H5567" s="1">
        <v>43935</v>
      </c>
      <c r="I5567" t="s">
        <v>18</v>
      </c>
      <c r="J5567">
        <v>23</v>
      </c>
      <c r="K5567">
        <v>1</v>
      </c>
      <c r="L5567">
        <v>68</v>
      </c>
      <c r="M5567">
        <v>8</v>
      </c>
      <c r="N5567">
        <v>4</v>
      </c>
      <c r="O5567">
        <v>0.3</v>
      </c>
      <c r="P5567">
        <v>78.73</v>
      </c>
      <c r="Q5567">
        <v>167.5</v>
      </c>
      <c r="R5567">
        <f>Table1[[#This Row],[OrderQuantity]]*Table1[[#This Row],[UnitPrice]]</f>
        <v>670</v>
      </c>
      <c r="S5567">
        <f>Table1[[#This Row],[OrderQuantity]]*Table1[[#This Row],[UnitCost]]</f>
        <v>314.92</v>
      </c>
      <c r="T5567">
        <f>Table1[[#This Row],[OrderQuantity]]*Table1[[#This Row],[UnitPrice]]*(1-Table1[[#This Row],[DiscountApplied]]) - (Table1[[#This Row],[OrderQuantity]]*Table1[[#This Row],[UnitCost]])</f>
        <v>154.07999999999993</v>
      </c>
      <c r="U5567">
        <f>DATEDIF(Table1[[#This Row],[ShipDate]],Table1[[#This Row],[DeliveryDate]],"d")</f>
        <v>5</v>
      </c>
      <c r="V5567" t="str">
        <f t="shared" si="173"/>
        <v>On Time</v>
      </c>
    </row>
    <row r="5568" spans="2:22" x14ac:dyDescent="0.3">
      <c r="B5568" t="str">
        <f t="shared" si="172"/>
        <v>SO-005667</v>
      </c>
      <c r="C5568" t="s">
        <v>21</v>
      </c>
      <c r="D5568" t="s">
        <v>17</v>
      </c>
      <c r="E5568" s="1">
        <v>43800</v>
      </c>
      <c r="F5568" s="1">
        <v>43912</v>
      </c>
      <c r="G5568" s="1">
        <v>43940</v>
      </c>
      <c r="H5568" s="1">
        <v>43947</v>
      </c>
      <c r="I5568" t="s">
        <v>18</v>
      </c>
      <c r="J5568">
        <v>23</v>
      </c>
      <c r="K5568">
        <v>34</v>
      </c>
      <c r="L5568">
        <v>225</v>
      </c>
      <c r="M5568">
        <v>10</v>
      </c>
      <c r="N5568">
        <v>4</v>
      </c>
      <c r="O5568">
        <v>0.1</v>
      </c>
      <c r="P5568">
        <v>2776.48</v>
      </c>
      <c r="Q5568">
        <v>3966.4</v>
      </c>
      <c r="R5568">
        <f>Table1[[#This Row],[OrderQuantity]]*Table1[[#This Row],[UnitPrice]]</f>
        <v>15865.6</v>
      </c>
      <c r="S5568">
        <f>Table1[[#This Row],[OrderQuantity]]*Table1[[#This Row],[UnitCost]]</f>
        <v>11105.92</v>
      </c>
      <c r="T5568">
        <f>Table1[[#This Row],[OrderQuantity]]*Table1[[#This Row],[UnitPrice]]*(1-Table1[[#This Row],[DiscountApplied]]) - (Table1[[#This Row],[OrderQuantity]]*Table1[[#This Row],[UnitCost]])</f>
        <v>3173.1200000000008</v>
      </c>
      <c r="U5568">
        <f>DATEDIF(Table1[[#This Row],[ShipDate]],Table1[[#This Row],[DeliveryDate]],"d")</f>
        <v>7</v>
      </c>
      <c r="V5568" t="str">
        <f t="shared" si="173"/>
        <v>On Time</v>
      </c>
    </row>
    <row r="5569" spans="2:22" x14ac:dyDescent="0.3">
      <c r="B5569" t="str">
        <f t="shared" si="172"/>
        <v>SO-005668</v>
      </c>
      <c r="C5569" t="s">
        <v>16</v>
      </c>
      <c r="D5569" t="s">
        <v>25</v>
      </c>
      <c r="E5569" s="1">
        <v>43800</v>
      </c>
      <c r="F5569" s="1">
        <v>43912</v>
      </c>
      <c r="G5569" s="1">
        <v>43926</v>
      </c>
      <c r="H5569" s="1">
        <v>43932</v>
      </c>
      <c r="I5569" t="s">
        <v>18</v>
      </c>
      <c r="J5569">
        <v>8</v>
      </c>
      <c r="K5569">
        <v>45</v>
      </c>
      <c r="L5569">
        <v>367</v>
      </c>
      <c r="M5569">
        <v>30</v>
      </c>
      <c r="N5569">
        <v>3</v>
      </c>
      <c r="O5569">
        <v>0.08</v>
      </c>
      <c r="P5569">
        <v>577.80999999999995</v>
      </c>
      <c r="Q5569">
        <v>1031.8</v>
      </c>
      <c r="R5569">
        <f>Table1[[#This Row],[OrderQuantity]]*Table1[[#This Row],[UnitPrice]]</f>
        <v>3095.3999999999996</v>
      </c>
      <c r="S5569">
        <f>Table1[[#This Row],[OrderQuantity]]*Table1[[#This Row],[UnitCost]]</f>
        <v>1733.4299999999998</v>
      </c>
      <c r="T5569">
        <f>Table1[[#This Row],[OrderQuantity]]*Table1[[#This Row],[UnitPrice]]*(1-Table1[[#This Row],[DiscountApplied]]) - (Table1[[#This Row],[OrderQuantity]]*Table1[[#This Row],[UnitCost]])</f>
        <v>1114.3379999999997</v>
      </c>
      <c r="U5569">
        <f>DATEDIF(Table1[[#This Row],[ShipDate]],Table1[[#This Row],[DeliveryDate]],"d")</f>
        <v>6</v>
      </c>
      <c r="V5569" t="str">
        <f t="shared" si="173"/>
        <v>On Time</v>
      </c>
    </row>
    <row r="5570" spans="2:22" x14ac:dyDescent="0.3">
      <c r="B5570" t="str">
        <f t="shared" ref="B5570:B5633" si="174">"SO-" &amp; TEXT(ROW(B5570)+99,"000000")</f>
        <v>SO-005669</v>
      </c>
      <c r="C5570" t="s">
        <v>22</v>
      </c>
      <c r="D5570" t="s">
        <v>20</v>
      </c>
      <c r="E5570" s="1">
        <v>43800</v>
      </c>
      <c r="F5570" s="1">
        <v>43912</v>
      </c>
      <c r="G5570" s="1">
        <v>43935</v>
      </c>
      <c r="H5570" s="1">
        <v>43937</v>
      </c>
      <c r="I5570" t="s">
        <v>18</v>
      </c>
      <c r="J5570">
        <v>26</v>
      </c>
      <c r="K5570">
        <v>35</v>
      </c>
      <c r="L5570">
        <v>190</v>
      </c>
      <c r="M5570">
        <v>34</v>
      </c>
      <c r="N5570">
        <v>7</v>
      </c>
      <c r="O5570">
        <v>0.05</v>
      </c>
      <c r="P5570">
        <v>145.79</v>
      </c>
      <c r="Q5570">
        <v>227.8</v>
      </c>
      <c r="R5570">
        <f>Table1[[#This Row],[OrderQuantity]]*Table1[[#This Row],[UnitPrice]]</f>
        <v>1594.6000000000001</v>
      </c>
      <c r="S5570">
        <f>Table1[[#This Row],[OrderQuantity]]*Table1[[#This Row],[UnitCost]]</f>
        <v>1020.53</v>
      </c>
      <c r="T5570">
        <f>Table1[[#This Row],[OrderQuantity]]*Table1[[#This Row],[UnitPrice]]*(1-Table1[[#This Row],[DiscountApplied]]) - (Table1[[#This Row],[OrderQuantity]]*Table1[[#This Row],[UnitCost]])</f>
        <v>494.34000000000015</v>
      </c>
      <c r="U5570">
        <f>DATEDIF(Table1[[#This Row],[ShipDate]],Table1[[#This Row],[DeliveryDate]],"d")</f>
        <v>2</v>
      </c>
      <c r="V5570" t="str">
        <f t="shared" ref="V5570:V5633" si="175">IF(U5570&gt;7,"Late","On Time")</f>
        <v>On Time</v>
      </c>
    </row>
    <row r="5571" spans="2:22" x14ac:dyDescent="0.3">
      <c r="B5571" t="str">
        <f t="shared" si="174"/>
        <v>SO-005670</v>
      </c>
      <c r="C5571" t="s">
        <v>21</v>
      </c>
      <c r="D5571" t="s">
        <v>23</v>
      </c>
      <c r="E5571" s="1">
        <v>43800</v>
      </c>
      <c r="F5571" s="1">
        <v>43912</v>
      </c>
      <c r="G5571" s="1">
        <v>43926</v>
      </c>
      <c r="H5571" s="1">
        <v>43928</v>
      </c>
      <c r="I5571" t="s">
        <v>18</v>
      </c>
      <c r="J5571">
        <v>22</v>
      </c>
      <c r="K5571">
        <v>15</v>
      </c>
      <c r="L5571">
        <v>318</v>
      </c>
      <c r="M5571">
        <v>25</v>
      </c>
      <c r="N5571">
        <v>8</v>
      </c>
      <c r="O5571">
        <v>0.1</v>
      </c>
      <c r="P5571">
        <v>2335.62</v>
      </c>
      <c r="Q5571">
        <v>3892.7</v>
      </c>
      <c r="R5571">
        <f>Table1[[#This Row],[OrderQuantity]]*Table1[[#This Row],[UnitPrice]]</f>
        <v>31141.599999999999</v>
      </c>
      <c r="S5571">
        <f>Table1[[#This Row],[OrderQuantity]]*Table1[[#This Row],[UnitCost]]</f>
        <v>18684.96</v>
      </c>
      <c r="T5571">
        <f>Table1[[#This Row],[OrderQuantity]]*Table1[[#This Row],[UnitPrice]]*(1-Table1[[#This Row],[DiscountApplied]]) - (Table1[[#This Row],[OrderQuantity]]*Table1[[#This Row],[UnitCost]])</f>
        <v>9342.48</v>
      </c>
      <c r="U5571">
        <f>DATEDIF(Table1[[#This Row],[ShipDate]],Table1[[#This Row],[DeliveryDate]],"d")</f>
        <v>2</v>
      </c>
      <c r="V5571" t="str">
        <f t="shared" si="175"/>
        <v>On Time</v>
      </c>
    </row>
    <row r="5572" spans="2:22" x14ac:dyDescent="0.3">
      <c r="B5572" t="str">
        <f t="shared" si="174"/>
        <v>SO-005671</v>
      </c>
      <c r="C5572" t="s">
        <v>21</v>
      </c>
      <c r="D5572" t="s">
        <v>20</v>
      </c>
      <c r="E5572" s="1">
        <v>43800</v>
      </c>
      <c r="F5572" s="1">
        <v>43912</v>
      </c>
      <c r="G5572" s="1">
        <v>43919</v>
      </c>
      <c r="H5572" s="1">
        <v>43923</v>
      </c>
      <c r="I5572" t="s">
        <v>18</v>
      </c>
      <c r="J5572">
        <v>23</v>
      </c>
      <c r="K5572">
        <v>15</v>
      </c>
      <c r="L5572">
        <v>112</v>
      </c>
      <c r="M5572">
        <v>12</v>
      </c>
      <c r="N5572">
        <v>2</v>
      </c>
      <c r="O5572">
        <v>0.1</v>
      </c>
      <c r="P5572">
        <v>1042.72</v>
      </c>
      <c r="Q5572">
        <v>1319.9</v>
      </c>
      <c r="R5572">
        <f>Table1[[#This Row],[OrderQuantity]]*Table1[[#This Row],[UnitPrice]]</f>
        <v>2639.8</v>
      </c>
      <c r="S5572">
        <f>Table1[[#This Row],[OrderQuantity]]*Table1[[#This Row],[UnitCost]]</f>
        <v>2085.44</v>
      </c>
      <c r="T5572">
        <f>Table1[[#This Row],[OrderQuantity]]*Table1[[#This Row],[UnitPrice]]*(1-Table1[[#This Row],[DiscountApplied]]) - (Table1[[#This Row],[OrderQuantity]]*Table1[[#This Row],[UnitCost]])</f>
        <v>290.38000000000011</v>
      </c>
      <c r="U5572">
        <f>DATEDIF(Table1[[#This Row],[ShipDate]],Table1[[#This Row],[DeliveryDate]],"d")</f>
        <v>4</v>
      </c>
      <c r="V5572" t="str">
        <f t="shared" si="175"/>
        <v>On Time</v>
      </c>
    </row>
    <row r="5573" spans="2:22" x14ac:dyDescent="0.3">
      <c r="B5573" t="str">
        <f t="shared" si="174"/>
        <v>SO-005672</v>
      </c>
      <c r="C5573" t="s">
        <v>16</v>
      </c>
      <c r="D5573" t="s">
        <v>25</v>
      </c>
      <c r="E5573" s="1">
        <v>43800</v>
      </c>
      <c r="F5573" s="1">
        <v>43912</v>
      </c>
      <c r="G5573" s="1">
        <v>43938</v>
      </c>
      <c r="H5573" s="1">
        <v>43945</v>
      </c>
      <c r="I5573" t="s">
        <v>18</v>
      </c>
      <c r="J5573">
        <v>3</v>
      </c>
      <c r="K5573">
        <v>48</v>
      </c>
      <c r="L5573">
        <v>359</v>
      </c>
      <c r="M5573">
        <v>18</v>
      </c>
      <c r="N5573">
        <v>5</v>
      </c>
      <c r="O5573">
        <v>0.1</v>
      </c>
      <c r="P5573">
        <v>958.64</v>
      </c>
      <c r="Q5573">
        <v>1313.2</v>
      </c>
      <c r="R5573">
        <f>Table1[[#This Row],[OrderQuantity]]*Table1[[#This Row],[UnitPrice]]</f>
        <v>6566</v>
      </c>
      <c r="S5573">
        <f>Table1[[#This Row],[OrderQuantity]]*Table1[[#This Row],[UnitCost]]</f>
        <v>4793.2</v>
      </c>
      <c r="T5573">
        <f>Table1[[#This Row],[OrderQuantity]]*Table1[[#This Row],[UnitPrice]]*(1-Table1[[#This Row],[DiscountApplied]]) - (Table1[[#This Row],[OrderQuantity]]*Table1[[#This Row],[UnitCost]])</f>
        <v>1116.2000000000007</v>
      </c>
      <c r="U5573">
        <f>DATEDIF(Table1[[#This Row],[ShipDate]],Table1[[#This Row],[DeliveryDate]],"d")</f>
        <v>7</v>
      </c>
      <c r="V5573" t="str">
        <f t="shared" si="175"/>
        <v>On Time</v>
      </c>
    </row>
    <row r="5574" spans="2:22" x14ac:dyDescent="0.3">
      <c r="B5574" t="str">
        <f t="shared" si="174"/>
        <v>SO-005673</v>
      </c>
      <c r="C5574" t="s">
        <v>16</v>
      </c>
      <c r="D5574" t="s">
        <v>17</v>
      </c>
      <c r="E5574" s="1">
        <v>43800</v>
      </c>
      <c r="F5574" s="1">
        <v>43912</v>
      </c>
      <c r="G5574" s="1">
        <v>43934</v>
      </c>
      <c r="H5574" s="1">
        <v>43943</v>
      </c>
      <c r="I5574" t="s">
        <v>18</v>
      </c>
      <c r="J5574">
        <v>11</v>
      </c>
      <c r="K5574">
        <v>8</v>
      </c>
      <c r="L5574">
        <v>249</v>
      </c>
      <c r="M5574">
        <v>1</v>
      </c>
      <c r="N5574">
        <v>2</v>
      </c>
      <c r="O5574">
        <v>0.2</v>
      </c>
      <c r="P5574">
        <v>2251.1999999999998</v>
      </c>
      <c r="Q5574">
        <v>3001.6</v>
      </c>
      <c r="R5574">
        <f>Table1[[#This Row],[OrderQuantity]]*Table1[[#This Row],[UnitPrice]]</f>
        <v>6003.2</v>
      </c>
      <c r="S5574">
        <f>Table1[[#This Row],[OrderQuantity]]*Table1[[#This Row],[UnitCost]]</f>
        <v>4502.3999999999996</v>
      </c>
      <c r="T5574">
        <f>Table1[[#This Row],[OrderQuantity]]*Table1[[#This Row],[UnitPrice]]*(1-Table1[[#This Row],[DiscountApplied]]) - (Table1[[#This Row],[OrderQuantity]]*Table1[[#This Row],[UnitCost]])</f>
        <v>300.16000000000076</v>
      </c>
      <c r="U5574">
        <f>DATEDIF(Table1[[#This Row],[ShipDate]],Table1[[#This Row],[DeliveryDate]],"d")</f>
        <v>9</v>
      </c>
      <c r="V5574" t="str">
        <f t="shared" si="175"/>
        <v>Late</v>
      </c>
    </row>
    <row r="5575" spans="2:22" x14ac:dyDescent="0.3">
      <c r="B5575" t="str">
        <f t="shared" si="174"/>
        <v>SO-005674</v>
      </c>
      <c r="C5575" t="s">
        <v>19</v>
      </c>
      <c r="D5575" t="s">
        <v>20</v>
      </c>
      <c r="E5575" s="1">
        <v>43800</v>
      </c>
      <c r="F5575" s="1">
        <v>43912</v>
      </c>
      <c r="G5575" s="1">
        <v>43935</v>
      </c>
      <c r="H5575" s="1">
        <v>43943</v>
      </c>
      <c r="I5575" t="s">
        <v>18</v>
      </c>
      <c r="J5575">
        <v>18</v>
      </c>
      <c r="K5575">
        <v>22</v>
      </c>
      <c r="L5575">
        <v>129</v>
      </c>
      <c r="M5575">
        <v>8</v>
      </c>
      <c r="N5575">
        <v>8</v>
      </c>
      <c r="O5575">
        <v>0.1</v>
      </c>
      <c r="P5575">
        <v>187.6</v>
      </c>
      <c r="Q5575">
        <v>234.5</v>
      </c>
      <c r="R5575">
        <f>Table1[[#This Row],[OrderQuantity]]*Table1[[#This Row],[UnitPrice]]</f>
        <v>1876</v>
      </c>
      <c r="S5575">
        <f>Table1[[#This Row],[OrderQuantity]]*Table1[[#This Row],[UnitCost]]</f>
        <v>1500.8</v>
      </c>
      <c r="T5575">
        <f>Table1[[#This Row],[OrderQuantity]]*Table1[[#This Row],[UnitPrice]]*(1-Table1[[#This Row],[DiscountApplied]]) - (Table1[[#This Row],[OrderQuantity]]*Table1[[#This Row],[UnitCost]])</f>
        <v>187.60000000000014</v>
      </c>
      <c r="U5575">
        <f>DATEDIF(Table1[[#This Row],[ShipDate]],Table1[[#This Row],[DeliveryDate]],"d")</f>
        <v>8</v>
      </c>
      <c r="V5575" t="str">
        <f t="shared" si="175"/>
        <v>Late</v>
      </c>
    </row>
    <row r="5576" spans="2:22" x14ac:dyDescent="0.3">
      <c r="B5576" t="str">
        <f t="shared" si="174"/>
        <v>SO-005675</v>
      </c>
      <c r="C5576" t="s">
        <v>19</v>
      </c>
      <c r="D5576" t="s">
        <v>26</v>
      </c>
      <c r="E5576" s="1">
        <v>43800</v>
      </c>
      <c r="F5576" s="1">
        <v>43912</v>
      </c>
      <c r="G5576" s="1">
        <v>43923</v>
      </c>
      <c r="H5576" s="1">
        <v>43930</v>
      </c>
      <c r="I5576" t="s">
        <v>18</v>
      </c>
      <c r="J5576">
        <v>14</v>
      </c>
      <c r="K5576">
        <v>29</v>
      </c>
      <c r="L5576">
        <v>71</v>
      </c>
      <c r="M5576">
        <v>43</v>
      </c>
      <c r="N5576">
        <v>4</v>
      </c>
      <c r="O5576">
        <v>0.05</v>
      </c>
      <c r="P5576">
        <v>596.57000000000005</v>
      </c>
      <c r="Q5576">
        <v>1125.5999999999999</v>
      </c>
      <c r="R5576">
        <f>Table1[[#This Row],[OrderQuantity]]*Table1[[#This Row],[UnitPrice]]</f>
        <v>4502.3999999999996</v>
      </c>
      <c r="S5576">
        <f>Table1[[#This Row],[OrderQuantity]]*Table1[[#This Row],[UnitCost]]</f>
        <v>2386.2800000000002</v>
      </c>
      <c r="T5576">
        <f>Table1[[#This Row],[OrderQuantity]]*Table1[[#This Row],[UnitPrice]]*(1-Table1[[#This Row],[DiscountApplied]]) - (Table1[[#This Row],[OrderQuantity]]*Table1[[#This Row],[UnitCost]])</f>
        <v>1890.9999999999995</v>
      </c>
      <c r="U5576">
        <f>DATEDIF(Table1[[#This Row],[ShipDate]],Table1[[#This Row],[DeliveryDate]],"d")</f>
        <v>7</v>
      </c>
      <c r="V5576" t="str">
        <f t="shared" si="175"/>
        <v>On Time</v>
      </c>
    </row>
    <row r="5577" spans="2:22" x14ac:dyDescent="0.3">
      <c r="B5577" t="str">
        <f t="shared" si="174"/>
        <v>SO-005676</v>
      </c>
      <c r="C5577" t="s">
        <v>16</v>
      </c>
      <c r="D5577" t="s">
        <v>20</v>
      </c>
      <c r="E5577" s="1">
        <v>43800</v>
      </c>
      <c r="F5577" s="1">
        <v>43913</v>
      </c>
      <c r="G5577" s="1">
        <v>43915</v>
      </c>
      <c r="H5577" s="1">
        <v>43916</v>
      </c>
      <c r="I5577" t="s">
        <v>18</v>
      </c>
      <c r="J5577">
        <v>7</v>
      </c>
      <c r="K5577">
        <v>8</v>
      </c>
      <c r="L5577">
        <v>192</v>
      </c>
      <c r="M5577">
        <v>42</v>
      </c>
      <c r="N5577">
        <v>8</v>
      </c>
      <c r="O5577">
        <v>0.2</v>
      </c>
      <c r="P5577">
        <v>682.33</v>
      </c>
      <c r="Q5577">
        <v>1018.4</v>
      </c>
      <c r="R5577">
        <f>Table1[[#This Row],[OrderQuantity]]*Table1[[#This Row],[UnitPrice]]</f>
        <v>8147.2</v>
      </c>
      <c r="S5577">
        <f>Table1[[#This Row],[OrderQuantity]]*Table1[[#This Row],[UnitCost]]</f>
        <v>5458.64</v>
      </c>
      <c r="T5577">
        <f>Table1[[#This Row],[OrderQuantity]]*Table1[[#This Row],[UnitPrice]]*(1-Table1[[#This Row],[DiscountApplied]]) - (Table1[[#This Row],[OrderQuantity]]*Table1[[#This Row],[UnitCost]])</f>
        <v>1059.1199999999999</v>
      </c>
      <c r="U5577">
        <f>DATEDIF(Table1[[#This Row],[ShipDate]],Table1[[#This Row],[DeliveryDate]],"d")</f>
        <v>1</v>
      </c>
      <c r="V5577" t="str">
        <f t="shared" si="175"/>
        <v>On Time</v>
      </c>
    </row>
    <row r="5578" spans="2:22" x14ac:dyDescent="0.3">
      <c r="B5578" t="str">
        <f t="shared" si="174"/>
        <v>SO-005677</v>
      </c>
      <c r="C5578" t="s">
        <v>19</v>
      </c>
      <c r="D5578" t="s">
        <v>17</v>
      </c>
      <c r="E5578" s="1">
        <v>43800</v>
      </c>
      <c r="F5578" s="1">
        <v>43913</v>
      </c>
      <c r="G5578" s="1">
        <v>43928</v>
      </c>
      <c r="H5578" s="1">
        <v>43930</v>
      </c>
      <c r="I5578" t="s">
        <v>18</v>
      </c>
      <c r="J5578">
        <v>13</v>
      </c>
      <c r="K5578">
        <v>27</v>
      </c>
      <c r="L5578">
        <v>241</v>
      </c>
      <c r="M5578">
        <v>15</v>
      </c>
      <c r="N5578">
        <v>4</v>
      </c>
      <c r="O5578">
        <v>0.08</v>
      </c>
      <c r="P5578">
        <v>4637.87</v>
      </c>
      <c r="Q5578">
        <v>5587.8</v>
      </c>
      <c r="R5578">
        <f>Table1[[#This Row],[OrderQuantity]]*Table1[[#This Row],[UnitPrice]]</f>
        <v>22351.200000000001</v>
      </c>
      <c r="S5578">
        <f>Table1[[#This Row],[OrderQuantity]]*Table1[[#This Row],[UnitCost]]</f>
        <v>18551.48</v>
      </c>
      <c r="T5578">
        <f>Table1[[#This Row],[OrderQuantity]]*Table1[[#This Row],[UnitPrice]]*(1-Table1[[#This Row],[DiscountApplied]]) - (Table1[[#This Row],[OrderQuantity]]*Table1[[#This Row],[UnitCost]])</f>
        <v>2011.6240000000034</v>
      </c>
      <c r="U5578">
        <f>DATEDIF(Table1[[#This Row],[ShipDate]],Table1[[#This Row],[DeliveryDate]],"d")</f>
        <v>2</v>
      </c>
      <c r="V5578" t="str">
        <f t="shared" si="175"/>
        <v>On Time</v>
      </c>
    </row>
    <row r="5579" spans="2:22" x14ac:dyDescent="0.3">
      <c r="B5579" t="str">
        <f t="shared" si="174"/>
        <v>SO-005678</v>
      </c>
      <c r="C5579" t="s">
        <v>16</v>
      </c>
      <c r="D5579" t="s">
        <v>23</v>
      </c>
      <c r="E5579" s="1">
        <v>43800</v>
      </c>
      <c r="F5579" s="1">
        <v>43913</v>
      </c>
      <c r="G5579" s="1">
        <v>43938</v>
      </c>
      <c r="H5579" s="1">
        <v>43946</v>
      </c>
      <c r="I5579" t="s">
        <v>18</v>
      </c>
      <c r="J5579">
        <v>5</v>
      </c>
      <c r="K5579">
        <v>27</v>
      </c>
      <c r="L5579">
        <v>303</v>
      </c>
      <c r="M5579">
        <v>4</v>
      </c>
      <c r="N5579">
        <v>1</v>
      </c>
      <c r="O5579">
        <v>0.05</v>
      </c>
      <c r="P5579">
        <v>543.57000000000005</v>
      </c>
      <c r="Q5579">
        <v>891.1</v>
      </c>
      <c r="R5579">
        <f>Table1[[#This Row],[OrderQuantity]]*Table1[[#This Row],[UnitPrice]]</f>
        <v>891.1</v>
      </c>
      <c r="S5579">
        <f>Table1[[#This Row],[OrderQuantity]]*Table1[[#This Row],[UnitCost]]</f>
        <v>543.57000000000005</v>
      </c>
      <c r="T5579">
        <f>Table1[[#This Row],[OrderQuantity]]*Table1[[#This Row],[UnitPrice]]*(1-Table1[[#This Row],[DiscountApplied]]) - (Table1[[#This Row],[OrderQuantity]]*Table1[[#This Row],[UnitCost]])</f>
        <v>302.97499999999991</v>
      </c>
      <c r="U5579">
        <f>DATEDIF(Table1[[#This Row],[ShipDate]],Table1[[#This Row],[DeliveryDate]],"d")</f>
        <v>8</v>
      </c>
      <c r="V5579" t="str">
        <f t="shared" si="175"/>
        <v>Late</v>
      </c>
    </row>
    <row r="5580" spans="2:22" x14ac:dyDescent="0.3">
      <c r="B5580" t="str">
        <f t="shared" si="174"/>
        <v>SO-005679</v>
      </c>
      <c r="C5580" t="s">
        <v>16</v>
      </c>
      <c r="D5580" t="s">
        <v>23</v>
      </c>
      <c r="E5580" s="1">
        <v>43800</v>
      </c>
      <c r="F5580" s="1">
        <v>43913</v>
      </c>
      <c r="G5580" s="1">
        <v>43924</v>
      </c>
      <c r="H5580" s="1">
        <v>43933</v>
      </c>
      <c r="I5580" t="s">
        <v>18</v>
      </c>
      <c r="J5580">
        <v>1</v>
      </c>
      <c r="K5580">
        <v>43</v>
      </c>
      <c r="L5580">
        <v>290</v>
      </c>
      <c r="M5580">
        <v>3</v>
      </c>
      <c r="N5580">
        <v>5</v>
      </c>
      <c r="O5580">
        <v>0.05</v>
      </c>
      <c r="P5580">
        <v>783.23</v>
      </c>
      <c r="Q5580">
        <v>1118.9000000000001</v>
      </c>
      <c r="R5580">
        <f>Table1[[#This Row],[OrderQuantity]]*Table1[[#This Row],[UnitPrice]]</f>
        <v>5594.5</v>
      </c>
      <c r="S5580">
        <f>Table1[[#This Row],[OrderQuantity]]*Table1[[#This Row],[UnitCost]]</f>
        <v>3916.15</v>
      </c>
      <c r="T5580">
        <f>Table1[[#This Row],[OrderQuantity]]*Table1[[#This Row],[UnitPrice]]*(1-Table1[[#This Row],[DiscountApplied]]) - (Table1[[#This Row],[OrderQuantity]]*Table1[[#This Row],[UnitCost]])</f>
        <v>1398.6249999999995</v>
      </c>
      <c r="U5580">
        <f>DATEDIF(Table1[[#This Row],[ShipDate]],Table1[[#This Row],[DeliveryDate]],"d")</f>
        <v>9</v>
      </c>
      <c r="V5580" t="str">
        <f t="shared" si="175"/>
        <v>Late</v>
      </c>
    </row>
    <row r="5581" spans="2:22" x14ac:dyDescent="0.3">
      <c r="B5581" t="str">
        <f t="shared" si="174"/>
        <v>SO-005680</v>
      </c>
      <c r="C5581" t="s">
        <v>19</v>
      </c>
      <c r="D5581" t="s">
        <v>25</v>
      </c>
      <c r="E5581" s="1">
        <v>43800</v>
      </c>
      <c r="F5581" s="1">
        <v>43914</v>
      </c>
      <c r="G5581" s="1">
        <v>43939</v>
      </c>
      <c r="H5581" s="1">
        <v>43944</v>
      </c>
      <c r="I5581" t="s">
        <v>18</v>
      </c>
      <c r="J5581">
        <v>13</v>
      </c>
      <c r="K5581">
        <v>47</v>
      </c>
      <c r="L5581">
        <v>335</v>
      </c>
      <c r="M5581">
        <v>2</v>
      </c>
      <c r="N5581">
        <v>4</v>
      </c>
      <c r="O5581">
        <v>0.3</v>
      </c>
      <c r="P5581">
        <v>1096.6600000000001</v>
      </c>
      <c r="Q5581">
        <v>1768.8</v>
      </c>
      <c r="R5581">
        <f>Table1[[#This Row],[OrderQuantity]]*Table1[[#This Row],[UnitPrice]]</f>
        <v>7075.2</v>
      </c>
      <c r="S5581">
        <f>Table1[[#This Row],[OrderQuantity]]*Table1[[#This Row],[UnitCost]]</f>
        <v>4386.6400000000003</v>
      </c>
      <c r="T5581">
        <f>Table1[[#This Row],[OrderQuantity]]*Table1[[#This Row],[UnitPrice]]*(1-Table1[[#This Row],[DiscountApplied]]) - (Table1[[#This Row],[OrderQuantity]]*Table1[[#This Row],[UnitCost]])</f>
        <v>565.99999999999909</v>
      </c>
      <c r="U5581">
        <f>DATEDIF(Table1[[#This Row],[ShipDate]],Table1[[#This Row],[DeliveryDate]],"d")</f>
        <v>5</v>
      </c>
      <c r="V5581" t="str">
        <f t="shared" si="175"/>
        <v>On Time</v>
      </c>
    </row>
    <row r="5582" spans="2:22" x14ac:dyDescent="0.3">
      <c r="B5582" t="str">
        <f t="shared" si="174"/>
        <v>SO-005681</v>
      </c>
      <c r="C5582" t="s">
        <v>19</v>
      </c>
      <c r="D5582" t="s">
        <v>26</v>
      </c>
      <c r="E5582" s="1">
        <v>43800</v>
      </c>
      <c r="F5582" s="1">
        <v>43914</v>
      </c>
      <c r="G5582" s="1">
        <v>43938</v>
      </c>
      <c r="H5582" s="1">
        <v>43939</v>
      </c>
      <c r="I5582" t="s">
        <v>18</v>
      </c>
      <c r="J5582">
        <v>20</v>
      </c>
      <c r="K5582">
        <v>35</v>
      </c>
      <c r="L5582">
        <v>66</v>
      </c>
      <c r="M5582">
        <v>13</v>
      </c>
      <c r="N5582">
        <v>3</v>
      </c>
      <c r="O5582">
        <v>0.05</v>
      </c>
      <c r="P5582">
        <v>699.28</v>
      </c>
      <c r="Q5582">
        <v>984.9</v>
      </c>
      <c r="R5582">
        <f>Table1[[#This Row],[OrderQuantity]]*Table1[[#This Row],[UnitPrice]]</f>
        <v>2954.7</v>
      </c>
      <c r="S5582">
        <f>Table1[[#This Row],[OrderQuantity]]*Table1[[#This Row],[UnitCost]]</f>
        <v>2097.84</v>
      </c>
      <c r="T5582">
        <f>Table1[[#This Row],[OrderQuantity]]*Table1[[#This Row],[UnitPrice]]*(1-Table1[[#This Row],[DiscountApplied]]) - (Table1[[#This Row],[OrderQuantity]]*Table1[[#This Row],[UnitCost]])</f>
        <v>709.12499999999955</v>
      </c>
      <c r="U5582">
        <f>DATEDIF(Table1[[#This Row],[ShipDate]],Table1[[#This Row],[DeliveryDate]],"d")</f>
        <v>1</v>
      </c>
      <c r="V5582" t="str">
        <f t="shared" si="175"/>
        <v>On Time</v>
      </c>
    </row>
    <row r="5583" spans="2:22" x14ac:dyDescent="0.3">
      <c r="B5583" t="str">
        <f t="shared" si="174"/>
        <v>SO-005682</v>
      </c>
      <c r="C5583" t="s">
        <v>16</v>
      </c>
      <c r="D5583" t="s">
        <v>20</v>
      </c>
      <c r="E5583" s="1">
        <v>43800</v>
      </c>
      <c r="F5583" s="1">
        <v>43914</v>
      </c>
      <c r="G5583" s="1">
        <v>43941</v>
      </c>
      <c r="H5583" s="1">
        <v>43951</v>
      </c>
      <c r="I5583" t="s">
        <v>18</v>
      </c>
      <c r="J5583">
        <v>2</v>
      </c>
      <c r="K5583">
        <v>42</v>
      </c>
      <c r="L5583">
        <v>152</v>
      </c>
      <c r="M5583">
        <v>16</v>
      </c>
      <c r="N5583">
        <v>5</v>
      </c>
      <c r="O5583">
        <v>0.1</v>
      </c>
      <c r="P5583">
        <v>491.24</v>
      </c>
      <c r="Q5583">
        <v>1045.2</v>
      </c>
      <c r="R5583">
        <f>Table1[[#This Row],[OrderQuantity]]*Table1[[#This Row],[UnitPrice]]</f>
        <v>5226</v>
      </c>
      <c r="S5583">
        <f>Table1[[#This Row],[OrderQuantity]]*Table1[[#This Row],[UnitCost]]</f>
        <v>2456.1999999999998</v>
      </c>
      <c r="T5583">
        <f>Table1[[#This Row],[OrderQuantity]]*Table1[[#This Row],[UnitPrice]]*(1-Table1[[#This Row],[DiscountApplied]]) - (Table1[[#This Row],[OrderQuantity]]*Table1[[#This Row],[UnitCost]])</f>
        <v>2247.2000000000007</v>
      </c>
      <c r="U5583">
        <f>DATEDIF(Table1[[#This Row],[ShipDate]],Table1[[#This Row],[DeliveryDate]],"d")</f>
        <v>10</v>
      </c>
      <c r="V5583" t="str">
        <f t="shared" si="175"/>
        <v>Late</v>
      </c>
    </row>
    <row r="5584" spans="2:22" x14ac:dyDescent="0.3">
      <c r="B5584" t="str">
        <f t="shared" si="174"/>
        <v>SO-005683</v>
      </c>
      <c r="C5584" t="s">
        <v>19</v>
      </c>
      <c r="D5584" t="s">
        <v>23</v>
      </c>
      <c r="E5584" s="1">
        <v>43800</v>
      </c>
      <c r="F5584" s="1">
        <v>43914</v>
      </c>
      <c r="G5584" s="1">
        <v>43921</v>
      </c>
      <c r="H5584" s="1">
        <v>43930</v>
      </c>
      <c r="I5584" t="s">
        <v>18</v>
      </c>
      <c r="J5584">
        <v>19</v>
      </c>
      <c r="K5584">
        <v>45</v>
      </c>
      <c r="L5584">
        <v>287</v>
      </c>
      <c r="M5584">
        <v>11</v>
      </c>
      <c r="N5584">
        <v>7</v>
      </c>
      <c r="O5584">
        <v>0.05</v>
      </c>
      <c r="P5584">
        <v>3151.68</v>
      </c>
      <c r="Q5584">
        <v>3939.6</v>
      </c>
      <c r="R5584">
        <f>Table1[[#This Row],[OrderQuantity]]*Table1[[#This Row],[UnitPrice]]</f>
        <v>27577.200000000001</v>
      </c>
      <c r="S5584">
        <f>Table1[[#This Row],[OrderQuantity]]*Table1[[#This Row],[UnitCost]]</f>
        <v>22061.759999999998</v>
      </c>
      <c r="T5584">
        <f>Table1[[#This Row],[OrderQuantity]]*Table1[[#This Row],[UnitPrice]]*(1-Table1[[#This Row],[DiscountApplied]]) - (Table1[[#This Row],[OrderQuantity]]*Table1[[#This Row],[UnitCost]])</f>
        <v>4136.5800000000017</v>
      </c>
      <c r="U5584">
        <f>DATEDIF(Table1[[#This Row],[ShipDate]],Table1[[#This Row],[DeliveryDate]],"d")</f>
        <v>9</v>
      </c>
      <c r="V5584" t="str">
        <f t="shared" si="175"/>
        <v>Late</v>
      </c>
    </row>
    <row r="5585" spans="2:22" x14ac:dyDescent="0.3">
      <c r="B5585" t="str">
        <f t="shared" si="174"/>
        <v>SO-005684</v>
      </c>
      <c r="C5585" t="s">
        <v>22</v>
      </c>
      <c r="D5585" t="s">
        <v>25</v>
      </c>
      <c r="E5585" s="1">
        <v>43800</v>
      </c>
      <c r="F5585" s="1">
        <v>43914</v>
      </c>
      <c r="G5585" s="1">
        <v>43921</v>
      </c>
      <c r="H5585" s="1">
        <v>43929</v>
      </c>
      <c r="I5585" t="s">
        <v>18</v>
      </c>
      <c r="J5585">
        <v>27</v>
      </c>
      <c r="K5585">
        <v>11</v>
      </c>
      <c r="L5585">
        <v>333</v>
      </c>
      <c r="M5585">
        <v>40</v>
      </c>
      <c r="N5585">
        <v>2</v>
      </c>
      <c r="O5585">
        <v>0.1</v>
      </c>
      <c r="P5585">
        <v>1291.22</v>
      </c>
      <c r="Q5585">
        <v>2934.6</v>
      </c>
      <c r="R5585">
        <f>Table1[[#This Row],[OrderQuantity]]*Table1[[#This Row],[UnitPrice]]</f>
        <v>5869.2</v>
      </c>
      <c r="S5585">
        <f>Table1[[#This Row],[OrderQuantity]]*Table1[[#This Row],[UnitCost]]</f>
        <v>2582.44</v>
      </c>
      <c r="T5585">
        <f>Table1[[#This Row],[OrderQuantity]]*Table1[[#This Row],[UnitPrice]]*(1-Table1[[#This Row],[DiscountApplied]]) - (Table1[[#This Row],[OrderQuantity]]*Table1[[#This Row],[UnitCost]])</f>
        <v>2699.8399999999997</v>
      </c>
      <c r="U5585">
        <f>DATEDIF(Table1[[#This Row],[ShipDate]],Table1[[#This Row],[DeliveryDate]],"d")</f>
        <v>8</v>
      </c>
      <c r="V5585" t="str">
        <f t="shared" si="175"/>
        <v>Late</v>
      </c>
    </row>
    <row r="5586" spans="2:22" x14ac:dyDescent="0.3">
      <c r="B5586" t="str">
        <f t="shared" si="174"/>
        <v>SO-005685</v>
      </c>
      <c r="C5586" t="s">
        <v>16</v>
      </c>
      <c r="D5586" t="s">
        <v>20</v>
      </c>
      <c r="E5586" s="1">
        <v>43800</v>
      </c>
      <c r="F5586" s="1">
        <v>43914</v>
      </c>
      <c r="G5586" s="1">
        <v>43941</v>
      </c>
      <c r="H5586" s="1">
        <v>43951</v>
      </c>
      <c r="I5586" t="s">
        <v>18</v>
      </c>
      <c r="J5586">
        <v>7</v>
      </c>
      <c r="K5586">
        <v>46</v>
      </c>
      <c r="L5586">
        <v>197</v>
      </c>
      <c r="M5586">
        <v>5</v>
      </c>
      <c r="N5586">
        <v>1</v>
      </c>
      <c r="O5586">
        <v>0.05</v>
      </c>
      <c r="P5586">
        <v>3261.02</v>
      </c>
      <c r="Q5586">
        <v>6271.2</v>
      </c>
      <c r="R5586">
        <f>Table1[[#This Row],[OrderQuantity]]*Table1[[#This Row],[UnitPrice]]</f>
        <v>6271.2</v>
      </c>
      <c r="S5586">
        <f>Table1[[#This Row],[OrderQuantity]]*Table1[[#This Row],[UnitCost]]</f>
        <v>3261.02</v>
      </c>
      <c r="T5586">
        <f>Table1[[#This Row],[OrderQuantity]]*Table1[[#This Row],[UnitPrice]]*(1-Table1[[#This Row],[DiscountApplied]]) - (Table1[[#This Row],[OrderQuantity]]*Table1[[#This Row],[UnitCost]])</f>
        <v>2696.6199999999994</v>
      </c>
      <c r="U5586">
        <f>DATEDIF(Table1[[#This Row],[ShipDate]],Table1[[#This Row],[DeliveryDate]],"d")</f>
        <v>10</v>
      </c>
      <c r="V5586" t="str">
        <f t="shared" si="175"/>
        <v>Late</v>
      </c>
    </row>
    <row r="5587" spans="2:22" x14ac:dyDescent="0.3">
      <c r="B5587" t="str">
        <f t="shared" si="174"/>
        <v>SO-005686</v>
      </c>
      <c r="C5587" t="s">
        <v>19</v>
      </c>
      <c r="D5587" t="s">
        <v>17</v>
      </c>
      <c r="E5587" s="1">
        <v>43800</v>
      </c>
      <c r="F5587" s="1">
        <v>43914</v>
      </c>
      <c r="G5587" s="1">
        <v>43916</v>
      </c>
      <c r="H5587" s="1">
        <v>43926</v>
      </c>
      <c r="I5587" t="s">
        <v>18</v>
      </c>
      <c r="J5587">
        <v>17</v>
      </c>
      <c r="K5587">
        <v>14</v>
      </c>
      <c r="L5587">
        <v>212</v>
      </c>
      <c r="M5587">
        <v>13</v>
      </c>
      <c r="N5587">
        <v>4</v>
      </c>
      <c r="O5587">
        <v>0.05</v>
      </c>
      <c r="P5587">
        <v>2253.21</v>
      </c>
      <c r="Q5587">
        <v>3819</v>
      </c>
      <c r="R5587">
        <f>Table1[[#This Row],[OrderQuantity]]*Table1[[#This Row],[UnitPrice]]</f>
        <v>15276</v>
      </c>
      <c r="S5587">
        <f>Table1[[#This Row],[OrderQuantity]]*Table1[[#This Row],[UnitCost]]</f>
        <v>9012.84</v>
      </c>
      <c r="T5587">
        <f>Table1[[#This Row],[OrderQuantity]]*Table1[[#This Row],[UnitPrice]]*(1-Table1[[#This Row],[DiscountApplied]]) - (Table1[[#This Row],[OrderQuantity]]*Table1[[#This Row],[UnitCost]])</f>
        <v>5499.3599999999988</v>
      </c>
      <c r="U5587">
        <f>DATEDIF(Table1[[#This Row],[ShipDate]],Table1[[#This Row],[DeliveryDate]],"d")</f>
        <v>10</v>
      </c>
      <c r="V5587" t="str">
        <f t="shared" si="175"/>
        <v>Late</v>
      </c>
    </row>
    <row r="5588" spans="2:22" x14ac:dyDescent="0.3">
      <c r="B5588" t="str">
        <f t="shared" si="174"/>
        <v>SO-005687</v>
      </c>
      <c r="C5588" t="s">
        <v>21</v>
      </c>
      <c r="D5588" t="s">
        <v>23</v>
      </c>
      <c r="E5588" s="1">
        <v>43800</v>
      </c>
      <c r="F5588" s="1">
        <v>43914</v>
      </c>
      <c r="G5588" s="1">
        <v>43935</v>
      </c>
      <c r="H5588" s="1">
        <v>43945</v>
      </c>
      <c r="I5588" t="s">
        <v>18</v>
      </c>
      <c r="J5588">
        <v>21</v>
      </c>
      <c r="K5588">
        <v>23</v>
      </c>
      <c r="L5588">
        <v>313</v>
      </c>
      <c r="M5588">
        <v>16</v>
      </c>
      <c r="N5588">
        <v>8</v>
      </c>
      <c r="O5588">
        <v>0.05</v>
      </c>
      <c r="P5588">
        <v>1439.16</v>
      </c>
      <c r="Q5588">
        <v>2398.6</v>
      </c>
      <c r="R5588">
        <f>Table1[[#This Row],[OrderQuantity]]*Table1[[#This Row],[UnitPrice]]</f>
        <v>19188.8</v>
      </c>
      <c r="S5588">
        <f>Table1[[#This Row],[OrderQuantity]]*Table1[[#This Row],[UnitCost]]</f>
        <v>11513.28</v>
      </c>
      <c r="T5588">
        <f>Table1[[#This Row],[OrderQuantity]]*Table1[[#This Row],[UnitPrice]]*(1-Table1[[#This Row],[DiscountApplied]]) - (Table1[[#This Row],[OrderQuantity]]*Table1[[#This Row],[UnitCost]])</f>
        <v>6716.0799999999963</v>
      </c>
      <c r="U5588">
        <f>DATEDIF(Table1[[#This Row],[ShipDate]],Table1[[#This Row],[DeliveryDate]],"d")</f>
        <v>10</v>
      </c>
      <c r="V5588" t="str">
        <f t="shared" si="175"/>
        <v>Late</v>
      </c>
    </row>
    <row r="5589" spans="2:22" x14ac:dyDescent="0.3">
      <c r="B5589" t="str">
        <f t="shared" si="174"/>
        <v>SO-005688</v>
      </c>
      <c r="C5589" t="s">
        <v>21</v>
      </c>
      <c r="D5589" t="s">
        <v>20</v>
      </c>
      <c r="E5589" s="1">
        <v>43800</v>
      </c>
      <c r="F5589" s="1">
        <v>43914</v>
      </c>
      <c r="G5589" s="1">
        <v>43930</v>
      </c>
      <c r="H5589" s="1">
        <v>43932</v>
      </c>
      <c r="I5589" t="s">
        <v>18</v>
      </c>
      <c r="J5589">
        <v>24</v>
      </c>
      <c r="K5589">
        <v>3</v>
      </c>
      <c r="L5589">
        <v>97</v>
      </c>
      <c r="M5589">
        <v>8</v>
      </c>
      <c r="N5589">
        <v>6</v>
      </c>
      <c r="O5589">
        <v>0.4</v>
      </c>
      <c r="P5589">
        <v>2473.5100000000002</v>
      </c>
      <c r="Q5589">
        <v>3926.2</v>
      </c>
      <c r="R5589">
        <f>Table1[[#This Row],[OrderQuantity]]*Table1[[#This Row],[UnitPrice]]</f>
        <v>23557.199999999997</v>
      </c>
      <c r="S5589">
        <f>Table1[[#This Row],[OrderQuantity]]*Table1[[#This Row],[UnitCost]]</f>
        <v>14841.060000000001</v>
      </c>
      <c r="T5589">
        <f>Table1[[#This Row],[OrderQuantity]]*Table1[[#This Row],[UnitPrice]]*(1-Table1[[#This Row],[DiscountApplied]]) - (Table1[[#This Row],[OrderQuantity]]*Table1[[#This Row],[UnitCost]])</f>
        <v>-706.74000000000342</v>
      </c>
      <c r="U5589">
        <f>DATEDIF(Table1[[#This Row],[ShipDate]],Table1[[#This Row],[DeliveryDate]],"d")</f>
        <v>2</v>
      </c>
      <c r="V5589" t="str">
        <f t="shared" si="175"/>
        <v>On Time</v>
      </c>
    </row>
    <row r="5590" spans="2:22" x14ac:dyDescent="0.3">
      <c r="B5590" t="str">
        <f t="shared" si="174"/>
        <v>SO-005689</v>
      </c>
      <c r="C5590" t="s">
        <v>19</v>
      </c>
      <c r="D5590" t="s">
        <v>24</v>
      </c>
      <c r="E5590" s="1">
        <v>43800</v>
      </c>
      <c r="F5590" s="1">
        <v>43914</v>
      </c>
      <c r="G5590" s="1">
        <v>43921</v>
      </c>
      <c r="H5590" s="1">
        <v>43928</v>
      </c>
      <c r="I5590" t="s">
        <v>18</v>
      </c>
      <c r="J5590">
        <v>17</v>
      </c>
      <c r="K5590">
        <v>1</v>
      </c>
      <c r="L5590">
        <v>6</v>
      </c>
      <c r="M5590">
        <v>28</v>
      </c>
      <c r="N5590">
        <v>1</v>
      </c>
      <c r="O5590">
        <v>0.05</v>
      </c>
      <c r="P5590">
        <v>783.36</v>
      </c>
      <c r="Q5590">
        <v>1058.5999999999999</v>
      </c>
      <c r="R5590">
        <f>Table1[[#This Row],[OrderQuantity]]*Table1[[#This Row],[UnitPrice]]</f>
        <v>1058.5999999999999</v>
      </c>
      <c r="S5590">
        <f>Table1[[#This Row],[OrderQuantity]]*Table1[[#This Row],[UnitCost]]</f>
        <v>783.36</v>
      </c>
      <c r="T5590">
        <f>Table1[[#This Row],[OrderQuantity]]*Table1[[#This Row],[UnitPrice]]*(1-Table1[[#This Row],[DiscountApplied]]) - (Table1[[#This Row],[OrderQuantity]]*Table1[[#This Row],[UnitCost]])</f>
        <v>222.30999999999983</v>
      </c>
      <c r="U5590">
        <f>DATEDIF(Table1[[#This Row],[ShipDate]],Table1[[#This Row],[DeliveryDate]],"d")</f>
        <v>7</v>
      </c>
      <c r="V5590" t="str">
        <f t="shared" si="175"/>
        <v>On Time</v>
      </c>
    </row>
    <row r="5591" spans="2:22" x14ac:dyDescent="0.3">
      <c r="B5591" t="str">
        <f t="shared" si="174"/>
        <v>SO-005690</v>
      </c>
      <c r="C5591" t="s">
        <v>21</v>
      </c>
      <c r="D5591" t="s">
        <v>23</v>
      </c>
      <c r="E5591" s="1">
        <v>43800</v>
      </c>
      <c r="F5591" s="1">
        <v>43914</v>
      </c>
      <c r="G5591" s="1">
        <v>43924</v>
      </c>
      <c r="H5591" s="1">
        <v>43927</v>
      </c>
      <c r="I5591" t="s">
        <v>18</v>
      </c>
      <c r="J5591">
        <v>22</v>
      </c>
      <c r="K5591">
        <v>13</v>
      </c>
      <c r="L5591">
        <v>275</v>
      </c>
      <c r="M5591">
        <v>33</v>
      </c>
      <c r="N5591">
        <v>2</v>
      </c>
      <c r="O5591">
        <v>0.1</v>
      </c>
      <c r="P5591">
        <v>683.4</v>
      </c>
      <c r="Q5591">
        <v>804</v>
      </c>
      <c r="R5591">
        <f>Table1[[#This Row],[OrderQuantity]]*Table1[[#This Row],[UnitPrice]]</f>
        <v>1608</v>
      </c>
      <c r="S5591">
        <f>Table1[[#This Row],[OrderQuantity]]*Table1[[#This Row],[UnitCost]]</f>
        <v>1366.8</v>
      </c>
      <c r="T5591">
        <f>Table1[[#This Row],[OrderQuantity]]*Table1[[#This Row],[UnitPrice]]*(1-Table1[[#This Row],[DiscountApplied]]) - (Table1[[#This Row],[OrderQuantity]]*Table1[[#This Row],[UnitCost]])</f>
        <v>80.400000000000091</v>
      </c>
      <c r="U5591">
        <f>DATEDIF(Table1[[#This Row],[ShipDate]],Table1[[#This Row],[DeliveryDate]],"d")</f>
        <v>3</v>
      </c>
      <c r="V5591" t="str">
        <f t="shared" si="175"/>
        <v>On Time</v>
      </c>
    </row>
    <row r="5592" spans="2:22" x14ac:dyDescent="0.3">
      <c r="B5592" t="str">
        <f t="shared" si="174"/>
        <v>SO-005691</v>
      </c>
      <c r="C5592" t="s">
        <v>21</v>
      </c>
      <c r="D5592" t="s">
        <v>23</v>
      </c>
      <c r="E5592" s="1">
        <v>43800</v>
      </c>
      <c r="F5592" s="1">
        <v>43914</v>
      </c>
      <c r="G5592" s="1">
        <v>43916</v>
      </c>
      <c r="H5592" s="1">
        <v>43923</v>
      </c>
      <c r="I5592" t="s">
        <v>18</v>
      </c>
      <c r="J5592">
        <v>21</v>
      </c>
      <c r="K5592">
        <v>46</v>
      </c>
      <c r="L5592">
        <v>282</v>
      </c>
      <c r="M5592">
        <v>30</v>
      </c>
      <c r="N5592">
        <v>1</v>
      </c>
      <c r="O5592">
        <v>0.15</v>
      </c>
      <c r="P5592">
        <v>945.5</v>
      </c>
      <c r="Q5592">
        <v>1125.5999999999999</v>
      </c>
      <c r="R5592">
        <f>Table1[[#This Row],[OrderQuantity]]*Table1[[#This Row],[UnitPrice]]</f>
        <v>1125.5999999999999</v>
      </c>
      <c r="S5592">
        <f>Table1[[#This Row],[OrderQuantity]]*Table1[[#This Row],[UnitCost]]</f>
        <v>945.5</v>
      </c>
      <c r="T5592">
        <f>Table1[[#This Row],[OrderQuantity]]*Table1[[#This Row],[UnitPrice]]*(1-Table1[[#This Row],[DiscountApplied]]) - (Table1[[#This Row],[OrderQuantity]]*Table1[[#This Row],[UnitCost]])</f>
        <v>11.259999999999877</v>
      </c>
      <c r="U5592">
        <f>DATEDIF(Table1[[#This Row],[ShipDate]],Table1[[#This Row],[DeliveryDate]],"d")</f>
        <v>7</v>
      </c>
      <c r="V5592" t="str">
        <f t="shared" si="175"/>
        <v>On Time</v>
      </c>
    </row>
    <row r="5593" spans="2:22" x14ac:dyDescent="0.3">
      <c r="B5593" t="str">
        <f t="shared" si="174"/>
        <v>SO-005692</v>
      </c>
      <c r="C5593" t="s">
        <v>19</v>
      </c>
      <c r="D5593" t="s">
        <v>20</v>
      </c>
      <c r="E5593" s="1">
        <v>43800</v>
      </c>
      <c r="F5593" s="1">
        <v>43915</v>
      </c>
      <c r="G5593" s="1">
        <v>43918</v>
      </c>
      <c r="H5593" s="1">
        <v>43925</v>
      </c>
      <c r="I5593" t="s">
        <v>18</v>
      </c>
      <c r="J5593">
        <v>17</v>
      </c>
      <c r="K5593">
        <v>32</v>
      </c>
      <c r="L5593">
        <v>183</v>
      </c>
      <c r="M5593">
        <v>31</v>
      </c>
      <c r="N5593">
        <v>8</v>
      </c>
      <c r="O5593">
        <v>0.2</v>
      </c>
      <c r="P5593">
        <v>2417.83</v>
      </c>
      <c r="Q5593">
        <v>3504.1</v>
      </c>
      <c r="R5593">
        <f>Table1[[#This Row],[OrderQuantity]]*Table1[[#This Row],[UnitPrice]]</f>
        <v>28032.799999999999</v>
      </c>
      <c r="S5593">
        <f>Table1[[#This Row],[OrderQuantity]]*Table1[[#This Row],[UnitCost]]</f>
        <v>19342.64</v>
      </c>
      <c r="T5593">
        <f>Table1[[#This Row],[OrderQuantity]]*Table1[[#This Row],[UnitPrice]]*(1-Table1[[#This Row],[DiscountApplied]]) - (Table1[[#This Row],[OrderQuantity]]*Table1[[#This Row],[UnitCost]])</f>
        <v>3083.6000000000022</v>
      </c>
      <c r="U5593">
        <f>DATEDIF(Table1[[#This Row],[ShipDate]],Table1[[#This Row],[DeliveryDate]],"d")</f>
        <v>7</v>
      </c>
      <c r="V5593" t="str">
        <f t="shared" si="175"/>
        <v>On Time</v>
      </c>
    </row>
    <row r="5594" spans="2:22" x14ac:dyDescent="0.3">
      <c r="B5594" t="str">
        <f t="shared" si="174"/>
        <v>SO-005693</v>
      </c>
      <c r="C5594" t="s">
        <v>16</v>
      </c>
      <c r="D5594" t="s">
        <v>17</v>
      </c>
      <c r="E5594" s="1">
        <v>43800</v>
      </c>
      <c r="F5594" s="1">
        <v>43915</v>
      </c>
      <c r="G5594" s="1">
        <v>43940</v>
      </c>
      <c r="H5594" s="1">
        <v>43943</v>
      </c>
      <c r="I5594" t="s">
        <v>18</v>
      </c>
      <c r="J5594">
        <v>2</v>
      </c>
      <c r="K5594">
        <v>32</v>
      </c>
      <c r="L5594">
        <v>229</v>
      </c>
      <c r="M5594">
        <v>4</v>
      </c>
      <c r="N5594">
        <v>1</v>
      </c>
      <c r="O5594">
        <v>0.2</v>
      </c>
      <c r="P5594">
        <v>2311.5</v>
      </c>
      <c r="Q5594">
        <v>3082</v>
      </c>
      <c r="R5594">
        <f>Table1[[#This Row],[OrderQuantity]]*Table1[[#This Row],[UnitPrice]]</f>
        <v>3082</v>
      </c>
      <c r="S5594">
        <f>Table1[[#This Row],[OrderQuantity]]*Table1[[#This Row],[UnitCost]]</f>
        <v>2311.5</v>
      </c>
      <c r="T5594">
        <f>Table1[[#This Row],[OrderQuantity]]*Table1[[#This Row],[UnitPrice]]*(1-Table1[[#This Row],[DiscountApplied]]) - (Table1[[#This Row],[OrderQuantity]]*Table1[[#This Row],[UnitCost]])</f>
        <v>154.10000000000036</v>
      </c>
      <c r="U5594">
        <f>DATEDIF(Table1[[#This Row],[ShipDate]],Table1[[#This Row],[DeliveryDate]],"d")</f>
        <v>3</v>
      </c>
      <c r="V5594" t="str">
        <f t="shared" si="175"/>
        <v>On Time</v>
      </c>
    </row>
    <row r="5595" spans="2:22" x14ac:dyDescent="0.3">
      <c r="B5595" t="str">
        <f t="shared" si="174"/>
        <v>SO-005694</v>
      </c>
      <c r="C5595" t="s">
        <v>16</v>
      </c>
      <c r="D5595" t="s">
        <v>26</v>
      </c>
      <c r="E5595" s="1">
        <v>43800</v>
      </c>
      <c r="F5595" s="1">
        <v>43915</v>
      </c>
      <c r="G5595" s="1">
        <v>43919</v>
      </c>
      <c r="H5595" s="1">
        <v>43928</v>
      </c>
      <c r="I5595" t="s">
        <v>18</v>
      </c>
      <c r="J5595">
        <v>8</v>
      </c>
      <c r="K5595">
        <v>32</v>
      </c>
      <c r="L5595">
        <v>81</v>
      </c>
      <c r="M5595">
        <v>28</v>
      </c>
      <c r="N5595">
        <v>6</v>
      </c>
      <c r="O5595">
        <v>0.08</v>
      </c>
      <c r="P5595">
        <v>678.04</v>
      </c>
      <c r="Q5595">
        <v>1695.1</v>
      </c>
      <c r="R5595">
        <f>Table1[[#This Row],[OrderQuantity]]*Table1[[#This Row],[UnitPrice]]</f>
        <v>10170.599999999999</v>
      </c>
      <c r="S5595">
        <f>Table1[[#This Row],[OrderQuantity]]*Table1[[#This Row],[UnitCost]]</f>
        <v>4068.24</v>
      </c>
      <c r="T5595">
        <f>Table1[[#This Row],[OrderQuantity]]*Table1[[#This Row],[UnitPrice]]*(1-Table1[[#This Row],[DiscountApplied]]) - (Table1[[#This Row],[OrderQuantity]]*Table1[[#This Row],[UnitCost]])</f>
        <v>5288.7119999999995</v>
      </c>
      <c r="U5595">
        <f>DATEDIF(Table1[[#This Row],[ShipDate]],Table1[[#This Row],[DeliveryDate]],"d")</f>
        <v>9</v>
      </c>
      <c r="V5595" t="str">
        <f t="shared" si="175"/>
        <v>Late</v>
      </c>
    </row>
    <row r="5596" spans="2:22" x14ac:dyDescent="0.3">
      <c r="B5596" t="str">
        <f t="shared" si="174"/>
        <v>SO-005695</v>
      </c>
      <c r="C5596" t="s">
        <v>21</v>
      </c>
      <c r="D5596" t="s">
        <v>17</v>
      </c>
      <c r="E5596" s="1">
        <v>43800</v>
      </c>
      <c r="F5596" s="1">
        <v>43915</v>
      </c>
      <c r="G5596" s="1">
        <v>43927</v>
      </c>
      <c r="H5596" s="1">
        <v>43932</v>
      </c>
      <c r="I5596" t="s">
        <v>18</v>
      </c>
      <c r="J5596">
        <v>23</v>
      </c>
      <c r="K5596">
        <v>15</v>
      </c>
      <c r="L5596">
        <v>256</v>
      </c>
      <c r="M5596">
        <v>7</v>
      </c>
      <c r="N5596">
        <v>8</v>
      </c>
      <c r="O5596">
        <v>0.05</v>
      </c>
      <c r="P5596">
        <v>4055.18</v>
      </c>
      <c r="Q5596">
        <v>5406.9</v>
      </c>
      <c r="R5596">
        <f>Table1[[#This Row],[OrderQuantity]]*Table1[[#This Row],[UnitPrice]]</f>
        <v>43255.199999999997</v>
      </c>
      <c r="S5596">
        <f>Table1[[#This Row],[OrderQuantity]]*Table1[[#This Row],[UnitCost]]</f>
        <v>32441.439999999999</v>
      </c>
      <c r="T5596">
        <f>Table1[[#This Row],[OrderQuantity]]*Table1[[#This Row],[UnitPrice]]*(1-Table1[[#This Row],[DiscountApplied]]) - (Table1[[#This Row],[OrderQuantity]]*Table1[[#This Row],[UnitCost]])</f>
        <v>8650.9999999999964</v>
      </c>
      <c r="U5596">
        <f>DATEDIF(Table1[[#This Row],[ShipDate]],Table1[[#This Row],[DeliveryDate]],"d")</f>
        <v>5</v>
      </c>
      <c r="V5596" t="str">
        <f t="shared" si="175"/>
        <v>On Time</v>
      </c>
    </row>
    <row r="5597" spans="2:22" x14ac:dyDescent="0.3">
      <c r="B5597" t="str">
        <f t="shared" si="174"/>
        <v>SO-005696</v>
      </c>
      <c r="C5597" t="s">
        <v>16</v>
      </c>
      <c r="D5597" t="s">
        <v>25</v>
      </c>
      <c r="E5597" s="1">
        <v>43800</v>
      </c>
      <c r="F5597" s="1">
        <v>43915</v>
      </c>
      <c r="G5597" s="1">
        <v>43934</v>
      </c>
      <c r="H5597" s="1">
        <v>43937</v>
      </c>
      <c r="I5597" t="s">
        <v>18</v>
      </c>
      <c r="J5597">
        <v>1</v>
      </c>
      <c r="K5597">
        <v>13</v>
      </c>
      <c r="L5597">
        <v>335</v>
      </c>
      <c r="M5597">
        <v>45</v>
      </c>
      <c r="N5597">
        <v>1</v>
      </c>
      <c r="O5597">
        <v>0.4</v>
      </c>
      <c r="P5597">
        <v>1434.4</v>
      </c>
      <c r="Q5597">
        <v>1815.7</v>
      </c>
      <c r="R5597">
        <f>Table1[[#This Row],[OrderQuantity]]*Table1[[#This Row],[UnitPrice]]</f>
        <v>1815.7</v>
      </c>
      <c r="S5597">
        <f>Table1[[#This Row],[OrderQuantity]]*Table1[[#This Row],[UnitCost]]</f>
        <v>1434.4</v>
      </c>
      <c r="T5597">
        <f>Table1[[#This Row],[OrderQuantity]]*Table1[[#This Row],[UnitPrice]]*(1-Table1[[#This Row],[DiscountApplied]]) - (Table1[[#This Row],[OrderQuantity]]*Table1[[#This Row],[UnitCost]])</f>
        <v>-344.98</v>
      </c>
      <c r="U5597">
        <f>DATEDIF(Table1[[#This Row],[ShipDate]],Table1[[#This Row],[DeliveryDate]],"d")</f>
        <v>3</v>
      </c>
      <c r="V5597" t="str">
        <f t="shared" si="175"/>
        <v>On Time</v>
      </c>
    </row>
    <row r="5598" spans="2:22" x14ac:dyDescent="0.3">
      <c r="B5598" t="str">
        <f t="shared" si="174"/>
        <v>SO-005697</v>
      </c>
      <c r="C5598" t="s">
        <v>16</v>
      </c>
      <c r="D5598" t="s">
        <v>24</v>
      </c>
      <c r="E5598" s="1">
        <v>43800</v>
      </c>
      <c r="F5598" s="1">
        <v>43915</v>
      </c>
      <c r="G5598" s="1">
        <v>43934</v>
      </c>
      <c r="H5598" s="1">
        <v>43940</v>
      </c>
      <c r="I5598" t="s">
        <v>18</v>
      </c>
      <c r="J5598">
        <v>5</v>
      </c>
      <c r="K5598">
        <v>43</v>
      </c>
      <c r="L5598">
        <v>12</v>
      </c>
      <c r="M5598">
        <v>47</v>
      </c>
      <c r="N5598">
        <v>7</v>
      </c>
      <c r="O5598">
        <v>0.2</v>
      </c>
      <c r="P5598">
        <v>1189.92</v>
      </c>
      <c r="Q5598">
        <v>1983.2</v>
      </c>
      <c r="R5598">
        <f>Table1[[#This Row],[OrderQuantity]]*Table1[[#This Row],[UnitPrice]]</f>
        <v>13882.4</v>
      </c>
      <c r="S5598">
        <f>Table1[[#This Row],[OrderQuantity]]*Table1[[#This Row],[UnitCost]]</f>
        <v>8329.44</v>
      </c>
      <c r="T5598">
        <f>Table1[[#This Row],[OrderQuantity]]*Table1[[#This Row],[UnitPrice]]*(1-Table1[[#This Row],[DiscountApplied]]) - (Table1[[#This Row],[OrderQuantity]]*Table1[[#This Row],[UnitCost]])</f>
        <v>2776.4799999999996</v>
      </c>
      <c r="U5598">
        <f>DATEDIF(Table1[[#This Row],[ShipDate]],Table1[[#This Row],[DeliveryDate]],"d")</f>
        <v>6</v>
      </c>
      <c r="V5598" t="str">
        <f t="shared" si="175"/>
        <v>On Time</v>
      </c>
    </row>
    <row r="5599" spans="2:22" x14ac:dyDescent="0.3">
      <c r="B5599" t="str">
        <f t="shared" si="174"/>
        <v>SO-005698</v>
      </c>
      <c r="C5599" t="s">
        <v>16</v>
      </c>
      <c r="D5599" t="s">
        <v>20</v>
      </c>
      <c r="E5599" s="1">
        <v>43800</v>
      </c>
      <c r="F5599" s="1">
        <v>43915</v>
      </c>
      <c r="G5599" s="1">
        <v>43940</v>
      </c>
      <c r="H5599" s="1">
        <v>43941</v>
      </c>
      <c r="I5599" t="s">
        <v>18</v>
      </c>
      <c r="J5599">
        <v>3</v>
      </c>
      <c r="K5599">
        <v>50</v>
      </c>
      <c r="L5599">
        <v>110</v>
      </c>
      <c r="M5599">
        <v>37</v>
      </c>
      <c r="N5599">
        <v>1</v>
      </c>
      <c r="O5599">
        <v>0.05</v>
      </c>
      <c r="P5599">
        <v>114.24</v>
      </c>
      <c r="Q5599">
        <v>207.7</v>
      </c>
      <c r="R5599">
        <f>Table1[[#This Row],[OrderQuantity]]*Table1[[#This Row],[UnitPrice]]</f>
        <v>207.7</v>
      </c>
      <c r="S5599">
        <f>Table1[[#This Row],[OrderQuantity]]*Table1[[#This Row],[UnitCost]]</f>
        <v>114.24</v>
      </c>
      <c r="T5599">
        <f>Table1[[#This Row],[OrderQuantity]]*Table1[[#This Row],[UnitPrice]]*(1-Table1[[#This Row],[DiscountApplied]]) - (Table1[[#This Row],[OrderQuantity]]*Table1[[#This Row],[UnitCost]])</f>
        <v>83.074999999999974</v>
      </c>
      <c r="U5599">
        <f>DATEDIF(Table1[[#This Row],[ShipDate]],Table1[[#This Row],[DeliveryDate]],"d")</f>
        <v>1</v>
      </c>
      <c r="V5599" t="str">
        <f t="shared" si="175"/>
        <v>On Time</v>
      </c>
    </row>
    <row r="5600" spans="2:22" x14ac:dyDescent="0.3">
      <c r="B5600" t="str">
        <f t="shared" si="174"/>
        <v>SO-005699</v>
      </c>
      <c r="C5600" t="s">
        <v>16</v>
      </c>
      <c r="D5600" t="s">
        <v>23</v>
      </c>
      <c r="E5600" s="1">
        <v>43800</v>
      </c>
      <c r="F5600" s="1">
        <v>43916</v>
      </c>
      <c r="G5600" s="1">
        <v>43938</v>
      </c>
      <c r="H5600" s="1">
        <v>43947</v>
      </c>
      <c r="I5600" t="s">
        <v>18</v>
      </c>
      <c r="J5600">
        <v>7</v>
      </c>
      <c r="K5600">
        <v>18</v>
      </c>
      <c r="L5600">
        <v>293</v>
      </c>
      <c r="M5600">
        <v>1</v>
      </c>
      <c r="N5600">
        <v>8</v>
      </c>
      <c r="O5600">
        <v>0.08</v>
      </c>
      <c r="P5600">
        <v>2803.55</v>
      </c>
      <c r="Q5600">
        <v>6371.7</v>
      </c>
      <c r="R5600">
        <f>Table1[[#This Row],[OrderQuantity]]*Table1[[#This Row],[UnitPrice]]</f>
        <v>50973.599999999999</v>
      </c>
      <c r="S5600">
        <f>Table1[[#This Row],[OrderQuantity]]*Table1[[#This Row],[UnitCost]]</f>
        <v>22428.400000000001</v>
      </c>
      <c r="T5600">
        <f>Table1[[#This Row],[OrderQuantity]]*Table1[[#This Row],[UnitPrice]]*(1-Table1[[#This Row],[DiscountApplied]]) - (Table1[[#This Row],[OrderQuantity]]*Table1[[#This Row],[UnitCost]])</f>
        <v>24467.311999999998</v>
      </c>
      <c r="U5600">
        <f>DATEDIF(Table1[[#This Row],[ShipDate]],Table1[[#This Row],[DeliveryDate]],"d")</f>
        <v>9</v>
      </c>
      <c r="V5600" t="str">
        <f t="shared" si="175"/>
        <v>Late</v>
      </c>
    </row>
    <row r="5601" spans="2:22" x14ac:dyDescent="0.3">
      <c r="B5601" t="str">
        <f t="shared" si="174"/>
        <v>SO-005700</v>
      </c>
      <c r="C5601" t="s">
        <v>16</v>
      </c>
      <c r="D5601" t="s">
        <v>23</v>
      </c>
      <c r="E5601" s="1">
        <v>43800</v>
      </c>
      <c r="F5601" s="1">
        <v>43916</v>
      </c>
      <c r="G5601" s="1">
        <v>43934</v>
      </c>
      <c r="H5601" s="1">
        <v>43943</v>
      </c>
      <c r="I5601" t="s">
        <v>18</v>
      </c>
      <c r="J5601">
        <v>6</v>
      </c>
      <c r="K5601">
        <v>41</v>
      </c>
      <c r="L5601">
        <v>310</v>
      </c>
      <c r="M5601">
        <v>6</v>
      </c>
      <c r="N5601">
        <v>5</v>
      </c>
      <c r="O5601">
        <v>0.05</v>
      </c>
      <c r="P5601">
        <v>455.2</v>
      </c>
      <c r="Q5601">
        <v>1058.5999999999999</v>
      </c>
      <c r="R5601">
        <f>Table1[[#This Row],[OrderQuantity]]*Table1[[#This Row],[UnitPrice]]</f>
        <v>5293</v>
      </c>
      <c r="S5601">
        <f>Table1[[#This Row],[OrderQuantity]]*Table1[[#This Row],[UnitCost]]</f>
        <v>2276</v>
      </c>
      <c r="T5601">
        <f>Table1[[#This Row],[OrderQuantity]]*Table1[[#This Row],[UnitPrice]]*(1-Table1[[#This Row],[DiscountApplied]]) - (Table1[[#This Row],[OrderQuantity]]*Table1[[#This Row],[UnitCost]])</f>
        <v>2752.3499999999995</v>
      </c>
      <c r="U5601">
        <f>DATEDIF(Table1[[#This Row],[ShipDate]],Table1[[#This Row],[DeliveryDate]],"d")</f>
        <v>9</v>
      </c>
      <c r="V5601" t="str">
        <f t="shared" si="175"/>
        <v>Late</v>
      </c>
    </row>
    <row r="5602" spans="2:22" x14ac:dyDescent="0.3">
      <c r="B5602" t="str">
        <f t="shared" si="174"/>
        <v>SO-005701</v>
      </c>
      <c r="C5602" t="s">
        <v>19</v>
      </c>
      <c r="D5602" t="s">
        <v>23</v>
      </c>
      <c r="E5602" s="1">
        <v>43800</v>
      </c>
      <c r="F5602" s="1">
        <v>43916</v>
      </c>
      <c r="G5602" s="1">
        <v>43934</v>
      </c>
      <c r="H5602" s="1">
        <v>43941</v>
      </c>
      <c r="I5602" t="s">
        <v>18</v>
      </c>
      <c r="J5602">
        <v>12</v>
      </c>
      <c r="K5602">
        <v>1</v>
      </c>
      <c r="L5602">
        <v>286</v>
      </c>
      <c r="M5602">
        <v>17</v>
      </c>
      <c r="N5602">
        <v>3</v>
      </c>
      <c r="O5602">
        <v>0.08</v>
      </c>
      <c r="P5602">
        <v>2796.92</v>
      </c>
      <c r="Q5602">
        <v>5085.3</v>
      </c>
      <c r="R5602">
        <f>Table1[[#This Row],[OrderQuantity]]*Table1[[#This Row],[UnitPrice]]</f>
        <v>15255.900000000001</v>
      </c>
      <c r="S5602">
        <f>Table1[[#This Row],[OrderQuantity]]*Table1[[#This Row],[UnitCost]]</f>
        <v>8390.76</v>
      </c>
      <c r="T5602">
        <f>Table1[[#This Row],[OrderQuantity]]*Table1[[#This Row],[UnitPrice]]*(1-Table1[[#This Row],[DiscountApplied]]) - (Table1[[#This Row],[OrderQuantity]]*Table1[[#This Row],[UnitCost]])</f>
        <v>5644.6680000000015</v>
      </c>
      <c r="U5602">
        <f>DATEDIF(Table1[[#This Row],[ShipDate]],Table1[[#This Row],[DeliveryDate]],"d")</f>
        <v>7</v>
      </c>
      <c r="V5602" t="str">
        <f t="shared" si="175"/>
        <v>On Time</v>
      </c>
    </row>
    <row r="5603" spans="2:22" x14ac:dyDescent="0.3">
      <c r="B5603" t="str">
        <f t="shared" si="174"/>
        <v>SO-005702</v>
      </c>
      <c r="C5603" t="s">
        <v>16</v>
      </c>
      <c r="D5603" t="s">
        <v>17</v>
      </c>
      <c r="E5603" s="1">
        <v>43800</v>
      </c>
      <c r="F5603" s="1">
        <v>43916</v>
      </c>
      <c r="G5603" s="1">
        <v>43929</v>
      </c>
      <c r="H5603" s="1">
        <v>43936</v>
      </c>
      <c r="I5603" t="s">
        <v>18</v>
      </c>
      <c r="J5603">
        <v>6</v>
      </c>
      <c r="K5603">
        <v>9</v>
      </c>
      <c r="L5603">
        <v>251</v>
      </c>
      <c r="M5603">
        <v>11</v>
      </c>
      <c r="N5603">
        <v>7</v>
      </c>
      <c r="O5603">
        <v>0.4</v>
      </c>
      <c r="P5603">
        <v>1839.02</v>
      </c>
      <c r="Q5603">
        <v>3912.8</v>
      </c>
      <c r="R5603">
        <f>Table1[[#This Row],[OrderQuantity]]*Table1[[#This Row],[UnitPrice]]</f>
        <v>27389.600000000002</v>
      </c>
      <c r="S5603">
        <f>Table1[[#This Row],[OrderQuantity]]*Table1[[#This Row],[UnitCost]]</f>
        <v>12873.14</v>
      </c>
      <c r="T5603">
        <f>Table1[[#This Row],[OrderQuantity]]*Table1[[#This Row],[UnitPrice]]*(1-Table1[[#This Row],[DiscountApplied]]) - (Table1[[#This Row],[OrderQuantity]]*Table1[[#This Row],[UnitCost]])</f>
        <v>3560.6200000000026</v>
      </c>
      <c r="U5603">
        <f>DATEDIF(Table1[[#This Row],[ShipDate]],Table1[[#This Row],[DeliveryDate]],"d")</f>
        <v>7</v>
      </c>
      <c r="V5603" t="str">
        <f t="shared" si="175"/>
        <v>On Time</v>
      </c>
    </row>
    <row r="5604" spans="2:22" x14ac:dyDescent="0.3">
      <c r="B5604" t="str">
        <f t="shared" si="174"/>
        <v>SO-005703</v>
      </c>
      <c r="C5604" t="s">
        <v>19</v>
      </c>
      <c r="D5604" t="s">
        <v>24</v>
      </c>
      <c r="E5604" s="1">
        <v>43800</v>
      </c>
      <c r="F5604" s="1">
        <v>43917</v>
      </c>
      <c r="G5604" s="1">
        <v>43932</v>
      </c>
      <c r="H5604" s="1">
        <v>43935</v>
      </c>
      <c r="I5604" t="s">
        <v>18</v>
      </c>
      <c r="J5604">
        <v>14</v>
      </c>
      <c r="K5604">
        <v>10</v>
      </c>
      <c r="L5604">
        <v>15</v>
      </c>
      <c r="M5604">
        <v>17</v>
      </c>
      <c r="N5604">
        <v>7</v>
      </c>
      <c r="O5604">
        <v>0.1</v>
      </c>
      <c r="P5604">
        <v>571.71</v>
      </c>
      <c r="Q5604">
        <v>1078.7</v>
      </c>
      <c r="R5604">
        <f>Table1[[#This Row],[OrderQuantity]]*Table1[[#This Row],[UnitPrice]]</f>
        <v>7550.9000000000005</v>
      </c>
      <c r="S5604">
        <f>Table1[[#This Row],[OrderQuantity]]*Table1[[#This Row],[UnitCost]]</f>
        <v>4001.9700000000003</v>
      </c>
      <c r="T5604">
        <f>Table1[[#This Row],[OrderQuantity]]*Table1[[#This Row],[UnitPrice]]*(1-Table1[[#This Row],[DiscountApplied]]) - (Table1[[#This Row],[OrderQuantity]]*Table1[[#This Row],[UnitCost]])</f>
        <v>2793.84</v>
      </c>
      <c r="U5604">
        <f>DATEDIF(Table1[[#This Row],[ShipDate]],Table1[[#This Row],[DeliveryDate]],"d")</f>
        <v>3</v>
      </c>
      <c r="V5604" t="str">
        <f t="shared" si="175"/>
        <v>On Time</v>
      </c>
    </row>
    <row r="5605" spans="2:22" x14ac:dyDescent="0.3">
      <c r="B5605" t="str">
        <f t="shared" si="174"/>
        <v>SO-005704</v>
      </c>
      <c r="C5605" t="s">
        <v>21</v>
      </c>
      <c r="D5605" t="s">
        <v>26</v>
      </c>
      <c r="E5605" s="1">
        <v>43800</v>
      </c>
      <c r="F5605" s="1">
        <v>43917</v>
      </c>
      <c r="G5605" s="1">
        <v>43924</v>
      </c>
      <c r="H5605" s="1">
        <v>43934</v>
      </c>
      <c r="I5605" t="s">
        <v>18</v>
      </c>
      <c r="J5605">
        <v>25</v>
      </c>
      <c r="K5605">
        <v>25</v>
      </c>
      <c r="L5605">
        <v>72</v>
      </c>
      <c r="M5605">
        <v>20</v>
      </c>
      <c r="N5605">
        <v>8</v>
      </c>
      <c r="O5605">
        <v>0.2</v>
      </c>
      <c r="P5605">
        <v>920.98</v>
      </c>
      <c r="Q5605">
        <v>1165.8</v>
      </c>
      <c r="R5605">
        <f>Table1[[#This Row],[OrderQuantity]]*Table1[[#This Row],[UnitPrice]]</f>
        <v>9326.4</v>
      </c>
      <c r="S5605">
        <f>Table1[[#This Row],[OrderQuantity]]*Table1[[#This Row],[UnitCost]]</f>
        <v>7367.84</v>
      </c>
      <c r="T5605">
        <f>Table1[[#This Row],[OrderQuantity]]*Table1[[#This Row],[UnitPrice]]*(1-Table1[[#This Row],[DiscountApplied]]) - (Table1[[#This Row],[OrderQuantity]]*Table1[[#This Row],[UnitCost]])</f>
        <v>93.279999999999745</v>
      </c>
      <c r="U5605">
        <f>DATEDIF(Table1[[#This Row],[ShipDate]],Table1[[#This Row],[DeliveryDate]],"d")</f>
        <v>10</v>
      </c>
      <c r="V5605" t="str">
        <f t="shared" si="175"/>
        <v>Late</v>
      </c>
    </row>
    <row r="5606" spans="2:22" x14ac:dyDescent="0.3">
      <c r="B5606" t="str">
        <f t="shared" si="174"/>
        <v>SO-005705</v>
      </c>
      <c r="C5606" t="s">
        <v>16</v>
      </c>
      <c r="D5606" t="s">
        <v>23</v>
      </c>
      <c r="E5606" s="1">
        <v>43800</v>
      </c>
      <c r="F5606" s="1">
        <v>43917</v>
      </c>
      <c r="G5606" s="1">
        <v>43922</v>
      </c>
      <c r="H5606" s="1">
        <v>43931</v>
      </c>
      <c r="I5606" t="s">
        <v>18</v>
      </c>
      <c r="J5606">
        <v>11</v>
      </c>
      <c r="K5606">
        <v>37</v>
      </c>
      <c r="L5606">
        <v>265</v>
      </c>
      <c r="M5606">
        <v>37</v>
      </c>
      <c r="N5606">
        <v>5</v>
      </c>
      <c r="O5606">
        <v>0.1</v>
      </c>
      <c r="P5606">
        <v>863.76</v>
      </c>
      <c r="Q5606">
        <v>1963.1</v>
      </c>
      <c r="R5606">
        <f>Table1[[#This Row],[OrderQuantity]]*Table1[[#This Row],[UnitPrice]]</f>
        <v>9815.5</v>
      </c>
      <c r="S5606">
        <f>Table1[[#This Row],[OrderQuantity]]*Table1[[#This Row],[UnitCost]]</f>
        <v>4318.8</v>
      </c>
      <c r="T5606">
        <f>Table1[[#This Row],[OrderQuantity]]*Table1[[#This Row],[UnitPrice]]*(1-Table1[[#This Row],[DiscountApplied]]) - (Table1[[#This Row],[OrderQuantity]]*Table1[[#This Row],[UnitCost]])</f>
        <v>4515.1500000000005</v>
      </c>
      <c r="U5606">
        <f>DATEDIF(Table1[[#This Row],[ShipDate]],Table1[[#This Row],[DeliveryDate]],"d")</f>
        <v>9</v>
      </c>
      <c r="V5606" t="str">
        <f t="shared" si="175"/>
        <v>Late</v>
      </c>
    </row>
    <row r="5607" spans="2:22" x14ac:dyDescent="0.3">
      <c r="B5607" t="str">
        <f t="shared" si="174"/>
        <v>SO-005706</v>
      </c>
      <c r="C5607" t="s">
        <v>19</v>
      </c>
      <c r="D5607" t="s">
        <v>24</v>
      </c>
      <c r="E5607" s="1">
        <v>43800</v>
      </c>
      <c r="F5607" s="1">
        <v>43917</v>
      </c>
      <c r="G5607" s="1">
        <v>43922</v>
      </c>
      <c r="H5607" s="1">
        <v>43932</v>
      </c>
      <c r="I5607" t="s">
        <v>18</v>
      </c>
      <c r="J5607">
        <v>14</v>
      </c>
      <c r="K5607">
        <v>1</v>
      </c>
      <c r="L5607">
        <v>37</v>
      </c>
      <c r="M5607">
        <v>7</v>
      </c>
      <c r="N5607">
        <v>3</v>
      </c>
      <c r="O5607">
        <v>0.2</v>
      </c>
      <c r="P5607">
        <v>616.27</v>
      </c>
      <c r="Q5607">
        <v>844.2</v>
      </c>
      <c r="R5607">
        <f>Table1[[#This Row],[OrderQuantity]]*Table1[[#This Row],[UnitPrice]]</f>
        <v>2532.6000000000004</v>
      </c>
      <c r="S5607">
        <f>Table1[[#This Row],[OrderQuantity]]*Table1[[#This Row],[UnitCost]]</f>
        <v>1848.81</v>
      </c>
      <c r="T5607">
        <f>Table1[[#This Row],[OrderQuantity]]*Table1[[#This Row],[UnitPrice]]*(1-Table1[[#This Row],[DiscountApplied]]) - (Table1[[#This Row],[OrderQuantity]]*Table1[[#This Row],[UnitCost]])</f>
        <v>177.27000000000044</v>
      </c>
      <c r="U5607">
        <f>DATEDIF(Table1[[#This Row],[ShipDate]],Table1[[#This Row],[DeliveryDate]],"d")</f>
        <v>10</v>
      </c>
      <c r="V5607" t="str">
        <f t="shared" si="175"/>
        <v>Late</v>
      </c>
    </row>
    <row r="5608" spans="2:22" x14ac:dyDescent="0.3">
      <c r="B5608" t="str">
        <f t="shared" si="174"/>
        <v>SO-005707</v>
      </c>
      <c r="C5608" t="s">
        <v>16</v>
      </c>
      <c r="D5608" t="s">
        <v>20</v>
      </c>
      <c r="E5608" s="1">
        <v>43800</v>
      </c>
      <c r="F5608" s="1">
        <v>43917</v>
      </c>
      <c r="G5608" s="1">
        <v>43937</v>
      </c>
      <c r="H5608" s="1">
        <v>43944</v>
      </c>
      <c r="I5608" t="s">
        <v>18</v>
      </c>
      <c r="J5608">
        <v>7</v>
      </c>
      <c r="K5608">
        <v>41</v>
      </c>
      <c r="L5608">
        <v>106</v>
      </c>
      <c r="M5608">
        <v>11</v>
      </c>
      <c r="N5608">
        <v>4</v>
      </c>
      <c r="O5608">
        <v>0.15</v>
      </c>
      <c r="P5608">
        <v>2737.82</v>
      </c>
      <c r="Q5608">
        <v>5165.7</v>
      </c>
      <c r="R5608">
        <f>Table1[[#This Row],[OrderQuantity]]*Table1[[#This Row],[UnitPrice]]</f>
        <v>20662.8</v>
      </c>
      <c r="S5608">
        <f>Table1[[#This Row],[OrderQuantity]]*Table1[[#This Row],[UnitCost]]</f>
        <v>10951.28</v>
      </c>
      <c r="T5608">
        <f>Table1[[#This Row],[OrderQuantity]]*Table1[[#This Row],[UnitPrice]]*(1-Table1[[#This Row],[DiscountApplied]]) - (Table1[[#This Row],[OrderQuantity]]*Table1[[#This Row],[UnitCost]])</f>
        <v>6612.0999999999967</v>
      </c>
      <c r="U5608">
        <f>DATEDIF(Table1[[#This Row],[ShipDate]],Table1[[#This Row],[DeliveryDate]],"d")</f>
        <v>7</v>
      </c>
      <c r="V5608" t="str">
        <f t="shared" si="175"/>
        <v>On Time</v>
      </c>
    </row>
    <row r="5609" spans="2:22" x14ac:dyDescent="0.3">
      <c r="B5609" t="str">
        <f t="shared" si="174"/>
        <v>SO-005708</v>
      </c>
      <c r="C5609" t="s">
        <v>16</v>
      </c>
      <c r="D5609" t="s">
        <v>26</v>
      </c>
      <c r="E5609" s="1">
        <v>43800</v>
      </c>
      <c r="F5609" s="1">
        <v>43917</v>
      </c>
      <c r="G5609" s="1">
        <v>43921</v>
      </c>
      <c r="H5609" s="1">
        <v>43923</v>
      </c>
      <c r="I5609" t="s">
        <v>18</v>
      </c>
      <c r="J5609">
        <v>2</v>
      </c>
      <c r="K5609">
        <v>25</v>
      </c>
      <c r="L5609">
        <v>72</v>
      </c>
      <c r="M5609">
        <v>10</v>
      </c>
      <c r="N5609">
        <v>2</v>
      </c>
      <c r="O5609">
        <v>0.15</v>
      </c>
      <c r="P5609">
        <v>2063.13</v>
      </c>
      <c r="Q5609">
        <v>2485.6999999999998</v>
      </c>
      <c r="R5609">
        <f>Table1[[#This Row],[OrderQuantity]]*Table1[[#This Row],[UnitPrice]]</f>
        <v>4971.3999999999996</v>
      </c>
      <c r="S5609">
        <f>Table1[[#This Row],[OrderQuantity]]*Table1[[#This Row],[UnitCost]]</f>
        <v>4126.26</v>
      </c>
      <c r="T5609">
        <f>Table1[[#This Row],[OrderQuantity]]*Table1[[#This Row],[UnitPrice]]*(1-Table1[[#This Row],[DiscountApplied]]) - (Table1[[#This Row],[OrderQuantity]]*Table1[[#This Row],[UnitCost]])</f>
        <v>99.429999999999382</v>
      </c>
      <c r="U5609">
        <f>DATEDIF(Table1[[#This Row],[ShipDate]],Table1[[#This Row],[DeliveryDate]],"d")</f>
        <v>2</v>
      </c>
      <c r="V5609" t="str">
        <f t="shared" si="175"/>
        <v>On Time</v>
      </c>
    </row>
    <row r="5610" spans="2:22" x14ac:dyDescent="0.3">
      <c r="B5610" t="str">
        <f t="shared" si="174"/>
        <v>SO-005709</v>
      </c>
      <c r="C5610" t="s">
        <v>22</v>
      </c>
      <c r="D5610" t="s">
        <v>23</v>
      </c>
      <c r="E5610" s="1">
        <v>43800</v>
      </c>
      <c r="F5610" s="1">
        <v>43918</v>
      </c>
      <c r="G5610" s="1">
        <v>43928</v>
      </c>
      <c r="H5610" s="1">
        <v>43936</v>
      </c>
      <c r="I5610" t="s">
        <v>18</v>
      </c>
      <c r="J5610">
        <v>27</v>
      </c>
      <c r="K5610">
        <v>19</v>
      </c>
      <c r="L5610">
        <v>275</v>
      </c>
      <c r="M5610">
        <v>27</v>
      </c>
      <c r="N5610">
        <v>3</v>
      </c>
      <c r="O5610">
        <v>0.1</v>
      </c>
      <c r="P5610">
        <v>846.61</v>
      </c>
      <c r="Q5610">
        <v>1045.2</v>
      </c>
      <c r="R5610">
        <f>Table1[[#This Row],[OrderQuantity]]*Table1[[#This Row],[UnitPrice]]</f>
        <v>3135.6000000000004</v>
      </c>
      <c r="S5610">
        <f>Table1[[#This Row],[OrderQuantity]]*Table1[[#This Row],[UnitCost]]</f>
        <v>2539.83</v>
      </c>
      <c r="T5610">
        <f>Table1[[#This Row],[OrderQuantity]]*Table1[[#This Row],[UnitPrice]]*(1-Table1[[#This Row],[DiscountApplied]]) - (Table1[[#This Row],[OrderQuantity]]*Table1[[#This Row],[UnitCost]])</f>
        <v>282.21000000000049</v>
      </c>
      <c r="U5610">
        <f>DATEDIF(Table1[[#This Row],[ShipDate]],Table1[[#This Row],[DeliveryDate]],"d")</f>
        <v>8</v>
      </c>
      <c r="V5610" t="str">
        <f t="shared" si="175"/>
        <v>Late</v>
      </c>
    </row>
    <row r="5611" spans="2:22" x14ac:dyDescent="0.3">
      <c r="B5611" t="str">
        <f t="shared" si="174"/>
        <v>SO-005710</v>
      </c>
      <c r="C5611" t="s">
        <v>22</v>
      </c>
      <c r="D5611" t="s">
        <v>26</v>
      </c>
      <c r="E5611" s="1">
        <v>43800</v>
      </c>
      <c r="F5611" s="1">
        <v>43918</v>
      </c>
      <c r="G5611" s="1">
        <v>43930</v>
      </c>
      <c r="H5611" s="1">
        <v>43931</v>
      </c>
      <c r="I5611" t="s">
        <v>18</v>
      </c>
      <c r="J5611">
        <v>27</v>
      </c>
      <c r="K5611">
        <v>20</v>
      </c>
      <c r="L5611">
        <v>79</v>
      </c>
      <c r="M5611">
        <v>34</v>
      </c>
      <c r="N5611">
        <v>2</v>
      </c>
      <c r="O5611">
        <v>0.08</v>
      </c>
      <c r="P5611">
        <v>1532.96</v>
      </c>
      <c r="Q5611">
        <v>2358.4</v>
      </c>
      <c r="R5611">
        <f>Table1[[#This Row],[OrderQuantity]]*Table1[[#This Row],[UnitPrice]]</f>
        <v>4716.8</v>
      </c>
      <c r="S5611">
        <f>Table1[[#This Row],[OrderQuantity]]*Table1[[#This Row],[UnitCost]]</f>
        <v>3065.92</v>
      </c>
      <c r="T5611">
        <f>Table1[[#This Row],[OrderQuantity]]*Table1[[#This Row],[UnitPrice]]*(1-Table1[[#This Row],[DiscountApplied]]) - (Table1[[#This Row],[OrderQuantity]]*Table1[[#This Row],[UnitCost]])</f>
        <v>1273.5360000000001</v>
      </c>
      <c r="U5611">
        <f>DATEDIF(Table1[[#This Row],[ShipDate]],Table1[[#This Row],[DeliveryDate]],"d")</f>
        <v>1</v>
      </c>
      <c r="V5611" t="str">
        <f t="shared" si="175"/>
        <v>On Time</v>
      </c>
    </row>
    <row r="5612" spans="2:22" x14ac:dyDescent="0.3">
      <c r="B5612" t="str">
        <f t="shared" si="174"/>
        <v>SO-005711</v>
      </c>
      <c r="C5612" t="s">
        <v>21</v>
      </c>
      <c r="D5612" t="s">
        <v>17</v>
      </c>
      <c r="E5612" s="1">
        <v>43800</v>
      </c>
      <c r="F5612" s="1">
        <v>43918</v>
      </c>
      <c r="G5612" s="1">
        <v>43939</v>
      </c>
      <c r="H5612" s="1">
        <v>43943</v>
      </c>
      <c r="I5612" t="s">
        <v>18</v>
      </c>
      <c r="J5612">
        <v>23</v>
      </c>
      <c r="K5612">
        <v>8</v>
      </c>
      <c r="L5612">
        <v>229</v>
      </c>
      <c r="M5612">
        <v>44</v>
      </c>
      <c r="N5612">
        <v>2</v>
      </c>
      <c r="O5612">
        <v>0.1</v>
      </c>
      <c r="P5612">
        <v>751.74</v>
      </c>
      <c r="Q5612">
        <v>1252.9000000000001</v>
      </c>
      <c r="R5612">
        <f>Table1[[#This Row],[OrderQuantity]]*Table1[[#This Row],[UnitPrice]]</f>
        <v>2505.8000000000002</v>
      </c>
      <c r="S5612">
        <f>Table1[[#This Row],[OrderQuantity]]*Table1[[#This Row],[UnitCost]]</f>
        <v>1503.48</v>
      </c>
      <c r="T5612">
        <f>Table1[[#This Row],[OrderQuantity]]*Table1[[#This Row],[UnitPrice]]*(1-Table1[[#This Row],[DiscountApplied]]) - (Table1[[#This Row],[OrderQuantity]]*Table1[[#This Row],[UnitCost]])</f>
        <v>751.74000000000024</v>
      </c>
      <c r="U5612">
        <f>DATEDIF(Table1[[#This Row],[ShipDate]],Table1[[#This Row],[DeliveryDate]],"d")</f>
        <v>4</v>
      </c>
      <c r="V5612" t="str">
        <f t="shared" si="175"/>
        <v>On Time</v>
      </c>
    </row>
    <row r="5613" spans="2:22" x14ac:dyDescent="0.3">
      <c r="B5613" t="str">
        <f t="shared" si="174"/>
        <v>SO-005712</v>
      </c>
      <c r="C5613" t="s">
        <v>21</v>
      </c>
      <c r="D5613" t="s">
        <v>20</v>
      </c>
      <c r="E5613" s="1">
        <v>43800</v>
      </c>
      <c r="F5613" s="1">
        <v>43918</v>
      </c>
      <c r="G5613" s="1">
        <v>43938</v>
      </c>
      <c r="H5613" s="1">
        <v>43947</v>
      </c>
      <c r="I5613" t="s">
        <v>18</v>
      </c>
      <c r="J5613">
        <v>21</v>
      </c>
      <c r="K5613">
        <v>18</v>
      </c>
      <c r="L5613">
        <v>149</v>
      </c>
      <c r="M5613">
        <v>4</v>
      </c>
      <c r="N5613">
        <v>3</v>
      </c>
      <c r="O5613">
        <v>0.05</v>
      </c>
      <c r="P5613">
        <v>825.71</v>
      </c>
      <c r="Q5613">
        <v>1058.5999999999999</v>
      </c>
      <c r="R5613">
        <f>Table1[[#This Row],[OrderQuantity]]*Table1[[#This Row],[UnitPrice]]</f>
        <v>3175.7999999999997</v>
      </c>
      <c r="S5613">
        <f>Table1[[#This Row],[OrderQuantity]]*Table1[[#This Row],[UnitCost]]</f>
        <v>2477.13</v>
      </c>
      <c r="T5613">
        <f>Table1[[#This Row],[OrderQuantity]]*Table1[[#This Row],[UnitPrice]]*(1-Table1[[#This Row],[DiscountApplied]]) - (Table1[[#This Row],[OrderQuantity]]*Table1[[#This Row],[UnitCost]])</f>
        <v>539.87999999999965</v>
      </c>
      <c r="U5613">
        <f>DATEDIF(Table1[[#This Row],[ShipDate]],Table1[[#This Row],[DeliveryDate]],"d")</f>
        <v>9</v>
      </c>
      <c r="V5613" t="str">
        <f t="shared" si="175"/>
        <v>Late</v>
      </c>
    </row>
    <row r="5614" spans="2:22" x14ac:dyDescent="0.3">
      <c r="B5614" t="str">
        <f t="shared" si="174"/>
        <v>SO-005713</v>
      </c>
      <c r="C5614" t="s">
        <v>21</v>
      </c>
      <c r="D5614" t="s">
        <v>23</v>
      </c>
      <c r="E5614" s="1">
        <v>43800</v>
      </c>
      <c r="F5614" s="1">
        <v>43918</v>
      </c>
      <c r="G5614" s="1">
        <v>43941</v>
      </c>
      <c r="H5614" s="1">
        <v>43948</v>
      </c>
      <c r="I5614" t="s">
        <v>18</v>
      </c>
      <c r="J5614">
        <v>21</v>
      </c>
      <c r="K5614">
        <v>22</v>
      </c>
      <c r="L5614">
        <v>263</v>
      </c>
      <c r="M5614">
        <v>6</v>
      </c>
      <c r="N5614">
        <v>7</v>
      </c>
      <c r="O5614">
        <v>0.2</v>
      </c>
      <c r="P5614">
        <v>1387.3</v>
      </c>
      <c r="Q5614">
        <v>2391.9</v>
      </c>
      <c r="R5614">
        <f>Table1[[#This Row],[OrderQuantity]]*Table1[[#This Row],[UnitPrice]]</f>
        <v>16743.3</v>
      </c>
      <c r="S5614">
        <f>Table1[[#This Row],[OrderQuantity]]*Table1[[#This Row],[UnitCost]]</f>
        <v>9711.1</v>
      </c>
      <c r="T5614">
        <f>Table1[[#This Row],[OrderQuantity]]*Table1[[#This Row],[UnitPrice]]*(1-Table1[[#This Row],[DiscountApplied]]) - (Table1[[#This Row],[OrderQuantity]]*Table1[[#This Row],[UnitCost]])</f>
        <v>3683.5399999999991</v>
      </c>
      <c r="U5614">
        <f>DATEDIF(Table1[[#This Row],[ShipDate]],Table1[[#This Row],[DeliveryDate]],"d")</f>
        <v>7</v>
      </c>
      <c r="V5614" t="str">
        <f t="shared" si="175"/>
        <v>On Time</v>
      </c>
    </row>
    <row r="5615" spans="2:22" x14ac:dyDescent="0.3">
      <c r="B5615" t="str">
        <f t="shared" si="174"/>
        <v>SO-005714</v>
      </c>
      <c r="C5615" t="s">
        <v>16</v>
      </c>
      <c r="D5615" t="s">
        <v>23</v>
      </c>
      <c r="E5615" s="1">
        <v>43800</v>
      </c>
      <c r="F5615" s="1">
        <v>43918</v>
      </c>
      <c r="G5615" s="1">
        <v>43931</v>
      </c>
      <c r="H5615" s="1">
        <v>43933</v>
      </c>
      <c r="I5615" t="s">
        <v>18</v>
      </c>
      <c r="J5615">
        <v>4</v>
      </c>
      <c r="K5615">
        <v>24</v>
      </c>
      <c r="L5615">
        <v>276</v>
      </c>
      <c r="M5615">
        <v>40</v>
      </c>
      <c r="N5615">
        <v>4</v>
      </c>
      <c r="O5615">
        <v>0.08</v>
      </c>
      <c r="P5615">
        <v>117.25</v>
      </c>
      <c r="Q5615">
        <v>167.5</v>
      </c>
      <c r="R5615">
        <f>Table1[[#This Row],[OrderQuantity]]*Table1[[#This Row],[UnitPrice]]</f>
        <v>670</v>
      </c>
      <c r="S5615">
        <f>Table1[[#This Row],[OrderQuantity]]*Table1[[#This Row],[UnitCost]]</f>
        <v>469</v>
      </c>
      <c r="T5615">
        <f>Table1[[#This Row],[OrderQuantity]]*Table1[[#This Row],[UnitPrice]]*(1-Table1[[#This Row],[DiscountApplied]]) - (Table1[[#This Row],[OrderQuantity]]*Table1[[#This Row],[UnitCost]])</f>
        <v>147.39999999999998</v>
      </c>
      <c r="U5615">
        <f>DATEDIF(Table1[[#This Row],[ShipDate]],Table1[[#This Row],[DeliveryDate]],"d")</f>
        <v>2</v>
      </c>
      <c r="V5615" t="str">
        <f t="shared" si="175"/>
        <v>On Time</v>
      </c>
    </row>
    <row r="5616" spans="2:22" x14ac:dyDescent="0.3">
      <c r="B5616" t="str">
        <f t="shared" si="174"/>
        <v>SO-005715</v>
      </c>
      <c r="C5616" t="s">
        <v>21</v>
      </c>
      <c r="D5616" t="s">
        <v>25</v>
      </c>
      <c r="E5616" s="1">
        <v>43800</v>
      </c>
      <c r="F5616" s="1">
        <v>43918</v>
      </c>
      <c r="G5616" s="1">
        <v>43925</v>
      </c>
      <c r="H5616" s="1">
        <v>43932</v>
      </c>
      <c r="I5616" t="s">
        <v>18</v>
      </c>
      <c r="J5616">
        <v>25</v>
      </c>
      <c r="K5616">
        <v>13</v>
      </c>
      <c r="L5616">
        <v>340</v>
      </c>
      <c r="M5616">
        <v>26</v>
      </c>
      <c r="N5616">
        <v>8</v>
      </c>
      <c r="O5616">
        <v>0.05</v>
      </c>
      <c r="P5616">
        <v>116.31</v>
      </c>
      <c r="Q5616">
        <v>187.6</v>
      </c>
      <c r="R5616">
        <f>Table1[[#This Row],[OrderQuantity]]*Table1[[#This Row],[UnitPrice]]</f>
        <v>1500.8</v>
      </c>
      <c r="S5616">
        <f>Table1[[#This Row],[OrderQuantity]]*Table1[[#This Row],[UnitCost]]</f>
        <v>930.48</v>
      </c>
      <c r="T5616">
        <f>Table1[[#This Row],[OrderQuantity]]*Table1[[#This Row],[UnitPrice]]*(1-Table1[[#This Row],[DiscountApplied]]) - (Table1[[#This Row],[OrderQuantity]]*Table1[[#This Row],[UnitCost]])</f>
        <v>495.28</v>
      </c>
      <c r="U5616">
        <f>DATEDIF(Table1[[#This Row],[ShipDate]],Table1[[#This Row],[DeliveryDate]],"d")</f>
        <v>7</v>
      </c>
      <c r="V5616" t="str">
        <f t="shared" si="175"/>
        <v>On Time</v>
      </c>
    </row>
    <row r="5617" spans="2:22" x14ac:dyDescent="0.3">
      <c r="B5617" t="str">
        <f t="shared" si="174"/>
        <v>SO-005716</v>
      </c>
      <c r="C5617" t="s">
        <v>16</v>
      </c>
      <c r="D5617" t="s">
        <v>24</v>
      </c>
      <c r="E5617" s="1">
        <v>43800</v>
      </c>
      <c r="F5617" s="1">
        <v>43918</v>
      </c>
      <c r="G5617" s="1">
        <v>43937</v>
      </c>
      <c r="H5617" s="1">
        <v>43940</v>
      </c>
      <c r="I5617" t="s">
        <v>18</v>
      </c>
      <c r="J5617">
        <v>5</v>
      </c>
      <c r="K5617">
        <v>11</v>
      </c>
      <c r="L5617">
        <v>1</v>
      </c>
      <c r="M5617">
        <v>22</v>
      </c>
      <c r="N5617">
        <v>6</v>
      </c>
      <c r="O5617">
        <v>0.05</v>
      </c>
      <c r="P5617">
        <v>189.95</v>
      </c>
      <c r="Q5617">
        <v>234.5</v>
      </c>
      <c r="R5617">
        <f>Table1[[#This Row],[OrderQuantity]]*Table1[[#This Row],[UnitPrice]]</f>
        <v>1407</v>
      </c>
      <c r="S5617">
        <f>Table1[[#This Row],[OrderQuantity]]*Table1[[#This Row],[UnitCost]]</f>
        <v>1139.6999999999998</v>
      </c>
      <c r="T5617">
        <f>Table1[[#This Row],[OrderQuantity]]*Table1[[#This Row],[UnitPrice]]*(1-Table1[[#This Row],[DiscountApplied]]) - (Table1[[#This Row],[OrderQuantity]]*Table1[[#This Row],[UnitCost]])</f>
        <v>196.95000000000005</v>
      </c>
      <c r="U5617">
        <f>DATEDIF(Table1[[#This Row],[ShipDate]],Table1[[#This Row],[DeliveryDate]],"d")</f>
        <v>3</v>
      </c>
      <c r="V5617" t="str">
        <f t="shared" si="175"/>
        <v>On Time</v>
      </c>
    </row>
    <row r="5618" spans="2:22" x14ac:dyDescent="0.3">
      <c r="B5618" t="str">
        <f t="shared" si="174"/>
        <v>SO-005717</v>
      </c>
      <c r="C5618" t="s">
        <v>16</v>
      </c>
      <c r="D5618" t="s">
        <v>17</v>
      </c>
      <c r="E5618" s="1">
        <v>43800</v>
      </c>
      <c r="F5618" s="1">
        <v>43918</v>
      </c>
      <c r="G5618" s="1">
        <v>43933</v>
      </c>
      <c r="H5618" s="1">
        <v>43937</v>
      </c>
      <c r="I5618" t="s">
        <v>18</v>
      </c>
      <c r="J5618">
        <v>1</v>
      </c>
      <c r="K5618">
        <v>29</v>
      </c>
      <c r="L5618">
        <v>246</v>
      </c>
      <c r="M5618">
        <v>24</v>
      </c>
      <c r="N5618">
        <v>5</v>
      </c>
      <c r="O5618">
        <v>0.05</v>
      </c>
      <c r="P5618">
        <v>1518.15</v>
      </c>
      <c r="Q5618">
        <v>1829.1</v>
      </c>
      <c r="R5618">
        <f>Table1[[#This Row],[OrderQuantity]]*Table1[[#This Row],[UnitPrice]]</f>
        <v>9145.5</v>
      </c>
      <c r="S5618">
        <f>Table1[[#This Row],[OrderQuantity]]*Table1[[#This Row],[UnitCost]]</f>
        <v>7590.75</v>
      </c>
      <c r="T5618">
        <f>Table1[[#This Row],[OrderQuantity]]*Table1[[#This Row],[UnitPrice]]*(1-Table1[[#This Row],[DiscountApplied]]) - (Table1[[#This Row],[OrderQuantity]]*Table1[[#This Row],[UnitCost]])</f>
        <v>1097.4750000000004</v>
      </c>
      <c r="U5618">
        <f>DATEDIF(Table1[[#This Row],[ShipDate]],Table1[[#This Row],[DeliveryDate]],"d")</f>
        <v>4</v>
      </c>
      <c r="V5618" t="str">
        <f t="shared" si="175"/>
        <v>On Time</v>
      </c>
    </row>
    <row r="5619" spans="2:22" x14ac:dyDescent="0.3">
      <c r="B5619" t="str">
        <f t="shared" si="174"/>
        <v>SO-005718</v>
      </c>
      <c r="C5619" t="s">
        <v>21</v>
      </c>
      <c r="D5619" t="s">
        <v>25</v>
      </c>
      <c r="E5619" s="1">
        <v>43800</v>
      </c>
      <c r="F5619" s="1">
        <v>43918</v>
      </c>
      <c r="G5619" s="1">
        <v>43933</v>
      </c>
      <c r="H5619" s="1">
        <v>43939</v>
      </c>
      <c r="I5619" t="s">
        <v>18</v>
      </c>
      <c r="J5619">
        <v>24</v>
      </c>
      <c r="K5619">
        <v>12</v>
      </c>
      <c r="L5619">
        <v>331</v>
      </c>
      <c r="M5619">
        <v>14</v>
      </c>
      <c r="N5619">
        <v>5</v>
      </c>
      <c r="O5619">
        <v>0.08</v>
      </c>
      <c r="P5619">
        <v>353.76</v>
      </c>
      <c r="Q5619">
        <v>737</v>
      </c>
      <c r="R5619">
        <f>Table1[[#This Row],[OrderQuantity]]*Table1[[#This Row],[UnitPrice]]</f>
        <v>3685</v>
      </c>
      <c r="S5619">
        <f>Table1[[#This Row],[OrderQuantity]]*Table1[[#This Row],[UnitCost]]</f>
        <v>1768.8</v>
      </c>
      <c r="T5619">
        <f>Table1[[#This Row],[OrderQuantity]]*Table1[[#This Row],[UnitPrice]]*(1-Table1[[#This Row],[DiscountApplied]]) - (Table1[[#This Row],[OrderQuantity]]*Table1[[#This Row],[UnitCost]])</f>
        <v>1621.4000000000003</v>
      </c>
      <c r="U5619">
        <f>DATEDIF(Table1[[#This Row],[ShipDate]],Table1[[#This Row],[DeliveryDate]],"d")</f>
        <v>6</v>
      </c>
      <c r="V5619" t="str">
        <f t="shared" si="175"/>
        <v>On Time</v>
      </c>
    </row>
    <row r="5620" spans="2:22" x14ac:dyDescent="0.3">
      <c r="B5620" t="str">
        <f t="shared" si="174"/>
        <v>SO-005719</v>
      </c>
      <c r="C5620" t="s">
        <v>16</v>
      </c>
      <c r="D5620" t="s">
        <v>17</v>
      </c>
      <c r="E5620" s="1">
        <v>43800</v>
      </c>
      <c r="F5620" s="1">
        <v>43919</v>
      </c>
      <c r="G5620" s="1">
        <v>43935</v>
      </c>
      <c r="H5620" s="1">
        <v>43945</v>
      </c>
      <c r="I5620" t="s">
        <v>18</v>
      </c>
      <c r="J5620">
        <v>5</v>
      </c>
      <c r="K5620">
        <v>38</v>
      </c>
      <c r="L5620">
        <v>257</v>
      </c>
      <c r="M5620">
        <v>30</v>
      </c>
      <c r="N5620">
        <v>5</v>
      </c>
      <c r="O5620">
        <v>0.05</v>
      </c>
      <c r="P5620">
        <v>1740.26</v>
      </c>
      <c r="Q5620">
        <v>2231.1</v>
      </c>
      <c r="R5620">
        <f>Table1[[#This Row],[OrderQuantity]]*Table1[[#This Row],[UnitPrice]]</f>
        <v>11155.5</v>
      </c>
      <c r="S5620">
        <f>Table1[[#This Row],[OrderQuantity]]*Table1[[#This Row],[UnitCost]]</f>
        <v>8701.2999999999993</v>
      </c>
      <c r="T5620">
        <f>Table1[[#This Row],[OrderQuantity]]*Table1[[#This Row],[UnitPrice]]*(1-Table1[[#This Row],[DiscountApplied]]) - (Table1[[#This Row],[OrderQuantity]]*Table1[[#This Row],[UnitCost]])</f>
        <v>1896.4250000000011</v>
      </c>
      <c r="U5620">
        <f>DATEDIF(Table1[[#This Row],[ShipDate]],Table1[[#This Row],[DeliveryDate]],"d")</f>
        <v>10</v>
      </c>
      <c r="V5620" t="str">
        <f t="shared" si="175"/>
        <v>Late</v>
      </c>
    </row>
    <row r="5621" spans="2:22" x14ac:dyDescent="0.3">
      <c r="B5621" t="str">
        <f t="shared" si="174"/>
        <v>SO-005720</v>
      </c>
      <c r="C5621" t="s">
        <v>22</v>
      </c>
      <c r="D5621" t="s">
        <v>20</v>
      </c>
      <c r="E5621" s="1">
        <v>43800</v>
      </c>
      <c r="F5621" s="1">
        <v>43919</v>
      </c>
      <c r="G5621" s="1">
        <v>43934</v>
      </c>
      <c r="H5621" s="1">
        <v>43940</v>
      </c>
      <c r="I5621" t="s">
        <v>18</v>
      </c>
      <c r="J5621">
        <v>28</v>
      </c>
      <c r="K5621">
        <v>26</v>
      </c>
      <c r="L5621">
        <v>104</v>
      </c>
      <c r="M5621">
        <v>11</v>
      </c>
      <c r="N5621">
        <v>2</v>
      </c>
      <c r="O5621">
        <v>0.2</v>
      </c>
      <c r="P5621">
        <v>1608</v>
      </c>
      <c r="Q5621">
        <v>2680</v>
      </c>
      <c r="R5621">
        <f>Table1[[#This Row],[OrderQuantity]]*Table1[[#This Row],[UnitPrice]]</f>
        <v>5360</v>
      </c>
      <c r="S5621">
        <f>Table1[[#This Row],[OrderQuantity]]*Table1[[#This Row],[UnitCost]]</f>
        <v>3216</v>
      </c>
      <c r="T5621">
        <f>Table1[[#This Row],[OrderQuantity]]*Table1[[#This Row],[UnitPrice]]*(1-Table1[[#This Row],[DiscountApplied]]) - (Table1[[#This Row],[OrderQuantity]]*Table1[[#This Row],[UnitCost]])</f>
        <v>1072</v>
      </c>
      <c r="U5621">
        <f>DATEDIF(Table1[[#This Row],[ShipDate]],Table1[[#This Row],[DeliveryDate]],"d")</f>
        <v>6</v>
      </c>
      <c r="V5621" t="str">
        <f t="shared" si="175"/>
        <v>On Time</v>
      </c>
    </row>
    <row r="5622" spans="2:22" x14ac:dyDescent="0.3">
      <c r="B5622" t="str">
        <f t="shared" si="174"/>
        <v>SO-005721</v>
      </c>
      <c r="C5622" t="s">
        <v>19</v>
      </c>
      <c r="D5622" t="s">
        <v>20</v>
      </c>
      <c r="E5622" s="1">
        <v>43800</v>
      </c>
      <c r="F5622" s="1">
        <v>43919</v>
      </c>
      <c r="G5622" s="1">
        <v>43923</v>
      </c>
      <c r="H5622" s="1">
        <v>43929</v>
      </c>
      <c r="I5622" t="s">
        <v>18</v>
      </c>
      <c r="J5622">
        <v>18</v>
      </c>
      <c r="K5622">
        <v>25</v>
      </c>
      <c r="L5622">
        <v>106</v>
      </c>
      <c r="M5622">
        <v>22</v>
      </c>
      <c r="N5622">
        <v>6</v>
      </c>
      <c r="O5622">
        <v>0.1</v>
      </c>
      <c r="P5622">
        <v>3125.15</v>
      </c>
      <c r="Q5622">
        <v>4006.6</v>
      </c>
      <c r="R5622">
        <f>Table1[[#This Row],[OrderQuantity]]*Table1[[#This Row],[UnitPrice]]</f>
        <v>24039.599999999999</v>
      </c>
      <c r="S5622">
        <f>Table1[[#This Row],[OrderQuantity]]*Table1[[#This Row],[UnitCost]]</f>
        <v>18750.900000000001</v>
      </c>
      <c r="T5622">
        <f>Table1[[#This Row],[OrderQuantity]]*Table1[[#This Row],[UnitPrice]]*(1-Table1[[#This Row],[DiscountApplied]]) - (Table1[[#This Row],[OrderQuantity]]*Table1[[#This Row],[UnitCost]])</f>
        <v>2884.739999999998</v>
      </c>
      <c r="U5622">
        <f>DATEDIF(Table1[[#This Row],[ShipDate]],Table1[[#This Row],[DeliveryDate]],"d")</f>
        <v>6</v>
      </c>
      <c r="V5622" t="str">
        <f t="shared" si="175"/>
        <v>On Time</v>
      </c>
    </row>
    <row r="5623" spans="2:22" x14ac:dyDescent="0.3">
      <c r="B5623" t="str">
        <f t="shared" si="174"/>
        <v>SO-005722</v>
      </c>
      <c r="C5623" t="s">
        <v>16</v>
      </c>
      <c r="D5623" t="s">
        <v>25</v>
      </c>
      <c r="E5623" s="1">
        <v>43800</v>
      </c>
      <c r="F5623" s="1">
        <v>43919</v>
      </c>
      <c r="G5623" s="1">
        <v>43928</v>
      </c>
      <c r="H5623" s="1">
        <v>43934</v>
      </c>
      <c r="I5623" t="s">
        <v>18</v>
      </c>
      <c r="J5623">
        <v>6</v>
      </c>
      <c r="K5623">
        <v>13</v>
      </c>
      <c r="L5623">
        <v>346</v>
      </c>
      <c r="M5623">
        <v>45</v>
      </c>
      <c r="N5623">
        <v>6</v>
      </c>
      <c r="O5623">
        <v>0.1</v>
      </c>
      <c r="P5623">
        <v>498.48</v>
      </c>
      <c r="Q5623">
        <v>1038.5</v>
      </c>
      <c r="R5623">
        <f>Table1[[#This Row],[OrderQuantity]]*Table1[[#This Row],[UnitPrice]]</f>
        <v>6231</v>
      </c>
      <c r="S5623">
        <f>Table1[[#This Row],[OrderQuantity]]*Table1[[#This Row],[UnitCost]]</f>
        <v>2990.88</v>
      </c>
      <c r="T5623">
        <f>Table1[[#This Row],[OrderQuantity]]*Table1[[#This Row],[UnitPrice]]*(1-Table1[[#This Row],[DiscountApplied]]) - (Table1[[#This Row],[OrderQuantity]]*Table1[[#This Row],[UnitCost]])</f>
        <v>2617.0200000000004</v>
      </c>
      <c r="U5623">
        <f>DATEDIF(Table1[[#This Row],[ShipDate]],Table1[[#This Row],[DeliveryDate]],"d")</f>
        <v>6</v>
      </c>
      <c r="V5623" t="str">
        <f t="shared" si="175"/>
        <v>On Time</v>
      </c>
    </row>
    <row r="5624" spans="2:22" x14ac:dyDescent="0.3">
      <c r="B5624" t="str">
        <f t="shared" si="174"/>
        <v>SO-005723</v>
      </c>
      <c r="C5624" t="s">
        <v>21</v>
      </c>
      <c r="D5624" t="s">
        <v>24</v>
      </c>
      <c r="E5624" s="1">
        <v>43800</v>
      </c>
      <c r="F5624" s="1">
        <v>43919</v>
      </c>
      <c r="G5624" s="1">
        <v>43936</v>
      </c>
      <c r="H5624" s="1">
        <v>43939</v>
      </c>
      <c r="I5624" t="s">
        <v>18</v>
      </c>
      <c r="J5624">
        <v>25</v>
      </c>
      <c r="K5624">
        <v>29</v>
      </c>
      <c r="L5624">
        <v>57</v>
      </c>
      <c r="M5624">
        <v>13</v>
      </c>
      <c r="N5624">
        <v>8</v>
      </c>
      <c r="O5624">
        <v>0.08</v>
      </c>
      <c r="P5624">
        <v>80.67</v>
      </c>
      <c r="Q5624">
        <v>187.6</v>
      </c>
      <c r="R5624">
        <f>Table1[[#This Row],[OrderQuantity]]*Table1[[#This Row],[UnitPrice]]</f>
        <v>1500.8</v>
      </c>
      <c r="S5624">
        <f>Table1[[#This Row],[OrderQuantity]]*Table1[[#This Row],[UnitCost]]</f>
        <v>645.36</v>
      </c>
      <c r="T5624">
        <f>Table1[[#This Row],[OrderQuantity]]*Table1[[#This Row],[UnitPrice]]*(1-Table1[[#This Row],[DiscountApplied]]) - (Table1[[#This Row],[OrderQuantity]]*Table1[[#This Row],[UnitCost]])</f>
        <v>735.37600000000009</v>
      </c>
      <c r="U5624">
        <f>DATEDIF(Table1[[#This Row],[ShipDate]],Table1[[#This Row],[DeliveryDate]],"d")</f>
        <v>3</v>
      </c>
      <c r="V5624" t="str">
        <f t="shared" si="175"/>
        <v>On Time</v>
      </c>
    </row>
    <row r="5625" spans="2:22" x14ac:dyDescent="0.3">
      <c r="B5625" t="str">
        <f t="shared" si="174"/>
        <v>SO-005724</v>
      </c>
      <c r="C5625" t="s">
        <v>21</v>
      </c>
      <c r="D5625" t="s">
        <v>20</v>
      </c>
      <c r="E5625" s="1">
        <v>43800</v>
      </c>
      <c r="F5625" s="1">
        <v>43919</v>
      </c>
      <c r="G5625" s="1">
        <v>43941</v>
      </c>
      <c r="H5625" s="1">
        <v>43942</v>
      </c>
      <c r="I5625" t="s">
        <v>18</v>
      </c>
      <c r="J5625">
        <v>25</v>
      </c>
      <c r="K5625">
        <v>43</v>
      </c>
      <c r="L5625">
        <v>157</v>
      </c>
      <c r="M5625">
        <v>30</v>
      </c>
      <c r="N5625">
        <v>5</v>
      </c>
      <c r="O5625">
        <v>0.1</v>
      </c>
      <c r="P5625">
        <v>386.12</v>
      </c>
      <c r="Q5625">
        <v>757.1</v>
      </c>
      <c r="R5625">
        <f>Table1[[#This Row],[OrderQuantity]]*Table1[[#This Row],[UnitPrice]]</f>
        <v>3785.5</v>
      </c>
      <c r="S5625">
        <f>Table1[[#This Row],[OrderQuantity]]*Table1[[#This Row],[UnitCost]]</f>
        <v>1930.6</v>
      </c>
      <c r="T5625">
        <f>Table1[[#This Row],[OrderQuantity]]*Table1[[#This Row],[UnitPrice]]*(1-Table1[[#This Row],[DiscountApplied]]) - (Table1[[#This Row],[OrderQuantity]]*Table1[[#This Row],[UnitCost]])</f>
        <v>1476.3500000000004</v>
      </c>
      <c r="U5625">
        <f>DATEDIF(Table1[[#This Row],[ShipDate]],Table1[[#This Row],[DeliveryDate]],"d")</f>
        <v>1</v>
      </c>
      <c r="V5625" t="str">
        <f t="shared" si="175"/>
        <v>On Time</v>
      </c>
    </row>
    <row r="5626" spans="2:22" x14ac:dyDescent="0.3">
      <c r="B5626" t="str">
        <f t="shared" si="174"/>
        <v>SO-005725</v>
      </c>
      <c r="C5626" t="s">
        <v>16</v>
      </c>
      <c r="D5626" t="s">
        <v>17</v>
      </c>
      <c r="E5626" s="1">
        <v>43800</v>
      </c>
      <c r="F5626" s="1">
        <v>43919</v>
      </c>
      <c r="G5626" s="1">
        <v>43934</v>
      </c>
      <c r="H5626" s="1">
        <v>43940</v>
      </c>
      <c r="I5626" t="s">
        <v>18</v>
      </c>
      <c r="J5626">
        <v>7</v>
      </c>
      <c r="K5626">
        <v>23</v>
      </c>
      <c r="L5626">
        <v>212</v>
      </c>
      <c r="M5626">
        <v>22</v>
      </c>
      <c r="N5626">
        <v>3</v>
      </c>
      <c r="O5626">
        <v>0.2</v>
      </c>
      <c r="P5626">
        <v>360.19</v>
      </c>
      <c r="Q5626">
        <v>857.6</v>
      </c>
      <c r="R5626">
        <f>Table1[[#This Row],[OrderQuantity]]*Table1[[#This Row],[UnitPrice]]</f>
        <v>2572.8000000000002</v>
      </c>
      <c r="S5626">
        <f>Table1[[#This Row],[OrderQuantity]]*Table1[[#This Row],[UnitCost]]</f>
        <v>1080.57</v>
      </c>
      <c r="T5626">
        <f>Table1[[#This Row],[OrderQuantity]]*Table1[[#This Row],[UnitPrice]]*(1-Table1[[#This Row],[DiscountApplied]]) - (Table1[[#This Row],[OrderQuantity]]*Table1[[#This Row],[UnitCost]])</f>
        <v>977.6700000000003</v>
      </c>
      <c r="U5626">
        <f>DATEDIF(Table1[[#This Row],[ShipDate]],Table1[[#This Row],[DeliveryDate]],"d")</f>
        <v>6</v>
      </c>
      <c r="V5626" t="str">
        <f t="shared" si="175"/>
        <v>On Time</v>
      </c>
    </row>
    <row r="5627" spans="2:22" x14ac:dyDescent="0.3">
      <c r="B5627" t="str">
        <f t="shared" si="174"/>
        <v>SO-005726</v>
      </c>
      <c r="C5627" t="s">
        <v>19</v>
      </c>
      <c r="D5627" t="s">
        <v>24</v>
      </c>
      <c r="E5627" s="1">
        <v>43800</v>
      </c>
      <c r="F5627" s="1">
        <v>43919</v>
      </c>
      <c r="G5627" s="1">
        <v>43923</v>
      </c>
      <c r="H5627" s="1">
        <v>43924</v>
      </c>
      <c r="I5627" t="s">
        <v>18</v>
      </c>
      <c r="J5627">
        <v>19</v>
      </c>
      <c r="K5627">
        <v>33</v>
      </c>
      <c r="L5627">
        <v>56</v>
      </c>
      <c r="M5627">
        <v>23</v>
      </c>
      <c r="N5627">
        <v>7</v>
      </c>
      <c r="O5627">
        <v>0.08</v>
      </c>
      <c r="P5627">
        <v>4268.84</v>
      </c>
      <c r="Q5627">
        <v>5768.7</v>
      </c>
      <c r="R5627">
        <f>Table1[[#This Row],[OrderQuantity]]*Table1[[#This Row],[UnitPrice]]</f>
        <v>40380.9</v>
      </c>
      <c r="S5627">
        <f>Table1[[#This Row],[OrderQuantity]]*Table1[[#This Row],[UnitCost]]</f>
        <v>29881.88</v>
      </c>
      <c r="T5627">
        <f>Table1[[#This Row],[OrderQuantity]]*Table1[[#This Row],[UnitPrice]]*(1-Table1[[#This Row],[DiscountApplied]]) - (Table1[[#This Row],[OrderQuantity]]*Table1[[#This Row],[UnitCost]])</f>
        <v>7268.5479999999989</v>
      </c>
      <c r="U5627">
        <f>DATEDIF(Table1[[#This Row],[ShipDate]],Table1[[#This Row],[DeliveryDate]],"d")</f>
        <v>1</v>
      </c>
      <c r="V5627" t="str">
        <f t="shared" si="175"/>
        <v>On Time</v>
      </c>
    </row>
    <row r="5628" spans="2:22" x14ac:dyDescent="0.3">
      <c r="B5628" t="str">
        <f t="shared" si="174"/>
        <v>SO-005727</v>
      </c>
      <c r="C5628" t="s">
        <v>21</v>
      </c>
      <c r="D5628" t="s">
        <v>20</v>
      </c>
      <c r="E5628" s="1">
        <v>43800</v>
      </c>
      <c r="F5628" s="1">
        <v>43919</v>
      </c>
      <c r="G5628" s="1">
        <v>43925</v>
      </c>
      <c r="H5628" s="1">
        <v>43934</v>
      </c>
      <c r="I5628" t="s">
        <v>18</v>
      </c>
      <c r="J5628">
        <v>22</v>
      </c>
      <c r="K5628">
        <v>40</v>
      </c>
      <c r="L5628">
        <v>196</v>
      </c>
      <c r="M5628">
        <v>18</v>
      </c>
      <c r="N5628">
        <v>4</v>
      </c>
      <c r="O5628">
        <v>0.05</v>
      </c>
      <c r="P5628">
        <v>1695.64</v>
      </c>
      <c r="Q5628">
        <v>2291.4</v>
      </c>
      <c r="R5628">
        <f>Table1[[#This Row],[OrderQuantity]]*Table1[[#This Row],[UnitPrice]]</f>
        <v>9165.6</v>
      </c>
      <c r="S5628">
        <f>Table1[[#This Row],[OrderQuantity]]*Table1[[#This Row],[UnitCost]]</f>
        <v>6782.56</v>
      </c>
      <c r="T5628">
        <f>Table1[[#This Row],[OrderQuantity]]*Table1[[#This Row],[UnitPrice]]*(1-Table1[[#This Row],[DiscountApplied]]) - (Table1[[#This Row],[OrderQuantity]]*Table1[[#This Row],[UnitCost]])</f>
        <v>1924.7599999999993</v>
      </c>
      <c r="U5628">
        <f>DATEDIF(Table1[[#This Row],[ShipDate]],Table1[[#This Row],[DeliveryDate]],"d")</f>
        <v>9</v>
      </c>
      <c r="V5628" t="str">
        <f t="shared" si="175"/>
        <v>Late</v>
      </c>
    </row>
    <row r="5629" spans="2:22" x14ac:dyDescent="0.3">
      <c r="B5629" t="str">
        <f t="shared" si="174"/>
        <v>SO-005728</v>
      </c>
      <c r="C5629" t="s">
        <v>19</v>
      </c>
      <c r="D5629" t="s">
        <v>20</v>
      </c>
      <c r="E5629" s="1">
        <v>43800</v>
      </c>
      <c r="F5629" s="1">
        <v>43919</v>
      </c>
      <c r="G5629" s="1">
        <v>43945</v>
      </c>
      <c r="H5629" s="1">
        <v>43950</v>
      </c>
      <c r="I5629" t="s">
        <v>18</v>
      </c>
      <c r="J5629">
        <v>13</v>
      </c>
      <c r="K5629">
        <v>9</v>
      </c>
      <c r="L5629">
        <v>192</v>
      </c>
      <c r="M5629">
        <v>28</v>
      </c>
      <c r="N5629">
        <v>4</v>
      </c>
      <c r="O5629">
        <v>0.1</v>
      </c>
      <c r="P5629">
        <v>444.21</v>
      </c>
      <c r="Q5629">
        <v>871</v>
      </c>
      <c r="R5629">
        <f>Table1[[#This Row],[OrderQuantity]]*Table1[[#This Row],[UnitPrice]]</f>
        <v>3484</v>
      </c>
      <c r="S5629">
        <f>Table1[[#This Row],[OrderQuantity]]*Table1[[#This Row],[UnitCost]]</f>
        <v>1776.84</v>
      </c>
      <c r="T5629">
        <f>Table1[[#This Row],[OrderQuantity]]*Table1[[#This Row],[UnitPrice]]*(1-Table1[[#This Row],[DiscountApplied]]) - (Table1[[#This Row],[OrderQuantity]]*Table1[[#This Row],[UnitCost]])</f>
        <v>1358.76</v>
      </c>
      <c r="U5629">
        <f>DATEDIF(Table1[[#This Row],[ShipDate]],Table1[[#This Row],[DeliveryDate]],"d")</f>
        <v>5</v>
      </c>
      <c r="V5629" t="str">
        <f t="shared" si="175"/>
        <v>On Time</v>
      </c>
    </row>
    <row r="5630" spans="2:22" x14ac:dyDescent="0.3">
      <c r="B5630" t="str">
        <f t="shared" si="174"/>
        <v>SO-005729</v>
      </c>
      <c r="C5630" t="s">
        <v>22</v>
      </c>
      <c r="D5630" t="s">
        <v>23</v>
      </c>
      <c r="E5630" s="1">
        <v>43800</v>
      </c>
      <c r="F5630" s="1">
        <v>43919</v>
      </c>
      <c r="G5630" s="1">
        <v>43929</v>
      </c>
      <c r="H5630" s="1">
        <v>43939</v>
      </c>
      <c r="I5630" t="s">
        <v>18</v>
      </c>
      <c r="J5630">
        <v>26</v>
      </c>
      <c r="K5630">
        <v>36</v>
      </c>
      <c r="L5630">
        <v>311</v>
      </c>
      <c r="M5630">
        <v>6</v>
      </c>
      <c r="N5630">
        <v>2</v>
      </c>
      <c r="O5630">
        <v>0.4</v>
      </c>
      <c r="P5630">
        <v>1836.34</v>
      </c>
      <c r="Q5630">
        <v>3825.7</v>
      </c>
      <c r="R5630">
        <f>Table1[[#This Row],[OrderQuantity]]*Table1[[#This Row],[UnitPrice]]</f>
        <v>7651.4</v>
      </c>
      <c r="S5630">
        <f>Table1[[#This Row],[OrderQuantity]]*Table1[[#This Row],[UnitCost]]</f>
        <v>3672.68</v>
      </c>
      <c r="T5630">
        <f>Table1[[#This Row],[OrderQuantity]]*Table1[[#This Row],[UnitPrice]]*(1-Table1[[#This Row],[DiscountApplied]]) - (Table1[[#This Row],[OrderQuantity]]*Table1[[#This Row],[UnitCost]])</f>
        <v>918.1599999999994</v>
      </c>
      <c r="U5630">
        <f>DATEDIF(Table1[[#This Row],[ShipDate]],Table1[[#This Row],[DeliveryDate]],"d")</f>
        <v>10</v>
      </c>
      <c r="V5630" t="str">
        <f t="shared" si="175"/>
        <v>Late</v>
      </c>
    </row>
    <row r="5631" spans="2:22" x14ac:dyDescent="0.3">
      <c r="B5631" t="str">
        <f t="shared" si="174"/>
        <v>SO-005730</v>
      </c>
      <c r="C5631" t="s">
        <v>19</v>
      </c>
      <c r="D5631" t="s">
        <v>25</v>
      </c>
      <c r="E5631" s="1">
        <v>43800</v>
      </c>
      <c r="F5631" s="1">
        <v>43919</v>
      </c>
      <c r="G5631" s="1">
        <v>43947</v>
      </c>
      <c r="H5631" s="1">
        <v>43952</v>
      </c>
      <c r="I5631" t="s">
        <v>18</v>
      </c>
      <c r="J5631">
        <v>19</v>
      </c>
      <c r="K5631">
        <v>22</v>
      </c>
      <c r="L5631">
        <v>342</v>
      </c>
      <c r="M5631">
        <v>4</v>
      </c>
      <c r="N5631">
        <v>6</v>
      </c>
      <c r="O5631">
        <v>0.4</v>
      </c>
      <c r="P5631">
        <v>3339.41</v>
      </c>
      <c r="Q5631">
        <v>6184.1</v>
      </c>
      <c r="R5631">
        <f>Table1[[#This Row],[OrderQuantity]]*Table1[[#This Row],[UnitPrice]]</f>
        <v>37104.600000000006</v>
      </c>
      <c r="S5631">
        <f>Table1[[#This Row],[OrderQuantity]]*Table1[[#This Row],[UnitCost]]</f>
        <v>20036.46</v>
      </c>
      <c r="T5631">
        <f>Table1[[#This Row],[OrderQuantity]]*Table1[[#This Row],[UnitPrice]]*(1-Table1[[#This Row],[DiscountApplied]]) - (Table1[[#This Row],[OrderQuantity]]*Table1[[#This Row],[UnitCost]])</f>
        <v>2226.3000000000029</v>
      </c>
      <c r="U5631">
        <f>DATEDIF(Table1[[#This Row],[ShipDate]],Table1[[#This Row],[DeliveryDate]],"d")</f>
        <v>5</v>
      </c>
      <c r="V5631" t="str">
        <f t="shared" si="175"/>
        <v>On Time</v>
      </c>
    </row>
    <row r="5632" spans="2:22" x14ac:dyDescent="0.3">
      <c r="B5632" t="str">
        <f t="shared" si="174"/>
        <v>SO-005731</v>
      </c>
      <c r="C5632" t="s">
        <v>16</v>
      </c>
      <c r="D5632" t="s">
        <v>17</v>
      </c>
      <c r="E5632" s="1">
        <v>43800</v>
      </c>
      <c r="F5632" s="1">
        <v>43919</v>
      </c>
      <c r="G5632" s="1">
        <v>43921</v>
      </c>
      <c r="H5632" s="1">
        <v>43931</v>
      </c>
      <c r="I5632" t="s">
        <v>18</v>
      </c>
      <c r="J5632">
        <v>2</v>
      </c>
      <c r="K5632">
        <v>1</v>
      </c>
      <c r="L5632">
        <v>252</v>
      </c>
      <c r="M5632">
        <v>5</v>
      </c>
      <c r="N5632">
        <v>3</v>
      </c>
      <c r="O5632">
        <v>0.08</v>
      </c>
      <c r="P5632">
        <v>1667.09</v>
      </c>
      <c r="Q5632">
        <v>2874.3</v>
      </c>
      <c r="R5632">
        <f>Table1[[#This Row],[OrderQuantity]]*Table1[[#This Row],[UnitPrice]]</f>
        <v>8622.9000000000015</v>
      </c>
      <c r="S5632">
        <f>Table1[[#This Row],[OrderQuantity]]*Table1[[#This Row],[UnitCost]]</f>
        <v>5001.2699999999995</v>
      </c>
      <c r="T5632">
        <f>Table1[[#This Row],[OrderQuantity]]*Table1[[#This Row],[UnitPrice]]*(1-Table1[[#This Row],[DiscountApplied]]) - (Table1[[#This Row],[OrderQuantity]]*Table1[[#This Row],[UnitCost]])</f>
        <v>2931.7980000000025</v>
      </c>
      <c r="U5632">
        <f>DATEDIF(Table1[[#This Row],[ShipDate]],Table1[[#This Row],[DeliveryDate]],"d")</f>
        <v>10</v>
      </c>
      <c r="V5632" t="str">
        <f t="shared" si="175"/>
        <v>Late</v>
      </c>
    </row>
    <row r="5633" spans="2:22" x14ac:dyDescent="0.3">
      <c r="B5633" t="str">
        <f t="shared" si="174"/>
        <v>SO-005732</v>
      </c>
      <c r="C5633" t="s">
        <v>16</v>
      </c>
      <c r="D5633" t="s">
        <v>23</v>
      </c>
      <c r="E5633" s="1">
        <v>43800</v>
      </c>
      <c r="F5633" s="1">
        <v>43920</v>
      </c>
      <c r="G5633" s="1">
        <v>43922</v>
      </c>
      <c r="H5633" s="1">
        <v>43929</v>
      </c>
      <c r="I5633" t="s">
        <v>18</v>
      </c>
      <c r="J5633">
        <v>7</v>
      </c>
      <c r="K5633">
        <v>6</v>
      </c>
      <c r="L5633">
        <v>303</v>
      </c>
      <c r="M5633">
        <v>4</v>
      </c>
      <c r="N5633">
        <v>2</v>
      </c>
      <c r="O5633">
        <v>0.05</v>
      </c>
      <c r="P5633">
        <v>1197.96</v>
      </c>
      <c r="Q5633">
        <v>1996.6</v>
      </c>
      <c r="R5633">
        <f>Table1[[#This Row],[OrderQuantity]]*Table1[[#This Row],[UnitPrice]]</f>
        <v>3993.2</v>
      </c>
      <c r="S5633">
        <f>Table1[[#This Row],[OrderQuantity]]*Table1[[#This Row],[UnitCost]]</f>
        <v>2395.92</v>
      </c>
      <c r="T5633">
        <f>Table1[[#This Row],[OrderQuantity]]*Table1[[#This Row],[UnitPrice]]*(1-Table1[[#This Row],[DiscountApplied]]) - (Table1[[#This Row],[OrderQuantity]]*Table1[[#This Row],[UnitCost]])</f>
        <v>1397.6199999999994</v>
      </c>
      <c r="U5633">
        <f>DATEDIF(Table1[[#This Row],[ShipDate]],Table1[[#This Row],[DeliveryDate]],"d")</f>
        <v>7</v>
      </c>
      <c r="V5633" t="str">
        <f t="shared" si="175"/>
        <v>On Time</v>
      </c>
    </row>
    <row r="5634" spans="2:22" x14ac:dyDescent="0.3">
      <c r="B5634" t="str">
        <f t="shared" ref="B5634:B5697" si="176">"SO-" &amp; TEXT(ROW(B5634)+99,"000000")</f>
        <v>SO-005733</v>
      </c>
      <c r="C5634" t="s">
        <v>21</v>
      </c>
      <c r="D5634" t="s">
        <v>23</v>
      </c>
      <c r="E5634" s="1">
        <v>43800</v>
      </c>
      <c r="F5634" s="1">
        <v>43920</v>
      </c>
      <c r="G5634" s="1">
        <v>43927</v>
      </c>
      <c r="H5634" s="1">
        <v>43931</v>
      </c>
      <c r="I5634" t="s">
        <v>18</v>
      </c>
      <c r="J5634">
        <v>25</v>
      </c>
      <c r="K5634">
        <v>22</v>
      </c>
      <c r="L5634">
        <v>326</v>
      </c>
      <c r="M5634">
        <v>40</v>
      </c>
      <c r="N5634">
        <v>7</v>
      </c>
      <c r="O5634">
        <v>0.08</v>
      </c>
      <c r="P5634">
        <v>1636.14</v>
      </c>
      <c r="Q5634">
        <v>2726.9</v>
      </c>
      <c r="R5634">
        <f>Table1[[#This Row],[OrderQuantity]]*Table1[[#This Row],[UnitPrice]]</f>
        <v>19088.3</v>
      </c>
      <c r="S5634">
        <f>Table1[[#This Row],[OrderQuantity]]*Table1[[#This Row],[UnitCost]]</f>
        <v>11452.980000000001</v>
      </c>
      <c r="T5634">
        <f>Table1[[#This Row],[OrderQuantity]]*Table1[[#This Row],[UnitPrice]]*(1-Table1[[#This Row],[DiscountApplied]]) - (Table1[[#This Row],[OrderQuantity]]*Table1[[#This Row],[UnitCost]])</f>
        <v>6108.2559999999994</v>
      </c>
      <c r="U5634">
        <f>DATEDIF(Table1[[#This Row],[ShipDate]],Table1[[#This Row],[DeliveryDate]],"d")</f>
        <v>4</v>
      </c>
      <c r="V5634" t="str">
        <f t="shared" ref="V5634:V5697" si="177">IF(U5634&gt;7,"Late","On Time")</f>
        <v>On Time</v>
      </c>
    </row>
    <row r="5635" spans="2:22" x14ac:dyDescent="0.3">
      <c r="B5635" t="str">
        <f t="shared" si="176"/>
        <v>SO-005734</v>
      </c>
      <c r="C5635" t="s">
        <v>16</v>
      </c>
      <c r="D5635" t="s">
        <v>26</v>
      </c>
      <c r="E5635" s="1">
        <v>43800</v>
      </c>
      <c r="F5635" s="1">
        <v>43920</v>
      </c>
      <c r="G5635" s="1">
        <v>43946</v>
      </c>
      <c r="H5635" s="1">
        <v>43953</v>
      </c>
      <c r="I5635" t="s">
        <v>18</v>
      </c>
      <c r="J5635">
        <v>3</v>
      </c>
      <c r="K5635">
        <v>49</v>
      </c>
      <c r="L5635">
        <v>76</v>
      </c>
      <c r="M5635">
        <v>28</v>
      </c>
      <c r="N5635">
        <v>3</v>
      </c>
      <c r="O5635">
        <v>0.08</v>
      </c>
      <c r="P5635">
        <v>468.13</v>
      </c>
      <c r="Q5635">
        <v>917.9</v>
      </c>
      <c r="R5635">
        <f>Table1[[#This Row],[OrderQuantity]]*Table1[[#This Row],[UnitPrice]]</f>
        <v>2753.7</v>
      </c>
      <c r="S5635">
        <f>Table1[[#This Row],[OrderQuantity]]*Table1[[#This Row],[UnitCost]]</f>
        <v>1404.3899999999999</v>
      </c>
      <c r="T5635">
        <f>Table1[[#This Row],[OrderQuantity]]*Table1[[#This Row],[UnitPrice]]*(1-Table1[[#This Row],[DiscountApplied]]) - (Table1[[#This Row],[OrderQuantity]]*Table1[[#This Row],[UnitCost]])</f>
        <v>1129.0140000000001</v>
      </c>
      <c r="U5635">
        <f>DATEDIF(Table1[[#This Row],[ShipDate]],Table1[[#This Row],[DeliveryDate]],"d")</f>
        <v>7</v>
      </c>
      <c r="V5635" t="str">
        <f t="shared" si="177"/>
        <v>On Time</v>
      </c>
    </row>
    <row r="5636" spans="2:22" x14ac:dyDescent="0.3">
      <c r="B5636" t="str">
        <f t="shared" si="176"/>
        <v>SO-005735</v>
      </c>
      <c r="C5636" t="s">
        <v>16</v>
      </c>
      <c r="D5636" t="s">
        <v>25</v>
      </c>
      <c r="E5636" s="1">
        <v>43800</v>
      </c>
      <c r="F5636" s="1">
        <v>43920</v>
      </c>
      <c r="G5636" s="1">
        <v>43942</v>
      </c>
      <c r="H5636" s="1">
        <v>43943</v>
      </c>
      <c r="I5636" t="s">
        <v>18</v>
      </c>
      <c r="J5636">
        <v>4</v>
      </c>
      <c r="K5636">
        <v>32</v>
      </c>
      <c r="L5636">
        <v>334</v>
      </c>
      <c r="M5636">
        <v>36</v>
      </c>
      <c r="N5636">
        <v>2</v>
      </c>
      <c r="O5636">
        <v>0.05</v>
      </c>
      <c r="P5636">
        <v>803.2</v>
      </c>
      <c r="Q5636">
        <v>1085.4000000000001</v>
      </c>
      <c r="R5636">
        <f>Table1[[#This Row],[OrderQuantity]]*Table1[[#This Row],[UnitPrice]]</f>
        <v>2170.8000000000002</v>
      </c>
      <c r="S5636">
        <f>Table1[[#This Row],[OrderQuantity]]*Table1[[#This Row],[UnitCost]]</f>
        <v>1606.4</v>
      </c>
      <c r="T5636">
        <f>Table1[[#This Row],[OrderQuantity]]*Table1[[#This Row],[UnitPrice]]*(1-Table1[[#This Row],[DiscountApplied]]) - (Table1[[#This Row],[OrderQuantity]]*Table1[[#This Row],[UnitCost]])</f>
        <v>455.86000000000013</v>
      </c>
      <c r="U5636">
        <f>DATEDIF(Table1[[#This Row],[ShipDate]],Table1[[#This Row],[DeliveryDate]],"d")</f>
        <v>1</v>
      </c>
      <c r="V5636" t="str">
        <f t="shared" si="177"/>
        <v>On Time</v>
      </c>
    </row>
    <row r="5637" spans="2:22" x14ac:dyDescent="0.3">
      <c r="B5637" t="str">
        <f t="shared" si="176"/>
        <v>SO-005736</v>
      </c>
      <c r="C5637" t="s">
        <v>16</v>
      </c>
      <c r="D5637" t="s">
        <v>20</v>
      </c>
      <c r="E5637" s="1">
        <v>43800</v>
      </c>
      <c r="F5637" s="1">
        <v>43920</v>
      </c>
      <c r="G5637" s="1">
        <v>43929</v>
      </c>
      <c r="H5637" s="1">
        <v>43933</v>
      </c>
      <c r="I5637" t="s">
        <v>18</v>
      </c>
      <c r="J5637">
        <v>2</v>
      </c>
      <c r="K5637">
        <v>34</v>
      </c>
      <c r="L5637">
        <v>101</v>
      </c>
      <c r="M5637">
        <v>40</v>
      </c>
      <c r="N5637">
        <v>2</v>
      </c>
      <c r="O5637">
        <v>0.1</v>
      </c>
      <c r="P5637">
        <v>86.83</v>
      </c>
      <c r="Q5637">
        <v>180.9</v>
      </c>
      <c r="R5637">
        <f>Table1[[#This Row],[OrderQuantity]]*Table1[[#This Row],[UnitPrice]]</f>
        <v>361.8</v>
      </c>
      <c r="S5637">
        <f>Table1[[#This Row],[OrderQuantity]]*Table1[[#This Row],[UnitCost]]</f>
        <v>173.66</v>
      </c>
      <c r="T5637">
        <f>Table1[[#This Row],[OrderQuantity]]*Table1[[#This Row],[UnitPrice]]*(1-Table1[[#This Row],[DiscountApplied]]) - (Table1[[#This Row],[OrderQuantity]]*Table1[[#This Row],[UnitCost]])</f>
        <v>151.96</v>
      </c>
      <c r="U5637">
        <f>DATEDIF(Table1[[#This Row],[ShipDate]],Table1[[#This Row],[DeliveryDate]],"d")</f>
        <v>4</v>
      </c>
      <c r="V5637" t="str">
        <f t="shared" si="177"/>
        <v>On Time</v>
      </c>
    </row>
    <row r="5638" spans="2:22" x14ac:dyDescent="0.3">
      <c r="B5638" t="str">
        <f t="shared" si="176"/>
        <v>SO-005737</v>
      </c>
      <c r="C5638" t="s">
        <v>19</v>
      </c>
      <c r="D5638" t="s">
        <v>20</v>
      </c>
      <c r="E5638" s="1">
        <v>43800</v>
      </c>
      <c r="F5638" s="1">
        <v>43920</v>
      </c>
      <c r="G5638" s="1">
        <v>43939</v>
      </c>
      <c r="H5638" s="1">
        <v>43948</v>
      </c>
      <c r="I5638" t="s">
        <v>18</v>
      </c>
      <c r="J5638">
        <v>13</v>
      </c>
      <c r="K5638">
        <v>34</v>
      </c>
      <c r="L5638">
        <v>164</v>
      </c>
      <c r="M5638">
        <v>34</v>
      </c>
      <c r="N5638">
        <v>5</v>
      </c>
      <c r="O5638">
        <v>0.05</v>
      </c>
      <c r="P5638">
        <v>1639.62</v>
      </c>
      <c r="Q5638">
        <v>3564.4</v>
      </c>
      <c r="R5638">
        <f>Table1[[#This Row],[OrderQuantity]]*Table1[[#This Row],[UnitPrice]]</f>
        <v>17822</v>
      </c>
      <c r="S5638">
        <f>Table1[[#This Row],[OrderQuantity]]*Table1[[#This Row],[UnitCost]]</f>
        <v>8198.0999999999985</v>
      </c>
      <c r="T5638">
        <f>Table1[[#This Row],[OrderQuantity]]*Table1[[#This Row],[UnitPrice]]*(1-Table1[[#This Row],[DiscountApplied]]) - (Table1[[#This Row],[OrderQuantity]]*Table1[[#This Row],[UnitCost]])</f>
        <v>8732.7999999999993</v>
      </c>
      <c r="U5638">
        <f>DATEDIF(Table1[[#This Row],[ShipDate]],Table1[[#This Row],[DeliveryDate]],"d")</f>
        <v>9</v>
      </c>
      <c r="V5638" t="str">
        <f t="shared" si="177"/>
        <v>Late</v>
      </c>
    </row>
    <row r="5639" spans="2:22" x14ac:dyDescent="0.3">
      <c r="B5639" t="str">
        <f t="shared" si="176"/>
        <v>SO-005738</v>
      </c>
      <c r="C5639" t="s">
        <v>19</v>
      </c>
      <c r="D5639" t="s">
        <v>24</v>
      </c>
      <c r="E5639" s="1">
        <v>43800</v>
      </c>
      <c r="F5639" s="1">
        <v>43920</v>
      </c>
      <c r="G5639" s="1">
        <v>43941</v>
      </c>
      <c r="H5639" s="1">
        <v>43946</v>
      </c>
      <c r="I5639" t="s">
        <v>18</v>
      </c>
      <c r="J5639">
        <v>14</v>
      </c>
      <c r="K5639">
        <v>40</v>
      </c>
      <c r="L5639">
        <v>22</v>
      </c>
      <c r="M5639">
        <v>39</v>
      </c>
      <c r="N5639">
        <v>7</v>
      </c>
      <c r="O5639">
        <v>0.08</v>
      </c>
      <c r="P5639">
        <v>1735.3</v>
      </c>
      <c r="Q5639">
        <v>2479</v>
      </c>
      <c r="R5639">
        <f>Table1[[#This Row],[OrderQuantity]]*Table1[[#This Row],[UnitPrice]]</f>
        <v>17353</v>
      </c>
      <c r="S5639">
        <f>Table1[[#This Row],[OrderQuantity]]*Table1[[#This Row],[UnitCost]]</f>
        <v>12147.1</v>
      </c>
      <c r="T5639">
        <f>Table1[[#This Row],[OrderQuantity]]*Table1[[#This Row],[UnitPrice]]*(1-Table1[[#This Row],[DiscountApplied]]) - (Table1[[#This Row],[OrderQuantity]]*Table1[[#This Row],[UnitCost]])</f>
        <v>3817.66</v>
      </c>
      <c r="U5639">
        <f>DATEDIF(Table1[[#This Row],[ShipDate]],Table1[[#This Row],[DeliveryDate]],"d")</f>
        <v>5</v>
      </c>
      <c r="V5639" t="str">
        <f t="shared" si="177"/>
        <v>On Time</v>
      </c>
    </row>
    <row r="5640" spans="2:22" x14ac:dyDescent="0.3">
      <c r="B5640" t="str">
        <f t="shared" si="176"/>
        <v>SO-005739</v>
      </c>
      <c r="C5640" t="s">
        <v>21</v>
      </c>
      <c r="D5640" t="s">
        <v>24</v>
      </c>
      <c r="E5640" s="1">
        <v>43800</v>
      </c>
      <c r="F5640" s="1">
        <v>43920</v>
      </c>
      <c r="G5640" s="1">
        <v>43939</v>
      </c>
      <c r="H5640" s="1">
        <v>43946</v>
      </c>
      <c r="I5640" t="s">
        <v>18</v>
      </c>
      <c r="J5640">
        <v>23</v>
      </c>
      <c r="K5640">
        <v>37</v>
      </c>
      <c r="L5640">
        <v>2</v>
      </c>
      <c r="M5640">
        <v>33</v>
      </c>
      <c r="N5640">
        <v>2</v>
      </c>
      <c r="O5640">
        <v>0.08</v>
      </c>
      <c r="P5640">
        <v>600.12</v>
      </c>
      <c r="Q5640">
        <v>1132.3</v>
      </c>
      <c r="R5640">
        <f>Table1[[#This Row],[OrderQuantity]]*Table1[[#This Row],[UnitPrice]]</f>
        <v>2264.6</v>
      </c>
      <c r="S5640">
        <f>Table1[[#This Row],[OrderQuantity]]*Table1[[#This Row],[UnitCost]]</f>
        <v>1200.24</v>
      </c>
      <c r="T5640">
        <f>Table1[[#This Row],[OrderQuantity]]*Table1[[#This Row],[UnitPrice]]*(1-Table1[[#This Row],[DiscountApplied]]) - (Table1[[#This Row],[OrderQuantity]]*Table1[[#This Row],[UnitCost]])</f>
        <v>883.19199999999978</v>
      </c>
      <c r="U5640">
        <f>DATEDIF(Table1[[#This Row],[ShipDate]],Table1[[#This Row],[DeliveryDate]],"d")</f>
        <v>7</v>
      </c>
      <c r="V5640" t="str">
        <f t="shared" si="177"/>
        <v>On Time</v>
      </c>
    </row>
    <row r="5641" spans="2:22" x14ac:dyDescent="0.3">
      <c r="B5641" t="str">
        <f t="shared" si="176"/>
        <v>SO-005740</v>
      </c>
      <c r="C5641" t="s">
        <v>19</v>
      </c>
      <c r="D5641" t="s">
        <v>20</v>
      </c>
      <c r="E5641" s="1">
        <v>43800</v>
      </c>
      <c r="F5641" s="1">
        <v>43920</v>
      </c>
      <c r="G5641" s="1">
        <v>43943</v>
      </c>
      <c r="H5641" s="1">
        <v>43948</v>
      </c>
      <c r="I5641" t="s">
        <v>18</v>
      </c>
      <c r="J5641">
        <v>18</v>
      </c>
      <c r="K5641">
        <v>3</v>
      </c>
      <c r="L5641">
        <v>96</v>
      </c>
      <c r="M5641">
        <v>15</v>
      </c>
      <c r="N5641">
        <v>4</v>
      </c>
      <c r="O5641">
        <v>0.08</v>
      </c>
      <c r="P5641">
        <v>1502.48</v>
      </c>
      <c r="Q5641">
        <v>2311.5</v>
      </c>
      <c r="R5641">
        <f>Table1[[#This Row],[OrderQuantity]]*Table1[[#This Row],[UnitPrice]]</f>
        <v>9246</v>
      </c>
      <c r="S5641">
        <f>Table1[[#This Row],[OrderQuantity]]*Table1[[#This Row],[UnitCost]]</f>
        <v>6009.92</v>
      </c>
      <c r="T5641">
        <f>Table1[[#This Row],[OrderQuantity]]*Table1[[#This Row],[UnitPrice]]*(1-Table1[[#This Row],[DiscountApplied]]) - (Table1[[#This Row],[OrderQuantity]]*Table1[[#This Row],[UnitCost]])</f>
        <v>2496.3999999999996</v>
      </c>
      <c r="U5641">
        <f>DATEDIF(Table1[[#This Row],[ShipDate]],Table1[[#This Row],[DeliveryDate]],"d")</f>
        <v>5</v>
      </c>
      <c r="V5641" t="str">
        <f t="shared" si="177"/>
        <v>On Time</v>
      </c>
    </row>
    <row r="5642" spans="2:22" x14ac:dyDescent="0.3">
      <c r="B5642" t="str">
        <f t="shared" si="176"/>
        <v>SO-005741</v>
      </c>
      <c r="C5642" t="s">
        <v>16</v>
      </c>
      <c r="D5642" t="s">
        <v>25</v>
      </c>
      <c r="E5642" s="1">
        <v>43800</v>
      </c>
      <c r="F5642" s="1">
        <v>43920</v>
      </c>
      <c r="G5642" s="1">
        <v>43934</v>
      </c>
      <c r="H5642" s="1">
        <v>43944</v>
      </c>
      <c r="I5642" t="s">
        <v>18</v>
      </c>
      <c r="J5642">
        <v>12</v>
      </c>
      <c r="K5642">
        <v>43</v>
      </c>
      <c r="L5642">
        <v>336</v>
      </c>
      <c r="M5642">
        <v>31</v>
      </c>
      <c r="N5642">
        <v>2</v>
      </c>
      <c r="O5642">
        <v>0.3</v>
      </c>
      <c r="P5642">
        <v>2207.3200000000002</v>
      </c>
      <c r="Q5642">
        <v>4013.3</v>
      </c>
      <c r="R5642">
        <f>Table1[[#This Row],[OrderQuantity]]*Table1[[#This Row],[UnitPrice]]</f>
        <v>8026.6</v>
      </c>
      <c r="S5642">
        <f>Table1[[#This Row],[OrderQuantity]]*Table1[[#This Row],[UnitCost]]</f>
        <v>4414.6400000000003</v>
      </c>
      <c r="T5642">
        <f>Table1[[#This Row],[OrderQuantity]]*Table1[[#This Row],[UnitPrice]]*(1-Table1[[#This Row],[DiscountApplied]]) - (Table1[[#This Row],[OrderQuantity]]*Table1[[#This Row],[UnitCost]])</f>
        <v>1203.9799999999996</v>
      </c>
      <c r="U5642">
        <f>DATEDIF(Table1[[#This Row],[ShipDate]],Table1[[#This Row],[DeliveryDate]],"d")</f>
        <v>10</v>
      </c>
      <c r="V5642" t="str">
        <f t="shared" si="177"/>
        <v>Late</v>
      </c>
    </row>
    <row r="5643" spans="2:22" x14ac:dyDescent="0.3">
      <c r="B5643" t="str">
        <f t="shared" si="176"/>
        <v>SO-005742</v>
      </c>
      <c r="C5643" t="s">
        <v>16</v>
      </c>
      <c r="D5643" t="s">
        <v>17</v>
      </c>
      <c r="E5643" s="1">
        <v>43800</v>
      </c>
      <c r="F5643" s="1">
        <v>43921</v>
      </c>
      <c r="G5643" s="1">
        <v>43931</v>
      </c>
      <c r="H5643" s="1">
        <v>43940</v>
      </c>
      <c r="I5643" t="s">
        <v>18</v>
      </c>
      <c r="J5643">
        <v>4</v>
      </c>
      <c r="K5643">
        <v>27</v>
      </c>
      <c r="L5643">
        <v>232</v>
      </c>
      <c r="M5643">
        <v>8</v>
      </c>
      <c r="N5643">
        <v>5</v>
      </c>
      <c r="O5643">
        <v>0.08</v>
      </c>
      <c r="P5643">
        <v>1217.93</v>
      </c>
      <c r="Q5643">
        <v>1996.6</v>
      </c>
      <c r="R5643">
        <f>Table1[[#This Row],[OrderQuantity]]*Table1[[#This Row],[UnitPrice]]</f>
        <v>9983</v>
      </c>
      <c r="S5643">
        <f>Table1[[#This Row],[OrderQuantity]]*Table1[[#This Row],[UnitCost]]</f>
        <v>6089.6500000000005</v>
      </c>
      <c r="T5643">
        <f>Table1[[#This Row],[OrderQuantity]]*Table1[[#This Row],[UnitPrice]]*(1-Table1[[#This Row],[DiscountApplied]]) - (Table1[[#This Row],[OrderQuantity]]*Table1[[#This Row],[UnitCost]])</f>
        <v>3094.71</v>
      </c>
      <c r="U5643">
        <f>DATEDIF(Table1[[#This Row],[ShipDate]],Table1[[#This Row],[DeliveryDate]],"d")</f>
        <v>9</v>
      </c>
      <c r="V5643" t="str">
        <f t="shared" si="177"/>
        <v>Late</v>
      </c>
    </row>
    <row r="5644" spans="2:22" x14ac:dyDescent="0.3">
      <c r="B5644" t="str">
        <f t="shared" si="176"/>
        <v>SO-005743</v>
      </c>
      <c r="C5644" t="s">
        <v>19</v>
      </c>
      <c r="D5644" t="s">
        <v>17</v>
      </c>
      <c r="E5644" s="1">
        <v>43800</v>
      </c>
      <c r="F5644" s="1">
        <v>43921</v>
      </c>
      <c r="G5644" s="1">
        <v>43936</v>
      </c>
      <c r="H5644" s="1">
        <v>43939</v>
      </c>
      <c r="I5644" t="s">
        <v>18</v>
      </c>
      <c r="J5644">
        <v>18</v>
      </c>
      <c r="K5644">
        <v>42</v>
      </c>
      <c r="L5644">
        <v>231</v>
      </c>
      <c r="M5644">
        <v>30</v>
      </c>
      <c r="N5644">
        <v>5</v>
      </c>
      <c r="O5644">
        <v>0.05</v>
      </c>
      <c r="P5644">
        <v>493.12</v>
      </c>
      <c r="Q5644">
        <v>1232.8</v>
      </c>
      <c r="R5644">
        <f>Table1[[#This Row],[OrderQuantity]]*Table1[[#This Row],[UnitPrice]]</f>
        <v>6164</v>
      </c>
      <c r="S5644">
        <f>Table1[[#This Row],[OrderQuantity]]*Table1[[#This Row],[UnitCost]]</f>
        <v>2465.6</v>
      </c>
      <c r="T5644">
        <f>Table1[[#This Row],[OrderQuantity]]*Table1[[#This Row],[UnitPrice]]*(1-Table1[[#This Row],[DiscountApplied]]) - (Table1[[#This Row],[OrderQuantity]]*Table1[[#This Row],[UnitCost]])</f>
        <v>3390.1999999999994</v>
      </c>
      <c r="U5644">
        <f>DATEDIF(Table1[[#This Row],[ShipDate]],Table1[[#This Row],[DeliveryDate]],"d")</f>
        <v>3</v>
      </c>
      <c r="V5644" t="str">
        <f t="shared" si="177"/>
        <v>On Time</v>
      </c>
    </row>
    <row r="5645" spans="2:22" x14ac:dyDescent="0.3">
      <c r="B5645" t="str">
        <f t="shared" si="176"/>
        <v>SO-005744</v>
      </c>
      <c r="C5645" t="s">
        <v>16</v>
      </c>
      <c r="D5645" t="s">
        <v>17</v>
      </c>
      <c r="E5645" s="1">
        <v>43800</v>
      </c>
      <c r="F5645" s="1">
        <v>43921</v>
      </c>
      <c r="G5645" s="1">
        <v>43941</v>
      </c>
      <c r="H5645" s="1">
        <v>43951</v>
      </c>
      <c r="I5645" t="s">
        <v>18</v>
      </c>
      <c r="J5645">
        <v>7</v>
      </c>
      <c r="K5645">
        <v>44</v>
      </c>
      <c r="L5645">
        <v>235</v>
      </c>
      <c r="M5645">
        <v>45</v>
      </c>
      <c r="N5645">
        <v>2</v>
      </c>
      <c r="O5645">
        <v>0.1</v>
      </c>
      <c r="P5645">
        <v>1388.51</v>
      </c>
      <c r="Q5645">
        <v>3155.7</v>
      </c>
      <c r="R5645">
        <f>Table1[[#This Row],[OrderQuantity]]*Table1[[#This Row],[UnitPrice]]</f>
        <v>6311.4</v>
      </c>
      <c r="S5645">
        <f>Table1[[#This Row],[OrderQuantity]]*Table1[[#This Row],[UnitCost]]</f>
        <v>2777.02</v>
      </c>
      <c r="T5645">
        <f>Table1[[#This Row],[OrderQuantity]]*Table1[[#This Row],[UnitPrice]]*(1-Table1[[#This Row],[DiscountApplied]]) - (Table1[[#This Row],[OrderQuantity]]*Table1[[#This Row],[UnitCost]])</f>
        <v>2903.2400000000002</v>
      </c>
      <c r="U5645">
        <f>DATEDIF(Table1[[#This Row],[ShipDate]],Table1[[#This Row],[DeliveryDate]],"d")</f>
        <v>10</v>
      </c>
      <c r="V5645" t="str">
        <f t="shared" si="177"/>
        <v>Late</v>
      </c>
    </row>
    <row r="5646" spans="2:22" x14ac:dyDescent="0.3">
      <c r="B5646" t="str">
        <f t="shared" si="176"/>
        <v>SO-005745</v>
      </c>
      <c r="C5646" t="s">
        <v>19</v>
      </c>
      <c r="D5646" t="s">
        <v>20</v>
      </c>
      <c r="E5646" s="1">
        <v>43800</v>
      </c>
      <c r="F5646" s="1">
        <v>43921</v>
      </c>
      <c r="G5646" s="1">
        <v>43947</v>
      </c>
      <c r="H5646" s="1">
        <v>43950</v>
      </c>
      <c r="I5646" t="s">
        <v>18</v>
      </c>
      <c r="J5646">
        <v>13</v>
      </c>
      <c r="K5646">
        <v>11</v>
      </c>
      <c r="L5646">
        <v>105</v>
      </c>
      <c r="M5646">
        <v>34</v>
      </c>
      <c r="N5646">
        <v>2</v>
      </c>
      <c r="O5646">
        <v>0.05</v>
      </c>
      <c r="P5646">
        <v>497.14</v>
      </c>
      <c r="Q5646">
        <v>710.2</v>
      </c>
      <c r="R5646">
        <f>Table1[[#This Row],[OrderQuantity]]*Table1[[#This Row],[UnitPrice]]</f>
        <v>1420.4</v>
      </c>
      <c r="S5646">
        <f>Table1[[#This Row],[OrderQuantity]]*Table1[[#This Row],[UnitCost]]</f>
        <v>994.28</v>
      </c>
      <c r="T5646">
        <f>Table1[[#This Row],[OrderQuantity]]*Table1[[#This Row],[UnitPrice]]*(1-Table1[[#This Row],[DiscountApplied]]) - (Table1[[#This Row],[OrderQuantity]]*Table1[[#This Row],[UnitCost]])</f>
        <v>355.10000000000014</v>
      </c>
      <c r="U5646">
        <f>DATEDIF(Table1[[#This Row],[ShipDate]],Table1[[#This Row],[DeliveryDate]],"d")</f>
        <v>3</v>
      </c>
      <c r="V5646" t="str">
        <f t="shared" si="177"/>
        <v>On Time</v>
      </c>
    </row>
    <row r="5647" spans="2:22" x14ac:dyDescent="0.3">
      <c r="B5647" t="str">
        <f t="shared" si="176"/>
        <v>SO-005746</v>
      </c>
      <c r="C5647" t="s">
        <v>19</v>
      </c>
      <c r="D5647" t="s">
        <v>20</v>
      </c>
      <c r="E5647" s="1">
        <v>43800</v>
      </c>
      <c r="F5647" s="1">
        <v>43921</v>
      </c>
      <c r="G5647" s="1">
        <v>43926</v>
      </c>
      <c r="H5647" s="1">
        <v>43935</v>
      </c>
      <c r="I5647" t="s">
        <v>18</v>
      </c>
      <c r="J5647">
        <v>12</v>
      </c>
      <c r="K5647">
        <v>16</v>
      </c>
      <c r="L5647">
        <v>91</v>
      </c>
      <c r="M5647">
        <v>15</v>
      </c>
      <c r="N5647">
        <v>7</v>
      </c>
      <c r="O5647">
        <v>0.05</v>
      </c>
      <c r="P5647">
        <v>3844.46</v>
      </c>
      <c r="Q5647">
        <v>5058.5</v>
      </c>
      <c r="R5647">
        <f>Table1[[#This Row],[OrderQuantity]]*Table1[[#This Row],[UnitPrice]]</f>
        <v>35409.5</v>
      </c>
      <c r="S5647">
        <f>Table1[[#This Row],[OrderQuantity]]*Table1[[#This Row],[UnitCost]]</f>
        <v>26911.22</v>
      </c>
      <c r="T5647">
        <f>Table1[[#This Row],[OrderQuantity]]*Table1[[#This Row],[UnitPrice]]*(1-Table1[[#This Row],[DiscountApplied]]) - (Table1[[#This Row],[OrderQuantity]]*Table1[[#This Row],[UnitCost]])</f>
        <v>6727.8050000000003</v>
      </c>
      <c r="U5647">
        <f>DATEDIF(Table1[[#This Row],[ShipDate]],Table1[[#This Row],[DeliveryDate]],"d")</f>
        <v>9</v>
      </c>
      <c r="V5647" t="str">
        <f t="shared" si="177"/>
        <v>Late</v>
      </c>
    </row>
    <row r="5648" spans="2:22" x14ac:dyDescent="0.3">
      <c r="B5648" t="str">
        <f t="shared" si="176"/>
        <v>SO-005747</v>
      </c>
      <c r="C5648" t="s">
        <v>19</v>
      </c>
      <c r="D5648" t="s">
        <v>23</v>
      </c>
      <c r="E5648" s="1">
        <v>43800</v>
      </c>
      <c r="F5648" s="1">
        <v>43921</v>
      </c>
      <c r="G5648" s="1">
        <v>43938</v>
      </c>
      <c r="H5648" s="1">
        <v>43941</v>
      </c>
      <c r="I5648" t="s">
        <v>18</v>
      </c>
      <c r="J5648">
        <v>17</v>
      </c>
      <c r="K5648">
        <v>14</v>
      </c>
      <c r="L5648">
        <v>313</v>
      </c>
      <c r="M5648">
        <v>8</v>
      </c>
      <c r="N5648">
        <v>7</v>
      </c>
      <c r="O5648">
        <v>0.05</v>
      </c>
      <c r="P5648">
        <v>747.72</v>
      </c>
      <c r="Q5648">
        <v>1206</v>
      </c>
      <c r="R5648">
        <f>Table1[[#This Row],[OrderQuantity]]*Table1[[#This Row],[UnitPrice]]</f>
        <v>8442</v>
      </c>
      <c r="S5648">
        <f>Table1[[#This Row],[OrderQuantity]]*Table1[[#This Row],[UnitCost]]</f>
        <v>5234.04</v>
      </c>
      <c r="T5648">
        <f>Table1[[#This Row],[OrderQuantity]]*Table1[[#This Row],[UnitPrice]]*(1-Table1[[#This Row],[DiscountApplied]]) - (Table1[[#This Row],[OrderQuantity]]*Table1[[#This Row],[UnitCost]])</f>
        <v>2785.8599999999997</v>
      </c>
      <c r="U5648">
        <f>DATEDIF(Table1[[#This Row],[ShipDate]],Table1[[#This Row],[DeliveryDate]],"d")</f>
        <v>3</v>
      </c>
      <c r="V5648" t="str">
        <f t="shared" si="177"/>
        <v>On Time</v>
      </c>
    </row>
    <row r="5649" spans="2:22" x14ac:dyDescent="0.3">
      <c r="B5649" t="str">
        <f t="shared" si="176"/>
        <v>SO-005748</v>
      </c>
      <c r="C5649" t="s">
        <v>16</v>
      </c>
      <c r="D5649" t="s">
        <v>25</v>
      </c>
      <c r="E5649" s="1">
        <v>43800</v>
      </c>
      <c r="F5649" s="1">
        <v>43921</v>
      </c>
      <c r="G5649" s="1">
        <v>43946</v>
      </c>
      <c r="H5649" s="1">
        <v>43954</v>
      </c>
      <c r="I5649" t="s">
        <v>18</v>
      </c>
      <c r="J5649">
        <v>3</v>
      </c>
      <c r="K5649">
        <v>25</v>
      </c>
      <c r="L5649">
        <v>367</v>
      </c>
      <c r="M5649">
        <v>23</v>
      </c>
      <c r="N5649">
        <v>1</v>
      </c>
      <c r="O5649">
        <v>0.2</v>
      </c>
      <c r="P5649">
        <v>149.61000000000001</v>
      </c>
      <c r="Q5649">
        <v>194.3</v>
      </c>
      <c r="R5649">
        <f>Table1[[#This Row],[OrderQuantity]]*Table1[[#This Row],[UnitPrice]]</f>
        <v>194.3</v>
      </c>
      <c r="S5649">
        <f>Table1[[#This Row],[OrderQuantity]]*Table1[[#This Row],[UnitCost]]</f>
        <v>149.61000000000001</v>
      </c>
      <c r="T5649">
        <f>Table1[[#This Row],[OrderQuantity]]*Table1[[#This Row],[UnitPrice]]*(1-Table1[[#This Row],[DiscountApplied]]) - (Table1[[#This Row],[OrderQuantity]]*Table1[[#This Row],[UnitCost]])</f>
        <v>5.8300000000000125</v>
      </c>
      <c r="U5649">
        <f>DATEDIF(Table1[[#This Row],[ShipDate]],Table1[[#This Row],[DeliveryDate]],"d")</f>
        <v>8</v>
      </c>
      <c r="V5649" t="str">
        <f t="shared" si="177"/>
        <v>Late</v>
      </c>
    </row>
    <row r="5650" spans="2:22" x14ac:dyDescent="0.3">
      <c r="B5650" t="str">
        <f t="shared" si="176"/>
        <v>SO-005749</v>
      </c>
      <c r="C5650" t="s">
        <v>16</v>
      </c>
      <c r="D5650" t="s">
        <v>20</v>
      </c>
      <c r="E5650" s="1">
        <v>43800</v>
      </c>
      <c r="F5650" s="1">
        <v>43922</v>
      </c>
      <c r="G5650" s="1">
        <v>43950</v>
      </c>
      <c r="H5650" s="1">
        <v>43951</v>
      </c>
      <c r="I5650" t="s">
        <v>18</v>
      </c>
      <c r="J5650">
        <v>1</v>
      </c>
      <c r="K5650">
        <v>34</v>
      </c>
      <c r="L5650">
        <v>131</v>
      </c>
      <c r="M5650">
        <v>43</v>
      </c>
      <c r="N5650">
        <v>4</v>
      </c>
      <c r="O5650">
        <v>0.05</v>
      </c>
      <c r="P5650">
        <v>643.20000000000005</v>
      </c>
      <c r="Q5650">
        <v>1005</v>
      </c>
      <c r="R5650">
        <f>Table1[[#This Row],[OrderQuantity]]*Table1[[#This Row],[UnitPrice]]</f>
        <v>4020</v>
      </c>
      <c r="S5650">
        <f>Table1[[#This Row],[OrderQuantity]]*Table1[[#This Row],[UnitCost]]</f>
        <v>2572.8000000000002</v>
      </c>
      <c r="T5650">
        <f>Table1[[#This Row],[OrderQuantity]]*Table1[[#This Row],[UnitPrice]]*(1-Table1[[#This Row],[DiscountApplied]]) - (Table1[[#This Row],[OrderQuantity]]*Table1[[#This Row],[UnitCost]])</f>
        <v>1246.1999999999998</v>
      </c>
      <c r="U5650">
        <f>DATEDIF(Table1[[#This Row],[ShipDate]],Table1[[#This Row],[DeliveryDate]],"d")</f>
        <v>1</v>
      </c>
      <c r="V5650" t="str">
        <f t="shared" si="177"/>
        <v>On Time</v>
      </c>
    </row>
    <row r="5651" spans="2:22" x14ac:dyDescent="0.3">
      <c r="B5651" t="str">
        <f t="shared" si="176"/>
        <v>SO-005750</v>
      </c>
      <c r="C5651" t="s">
        <v>21</v>
      </c>
      <c r="D5651" t="s">
        <v>23</v>
      </c>
      <c r="E5651" s="1">
        <v>43800</v>
      </c>
      <c r="F5651" s="1">
        <v>43922</v>
      </c>
      <c r="G5651" s="1">
        <v>43944</v>
      </c>
      <c r="H5651" s="1">
        <v>43953</v>
      </c>
      <c r="I5651" t="s">
        <v>18</v>
      </c>
      <c r="J5651">
        <v>21</v>
      </c>
      <c r="K5651">
        <v>7</v>
      </c>
      <c r="L5651">
        <v>301</v>
      </c>
      <c r="M5651">
        <v>25</v>
      </c>
      <c r="N5651">
        <v>7</v>
      </c>
      <c r="O5651">
        <v>0.08</v>
      </c>
      <c r="P5651">
        <v>624.57000000000005</v>
      </c>
      <c r="Q5651">
        <v>1058.5999999999999</v>
      </c>
      <c r="R5651">
        <f>Table1[[#This Row],[OrderQuantity]]*Table1[[#This Row],[UnitPrice]]</f>
        <v>7410.1999999999989</v>
      </c>
      <c r="S5651">
        <f>Table1[[#This Row],[OrderQuantity]]*Table1[[#This Row],[UnitCost]]</f>
        <v>4371.9900000000007</v>
      </c>
      <c r="T5651">
        <f>Table1[[#This Row],[OrderQuantity]]*Table1[[#This Row],[UnitPrice]]*(1-Table1[[#This Row],[DiscountApplied]]) - (Table1[[#This Row],[OrderQuantity]]*Table1[[#This Row],[UnitCost]])</f>
        <v>2445.3939999999984</v>
      </c>
      <c r="U5651">
        <f>DATEDIF(Table1[[#This Row],[ShipDate]],Table1[[#This Row],[DeliveryDate]],"d")</f>
        <v>9</v>
      </c>
      <c r="V5651" t="str">
        <f t="shared" si="177"/>
        <v>Late</v>
      </c>
    </row>
    <row r="5652" spans="2:22" x14ac:dyDescent="0.3">
      <c r="B5652" t="str">
        <f t="shared" si="176"/>
        <v>SO-005751</v>
      </c>
      <c r="C5652" t="s">
        <v>22</v>
      </c>
      <c r="D5652" t="s">
        <v>24</v>
      </c>
      <c r="E5652" s="1">
        <v>43800</v>
      </c>
      <c r="F5652" s="1">
        <v>43922</v>
      </c>
      <c r="G5652" s="1">
        <v>43939</v>
      </c>
      <c r="H5652" s="1">
        <v>43949</v>
      </c>
      <c r="I5652" t="s">
        <v>18</v>
      </c>
      <c r="J5652">
        <v>27</v>
      </c>
      <c r="K5652">
        <v>29</v>
      </c>
      <c r="L5652">
        <v>2</v>
      </c>
      <c r="M5652">
        <v>24</v>
      </c>
      <c r="N5652">
        <v>8</v>
      </c>
      <c r="O5652">
        <v>0.05</v>
      </c>
      <c r="P5652">
        <v>1651.55</v>
      </c>
      <c r="Q5652">
        <v>1943</v>
      </c>
      <c r="R5652">
        <f>Table1[[#This Row],[OrderQuantity]]*Table1[[#This Row],[UnitPrice]]</f>
        <v>15544</v>
      </c>
      <c r="S5652">
        <f>Table1[[#This Row],[OrderQuantity]]*Table1[[#This Row],[UnitCost]]</f>
        <v>13212.4</v>
      </c>
      <c r="T5652">
        <f>Table1[[#This Row],[OrderQuantity]]*Table1[[#This Row],[UnitPrice]]*(1-Table1[[#This Row],[DiscountApplied]]) - (Table1[[#This Row],[OrderQuantity]]*Table1[[#This Row],[UnitCost]])</f>
        <v>1554.3999999999996</v>
      </c>
      <c r="U5652">
        <f>DATEDIF(Table1[[#This Row],[ShipDate]],Table1[[#This Row],[DeliveryDate]],"d")</f>
        <v>10</v>
      </c>
      <c r="V5652" t="str">
        <f t="shared" si="177"/>
        <v>Late</v>
      </c>
    </row>
    <row r="5653" spans="2:22" x14ac:dyDescent="0.3">
      <c r="B5653" t="str">
        <f t="shared" si="176"/>
        <v>SO-005752</v>
      </c>
      <c r="C5653" t="s">
        <v>16</v>
      </c>
      <c r="D5653" t="s">
        <v>26</v>
      </c>
      <c r="E5653" s="1">
        <v>43800</v>
      </c>
      <c r="F5653" s="1">
        <v>43922</v>
      </c>
      <c r="G5653" s="1">
        <v>43925</v>
      </c>
      <c r="H5653" s="1">
        <v>43927</v>
      </c>
      <c r="I5653" t="s">
        <v>18</v>
      </c>
      <c r="J5653">
        <v>11</v>
      </c>
      <c r="K5653">
        <v>37</v>
      </c>
      <c r="L5653">
        <v>64</v>
      </c>
      <c r="M5653">
        <v>39</v>
      </c>
      <c r="N5653">
        <v>3</v>
      </c>
      <c r="O5653">
        <v>0.05</v>
      </c>
      <c r="P5653">
        <v>1288.21</v>
      </c>
      <c r="Q5653">
        <v>2525.9</v>
      </c>
      <c r="R5653">
        <f>Table1[[#This Row],[OrderQuantity]]*Table1[[#This Row],[UnitPrice]]</f>
        <v>7577.7000000000007</v>
      </c>
      <c r="S5653">
        <f>Table1[[#This Row],[OrderQuantity]]*Table1[[#This Row],[UnitCost]]</f>
        <v>3864.63</v>
      </c>
      <c r="T5653">
        <f>Table1[[#This Row],[OrderQuantity]]*Table1[[#This Row],[UnitPrice]]*(1-Table1[[#This Row],[DiscountApplied]]) - (Table1[[#This Row],[OrderQuantity]]*Table1[[#This Row],[UnitCost]])</f>
        <v>3334.1850000000004</v>
      </c>
      <c r="U5653">
        <f>DATEDIF(Table1[[#This Row],[ShipDate]],Table1[[#This Row],[DeliveryDate]],"d")</f>
        <v>2</v>
      </c>
      <c r="V5653" t="str">
        <f t="shared" si="177"/>
        <v>On Time</v>
      </c>
    </row>
    <row r="5654" spans="2:22" x14ac:dyDescent="0.3">
      <c r="B5654" t="str">
        <f t="shared" si="176"/>
        <v>SO-005753</v>
      </c>
      <c r="C5654" t="s">
        <v>16</v>
      </c>
      <c r="D5654" t="s">
        <v>26</v>
      </c>
      <c r="E5654" s="1">
        <v>43800</v>
      </c>
      <c r="F5654" s="1">
        <v>43922</v>
      </c>
      <c r="G5654" s="1">
        <v>43924</v>
      </c>
      <c r="H5654" s="1">
        <v>43931</v>
      </c>
      <c r="I5654" t="s">
        <v>18</v>
      </c>
      <c r="J5654">
        <v>6</v>
      </c>
      <c r="K5654">
        <v>46</v>
      </c>
      <c r="L5654">
        <v>71</v>
      </c>
      <c r="M5654">
        <v>43</v>
      </c>
      <c r="N5654">
        <v>6</v>
      </c>
      <c r="O5654">
        <v>0.08</v>
      </c>
      <c r="P5654">
        <v>3670.53</v>
      </c>
      <c r="Q5654">
        <v>5735.2</v>
      </c>
      <c r="R5654">
        <f>Table1[[#This Row],[OrderQuantity]]*Table1[[#This Row],[UnitPrice]]</f>
        <v>34411.199999999997</v>
      </c>
      <c r="S5654">
        <f>Table1[[#This Row],[OrderQuantity]]*Table1[[#This Row],[UnitCost]]</f>
        <v>22023.18</v>
      </c>
      <c r="T5654">
        <f>Table1[[#This Row],[OrderQuantity]]*Table1[[#This Row],[UnitPrice]]*(1-Table1[[#This Row],[DiscountApplied]]) - (Table1[[#This Row],[OrderQuantity]]*Table1[[#This Row],[UnitCost]])</f>
        <v>9635.1239999999998</v>
      </c>
      <c r="U5654">
        <f>DATEDIF(Table1[[#This Row],[ShipDate]],Table1[[#This Row],[DeliveryDate]],"d")</f>
        <v>7</v>
      </c>
      <c r="V5654" t="str">
        <f t="shared" si="177"/>
        <v>On Time</v>
      </c>
    </row>
    <row r="5655" spans="2:22" x14ac:dyDescent="0.3">
      <c r="B5655" t="str">
        <f t="shared" si="176"/>
        <v>SO-005754</v>
      </c>
      <c r="C5655" t="s">
        <v>16</v>
      </c>
      <c r="D5655" t="s">
        <v>20</v>
      </c>
      <c r="E5655" s="1">
        <v>43800</v>
      </c>
      <c r="F5655" s="1">
        <v>43922</v>
      </c>
      <c r="G5655" s="1">
        <v>43924</v>
      </c>
      <c r="H5655" s="1">
        <v>43928</v>
      </c>
      <c r="I5655" t="s">
        <v>18</v>
      </c>
      <c r="J5655">
        <v>7</v>
      </c>
      <c r="K5655">
        <v>35</v>
      </c>
      <c r="L5655">
        <v>179</v>
      </c>
      <c r="M5655">
        <v>34</v>
      </c>
      <c r="N5655">
        <v>3</v>
      </c>
      <c r="O5655">
        <v>0.05</v>
      </c>
      <c r="P5655">
        <v>793.95</v>
      </c>
      <c r="Q5655">
        <v>1058.5999999999999</v>
      </c>
      <c r="R5655">
        <f>Table1[[#This Row],[OrderQuantity]]*Table1[[#This Row],[UnitPrice]]</f>
        <v>3175.7999999999997</v>
      </c>
      <c r="S5655">
        <f>Table1[[#This Row],[OrderQuantity]]*Table1[[#This Row],[UnitCost]]</f>
        <v>2381.8500000000004</v>
      </c>
      <c r="T5655">
        <f>Table1[[#This Row],[OrderQuantity]]*Table1[[#This Row],[UnitPrice]]*(1-Table1[[#This Row],[DiscountApplied]]) - (Table1[[#This Row],[OrderQuantity]]*Table1[[#This Row],[UnitCost]])</f>
        <v>635.1599999999994</v>
      </c>
      <c r="U5655">
        <f>DATEDIF(Table1[[#This Row],[ShipDate]],Table1[[#This Row],[DeliveryDate]],"d")</f>
        <v>4</v>
      </c>
      <c r="V5655" t="str">
        <f t="shared" si="177"/>
        <v>On Time</v>
      </c>
    </row>
    <row r="5656" spans="2:22" x14ac:dyDescent="0.3">
      <c r="B5656" t="str">
        <f t="shared" si="176"/>
        <v>SO-005755</v>
      </c>
      <c r="C5656" t="s">
        <v>19</v>
      </c>
      <c r="D5656" t="s">
        <v>23</v>
      </c>
      <c r="E5656" s="1">
        <v>43800</v>
      </c>
      <c r="F5656" s="1">
        <v>43922</v>
      </c>
      <c r="G5656" s="1">
        <v>43927</v>
      </c>
      <c r="H5656" s="1">
        <v>43932</v>
      </c>
      <c r="I5656" t="s">
        <v>18</v>
      </c>
      <c r="J5656">
        <v>13</v>
      </c>
      <c r="K5656">
        <v>5</v>
      </c>
      <c r="L5656">
        <v>271</v>
      </c>
      <c r="M5656">
        <v>27</v>
      </c>
      <c r="N5656">
        <v>8</v>
      </c>
      <c r="O5656">
        <v>0.4</v>
      </c>
      <c r="P5656">
        <v>607.36</v>
      </c>
      <c r="Q5656">
        <v>1239.5</v>
      </c>
      <c r="R5656">
        <f>Table1[[#This Row],[OrderQuantity]]*Table1[[#This Row],[UnitPrice]]</f>
        <v>9916</v>
      </c>
      <c r="S5656">
        <f>Table1[[#This Row],[OrderQuantity]]*Table1[[#This Row],[UnitCost]]</f>
        <v>4858.88</v>
      </c>
      <c r="T5656">
        <f>Table1[[#This Row],[OrderQuantity]]*Table1[[#This Row],[UnitPrice]]*(1-Table1[[#This Row],[DiscountApplied]]) - (Table1[[#This Row],[OrderQuantity]]*Table1[[#This Row],[UnitCost]])</f>
        <v>1090.7199999999993</v>
      </c>
      <c r="U5656">
        <f>DATEDIF(Table1[[#This Row],[ShipDate]],Table1[[#This Row],[DeliveryDate]],"d")</f>
        <v>5</v>
      </c>
      <c r="V5656" t="str">
        <f t="shared" si="177"/>
        <v>On Time</v>
      </c>
    </row>
    <row r="5657" spans="2:22" x14ac:dyDescent="0.3">
      <c r="B5657" t="str">
        <f t="shared" si="176"/>
        <v>SO-005756</v>
      </c>
      <c r="C5657" t="s">
        <v>16</v>
      </c>
      <c r="D5657" t="s">
        <v>24</v>
      </c>
      <c r="E5657" s="1">
        <v>43800</v>
      </c>
      <c r="F5657" s="1">
        <v>43922</v>
      </c>
      <c r="G5657" s="1">
        <v>43948</v>
      </c>
      <c r="H5657" s="1">
        <v>43952</v>
      </c>
      <c r="I5657" t="s">
        <v>18</v>
      </c>
      <c r="J5657">
        <v>1</v>
      </c>
      <c r="K5657">
        <v>34</v>
      </c>
      <c r="L5657">
        <v>4</v>
      </c>
      <c r="M5657">
        <v>42</v>
      </c>
      <c r="N5657">
        <v>2</v>
      </c>
      <c r="O5657">
        <v>0.08</v>
      </c>
      <c r="P5657">
        <v>1561.5</v>
      </c>
      <c r="Q5657">
        <v>3631.4</v>
      </c>
      <c r="R5657">
        <f>Table1[[#This Row],[OrderQuantity]]*Table1[[#This Row],[UnitPrice]]</f>
        <v>7262.8</v>
      </c>
      <c r="S5657">
        <f>Table1[[#This Row],[OrderQuantity]]*Table1[[#This Row],[UnitCost]]</f>
        <v>3123</v>
      </c>
      <c r="T5657">
        <f>Table1[[#This Row],[OrderQuantity]]*Table1[[#This Row],[UnitPrice]]*(1-Table1[[#This Row],[DiscountApplied]]) - (Table1[[#This Row],[OrderQuantity]]*Table1[[#This Row],[UnitCost]])</f>
        <v>3558.7760000000007</v>
      </c>
      <c r="U5657">
        <f>DATEDIF(Table1[[#This Row],[ShipDate]],Table1[[#This Row],[DeliveryDate]],"d")</f>
        <v>4</v>
      </c>
      <c r="V5657" t="str">
        <f t="shared" si="177"/>
        <v>On Time</v>
      </c>
    </row>
    <row r="5658" spans="2:22" x14ac:dyDescent="0.3">
      <c r="B5658" t="str">
        <f t="shared" si="176"/>
        <v>SO-005757</v>
      </c>
      <c r="C5658" t="s">
        <v>16</v>
      </c>
      <c r="D5658" t="s">
        <v>23</v>
      </c>
      <c r="E5658" s="1">
        <v>43800</v>
      </c>
      <c r="F5658" s="1">
        <v>43923</v>
      </c>
      <c r="G5658" s="1">
        <v>43926</v>
      </c>
      <c r="H5658" s="1">
        <v>43931</v>
      </c>
      <c r="I5658" t="s">
        <v>18</v>
      </c>
      <c r="J5658">
        <v>4</v>
      </c>
      <c r="K5658">
        <v>39</v>
      </c>
      <c r="L5658">
        <v>297</v>
      </c>
      <c r="M5658">
        <v>14</v>
      </c>
      <c r="N5658">
        <v>4</v>
      </c>
      <c r="O5658">
        <v>0.1</v>
      </c>
      <c r="P5658">
        <v>816.06</v>
      </c>
      <c r="Q5658">
        <v>971.5</v>
      </c>
      <c r="R5658">
        <f>Table1[[#This Row],[OrderQuantity]]*Table1[[#This Row],[UnitPrice]]</f>
        <v>3886</v>
      </c>
      <c r="S5658">
        <f>Table1[[#This Row],[OrderQuantity]]*Table1[[#This Row],[UnitCost]]</f>
        <v>3264.24</v>
      </c>
      <c r="T5658">
        <f>Table1[[#This Row],[OrderQuantity]]*Table1[[#This Row],[UnitPrice]]*(1-Table1[[#This Row],[DiscountApplied]]) - (Table1[[#This Row],[OrderQuantity]]*Table1[[#This Row],[UnitCost]])</f>
        <v>233.16000000000031</v>
      </c>
      <c r="U5658">
        <f>DATEDIF(Table1[[#This Row],[ShipDate]],Table1[[#This Row],[DeliveryDate]],"d")</f>
        <v>5</v>
      </c>
      <c r="V5658" t="str">
        <f t="shared" si="177"/>
        <v>On Time</v>
      </c>
    </row>
    <row r="5659" spans="2:22" x14ac:dyDescent="0.3">
      <c r="B5659" t="str">
        <f t="shared" si="176"/>
        <v>SO-005758</v>
      </c>
      <c r="C5659" t="s">
        <v>16</v>
      </c>
      <c r="D5659" t="s">
        <v>20</v>
      </c>
      <c r="E5659" s="1">
        <v>43800</v>
      </c>
      <c r="F5659" s="1">
        <v>43923</v>
      </c>
      <c r="G5659" s="1">
        <v>43947</v>
      </c>
      <c r="H5659" s="1">
        <v>43952</v>
      </c>
      <c r="I5659" t="s">
        <v>18</v>
      </c>
      <c r="J5659">
        <v>6</v>
      </c>
      <c r="K5659">
        <v>23</v>
      </c>
      <c r="L5659">
        <v>183</v>
      </c>
      <c r="M5659">
        <v>13</v>
      </c>
      <c r="N5659">
        <v>2</v>
      </c>
      <c r="O5659">
        <v>0.08</v>
      </c>
      <c r="P5659">
        <v>4212.96</v>
      </c>
      <c r="Q5659">
        <v>5266.2</v>
      </c>
      <c r="R5659">
        <f>Table1[[#This Row],[OrderQuantity]]*Table1[[#This Row],[UnitPrice]]</f>
        <v>10532.4</v>
      </c>
      <c r="S5659">
        <f>Table1[[#This Row],[OrderQuantity]]*Table1[[#This Row],[UnitCost]]</f>
        <v>8425.92</v>
      </c>
      <c r="T5659">
        <f>Table1[[#This Row],[OrderQuantity]]*Table1[[#This Row],[UnitPrice]]*(1-Table1[[#This Row],[DiscountApplied]]) - (Table1[[#This Row],[OrderQuantity]]*Table1[[#This Row],[UnitCost]])</f>
        <v>1263.8880000000008</v>
      </c>
      <c r="U5659">
        <f>DATEDIF(Table1[[#This Row],[ShipDate]],Table1[[#This Row],[DeliveryDate]],"d")</f>
        <v>5</v>
      </c>
      <c r="V5659" t="str">
        <f t="shared" si="177"/>
        <v>On Time</v>
      </c>
    </row>
    <row r="5660" spans="2:22" x14ac:dyDescent="0.3">
      <c r="B5660" t="str">
        <f t="shared" si="176"/>
        <v>SO-005759</v>
      </c>
      <c r="C5660" t="s">
        <v>19</v>
      </c>
      <c r="D5660" t="s">
        <v>20</v>
      </c>
      <c r="E5660" s="1">
        <v>43800</v>
      </c>
      <c r="F5660" s="1">
        <v>43923</v>
      </c>
      <c r="G5660" s="1">
        <v>43937</v>
      </c>
      <c r="H5660" s="1">
        <v>43940</v>
      </c>
      <c r="I5660" t="s">
        <v>18</v>
      </c>
      <c r="J5660">
        <v>18</v>
      </c>
      <c r="K5660">
        <v>7</v>
      </c>
      <c r="L5660">
        <v>135</v>
      </c>
      <c r="M5660">
        <v>7</v>
      </c>
      <c r="N5660">
        <v>2</v>
      </c>
      <c r="O5660">
        <v>0.08</v>
      </c>
      <c r="P5660">
        <v>2978.82</v>
      </c>
      <c r="Q5660">
        <v>3919.5</v>
      </c>
      <c r="R5660">
        <f>Table1[[#This Row],[OrderQuantity]]*Table1[[#This Row],[UnitPrice]]</f>
        <v>7839</v>
      </c>
      <c r="S5660">
        <f>Table1[[#This Row],[OrderQuantity]]*Table1[[#This Row],[UnitCost]]</f>
        <v>5957.64</v>
      </c>
      <c r="T5660">
        <f>Table1[[#This Row],[OrderQuantity]]*Table1[[#This Row],[UnitPrice]]*(1-Table1[[#This Row],[DiscountApplied]]) - (Table1[[#This Row],[OrderQuantity]]*Table1[[#This Row],[UnitCost]])</f>
        <v>1254.2399999999998</v>
      </c>
      <c r="U5660">
        <f>DATEDIF(Table1[[#This Row],[ShipDate]],Table1[[#This Row],[DeliveryDate]],"d")</f>
        <v>3</v>
      </c>
      <c r="V5660" t="str">
        <f t="shared" si="177"/>
        <v>On Time</v>
      </c>
    </row>
    <row r="5661" spans="2:22" x14ac:dyDescent="0.3">
      <c r="B5661" t="str">
        <f t="shared" si="176"/>
        <v>SO-005760</v>
      </c>
      <c r="C5661" t="s">
        <v>16</v>
      </c>
      <c r="D5661" t="s">
        <v>20</v>
      </c>
      <c r="E5661" s="1">
        <v>43800</v>
      </c>
      <c r="F5661" s="1">
        <v>43923</v>
      </c>
      <c r="G5661" s="1">
        <v>43943</v>
      </c>
      <c r="H5661" s="1">
        <v>43952</v>
      </c>
      <c r="I5661" t="s">
        <v>18</v>
      </c>
      <c r="J5661">
        <v>12</v>
      </c>
      <c r="K5661">
        <v>42</v>
      </c>
      <c r="L5661">
        <v>142</v>
      </c>
      <c r="M5661">
        <v>37</v>
      </c>
      <c r="N5661">
        <v>2</v>
      </c>
      <c r="O5661">
        <v>0.2</v>
      </c>
      <c r="P5661">
        <v>1750.98</v>
      </c>
      <c r="Q5661">
        <v>2398.6</v>
      </c>
      <c r="R5661">
        <f>Table1[[#This Row],[OrderQuantity]]*Table1[[#This Row],[UnitPrice]]</f>
        <v>4797.2</v>
      </c>
      <c r="S5661">
        <f>Table1[[#This Row],[OrderQuantity]]*Table1[[#This Row],[UnitCost]]</f>
        <v>3501.96</v>
      </c>
      <c r="T5661">
        <f>Table1[[#This Row],[OrderQuantity]]*Table1[[#This Row],[UnitPrice]]*(1-Table1[[#This Row],[DiscountApplied]]) - (Table1[[#This Row],[OrderQuantity]]*Table1[[#This Row],[UnitCost]])</f>
        <v>335.80000000000018</v>
      </c>
      <c r="U5661">
        <f>DATEDIF(Table1[[#This Row],[ShipDate]],Table1[[#This Row],[DeliveryDate]],"d")</f>
        <v>9</v>
      </c>
      <c r="V5661" t="str">
        <f t="shared" si="177"/>
        <v>Late</v>
      </c>
    </row>
    <row r="5662" spans="2:22" x14ac:dyDescent="0.3">
      <c r="B5662" t="str">
        <f t="shared" si="176"/>
        <v>SO-005761</v>
      </c>
      <c r="C5662" t="s">
        <v>16</v>
      </c>
      <c r="D5662" t="s">
        <v>24</v>
      </c>
      <c r="E5662" s="1">
        <v>43800</v>
      </c>
      <c r="F5662" s="1">
        <v>43923</v>
      </c>
      <c r="G5662" s="1">
        <v>43939</v>
      </c>
      <c r="H5662" s="1">
        <v>43942</v>
      </c>
      <c r="I5662" t="s">
        <v>18</v>
      </c>
      <c r="J5662">
        <v>10</v>
      </c>
      <c r="K5662">
        <v>34</v>
      </c>
      <c r="L5662">
        <v>53</v>
      </c>
      <c r="M5662">
        <v>43</v>
      </c>
      <c r="N5662">
        <v>5</v>
      </c>
      <c r="O5662">
        <v>0.08</v>
      </c>
      <c r="P5662">
        <v>862.96</v>
      </c>
      <c r="Q5662">
        <v>1078.7</v>
      </c>
      <c r="R5662">
        <f>Table1[[#This Row],[OrderQuantity]]*Table1[[#This Row],[UnitPrice]]</f>
        <v>5393.5</v>
      </c>
      <c r="S5662">
        <f>Table1[[#This Row],[OrderQuantity]]*Table1[[#This Row],[UnitCost]]</f>
        <v>4314.8</v>
      </c>
      <c r="T5662">
        <f>Table1[[#This Row],[OrderQuantity]]*Table1[[#This Row],[UnitPrice]]*(1-Table1[[#This Row],[DiscountApplied]]) - (Table1[[#This Row],[OrderQuantity]]*Table1[[#This Row],[UnitCost]])</f>
        <v>647.22000000000025</v>
      </c>
      <c r="U5662">
        <f>DATEDIF(Table1[[#This Row],[ShipDate]],Table1[[#This Row],[DeliveryDate]],"d")</f>
        <v>3</v>
      </c>
      <c r="V5662" t="str">
        <f t="shared" si="177"/>
        <v>On Time</v>
      </c>
    </row>
    <row r="5663" spans="2:22" x14ac:dyDescent="0.3">
      <c r="B5663" t="str">
        <f t="shared" si="176"/>
        <v>SO-005762</v>
      </c>
      <c r="C5663" t="s">
        <v>16</v>
      </c>
      <c r="D5663" t="s">
        <v>20</v>
      </c>
      <c r="E5663" s="1">
        <v>43800</v>
      </c>
      <c r="F5663" s="1">
        <v>43923</v>
      </c>
      <c r="G5663" s="1">
        <v>43950</v>
      </c>
      <c r="H5663" s="1">
        <v>43955</v>
      </c>
      <c r="I5663" t="s">
        <v>18</v>
      </c>
      <c r="J5663">
        <v>12</v>
      </c>
      <c r="K5663">
        <v>41</v>
      </c>
      <c r="L5663">
        <v>132</v>
      </c>
      <c r="M5663">
        <v>32</v>
      </c>
      <c r="N5663">
        <v>2</v>
      </c>
      <c r="O5663">
        <v>0.05</v>
      </c>
      <c r="P5663">
        <v>2860.77</v>
      </c>
      <c r="Q5663">
        <v>3865.9</v>
      </c>
      <c r="R5663">
        <f>Table1[[#This Row],[OrderQuantity]]*Table1[[#This Row],[UnitPrice]]</f>
        <v>7731.8</v>
      </c>
      <c r="S5663">
        <f>Table1[[#This Row],[OrderQuantity]]*Table1[[#This Row],[UnitCost]]</f>
        <v>5721.54</v>
      </c>
      <c r="T5663">
        <f>Table1[[#This Row],[OrderQuantity]]*Table1[[#This Row],[UnitPrice]]*(1-Table1[[#This Row],[DiscountApplied]]) - (Table1[[#This Row],[OrderQuantity]]*Table1[[#This Row],[UnitCost]])</f>
        <v>1623.67</v>
      </c>
      <c r="U5663">
        <f>DATEDIF(Table1[[#This Row],[ShipDate]],Table1[[#This Row],[DeliveryDate]],"d")</f>
        <v>5</v>
      </c>
      <c r="V5663" t="str">
        <f t="shared" si="177"/>
        <v>On Time</v>
      </c>
    </row>
    <row r="5664" spans="2:22" x14ac:dyDescent="0.3">
      <c r="B5664" t="str">
        <f t="shared" si="176"/>
        <v>SO-005763</v>
      </c>
      <c r="C5664" t="s">
        <v>19</v>
      </c>
      <c r="D5664" t="s">
        <v>20</v>
      </c>
      <c r="E5664" s="1">
        <v>43800</v>
      </c>
      <c r="F5664" s="1">
        <v>43923</v>
      </c>
      <c r="G5664" s="1">
        <v>43944</v>
      </c>
      <c r="H5664" s="1">
        <v>43946</v>
      </c>
      <c r="I5664" t="s">
        <v>18</v>
      </c>
      <c r="J5664">
        <v>15</v>
      </c>
      <c r="K5664">
        <v>1</v>
      </c>
      <c r="L5664">
        <v>161</v>
      </c>
      <c r="M5664">
        <v>23</v>
      </c>
      <c r="N5664">
        <v>3</v>
      </c>
      <c r="O5664">
        <v>0.08</v>
      </c>
      <c r="P5664">
        <v>2599.13</v>
      </c>
      <c r="Q5664">
        <v>3879.3</v>
      </c>
      <c r="R5664">
        <f>Table1[[#This Row],[OrderQuantity]]*Table1[[#This Row],[UnitPrice]]</f>
        <v>11637.900000000001</v>
      </c>
      <c r="S5664">
        <f>Table1[[#This Row],[OrderQuantity]]*Table1[[#This Row],[UnitCost]]</f>
        <v>7797.39</v>
      </c>
      <c r="T5664">
        <f>Table1[[#This Row],[OrderQuantity]]*Table1[[#This Row],[UnitPrice]]*(1-Table1[[#This Row],[DiscountApplied]]) - (Table1[[#This Row],[OrderQuantity]]*Table1[[#This Row],[UnitCost]])</f>
        <v>2909.4780000000019</v>
      </c>
      <c r="U5664">
        <f>DATEDIF(Table1[[#This Row],[ShipDate]],Table1[[#This Row],[DeliveryDate]],"d")</f>
        <v>2</v>
      </c>
      <c r="V5664" t="str">
        <f t="shared" si="177"/>
        <v>On Time</v>
      </c>
    </row>
    <row r="5665" spans="2:22" x14ac:dyDescent="0.3">
      <c r="B5665" t="str">
        <f t="shared" si="176"/>
        <v>SO-005764</v>
      </c>
      <c r="C5665" t="s">
        <v>19</v>
      </c>
      <c r="D5665" t="s">
        <v>20</v>
      </c>
      <c r="E5665" s="1">
        <v>43800</v>
      </c>
      <c r="F5665" s="1">
        <v>43923</v>
      </c>
      <c r="G5665" s="1">
        <v>43947</v>
      </c>
      <c r="H5665" s="1">
        <v>43956</v>
      </c>
      <c r="I5665" t="s">
        <v>18</v>
      </c>
      <c r="J5665">
        <v>16</v>
      </c>
      <c r="K5665">
        <v>29</v>
      </c>
      <c r="L5665">
        <v>172</v>
      </c>
      <c r="M5665">
        <v>20</v>
      </c>
      <c r="N5665">
        <v>3</v>
      </c>
      <c r="O5665">
        <v>0.2</v>
      </c>
      <c r="P5665">
        <v>566.54999999999995</v>
      </c>
      <c r="Q5665">
        <v>1011.7</v>
      </c>
      <c r="R5665">
        <f>Table1[[#This Row],[OrderQuantity]]*Table1[[#This Row],[UnitPrice]]</f>
        <v>3035.1000000000004</v>
      </c>
      <c r="S5665">
        <f>Table1[[#This Row],[OrderQuantity]]*Table1[[#This Row],[UnitCost]]</f>
        <v>1699.6499999999999</v>
      </c>
      <c r="T5665">
        <f>Table1[[#This Row],[OrderQuantity]]*Table1[[#This Row],[UnitPrice]]*(1-Table1[[#This Row],[DiscountApplied]]) - (Table1[[#This Row],[OrderQuantity]]*Table1[[#This Row],[UnitCost]])</f>
        <v>728.43000000000052</v>
      </c>
      <c r="U5665">
        <f>DATEDIF(Table1[[#This Row],[ShipDate]],Table1[[#This Row],[DeliveryDate]],"d")</f>
        <v>9</v>
      </c>
      <c r="V5665" t="str">
        <f t="shared" si="177"/>
        <v>Late</v>
      </c>
    </row>
    <row r="5666" spans="2:22" x14ac:dyDescent="0.3">
      <c r="B5666" t="str">
        <f t="shared" si="176"/>
        <v>SO-005765</v>
      </c>
      <c r="C5666" t="s">
        <v>21</v>
      </c>
      <c r="D5666" t="s">
        <v>20</v>
      </c>
      <c r="E5666" s="1">
        <v>43800</v>
      </c>
      <c r="F5666" s="1">
        <v>43923</v>
      </c>
      <c r="G5666" s="1">
        <v>43930</v>
      </c>
      <c r="H5666" s="1">
        <v>43939</v>
      </c>
      <c r="I5666" t="s">
        <v>18</v>
      </c>
      <c r="J5666">
        <v>23</v>
      </c>
      <c r="K5666">
        <v>31</v>
      </c>
      <c r="L5666">
        <v>93</v>
      </c>
      <c r="M5666">
        <v>24</v>
      </c>
      <c r="N5666">
        <v>1</v>
      </c>
      <c r="O5666">
        <v>0.08</v>
      </c>
      <c r="P5666">
        <v>2502.85</v>
      </c>
      <c r="Q5666">
        <v>5688.3</v>
      </c>
      <c r="R5666">
        <f>Table1[[#This Row],[OrderQuantity]]*Table1[[#This Row],[UnitPrice]]</f>
        <v>5688.3</v>
      </c>
      <c r="S5666">
        <f>Table1[[#This Row],[OrderQuantity]]*Table1[[#This Row],[UnitCost]]</f>
        <v>2502.85</v>
      </c>
      <c r="T5666">
        <f>Table1[[#This Row],[OrderQuantity]]*Table1[[#This Row],[UnitPrice]]*(1-Table1[[#This Row],[DiscountApplied]]) - (Table1[[#This Row],[OrderQuantity]]*Table1[[#This Row],[UnitCost]])</f>
        <v>2730.3860000000009</v>
      </c>
      <c r="U5666">
        <f>DATEDIF(Table1[[#This Row],[ShipDate]],Table1[[#This Row],[DeliveryDate]],"d")</f>
        <v>9</v>
      </c>
      <c r="V5666" t="str">
        <f t="shared" si="177"/>
        <v>Late</v>
      </c>
    </row>
    <row r="5667" spans="2:22" x14ac:dyDescent="0.3">
      <c r="B5667" t="str">
        <f t="shared" si="176"/>
        <v>SO-005766</v>
      </c>
      <c r="C5667" t="s">
        <v>21</v>
      </c>
      <c r="D5667" t="s">
        <v>26</v>
      </c>
      <c r="E5667" s="1">
        <v>43800</v>
      </c>
      <c r="F5667" s="1">
        <v>43923</v>
      </c>
      <c r="G5667" s="1">
        <v>43928</v>
      </c>
      <c r="H5667" s="1">
        <v>43929</v>
      </c>
      <c r="I5667" t="s">
        <v>18</v>
      </c>
      <c r="J5667">
        <v>23</v>
      </c>
      <c r="K5667">
        <v>35</v>
      </c>
      <c r="L5667">
        <v>80</v>
      </c>
      <c r="M5667">
        <v>35</v>
      </c>
      <c r="N5667">
        <v>4</v>
      </c>
      <c r="O5667">
        <v>0.05</v>
      </c>
      <c r="P5667">
        <v>791.14</v>
      </c>
      <c r="Q5667">
        <v>964.8</v>
      </c>
      <c r="R5667">
        <f>Table1[[#This Row],[OrderQuantity]]*Table1[[#This Row],[UnitPrice]]</f>
        <v>3859.2</v>
      </c>
      <c r="S5667">
        <f>Table1[[#This Row],[OrderQuantity]]*Table1[[#This Row],[UnitCost]]</f>
        <v>3164.56</v>
      </c>
      <c r="T5667">
        <f>Table1[[#This Row],[OrderQuantity]]*Table1[[#This Row],[UnitPrice]]*(1-Table1[[#This Row],[DiscountApplied]]) - (Table1[[#This Row],[OrderQuantity]]*Table1[[#This Row],[UnitCost]])</f>
        <v>501.67999999999984</v>
      </c>
      <c r="U5667">
        <f>DATEDIF(Table1[[#This Row],[ShipDate]],Table1[[#This Row],[DeliveryDate]],"d")</f>
        <v>1</v>
      </c>
      <c r="V5667" t="str">
        <f t="shared" si="177"/>
        <v>On Time</v>
      </c>
    </row>
    <row r="5668" spans="2:22" x14ac:dyDescent="0.3">
      <c r="B5668" t="str">
        <f t="shared" si="176"/>
        <v>SO-005767</v>
      </c>
      <c r="C5668" t="s">
        <v>19</v>
      </c>
      <c r="D5668" t="s">
        <v>17</v>
      </c>
      <c r="E5668" s="1">
        <v>43800</v>
      </c>
      <c r="F5668" s="1">
        <v>43924</v>
      </c>
      <c r="G5668" s="1">
        <v>43928</v>
      </c>
      <c r="H5668" s="1">
        <v>43935</v>
      </c>
      <c r="I5668" t="s">
        <v>18</v>
      </c>
      <c r="J5668">
        <v>15</v>
      </c>
      <c r="K5668">
        <v>27</v>
      </c>
      <c r="L5668">
        <v>207</v>
      </c>
      <c r="M5668">
        <v>46</v>
      </c>
      <c r="N5668">
        <v>4</v>
      </c>
      <c r="O5668">
        <v>0.05</v>
      </c>
      <c r="P5668">
        <v>2146.81</v>
      </c>
      <c r="Q5668">
        <v>2901.1</v>
      </c>
      <c r="R5668">
        <f>Table1[[#This Row],[OrderQuantity]]*Table1[[#This Row],[UnitPrice]]</f>
        <v>11604.4</v>
      </c>
      <c r="S5668">
        <f>Table1[[#This Row],[OrderQuantity]]*Table1[[#This Row],[UnitCost]]</f>
        <v>8587.24</v>
      </c>
      <c r="T5668">
        <f>Table1[[#This Row],[OrderQuantity]]*Table1[[#This Row],[UnitPrice]]*(1-Table1[[#This Row],[DiscountApplied]]) - (Table1[[#This Row],[OrderQuantity]]*Table1[[#This Row],[UnitCost]])</f>
        <v>2436.9399999999987</v>
      </c>
      <c r="U5668">
        <f>DATEDIF(Table1[[#This Row],[ShipDate]],Table1[[#This Row],[DeliveryDate]],"d")</f>
        <v>7</v>
      </c>
      <c r="V5668" t="str">
        <f t="shared" si="177"/>
        <v>On Time</v>
      </c>
    </row>
    <row r="5669" spans="2:22" x14ac:dyDescent="0.3">
      <c r="B5669" t="str">
        <f t="shared" si="176"/>
        <v>SO-005768</v>
      </c>
      <c r="C5669" t="s">
        <v>16</v>
      </c>
      <c r="D5669" t="s">
        <v>20</v>
      </c>
      <c r="E5669" s="1">
        <v>43800</v>
      </c>
      <c r="F5669" s="1">
        <v>43924</v>
      </c>
      <c r="G5669" s="1">
        <v>43941</v>
      </c>
      <c r="H5669" s="1">
        <v>43942</v>
      </c>
      <c r="I5669" t="s">
        <v>18</v>
      </c>
      <c r="J5669">
        <v>10</v>
      </c>
      <c r="K5669">
        <v>38</v>
      </c>
      <c r="L5669">
        <v>88</v>
      </c>
      <c r="M5669">
        <v>1</v>
      </c>
      <c r="N5669">
        <v>7</v>
      </c>
      <c r="O5669">
        <v>0.1</v>
      </c>
      <c r="P5669">
        <v>492.65</v>
      </c>
      <c r="Q5669">
        <v>1145.7</v>
      </c>
      <c r="R5669">
        <f>Table1[[#This Row],[OrderQuantity]]*Table1[[#This Row],[UnitPrice]]</f>
        <v>8019.9000000000005</v>
      </c>
      <c r="S5669">
        <f>Table1[[#This Row],[OrderQuantity]]*Table1[[#This Row],[UnitCost]]</f>
        <v>3448.5499999999997</v>
      </c>
      <c r="T5669">
        <f>Table1[[#This Row],[OrderQuantity]]*Table1[[#This Row],[UnitPrice]]*(1-Table1[[#This Row],[DiscountApplied]]) - (Table1[[#This Row],[OrderQuantity]]*Table1[[#This Row],[UnitCost]])</f>
        <v>3769.360000000001</v>
      </c>
      <c r="U5669">
        <f>DATEDIF(Table1[[#This Row],[ShipDate]],Table1[[#This Row],[DeliveryDate]],"d")</f>
        <v>1</v>
      </c>
      <c r="V5669" t="str">
        <f t="shared" si="177"/>
        <v>On Time</v>
      </c>
    </row>
    <row r="5670" spans="2:22" x14ac:dyDescent="0.3">
      <c r="B5670" t="str">
        <f t="shared" si="176"/>
        <v>SO-005769</v>
      </c>
      <c r="C5670" t="s">
        <v>19</v>
      </c>
      <c r="D5670" t="s">
        <v>23</v>
      </c>
      <c r="E5670" s="1">
        <v>43800</v>
      </c>
      <c r="F5670" s="1">
        <v>43924</v>
      </c>
      <c r="G5670" s="1">
        <v>43951</v>
      </c>
      <c r="H5670" s="1">
        <v>43956</v>
      </c>
      <c r="I5670" t="s">
        <v>18</v>
      </c>
      <c r="J5670">
        <v>16</v>
      </c>
      <c r="K5670">
        <v>7</v>
      </c>
      <c r="L5670">
        <v>279</v>
      </c>
      <c r="M5670">
        <v>30</v>
      </c>
      <c r="N5670">
        <v>6</v>
      </c>
      <c r="O5670">
        <v>0.08</v>
      </c>
      <c r="P5670">
        <v>656.47</v>
      </c>
      <c r="Q5670">
        <v>924.6</v>
      </c>
      <c r="R5670">
        <f>Table1[[#This Row],[OrderQuantity]]*Table1[[#This Row],[UnitPrice]]</f>
        <v>5547.6</v>
      </c>
      <c r="S5670">
        <f>Table1[[#This Row],[OrderQuantity]]*Table1[[#This Row],[UnitCost]]</f>
        <v>3938.82</v>
      </c>
      <c r="T5670">
        <f>Table1[[#This Row],[OrderQuantity]]*Table1[[#This Row],[UnitPrice]]*(1-Table1[[#This Row],[DiscountApplied]]) - (Table1[[#This Row],[OrderQuantity]]*Table1[[#This Row],[UnitCost]])</f>
        <v>1164.9720000000002</v>
      </c>
      <c r="U5670">
        <f>DATEDIF(Table1[[#This Row],[ShipDate]],Table1[[#This Row],[DeliveryDate]],"d")</f>
        <v>5</v>
      </c>
      <c r="V5670" t="str">
        <f t="shared" si="177"/>
        <v>On Time</v>
      </c>
    </row>
    <row r="5671" spans="2:22" x14ac:dyDescent="0.3">
      <c r="B5671" t="str">
        <f t="shared" si="176"/>
        <v>SO-005770</v>
      </c>
      <c r="C5671" t="s">
        <v>19</v>
      </c>
      <c r="D5671" t="s">
        <v>20</v>
      </c>
      <c r="E5671" s="1">
        <v>43800</v>
      </c>
      <c r="F5671" s="1">
        <v>43924</v>
      </c>
      <c r="G5671" s="1">
        <v>43946</v>
      </c>
      <c r="H5671" s="1">
        <v>43955</v>
      </c>
      <c r="I5671" t="s">
        <v>18</v>
      </c>
      <c r="J5671">
        <v>16</v>
      </c>
      <c r="K5671">
        <v>14</v>
      </c>
      <c r="L5671">
        <v>188</v>
      </c>
      <c r="M5671">
        <v>40</v>
      </c>
      <c r="N5671">
        <v>2</v>
      </c>
      <c r="O5671">
        <v>0.1</v>
      </c>
      <c r="P5671">
        <v>3508.12</v>
      </c>
      <c r="Q5671">
        <v>6378.4</v>
      </c>
      <c r="R5671">
        <f>Table1[[#This Row],[OrderQuantity]]*Table1[[#This Row],[UnitPrice]]</f>
        <v>12756.8</v>
      </c>
      <c r="S5671">
        <f>Table1[[#This Row],[OrderQuantity]]*Table1[[#This Row],[UnitCost]]</f>
        <v>7016.24</v>
      </c>
      <c r="T5671">
        <f>Table1[[#This Row],[OrderQuantity]]*Table1[[#This Row],[UnitPrice]]*(1-Table1[[#This Row],[DiscountApplied]]) - (Table1[[#This Row],[OrderQuantity]]*Table1[[#This Row],[UnitCost]])</f>
        <v>4464.8799999999992</v>
      </c>
      <c r="U5671">
        <f>DATEDIF(Table1[[#This Row],[ShipDate]],Table1[[#This Row],[DeliveryDate]],"d")</f>
        <v>9</v>
      </c>
      <c r="V5671" t="str">
        <f t="shared" si="177"/>
        <v>Late</v>
      </c>
    </row>
    <row r="5672" spans="2:22" x14ac:dyDescent="0.3">
      <c r="B5672" t="str">
        <f t="shared" si="176"/>
        <v>SO-005771</v>
      </c>
      <c r="C5672" t="s">
        <v>19</v>
      </c>
      <c r="D5672" t="s">
        <v>20</v>
      </c>
      <c r="E5672" s="1">
        <v>43800</v>
      </c>
      <c r="F5672" s="1">
        <v>43924</v>
      </c>
      <c r="G5672" s="1">
        <v>43940</v>
      </c>
      <c r="H5672" s="1">
        <v>43942</v>
      </c>
      <c r="I5672" t="s">
        <v>18</v>
      </c>
      <c r="J5672">
        <v>14</v>
      </c>
      <c r="K5672">
        <v>37</v>
      </c>
      <c r="L5672">
        <v>182</v>
      </c>
      <c r="M5672">
        <v>16</v>
      </c>
      <c r="N5672">
        <v>3</v>
      </c>
      <c r="O5672">
        <v>0.1</v>
      </c>
      <c r="P5672">
        <v>589.73</v>
      </c>
      <c r="Q5672">
        <v>1092.0999999999999</v>
      </c>
      <c r="R5672">
        <f>Table1[[#This Row],[OrderQuantity]]*Table1[[#This Row],[UnitPrice]]</f>
        <v>3276.2999999999997</v>
      </c>
      <c r="S5672">
        <f>Table1[[#This Row],[OrderQuantity]]*Table1[[#This Row],[UnitCost]]</f>
        <v>1769.19</v>
      </c>
      <c r="T5672">
        <f>Table1[[#This Row],[OrderQuantity]]*Table1[[#This Row],[UnitPrice]]*(1-Table1[[#This Row],[DiscountApplied]]) - (Table1[[#This Row],[OrderQuantity]]*Table1[[#This Row],[UnitCost]])</f>
        <v>1179.4799999999996</v>
      </c>
      <c r="U5672">
        <f>DATEDIF(Table1[[#This Row],[ShipDate]],Table1[[#This Row],[DeliveryDate]],"d")</f>
        <v>2</v>
      </c>
      <c r="V5672" t="str">
        <f t="shared" si="177"/>
        <v>On Time</v>
      </c>
    </row>
    <row r="5673" spans="2:22" x14ac:dyDescent="0.3">
      <c r="B5673" t="str">
        <f t="shared" si="176"/>
        <v>SO-005772</v>
      </c>
      <c r="C5673" t="s">
        <v>16</v>
      </c>
      <c r="D5673" t="s">
        <v>20</v>
      </c>
      <c r="E5673" s="1">
        <v>43800</v>
      </c>
      <c r="F5673" s="1">
        <v>43924</v>
      </c>
      <c r="G5673" s="1">
        <v>43937</v>
      </c>
      <c r="H5673" s="1">
        <v>43940</v>
      </c>
      <c r="I5673" t="s">
        <v>18</v>
      </c>
      <c r="J5673">
        <v>3</v>
      </c>
      <c r="K5673">
        <v>29</v>
      </c>
      <c r="L5673">
        <v>91</v>
      </c>
      <c r="M5673">
        <v>8</v>
      </c>
      <c r="N5673">
        <v>7</v>
      </c>
      <c r="O5673">
        <v>0.15</v>
      </c>
      <c r="P5673">
        <v>1874.12</v>
      </c>
      <c r="Q5673">
        <v>3470.6</v>
      </c>
      <c r="R5673">
        <f>Table1[[#This Row],[OrderQuantity]]*Table1[[#This Row],[UnitPrice]]</f>
        <v>24294.2</v>
      </c>
      <c r="S5673">
        <f>Table1[[#This Row],[OrderQuantity]]*Table1[[#This Row],[UnitCost]]</f>
        <v>13118.84</v>
      </c>
      <c r="T5673">
        <f>Table1[[#This Row],[OrderQuantity]]*Table1[[#This Row],[UnitPrice]]*(1-Table1[[#This Row],[DiscountApplied]]) - (Table1[[#This Row],[OrderQuantity]]*Table1[[#This Row],[UnitCost]])</f>
        <v>7531.23</v>
      </c>
      <c r="U5673">
        <f>DATEDIF(Table1[[#This Row],[ShipDate]],Table1[[#This Row],[DeliveryDate]],"d")</f>
        <v>3</v>
      </c>
      <c r="V5673" t="str">
        <f t="shared" si="177"/>
        <v>On Time</v>
      </c>
    </row>
    <row r="5674" spans="2:22" x14ac:dyDescent="0.3">
      <c r="B5674" t="str">
        <f t="shared" si="176"/>
        <v>SO-005773</v>
      </c>
      <c r="C5674" t="s">
        <v>16</v>
      </c>
      <c r="D5674" t="s">
        <v>17</v>
      </c>
      <c r="E5674" s="1">
        <v>43800</v>
      </c>
      <c r="F5674" s="1">
        <v>43924</v>
      </c>
      <c r="G5674" s="1">
        <v>43932</v>
      </c>
      <c r="H5674" s="1">
        <v>43942</v>
      </c>
      <c r="I5674" t="s">
        <v>18</v>
      </c>
      <c r="J5674">
        <v>10</v>
      </c>
      <c r="K5674">
        <v>33</v>
      </c>
      <c r="L5674">
        <v>206</v>
      </c>
      <c r="M5674">
        <v>38</v>
      </c>
      <c r="N5674">
        <v>8</v>
      </c>
      <c r="O5674">
        <v>0.1</v>
      </c>
      <c r="P5674">
        <v>2481.9499999999998</v>
      </c>
      <c r="Q5674">
        <v>3939.6</v>
      </c>
      <c r="R5674">
        <f>Table1[[#This Row],[OrderQuantity]]*Table1[[#This Row],[UnitPrice]]</f>
        <v>31516.799999999999</v>
      </c>
      <c r="S5674">
        <f>Table1[[#This Row],[OrderQuantity]]*Table1[[#This Row],[UnitCost]]</f>
        <v>19855.599999999999</v>
      </c>
      <c r="T5674">
        <f>Table1[[#This Row],[OrderQuantity]]*Table1[[#This Row],[UnitPrice]]*(1-Table1[[#This Row],[DiscountApplied]]) - (Table1[[#This Row],[OrderQuantity]]*Table1[[#This Row],[UnitCost]])</f>
        <v>8509.52</v>
      </c>
      <c r="U5674">
        <f>DATEDIF(Table1[[#This Row],[ShipDate]],Table1[[#This Row],[DeliveryDate]],"d")</f>
        <v>10</v>
      </c>
      <c r="V5674" t="str">
        <f t="shared" si="177"/>
        <v>Late</v>
      </c>
    </row>
    <row r="5675" spans="2:22" x14ac:dyDescent="0.3">
      <c r="B5675" t="str">
        <f t="shared" si="176"/>
        <v>SO-005774</v>
      </c>
      <c r="C5675" t="s">
        <v>16</v>
      </c>
      <c r="D5675" t="s">
        <v>23</v>
      </c>
      <c r="E5675" s="1">
        <v>43800</v>
      </c>
      <c r="F5675" s="1">
        <v>43924</v>
      </c>
      <c r="G5675" s="1">
        <v>43926</v>
      </c>
      <c r="H5675" s="1">
        <v>43933</v>
      </c>
      <c r="I5675" t="s">
        <v>18</v>
      </c>
      <c r="J5675">
        <v>4</v>
      </c>
      <c r="K5675">
        <v>1</v>
      </c>
      <c r="L5675">
        <v>314</v>
      </c>
      <c r="M5675">
        <v>27</v>
      </c>
      <c r="N5675">
        <v>3</v>
      </c>
      <c r="O5675">
        <v>0.2</v>
      </c>
      <c r="P5675">
        <v>122.21</v>
      </c>
      <c r="Q5675">
        <v>214.4</v>
      </c>
      <c r="R5675">
        <f>Table1[[#This Row],[OrderQuantity]]*Table1[[#This Row],[UnitPrice]]</f>
        <v>643.20000000000005</v>
      </c>
      <c r="S5675">
        <f>Table1[[#This Row],[OrderQuantity]]*Table1[[#This Row],[UnitCost]]</f>
        <v>366.63</v>
      </c>
      <c r="T5675">
        <f>Table1[[#This Row],[OrderQuantity]]*Table1[[#This Row],[UnitPrice]]*(1-Table1[[#This Row],[DiscountApplied]]) - (Table1[[#This Row],[OrderQuantity]]*Table1[[#This Row],[UnitCost]])</f>
        <v>147.93000000000006</v>
      </c>
      <c r="U5675">
        <f>DATEDIF(Table1[[#This Row],[ShipDate]],Table1[[#This Row],[DeliveryDate]],"d")</f>
        <v>7</v>
      </c>
      <c r="V5675" t="str">
        <f t="shared" si="177"/>
        <v>On Time</v>
      </c>
    </row>
    <row r="5676" spans="2:22" x14ac:dyDescent="0.3">
      <c r="B5676" t="str">
        <f t="shared" si="176"/>
        <v>SO-005775</v>
      </c>
      <c r="C5676" t="s">
        <v>16</v>
      </c>
      <c r="D5676" t="s">
        <v>20</v>
      </c>
      <c r="E5676" s="1">
        <v>43800</v>
      </c>
      <c r="F5676" s="1">
        <v>43924</v>
      </c>
      <c r="G5676" s="1">
        <v>43941</v>
      </c>
      <c r="H5676" s="1">
        <v>43951</v>
      </c>
      <c r="I5676" t="s">
        <v>18</v>
      </c>
      <c r="J5676">
        <v>8</v>
      </c>
      <c r="K5676">
        <v>41</v>
      </c>
      <c r="L5676">
        <v>168</v>
      </c>
      <c r="M5676">
        <v>31</v>
      </c>
      <c r="N5676">
        <v>7</v>
      </c>
      <c r="O5676">
        <v>0.3</v>
      </c>
      <c r="P5676">
        <v>1584.68</v>
      </c>
      <c r="Q5676">
        <v>1956.4</v>
      </c>
      <c r="R5676">
        <f>Table1[[#This Row],[OrderQuantity]]*Table1[[#This Row],[UnitPrice]]</f>
        <v>13694.800000000001</v>
      </c>
      <c r="S5676">
        <f>Table1[[#This Row],[OrderQuantity]]*Table1[[#This Row],[UnitCost]]</f>
        <v>11092.76</v>
      </c>
      <c r="T5676">
        <f>Table1[[#This Row],[OrderQuantity]]*Table1[[#This Row],[UnitPrice]]*(1-Table1[[#This Row],[DiscountApplied]]) - (Table1[[#This Row],[OrderQuantity]]*Table1[[#This Row],[UnitCost]])</f>
        <v>-1506.3999999999996</v>
      </c>
      <c r="U5676">
        <f>DATEDIF(Table1[[#This Row],[ShipDate]],Table1[[#This Row],[DeliveryDate]],"d")</f>
        <v>10</v>
      </c>
      <c r="V5676" t="str">
        <f t="shared" si="177"/>
        <v>Late</v>
      </c>
    </row>
    <row r="5677" spans="2:22" x14ac:dyDescent="0.3">
      <c r="B5677" t="str">
        <f t="shared" si="176"/>
        <v>SO-005776</v>
      </c>
      <c r="C5677" t="s">
        <v>19</v>
      </c>
      <c r="D5677" t="s">
        <v>17</v>
      </c>
      <c r="E5677" s="1">
        <v>43800</v>
      </c>
      <c r="F5677" s="1">
        <v>43924</v>
      </c>
      <c r="G5677" s="1">
        <v>43950</v>
      </c>
      <c r="H5677" s="1">
        <v>43952</v>
      </c>
      <c r="I5677" t="s">
        <v>18</v>
      </c>
      <c r="J5677">
        <v>17</v>
      </c>
      <c r="K5677">
        <v>37</v>
      </c>
      <c r="L5677">
        <v>236</v>
      </c>
      <c r="M5677">
        <v>3</v>
      </c>
      <c r="N5677">
        <v>6</v>
      </c>
      <c r="O5677">
        <v>0.05</v>
      </c>
      <c r="P5677">
        <v>784.91</v>
      </c>
      <c r="Q5677">
        <v>1105.5</v>
      </c>
      <c r="R5677">
        <f>Table1[[#This Row],[OrderQuantity]]*Table1[[#This Row],[UnitPrice]]</f>
        <v>6633</v>
      </c>
      <c r="S5677">
        <f>Table1[[#This Row],[OrderQuantity]]*Table1[[#This Row],[UnitCost]]</f>
        <v>4709.46</v>
      </c>
      <c r="T5677">
        <f>Table1[[#This Row],[OrderQuantity]]*Table1[[#This Row],[UnitPrice]]*(1-Table1[[#This Row],[DiscountApplied]]) - (Table1[[#This Row],[OrderQuantity]]*Table1[[#This Row],[UnitCost]])</f>
        <v>1591.8899999999994</v>
      </c>
      <c r="U5677">
        <f>DATEDIF(Table1[[#This Row],[ShipDate]],Table1[[#This Row],[DeliveryDate]],"d")</f>
        <v>2</v>
      </c>
      <c r="V5677" t="str">
        <f t="shared" si="177"/>
        <v>On Time</v>
      </c>
    </row>
    <row r="5678" spans="2:22" x14ac:dyDescent="0.3">
      <c r="B5678" t="str">
        <f t="shared" si="176"/>
        <v>SO-005777</v>
      </c>
      <c r="C5678" t="s">
        <v>21</v>
      </c>
      <c r="D5678" t="s">
        <v>23</v>
      </c>
      <c r="E5678" s="1">
        <v>43800</v>
      </c>
      <c r="F5678" s="1">
        <v>43924</v>
      </c>
      <c r="G5678" s="1">
        <v>43930</v>
      </c>
      <c r="H5678" s="1">
        <v>43939</v>
      </c>
      <c r="I5678" t="s">
        <v>18</v>
      </c>
      <c r="J5678">
        <v>25</v>
      </c>
      <c r="K5678">
        <v>8</v>
      </c>
      <c r="L5678">
        <v>290</v>
      </c>
      <c r="M5678">
        <v>41</v>
      </c>
      <c r="N5678">
        <v>8</v>
      </c>
      <c r="O5678">
        <v>0.08</v>
      </c>
      <c r="P5678">
        <v>539.35</v>
      </c>
      <c r="Q5678">
        <v>1078.7</v>
      </c>
      <c r="R5678">
        <f>Table1[[#This Row],[OrderQuantity]]*Table1[[#This Row],[UnitPrice]]</f>
        <v>8629.6</v>
      </c>
      <c r="S5678">
        <f>Table1[[#This Row],[OrderQuantity]]*Table1[[#This Row],[UnitCost]]</f>
        <v>4314.8</v>
      </c>
      <c r="T5678">
        <f>Table1[[#This Row],[OrderQuantity]]*Table1[[#This Row],[UnitPrice]]*(1-Table1[[#This Row],[DiscountApplied]]) - (Table1[[#This Row],[OrderQuantity]]*Table1[[#This Row],[UnitCost]])</f>
        <v>3624.4320000000007</v>
      </c>
      <c r="U5678">
        <f>DATEDIF(Table1[[#This Row],[ShipDate]],Table1[[#This Row],[DeliveryDate]],"d")</f>
        <v>9</v>
      </c>
      <c r="V5678" t="str">
        <f t="shared" si="177"/>
        <v>Late</v>
      </c>
    </row>
    <row r="5679" spans="2:22" x14ac:dyDescent="0.3">
      <c r="B5679" t="str">
        <f t="shared" si="176"/>
        <v>SO-005778</v>
      </c>
      <c r="C5679" t="s">
        <v>21</v>
      </c>
      <c r="D5679" t="s">
        <v>26</v>
      </c>
      <c r="E5679" s="1">
        <v>43800</v>
      </c>
      <c r="F5679" s="1">
        <v>43924</v>
      </c>
      <c r="G5679" s="1">
        <v>43947</v>
      </c>
      <c r="H5679" s="1">
        <v>43948</v>
      </c>
      <c r="I5679" t="s">
        <v>18</v>
      </c>
      <c r="J5679">
        <v>25</v>
      </c>
      <c r="K5679">
        <v>44</v>
      </c>
      <c r="L5679">
        <v>65</v>
      </c>
      <c r="M5679">
        <v>22</v>
      </c>
      <c r="N5679">
        <v>4</v>
      </c>
      <c r="O5679">
        <v>0.08</v>
      </c>
      <c r="P5679">
        <v>1913.52</v>
      </c>
      <c r="Q5679">
        <v>3986.5</v>
      </c>
      <c r="R5679">
        <f>Table1[[#This Row],[OrderQuantity]]*Table1[[#This Row],[UnitPrice]]</f>
        <v>15946</v>
      </c>
      <c r="S5679">
        <f>Table1[[#This Row],[OrderQuantity]]*Table1[[#This Row],[UnitCost]]</f>
        <v>7654.08</v>
      </c>
      <c r="T5679">
        <f>Table1[[#This Row],[OrderQuantity]]*Table1[[#This Row],[UnitPrice]]*(1-Table1[[#This Row],[DiscountApplied]]) - (Table1[[#This Row],[OrderQuantity]]*Table1[[#This Row],[UnitCost]])</f>
        <v>7016.2400000000016</v>
      </c>
      <c r="U5679">
        <f>DATEDIF(Table1[[#This Row],[ShipDate]],Table1[[#This Row],[DeliveryDate]],"d")</f>
        <v>1</v>
      </c>
      <c r="V5679" t="str">
        <f t="shared" si="177"/>
        <v>On Time</v>
      </c>
    </row>
    <row r="5680" spans="2:22" x14ac:dyDescent="0.3">
      <c r="B5680" t="str">
        <f t="shared" si="176"/>
        <v>SO-005779</v>
      </c>
      <c r="C5680" t="s">
        <v>16</v>
      </c>
      <c r="D5680" t="s">
        <v>23</v>
      </c>
      <c r="E5680" s="1">
        <v>43800</v>
      </c>
      <c r="F5680" s="1">
        <v>43925</v>
      </c>
      <c r="G5680" s="1">
        <v>43953</v>
      </c>
      <c r="H5680" s="1">
        <v>43963</v>
      </c>
      <c r="I5680" t="s">
        <v>18</v>
      </c>
      <c r="J5680">
        <v>4</v>
      </c>
      <c r="K5680">
        <v>19</v>
      </c>
      <c r="L5680">
        <v>264</v>
      </c>
      <c r="M5680">
        <v>3</v>
      </c>
      <c r="N5680">
        <v>1</v>
      </c>
      <c r="O5680">
        <v>0.08</v>
      </c>
      <c r="P5680">
        <v>814.72</v>
      </c>
      <c r="Q5680">
        <v>1018.4</v>
      </c>
      <c r="R5680">
        <f>Table1[[#This Row],[OrderQuantity]]*Table1[[#This Row],[UnitPrice]]</f>
        <v>1018.4</v>
      </c>
      <c r="S5680">
        <f>Table1[[#This Row],[OrderQuantity]]*Table1[[#This Row],[UnitCost]]</f>
        <v>814.72</v>
      </c>
      <c r="T5680">
        <f>Table1[[#This Row],[OrderQuantity]]*Table1[[#This Row],[UnitPrice]]*(1-Table1[[#This Row],[DiscountApplied]]) - (Table1[[#This Row],[OrderQuantity]]*Table1[[#This Row],[UnitCost]])</f>
        <v>122.20799999999997</v>
      </c>
      <c r="U5680">
        <f>DATEDIF(Table1[[#This Row],[ShipDate]],Table1[[#This Row],[DeliveryDate]],"d")</f>
        <v>10</v>
      </c>
      <c r="V5680" t="str">
        <f t="shared" si="177"/>
        <v>Late</v>
      </c>
    </row>
    <row r="5681" spans="2:22" x14ac:dyDescent="0.3">
      <c r="B5681" t="str">
        <f t="shared" si="176"/>
        <v>SO-005780</v>
      </c>
      <c r="C5681" t="s">
        <v>21</v>
      </c>
      <c r="D5681" t="s">
        <v>20</v>
      </c>
      <c r="E5681" s="1">
        <v>43800</v>
      </c>
      <c r="F5681" s="1">
        <v>43925</v>
      </c>
      <c r="G5681" s="1">
        <v>43927</v>
      </c>
      <c r="H5681" s="1">
        <v>43931</v>
      </c>
      <c r="I5681" t="s">
        <v>18</v>
      </c>
      <c r="J5681">
        <v>23</v>
      </c>
      <c r="K5681">
        <v>42</v>
      </c>
      <c r="L5681">
        <v>156</v>
      </c>
      <c r="M5681">
        <v>40</v>
      </c>
      <c r="N5681">
        <v>4</v>
      </c>
      <c r="O5681">
        <v>0.2</v>
      </c>
      <c r="P5681">
        <v>787.45</v>
      </c>
      <c r="Q5681">
        <v>1078.7</v>
      </c>
      <c r="R5681">
        <f>Table1[[#This Row],[OrderQuantity]]*Table1[[#This Row],[UnitPrice]]</f>
        <v>4314.8</v>
      </c>
      <c r="S5681">
        <f>Table1[[#This Row],[OrderQuantity]]*Table1[[#This Row],[UnitCost]]</f>
        <v>3149.8</v>
      </c>
      <c r="T5681">
        <f>Table1[[#This Row],[OrderQuantity]]*Table1[[#This Row],[UnitPrice]]*(1-Table1[[#This Row],[DiscountApplied]]) - (Table1[[#This Row],[OrderQuantity]]*Table1[[#This Row],[UnitCost]])</f>
        <v>302.03999999999996</v>
      </c>
      <c r="U5681">
        <f>DATEDIF(Table1[[#This Row],[ShipDate]],Table1[[#This Row],[DeliveryDate]],"d")</f>
        <v>4</v>
      </c>
      <c r="V5681" t="str">
        <f t="shared" si="177"/>
        <v>On Time</v>
      </c>
    </row>
    <row r="5682" spans="2:22" x14ac:dyDescent="0.3">
      <c r="B5682" t="str">
        <f t="shared" si="176"/>
        <v>SO-005781</v>
      </c>
      <c r="C5682" t="s">
        <v>21</v>
      </c>
      <c r="D5682" t="s">
        <v>24</v>
      </c>
      <c r="E5682" s="1">
        <v>43800</v>
      </c>
      <c r="F5682" s="1">
        <v>43925</v>
      </c>
      <c r="G5682" s="1">
        <v>43933</v>
      </c>
      <c r="H5682" s="1">
        <v>43943</v>
      </c>
      <c r="I5682" t="s">
        <v>18</v>
      </c>
      <c r="J5682">
        <v>21</v>
      </c>
      <c r="K5682">
        <v>44</v>
      </c>
      <c r="L5682">
        <v>1</v>
      </c>
      <c r="M5682">
        <v>29</v>
      </c>
      <c r="N5682">
        <v>6</v>
      </c>
      <c r="O5682">
        <v>0.2</v>
      </c>
      <c r="P5682">
        <v>1260.27</v>
      </c>
      <c r="Q5682">
        <v>2291.4</v>
      </c>
      <c r="R5682">
        <f>Table1[[#This Row],[OrderQuantity]]*Table1[[#This Row],[UnitPrice]]</f>
        <v>13748.400000000001</v>
      </c>
      <c r="S5682">
        <f>Table1[[#This Row],[OrderQuantity]]*Table1[[#This Row],[UnitCost]]</f>
        <v>7561.62</v>
      </c>
      <c r="T5682">
        <f>Table1[[#This Row],[OrderQuantity]]*Table1[[#This Row],[UnitPrice]]*(1-Table1[[#This Row],[DiscountApplied]]) - (Table1[[#This Row],[OrderQuantity]]*Table1[[#This Row],[UnitCost]])</f>
        <v>3437.1000000000013</v>
      </c>
      <c r="U5682">
        <f>DATEDIF(Table1[[#This Row],[ShipDate]],Table1[[#This Row],[DeliveryDate]],"d")</f>
        <v>10</v>
      </c>
      <c r="V5682" t="str">
        <f t="shared" si="177"/>
        <v>Late</v>
      </c>
    </row>
    <row r="5683" spans="2:22" x14ac:dyDescent="0.3">
      <c r="B5683" t="str">
        <f t="shared" si="176"/>
        <v>SO-005782</v>
      </c>
      <c r="C5683" t="s">
        <v>19</v>
      </c>
      <c r="D5683" t="s">
        <v>24</v>
      </c>
      <c r="E5683" s="1">
        <v>43800</v>
      </c>
      <c r="F5683" s="1">
        <v>43925</v>
      </c>
      <c r="G5683" s="1">
        <v>43935</v>
      </c>
      <c r="H5683" s="1">
        <v>43938</v>
      </c>
      <c r="I5683" t="s">
        <v>18</v>
      </c>
      <c r="J5683">
        <v>18</v>
      </c>
      <c r="K5683">
        <v>48</v>
      </c>
      <c r="L5683">
        <v>44</v>
      </c>
      <c r="M5683">
        <v>7</v>
      </c>
      <c r="N5683">
        <v>4</v>
      </c>
      <c r="O5683">
        <v>0.15</v>
      </c>
      <c r="P5683">
        <v>611.44000000000005</v>
      </c>
      <c r="Q5683">
        <v>1132.3</v>
      </c>
      <c r="R5683">
        <f>Table1[[#This Row],[OrderQuantity]]*Table1[[#This Row],[UnitPrice]]</f>
        <v>4529.2</v>
      </c>
      <c r="S5683">
        <f>Table1[[#This Row],[OrderQuantity]]*Table1[[#This Row],[UnitCost]]</f>
        <v>2445.7600000000002</v>
      </c>
      <c r="T5683">
        <f>Table1[[#This Row],[OrderQuantity]]*Table1[[#This Row],[UnitPrice]]*(1-Table1[[#This Row],[DiscountApplied]]) - (Table1[[#This Row],[OrderQuantity]]*Table1[[#This Row],[UnitCost]])</f>
        <v>1404.0599999999995</v>
      </c>
      <c r="U5683">
        <f>DATEDIF(Table1[[#This Row],[ShipDate]],Table1[[#This Row],[DeliveryDate]],"d")</f>
        <v>3</v>
      </c>
      <c r="V5683" t="str">
        <f t="shared" si="177"/>
        <v>On Time</v>
      </c>
    </row>
    <row r="5684" spans="2:22" x14ac:dyDescent="0.3">
      <c r="B5684" t="str">
        <f t="shared" si="176"/>
        <v>SO-005783</v>
      </c>
      <c r="C5684" t="s">
        <v>21</v>
      </c>
      <c r="D5684" t="s">
        <v>20</v>
      </c>
      <c r="E5684" s="1">
        <v>43800</v>
      </c>
      <c r="F5684" s="1">
        <v>43925</v>
      </c>
      <c r="G5684" s="1">
        <v>43951</v>
      </c>
      <c r="H5684" s="1">
        <v>43959</v>
      </c>
      <c r="I5684" t="s">
        <v>18</v>
      </c>
      <c r="J5684">
        <v>25</v>
      </c>
      <c r="K5684">
        <v>39</v>
      </c>
      <c r="L5684">
        <v>156</v>
      </c>
      <c r="M5684">
        <v>23</v>
      </c>
      <c r="N5684">
        <v>4</v>
      </c>
      <c r="O5684">
        <v>0.05</v>
      </c>
      <c r="P5684">
        <v>702.03</v>
      </c>
      <c r="Q5684">
        <v>1132.3</v>
      </c>
      <c r="R5684">
        <f>Table1[[#This Row],[OrderQuantity]]*Table1[[#This Row],[UnitPrice]]</f>
        <v>4529.2</v>
      </c>
      <c r="S5684">
        <f>Table1[[#This Row],[OrderQuantity]]*Table1[[#This Row],[UnitCost]]</f>
        <v>2808.12</v>
      </c>
      <c r="T5684">
        <f>Table1[[#This Row],[OrderQuantity]]*Table1[[#This Row],[UnitPrice]]*(1-Table1[[#This Row],[DiscountApplied]]) - (Table1[[#This Row],[OrderQuantity]]*Table1[[#This Row],[UnitCost]])</f>
        <v>1494.62</v>
      </c>
      <c r="U5684">
        <f>DATEDIF(Table1[[#This Row],[ShipDate]],Table1[[#This Row],[DeliveryDate]],"d")</f>
        <v>8</v>
      </c>
      <c r="V5684" t="str">
        <f t="shared" si="177"/>
        <v>Late</v>
      </c>
    </row>
    <row r="5685" spans="2:22" x14ac:dyDescent="0.3">
      <c r="B5685" t="str">
        <f t="shared" si="176"/>
        <v>SO-005784</v>
      </c>
      <c r="C5685" t="s">
        <v>19</v>
      </c>
      <c r="D5685" t="s">
        <v>25</v>
      </c>
      <c r="E5685" s="1">
        <v>43800</v>
      </c>
      <c r="F5685" s="1">
        <v>43925</v>
      </c>
      <c r="G5685" s="1">
        <v>43944</v>
      </c>
      <c r="H5685" s="1">
        <v>43945</v>
      </c>
      <c r="I5685" t="s">
        <v>18</v>
      </c>
      <c r="J5685">
        <v>19</v>
      </c>
      <c r="K5685">
        <v>1</v>
      </c>
      <c r="L5685">
        <v>356</v>
      </c>
      <c r="M5685">
        <v>20</v>
      </c>
      <c r="N5685">
        <v>5</v>
      </c>
      <c r="O5685">
        <v>0.08</v>
      </c>
      <c r="P5685">
        <v>563.80999999999995</v>
      </c>
      <c r="Q5685">
        <v>1025.0999999999999</v>
      </c>
      <c r="R5685">
        <f>Table1[[#This Row],[OrderQuantity]]*Table1[[#This Row],[UnitPrice]]</f>
        <v>5125.5</v>
      </c>
      <c r="S5685">
        <f>Table1[[#This Row],[OrderQuantity]]*Table1[[#This Row],[UnitCost]]</f>
        <v>2819.0499999999997</v>
      </c>
      <c r="T5685">
        <f>Table1[[#This Row],[OrderQuantity]]*Table1[[#This Row],[UnitPrice]]*(1-Table1[[#This Row],[DiscountApplied]]) - (Table1[[#This Row],[OrderQuantity]]*Table1[[#This Row],[UnitCost]])</f>
        <v>1896.4100000000003</v>
      </c>
      <c r="U5685">
        <f>DATEDIF(Table1[[#This Row],[ShipDate]],Table1[[#This Row],[DeliveryDate]],"d")</f>
        <v>1</v>
      </c>
      <c r="V5685" t="str">
        <f t="shared" si="177"/>
        <v>On Time</v>
      </c>
    </row>
    <row r="5686" spans="2:22" x14ac:dyDescent="0.3">
      <c r="B5686" t="str">
        <f t="shared" si="176"/>
        <v>SO-005785</v>
      </c>
      <c r="C5686" t="s">
        <v>16</v>
      </c>
      <c r="D5686" t="s">
        <v>17</v>
      </c>
      <c r="E5686" s="1">
        <v>43800</v>
      </c>
      <c r="F5686" s="1">
        <v>43925</v>
      </c>
      <c r="G5686" s="1">
        <v>43951</v>
      </c>
      <c r="H5686" s="1">
        <v>43960</v>
      </c>
      <c r="I5686" t="s">
        <v>18</v>
      </c>
      <c r="J5686">
        <v>11</v>
      </c>
      <c r="K5686">
        <v>22</v>
      </c>
      <c r="L5686">
        <v>234</v>
      </c>
      <c r="M5686">
        <v>34</v>
      </c>
      <c r="N5686">
        <v>5</v>
      </c>
      <c r="O5686">
        <v>0.05</v>
      </c>
      <c r="P5686">
        <v>1599.16</v>
      </c>
      <c r="Q5686">
        <v>2351.6999999999998</v>
      </c>
      <c r="R5686">
        <f>Table1[[#This Row],[OrderQuantity]]*Table1[[#This Row],[UnitPrice]]</f>
        <v>11758.5</v>
      </c>
      <c r="S5686">
        <f>Table1[[#This Row],[OrderQuantity]]*Table1[[#This Row],[UnitCost]]</f>
        <v>7995.8</v>
      </c>
      <c r="T5686">
        <f>Table1[[#This Row],[OrderQuantity]]*Table1[[#This Row],[UnitPrice]]*(1-Table1[[#This Row],[DiscountApplied]]) - (Table1[[#This Row],[OrderQuantity]]*Table1[[#This Row],[UnitCost]])</f>
        <v>3174.7749999999987</v>
      </c>
      <c r="U5686">
        <f>DATEDIF(Table1[[#This Row],[ShipDate]],Table1[[#This Row],[DeliveryDate]],"d")</f>
        <v>9</v>
      </c>
      <c r="V5686" t="str">
        <f t="shared" si="177"/>
        <v>Late</v>
      </c>
    </row>
    <row r="5687" spans="2:22" x14ac:dyDescent="0.3">
      <c r="B5687" t="str">
        <f t="shared" si="176"/>
        <v>SO-005786</v>
      </c>
      <c r="C5687" t="s">
        <v>21</v>
      </c>
      <c r="D5687" t="s">
        <v>17</v>
      </c>
      <c r="E5687" s="1">
        <v>43800</v>
      </c>
      <c r="F5687" s="1">
        <v>43925</v>
      </c>
      <c r="G5687" s="1">
        <v>43947</v>
      </c>
      <c r="H5687" s="1">
        <v>43955</v>
      </c>
      <c r="I5687" t="s">
        <v>18</v>
      </c>
      <c r="J5687">
        <v>22</v>
      </c>
      <c r="K5687">
        <v>6</v>
      </c>
      <c r="L5687">
        <v>244</v>
      </c>
      <c r="M5687">
        <v>32</v>
      </c>
      <c r="N5687">
        <v>7</v>
      </c>
      <c r="O5687">
        <v>0.05</v>
      </c>
      <c r="P5687">
        <v>2070.3000000000002</v>
      </c>
      <c r="Q5687">
        <v>3450.5</v>
      </c>
      <c r="R5687">
        <f>Table1[[#This Row],[OrderQuantity]]*Table1[[#This Row],[UnitPrice]]</f>
        <v>24153.5</v>
      </c>
      <c r="S5687">
        <f>Table1[[#This Row],[OrderQuantity]]*Table1[[#This Row],[UnitCost]]</f>
        <v>14492.100000000002</v>
      </c>
      <c r="T5687">
        <f>Table1[[#This Row],[OrderQuantity]]*Table1[[#This Row],[UnitPrice]]*(1-Table1[[#This Row],[DiscountApplied]]) - (Table1[[#This Row],[OrderQuantity]]*Table1[[#This Row],[UnitCost]])</f>
        <v>8453.7249999999985</v>
      </c>
      <c r="U5687">
        <f>DATEDIF(Table1[[#This Row],[ShipDate]],Table1[[#This Row],[DeliveryDate]],"d")</f>
        <v>8</v>
      </c>
      <c r="V5687" t="str">
        <f t="shared" si="177"/>
        <v>Late</v>
      </c>
    </row>
    <row r="5688" spans="2:22" x14ac:dyDescent="0.3">
      <c r="B5688" t="str">
        <f t="shared" si="176"/>
        <v>SO-005787</v>
      </c>
      <c r="C5688" t="s">
        <v>21</v>
      </c>
      <c r="D5688" t="s">
        <v>17</v>
      </c>
      <c r="E5688" s="1">
        <v>43800</v>
      </c>
      <c r="F5688" s="1">
        <v>43925</v>
      </c>
      <c r="G5688" s="1">
        <v>43944</v>
      </c>
      <c r="H5688" s="1">
        <v>43948</v>
      </c>
      <c r="I5688" t="s">
        <v>18</v>
      </c>
      <c r="J5688">
        <v>23</v>
      </c>
      <c r="K5688">
        <v>47</v>
      </c>
      <c r="L5688">
        <v>248</v>
      </c>
      <c r="M5688">
        <v>27</v>
      </c>
      <c r="N5688">
        <v>5</v>
      </c>
      <c r="O5688">
        <v>0.05</v>
      </c>
      <c r="P5688">
        <v>1121.8499999999999</v>
      </c>
      <c r="Q5688">
        <v>2003.3</v>
      </c>
      <c r="R5688">
        <f>Table1[[#This Row],[OrderQuantity]]*Table1[[#This Row],[UnitPrice]]</f>
        <v>10016.5</v>
      </c>
      <c r="S5688">
        <f>Table1[[#This Row],[OrderQuantity]]*Table1[[#This Row],[UnitCost]]</f>
        <v>5609.25</v>
      </c>
      <c r="T5688">
        <f>Table1[[#This Row],[OrderQuantity]]*Table1[[#This Row],[UnitPrice]]*(1-Table1[[#This Row],[DiscountApplied]]) - (Table1[[#This Row],[OrderQuantity]]*Table1[[#This Row],[UnitCost]])</f>
        <v>3906.4249999999993</v>
      </c>
      <c r="U5688">
        <f>DATEDIF(Table1[[#This Row],[ShipDate]],Table1[[#This Row],[DeliveryDate]],"d")</f>
        <v>4</v>
      </c>
      <c r="V5688" t="str">
        <f t="shared" si="177"/>
        <v>On Time</v>
      </c>
    </row>
    <row r="5689" spans="2:22" x14ac:dyDescent="0.3">
      <c r="B5689" t="str">
        <f t="shared" si="176"/>
        <v>SO-005788</v>
      </c>
      <c r="C5689" t="s">
        <v>16</v>
      </c>
      <c r="D5689" t="s">
        <v>23</v>
      </c>
      <c r="E5689" s="1">
        <v>43800</v>
      </c>
      <c r="F5689" s="1">
        <v>43925</v>
      </c>
      <c r="G5689" s="1">
        <v>43928</v>
      </c>
      <c r="H5689" s="1">
        <v>43929</v>
      </c>
      <c r="I5689" t="s">
        <v>18</v>
      </c>
      <c r="J5689">
        <v>5</v>
      </c>
      <c r="K5689">
        <v>43</v>
      </c>
      <c r="L5689">
        <v>288</v>
      </c>
      <c r="M5689">
        <v>14</v>
      </c>
      <c r="N5689">
        <v>1</v>
      </c>
      <c r="O5689">
        <v>0.05</v>
      </c>
      <c r="P5689">
        <v>1068.58</v>
      </c>
      <c r="Q5689">
        <v>2606.3000000000002</v>
      </c>
      <c r="R5689">
        <f>Table1[[#This Row],[OrderQuantity]]*Table1[[#This Row],[UnitPrice]]</f>
        <v>2606.3000000000002</v>
      </c>
      <c r="S5689">
        <f>Table1[[#This Row],[OrderQuantity]]*Table1[[#This Row],[UnitCost]]</f>
        <v>1068.58</v>
      </c>
      <c r="T5689">
        <f>Table1[[#This Row],[OrderQuantity]]*Table1[[#This Row],[UnitPrice]]*(1-Table1[[#This Row],[DiscountApplied]]) - (Table1[[#This Row],[OrderQuantity]]*Table1[[#This Row],[UnitCost]])</f>
        <v>1407.4050000000002</v>
      </c>
      <c r="U5689">
        <f>DATEDIF(Table1[[#This Row],[ShipDate]],Table1[[#This Row],[DeliveryDate]],"d")</f>
        <v>1</v>
      </c>
      <c r="V5689" t="str">
        <f t="shared" si="177"/>
        <v>On Time</v>
      </c>
    </row>
    <row r="5690" spans="2:22" x14ac:dyDescent="0.3">
      <c r="B5690" t="str">
        <f t="shared" si="176"/>
        <v>SO-005789</v>
      </c>
      <c r="C5690" t="s">
        <v>16</v>
      </c>
      <c r="D5690" t="s">
        <v>23</v>
      </c>
      <c r="E5690" s="1">
        <v>43800</v>
      </c>
      <c r="F5690" s="1">
        <v>43925</v>
      </c>
      <c r="G5690" s="1">
        <v>43949</v>
      </c>
      <c r="H5690" s="1">
        <v>43954</v>
      </c>
      <c r="I5690" t="s">
        <v>18</v>
      </c>
      <c r="J5690">
        <v>7</v>
      </c>
      <c r="K5690">
        <v>12</v>
      </c>
      <c r="L5690">
        <v>266</v>
      </c>
      <c r="M5690">
        <v>41</v>
      </c>
      <c r="N5690">
        <v>5</v>
      </c>
      <c r="O5690">
        <v>0.05</v>
      </c>
      <c r="P5690">
        <v>1427.1</v>
      </c>
      <c r="Q5690">
        <v>1902.8</v>
      </c>
      <c r="R5690">
        <f>Table1[[#This Row],[OrderQuantity]]*Table1[[#This Row],[UnitPrice]]</f>
        <v>9514</v>
      </c>
      <c r="S5690">
        <f>Table1[[#This Row],[OrderQuantity]]*Table1[[#This Row],[UnitCost]]</f>
        <v>7135.5</v>
      </c>
      <c r="T5690">
        <f>Table1[[#This Row],[OrderQuantity]]*Table1[[#This Row],[UnitPrice]]*(1-Table1[[#This Row],[DiscountApplied]]) - (Table1[[#This Row],[OrderQuantity]]*Table1[[#This Row],[UnitCost]])</f>
        <v>1902.7999999999993</v>
      </c>
      <c r="U5690">
        <f>DATEDIF(Table1[[#This Row],[ShipDate]],Table1[[#This Row],[DeliveryDate]],"d")</f>
        <v>5</v>
      </c>
      <c r="V5690" t="str">
        <f t="shared" si="177"/>
        <v>On Time</v>
      </c>
    </row>
    <row r="5691" spans="2:22" x14ac:dyDescent="0.3">
      <c r="B5691" t="str">
        <f t="shared" si="176"/>
        <v>SO-005790</v>
      </c>
      <c r="C5691" t="s">
        <v>16</v>
      </c>
      <c r="D5691" t="s">
        <v>24</v>
      </c>
      <c r="E5691" s="1">
        <v>43800</v>
      </c>
      <c r="F5691" s="1">
        <v>43925</v>
      </c>
      <c r="G5691" s="1">
        <v>43938</v>
      </c>
      <c r="H5691" s="1">
        <v>43948</v>
      </c>
      <c r="I5691" t="s">
        <v>18</v>
      </c>
      <c r="J5691">
        <v>8</v>
      </c>
      <c r="K5691">
        <v>5</v>
      </c>
      <c r="L5691">
        <v>17</v>
      </c>
      <c r="M5691">
        <v>5</v>
      </c>
      <c r="N5691">
        <v>2</v>
      </c>
      <c r="O5691">
        <v>0.05</v>
      </c>
      <c r="P5691">
        <v>1565.39</v>
      </c>
      <c r="Q5691">
        <v>2371.8000000000002</v>
      </c>
      <c r="R5691">
        <f>Table1[[#This Row],[OrderQuantity]]*Table1[[#This Row],[UnitPrice]]</f>
        <v>4743.6000000000004</v>
      </c>
      <c r="S5691">
        <f>Table1[[#This Row],[OrderQuantity]]*Table1[[#This Row],[UnitCost]]</f>
        <v>3130.78</v>
      </c>
      <c r="T5691">
        <f>Table1[[#This Row],[OrderQuantity]]*Table1[[#This Row],[UnitPrice]]*(1-Table1[[#This Row],[DiscountApplied]]) - (Table1[[#This Row],[OrderQuantity]]*Table1[[#This Row],[UnitCost]])</f>
        <v>1375.6399999999999</v>
      </c>
      <c r="U5691">
        <f>DATEDIF(Table1[[#This Row],[ShipDate]],Table1[[#This Row],[DeliveryDate]],"d")</f>
        <v>10</v>
      </c>
      <c r="V5691" t="str">
        <f t="shared" si="177"/>
        <v>Late</v>
      </c>
    </row>
    <row r="5692" spans="2:22" x14ac:dyDescent="0.3">
      <c r="B5692" t="str">
        <f t="shared" si="176"/>
        <v>SO-005791</v>
      </c>
      <c r="C5692" t="s">
        <v>16</v>
      </c>
      <c r="D5692" t="s">
        <v>23</v>
      </c>
      <c r="E5692" s="1">
        <v>43800</v>
      </c>
      <c r="F5692" s="1">
        <v>43926</v>
      </c>
      <c r="G5692" s="1">
        <v>43945</v>
      </c>
      <c r="H5692" s="1">
        <v>43947</v>
      </c>
      <c r="I5692" t="s">
        <v>18</v>
      </c>
      <c r="J5692">
        <v>6</v>
      </c>
      <c r="K5692">
        <v>12</v>
      </c>
      <c r="L5692">
        <v>315</v>
      </c>
      <c r="M5692">
        <v>2</v>
      </c>
      <c r="N5692">
        <v>4</v>
      </c>
      <c r="O5692">
        <v>0.05</v>
      </c>
      <c r="P5692">
        <v>1865.82</v>
      </c>
      <c r="Q5692">
        <v>3162.4</v>
      </c>
      <c r="R5692">
        <f>Table1[[#This Row],[OrderQuantity]]*Table1[[#This Row],[UnitPrice]]</f>
        <v>12649.6</v>
      </c>
      <c r="S5692">
        <f>Table1[[#This Row],[OrderQuantity]]*Table1[[#This Row],[UnitCost]]</f>
        <v>7463.28</v>
      </c>
      <c r="T5692">
        <f>Table1[[#This Row],[OrderQuantity]]*Table1[[#This Row],[UnitPrice]]*(1-Table1[[#This Row],[DiscountApplied]]) - (Table1[[#This Row],[OrderQuantity]]*Table1[[#This Row],[UnitCost]])</f>
        <v>4553.8399999999992</v>
      </c>
      <c r="U5692">
        <f>DATEDIF(Table1[[#This Row],[ShipDate]],Table1[[#This Row],[DeliveryDate]],"d")</f>
        <v>2</v>
      </c>
      <c r="V5692" t="str">
        <f t="shared" si="177"/>
        <v>On Time</v>
      </c>
    </row>
    <row r="5693" spans="2:22" x14ac:dyDescent="0.3">
      <c r="B5693" t="str">
        <f t="shared" si="176"/>
        <v>SO-005792</v>
      </c>
      <c r="C5693" t="s">
        <v>19</v>
      </c>
      <c r="D5693" t="s">
        <v>20</v>
      </c>
      <c r="E5693" s="1">
        <v>43800</v>
      </c>
      <c r="F5693" s="1">
        <v>43926</v>
      </c>
      <c r="G5693" s="1">
        <v>43932</v>
      </c>
      <c r="H5693" s="1">
        <v>43933</v>
      </c>
      <c r="I5693" t="s">
        <v>18</v>
      </c>
      <c r="J5693">
        <v>16</v>
      </c>
      <c r="K5693">
        <v>24</v>
      </c>
      <c r="L5693">
        <v>198</v>
      </c>
      <c r="M5693">
        <v>44</v>
      </c>
      <c r="N5693">
        <v>8</v>
      </c>
      <c r="O5693">
        <v>0.1</v>
      </c>
      <c r="P5693">
        <v>161.4</v>
      </c>
      <c r="Q5693">
        <v>221.1</v>
      </c>
      <c r="R5693">
        <f>Table1[[#This Row],[OrderQuantity]]*Table1[[#This Row],[UnitPrice]]</f>
        <v>1768.8</v>
      </c>
      <c r="S5693">
        <f>Table1[[#This Row],[OrderQuantity]]*Table1[[#This Row],[UnitCost]]</f>
        <v>1291.2</v>
      </c>
      <c r="T5693">
        <f>Table1[[#This Row],[OrderQuantity]]*Table1[[#This Row],[UnitPrice]]*(1-Table1[[#This Row],[DiscountApplied]]) - (Table1[[#This Row],[OrderQuantity]]*Table1[[#This Row],[UnitCost]])</f>
        <v>300.72000000000003</v>
      </c>
      <c r="U5693">
        <f>DATEDIF(Table1[[#This Row],[ShipDate]],Table1[[#This Row],[DeliveryDate]],"d")</f>
        <v>1</v>
      </c>
      <c r="V5693" t="str">
        <f t="shared" si="177"/>
        <v>On Time</v>
      </c>
    </row>
    <row r="5694" spans="2:22" x14ac:dyDescent="0.3">
      <c r="B5694" t="str">
        <f t="shared" si="176"/>
        <v>SO-005793</v>
      </c>
      <c r="C5694" t="s">
        <v>19</v>
      </c>
      <c r="D5694" t="s">
        <v>23</v>
      </c>
      <c r="E5694" s="1">
        <v>43800</v>
      </c>
      <c r="F5694" s="1">
        <v>43926</v>
      </c>
      <c r="G5694" s="1">
        <v>43928</v>
      </c>
      <c r="H5694" s="1">
        <v>43931</v>
      </c>
      <c r="I5694" t="s">
        <v>18</v>
      </c>
      <c r="J5694">
        <v>15</v>
      </c>
      <c r="K5694">
        <v>45</v>
      </c>
      <c r="L5694">
        <v>306</v>
      </c>
      <c r="M5694">
        <v>5</v>
      </c>
      <c r="N5694">
        <v>5</v>
      </c>
      <c r="O5694">
        <v>0.15</v>
      </c>
      <c r="P5694">
        <v>593.02</v>
      </c>
      <c r="Q5694">
        <v>1118.9000000000001</v>
      </c>
      <c r="R5694">
        <f>Table1[[#This Row],[OrderQuantity]]*Table1[[#This Row],[UnitPrice]]</f>
        <v>5594.5</v>
      </c>
      <c r="S5694">
        <f>Table1[[#This Row],[OrderQuantity]]*Table1[[#This Row],[UnitCost]]</f>
        <v>2965.1</v>
      </c>
      <c r="T5694">
        <f>Table1[[#This Row],[OrderQuantity]]*Table1[[#This Row],[UnitPrice]]*(1-Table1[[#This Row],[DiscountApplied]]) - (Table1[[#This Row],[OrderQuantity]]*Table1[[#This Row],[UnitCost]])</f>
        <v>1790.2249999999999</v>
      </c>
      <c r="U5694">
        <f>DATEDIF(Table1[[#This Row],[ShipDate]],Table1[[#This Row],[DeliveryDate]],"d")</f>
        <v>3</v>
      </c>
      <c r="V5694" t="str">
        <f t="shared" si="177"/>
        <v>On Time</v>
      </c>
    </row>
    <row r="5695" spans="2:22" x14ac:dyDescent="0.3">
      <c r="B5695" t="str">
        <f t="shared" si="176"/>
        <v>SO-005794</v>
      </c>
      <c r="C5695" t="s">
        <v>16</v>
      </c>
      <c r="D5695" t="s">
        <v>23</v>
      </c>
      <c r="E5695" s="1">
        <v>43800</v>
      </c>
      <c r="F5695" s="1">
        <v>43926</v>
      </c>
      <c r="G5695" s="1">
        <v>43936</v>
      </c>
      <c r="H5695" s="1">
        <v>43941</v>
      </c>
      <c r="I5695" t="s">
        <v>18</v>
      </c>
      <c r="J5695">
        <v>8</v>
      </c>
      <c r="K5695">
        <v>35</v>
      </c>
      <c r="L5695">
        <v>317</v>
      </c>
      <c r="M5695">
        <v>12</v>
      </c>
      <c r="N5695">
        <v>4</v>
      </c>
      <c r="O5695">
        <v>0.08</v>
      </c>
      <c r="P5695">
        <v>1391.99</v>
      </c>
      <c r="Q5695">
        <v>2626.4</v>
      </c>
      <c r="R5695">
        <f>Table1[[#This Row],[OrderQuantity]]*Table1[[#This Row],[UnitPrice]]</f>
        <v>10505.6</v>
      </c>
      <c r="S5695">
        <f>Table1[[#This Row],[OrderQuantity]]*Table1[[#This Row],[UnitCost]]</f>
        <v>5567.96</v>
      </c>
      <c r="T5695">
        <f>Table1[[#This Row],[OrderQuantity]]*Table1[[#This Row],[UnitPrice]]*(1-Table1[[#This Row],[DiscountApplied]]) - (Table1[[#This Row],[OrderQuantity]]*Table1[[#This Row],[UnitCost]])</f>
        <v>4097.192</v>
      </c>
      <c r="U5695">
        <f>DATEDIF(Table1[[#This Row],[ShipDate]],Table1[[#This Row],[DeliveryDate]],"d")</f>
        <v>5</v>
      </c>
      <c r="V5695" t="str">
        <f t="shared" si="177"/>
        <v>On Time</v>
      </c>
    </row>
    <row r="5696" spans="2:22" x14ac:dyDescent="0.3">
      <c r="B5696" t="str">
        <f t="shared" si="176"/>
        <v>SO-005795</v>
      </c>
      <c r="C5696" t="s">
        <v>22</v>
      </c>
      <c r="D5696" t="s">
        <v>26</v>
      </c>
      <c r="E5696" s="1">
        <v>43800</v>
      </c>
      <c r="F5696" s="1">
        <v>43926</v>
      </c>
      <c r="G5696" s="1">
        <v>43950</v>
      </c>
      <c r="H5696" s="1">
        <v>43953</v>
      </c>
      <c r="I5696" t="s">
        <v>18</v>
      </c>
      <c r="J5696">
        <v>27</v>
      </c>
      <c r="K5696">
        <v>40</v>
      </c>
      <c r="L5696">
        <v>77</v>
      </c>
      <c r="M5696">
        <v>9</v>
      </c>
      <c r="N5696">
        <v>5</v>
      </c>
      <c r="O5696">
        <v>0.1</v>
      </c>
      <c r="P5696">
        <v>547.79</v>
      </c>
      <c r="Q5696">
        <v>750.4</v>
      </c>
      <c r="R5696">
        <f>Table1[[#This Row],[OrderQuantity]]*Table1[[#This Row],[UnitPrice]]</f>
        <v>3752</v>
      </c>
      <c r="S5696">
        <f>Table1[[#This Row],[OrderQuantity]]*Table1[[#This Row],[UnitCost]]</f>
        <v>2738.95</v>
      </c>
      <c r="T5696">
        <f>Table1[[#This Row],[OrderQuantity]]*Table1[[#This Row],[UnitPrice]]*(1-Table1[[#This Row],[DiscountApplied]]) - (Table1[[#This Row],[OrderQuantity]]*Table1[[#This Row],[UnitCost]])</f>
        <v>637.85000000000036</v>
      </c>
      <c r="U5696">
        <f>DATEDIF(Table1[[#This Row],[ShipDate]],Table1[[#This Row],[DeliveryDate]],"d")</f>
        <v>3</v>
      </c>
      <c r="V5696" t="str">
        <f t="shared" si="177"/>
        <v>On Time</v>
      </c>
    </row>
    <row r="5697" spans="2:22" x14ac:dyDescent="0.3">
      <c r="B5697" t="str">
        <f t="shared" si="176"/>
        <v>SO-005796</v>
      </c>
      <c r="C5697" t="s">
        <v>16</v>
      </c>
      <c r="D5697" t="s">
        <v>20</v>
      </c>
      <c r="E5697" s="1">
        <v>43800</v>
      </c>
      <c r="F5697" s="1">
        <v>43926</v>
      </c>
      <c r="G5697" s="1">
        <v>43931</v>
      </c>
      <c r="H5697" s="1">
        <v>43934</v>
      </c>
      <c r="I5697" t="s">
        <v>18</v>
      </c>
      <c r="J5697">
        <v>8</v>
      </c>
      <c r="K5697">
        <v>49</v>
      </c>
      <c r="L5697">
        <v>114</v>
      </c>
      <c r="M5697">
        <v>1</v>
      </c>
      <c r="N5697">
        <v>8</v>
      </c>
      <c r="O5697">
        <v>0.15</v>
      </c>
      <c r="P5697">
        <v>788.93</v>
      </c>
      <c r="Q5697">
        <v>1051.9000000000001</v>
      </c>
      <c r="R5697">
        <f>Table1[[#This Row],[OrderQuantity]]*Table1[[#This Row],[UnitPrice]]</f>
        <v>8415.2000000000007</v>
      </c>
      <c r="S5697">
        <f>Table1[[#This Row],[OrderQuantity]]*Table1[[#This Row],[UnitCost]]</f>
        <v>6311.44</v>
      </c>
      <c r="T5697">
        <f>Table1[[#This Row],[OrderQuantity]]*Table1[[#This Row],[UnitPrice]]*(1-Table1[[#This Row],[DiscountApplied]]) - (Table1[[#This Row],[OrderQuantity]]*Table1[[#This Row],[UnitCost]])</f>
        <v>841.48000000000047</v>
      </c>
      <c r="U5697">
        <f>DATEDIF(Table1[[#This Row],[ShipDate]],Table1[[#This Row],[DeliveryDate]],"d")</f>
        <v>3</v>
      </c>
      <c r="V5697" t="str">
        <f t="shared" si="177"/>
        <v>On Time</v>
      </c>
    </row>
    <row r="5698" spans="2:22" x14ac:dyDescent="0.3">
      <c r="B5698" t="str">
        <f t="shared" ref="B5698:B5761" si="178">"SO-" &amp; TEXT(ROW(B5698)+99,"000000")</f>
        <v>SO-005797</v>
      </c>
      <c r="C5698" t="s">
        <v>21</v>
      </c>
      <c r="D5698" t="s">
        <v>20</v>
      </c>
      <c r="E5698" s="1">
        <v>43800</v>
      </c>
      <c r="F5698" s="1">
        <v>43926</v>
      </c>
      <c r="G5698" s="1">
        <v>43949</v>
      </c>
      <c r="H5698" s="1">
        <v>43953</v>
      </c>
      <c r="I5698" t="s">
        <v>18</v>
      </c>
      <c r="J5698">
        <v>20</v>
      </c>
      <c r="K5698">
        <v>12</v>
      </c>
      <c r="L5698">
        <v>102</v>
      </c>
      <c r="M5698">
        <v>27</v>
      </c>
      <c r="N5698">
        <v>2</v>
      </c>
      <c r="O5698">
        <v>0.08</v>
      </c>
      <c r="P5698">
        <v>2719.93</v>
      </c>
      <c r="Q5698">
        <v>3999.9</v>
      </c>
      <c r="R5698">
        <f>Table1[[#This Row],[OrderQuantity]]*Table1[[#This Row],[UnitPrice]]</f>
        <v>7999.8</v>
      </c>
      <c r="S5698">
        <f>Table1[[#This Row],[OrderQuantity]]*Table1[[#This Row],[UnitCost]]</f>
        <v>5439.86</v>
      </c>
      <c r="T5698">
        <f>Table1[[#This Row],[OrderQuantity]]*Table1[[#This Row],[UnitPrice]]*(1-Table1[[#This Row],[DiscountApplied]]) - (Table1[[#This Row],[OrderQuantity]]*Table1[[#This Row],[UnitCost]])</f>
        <v>1919.956000000001</v>
      </c>
      <c r="U5698">
        <f>DATEDIF(Table1[[#This Row],[ShipDate]],Table1[[#This Row],[DeliveryDate]],"d")</f>
        <v>4</v>
      </c>
      <c r="V5698" t="str">
        <f t="shared" ref="V5698:V5761" si="179">IF(U5698&gt;7,"Late","On Time")</f>
        <v>On Time</v>
      </c>
    </row>
    <row r="5699" spans="2:22" x14ac:dyDescent="0.3">
      <c r="B5699" t="str">
        <f t="shared" si="178"/>
        <v>SO-005798</v>
      </c>
      <c r="C5699" t="s">
        <v>21</v>
      </c>
      <c r="D5699" t="s">
        <v>20</v>
      </c>
      <c r="E5699" s="1">
        <v>43800</v>
      </c>
      <c r="F5699" s="1">
        <v>43926</v>
      </c>
      <c r="G5699" s="1">
        <v>43950</v>
      </c>
      <c r="H5699" s="1">
        <v>43958</v>
      </c>
      <c r="I5699" t="s">
        <v>18</v>
      </c>
      <c r="J5699">
        <v>22</v>
      </c>
      <c r="K5699">
        <v>20</v>
      </c>
      <c r="L5699">
        <v>183</v>
      </c>
      <c r="M5699">
        <v>41</v>
      </c>
      <c r="N5699">
        <v>5</v>
      </c>
      <c r="O5699">
        <v>0.05</v>
      </c>
      <c r="P5699">
        <v>3299.62</v>
      </c>
      <c r="Q5699">
        <v>6110.4</v>
      </c>
      <c r="R5699">
        <f>Table1[[#This Row],[OrderQuantity]]*Table1[[#This Row],[UnitPrice]]</f>
        <v>30552</v>
      </c>
      <c r="S5699">
        <f>Table1[[#This Row],[OrderQuantity]]*Table1[[#This Row],[UnitCost]]</f>
        <v>16498.099999999999</v>
      </c>
      <c r="T5699">
        <f>Table1[[#This Row],[OrderQuantity]]*Table1[[#This Row],[UnitPrice]]*(1-Table1[[#This Row],[DiscountApplied]]) - (Table1[[#This Row],[OrderQuantity]]*Table1[[#This Row],[UnitCost]])</f>
        <v>12526.3</v>
      </c>
      <c r="U5699">
        <f>DATEDIF(Table1[[#This Row],[ShipDate]],Table1[[#This Row],[DeliveryDate]],"d")</f>
        <v>8</v>
      </c>
      <c r="V5699" t="str">
        <f t="shared" si="179"/>
        <v>Late</v>
      </c>
    </row>
    <row r="5700" spans="2:22" x14ac:dyDescent="0.3">
      <c r="B5700" t="str">
        <f t="shared" si="178"/>
        <v>SO-005799</v>
      </c>
      <c r="C5700" t="s">
        <v>16</v>
      </c>
      <c r="D5700" t="s">
        <v>17</v>
      </c>
      <c r="E5700" s="1">
        <v>43800</v>
      </c>
      <c r="F5700" s="1">
        <v>43927</v>
      </c>
      <c r="G5700" s="1">
        <v>43933</v>
      </c>
      <c r="H5700" s="1">
        <v>43935</v>
      </c>
      <c r="I5700" t="s">
        <v>18</v>
      </c>
      <c r="J5700">
        <v>12</v>
      </c>
      <c r="K5700">
        <v>39</v>
      </c>
      <c r="L5700">
        <v>244</v>
      </c>
      <c r="M5700">
        <v>27</v>
      </c>
      <c r="N5700">
        <v>8</v>
      </c>
      <c r="O5700">
        <v>0.05</v>
      </c>
      <c r="P5700">
        <v>132.33000000000001</v>
      </c>
      <c r="Q5700">
        <v>167.5</v>
      </c>
      <c r="R5700">
        <f>Table1[[#This Row],[OrderQuantity]]*Table1[[#This Row],[UnitPrice]]</f>
        <v>1340</v>
      </c>
      <c r="S5700">
        <f>Table1[[#This Row],[OrderQuantity]]*Table1[[#This Row],[UnitCost]]</f>
        <v>1058.6400000000001</v>
      </c>
      <c r="T5700">
        <f>Table1[[#This Row],[OrderQuantity]]*Table1[[#This Row],[UnitPrice]]*(1-Table1[[#This Row],[DiscountApplied]]) - (Table1[[#This Row],[OrderQuantity]]*Table1[[#This Row],[UnitCost]])</f>
        <v>214.3599999999999</v>
      </c>
      <c r="U5700">
        <f>DATEDIF(Table1[[#This Row],[ShipDate]],Table1[[#This Row],[DeliveryDate]],"d")</f>
        <v>2</v>
      </c>
      <c r="V5700" t="str">
        <f t="shared" si="179"/>
        <v>On Time</v>
      </c>
    </row>
    <row r="5701" spans="2:22" x14ac:dyDescent="0.3">
      <c r="B5701" t="str">
        <f t="shared" si="178"/>
        <v>SO-005800</v>
      </c>
      <c r="C5701" t="s">
        <v>16</v>
      </c>
      <c r="D5701" t="s">
        <v>24</v>
      </c>
      <c r="E5701" s="1">
        <v>43800</v>
      </c>
      <c r="F5701" s="1">
        <v>43927</v>
      </c>
      <c r="G5701" s="1">
        <v>43949</v>
      </c>
      <c r="H5701" s="1">
        <v>43951</v>
      </c>
      <c r="I5701" t="s">
        <v>18</v>
      </c>
      <c r="J5701">
        <v>9</v>
      </c>
      <c r="K5701">
        <v>3</v>
      </c>
      <c r="L5701">
        <v>45</v>
      </c>
      <c r="M5701">
        <v>16</v>
      </c>
      <c r="N5701">
        <v>4</v>
      </c>
      <c r="O5701">
        <v>0.08</v>
      </c>
      <c r="P5701">
        <v>3325.48</v>
      </c>
      <c r="Q5701">
        <v>4006.6</v>
      </c>
      <c r="R5701">
        <f>Table1[[#This Row],[OrderQuantity]]*Table1[[#This Row],[UnitPrice]]</f>
        <v>16026.4</v>
      </c>
      <c r="S5701">
        <f>Table1[[#This Row],[OrderQuantity]]*Table1[[#This Row],[UnitCost]]</f>
        <v>13301.92</v>
      </c>
      <c r="T5701">
        <f>Table1[[#This Row],[OrderQuantity]]*Table1[[#This Row],[UnitPrice]]*(1-Table1[[#This Row],[DiscountApplied]]) - (Table1[[#This Row],[OrderQuantity]]*Table1[[#This Row],[UnitCost]])</f>
        <v>1442.3680000000004</v>
      </c>
      <c r="U5701">
        <f>DATEDIF(Table1[[#This Row],[ShipDate]],Table1[[#This Row],[DeliveryDate]],"d")</f>
        <v>2</v>
      </c>
      <c r="V5701" t="str">
        <f t="shared" si="179"/>
        <v>On Time</v>
      </c>
    </row>
    <row r="5702" spans="2:22" x14ac:dyDescent="0.3">
      <c r="B5702" t="str">
        <f t="shared" si="178"/>
        <v>SO-005801</v>
      </c>
      <c r="C5702" t="s">
        <v>21</v>
      </c>
      <c r="D5702" t="s">
        <v>17</v>
      </c>
      <c r="E5702" s="1">
        <v>43800</v>
      </c>
      <c r="F5702" s="1">
        <v>43927</v>
      </c>
      <c r="G5702" s="1">
        <v>43931</v>
      </c>
      <c r="H5702" s="1">
        <v>43941</v>
      </c>
      <c r="I5702" t="s">
        <v>18</v>
      </c>
      <c r="J5702">
        <v>22</v>
      </c>
      <c r="K5702">
        <v>12</v>
      </c>
      <c r="L5702">
        <v>207</v>
      </c>
      <c r="M5702">
        <v>14</v>
      </c>
      <c r="N5702">
        <v>3</v>
      </c>
      <c r="O5702">
        <v>0.3</v>
      </c>
      <c r="P5702">
        <v>2498.83</v>
      </c>
      <c r="Q5702">
        <v>3966.4</v>
      </c>
      <c r="R5702">
        <f>Table1[[#This Row],[OrderQuantity]]*Table1[[#This Row],[UnitPrice]]</f>
        <v>11899.2</v>
      </c>
      <c r="S5702">
        <f>Table1[[#This Row],[OrderQuantity]]*Table1[[#This Row],[UnitCost]]</f>
        <v>7496.49</v>
      </c>
      <c r="T5702">
        <f>Table1[[#This Row],[OrderQuantity]]*Table1[[#This Row],[UnitPrice]]*(1-Table1[[#This Row],[DiscountApplied]]) - (Table1[[#This Row],[OrderQuantity]]*Table1[[#This Row],[UnitCost]])</f>
        <v>832.95000000000073</v>
      </c>
      <c r="U5702">
        <f>DATEDIF(Table1[[#This Row],[ShipDate]],Table1[[#This Row],[DeliveryDate]],"d")</f>
        <v>10</v>
      </c>
      <c r="V5702" t="str">
        <f t="shared" si="179"/>
        <v>Late</v>
      </c>
    </row>
    <row r="5703" spans="2:22" x14ac:dyDescent="0.3">
      <c r="B5703" t="str">
        <f t="shared" si="178"/>
        <v>SO-005802</v>
      </c>
      <c r="C5703" t="s">
        <v>19</v>
      </c>
      <c r="D5703" t="s">
        <v>23</v>
      </c>
      <c r="E5703" s="1">
        <v>43800</v>
      </c>
      <c r="F5703" s="1">
        <v>43927</v>
      </c>
      <c r="G5703" s="1">
        <v>43935</v>
      </c>
      <c r="H5703" s="1">
        <v>43944</v>
      </c>
      <c r="I5703" t="s">
        <v>18</v>
      </c>
      <c r="J5703">
        <v>16</v>
      </c>
      <c r="K5703">
        <v>2</v>
      </c>
      <c r="L5703">
        <v>270</v>
      </c>
      <c r="M5703">
        <v>43</v>
      </c>
      <c r="N5703">
        <v>4</v>
      </c>
      <c r="O5703">
        <v>0.05</v>
      </c>
      <c r="P5703">
        <v>573.19000000000005</v>
      </c>
      <c r="Q5703">
        <v>971.5</v>
      </c>
      <c r="R5703">
        <f>Table1[[#This Row],[OrderQuantity]]*Table1[[#This Row],[UnitPrice]]</f>
        <v>3886</v>
      </c>
      <c r="S5703">
        <f>Table1[[#This Row],[OrderQuantity]]*Table1[[#This Row],[UnitCost]]</f>
        <v>2292.7600000000002</v>
      </c>
      <c r="T5703">
        <f>Table1[[#This Row],[OrderQuantity]]*Table1[[#This Row],[UnitPrice]]*(1-Table1[[#This Row],[DiscountApplied]]) - (Table1[[#This Row],[OrderQuantity]]*Table1[[#This Row],[UnitCost]])</f>
        <v>1398.9399999999996</v>
      </c>
      <c r="U5703">
        <f>DATEDIF(Table1[[#This Row],[ShipDate]],Table1[[#This Row],[DeliveryDate]],"d")</f>
        <v>9</v>
      </c>
      <c r="V5703" t="str">
        <f t="shared" si="179"/>
        <v>Late</v>
      </c>
    </row>
    <row r="5704" spans="2:22" x14ac:dyDescent="0.3">
      <c r="B5704" t="str">
        <f t="shared" si="178"/>
        <v>SO-005803</v>
      </c>
      <c r="C5704" t="s">
        <v>19</v>
      </c>
      <c r="D5704" t="s">
        <v>25</v>
      </c>
      <c r="E5704" s="1">
        <v>43800</v>
      </c>
      <c r="F5704" s="1">
        <v>43927</v>
      </c>
      <c r="G5704" s="1">
        <v>43954</v>
      </c>
      <c r="H5704" s="1">
        <v>43963</v>
      </c>
      <c r="I5704" t="s">
        <v>18</v>
      </c>
      <c r="J5704">
        <v>16</v>
      </c>
      <c r="K5704">
        <v>12</v>
      </c>
      <c r="L5704">
        <v>338</v>
      </c>
      <c r="M5704">
        <v>9</v>
      </c>
      <c r="N5704">
        <v>4</v>
      </c>
      <c r="O5704">
        <v>0.08</v>
      </c>
      <c r="P5704">
        <v>565.21</v>
      </c>
      <c r="Q5704">
        <v>991.6</v>
      </c>
      <c r="R5704">
        <f>Table1[[#This Row],[OrderQuantity]]*Table1[[#This Row],[UnitPrice]]</f>
        <v>3966.4</v>
      </c>
      <c r="S5704">
        <f>Table1[[#This Row],[OrderQuantity]]*Table1[[#This Row],[UnitCost]]</f>
        <v>2260.84</v>
      </c>
      <c r="T5704">
        <f>Table1[[#This Row],[OrderQuantity]]*Table1[[#This Row],[UnitPrice]]*(1-Table1[[#This Row],[DiscountApplied]]) - (Table1[[#This Row],[OrderQuantity]]*Table1[[#This Row],[UnitCost]])</f>
        <v>1388.248</v>
      </c>
      <c r="U5704">
        <f>DATEDIF(Table1[[#This Row],[ShipDate]],Table1[[#This Row],[DeliveryDate]],"d")</f>
        <v>9</v>
      </c>
      <c r="V5704" t="str">
        <f t="shared" si="179"/>
        <v>Late</v>
      </c>
    </row>
    <row r="5705" spans="2:22" x14ac:dyDescent="0.3">
      <c r="B5705" t="str">
        <f t="shared" si="178"/>
        <v>SO-005804</v>
      </c>
      <c r="C5705" t="s">
        <v>19</v>
      </c>
      <c r="D5705" t="s">
        <v>17</v>
      </c>
      <c r="E5705" s="1">
        <v>43800</v>
      </c>
      <c r="F5705" s="1">
        <v>43927</v>
      </c>
      <c r="G5705" s="1">
        <v>43941</v>
      </c>
      <c r="H5705" s="1">
        <v>43943</v>
      </c>
      <c r="I5705" t="s">
        <v>18</v>
      </c>
      <c r="J5705">
        <v>19</v>
      </c>
      <c r="K5705">
        <v>43</v>
      </c>
      <c r="L5705">
        <v>253</v>
      </c>
      <c r="M5705">
        <v>30</v>
      </c>
      <c r="N5705">
        <v>3</v>
      </c>
      <c r="O5705">
        <v>0.1</v>
      </c>
      <c r="P5705">
        <v>1243.8599999999999</v>
      </c>
      <c r="Q5705">
        <v>2646.5</v>
      </c>
      <c r="R5705">
        <f>Table1[[#This Row],[OrderQuantity]]*Table1[[#This Row],[UnitPrice]]</f>
        <v>7939.5</v>
      </c>
      <c r="S5705">
        <f>Table1[[#This Row],[OrderQuantity]]*Table1[[#This Row],[UnitCost]]</f>
        <v>3731.58</v>
      </c>
      <c r="T5705">
        <f>Table1[[#This Row],[OrderQuantity]]*Table1[[#This Row],[UnitPrice]]*(1-Table1[[#This Row],[DiscountApplied]]) - (Table1[[#This Row],[OrderQuantity]]*Table1[[#This Row],[UnitCost]])</f>
        <v>3413.9700000000003</v>
      </c>
      <c r="U5705">
        <f>DATEDIF(Table1[[#This Row],[ShipDate]],Table1[[#This Row],[DeliveryDate]],"d")</f>
        <v>2</v>
      </c>
      <c r="V5705" t="str">
        <f t="shared" si="179"/>
        <v>On Time</v>
      </c>
    </row>
    <row r="5706" spans="2:22" x14ac:dyDescent="0.3">
      <c r="B5706" t="str">
        <f t="shared" si="178"/>
        <v>SO-005805</v>
      </c>
      <c r="C5706" t="s">
        <v>16</v>
      </c>
      <c r="D5706" t="s">
        <v>24</v>
      </c>
      <c r="E5706" s="1">
        <v>43800</v>
      </c>
      <c r="F5706" s="1">
        <v>43927</v>
      </c>
      <c r="G5706" s="1">
        <v>43944</v>
      </c>
      <c r="H5706" s="1">
        <v>43948</v>
      </c>
      <c r="I5706" t="s">
        <v>18</v>
      </c>
      <c r="J5706">
        <v>8</v>
      </c>
      <c r="K5706">
        <v>22</v>
      </c>
      <c r="L5706">
        <v>36</v>
      </c>
      <c r="M5706">
        <v>17</v>
      </c>
      <c r="N5706">
        <v>5</v>
      </c>
      <c r="O5706">
        <v>0.15</v>
      </c>
      <c r="P5706">
        <v>2751.69</v>
      </c>
      <c r="Q5706">
        <v>3718.5</v>
      </c>
      <c r="R5706">
        <f>Table1[[#This Row],[OrderQuantity]]*Table1[[#This Row],[UnitPrice]]</f>
        <v>18592.5</v>
      </c>
      <c r="S5706">
        <f>Table1[[#This Row],[OrderQuantity]]*Table1[[#This Row],[UnitCost]]</f>
        <v>13758.45</v>
      </c>
      <c r="T5706">
        <f>Table1[[#This Row],[OrderQuantity]]*Table1[[#This Row],[UnitPrice]]*(1-Table1[[#This Row],[DiscountApplied]]) - (Table1[[#This Row],[OrderQuantity]]*Table1[[#This Row],[UnitCost]])</f>
        <v>2045.1749999999993</v>
      </c>
      <c r="U5706">
        <f>DATEDIF(Table1[[#This Row],[ShipDate]],Table1[[#This Row],[DeliveryDate]],"d")</f>
        <v>4</v>
      </c>
      <c r="V5706" t="str">
        <f t="shared" si="179"/>
        <v>On Time</v>
      </c>
    </row>
    <row r="5707" spans="2:22" x14ac:dyDescent="0.3">
      <c r="B5707" t="str">
        <f t="shared" si="178"/>
        <v>SO-005806</v>
      </c>
      <c r="C5707" t="s">
        <v>16</v>
      </c>
      <c r="D5707" t="s">
        <v>17</v>
      </c>
      <c r="E5707" s="1">
        <v>43800</v>
      </c>
      <c r="F5707" s="1">
        <v>43927</v>
      </c>
      <c r="G5707" s="1">
        <v>43941</v>
      </c>
      <c r="H5707" s="1">
        <v>43942</v>
      </c>
      <c r="I5707" t="s">
        <v>18</v>
      </c>
      <c r="J5707">
        <v>10</v>
      </c>
      <c r="K5707">
        <v>42</v>
      </c>
      <c r="L5707">
        <v>245</v>
      </c>
      <c r="M5707">
        <v>6</v>
      </c>
      <c r="N5707">
        <v>8</v>
      </c>
      <c r="O5707">
        <v>0.05</v>
      </c>
      <c r="P5707">
        <v>1321.24</v>
      </c>
      <c r="Q5707">
        <v>2278</v>
      </c>
      <c r="R5707">
        <f>Table1[[#This Row],[OrderQuantity]]*Table1[[#This Row],[UnitPrice]]</f>
        <v>18224</v>
      </c>
      <c r="S5707">
        <f>Table1[[#This Row],[OrderQuantity]]*Table1[[#This Row],[UnitCost]]</f>
        <v>10569.92</v>
      </c>
      <c r="T5707">
        <f>Table1[[#This Row],[OrderQuantity]]*Table1[[#This Row],[UnitPrice]]*(1-Table1[[#This Row],[DiscountApplied]]) - (Table1[[#This Row],[OrderQuantity]]*Table1[[#This Row],[UnitCost]])</f>
        <v>6742.8799999999992</v>
      </c>
      <c r="U5707">
        <f>DATEDIF(Table1[[#This Row],[ShipDate]],Table1[[#This Row],[DeliveryDate]],"d")</f>
        <v>1</v>
      </c>
      <c r="V5707" t="str">
        <f t="shared" si="179"/>
        <v>On Time</v>
      </c>
    </row>
    <row r="5708" spans="2:22" x14ac:dyDescent="0.3">
      <c r="B5708" t="str">
        <f t="shared" si="178"/>
        <v>SO-005807</v>
      </c>
      <c r="C5708" t="s">
        <v>19</v>
      </c>
      <c r="D5708" t="s">
        <v>23</v>
      </c>
      <c r="E5708" s="1">
        <v>43800</v>
      </c>
      <c r="F5708" s="1">
        <v>43927</v>
      </c>
      <c r="G5708" s="1">
        <v>43930</v>
      </c>
      <c r="H5708" s="1">
        <v>43934</v>
      </c>
      <c r="I5708" t="s">
        <v>18</v>
      </c>
      <c r="J5708">
        <v>13</v>
      </c>
      <c r="K5708">
        <v>1</v>
      </c>
      <c r="L5708">
        <v>283</v>
      </c>
      <c r="M5708">
        <v>25</v>
      </c>
      <c r="N5708">
        <v>1</v>
      </c>
      <c r="O5708">
        <v>0.1</v>
      </c>
      <c r="P5708">
        <v>1178.8699999999999</v>
      </c>
      <c r="Q5708">
        <v>1708.5</v>
      </c>
      <c r="R5708">
        <f>Table1[[#This Row],[OrderQuantity]]*Table1[[#This Row],[UnitPrice]]</f>
        <v>1708.5</v>
      </c>
      <c r="S5708">
        <f>Table1[[#This Row],[OrderQuantity]]*Table1[[#This Row],[UnitCost]]</f>
        <v>1178.8699999999999</v>
      </c>
      <c r="T5708">
        <f>Table1[[#This Row],[OrderQuantity]]*Table1[[#This Row],[UnitPrice]]*(1-Table1[[#This Row],[DiscountApplied]]) - (Table1[[#This Row],[OrderQuantity]]*Table1[[#This Row],[UnitCost]])</f>
        <v>358.7800000000002</v>
      </c>
      <c r="U5708">
        <f>DATEDIF(Table1[[#This Row],[ShipDate]],Table1[[#This Row],[DeliveryDate]],"d")</f>
        <v>4</v>
      </c>
      <c r="V5708" t="str">
        <f t="shared" si="179"/>
        <v>On Time</v>
      </c>
    </row>
    <row r="5709" spans="2:22" x14ac:dyDescent="0.3">
      <c r="B5709" t="str">
        <f t="shared" si="178"/>
        <v>SO-005808</v>
      </c>
      <c r="C5709" t="s">
        <v>19</v>
      </c>
      <c r="D5709" t="s">
        <v>20</v>
      </c>
      <c r="E5709" s="1">
        <v>43800</v>
      </c>
      <c r="F5709" s="1">
        <v>43927</v>
      </c>
      <c r="G5709" s="1">
        <v>43930</v>
      </c>
      <c r="H5709" s="1">
        <v>43939</v>
      </c>
      <c r="I5709" t="s">
        <v>18</v>
      </c>
      <c r="J5709">
        <v>12</v>
      </c>
      <c r="K5709">
        <v>12</v>
      </c>
      <c r="L5709">
        <v>165</v>
      </c>
      <c r="M5709">
        <v>39</v>
      </c>
      <c r="N5709">
        <v>4</v>
      </c>
      <c r="O5709">
        <v>0.08</v>
      </c>
      <c r="P5709">
        <v>4958.2700000000004</v>
      </c>
      <c r="Q5709">
        <v>5902.7</v>
      </c>
      <c r="R5709">
        <f>Table1[[#This Row],[OrderQuantity]]*Table1[[#This Row],[UnitPrice]]</f>
        <v>23610.799999999999</v>
      </c>
      <c r="S5709">
        <f>Table1[[#This Row],[OrderQuantity]]*Table1[[#This Row],[UnitCost]]</f>
        <v>19833.080000000002</v>
      </c>
      <c r="T5709">
        <f>Table1[[#This Row],[OrderQuantity]]*Table1[[#This Row],[UnitPrice]]*(1-Table1[[#This Row],[DiscountApplied]]) - (Table1[[#This Row],[OrderQuantity]]*Table1[[#This Row],[UnitCost]])</f>
        <v>1888.8559999999998</v>
      </c>
      <c r="U5709">
        <f>DATEDIF(Table1[[#This Row],[ShipDate]],Table1[[#This Row],[DeliveryDate]],"d")</f>
        <v>9</v>
      </c>
      <c r="V5709" t="str">
        <f t="shared" si="179"/>
        <v>Late</v>
      </c>
    </row>
    <row r="5710" spans="2:22" x14ac:dyDescent="0.3">
      <c r="B5710" t="str">
        <f t="shared" si="178"/>
        <v>SO-005809</v>
      </c>
      <c r="C5710" t="s">
        <v>16</v>
      </c>
      <c r="D5710" t="s">
        <v>24</v>
      </c>
      <c r="E5710" s="1">
        <v>43800</v>
      </c>
      <c r="F5710" s="1">
        <v>43928</v>
      </c>
      <c r="G5710" s="1">
        <v>43951</v>
      </c>
      <c r="H5710" s="1">
        <v>43961</v>
      </c>
      <c r="I5710" t="s">
        <v>18</v>
      </c>
      <c r="J5710">
        <v>1</v>
      </c>
      <c r="K5710">
        <v>22</v>
      </c>
      <c r="L5710">
        <v>51</v>
      </c>
      <c r="M5710">
        <v>16</v>
      </c>
      <c r="N5710">
        <v>4</v>
      </c>
      <c r="O5710">
        <v>0.08</v>
      </c>
      <c r="P5710">
        <v>184.52</v>
      </c>
      <c r="Q5710">
        <v>227.8</v>
      </c>
      <c r="R5710">
        <f>Table1[[#This Row],[OrderQuantity]]*Table1[[#This Row],[UnitPrice]]</f>
        <v>911.2</v>
      </c>
      <c r="S5710">
        <f>Table1[[#This Row],[OrderQuantity]]*Table1[[#This Row],[UnitCost]]</f>
        <v>738.08</v>
      </c>
      <c r="T5710">
        <f>Table1[[#This Row],[OrderQuantity]]*Table1[[#This Row],[UnitPrice]]*(1-Table1[[#This Row],[DiscountApplied]]) - (Table1[[#This Row],[OrderQuantity]]*Table1[[#This Row],[UnitCost]])</f>
        <v>100.22400000000005</v>
      </c>
      <c r="U5710">
        <f>DATEDIF(Table1[[#This Row],[ShipDate]],Table1[[#This Row],[DeliveryDate]],"d")</f>
        <v>10</v>
      </c>
      <c r="V5710" t="str">
        <f t="shared" si="179"/>
        <v>Late</v>
      </c>
    </row>
    <row r="5711" spans="2:22" x14ac:dyDescent="0.3">
      <c r="B5711" t="str">
        <f t="shared" si="178"/>
        <v>SO-005810</v>
      </c>
      <c r="C5711" t="s">
        <v>16</v>
      </c>
      <c r="D5711" t="s">
        <v>23</v>
      </c>
      <c r="E5711" s="1">
        <v>43800</v>
      </c>
      <c r="F5711" s="1">
        <v>43928</v>
      </c>
      <c r="G5711" s="1">
        <v>43948</v>
      </c>
      <c r="H5711" s="1">
        <v>43952</v>
      </c>
      <c r="I5711" t="s">
        <v>18</v>
      </c>
      <c r="J5711">
        <v>11</v>
      </c>
      <c r="K5711">
        <v>36</v>
      </c>
      <c r="L5711">
        <v>303</v>
      </c>
      <c r="M5711">
        <v>42</v>
      </c>
      <c r="N5711">
        <v>2</v>
      </c>
      <c r="O5711">
        <v>0.3</v>
      </c>
      <c r="P5711">
        <v>1217.79</v>
      </c>
      <c r="Q5711">
        <v>1902.8</v>
      </c>
      <c r="R5711">
        <f>Table1[[#This Row],[OrderQuantity]]*Table1[[#This Row],[UnitPrice]]</f>
        <v>3805.6</v>
      </c>
      <c r="S5711">
        <f>Table1[[#This Row],[OrderQuantity]]*Table1[[#This Row],[UnitCost]]</f>
        <v>2435.58</v>
      </c>
      <c r="T5711">
        <f>Table1[[#This Row],[OrderQuantity]]*Table1[[#This Row],[UnitPrice]]*(1-Table1[[#This Row],[DiscountApplied]]) - (Table1[[#This Row],[OrderQuantity]]*Table1[[#This Row],[UnitCost]])</f>
        <v>228.33999999999969</v>
      </c>
      <c r="U5711">
        <f>DATEDIF(Table1[[#This Row],[ShipDate]],Table1[[#This Row],[DeliveryDate]],"d")</f>
        <v>4</v>
      </c>
      <c r="V5711" t="str">
        <f t="shared" si="179"/>
        <v>On Time</v>
      </c>
    </row>
    <row r="5712" spans="2:22" x14ac:dyDescent="0.3">
      <c r="B5712" t="str">
        <f t="shared" si="178"/>
        <v>SO-005811</v>
      </c>
      <c r="C5712" t="s">
        <v>21</v>
      </c>
      <c r="D5712" t="s">
        <v>17</v>
      </c>
      <c r="E5712" s="1">
        <v>43800</v>
      </c>
      <c r="F5712" s="1">
        <v>43928</v>
      </c>
      <c r="G5712" s="1">
        <v>43944</v>
      </c>
      <c r="H5712" s="1">
        <v>43952</v>
      </c>
      <c r="I5712" t="s">
        <v>18</v>
      </c>
      <c r="J5712">
        <v>21</v>
      </c>
      <c r="K5712">
        <v>47</v>
      </c>
      <c r="L5712">
        <v>250</v>
      </c>
      <c r="M5712">
        <v>15</v>
      </c>
      <c r="N5712">
        <v>4</v>
      </c>
      <c r="O5712">
        <v>0.08</v>
      </c>
      <c r="P5712">
        <v>2895.47</v>
      </c>
      <c r="Q5712">
        <v>3966.4</v>
      </c>
      <c r="R5712">
        <f>Table1[[#This Row],[OrderQuantity]]*Table1[[#This Row],[UnitPrice]]</f>
        <v>15865.6</v>
      </c>
      <c r="S5712">
        <f>Table1[[#This Row],[OrderQuantity]]*Table1[[#This Row],[UnitCost]]</f>
        <v>11581.88</v>
      </c>
      <c r="T5712">
        <f>Table1[[#This Row],[OrderQuantity]]*Table1[[#This Row],[UnitPrice]]*(1-Table1[[#This Row],[DiscountApplied]]) - (Table1[[#This Row],[OrderQuantity]]*Table1[[#This Row],[UnitCost]])</f>
        <v>3014.4720000000016</v>
      </c>
      <c r="U5712">
        <f>DATEDIF(Table1[[#This Row],[ShipDate]],Table1[[#This Row],[DeliveryDate]],"d")</f>
        <v>8</v>
      </c>
      <c r="V5712" t="str">
        <f t="shared" si="179"/>
        <v>Late</v>
      </c>
    </row>
    <row r="5713" spans="2:22" x14ac:dyDescent="0.3">
      <c r="B5713" t="str">
        <f t="shared" si="178"/>
        <v>SO-005812</v>
      </c>
      <c r="C5713" t="s">
        <v>19</v>
      </c>
      <c r="D5713" t="s">
        <v>23</v>
      </c>
      <c r="E5713" s="1">
        <v>43800</v>
      </c>
      <c r="F5713" s="1">
        <v>43928</v>
      </c>
      <c r="G5713" s="1">
        <v>43930</v>
      </c>
      <c r="H5713" s="1">
        <v>43938</v>
      </c>
      <c r="I5713" t="s">
        <v>18</v>
      </c>
      <c r="J5713">
        <v>16</v>
      </c>
      <c r="K5713">
        <v>50</v>
      </c>
      <c r="L5713">
        <v>299</v>
      </c>
      <c r="M5713">
        <v>20</v>
      </c>
      <c r="N5713">
        <v>7</v>
      </c>
      <c r="O5713">
        <v>0.1</v>
      </c>
      <c r="P5713">
        <v>716.36</v>
      </c>
      <c r="Q5713">
        <v>1085.4000000000001</v>
      </c>
      <c r="R5713">
        <f>Table1[[#This Row],[OrderQuantity]]*Table1[[#This Row],[UnitPrice]]</f>
        <v>7597.8000000000011</v>
      </c>
      <c r="S5713">
        <f>Table1[[#This Row],[OrderQuantity]]*Table1[[#This Row],[UnitCost]]</f>
        <v>5014.5200000000004</v>
      </c>
      <c r="T5713">
        <f>Table1[[#This Row],[OrderQuantity]]*Table1[[#This Row],[UnitPrice]]*(1-Table1[[#This Row],[DiscountApplied]]) - (Table1[[#This Row],[OrderQuantity]]*Table1[[#This Row],[UnitCost]])</f>
        <v>1823.5000000000009</v>
      </c>
      <c r="U5713">
        <f>DATEDIF(Table1[[#This Row],[ShipDate]],Table1[[#This Row],[DeliveryDate]],"d")</f>
        <v>8</v>
      </c>
      <c r="V5713" t="str">
        <f t="shared" si="179"/>
        <v>Late</v>
      </c>
    </row>
    <row r="5714" spans="2:22" x14ac:dyDescent="0.3">
      <c r="B5714" t="str">
        <f t="shared" si="178"/>
        <v>SO-005813</v>
      </c>
      <c r="C5714" t="s">
        <v>21</v>
      </c>
      <c r="D5714" t="s">
        <v>24</v>
      </c>
      <c r="E5714" s="1">
        <v>43800</v>
      </c>
      <c r="F5714" s="1">
        <v>43928</v>
      </c>
      <c r="G5714" s="1">
        <v>43950</v>
      </c>
      <c r="H5714" s="1">
        <v>43958</v>
      </c>
      <c r="I5714" t="s">
        <v>18</v>
      </c>
      <c r="J5714">
        <v>21</v>
      </c>
      <c r="K5714">
        <v>41</v>
      </c>
      <c r="L5714">
        <v>3</v>
      </c>
      <c r="M5714">
        <v>42</v>
      </c>
      <c r="N5714">
        <v>1</v>
      </c>
      <c r="O5714">
        <v>0.2</v>
      </c>
      <c r="P5714">
        <v>788.19</v>
      </c>
      <c r="Q5714">
        <v>1159.0999999999999</v>
      </c>
      <c r="R5714">
        <f>Table1[[#This Row],[OrderQuantity]]*Table1[[#This Row],[UnitPrice]]</f>
        <v>1159.0999999999999</v>
      </c>
      <c r="S5714">
        <f>Table1[[#This Row],[OrderQuantity]]*Table1[[#This Row],[UnitCost]]</f>
        <v>788.19</v>
      </c>
      <c r="T5714">
        <f>Table1[[#This Row],[OrderQuantity]]*Table1[[#This Row],[UnitPrice]]*(1-Table1[[#This Row],[DiscountApplied]]) - (Table1[[#This Row],[OrderQuantity]]*Table1[[#This Row],[UnitCost]])</f>
        <v>139.08999999999992</v>
      </c>
      <c r="U5714">
        <f>DATEDIF(Table1[[#This Row],[ShipDate]],Table1[[#This Row],[DeliveryDate]],"d")</f>
        <v>8</v>
      </c>
      <c r="V5714" t="str">
        <f t="shared" si="179"/>
        <v>Late</v>
      </c>
    </row>
    <row r="5715" spans="2:22" x14ac:dyDescent="0.3">
      <c r="B5715" t="str">
        <f t="shared" si="178"/>
        <v>SO-005814</v>
      </c>
      <c r="C5715" t="s">
        <v>16</v>
      </c>
      <c r="D5715" t="s">
        <v>17</v>
      </c>
      <c r="E5715" s="1">
        <v>43800</v>
      </c>
      <c r="F5715" s="1">
        <v>43928</v>
      </c>
      <c r="G5715" s="1">
        <v>43954</v>
      </c>
      <c r="H5715" s="1">
        <v>43956</v>
      </c>
      <c r="I5715" t="s">
        <v>18</v>
      </c>
      <c r="J5715">
        <v>1</v>
      </c>
      <c r="K5715">
        <v>39</v>
      </c>
      <c r="L5715">
        <v>212</v>
      </c>
      <c r="M5715">
        <v>15</v>
      </c>
      <c r="N5715">
        <v>7</v>
      </c>
      <c r="O5715">
        <v>0.3</v>
      </c>
      <c r="P5715">
        <v>4442.1000000000004</v>
      </c>
      <c r="Q5715">
        <v>5226</v>
      </c>
      <c r="R5715">
        <f>Table1[[#This Row],[OrderQuantity]]*Table1[[#This Row],[UnitPrice]]</f>
        <v>36582</v>
      </c>
      <c r="S5715">
        <f>Table1[[#This Row],[OrderQuantity]]*Table1[[#This Row],[UnitCost]]</f>
        <v>31094.700000000004</v>
      </c>
      <c r="T5715">
        <f>Table1[[#This Row],[OrderQuantity]]*Table1[[#This Row],[UnitPrice]]*(1-Table1[[#This Row],[DiscountApplied]]) - (Table1[[#This Row],[OrderQuantity]]*Table1[[#This Row],[UnitCost]])</f>
        <v>-5487.3000000000065</v>
      </c>
      <c r="U5715">
        <f>DATEDIF(Table1[[#This Row],[ShipDate]],Table1[[#This Row],[DeliveryDate]],"d")</f>
        <v>2</v>
      </c>
      <c r="V5715" t="str">
        <f t="shared" si="179"/>
        <v>On Time</v>
      </c>
    </row>
    <row r="5716" spans="2:22" x14ac:dyDescent="0.3">
      <c r="B5716" t="str">
        <f t="shared" si="178"/>
        <v>SO-005815</v>
      </c>
      <c r="C5716" t="s">
        <v>19</v>
      </c>
      <c r="D5716" t="s">
        <v>17</v>
      </c>
      <c r="E5716" s="1">
        <v>43800</v>
      </c>
      <c r="F5716" s="1">
        <v>43928</v>
      </c>
      <c r="G5716" s="1">
        <v>43935</v>
      </c>
      <c r="H5716" s="1">
        <v>43944</v>
      </c>
      <c r="I5716" t="s">
        <v>18</v>
      </c>
      <c r="J5716">
        <v>20</v>
      </c>
      <c r="K5716">
        <v>14</v>
      </c>
      <c r="L5716">
        <v>226</v>
      </c>
      <c r="M5716">
        <v>4</v>
      </c>
      <c r="N5716">
        <v>2</v>
      </c>
      <c r="O5716">
        <v>0.08</v>
      </c>
      <c r="P5716">
        <v>1423.88</v>
      </c>
      <c r="Q5716">
        <v>1849.2</v>
      </c>
      <c r="R5716">
        <f>Table1[[#This Row],[OrderQuantity]]*Table1[[#This Row],[UnitPrice]]</f>
        <v>3698.4</v>
      </c>
      <c r="S5716">
        <f>Table1[[#This Row],[OrderQuantity]]*Table1[[#This Row],[UnitCost]]</f>
        <v>2847.76</v>
      </c>
      <c r="T5716">
        <f>Table1[[#This Row],[OrderQuantity]]*Table1[[#This Row],[UnitPrice]]*(1-Table1[[#This Row],[DiscountApplied]]) - (Table1[[#This Row],[OrderQuantity]]*Table1[[#This Row],[UnitCost]])</f>
        <v>554.76800000000003</v>
      </c>
      <c r="U5716">
        <f>DATEDIF(Table1[[#This Row],[ShipDate]],Table1[[#This Row],[DeliveryDate]],"d")</f>
        <v>9</v>
      </c>
      <c r="V5716" t="str">
        <f t="shared" si="179"/>
        <v>Late</v>
      </c>
    </row>
    <row r="5717" spans="2:22" x14ac:dyDescent="0.3">
      <c r="B5717" t="str">
        <f t="shared" si="178"/>
        <v>SO-005816</v>
      </c>
      <c r="C5717" t="s">
        <v>19</v>
      </c>
      <c r="D5717" t="s">
        <v>17</v>
      </c>
      <c r="E5717" s="1">
        <v>43800</v>
      </c>
      <c r="F5717" s="1">
        <v>43928</v>
      </c>
      <c r="G5717" s="1">
        <v>43944</v>
      </c>
      <c r="H5717" s="1">
        <v>43953</v>
      </c>
      <c r="I5717" t="s">
        <v>18</v>
      </c>
      <c r="J5717">
        <v>14</v>
      </c>
      <c r="K5717">
        <v>32</v>
      </c>
      <c r="L5717">
        <v>257</v>
      </c>
      <c r="M5717">
        <v>17</v>
      </c>
      <c r="N5717">
        <v>5</v>
      </c>
      <c r="O5717">
        <v>0.1</v>
      </c>
      <c r="P5717">
        <v>895.46</v>
      </c>
      <c r="Q5717">
        <v>1989.9</v>
      </c>
      <c r="R5717">
        <f>Table1[[#This Row],[OrderQuantity]]*Table1[[#This Row],[UnitPrice]]</f>
        <v>9949.5</v>
      </c>
      <c r="S5717">
        <f>Table1[[#This Row],[OrderQuantity]]*Table1[[#This Row],[UnitCost]]</f>
        <v>4477.3</v>
      </c>
      <c r="T5717">
        <f>Table1[[#This Row],[OrderQuantity]]*Table1[[#This Row],[UnitPrice]]*(1-Table1[[#This Row],[DiscountApplied]]) - (Table1[[#This Row],[OrderQuantity]]*Table1[[#This Row],[UnitCost]])</f>
        <v>4477.2500000000009</v>
      </c>
      <c r="U5717">
        <f>DATEDIF(Table1[[#This Row],[ShipDate]],Table1[[#This Row],[DeliveryDate]],"d")</f>
        <v>9</v>
      </c>
      <c r="V5717" t="str">
        <f t="shared" si="179"/>
        <v>Late</v>
      </c>
    </row>
    <row r="5718" spans="2:22" x14ac:dyDescent="0.3">
      <c r="B5718" t="str">
        <f t="shared" si="178"/>
        <v>SO-005817</v>
      </c>
      <c r="C5718" t="s">
        <v>16</v>
      </c>
      <c r="D5718" t="s">
        <v>20</v>
      </c>
      <c r="E5718" s="1">
        <v>43800</v>
      </c>
      <c r="F5718" s="1">
        <v>43928</v>
      </c>
      <c r="G5718" s="1">
        <v>43956</v>
      </c>
      <c r="H5718" s="1">
        <v>43960</v>
      </c>
      <c r="I5718" t="s">
        <v>18</v>
      </c>
      <c r="J5718">
        <v>4</v>
      </c>
      <c r="K5718">
        <v>10</v>
      </c>
      <c r="L5718">
        <v>193</v>
      </c>
      <c r="M5718">
        <v>31</v>
      </c>
      <c r="N5718">
        <v>5</v>
      </c>
      <c r="O5718">
        <v>0.05</v>
      </c>
      <c r="P5718">
        <v>3167.76</v>
      </c>
      <c r="Q5718">
        <v>3959.7</v>
      </c>
      <c r="R5718">
        <f>Table1[[#This Row],[OrderQuantity]]*Table1[[#This Row],[UnitPrice]]</f>
        <v>19798.5</v>
      </c>
      <c r="S5718">
        <f>Table1[[#This Row],[OrderQuantity]]*Table1[[#This Row],[UnitCost]]</f>
        <v>15838.800000000001</v>
      </c>
      <c r="T5718">
        <f>Table1[[#This Row],[OrderQuantity]]*Table1[[#This Row],[UnitPrice]]*(1-Table1[[#This Row],[DiscountApplied]]) - (Table1[[#This Row],[OrderQuantity]]*Table1[[#This Row],[UnitCost]])</f>
        <v>2969.7749999999996</v>
      </c>
      <c r="U5718">
        <f>DATEDIF(Table1[[#This Row],[ShipDate]],Table1[[#This Row],[DeliveryDate]],"d")</f>
        <v>4</v>
      </c>
      <c r="V5718" t="str">
        <f t="shared" si="179"/>
        <v>On Time</v>
      </c>
    </row>
    <row r="5719" spans="2:22" x14ac:dyDescent="0.3">
      <c r="B5719" t="str">
        <f t="shared" si="178"/>
        <v>SO-005818</v>
      </c>
      <c r="C5719" t="s">
        <v>21</v>
      </c>
      <c r="D5719" t="s">
        <v>23</v>
      </c>
      <c r="E5719" s="1">
        <v>43800</v>
      </c>
      <c r="F5719" s="1">
        <v>43928</v>
      </c>
      <c r="G5719" s="1">
        <v>43945</v>
      </c>
      <c r="H5719" s="1">
        <v>43950</v>
      </c>
      <c r="I5719" t="s">
        <v>18</v>
      </c>
      <c r="J5719">
        <v>20</v>
      </c>
      <c r="K5719">
        <v>4</v>
      </c>
      <c r="L5719">
        <v>278</v>
      </c>
      <c r="M5719">
        <v>23</v>
      </c>
      <c r="N5719">
        <v>7</v>
      </c>
      <c r="O5719">
        <v>0.1</v>
      </c>
      <c r="P5719">
        <v>172.46</v>
      </c>
      <c r="Q5719">
        <v>221.1</v>
      </c>
      <c r="R5719">
        <f>Table1[[#This Row],[OrderQuantity]]*Table1[[#This Row],[UnitPrice]]</f>
        <v>1547.7</v>
      </c>
      <c r="S5719">
        <f>Table1[[#This Row],[OrderQuantity]]*Table1[[#This Row],[UnitCost]]</f>
        <v>1207.22</v>
      </c>
      <c r="T5719">
        <f>Table1[[#This Row],[OrderQuantity]]*Table1[[#This Row],[UnitPrice]]*(1-Table1[[#This Row],[DiscountApplied]]) - (Table1[[#This Row],[OrderQuantity]]*Table1[[#This Row],[UnitCost]])</f>
        <v>185.71000000000004</v>
      </c>
      <c r="U5719">
        <f>DATEDIF(Table1[[#This Row],[ShipDate]],Table1[[#This Row],[DeliveryDate]],"d")</f>
        <v>5</v>
      </c>
      <c r="V5719" t="str">
        <f t="shared" si="179"/>
        <v>On Time</v>
      </c>
    </row>
    <row r="5720" spans="2:22" x14ac:dyDescent="0.3">
      <c r="B5720" t="str">
        <f t="shared" si="178"/>
        <v>SO-005819</v>
      </c>
      <c r="C5720" t="s">
        <v>16</v>
      </c>
      <c r="D5720" t="s">
        <v>24</v>
      </c>
      <c r="E5720" s="1">
        <v>43800</v>
      </c>
      <c r="F5720" s="1">
        <v>43928</v>
      </c>
      <c r="G5720" s="1">
        <v>43937</v>
      </c>
      <c r="H5720" s="1">
        <v>43938</v>
      </c>
      <c r="I5720" t="s">
        <v>18</v>
      </c>
      <c r="J5720">
        <v>5</v>
      </c>
      <c r="K5720">
        <v>23</v>
      </c>
      <c r="L5720">
        <v>46</v>
      </c>
      <c r="M5720">
        <v>14</v>
      </c>
      <c r="N5720">
        <v>5</v>
      </c>
      <c r="O5720">
        <v>0.05</v>
      </c>
      <c r="P5720">
        <v>2524.02</v>
      </c>
      <c r="Q5720">
        <v>3711.8</v>
      </c>
      <c r="R5720">
        <f>Table1[[#This Row],[OrderQuantity]]*Table1[[#This Row],[UnitPrice]]</f>
        <v>18559</v>
      </c>
      <c r="S5720">
        <f>Table1[[#This Row],[OrderQuantity]]*Table1[[#This Row],[UnitCost]]</f>
        <v>12620.1</v>
      </c>
      <c r="T5720">
        <f>Table1[[#This Row],[OrderQuantity]]*Table1[[#This Row],[UnitPrice]]*(1-Table1[[#This Row],[DiscountApplied]]) - (Table1[[#This Row],[OrderQuantity]]*Table1[[#This Row],[UnitCost]])</f>
        <v>5010.9499999999989</v>
      </c>
      <c r="U5720">
        <f>DATEDIF(Table1[[#This Row],[ShipDate]],Table1[[#This Row],[DeliveryDate]],"d")</f>
        <v>1</v>
      </c>
      <c r="V5720" t="str">
        <f t="shared" si="179"/>
        <v>On Time</v>
      </c>
    </row>
    <row r="5721" spans="2:22" x14ac:dyDescent="0.3">
      <c r="B5721" t="str">
        <f t="shared" si="178"/>
        <v>SO-005820</v>
      </c>
      <c r="C5721" t="s">
        <v>19</v>
      </c>
      <c r="D5721" t="s">
        <v>20</v>
      </c>
      <c r="E5721" s="1">
        <v>43800</v>
      </c>
      <c r="F5721" s="1">
        <v>43928</v>
      </c>
      <c r="G5721" s="1">
        <v>43955</v>
      </c>
      <c r="H5721" s="1">
        <v>43965</v>
      </c>
      <c r="I5721" t="s">
        <v>18</v>
      </c>
      <c r="J5721">
        <v>13</v>
      </c>
      <c r="K5721">
        <v>10</v>
      </c>
      <c r="L5721">
        <v>103</v>
      </c>
      <c r="M5721">
        <v>38</v>
      </c>
      <c r="N5721">
        <v>1</v>
      </c>
      <c r="O5721">
        <v>0.05</v>
      </c>
      <c r="P5721">
        <v>3348.66</v>
      </c>
      <c r="Q5721">
        <v>3939.6</v>
      </c>
      <c r="R5721">
        <f>Table1[[#This Row],[OrderQuantity]]*Table1[[#This Row],[UnitPrice]]</f>
        <v>3939.6</v>
      </c>
      <c r="S5721">
        <f>Table1[[#This Row],[OrderQuantity]]*Table1[[#This Row],[UnitCost]]</f>
        <v>3348.66</v>
      </c>
      <c r="T5721">
        <f>Table1[[#This Row],[OrderQuantity]]*Table1[[#This Row],[UnitPrice]]*(1-Table1[[#This Row],[DiscountApplied]]) - (Table1[[#This Row],[OrderQuantity]]*Table1[[#This Row],[UnitCost]])</f>
        <v>393.96000000000004</v>
      </c>
      <c r="U5721">
        <f>DATEDIF(Table1[[#This Row],[ShipDate]],Table1[[#This Row],[DeliveryDate]],"d")</f>
        <v>10</v>
      </c>
      <c r="V5721" t="str">
        <f t="shared" si="179"/>
        <v>Late</v>
      </c>
    </row>
    <row r="5722" spans="2:22" x14ac:dyDescent="0.3">
      <c r="B5722" t="str">
        <f t="shared" si="178"/>
        <v>SO-005821</v>
      </c>
      <c r="C5722" t="s">
        <v>16</v>
      </c>
      <c r="D5722" t="s">
        <v>23</v>
      </c>
      <c r="E5722" s="1">
        <v>43800</v>
      </c>
      <c r="F5722" s="1">
        <v>43928</v>
      </c>
      <c r="G5722" s="1">
        <v>43942</v>
      </c>
      <c r="H5722" s="1">
        <v>43944</v>
      </c>
      <c r="I5722" t="s">
        <v>18</v>
      </c>
      <c r="J5722">
        <v>4</v>
      </c>
      <c r="K5722">
        <v>24</v>
      </c>
      <c r="L5722">
        <v>268</v>
      </c>
      <c r="M5722">
        <v>21</v>
      </c>
      <c r="N5722">
        <v>4</v>
      </c>
      <c r="O5722">
        <v>0.2</v>
      </c>
      <c r="P5722">
        <v>133.87</v>
      </c>
      <c r="Q5722">
        <v>180.9</v>
      </c>
      <c r="R5722">
        <f>Table1[[#This Row],[OrderQuantity]]*Table1[[#This Row],[UnitPrice]]</f>
        <v>723.6</v>
      </c>
      <c r="S5722">
        <f>Table1[[#This Row],[OrderQuantity]]*Table1[[#This Row],[UnitCost]]</f>
        <v>535.48</v>
      </c>
      <c r="T5722">
        <f>Table1[[#This Row],[OrderQuantity]]*Table1[[#This Row],[UnitPrice]]*(1-Table1[[#This Row],[DiscountApplied]]) - (Table1[[#This Row],[OrderQuantity]]*Table1[[#This Row],[UnitCost]])</f>
        <v>43.399999999999977</v>
      </c>
      <c r="U5722">
        <f>DATEDIF(Table1[[#This Row],[ShipDate]],Table1[[#This Row],[DeliveryDate]],"d")</f>
        <v>2</v>
      </c>
      <c r="V5722" t="str">
        <f t="shared" si="179"/>
        <v>On Time</v>
      </c>
    </row>
    <row r="5723" spans="2:22" x14ac:dyDescent="0.3">
      <c r="B5723" t="str">
        <f t="shared" si="178"/>
        <v>SO-005822</v>
      </c>
      <c r="C5723" t="s">
        <v>16</v>
      </c>
      <c r="D5723" t="s">
        <v>17</v>
      </c>
      <c r="E5723" s="1">
        <v>43800</v>
      </c>
      <c r="F5723" s="1">
        <v>43929</v>
      </c>
      <c r="G5723" s="1">
        <v>43953</v>
      </c>
      <c r="H5723" s="1">
        <v>43958</v>
      </c>
      <c r="I5723" t="s">
        <v>18</v>
      </c>
      <c r="J5723">
        <v>7</v>
      </c>
      <c r="K5723">
        <v>30</v>
      </c>
      <c r="L5723">
        <v>210</v>
      </c>
      <c r="M5723">
        <v>7</v>
      </c>
      <c r="N5723">
        <v>1</v>
      </c>
      <c r="O5723">
        <v>0.15</v>
      </c>
      <c r="P5723">
        <v>888.42</v>
      </c>
      <c r="Q5723">
        <v>1045.2</v>
      </c>
      <c r="R5723">
        <f>Table1[[#This Row],[OrderQuantity]]*Table1[[#This Row],[UnitPrice]]</f>
        <v>1045.2</v>
      </c>
      <c r="S5723">
        <f>Table1[[#This Row],[OrderQuantity]]*Table1[[#This Row],[UnitCost]]</f>
        <v>888.42</v>
      </c>
      <c r="T5723">
        <f>Table1[[#This Row],[OrderQuantity]]*Table1[[#This Row],[UnitPrice]]*(1-Table1[[#This Row],[DiscountApplied]]) - (Table1[[#This Row],[OrderQuantity]]*Table1[[#This Row],[UnitCost]])</f>
        <v>0</v>
      </c>
      <c r="U5723">
        <f>DATEDIF(Table1[[#This Row],[ShipDate]],Table1[[#This Row],[DeliveryDate]],"d")</f>
        <v>5</v>
      </c>
      <c r="V5723" t="str">
        <f t="shared" si="179"/>
        <v>On Time</v>
      </c>
    </row>
    <row r="5724" spans="2:22" x14ac:dyDescent="0.3">
      <c r="B5724" t="str">
        <f t="shared" si="178"/>
        <v>SO-005823</v>
      </c>
      <c r="C5724" t="s">
        <v>16</v>
      </c>
      <c r="D5724" t="s">
        <v>17</v>
      </c>
      <c r="E5724" s="1">
        <v>43800</v>
      </c>
      <c r="F5724" s="1">
        <v>43929</v>
      </c>
      <c r="G5724" s="1">
        <v>43951</v>
      </c>
      <c r="H5724" s="1">
        <v>43961</v>
      </c>
      <c r="I5724" t="s">
        <v>18</v>
      </c>
      <c r="J5724">
        <v>7</v>
      </c>
      <c r="K5724">
        <v>50</v>
      </c>
      <c r="L5724">
        <v>241</v>
      </c>
      <c r="M5724">
        <v>27</v>
      </c>
      <c r="N5724">
        <v>2</v>
      </c>
      <c r="O5724">
        <v>0.4</v>
      </c>
      <c r="P5724">
        <v>440.73</v>
      </c>
      <c r="Q5724">
        <v>958.1</v>
      </c>
      <c r="R5724">
        <f>Table1[[#This Row],[OrderQuantity]]*Table1[[#This Row],[UnitPrice]]</f>
        <v>1916.2</v>
      </c>
      <c r="S5724">
        <f>Table1[[#This Row],[OrderQuantity]]*Table1[[#This Row],[UnitCost]]</f>
        <v>881.46</v>
      </c>
      <c r="T5724">
        <f>Table1[[#This Row],[OrderQuantity]]*Table1[[#This Row],[UnitPrice]]*(1-Table1[[#This Row],[DiscountApplied]]) - (Table1[[#This Row],[OrderQuantity]]*Table1[[#This Row],[UnitCost]])</f>
        <v>268.26</v>
      </c>
      <c r="U5724">
        <f>DATEDIF(Table1[[#This Row],[ShipDate]],Table1[[#This Row],[DeliveryDate]],"d")</f>
        <v>10</v>
      </c>
      <c r="V5724" t="str">
        <f t="shared" si="179"/>
        <v>Late</v>
      </c>
    </row>
    <row r="5725" spans="2:22" x14ac:dyDescent="0.3">
      <c r="B5725" t="str">
        <f t="shared" si="178"/>
        <v>SO-005824</v>
      </c>
      <c r="C5725" t="s">
        <v>19</v>
      </c>
      <c r="D5725" t="s">
        <v>24</v>
      </c>
      <c r="E5725" s="1">
        <v>43800</v>
      </c>
      <c r="F5725" s="1">
        <v>43929</v>
      </c>
      <c r="G5725" s="1">
        <v>43946</v>
      </c>
      <c r="H5725" s="1">
        <v>43956</v>
      </c>
      <c r="I5725" t="s">
        <v>18</v>
      </c>
      <c r="J5725">
        <v>15</v>
      </c>
      <c r="K5725">
        <v>21</v>
      </c>
      <c r="L5725">
        <v>3</v>
      </c>
      <c r="M5725">
        <v>19</v>
      </c>
      <c r="N5725">
        <v>1</v>
      </c>
      <c r="O5725">
        <v>0.08</v>
      </c>
      <c r="P5725">
        <v>778.54</v>
      </c>
      <c r="Q5725">
        <v>1112.2</v>
      </c>
      <c r="R5725">
        <f>Table1[[#This Row],[OrderQuantity]]*Table1[[#This Row],[UnitPrice]]</f>
        <v>1112.2</v>
      </c>
      <c r="S5725">
        <f>Table1[[#This Row],[OrderQuantity]]*Table1[[#This Row],[UnitCost]]</f>
        <v>778.54</v>
      </c>
      <c r="T5725">
        <f>Table1[[#This Row],[OrderQuantity]]*Table1[[#This Row],[UnitPrice]]*(1-Table1[[#This Row],[DiscountApplied]]) - (Table1[[#This Row],[OrderQuantity]]*Table1[[#This Row],[UnitCost]])</f>
        <v>244.68400000000008</v>
      </c>
      <c r="U5725">
        <f>DATEDIF(Table1[[#This Row],[ShipDate]],Table1[[#This Row],[DeliveryDate]],"d")</f>
        <v>10</v>
      </c>
      <c r="V5725" t="str">
        <f t="shared" si="179"/>
        <v>Late</v>
      </c>
    </row>
    <row r="5726" spans="2:22" x14ac:dyDescent="0.3">
      <c r="B5726" t="str">
        <f t="shared" si="178"/>
        <v>SO-005825</v>
      </c>
      <c r="C5726" t="s">
        <v>19</v>
      </c>
      <c r="D5726" t="s">
        <v>23</v>
      </c>
      <c r="E5726" s="1">
        <v>43800</v>
      </c>
      <c r="F5726" s="1">
        <v>43930</v>
      </c>
      <c r="G5726" s="1">
        <v>43947</v>
      </c>
      <c r="H5726" s="1">
        <v>43948</v>
      </c>
      <c r="I5726" t="s">
        <v>18</v>
      </c>
      <c r="J5726">
        <v>12</v>
      </c>
      <c r="K5726">
        <v>26</v>
      </c>
      <c r="L5726">
        <v>301</v>
      </c>
      <c r="M5726">
        <v>25</v>
      </c>
      <c r="N5726">
        <v>4</v>
      </c>
      <c r="O5726">
        <v>0.1</v>
      </c>
      <c r="P5726">
        <v>906.91</v>
      </c>
      <c r="Q5726">
        <v>1889.4</v>
      </c>
      <c r="R5726">
        <f>Table1[[#This Row],[OrderQuantity]]*Table1[[#This Row],[UnitPrice]]</f>
        <v>7557.6</v>
      </c>
      <c r="S5726">
        <f>Table1[[#This Row],[OrderQuantity]]*Table1[[#This Row],[UnitCost]]</f>
        <v>3627.64</v>
      </c>
      <c r="T5726">
        <f>Table1[[#This Row],[OrderQuantity]]*Table1[[#This Row],[UnitPrice]]*(1-Table1[[#This Row],[DiscountApplied]]) - (Table1[[#This Row],[OrderQuantity]]*Table1[[#This Row],[UnitCost]])</f>
        <v>3174.2000000000003</v>
      </c>
      <c r="U5726">
        <f>DATEDIF(Table1[[#This Row],[ShipDate]],Table1[[#This Row],[DeliveryDate]],"d")</f>
        <v>1</v>
      </c>
      <c r="V5726" t="str">
        <f t="shared" si="179"/>
        <v>On Time</v>
      </c>
    </row>
    <row r="5727" spans="2:22" x14ac:dyDescent="0.3">
      <c r="B5727" t="str">
        <f t="shared" si="178"/>
        <v>SO-005826</v>
      </c>
      <c r="C5727" t="s">
        <v>16</v>
      </c>
      <c r="D5727" t="s">
        <v>23</v>
      </c>
      <c r="E5727" s="1">
        <v>43800</v>
      </c>
      <c r="F5727" s="1">
        <v>43930</v>
      </c>
      <c r="G5727" s="1">
        <v>43933</v>
      </c>
      <c r="H5727" s="1">
        <v>43934</v>
      </c>
      <c r="I5727" t="s">
        <v>18</v>
      </c>
      <c r="J5727">
        <v>5</v>
      </c>
      <c r="K5727">
        <v>31</v>
      </c>
      <c r="L5727">
        <v>267</v>
      </c>
      <c r="M5727">
        <v>22</v>
      </c>
      <c r="N5727">
        <v>1</v>
      </c>
      <c r="O5727">
        <v>0.08</v>
      </c>
      <c r="P5727">
        <v>745.17</v>
      </c>
      <c r="Q5727">
        <v>1112.2</v>
      </c>
      <c r="R5727">
        <f>Table1[[#This Row],[OrderQuantity]]*Table1[[#This Row],[UnitPrice]]</f>
        <v>1112.2</v>
      </c>
      <c r="S5727">
        <f>Table1[[#This Row],[OrderQuantity]]*Table1[[#This Row],[UnitCost]]</f>
        <v>745.17</v>
      </c>
      <c r="T5727">
        <f>Table1[[#This Row],[OrderQuantity]]*Table1[[#This Row],[UnitPrice]]*(1-Table1[[#This Row],[DiscountApplied]]) - (Table1[[#This Row],[OrderQuantity]]*Table1[[#This Row],[UnitCost]])</f>
        <v>278.05400000000009</v>
      </c>
      <c r="U5727">
        <f>DATEDIF(Table1[[#This Row],[ShipDate]],Table1[[#This Row],[DeliveryDate]],"d")</f>
        <v>1</v>
      </c>
      <c r="V5727" t="str">
        <f t="shared" si="179"/>
        <v>On Time</v>
      </c>
    </row>
    <row r="5728" spans="2:22" x14ac:dyDescent="0.3">
      <c r="B5728" t="str">
        <f t="shared" si="178"/>
        <v>SO-005827</v>
      </c>
      <c r="C5728" t="s">
        <v>19</v>
      </c>
      <c r="D5728" t="s">
        <v>24</v>
      </c>
      <c r="E5728" s="1">
        <v>43800</v>
      </c>
      <c r="F5728" s="1">
        <v>43930</v>
      </c>
      <c r="G5728" s="1">
        <v>43955</v>
      </c>
      <c r="H5728" s="1">
        <v>43959</v>
      </c>
      <c r="I5728" t="s">
        <v>18</v>
      </c>
      <c r="J5728">
        <v>17</v>
      </c>
      <c r="K5728">
        <v>37</v>
      </c>
      <c r="L5728">
        <v>56</v>
      </c>
      <c r="M5728">
        <v>11</v>
      </c>
      <c r="N5728">
        <v>6</v>
      </c>
      <c r="O5728">
        <v>0.15</v>
      </c>
      <c r="P5728">
        <v>203.68</v>
      </c>
      <c r="Q5728">
        <v>268</v>
      </c>
      <c r="R5728">
        <f>Table1[[#This Row],[OrderQuantity]]*Table1[[#This Row],[UnitPrice]]</f>
        <v>1608</v>
      </c>
      <c r="S5728">
        <f>Table1[[#This Row],[OrderQuantity]]*Table1[[#This Row],[UnitCost]]</f>
        <v>1222.08</v>
      </c>
      <c r="T5728">
        <f>Table1[[#This Row],[OrderQuantity]]*Table1[[#This Row],[UnitPrice]]*(1-Table1[[#This Row],[DiscountApplied]]) - (Table1[[#This Row],[OrderQuantity]]*Table1[[#This Row],[UnitCost]])</f>
        <v>144.72000000000003</v>
      </c>
      <c r="U5728">
        <f>DATEDIF(Table1[[#This Row],[ShipDate]],Table1[[#This Row],[DeliveryDate]],"d")</f>
        <v>4</v>
      </c>
      <c r="V5728" t="str">
        <f t="shared" si="179"/>
        <v>On Time</v>
      </c>
    </row>
    <row r="5729" spans="2:22" x14ac:dyDescent="0.3">
      <c r="B5729" t="str">
        <f t="shared" si="178"/>
        <v>SO-005828</v>
      </c>
      <c r="C5729" t="s">
        <v>19</v>
      </c>
      <c r="D5729" t="s">
        <v>23</v>
      </c>
      <c r="E5729" s="1">
        <v>43800</v>
      </c>
      <c r="F5729" s="1">
        <v>43930</v>
      </c>
      <c r="G5729" s="1">
        <v>43938</v>
      </c>
      <c r="H5729" s="1">
        <v>43945</v>
      </c>
      <c r="I5729" t="s">
        <v>18</v>
      </c>
      <c r="J5729">
        <v>16</v>
      </c>
      <c r="K5729">
        <v>5</v>
      </c>
      <c r="L5729">
        <v>323</v>
      </c>
      <c r="M5729">
        <v>38</v>
      </c>
      <c r="N5729">
        <v>1</v>
      </c>
      <c r="O5729">
        <v>0.4</v>
      </c>
      <c r="P5729">
        <v>2199.7399999999998</v>
      </c>
      <c r="Q5729">
        <v>3437.1</v>
      </c>
      <c r="R5729">
        <f>Table1[[#This Row],[OrderQuantity]]*Table1[[#This Row],[UnitPrice]]</f>
        <v>3437.1</v>
      </c>
      <c r="S5729">
        <f>Table1[[#This Row],[OrderQuantity]]*Table1[[#This Row],[UnitCost]]</f>
        <v>2199.7399999999998</v>
      </c>
      <c r="T5729">
        <f>Table1[[#This Row],[OrderQuantity]]*Table1[[#This Row],[UnitPrice]]*(1-Table1[[#This Row],[DiscountApplied]]) - (Table1[[#This Row],[OrderQuantity]]*Table1[[#This Row],[UnitCost]])</f>
        <v>-137.48000000000002</v>
      </c>
      <c r="U5729">
        <f>DATEDIF(Table1[[#This Row],[ShipDate]],Table1[[#This Row],[DeliveryDate]],"d")</f>
        <v>7</v>
      </c>
      <c r="V5729" t="str">
        <f t="shared" si="179"/>
        <v>On Time</v>
      </c>
    </row>
    <row r="5730" spans="2:22" x14ac:dyDescent="0.3">
      <c r="B5730" t="str">
        <f t="shared" si="178"/>
        <v>SO-005829</v>
      </c>
      <c r="C5730" t="s">
        <v>16</v>
      </c>
      <c r="D5730" t="s">
        <v>20</v>
      </c>
      <c r="E5730" s="1">
        <v>43800</v>
      </c>
      <c r="F5730" s="1">
        <v>43930</v>
      </c>
      <c r="G5730" s="1">
        <v>43958</v>
      </c>
      <c r="H5730" s="1">
        <v>43961</v>
      </c>
      <c r="I5730" t="s">
        <v>18</v>
      </c>
      <c r="J5730">
        <v>5</v>
      </c>
      <c r="K5730">
        <v>47</v>
      </c>
      <c r="L5730">
        <v>135</v>
      </c>
      <c r="M5730">
        <v>17</v>
      </c>
      <c r="N5730">
        <v>7</v>
      </c>
      <c r="O5730">
        <v>0.15</v>
      </c>
      <c r="P5730">
        <v>574.05999999999995</v>
      </c>
      <c r="Q5730">
        <v>1125.5999999999999</v>
      </c>
      <c r="R5730">
        <f>Table1[[#This Row],[OrderQuantity]]*Table1[[#This Row],[UnitPrice]]</f>
        <v>7879.1999999999989</v>
      </c>
      <c r="S5730">
        <f>Table1[[#This Row],[OrderQuantity]]*Table1[[#This Row],[UnitCost]]</f>
        <v>4018.4199999999996</v>
      </c>
      <c r="T5730">
        <f>Table1[[#This Row],[OrderQuantity]]*Table1[[#This Row],[UnitPrice]]*(1-Table1[[#This Row],[DiscountApplied]]) - (Table1[[#This Row],[OrderQuantity]]*Table1[[#This Row],[UnitCost]])</f>
        <v>2678.8999999999992</v>
      </c>
      <c r="U5730">
        <f>DATEDIF(Table1[[#This Row],[ShipDate]],Table1[[#This Row],[DeliveryDate]],"d")</f>
        <v>3</v>
      </c>
      <c r="V5730" t="str">
        <f t="shared" si="179"/>
        <v>On Time</v>
      </c>
    </row>
    <row r="5731" spans="2:22" x14ac:dyDescent="0.3">
      <c r="B5731" t="str">
        <f t="shared" si="178"/>
        <v>SO-005830</v>
      </c>
      <c r="C5731" t="s">
        <v>16</v>
      </c>
      <c r="D5731" t="s">
        <v>23</v>
      </c>
      <c r="E5731" s="1">
        <v>43800</v>
      </c>
      <c r="F5731" s="1">
        <v>43930</v>
      </c>
      <c r="G5731" s="1">
        <v>43948</v>
      </c>
      <c r="H5731" s="1">
        <v>43958</v>
      </c>
      <c r="I5731" t="s">
        <v>18</v>
      </c>
      <c r="J5731">
        <v>12</v>
      </c>
      <c r="K5731">
        <v>5</v>
      </c>
      <c r="L5731">
        <v>304</v>
      </c>
      <c r="M5731">
        <v>5</v>
      </c>
      <c r="N5731">
        <v>1</v>
      </c>
      <c r="O5731">
        <v>0.15</v>
      </c>
      <c r="P5731">
        <v>722.73</v>
      </c>
      <c r="Q5731">
        <v>1078.7</v>
      </c>
      <c r="R5731">
        <f>Table1[[#This Row],[OrderQuantity]]*Table1[[#This Row],[UnitPrice]]</f>
        <v>1078.7</v>
      </c>
      <c r="S5731">
        <f>Table1[[#This Row],[OrderQuantity]]*Table1[[#This Row],[UnitCost]]</f>
        <v>722.73</v>
      </c>
      <c r="T5731">
        <f>Table1[[#This Row],[OrderQuantity]]*Table1[[#This Row],[UnitPrice]]*(1-Table1[[#This Row],[DiscountApplied]]) - (Table1[[#This Row],[OrderQuantity]]*Table1[[#This Row],[UnitCost]])</f>
        <v>194.16499999999996</v>
      </c>
      <c r="U5731">
        <f>DATEDIF(Table1[[#This Row],[ShipDate]],Table1[[#This Row],[DeliveryDate]],"d")</f>
        <v>10</v>
      </c>
      <c r="V5731" t="str">
        <f t="shared" si="179"/>
        <v>Late</v>
      </c>
    </row>
    <row r="5732" spans="2:22" x14ac:dyDescent="0.3">
      <c r="B5732" t="str">
        <f t="shared" si="178"/>
        <v>SO-005831</v>
      </c>
      <c r="C5732" t="s">
        <v>19</v>
      </c>
      <c r="D5732" t="s">
        <v>23</v>
      </c>
      <c r="E5732" s="1">
        <v>43800</v>
      </c>
      <c r="F5732" s="1">
        <v>43931</v>
      </c>
      <c r="G5732" s="1">
        <v>43957</v>
      </c>
      <c r="H5732" s="1">
        <v>43958</v>
      </c>
      <c r="I5732" t="s">
        <v>18</v>
      </c>
      <c r="J5732">
        <v>17</v>
      </c>
      <c r="K5732">
        <v>14</v>
      </c>
      <c r="L5732">
        <v>317</v>
      </c>
      <c r="M5732">
        <v>3</v>
      </c>
      <c r="N5732">
        <v>6</v>
      </c>
      <c r="O5732">
        <v>0.1</v>
      </c>
      <c r="P5732">
        <v>176.88</v>
      </c>
      <c r="Q5732">
        <v>268</v>
      </c>
      <c r="R5732">
        <f>Table1[[#This Row],[OrderQuantity]]*Table1[[#This Row],[UnitPrice]]</f>
        <v>1608</v>
      </c>
      <c r="S5732">
        <f>Table1[[#This Row],[OrderQuantity]]*Table1[[#This Row],[UnitCost]]</f>
        <v>1061.28</v>
      </c>
      <c r="T5732">
        <f>Table1[[#This Row],[OrderQuantity]]*Table1[[#This Row],[UnitPrice]]*(1-Table1[[#This Row],[DiscountApplied]]) - (Table1[[#This Row],[OrderQuantity]]*Table1[[#This Row],[UnitCost]])</f>
        <v>385.92000000000007</v>
      </c>
      <c r="U5732">
        <f>DATEDIF(Table1[[#This Row],[ShipDate]],Table1[[#This Row],[DeliveryDate]],"d")</f>
        <v>1</v>
      </c>
      <c r="V5732" t="str">
        <f t="shared" si="179"/>
        <v>On Time</v>
      </c>
    </row>
    <row r="5733" spans="2:22" x14ac:dyDescent="0.3">
      <c r="B5733" t="str">
        <f t="shared" si="178"/>
        <v>SO-005832</v>
      </c>
      <c r="C5733" t="s">
        <v>19</v>
      </c>
      <c r="D5733" t="s">
        <v>25</v>
      </c>
      <c r="E5733" s="1">
        <v>43800</v>
      </c>
      <c r="F5733" s="1">
        <v>43931</v>
      </c>
      <c r="G5733" s="1">
        <v>43952</v>
      </c>
      <c r="H5733" s="1">
        <v>43962</v>
      </c>
      <c r="I5733" t="s">
        <v>18</v>
      </c>
      <c r="J5733">
        <v>18</v>
      </c>
      <c r="K5733">
        <v>41</v>
      </c>
      <c r="L5733">
        <v>351</v>
      </c>
      <c r="M5733">
        <v>12</v>
      </c>
      <c r="N5733">
        <v>4</v>
      </c>
      <c r="O5733">
        <v>0.05</v>
      </c>
      <c r="P5733">
        <v>1122.25</v>
      </c>
      <c r="Q5733">
        <v>2244.5</v>
      </c>
      <c r="R5733">
        <f>Table1[[#This Row],[OrderQuantity]]*Table1[[#This Row],[UnitPrice]]</f>
        <v>8978</v>
      </c>
      <c r="S5733">
        <f>Table1[[#This Row],[OrderQuantity]]*Table1[[#This Row],[UnitCost]]</f>
        <v>4489</v>
      </c>
      <c r="T5733">
        <f>Table1[[#This Row],[OrderQuantity]]*Table1[[#This Row],[UnitPrice]]*(1-Table1[[#This Row],[DiscountApplied]]) - (Table1[[#This Row],[OrderQuantity]]*Table1[[#This Row],[UnitCost]])</f>
        <v>4040.1000000000004</v>
      </c>
      <c r="U5733">
        <f>DATEDIF(Table1[[#This Row],[ShipDate]],Table1[[#This Row],[DeliveryDate]],"d")</f>
        <v>10</v>
      </c>
      <c r="V5733" t="str">
        <f t="shared" si="179"/>
        <v>Late</v>
      </c>
    </row>
    <row r="5734" spans="2:22" x14ac:dyDescent="0.3">
      <c r="B5734" t="str">
        <f t="shared" si="178"/>
        <v>SO-005833</v>
      </c>
      <c r="C5734" t="s">
        <v>16</v>
      </c>
      <c r="D5734" t="s">
        <v>23</v>
      </c>
      <c r="E5734" s="1">
        <v>43800</v>
      </c>
      <c r="F5734" s="1">
        <v>43931</v>
      </c>
      <c r="G5734" s="1">
        <v>43947</v>
      </c>
      <c r="H5734" s="1">
        <v>43952</v>
      </c>
      <c r="I5734" t="s">
        <v>18</v>
      </c>
      <c r="J5734">
        <v>4</v>
      </c>
      <c r="K5734">
        <v>9</v>
      </c>
      <c r="L5734">
        <v>281</v>
      </c>
      <c r="M5734">
        <v>22</v>
      </c>
      <c r="N5734">
        <v>8</v>
      </c>
      <c r="O5734">
        <v>0.08</v>
      </c>
      <c r="P5734">
        <v>1690.41</v>
      </c>
      <c r="Q5734">
        <v>2914.5</v>
      </c>
      <c r="R5734">
        <f>Table1[[#This Row],[OrderQuantity]]*Table1[[#This Row],[UnitPrice]]</f>
        <v>23316</v>
      </c>
      <c r="S5734">
        <f>Table1[[#This Row],[OrderQuantity]]*Table1[[#This Row],[UnitCost]]</f>
        <v>13523.28</v>
      </c>
      <c r="T5734">
        <f>Table1[[#This Row],[OrderQuantity]]*Table1[[#This Row],[UnitPrice]]*(1-Table1[[#This Row],[DiscountApplied]]) - (Table1[[#This Row],[OrderQuantity]]*Table1[[#This Row],[UnitCost]])</f>
        <v>7927.4400000000005</v>
      </c>
      <c r="U5734">
        <f>DATEDIF(Table1[[#This Row],[ShipDate]],Table1[[#This Row],[DeliveryDate]],"d")</f>
        <v>5</v>
      </c>
      <c r="V5734" t="str">
        <f t="shared" si="179"/>
        <v>On Time</v>
      </c>
    </row>
    <row r="5735" spans="2:22" x14ac:dyDescent="0.3">
      <c r="B5735" t="str">
        <f t="shared" si="178"/>
        <v>SO-005834</v>
      </c>
      <c r="C5735" t="s">
        <v>16</v>
      </c>
      <c r="D5735" t="s">
        <v>24</v>
      </c>
      <c r="E5735" s="1">
        <v>43800</v>
      </c>
      <c r="F5735" s="1">
        <v>43931</v>
      </c>
      <c r="G5735" s="1">
        <v>43951</v>
      </c>
      <c r="H5735" s="1">
        <v>43960</v>
      </c>
      <c r="I5735" t="s">
        <v>18</v>
      </c>
      <c r="J5735">
        <v>12</v>
      </c>
      <c r="K5735">
        <v>28</v>
      </c>
      <c r="L5735">
        <v>5</v>
      </c>
      <c r="M5735">
        <v>30</v>
      </c>
      <c r="N5735">
        <v>1</v>
      </c>
      <c r="O5735">
        <v>0.08</v>
      </c>
      <c r="P5735">
        <v>2538.9699999999998</v>
      </c>
      <c r="Q5735">
        <v>3906.1</v>
      </c>
      <c r="R5735">
        <f>Table1[[#This Row],[OrderQuantity]]*Table1[[#This Row],[UnitPrice]]</f>
        <v>3906.1</v>
      </c>
      <c r="S5735">
        <f>Table1[[#This Row],[OrderQuantity]]*Table1[[#This Row],[UnitCost]]</f>
        <v>2538.9699999999998</v>
      </c>
      <c r="T5735">
        <f>Table1[[#This Row],[OrderQuantity]]*Table1[[#This Row],[UnitPrice]]*(1-Table1[[#This Row],[DiscountApplied]]) - (Table1[[#This Row],[OrderQuantity]]*Table1[[#This Row],[UnitCost]])</f>
        <v>1054.6420000000003</v>
      </c>
      <c r="U5735">
        <f>DATEDIF(Table1[[#This Row],[ShipDate]],Table1[[#This Row],[DeliveryDate]],"d")</f>
        <v>9</v>
      </c>
      <c r="V5735" t="str">
        <f t="shared" si="179"/>
        <v>Late</v>
      </c>
    </row>
    <row r="5736" spans="2:22" x14ac:dyDescent="0.3">
      <c r="B5736" t="str">
        <f t="shared" si="178"/>
        <v>SO-005835</v>
      </c>
      <c r="C5736" t="s">
        <v>16</v>
      </c>
      <c r="D5736" t="s">
        <v>20</v>
      </c>
      <c r="E5736" s="1">
        <v>43800</v>
      </c>
      <c r="F5736" s="1">
        <v>43931</v>
      </c>
      <c r="G5736" s="1">
        <v>43937</v>
      </c>
      <c r="H5736" s="1">
        <v>43946</v>
      </c>
      <c r="I5736" t="s">
        <v>18</v>
      </c>
      <c r="J5736">
        <v>9</v>
      </c>
      <c r="K5736">
        <v>32</v>
      </c>
      <c r="L5736">
        <v>159</v>
      </c>
      <c r="M5736">
        <v>13</v>
      </c>
      <c r="N5736">
        <v>2</v>
      </c>
      <c r="O5736">
        <v>0.3</v>
      </c>
      <c r="P5736">
        <v>709.87</v>
      </c>
      <c r="Q5736">
        <v>1092.0999999999999</v>
      </c>
      <c r="R5736">
        <f>Table1[[#This Row],[OrderQuantity]]*Table1[[#This Row],[UnitPrice]]</f>
        <v>2184.1999999999998</v>
      </c>
      <c r="S5736">
        <f>Table1[[#This Row],[OrderQuantity]]*Table1[[#This Row],[UnitCost]]</f>
        <v>1419.74</v>
      </c>
      <c r="T5736">
        <f>Table1[[#This Row],[OrderQuantity]]*Table1[[#This Row],[UnitPrice]]*(1-Table1[[#This Row],[DiscountApplied]]) - (Table1[[#This Row],[OrderQuantity]]*Table1[[#This Row],[UnitCost]])</f>
        <v>109.19999999999982</v>
      </c>
      <c r="U5736">
        <f>DATEDIF(Table1[[#This Row],[ShipDate]],Table1[[#This Row],[DeliveryDate]],"d")</f>
        <v>9</v>
      </c>
      <c r="V5736" t="str">
        <f t="shared" si="179"/>
        <v>Late</v>
      </c>
    </row>
    <row r="5737" spans="2:22" x14ac:dyDescent="0.3">
      <c r="B5737" t="str">
        <f t="shared" si="178"/>
        <v>SO-005836</v>
      </c>
      <c r="C5737" t="s">
        <v>19</v>
      </c>
      <c r="D5737" t="s">
        <v>24</v>
      </c>
      <c r="E5737" s="1">
        <v>43800</v>
      </c>
      <c r="F5737" s="1">
        <v>43931</v>
      </c>
      <c r="G5737" s="1">
        <v>43949</v>
      </c>
      <c r="H5737" s="1">
        <v>43959</v>
      </c>
      <c r="I5737" t="s">
        <v>18</v>
      </c>
      <c r="J5737">
        <v>14</v>
      </c>
      <c r="K5737">
        <v>35</v>
      </c>
      <c r="L5737">
        <v>43</v>
      </c>
      <c r="M5737">
        <v>30</v>
      </c>
      <c r="N5737">
        <v>1</v>
      </c>
      <c r="O5737">
        <v>0.2</v>
      </c>
      <c r="P5737">
        <v>569.5</v>
      </c>
      <c r="Q5737">
        <v>670</v>
      </c>
      <c r="R5737">
        <f>Table1[[#This Row],[OrderQuantity]]*Table1[[#This Row],[UnitPrice]]</f>
        <v>670</v>
      </c>
      <c r="S5737">
        <f>Table1[[#This Row],[OrderQuantity]]*Table1[[#This Row],[UnitCost]]</f>
        <v>569.5</v>
      </c>
      <c r="T5737">
        <f>Table1[[#This Row],[OrderQuantity]]*Table1[[#This Row],[UnitPrice]]*(1-Table1[[#This Row],[DiscountApplied]]) - (Table1[[#This Row],[OrderQuantity]]*Table1[[#This Row],[UnitCost]])</f>
        <v>-33.5</v>
      </c>
      <c r="U5737">
        <f>DATEDIF(Table1[[#This Row],[ShipDate]],Table1[[#This Row],[DeliveryDate]],"d")</f>
        <v>10</v>
      </c>
      <c r="V5737" t="str">
        <f t="shared" si="179"/>
        <v>Late</v>
      </c>
    </row>
    <row r="5738" spans="2:22" x14ac:dyDescent="0.3">
      <c r="B5738" t="str">
        <f t="shared" si="178"/>
        <v>SO-005837</v>
      </c>
      <c r="C5738" t="s">
        <v>21</v>
      </c>
      <c r="D5738" t="s">
        <v>25</v>
      </c>
      <c r="E5738" s="1">
        <v>43800</v>
      </c>
      <c r="F5738" s="1">
        <v>43931</v>
      </c>
      <c r="G5738" s="1">
        <v>43937</v>
      </c>
      <c r="H5738" s="1">
        <v>43939</v>
      </c>
      <c r="I5738" t="s">
        <v>18</v>
      </c>
      <c r="J5738">
        <v>22</v>
      </c>
      <c r="K5738">
        <v>41</v>
      </c>
      <c r="L5738">
        <v>339</v>
      </c>
      <c r="M5738">
        <v>26</v>
      </c>
      <c r="N5738">
        <v>8</v>
      </c>
      <c r="O5738">
        <v>0.08</v>
      </c>
      <c r="P5738">
        <v>660.49</v>
      </c>
      <c r="Q5738">
        <v>1246.2</v>
      </c>
      <c r="R5738">
        <f>Table1[[#This Row],[OrderQuantity]]*Table1[[#This Row],[UnitPrice]]</f>
        <v>9969.6</v>
      </c>
      <c r="S5738">
        <f>Table1[[#This Row],[OrderQuantity]]*Table1[[#This Row],[UnitCost]]</f>
        <v>5283.92</v>
      </c>
      <c r="T5738">
        <f>Table1[[#This Row],[OrderQuantity]]*Table1[[#This Row],[UnitPrice]]*(1-Table1[[#This Row],[DiscountApplied]]) - (Table1[[#This Row],[OrderQuantity]]*Table1[[#This Row],[UnitCost]])</f>
        <v>3888.112000000001</v>
      </c>
      <c r="U5738">
        <f>DATEDIF(Table1[[#This Row],[ShipDate]],Table1[[#This Row],[DeliveryDate]],"d")</f>
        <v>2</v>
      </c>
      <c r="V5738" t="str">
        <f t="shared" si="179"/>
        <v>On Time</v>
      </c>
    </row>
    <row r="5739" spans="2:22" x14ac:dyDescent="0.3">
      <c r="B5739" t="str">
        <f t="shared" si="178"/>
        <v>SO-005838</v>
      </c>
      <c r="C5739" t="s">
        <v>16</v>
      </c>
      <c r="D5739" t="s">
        <v>23</v>
      </c>
      <c r="E5739" s="1">
        <v>43800</v>
      </c>
      <c r="F5739" s="1">
        <v>43931</v>
      </c>
      <c r="G5739" s="1">
        <v>43949</v>
      </c>
      <c r="H5739" s="1">
        <v>43950</v>
      </c>
      <c r="I5739" t="s">
        <v>18</v>
      </c>
      <c r="J5739">
        <v>6</v>
      </c>
      <c r="K5739">
        <v>2</v>
      </c>
      <c r="L5739">
        <v>313</v>
      </c>
      <c r="M5739">
        <v>45</v>
      </c>
      <c r="N5739">
        <v>4</v>
      </c>
      <c r="O5739">
        <v>0.1</v>
      </c>
      <c r="P5739">
        <v>2817.22</v>
      </c>
      <c r="Q5739">
        <v>3859.2</v>
      </c>
      <c r="R5739">
        <f>Table1[[#This Row],[OrderQuantity]]*Table1[[#This Row],[UnitPrice]]</f>
        <v>15436.8</v>
      </c>
      <c r="S5739">
        <f>Table1[[#This Row],[OrderQuantity]]*Table1[[#This Row],[UnitCost]]</f>
        <v>11268.88</v>
      </c>
      <c r="T5739">
        <f>Table1[[#This Row],[OrderQuantity]]*Table1[[#This Row],[UnitPrice]]*(1-Table1[[#This Row],[DiscountApplied]]) - (Table1[[#This Row],[OrderQuantity]]*Table1[[#This Row],[UnitCost]])</f>
        <v>2624.24</v>
      </c>
      <c r="U5739">
        <f>DATEDIF(Table1[[#This Row],[ShipDate]],Table1[[#This Row],[DeliveryDate]],"d")</f>
        <v>1</v>
      </c>
      <c r="V5739" t="str">
        <f t="shared" si="179"/>
        <v>On Time</v>
      </c>
    </row>
    <row r="5740" spans="2:22" x14ac:dyDescent="0.3">
      <c r="B5740" t="str">
        <f t="shared" si="178"/>
        <v>SO-005839</v>
      </c>
      <c r="C5740" t="s">
        <v>16</v>
      </c>
      <c r="D5740" t="s">
        <v>26</v>
      </c>
      <c r="E5740" s="1">
        <v>43800</v>
      </c>
      <c r="F5740" s="1">
        <v>43931</v>
      </c>
      <c r="G5740" s="1">
        <v>43933</v>
      </c>
      <c r="H5740" s="1">
        <v>43936</v>
      </c>
      <c r="I5740" t="s">
        <v>18</v>
      </c>
      <c r="J5740">
        <v>1</v>
      </c>
      <c r="K5740">
        <v>16</v>
      </c>
      <c r="L5740">
        <v>82</v>
      </c>
      <c r="M5740">
        <v>39</v>
      </c>
      <c r="N5740">
        <v>5</v>
      </c>
      <c r="O5740">
        <v>0.08</v>
      </c>
      <c r="P5740">
        <v>2865.72</v>
      </c>
      <c r="Q5740">
        <v>3872.6</v>
      </c>
      <c r="R5740">
        <f>Table1[[#This Row],[OrderQuantity]]*Table1[[#This Row],[UnitPrice]]</f>
        <v>19363</v>
      </c>
      <c r="S5740">
        <f>Table1[[#This Row],[OrderQuantity]]*Table1[[#This Row],[UnitCost]]</f>
        <v>14328.599999999999</v>
      </c>
      <c r="T5740">
        <f>Table1[[#This Row],[OrderQuantity]]*Table1[[#This Row],[UnitPrice]]*(1-Table1[[#This Row],[DiscountApplied]]) - (Table1[[#This Row],[OrderQuantity]]*Table1[[#This Row],[UnitCost]])</f>
        <v>3485.3600000000006</v>
      </c>
      <c r="U5740">
        <f>DATEDIF(Table1[[#This Row],[ShipDate]],Table1[[#This Row],[DeliveryDate]],"d")</f>
        <v>3</v>
      </c>
      <c r="V5740" t="str">
        <f t="shared" si="179"/>
        <v>On Time</v>
      </c>
    </row>
    <row r="5741" spans="2:22" x14ac:dyDescent="0.3">
      <c r="B5741" t="str">
        <f t="shared" si="178"/>
        <v>SO-005840</v>
      </c>
      <c r="C5741" t="s">
        <v>19</v>
      </c>
      <c r="D5741" t="s">
        <v>24</v>
      </c>
      <c r="E5741" s="1">
        <v>43800</v>
      </c>
      <c r="F5741" s="1">
        <v>43931</v>
      </c>
      <c r="G5741" s="1">
        <v>43955</v>
      </c>
      <c r="H5741" s="1">
        <v>43964</v>
      </c>
      <c r="I5741" t="s">
        <v>18</v>
      </c>
      <c r="J5741">
        <v>12</v>
      </c>
      <c r="K5741">
        <v>33</v>
      </c>
      <c r="L5741">
        <v>33</v>
      </c>
      <c r="M5741">
        <v>29</v>
      </c>
      <c r="N5741">
        <v>7</v>
      </c>
      <c r="O5741">
        <v>0.08</v>
      </c>
      <c r="P5741">
        <v>488.83</v>
      </c>
      <c r="Q5741">
        <v>857.6</v>
      </c>
      <c r="R5741">
        <f>Table1[[#This Row],[OrderQuantity]]*Table1[[#This Row],[UnitPrice]]</f>
        <v>6003.2</v>
      </c>
      <c r="S5741">
        <f>Table1[[#This Row],[OrderQuantity]]*Table1[[#This Row],[UnitCost]]</f>
        <v>3421.81</v>
      </c>
      <c r="T5741">
        <f>Table1[[#This Row],[OrderQuantity]]*Table1[[#This Row],[UnitPrice]]*(1-Table1[[#This Row],[DiscountApplied]]) - (Table1[[#This Row],[OrderQuantity]]*Table1[[#This Row],[UnitCost]])</f>
        <v>2101.1340000000005</v>
      </c>
      <c r="U5741">
        <f>DATEDIF(Table1[[#This Row],[ShipDate]],Table1[[#This Row],[DeliveryDate]],"d")</f>
        <v>9</v>
      </c>
      <c r="V5741" t="str">
        <f t="shared" si="179"/>
        <v>Late</v>
      </c>
    </row>
    <row r="5742" spans="2:22" x14ac:dyDescent="0.3">
      <c r="B5742" t="str">
        <f t="shared" si="178"/>
        <v>SO-005841</v>
      </c>
      <c r="C5742" t="s">
        <v>22</v>
      </c>
      <c r="D5742" t="s">
        <v>20</v>
      </c>
      <c r="E5742" s="1">
        <v>43800</v>
      </c>
      <c r="F5742" s="1">
        <v>43932</v>
      </c>
      <c r="G5742" s="1">
        <v>43944</v>
      </c>
      <c r="H5742" s="1">
        <v>43947</v>
      </c>
      <c r="I5742" t="s">
        <v>18</v>
      </c>
      <c r="J5742">
        <v>27</v>
      </c>
      <c r="K5742">
        <v>10</v>
      </c>
      <c r="L5742">
        <v>88</v>
      </c>
      <c r="M5742">
        <v>42</v>
      </c>
      <c r="N5742">
        <v>1</v>
      </c>
      <c r="O5742">
        <v>0.3</v>
      </c>
      <c r="P5742">
        <v>163.47999999999999</v>
      </c>
      <c r="Q5742">
        <v>268</v>
      </c>
      <c r="R5742">
        <f>Table1[[#This Row],[OrderQuantity]]*Table1[[#This Row],[UnitPrice]]</f>
        <v>268</v>
      </c>
      <c r="S5742">
        <f>Table1[[#This Row],[OrderQuantity]]*Table1[[#This Row],[UnitCost]]</f>
        <v>163.47999999999999</v>
      </c>
      <c r="T5742">
        <f>Table1[[#This Row],[OrderQuantity]]*Table1[[#This Row],[UnitPrice]]*(1-Table1[[#This Row],[DiscountApplied]]) - (Table1[[#This Row],[OrderQuantity]]*Table1[[#This Row],[UnitCost]])</f>
        <v>24.120000000000005</v>
      </c>
      <c r="U5742">
        <f>DATEDIF(Table1[[#This Row],[ShipDate]],Table1[[#This Row],[DeliveryDate]],"d")</f>
        <v>3</v>
      </c>
      <c r="V5742" t="str">
        <f t="shared" si="179"/>
        <v>On Time</v>
      </c>
    </row>
    <row r="5743" spans="2:22" x14ac:dyDescent="0.3">
      <c r="B5743" t="str">
        <f t="shared" si="178"/>
        <v>SO-005842</v>
      </c>
      <c r="C5743" t="s">
        <v>21</v>
      </c>
      <c r="D5743" t="s">
        <v>20</v>
      </c>
      <c r="E5743" s="1">
        <v>43800</v>
      </c>
      <c r="F5743" s="1">
        <v>43932</v>
      </c>
      <c r="G5743" s="1">
        <v>43935</v>
      </c>
      <c r="H5743" s="1">
        <v>43939</v>
      </c>
      <c r="I5743" t="s">
        <v>18</v>
      </c>
      <c r="J5743">
        <v>24</v>
      </c>
      <c r="K5743">
        <v>17</v>
      </c>
      <c r="L5743">
        <v>174</v>
      </c>
      <c r="M5743">
        <v>14</v>
      </c>
      <c r="N5743">
        <v>6</v>
      </c>
      <c r="O5743">
        <v>0.05</v>
      </c>
      <c r="P5743">
        <v>155.31</v>
      </c>
      <c r="Q5743">
        <v>254.6</v>
      </c>
      <c r="R5743">
        <f>Table1[[#This Row],[OrderQuantity]]*Table1[[#This Row],[UnitPrice]]</f>
        <v>1527.6</v>
      </c>
      <c r="S5743">
        <f>Table1[[#This Row],[OrderQuantity]]*Table1[[#This Row],[UnitCost]]</f>
        <v>931.86</v>
      </c>
      <c r="T5743">
        <f>Table1[[#This Row],[OrderQuantity]]*Table1[[#This Row],[UnitPrice]]*(1-Table1[[#This Row],[DiscountApplied]]) - (Table1[[#This Row],[OrderQuantity]]*Table1[[#This Row],[UnitCost]])</f>
        <v>519.35999999999979</v>
      </c>
      <c r="U5743">
        <f>DATEDIF(Table1[[#This Row],[ShipDate]],Table1[[#This Row],[DeliveryDate]],"d")</f>
        <v>4</v>
      </c>
      <c r="V5743" t="str">
        <f t="shared" si="179"/>
        <v>On Time</v>
      </c>
    </row>
    <row r="5744" spans="2:22" x14ac:dyDescent="0.3">
      <c r="B5744" t="str">
        <f t="shared" si="178"/>
        <v>SO-005843</v>
      </c>
      <c r="C5744" t="s">
        <v>21</v>
      </c>
      <c r="D5744" t="s">
        <v>23</v>
      </c>
      <c r="E5744" s="1">
        <v>43800</v>
      </c>
      <c r="F5744" s="1">
        <v>43932</v>
      </c>
      <c r="G5744" s="1">
        <v>43948</v>
      </c>
      <c r="H5744" s="1">
        <v>43957</v>
      </c>
      <c r="I5744" t="s">
        <v>18</v>
      </c>
      <c r="J5744">
        <v>21</v>
      </c>
      <c r="K5744">
        <v>19</v>
      </c>
      <c r="L5744">
        <v>329</v>
      </c>
      <c r="M5744">
        <v>44</v>
      </c>
      <c r="N5744">
        <v>5</v>
      </c>
      <c r="O5744">
        <v>0.15</v>
      </c>
      <c r="P5744">
        <v>1041.18</v>
      </c>
      <c r="Q5744">
        <v>2479</v>
      </c>
      <c r="R5744">
        <f>Table1[[#This Row],[OrderQuantity]]*Table1[[#This Row],[UnitPrice]]</f>
        <v>12395</v>
      </c>
      <c r="S5744">
        <f>Table1[[#This Row],[OrderQuantity]]*Table1[[#This Row],[UnitCost]]</f>
        <v>5205.9000000000005</v>
      </c>
      <c r="T5744">
        <f>Table1[[#This Row],[OrderQuantity]]*Table1[[#This Row],[UnitPrice]]*(1-Table1[[#This Row],[DiscountApplied]]) - (Table1[[#This Row],[OrderQuantity]]*Table1[[#This Row],[UnitCost]])</f>
        <v>5329.8499999999995</v>
      </c>
      <c r="U5744">
        <f>DATEDIF(Table1[[#This Row],[ShipDate]],Table1[[#This Row],[DeliveryDate]],"d")</f>
        <v>9</v>
      </c>
      <c r="V5744" t="str">
        <f t="shared" si="179"/>
        <v>Late</v>
      </c>
    </row>
    <row r="5745" spans="2:22" x14ac:dyDescent="0.3">
      <c r="B5745" t="str">
        <f t="shared" si="178"/>
        <v>SO-005844</v>
      </c>
      <c r="C5745" t="s">
        <v>19</v>
      </c>
      <c r="D5745" t="s">
        <v>17</v>
      </c>
      <c r="E5745" s="1">
        <v>43800</v>
      </c>
      <c r="F5745" s="1">
        <v>43932</v>
      </c>
      <c r="G5745" s="1">
        <v>43936</v>
      </c>
      <c r="H5745" s="1">
        <v>43938</v>
      </c>
      <c r="I5745" t="s">
        <v>18</v>
      </c>
      <c r="J5745">
        <v>13</v>
      </c>
      <c r="K5745">
        <v>39</v>
      </c>
      <c r="L5745">
        <v>256</v>
      </c>
      <c r="M5745">
        <v>7</v>
      </c>
      <c r="N5745">
        <v>2</v>
      </c>
      <c r="O5745">
        <v>0.08</v>
      </c>
      <c r="P5745">
        <v>1127.6099999999999</v>
      </c>
      <c r="Q5745">
        <v>2211</v>
      </c>
      <c r="R5745">
        <f>Table1[[#This Row],[OrderQuantity]]*Table1[[#This Row],[UnitPrice]]</f>
        <v>4422</v>
      </c>
      <c r="S5745">
        <f>Table1[[#This Row],[OrderQuantity]]*Table1[[#This Row],[UnitCost]]</f>
        <v>2255.2199999999998</v>
      </c>
      <c r="T5745">
        <f>Table1[[#This Row],[OrderQuantity]]*Table1[[#This Row],[UnitPrice]]*(1-Table1[[#This Row],[DiscountApplied]]) - (Table1[[#This Row],[OrderQuantity]]*Table1[[#This Row],[UnitCost]])</f>
        <v>1813.0200000000004</v>
      </c>
      <c r="U5745">
        <f>DATEDIF(Table1[[#This Row],[ShipDate]],Table1[[#This Row],[DeliveryDate]],"d")</f>
        <v>2</v>
      </c>
      <c r="V5745" t="str">
        <f t="shared" si="179"/>
        <v>On Time</v>
      </c>
    </row>
    <row r="5746" spans="2:22" x14ac:dyDescent="0.3">
      <c r="B5746" t="str">
        <f t="shared" si="178"/>
        <v>SO-005845</v>
      </c>
      <c r="C5746" t="s">
        <v>19</v>
      </c>
      <c r="D5746" t="s">
        <v>23</v>
      </c>
      <c r="E5746" s="1">
        <v>43800</v>
      </c>
      <c r="F5746" s="1">
        <v>43932</v>
      </c>
      <c r="G5746" s="1">
        <v>43955</v>
      </c>
      <c r="H5746" s="1">
        <v>43959</v>
      </c>
      <c r="I5746" t="s">
        <v>18</v>
      </c>
      <c r="J5746">
        <v>16</v>
      </c>
      <c r="K5746">
        <v>10</v>
      </c>
      <c r="L5746">
        <v>288</v>
      </c>
      <c r="M5746">
        <v>1</v>
      </c>
      <c r="N5746">
        <v>4</v>
      </c>
      <c r="O5746">
        <v>0.05</v>
      </c>
      <c r="P5746">
        <v>1688.4</v>
      </c>
      <c r="Q5746">
        <v>2412</v>
      </c>
      <c r="R5746">
        <f>Table1[[#This Row],[OrderQuantity]]*Table1[[#This Row],[UnitPrice]]</f>
        <v>9648</v>
      </c>
      <c r="S5746">
        <f>Table1[[#This Row],[OrderQuantity]]*Table1[[#This Row],[UnitCost]]</f>
        <v>6753.6</v>
      </c>
      <c r="T5746">
        <f>Table1[[#This Row],[OrderQuantity]]*Table1[[#This Row],[UnitPrice]]*(1-Table1[[#This Row],[DiscountApplied]]) - (Table1[[#This Row],[OrderQuantity]]*Table1[[#This Row],[UnitCost]])</f>
        <v>2412</v>
      </c>
      <c r="U5746">
        <f>DATEDIF(Table1[[#This Row],[ShipDate]],Table1[[#This Row],[DeliveryDate]],"d")</f>
        <v>4</v>
      </c>
      <c r="V5746" t="str">
        <f t="shared" si="179"/>
        <v>On Time</v>
      </c>
    </row>
    <row r="5747" spans="2:22" x14ac:dyDescent="0.3">
      <c r="B5747" t="str">
        <f t="shared" si="178"/>
        <v>SO-005846</v>
      </c>
      <c r="C5747" t="s">
        <v>16</v>
      </c>
      <c r="D5747" t="s">
        <v>25</v>
      </c>
      <c r="E5747" s="1">
        <v>43800</v>
      </c>
      <c r="F5747" s="1">
        <v>43932</v>
      </c>
      <c r="G5747" s="1">
        <v>43941</v>
      </c>
      <c r="H5747" s="1">
        <v>43944</v>
      </c>
      <c r="I5747" t="s">
        <v>18</v>
      </c>
      <c r="J5747">
        <v>7</v>
      </c>
      <c r="K5747">
        <v>31</v>
      </c>
      <c r="L5747">
        <v>358</v>
      </c>
      <c r="M5747">
        <v>8</v>
      </c>
      <c r="N5747">
        <v>1</v>
      </c>
      <c r="O5747">
        <v>0.08</v>
      </c>
      <c r="P5747">
        <v>1280.57</v>
      </c>
      <c r="Q5747">
        <v>1855.9</v>
      </c>
      <c r="R5747">
        <f>Table1[[#This Row],[OrderQuantity]]*Table1[[#This Row],[UnitPrice]]</f>
        <v>1855.9</v>
      </c>
      <c r="S5747">
        <f>Table1[[#This Row],[OrderQuantity]]*Table1[[#This Row],[UnitCost]]</f>
        <v>1280.57</v>
      </c>
      <c r="T5747">
        <f>Table1[[#This Row],[OrderQuantity]]*Table1[[#This Row],[UnitPrice]]*(1-Table1[[#This Row],[DiscountApplied]]) - (Table1[[#This Row],[OrderQuantity]]*Table1[[#This Row],[UnitCost]])</f>
        <v>426.85800000000017</v>
      </c>
      <c r="U5747">
        <f>DATEDIF(Table1[[#This Row],[ShipDate]],Table1[[#This Row],[DeliveryDate]],"d")</f>
        <v>3</v>
      </c>
      <c r="V5747" t="str">
        <f t="shared" si="179"/>
        <v>On Time</v>
      </c>
    </row>
    <row r="5748" spans="2:22" x14ac:dyDescent="0.3">
      <c r="B5748" t="str">
        <f t="shared" si="178"/>
        <v>SO-005847</v>
      </c>
      <c r="C5748" t="s">
        <v>16</v>
      </c>
      <c r="D5748" t="s">
        <v>26</v>
      </c>
      <c r="E5748" s="1">
        <v>43800</v>
      </c>
      <c r="F5748" s="1">
        <v>43932</v>
      </c>
      <c r="G5748" s="1">
        <v>43937</v>
      </c>
      <c r="H5748" s="1">
        <v>43939</v>
      </c>
      <c r="I5748" t="s">
        <v>18</v>
      </c>
      <c r="J5748">
        <v>5</v>
      </c>
      <c r="K5748">
        <v>50</v>
      </c>
      <c r="L5748">
        <v>87</v>
      </c>
      <c r="M5748">
        <v>39</v>
      </c>
      <c r="N5748">
        <v>2</v>
      </c>
      <c r="O5748">
        <v>0.08</v>
      </c>
      <c r="P5748">
        <v>2482.35</v>
      </c>
      <c r="Q5748">
        <v>3819</v>
      </c>
      <c r="R5748">
        <f>Table1[[#This Row],[OrderQuantity]]*Table1[[#This Row],[UnitPrice]]</f>
        <v>7638</v>
      </c>
      <c r="S5748">
        <f>Table1[[#This Row],[OrderQuantity]]*Table1[[#This Row],[UnitCost]]</f>
        <v>4964.7</v>
      </c>
      <c r="T5748">
        <f>Table1[[#This Row],[OrderQuantity]]*Table1[[#This Row],[UnitPrice]]*(1-Table1[[#This Row],[DiscountApplied]]) - (Table1[[#This Row],[OrderQuantity]]*Table1[[#This Row],[UnitCost]])</f>
        <v>2062.2600000000002</v>
      </c>
      <c r="U5748">
        <f>DATEDIF(Table1[[#This Row],[ShipDate]],Table1[[#This Row],[DeliveryDate]],"d")</f>
        <v>2</v>
      </c>
      <c r="V5748" t="str">
        <f t="shared" si="179"/>
        <v>On Time</v>
      </c>
    </row>
    <row r="5749" spans="2:22" x14ac:dyDescent="0.3">
      <c r="B5749" t="str">
        <f t="shared" si="178"/>
        <v>SO-005848</v>
      </c>
      <c r="C5749" t="s">
        <v>19</v>
      </c>
      <c r="D5749" t="s">
        <v>20</v>
      </c>
      <c r="E5749" s="1">
        <v>43800</v>
      </c>
      <c r="F5749" s="1">
        <v>43932</v>
      </c>
      <c r="G5749" s="1">
        <v>43944</v>
      </c>
      <c r="H5749" s="1">
        <v>43951</v>
      </c>
      <c r="I5749" t="s">
        <v>18</v>
      </c>
      <c r="J5749">
        <v>14</v>
      </c>
      <c r="K5749">
        <v>43</v>
      </c>
      <c r="L5749">
        <v>145</v>
      </c>
      <c r="M5749">
        <v>4</v>
      </c>
      <c r="N5749">
        <v>6</v>
      </c>
      <c r="O5749">
        <v>0.1</v>
      </c>
      <c r="P5749">
        <v>780.22</v>
      </c>
      <c r="Q5749">
        <v>917.9</v>
      </c>
      <c r="R5749">
        <f>Table1[[#This Row],[OrderQuantity]]*Table1[[#This Row],[UnitPrice]]</f>
        <v>5507.4</v>
      </c>
      <c r="S5749">
        <f>Table1[[#This Row],[OrderQuantity]]*Table1[[#This Row],[UnitCost]]</f>
        <v>4681.32</v>
      </c>
      <c r="T5749">
        <f>Table1[[#This Row],[OrderQuantity]]*Table1[[#This Row],[UnitPrice]]*(1-Table1[[#This Row],[DiscountApplied]]) - (Table1[[#This Row],[OrderQuantity]]*Table1[[#This Row],[UnitCost]])</f>
        <v>275.34000000000015</v>
      </c>
      <c r="U5749">
        <f>DATEDIF(Table1[[#This Row],[ShipDate]],Table1[[#This Row],[DeliveryDate]],"d")</f>
        <v>7</v>
      </c>
      <c r="V5749" t="str">
        <f t="shared" si="179"/>
        <v>On Time</v>
      </c>
    </row>
    <row r="5750" spans="2:22" x14ac:dyDescent="0.3">
      <c r="B5750" t="str">
        <f t="shared" si="178"/>
        <v>SO-005849</v>
      </c>
      <c r="C5750" t="s">
        <v>19</v>
      </c>
      <c r="D5750" t="s">
        <v>23</v>
      </c>
      <c r="E5750" s="1">
        <v>43800</v>
      </c>
      <c r="F5750" s="1">
        <v>43932</v>
      </c>
      <c r="G5750" s="1">
        <v>43955</v>
      </c>
      <c r="H5750" s="1">
        <v>43958</v>
      </c>
      <c r="I5750" t="s">
        <v>18</v>
      </c>
      <c r="J5750">
        <v>16</v>
      </c>
      <c r="K5750">
        <v>18</v>
      </c>
      <c r="L5750">
        <v>282</v>
      </c>
      <c r="M5750">
        <v>25</v>
      </c>
      <c r="N5750">
        <v>2</v>
      </c>
      <c r="O5750">
        <v>0.1</v>
      </c>
      <c r="P5750">
        <v>1662.67</v>
      </c>
      <c r="Q5750">
        <v>3778.8</v>
      </c>
      <c r="R5750">
        <f>Table1[[#This Row],[OrderQuantity]]*Table1[[#This Row],[UnitPrice]]</f>
        <v>7557.6</v>
      </c>
      <c r="S5750">
        <f>Table1[[#This Row],[OrderQuantity]]*Table1[[#This Row],[UnitCost]]</f>
        <v>3325.34</v>
      </c>
      <c r="T5750">
        <f>Table1[[#This Row],[OrderQuantity]]*Table1[[#This Row],[UnitPrice]]*(1-Table1[[#This Row],[DiscountApplied]]) - (Table1[[#This Row],[OrderQuantity]]*Table1[[#This Row],[UnitCost]])</f>
        <v>3476.5</v>
      </c>
      <c r="U5750">
        <f>DATEDIF(Table1[[#This Row],[ShipDate]],Table1[[#This Row],[DeliveryDate]],"d")</f>
        <v>3</v>
      </c>
      <c r="V5750" t="str">
        <f t="shared" si="179"/>
        <v>On Time</v>
      </c>
    </row>
    <row r="5751" spans="2:22" x14ac:dyDescent="0.3">
      <c r="B5751" t="str">
        <f t="shared" si="178"/>
        <v>SO-005850</v>
      </c>
      <c r="C5751" t="s">
        <v>22</v>
      </c>
      <c r="D5751" t="s">
        <v>24</v>
      </c>
      <c r="E5751" s="1">
        <v>43800</v>
      </c>
      <c r="F5751" s="1">
        <v>43933</v>
      </c>
      <c r="G5751" s="1">
        <v>43942</v>
      </c>
      <c r="H5751" s="1">
        <v>43951</v>
      </c>
      <c r="I5751" t="s">
        <v>18</v>
      </c>
      <c r="J5751">
        <v>28</v>
      </c>
      <c r="K5751">
        <v>3</v>
      </c>
      <c r="L5751">
        <v>16</v>
      </c>
      <c r="M5751">
        <v>37</v>
      </c>
      <c r="N5751">
        <v>4</v>
      </c>
      <c r="O5751">
        <v>0.15</v>
      </c>
      <c r="P5751">
        <v>2665.26</v>
      </c>
      <c r="Q5751">
        <v>3919.5</v>
      </c>
      <c r="R5751">
        <f>Table1[[#This Row],[OrderQuantity]]*Table1[[#This Row],[UnitPrice]]</f>
        <v>15678</v>
      </c>
      <c r="S5751">
        <f>Table1[[#This Row],[OrderQuantity]]*Table1[[#This Row],[UnitCost]]</f>
        <v>10661.04</v>
      </c>
      <c r="T5751">
        <f>Table1[[#This Row],[OrderQuantity]]*Table1[[#This Row],[UnitPrice]]*(1-Table1[[#This Row],[DiscountApplied]]) - (Table1[[#This Row],[OrderQuantity]]*Table1[[#This Row],[UnitCost]])</f>
        <v>2665.2599999999984</v>
      </c>
      <c r="U5751">
        <f>DATEDIF(Table1[[#This Row],[ShipDate]],Table1[[#This Row],[DeliveryDate]],"d")</f>
        <v>9</v>
      </c>
      <c r="V5751" t="str">
        <f t="shared" si="179"/>
        <v>Late</v>
      </c>
    </row>
    <row r="5752" spans="2:22" x14ac:dyDescent="0.3">
      <c r="B5752" t="str">
        <f t="shared" si="178"/>
        <v>SO-005851</v>
      </c>
      <c r="C5752" t="s">
        <v>21</v>
      </c>
      <c r="D5752" t="s">
        <v>20</v>
      </c>
      <c r="E5752" s="1">
        <v>43800</v>
      </c>
      <c r="F5752" s="1">
        <v>43933</v>
      </c>
      <c r="G5752" s="1">
        <v>43960</v>
      </c>
      <c r="H5752" s="1">
        <v>43970</v>
      </c>
      <c r="I5752" t="s">
        <v>18</v>
      </c>
      <c r="J5752">
        <v>24</v>
      </c>
      <c r="K5752">
        <v>5</v>
      </c>
      <c r="L5752">
        <v>88</v>
      </c>
      <c r="M5752">
        <v>36</v>
      </c>
      <c r="N5752">
        <v>6</v>
      </c>
      <c r="O5752">
        <v>0.08</v>
      </c>
      <c r="P5752">
        <v>917.36</v>
      </c>
      <c r="Q5752">
        <v>1092.0999999999999</v>
      </c>
      <c r="R5752">
        <f>Table1[[#This Row],[OrderQuantity]]*Table1[[#This Row],[UnitPrice]]</f>
        <v>6552.5999999999995</v>
      </c>
      <c r="S5752">
        <f>Table1[[#This Row],[OrderQuantity]]*Table1[[#This Row],[UnitCost]]</f>
        <v>5504.16</v>
      </c>
      <c r="T5752">
        <f>Table1[[#This Row],[OrderQuantity]]*Table1[[#This Row],[UnitPrice]]*(1-Table1[[#This Row],[DiscountApplied]]) - (Table1[[#This Row],[OrderQuantity]]*Table1[[#This Row],[UnitCost]])</f>
        <v>524.23199999999997</v>
      </c>
      <c r="U5752">
        <f>DATEDIF(Table1[[#This Row],[ShipDate]],Table1[[#This Row],[DeliveryDate]],"d")</f>
        <v>10</v>
      </c>
      <c r="V5752" t="str">
        <f t="shared" si="179"/>
        <v>Late</v>
      </c>
    </row>
    <row r="5753" spans="2:22" x14ac:dyDescent="0.3">
      <c r="B5753" t="str">
        <f t="shared" si="178"/>
        <v>SO-005852</v>
      </c>
      <c r="C5753" t="s">
        <v>16</v>
      </c>
      <c r="D5753" t="s">
        <v>24</v>
      </c>
      <c r="E5753" s="1">
        <v>43800</v>
      </c>
      <c r="F5753" s="1">
        <v>43933</v>
      </c>
      <c r="G5753" s="1">
        <v>43950</v>
      </c>
      <c r="H5753" s="1">
        <v>43957</v>
      </c>
      <c r="I5753" t="s">
        <v>18</v>
      </c>
      <c r="J5753">
        <v>2</v>
      </c>
      <c r="K5753">
        <v>23</v>
      </c>
      <c r="L5753">
        <v>9</v>
      </c>
      <c r="M5753">
        <v>13</v>
      </c>
      <c r="N5753">
        <v>2</v>
      </c>
      <c r="O5753">
        <v>0.05</v>
      </c>
      <c r="P5753">
        <v>750.4</v>
      </c>
      <c r="Q5753">
        <v>938</v>
      </c>
      <c r="R5753">
        <f>Table1[[#This Row],[OrderQuantity]]*Table1[[#This Row],[UnitPrice]]</f>
        <v>1876</v>
      </c>
      <c r="S5753">
        <f>Table1[[#This Row],[OrderQuantity]]*Table1[[#This Row],[UnitCost]]</f>
        <v>1500.8</v>
      </c>
      <c r="T5753">
        <f>Table1[[#This Row],[OrderQuantity]]*Table1[[#This Row],[UnitPrice]]*(1-Table1[[#This Row],[DiscountApplied]]) - (Table1[[#This Row],[OrderQuantity]]*Table1[[#This Row],[UnitCost]])</f>
        <v>281.39999999999986</v>
      </c>
      <c r="U5753">
        <f>DATEDIF(Table1[[#This Row],[ShipDate]],Table1[[#This Row],[DeliveryDate]],"d")</f>
        <v>7</v>
      </c>
      <c r="V5753" t="str">
        <f t="shared" si="179"/>
        <v>On Time</v>
      </c>
    </row>
    <row r="5754" spans="2:22" x14ac:dyDescent="0.3">
      <c r="B5754" t="str">
        <f t="shared" si="178"/>
        <v>SO-005853</v>
      </c>
      <c r="C5754" t="s">
        <v>16</v>
      </c>
      <c r="D5754" t="s">
        <v>26</v>
      </c>
      <c r="E5754" s="1">
        <v>43800</v>
      </c>
      <c r="F5754" s="1">
        <v>43933</v>
      </c>
      <c r="G5754" s="1">
        <v>43953</v>
      </c>
      <c r="H5754" s="1">
        <v>43956</v>
      </c>
      <c r="I5754" t="s">
        <v>18</v>
      </c>
      <c r="J5754">
        <v>10</v>
      </c>
      <c r="K5754">
        <v>9</v>
      </c>
      <c r="L5754">
        <v>85</v>
      </c>
      <c r="M5754">
        <v>15</v>
      </c>
      <c r="N5754">
        <v>1</v>
      </c>
      <c r="O5754">
        <v>0.15</v>
      </c>
      <c r="P5754">
        <v>1077.3599999999999</v>
      </c>
      <c r="Q5754">
        <v>2244.5</v>
      </c>
      <c r="R5754">
        <f>Table1[[#This Row],[OrderQuantity]]*Table1[[#This Row],[UnitPrice]]</f>
        <v>2244.5</v>
      </c>
      <c r="S5754">
        <f>Table1[[#This Row],[OrderQuantity]]*Table1[[#This Row],[UnitCost]]</f>
        <v>1077.3599999999999</v>
      </c>
      <c r="T5754">
        <f>Table1[[#This Row],[OrderQuantity]]*Table1[[#This Row],[UnitPrice]]*(1-Table1[[#This Row],[DiscountApplied]]) - (Table1[[#This Row],[OrderQuantity]]*Table1[[#This Row],[UnitCost]])</f>
        <v>830.46500000000015</v>
      </c>
      <c r="U5754">
        <f>DATEDIF(Table1[[#This Row],[ShipDate]],Table1[[#This Row],[DeliveryDate]],"d")</f>
        <v>3</v>
      </c>
      <c r="V5754" t="str">
        <f t="shared" si="179"/>
        <v>On Time</v>
      </c>
    </row>
    <row r="5755" spans="2:22" x14ac:dyDescent="0.3">
      <c r="B5755" t="str">
        <f t="shared" si="178"/>
        <v>SO-005854</v>
      </c>
      <c r="C5755" t="s">
        <v>19</v>
      </c>
      <c r="D5755" t="s">
        <v>23</v>
      </c>
      <c r="E5755" s="1">
        <v>43800</v>
      </c>
      <c r="F5755" s="1">
        <v>43933</v>
      </c>
      <c r="G5755" s="1">
        <v>43955</v>
      </c>
      <c r="H5755" s="1">
        <v>43961</v>
      </c>
      <c r="I5755" t="s">
        <v>18</v>
      </c>
      <c r="J5755">
        <v>16</v>
      </c>
      <c r="K5755">
        <v>50</v>
      </c>
      <c r="L5755">
        <v>315</v>
      </c>
      <c r="M5755">
        <v>26</v>
      </c>
      <c r="N5755">
        <v>1</v>
      </c>
      <c r="O5755">
        <v>0.05</v>
      </c>
      <c r="P5755">
        <v>1215.92</v>
      </c>
      <c r="Q5755">
        <v>2338.3000000000002</v>
      </c>
      <c r="R5755">
        <f>Table1[[#This Row],[OrderQuantity]]*Table1[[#This Row],[UnitPrice]]</f>
        <v>2338.3000000000002</v>
      </c>
      <c r="S5755">
        <f>Table1[[#This Row],[OrderQuantity]]*Table1[[#This Row],[UnitCost]]</f>
        <v>1215.92</v>
      </c>
      <c r="T5755">
        <f>Table1[[#This Row],[OrderQuantity]]*Table1[[#This Row],[UnitPrice]]*(1-Table1[[#This Row],[DiscountApplied]]) - (Table1[[#This Row],[OrderQuantity]]*Table1[[#This Row],[UnitCost]])</f>
        <v>1005.4650000000001</v>
      </c>
      <c r="U5755">
        <f>DATEDIF(Table1[[#This Row],[ShipDate]],Table1[[#This Row],[DeliveryDate]],"d")</f>
        <v>6</v>
      </c>
      <c r="V5755" t="str">
        <f t="shared" si="179"/>
        <v>On Time</v>
      </c>
    </row>
    <row r="5756" spans="2:22" x14ac:dyDescent="0.3">
      <c r="B5756" t="str">
        <f t="shared" si="178"/>
        <v>SO-005855</v>
      </c>
      <c r="C5756" t="s">
        <v>19</v>
      </c>
      <c r="D5756" t="s">
        <v>20</v>
      </c>
      <c r="E5756" s="1">
        <v>43800</v>
      </c>
      <c r="F5756" s="1">
        <v>43933</v>
      </c>
      <c r="G5756" s="1">
        <v>43946</v>
      </c>
      <c r="H5756" s="1">
        <v>43951</v>
      </c>
      <c r="I5756" t="s">
        <v>18</v>
      </c>
      <c r="J5756">
        <v>15</v>
      </c>
      <c r="K5756">
        <v>16</v>
      </c>
      <c r="L5756">
        <v>156</v>
      </c>
      <c r="M5756">
        <v>12</v>
      </c>
      <c r="N5756">
        <v>7</v>
      </c>
      <c r="O5756">
        <v>0.05</v>
      </c>
      <c r="P5756">
        <v>2456.62</v>
      </c>
      <c r="Q5756">
        <v>3899.4</v>
      </c>
      <c r="R5756">
        <f>Table1[[#This Row],[OrderQuantity]]*Table1[[#This Row],[UnitPrice]]</f>
        <v>27295.8</v>
      </c>
      <c r="S5756">
        <f>Table1[[#This Row],[OrderQuantity]]*Table1[[#This Row],[UnitCost]]</f>
        <v>17196.34</v>
      </c>
      <c r="T5756">
        <f>Table1[[#This Row],[OrderQuantity]]*Table1[[#This Row],[UnitPrice]]*(1-Table1[[#This Row],[DiscountApplied]]) - (Table1[[#This Row],[OrderQuantity]]*Table1[[#This Row],[UnitCost]])</f>
        <v>8734.6699999999983</v>
      </c>
      <c r="U5756">
        <f>DATEDIF(Table1[[#This Row],[ShipDate]],Table1[[#This Row],[DeliveryDate]],"d")</f>
        <v>5</v>
      </c>
      <c r="V5756" t="str">
        <f t="shared" si="179"/>
        <v>On Time</v>
      </c>
    </row>
    <row r="5757" spans="2:22" x14ac:dyDescent="0.3">
      <c r="B5757" t="str">
        <f t="shared" si="178"/>
        <v>SO-005856</v>
      </c>
      <c r="C5757" t="s">
        <v>22</v>
      </c>
      <c r="D5757" t="s">
        <v>23</v>
      </c>
      <c r="E5757" s="1">
        <v>43800</v>
      </c>
      <c r="F5757" s="1">
        <v>43933</v>
      </c>
      <c r="G5757" s="1">
        <v>43948</v>
      </c>
      <c r="H5757" s="1">
        <v>43949</v>
      </c>
      <c r="I5757" t="s">
        <v>18</v>
      </c>
      <c r="J5757">
        <v>28</v>
      </c>
      <c r="K5757">
        <v>45</v>
      </c>
      <c r="L5757">
        <v>303</v>
      </c>
      <c r="M5757">
        <v>30</v>
      </c>
      <c r="N5757">
        <v>1</v>
      </c>
      <c r="O5757">
        <v>0.08</v>
      </c>
      <c r="P5757">
        <v>852.04</v>
      </c>
      <c r="Q5757">
        <v>1051.9000000000001</v>
      </c>
      <c r="R5757">
        <f>Table1[[#This Row],[OrderQuantity]]*Table1[[#This Row],[UnitPrice]]</f>
        <v>1051.9000000000001</v>
      </c>
      <c r="S5757">
        <f>Table1[[#This Row],[OrderQuantity]]*Table1[[#This Row],[UnitCost]]</f>
        <v>852.04</v>
      </c>
      <c r="T5757">
        <f>Table1[[#This Row],[OrderQuantity]]*Table1[[#This Row],[UnitPrice]]*(1-Table1[[#This Row],[DiscountApplied]]) - (Table1[[#This Row],[OrderQuantity]]*Table1[[#This Row],[UnitCost]])</f>
        <v>115.7080000000002</v>
      </c>
      <c r="U5757">
        <f>DATEDIF(Table1[[#This Row],[ShipDate]],Table1[[#This Row],[DeliveryDate]],"d")</f>
        <v>1</v>
      </c>
      <c r="V5757" t="str">
        <f t="shared" si="179"/>
        <v>On Time</v>
      </c>
    </row>
    <row r="5758" spans="2:22" x14ac:dyDescent="0.3">
      <c r="B5758" t="str">
        <f t="shared" si="178"/>
        <v>SO-005857</v>
      </c>
      <c r="C5758" t="s">
        <v>16</v>
      </c>
      <c r="D5758" t="s">
        <v>24</v>
      </c>
      <c r="E5758" s="1">
        <v>43800</v>
      </c>
      <c r="F5758" s="1">
        <v>43933</v>
      </c>
      <c r="G5758" s="1">
        <v>43936</v>
      </c>
      <c r="H5758" s="1">
        <v>43946</v>
      </c>
      <c r="I5758" t="s">
        <v>18</v>
      </c>
      <c r="J5758">
        <v>3</v>
      </c>
      <c r="K5758">
        <v>36</v>
      </c>
      <c r="L5758">
        <v>4</v>
      </c>
      <c r="M5758">
        <v>43</v>
      </c>
      <c r="N5758">
        <v>5</v>
      </c>
      <c r="O5758">
        <v>0.2</v>
      </c>
      <c r="P5758">
        <v>600.32000000000005</v>
      </c>
      <c r="Q5758">
        <v>1072</v>
      </c>
      <c r="R5758">
        <f>Table1[[#This Row],[OrderQuantity]]*Table1[[#This Row],[UnitPrice]]</f>
        <v>5360</v>
      </c>
      <c r="S5758">
        <f>Table1[[#This Row],[OrderQuantity]]*Table1[[#This Row],[UnitCost]]</f>
        <v>3001.6000000000004</v>
      </c>
      <c r="T5758">
        <f>Table1[[#This Row],[OrderQuantity]]*Table1[[#This Row],[UnitPrice]]*(1-Table1[[#This Row],[DiscountApplied]]) - (Table1[[#This Row],[OrderQuantity]]*Table1[[#This Row],[UnitCost]])</f>
        <v>1286.3999999999996</v>
      </c>
      <c r="U5758">
        <f>DATEDIF(Table1[[#This Row],[ShipDate]],Table1[[#This Row],[DeliveryDate]],"d")</f>
        <v>10</v>
      </c>
      <c r="V5758" t="str">
        <f t="shared" si="179"/>
        <v>Late</v>
      </c>
    </row>
    <row r="5759" spans="2:22" x14ac:dyDescent="0.3">
      <c r="B5759" t="str">
        <f t="shared" si="178"/>
        <v>SO-005858</v>
      </c>
      <c r="C5759" t="s">
        <v>22</v>
      </c>
      <c r="D5759" t="s">
        <v>26</v>
      </c>
      <c r="E5759" s="1">
        <v>43800</v>
      </c>
      <c r="F5759" s="1">
        <v>43934</v>
      </c>
      <c r="G5759" s="1">
        <v>43949</v>
      </c>
      <c r="H5759" s="1">
        <v>43951</v>
      </c>
      <c r="I5759" t="s">
        <v>18</v>
      </c>
      <c r="J5759">
        <v>27</v>
      </c>
      <c r="K5759">
        <v>4</v>
      </c>
      <c r="L5759">
        <v>84</v>
      </c>
      <c r="M5759">
        <v>45</v>
      </c>
      <c r="N5759">
        <v>8</v>
      </c>
      <c r="O5759">
        <v>0.1</v>
      </c>
      <c r="P5759">
        <v>955.15</v>
      </c>
      <c r="Q5759">
        <v>1768.8</v>
      </c>
      <c r="R5759">
        <f>Table1[[#This Row],[OrderQuantity]]*Table1[[#This Row],[UnitPrice]]</f>
        <v>14150.4</v>
      </c>
      <c r="S5759">
        <f>Table1[[#This Row],[OrderQuantity]]*Table1[[#This Row],[UnitCost]]</f>
        <v>7641.2</v>
      </c>
      <c r="T5759">
        <f>Table1[[#This Row],[OrderQuantity]]*Table1[[#This Row],[UnitPrice]]*(1-Table1[[#This Row],[DiscountApplied]]) - (Table1[[#This Row],[OrderQuantity]]*Table1[[#This Row],[UnitCost]])</f>
        <v>5094.1600000000008</v>
      </c>
      <c r="U5759">
        <f>DATEDIF(Table1[[#This Row],[ShipDate]],Table1[[#This Row],[DeliveryDate]],"d")</f>
        <v>2</v>
      </c>
      <c r="V5759" t="str">
        <f t="shared" si="179"/>
        <v>On Time</v>
      </c>
    </row>
    <row r="5760" spans="2:22" x14ac:dyDescent="0.3">
      <c r="B5760" t="str">
        <f t="shared" si="178"/>
        <v>SO-005859</v>
      </c>
      <c r="C5760" t="s">
        <v>21</v>
      </c>
      <c r="D5760" t="s">
        <v>20</v>
      </c>
      <c r="E5760" s="1">
        <v>43800</v>
      </c>
      <c r="F5760" s="1">
        <v>43934</v>
      </c>
      <c r="G5760" s="1">
        <v>43957</v>
      </c>
      <c r="H5760" s="1">
        <v>43965</v>
      </c>
      <c r="I5760" t="s">
        <v>18</v>
      </c>
      <c r="J5760">
        <v>21</v>
      </c>
      <c r="K5760">
        <v>14</v>
      </c>
      <c r="L5760">
        <v>157</v>
      </c>
      <c r="M5760">
        <v>32</v>
      </c>
      <c r="N5760">
        <v>4</v>
      </c>
      <c r="O5760">
        <v>0.15</v>
      </c>
      <c r="P5760">
        <v>144.72</v>
      </c>
      <c r="Q5760">
        <v>180.9</v>
      </c>
      <c r="R5760">
        <f>Table1[[#This Row],[OrderQuantity]]*Table1[[#This Row],[UnitPrice]]</f>
        <v>723.6</v>
      </c>
      <c r="S5760">
        <f>Table1[[#This Row],[OrderQuantity]]*Table1[[#This Row],[UnitCost]]</f>
        <v>578.88</v>
      </c>
      <c r="T5760">
        <f>Table1[[#This Row],[OrderQuantity]]*Table1[[#This Row],[UnitPrice]]*(1-Table1[[#This Row],[DiscountApplied]]) - (Table1[[#This Row],[OrderQuantity]]*Table1[[#This Row],[UnitCost]])</f>
        <v>36.180000000000064</v>
      </c>
      <c r="U5760">
        <f>DATEDIF(Table1[[#This Row],[ShipDate]],Table1[[#This Row],[DeliveryDate]],"d")</f>
        <v>8</v>
      </c>
      <c r="V5760" t="str">
        <f t="shared" si="179"/>
        <v>Late</v>
      </c>
    </row>
    <row r="5761" spans="2:22" x14ac:dyDescent="0.3">
      <c r="B5761" t="str">
        <f t="shared" si="178"/>
        <v>SO-005860</v>
      </c>
      <c r="C5761" t="s">
        <v>19</v>
      </c>
      <c r="D5761" t="s">
        <v>17</v>
      </c>
      <c r="E5761" s="1">
        <v>43800</v>
      </c>
      <c r="F5761" s="1">
        <v>43934</v>
      </c>
      <c r="G5761" s="1">
        <v>43956</v>
      </c>
      <c r="H5761" s="1">
        <v>43958</v>
      </c>
      <c r="I5761" t="s">
        <v>18</v>
      </c>
      <c r="J5761">
        <v>17</v>
      </c>
      <c r="K5761">
        <v>36</v>
      </c>
      <c r="L5761">
        <v>260</v>
      </c>
      <c r="M5761">
        <v>32</v>
      </c>
      <c r="N5761">
        <v>7</v>
      </c>
      <c r="O5761">
        <v>0.2</v>
      </c>
      <c r="P5761">
        <v>161.6</v>
      </c>
      <c r="Q5761">
        <v>241.2</v>
      </c>
      <c r="R5761">
        <f>Table1[[#This Row],[OrderQuantity]]*Table1[[#This Row],[UnitPrice]]</f>
        <v>1688.3999999999999</v>
      </c>
      <c r="S5761">
        <f>Table1[[#This Row],[OrderQuantity]]*Table1[[#This Row],[UnitCost]]</f>
        <v>1131.2</v>
      </c>
      <c r="T5761">
        <f>Table1[[#This Row],[OrderQuantity]]*Table1[[#This Row],[UnitPrice]]*(1-Table1[[#This Row],[DiscountApplied]]) - (Table1[[#This Row],[OrderQuantity]]*Table1[[#This Row],[UnitCost]])</f>
        <v>219.51999999999998</v>
      </c>
      <c r="U5761">
        <f>DATEDIF(Table1[[#This Row],[ShipDate]],Table1[[#This Row],[DeliveryDate]],"d")</f>
        <v>2</v>
      </c>
      <c r="V5761" t="str">
        <f t="shared" si="179"/>
        <v>On Time</v>
      </c>
    </row>
    <row r="5762" spans="2:22" x14ac:dyDescent="0.3">
      <c r="B5762" t="str">
        <f t="shared" ref="B5762:B5825" si="180">"SO-" &amp; TEXT(ROW(B5762)+99,"000000")</f>
        <v>SO-005861</v>
      </c>
      <c r="C5762" t="s">
        <v>19</v>
      </c>
      <c r="D5762" t="s">
        <v>25</v>
      </c>
      <c r="E5762" s="1">
        <v>43800</v>
      </c>
      <c r="F5762" s="1">
        <v>43934</v>
      </c>
      <c r="G5762" s="1">
        <v>43962</v>
      </c>
      <c r="H5762" s="1">
        <v>43965</v>
      </c>
      <c r="I5762" t="s">
        <v>18</v>
      </c>
      <c r="J5762">
        <v>20</v>
      </c>
      <c r="K5762">
        <v>20</v>
      </c>
      <c r="L5762">
        <v>342</v>
      </c>
      <c r="M5762">
        <v>6</v>
      </c>
      <c r="N5762">
        <v>1</v>
      </c>
      <c r="O5762">
        <v>0.08</v>
      </c>
      <c r="P5762">
        <v>972.04</v>
      </c>
      <c r="Q5762">
        <v>1869.3</v>
      </c>
      <c r="R5762">
        <f>Table1[[#This Row],[OrderQuantity]]*Table1[[#This Row],[UnitPrice]]</f>
        <v>1869.3</v>
      </c>
      <c r="S5762">
        <f>Table1[[#This Row],[OrderQuantity]]*Table1[[#This Row],[UnitCost]]</f>
        <v>972.04</v>
      </c>
      <c r="T5762">
        <f>Table1[[#This Row],[OrderQuantity]]*Table1[[#This Row],[UnitPrice]]*(1-Table1[[#This Row],[DiscountApplied]]) - (Table1[[#This Row],[OrderQuantity]]*Table1[[#This Row],[UnitCost]])</f>
        <v>747.71600000000012</v>
      </c>
      <c r="U5762">
        <f>DATEDIF(Table1[[#This Row],[ShipDate]],Table1[[#This Row],[DeliveryDate]],"d")</f>
        <v>3</v>
      </c>
      <c r="V5762" t="str">
        <f t="shared" ref="V5762:V5825" si="181">IF(U5762&gt;7,"Late","On Time")</f>
        <v>On Time</v>
      </c>
    </row>
    <row r="5763" spans="2:22" x14ac:dyDescent="0.3">
      <c r="B5763" t="str">
        <f t="shared" si="180"/>
        <v>SO-005862</v>
      </c>
      <c r="C5763" t="s">
        <v>16</v>
      </c>
      <c r="D5763" t="s">
        <v>25</v>
      </c>
      <c r="E5763" s="1">
        <v>43800</v>
      </c>
      <c r="F5763" s="1">
        <v>43934</v>
      </c>
      <c r="G5763" s="1">
        <v>43951</v>
      </c>
      <c r="H5763" s="1">
        <v>43960</v>
      </c>
      <c r="I5763" t="s">
        <v>18</v>
      </c>
      <c r="J5763">
        <v>3</v>
      </c>
      <c r="K5763">
        <v>41</v>
      </c>
      <c r="L5763">
        <v>363</v>
      </c>
      <c r="M5763">
        <v>30</v>
      </c>
      <c r="N5763">
        <v>2</v>
      </c>
      <c r="O5763">
        <v>0.08</v>
      </c>
      <c r="P5763">
        <v>2366.17</v>
      </c>
      <c r="Q5763">
        <v>2921.2</v>
      </c>
      <c r="R5763">
        <f>Table1[[#This Row],[OrderQuantity]]*Table1[[#This Row],[UnitPrice]]</f>
        <v>5842.4</v>
      </c>
      <c r="S5763">
        <f>Table1[[#This Row],[OrderQuantity]]*Table1[[#This Row],[UnitCost]]</f>
        <v>4732.34</v>
      </c>
      <c r="T5763">
        <f>Table1[[#This Row],[OrderQuantity]]*Table1[[#This Row],[UnitPrice]]*(1-Table1[[#This Row],[DiscountApplied]]) - (Table1[[#This Row],[OrderQuantity]]*Table1[[#This Row],[UnitCost]])</f>
        <v>642.66799999999967</v>
      </c>
      <c r="U5763">
        <f>DATEDIF(Table1[[#This Row],[ShipDate]],Table1[[#This Row],[DeliveryDate]],"d")</f>
        <v>9</v>
      </c>
      <c r="V5763" t="str">
        <f t="shared" si="181"/>
        <v>Late</v>
      </c>
    </row>
    <row r="5764" spans="2:22" x14ac:dyDescent="0.3">
      <c r="B5764" t="str">
        <f t="shared" si="180"/>
        <v>SO-005863</v>
      </c>
      <c r="C5764" t="s">
        <v>21</v>
      </c>
      <c r="D5764" t="s">
        <v>23</v>
      </c>
      <c r="E5764" s="1">
        <v>43900</v>
      </c>
      <c r="F5764" s="1">
        <v>43935</v>
      </c>
      <c r="G5764" s="1">
        <v>43939</v>
      </c>
      <c r="H5764" s="1">
        <v>43949</v>
      </c>
      <c r="I5764" t="s">
        <v>18</v>
      </c>
      <c r="J5764">
        <v>24</v>
      </c>
      <c r="K5764">
        <v>47</v>
      </c>
      <c r="L5764">
        <v>300</v>
      </c>
      <c r="M5764">
        <v>46</v>
      </c>
      <c r="N5764">
        <v>7</v>
      </c>
      <c r="O5764">
        <v>0.05</v>
      </c>
      <c r="P5764">
        <v>1059.4000000000001</v>
      </c>
      <c r="Q5764">
        <v>1795.6</v>
      </c>
      <c r="R5764">
        <f>Table1[[#This Row],[OrderQuantity]]*Table1[[#This Row],[UnitPrice]]</f>
        <v>12569.199999999999</v>
      </c>
      <c r="S5764">
        <f>Table1[[#This Row],[OrderQuantity]]*Table1[[#This Row],[UnitCost]]</f>
        <v>7415.8000000000011</v>
      </c>
      <c r="T5764">
        <f>Table1[[#This Row],[OrderQuantity]]*Table1[[#This Row],[UnitPrice]]*(1-Table1[[#This Row],[DiscountApplied]]) - (Table1[[#This Row],[OrderQuantity]]*Table1[[#This Row],[UnitCost]])</f>
        <v>4524.9399999999969</v>
      </c>
      <c r="U5764">
        <f>DATEDIF(Table1[[#This Row],[ShipDate]],Table1[[#This Row],[DeliveryDate]],"d")</f>
        <v>10</v>
      </c>
      <c r="V5764" t="str">
        <f t="shared" si="181"/>
        <v>Late</v>
      </c>
    </row>
    <row r="5765" spans="2:22" x14ac:dyDescent="0.3">
      <c r="B5765" t="str">
        <f t="shared" si="180"/>
        <v>SO-005864</v>
      </c>
      <c r="C5765" t="s">
        <v>16</v>
      </c>
      <c r="D5765" t="s">
        <v>23</v>
      </c>
      <c r="E5765" s="1">
        <v>43800</v>
      </c>
      <c r="F5765" s="1">
        <v>43935</v>
      </c>
      <c r="G5765" s="1">
        <v>43937</v>
      </c>
      <c r="H5765" s="1">
        <v>43940</v>
      </c>
      <c r="I5765" t="s">
        <v>18</v>
      </c>
      <c r="J5765">
        <v>1</v>
      </c>
      <c r="K5765">
        <v>17</v>
      </c>
      <c r="L5765">
        <v>284</v>
      </c>
      <c r="M5765">
        <v>7</v>
      </c>
      <c r="N5765">
        <v>3</v>
      </c>
      <c r="O5765">
        <v>0.1</v>
      </c>
      <c r="P5765">
        <v>492.05</v>
      </c>
      <c r="Q5765">
        <v>911.2</v>
      </c>
      <c r="R5765">
        <f>Table1[[#This Row],[OrderQuantity]]*Table1[[#This Row],[UnitPrice]]</f>
        <v>2733.6000000000004</v>
      </c>
      <c r="S5765">
        <f>Table1[[#This Row],[OrderQuantity]]*Table1[[#This Row],[UnitCost]]</f>
        <v>1476.15</v>
      </c>
      <c r="T5765">
        <f>Table1[[#This Row],[OrderQuantity]]*Table1[[#This Row],[UnitPrice]]*(1-Table1[[#This Row],[DiscountApplied]]) - (Table1[[#This Row],[OrderQuantity]]*Table1[[#This Row],[UnitCost]])</f>
        <v>984.09000000000015</v>
      </c>
      <c r="U5765">
        <f>DATEDIF(Table1[[#This Row],[ShipDate]],Table1[[#This Row],[DeliveryDate]],"d")</f>
        <v>3</v>
      </c>
      <c r="V5765" t="str">
        <f t="shared" si="181"/>
        <v>On Time</v>
      </c>
    </row>
    <row r="5766" spans="2:22" x14ac:dyDescent="0.3">
      <c r="B5766" t="str">
        <f t="shared" si="180"/>
        <v>SO-005865</v>
      </c>
      <c r="C5766" t="s">
        <v>19</v>
      </c>
      <c r="D5766" t="s">
        <v>20</v>
      </c>
      <c r="E5766" s="1">
        <v>43800</v>
      </c>
      <c r="F5766" s="1">
        <v>43935</v>
      </c>
      <c r="G5766" s="1">
        <v>43946</v>
      </c>
      <c r="H5766" s="1">
        <v>43951</v>
      </c>
      <c r="I5766" t="s">
        <v>18</v>
      </c>
      <c r="J5766">
        <v>18</v>
      </c>
      <c r="K5766">
        <v>5</v>
      </c>
      <c r="L5766">
        <v>100</v>
      </c>
      <c r="M5766">
        <v>45</v>
      </c>
      <c r="N5766">
        <v>7</v>
      </c>
      <c r="O5766">
        <v>0.05</v>
      </c>
      <c r="P5766">
        <v>2632.56</v>
      </c>
      <c r="Q5766">
        <v>5601.2</v>
      </c>
      <c r="R5766">
        <f>Table1[[#This Row],[OrderQuantity]]*Table1[[#This Row],[UnitPrice]]</f>
        <v>39208.400000000001</v>
      </c>
      <c r="S5766">
        <f>Table1[[#This Row],[OrderQuantity]]*Table1[[#This Row],[UnitCost]]</f>
        <v>18427.919999999998</v>
      </c>
      <c r="T5766">
        <f>Table1[[#This Row],[OrderQuantity]]*Table1[[#This Row],[UnitPrice]]*(1-Table1[[#This Row],[DiscountApplied]]) - (Table1[[#This Row],[OrderQuantity]]*Table1[[#This Row],[UnitCost]])</f>
        <v>18820.060000000005</v>
      </c>
      <c r="U5766">
        <f>DATEDIF(Table1[[#This Row],[ShipDate]],Table1[[#This Row],[DeliveryDate]],"d")</f>
        <v>5</v>
      </c>
      <c r="V5766" t="str">
        <f t="shared" si="181"/>
        <v>On Time</v>
      </c>
    </row>
    <row r="5767" spans="2:22" x14ac:dyDescent="0.3">
      <c r="B5767" t="str">
        <f t="shared" si="180"/>
        <v>SO-005866</v>
      </c>
      <c r="C5767" t="s">
        <v>16</v>
      </c>
      <c r="D5767" t="s">
        <v>17</v>
      </c>
      <c r="E5767" s="1">
        <v>43800</v>
      </c>
      <c r="F5767" s="1">
        <v>43935</v>
      </c>
      <c r="G5767" s="1">
        <v>43958</v>
      </c>
      <c r="H5767" s="1">
        <v>43962</v>
      </c>
      <c r="I5767" t="s">
        <v>18</v>
      </c>
      <c r="J5767">
        <v>1</v>
      </c>
      <c r="K5767">
        <v>20</v>
      </c>
      <c r="L5767">
        <v>230</v>
      </c>
      <c r="M5767">
        <v>32</v>
      </c>
      <c r="N5767">
        <v>2</v>
      </c>
      <c r="O5767">
        <v>0.05</v>
      </c>
      <c r="P5767">
        <v>3028.47</v>
      </c>
      <c r="Q5767">
        <v>5313.1</v>
      </c>
      <c r="R5767">
        <f>Table1[[#This Row],[OrderQuantity]]*Table1[[#This Row],[UnitPrice]]</f>
        <v>10626.2</v>
      </c>
      <c r="S5767">
        <f>Table1[[#This Row],[OrderQuantity]]*Table1[[#This Row],[UnitCost]]</f>
        <v>6056.94</v>
      </c>
      <c r="T5767">
        <f>Table1[[#This Row],[OrderQuantity]]*Table1[[#This Row],[UnitPrice]]*(1-Table1[[#This Row],[DiscountApplied]]) - (Table1[[#This Row],[OrderQuantity]]*Table1[[#This Row],[UnitCost]])</f>
        <v>4037.95</v>
      </c>
      <c r="U5767">
        <f>DATEDIF(Table1[[#This Row],[ShipDate]],Table1[[#This Row],[DeliveryDate]],"d")</f>
        <v>4</v>
      </c>
      <c r="V5767" t="str">
        <f t="shared" si="181"/>
        <v>On Time</v>
      </c>
    </row>
    <row r="5768" spans="2:22" x14ac:dyDescent="0.3">
      <c r="B5768" t="str">
        <f t="shared" si="180"/>
        <v>SO-005867</v>
      </c>
      <c r="C5768" t="s">
        <v>22</v>
      </c>
      <c r="D5768" t="s">
        <v>26</v>
      </c>
      <c r="E5768" s="1">
        <v>43800</v>
      </c>
      <c r="F5768" s="1">
        <v>43935</v>
      </c>
      <c r="G5768" s="1">
        <v>43959</v>
      </c>
      <c r="H5768" s="1">
        <v>43967</v>
      </c>
      <c r="I5768" t="s">
        <v>18</v>
      </c>
      <c r="J5768">
        <v>28</v>
      </c>
      <c r="K5768">
        <v>18</v>
      </c>
      <c r="L5768">
        <v>69</v>
      </c>
      <c r="M5768">
        <v>30</v>
      </c>
      <c r="N5768">
        <v>4</v>
      </c>
      <c r="O5768">
        <v>0.2</v>
      </c>
      <c r="P5768">
        <v>773.45</v>
      </c>
      <c r="Q5768">
        <v>991.6</v>
      </c>
      <c r="R5768">
        <f>Table1[[#This Row],[OrderQuantity]]*Table1[[#This Row],[UnitPrice]]</f>
        <v>3966.4</v>
      </c>
      <c r="S5768">
        <f>Table1[[#This Row],[OrderQuantity]]*Table1[[#This Row],[UnitCost]]</f>
        <v>3093.8</v>
      </c>
      <c r="T5768">
        <f>Table1[[#This Row],[OrderQuantity]]*Table1[[#This Row],[UnitPrice]]*(1-Table1[[#This Row],[DiscountApplied]]) - (Table1[[#This Row],[OrderQuantity]]*Table1[[#This Row],[UnitCost]])</f>
        <v>79.320000000000164</v>
      </c>
      <c r="U5768">
        <f>DATEDIF(Table1[[#This Row],[ShipDate]],Table1[[#This Row],[DeliveryDate]],"d")</f>
        <v>8</v>
      </c>
      <c r="V5768" t="str">
        <f t="shared" si="181"/>
        <v>Late</v>
      </c>
    </row>
    <row r="5769" spans="2:22" x14ac:dyDescent="0.3">
      <c r="B5769" t="str">
        <f t="shared" si="180"/>
        <v>SO-005868</v>
      </c>
      <c r="C5769" t="s">
        <v>19</v>
      </c>
      <c r="D5769" t="s">
        <v>24</v>
      </c>
      <c r="E5769" s="1">
        <v>43800</v>
      </c>
      <c r="F5769" s="1">
        <v>43935</v>
      </c>
      <c r="G5769" s="1">
        <v>43948</v>
      </c>
      <c r="H5769" s="1">
        <v>43951</v>
      </c>
      <c r="I5769" t="s">
        <v>18</v>
      </c>
      <c r="J5769">
        <v>19</v>
      </c>
      <c r="K5769">
        <v>42</v>
      </c>
      <c r="L5769">
        <v>23</v>
      </c>
      <c r="M5769">
        <v>4</v>
      </c>
      <c r="N5769">
        <v>8</v>
      </c>
      <c r="O5769">
        <v>0.05</v>
      </c>
      <c r="P5769">
        <v>2126.38</v>
      </c>
      <c r="Q5769">
        <v>2994.9</v>
      </c>
      <c r="R5769">
        <f>Table1[[#This Row],[OrderQuantity]]*Table1[[#This Row],[UnitPrice]]</f>
        <v>23959.200000000001</v>
      </c>
      <c r="S5769">
        <f>Table1[[#This Row],[OrderQuantity]]*Table1[[#This Row],[UnitCost]]</f>
        <v>17011.04</v>
      </c>
      <c r="T5769">
        <f>Table1[[#This Row],[OrderQuantity]]*Table1[[#This Row],[UnitPrice]]*(1-Table1[[#This Row],[DiscountApplied]]) - (Table1[[#This Row],[OrderQuantity]]*Table1[[#This Row],[UnitCost]])</f>
        <v>5750.1999999999971</v>
      </c>
      <c r="U5769">
        <f>DATEDIF(Table1[[#This Row],[ShipDate]],Table1[[#This Row],[DeliveryDate]],"d")</f>
        <v>3</v>
      </c>
      <c r="V5769" t="str">
        <f t="shared" si="181"/>
        <v>On Time</v>
      </c>
    </row>
    <row r="5770" spans="2:22" x14ac:dyDescent="0.3">
      <c r="B5770" t="str">
        <f t="shared" si="180"/>
        <v>SO-005869</v>
      </c>
      <c r="C5770" t="s">
        <v>16</v>
      </c>
      <c r="D5770" t="s">
        <v>20</v>
      </c>
      <c r="E5770" s="1">
        <v>43800</v>
      </c>
      <c r="F5770" s="1">
        <v>43935</v>
      </c>
      <c r="G5770" s="1">
        <v>43948</v>
      </c>
      <c r="H5770" s="1">
        <v>43951</v>
      </c>
      <c r="I5770" t="s">
        <v>18</v>
      </c>
      <c r="J5770">
        <v>9</v>
      </c>
      <c r="K5770">
        <v>25</v>
      </c>
      <c r="L5770">
        <v>166</v>
      </c>
      <c r="M5770">
        <v>32</v>
      </c>
      <c r="N5770">
        <v>8</v>
      </c>
      <c r="O5770">
        <v>0.05</v>
      </c>
      <c r="P5770">
        <v>1201.98</v>
      </c>
      <c r="Q5770">
        <v>2003.3</v>
      </c>
      <c r="R5770">
        <f>Table1[[#This Row],[OrderQuantity]]*Table1[[#This Row],[UnitPrice]]</f>
        <v>16026.4</v>
      </c>
      <c r="S5770">
        <f>Table1[[#This Row],[OrderQuantity]]*Table1[[#This Row],[UnitCost]]</f>
        <v>9615.84</v>
      </c>
      <c r="T5770">
        <f>Table1[[#This Row],[OrderQuantity]]*Table1[[#This Row],[UnitPrice]]*(1-Table1[[#This Row],[DiscountApplied]]) - (Table1[[#This Row],[OrderQuantity]]*Table1[[#This Row],[UnitCost]])</f>
        <v>5609.239999999998</v>
      </c>
      <c r="U5770">
        <f>DATEDIF(Table1[[#This Row],[ShipDate]],Table1[[#This Row],[DeliveryDate]],"d")</f>
        <v>3</v>
      </c>
      <c r="V5770" t="str">
        <f t="shared" si="181"/>
        <v>On Time</v>
      </c>
    </row>
    <row r="5771" spans="2:22" x14ac:dyDescent="0.3">
      <c r="B5771" t="str">
        <f t="shared" si="180"/>
        <v>SO-005870</v>
      </c>
      <c r="C5771" t="s">
        <v>16</v>
      </c>
      <c r="D5771" t="s">
        <v>26</v>
      </c>
      <c r="E5771" s="1">
        <v>43800</v>
      </c>
      <c r="F5771" s="1">
        <v>43935</v>
      </c>
      <c r="G5771" s="1">
        <v>43959</v>
      </c>
      <c r="H5771" s="1">
        <v>43962</v>
      </c>
      <c r="I5771" t="s">
        <v>18</v>
      </c>
      <c r="J5771">
        <v>2</v>
      </c>
      <c r="K5771">
        <v>32</v>
      </c>
      <c r="L5771">
        <v>69</v>
      </c>
      <c r="M5771">
        <v>10</v>
      </c>
      <c r="N5771">
        <v>3</v>
      </c>
      <c r="O5771">
        <v>0.05</v>
      </c>
      <c r="P5771">
        <v>713.35</v>
      </c>
      <c r="Q5771">
        <v>1132.3</v>
      </c>
      <c r="R5771">
        <f>Table1[[#This Row],[OrderQuantity]]*Table1[[#This Row],[UnitPrice]]</f>
        <v>3396.8999999999996</v>
      </c>
      <c r="S5771">
        <f>Table1[[#This Row],[OrderQuantity]]*Table1[[#This Row],[UnitCost]]</f>
        <v>2140.0500000000002</v>
      </c>
      <c r="T5771">
        <f>Table1[[#This Row],[OrderQuantity]]*Table1[[#This Row],[UnitPrice]]*(1-Table1[[#This Row],[DiscountApplied]]) - (Table1[[#This Row],[OrderQuantity]]*Table1[[#This Row],[UnitCost]])</f>
        <v>1087.0049999999992</v>
      </c>
      <c r="U5771">
        <f>DATEDIF(Table1[[#This Row],[ShipDate]],Table1[[#This Row],[DeliveryDate]],"d")</f>
        <v>3</v>
      </c>
      <c r="V5771" t="str">
        <f t="shared" si="181"/>
        <v>On Time</v>
      </c>
    </row>
    <row r="5772" spans="2:22" x14ac:dyDescent="0.3">
      <c r="B5772" t="str">
        <f t="shared" si="180"/>
        <v>SO-005871</v>
      </c>
      <c r="C5772" t="s">
        <v>21</v>
      </c>
      <c r="D5772" t="s">
        <v>20</v>
      </c>
      <c r="E5772" s="1">
        <v>43800</v>
      </c>
      <c r="F5772" s="1">
        <v>43935</v>
      </c>
      <c r="G5772" s="1">
        <v>43952</v>
      </c>
      <c r="H5772" s="1">
        <v>43954</v>
      </c>
      <c r="I5772" t="s">
        <v>18</v>
      </c>
      <c r="J5772">
        <v>21</v>
      </c>
      <c r="K5772">
        <v>32</v>
      </c>
      <c r="L5772">
        <v>172</v>
      </c>
      <c r="M5772">
        <v>2</v>
      </c>
      <c r="N5772">
        <v>3</v>
      </c>
      <c r="O5772">
        <v>0.2</v>
      </c>
      <c r="P5772">
        <v>743.7</v>
      </c>
      <c r="Q5772">
        <v>991.6</v>
      </c>
      <c r="R5772">
        <f>Table1[[#This Row],[OrderQuantity]]*Table1[[#This Row],[UnitPrice]]</f>
        <v>2974.8</v>
      </c>
      <c r="S5772">
        <f>Table1[[#This Row],[OrderQuantity]]*Table1[[#This Row],[UnitCost]]</f>
        <v>2231.1000000000004</v>
      </c>
      <c r="T5772">
        <f>Table1[[#This Row],[OrderQuantity]]*Table1[[#This Row],[UnitPrice]]*(1-Table1[[#This Row],[DiscountApplied]]) - (Table1[[#This Row],[OrderQuantity]]*Table1[[#This Row],[UnitCost]])</f>
        <v>148.73999999999978</v>
      </c>
      <c r="U5772">
        <f>DATEDIF(Table1[[#This Row],[ShipDate]],Table1[[#This Row],[DeliveryDate]],"d")</f>
        <v>2</v>
      </c>
      <c r="V5772" t="str">
        <f t="shared" si="181"/>
        <v>On Time</v>
      </c>
    </row>
    <row r="5773" spans="2:22" x14ac:dyDescent="0.3">
      <c r="B5773" t="str">
        <f t="shared" si="180"/>
        <v>SO-005872</v>
      </c>
      <c r="C5773" t="s">
        <v>16</v>
      </c>
      <c r="D5773" t="s">
        <v>17</v>
      </c>
      <c r="E5773" s="1">
        <v>43800</v>
      </c>
      <c r="F5773" s="1">
        <v>43935</v>
      </c>
      <c r="G5773" s="1">
        <v>43942</v>
      </c>
      <c r="H5773" s="1">
        <v>43943</v>
      </c>
      <c r="I5773" t="s">
        <v>18</v>
      </c>
      <c r="J5773">
        <v>7</v>
      </c>
      <c r="K5773">
        <v>14</v>
      </c>
      <c r="L5773">
        <v>218</v>
      </c>
      <c r="M5773">
        <v>42</v>
      </c>
      <c r="N5773">
        <v>4</v>
      </c>
      <c r="O5773">
        <v>0.15</v>
      </c>
      <c r="P5773">
        <v>549.94000000000005</v>
      </c>
      <c r="Q5773">
        <v>1018.4</v>
      </c>
      <c r="R5773">
        <f>Table1[[#This Row],[OrderQuantity]]*Table1[[#This Row],[UnitPrice]]</f>
        <v>4073.6</v>
      </c>
      <c r="S5773">
        <f>Table1[[#This Row],[OrderQuantity]]*Table1[[#This Row],[UnitCost]]</f>
        <v>2199.7600000000002</v>
      </c>
      <c r="T5773">
        <f>Table1[[#This Row],[OrderQuantity]]*Table1[[#This Row],[UnitPrice]]*(1-Table1[[#This Row],[DiscountApplied]]) - (Table1[[#This Row],[OrderQuantity]]*Table1[[#This Row],[UnitCost]])</f>
        <v>1262.7999999999997</v>
      </c>
      <c r="U5773">
        <f>DATEDIF(Table1[[#This Row],[ShipDate]],Table1[[#This Row],[DeliveryDate]],"d")</f>
        <v>1</v>
      </c>
      <c r="V5773" t="str">
        <f t="shared" si="181"/>
        <v>On Time</v>
      </c>
    </row>
    <row r="5774" spans="2:22" x14ac:dyDescent="0.3">
      <c r="B5774" t="str">
        <f t="shared" si="180"/>
        <v>SO-005873</v>
      </c>
      <c r="C5774" t="s">
        <v>19</v>
      </c>
      <c r="D5774" t="s">
        <v>25</v>
      </c>
      <c r="E5774" s="1">
        <v>43800</v>
      </c>
      <c r="F5774" s="1">
        <v>43935</v>
      </c>
      <c r="G5774" s="1">
        <v>43943</v>
      </c>
      <c r="H5774" s="1">
        <v>43953</v>
      </c>
      <c r="I5774" t="s">
        <v>18</v>
      </c>
      <c r="J5774">
        <v>19</v>
      </c>
      <c r="K5774">
        <v>30</v>
      </c>
      <c r="L5774">
        <v>366</v>
      </c>
      <c r="M5774">
        <v>15</v>
      </c>
      <c r="N5774">
        <v>2</v>
      </c>
      <c r="O5774">
        <v>0.08</v>
      </c>
      <c r="P5774">
        <v>496.87</v>
      </c>
      <c r="Q5774">
        <v>690.1</v>
      </c>
      <c r="R5774">
        <f>Table1[[#This Row],[OrderQuantity]]*Table1[[#This Row],[UnitPrice]]</f>
        <v>1380.2</v>
      </c>
      <c r="S5774">
        <f>Table1[[#This Row],[OrderQuantity]]*Table1[[#This Row],[UnitCost]]</f>
        <v>993.74</v>
      </c>
      <c r="T5774">
        <f>Table1[[#This Row],[OrderQuantity]]*Table1[[#This Row],[UnitPrice]]*(1-Table1[[#This Row],[DiscountApplied]]) - (Table1[[#This Row],[OrderQuantity]]*Table1[[#This Row],[UnitCost]])</f>
        <v>276.0440000000001</v>
      </c>
      <c r="U5774">
        <f>DATEDIF(Table1[[#This Row],[ShipDate]],Table1[[#This Row],[DeliveryDate]],"d")</f>
        <v>10</v>
      </c>
      <c r="V5774" t="str">
        <f t="shared" si="181"/>
        <v>Late</v>
      </c>
    </row>
    <row r="5775" spans="2:22" x14ac:dyDescent="0.3">
      <c r="B5775" t="str">
        <f t="shared" si="180"/>
        <v>SO-005874</v>
      </c>
      <c r="C5775" t="s">
        <v>16</v>
      </c>
      <c r="D5775" t="s">
        <v>20</v>
      </c>
      <c r="E5775" s="1">
        <v>43800</v>
      </c>
      <c r="F5775" s="1">
        <v>43936</v>
      </c>
      <c r="G5775" s="1">
        <v>43958</v>
      </c>
      <c r="H5775" s="1">
        <v>43964</v>
      </c>
      <c r="I5775" t="s">
        <v>18</v>
      </c>
      <c r="J5775">
        <v>5</v>
      </c>
      <c r="K5775">
        <v>14</v>
      </c>
      <c r="L5775">
        <v>148</v>
      </c>
      <c r="M5775">
        <v>14</v>
      </c>
      <c r="N5775">
        <v>8</v>
      </c>
      <c r="O5775">
        <v>0.1</v>
      </c>
      <c r="P5775">
        <v>1275.95</v>
      </c>
      <c r="Q5775">
        <v>1849.2</v>
      </c>
      <c r="R5775">
        <f>Table1[[#This Row],[OrderQuantity]]*Table1[[#This Row],[UnitPrice]]</f>
        <v>14793.6</v>
      </c>
      <c r="S5775">
        <f>Table1[[#This Row],[OrderQuantity]]*Table1[[#This Row],[UnitCost]]</f>
        <v>10207.6</v>
      </c>
      <c r="T5775">
        <f>Table1[[#This Row],[OrderQuantity]]*Table1[[#This Row],[UnitPrice]]*(1-Table1[[#This Row],[DiscountApplied]]) - (Table1[[#This Row],[OrderQuantity]]*Table1[[#This Row],[UnitCost]])</f>
        <v>3106.6399999999994</v>
      </c>
      <c r="U5775">
        <f>DATEDIF(Table1[[#This Row],[ShipDate]],Table1[[#This Row],[DeliveryDate]],"d")</f>
        <v>6</v>
      </c>
      <c r="V5775" t="str">
        <f t="shared" si="181"/>
        <v>On Time</v>
      </c>
    </row>
    <row r="5776" spans="2:22" x14ac:dyDescent="0.3">
      <c r="B5776" t="str">
        <f t="shared" si="180"/>
        <v>SO-005875</v>
      </c>
      <c r="C5776" t="s">
        <v>16</v>
      </c>
      <c r="D5776" t="s">
        <v>20</v>
      </c>
      <c r="E5776" s="1">
        <v>43900</v>
      </c>
      <c r="F5776" s="1">
        <v>43936</v>
      </c>
      <c r="G5776" s="1">
        <v>43940</v>
      </c>
      <c r="H5776" s="1">
        <v>43949</v>
      </c>
      <c r="I5776" t="s">
        <v>18</v>
      </c>
      <c r="J5776">
        <v>11</v>
      </c>
      <c r="K5776">
        <v>6</v>
      </c>
      <c r="L5776">
        <v>190</v>
      </c>
      <c r="M5776">
        <v>46</v>
      </c>
      <c r="N5776">
        <v>1</v>
      </c>
      <c r="O5776">
        <v>0.08</v>
      </c>
      <c r="P5776">
        <v>1902.8</v>
      </c>
      <c r="Q5776">
        <v>2378.5</v>
      </c>
      <c r="R5776">
        <f>Table1[[#This Row],[OrderQuantity]]*Table1[[#This Row],[UnitPrice]]</f>
        <v>2378.5</v>
      </c>
      <c r="S5776">
        <f>Table1[[#This Row],[OrderQuantity]]*Table1[[#This Row],[UnitCost]]</f>
        <v>1902.8</v>
      </c>
      <c r="T5776">
        <f>Table1[[#This Row],[OrderQuantity]]*Table1[[#This Row],[UnitPrice]]*(1-Table1[[#This Row],[DiscountApplied]]) - (Table1[[#This Row],[OrderQuantity]]*Table1[[#This Row],[UnitCost]])</f>
        <v>285.4200000000003</v>
      </c>
      <c r="U5776">
        <f>DATEDIF(Table1[[#This Row],[ShipDate]],Table1[[#This Row],[DeliveryDate]],"d")</f>
        <v>9</v>
      </c>
      <c r="V5776" t="str">
        <f t="shared" si="181"/>
        <v>Late</v>
      </c>
    </row>
    <row r="5777" spans="2:22" x14ac:dyDescent="0.3">
      <c r="B5777" t="str">
        <f t="shared" si="180"/>
        <v>SO-005876</v>
      </c>
      <c r="C5777" t="s">
        <v>19</v>
      </c>
      <c r="D5777" t="s">
        <v>17</v>
      </c>
      <c r="E5777" s="1">
        <v>43900</v>
      </c>
      <c r="F5777" s="1">
        <v>43936</v>
      </c>
      <c r="G5777" s="1">
        <v>43942</v>
      </c>
      <c r="H5777" s="1">
        <v>43946</v>
      </c>
      <c r="I5777" t="s">
        <v>18</v>
      </c>
      <c r="J5777">
        <v>19</v>
      </c>
      <c r="K5777">
        <v>47</v>
      </c>
      <c r="L5777">
        <v>222</v>
      </c>
      <c r="M5777">
        <v>42</v>
      </c>
      <c r="N5777">
        <v>6</v>
      </c>
      <c r="O5777">
        <v>0.08</v>
      </c>
      <c r="P5777">
        <v>2767.1</v>
      </c>
      <c r="Q5777">
        <v>3953</v>
      </c>
      <c r="R5777">
        <f>Table1[[#This Row],[OrderQuantity]]*Table1[[#This Row],[UnitPrice]]</f>
        <v>23718</v>
      </c>
      <c r="S5777">
        <f>Table1[[#This Row],[OrderQuantity]]*Table1[[#This Row],[UnitCost]]</f>
        <v>16602.599999999999</v>
      </c>
      <c r="T5777">
        <f>Table1[[#This Row],[OrderQuantity]]*Table1[[#This Row],[UnitPrice]]*(1-Table1[[#This Row],[DiscountApplied]]) - (Table1[[#This Row],[OrderQuantity]]*Table1[[#This Row],[UnitCost]])</f>
        <v>5217.9600000000028</v>
      </c>
      <c r="U5777">
        <f>DATEDIF(Table1[[#This Row],[ShipDate]],Table1[[#This Row],[DeliveryDate]],"d")</f>
        <v>4</v>
      </c>
      <c r="V5777" t="str">
        <f t="shared" si="181"/>
        <v>On Time</v>
      </c>
    </row>
    <row r="5778" spans="2:22" x14ac:dyDescent="0.3">
      <c r="B5778" t="str">
        <f t="shared" si="180"/>
        <v>SO-005877</v>
      </c>
      <c r="C5778" t="s">
        <v>19</v>
      </c>
      <c r="D5778" t="s">
        <v>23</v>
      </c>
      <c r="E5778" s="1">
        <v>43800</v>
      </c>
      <c r="F5778" s="1">
        <v>43936</v>
      </c>
      <c r="G5778" s="1">
        <v>43948</v>
      </c>
      <c r="H5778" s="1">
        <v>43956</v>
      </c>
      <c r="I5778" t="s">
        <v>18</v>
      </c>
      <c r="J5778">
        <v>19</v>
      </c>
      <c r="K5778">
        <v>32</v>
      </c>
      <c r="L5778">
        <v>271</v>
      </c>
      <c r="M5778">
        <v>12</v>
      </c>
      <c r="N5778">
        <v>8</v>
      </c>
      <c r="O5778">
        <v>0.3</v>
      </c>
      <c r="P5778">
        <v>793.28</v>
      </c>
      <c r="Q5778">
        <v>1072</v>
      </c>
      <c r="R5778">
        <f>Table1[[#This Row],[OrderQuantity]]*Table1[[#This Row],[UnitPrice]]</f>
        <v>8576</v>
      </c>
      <c r="S5778">
        <f>Table1[[#This Row],[OrderQuantity]]*Table1[[#This Row],[UnitCost]]</f>
        <v>6346.24</v>
      </c>
      <c r="T5778">
        <f>Table1[[#This Row],[OrderQuantity]]*Table1[[#This Row],[UnitPrice]]*(1-Table1[[#This Row],[DiscountApplied]]) - (Table1[[#This Row],[OrderQuantity]]*Table1[[#This Row],[UnitCost]])</f>
        <v>-343.03999999999996</v>
      </c>
      <c r="U5778">
        <f>DATEDIF(Table1[[#This Row],[ShipDate]],Table1[[#This Row],[DeliveryDate]],"d")</f>
        <v>8</v>
      </c>
      <c r="V5778" t="str">
        <f t="shared" si="181"/>
        <v>Late</v>
      </c>
    </row>
    <row r="5779" spans="2:22" x14ac:dyDescent="0.3">
      <c r="B5779" t="str">
        <f t="shared" si="180"/>
        <v>SO-005878</v>
      </c>
      <c r="C5779" t="s">
        <v>21</v>
      </c>
      <c r="D5779" t="s">
        <v>24</v>
      </c>
      <c r="E5779" s="1">
        <v>43800</v>
      </c>
      <c r="F5779" s="1">
        <v>43936</v>
      </c>
      <c r="G5779" s="1">
        <v>43963</v>
      </c>
      <c r="H5779" s="1">
        <v>43967</v>
      </c>
      <c r="I5779" t="s">
        <v>18</v>
      </c>
      <c r="J5779">
        <v>21</v>
      </c>
      <c r="K5779">
        <v>24</v>
      </c>
      <c r="L5779">
        <v>35</v>
      </c>
      <c r="M5779">
        <v>42</v>
      </c>
      <c r="N5779">
        <v>5</v>
      </c>
      <c r="O5779">
        <v>0.2</v>
      </c>
      <c r="P5779">
        <v>120.47</v>
      </c>
      <c r="Q5779">
        <v>207.7</v>
      </c>
      <c r="R5779">
        <f>Table1[[#This Row],[OrderQuantity]]*Table1[[#This Row],[UnitPrice]]</f>
        <v>1038.5</v>
      </c>
      <c r="S5779">
        <f>Table1[[#This Row],[OrderQuantity]]*Table1[[#This Row],[UnitCost]]</f>
        <v>602.35</v>
      </c>
      <c r="T5779">
        <f>Table1[[#This Row],[OrderQuantity]]*Table1[[#This Row],[UnitPrice]]*(1-Table1[[#This Row],[DiscountApplied]]) - (Table1[[#This Row],[OrderQuantity]]*Table1[[#This Row],[UnitCost]])</f>
        <v>228.45000000000005</v>
      </c>
      <c r="U5779">
        <f>DATEDIF(Table1[[#This Row],[ShipDate]],Table1[[#This Row],[DeliveryDate]],"d")</f>
        <v>4</v>
      </c>
      <c r="V5779" t="str">
        <f t="shared" si="181"/>
        <v>On Time</v>
      </c>
    </row>
    <row r="5780" spans="2:22" x14ac:dyDescent="0.3">
      <c r="B5780" t="str">
        <f t="shared" si="180"/>
        <v>SO-005879</v>
      </c>
      <c r="C5780" t="s">
        <v>16</v>
      </c>
      <c r="D5780" t="s">
        <v>25</v>
      </c>
      <c r="E5780" s="1">
        <v>43800</v>
      </c>
      <c r="F5780" s="1">
        <v>43936</v>
      </c>
      <c r="G5780" s="1">
        <v>43948</v>
      </c>
      <c r="H5780" s="1">
        <v>43949</v>
      </c>
      <c r="I5780" t="s">
        <v>18</v>
      </c>
      <c r="J5780">
        <v>4</v>
      </c>
      <c r="K5780">
        <v>42</v>
      </c>
      <c r="L5780">
        <v>345</v>
      </c>
      <c r="M5780">
        <v>13</v>
      </c>
      <c r="N5780">
        <v>6</v>
      </c>
      <c r="O5780">
        <v>0.08</v>
      </c>
      <c r="P5780">
        <v>109.34</v>
      </c>
      <c r="Q5780">
        <v>227.8</v>
      </c>
      <c r="R5780">
        <f>Table1[[#This Row],[OrderQuantity]]*Table1[[#This Row],[UnitPrice]]</f>
        <v>1366.8000000000002</v>
      </c>
      <c r="S5780">
        <f>Table1[[#This Row],[OrderQuantity]]*Table1[[#This Row],[UnitCost]]</f>
        <v>656.04</v>
      </c>
      <c r="T5780">
        <f>Table1[[#This Row],[OrderQuantity]]*Table1[[#This Row],[UnitPrice]]*(1-Table1[[#This Row],[DiscountApplied]]) - (Table1[[#This Row],[OrderQuantity]]*Table1[[#This Row],[UnitCost]])</f>
        <v>601.41600000000017</v>
      </c>
      <c r="U5780">
        <f>DATEDIF(Table1[[#This Row],[ShipDate]],Table1[[#This Row],[DeliveryDate]],"d")</f>
        <v>1</v>
      </c>
      <c r="V5780" t="str">
        <f t="shared" si="181"/>
        <v>On Time</v>
      </c>
    </row>
    <row r="5781" spans="2:22" x14ac:dyDescent="0.3">
      <c r="B5781" t="str">
        <f t="shared" si="180"/>
        <v>SO-005880</v>
      </c>
      <c r="C5781" t="s">
        <v>16</v>
      </c>
      <c r="D5781" t="s">
        <v>24</v>
      </c>
      <c r="E5781" s="1">
        <v>43800</v>
      </c>
      <c r="F5781" s="1">
        <v>43936</v>
      </c>
      <c r="G5781" s="1">
        <v>43962</v>
      </c>
      <c r="H5781" s="1">
        <v>43964</v>
      </c>
      <c r="I5781" t="s">
        <v>18</v>
      </c>
      <c r="J5781">
        <v>11</v>
      </c>
      <c r="K5781">
        <v>50</v>
      </c>
      <c r="L5781">
        <v>33</v>
      </c>
      <c r="M5781">
        <v>47</v>
      </c>
      <c r="N5781">
        <v>5</v>
      </c>
      <c r="O5781">
        <v>0.4</v>
      </c>
      <c r="P5781">
        <v>1348.11</v>
      </c>
      <c r="Q5781">
        <v>2365.1</v>
      </c>
      <c r="R5781">
        <f>Table1[[#This Row],[OrderQuantity]]*Table1[[#This Row],[UnitPrice]]</f>
        <v>11825.5</v>
      </c>
      <c r="S5781">
        <f>Table1[[#This Row],[OrderQuantity]]*Table1[[#This Row],[UnitCost]]</f>
        <v>6740.5499999999993</v>
      </c>
      <c r="T5781">
        <f>Table1[[#This Row],[OrderQuantity]]*Table1[[#This Row],[UnitPrice]]*(1-Table1[[#This Row],[DiscountApplied]]) - (Table1[[#This Row],[OrderQuantity]]*Table1[[#This Row],[UnitCost]])</f>
        <v>354.75000000000091</v>
      </c>
      <c r="U5781">
        <f>DATEDIF(Table1[[#This Row],[ShipDate]],Table1[[#This Row],[DeliveryDate]],"d")</f>
        <v>2</v>
      </c>
      <c r="V5781" t="str">
        <f t="shared" si="181"/>
        <v>On Time</v>
      </c>
    </row>
    <row r="5782" spans="2:22" x14ac:dyDescent="0.3">
      <c r="B5782" t="str">
        <f t="shared" si="180"/>
        <v>SO-005881</v>
      </c>
      <c r="C5782" t="s">
        <v>19</v>
      </c>
      <c r="D5782" t="s">
        <v>20</v>
      </c>
      <c r="E5782" s="1">
        <v>43800</v>
      </c>
      <c r="F5782" s="1">
        <v>43937</v>
      </c>
      <c r="G5782" s="1">
        <v>43943</v>
      </c>
      <c r="H5782" s="1">
        <v>43948</v>
      </c>
      <c r="I5782" t="s">
        <v>18</v>
      </c>
      <c r="J5782">
        <v>19</v>
      </c>
      <c r="K5782">
        <v>3</v>
      </c>
      <c r="L5782">
        <v>98</v>
      </c>
      <c r="M5782">
        <v>4</v>
      </c>
      <c r="N5782">
        <v>8</v>
      </c>
      <c r="O5782">
        <v>0.05</v>
      </c>
      <c r="P5782">
        <v>2149.9</v>
      </c>
      <c r="Q5782">
        <v>5118.8</v>
      </c>
      <c r="R5782">
        <f>Table1[[#This Row],[OrderQuantity]]*Table1[[#This Row],[UnitPrice]]</f>
        <v>40950.400000000001</v>
      </c>
      <c r="S5782">
        <f>Table1[[#This Row],[OrderQuantity]]*Table1[[#This Row],[UnitCost]]</f>
        <v>17199.2</v>
      </c>
      <c r="T5782">
        <f>Table1[[#This Row],[OrderQuantity]]*Table1[[#This Row],[UnitPrice]]*(1-Table1[[#This Row],[DiscountApplied]]) - (Table1[[#This Row],[OrderQuantity]]*Table1[[#This Row],[UnitCost]])</f>
        <v>21703.679999999997</v>
      </c>
      <c r="U5782">
        <f>DATEDIF(Table1[[#This Row],[ShipDate]],Table1[[#This Row],[DeliveryDate]],"d")</f>
        <v>5</v>
      </c>
      <c r="V5782" t="str">
        <f t="shared" si="181"/>
        <v>On Time</v>
      </c>
    </row>
    <row r="5783" spans="2:22" x14ac:dyDescent="0.3">
      <c r="B5783" t="str">
        <f t="shared" si="180"/>
        <v>SO-005882</v>
      </c>
      <c r="C5783" t="s">
        <v>19</v>
      </c>
      <c r="D5783" t="s">
        <v>23</v>
      </c>
      <c r="E5783" s="1">
        <v>43800</v>
      </c>
      <c r="F5783" s="1">
        <v>43937</v>
      </c>
      <c r="G5783" s="1">
        <v>43950</v>
      </c>
      <c r="H5783" s="1">
        <v>43953</v>
      </c>
      <c r="I5783" t="s">
        <v>18</v>
      </c>
      <c r="J5783">
        <v>13</v>
      </c>
      <c r="K5783">
        <v>32</v>
      </c>
      <c r="L5783">
        <v>295</v>
      </c>
      <c r="M5783">
        <v>11</v>
      </c>
      <c r="N5783">
        <v>1</v>
      </c>
      <c r="O5783">
        <v>0.08</v>
      </c>
      <c r="P5783">
        <v>3743.49</v>
      </c>
      <c r="Q5783">
        <v>6344.9</v>
      </c>
      <c r="R5783">
        <f>Table1[[#This Row],[OrderQuantity]]*Table1[[#This Row],[UnitPrice]]</f>
        <v>6344.9</v>
      </c>
      <c r="S5783">
        <f>Table1[[#This Row],[OrderQuantity]]*Table1[[#This Row],[UnitCost]]</f>
        <v>3743.49</v>
      </c>
      <c r="T5783">
        <f>Table1[[#This Row],[OrderQuantity]]*Table1[[#This Row],[UnitPrice]]*(1-Table1[[#This Row],[DiscountApplied]]) - (Table1[[#This Row],[OrderQuantity]]*Table1[[#This Row],[UnitCost]])</f>
        <v>2093.8180000000002</v>
      </c>
      <c r="U5783">
        <f>DATEDIF(Table1[[#This Row],[ShipDate]],Table1[[#This Row],[DeliveryDate]],"d")</f>
        <v>3</v>
      </c>
      <c r="V5783" t="str">
        <f t="shared" si="181"/>
        <v>On Time</v>
      </c>
    </row>
    <row r="5784" spans="2:22" x14ac:dyDescent="0.3">
      <c r="B5784" t="str">
        <f t="shared" si="180"/>
        <v>SO-005883</v>
      </c>
      <c r="C5784" t="s">
        <v>16</v>
      </c>
      <c r="D5784" t="s">
        <v>26</v>
      </c>
      <c r="E5784" s="1">
        <v>43900</v>
      </c>
      <c r="F5784" s="1">
        <v>43937</v>
      </c>
      <c r="G5784" s="1">
        <v>43957</v>
      </c>
      <c r="H5784" s="1">
        <v>43967</v>
      </c>
      <c r="I5784" t="s">
        <v>18</v>
      </c>
      <c r="J5784">
        <v>4</v>
      </c>
      <c r="K5784">
        <v>12</v>
      </c>
      <c r="L5784">
        <v>64</v>
      </c>
      <c r="M5784">
        <v>1</v>
      </c>
      <c r="N5784">
        <v>3</v>
      </c>
      <c r="O5784">
        <v>0.05</v>
      </c>
      <c r="P5784">
        <v>1539.66</v>
      </c>
      <c r="Q5784">
        <v>2566.1</v>
      </c>
      <c r="R5784">
        <f>Table1[[#This Row],[OrderQuantity]]*Table1[[#This Row],[UnitPrice]]</f>
        <v>7698.2999999999993</v>
      </c>
      <c r="S5784">
        <f>Table1[[#This Row],[OrderQuantity]]*Table1[[#This Row],[UnitCost]]</f>
        <v>4618.9800000000005</v>
      </c>
      <c r="T5784">
        <f>Table1[[#This Row],[OrderQuantity]]*Table1[[#This Row],[UnitPrice]]*(1-Table1[[#This Row],[DiscountApplied]]) - (Table1[[#This Row],[OrderQuantity]]*Table1[[#This Row],[UnitCost]])</f>
        <v>2694.4049999999988</v>
      </c>
      <c r="U5784">
        <f>DATEDIF(Table1[[#This Row],[ShipDate]],Table1[[#This Row],[DeliveryDate]],"d")</f>
        <v>10</v>
      </c>
      <c r="V5784" t="str">
        <f t="shared" si="181"/>
        <v>Late</v>
      </c>
    </row>
    <row r="5785" spans="2:22" x14ac:dyDescent="0.3">
      <c r="B5785" t="str">
        <f t="shared" si="180"/>
        <v>SO-005884</v>
      </c>
      <c r="C5785" t="s">
        <v>16</v>
      </c>
      <c r="D5785" t="s">
        <v>20</v>
      </c>
      <c r="E5785" s="1">
        <v>43800</v>
      </c>
      <c r="F5785" s="1">
        <v>43937</v>
      </c>
      <c r="G5785" s="1">
        <v>43962</v>
      </c>
      <c r="H5785" s="1">
        <v>43968</v>
      </c>
      <c r="I5785" t="s">
        <v>18</v>
      </c>
      <c r="J5785">
        <v>4</v>
      </c>
      <c r="K5785">
        <v>22</v>
      </c>
      <c r="L5785">
        <v>202</v>
      </c>
      <c r="M5785">
        <v>31</v>
      </c>
      <c r="N5785">
        <v>5</v>
      </c>
      <c r="O5785">
        <v>0.15</v>
      </c>
      <c r="P5785">
        <v>1180</v>
      </c>
      <c r="Q5785">
        <v>1735.3</v>
      </c>
      <c r="R5785">
        <f>Table1[[#This Row],[OrderQuantity]]*Table1[[#This Row],[UnitPrice]]</f>
        <v>8676.5</v>
      </c>
      <c r="S5785">
        <f>Table1[[#This Row],[OrderQuantity]]*Table1[[#This Row],[UnitCost]]</f>
        <v>5900</v>
      </c>
      <c r="T5785">
        <f>Table1[[#This Row],[OrderQuantity]]*Table1[[#This Row],[UnitPrice]]*(1-Table1[[#This Row],[DiscountApplied]]) - (Table1[[#This Row],[OrderQuantity]]*Table1[[#This Row],[UnitCost]])</f>
        <v>1475.0249999999996</v>
      </c>
      <c r="U5785">
        <f>DATEDIF(Table1[[#This Row],[ShipDate]],Table1[[#This Row],[DeliveryDate]],"d")</f>
        <v>6</v>
      </c>
      <c r="V5785" t="str">
        <f t="shared" si="181"/>
        <v>On Time</v>
      </c>
    </row>
    <row r="5786" spans="2:22" x14ac:dyDescent="0.3">
      <c r="B5786" t="str">
        <f t="shared" si="180"/>
        <v>SO-005885</v>
      </c>
      <c r="C5786" t="s">
        <v>16</v>
      </c>
      <c r="D5786" t="s">
        <v>17</v>
      </c>
      <c r="E5786" s="1">
        <v>43900</v>
      </c>
      <c r="F5786" s="1">
        <v>43937</v>
      </c>
      <c r="G5786" s="1">
        <v>43954</v>
      </c>
      <c r="H5786" s="1">
        <v>43962</v>
      </c>
      <c r="I5786" t="s">
        <v>18</v>
      </c>
      <c r="J5786">
        <v>11</v>
      </c>
      <c r="K5786">
        <v>49</v>
      </c>
      <c r="L5786">
        <v>233</v>
      </c>
      <c r="M5786">
        <v>37</v>
      </c>
      <c r="N5786">
        <v>2</v>
      </c>
      <c r="O5786">
        <v>0.05</v>
      </c>
      <c r="P5786">
        <v>634.09</v>
      </c>
      <c r="Q5786">
        <v>1132.3</v>
      </c>
      <c r="R5786">
        <f>Table1[[#This Row],[OrderQuantity]]*Table1[[#This Row],[UnitPrice]]</f>
        <v>2264.6</v>
      </c>
      <c r="S5786">
        <f>Table1[[#This Row],[OrderQuantity]]*Table1[[#This Row],[UnitCost]]</f>
        <v>1268.18</v>
      </c>
      <c r="T5786">
        <f>Table1[[#This Row],[OrderQuantity]]*Table1[[#This Row],[UnitPrice]]*(1-Table1[[#This Row],[DiscountApplied]]) - (Table1[[#This Row],[OrderQuantity]]*Table1[[#This Row],[UnitCost]])</f>
        <v>883.18999999999983</v>
      </c>
      <c r="U5786">
        <f>DATEDIF(Table1[[#This Row],[ShipDate]],Table1[[#This Row],[DeliveryDate]],"d")</f>
        <v>8</v>
      </c>
      <c r="V5786" t="str">
        <f t="shared" si="181"/>
        <v>Late</v>
      </c>
    </row>
    <row r="5787" spans="2:22" x14ac:dyDescent="0.3">
      <c r="B5787" t="str">
        <f t="shared" si="180"/>
        <v>SO-005886</v>
      </c>
      <c r="C5787" t="s">
        <v>19</v>
      </c>
      <c r="D5787" t="s">
        <v>17</v>
      </c>
      <c r="E5787" s="1">
        <v>43800</v>
      </c>
      <c r="F5787" s="1">
        <v>43938</v>
      </c>
      <c r="G5787" s="1">
        <v>43954</v>
      </c>
      <c r="H5787" s="1">
        <v>43955</v>
      </c>
      <c r="I5787" t="s">
        <v>18</v>
      </c>
      <c r="J5787">
        <v>18</v>
      </c>
      <c r="K5787">
        <v>16</v>
      </c>
      <c r="L5787">
        <v>252</v>
      </c>
      <c r="M5787">
        <v>22</v>
      </c>
      <c r="N5787">
        <v>5</v>
      </c>
      <c r="O5787">
        <v>0.08</v>
      </c>
      <c r="P5787">
        <v>145.93</v>
      </c>
      <c r="Q5787">
        <v>221.1</v>
      </c>
      <c r="R5787">
        <f>Table1[[#This Row],[OrderQuantity]]*Table1[[#This Row],[UnitPrice]]</f>
        <v>1105.5</v>
      </c>
      <c r="S5787">
        <f>Table1[[#This Row],[OrderQuantity]]*Table1[[#This Row],[UnitCost]]</f>
        <v>729.65000000000009</v>
      </c>
      <c r="T5787">
        <f>Table1[[#This Row],[OrderQuantity]]*Table1[[#This Row],[UnitPrice]]*(1-Table1[[#This Row],[DiscountApplied]]) - (Table1[[#This Row],[OrderQuantity]]*Table1[[#This Row],[UnitCost]])</f>
        <v>287.40999999999997</v>
      </c>
      <c r="U5787">
        <f>DATEDIF(Table1[[#This Row],[ShipDate]],Table1[[#This Row],[DeliveryDate]],"d")</f>
        <v>1</v>
      </c>
      <c r="V5787" t="str">
        <f t="shared" si="181"/>
        <v>On Time</v>
      </c>
    </row>
    <row r="5788" spans="2:22" x14ac:dyDescent="0.3">
      <c r="B5788" t="str">
        <f t="shared" si="180"/>
        <v>SO-005887</v>
      </c>
      <c r="C5788" t="s">
        <v>21</v>
      </c>
      <c r="D5788" t="s">
        <v>23</v>
      </c>
      <c r="E5788" s="1">
        <v>43800</v>
      </c>
      <c r="F5788" s="1">
        <v>43938</v>
      </c>
      <c r="G5788" s="1">
        <v>43953</v>
      </c>
      <c r="H5788" s="1">
        <v>43954</v>
      </c>
      <c r="I5788" t="s">
        <v>18</v>
      </c>
      <c r="J5788">
        <v>24</v>
      </c>
      <c r="K5788">
        <v>6</v>
      </c>
      <c r="L5788">
        <v>299</v>
      </c>
      <c r="M5788">
        <v>30</v>
      </c>
      <c r="N5788">
        <v>3</v>
      </c>
      <c r="O5788">
        <v>0.08</v>
      </c>
      <c r="P5788">
        <v>514.96</v>
      </c>
      <c r="Q5788">
        <v>1226.0999999999999</v>
      </c>
      <c r="R5788">
        <f>Table1[[#This Row],[OrderQuantity]]*Table1[[#This Row],[UnitPrice]]</f>
        <v>3678.2999999999997</v>
      </c>
      <c r="S5788">
        <f>Table1[[#This Row],[OrderQuantity]]*Table1[[#This Row],[UnitCost]]</f>
        <v>1544.88</v>
      </c>
      <c r="T5788">
        <f>Table1[[#This Row],[OrderQuantity]]*Table1[[#This Row],[UnitPrice]]*(1-Table1[[#This Row],[DiscountApplied]]) - (Table1[[#This Row],[OrderQuantity]]*Table1[[#This Row],[UnitCost]])</f>
        <v>1839.1559999999999</v>
      </c>
      <c r="U5788">
        <f>DATEDIF(Table1[[#This Row],[ShipDate]],Table1[[#This Row],[DeliveryDate]],"d")</f>
        <v>1</v>
      </c>
      <c r="V5788" t="str">
        <f t="shared" si="181"/>
        <v>On Time</v>
      </c>
    </row>
    <row r="5789" spans="2:22" x14ac:dyDescent="0.3">
      <c r="B5789" t="str">
        <f t="shared" si="180"/>
        <v>SO-005888</v>
      </c>
      <c r="C5789" t="s">
        <v>19</v>
      </c>
      <c r="D5789" t="s">
        <v>24</v>
      </c>
      <c r="E5789" s="1">
        <v>43800</v>
      </c>
      <c r="F5789" s="1">
        <v>43938</v>
      </c>
      <c r="G5789" s="1">
        <v>43966</v>
      </c>
      <c r="H5789" s="1">
        <v>43976</v>
      </c>
      <c r="I5789" t="s">
        <v>18</v>
      </c>
      <c r="J5789">
        <v>17</v>
      </c>
      <c r="K5789">
        <v>12</v>
      </c>
      <c r="L5789">
        <v>8</v>
      </c>
      <c r="M5789">
        <v>2</v>
      </c>
      <c r="N5789">
        <v>6</v>
      </c>
      <c r="O5789">
        <v>0.05</v>
      </c>
      <c r="P5789">
        <v>3140.96</v>
      </c>
      <c r="Q5789">
        <v>3926.2</v>
      </c>
      <c r="R5789">
        <f>Table1[[#This Row],[OrderQuantity]]*Table1[[#This Row],[UnitPrice]]</f>
        <v>23557.199999999997</v>
      </c>
      <c r="S5789">
        <f>Table1[[#This Row],[OrderQuantity]]*Table1[[#This Row],[UnitCost]]</f>
        <v>18845.760000000002</v>
      </c>
      <c r="T5789">
        <f>Table1[[#This Row],[OrderQuantity]]*Table1[[#This Row],[UnitPrice]]*(1-Table1[[#This Row],[DiscountApplied]]) - (Table1[[#This Row],[OrderQuantity]]*Table1[[#This Row],[UnitCost]])</f>
        <v>3533.5799999999945</v>
      </c>
      <c r="U5789">
        <f>DATEDIF(Table1[[#This Row],[ShipDate]],Table1[[#This Row],[DeliveryDate]],"d")</f>
        <v>10</v>
      </c>
      <c r="V5789" t="str">
        <f t="shared" si="181"/>
        <v>Late</v>
      </c>
    </row>
    <row r="5790" spans="2:22" x14ac:dyDescent="0.3">
      <c r="B5790" t="str">
        <f t="shared" si="180"/>
        <v>SO-005889</v>
      </c>
      <c r="C5790" t="s">
        <v>19</v>
      </c>
      <c r="D5790" t="s">
        <v>20</v>
      </c>
      <c r="E5790" s="1">
        <v>43800</v>
      </c>
      <c r="F5790" s="1">
        <v>43938</v>
      </c>
      <c r="G5790" s="1">
        <v>43965</v>
      </c>
      <c r="H5790" s="1">
        <v>43971</v>
      </c>
      <c r="I5790" t="s">
        <v>18</v>
      </c>
      <c r="J5790">
        <v>17</v>
      </c>
      <c r="K5790">
        <v>31</v>
      </c>
      <c r="L5790">
        <v>114</v>
      </c>
      <c r="M5790">
        <v>4</v>
      </c>
      <c r="N5790">
        <v>5</v>
      </c>
      <c r="O5790">
        <v>0.05</v>
      </c>
      <c r="P5790">
        <v>1696.84</v>
      </c>
      <c r="Q5790">
        <v>2532.6</v>
      </c>
      <c r="R5790">
        <f>Table1[[#This Row],[OrderQuantity]]*Table1[[#This Row],[UnitPrice]]</f>
        <v>12663</v>
      </c>
      <c r="S5790">
        <f>Table1[[#This Row],[OrderQuantity]]*Table1[[#This Row],[UnitCost]]</f>
        <v>8484.1999999999989</v>
      </c>
      <c r="T5790">
        <f>Table1[[#This Row],[OrderQuantity]]*Table1[[#This Row],[UnitPrice]]*(1-Table1[[#This Row],[DiscountApplied]]) - (Table1[[#This Row],[OrderQuantity]]*Table1[[#This Row],[UnitCost]])</f>
        <v>3545.6499999999996</v>
      </c>
      <c r="U5790">
        <f>DATEDIF(Table1[[#This Row],[ShipDate]],Table1[[#This Row],[DeliveryDate]],"d")</f>
        <v>6</v>
      </c>
      <c r="V5790" t="str">
        <f t="shared" si="181"/>
        <v>On Time</v>
      </c>
    </row>
    <row r="5791" spans="2:22" x14ac:dyDescent="0.3">
      <c r="B5791" t="str">
        <f t="shared" si="180"/>
        <v>SO-005890</v>
      </c>
      <c r="C5791" t="s">
        <v>19</v>
      </c>
      <c r="D5791" t="s">
        <v>17</v>
      </c>
      <c r="E5791" s="1">
        <v>43800</v>
      </c>
      <c r="F5791" s="1">
        <v>43938</v>
      </c>
      <c r="G5791" s="1">
        <v>43959</v>
      </c>
      <c r="H5791" s="1">
        <v>43961</v>
      </c>
      <c r="I5791" t="s">
        <v>18</v>
      </c>
      <c r="J5791">
        <v>16</v>
      </c>
      <c r="K5791">
        <v>31</v>
      </c>
      <c r="L5791">
        <v>240</v>
      </c>
      <c r="M5791">
        <v>19</v>
      </c>
      <c r="N5791">
        <v>7</v>
      </c>
      <c r="O5791">
        <v>0.08</v>
      </c>
      <c r="P5791">
        <v>901.49</v>
      </c>
      <c r="Q5791">
        <v>2003.3</v>
      </c>
      <c r="R5791">
        <f>Table1[[#This Row],[OrderQuantity]]*Table1[[#This Row],[UnitPrice]]</f>
        <v>14023.1</v>
      </c>
      <c r="S5791">
        <f>Table1[[#This Row],[OrderQuantity]]*Table1[[#This Row],[UnitCost]]</f>
        <v>6310.43</v>
      </c>
      <c r="T5791">
        <f>Table1[[#This Row],[OrderQuantity]]*Table1[[#This Row],[UnitPrice]]*(1-Table1[[#This Row],[DiscountApplied]]) - (Table1[[#This Row],[OrderQuantity]]*Table1[[#This Row],[UnitCost]])</f>
        <v>6590.8220000000001</v>
      </c>
      <c r="U5791">
        <f>DATEDIF(Table1[[#This Row],[ShipDate]],Table1[[#This Row],[DeliveryDate]],"d")</f>
        <v>2</v>
      </c>
      <c r="V5791" t="str">
        <f t="shared" si="181"/>
        <v>On Time</v>
      </c>
    </row>
    <row r="5792" spans="2:22" x14ac:dyDescent="0.3">
      <c r="B5792" t="str">
        <f t="shared" si="180"/>
        <v>SO-005891</v>
      </c>
      <c r="C5792" t="s">
        <v>19</v>
      </c>
      <c r="D5792" t="s">
        <v>26</v>
      </c>
      <c r="E5792" s="1">
        <v>43800</v>
      </c>
      <c r="F5792" s="1">
        <v>43938</v>
      </c>
      <c r="G5792" s="1">
        <v>43960</v>
      </c>
      <c r="H5792" s="1">
        <v>43963</v>
      </c>
      <c r="I5792" t="s">
        <v>18</v>
      </c>
      <c r="J5792">
        <v>19</v>
      </c>
      <c r="K5792">
        <v>40</v>
      </c>
      <c r="L5792">
        <v>69</v>
      </c>
      <c r="M5792">
        <v>26</v>
      </c>
      <c r="N5792">
        <v>4</v>
      </c>
      <c r="O5792">
        <v>0.1</v>
      </c>
      <c r="P5792">
        <v>1654.63</v>
      </c>
      <c r="Q5792">
        <v>1969.8</v>
      </c>
      <c r="R5792">
        <f>Table1[[#This Row],[OrderQuantity]]*Table1[[#This Row],[UnitPrice]]</f>
        <v>7879.2</v>
      </c>
      <c r="S5792">
        <f>Table1[[#This Row],[OrderQuantity]]*Table1[[#This Row],[UnitCost]]</f>
        <v>6618.52</v>
      </c>
      <c r="T5792">
        <f>Table1[[#This Row],[OrderQuantity]]*Table1[[#This Row],[UnitPrice]]*(1-Table1[[#This Row],[DiscountApplied]]) - (Table1[[#This Row],[OrderQuantity]]*Table1[[#This Row],[UnitCost]])</f>
        <v>472.75999999999931</v>
      </c>
      <c r="U5792">
        <f>DATEDIF(Table1[[#This Row],[ShipDate]],Table1[[#This Row],[DeliveryDate]],"d")</f>
        <v>3</v>
      </c>
      <c r="V5792" t="str">
        <f t="shared" si="181"/>
        <v>On Time</v>
      </c>
    </row>
    <row r="5793" spans="2:22" x14ac:dyDescent="0.3">
      <c r="B5793" t="str">
        <f t="shared" si="180"/>
        <v>SO-005892</v>
      </c>
      <c r="C5793" t="s">
        <v>19</v>
      </c>
      <c r="D5793" t="s">
        <v>20</v>
      </c>
      <c r="E5793" s="1">
        <v>43800</v>
      </c>
      <c r="F5793" s="1">
        <v>43938</v>
      </c>
      <c r="G5793" s="1">
        <v>43956</v>
      </c>
      <c r="H5793" s="1">
        <v>43961</v>
      </c>
      <c r="I5793" t="s">
        <v>18</v>
      </c>
      <c r="J5793">
        <v>14</v>
      </c>
      <c r="K5793">
        <v>32</v>
      </c>
      <c r="L5793">
        <v>120</v>
      </c>
      <c r="M5793">
        <v>25</v>
      </c>
      <c r="N5793">
        <v>1</v>
      </c>
      <c r="O5793">
        <v>0.1</v>
      </c>
      <c r="P5793">
        <v>193.36</v>
      </c>
      <c r="Q5793">
        <v>247.9</v>
      </c>
      <c r="R5793">
        <f>Table1[[#This Row],[OrderQuantity]]*Table1[[#This Row],[UnitPrice]]</f>
        <v>247.9</v>
      </c>
      <c r="S5793">
        <f>Table1[[#This Row],[OrderQuantity]]*Table1[[#This Row],[UnitCost]]</f>
        <v>193.36</v>
      </c>
      <c r="T5793">
        <f>Table1[[#This Row],[OrderQuantity]]*Table1[[#This Row],[UnitPrice]]*(1-Table1[[#This Row],[DiscountApplied]]) - (Table1[[#This Row],[OrderQuantity]]*Table1[[#This Row],[UnitCost]])</f>
        <v>29.75</v>
      </c>
      <c r="U5793">
        <f>DATEDIF(Table1[[#This Row],[ShipDate]],Table1[[#This Row],[DeliveryDate]],"d")</f>
        <v>5</v>
      </c>
      <c r="V5793" t="str">
        <f t="shared" si="181"/>
        <v>On Time</v>
      </c>
    </row>
    <row r="5794" spans="2:22" x14ac:dyDescent="0.3">
      <c r="B5794" t="str">
        <f t="shared" si="180"/>
        <v>SO-005893</v>
      </c>
      <c r="C5794" t="s">
        <v>21</v>
      </c>
      <c r="D5794" t="s">
        <v>20</v>
      </c>
      <c r="E5794" s="1">
        <v>43800</v>
      </c>
      <c r="F5794" s="1">
        <v>43938</v>
      </c>
      <c r="G5794" s="1">
        <v>43961</v>
      </c>
      <c r="H5794" s="1">
        <v>43962</v>
      </c>
      <c r="I5794" t="s">
        <v>18</v>
      </c>
      <c r="J5794">
        <v>23</v>
      </c>
      <c r="K5794">
        <v>12</v>
      </c>
      <c r="L5794">
        <v>138</v>
      </c>
      <c r="M5794">
        <v>9</v>
      </c>
      <c r="N5794">
        <v>7</v>
      </c>
      <c r="O5794">
        <v>0.1</v>
      </c>
      <c r="P5794">
        <v>1514.87</v>
      </c>
      <c r="Q5794">
        <v>1782.2</v>
      </c>
      <c r="R5794">
        <f>Table1[[#This Row],[OrderQuantity]]*Table1[[#This Row],[UnitPrice]]</f>
        <v>12475.4</v>
      </c>
      <c r="S5794">
        <f>Table1[[#This Row],[OrderQuantity]]*Table1[[#This Row],[UnitCost]]</f>
        <v>10604.09</v>
      </c>
      <c r="T5794">
        <f>Table1[[#This Row],[OrderQuantity]]*Table1[[#This Row],[UnitPrice]]*(1-Table1[[#This Row],[DiscountApplied]]) - (Table1[[#This Row],[OrderQuantity]]*Table1[[#This Row],[UnitCost]])</f>
        <v>623.77000000000044</v>
      </c>
      <c r="U5794">
        <f>DATEDIF(Table1[[#This Row],[ShipDate]],Table1[[#This Row],[DeliveryDate]],"d")</f>
        <v>1</v>
      </c>
      <c r="V5794" t="str">
        <f t="shared" si="181"/>
        <v>On Time</v>
      </c>
    </row>
    <row r="5795" spans="2:22" x14ac:dyDescent="0.3">
      <c r="B5795" t="str">
        <f t="shared" si="180"/>
        <v>SO-005894</v>
      </c>
      <c r="C5795" t="s">
        <v>16</v>
      </c>
      <c r="D5795" t="s">
        <v>23</v>
      </c>
      <c r="E5795" s="1">
        <v>43800</v>
      </c>
      <c r="F5795" s="1">
        <v>43939</v>
      </c>
      <c r="G5795" s="1">
        <v>43952</v>
      </c>
      <c r="H5795" s="1">
        <v>43955</v>
      </c>
      <c r="I5795" t="s">
        <v>18</v>
      </c>
      <c r="J5795">
        <v>7</v>
      </c>
      <c r="K5795">
        <v>30</v>
      </c>
      <c r="L5795">
        <v>280</v>
      </c>
      <c r="M5795">
        <v>27</v>
      </c>
      <c r="N5795">
        <v>3</v>
      </c>
      <c r="O5795">
        <v>0.1</v>
      </c>
      <c r="P5795">
        <v>2234.4499999999998</v>
      </c>
      <c r="Q5795">
        <v>3852.5</v>
      </c>
      <c r="R5795">
        <f>Table1[[#This Row],[OrderQuantity]]*Table1[[#This Row],[UnitPrice]]</f>
        <v>11557.5</v>
      </c>
      <c r="S5795">
        <f>Table1[[#This Row],[OrderQuantity]]*Table1[[#This Row],[UnitCost]]</f>
        <v>6703.3499999999995</v>
      </c>
      <c r="T5795">
        <f>Table1[[#This Row],[OrderQuantity]]*Table1[[#This Row],[UnitPrice]]*(1-Table1[[#This Row],[DiscountApplied]]) - (Table1[[#This Row],[OrderQuantity]]*Table1[[#This Row],[UnitCost]])</f>
        <v>3698.4000000000005</v>
      </c>
      <c r="U5795">
        <f>DATEDIF(Table1[[#This Row],[ShipDate]],Table1[[#This Row],[DeliveryDate]],"d")</f>
        <v>3</v>
      </c>
      <c r="V5795" t="str">
        <f t="shared" si="181"/>
        <v>On Time</v>
      </c>
    </row>
    <row r="5796" spans="2:22" x14ac:dyDescent="0.3">
      <c r="B5796" t="str">
        <f t="shared" si="180"/>
        <v>SO-005895</v>
      </c>
      <c r="C5796" t="s">
        <v>22</v>
      </c>
      <c r="D5796" t="s">
        <v>26</v>
      </c>
      <c r="E5796" s="1">
        <v>43800</v>
      </c>
      <c r="F5796" s="1">
        <v>43939</v>
      </c>
      <c r="G5796" s="1">
        <v>43963</v>
      </c>
      <c r="H5796" s="1">
        <v>43964</v>
      </c>
      <c r="I5796" t="s">
        <v>18</v>
      </c>
      <c r="J5796">
        <v>27</v>
      </c>
      <c r="K5796">
        <v>34</v>
      </c>
      <c r="L5796">
        <v>68</v>
      </c>
      <c r="M5796">
        <v>39</v>
      </c>
      <c r="N5796">
        <v>5</v>
      </c>
      <c r="O5796">
        <v>0.3</v>
      </c>
      <c r="P5796">
        <v>4863.53</v>
      </c>
      <c r="Q5796">
        <v>5721.8</v>
      </c>
      <c r="R5796">
        <f>Table1[[#This Row],[OrderQuantity]]*Table1[[#This Row],[UnitPrice]]</f>
        <v>28609</v>
      </c>
      <c r="S5796">
        <f>Table1[[#This Row],[OrderQuantity]]*Table1[[#This Row],[UnitCost]]</f>
        <v>24317.649999999998</v>
      </c>
      <c r="T5796">
        <f>Table1[[#This Row],[OrderQuantity]]*Table1[[#This Row],[UnitPrice]]*(1-Table1[[#This Row],[DiscountApplied]]) - (Table1[[#This Row],[OrderQuantity]]*Table1[[#This Row],[UnitCost]])</f>
        <v>-4291.3499999999985</v>
      </c>
      <c r="U5796">
        <f>DATEDIF(Table1[[#This Row],[ShipDate]],Table1[[#This Row],[DeliveryDate]],"d")</f>
        <v>1</v>
      </c>
      <c r="V5796" t="str">
        <f t="shared" si="181"/>
        <v>On Time</v>
      </c>
    </row>
    <row r="5797" spans="2:22" x14ac:dyDescent="0.3">
      <c r="B5797" t="str">
        <f t="shared" si="180"/>
        <v>SO-005896</v>
      </c>
      <c r="C5797" t="s">
        <v>16</v>
      </c>
      <c r="D5797" t="s">
        <v>17</v>
      </c>
      <c r="E5797" s="1">
        <v>43800</v>
      </c>
      <c r="F5797" s="1">
        <v>43939</v>
      </c>
      <c r="G5797" s="1">
        <v>43955</v>
      </c>
      <c r="H5797" s="1">
        <v>43956</v>
      </c>
      <c r="I5797" t="s">
        <v>18</v>
      </c>
      <c r="J5797">
        <v>2</v>
      </c>
      <c r="K5797">
        <v>44</v>
      </c>
      <c r="L5797">
        <v>221</v>
      </c>
      <c r="M5797">
        <v>21</v>
      </c>
      <c r="N5797">
        <v>7</v>
      </c>
      <c r="O5797">
        <v>0.05</v>
      </c>
      <c r="P5797">
        <v>1642.97</v>
      </c>
      <c r="Q5797">
        <v>2452.1999999999998</v>
      </c>
      <c r="R5797">
        <f>Table1[[#This Row],[OrderQuantity]]*Table1[[#This Row],[UnitPrice]]</f>
        <v>17165.399999999998</v>
      </c>
      <c r="S5797">
        <f>Table1[[#This Row],[OrderQuantity]]*Table1[[#This Row],[UnitCost]]</f>
        <v>11500.79</v>
      </c>
      <c r="T5797">
        <f>Table1[[#This Row],[OrderQuantity]]*Table1[[#This Row],[UnitPrice]]*(1-Table1[[#This Row],[DiscountApplied]]) - (Table1[[#This Row],[OrderQuantity]]*Table1[[#This Row],[UnitCost]])</f>
        <v>4806.3399999999965</v>
      </c>
      <c r="U5797">
        <f>DATEDIF(Table1[[#This Row],[ShipDate]],Table1[[#This Row],[DeliveryDate]],"d")</f>
        <v>1</v>
      </c>
      <c r="V5797" t="str">
        <f t="shared" si="181"/>
        <v>On Time</v>
      </c>
    </row>
    <row r="5798" spans="2:22" x14ac:dyDescent="0.3">
      <c r="B5798" t="str">
        <f t="shared" si="180"/>
        <v>SO-005897</v>
      </c>
      <c r="C5798" t="s">
        <v>16</v>
      </c>
      <c r="D5798" t="s">
        <v>25</v>
      </c>
      <c r="E5798" s="1">
        <v>43800</v>
      </c>
      <c r="F5798" s="1">
        <v>43939</v>
      </c>
      <c r="G5798" s="1">
        <v>43956</v>
      </c>
      <c r="H5798" s="1">
        <v>43959</v>
      </c>
      <c r="I5798" t="s">
        <v>18</v>
      </c>
      <c r="J5798">
        <v>9</v>
      </c>
      <c r="K5798">
        <v>8</v>
      </c>
      <c r="L5798">
        <v>364</v>
      </c>
      <c r="M5798">
        <v>25</v>
      </c>
      <c r="N5798">
        <v>3</v>
      </c>
      <c r="O5798">
        <v>0.08</v>
      </c>
      <c r="P5798">
        <v>548.86</v>
      </c>
      <c r="Q5798">
        <v>857.6</v>
      </c>
      <c r="R5798">
        <f>Table1[[#This Row],[OrderQuantity]]*Table1[[#This Row],[UnitPrice]]</f>
        <v>2572.8000000000002</v>
      </c>
      <c r="S5798">
        <f>Table1[[#This Row],[OrderQuantity]]*Table1[[#This Row],[UnitCost]]</f>
        <v>1646.58</v>
      </c>
      <c r="T5798">
        <f>Table1[[#This Row],[OrderQuantity]]*Table1[[#This Row],[UnitPrice]]*(1-Table1[[#This Row],[DiscountApplied]]) - (Table1[[#This Row],[OrderQuantity]]*Table1[[#This Row],[UnitCost]])</f>
        <v>720.39600000000019</v>
      </c>
      <c r="U5798">
        <f>DATEDIF(Table1[[#This Row],[ShipDate]],Table1[[#This Row],[DeliveryDate]],"d")</f>
        <v>3</v>
      </c>
      <c r="V5798" t="str">
        <f t="shared" si="181"/>
        <v>On Time</v>
      </c>
    </row>
    <row r="5799" spans="2:22" x14ac:dyDescent="0.3">
      <c r="B5799" t="str">
        <f t="shared" si="180"/>
        <v>SO-005898</v>
      </c>
      <c r="C5799" t="s">
        <v>16</v>
      </c>
      <c r="D5799" t="s">
        <v>23</v>
      </c>
      <c r="E5799" s="1">
        <v>43800</v>
      </c>
      <c r="F5799" s="1">
        <v>43939</v>
      </c>
      <c r="G5799" s="1">
        <v>43966</v>
      </c>
      <c r="H5799" s="1">
        <v>43973</v>
      </c>
      <c r="I5799" t="s">
        <v>18</v>
      </c>
      <c r="J5799">
        <v>10</v>
      </c>
      <c r="K5799">
        <v>4</v>
      </c>
      <c r="L5799">
        <v>315</v>
      </c>
      <c r="M5799">
        <v>33</v>
      </c>
      <c r="N5799">
        <v>2</v>
      </c>
      <c r="O5799">
        <v>0.1</v>
      </c>
      <c r="P5799">
        <v>175.07</v>
      </c>
      <c r="Q5799">
        <v>261.3</v>
      </c>
      <c r="R5799">
        <f>Table1[[#This Row],[OrderQuantity]]*Table1[[#This Row],[UnitPrice]]</f>
        <v>522.6</v>
      </c>
      <c r="S5799">
        <f>Table1[[#This Row],[OrderQuantity]]*Table1[[#This Row],[UnitCost]]</f>
        <v>350.14</v>
      </c>
      <c r="T5799">
        <f>Table1[[#This Row],[OrderQuantity]]*Table1[[#This Row],[UnitPrice]]*(1-Table1[[#This Row],[DiscountApplied]]) - (Table1[[#This Row],[OrderQuantity]]*Table1[[#This Row],[UnitCost]])</f>
        <v>120.20000000000005</v>
      </c>
      <c r="U5799">
        <f>DATEDIF(Table1[[#This Row],[ShipDate]],Table1[[#This Row],[DeliveryDate]],"d")</f>
        <v>7</v>
      </c>
      <c r="V5799" t="str">
        <f t="shared" si="181"/>
        <v>On Time</v>
      </c>
    </row>
    <row r="5800" spans="2:22" x14ac:dyDescent="0.3">
      <c r="B5800" t="str">
        <f t="shared" si="180"/>
        <v>SO-005899</v>
      </c>
      <c r="C5800" t="s">
        <v>22</v>
      </c>
      <c r="D5800" t="s">
        <v>20</v>
      </c>
      <c r="E5800" s="1">
        <v>43800</v>
      </c>
      <c r="F5800" s="1">
        <v>43939</v>
      </c>
      <c r="G5800" s="1">
        <v>43947</v>
      </c>
      <c r="H5800" s="1">
        <v>43953</v>
      </c>
      <c r="I5800" t="s">
        <v>18</v>
      </c>
      <c r="J5800">
        <v>26</v>
      </c>
      <c r="K5800">
        <v>39</v>
      </c>
      <c r="L5800">
        <v>127</v>
      </c>
      <c r="M5800">
        <v>14</v>
      </c>
      <c r="N5800">
        <v>5</v>
      </c>
      <c r="O5800">
        <v>0.05</v>
      </c>
      <c r="P5800">
        <v>2791.09</v>
      </c>
      <c r="Q5800">
        <v>5266.2</v>
      </c>
      <c r="R5800">
        <f>Table1[[#This Row],[OrderQuantity]]*Table1[[#This Row],[UnitPrice]]</f>
        <v>26331</v>
      </c>
      <c r="S5800">
        <f>Table1[[#This Row],[OrderQuantity]]*Table1[[#This Row],[UnitCost]]</f>
        <v>13955.45</v>
      </c>
      <c r="T5800">
        <f>Table1[[#This Row],[OrderQuantity]]*Table1[[#This Row],[UnitPrice]]*(1-Table1[[#This Row],[DiscountApplied]]) - (Table1[[#This Row],[OrderQuantity]]*Table1[[#This Row],[UnitCost]])</f>
        <v>11058.999999999996</v>
      </c>
      <c r="U5800">
        <f>DATEDIF(Table1[[#This Row],[ShipDate]],Table1[[#This Row],[DeliveryDate]],"d")</f>
        <v>6</v>
      </c>
      <c r="V5800" t="str">
        <f t="shared" si="181"/>
        <v>On Time</v>
      </c>
    </row>
    <row r="5801" spans="2:22" x14ac:dyDescent="0.3">
      <c r="B5801" t="str">
        <f t="shared" si="180"/>
        <v>SO-005900</v>
      </c>
      <c r="C5801" t="s">
        <v>19</v>
      </c>
      <c r="D5801" t="s">
        <v>24</v>
      </c>
      <c r="E5801" s="1">
        <v>43800</v>
      </c>
      <c r="F5801" s="1">
        <v>43939</v>
      </c>
      <c r="G5801" s="1">
        <v>43946</v>
      </c>
      <c r="H5801" s="1">
        <v>43949</v>
      </c>
      <c r="I5801" t="s">
        <v>18</v>
      </c>
      <c r="J5801">
        <v>12</v>
      </c>
      <c r="K5801">
        <v>5</v>
      </c>
      <c r="L5801">
        <v>21</v>
      </c>
      <c r="M5801">
        <v>41</v>
      </c>
      <c r="N5801">
        <v>1</v>
      </c>
      <c r="O5801">
        <v>0.05</v>
      </c>
      <c r="P5801">
        <v>2849.38</v>
      </c>
      <c r="Q5801">
        <v>5936.2</v>
      </c>
      <c r="R5801">
        <f>Table1[[#This Row],[OrderQuantity]]*Table1[[#This Row],[UnitPrice]]</f>
        <v>5936.2</v>
      </c>
      <c r="S5801">
        <f>Table1[[#This Row],[OrderQuantity]]*Table1[[#This Row],[UnitCost]]</f>
        <v>2849.38</v>
      </c>
      <c r="T5801">
        <f>Table1[[#This Row],[OrderQuantity]]*Table1[[#This Row],[UnitPrice]]*(1-Table1[[#This Row],[DiscountApplied]]) - (Table1[[#This Row],[OrderQuantity]]*Table1[[#This Row],[UnitCost]])</f>
        <v>2790.0099999999993</v>
      </c>
      <c r="U5801">
        <f>DATEDIF(Table1[[#This Row],[ShipDate]],Table1[[#This Row],[DeliveryDate]],"d")</f>
        <v>3</v>
      </c>
      <c r="V5801" t="str">
        <f t="shared" si="181"/>
        <v>On Time</v>
      </c>
    </row>
    <row r="5802" spans="2:22" x14ac:dyDescent="0.3">
      <c r="B5802" t="str">
        <f t="shared" si="180"/>
        <v>SO-005901</v>
      </c>
      <c r="C5802" t="s">
        <v>19</v>
      </c>
      <c r="D5802" t="s">
        <v>24</v>
      </c>
      <c r="E5802" s="1">
        <v>43800</v>
      </c>
      <c r="F5802" s="1">
        <v>43939</v>
      </c>
      <c r="G5802" s="1">
        <v>43956</v>
      </c>
      <c r="H5802" s="1">
        <v>43957</v>
      </c>
      <c r="I5802" t="s">
        <v>18</v>
      </c>
      <c r="J5802">
        <v>14</v>
      </c>
      <c r="K5802">
        <v>5</v>
      </c>
      <c r="L5802">
        <v>31</v>
      </c>
      <c r="M5802">
        <v>1</v>
      </c>
      <c r="N5802">
        <v>4</v>
      </c>
      <c r="O5802">
        <v>0.1</v>
      </c>
      <c r="P5802">
        <v>1843.24</v>
      </c>
      <c r="Q5802">
        <v>3021.7</v>
      </c>
      <c r="R5802">
        <f>Table1[[#This Row],[OrderQuantity]]*Table1[[#This Row],[UnitPrice]]</f>
        <v>12086.8</v>
      </c>
      <c r="S5802">
        <f>Table1[[#This Row],[OrderQuantity]]*Table1[[#This Row],[UnitCost]]</f>
        <v>7372.96</v>
      </c>
      <c r="T5802">
        <f>Table1[[#This Row],[OrderQuantity]]*Table1[[#This Row],[UnitPrice]]*(1-Table1[[#This Row],[DiscountApplied]]) - (Table1[[#This Row],[OrderQuantity]]*Table1[[#This Row],[UnitCost]])</f>
        <v>3505.1599999999989</v>
      </c>
      <c r="U5802">
        <f>DATEDIF(Table1[[#This Row],[ShipDate]],Table1[[#This Row],[DeliveryDate]],"d")</f>
        <v>1</v>
      </c>
      <c r="V5802" t="str">
        <f t="shared" si="181"/>
        <v>On Time</v>
      </c>
    </row>
    <row r="5803" spans="2:22" x14ac:dyDescent="0.3">
      <c r="B5803" t="str">
        <f t="shared" si="180"/>
        <v>SO-005902</v>
      </c>
      <c r="C5803" t="s">
        <v>16</v>
      </c>
      <c r="D5803" t="s">
        <v>20</v>
      </c>
      <c r="E5803" s="1">
        <v>43800</v>
      </c>
      <c r="F5803" s="1">
        <v>43939</v>
      </c>
      <c r="G5803" s="1">
        <v>43962</v>
      </c>
      <c r="H5803" s="1">
        <v>43965</v>
      </c>
      <c r="I5803" t="s">
        <v>18</v>
      </c>
      <c r="J5803">
        <v>11</v>
      </c>
      <c r="K5803">
        <v>35</v>
      </c>
      <c r="L5803">
        <v>167</v>
      </c>
      <c r="M5803">
        <v>4</v>
      </c>
      <c r="N5803">
        <v>6</v>
      </c>
      <c r="O5803">
        <v>0.2</v>
      </c>
      <c r="P5803">
        <v>804</v>
      </c>
      <c r="Q5803">
        <v>1005</v>
      </c>
      <c r="R5803">
        <f>Table1[[#This Row],[OrderQuantity]]*Table1[[#This Row],[UnitPrice]]</f>
        <v>6030</v>
      </c>
      <c r="S5803">
        <f>Table1[[#This Row],[OrderQuantity]]*Table1[[#This Row],[UnitCost]]</f>
        <v>4824</v>
      </c>
      <c r="T5803">
        <f>Table1[[#This Row],[OrderQuantity]]*Table1[[#This Row],[UnitPrice]]*(1-Table1[[#This Row],[DiscountApplied]]) - (Table1[[#This Row],[OrderQuantity]]*Table1[[#This Row],[UnitCost]])</f>
        <v>0</v>
      </c>
      <c r="U5803">
        <f>DATEDIF(Table1[[#This Row],[ShipDate]],Table1[[#This Row],[DeliveryDate]],"d")</f>
        <v>3</v>
      </c>
      <c r="V5803" t="str">
        <f t="shared" si="181"/>
        <v>On Time</v>
      </c>
    </row>
    <row r="5804" spans="2:22" x14ac:dyDescent="0.3">
      <c r="B5804" t="str">
        <f t="shared" si="180"/>
        <v>SO-005903</v>
      </c>
      <c r="C5804" t="s">
        <v>16</v>
      </c>
      <c r="D5804" t="s">
        <v>26</v>
      </c>
      <c r="E5804" s="1">
        <v>43800</v>
      </c>
      <c r="F5804" s="1">
        <v>43940</v>
      </c>
      <c r="G5804" s="1">
        <v>43962</v>
      </c>
      <c r="H5804" s="1">
        <v>43969</v>
      </c>
      <c r="I5804" t="s">
        <v>18</v>
      </c>
      <c r="J5804">
        <v>10</v>
      </c>
      <c r="K5804">
        <v>44</v>
      </c>
      <c r="L5804">
        <v>62</v>
      </c>
      <c r="M5804">
        <v>34</v>
      </c>
      <c r="N5804">
        <v>5</v>
      </c>
      <c r="O5804">
        <v>0.08</v>
      </c>
      <c r="P5804">
        <v>1236.1500000000001</v>
      </c>
      <c r="Q5804">
        <v>2472.3000000000002</v>
      </c>
      <c r="R5804">
        <f>Table1[[#This Row],[OrderQuantity]]*Table1[[#This Row],[UnitPrice]]</f>
        <v>12361.5</v>
      </c>
      <c r="S5804">
        <f>Table1[[#This Row],[OrderQuantity]]*Table1[[#This Row],[UnitCost]]</f>
        <v>6180.75</v>
      </c>
      <c r="T5804">
        <f>Table1[[#This Row],[OrderQuantity]]*Table1[[#This Row],[UnitPrice]]*(1-Table1[[#This Row],[DiscountApplied]]) - (Table1[[#This Row],[OrderQuantity]]*Table1[[#This Row],[UnitCost]])</f>
        <v>5191.83</v>
      </c>
      <c r="U5804">
        <f>DATEDIF(Table1[[#This Row],[ShipDate]],Table1[[#This Row],[DeliveryDate]],"d")</f>
        <v>7</v>
      </c>
      <c r="V5804" t="str">
        <f t="shared" si="181"/>
        <v>On Time</v>
      </c>
    </row>
    <row r="5805" spans="2:22" x14ac:dyDescent="0.3">
      <c r="B5805" t="str">
        <f t="shared" si="180"/>
        <v>SO-005904</v>
      </c>
      <c r="C5805" t="s">
        <v>19</v>
      </c>
      <c r="D5805" t="s">
        <v>25</v>
      </c>
      <c r="E5805" s="1">
        <v>43800</v>
      </c>
      <c r="F5805" s="1">
        <v>43940</v>
      </c>
      <c r="G5805" s="1">
        <v>43965</v>
      </c>
      <c r="H5805" s="1">
        <v>43968</v>
      </c>
      <c r="I5805" t="s">
        <v>18</v>
      </c>
      <c r="J5805">
        <v>16</v>
      </c>
      <c r="K5805">
        <v>20</v>
      </c>
      <c r="L5805">
        <v>364</v>
      </c>
      <c r="M5805">
        <v>1</v>
      </c>
      <c r="N5805">
        <v>7</v>
      </c>
      <c r="O5805">
        <v>0.08</v>
      </c>
      <c r="P5805">
        <v>495.26</v>
      </c>
      <c r="Q5805">
        <v>1031.8</v>
      </c>
      <c r="R5805">
        <f>Table1[[#This Row],[OrderQuantity]]*Table1[[#This Row],[UnitPrice]]</f>
        <v>7222.5999999999995</v>
      </c>
      <c r="S5805">
        <f>Table1[[#This Row],[OrderQuantity]]*Table1[[#This Row],[UnitCost]]</f>
        <v>3466.8199999999997</v>
      </c>
      <c r="T5805">
        <f>Table1[[#This Row],[OrderQuantity]]*Table1[[#This Row],[UnitPrice]]*(1-Table1[[#This Row],[DiscountApplied]]) - (Table1[[#This Row],[OrderQuantity]]*Table1[[#This Row],[UnitCost]])</f>
        <v>3177.9719999999998</v>
      </c>
      <c r="U5805">
        <f>DATEDIF(Table1[[#This Row],[ShipDate]],Table1[[#This Row],[DeliveryDate]],"d")</f>
        <v>3</v>
      </c>
      <c r="V5805" t="str">
        <f t="shared" si="181"/>
        <v>On Time</v>
      </c>
    </row>
    <row r="5806" spans="2:22" x14ac:dyDescent="0.3">
      <c r="B5806" t="str">
        <f t="shared" si="180"/>
        <v>SO-005905</v>
      </c>
      <c r="C5806" t="s">
        <v>16</v>
      </c>
      <c r="D5806" t="s">
        <v>20</v>
      </c>
      <c r="E5806" s="1">
        <v>43800</v>
      </c>
      <c r="F5806" s="1">
        <v>43940</v>
      </c>
      <c r="G5806" s="1">
        <v>43953</v>
      </c>
      <c r="H5806" s="1">
        <v>43963</v>
      </c>
      <c r="I5806" t="s">
        <v>18</v>
      </c>
      <c r="J5806">
        <v>5</v>
      </c>
      <c r="K5806">
        <v>40</v>
      </c>
      <c r="L5806">
        <v>116</v>
      </c>
      <c r="M5806">
        <v>20</v>
      </c>
      <c r="N5806">
        <v>3</v>
      </c>
      <c r="O5806">
        <v>0.2</v>
      </c>
      <c r="P5806">
        <v>576.66999999999996</v>
      </c>
      <c r="Q5806">
        <v>1011.7</v>
      </c>
      <c r="R5806">
        <f>Table1[[#This Row],[OrderQuantity]]*Table1[[#This Row],[UnitPrice]]</f>
        <v>3035.1000000000004</v>
      </c>
      <c r="S5806">
        <f>Table1[[#This Row],[OrderQuantity]]*Table1[[#This Row],[UnitCost]]</f>
        <v>1730.0099999999998</v>
      </c>
      <c r="T5806">
        <f>Table1[[#This Row],[OrderQuantity]]*Table1[[#This Row],[UnitPrice]]*(1-Table1[[#This Row],[DiscountApplied]]) - (Table1[[#This Row],[OrderQuantity]]*Table1[[#This Row],[UnitCost]])</f>
        <v>698.07000000000062</v>
      </c>
      <c r="U5806">
        <f>DATEDIF(Table1[[#This Row],[ShipDate]],Table1[[#This Row],[DeliveryDate]],"d")</f>
        <v>10</v>
      </c>
      <c r="V5806" t="str">
        <f t="shared" si="181"/>
        <v>Late</v>
      </c>
    </row>
    <row r="5807" spans="2:22" x14ac:dyDescent="0.3">
      <c r="B5807" t="str">
        <f t="shared" si="180"/>
        <v>SO-005906</v>
      </c>
      <c r="C5807" t="s">
        <v>16</v>
      </c>
      <c r="D5807" t="s">
        <v>23</v>
      </c>
      <c r="E5807" s="1">
        <v>43800</v>
      </c>
      <c r="F5807" s="1">
        <v>43940</v>
      </c>
      <c r="G5807" s="1">
        <v>43964</v>
      </c>
      <c r="H5807" s="1">
        <v>43973</v>
      </c>
      <c r="I5807" t="s">
        <v>18</v>
      </c>
      <c r="J5807">
        <v>8</v>
      </c>
      <c r="K5807">
        <v>3</v>
      </c>
      <c r="L5807">
        <v>328</v>
      </c>
      <c r="M5807">
        <v>27</v>
      </c>
      <c r="N5807">
        <v>4</v>
      </c>
      <c r="O5807">
        <v>0.3</v>
      </c>
      <c r="P5807">
        <v>1618.92</v>
      </c>
      <c r="Q5807">
        <v>2217.6999999999998</v>
      </c>
      <c r="R5807">
        <f>Table1[[#This Row],[OrderQuantity]]*Table1[[#This Row],[UnitPrice]]</f>
        <v>8870.7999999999993</v>
      </c>
      <c r="S5807">
        <f>Table1[[#This Row],[OrderQuantity]]*Table1[[#This Row],[UnitCost]]</f>
        <v>6475.68</v>
      </c>
      <c r="T5807">
        <f>Table1[[#This Row],[OrderQuantity]]*Table1[[#This Row],[UnitPrice]]*(1-Table1[[#This Row],[DiscountApplied]]) - (Table1[[#This Row],[OrderQuantity]]*Table1[[#This Row],[UnitCost]])</f>
        <v>-266.1200000000008</v>
      </c>
      <c r="U5807">
        <f>DATEDIF(Table1[[#This Row],[ShipDate]],Table1[[#This Row],[DeliveryDate]],"d")</f>
        <v>9</v>
      </c>
      <c r="V5807" t="str">
        <f t="shared" si="181"/>
        <v>Late</v>
      </c>
    </row>
    <row r="5808" spans="2:22" x14ac:dyDescent="0.3">
      <c r="B5808" t="str">
        <f t="shared" si="180"/>
        <v>SO-005907</v>
      </c>
      <c r="C5808" t="s">
        <v>22</v>
      </c>
      <c r="D5808" t="s">
        <v>17</v>
      </c>
      <c r="E5808" s="1">
        <v>43900</v>
      </c>
      <c r="F5808" s="1">
        <v>43940</v>
      </c>
      <c r="G5808" s="1">
        <v>43966</v>
      </c>
      <c r="H5808" s="1">
        <v>43972</v>
      </c>
      <c r="I5808" t="s">
        <v>18</v>
      </c>
      <c r="J5808">
        <v>26</v>
      </c>
      <c r="K5808">
        <v>27</v>
      </c>
      <c r="L5808">
        <v>259</v>
      </c>
      <c r="M5808">
        <v>20</v>
      </c>
      <c r="N5808">
        <v>5</v>
      </c>
      <c r="O5808">
        <v>0.08</v>
      </c>
      <c r="P5808">
        <v>533.04999999999995</v>
      </c>
      <c r="Q5808">
        <v>1045.2</v>
      </c>
      <c r="R5808">
        <f>Table1[[#This Row],[OrderQuantity]]*Table1[[#This Row],[UnitPrice]]</f>
        <v>5226</v>
      </c>
      <c r="S5808">
        <f>Table1[[#This Row],[OrderQuantity]]*Table1[[#This Row],[UnitCost]]</f>
        <v>2665.25</v>
      </c>
      <c r="T5808">
        <f>Table1[[#This Row],[OrderQuantity]]*Table1[[#This Row],[UnitPrice]]*(1-Table1[[#This Row],[DiscountApplied]]) - (Table1[[#This Row],[OrderQuantity]]*Table1[[#This Row],[UnitCost]])</f>
        <v>2142.67</v>
      </c>
      <c r="U5808">
        <f>DATEDIF(Table1[[#This Row],[ShipDate]],Table1[[#This Row],[DeliveryDate]],"d")</f>
        <v>6</v>
      </c>
      <c r="V5808" t="str">
        <f t="shared" si="181"/>
        <v>On Time</v>
      </c>
    </row>
    <row r="5809" spans="2:22" x14ac:dyDescent="0.3">
      <c r="B5809" t="str">
        <f t="shared" si="180"/>
        <v>SO-005908</v>
      </c>
      <c r="C5809" t="s">
        <v>16</v>
      </c>
      <c r="D5809" t="s">
        <v>24</v>
      </c>
      <c r="E5809" s="1">
        <v>43800</v>
      </c>
      <c r="F5809" s="1">
        <v>43941</v>
      </c>
      <c r="G5809" s="1">
        <v>43948</v>
      </c>
      <c r="H5809" s="1">
        <v>43958</v>
      </c>
      <c r="I5809" t="s">
        <v>18</v>
      </c>
      <c r="J5809">
        <v>9</v>
      </c>
      <c r="K5809">
        <v>14</v>
      </c>
      <c r="L5809">
        <v>25</v>
      </c>
      <c r="M5809">
        <v>28</v>
      </c>
      <c r="N5809">
        <v>3</v>
      </c>
      <c r="O5809">
        <v>0.4</v>
      </c>
      <c r="P5809">
        <v>945.5</v>
      </c>
      <c r="Q5809">
        <v>1313.2</v>
      </c>
      <c r="R5809">
        <f>Table1[[#This Row],[OrderQuantity]]*Table1[[#This Row],[UnitPrice]]</f>
        <v>3939.6000000000004</v>
      </c>
      <c r="S5809">
        <f>Table1[[#This Row],[OrderQuantity]]*Table1[[#This Row],[UnitCost]]</f>
        <v>2836.5</v>
      </c>
      <c r="T5809">
        <f>Table1[[#This Row],[OrderQuantity]]*Table1[[#This Row],[UnitPrice]]*(1-Table1[[#This Row],[DiscountApplied]]) - (Table1[[#This Row],[OrderQuantity]]*Table1[[#This Row],[UnitCost]])</f>
        <v>-472.73999999999978</v>
      </c>
      <c r="U5809">
        <f>DATEDIF(Table1[[#This Row],[ShipDate]],Table1[[#This Row],[DeliveryDate]],"d")</f>
        <v>10</v>
      </c>
      <c r="V5809" t="str">
        <f t="shared" si="181"/>
        <v>Late</v>
      </c>
    </row>
    <row r="5810" spans="2:22" x14ac:dyDescent="0.3">
      <c r="B5810" t="str">
        <f t="shared" si="180"/>
        <v>SO-005909</v>
      </c>
      <c r="C5810" t="s">
        <v>19</v>
      </c>
      <c r="D5810" t="s">
        <v>20</v>
      </c>
      <c r="E5810" s="1">
        <v>43800</v>
      </c>
      <c r="F5810" s="1">
        <v>43941</v>
      </c>
      <c r="G5810" s="1">
        <v>43965</v>
      </c>
      <c r="H5810" s="1">
        <v>43968</v>
      </c>
      <c r="I5810" t="s">
        <v>18</v>
      </c>
      <c r="J5810">
        <v>19</v>
      </c>
      <c r="K5810">
        <v>40</v>
      </c>
      <c r="L5810">
        <v>100</v>
      </c>
      <c r="M5810">
        <v>44</v>
      </c>
      <c r="N5810">
        <v>3</v>
      </c>
      <c r="O5810">
        <v>0.08</v>
      </c>
      <c r="P5810">
        <v>1813.82</v>
      </c>
      <c r="Q5810">
        <v>3859.2</v>
      </c>
      <c r="R5810">
        <f>Table1[[#This Row],[OrderQuantity]]*Table1[[#This Row],[UnitPrice]]</f>
        <v>11577.599999999999</v>
      </c>
      <c r="S5810">
        <f>Table1[[#This Row],[OrderQuantity]]*Table1[[#This Row],[UnitCost]]</f>
        <v>5441.46</v>
      </c>
      <c r="T5810">
        <f>Table1[[#This Row],[OrderQuantity]]*Table1[[#This Row],[UnitPrice]]*(1-Table1[[#This Row],[DiscountApplied]]) - (Table1[[#This Row],[OrderQuantity]]*Table1[[#This Row],[UnitCost]])</f>
        <v>5209.9319999999998</v>
      </c>
      <c r="U5810">
        <f>DATEDIF(Table1[[#This Row],[ShipDate]],Table1[[#This Row],[DeliveryDate]],"d")</f>
        <v>3</v>
      </c>
      <c r="V5810" t="str">
        <f t="shared" si="181"/>
        <v>On Time</v>
      </c>
    </row>
    <row r="5811" spans="2:22" x14ac:dyDescent="0.3">
      <c r="B5811" t="str">
        <f t="shared" si="180"/>
        <v>SO-005910</v>
      </c>
      <c r="C5811" t="s">
        <v>21</v>
      </c>
      <c r="D5811" t="s">
        <v>23</v>
      </c>
      <c r="E5811" s="1">
        <v>43900</v>
      </c>
      <c r="F5811" s="1">
        <v>43941</v>
      </c>
      <c r="G5811" s="1">
        <v>43963</v>
      </c>
      <c r="H5811" s="1">
        <v>43973</v>
      </c>
      <c r="I5811" t="s">
        <v>18</v>
      </c>
      <c r="J5811">
        <v>25</v>
      </c>
      <c r="K5811">
        <v>22</v>
      </c>
      <c r="L5811">
        <v>263</v>
      </c>
      <c r="M5811">
        <v>29</v>
      </c>
      <c r="N5811">
        <v>6</v>
      </c>
      <c r="O5811">
        <v>0.1</v>
      </c>
      <c r="P5811">
        <v>3866.03</v>
      </c>
      <c r="Q5811">
        <v>6552.6</v>
      </c>
      <c r="R5811">
        <f>Table1[[#This Row],[OrderQuantity]]*Table1[[#This Row],[UnitPrice]]</f>
        <v>39315.600000000006</v>
      </c>
      <c r="S5811">
        <f>Table1[[#This Row],[OrderQuantity]]*Table1[[#This Row],[UnitCost]]</f>
        <v>23196.18</v>
      </c>
      <c r="T5811">
        <f>Table1[[#This Row],[OrderQuantity]]*Table1[[#This Row],[UnitPrice]]*(1-Table1[[#This Row],[DiscountApplied]]) - (Table1[[#This Row],[OrderQuantity]]*Table1[[#This Row],[UnitCost]])</f>
        <v>12187.860000000008</v>
      </c>
      <c r="U5811">
        <f>DATEDIF(Table1[[#This Row],[ShipDate]],Table1[[#This Row],[DeliveryDate]],"d")</f>
        <v>10</v>
      </c>
      <c r="V5811" t="str">
        <f t="shared" si="181"/>
        <v>Late</v>
      </c>
    </row>
    <row r="5812" spans="2:22" x14ac:dyDescent="0.3">
      <c r="B5812" t="str">
        <f t="shared" si="180"/>
        <v>SO-005911</v>
      </c>
      <c r="C5812" t="s">
        <v>16</v>
      </c>
      <c r="D5812" t="s">
        <v>20</v>
      </c>
      <c r="E5812" s="1">
        <v>43800</v>
      </c>
      <c r="F5812" s="1">
        <v>43941</v>
      </c>
      <c r="G5812" s="1">
        <v>43944</v>
      </c>
      <c r="H5812" s="1">
        <v>43953</v>
      </c>
      <c r="I5812" t="s">
        <v>18</v>
      </c>
      <c r="J5812">
        <v>10</v>
      </c>
      <c r="K5812">
        <v>35</v>
      </c>
      <c r="L5812">
        <v>142</v>
      </c>
      <c r="M5812">
        <v>44</v>
      </c>
      <c r="N5812">
        <v>8</v>
      </c>
      <c r="O5812">
        <v>0.05</v>
      </c>
      <c r="P5812">
        <v>965.07</v>
      </c>
      <c r="Q5812">
        <v>1855.9</v>
      </c>
      <c r="R5812">
        <f>Table1[[#This Row],[OrderQuantity]]*Table1[[#This Row],[UnitPrice]]</f>
        <v>14847.2</v>
      </c>
      <c r="S5812">
        <f>Table1[[#This Row],[OrderQuantity]]*Table1[[#This Row],[UnitCost]]</f>
        <v>7720.56</v>
      </c>
      <c r="T5812">
        <f>Table1[[#This Row],[OrderQuantity]]*Table1[[#This Row],[UnitPrice]]*(1-Table1[[#This Row],[DiscountApplied]]) - (Table1[[#This Row],[OrderQuantity]]*Table1[[#This Row],[UnitCost]])</f>
        <v>6384.28</v>
      </c>
      <c r="U5812">
        <f>DATEDIF(Table1[[#This Row],[ShipDate]],Table1[[#This Row],[DeliveryDate]],"d")</f>
        <v>9</v>
      </c>
      <c r="V5812" t="str">
        <f t="shared" si="181"/>
        <v>Late</v>
      </c>
    </row>
    <row r="5813" spans="2:22" x14ac:dyDescent="0.3">
      <c r="B5813" t="str">
        <f t="shared" si="180"/>
        <v>SO-005912</v>
      </c>
      <c r="C5813" t="s">
        <v>21</v>
      </c>
      <c r="D5813" t="s">
        <v>23</v>
      </c>
      <c r="E5813" s="1">
        <v>43800</v>
      </c>
      <c r="F5813" s="1">
        <v>43941</v>
      </c>
      <c r="G5813" s="1">
        <v>43968</v>
      </c>
      <c r="H5813" s="1">
        <v>43974</v>
      </c>
      <c r="I5813" t="s">
        <v>18</v>
      </c>
      <c r="J5813">
        <v>22</v>
      </c>
      <c r="K5813">
        <v>15</v>
      </c>
      <c r="L5813">
        <v>298</v>
      </c>
      <c r="M5813">
        <v>24</v>
      </c>
      <c r="N5813">
        <v>7</v>
      </c>
      <c r="O5813">
        <v>0.1</v>
      </c>
      <c r="P5813">
        <v>150.08000000000001</v>
      </c>
      <c r="Q5813">
        <v>214.4</v>
      </c>
      <c r="R5813">
        <f>Table1[[#This Row],[OrderQuantity]]*Table1[[#This Row],[UnitPrice]]</f>
        <v>1500.8</v>
      </c>
      <c r="S5813">
        <f>Table1[[#This Row],[OrderQuantity]]*Table1[[#This Row],[UnitCost]]</f>
        <v>1050.5600000000002</v>
      </c>
      <c r="T5813">
        <f>Table1[[#This Row],[OrderQuantity]]*Table1[[#This Row],[UnitPrice]]*(1-Table1[[#This Row],[DiscountApplied]]) - (Table1[[#This Row],[OrderQuantity]]*Table1[[#This Row],[UnitCost]])</f>
        <v>300.15999999999985</v>
      </c>
      <c r="U5813">
        <f>DATEDIF(Table1[[#This Row],[ShipDate]],Table1[[#This Row],[DeliveryDate]],"d")</f>
        <v>6</v>
      </c>
      <c r="V5813" t="str">
        <f t="shared" si="181"/>
        <v>On Time</v>
      </c>
    </row>
    <row r="5814" spans="2:22" x14ac:dyDescent="0.3">
      <c r="B5814" t="str">
        <f t="shared" si="180"/>
        <v>SO-005913</v>
      </c>
      <c r="C5814" t="s">
        <v>19</v>
      </c>
      <c r="D5814" t="s">
        <v>25</v>
      </c>
      <c r="E5814" s="1">
        <v>43900</v>
      </c>
      <c r="F5814" s="1">
        <v>43941</v>
      </c>
      <c r="G5814" s="1">
        <v>43947</v>
      </c>
      <c r="H5814" s="1">
        <v>43951</v>
      </c>
      <c r="I5814" t="s">
        <v>18</v>
      </c>
      <c r="J5814">
        <v>13</v>
      </c>
      <c r="K5814">
        <v>25</v>
      </c>
      <c r="L5814">
        <v>342</v>
      </c>
      <c r="M5814">
        <v>6</v>
      </c>
      <c r="N5814">
        <v>1</v>
      </c>
      <c r="O5814">
        <v>0.2</v>
      </c>
      <c r="P5814">
        <v>673.22</v>
      </c>
      <c r="Q5814">
        <v>1051.9000000000001</v>
      </c>
      <c r="R5814">
        <f>Table1[[#This Row],[OrderQuantity]]*Table1[[#This Row],[UnitPrice]]</f>
        <v>1051.9000000000001</v>
      </c>
      <c r="S5814">
        <f>Table1[[#This Row],[OrderQuantity]]*Table1[[#This Row],[UnitCost]]</f>
        <v>673.22</v>
      </c>
      <c r="T5814">
        <f>Table1[[#This Row],[OrderQuantity]]*Table1[[#This Row],[UnitPrice]]*(1-Table1[[#This Row],[DiscountApplied]]) - (Table1[[#This Row],[OrderQuantity]]*Table1[[#This Row],[UnitCost]])</f>
        <v>168.30000000000007</v>
      </c>
      <c r="U5814">
        <f>DATEDIF(Table1[[#This Row],[ShipDate]],Table1[[#This Row],[DeliveryDate]],"d")</f>
        <v>4</v>
      </c>
      <c r="V5814" t="str">
        <f t="shared" si="181"/>
        <v>On Time</v>
      </c>
    </row>
    <row r="5815" spans="2:22" x14ac:dyDescent="0.3">
      <c r="B5815" t="str">
        <f t="shared" si="180"/>
        <v>SO-005914</v>
      </c>
      <c r="C5815" t="s">
        <v>16</v>
      </c>
      <c r="D5815" t="s">
        <v>20</v>
      </c>
      <c r="E5815" s="1">
        <v>43900</v>
      </c>
      <c r="F5815" s="1">
        <v>43941</v>
      </c>
      <c r="G5815" s="1">
        <v>43964</v>
      </c>
      <c r="H5815" s="1">
        <v>43969</v>
      </c>
      <c r="I5815" t="s">
        <v>18</v>
      </c>
      <c r="J5815">
        <v>2</v>
      </c>
      <c r="K5815">
        <v>16</v>
      </c>
      <c r="L5815">
        <v>118</v>
      </c>
      <c r="M5815">
        <v>24</v>
      </c>
      <c r="N5815">
        <v>6</v>
      </c>
      <c r="O5815">
        <v>0.2</v>
      </c>
      <c r="P5815">
        <v>1006.54</v>
      </c>
      <c r="Q5815">
        <v>1212.7</v>
      </c>
      <c r="R5815">
        <f>Table1[[#This Row],[OrderQuantity]]*Table1[[#This Row],[UnitPrice]]</f>
        <v>7276.2000000000007</v>
      </c>
      <c r="S5815">
        <f>Table1[[#This Row],[OrderQuantity]]*Table1[[#This Row],[UnitCost]]</f>
        <v>6039.24</v>
      </c>
      <c r="T5815">
        <f>Table1[[#This Row],[OrderQuantity]]*Table1[[#This Row],[UnitPrice]]*(1-Table1[[#This Row],[DiscountApplied]]) - (Table1[[#This Row],[OrderQuantity]]*Table1[[#This Row],[UnitCost]])</f>
        <v>-218.27999999999884</v>
      </c>
      <c r="U5815">
        <f>DATEDIF(Table1[[#This Row],[ShipDate]],Table1[[#This Row],[DeliveryDate]],"d")</f>
        <v>5</v>
      </c>
      <c r="V5815" t="str">
        <f t="shared" si="181"/>
        <v>On Time</v>
      </c>
    </row>
    <row r="5816" spans="2:22" x14ac:dyDescent="0.3">
      <c r="B5816" t="str">
        <f t="shared" si="180"/>
        <v>SO-005915</v>
      </c>
      <c r="C5816" t="s">
        <v>16</v>
      </c>
      <c r="D5816" t="s">
        <v>24</v>
      </c>
      <c r="E5816" s="1">
        <v>43800</v>
      </c>
      <c r="F5816" s="1">
        <v>43941</v>
      </c>
      <c r="G5816" s="1">
        <v>43969</v>
      </c>
      <c r="H5816" s="1">
        <v>43971</v>
      </c>
      <c r="I5816" t="s">
        <v>18</v>
      </c>
      <c r="J5816">
        <v>8</v>
      </c>
      <c r="K5816">
        <v>15</v>
      </c>
      <c r="L5816">
        <v>33</v>
      </c>
      <c r="M5816">
        <v>4</v>
      </c>
      <c r="N5816">
        <v>4</v>
      </c>
      <c r="O5816">
        <v>0.08</v>
      </c>
      <c r="P5816">
        <v>1748.7</v>
      </c>
      <c r="Q5816">
        <v>3886</v>
      </c>
      <c r="R5816">
        <f>Table1[[#This Row],[OrderQuantity]]*Table1[[#This Row],[UnitPrice]]</f>
        <v>15544</v>
      </c>
      <c r="S5816">
        <f>Table1[[#This Row],[OrderQuantity]]*Table1[[#This Row],[UnitCost]]</f>
        <v>6994.8</v>
      </c>
      <c r="T5816">
        <f>Table1[[#This Row],[OrderQuantity]]*Table1[[#This Row],[UnitPrice]]*(1-Table1[[#This Row],[DiscountApplied]]) - (Table1[[#This Row],[OrderQuantity]]*Table1[[#This Row],[UnitCost]])</f>
        <v>7305.6800000000012</v>
      </c>
      <c r="U5816">
        <f>DATEDIF(Table1[[#This Row],[ShipDate]],Table1[[#This Row],[DeliveryDate]],"d")</f>
        <v>2</v>
      </c>
      <c r="V5816" t="str">
        <f t="shared" si="181"/>
        <v>On Time</v>
      </c>
    </row>
    <row r="5817" spans="2:22" x14ac:dyDescent="0.3">
      <c r="B5817" t="str">
        <f t="shared" si="180"/>
        <v>SO-005916</v>
      </c>
      <c r="C5817" t="s">
        <v>21</v>
      </c>
      <c r="D5817" t="s">
        <v>20</v>
      </c>
      <c r="E5817" s="1">
        <v>43900</v>
      </c>
      <c r="F5817" s="1">
        <v>43941</v>
      </c>
      <c r="G5817" s="1">
        <v>43956</v>
      </c>
      <c r="H5817" s="1">
        <v>43964</v>
      </c>
      <c r="I5817" t="s">
        <v>18</v>
      </c>
      <c r="J5817">
        <v>24</v>
      </c>
      <c r="K5817">
        <v>46</v>
      </c>
      <c r="L5817">
        <v>144</v>
      </c>
      <c r="M5817">
        <v>39</v>
      </c>
      <c r="N5817">
        <v>3</v>
      </c>
      <c r="O5817">
        <v>0.15</v>
      </c>
      <c r="P5817">
        <v>2555.92</v>
      </c>
      <c r="Q5817">
        <v>5808.9</v>
      </c>
      <c r="R5817">
        <f>Table1[[#This Row],[OrderQuantity]]*Table1[[#This Row],[UnitPrice]]</f>
        <v>17426.699999999997</v>
      </c>
      <c r="S5817">
        <f>Table1[[#This Row],[OrderQuantity]]*Table1[[#This Row],[UnitCost]]</f>
        <v>7667.76</v>
      </c>
      <c r="T5817">
        <f>Table1[[#This Row],[OrderQuantity]]*Table1[[#This Row],[UnitPrice]]*(1-Table1[[#This Row],[DiscountApplied]]) - (Table1[[#This Row],[OrderQuantity]]*Table1[[#This Row],[UnitCost]])</f>
        <v>7144.9349999999977</v>
      </c>
      <c r="U5817">
        <f>DATEDIF(Table1[[#This Row],[ShipDate]],Table1[[#This Row],[DeliveryDate]],"d")</f>
        <v>8</v>
      </c>
      <c r="V5817" t="str">
        <f t="shared" si="181"/>
        <v>Late</v>
      </c>
    </row>
    <row r="5818" spans="2:22" x14ac:dyDescent="0.3">
      <c r="B5818" t="str">
        <f t="shared" si="180"/>
        <v>SO-005917</v>
      </c>
      <c r="C5818" t="s">
        <v>21</v>
      </c>
      <c r="D5818" t="s">
        <v>20</v>
      </c>
      <c r="E5818" s="1">
        <v>43800</v>
      </c>
      <c r="F5818" s="1">
        <v>43942</v>
      </c>
      <c r="G5818" s="1">
        <v>43948</v>
      </c>
      <c r="H5818" s="1">
        <v>43954</v>
      </c>
      <c r="I5818" t="s">
        <v>18</v>
      </c>
      <c r="J5818">
        <v>23</v>
      </c>
      <c r="K5818">
        <v>28</v>
      </c>
      <c r="L5818">
        <v>128</v>
      </c>
      <c r="M5818">
        <v>4</v>
      </c>
      <c r="N5818">
        <v>7</v>
      </c>
      <c r="O5818">
        <v>0.15</v>
      </c>
      <c r="P5818">
        <v>126.3</v>
      </c>
      <c r="Q5818">
        <v>194.3</v>
      </c>
      <c r="R5818">
        <f>Table1[[#This Row],[OrderQuantity]]*Table1[[#This Row],[UnitPrice]]</f>
        <v>1360.1000000000001</v>
      </c>
      <c r="S5818">
        <f>Table1[[#This Row],[OrderQuantity]]*Table1[[#This Row],[UnitCost]]</f>
        <v>884.1</v>
      </c>
      <c r="T5818">
        <f>Table1[[#This Row],[OrderQuantity]]*Table1[[#This Row],[UnitPrice]]*(1-Table1[[#This Row],[DiscountApplied]]) - (Table1[[#This Row],[OrderQuantity]]*Table1[[#This Row],[UnitCost]])</f>
        <v>271.98500000000001</v>
      </c>
      <c r="U5818">
        <f>DATEDIF(Table1[[#This Row],[ShipDate]],Table1[[#This Row],[DeliveryDate]],"d")</f>
        <v>6</v>
      </c>
      <c r="V5818" t="str">
        <f t="shared" si="181"/>
        <v>On Time</v>
      </c>
    </row>
    <row r="5819" spans="2:22" x14ac:dyDescent="0.3">
      <c r="B5819" t="str">
        <f t="shared" si="180"/>
        <v>SO-005918</v>
      </c>
      <c r="C5819" t="s">
        <v>21</v>
      </c>
      <c r="D5819" t="s">
        <v>23</v>
      </c>
      <c r="E5819" s="1">
        <v>43900</v>
      </c>
      <c r="F5819" s="1">
        <v>43942</v>
      </c>
      <c r="G5819" s="1">
        <v>43964</v>
      </c>
      <c r="H5819" s="1">
        <v>43972</v>
      </c>
      <c r="I5819" t="s">
        <v>18</v>
      </c>
      <c r="J5819">
        <v>23</v>
      </c>
      <c r="K5819">
        <v>31</v>
      </c>
      <c r="L5819">
        <v>308</v>
      </c>
      <c r="M5819">
        <v>3</v>
      </c>
      <c r="N5819">
        <v>7</v>
      </c>
      <c r="O5819">
        <v>0.1</v>
      </c>
      <c r="P5819">
        <v>760.58</v>
      </c>
      <c r="Q5819">
        <v>1768.8</v>
      </c>
      <c r="R5819">
        <f>Table1[[#This Row],[OrderQuantity]]*Table1[[#This Row],[UnitPrice]]</f>
        <v>12381.6</v>
      </c>
      <c r="S5819">
        <f>Table1[[#This Row],[OrderQuantity]]*Table1[[#This Row],[UnitCost]]</f>
        <v>5324.06</v>
      </c>
      <c r="T5819">
        <f>Table1[[#This Row],[OrderQuantity]]*Table1[[#This Row],[UnitPrice]]*(1-Table1[[#This Row],[DiscountApplied]]) - (Table1[[#This Row],[OrderQuantity]]*Table1[[#This Row],[UnitCost]])</f>
        <v>5819.38</v>
      </c>
      <c r="U5819">
        <f>DATEDIF(Table1[[#This Row],[ShipDate]],Table1[[#This Row],[DeliveryDate]],"d")</f>
        <v>8</v>
      </c>
      <c r="V5819" t="str">
        <f t="shared" si="181"/>
        <v>Late</v>
      </c>
    </row>
    <row r="5820" spans="2:22" x14ac:dyDescent="0.3">
      <c r="B5820" t="str">
        <f t="shared" si="180"/>
        <v>SO-005919</v>
      </c>
      <c r="C5820" t="s">
        <v>22</v>
      </c>
      <c r="D5820" t="s">
        <v>20</v>
      </c>
      <c r="E5820" s="1">
        <v>43900</v>
      </c>
      <c r="F5820" s="1">
        <v>43942</v>
      </c>
      <c r="G5820" s="1">
        <v>43949</v>
      </c>
      <c r="H5820" s="1">
        <v>43958</v>
      </c>
      <c r="I5820" t="s">
        <v>18</v>
      </c>
      <c r="J5820">
        <v>28</v>
      </c>
      <c r="K5820">
        <v>14</v>
      </c>
      <c r="L5820">
        <v>178</v>
      </c>
      <c r="M5820">
        <v>12</v>
      </c>
      <c r="N5820">
        <v>8</v>
      </c>
      <c r="O5820">
        <v>0.1</v>
      </c>
      <c r="P5820">
        <v>2159.9499999999998</v>
      </c>
      <c r="Q5820">
        <v>3999.9</v>
      </c>
      <c r="R5820">
        <f>Table1[[#This Row],[OrderQuantity]]*Table1[[#This Row],[UnitPrice]]</f>
        <v>31999.200000000001</v>
      </c>
      <c r="S5820">
        <f>Table1[[#This Row],[OrderQuantity]]*Table1[[#This Row],[UnitCost]]</f>
        <v>17279.599999999999</v>
      </c>
      <c r="T5820">
        <f>Table1[[#This Row],[OrderQuantity]]*Table1[[#This Row],[UnitPrice]]*(1-Table1[[#This Row],[DiscountApplied]]) - (Table1[[#This Row],[OrderQuantity]]*Table1[[#This Row],[UnitCost]])</f>
        <v>11519.680000000004</v>
      </c>
      <c r="U5820">
        <f>DATEDIF(Table1[[#This Row],[ShipDate]],Table1[[#This Row],[DeliveryDate]],"d")</f>
        <v>9</v>
      </c>
      <c r="V5820" t="str">
        <f t="shared" si="181"/>
        <v>Late</v>
      </c>
    </row>
    <row r="5821" spans="2:22" x14ac:dyDescent="0.3">
      <c r="B5821" t="str">
        <f t="shared" si="180"/>
        <v>SO-005920</v>
      </c>
      <c r="C5821" t="s">
        <v>22</v>
      </c>
      <c r="D5821" t="s">
        <v>17</v>
      </c>
      <c r="E5821" s="1">
        <v>43900</v>
      </c>
      <c r="F5821" s="1">
        <v>43942</v>
      </c>
      <c r="G5821" s="1">
        <v>43955</v>
      </c>
      <c r="H5821" s="1">
        <v>43965</v>
      </c>
      <c r="I5821" t="s">
        <v>18</v>
      </c>
      <c r="J5821">
        <v>28</v>
      </c>
      <c r="K5821">
        <v>35</v>
      </c>
      <c r="L5821">
        <v>232</v>
      </c>
      <c r="M5821">
        <v>47</v>
      </c>
      <c r="N5821">
        <v>3</v>
      </c>
      <c r="O5821">
        <v>0.08</v>
      </c>
      <c r="P5821">
        <v>2756.38</v>
      </c>
      <c r="Q5821">
        <v>3242.8</v>
      </c>
      <c r="R5821">
        <f>Table1[[#This Row],[OrderQuantity]]*Table1[[#This Row],[UnitPrice]]</f>
        <v>9728.4000000000015</v>
      </c>
      <c r="S5821">
        <f>Table1[[#This Row],[OrderQuantity]]*Table1[[#This Row],[UnitCost]]</f>
        <v>8269.14</v>
      </c>
      <c r="T5821">
        <f>Table1[[#This Row],[OrderQuantity]]*Table1[[#This Row],[UnitPrice]]*(1-Table1[[#This Row],[DiscountApplied]]) - (Table1[[#This Row],[OrderQuantity]]*Table1[[#This Row],[UnitCost]])</f>
        <v>680.98800000000301</v>
      </c>
      <c r="U5821">
        <f>DATEDIF(Table1[[#This Row],[ShipDate]],Table1[[#This Row],[DeliveryDate]],"d")</f>
        <v>10</v>
      </c>
      <c r="V5821" t="str">
        <f t="shared" si="181"/>
        <v>Late</v>
      </c>
    </row>
    <row r="5822" spans="2:22" x14ac:dyDescent="0.3">
      <c r="B5822" t="str">
        <f t="shared" si="180"/>
        <v>SO-005921</v>
      </c>
      <c r="C5822" t="s">
        <v>22</v>
      </c>
      <c r="D5822" t="s">
        <v>17</v>
      </c>
      <c r="E5822" s="1">
        <v>43900</v>
      </c>
      <c r="F5822" s="1">
        <v>43942</v>
      </c>
      <c r="G5822" s="1">
        <v>43961</v>
      </c>
      <c r="H5822" s="1">
        <v>43965</v>
      </c>
      <c r="I5822" t="s">
        <v>18</v>
      </c>
      <c r="J5822">
        <v>26</v>
      </c>
      <c r="K5822">
        <v>20</v>
      </c>
      <c r="L5822">
        <v>229</v>
      </c>
      <c r="M5822">
        <v>38</v>
      </c>
      <c r="N5822">
        <v>6</v>
      </c>
      <c r="O5822">
        <v>0.15</v>
      </c>
      <c r="P5822">
        <v>1796.27</v>
      </c>
      <c r="Q5822">
        <v>2566.1</v>
      </c>
      <c r="R5822">
        <f>Table1[[#This Row],[OrderQuantity]]*Table1[[#This Row],[UnitPrice]]</f>
        <v>15396.599999999999</v>
      </c>
      <c r="S5822">
        <f>Table1[[#This Row],[OrderQuantity]]*Table1[[#This Row],[UnitCost]]</f>
        <v>10777.619999999999</v>
      </c>
      <c r="T5822">
        <f>Table1[[#This Row],[OrderQuantity]]*Table1[[#This Row],[UnitPrice]]*(1-Table1[[#This Row],[DiscountApplied]]) - (Table1[[#This Row],[OrderQuantity]]*Table1[[#This Row],[UnitCost]])</f>
        <v>2309.4899999999998</v>
      </c>
      <c r="U5822">
        <f>DATEDIF(Table1[[#This Row],[ShipDate]],Table1[[#This Row],[DeliveryDate]],"d")</f>
        <v>4</v>
      </c>
      <c r="V5822" t="str">
        <f t="shared" si="181"/>
        <v>On Time</v>
      </c>
    </row>
    <row r="5823" spans="2:22" x14ac:dyDescent="0.3">
      <c r="B5823" t="str">
        <f t="shared" si="180"/>
        <v>SO-005922</v>
      </c>
      <c r="C5823" t="s">
        <v>21</v>
      </c>
      <c r="D5823" t="s">
        <v>20</v>
      </c>
      <c r="E5823" s="1">
        <v>43800</v>
      </c>
      <c r="F5823" s="1">
        <v>43943</v>
      </c>
      <c r="G5823" s="1">
        <v>43963</v>
      </c>
      <c r="H5823" s="1">
        <v>43970</v>
      </c>
      <c r="I5823" t="s">
        <v>18</v>
      </c>
      <c r="J5823">
        <v>25</v>
      </c>
      <c r="K5823">
        <v>40</v>
      </c>
      <c r="L5823">
        <v>103</v>
      </c>
      <c r="M5823">
        <v>21</v>
      </c>
      <c r="N5823">
        <v>5</v>
      </c>
      <c r="O5823">
        <v>0.15</v>
      </c>
      <c r="P5823">
        <v>708.19</v>
      </c>
      <c r="Q5823">
        <v>1011.7</v>
      </c>
      <c r="R5823">
        <f>Table1[[#This Row],[OrderQuantity]]*Table1[[#This Row],[UnitPrice]]</f>
        <v>5058.5</v>
      </c>
      <c r="S5823">
        <f>Table1[[#This Row],[OrderQuantity]]*Table1[[#This Row],[UnitCost]]</f>
        <v>3540.9500000000003</v>
      </c>
      <c r="T5823">
        <f>Table1[[#This Row],[OrderQuantity]]*Table1[[#This Row],[UnitPrice]]*(1-Table1[[#This Row],[DiscountApplied]]) - (Table1[[#This Row],[OrderQuantity]]*Table1[[#This Row],[UnitCost]])</f>
        <v>758.77499999999918</v>
      </c>
      <c r="U5823">
        <f>DATEDIF(Table1[[#This Row],[ShipDate]],Table1[[#This Row],[DeliveryDate]],"d")</f>
        <v>7</v>
      </c>
      <c r="V5823" t="str">
        <f t="shared" si="181"/>
        <v>On Time</v>
      </c>
    </row>
    <row r="5824" spans="2:22" x14ac:dyDescent="0.3">
      <c r="B5824" t="str">
        <f t="shared" si="180"/>
        <v>SO-005923</v>
      </c>
      <c r="C5824" t="s">
        <v>19</v>
      </c>
      <c r="D5824" t="s">
        <v>17</v>
      </c>
      <c r="E5824" s="1">
        <v>43900</v>
      </c>
      <c r="F5824" s="1">
        <v>43943</v>
      </c>
      <c r="G5824" s="1">
        <v>43947</v>
      </c>
      <c r="H5824" s="1">
        <v>43954</v>
      </c>
      <c r="I5824" t="s">
        <v>18</v>
      </c>
      <c r="J5824">
        <v>19</v>
      </c>
      <c r="K5824">
        <v>36</v>
      </c>
      <c r="L5824">
        <v>217</v>
      </c>
      <c r="M5824">
        <v>41</v>
      </c>
      <c r="N5824">
        <v>2</v>
      </c>
      <c r="O5824">
        <v>0.05</v>
      </c>
      <c r="P5824">
        <v>437.18</v>
      </c>
      <c r="Q5824">
        <v>971.5</v>
      </c>
      <c r="R5824">
        <f>Table1[[#This Row],[OrderQuantity]]*Table1[[#This Row],[UnitPrice]]</f>
        <v>1943</v>
      </c>
      <c r="S5824">
        <f>Table1[[#This Row],[OrderQuantity]]*Table1[[#This Row],[UnitCost]]</f>
        <v>874.36</v>
      </c>
      <c r="T5824">
        <f>Table1[[#This Row],[OrderQuantity]]*Table1[[#This Row],[UnitPrice]]*(1-Table1[[#This Row],[DiscountApplied]]) - (Table1[[#This Row],[OrderQuantity]]*Table1[[#This Row],[UnitCost]])</f>
        <v>971.4899999999999</v>
      </c>
      <c r="U5824">
        <f>DATEDIF(Table1[[#This Row],[ShipDate]],Table1[[#This Row],[DeliveryDate]],"d")</f>
        <v>7</v>
      </c>
      <c r="V5824" t="str">
        <f t="shared" si="181"/>
        <v>On Time</v>
      </c>
    </row>
    <row r="5825" spans="2:22" x14ac:dyDescent="0.3">
      <c r="B5825" t="str">
        <f t="shared" si="180"/>
        <v>SO-005924</v>
      </c>
      <c r="C5825" t="s">
        <v>19</v>
      </c>
      <c r="D5825" t="s">
        <v>20</v>
      </c>
      <c r="E5825" s="1">
        <v>43800</v>
      </c>
      <c r="F5825" s="1">
        <v>43943</v>
      </c>
      <c r="G5825" s="1">
        <v>43956</v>
      </c>
      <c r="H5825" s="1">
        <v>43957</v>
      </c>
      <c r="I5825" t="s">
        <v>18</v>
      </c>
      <c r="J5825">
        <v>13</v>
      </c>
      <c r="K5825">
        <v>30</v>
      </c>
      <c r="L5825">
        <v>98</v>
      </c>
      <c r="M5825">
        <v>14</v>
      </c>
      <c r="N5825">
        <v>1</v>
      </c>
      <c r="O5825">
        <v>0.08</v>
      </c>
      <c r="P5825">
        <v>2434.1799999999998</v>
      </c>
      <c r="Q5825">
        <v>5179.1000000000004</v>
      </c>
      <c r="R5825">
        <f>Table1[[#This Row],[OrderQuantity]]*Table1[[#This Row],[UnitPrice]]</f>
        <v>5179.1000000000004</v>
      </c>
      <c r="S5825">
        <f>Table1[[#This Row],[OrderQuantity]]*Table1[[#This Row],[UnitCost]]</f>
        <v>2434.1799999999998</v>
      </c>
      <c r="T5825">
        <f>Table1[[#This Row],[OrderQuantity]]*Table1[[#This Row],[UnitPrice]]*(1-Table1[[#This Row],[DiscountApplied]]) - (Table1[[#This Row],[OrderQuantity]]*Table1[[#This Row],[UnitCost]])</f>
        <v>2330.592000000001</v>
      </c>
      <c r="U5825">
        <f>DATEDIF(Table1[[#This Row],[ShipDate]],Table1[[#This Row],[DeliveryDate]],"d")</f>
        <v>1</v>
      </c>
      <c r="V5825" t="str">
        <f t="shared" si="181"/>
        <v>On Time</v>
      </c>
    </row>
    <row r="5826" spans="2:22" x14ac:dyDescent="0.3">
      <c r="B5826" t="str">
        <f t="shared" ref="B5826:B5889" si="182">"SO-" &amp; TEXT(ROW(B5826)+99,"000000")</f>
        <v>SO-005925</v>
      </c>
      <c r="C5826" t="s">
        <v>16</v>
      </c>
      <c r="D5826" t="s">
        <v>24</v>
      </c>
      <c r="E5826" s="1">
        <v>43800</v>
      </c>
      <c r="F5826" s="1">
        <v>43943</v>
      </c>
      <c r="G5826" s="1">
        <v>43951</v>
      </c>
      <c r="H5826" s="1">
        <v>43957</v>
      </c>
      <c r="I5826" t="s">
        <v>18</v>
      </c>
      <c r="J5826">
        <v>2</v>
      </c>
      <c r="K5826">
        <v>7</v>
      </c>
      <c r="L5826">
        <v>38</v>
      </c>
      <c r="M5826">
        <v>37</v>
      </c>
      <c r="N5826">
        <v>7</v>
      </c>
      <c r="O5826">
        <v>0.08</v>
      </c>
      <c r="P5826">
        <v>742.09</v>
      </c>
      <c r="Q5826">
        <v>1045.2</v>
      </c>
      <c r="R5826">
        <f>Table1[[#This Row],[OrderQuantity]]*Table1[[#This Row],[UnitPrice]]</f>
        <v>7316.4000000000005</v>
      </c>
      <c r="S5826">
        <f>Table1[[#This Row],[OrderQuantity]]*Table1[[#This Row],[UnitCost]]</f>
        <v>5194.63</v>
      </c>
      <c r="T5826">
        <f>Table1[[#This Row],[OrderQuantity]]*Table1[[#This Row],[UnitPrice]]*(1-Table1[[#This Row],[DiscountApplied]]) - (Table1[[#This Row],[OrderQuantity]]*Table1[[#This Row],[UnitCost]])</f>
        <v>1536.4580000000005</v>
      </c>
      <c r="U5826">
        <f>DATEDIF(Table1[[#This Row],[ShipDate]],Table1[[#This Row],[DeliveryDate]],"d")</f>
        <v>6</v>
      </c>
      <c r="V5826" t="str">
        <f t="shared" ref="V5826:V5889" si="183">IF(U5826&gt;7,"Late","On Time")</f>
        <v>On Time</v>
      </c>
    </row>
    <row r="5827" spans="2:22" x14ac:dyDescent="0.3">
      <c r="B5827" t="str">
        <f t="shared" si="182"/>
        <v>SO-005926</v>
      </c>
      <c r="C5827" t="s">
        <v>16</v>
      </c>
      <c r="D5827" t="s">
        <v>25</v>
      </c>
      <c r="E5827" s="1">
        <v>43800</v>
      </c>
      <c r="F5827" s="1">
        <v>43943</v>
      </c>
      <c r="G5827" s="1">
        <v>43966</v>
      </c>
      <c r="H5827" s="1">
        <v>43972</v>
      </c>
      <c r="I5827" t="s">
        <v>18</v>
      </c>
      <c r="J5827">
        <v>7</v>
      </c>
      <c r="K5827">
        <v>24</v>
      </c>
      <c r="L5827">
        <v>342</v>
      </c>
      <c r="M5827">
        <v>6</v>
      </c>
      <c r="N5827">
        <v>4</v>
      </c>
      <c r="O5827">
        <v>0.05</v>
      </c>
      <c r="P5827">
        <v>2747</v>
      </c>
      <c r="Q5827">
        <v>5494</v>
      </c>
      <c r="R5827">
        <f>Table1[[#This Row],[OrderQuantity]]*Table1[[#This Row],[UnitPrice]]</f>
        <v>21976</v>
      </c>
      <c r="S5827">
        <f>Table1[[#This Row],[OrderQuantity]]*Table1[[#This Row],[UnitCost]]</f>
        <v>10988</v>
      </c>
      <c r="T5827">
        <f>Table1[[#This Row],[OrderQuantity]]*Table1[[#This Row],[UnitPrice]]*(1-Table1[[#This Row],[DiscountApplied]]) - (Table1[[#This Row],[OrderQuantity]]*Table1[[#This Row],[UnitCost]])</f>
        <v>9889.2000000000007</v>
      </c>
      <c r="U5827">
        <f>DATEDIF(Table1[[#This Row],[ShipDate]],Table1[[#This Row],[DeliveryDate]],"d")</f>
        <v>6</v>
      </c>
      <c r="V5827" t="str">
        <f t="shared" si="183"/>
        <v>On Time</v>
      </c>
    </row>
    <row r="5828" spans="2:22" x14ac:dyDescent="0.3">
      <c r="B5828" t="str">
        <f t="shared" si="182"/>
        <v>SO-005927</v>
      </c>
      <c r="C5828" t="s">
        <v>19</v>
      </c>
      <c r="D5828" t="s">
        <v>17</v>
      </c>
      <c r="E5828" s="1">
        <v>43800</v>
      </c>
      <c r="F5828" s="1">
        <v>43943</v>
      </c>
      <c r="G5828" s="1">
        <v>43966</v>
      </c>
      <c r="H5828" s="1">
        <v>43974</v>
      </c>
      <c r="I5828" t="s">
        <v>18</v>
      </c>
      <c r="J5828">
        <v>19</v>
      </c>
      <c r="K5828">
        <v>19</v>
      </c>
      <c r="L5828">
        <v>228</v>
      </c>
      <c r="M5828">
        <v>8</v>
      </c>
      <c r="N5828">
        <v>8</v>
      </c>
      <c r="O5828">
        <v>0.08</v>
      </c>
      <c r="P5828">
        <v>161.4</v>
      </c>
      <c r="Q5828">
        <v>221.1</v>
      </c>
      <c r="R5828">
        <f>Table1[[#This Row],[OrderQuantity]]*Table1[[#This Row],[UnitPrice]]</f>
        <v>1768.8</v>
      </c>
      <c r="S5828">
        <f>Table1[[#This Row],[OrderQuantity]]*Table1[[#This Row],[UnitCost]]</f>
        <v>1291.2</v>
      </c>
      <c r="T5828">
        <f>Table1[[#This Row],[OrderQuantity]]*Table1[[#This Row],[UnitPrice]]*(1-Table1[[#This Row],[DiscountApplied]]) - (Table1[[#This Row],[OrderQuantity]]*Table1[[#This Row],[UnitCost]])</f>
        <v>336.096</v>
      </c>
      <c r="U5828">
        <f>DATEDIF(Table1[[#This Row],[ShipDate]],Table1[[#This Row],[DeliveryDate]],"d")</f>
        <v>8</v>
      </c>
      <c r="V5828" t="str">
        <f t="shared" si="183"/>
        <v>Late</v>
      </c>
    </row>
    <row r="5829" spans="2:22" x14ac:dyDescent="0.3">
      <c r="B5829" t="str">
        <f t="shared" si="182"/>
        <v>SO-005928</v>
      </c>
      <c r="C5829" t="s">
        <v>19</v>
      </c>
      <c r="D5829" t="s">
        <v>20</v>
      </c>
      <c r="E5829" s="1">
        <v>43900</v>
      </c>
      <c r="F5829" s="1">
        <v>43943</v>
      </c>
      <c r="G5829" s="1">
        <v>43955</v>
      </c>
      <c r="H5829" s="1">
        <v>43963</v>
      </c>
      <c r="I5829" t="s">
        <v>18</v>
      </c>
      <c r="J5829">
        <v>13</v>
      </c>
      <c r="K5829">
        <v>38</v>
      </c>
      <c r="L5829">
        <v>174</v>
      </c>
      <c r="M5829">
        <v>24</v>
      </c>
      <c r="N5829">
        <v>3</v>
      </c>
      <c r="O5829">
        <v>0.4</v>
      </c>
      <c r="P5829">
        <v>2421.7800000000002</v>
      </c>
      <c r="Q5829">
        <v>3906.1</v>
      </c>
      <c r="R5829">
        <f>Table1[[#This Row],[OrderQuantity]]*Table1[[#This Row],[UnitPrice]]</f>
        <v>11718.3</v>
      </c>
      <c r="S5829">
        <f>Table1[[#This Row],[OrderQuantity]]*Table1[[#This Row],[UnitCost]]</f>
        <v>7265.34</v>
      </c>
      <c r="T5829">
        <f>Table1[[#This Row],[OrderQuantity]]*Table1[[#This Row],[UnitPrice]]*(1-Table1[[#This Row],[DiscountApplied]]) - (Table1[[#This Row],[OrderQuantity]]*Table1[[#This Row],[UnitCost]])</f>
        <v>-234.36000000000058</v>
      </c>
      <c r="U5829">
        <f>DATEDIF(Table1[[#This Row],[ShipDate]],Table1[[#This Row],[DeliveryDate]],"d")</f>
        <v>8</v>
      </c>
      <c r="V5829" t="str">
        <f t="shared" si="183"/>
        <v>Late</v>
      </c>
    </row>
    <row r="5830" spans="2:22" x14ac:dyDescent="0.3">
      <c r="B5830" t="str">
        <f t="shared" si="182"/>
        <v>SO-005929</v>
      </c>
      <c r="C5830" t="s">
        <v>16</v>
      </c>
      <c r="D5830" t="s">
        <v>23</v>
      </c>
      <c r="E5830" s="1">
        <v>43800</v>
      </c>
      <c r="F5830" s="1">
        <v>43943</v>
      </c>
      <c r="G5830" s="1">
        <v>43968</v>
      </c>
      <c r="H5830" s="1">
        <v>43978</v>
      </c>
      <c r="I5830" t="s">
        <v>18</v>
      </c>
      <c r="J5830">
        <v>7</v>
      </c>
      <c r="K5830">
        <v>25</v>
      </c>
      <c r="L5830">
        <v>303</v>
      </c>
      <c r="M5830">
        <v>46</v>
      </c>
      <c r="N5830">
        <v>1</v>
      </c>
      <c r="O5830">
        <v>0.08</v>
      </c>
      <c r="P5830">
        <v>130.25</v>
      </c>
      <c r="Q5830">
        <v>241.2</v>
      </c>
      <c r="R5830">
        <f>Table1[[#This Row],[OrderQuantity]]*Table1[[#This Row],[UnitPrice]]</f>
        <v>241.2</v>
      </c>
      <c r="S5830">
        <f>Table1[[#This Row],[OrderQuantity]]*Table1[[#This Row],[UnitCost]]</f>
        <v>130.25</v>
      </c>
      <c r="T5830">
        <f>Table1[[#This Row],[OrderQuantity]]*Table1[[#This Row],[UnitPrice]]*(1-Table1[[#This Row],[DiscountApplied]]) - (Table1[[#This Row],[OrderQuantity]]*Table1[[#This Row],[UnitCost]])</f>
        <v>91.653999999999996</v>
      </c>
      <c r="U5830">
        <f>DATEDIF(Table1[[#This Row],[ShipDate]],Table1[[#This Row],[DeliveryDate]],"d")</f>
        <v>10</v>
      </c>
      <c r="V5830" t="str">
        <f t="shared" si="183"/>
        <v>Late</v>
      </c>
    </row>
    <row r="5831" spans="2:22" x14ac:dyDescent="0.3">
      <c r="B5831" t="str">
        <f t="shared" si="182"/>
        <v>SO-005930</v>
      </c>
      <c r="C5831" t="s">
        <v>16</v>
      </c>
      <c r="D5831" t="s">
        <v>25</v>
      </c>
      <c r="E5831" s="1">
        <v>43800</v>
      </c>
      <c r="F5831" s="1">
        <v>43944</v>
      </c>
      <c r="G5831" s="1">
        <v>43948</v>
      </c>
      <c r="H5831" s="1">
        <v>43957</v>
      </c>
      <c r="I5831" t="s">
        <v>18</v>
      </c>
      <c r="J5831">
        <v>6</v>
      </c>
      <c r="K5831">
        <v>7</v>
      </c>
      <c r="L5831">
        <v>361</v>
      </c>
      <c r="M5831">
        <v>17</v>
      </c>
      <c r="N5831">
        <v>2</v>
      </c>
      <c r="O5831">
        <v>0.1</v>
      </c>
      <c r="P5831">
        <v>871.87</v>
      </c>
      <c r="Q5831">
        <v>1132.3</v>
      </c>
      <c r="R5831">
        <f>Table1[[#This Row],[OrderQuantity]]*Table1[[#This Row],[UnitPrice]]</f>
        <v>2264.6</v>
      </c>
      <c r="S5831">
        <f>Table1[[#This Row],[OrderQuantity]]*Table1[[#This Row],[UnitCost]]</f>
        <v>1743.74</v>
      </c>
      <c r="T5831">
        <f>Table1[[#This Row],[OrderQuantity]]*Table1[[#This Row],[UnitPrice]]*(1-Table1[[#This Row],[DiscountApplied]]) - (Table1[[#This Row],[OrderQuantity]]*Table1[[#This Row],[UnitCost]])</f>
        <v>294.39999999999986</v>
      </c>
      <c r="U5831">
        <f>DATEDIF(Table1[[#This Row],[ShipDate]],Table1[[#This Row],[DeliveryDate]],"d")</f>
        <v>9</v>
      </c>
      <c r="V5831" t="str">
        <f t="shared" si="183"/>
        <v>Late</v>
      </c>
    </row>
    <row r="5832" spans="2:22" x14ac:dyDescent="0.3">
      <c r="B5832" t="str">
        <f t="shared" si="182"/>
        <v>SO-005931</v>
      </c>
      <c r="C5832" t="s">
        <v>16</v>
      </c>
      <c r="D5832" t="s">
        <v>24</v>
      </c>
      <c r="E5832" s="1">
        <v>43900</v>
      </c>
      <c r="F5832" s="1">
        <v>43944</v>
      </c>
      <c r="G5832" s="1">
        <v>43946</v>
      </c>
      <c r="H5832" s="1">
        <v>43952</v>
      </c>
      <c r="I5832" t="s">
        <v>18</v>
      </c>
      <c r="J5832">
        <v>11</v>
      </c>
      <c r="K5832">
        <v>17</v>
      </c>
      <c r="L5832">
        <v>22</v>
      </c>
      <c r="M5832">
        <v>14</v>
      </c>
      <c r="N5832">
        <v>4</v>
      </c>
      <c r="O5832">
        <v>0.2</v>
      </c>
      <c r="P5832">
        <v>933.98</v>
      </c>
      <c r="Q5832">
        <v>1139</v>
      </c>
      <c r="R5832">
        <f>Table1[[#This Row],[OrderQuantity]]*Table1[[#This Row],[UnitPrice]]</f>
        <v>4556</v>
      </c>
      <c r="S5832">
        <f>Table1[[#This Row],[OrderQuantity]]*Table1[[#This Row],[UnitCost]]</f>
        <v>3735.92</v>
      </c>
      <c r="T5832">
        <f>Table1[[#This Row],[OrderQuantity]]*Table1[[#This Row],[UnitPrice]]*(1-Table1[[#This Row],[DiscountApplied]]) - (Table1[[#This Row],[OrderQuantity]]*Table1[[#This Row],[UnitCost]])</f>
        <v>-91.119999999999891</v>
      </c>
      <c r="U5832">
        <f>DATEDIF(Table1[[#This Row],[ShipDate]],Table1[[#This Row],[DeliveryDate]],"d")</f>
        <v>6</v>
      </c>
      <c r="V5832" t="str">
        <f t="shared" si="183"/>
        <v>On Time</v>
      </c>
    </row>
    <row r="5833" spans="2:22" x14ac:dyDescent="0.3">
      <c r="B5833" t="str">
        <f t="shared" si="182"/>
        <v>SO-005932</v>
      </c>
      <c r="C5833" t="s">
        <v>21</v>
      </c>
      <c r="D5833" t="s">
        <v>17</v>
      </c>
      <c r="E5833" s="1">
        <v>43800</v>
      </c>
      <c r="F5833" s="1">
        <v>43944</v>
      </c>
      <c r="G5833" s="1">
        <v>43967</v>
      </c>
      <c r="H5833" s="1">
        <v>43969</v>
      </c>
      <c r="I5833" t="s">
        <v>18</v>
      </c>
      <c r="J5833">
        <v>25</v>
      </c>
      <c r="K5833">
        <v>12</v>
      </c>
      <c r="L5833">
        <v>231</v>
      </c>
      <c r="M5833">
        <v>42</v>
      </c>
      <c r="N5833">
        <v>4</v>
      </c>
      <c r="O5833">
        <v>0.2</v>
      </c>
      <c r="P5833">
        <v>3616.59</v>
      </c>
      <c r="Q5833">
        <v>6344.9</v>
      </c>
      <c r="R5833">
        <f>Table1[[#This Row],[OrderQuantity]]*Table1[[#This Row],[UnitPrice]]</f>
        <v>25379.599999999999</v>
      </c>
      <c r="S5833">
        <f>Table1[[#This Row],[OrderQuantity]]*Table1[[#This Row],[UnitCost]]</f>
        <v>14466.36</v>
      </c>
      <c r="T5833">
        <f>Table1[[#This Row],[OrderQuantity]]*Table1[[#This Row],[UnitPrice]]*(1-Table1[[#This Row],[DiscountApplied]]) - (Table1[[#This Row],[OrderQuantity]]*Table1[[#This Row],[UnitCost]])</f>
        <v>5837.32</v>
      </c>
      <c r="U5833">
        <f>DATEDIF(Table1[[#This Row],[ShipDate]],Table1[[#This Row],[DeliveryDate]],"d")</f>
        <v>2</v>
      </c>
      <c r="V5833" t="str">
        <f t="shared" si="183"/>
        <v>On Time</v>
      </c>
    </row>
    <row r="5834" spans="2:22" x14ac:dyDescent="0.3">
      <c r="B5834" t="str">
        <f t="shared" si="182"/>
        <v>SO-005933</v>
      </c>
      <c r="C5834" t="s">
        <v>21</v>
      </c>
      <c r="D5834" t="s">
        <v>26</v>
      </c>
      <c r="E5834" s="1">
        <v>43900</v>
      </c>
      <c r="F5834" s="1">
        <v>43944</v>
      </c>
      <c r="G5834" s="1">
        <v>43951</v>
      </c>
      <c r="H5834" s="1">
        <v>43955</v>
      </c>
      <c r="I5834" t="s">
        <v>18</v>
      </c>
      <c r="J5834">
        <v>22</v>
      </c>
      <c r="K5834">
        <v>15</v>
      </c>
      <c r="L5834">
        <v>84</v>
      </c>
      <c r="M5834">
        <v>41</v>
      </c>
      <c r="N5834">
        <v>5</v>
      </c>
      <c r="O5834">
        <v>0.05</v>
      </c>
      <c r="P5834">
        <v>680.05</v>
      </c>
      <c r="Q5834">
        <v>971.5</v>
      </c>
      <c r="R5834">
        <f>Table1[[#This Row],[OrderQuantity]]*Table1[[#This Row],[UnitPrice]]</f>
        <v>4857.5</v>
      </c>
      <c r="S5834">
        <f>Table1[[#This Row],[OrderQuantity]]*Table1[[#This Row],[UnitCost]]</f>
        <v>3400.25</v>
      </c>
      <c r="T5834">
        <f>Table1[[#This Row],[OrderQuantity]]*Table1[[#This Row],[UnitPrice]]*(1-Table1[[#This Row],[DiscountApplied]]) - (Table1[[#This Row],[OrderQuantity]]*Table1[[#This Row],[UnitCost]])</f>
        <v>1214.375</v>
      </c>
      <c r="U5834">
        <f>DATEDIF(Table1[[#This Row],[ShipDate]],Table1[[#This Row],[DeliveryDate]],"d")</f>
        <v>4</v>
      </c>
      <c r="V5834" t="str">
        <f t="shared" si="183"/>
        <v>On Time</v>
      </c>
    </row>
    <row r="5835" spans="2:22" x14ac:dyDescent="0.3">
      <c r="B5835" t="str">
        <f t="shared" si="182"/>
        <v>SO-005934</v>
      </c>
      <c r="C5835" t="s">
        <v>19</v>
      </c>
      <c r="D5835" t="s">
        <v>20</v>
      </c>
      <c r="E5835" s="1">
        <v>43900</v>
      </c>
      <c r="F5835" s="1">
        <v>43944</v>
      </c>
      <c r="G5835" s="1">
        <v>43948</v>
      </c>
      <c r="H5835" s="1">
        <v>43956</v>
      </c>
      <c r="I5835" t="s">
        <v>18</v>
      </c>
      <c r="J5835">
        <v>16</v>
      </c>
      <c r="K5835">
        <v>11</v>
      </c>
      <c r="L5835">
        <v>160</v>
      </c>
      <c r="M5835">
        <v>33</v>
      </c>
      <c r="N5835">
        <v>1</v>
      </c>
      <c r="O5835">
        <v>0.1</v>
      </c>
      <c r="P5835">
        <v>1585.02</v>
      </c>
      <c r="Q5835">
        <v>3865.9</v>
      </c>
      <c r="R5835">
        <f>Table1[[#This Row],[OrderQuantity]]*Table1[[#This Row],[UnitPrice]]</f>
        <v>3865.9</v>
      </c>
      <c r="S5835">
        <f>Table1[[#This Row],[OrderQuantity]]*Table1[[#This Row],[UnitCost]]</f>
        <v>1585.02</v>
      </c>
      <c r="T5835">
        <f>Table1[[#This Row],[OrderQuantity]]*Table1[[#This Row],[UnitPrice]]*(1-Table1[[#This Row],[DiscountApplied]]) - (Table1[[#This Row],[OrderQuantity]]*Table1[[#This Row],[UnitCost]])</f>
        <v>1894.29</v>
      </c>
      <c r="U5835">
        <f>DATEDIF(Table1[[#This Row],[ShipDate]],Table1[[#This Row],[DeliveryDate]],"d")</f>
        <v>8</v>
      </c>
      <c r="V5835" t="str">
        <f t="shared" si="183"/>
        <v>Late</v>
      </c>
    </row>
    <row r="5836" spans="2:22" x14ac:dyDescent="0.3">
      <c r="B5836" t="str">
        <f t="shared" si="182"/>
        <v>SO-005935</v>
      </c>
      <c r="C5836" t="s">
        <v>19</v>
      </c>
      <c r="D5836" t="s">
        <v>25</v>
      </c>
      <c r="E5836" s="1">
        <v>43800</v>
      </c>
      <c r="F5836" s="1">
        <v>43944</v>
      </c>
      <c r="G5836" s="1">
        <v>43952</v>
      </c>
      <c r="H5836" s="1">
        <v>43960</v>
      </c>
      <c r="I5836" t="s">
        <v>18</v>
      </c>
      <c r="J5836">
        <v>20</v>
      </c>
      <c r="K5836">
        <v>47</v>
      </c>
      <c r="L5836">
        <v>357</v>
      </c>
      <c r="M5836">
        <v>19</v>
      </c>
      <c r="N5836">
        <v>4</v>
      </c>
      <c r="O5836">
        <v>0.08</v>
      </c>
      <c r="P5836">
        <v>184.92</v>
      </c>
      <c r="Q5836">
        <v>268</v>
      </c>
      <c r="R5836">
        <f>Table1[[#This Row],[OrderQuantity]]*Table1[[#This Row],[UnitPrice]]</f>
        <v>1072</v>
      </c>
      <c r="S5836">
        <f>Table1[[#This Row],[OrderQuantity]]*Table1[[#This Row],[UnitCost]]</f>
        <v>739.68</v>
      </c>
      <c r="T5836">
        <f>Table1[[#This Row],[OrderQuantity]]*Table1[[#This Row],[UnitPrice]]*(1-Table1[[#This Row],[DiscountApplied]]) - (Table1[[#This Row],[OrderQuantity]]*Table1[[#This Row],[UnitCost]])</f>
        <v>246.56000000000006</v>
      </c>
      <c r="U5836">
        <f>DATEDIF(Table1[[#This Row],[ShipDate]],Table1[[#This Row],[DeliveryDate]],"d")</f>
        <v>8</v>
      </c>
      <c r="V5836" t="str">
        <f t="shared" si="183"/>
        <v>Late</v>
      </c>
    </row>
    <row r="5837" spans="2:22" x14ac:dyDescent="0.3">
      <c r="B5837" t="str">
        <f t="shared" si="182"/>
        <v>SO-005936</v>
      </c>
      <c r="C5837" t="s">
        <v>22</v>
      </c>
      <c r="D5837" t="s">
        <v>20</v>
      </c>
      <c r="E5837" s="1">
        <v>43800</v>
      </c>
      <c r="F5837" s="1">
        <v>43944</v>
      </c>
      <c r="G5837" s="1">
        <v>43968</v>
      </c>
      <c r="H5837" s="1">
        <v>43972</v>
      </c>
      <c r="I5837" t="s">
        <v>18</v>
      </c>
      <c r="J5837">
        <v>28</v>
      </c>
      <c r="K5837">
        <v>14</v>
      </c>
      <c r="L5837">
        <v>117</v>
      </c>
      <c r="M5837">
        <v>20</v>
      </c>
      <c r="N5837">
        <v>5</v>
      </c>
      <c r="O5837">
        <v>0.15</v>
      </c>
      <c r="P5837">
        <v>599.58000000000004</v>
      </c>
      <c r="Q5837">
        <v>1051.9000000000001</v>
      </c>
      <c r="R5837">
        <f>Table1[[#This Row],[OrderQuantity]]*Table1[[#This Row],[UnitPrice]]</f>
        <v>5259.5</v>
      </c>
      <c r="S5837">
        <f>Table1[[#This Row],[OrderQuantity]]*Table1[[#This Row],[UnitCost]]</f>
        <v>2997.9</v>
      </c>
      <c r="T5837">
        <f>Table1[[#This Row],[OrderQuantity]]*Table1[[#This Row],[UnitPrice]]*(1-Table1[[#This Row],[DiscountApplied]]) - (Table1[[#This Row],[OrderQuantity]]*Table1[[#This Row],[UnitCost]])</f>
        <v>1472.6749999999997</v>
      </c>
      <c r="U5837">
        <f>DATEDIF(Table1[[#This Row],[ShipDate]],Table1[[#This Row],[DeliveryDate]],"d")</f>
        <v>4</v>
      </c>
      <c r="V5837" t="str">
        <f t="shared" si="183"/>
        <v>On Time</v>
      </c>
    </row>
    <row r="5838" spans="2:22" x14ac:dyDescent="0.3">
      <c r="B5838" t="str">
        <f t="shared" si="182"/>
        <v>SO-005937</v>
      </c>
      <c r="C5838" t="s">
        <v>19</v>
      </c>
      <c r="D5838" t="s">
        <v>24</v>
      </c>
      <c r="E5838" s="1">
        <v>43800</v>
      </c>
      <c r="F5838" s="1">
        <v>43944</v>
      </c>
      <c r="G5838" s="1">
        <v>43954</v>
      </c>
      <c r="H5838" s="1">
        <v>43964</v>
      </c>
      <c r="I5838" t="s">
        <v>18</v>
      </c>
      <c r="J5838">
        <v>16</v>
      </c>
      <c r="K5838">
        <v>48</v>
      </c>
      <c r="L5838">
        <v>38</v>
      </c>
      <c r="M5838">
        <v>45</v>
      </c>
      <c r="N5838">
        <v>7</v>
      </c>
      <c r="O5838">
        <v>0.1</v>
      </c>
      <c r="P5838">
        <v>561.05999999999995</v>
      </c>
      <c r="Q5838">
        <v>1058.5999999999999</v>
      </c>
      <c r="R5838">
        <f>Table1[[#This Row],[OrderQuantity]]*Table1[[#This Row],[UnitPrice]]</f>
        <v>7410.1999999999989</v>
      </c>
      <c r="S5838">
        <f>Table1[[#This Row],[OrderQuantity]]*Table1[[#This Row],[UnitCost]]</f>
        <v>3927.4199999999996</v>
      </c>
      <c r="T5838">
        <f>Table1[[#This Row],[OrderQuantity]]*Table1[[#This Row],[UnitPrice]]*(1-Table1[[#This Row],[DiscountApplied]]) - (Table1[[#This Row],[OrderQuantity]]*Table1[[#This Row],[UnitCost]])</f>
        <v>2741.7599999999998</v>
      </c>
      <c r="U5838">
        <f>DATEDIF(Table1[[#This Row],[ShipDate]],Table1[[#This Row],[DeliveryDate]],"d")</f>
        <v>10</v>
      </c>
      <c r="V5838" t="str">
        <f t="shared" si="183"/>
        <v>Late</v>
      </c>
    </row>
    <row r="5839" spans="2:22" x14ac:dyDescent="0.3">
      <c r="B5839" t="str">
        <f t="shared" si="182"/>
        <v>SO-005938</v>
      </c>
      <c r="C5839" t="s">
        <v>16</v>
      </c>
      <c r="D5839" t="s">
        <v>26</v>
      </c>
      <c r="E5839" s="1">
        <v>43800</v>
      </c>
      <c r="F5839" s="1">
        <v>43944</v>
      </c>
      <c r="G5839" s="1">
        <v>43970</v>
      </c>
      <c r="H5839" s="1">
        <v>43972</v>
      </c>
      <c r="I5839" t="s">
        <v>18</v>
      </c>
      <c r="J5839">
        <v>2</v>
      </c>
      <c r="K5839">
        <v>12</v>
      </c>
      <c r="L5839">
        <v>83</v>
      </c>
      <c r="M5839">
        <v>37</v>
      </c>
      <c r="N5839">
        <v>2</v>
      </c>
      <c r="O5839">
        <v>0.05</v>
      </c>
      <c r="P5839">
        <v>584.30999999999995</v>
      </c>
      <c r="Q5839">
        <v>1025.0999999999999</v>
      </c>
      <c r="R5839">
        <f>Table1[[#This Row],[OrderQuantity]]*Table1[[#This Row],[UnitPrice]]</f>
        <v>2050.1999999999998</v>
      </c>
      <c r="S5839">
        <f>Table1[[#This Row],[OrderQuantity]]*Table1[[#This Row],[UnitCost]]</f>
        <v>1168.6199999999999</v>
      </c>
      <c r="T5839">
        <f>Table1[[#This Row],[OrderQuantity]]*Table1[[#This Row],[UnitPrice]]*(1-Table1[[#This Row],[DiscountApplied]]) - (Table1[[#This Row],[OrderQuantity]]*Table1[[#This Row],[UnitCost]])</f>
        <v>779.06999999999994</v>
      </c>
      <c r="U5839">
        <f>DATEDIF(Table1[[#This Row],[ShipDate]],Table1[[#This Row],[DeliveryDate]],"d")</f>
        <v>2</v>
      </c>
      <c r="V5839" t="str">
        <f t="shared" si="183"/>
        <v>On Time</v>
      </c>
    </row>
    <row r="5840" spans="2:22" x14ac:dyDescent="0.3">
      <c r="B5840" t="str">
        <f t="shared" si="182"/>
        <v>SO-005939</v>
      </c>
      <c r="C5840" t="s">
        <v>19</v>
      </c>
      <c r="D5840" t="s">
        <v>17</v>
      </c>
      <c r="E5840" s="1">
        <v>43900</v>
      </c>
      <c r="F5840" s="1">
        <v>43944</v>
      </c>
      <c r="G5840" s="1">
        <v>43968</v>
      </c>
      <c r="H5840" s="1">
        <v>43974</v>
      </c>
      <c r="I5840" t="s">
        <v>18</v>
      </c>
      <c r="J5840">
        <v>20</v>
      </c>
      <c r="K5840">
        <v>3</v>
      </c>
      <c r="L5840">
        <v>225</v>
      </c>
      <c r="M5840">
        <v>17</v>
      </c>
      <c r="N5840">
        <v>7</v>
      </c>
      <c r="O5840">
        <v>0.08</v>
      </c>
      <c r="P5840">
        <v>115.78</v>
      </c>
      <c r="Q5840">
        <v>241.2</v>
      </c>
      <c r="R5840">
        <f>Table1[[#This Row],[OrderQuantity]]*Table1[[#This Row],[UnitPrice]]</f>
        <v>1688.3999999999999</v>
      </c>
      <c r="S5840">
        <f>Table1[[#This Row],[OrderQuantity]]*Table1[[#This Row],[UnitCost]]</f>
        <v>810.46</v>
      </c>
      <c r="T5840">
        <f>Table1[[#This Row],[OrderQuantity]]*Table1[[#This Row],[UnitPrice]]*(1-Table1[[#This Row],[DiscountApplied]]) - (Table1[[#This Row],[OrderQuantity]]*Table1[[#This Row],[UnitCost]])</f>
        <v>742.86799999999994</v>
      </c>
      <c r="U5840">
        <f>DATEDIF(Table1[[#This Row],[ShipDate]],Table1[[#This Row],[DeliveryDate]],"d")</f>
        <v>6</v>
      </c>
      <c r="V5840" t="str">
        <f t="shared" si="183"/>
        <v>On Time</v>
      </c>
    </row>
    <row r="5841" spans="2:22" x14ac:dyDescent="0.3">
      <c r="B5841" t="str">
        <f t="shared" si="182"/>
        <v>SO-005940</v>
      </c>
      <c r="C5841" t="s">
        <v>19</v>
      </c>
      <c r="D5841" t="s">
        <v>17</v>
      </c>
      <c r="E5841" s="1">
        <v>43800</v>
      </c>
      <c r="F5841" s="1">
        <v>43944</v>
      </c>
      <c r="G5841" s="1">
        <v>43967</v>
      </c>
      <c r="H5841" s="1">
        <v>43976</v>
      </c>
      <c r="I5841" t="s">
        <v>18</v>
      </c>
      <c r="J5841">
        <v>17</v>
      </c>
      <c r="K5841">
        <v>29</v>
      </c>
      <c r="L5841">
        <v>227</v>
      </c>
      <c r="M5841">
        <v>7</v>
      </c>
      <c r="N5841">
        <v>1</v>
      </c>
      <c r="O5841">
        <v>0.08</v>
      </c>
      <c r="P5841">
        <v>2814.8</v>
      </c>
      <c r="Q5841">
        <v>5212.6000000000004</v>
      </c>
      <c r="R5841">
        <f>Table1[[#This Row],[OrderQuantity]]*Table1[[#This Row],[UnitPrice]]</f>
        <v>5212.6000000000004</v>
      </c>
      <c r="S5841">
        <f>Table1[[#This Row],[OrderQuantity]]*Table1[[#This Row],[UnitCost]]</f>
        <v>2814.8</v>
      </c>
      <c r="T5841">
        <f>Table1[[#This Row],[OrderQuantity]]*Table1[[#This Row],[UnitPrice]]*(1-Table1[[#This Row],[DiscountApplied]]) - (Table1[[#This Row],[OrderQuantity]]*Table1[[#This Row],[UnitCost]])</f>
        <v>1980.7920000000004</v>
      </c>
      <c r="U5841">
        <f>DATEDIF(Table1[[#This Row],[ShipDate]],Table1[[#This Row],[DeliveryDate]],"d")</f>
        <v>9</v>
      </c>
      <c r="V5841" t="str">
        <f t="shared" si="183"/>
        <v>Late</v>
      </c>
    </row>
    <row r="5842" spans="2:22" x14ac:dyDescent="0.3">
      <c r="B5842" t="str">
        <f t="shared" si="182"/>
        <v>SO-005941</v>
      </c>
      <c r="C5842" t="s">
        <v>16</v>
      </c>
      <c r="D5842" t="s">
        <v>23</v>
      </c>
      <c r="E5842" s="1">
        <v>43800</v>
      </c>
      <c r="F5842" s="1">
        <v>43944</v>
      </c>
      <c r="G5842" s="1">
        <v>43964</v>
      </c>
      <c r="H5842" s="1">
        <v>43971</v>
      </c>
      <c r="I5842" t="s">
        <v>18</v>
      </c>
      <c r="J5842">
        <v>1</v>
      </c>
      <c r="K5842">
        <v>17</v>
      </c>
      <c r="L5842">
        <v>292</v>
      </c>
      <c r="M5842">
        <v>14</v>
      </c>
      <c r="N5842">
        <v>5</v>
      </c>
      <c r="O5842">
        <v>0.08</v>
      </c>
      <c r="P5842">
        <v>952.07</v>
      </c>
      <c r="Q5842">
        <v>1943</v>
      </c>
      <c r="R5842">
        <f>Table1[[#This Row],[OrderQuantity]]*Table1[[#This Row],[UnitPrice]]</f>
        <v>9715</v>
      </c>
      <c r="S5842">
        <f>Table1[[#This Row],[OrderQuantity]]*Table1[[#This Row],[UnitCost]]</f>
        <v>4760.3500000000004</v>
      </c>
      <c r="T5842">
        <f>Table1[[#This Row],[OrderQuantity]]*Table1[[#This Row],[UnitPrice]]*(1-Table1[[#This Row],[DiscountApplied]]) - (Table1[[#This Row],[OrderQuantity]]*Table1[[#This Row],[UnitCost]])</f>
        <v>4177.4500000000007</v>
      </c>
      <c r="U5842">
        <f>DATEDIF(Table1[[#This Row],[ShipDate]],Table1[[#This Row],[DeliveryDate]],"d")</f>
        <v>7</v>
      </c>
      <c r="V5842" t="str">
        <f t="shared" si="183"/>
        <v>On Time</v>
      </c>
    </row>
    <row r="5843" spans="2:22" x14ac:dyDescent="0.3">
      <c r="B5843" t="str">
        <f t="shared" si="182"/>
        <v>SO-005942</v>
      </c>
      <c r="C5843" t="s">
        <v>16</v>
      </c>
      <c r="D5843" t="s">
        <v>17</v>
      </c>
      <c r="E5843" s="1">
        <v>43800</v>
      </c>
      <c r="F5843" s="1">
        <v>43944</v>
      </c>
      <c r="G5843" s="1">
        <v>43946</v>
      </c>
      <c r="H5843" s="1">
        <v>43954</v>
      </c>
      <c r="I5843" t="s">
        <v>18</v>
      </c>
      <c r="J5843">
        <v>3</v>
      </c>
      <c r="K5843">
        <v>24</v>
      </c>
      <c r="L5843">
        <v>230</v>
      </c>
      <c r="M5843">
        <v>24</v>
      </c>
      <c r="N5843">
        <v>5</v>
      </c>
      <c r="O5843">
        <v>0.08</v>
      </c>
      <c r="P5843">
        <v>4599.62</v>
      </c>
      <c r="Q5843">
        <v>5822.3</v>
      </c>
      <c r="R5843">
        <f>Table1[[#This Row],[OrderQuantity]]*Table1[[#This Row],[UnitPrice]]</f>
        <v>29111.5</v>
      </c>
      <c r="S5843">
        <f>Table1[[#This Row],[OrderQuantity]]*Table1[[#This Row],[UnitCost]]</f>
        <v>22998.1</v>
      </c>
      <c r="T5843">
        <f>Table1[[#This Row],[OrderQuantity]]*Table1[[#This Row],[UnitPrice]]*(1-Table1[[#This Row],[DiscountApplied]]) - (Table1[[#This Row],[OrderQuantity]]*Table1[[#This Row],[UnitCost]])</f>
        <v>3784.4800000000032</v>
      </c>
      <c r="U5843">
        <f>DATEDIF(Table1[[#This Row],[ShipDate]],Table1[[#This Row],[DeliveryDate]],"d")</f>
        <v>8</v>
      </c>
      <c r="V5843" t="str">
        <f t="shared" si="183"/>
        <v>Late</v>
      </c>
    </row>
    <row r="5844" spans="2:22" x14ac:dyDescent="0.3">
      <c r="B5844" t="str">
        <f t="shared" si="182"/>
        <v>SO-005943</v>
      </c>
      <c r="C5844" t="s">
        <v>19</v>
      </c>
      <c r="D5844" t="s">
        <v>26</v>
      </c>
      <c r="E5844" s="1">
        <v>43800</v>
      </c>
      <c r="F5844" s="1">
        <v>43944</v>
      </c>
      <c r="G5844" s="1">
        <v>43948</v>
      </c>
      <c r="H5844" s="1">
        <v>43950</v>
      </c>
      <c r="I5844" t="s">
        <v>18</v>
      </c>
      <c r="J5844">
        <v>16</v>
      </c>
      <c r="K5844">
        <v>24</v>
      </c>
      <c r="L5844">
        <v>84</v>
      </c>
      <c r="M5844">
        <v>17</v>
      </c>
      <c r="N5844">
        <v>8</v>
      </c>
      <c r="O5844">
        <v>0.08</v>
      </c>
      <c r="P5844">
        <v>383.24</v>
      </c>
      <c r="Q5844">
        <v>696.8</v>
      </c>
      <c r="R5844">
        <f>Table1[[#This Row],[OrderQuantity]]*Table1[[#This Row],[UnitPrice]]</f>
        <v>5574.4</v>
      </c>
      <c r="S5844">
        <f>Table1[[#This Row],[OrderQuantity]]*Table1[[#This Row],[UnitCost]]</f>
        <v>3065.92</v>
      </c>
      <c r="T5844">
        <f>Table1[[#This Row],[OrderQuantity]]*Table1[[#This Row],[UnitPrice]]*(1-Table1[[#This Row],[DiscountApplied]]) - (Table1[[#This Row],[OrderQuantity]]*Table1[[#This Row],[UnitCost]])</f>
        <v>2062.5280000000002</v>
      </c>
      <c r="U5844">
        <f>DATEDIF(Table1[[#This Row],[ShipDate]],Table1[[#This Row],[DeliveryDate]],"d")</f>
        <v>2</v>
      </c>
      <c r="V5844" t="str">
        <f t="shared" si="183"/>
        <v>On Time</v>
      </c>
    </row>
    <row r="5845" spans="2:22" x14ac:dyDescent="0.3">
      <c r="B5845" t="str">
        <f t="shared" si="182"/>
        <v>SO-005944</v>
      </c>
      <c r="C5845" t="s">
        <v>16</v>
      </c>
      <c r="D5845" t="s">
        <v>17</v>
      </c>
      <c r="E5845" s="1">
        <v>43800</v>
      </c>
      <c r="F5845" s="1">
        <v>43945</v>
      </c>
      <c r="G5845" s="1">
        <v>43953</v>
      </c>
      <c r="H5845" s="1">
        <v>43959</v>
      </c>
      <c r="I5845" t="s">
        <v>18</v>
      </c>
      <c r="J5845">
        <v>10</v>
      </c>
      <c r="K5845">
        <v>3</v>
      </c>
      <c r="L5845">
        <v>218</v>
      </c>
      <c r="M5845">
        <v>47</v>
      </c>
      <c r="N5845">
        <v>7</v>
      </c>
      <c r="O5845">
        <v>0.05</v>
      </c>
      <c r="P5845">
        <v>2076.46</v>
      </c>
      <c r="Q5845">
        <v>3993.2</v>
      </c>
      <c r="R5845">
        <f>Table1[[#This Row],[OrderQuantity]]*Table1[[#This Row],[UnitPrice]]</f>
        <v>27952.399999999998</v>
      </c>
      <c r="S5845">
        <f>Table1[[#This Row],[OrderQuantity]]*Table1[[#This Row],[UnitCost]]</f>
        <v>14535.220000000001</v>
      </c>
      <c r="T5845">
        <f>Table1[[#This Row],[OrderQuantity]]*Table1[[#This Row],[UnitPrice]]*(1-Table1[[#This Row],[DiscountApplied]]) - (Table1[[#This Row],[OrderQuantity]]*Table1[[#This Row],[UnitCost]])</f>
        <v>12019.559999999994</v>
      </c>
      <c r="U5845">
        <f>DATEDIF(Table1[[#This Row],[ShipDate]],Table1[[#This Row],[DeliveryDate]],"d")</f>
        <v>6</v>
      </c>
      <c r="V5845" t="str">
        <f t="shared" si="183"/>
        <v>On Time</v>
      </c>
    </row>
    <row r="5846" spans="2:22" x14ac:dyDescent="0.3">
      <c r="B5846" t="str">
        <f t="shared" si="182"/>
        <v>SO-005945</v>
      </c>
      <c r="C5846" t="s">
        <v>16</v>
      </c>
      <c r="D5846" t="s">
        <v>17</v>
      </c>
      <c r="E5846" s="1">
        <v>43800</v>
      </c>
      <c r="F5846" s="1">
        <v>43945</v>
      </c>
      <c r="G5846" s="1">
        <v>43957</v>
      </c>
      <c r="H5846" s="1">
        <v>43964</v>
      </c>
      <c r="I5846" t="s">
        <v>18</v>
      </c>
      <c r="J5846">
        <v>1</v>
      </c>
      <c r="K5846">
        <v>40</v>
      </c>
      <c r="L5846">
        <v>244</v>
      </c>
      <c r="M5846">
        <v>20</v>
      </c>
      <c r="N5846">
        <v>8</v>
      </c>
      <c r="O5846">
        <v>0.3</v>
      </c>
      <c r="P5846">
        <v>3216.4</v>
      </c>
      <c r="Q5846">
        <v>5956.3</v>
      </c>
      <c r="R5846">
        <f>Table1[[#This Row],[OrderQuantity]]*Table1[[#This Row],[UnitPrice]]</f>
        <v>47650.400000000001</v>
      </c>
      <c r="S5846">
        <f>Table1[[#This Row],[OrderQuantity]]*Table1[[#This Row],[UnitCost]]</f>
        <v>25731.200000000001</v>
      </c>
      <c r="T5846">
        <f>Table1[[#This Row],[OrderQuantity]]*Table1[[#This Row],[UnitPrice]]*(1-Table1[[#This Row],[DiscountApplied]]) - (Table1[[#This Row],[OrderQuantity]]*Table1[[#This Row],[UnitCost]])</f>
        <v>7624.0799999999981</v>
      </c>
      <c r="U5846">
        <f>DATEDIF(Table1[[#This Row],[ShipDate]],Table1[[#This Row],[DeliveryDate]],"d")</f>
        <v>7</v>
      </c>
      <c r="V5846" t="str">
        <f t="shared" si="183"/>
        <v>On Time</v>
      </c>
    </row>
    <row r="5847" spans="2:22" x14ac:dyDescent="0.3">
      <c r="B5847" t="str">
        <f t="shared" si="182"/>
        <v>SO-005946</v>
      </c>
      <c r="C5847" t="s">
        <v>19</v>
      </c>
      <c r="D5847" t="s">
        <v>23</v>
      </c>
      <c r="E5847" s="1">
        <v>43800</v>
      </c>
      <c r="F5847" s="1">
        <v>43945</v>
      </c>
      <c r="G5847" s="1">
        <v>43967</v>
      </c>
      <c r="H5847" s="1">
        <v>43976</v>
      </c>
      <c r="I5847" t="s">
        <v>18</v>
      </c>
      <c r="J5847">
        <v>19</v>
      </c>
      <c r="K5847">
        <v>32</v>
      </c>
      <c r="L5847">
        <v>323</v>
      </c>
      <c r="M5847">
        <v>11</v>
      </c>
      <c r="N5847">
        <v>2</v>
      </c>
      <c r="O5847">
        <v>0.2</v>
      </c>
      <c r="P5847">
        <v>1904.41</v>
      </c>
      <c r="Q5847">
        <v>2505.8000000000002</v>
      </c>
      <c r="R5847">
        <f>Table1[[#This Row],[OrderQuantity]]*Table1[[#This Row],[UnitPrice]]</f>
        <v>5011.6000000000004</v>
      </c>
      <c r="S5847">
        <f>Table1[[#This Row],[OrderQuantity]]*Table1[[#This Row],[UnitCost]]</f>
        <v>3808.82</v>
      </c>
      <c r="T5847">
        <f>Table1[[#This Row],[OrderQuantity]]*Table1[[#This Row],[UnitPrice]]*(1-Table1[[#This Row],[DiscountApplied]]) - (Table1[[#This Row],[OrderQuantity]]*Table1[[#This Row],[UnitCost]])</f>
        <v>200.46000000000049</v>
      </c>
      <c r="U5847">
        <f>DATEDIF(Table1[[#This Row],[ShipDate]],Table1[[#This Row],[DeliveryDate]],"d")</f>
        <v>9</v>
      </c>
      <c r="V5847" t="str">
        <f t="shared" si="183"/>
        <v>Late</v>
      </c>
    </row>
    <row r="5848" spans="2:22" x14ac:dyDescent="0.3">
      <c r="B5848" t="str">
        <f t="shared" si="182"/>
        <v>SO-005947</v>
      </c>
      <c r="C5848" t="s">
        <v>19</v>
      </c>
      <c r="D5848" t="s">
        <v>24</v>
      </c>
      <c r="E5848" s="1">
        <v>43800</v>
      </c>
      <c r="F5848" s="1">
        <v>43945</v>
      </c>
      <c r="G5848" s="1">
        <v>43953</v>
      </c>
      <c r="H5848" s="1">
        <v>43954</v>
      </c>
      <c r="I5848" t="s">
        <v>18</v>
      </c>
      <c r="J5848">
        <v>17</v>
      </c>
      <c r="K5848">
        <v>34</v>
      </c>
      <c r="L5848">
        <v>52</v>
      </c>
      <c r="M5848">
        <v>1</v>
      </c>
      <c r="N5848">
        <v>4</v>
      </c>
      <c r="O5848">
        <v>0.1</v>
      </c>
      <c r="P5848">
        <v>2909.68</v>
      </c>
      <c r="Q5848">
        <v>3463.9</v>
      </c>
      <c r="R5848">
        <f>Table1[[#This Row],[OrderQuantity]]*Table1[[#This Row],[UnitPrice]]</f>
        <v>13855.6</v>
      </c>
      <c r="S5848">
        <f>Table1[[#This Row],[OrderQuantity]]*Table1[[#This Row],[UnitCost]]</f>
        <v>11638.72</v>
      </c>
      <c r="T5848">
        <f>Table1[[#This Row],[OrderQuantity]]*Table1[[#This Row],[UnitPrice]]*(1-Table1[[#This Row],[DiscountApplied]]) - (Table1[[#This Row],[OrderQuantity]]*Table1[[#This Row],[UnitCost]])</f>
        <v>831.32000000000153</v>
      </c>
      <c r="U5848">
        <f>DATEDIF(Table1[[#This Row],[ShipDate]],Table1[[#This Row],[DeliveryDate]],"d")</f>
        <v>1</v>
      </c>
      <c r="V5848" t="str">
        <f t="shared" si="183"/>
        <v>On Time</v>
      </c>
    </row>
    <row r="5849" spans="2:22" x14ac:dyDescent="0.3">
      <c r="B5849" t="str">
        <f t="shared" si="182"/>
        <v>SO-005948</v>
      </c>
      <c r="C5849" t="s">
        <v>16</v>
      </c>
      <c r="D5849" t="s">
        <v>24</v>
      </c>
      <c r="E5849" s="1">
        <v>43800</v>
      </c>
      <c r="F5849" s="1">
        <v>43945</v>
      </c>
      <c r="G5849" s="1">
        <v>43966</v>
      </c>
      <c r="H5849" s="1">
        <v>43973</v>
      </c>
      <c r="I5849" t="s">
        <v>18</v>
      </c>
      <c r="J5849">
        <v>9</v>
      </c>
      <c r="K5849">
        <v>34</v>
      </c>
      <c r="L5849">
        <v>29</v>
      </c>
      <c r="M5849">
        <v>33</v>
      </c>
      <c r="N5849">
        <v>2</v>
      </c>
      <c r="O5849">
        <v>0.08</v>
      </c>
      <c r="P5849">
        <v>2917.85</v>
      </c>
      <c r="Q5849">
        <v>5835.7</v>
      </c>
      <c r="R5849">
        <f>Table1[[#This Row],[OrderQuantity]]*Table1[[#This Row],[UnitPrice]]</f>
        <v>11671.4</v>
      </c>
      <c r="S5849">
        <f>Table1[[#This Row],[OrderQuantity]]*Table1[[#This Row],[UnitCost]]</f>
        <v>5835.7</v>
      </c>
      <c r="T5849">
        <f>Table1[[#This Row],[OrderQuantity]]*Table1[[#This Row],[UnitPrice]]*(1-Table1[[#This Row],[DiscountApplied]]) - (Table1[[#This Row],[OrderQuantity]]*Table1[[#This Row],[UnitCost]])</f>
        <v>4901.9880000000003</v>
      </c>
      <c r="U5849">
        <f>DATEDIF(Table1[[#This Row],[ShipDate]],Table1[[#This Row],[DeliveryDate]],"d")</f>
        <v>7</v>
      </c>
      <c r="V5849" t="str">
        <f t="shared" si="183"/>
        <v>On Time</v>
      </c>
    </row>
    <row r="5850" spans="2:22" x14ac:dyDescent="0.3">
      <c r="B5850" t="str">
        <f t="shared" si="182"/>
        <v>SO-005949</v>
      </c>
      <c r="C5850" t="s">
        <v>16</v>
      </c>
      <c r="D5850" t="s">
        <v>23</v>
      </c>
      <c r="E5850" s="1">
        <v>43800</v>
      </c>
      <c r="F5850" s="1">
        <v>43945</v>
      </c>
      <c r="G5850" s="1">
        <v>43967</v>
      </c>
      <c r="H5850" s="1">
        <v>43976</v>
      </c>
      <c r="I5850" t="s">
        <v>18</v>
      </c>
      <c r="J5850">
        <v>3</v>
      </c>
      <c r="K5850">
        <v>27</v>
      </c>
      <c r="L5850">
        <v>285</v>
      </c>
      <c r="M5850">
        <v>25</v>
      </c>
      <c r="N5850">
        <v>8</v>
      </c>
      <c r="O5850">
        <v>0.05</v>
      </c>
      <c r="P5850">
        <v>950.73</v>
      </c>
      <c r="Q5850">
        <v>2211</v>
      </c>
      <c r="R5850">
        <f>Table1[[#This Row],[OrderQuantity]]*Table1[[#This Row],[UnitPrice]]</f>
        <v>17688</v>
      </c>
      <c r="S5850">
        <f>Table1[[#This Row],[OrderQuantity]]*Table1[[#This Row],[UnitCost]]</f>
        <v>7605.84</v>
      </c>
      <c r="T5850">
        <f>Table1[[#This Row],[OrderQuantity]]*Table1[[#This Row],[UnitPrice]]*(1-Table1[[#This Row],[DiscountApplied]]) - (Table1[[#This Row],[OrderQuantity]]*Table1[[#This Row],[UnitCost]])</f>
        <v>9197.7599999999984</v>
      </c>
      <c r="U5850">
        <f>DATEDIF(Table1[[#This Row],[ShipDate]],Table1[[#This Row],[DeliveryDate]],"d")</f>
        <v>9</v>
      </c>
      <c r="V5850" t="str">
        <f t="shared" si="183"/>
        <v>Late</v>
      </c>
    </row>
    <row r="5851" spans="2:22" x14ac:dyDescent="0.3">
      <c r="B5851" t="str">
        <f t="shared" si="182"/>
        <v>SO-005950</v>
      </c>
      <c r="C5851" t="s">
        <v>19</v>
      </c>
      <c r="D5851" t="s">
        <v>24</v>
      </c>
      <c r="E5851" s="1">
        <v>43800</v>
      </c>
      <c r="F5851" s="1">
        <v>43945</v>
      </c>
      <c r="G5851" s="1">
        <v>43958</v>
      </c>
      <c r="H5851" s="1">
        <v>43960</v>
      </c>
      <c r="I5851" t="s">
        <v>18</v>
      </c>
      <c r="J5851">
        <v>16</v>
      </c>
      <c r="K5851">
        <v>44</v>
      </c>
      <c r="L5851">
        <v>35</v>
      </c>
      <c r="M5851">
        <v>23</v>
      </c>
      <c r="N5851">
        <v>1</v>
      </c>
      <c r="O5851">
        <v>0.2</v>
      </c>
      <c r="P5851">
        <v>2990.28</v>
      </c>
      <c r="Q5851">
        <v>3691.7</v>
      </c>
      <c r="R5851">
        <f>Table1[[#This Row],[OrderQuantity]]*Table1[[#This Row],[UnitPrice]]</f>
        <v>3691.7</v>
      </c>
      <c r="S5851">
        <f>Table1[[#This Row],[OrderQuantity]]*Table1[[#This Row],[UnitCost]]</f>
        <v>2990.28</v>
      </c>
      <c r="T5851">
        <f>Table1[[#This Row],[OrderQuantity]]*Table1[[#This Row],[UnitPrice]]*(1-Table1[[#This Row],[DiscountApplied]]) - (Table1[[#This Row],[OrderQuantity]]*Table1[[#This Row],[UnitCost]])</f>
        <v>-36.920000000000073</v>
      </c>
      <c r="U5851">
        <f>DATEDIF(Table1[[#This Row],[ShipDate]],Table1[[#This Row],[DeliveryDate]],"d")</f>
        <v>2</v>
      </c>
      <c r="V5851" t="str">
        <f t="shared" si="183"/>
        <v>On Time</v>
      </c>
    </row>
    <row r="5852" spans="2:22" x14ac:dyDescent="0.3">
      <c r="B5852" t="str">
        <f t="shared" si="182"/>
        <v>SO-005951</v>
      </c>
      <c r="C5852" t="s">
        <v>19</v>
      </c>
      <c r="D5852" t="s">
        <v>24</v>
      </c>
      <c r="E5852" s="1">
        <v>43900</v>
      </c>
      <c r="F5852" s="1">
        <v>43946</v>
      </c>
      <c r="G5852" s="1">
        <v>43951</v>
      </c>
      <c r="H5852" s="1">
        <v>43960</v>
      </c>
      <c r="I5852" t="s">
        <v>18</v>
      </c>
      <c r="J5852">
        <v>20</v>
      </c>
      <c r="K5852">
        <v>36</v>
      </c>
      <c r="L5852">
        <v>33</v>
      </c>
      <c r="M5852">
        <v>29</v>
      </c>
      <c r="N5852">
        <v>6</v>
      </c>
      <c r="O5852">
        <v>0.08</v>
      </c>
      <c r="P5852">
        <v>2902.44</v>
      </c>
      <c r="Q5852">
        <v>3819</v>
      </c>
      <c r="R5852">
        <f>Table1[[#This Row],[OrderQuantity]]*Table1[[#This Row],[UnitPrice]]</f>
        <v>22914</v>
      </c>
      <c r="S5852">
        <f>Table1[[#This Row],[OrderQuantity]]*Table1[[#This Row],[UnitCost]]</f>
        <v>17414.64</v>
      </c>
      <c r="T5852">
        <f>Table1[[#This Row],[OrderQuantity]]*Table1[[#This Row],[UnitPrice]]*(1-Table1[[#This Row],[DiscountApplied]]) - (Table1[[#This Row],[OrderQuantity]]*Table1[[#This Row],[UnitCost]])</f>
        <v>3666.2400000000016</v>
      </c>
      <c r="U5852">
        <f>DATEDIF(Table1[[#This Row],[ShipDate]],Table1[[#This Row],[DeliveryDate]],"d")</f>
        <v>9</v>
      </c>
      <c r="V5852" t="str">
        <f t="shared" si="183"/>
        <v>Late</v>
      </c>
    </row>
    <row r="5853" spans="2:22" x14ac:dyDescent="0.3">
      <c r="B5853" t="str">
        <f t="shared" si="182"/>
        <v>SO-005952</v>
      </c>
      <c r="C5853" t="s">
        <v>21</v>
      </c>
      <c r="D5853" t="s">
        <v>17</v>
      </c>
      <c r="E5853" s="1">
        <v>43900</v>
      </c>
      <c r="F5853" s="1">
        <v>43946</v>
      </c>
      <c r="G5853" s="1">
        <v>43971</v>
      </c>
      <c r="H5853" s="1">
        <v>43977</v>
      </c>
      <c r="I5853" t="s">
        <v>18</v>
      </c>
      <c r="J5853">
        <v>24</v>
      </c>
      <c r="K5853">
        <v>28</v>
      </c>
      <c r="L5853">
        <v>251</v>
      </c>
      <c r="M5853">
        <v>44</v>
      </c>
      <c r="N5853">
        <v>4</v>
      </c>
      <c r="O5853">
        <v>0.05</v>
      </c>
      <c r="P5853">
        <v>1322.58</v>
      </c>
      <c r="Q5853">
        <v>1889.4</v>
      </c>
      <c r="R5853">
        <f>Table1[[#This Row],[OrderQuantity]]*Table1[[#This Row],[UnitPrice]]</f>
        <v>7557.6</v>
      </c>
      <c r="S5853">
        <f>Table1[[#This Row],[OrderQuantity]]*Table1[[#This Row],[UnitCost]]</f>
        <v>5290.32</v>
      </c>
      <c r="T5853">
        <f>Table1[[#This Row],[OrderQuantity]]*Table1[[#This Row],[UnitPrice]]*(1-Table1[[#This Row],[DiscountApplied]]) - (Table1[[#This Row],[OrderQuantity]]*Table1[[#This Row],[UnitCost]])</f>
        <v>1889.4000000000005</v>
      </c>
      <c r="U5853">
        <f>DATEDIF(Table1[[#This Row],[ShipDate]],Table1[[#This Row],[DeliveryDate]],"d")</f>
        <v>6</v>
      </c>
      <c r="V5853" t="str">
        <f t="shared" si="183"/>
        <v>On Time</v>
      </c>
    </row>
    <row r="5854" spans="2:22" x14ac:dyDescent="0.3">
      <c r="B5854" t="str">
        <f t="shared" si="182"/>
        <v>SO-005953</v>
      </c>
      <c r="C5854" t="s">
        <v>16</v>
      </c>
      <c r="D5854" t="s">
        <v>23</v>
      </c>
      <c r="E5854" s="1">
        <v>43900</v>
      </c>
      <c r="F5854" s="1">
        <v>43946</v>
      </c>
      <c r="G5854" s="1">
        <v>43962</v>
      </c>
      <c r="H5854" s="1">
        <v>43967</v>
      </c>
      <c r="I5854" t="s">
        <v>18</v>
      </c>
      <c r="J5854">
        <v>4</v>
      </c>
      <c r="K5854">
        <v>11</v>
      </c>
      <c r="L5854">
        <v>317</v>
      </c>
      <c r="M5854">
        <v>40</v>
      </c>
      <c r="N5854">
        <v>3</v>
      </c>
      <c r="O5854">
        <v>0.1</v>
      </c>
      <c r="P5854">
        <v>1238.1600000000001</v>
      </c>
      <c r="Q5854">
        <v>2211</v>
      </c>
      <c r="R5854">
        <f>Table1[[#This Row],[OrderQuantity]]*Table1[[#This Row],[UnitPrice]]</f>
        <v>6633</v>
      </c>
      <c r="S5854">
        <f>Table1[[#This Row],[OrderQuantity]]*Table1[[#This Row],[UnitCost]]</f>
        <v>3714.4800000000005</v>
      </c>
      <c r="T5854">
        <f>Table1[[#This Row],[OrderQuantity]]*Table1[[#This Row],[UnitPrice]]*(1-Table1[[#This Row],[DiscountApplied]]) - (Table1[[#This Row],[OrderQuantity]]*Table1[[#This Row],[UnitCost]])</f>
        <v>2255.2199999999993</v>
      </c>
      <c r="U5854">
        <f>DATEDIF(Table1[[#This Row],[ShipDate]],Table1[[#This Row],[DeliveryDate]],"d")</f>
        <v>5</v>
      </c>
      <c r="V5854" t="str">
        <f t="shared" si="183"/>
        <v>On Time</v>
      </c>
    </row>
    <row r="5855" spans="2:22" x14ac:dyDescent="0.3">
      <c r="B5855" t="str">
        <f t="shared" si="182"/>
        <v>SO-005954</v>
      </c>
      <c r="C5855" t="s">
        <v>21</v>
      </c>
      <c r="D5855" t="s">
        <v>20</v>
      </c>
      <c r="E5855" s="1">
        <v>43900</v>
      </c>
      <c r="F5855" s="1">
        <v>43946</v>
      </c>
      <c r="G5855" s="1">
        <v>43969</v>
      </c>
      <c r="H5855" s="1">
        <v>43973</v>
      </c>
      <c r="I5855" t="s">
        <v>18</v>
      </c>
      <c r="J5855">
        <v>24</v>
      </c>
      <c r="K5855">
        <v>6</v>
      </c>
      <c r="L5855">
        <v>143</v>
      </c>
      <c r="M5855">
        <v>34</v>
      </c>
      <c r="N5855">
        <v>7</v>
      </c>
      <c r="O5855">
        <v>0.1</v>
      </c>
      <c r="P5855">
        <v>831.34</v>
      </c>
      <c r="Q5855">
        <v>1259.5999999999999</v>
      </c>
      <c r="R5855">
        <f>Table1[[#This Row],[OrderQuantity]]*Table1[[#This Row],[UnitPrice]]</f>
        <v>8817.1999999999989</v>
      </c>
      <c r="S5855">
        <f>Table1[[#This Row],[OrderQuantity]]*Table1[[#This Row],[UnitCost]]</f>
        <v>5819.38</v>
      </c>
      <c r="T5855">
        <f>Table1[[#This Row],[OrderQuantity]]*Table1[[#This Row],[UnitPrice]]*(1-Table1[[#This Row],[DiscountApplied]]) - (Table1[[#This Row],[OrderQuantity]]*Table1[[#This Row],[UnitCost]])</f>
        <v>2116.0999999999995</v>
      </c>
      <c r="U5855">
        <f>DATEDIF(Table1[[#This Row],[ShipDate]],Table1[[#This Row],[DeliveryDate]],"d")</f>
        <v>4</v>
      </c>
      <c r="V5855" t="str">
        <f t="shared" si="183"/>
        <v>On Time</v>
      </c>
    </row>
    <row r="5856" spans="2:22" x14ac:dyDescent="0.3">
      <c r="B5856" t="str">
        <f t="shared" si="182"/>
        <v>SO-005955</v>
      </c>
      <c r="C5856" t="s">
        <v>16</v>
      </c>
      <c r="D5856" t="s">
        <v>23</v>
      </c>
      <c r="E5856" s="1">
        <v>43800</v>
      </c>
      <c r="F5856" s="1">
        <v>43946</v>
      </c>
      <c r="G5856" s="1">
        <v>43961</v>
      </c>
      <c r="H5856" s="1">
        <v>43963</v>
      </c>
      <c r="I5856" t="s">
        <v>18</v>
      </c>
      <c r="J5856">
        <v>1</v>
      </c>
      <c r="K5856">
        <v>22</v>
      </c>
      <c r="L5856">
        <v>291</v>
      </c>
      <c r="M5856">
        <v>31</v>
      </c>
      <c r="N5856">
        <v>5</v>
      </c>
      <c r="O5856">
        <v>0.05</v>
      </c>
      <c r="P5856">
        <v>147.4</v>
      </c>
      <c r="Q5856">
        <v>268</v>
      </c>
      <c r="R5856">
        <f>Table1[[#This Row],[OrderQuantity]]*Table1[[#This Row],[UnitPrice]]</f>
        <v>1340</v>
      </c>
      <c r="S5856">
        <f>Table1[[#This Row],[OrderQuantity]]*Table1[[#This Row],[UnitCost]]</f>
        <v>737</v>
      </c>
      <c r="T5856">
        <f>Table1[[#This Row],[OrderQuantity]]*Table1[[#This Row],[UnitPrice]]*(1-Table1[[#This Row],[DiscountApplied]]) - (Table1[[#This Row],[OrderQuantity]]*Table1[[#This Row],[UnitCost]])</f>
        <v>536</v>
      </c>
      <c r="U5856">
        <f>DATEDIF(Table1[[#This Row],[ShipDate]],Table1[[#This Row],[DeliveryDate]],"d")</f>
        <v>2</v>
      </c>
      <c r="V5856" t="str">
        <f t="shared" si="183"/>
        <v>On Time</v>
      </c>
    </row>
    <row r="5857" spans="2:22" x14ac:dyDescent="0.3">
      <c r="B5857" t="str">
        <f t="shared" si="182"/>
        <v>SO-005956</v>
      </c>
      <c r="C5857" t="s">
        <v>19</v>
      </c>
      <c r="D5857" t="s">
        <v>24</v>
      </c>
      <c r="E5857" s="1">
        <v>43800</v>
      </c>
      <c r="F5857" s="1">
        <v>43946</v>
      </c>
      <c r="G5857" s="1">
        <v>43956</v>
      </c>
      <c r="H5857" s="1">
        <v>43962</v>
      </c>
      <c r="I5857" t="s">
        <v>18</v>
      </c>
      <c r="J5857">
        <v>17</v>
      </c>
      <c r="K5857">
        <v>21</v>
      </c>
      <c r="L5857">
        <v>22</v>
      </c>
      <c r="M5857">
        <v>41</v>
      </c>
      <c r="N5857">
        <v>6</v>
      </c>
      <c r="O5857">
        <v>0.3</v>
      </c>
      <c r="P5857">
        <v>2452.4</v>
      </c>
      <c r="Q5857">
        <v>3892.7</v>
      </c>
      <c r="R5857">
        <f>Table1[[#This Row],[OrderQuantity]]*Table1[[#This Row],[UnitPrice]]</f>
        <v>23356.199999999997</v>
      </c>
      <c r="S5857">
        <f>Table1[[#This Row],[OrderQuantity]]*Table1[[#This Row],[UnitCost]]</f>
        <v>14714.400000000001</v>
      </c>
      <c r="T5857">
        <f>Table1[[#This Row],[OrderQuantity]]*Table1[[#This Row],[UnitPrice]]*(1-Table1[[#This Row],[DiscountApplied]]) - (Table1[[#This Row],[OrderQuantity]]*Table1[[#This Row],[UnitCost]])</f>
        <v>1634.9399999999951</v>
      </c>
      <c r="U5857">
        <f>DATEDIF(Table1[[#This Row],[ShipDate]],Table1[[#This Row],[DeliveryDate]],"d")</f>
        <v>6</v>
      </c>
      <c r="V5857" t="str">
        <f t="shared" si="183"/>
        <v>On Time</v>
      </c>
    </row>
    <row r="5858" spans="2:22" x14ac:dyDescent="0.3">
      <c r="B5858" t="str">
        <f t="shared" si="182"/>
        <v>SO-005957</v>
      </c>
      <c r="C5858" t="s">
        <v>22</v>
      </c>
      <c r="D5858" t="s">
        <v>20</v>
      </c>
      <c r="E5858" s="1">
        <v>43800</v>
      </c>
      <c r="F5858" s="1">
        <v>43946</v>
      </c>
      <c r="G5858" s="1">
        <v>43951</v>
      </c>
      <c r="H5858" s="1">
        <v>43954</v>
      </c>
      <c r="I5858" t="s">
        <v>18</v>
      </c>
      <c r="J5858">
        <v>27</v>
      </c>
      <c r="K5858">
        <v>37</v>
      </c>
      <c r="L5858">
        <v>193</v>
      </c>
      <c r="M5858">
        <v>10</v>
      </c>
      <c r="N5858">
        <v>1</v>
      </c>
      <c r="O5858">
        <v>0.05</v>
      </c>
      <c r="P5858">
        <v>2710.82</v>
      </c>
      <c r="Q5858">
        <v>3986.5</v>
      </c>
      <c r="R5858">
        <f>Table1[[#This Row],[OrderQuantity]]*Table1[[#This Row],[UnitPrice]]</f>
        <v>3986.5</v>
      </c>
      <c r="S5858">
        <f>Table1[[#This Row],[OrderQuantity]]*Table1[[#This Row],[UnitCost]]</f>
        <v>2710.82</v>
      </c>
      <c r="T5858">
        <f>Table1[[#This Row],[OrderQuantity]]*Table1[[#This Row],[UnitPrice]]*(1-Table1[[#This Row],[DiscountApplied]]) - (Table1[[#This Row],[OrderQuantity]]*Table1[[#This Row],[UnitCost]])</f>
        <v>1076.3549999999996</v>
      </c>
      <c r="U5858">
        <f>DATEDIF(Table1[[#This Row],[ShipDate]],Table1[[#This Row],[DeliveryDate]],"d")</f>
        <v>3</v>
      </c>
      <c r="V5858" t="str">
        <f t="shared" si="183"/>
        <v>On Time</v>
      </c>
    </row>
    <row r="5859" spans="2:22" x14ac:dyDescent="0.3">
      <c r="B5859" t="str">
        <f t="shared" si="182"/>
        <v>SO-005958</v>
      </c>
      <c r="C5859" t="s">
        <v>19</v>
      </c>
      <c r="D5859" t="s">
        <v>20</v>
      </c>
      <c r="E5859" s="1">
        <v>43800</v>
      </c>
      <c r="F5859" s="1">
        <v>43946</v>
      </c>
      <c r="G5859" s="1">
        <v>43955</v>
      </c>
      <c r="H5859" s="1">
        <v>43960</v>
      </c>
      <c r="I5859" t="s">
        <v>18</v>
      </c>
      <c r="J5859">
        <v>15</v>
      </c>
      <c r="K5859">
        <v>24</v>
      </c>
      <c r="L5859">
        <v>101</v>
      </c>
      <c r="M5859">
        <v>19</v>
      </c>
      <c r="N5859">
        <v>1</v>
      </c>
      <c r="O5859">
        <v>0.08</v>
      </c>
      <c r="P5859">
        <v>1109.92</v>
      </c>
      <c r="Q5859">
        <v>1681.7</v>
      </c>
      <c r="R5859">
        <f>Table1[[#This Row],[OrderQuantity]]*Table1[[#This Row],[UnitPrice]]</f>
        <v>1681.7</v>
      </c>
      <c r="S5859">
        <f>Table1[[#This Row],[OrderQuantity]]*Table1[[#This Row],[UnitCost]]</f>
        <v>1109.92</v>
      </c>
      <c r="T5859">
        <f>Table1[[#This Row],[OrderQuantity]]*Table1[[#This Row],[UnitPrice]]*(1-Table1[[#This Row],[DiscountApplied]]) - (Table1[[#This Row],[OrderQuantity]]*Table1[[#This Row],[UnitCost]])</f>
        <v>437.24400000000014</v>
      </c>
      <c r="U5859">
        <f>DATEDIF(Table1[[#This Row],[ShipDate]],Table1[[#This Row],[DeliveryDate]],"d")</f>
        <v>5</v>
      </c>
      <c r="V5859" t="str">
        <f t="shared" si="183"/>
        <v>On Time</v>
      </c>
    </row>
    <row r="5860" spans="2:22" x14ac:dyDescent="0.3">
      <c r="B5860" t="str">
        <f t="shared" si="182"/>
        <v>SO-005959</v>
      </c>
      <c r="C5860" t="s">
        <v>21</v>
      </c>
      <c r="D5860" t="s">
        <v>23</v>
      </c>
      <c r="E5860" s="1">
        <v>43800</v>
      </c>
      <c r="F5860" s="1">
        <v>43946</v>
      </c>
      <c r="G5860" s="1">
        <v>43960</v>
      </c>
      <c r="H5860" s="1">
        <v>43968</v>
      </c>
      <c r="I5860" t="s">
        <v>18</v>
      </c>
      <c r="J5860">
        <v>24</v>
      </c>
      <c r="K5860">
        <v>49</v>
      </c>
      <c r="L5860">
        <v>288</v>
      </c>
      <c r="M5860">
        <v>25</v>
      </c>
      <c r="N5860">
        <v>3</v>
      </c>
      <c r="O5860">
        <v>0.05</v>
      </c>
      <c r="P5860">
        <v>567.22</v>
      </c>
      <c r="Q5860">
        <v>1112.2</v>
      </c>
      <c r="R5860">
        <f>Table1[[#This Row],[OrderQuantity]]*Table1[[#This Row],[UnitPrice]]</f>
        <v>3336.6000000000004</v>
      </c>
      <c r="S5860">
        <f>Table1[[#This Row],[OrderQuantity]]*Table1[[#This Row],[UnitCost]]</f>
        <v>1701.66</v>
      </c>
      <c r="T5860">
        <f>Table1[[#This Row],[OrderQuantity]]*Table1[[#This Row],[UnitPrice]]*(1-Table1[[#This Row],[DiscountApplied]]) - (Table1[[#This Row],[OrderQuantity]]*Table1[[#This Row],[UnitCost]])</f>
        <v>1468.11</v>
      </c>
      <c r="U5860">
        <f>DATEDIF(Table1[[#This Row],[ShipDate]],Table1[[#This Row],[DeliveryDate]],"d")</f>
        <v>8</v>
      </c>
      <c r="V5860" t="str">
        <f t="shared" si="183"/>
        <v>Late</v>
      </c>
    </row>
    <row r="5861" spans="2:22" x14ac:dyDescent="0.3">
      <c r="B5861" t="str">
        <f t="shared" si="182"/>
        <v>SO-005960</v>
      </c>
      <c r="C5861" t="s">
        <v>21</v>
      </c>
      <c r="D5861" t="s">
        <v>20</v>
      </c>
      <c r="E5861" s="1">
        <v>43800</v>
      </c>
      <c r="F5861" s="1">
        <v>43946</v>
      </c>
      <c r="G5861" s="1">
        <v>43974</v>
      </c>
      <c r="H5861" s="1">
        <v>43976</v>
      </c>
      <c r="I5861" t="s">
        <v>18</v>
      </c>
      <c r="J5861">
        <v>24</v>
      </c>
      <c r="K5861">
        <v>12</v>
      </c>
      <c r="L5861">
        <v>155</v>
      </c>
      <c r="M5861">
        <v>37</v>
      </c>
      <c r="N5861">
        <v>4</v>
      </c>
      <c r="O5861">
        <v>0.1</v>
      </c>
      <c r="P5861">
        <v>1498.19</v>
      </c>
      <c r="Q5861">
        <v>2539.3000000000002</v>
      </c>
      <c r="R5861">
        <f>Table1[[#This Row],[OrderQuantity]]*Table1[[#This Row],[UnitPrice]]</f>
        <v>10157.200000000001</v>
      </c>
      <c r="S5861">
        <f>Table1[[#This Row],[OrderQuantity]]*Table1[[#This Row],[UnitCost]]</f>
        <v>5992.76</v>
      </c>
      <c r="T5861">
        <f>Table1[[#This Row],[OrderQuantity]]*Table1[[#This Row],[UnitPrice]]*(1-Table1[[#This Row],[DiscountApplied]]) - (Table1[[#This Row],[OrderQuantity]]*Table1[[#This Row],[UnitCost]])</f>
        <v>3148.7200000000012</v>
      </c>
      <c r="U5861">
        <f>DATEDIF(Table1[[#This Row],[ShipDate]],Table1[[#This Row],[DeliveryDate]],"d")</f>
        <v>2</v>
      </c>
      <c r="V5861" t="str">
        <f t="shared" si="183"/>
        <v>On Time</v>
      </c>
    </row>
    <row r="5862" spans="2:22" x14ac:dyDescent="0.3">
      <c r="B5862" t="str">
        <f t="shared" si="182"/>
        <v>SO-005961</v>
      </c>
      <c r="C5862" t="s">
        <v>19</v>
      </c>
      <c r="D5862" t="s">
        <v>17</v>
      </c>
      <c r="E5862" s="1">
        <v>43800</v>
      </c>
      <c r="F5862" s="1">
        <v>43946</v>
      </c>
      <c r="G5862" s="1">
        <v>43952</v>
      </c>
      <c r="H5862" s="1">
        <v>43961</v>
      </c>
      <c r="I5862" t="s">
        <v>18</v>
      </c>
      <c r="J5862">
        <v>12</v>
      </c>
      <c r="K5862">
        <v>14</v>
      </c>
      <c r="L5862">
        <v>252</v>
      </c>
      <c r="M5862">
        <v>3</v>
      </c>
      <c r="N5862">
        <v>3</v>
      </c>
      <c r="O5862">
        <v>0.2</v>
      </c>
      <c r="P5862">
        <v>951.13</v>
      </c>
      <c r="Q5862">
        <v>1829.1</v>
      </c>
      <c r="R5862">
        <f>Table1[[#This Row],[OrderQuantity]]*Table1[[#This Row],[UnitPrice]]</f>
        <v>5487.2999999999993</v>
      </c>
      <c r="S5862">
        <f>Table1[[#This Row],[OrderQuantity]]*Table1[[#This Row],[UnitCost]]</f>
        <v>2853.39</v>
      </c>
      <c r="T5862">
        <f>Table1[[#This Row],[OrderQuantity]]*Table1[[#This Row],[UnitPrice]]*(1-Table1[[#This Row],[DiscountApplied]]) - (Table1[[#This Row],[OrderQuantity]]*Table1[[#This Row],[UnitCost]])</f>
        <v>1536.4499999999994</v>
      </c>
      <c r="U5862">
        <f>DATEDIF(Table1[[#This Row],[ShipDate]],Table1[[#This Row],[DeliveryDate]],"d")</f>
        <v>9</v>
      </c>
      <c r="V5862" t="str">
        <f t="shared" si="183"/>
        <v>Late</v>
      </c>
    </row>
    <row r="5863" spans="2:22" x14ac:dyDescent="0.3">
      <c r="B5863" t="str">
        <f t="shared" si="182"/>
        <v>SO-005962</v>
      </c>
      <c r="C5863" t="s">
        <v>19</v>
      </c>
      <c r="D5863" t="s">
        <v>20</v>
      </c>
      <c r="E5863" s="1">
        <v>43900</v>
      </c>
      <c r="F5863" s="1">
        <v>43947</v>
      </c>
      <c r="G5863" s="1">
        <v>43972</v>
      </c>
      <c r="H5863" s="1">
        <v>43977</v>
      </c>
      <c r="I5863" t="s">
        <v>18</v>
      </c>
      <c r="J5863">
        <v>16</v>
      </c>
      <c r="K5863">
        <v>6</v>
      </c>
      <c r="L5863">
        <v>107</v>
      </c>
      <c r="M5863">
        <v>15</v>
      </c>
      <c r="N5863">
        <v>7</v>
      </c>
      <c r="O5863">
        <v>0.08</v>
      </c>
      <c r="P5863">
        <v>4083.99</v>
      </c>
      <c r="Q5863">
        <v>5594.5</v>
      </c>
      <c r="R5863">
        <f>Table1[[#This Row],[OrderQuantity]]*Table1[[#This Row],[UnitPrice]]</f>
        <v>39161.5</v>
      </c>
      <c r="S5863">
        <f>Table1[[#This Row],[OrderQuantity]]*Table1[[#This Row],[UnitCost]]</f>
        <v>28587.93</v>
      </c>
      <c r="T5863">
        <f>Table1[[#This Row],[OrderQuantity]]*Table1[[#This Row],[UnitPrice]]*(1-Table1[[#This Row],[DiscountApplied]]) - (Table1[[#This Row],[OrderQuantity]]*Table1[[#This Row],[UnitCost]])</f>
        <v>7440.6500000000015</v>
      </c>
      <c r="U5863">
        <f>DATEDIF(Table1[[#This Row],[ShipDate]],Table1[[#This Row],[DeliveryDate]],"d")</f>
        <v>5</v>
      </c>
      <c r="V5863" t="str">
        <f t="shared" si="183"/>
        <v>On Time</v>
      </c>
    </row>
    <row r="5864" spans="2:22" x14ac:dyDescent="0.3">
      <c r="B5864" t="str">
        <f t="shared" si="182"/>
        <v>SO-005963</v>
      </c>
      <c r="C5864" t="s">
        <v>19</v>
      </c>
      <c r="D5864" t="s">
        <v>20</v>
      </c>
      <c r="E5864" s="1">
        <v>43900</v>
      </c>
      <c r="F5864" s="1">
        <v>43947</v>
      </c>
      <c r="G5864" s="1">
        <v>43968</v>
      </c>
      <c r="H5864" s="1">
        <v>43973</v>
      </c>
      <c r="I5864" t="s">
        <v>18</v>
      </c>
      <c r="J5864">
        <v>18</v>
      </c>
      <c r="K5864">
        <v>21</v>
      </c>
      <c r="L5864">
        <v>178</v>
      </c>
      <c r="M5864">
        <v>30</v>
      </c>
      <c r="N5864">
        <v>5</v>
      </c>
      <c r="O5864">
        <v>0.1</v>
      </c>
      <c r="P5864">
        <v>130.65</v>
      </c>
      <c r="Q5864">
        <v>174.2</v>
      </c>
      <c r="R5864">
        <f>Table1[[#This Row],[OrderQuantity]]*Table1[[#This Row],[UnitPrice]]</f>
        <v>871</v>
      </c>
      <c r="S5864">
        <f>Table1[[#This Row],[OrderQuantity]]*Table1[[#This Row],[UnitCost]]</f>
        <v>653.25</v>
      </c>
      <c r="T5864">
        <f>Table1[[#This Row],[OrderQuantity]]*Table1[[#This Row],[UnitPrice]]*(1-Table1[[#This Row],[DiscountApplied]]) - (Table1[[#This Row],[OrderQuantity]]*Table1[[#This Row],[UnitCost]])</f>
        <v>130.64999999999998</v>
      </c>
      <c r="U5864">
        <f>DATEDIF(Table1[[#This Row],[ShipDate]],Table1[[#This Row],[DeliveryDate]],"d")</f>
        <v>5</v>
      </c>
      <c r="V5864" t="str">
        <f t="shared" si="183"/>
        <v>On Time</v>
      </c>
    </row>
    <row r="5865" spans="2:22" x14ac:dyDescent="0.3">
      <c r="B5865" t="str">
        <f t="shared" si="182"/>
        <v>SO-005964</v>
      </c>
      <c r="C5865" t="s">
        <v>16</v>
      </c>
      <c r="D5865" t="s">
        <v>20</v>
      </c>
      <c r="E5865" s="1">
        <v>43800</v>
      </c>
      <c r="F5865" s="1">
        <v>43947</v>
      </c>
      <c r="G5865" s="1">
        <v>43969</v>
      </c>
      <c r="H5865" s="1">
        <v>43978</v>
      </c>
      <c r="I5865" t="s">
        <v>18</v>
      </c>
      <c r="J5865">
        <v>6</v>
      </c>
      <c r="K5865">
        <v>3</v>
      </c>
      <c r="L5865">
        <v>114</v>
      </c>
      <c r="M5865">
        <v>4</v>
      </c>
      <c r="N5865">
        <v>2</v>
      </c>
      <c r="O5865">
        <v>0.05</v>
      </c>
      <c r="P5865">
        <v>2673.5</v>
      </c>
      <c r="Q5865">
        <v>5688.3</v>
      </c>
      <c r="R5865">
        <f>Table1[[#This Row],[OrderQuantity]]*Table1[[#This Row],[UnitPrice]]</f>
        <v>11376.6</v>
      </c>
      <c r="S5865">
        <f>Table1[[#This Row],[OrderQuantity]]*Table1[[#This Row],[UnitCost]]</f>
        <v>5347</v>
      </c>
      <c r="T5865">
        <f>Table1[[#This Row],[OrderQuantity]]*Table1[[#This Row],[UnitPrice]]*(1-Table1[[#This Row],[DiscountApplied]]) - (Table1[[#This Row],[OrderQuantity]]*Table1[[#This Row],[UnitCost]])</f>
        <v>5460.77</v>
      </c>
      <c r="U5865">
        <f>DATEDIF(Table1[[#This Row],[ShipDate]],Table1[[#This Row],[DeliveryDate]],"d")</f>
        <v>9</v>
      </c>
      <c r="V5865" t="str">
        <f t="shared" si="183"/>
        <v>Late</v>
      </c>
    </row>
    <row r="5866" spans="2:22" x14ac:dyDescent="0.3">
      <c r="B5866" t="str">
        <f t="shared" si="182"/>
        <v>SO-005965</v>
      </c>
      <c r="C5866" t="s">
        <v>21</v>
      </c>
      <c r="D5866" t="s">
        <v>20</v>
      </c>
      <c r="E5866" s="1">
        <v>43800</v>
      </c>
      <c r="F5866" s="1">
        <v>43947</v>
      </c>
      <c r="G5866" s="1">
        <v>43954</v>
      </c>
      <c r="H5866" s="1">
        <v>43960</v>
      </c>
      <c r="I5866" t="s">
        <v>18</v>
      </c>
      <c r="J5866">
        <v>21</v>
      </c>
      <c r="K5866">
        <v>37</v>
      </c>
      <c r="L5866">
        <v>107</v>
      </c>
      <c r="M5866">
        <v>24</v>
      </c>
      <c r="N5866">
        <v>8</v>
      </c>
      <c r="O5866">
        <v>0.05</v>
      </c>
      <c r="P5866">
        <v>944.3</v>
      </c>
      <c r="Q5866">
        <v>1748.7</v>
      </c>
      <c r="R5866">
        <f>Table1[[#This Row],[OrderQuantity]]*Table1[[#This Row],[UnitPrice]]</f>
        <v>13989.6</v>
      </c>
      <c r="S5866">
        <f>Table1[[#This Row],[OrderQuantity]]*Table1[[#This Row],[UnitCost]]</f>
        <v>7554.4</v>
      </c>
      <c r="T5866">
        <f>Table1[[#This Row],[OrderQuantity]]*Table1[[#This Row],[UnitPrice]]*(1-Table1[[#This Row],[DiscountApplied]]) - (Table1[[#This Row],[OrderQuantity]]*Table1[[#This Row],[UnitCost]])</f>
        <v>5735.7199999999993</v>
      </c>
      <c r="U5866">
        <f>DATEDIF(Table1[[#This Row],[ShipDate]],Table1[[#This Row],[DeliveryDate]],"d")</f>
        <v>6</v>
      </c>
      <c r="V5866" t="str">
        <f t="shared" si="183"/>
        <v>On Time</v>
      </c>
    </row>
    <row r="5867" spans="2:22" x14ac:dyDescent="0.3">
      <c r="B5867" t="str">
        <f t="shared" si="182"/>
        <v>SO-005966</v>
      </c>
      <c r="C5867" t="s">
        <v>22</v>
      </c>
      <c r="D5867" t="s">
        <v>25</v>
      </c>
      <c r="E5867" s="1">
        <v>43900</v>
      </c>
      <c r="F5867" s="1">
        <v>43947</v>
      </c>
      <c r="G5867" s="1">
        <v>43951</v>
      </c>
      <c r="H5867" s="1">
        <v>43961</v>
      </c>
      <c r="I5867" t="s">
        <v>18</v>
      </c>
      <c r="J5867">
        <v>28</v>
      </c>
      <c r="K5867">
        <v>12</v>
      </c>
      <c r="L5867">
        <v>335</v>
      </c>
      <c r="M5867">
        <v>11</v>
      </c>
      <c r="N5867">
        <v>5</v>
      </c>
      <c r="O5867">
        <v>0.2</v>
      </c>
      <c r="P5867">
        <v>772.11</v>
      </c>
      <c r="Q5867">
        <v>1795.6</v>
      </c>
      <c r="R5867">
        <f>Table1[[#This Row],[OrderQuantity]]*Table1[[#This Row],[UnitPrice]]</f>
        <v>8978</v>
      </c>
      <c r="S5867">
        <f>Table1[[#This Row],[OrderQuantity]]*Table1[[#This Row],[UnitCost]]</f>
        <v>3860.55</v>
      </c>
      <c r="T5867">
        <f>Table1[[#This Row],[OrderQuantity]]*Table1[[#This Row],[UnitPrice]]*(1-Table1[[#This Row],[DiscountApplied]]) - (Table1[[#This Row],[OrderQuantity]]*Table1[[#This Row],[UnitCost]])</f>
        <v>3321.8500000000004</v>
      </c>
      <c r="U5867">
        <f>DATEDIF(Table1[[#This Row],[ShipDate]],Table1[[#This Row],[DeliveryDate]],"d")</f>
        <v>10</v>
      </c>
      <c r="V5867" t="str">
        <f t="shared" si="183"/>
        <v>Late</v>
      </c>
    </row>
    <row r="5868" spans="2:22" x14ac:dyDescent="0.3">
      <c r="B5868" t="str">
        <f t="shared" si="182"/>
        <v>SO-005967</v>
      </c>
      <c r="C5868" t="s">
        <v>19</v>
      </c>
      <c r="D5868" t="s">
        <v>20</v>
      </c>
      <c r="E5868" s="1">
        <v>43800</v>
      </c>
      <c r="F5868" s="1">
        <v>43947</v>
      </c>
      <c r="G5868" s="1">
        <v>43951</v>
      </c>
      <c r="H5868" s="1">
        <v>43959</v>
      </c>
      <c r="I5868" t="s">
        <v>18</v>
      </c>
      <c r="J5868">
        <v>15</v>
      </c>
      <c r="K5868">
        <v>37</v>
      </c>
      <c r="L5868">
        <v>199</v>
      </c>
      <c r="M5868">
        <v>28</v>
      </c>
      <c r="N5868">
        <v>2</v>
      </c>
      <c r="O5868">
        <v>0.05</v>
      </c>
      <c r="P5868">
        <v>694.25</v>
      </c>
      <c r="Q5868">
        <v>1051.9000000000001</v>
      </c>
      <c r="R5868">
        <f>Table1[[#This Row],[OrderQuantity]]*Table1[[#This Row],[UnitPrice]]</f>
        <v>2103.8000000000002</v>
      </c>
      <c r="S5868">
        <f>Table1[[#This Row],[OrderQuantity]]*Table1[[#This Row],[UnitCost]]</f>
        <v>1388.5</v>
      </c>
      <c r="T5868">
        <f>Table1[[#This Row],[OrderQuantity]]*Table1[[#This Row],[UnitPrice]]*(1-Table1[[#This Row],[DiscountApplied]]) - (Table1[[#This Row],[OrderQuantity]]*Table1[[#This Row],[UnitCost]])</f>
        <v>610.11000000000013</v>
      </c>
      <c r="U5868">
        <f>DATEDIF(Table1[[#This Row],[ShipDate]],Table1[[#This Row],[DeliveryDate]],"d")</f>
        <v>8</v>
      </c>
      <c r="V5868" t="str">
        <f t="shared" si="183"/>
        <v>Late</v>
      </c>
    </row>
    <row r="5869" spans="2:22" x14ac:dyDescent="0.3">
      <c r="B5869" t="str">
        <f t="shared" si="182"/>
        <v>SO-005968</v>
      </c>
      <c r="C5869" t="s">
        <v>16</v>
      </c>
      <c r="D5869" t="s">
        <v>17</v>
      </c>
      <c r="E5869" s="1">
        <v>43900</v>
      </c>
      <c r="F5869" s="1">
        <v>43947</v>
      </c>
      <c r="G5869" s="1">
        <v>43966</v>
      </c>
      <c r="H5869" s="1">
        <v>43971</v>
      </c>
      <c r="I5869" t="s">
        <v>18</v>
      </c>
      <c r="J5869">
        <v>6</v>
      </c>
      <c r="K5869">
        <v>10</v>
      </c>
      <c r="L5869">
        <v>221</v>
      </c>
      <c r="M5869">
        <v>23</v>
      </c>
      <c r="N5869">
        <v>1</v>
      </c>
      <c r="O5869">
        <v>0.4</v>
      </c>
      <c r="P5869">
        <v>106.87</v>
      </c>
      <c r="Q5869">
        <v>194.3</v>
      </c>
      <c r="R5869">
        <f>Table1[[#This Row],[OrderQuantity]]*Table1[[#This Row],[UnitPrice]]</f>
        <v>194.3</v>
      </c>
      <c r="S5869">
        <f>Table1[[#This Row],[OrderQuantity]]*Table1[[#This Row],[UnitCost]]</f>
        <v>106.87</v>
      </c>
      <c r="T5869">
        <f>Table1[[#This Row],[OrderQuantity]]*Table1[[#This Row],[UnitPrice]]*(1-Table1[[#This Row],[DiscountApplied]]) - (Table1[[#This Row],[OrderQuantity]]*Table1[[#This Row],[UnitCost]])</f>
        <v>9.7099999999999937</v>
      </c>
      <c r="U5869">
        <f>DATEDIF(Table1[[#This Row],[ShipDate]],Table1[[#This Row],[DeliveryDate]],"d")</f>
        <v>5</v>
      </c>
      <c r="V5869" t="str">
        <f t="shared" si="183"/>
        <v>On Time</v>
      </c>
    </row>
    <row r="5870" spans="2:22" x14ac:dyDescent="0.3">
      <c r="B5870" t="str">
        <f t="shared" si="182"/>
        <v>SO-005969</v>
      </c>
      <c r="C5870" t="s">
        <v>21</v>
      </c>
      <c r="D5870" t="s">
        <v>20</v>
      </c>
      <c r="E5870" s="1">
        <v>43800</v>
      </c>
      <c r="F5870" s="1">
        <v>43947</v>
      </c>
      <c r="G5870" s="1">
        <v>43957</v>
      </c>
      <c r="H5870" s="1">
        <v>43959</v>
      </c>
      <c r="I5870" t="s">
        <v>18</v>
      </c>
      <c r="J5870">
        <v>24</v>
      </c>
      <c r="K5870">
        <v>11</v>
      </c>
      <c r="L5870">
        <v>98</v>
      </c>
      <c r="M5870">
        <v>34</v>
      </c>
      <c r="N5870">
        <v>1</v>
      </c>
      <c r="O5870">
        <v>0.08</v>
      </c>
      <c r="P5870">
        <v>843.73</v>
      </c>
      <c r="Q5870">
        <v>1721.9</v>
      </c>
      <c r="R5870">
        <f>Table1[[#This Row],[OrderQuantity]]*Table1[[#This Row],[UnitPrice]]</f>
        <v>1721.9</v>
      </c>
      <c r="S5870">
        <f>Table1[[#This Row],[OrderQuantity]]*Table1[[#This Row],[UnitCost]]</f>
        <v>843.73</v>
      </c>
      <c r="T5870">
        <f>Table1[[#This Row],[OrderQuantity]]*Table1[[#This Row],[UnitPrice]]*(1-Table1[[#This Row],[DiscountApplied]]) - (Table1[[#This Row],[OrderQuantity]]*Table1[[#This Row],[UnitCost]])</f>
        <v>740.41800000000012</v>
      </c>
      <c r="U5870">
        <f>DATEDIF(Table1[[#This Row],[ShipDate]],Table1[[#This Row],[DeliveryDate]],"d")</f>
        <v>2</v>
      </c>
      <c r="V5870" t="str">
        <f t="shared" si="183"/>
        <v>On Time</v>
      </c>
    </row>
    <row r="5871" spans="2:22" x14ac:dyDescent="0.3">
      <c r="B5871" t="str">
        <f t="shared" si="182"/>
        <v>SO-005970</v>
      </c>
      <c r="C5871" t="s">
        <v>19</v>
      </c>
      <c r="D5871" t="s">
        <v>17</v>
      </c>
      <c r="E5871" s="1">
        <v>43800</v>
      </c>
      <c r="F5871" s="1">
        <v>43948</v>
      </c>
      <c r="G5871" s="1">
        <v>43959</v>
      </c>
      <c r="H5871" s="1">
        <v>43967</v>
      </c>
      <c r="I5871" t="s">
        <v>18</v>
      </c>
      <c r="J5871">
        <v>13</v>
      </c>
      <c r="K5871">
        <v>17</v>
      </c>
      <c r="L5871">
        <v>251</v>
      </c>
      <c r="M5871">
        <v>28</v>
      </c>
      <c r="N5871">
        <v>8</v>
      </c>
      <c r="O5871">
        <v>0.1</v>
      </c>
      <c r="P5871">
        <v>472.35</v>
      </c>
      <c r="Q5871">
        <v>944.7</v>
      </c>
      <c r="R5871">
        <f>Table1[[#This Row],[OrderQuantity]]*Table1[[#This Row],[UnitPrice]]</f>
        <v>7557.6</v>
      </c>
      <c r="S5871">
        <f>Table1[[#This Row],[OrderQuantity]]*Table1[[#This Row],[UnitCost]]</f>
        <v>3778.8</v>
      </c>
      <c r="T5871">
        <f>Table1[[#This Row],[OrderQuantity]]*Table1[[#This Row],[UnitPrice]]*(1-Table1[[#This Row],[DiscountApplied]]) - (Table1[[#This Row],[OrderQuantity]]*Table1[[#This Row],[UnitCost]])</f>
        <v>3023.04</v>
      </c>
      <c r="U5871">
        <f>DATEDIF(Table1[[#This Row],[ShipDate]],Table1[[#This Row],[DeliveryDate]],"d")</f>
        <v>8</v>
      </c>
      <c r="V5871" t="str">
        <f t="shared" si="183"/>
        <v>Late</v>
      </c>
    </row>
    <row r="5872" spans="2:22" x14ac:dyDescent="0.3">
      <c r="B5872" t="str">
        <f t="shared" si="182"/>
        <v>SO-005971</v>
      </c>
      <c r="C5872" t="s">
        <v>22</v>
      </c>
      <c r="D5872" t="s">
        <v>20</v>
      </c>
      <c r="E5872" s="1">
        <v>43800</v>
      </c>
      <c r="F5872" s="1">
        <v>43948</v>
      </c>
      <c r="G5872" s="1">
        <v>43968</v>
      </c>
      <c r="H5872" s="1">
        <v>43974</v>
      </c>
      <c r="I5872" t="s">
        <v>18</v>
      </c>
      <c r="J5872">
        <v>27</v>
      </c>
      <c r="K5872">
        <v>4</v>
      </c>
      <c r="L5872">
        <v>147</v>
      </c>
      <c r="M5872">
        <v>37</v>
      </c>
      <c r="N5872">
        <v>4</v>
      </c>
      <c r="O5872">
        <v>0.1</v>
      </c>
      <c r="P5872">
        <v>800.78</v>
      </c>
      <c r="Q5872">
        <v>1112.2</v>
      </c>
      <c r="R5872">
        <f>Table1[[#This Row],[OrderQuantity]]*Table1[[#This Row],[UnitPrice]]</f>
        <v>4448.8</v>
      </c>
      <c r="S5872">
        <f>Table1[[#This Row],[OrderQuantity]]*Table1[[#This Row],[UnitCost]]</f>
        <v>3203.12</v>
      </c>
      <c r="T5872">
        <f>Table1[[#This Row],[OrderQuantity]]*Table1[[#This Row],[UnitPrice]]*(1-Table1[[#This Row],[DiscountApplied]]) - (Table1[[#This Row],[OrderQuantity]]*Table1[[#This Row],[UnitCost]])</f>
        <v>800.80000000000018</v>
      </c>
      <c r="U5872">
        <f>DATEDIF(Table1[[#This Row],[ShipDate]],Table1[[#This Row],[DeliveryDate]],"d")</f>
        <v>6</v>
      </c>
      <c r="V5872" t="str">
        <f t="shared" si="183"/>
        <v>On Time</v>
      </c>
    </row>
    <row r="5873" spans="2:22" x14ac:dyDescent="0.3">
      <c r="B5873" t="str">
        <f t="shared" si="182"/>
        <v>SO-005972</v>
      </c>
      <c r="C5873" t="s">
        <v>19</v>
      </c>
      <c r="D5873" t="s">
        <v>23</v>
      </c>
      <c r="E5873" s="1">
        <v>43800</v>
      </c>
      <c r="F5873" s="1">
        <v>43948</v>
      </c>
      <c r="G5873" s="1">
        <v>43965</v>
      </c>
      <c r="H5873" s="1">
        <v>43969</v>
      </c>
      <c r="I5873" t="s">
        <v>18</v>
      </c>
      <c r="J5873">
        <v>18</v>
      </c>
      <c r="K5873">
        <v>31</v>
      </c>
      <c r="L5873">
        <v>288</v>
      </c>
      <c r="M5873">
        <v>21</v>
      </c>
      <c r="N5873">
        <v>1</v>
      </c>
      <c r="O5873">
        <v>0.2</v>
      </c>
      <c r="P5873">
        <v>1699.66</v>
      </c>
      <c r="Q5873">
        <v>3035.1</v>
      </c>
      <c r="R5873">
        <f>Table1[[#This Row],[OrderQuantity]]*Table1[[#This Row],[UnitPrice]]</f>
        <v>3035.1</v>
      </c>
      <c r="S5873">
        <f>Table1[[#This Row],[OrderQuantity]]*Table1[[#This Row],[UnitCost]]</f>
        <v>1699.66</v>
      </c>
      <c r="T5873">
        <f>Table1[[#This Row],[OrderQuantity]]*Table1[[#This Row],[UnitPrice]]*(1-Table1[[#This Row],[DiscountApplied]]) - (Table1[[#This Row],[OrderQuantity]]*Table1[[#This Row],[UnitCost]])</f>
        <v>728.41999999999985</v>
      </c>
      <c r="U5873">
        <f>DATEDIF(Table1[[#This Row],[ShipDate]],Table1[[#This Row],[DeliveryDate]],"d")</f>
        <v>4</v>
      </c>
      <c r="V5873" t="str">
        <f t="shared" si="183"/>
        <v>On Time</v>
      </c>
    </row>
    <row r="5874" spans="2:22" x14ac:dyDescent="0.3">
      <c r="B5874" t="str">
        <f t="shared" si="182"/>
        <v>SO-005973</v>
      </c>
      <c r="C5874" t="s">
        <v>16</v>
      </c>
      <c r="D5874" t="s">
        <v>23</v>
      </c>
      <c r="E5874" s="1">
        <v>43900</v>
      </c>
      <c r="F5874" s="1">
        <v>43948</v>
      </c>
      <c r="G5874" s="1">
        <v>43951</v>
      </c>
      <c r="H5874" s="1">
        <v>43961</v>
      </c>
      <c r="I5874" t="s">
        <v>18</v>
      </c>
      <c r="J5874">
        <v>10</v>
      </c>
      <c r="K5874">
        <v>46</v>
      </c>
      <c r="L5874">
        <v>262</v>
      </c>
      <c r="M5874">
        <v>29</v>
      </c>
      <c r="N5874">
        <v>4</v>
      </c>
      <c r="O5874">
        <v>0.08</v>
      </c>
      <c r="P5874">
        <v>1453.23</v>
      </c>
      <c r="Q5874">
        <v>3229.4</v>
      </c>
      <c r="R5874">
        <f>Table1[[#This Row],[OrderQuantity]]*Table1[[#This Row],[UnitPrice]]</f>
        <v>12917.6</v>
      </c>
      <c r="S5874">
        <f>Table1[[#This Row],[OrderQuantity]]*Table1[[#This Row],[UnitCost]]</f>
        <v>5812.92</v>
      </c>
      <c r="T5874">
        <f>Table1[[#This Row],[OrderQuantity]]*Table1[[#This Row],[UnitPrice]]*(1-Table1[[#This Row],[DiscountApplied]]) - (Table1[[#This Row],[OrderQuantity]]*Table1[[#This Row],[UnitCost]])</f>
        <v>6071.2720000000008</v>
      </c>
      <c r="U5874">
        <f>DATEDIF(Table1[[#This Row],[ShipDate]],Table1[[#This Row],[DeliveryDate]],"d")</f>
        <v>10</v>
      </c>
      <c r="V5874" t="str">
        <f t="shared" si="183"/>
        <v>Late</v>
      </c>
    </row>
    <row r="5875" spans="2:22" x14ac:dyDescent="0.3">
      <c r="B5875" t="str">
        <f t="shared" si="182"/>
        <v>SO-005974</v>
      </c>
      <c r="C5875" t="s">
        <v>21</v>
      </c>
      <c r="D5875" t="s">
        <v>17</v>
      </c>
      <c r="E5875" s="1">
        <v>43900</v>
      </c>
      <c r="F5875" s="1">
        <v>43948</v>
      </c>
      <c r="G5875" s="1">
        <v>43973</v>
      </c>
      <c r="H5875" s="1">
        <v>43980</v>
      </c>
      <c r="I5875" t="s">
        <v>18</v>
      </c>
      <c r="J5875">
        <v>23</v>
      </c>
      <c r="K5875">
        <v>34</v>
      </c>
      <c r="L5875">
        <v>220</v>
      </c>
      <c r="M5875">
        <v>34</v>
      </c>
      <c r="N5875">
        <v>5</v>
      </c>
      <c r="O5875">
        <v>0.15</v>
      </c>
      <c r="P5875">
        <v>3092.72</v>
      </c>
      <c r="Q5875">
        <v>3865.9</v>
      </c>
      <c r="R5875">
        <f>Table1[[#This Row],[OrderQuantity]]*Table1[[#This Row],[UnitPrice]]</f>
        <v>19329.5</v>
      </c>
      <c r="S5875">
        <f>Table1[[#This Row],[OrderQuantity]]*Table1[[#This Row],[UnitCost]]</f>
        <v>15463.599999999999</v>
      </c>
      <c r="T5875">
        <f>Table1[[#This Row],[OrderQuantity]]*Table1[[#This Row],[UnitPrice]]*(1-Table1[[#This Row],[DiscountApplied]]) - (Table1[[#This Row],[OrderQuantity]]*Table1[[#This Row],[UnitCost]])</f>
        <v>966.47500000000218</v>
      </c>
      <c r="U5875">
        <f>DATEDIF(Table1[[#This Row],[ShipDate]],Table1[[#This Row],[DeliveryDate]],"d")</f>
        <v>7</v>
      </c>
      <c r="V5875" t="str">
        <f t="shared" si="183"/>
        <v>On Time</v>
      </c>
    </row>
    <row r="5876" spans="2:22" x14ac:dyDescent="0.3">
      <c r="B5876" t="str">
        <f t="shared" si="182"/>
        <v>SO-005975</v>
      </c>
      <c r="C5876" t="s">
        <v>19</v>
      </c>
      <c r="D5876" t="s">
        <v>24</v>
      </c>
      <c r="E5876" s="1">
        <v>43800</v>
      </c>
      <c r="F5876" s="1">
        <v>43948</v>
      </c>
      <c r="G5876" s="1">
        <v>43971</v>
      </c>
      <c r="H5876" s="1">
        <v>43977</v>
      </c>
      <c r="I5876" t="s">
        <v>18</v>
      </c>
      <c r="J5876">
        <v>17</v>
      </c>
      <c r="K5876">
        <v>5</v>
      </c>
      <c r="L5876">
        <v>45</v>
      </c>
      <c r="M5876">
        <v>2</v>
      </c>
      <c r="N5876">
        <v>8</v>
      </c>
      <c r="O5876">
        <v>0.08</v>
      </c>
      <c r="P5876">
        <v>754.35</v>
      </c>
      <c r="Q5876">
        <v>931.3</v>
      </c>
      <c r="R5876">
        <f>Table1[[#This Row],[OrderQuantity]]*Table1[[#This Row],[UnitPrice]]</f>
        <v>7450.4</v>
      </c>
      <c r="S5876">
        <f>Table1[[#This Row],[OrderQuantity]]*Table1[[#This Row],[UnitCost]]</f>
        <v>6034.8</v>
      </c>
      <c r="T5876">
        <f>Table1[[#This Row],[OrderQuantity]]*Table1[[#This Row],[UnitPrice]]*(1-Table1[[#This Row],[DiscountApplied]]) - (Table1[[#This Row],[OrderQuantity]]*Table1[[#This Row],[UnitCost]])</f>
        <v>819.56800000000021</v>
      </c>
      <c r="U5876">
        <f>DATEDIF(Table1[[#This Row],[ShipDate]],Table1[[#This Row],[DeliveryDate]],"d")</f>
        <v>6</v>
      </c>
      <c r="V5876" t="str">
        <f t="shared" si="183"/>
        <v>On Time</v>
      </c>
    </row>
    <row r="5877" spans="2:22" x14ac:dyDescent="0.3">
      <c r="B5877" t="str">
        <f t="shared" si="182"/>
        <v>SO-005976</v>
      </c>
      <c r="C5877" t="s">
        <v>21</v>
      </c>
      <c r="D5877" t="s">
        <v>20</v>
      </c>
      <c r="E5877" s="1">
        <v>43800</v>
      </c>
      <c r="F5877" s="1">
        <v>43948</v>
      </c>
      <c r="G5877" s="1">
        <v>43954</v>
      </c>
      <c r="H5877" s="1">
        <v>43960</v>
      </c>
      <c r="I5877" t="s">
        <v>18</v>
      </c>
      <c r="J5877">
        <v>21</v>
      </c>
      <c r="K5877">
        <v>29</v>
      </c>
      <c r="L5877">
        <v>171</v>
      </c>
      <c r="M5877">
        <v>42</v>
      </c>
      <c r="N5877">
        <v>1</v>
      </c>
      <c r="O5877">
        <v>0.1</v>
      </c>
      <c r="P5877">
        <v>812.51</v>
      </c>
      <c r="Q5877">
        <v>1212.7</v>
      </c>
      <c r="R5877">
        <f>Table1[[#This Row],[OrderQuantity]]*Table1[[#This Row],[UnitPrice]]</f>
        <v>1212.7</v>
      </c>
      <c r="S5877">
        <f>Table1[[#This Row],[OrderQuantity]]*Table1[[#This Row],[UnitCost]]</f>
        <v>812.51</v>
      </c>
      <c r="T5877">
        <f>Table1[[#This Row],[OrderQuantity]]*Table1[[#This Row],[UnitPrice]]*(1-Table1[[#This Row],[DiscountApplied]]) - (Table1[[#This Row],[OrderQuantity]]*Table1[[#This Row],[UnitCost]])</f>
        <v>278.92000000000007</v>
      </c>
      <c r="U5877">
        <f>DATEDIF(Table1[[#This Row],[ShipDate]],Table1[[#This Row],[DeliveryDate]],"d")</f>
        <v>6</v>
      </c>
      <c r="V5877" t="str">
        <f t="shared" si="183"/>
        <v>On Time</v>
      </c>
    </row>
    <row r="5878" spans="2:22" x14ac:dyDescent="0.3">
      <c r="B5878" t="str">
        <f t="shared" si="182"/>
        <v>SO-005977</v>
      </c>
      <c r="C5878" t="s">
        <v>16</v>
      </c>
      <c r="D5878" t="s">
        <v>20</v>
      </c>
      <c r="E5878" s="1">
        <v>43900</v>
      </c>
      <c r="F5878" s="1">
        <v>43948</v>
      </c>
      <c r="G5878" s="1">
        <v>43976</v>
      </c>
      <c r="H5878" s="1">
        <v>43980</v>
      </c>
      <c r="I5878" t="s">
        <v>18</v>
      </c>
      <c r="J5878">
        <v>10</v>
      </c>
      <c r="K5878">
        <v>6</v>
      </c>
      <c r="L5878">
        <v>138</v>
      </c>
      <c r="M5878">
        <v>36</v>
      </c>
      <c r="N5878">
        <v>2</v>
      </c>
      <c r="O5878">
        <v>0.15</v>
      </c>
      <c r="P5878">
        <v>2676.65</v>
      </c>
      <c r="Q5878">
        <v>5695</v>
      </c>
      <c r="R5878">
        <f>Table1[[#This Row],[OrderQuantity]]*Table1[[#This Row],[UnitPrice]]</f>
        <v>11390</v>
      </c>
      <c r="S5878">
        <f>Table1[[#This Row],[OrderQuantity]]*Table1[[#This Row],[UnitCost]]</f>
        <v>5353.3</v>
      </c>
      <c r="T5878">
        <f>Table1[[#This Row],[OrderQuantity]]*Table1[[#This Row],[UnitPrice]]*(1-Table1[[#This Row],[DiscountApplied]]) - (Table1[[#This Row],[OrderQuantity]]*Table1[[#This Row],[UnitCost]])</f>
        <v>4328.2</v>
      </c>
      <c r="U5878">
        <f>DATEDIF(Table1[[#This Row],[ShipDate]],Table1[[#This Row],[DeliveryDate]],"d")</f>
        <v>4</v>
      </c>
      <c r="V5878" t="str">
        <f t="shared" si="183"/>
        <v>On Time</v>
      </c>
    </row>
    <row r="5879" spans="2:22" x14ac:dyDescent="0.3">
      <c r="B5879" t="str">
        <f t="shared" si="182"/>
        <v>SO-005978</v>
      </c>
      <c r="C5879" t="s">
        <v>16</v>
      </c>
      <c r="D5879" t="s">
        <v>23</v>
      </c>
      <c r="E5879" s="1">
        <v>43800</v>
      </c>
      <c r="F5879" s="1">
        <v>43948</v>
      </c>
      <c r="G5879" s="1">
        <v>43970</v>
      </c>
      <c r="H5879" s="1">
        <v>43978</v>
      </c>
      <c r="I5879" t="s">
        <v>18</v>
      </c>
      <c r="J5879">
        <v>7</v>
      </c>
      <c r="K5879">
        <v>7</v>
      </c>
      <c r="L5879">
        <v>277</v>
      </c>
      <c r="M5879">
        <v>4</v>
      </c>
      <c r="N5879">
        <v>2</v>
      </c>
      <c r="O5879">
        <v>0.1</v>
      </c>
      <c r="P5879">
        <v>2748.34</v>
      </c>
      <c r="Q5879">
        <v>3926.2</v>
      </c>
      <c r="R5879">
        <f>Table1[[#This Row],[OrderQuantity]]*Table1[[#This Row],[UnitPrice]]</f>
        <v>7852.4</v>
      </c>
      <c r="S5879">
        <f>Table1[[#This Row],[OrderQuantity]]*Table1[[#This Row],[UnitCost]]</f>
        <v>5496.68</v>
      </c>
      <c r="T5879">
        <f>Table1[[#This Row],[OrderQuantity]]*Table1[[#This Row],[UnitPrice]]*(1-Table1[[#This Row],[DiscountApplied]]) - (Table1[[#This Row],[OrderQuantity]]*Table1[[#This Row],[UnitCost]])</f>
        <v>1570.4799999999996</v>
      </c>
      <c r="U5879">
        <f>DATEDIF(Table1[[#This Row],[ShipDate]],Table1[[#This Row],[DeliveryDate]],"d")</f>
        <v>8</v>
      </c>
      <c r="V5879" t="str">
        <f t="shared" si="183"/>
        <v>Late</v>
      </c>
    </row>
    <row r="5880" spans="2:22" x14ac:dyDescent="0.3">
      <c r="B5880" t="str">
        <f t="shared" si="182"/>
        <v>SO-005979</v>
      </c>
      <c r="C5880" t="s">
        <v>16</v>
      </c>
      <c r="D5880" t="s">
        <v>20</v>
      </c>
      <c r="E5880" s="1">
        <v>43800</v>
      </c>
      <c r="F5880" s="1">
        <v>43949</v>
      </c>
      <c r="G5880" s="1">
        <v>43959</v>
      </c>
      <c r="H5880" s="1">
        <v>43960</v>
      </c>
      <c r="I5880" t="s">
        <v>18</v>
      </c>
      <c r="J5880">
        <v>10</v>
      </c>
      <c r="K5880">
        <v>40</v>
      </c>
      <c r="L5880">
        <v>178</v>
      </c>
      <c r="M5880">
        <v>38</v>
      </c>
      <c r="N5880">
        <v>2</v>
      </c>
      <c r="O5880">
        <v>0.05</v>
      </c>
      <c r="P5880">
        <v>492.45</v>
      </c>
      <c r="Q5880">
        <v>1172.5</v>
      </c>
      <c r="R5880">
        <f>Table1[[#This Row],[OrderQuantity]]*Table1[[#This Row],[UnitPrice]]</f>
        <v>2345</v>
      </c>
      <c r="S5880">
        <f>Table1[[#This Row],[OrderQuantity]]*Table1[[#This Row],[UnitCost]]</f>
        <v>984.9</v>
      </c>
      <c r="T5880">
        <f>Table1[[#This Row],[OrderQuantity]]*Table1[[#This Row],[UnitPrice]]*(1-Table1[[#This Row],[DiscountApplied]]) - (Table1[[#This Row],[OrderQuantity]]*Table1[[#This Row],[UnitCost]])</f>
        <v>1242.8499999999999</v>
      </c>
      <c r="U5880">
        <f>DATEDIF(Table1[[#This Row],[ShipDate]],Table1[[#This Row],[DeliveryDate]],"d")</f>
        <v>1</v>
      </c>
      <c r="V5880" t="str">
        <f t="shared" si="183"/>
        <v>On Time</v>
      </c>
    </row>
    <row r="5881" spans="2:22" x14ac:dyDescent="0.3">
      <c r="B5881" t="str">
        <f t="shared" si="182"/>
        <v>SO-005980</v>
      </c>
      <c r="C5881" t="s">
        <v>21</v>
      </c>
      <c r="D5881" t="s">
        <v>24</v>
      </c>
      <c r="E5881" s="1">
        <v>43800</v>
      </c>
      <c r="F5881" s="1">
        <v>43949</v>
      </c>
      <c r="G5881" s="1">
        <v>43953</v>
      </c>
      <c r="H5881" s="1">
        <v>43959</v>
      </c>
      <c r="I5881" t="s">
        <v>18</v>
      </c>
      <c r="J5881">
        <v>21</v>
      </c>
      <c r="K5881">
        <v>24</v>
      </c>
      <c r="L5881">
        <v>52</v>
      </c>
      <c r="M5881">
        <v>9</v>
      </c>
      <c r="N5881">
        <v>4</v>
      </c>
      <c r="O5881">
        <v>0.1</v>
      </c>
      <c r="P5881">
        <v>808.62</v>
      </c>
      <c r="Q5881">
        <v>998.3</v>
      </c>
      <c r="R5881">
        <f>Table1[[#This Row],[OrderQuantity]]*Table1[[#This Row],[UnitPrice]]</f>
        <v>3993.2</v>
      </c>
      <c r="S5881">
        <f>Table1[[#This Row],[OrderQuantity]]*Table1[[#This Row],[UnitCost]]</f>
        <v>3234.48</v>
      </c>
      <c r="T5881">
        <f>Table1[[#This Row],[OrderQuantity]]*Table1[[#This Row],[UnitPrice]]*(1-Table1[[#This Row],[DiscountApplied]]) - (Table1[[#This Row],[OrderQuantity]]*Table1[[#This Row],[UnitCost]])</f>
        <v>359.40000000000009</v>
      </c>
      <c r="U5881">
        <f>DATEDIF(Table1[[#This Row],[ShipDate]],Table1[[#This Row],[DeliveryDate]],"d")</f>
        <v>6</v>
      </c>
      <c r="V5881" t="str">
        <f t="shared" si="183"/>
        <v>On Time</v>
      </c>
    </row>
    <row r="5882" spans="2:22" x14ac:dyDescent="0.3">
      <c r="B5882" t="str">
        <f t="shared" si="182"/>
        <v>SO-005981</v>
      </c>
      <c r="C5882" t="s">
        <v>21</v>
      </c>
      <c r="D5882" t="s">
        <v>20</v>
      </c>
      <c r="E5882" s="1">
        <v>43800</v>
      </c>
      <c r="F5882" s="1">
        <v>43949</v>
      </c>
      <c r="G5882" s="1">
        <v>43952</v>
      </c>
      <c r="H5882" s="1">
        <v>43961</v>
      </c>
      <c r="I5882" t="s">
        <v>18</v>
      </c>
      <c r="J5882">
        <v>24</v>
      </c>
      <c r="K5882">
        <v>30</v>
      </c>
      <c r="L5882">
        <v>119</v>
      </c>
      <c r="M5882">
        <v>19</v>
      </c>
      <c r="N5882">
        <v>3</v>
      </c>
      <c r="O5882">
        <v>0.1</v>
      </c>
      <c r="P5882">
        <v>1086.4100000000001</v>
      </c>
      <c r="Q5882">
        <v>2311.5</v>
      </c>
      <c r="R5882">
        <f>Table1[[#This Row],[OrderQuantity]]*Table1[[#This Row],[UnitPrice]]</f>
        <v>6934.5</v>
      </c>
      <c r="S5882">
        <f>Table1[[#This Row],[OrderQuantity]]*Table1[[#This Row],[UnitCost]]</f>
        <v>3259.2300000000005</v>
      </c>
      <c r="T5882">
        <f>Table1[[#This Row],[OrderQuantity]]*Table1[[#This Row],[UnitPrice]]*(1-Table1[[#This Row],[DiscountApplied]]) - (Table1[[#This Row],[OrderQuantity]]*Table1[[#This Row],[UnitCost]])</f>
        <v>2981.8199999999997</v>
      </c>
      <c r="U5882">
        <f>DATEDIF(Table1[[#This Row],[ShipDate]],Table1[[#This Row],[DeliveryDate]],"d")</f>
        <v>9</v>
      </c>
      <c r="V5882" t="str">
        <f t="shared" si="183"/>
        <v>Late</v>
      </c>
    </row>
    <row r="5883" spans="2:22" x14ac:dyDescent="0.3">
      <c r="B5883" t="str">
        <f t="shared" si="182"/>
        <v>SO-005982</v>
      </c>
      <c r="C5883" t="s">
        <v>16</v>
      </c>
      <c r="D5883" t="s">
        <v>20</v>
      </c>
      <c r="E5883" s="1">
        <v>43800</v>
      </c>
      <c r="F5883" s="1">
        <v>43949</v>
      </c>
      <c r="G5883" s="1">
        <v>43958</v>
      </c>
      <c r="H5883" s="1">
        <v>43962</v>
      </c>
      <c r="I5883" t="s">
        <v>18</v>
      </c>
      <c r="J5883">
        <v>8</v>
      </c>
      <c r="K5883">
        <v>9</v>
      </c>
      <c r="L5883">
        <v>88</v>
      </c>
      <c r="M5883">
        <v>43</v>
      </c>
      <c r="N5883">
        <v>5</v>
      </c>
      <c r="O5883">
        <v>0.3</v>
      </c>
      <c r="P5883">
        <v>2777.15</v>
      </c>
      <c r="Q5883">
        <v>5554.3</v>
      </c>
      <c r="R5883">
        <f>Table1[[#This Row],[OrderQuantity]]*Table1[[#This Row],[UnitPrice]]</f>
        <v>27771.5</v>
      </c>
      <c r="S5883">
        <f>Table1[[#This Row],[OrderQuantity]]*Table1[[#This Row],[UnitCost]]</f>
        <v>13885.75</v>
      </c>
      <c r="T5883">
        <f>Table1[[#This Row],[OrderQuantity]]*Table1[[#This Row],[UnitPrice]]*(1-Table1[[#This Row],[DiscountApplied]]) - (Table1[[#This Row],[OrderQuantity]]*Table1[[#This Row],[UnitCost]])</f>
        <v>5554.2999999999993</v>
      </c>
      <c r="U5883">
        <f>DATEDIF(Table1[[#This Row],[ShipDate]],Table1[[#This Row],[DeliveryDate]],"d")</f>
        <v>4</v>
      </c>
      <c r="V5883" t="str">
        <f t="shared" si="183"/>
        <v>On Time</v>
      </c>
    </row>
    <row r="5884" spans="2:22" x14ac:dyDescent="0.3">
      <c r="B5884" t="str">
        <f t="shared" si="182"/>
        <v>SO-005983</v>
      </c>
      <c r="C5884" t="s">
        <v>21</v>
      </c>
      <c r="D5884" t="s">
        <v>20</v>
      </c>
      <c r="E5884" s="1">
        <v>43800</v>
      </c>
      <c r="F5884" s="1">
        <v>43949</v>
      </c>
      <c r="G5884" s="1">
        <v>43965</v>
      </c>
      <c r="H5884" s="1">
        <v>43967</v>
      </c>
      <c r="I5884" t="s">
        <v>18</v>
      </c>
      <c r="J5884">
        <v>23</v>
      </c>
      <c r="K5884">
        <v>18</v>
      </c>
      <c r="L5884">
        <v>106</v>
      </c>
      <c r="M5884">
        <v>13</v>
      </c>
      <c r="N5884">
        <v>7</v>
      </c>
      <c r="O5884">
        <v>0.08</v>
      </c>
      <c r="P5884">
        <v>70.349999999999994</v>
      </c>
      <c r="Q5884">
        <v>167.5</v>
      </c>
      <c r="R5884">
        <f>Table1[[#This Row],[OrderQuantity]]*Table1[[#This Row],[UnitPrice]]</f>
        <v>1172.5</v>
      </c>
      <c r="S5884">
        <f>Table1[[#This Row],[OrderQuantity]]*Table1[[#This Row],[UnitCost]]</f>
        <v>492.44999999999993</v>
      </c>
      <c r="T5884">
        <f>Table1[[#This Row],[OrderQuantity]]*Table1[[#This Row],[UnitPrice]]*(1-Table1[[#This Row],[DiscountApplied]]) - (Table1[[#This Row],[OrderQuantity]]*Table1[[#This Row],[UnitCost]])</f>
        <v>586.25000000000011</v>
      </c>
      <c r="U5884">
        <f>DATEDIF(Table1[[#This Row],[ShipDate]],Table1[[#This Row],[DeliveryDate]],"d")</f>
        <v>2</v>
      </c>
      <c r="V5884" t="str">
        <f t="shared" si="183"/>
        <v>On Time</v>
      </c>
    </row>
    <row r="5885" spans="2:22" x14ac:dyDescent="0.3">
      <c r="B5885" t="str">
        <f t="shared" si="182"/>
        <v>SO-005984</v>
      </c>
      <c r="C5885" t="s">
        <v>21</v>
      </c>
      <c r="D5885" t="s">
        <v>26</v>
      </c>
      <c r="E5885" s="1">
        <v>43800</v>
      </c>
      <c r="F5885" s="1">
        <v>43949</v>
      </c>
      <c r="G5885" s="1">
        <v>43966</v>
      </c>
      <c r="H5885" s="1">
        <v>43971</v>
      </c>
      <c r="I5885" t="s">
        <v>18</v>
      </c>
      <c r="J5885">
        <v>24</v>
      </c>
      <c r="K5885">
        <v>5</v>
      </c>
      <c r="L5885">
        <v>77</v>
      </c>
      <c r="M5885">
        <v>12</v>
      </c>
      <c r="N5885">
        <v>7</v>
      </c>
      <c r="O5885">
        <v>0.15</v>
      </c>
      <c r="P5885">
        <v>1303.02</v>
      </c>
      <c r="Q5885">
        <v>2505.8000000000002</v>
      </c>
      <c r="R5885">
        <f>Table1[[#This Row],[OrderQuantity]]*Table1[[#This Row],[UnitPrice]]</f>
        <v>17540.600000000002</v>
      </c>
      <c r="S5885">
        <f>Table1[[#This Row],[OrderQuantity]]*Table1[[#This Row],[UnitCost]]</f>
        <v>9121.14</v>
      </c>
      <c r="T5885">
        <f>Table1[[#This Row],[OrderQuantity]]*Table1[[#This Row],[UnitPrice]]*(1-Table1[[#This Row],[DiscountApplied]]) - (Table1[[#This Row],[OrderQuantity]]*Table1[[#This Row],[UnitCost]])</f>
        <v>5788.3700000000026</v>
      </c>
      <c r="U5885">
        <f>DATEDIF(Table1[[#This Row],[ShipDate]],Table1[[#This Row],[DeliveryDate]],"d")</f>
        <v>5</v>
      </c>
      <c r="V5885" t="str">
        <f t="shared" si="183"/>
        <v>On Time</v>
      </c>
    </row>
    <row r="5886" spans="2:22" x14ac:dyDescent="0.3">
      <c r="B5886" t="str">
        <f t="shared" si="182"/>
        <v>SO-005985</v>
      </c>
      <c r="C5886" t="s">
        <v>16</v>
      </c>
      <c r="D5886" t="s">
        <v>25</v>
      </c>
      <c r="E5886" s="1">
        <v>43800</v>
      </c>
      <c r="F5886" s="1">
        <v>43949</v>
      </c>
      <c r="G5886" s="1">
        <v>43960</v>
      </c>
      <c r="H5886" s="1">
        <v>43964</v>
      </c>
      <c r="I5886" t="s">
        <v>18</v>
      </c>
      <c r="J5886">
        <v>7</v>
      </c>
      <c r="K5886">
        <v>12</v>
      </c>
      <c r="L5886">
        <v>341</v>
      </c>
      <c r="M5886">
        <v>1</v>
      </c>
      <c r="N5886">
        <v>1</v>
      </c>
      <c r="O5886">
        <v>0.1</v>
      </c>
      <c r="P5886">
        <v>683.4</v>
      </c>
      <c r="Q5886">
        <v>1139</v>
      </c>
      <c r="R5886">
        <f>Table1[[#This Row],[OrderQuantity]]*Table1[[#This Row],[UnitPrice]]</f>
        <v>1139</v>
      </c>
      <c r="S5886">
        <f>Table1[[#This Row],[OrderQuantity]]*Table1[[#This Row],[UnitCost]]</f>
        <v>683.4</v>
      </c>
      <c r="T5886">
        <f>Table1[[#This Row],[OrderQuantity]]*Table1[[#This Row],[UnitPrice]]*(1-Table1[[#This Row],[DiscountApplied]]) - (Table1[[#This Row],[OrderQuantity]]*Table1[[#This Row],[UnitCost]])</f>
        <v>341.70000000000016</v>
      </c>
      <c r="U5886">
        <f>DATEDIF(Table1[[#This Row],[ShipDate]],Table1[[#This Row],[DeliveryDate]],"d")</f>
        <v>4</v>
      </c>
      <c r="V5886" t="str">
        <f t="shared" si="183"/>
        <v>On Time</v>
      </c>
    </row>
    <row r="5887" spans="2:22" x14ac:dyDescent="0.3">
      <c r="B5887" t="str">
        <f t="shared" si="182"/>
        <v>SO-005986</v>
      </c>
      <c r="C5887" t="s">
        <v>16</v>
      </c>
      <c r="D5887" t="s">
        <v>20</v>
      </c>
      <c r="E5887" s="1">
        <v>43800</v>
      </c>
      <c r="F5887" s="1">
        <v>43949</v>
      </c>
      <c r="G5887" s="1">
        <v>43966</v>
      </c>
      <c r="H5887" s="1">
        <v>43972</v>
      </c>
      <c r="I5887" t="s">
        <v>18</v>
      </c>
      <c r="J5887">
        <v>10</v>
      </c>
      <c r="K5887">
        <v>6</v>
      </c>
      <c r="L5887">
        <v>98</v>
      </c>
      <c r="M5887">
        <v>44</v>
      </c>
      <c r="N5887">
        <v>4</v>
      </c>
      <c r="O5887">
        <v>0.05</v>
      </c>
      <c r="P5887">
        <v>2560.7399999999998</v>
      </c>
      <c r="Q5887">
        <v>3939.6</v>
      </c>
      <c r="R5887">
        <f>Table1[[#This Row],[OrderQuantity]]*Table1[[#This Row],[UnitPrice]]</f>
        <v>15758.4</v>
      </c>
      <c r="S5887">
        <f>Table1[[#This Row],[OrderQuantity]]*Table1[[#This Row],[UnitCost]]</f>
        <v>10242.959999999999</v>
      </c>
      <c r="T5887">
        <f>Table1[[#This Row],[OrderQuantity]]*Table1[[#This Row],[UnitPrice]]*(1-Table1[[#This Row],[DiscountApplied]]) - (Table1[[#This Row],[OrderQuantity]]*Table1[[#This Row],[UnitCost]])</f>
        <v>4727.5200000000004</v>
      </c>
      <c r="U5887">
        <f>DATEDIF(Table1[[#This Row],[ShipDate]],Table1[[#This Row],[DeliveryDate]],"d")</f>
        <v>6</v>
      </c>
      <c r="V5887" t="str">
        <f t="shared" si="183"/>
        <v>On Time</v>
      </c>
    </row>
    <row r="5888" spans="2:22" x14ac:dyDescent="0.3">
      <c r="B5888" t="str">
        <f t="shared" si="182"/>
        <v>SO-005987</v>
      </c>
      <c r="C5888" t="s">
        <v>16</v>
      </c>
      <c r="D5888" t="s">
        <v>25</v>
      </c>
      <c r="E5888" s="1">
        <v>43800</v>
      </c>
      <c r="F5888" s="1">
        <v>43949</v>
      </c>
      <c r="G5888" s="1">
        <v>43961</v>
      </c>
      <c r="H5888" s="1">
        <v>43971</v>
      </c>
      <c r="I5888" t="s">
        <v>18</v>
      </c>
      <c r="J5888">
        <v>1</v>
      </c>
      <c r="K5888">
        <v>18</v>
      </c>
      <c r="L5888">
        <v>349</v>
      </c>
      <c r="M5888">
        <v>46</v>
      </c>
      <c r="N5888">
        <v>1</v>
      </c>
      <c r="O5888">
        <v>0.2</v>
      </c>
      <c r="P5888">
        <v>1398.56</v>
      </c>
      <c r="Q5888">
        <v>1969.8</v>
      </c>
      <c r="R5888">
        <f>Table1[[#This Row],[OrderQuantity]]*Table1[[#This Row],[UnitPrice]]</f>
        <v>1969.8</v>
      </c>
      <c r="S5888">
        <f>Table1[[#This Row],[OrderQuantity]]*Table1[[#This Row],[UnitCost]]</f>
        <v>1398.56</v>
      </c>
      <c r="T5888">
        <f>Table1[[#This Row],[OrderQuantity]]*Table1[[#This Row],[UnitPrice]]*(1-Table1[[#This Row],[DiscountApplied]]) - (Table1[[#This Row],[OrderQuantity]]*Table1[[#This Row],[UnitCost]])</f>
        <v>177.2800000000002</v>
      </c>
      <c r="U5888">
        <f>DATEDIF(Table1[[#This Row],[ShipDate]],Table1[[#This Row],[DeliveryDate]],"d")</f>
        <v>10</v>
      </c>
      <c r="V5888" t="str">
        <f t="shared" si="183"/>
        <v>Late</v>
      </c>
    </row>
    <row r="5889" spans="2:22" x14ac:dyDescent="0.3">
      <c r="B5889" t="str">
        <f t="shared" si="182"/>
        <v>SO-005988</v>
      </c>
      <c r="C5889" t="s">
        <v>16</v>
      </c>
      <c r="D5889" t="s">
        <v>26</v>
      </c>
      <c r="E5889" s="1">
        <v>43800</v>
      </c>
      <c r="F5889" s="1">
        <v>43949</v>
      </c>
      <c r="G5889" s="1">
        <v>43967</v>
      </c>
      <c r="H5889" s="1">
        <v>43971</v>
      </c>
      <c r="I5889" t="s">
        <v>18</v>
      </c>
      <c r="J5889">
        <v>3</v>
      </c>
      <c r="K5889">
        <v>44</v>
      </c>
      <c r="L5889">
        <v>87</v>
      </c>
      <c r="M5889">
        <v>7</v>
      </c>
      <c r="N5889">
        <v>8</v>
      </c>
      <c r="O5889">
        <v>0.05</v>
      </c>
      <c r="P5889">
        <v>743.7</v>
      </c>
      <c r="Q5889">
        <v>1005</v>
      </c>
      <c r="R5889">
        <f>Table1[[#This Row],[OrderQuantity]]*Table1[[#This Row],[UnitPrice]]</f>
        <v>8040</v>
      </c>
      <c r="S5889">
        <f>Table1[[#This Row],[OrderQuantity]]*Table1[[#This Row],[UnitCost]]</f>
        <v>5949.6</v>
      </c>
      <c r="T5889">
        <f>Table1[[#This Row],[OrderQuantity]]*Table1[[#This Row],[UnitPrice]]*(1-Table1[[#This Row],[DiscountApplied]]) - (Table1[[#This Row],[OrderQuantity]]*Table1[[#This Row],[UnitCost]])</f>
        <v>1688.3999999999996</v>
      </c>
      <c r="U5889">
        <f>DATEDIF(Table1[[#This Row],[ShipDate]],Table1[[#This Row],[DeliveryDate]],"d")</f>
        <v>4</v>
      </c>
      <c r="V5889" t="str">
        <f t="shared" si="183"/>
        <v>On Time</v>
      </c>
    </row>
    <row r="5890" spans="2:22" x14ac:dyDescent="0.3">
      <c r="B5890" t="str">
        <f t="shared" ref="B5890:B5953" si="184">"SO-" &amp; TEXT(ROW(B5890)+99,"000000")</f>
        <v>SO-005989</v>
      </c>
      <c r="C5890" t="s">
        <v>16</v>
      </c>
      <c r="D5890" t="s">
        <v>24</v>
      </c>
      <c r="E5890" s="1">
        <v>43800</v>
      </c>
      <c r="F5890" s="1">
        <v>43949</v>
      </c>
      <c r="G5890" s="1">
        <v>43957</v>
      </c>
      <c r="H5890" s="1">
        <v>43961</v>
      </c>
      <c r="I5890" t="s">
        <v>18</v>
      </c>
      <c r="J5890">
        <v>1</v>
      </c>
      <c r="K5890">
        <v>35</v>
      </c>
      <c r="L5890">
        <v>16</v>
      </c>
      <c r="M5890">
        <v>37</v>
      </c>
      <c r="N5890">
        <v>5</v>
      </c>
      <c r="O5890">
        <v>0.15</v>
      </c>
      <c r="P5890">
        <v>380.29</v>
      </c>
      <c r="Q5890">
        <v>864.3</v>
      </c>
      <c r="R5890">
        <f>Table1[[#This Row],[OrderQuantity]]*Table1[[#This Row],[UnitPrice]]</f>
        <v>4321.5</v>
      </c>
      <c r="S5890">
        <f>Table1[[#This Row],[OrderQuantity]]*Table1[[#This Row],[UnitCost]]</f>
        <v>1901.45</v>
      </c>
      <c r="T5890">
        <f>Table1[[#This Row],[OrderQuantity]]*Table1[[#This Row],[UnitPrice]]*(1-Table1[[#This Row],[DiscountApplied]]) - (Table1[[#This Row],[OrderQuantity]]*Table1[[#This Row],[UnitCost]])</f>
        <v>1771.825</v>
      </c>
      <c r="U5890">
        <f>DATEDIF(Table1[[#This Row],[ShipDate]],Table1[[#This Row],[DeliveryDate]],"d")</f>
        <v>4</v>
      </c>
      <c r="V5890" t="str">
        <f t="shared" ref="V5890:V5953" si="185">IF(U5890&gt;7,"Late","On Time")</f>
        <v>On Time</v>
      </c>
    </row>
    <row r="5891" spans="2:22" x14ac:dyDescent="0.3">
      <c r="B5891" t="str">
        <f t="shared" si="184"/>
        <v>SO-005990</v>
      </c>
      <c r="C5891" t="s">
        <v>19</v>
      </c>
      <c r="D5891" t="s">
        <v>17</v>
      </c>
      <c r="E5891" s="1">
        <v>43800</v>
      </c>
      <c r="F5891" s="1">
        <v>43949</v>
      </c>
      <c r="G5891" s="1">
        <v>43951</v>
      </c>
      <c r="H5891" s="1">
        <v>43954</v>
      </c>
      <c r="I5891" t="s">
        <v>18</v>
      </c>
      <c r="J5891">
        <v>15</v>
      </c>
      <c r="K5891">
        <v>31</v>
      </c>
      <c r="L5891">
        <v>210</v>
      </c>
      <c r="M5891">
        <v>28</v>
      </c>
      <c r="N5891">
        <v>4</v>
      </c>
      <c r="O5891">
        <v>0.15</v>
      </c>
      <c r="P5891">
        <v>150.35</v>
      </c>
      <c r="Q5891">
        <v>227.8</v>
      </c>
      <c r="R5891">
        <f>Table1[[#This Row],[OrderQuantity]]*Table1[[#This Row],[UnitPrice]]</f>
        <v>911.2</v>
      </c>
      <c r="S5891">
        <f>Table1[[#This Row],[OrderQuantity]]*Table1[[#This Row],[UnitCost]]</f>
        <v>601.4</v>
      </c>
      <c r="T5891">
        <f>Table1[[#This Row],[OrderQuantity]]*Table1[[#This Row],[UnitPrice]]*(1-Table1[[#This Row],[DiscountApplied]]) - (Table1[[#This Row],[OrderQuantity]]*Table1[[#This Row],[UnitCost]])</f>
        <v>173.12</v>
      </c>
      <c r="U5891">
        <f>DATEDIF(Table1[[#This Row],[ShipDate]],Table1[[#This Row],[DeliveryDate]],"d")</f>
        <v>3</v>
      </c>
      <c r="V5891" t="str">
        <f t="shared" si="185"/>
        <v>On Time</v>
      </c>
    </row>
    <row r="5892" spans="2:22" x14ac:dyDescent="0.3">
      <c r="B5892" t="str">
        <f t="shared" si="184"/>
        <v>SO-005991</v>
      </c>
      <c r="C5892" t="s">
        <v>16</v>
      </c>
      <c r="D5892" t="s">
        <v>20</v>
      </c>
      <c r="E5892" s="1">
        <v>43800</v>
      </c>
      <c r="F5892" s="1">
        <v>43949</v>
      </c>
      <c r="G5892" s="1">
        <v>43967</v>
      </c>
      <c r="H5892" s="1">
        <v>43970</v>
      </c>
      <c r="I5892" t="s">
        <v>18</v>
      </c>
      <c r="J5892">
        <v>6</v>
      </c>
      <c r="K5892">
        <v>18</v>
      </c>
      <c r="L5892">
        <v>120</v>
      </c>
      <c r="M5892">
        <v>21</v>
      </c>
      <c r="N5892">
        <v>6</v>
      </c>
      <c r="O5892">
        <v>0.05</v>
      </c>
      <c r="P5892">
        <v>428.8</v>
      </c>
      <c r="Q5892">
        <v>1072</v>
      </c>
      <c r="R5892">
        <f>Table1[[#This Row],[OrderQuantity]]*Table1[[#This Row],[UnitPrice]]</f>
        <v>6432</v>
      </c>
      <c r="S5892">
        <f>Table1[[#This Row],[OrderQuantity]]*Table1[[#This Row],[UnitCost]]</f>
        <v>2572.8000000000002</v>
      </c>
      <c r="T5892">
        <f>Table1[[#This Row],[OrderQuantity]]*Table1[[#This Row],[UnitPrice]]*(1-Table1[[#This Row],[DiscountApplied]]) - (Table1[[#This Row],[OrderQuantity]]*Table1[[#This Row],[UnitCost]])</f>
        <v>3537.5999999999995</v>
      </c>
      <c r="U5892">
        <f>DATEDIF(Table1[[#This Row],[ShipDate]],Table1[[#This Row],[DeliveryDate]],"d")</f>
        <v>3</v>
      </c>
      <c r="V5892" t="str">
        <f t="shared" si="185"/>
        <v>On Time</v>
      </c>
    </row>
    <row r="5893" spans="2:22" x14ac:dyDescent="0.3">
      <c r="B5893" t="str">
        <f t="shared" si="184"/>
        <v>SO-005992</v>
      </c>
      <c r="C5893" t="s">
        <v>22</v>
      </c>
      <c r="D5893" t="s">
        <v>20</v>
      </c>
      <c r="E5893" s="1">
        <v>43800</v>
      </c>
      <c r="F5893" s="1">
        <v>43950</v>
      </c>
      <c r="G5893" s="1">
        <v>43963</v>
      </c>
      <c r="H5893" s="1">
        <v>43971</v>
      </c>
      <c r="I5893" t="s">
        <v>18</v>
      </c>
      <c r="J5893">
        <v>26</v>
      </c>
      <c r="K5893">
        <v>30</v>
      </c>
      <c r="L5893">
        <v>176</v>
      </c>
      <c r="M5893">
        <v>31</v>
      </c>
      <c r="N5893">
        <v>6</v>
      </c>
      <c r="O5893">
        <v>0.05</v>
      </c>
      <c r="P5893">
        <v>557.78</v>
      </c>
      <c r="Q5893">
        <v>743.7</v>
      </c>
      <c r="R5893">
        <f>Table1[[#This Row],[OrderQuantity]]*Table1[[#This Row],[UnitPrice]]</f>
        <v>4462.2000000000007</v>
      </c>
      <c r="S5893">
        <f>Table1[[#This Row],[OrderQuantity]]*Table1[[#This Row],[UnitCost]]</f>
        <v>3346.68</v>
      </c>
      <c r="T5893">
        <f>Table1[[#This Row],[OrderQuantity]]*Table1[[#This Row],[UnitPrice]]*(1-Table1[[#This Row],[DiscountApplied]]) - (Table1[[#This Row],[OrderQuantity]]*Table1[[#This Row],[UnitCost]])</f>
        <v>892.41000000000031</v>
      </c>
      <c r="U5893">
        <f>DATEDIF(Table1[[#This Row],[ShipDate]],Table1[[#This Row],[DeliveryDate]],"d")</f>
        <v>8</v>
      </c>
      <c r="V5893" t="str">
        <f t="shared" si="185"/>
        <v>Late</v>
      </c>
    </row>
    <row r="5894" spans="2:22" x14ac:dyDescent="0.3">
      <c r="B5894" t="str">
        <f t="shared" si="184"/>
        <v>SO-005993</v>
      </c>
      <c r="C5894" t="s">
        <v>21</v>
      </c>
      <c r="D5894" t="s">
        <v>20</v>
      </c>
      <c r="E5894" s="1">
        <v>43800</v>
      </c>
      <c r="F5894" s="1">
        <v>43950</v>
      </c>
      <c r="G5894" s="1">
        <v>43956</v>
      </c>
      <c r="H5894" s="1">
        <v>43962</v>
      </c>
      <c r="I5894" t="s">
        <v>18</v>
      </c>
      <c r="J5894">
        <v>25</v>
      </c>
      <c r="K5894">
        <v>34</v>
      </c>
      <c r="L5894">
        <v>174</v>
      </c>
      <c r="M5894">
        <v>28</v>
      </c>
      <c r="N5894">
        <v>5</v>
      </c>
      <c r="O5894">
        <v>0.1</v>
      </c>
      <c r="P5894">
        <v>948.05</v>
      </c>
      <c r="Q5894">
        <v>1896.1</v>
      </c>
      <c r="R5894">
        <f>Table1[[#This Row],[OrderQuantity]]*Table1[[#This Row],[UnitPrice]]</f>
        <v>9480.5</v>
      </c>
      <c r="S5894">
        <f>Table1[[#This Row],[OrderQuantity]]*Table1[[#This Row],[UnitCost]]</f>
        <v>4740.25</v>
      </c>
      <c r="T5894">
        <f>Table1[[#This Row],[OrderQuantity]]*Table1[[#This Row],[UnitPrice]]*(1-Table1[[#This Row],[DiscountApplied]]) - (Table1[[#This Row],[OrderQuantity]]*Table1[[#This Row],[UnitCost]])</f>
        <v>3792.2000000000007</v>
      </c>
      <c r="U5894">
        <f>DATEDIF(Table1[[#This Row],[ShipDate]],Table1[[#This Row],[DeliveryDate]],"d")</f>
        <v>6</v>
      </c>
      <c r="V5894" t="str">
        <f t="shared" si="185"/>
        <v>On Time</v>
      </c>
    </row>
    <row r="5895" spans="2:22" x14ac:dyDescent="0.3">
      <c r="B5895" t="str">
        <f t="shared" si="184"/>
        <v>SO-005994</v>
      </c>
      <c r="C5895" t="s">
        <v>16</v>
      </c>
      <c r="D5895" t="s">
        <v>24</v>
      </c>
      <c r="E5895" s="1">
        <v>43800</v>
      </c>
      <c r="F5895" s="1">
        <v>43950</v>
      </c>
      <c r="G5895" s="1">
        <v>43952</v>
      </c>
      <c r="H5895" s="1">
        <v>43953</v>
      </c>
      <c r="I5895" t="s">
        <v>18</v>
      </c>
      <c r="J5895">
        <v>9</v>
      </c>
      <c r="K5895">
        <v>26</v>
      </c>
      <c r="L5895">
        <v>21</v>
      </c>
      <c r="M5895">
        <v>11</v>
      </c>
      <c r="N5895">
        <v>7</v>
      </c>
      <c r="O5895">
        <v>0.2</v>
      </c>
      <c r="P5895">
        <v>1564.58</v>
      </c>
      <c r="Q5895">
        <v>1862.6</v>
      </c>
      <c r="R5895">
        <f>Table1[[#This Row],[OrderQuantity]]*Table1[[#This Row],[UnitPrice]]</f>
        <v>13038.199999999999</v>
      </c>
      <c r="S5895">
        <f>Table1[[#This Row],[OrderQuantity]]*Table1[[#This Row],[UnitCost]]</f>
        <v>10952.06</v>
      </c>
      <c r="T5895">
        <f>Table1[[#This Row],[OrderQuantity]]*Table1[[#This Row],[UnitPrice]]*(1-Table1[[#This Row],[DiscountApplied]]) - (Table1[[#This Row],[OrderQuantity]]*Table1[[#This Row],[UnitCost]])</f>
        <v>-521.5</v>
      </c>
      <c r="U5895">
        <f>DATEDIF(Table1[[#This Row],[ShipDate]],Table1[[#This Row],[DeliveryDate]],"d")</f>
        <v>1</v>
      </c>
      <c r="V5895" t="str">
        <f t="shared" si="185"/>
        <v>On Time</v>
      </c>
    </row>
    <row r="5896" spans="2:22" x14ac:dyDescent="0.3">
      <c r="B5896" t="str">
        <f t="shared" si="184"/>
        <v>SO-005995</v>
      </c>
      <c r="C5896" t="s">
        <v>22</v>
      </c>
      <c r="D5896" t="s">
        <v>23</v>
      </c>
      <c r="E5896" s="1">
        <v>43800</v>
      </c>
      <c r="F5896" s="1">
        <v>43950</v>
      </c>
      <c r="G5896" s="1">
        <v>43971</v>
      </c>
      <c r="H5896" s="1">
        <v>43975</v>
      </c>
      <c r="I5896" t="s">
        <v>18</v>
      </c>
      <c r="J5896">
        <v>26</v>
      </c>
      <c r="K5896">
        <v>21</v>
      </c>
      <c r="L5896">
        <v>287</v>
      </c>
      <c r="M5896">
        <v>19</v>
      </c>
      <c r="N5896">
        <v>7</v>
      </c>
      <c r="O5896">
        <v>0.1</v>
      </c>
      <c r="P5896">
        <v>3059.35</v>
      </c>
      <c r="Q5896">
        <v>3872.6</v>
      </c>
      <c r="R5896">
        <f>Table1[[#This Row],[OrderQuantity]]*Table1[[#This Row],[UnitPrice]]</f>
        <v>27108.2</v>
      </c>
      <c r="S5896">
        <f>Table1[[#This Row],[OrderQuantity]]*Table1[[#This Row],[UnitCost]]</f>
        <v>21415.45</v>
      </c>
      <c r="T5896">
        <f>Table1[[#This Row],[OrderQuantity]]*Table1[[#This Row],[UnitPrice]]*(1-Table1[[#This Row],[DiscountApplied]]) - (Table1[[#This Row],[OrderQuantity]]*Table1[[#This Row],[UnitCost]])</f>
        <v>2981.9300000000003</v>
      </c>
      <c r="U5896">
        <f>DATEDIF(Table1[[#This Row],[ShipDate]],Table1[[#This Row],[DeliveryDate]],"d")</f>
        <v>4</v>
      </c>
      <c r="V5896" t="str">
        <f t="shared" si="185"/>
        <v>On Time</v>
      </c>
    </row>
    <row r="5897" spans="2:22" x14ac:dyDescent="0.3">
      <c r="B5897" t="str">
        <f t="shared" si="184"/>
        <v>SO-005996</v>
      </c>
      <c r="C5897" t="s">
        <v>19</v>
      </c>
      <c r="D5897" t="s">
        <v>17</v>
      </c>
      <c r="E5897" s="1">
        <v>43800</v>
      </c>
      <c r="F5897" s="1">
        <v>43950</v>
      </c>
      <c r="G5897" s="1">
        <v>43968</v>
      </c>
      <c r="H5897" s="1">
        <v>43975</v>
      </c>
      <c r="I5897" t="s">
        <v>18</v>
      </c>
      <c r="J5897">
        <v>15</v>
      </c>
      <c r="K5897">
        <v>16</v>
      </c>
      <c r="L5897">
        <v>233</v>
      </c>
      <c r="M5897">
        <v>16</v>
      </c>
      <c r="N5897">
        <v>2</v>
      </c>
      <c r="O5897">
        <v>0.08</v>
      </c>
      <c r="P5897">
        <v>1512.19</v>
      </c>
      <c r="Q5897">
        <v>2479</v>
      </c>
      <c r="R5897">
        <f>Table1[[#This Row],[OrderQuantity]]*Table1[[#This Row],[UnitPrice]]</f>
        <v>4958</v>
      </c>
      <c r="S5897">
        <f>Table1[[#This Row],[OrderQuantity]]*Table1[[#This Row],[UnitCost]]</f>
        <v>3024.38</v>
      </c>
      <c r="T5897">
        <f>Table1[[#This Row],[OrderQuantity]]*Table1[[#This Row],[UnitPrice]]*(1-Table1[[#This Row],[DiscountApplied]]) - (Table1[[#This Row],[OrderQuantity]]*Table1[[#This Row],[UnitCost]])</f>
        <v>1536.9800000000005</v>
      </c>
      <c r="U5897">
        <f>DATEDIF(Table1[[#This Row],[ShipDate]],Table1[[#This Row],[DeliveryDate]],"d")</f>
        <v>7</v>
      </c>
      <c r="V5897" t="str">
        <f t="shared" si="185"/>
        <v>On Time</v>
      </c>
    </row>
    <row r="5898" spans="2:22" x14ac:dyDescent="0.3">
      <c r="B5898" t="str">
        <f t="shared" si="184"/>
        <v>SO-005997</v>
      </c>
      <c r="C5898" t="s">
        <v>21</v>
      </c>
      <c r="D5898" t="s">
        <v>17</v>
      </c>
      <c r="E5898" s="1">
        <v>43900</v>
      </c>
      <c r="F5898" s="1">
        <v>43950</v>
      </c>
      <c r="G5898" s="1">
        <v>43960</v>
      </c>
      <c r="H5898" s="1">
        <v>43964</v>
      </c>
      <c r="I5898" t="s">
        <v>18</v>
      </c>
      <c r="J5898">
        <v>25</v>
      </c>
      <c r="K5898">
        <v>5</v>
      </c>
      <c r="L5898">
        <v>249</v>
      </c>
      <c r="M5898">
        <v>9</v>
      </c>
      <c r="N5898">
        <v>5</v>
      </c>
      <c r="O5898">
        <v>0.08</v>
      </c>
      <c r="P5898">
        <v>1200.6400000000001</v>
      </c>
      <c r="Q5898">
        <v>1715.2</v>
      </c>
      <c r="R5898">
        <f>Table1[[#This Row],[OrderQuantity]]*Table1[[#This Row],[UnitPrice]]</f>
        <v>8576</v>
      </c>
      <c r="S5898">
        <f>Table1[[#This Row],[OrderQuantity]]*Table1[[#This Row],[UnitCost]]</f>
        <v>6003.2000000000007</v>
      </c>
      <c r="T5898">
        <f>Table1[[#This Row],[OrderQuantity]]*Table1[[#This Row],[UnitPrice]]*(1-Table1[[#This Row],[DiscountApplied]]) - (Table1[[#This Row],[OrderQuantity]]*Table1[[#This Row],[UnitCost]])</f>
        <v>1886.7199999999993</v>
      </c>
      <c r="U5898">
        <f>DATEDIF(Table1[[#This Row],[ShipDate]],Table1[[#This Row],[DeliveryDate]],"d")</f>
        <v>4</v>
      </c>
      <c r="V5898" t="str">
        <f t="shared" si="185"/>
        <v>On Time</v>
      </c>
    </row>
    <row r="5899" spans="2:22" x14ac:dyDescent="0.3">
      <c r="B5899" t="str">
        <f t="shared" si="184"/>
        <v>SO-005998</v>
      </c>
      <c r="C5899" t="s">
        <v>16</v>
      </c>
      <c r="D5899" t="s">
        <v>17</v>
      </c>
      <c r="E5899" s="1">
        <v>43800</v>
      </c>
      <c r="F5899" s="1">
        <v>43950</v>
      </c>
      <c r="G5899" s="1">
        <v>43963</v>
      </c>
      <c r="H5899" s="1">
        <v>43973</v>
      </c>
      <c r="I5899" t="s">
        <v>18</v>
      </c>
      <c r="J5899">
        <v>3</v>
      </c>
      <c r="K5899">
        <v>41</v>
      </c>
      <c r="L5899">
        <v>245</v>
      </c>
      <c r="M5899">
        <v>38</v>
      </c>
      <c r="N5899">
        <v>4</v>
      </c>
      <c r="O5899">
        <v>0.05</v>
      </c>
      <c r="P5899">
        <v>1884.44</v>
      </c>
      <c r="Q5899">
        <v>3845.8</v>
      </c>
      <c r="R5899">
        <f>Table1[[#This Row],[OrderQuantity]]*Table1[[#This Row],[UnitPrice]]</f>
        <v>15383.2</v>
      </c>
      <c r="S5899">
        <f>Table1[[#This Row],[OrderQuantity]]*Table1[[#This Row],[UnitCost]]</f>
        <v>7537.76</v>
      </c>
      <c r="T5899">
        <f>Table1[[#This Row],[OrderQuantity]]*Table1[[#This Row],[UnitPrice]]*(1-Table1[[#This Row],[DiscountApplied]]) - (Table1[[#This Row],[OrderQuantity]]*Table1[[#This Row],[UnitCost]])</f>
        <v>7076.2800000000007</v>
      </c>
      <c r="U5899">
        <f>DATEDIF(Table1[[#This Row],[ShipDate]],Table1[[#This Row],[DeliveryDate]],"d")</f>
        <v>10</v>
      </c>
      <c r="V5899" t="str">
        <f t="shared" si="185"/>
        <v>Late</v>
      </c>
    </row>
    <row r="5900" spans="2:22" x14ac:dyDescent="0.3">
      <c r="B5900" t="str">
        <f t="shared" si="184"/>
        <v>SO-005999</v>
      </c>
      <c r="C5900" t="s">
        <v>19</v>
      </c>
      <c r="D5900" t="s">
        <v>20</v>
      </c>
      <c r="E5900" s="1">
        <v>43800</v>
      </c>
      <c r="F5900" s="1">
        <v>43950</v>
      </c>
      <c r="G5900" s="1">
        <v>43967</v>
      </c>
      <c r="H5900" s="1">
        <v>43973</v>
      </c>
      <c r="I5900" t="s">
        <v>18</v>
      </c>
      <c r="J5900">
        <v>17</v>
      </c>
      <c r="K5900">
        <v>9</v>
      </c>
      <c r="L5900">
        <v>196</v>
      </c>
      <c r="M5900">
        <v>40</v>
      </c>
      <c r="N5900">
        <v>8</v>
      </c>
      <c r="O5900">
        <v>0.05</v>
      </c>
      <c r="P5900">
        <v>2049.66</v>
      </c>
      <c r="Q5900">
        <v>3202.6</v>
      </c>
      <c r="R5900">
        <f>Table1[[#This Row],[OrderQuantity]]*Table1[[#This Row],[UnitPrice]]</f>
        <v>25620.799999999999</v>
      </c>
      <c r="S5900">
        <f>Table1[[#This Row],[OrderQuantity]]*Table1[[#This Row],[UnitCost]]</f>
        <v>16397.28</v>
      </c>
      <c r="T5900">
        <f>Table1[[#This Row],[OrderQuantity]]*Table1[[#This Row],[UnitPrice]]*(1-Table1[[#This Row],[DiscountApplied]]) - (Table1[[#This Row],[OrderQuantity]]*Table1[[#This Row],[UnitCost]])</f>
        <v>7942.48</v>
      </c>
      <c r="U5900">
        <f>DATEDIF(Table1[[#This Row],[ShipDate]],Table1[[#This Row],[DeliveryDate]],"d")</f>
        <v>6</v>
      </c>
      <c r="V5900" t="str">
        <f t="shared" si="185"/>
        <v>On Time</v>
      </c>
    </row>
    <row r="5901" spans="2:22" x14ac:dyDescent="0.3">
      <c r="B5901" t="str">
        <f t="shared" si="184"/>
        <v>SO-006000</v>
      </c>
      <c r="C5901" t="s">
        <v>21</v>
      </c>
      <c r="D5901" t="s">
        <v>23</v>
      </c>
      <c r="E5901" s="1">
        <v>43900</v>
      </c>
      <c r="F5901" s="1">
        <v>43950</v>
      </c>
      <c r="G5901" s="1">
        <v>43968</v>
      </c>
      <c r="H5901" s="1">
        <v>43971</v>
      </c>
      <c r="I5901" t="s">
        <v>18</v>
      </c>
      <c r="J5901">
        <v>24</v>
      </c>
      <c r="K5901">
        <v>22</v>
      </c>
      <c r="L5901">
        <v>322</v>
      </c>
      <c r="M5901">
        <v>30</v>
      </c>
      <c r="N5901">
        <v>1</v>
      </c>
      <c r="O5901">
        <v>0.1</v>
      </c>
      <c r="P5901">
        <v>438.18</v>
      </c>
      <c r="Q5901">
        <v>730.3</v>
      </c>
      <c r="R5901">
        <f>Table1[[#This Row],[OrderQuantity]]*Table1[[#This Row],[UnitPrice]]</f>
        <v>730.3</v>
      </c>
      <c r="S5901">
        <f>Table1[[#This Row],[OrderQuantity]]*Table1[[#This Row],[UnitCost]]</f>
        <v>438.18</v>
      </c>
      <c r="T5901">
        <f>Table1[[#This Row],[OrderQuantity]]*Table1[[#This Row],[UnitPrice]]*(1-Table1[[#This Row],[DiscountApplied]]) - (Table1[[#This Row],[OrderQuantity]]*Table1[[#This Row],[UnitCost]])</f>
        <v>219.08999999999997</v>
      </c>
      <c r="U5901">
        <f>DATEDIF(Table1[[#This Row],[ShipDate]],Table1[[#This Row],[DeliveryDate]],"d")</f>
        <v>3</v>
      </c>
      <c r="V5901" t="str">
        <f t="shared" si="185"/>
        <v>On Time</v>
      </c>
    </row>
    <row r="5902" spans="2:22" x14ac:dyDescent="0.3">
      <c r="B5902" t="str">
        <f t="shared" si="184"/>
        <v>SO-006001</v>
      </c>
      <c r="C5902" t="s">
        <v>16</v>
      </c>
      <c r="D5902" t="s">
        <v>17</v>
      </c>
      <c r="E5902" s="1">
        <v>43900</v>
      </c>
      <c r="F5902" s="1">
        <v>43950</v>
      </c>
      <c r="G5902" s="1">
        <v>43954</v>
      </c>
      <c r="H5902" s="1">
        <v>43964</v>
      </c>
      <c r="I5902" t="s">
        <v>18</v>
      </c>
      <c r="J5902">
        <v>2</v>
      </c>
      <c r="K5902">
        <v>38</v>
      </c>
      <c r="L5902">
        <v>261</v>
      </c>
      <c r="M5902">
        <v>22</v>
      </c>
      <c r="N5902">
        <v>4</v>
      </c>
      <c r="O5902">
        <v>0.4</v>
      </c>
      <c r="P5902">
        <v>1549.31</v>
      </c>
      <c r="Q5902">
        <v>1889.4</v>
      </c>
      <c r="R5902">
        <f>Table1[[#This Row],[OrderQuantity]]*Table1[[#This Row],[UnitPrice]]</f>
        <v>7557.6</v>
      </c>
      <c r="S5902">
        <f>Table1[[#This Row],[OrderQuantity]]*Table1[[#This Row],[UnitCost]]</f>
        <v>6197.24</v>
      </c>
      <c r="T5902">
        <f>Table1[[#This Row],[OrderQuantity]]*Table1[[#This Row],[UnitPrice]]*(1-Table1[[#This Row],[DiscountApplied]]) - (Table1[[#This Row],[OrderQuantity]]*Table1[[#This Row],[UnitCost]])</f>
        <v>-1662.6799999999994</v>
      </c>
      <c r="U5902">
        <f>DATEDIF(Table1[[#This Row],[ShipDate]],Table1[[#This Row],[DeliveryDate]],"d")</f>
        <v>10</v>
      </c>
      <c r="V5902" t="str">
        <f t="shared" si="185"/>
        <v>Late</v>
      </c>
    </row>
    <row r="5903" spans="2:22" x14ac:dyDescent="0.3">
      <c r="B5903" t="str">
        <f t="shared" si="184"/>
        <v>SO-006002</v>
      </c>
      <c r="C5903" t="s">
        <v>16</v>
      </c>
      <c r="D5903" t="s">
        <v>20</v>
      </c>
      <c r="E5903" s="1">
        <v>43900</v>
      </c>
      <c r="F5903" s="1">
        <v>43951</v>
      </c>
      <c r="G5903" s="1">
        <v>43976</v>
      </c>
      <c r="H5903" s="1">
        <v>43978</v>
      </c>
      <c r="I5903" t="s">
        <v>18</v>
      </c>
      <c r="J5903">
        <v>9</v>
      </c>
      <c r="K5903">
        <v>44</v>
      </c>
      <c r="L5903">
        <v>201</v>
      </c>
      <c r="M5903">
        <v>29</v>
      </c>
      <c r="N5903">
        <v>4</v>
      </c>
      <c r="O5903">
        <v>0.05</v>
      </c>
      <c r="P5903">
        <v>3343.03</v>
      </c>
      <c r="Q5903">
        <v>3979.8</v>
      </c>
      <c r="R5903">
        <f>Table1[[#This Row],[OrderQuantity]]*Table1[[#This Row],[UnitPrice]]</f>
        <v>15919.2</v>
      </c>
      <c r="S5903">
        <f>Table1[[#This Row],[OrderQuantity]]*Table1[[#This Row],[UnitCost]]</f>
        <v>13372.12</v>
      </c>
      <c r="T5903">
        <f>Table1[[#This Row],[OrderQuantity]]*Table1[[#This Row],[UnitPrice]]*(1-Table1[[#This Row],[DiscountApplied]]) - (Table1[[#This Row],[OrderQuantity]]*Table1[[#This Row],[UnitCost]])</f>
        <v>1751.119999999999</v>
      </c>
      <c r="U5903">
        <f>DATEDIF(Table1[[#This Row],[ShipDate]],Table1[[#This Row],[DeliveryDate]],"d")</f>
        <v>2</v>
      </c>
      <c r="V5903" t="str">
        <f t="shared" si="185"/>
        <v>On Time</v>
      </c>
    </row>
    <row r="5904" spans="2:22" x14ac:dyDescent="0.3">
      <c r="B5904" t="str">
        <f t="shared" si="184"/>
        <v>SO-006003</v>
      </c>
      <c r="C5904" t="s">
        <v>16</v>
      </c>
      <c r="D5904" t="s">
        <v>26</v>
      </c>
      <c r="E5904" s="1">
        <v>43900</v>
      </c>
      <c r="F5904" s="1">
        <v>43951</v>
      </c>
      <c r="G5904" s="1">
        <v>43973</v>
      </c>
      <c r="H5904" s="1">
        <v>43975</v>
      </c>
      <c r="I5904" t="s">
        <v>18</v>
      </c>
      <c r="J5904">
        <v>1</v>
      </c>
      <c r="K5904">
        <v>50</v>
      </c>
      <c r="L5904">
        <v>80</v>
      </c>
      <c r="M5904">
        <v>34</v>
      </c>
      <c r="N5904">
        <v>1</v>
      </c>
      <c r="O5904">
        <v>0.1</v>
      </c>
      <c r="P5904">
        <v>1559.76</v>
      </c>
      <c r="Q5904">
        <v>1949.7</v>
      </c>
      <c r="R5904">
        <f>Table1[[#This Row],[OrderQuantity]]*Table1[[#This Row],[UnitPrice]]</f>
        <v>1949.7</v>
      </c>
      <c r="S5904">
        <f>Table1[[#This Row],[OrderQuantity]]*Table1[[#This Row],[UnitCost]]</f>
        <v>1559.76</v>
      </c>
      <c r="T5904">
        <f>Table1[[#This Row],[OrderQuantity]]*Table1[[#This Row],[UnitPrice]]*(1-Table1[[#This Row],[DiscountApplied]]) - (Table1[[#This Row],[OrderQuantity]]*Table1[[#This Row],[UnitCost]])</f>
        <v>194.97000000000003</v>
      </c>
      <c r="U5904">
        <f>DATEDIF(Table1[[#This Row],[ShipDate]],Table1[[#This Row],[DeliveryDate]],"d")</f>
        <v>2</v>
      </c>
      <c r="V5904" t="str">
        <f t="shared" si="185"/>
        <v>On Time</v>
      </c>
    </row>
    <row r="5905" spans="2:22" x14ac:dyDescent="0.3">
      <c r="B5905" t="str">
        <f t="shared" si="184"/>
        <v>SO-006004</v>
      </c>
      <c r="C5905" t="s">
        <v>19</v>
      </c>
      <c r="D5905" t="s">
        <v>24</v>
      </c>
      <c r="E5905" s="1">
        <v>43800</v>
      </c>
      <c r="F5905" s="1">
        <v>43951</v>
      </c>
      <c r="G5905" s="1">
        <v>43960</v>
      </c>
      <c r="H5905" s="1">
        <v>43962</v>
      </c>
      <c r="I5905" t="s">
        <v>18</v>
      </c>
      <c r="J5905">
        <v>18</v>
      </c>
      <c r="K5905">
        <v>9</v>
      </c>
      <c r="L5905">
        <v>38</v>
      </c>
      <c r="M5905">
        <v>20</v>
      </c>
      <c r="N5905">
        <v>2</v>
      </c>
      <c r="O5905">
        <v>0.15</v>
      </c>
      <c r="P5905">
        <v>1683.38</v>
      </c>
      <c r="Q5905">
        <v>2244.5</v>
      </c>
      <c r="R5905">
        <f>Table1[[#This Row],[OrderQuantity]]*Table1[[#This Row],[UnitPrice]]</f>
        <v>4489</v>
      </c>
      <c r="S5905">
        <f>Table1[[#This Row],[OrderQuantity]]*Table1[[#This Row],[UnitCost]]</f>
        <v>3366.76</v>
      </c>
      <c r="T5905">
        <f>Table1[[#This Row],[OrderQuantity]]*Table1[[#This Row],[UnitPrice]]*(1-Table1[[#This Row],[DiscountApplied]]) - (Table1[[#This Row],[OrderQuantity]]*Table1[[#This Row],[UnitCost]])</f>
        <v>448.88999999999987</v>
      </c>
      <c r="U5905">
        <f>DATEDIF(Table1[[#This Row],[ShipDate]],Table1[[#This Row],[DeliveryDate]],"d")</f>
        <v>2</v>
      </c>
      <c r="V5905" t="str">
        <f t="shared" si="185"/>
        <v>On Time</v>
      </c>
    </row>
    <row r="5906" spans="2:22" x14ac:dyDescent="0.3">
      <c r="B5906" t="str">
        <f t="shared" si="184"/>
        <v>SO-006005</v>
      </c>
      <c r="C5906" t="s">
        <v>16</v>
      </c>
      <c r="D5906" t="s">
        <v>20</v>
      </c>
      <c r="E5906" s="1">
        <v>43800</v>
      </c>
      <c r="F5906" s="1">
        <v>43951</v>
      </c>
      <c r="G5906" s="1">
        <v>43961</v>
      </c>
      <c r="H5906" s="1">
        <v>43969</v>
      </c>
      <c r="I5906" t="s">
        <v>18</v>
      </c>
      <c r="J5906">
        <v>3</v>
      </c>
      <c r="K5906">
        <v>9</v>
      </c>
      <c r="L5906">
        <v>160</v>
      </c>
      <c r="M5906">
        <v>10</v>
      </c>
      <c r="N5906">
        <v>8</v>
      </c>
      <c r="O5906">
        <v>0.1</v>
      </c>
      <c r="P5906">
        <v>1231.1300000000001</v>
      </c>
      <c r="Q5906">
        <v>2512.5</v>
      </c>
      <c r="R5906">
        <f>Table1[[#This Row],[OrderQuantity]]*Table1[[#This Row],[UnitPrice]]</f>
        <v>20100</v>
      </c>
      <c r="S5906">
        <f>Table1[[#This Row],[OrderQuantity]]*Table1[[#This Row],[UnitCost]]</f>
        <v>9849.0400000000009</v>
      </c>
      <c r="T5906">
        <f>Table1[[#This Row],[OrderQuantity]]*Table1[[#This Row],[UnitPrice]]*(1-Table1[[#This Row],[DiscountApplied]]) - (Table1[[#This Row],[OrderQuantity]]*Table1[[#This Row],[UnitCost]])</f>
        <v>8240.9599999999991</v>
      </c>
      <c r="U5906">
        <f>DATEDIF(Table1[[#This Row],[ShipDate]],Table1[[#This Row],[DeliveryDate]],"d")</f>
        <v>8</v>
      </c>
      <c r="V5906" t="str">
        <f t="shared" si="185"/>
        <v>Late</v>
      </c>
    </row>
    <row r="5907" spans="2:22" x14ac:dyDescent="0.3">
      <c r="B5907" t="str">
        <f t="shared" si="184"/>
        <v>SO-006006</v>
      </c>
      <c r="C5907" t="s">
        <v>16</v>
      </c>
      <c r="D5907" t="s">
        <v>20</v>
      </c>
      <c r="E5907" s="1">
        <v>43900</v>
      </c>
      <c r="F5907" s="1">
        <v>43951</v>
      </c>
      <c r="G5907" s="1">
        <v>43960</v>
      </c>
      <c r="H5907" s="1">
        <v>43961</v>
      </c>
      <c r="I5907" t="s">
        <v>18</v>
      </c>
      <c r="J5907">
        <v>12</v>
      </c>
      <c r="K5907">
        <v>2</v>
      </c>
      <c r="L5907">
        <v>154</v>
      </c>
      <c r="M5907">
        <v>19</v>
      </c>
      <c r="N5907">
        <v>8</v>
      </c>
      <c r="O5907">
        <v>0.4</v>
      </c>
      <c r="P5907">
        <v>679.58</v>
      </c>
      <c r="Q5907">
        <v>984.9</v>
      </c>
      <c r="R5907">
        <f>Table1[[#This Row],[OrderQuantity]]*Table1[[#This Row],[UnitPrice]]</f>
        <v>7879.2</v>
      </c>
      <c r="S5907">
        <f>Table1[[#This Row],[OrderQuantity]]*Table1[[#This Row],[UnitCost]]</f>
        <v>5436.64</v>
      </c>
      <c r="T5907">
        <f>Table1[[#This Row],[OrderQuantity]]*Table1[[#This Row],[UnitPrice]]*(1-Table1[[#This Row],[DiscountApplied]]) - (Table1[[#This Row],[OrderQuantity]]*Table1[[#This Row],[UnitCost]])</f>
        <v>-709.1200000000008</v>
      </c>
      <c r="U5907">
        <f>DATEDIF(Table1[[#This Row],[ShipDate]],Table1[[#This Row],[DeliveryDate]],"d")</f>
        <v>1</v>
      </c>
      <c r="V5907" t="str">
        <f t="shared" si="185"/>
        <v>On Time</v>
      </c>
    </row>
    <row r="5908" spans="2:22" x14ac:dyDescent="0.3">
      <c r="B5908" t="str">
        <f t="shared" si="184"/>
        <v>SO-006007</v>
      </c>
      <c r="C5908" t="s">
        <v>16</v>
      </c>
      <c r="D5908" t="s">
        <v>23</v>
      </c>
      <c r="E5908" s="1">
        <v>43900</v>
      </c>
      <c r="F5908" s="1">
        <v>43951</v>
      </c>
      <c r="G5908" s="1">
        <v>43957</v>
      </c>
      <c r="H5908" s="1">
        <v>43967</v>
      </c>
      <c r="I5908" t="s">
        <v>18</v>
      </c>
      <c r="J5908">
        <v>7</v>
      </c>
      <c r="K5908">
        <v>24</v>
      </c>
      <c r="L5908">
        <v>266</v>
      </c>
      <c r="M5908">
        <v>26</v>
      </c>
      <c r="N5908">
        <v>1</v>
      </c>
      <c r="O5908">
        <v>0.15</v>
      </c>
      <c r="P5908">
        <v>704.91</v>
      </c>
      <c r="Q5908">
        <v>1118.9000000000001</v>
      </c>
      <c r="R5908">
        <f>Table1[[#This Row],[OrderQuantity]]*Table1[[#This Row],[UnitPrice]]</f>
        <v>1118.9000000000001</v>
      </c>
      <c r="S5908">
        <f>Table1[[#This Row],[OrderQuantity]]*Table1[[#This Row],[UnitCost]]</f>
        <v>704.91</v>
      </c>
      <c r="T5908">
        <f>Table1[[#This Row],[OrderQuantity]]*Table1[[#This Row],[UnitPrice]]*(1-Table1[[#This Row],[DiscountApplied]]) - (Table1[[#This Row],[OrderQuantity]]*Table1[[#This Row],[UnitCost]])</f>
        <v>246.15500000000009</v>
      </c>
      <c r="U5908">
        <f>DATEDIF(Table1[[#This Row],[ShipDate]],Table1[[#This Row],[DeliveryDate]],"d")</f>
        <v>10</v>
      </c>
      <c r="V5908" t="str">
        <f t="shared" si="185"/>
        <v>Late</v>
      </c>
    </row>
    <row r="5909" spans="2:22" x14ac:dyDescent="0.3">
      <c r="B5909" t="str">
        <f t="shared" si="184"/>
        <v>SO-006008</v>
      </c>
      <c r="C5909" t="s">
        <v>19</v>
      </c>
      <c r="D5909" t="s">
        <v>20</v>
      </c>
      <c r="E5909" s="1">
        <v>43900</v>
      </c>
      <c r="F5909" s="1">
        <v>43951</v>
      </c>
      <c r="G5909" s="1">
        <v>43955</v>
      </c>
      <c r="H5909" s="1">
        <v>43960</v>
      </c>
      <c r="I5909" t="s">
        <v>18</v>
      </c>
      <c r="J5909">
        <v>17</v>
      </c>
      <c r="K5909">
        <v>5</v>
      </c>
      <c r="L5909">
        <v>170</v>
      </c>
      <c r="M5909">
        <v>29</v>
      </c>
      <c r="N5909">
        <v>3</v>
      </c>
      <c r="O5909">
        <v>0.1</v>
      </c>
      <c r="P5909">
        <v>2509.35</v>
      </c>
      <c r="Q5909">
        <v>5835.7</v>
      </c>
      <c r="R5909">
        <f>Table1[[#This Row],[OrderQuantity]]*Table1[[#This Row],[UnitPrice]]</f>
        <v>17507.099999999999</v>
      </c>
      <c r="S5909">
        <f>Table1[[#This Row],[OrderQuantity]]*Table1[[#This Row],[UnitCost]]</f>
        <v>7528.0499999999993</v>
      </c>
      <c r="T5909">
        <f>Table1[[#This Row],[OrderQuantity]]*Table1[[#This Row],[UnitPrice]]*(1-Table1[[#This Row],[DiscountApplied]]) - (Table1[[#This Row],[OrderQuantity]]*Table1[[#This Row],[UnitCost]])</f>
        <v>8228.34</v>
      </c>
      <c r="U5909">
        <f>DATEDIF(Table1[[#This Row],[ShipDate]],Table1[[#This Row],[DeliveryDate]],"d")</f>
        <v>5</v>
      </c>
      <c r="V5909" t="str">
        <f t="shared" si="185"/>
        <v>On Time</v>
      </c>
    </row>
    <row r="5910" spans="2:22" x14ac:dyDescent="0.3">
      <c r="B5910" t="str">
        <f t="shared" si="184"/>
        <v>SO-006009</v>
      </c>
      <c r="C5910" t="s">
        <v>19</v>
      </c>
      <c r="D5910" t="s">
        <v>25</v>
      </c>
      <c r="E5910" s="1">
        <v>43900</v>
      </c>
      <c r="F5910" s="1">
        <v>43951</v>
      </c>
      <c r="G5910" s="1">
        <v>43954</v>
      </c>
      <c r="H5910" s="1">
        <v>43962</v>
      </c>
      <c r="I5910" t="s">
        <v>18</v>
      </c>
      <c r="J5910">
        <v>13</v>
      </c>
      <c r="K5910">
        <v>31</v>
      </c>
      <c r="L5910">
        <v>356</v>
      </c>
      <c r="M5910">
        <v>44</v>
      </c>
      <c r="N5910">
        <v>8</v>
      </c>
      <c r="O5910">
        <v>0.05</v>
      </c>
      <c r="P5910">
        <v>2288.7199999999998</v>
      </c>
      <c r="Q5910">
        <v>2860.9</v>
      </c>
      <c r="R5910">
        <f>Table1[[#This Row],[OrderQuantity]]*Table1[[#This Row],[UnitPrice]]</f>
        <v>22887.200000000001</v>
      </c>
      <c r="S5910">
        <f>Table1[[#This Row],[OrderQuantity]]*Table1[[#This Row],[UnitCost]]</f>
        <v>18309.759999999998</v>
      </c>
      <c r="T5910">
        <f>Table1[[#This Row],[OrderQuantity]]*Table1[[#This Row],[UnitPrice]]*(1-Table1[[#This Row],[DiscountApplied]]) - (Table1[[#This Row],[OrderQuantity]]*Table1[[#This Row],[UnitCost]])</f>
        <v>3433.0800000000017</v>
      </c>
      <c r="U5910">
        <f>DATEDIF(Table1[[#This Row],[ShipDate]],Table1[[#This Row],[DeliveryDate]],"d")</f>
        <v>8</v>
      </c>
      <c r="V5910" t="str">
        <f t="shared" si="185"/>
        <v>Late</v>
      </c>
    </row>
    <row r="5911" spans="2:22" x14ac:dyDescent="0.3">
      <c r="B5911" t="str">
        <f t="shared" si="184"/>
        <v>SO-006010</v>
      </c>
      <c r="C5911" t="s">
        <v>19</v>
      </c>
      <c r="D5911" t="s">
        <v>26</v>
      </c>
      <c r="E5911" s="1">
        <v>43800</v>
      </c>
      <c r="F5911" s="1">
        <v>43951</v>
      </c>
      <c r="G5911" s="1">
        <v>43977</v>
      </c>
      <c r="H5911" s="1">
        <v>43978</v>
      </c>
      <c r="I5911" t="s">
        <v>18</v>
      </c>
      <c r="J5911">
        <v>19</v>
      </c>
      <c r="K5911">
        <v>17</v>
      </c>
      <c r="L5911">
        <v>85</v>
      </c>
      <c r="M5911">
        <v>34</v>
      </c>
      <c r="N5911">
        <v>4</v>
      </c>
      <c r="O5911">
        <v>0.05</v>
      </c>
      <c r="P5911">
        <v>3026.26</v>
      </c>
      <c r="Q5911">
        <v>6304.7</v>
      </c>
      <c r="R5911">
        <f>Table1[[#This Row],[OrderQuantity]]*Table1[[#This Row],[UnitPrice]]</f>
        <v>25218.799999999999</v>
      </c>
      <c r="S5911">
        <f>Table1[[#This Row],[OrderQuantity]]*Table1[[#This Row],[UnitCost]]</f>
        <v>12105.04</v>
      </c>
      <c r="T5911">
        <f>Table1[[#This Row],[OrderQuantity]]*Table1[[#This Row],[UnitPrice]]*(1-Table1[[#This Row],[DiscountApplied]]) - (Table1[[#This Row],[OrderQuantity]]*Table1[[#This Row],[UnitCost]])</f>
        <v>11852.819999999996</v>
      </c>
      <c r="U5911">
        <f>DATEDIF(Table1[[#This Row],[ShipDate]],Table1[[#This Row],[DeliveryDate]],"d")</f>
        <v>1</v>
      </c>
      <c r="V5911" t="str">
        <f t="shared" si="185"/>
        <v>On Time</v>
      </c>
    </row>
    <row r="5912" spans="2:22" x14ac:dyDescent="0.3">
      <c r="B5912" t="str">
        <f t="shared" si="184"/>
        <v>SO-006011</v>
      </c>
      <c r="C5912" t="s">
        <v>21</v>
      </c>
      <c r="D5912" t="s">
        <v>20</v>
      </c>
      <c r="E5912" s="1">
        <v>43900</v>
      </c>
      <c r="F5912" s="1">
        <v>43952</v>
      </c>
      <c r="G5912" s="1">
        <v>43976</v>
      </c>
      <c r="H5912" s="1">
        <v>43981</v>
      </c>
      <c r="I5912" t="s">
        <v>18</v>
      </c>
      <c r="J5912">
        <v>23</v>
      </c>
      <c r="K5912">
        <v>3</v>
      </c>
      <c r="L5912">
        <v>100</v>
      </c>
      <c r="M5912">
        <v>25</v>
      </c>
      <c r="N5912">
        <v>2</v>
      </c>
      <c r="O5912">
        <v>0.15</v>
      </c>
      <c r="P5912">
        <v>1925.11</v>
      </c>
      <c r="Q5912">
        <v>3262.9</v>
      </c>
      <c r="R5912">
        <f>Table1[[#This Row],[OrderQuantity]]*Table1[[#This Row],[UnitPrice]]</f>
        <v>6525.8</v>
      </c>
      <c r="S5912">
        <f>Table1[[#This Row],[OrderQuantity]]*Table1[[#This Row],[UnitCost]]</f>
        <v>3850.22</v>
      </c>
      <c r="T5912">
        <f>Table1[[#This Row],[OrderQuantity]]*Table1[[#This Row],[UnitPrice]]*(1-Table1[[#This Row],[DiscountApplied]]) - (Table1[[#This Row],[OrderQuantity]]*Table1[[#This Row],[UnitCost]])</f>
        <v>1696.7100000000005</v>
      </c>
      <c r="U5912">
        <f>DATEDIF(Table1[[#This Row],[ShipDate]],Table1[[#This Row],[DeliveryDate]],"d")</f>
        <v>5</v>
      </c>
      <c r="V5912" t="str">
        <f t="shared" si="185"/>
        <v>On Time</v>
      </c>
    </row>
    <row r="5913" spans="2:22" x14ac:dyDescent="0.3">
      <c r="B5913" t="str">
        <f t="shared" si="184"/>
        <v>SO-006012</v>
      </c>
      <c r="C5913" t="s">
        <v>16</v>
      </c>
      <c r="D5913" t="s">
        <v>24</v>
      </c>
      <c r="E5913" s="1">
        <v>43800</v>
      </c>
      <c r="F5913" s="1">
        <v>43952</v>
      </c>
      <c r="G5913" s="1">
        <v>43960</v>
      </c>
      <c r="H5913" s="1">
        <v>43964</v>
      </c>
      <c r="I5913" t="s">
        <v>18</v>
      </c>
      <c r="J5913">
        <v>8</v>
      </c>
      <c r="K5913">
        <v>7</v>
      </c>
      <c r="L5913">
        <v>41</v>
      </c>
      <c r="M5913">
        <v>9</v>
      </c>
      <c r="N5913">
        <v>8</v>
      </c>
      <c r="O5913">
        <v>0.05</v>
      </c>
      <c r="P5913">
        <v>95.68</v>
      </c>
      <c r="Q5913">
        <v>227.8</v>
      </c>
      <c r="R5913">
        <f>Table1[[#This Row],[OrderQuantity]]*Table1[[#This Row],[UnitPrice]]</f>
        <v>1822.4</v>
      </c>
      <c r="S5913">
        <f>Table1[[#This Row],[OrderQuantity]]*Table1[[#This Row],[UnitCost]]</f>
        <v>765.44</v>
      </c>
      <c r="T5913">
        <f>Table1[[#This Row],[OrderQuantity]]*Table1[[#This Row],[UnitPrice]]*(1-Table1[[#This Row],[DiscountApplied]]) - (Table1[[#This Row],[OrderQuantity]]*Table1[[#This Row],[UnitCost]])</f>
        <v>965.83999999999992</v>
      </c>
      <c r="U5913">
        <f>DATEDIF(Table1[[#This Row],[ShipDate]],Table1[[#This Row],[DeliveryDate]],"d")</f>
        <v>4</v>
      </c>
      <c r="V5913" t="str">
        <f t="shared" si="185"/>
        <v>On Time</v>
      </c>
    </row>
    <row r="5914" spans="2:22" x14ac:dyDescent="0.3">
      <c r="B5914" t="str">
        <f t="shared" si="184"/>
        <v>SO-006013</v>
      </c>
      <c r="C5914" t="s">
        <v>19</v>
      </c>
      <c r="D5914" t="s">
        <v>20</v>
      </c>
      <c r="E5914" s="1">
        <v>43800</v>
      </c>
      <c r="F5914" s="1">
        <v>43952</v>
      </c>
      <c r="G5914" s="1">
        <v>43971</v>
      </c>
      <c r="H5914" s="1">
        <v>43975</v>
      </c>
      <c r="I5914" t="s">
        <v>18</v>
      </c>
      <c r="J5914">
        <v>16</v>
      </c>
      <c r="K5914">
        <v>20</v>
      </c>
      <c r="L5914">
        <v>148</v>
      </c>
      <c r="M5914">
        <v>47</v>
      </c>
      <c r="N5914">
        <v>1</v>
      </c>
      <c r="O5914">
        <v>0.2</v>
      </c>
      <c r="P5914">
        <v>1727.6</v>
      </c>
      <c r="Q5914">
        <v>3839.1</v>
      </c>
      <c r="R5914">
        <f>Table1[[#This Row],[OrderQuantity]]*Table1[[#This Row],[UnitPrice]]</f>
        <v>3839.1</v>
      </c>
      <c r="S5914">
        <f>Table1[[#This Row],[OrderQuantity]]*Table1[[#This Row],[UnitCost]]</f>
        <v>1727.6</v>
      </c>
      <c r="T5914">
        <f>Table1[[#This Row],[OrderQuantity]]*Table1[[#This Row],[UnitPrice]]*(1-Table1[[#This Row],[DiscountApplied]]) - (Table1[[#This Row],[OrderQuantity]]*Table1[[#This Row],[UnitCost]])</f>
        <v>1343.6800000000003</v>
      </c>
      <c r="U5914">
        <f>DATEDIF(Table1[[#This Row],[ShipDate]],Table1[[#This Row],[DeliveryDate]],"d")</f>
        <v>4</v>
      </c>
      <c r="V5914" t="str">
        <f t="shared" si="185"/>
        <v>On Time</v>
      </c>
    </row>
    <row r="5915" spans="2:22" x14ac:dyDescent="0.3">
      <c r="B5915" t="str">
        <f t="shared" si="184"/>
        <v>SO-006014</v>
      </c>
      <c r="C5915" t="s">
        <v>16</v>
      </c>
      <c r="D5915" t="s">
        <v>24</v>
      </c>
      <c r="E5915" s="1">
        <v>43800</v>
      </c>
      <c r="F5915" s="1">
        <v>43952</v>
      </c>
      <c r="G5915" s="1">
        <v>43956</v>
      </c>
      <c r="H5915" s="1">
        <v>43960</v>
      </c>
      <c r="I5915" t="s">
        <v>18</v>
      </c>
      <c r="J5915">
        <v>10</v>
      </c>
      <c r="K5915">
        <v>26</v>
      </c>
      <c r="L5915">
        <v>18</v>
      </c>
      <c r="M5915">
        <v>22</v>
      </c>
      <c r="N5915">
        <v>5</v>
      </c>
      <c r="O5915">
        <v>0.05</v>
      </c>
      <c r="P5915">
        <v>86.83</v>
      </c>
      <c r="Q5915">
        <v>180.9</v>
      </c>
      <c r="R5915">
        <f>Table1[[#This Row],[OrderQuantity]]*Table1[[#This Row],[UnitPrice]]</f>
        <v>904.5</v>
      </c>
      <c r="S5915">
        <f>Table1[[#This Row],[OrderQuantity]]*Table1[[#This Row],[UnitCost]]</f>
        <v>434.15</v>
      </c>
      <c r="T5915">
        <f>Table1[[#This Row],[OrderQuantity]]*Table1[[#This Row],[UnitPrice]]*(1-Table1[[#This Row],[DiscountApplied]]) - (Table1[[#This Row],[OrderQuantity]]*Table1[[#This Row],[UnitCost]])</f>
        <v>425.125</v>
      </c>
      <c r="U5915">
        <f>DATEDIF(Table1[[#This Row],[ShipDate]],Table1[[#This Row],[DeliveryDate]],"d")</f>
        <v>4</v>
      </c>
      <c r="V5915" t="str">
        <f t="shared" si="185"/>
        <v>On Time</v>
      </c>
    </row>
    <row r="5916" spans="2:22" x14ac:dyDescent="0.3">
      <c r="B5916" t="str">
        <f t="shared" si="184"/>
        <v>SO-006015</v>
      </c>
      <c r="C5916" t="s">
        <v>16</v>
      </c>
      <c r="D5916" t="s">
        <v>23</v>
      </c>
      <c r="E5916" s="1">
        <v>43800</v>
      </c>
      <c r="F5916" s="1">
        <v>43952</v>
      </c>
      <c r="G5916" s="1">
        <v>43977</v>
      </c>
      <c r="H5916" s="1">
        <v>43986</v>
      </c>
      <c r="I5916" t="s">
        <v>18</v>
      </c>
      <c r="J5916">
        <v>3</v>
      </c>
      <c r="K5916">
        <v>4</v>
      </c>
      <c r="L5916">
        <v>270</v>
      </c>
      <c r="M5916">
        <v>36</v>
      </c>
      <c r="N5916">
        <v>5</v>
      </c>
      <c r="O5916">
        <v>0.3</v>
      </c>
      <c r="P5916">
        <v>148.13999999999999</v>
      </c>
      <c r="Q5916">
        <v>221.1</v>
      </c>
      <c r="R5916">
        <f>Table1[[#This Row],[OrderQuantity]]*Table1[[#This Row],[UnitPrice]]</f>
        <v>1105.5</v>
      </c>
      <c r="S5916">
        <f>Table1[[#This Row],[OrderQuantity]]*Table1[[#This Row],[UnitCost]]</f>
        <v>740.69999999999993</v>
      </c>
      <c r="T5916">
        <f>Table1[[#This Row],[OrderQuantity]]*Table1[[#This Row],[UnitPrice]]*(1-Table1[[#This Row],[DiscountApplied]]) - (Table1[[#This Row],[OrderQuantity]]*Table1[[#This Row],[UnitCost]])</f>
        <v>33.149999999999977</v>
      </c>
      <c r="U5916">
        <f>DATEDIF(Table1[[#This Row],[ShipDate]],Table1[[#This Row],[DeliveryDate]],"d")</f>
        <v>9</v>
      </c>
      <c r="V5916" t="str">
        <f t="shared" si="185"/>
        <v>Late</v>
      </c>
    </row>
    <row r="5917" spans="2:22" x14ac:dyDescent="0.3">
      <c r="B5917" t="str">
        <f t="shared" si="184"/>
        <v>SO-006016</v>
      </c>
      <c r="C5917" t="s">
        <v>19</v>
      </c>
      <c r="D5917" t="s">
        <v>20</v>
      </c>
      <c r="E5917" s="1">
        <v>43900</v>
      </c>
      <c r="F5917" s="1">
        <v>43952</v>
      </c>
      <c r="G5917" s="1">
        <v>43966</v>
      </c>
      <c r="H5917" s="1">
        <v>43968</v>
      </c>
      <c r="I5917" t="s">
        <v>18</v>
      </c>
      <c r="J5917">
        <v>17</v>
      </c>
      <c r="K5917">
        <v>31</v>
      </c>
      <c r="L5917">
        <v>88</v>
      </c>
      <c r="M5917">
        <v>17</v>
      </c>
      <c r="N5917">
        <v>6</v>
      </c>
      <c r="O5917">
        <v>0.08</v>
      </c>
      <c r="P5917">
        <v>442.2</v>
      </c>
      <c r="Q5917">
        <v>884.4</v>
      </c>
      <c r="R5917">
        <f>Table1[[#This Row],[OrderQuantity]]*Table1[[#This Row],[UnitPrice]]</f>
        <v>5306.4</v>
      </c>
      <c r="S5917">
        <f>Table1[[#This Row],[OrderQuantity]]*Table1[[#This Row],[UnitCost]]</f>
        <v>2653.2</v>
      </c>
      <c r="T5917">
        <f>Table1[[#This Row],[OrderQuantity]]*Table1[[#This Row],[UnitPrice]]*(1-Table1[[#This Row],[DiscountApplied]]) - (Table1[[#This Row],[OrderQuantity]]*Table1[[#This Row],[UnitCost]])</f>
        <v>2228.6880000000001</v>
      </c>
      <c r="U5917">
        <f>DATEDIF(Table1[[#This Row],[ShipDate]],Table1[[#This Row],[DeliveryDate]],"d")</f>
        <v>2</v>
      </c>
      <c r="V5917" t="str">
        <f t="shared" si="185"/>
        <v>On Time</v>
      </c>
    </row>
    <row r="5918" spans="2:22" x14ac:dyDescent="0.3">
      <c r="B5918" t="str">
        <f t="shared" si="184"/>
        <v>SO-006017</v>
      </c>
      <c r="C5918" t="s">
        <v>16</v>
      </c>
      <c r="D5918" t="s">
        <v>23</v>
      </c>
      <c r="E5918" s="1">
        <v>43800</v>
      </c>
      <c r="F5918" s="1">
        <v>43952</v>
      </c>
      <c r="G5918" s="1">
        <v>43978</v>
      </c>
      <c r="H5918" s="1">
        <v>43986</v>
      </c>
      <c r="I5918" t="s">
        <v>18</v>
      </c>
      <c r="J5918">
        <v>8</v>
      </c>
      <c r="K5918">
        <v>30</v>
      </c>
      <c r="L5918">
        <v>267</v>
      </c>
      <c r="M5918">
        <v>3</v>
      </c>
      <c r="N5918">
        <v>1</v>
      </c>
      <c r="O5918">
        <v>0.3</v>
      </c>
      <c r="P5918">
        <v>1296.1199999999999</v>
      </c>
      <c r="Q5918">
        <v>1775.5</v>
      </c>
      <c r="R5918">
        <f>Table1[[#This Row],[OrderQuantity]]*Table1[[#This Row],[UnitPrice]]</f>
        <v>1775.5</v>
      </c>
      <c r="S5918">
        <f>Table1[[#This Row],[OrderQuantity]]*Table1[[#This Row],[UnitCost]]</f>
        <v>1296.1199999999999</v>
      </c>
      <c r="T5918">
        <f>Table1[[#This Row],[OrderQuantity]]*Table1[[#This Row],[UnitPrice]]*(1-Table1[[#This Row],[DiscountApplied]]) - (Table1[[#This Row],[OrderQuantity]]*Table1[[#This Row],[UnitCost]])</f>
        <v>-53.269999999999982</v>
      </c>
      <c r="U5918">
        <f>DATEDIF(Table1[[#This Row],[ShipDate]],Table1[[#This Row],[DeliveryDate]],"d")</f>
        <v>8</v>
      </c>
      <c r="V5918" t="str">
        <f t="shared" si="185"/>
        <v>Late</v>
      </c>
    </row>
    <row r="5919" spans="2:22" x14ac:dyDescent="0.3">
      <c r="B5919" t="str">
        <f t="shared" si="184"/>
        <v>SO-006018</v>
      </c>
      <c r="C5919" t="s">
        <v>16</v>
      </c>
      <c r="D5919" t="s">
        <v>26</v>
      </c>
      <c r="E5919" s="1">
        <v>43800</v>
      </c>
      <c r="F5919" s="1">
        <v>43952</v>
      </c>
      <c r="G5919" s="1">
        <v>43974</v>
      </c>
      <c r="H5919" s="1">
        <v>43979</v>
      </c>
      <c r="I5919" t="s">
        <v>18</v>
      </c>
      <c r="J5919">
        <v>9</v>
      </c>
      <c r="K5919">
        <v>16</v>
      </c>
      <c r="L5919">
        <v>69</v>
      </c>
      <c r="M5919">
        <v>34</v>
      </c>
      <c r="N5919">
        <v>2</v>
      </c>
      <c r="O5919">
        <v>0.05</v>
      </c>
      <c r="P5919">
        <v>522</v>
      </c>
      <c r="Q5919">
        <v>1065.3</v>
      </c>
      <c r="R5919">
        <f>Table1[[#This Row],[OrderQuantity]]*Table1[[#This Row],[UnitPrice]]</f>
        <v>2130.6</v>
      </c>
      <c r="S5919">
        <f>Table1[[#This Row],[OrderQuantity]]*Table1[[#This Row],[UnitCost]]</f>
        <v>1044</v>
      </c>
      <c r="T5919">
        <f>Table1[[#This Row],[OrderQuantity]]*Table1[[#This Row],[UnitPrice]]*(1-Table1[[#This Row],[DiscountApplied]]) - (Table1[[#This Row],[OrderQuantity]]*Table1[[#This Row],[UnitCost]])</f>
        <v>980.06999999999971</v>
      </c>
      <c r="U5919">
        <f>DATEDIF(Table1[[#This Row],[ShipDate]],Table1[[#This Row],[DeliveryDate]],"d")</f>
        <v>5</v>
      </c>
      <c r="V5919" t="str">
        <f t="shared" si="185"/>
        <v>On Time</v>
      </c>
    </row>
    <row r="5920" spans="2:22" x14ac:dyDescent="0.3">
      <c r="B5920" t="str">
        <f t="shared" si="184"/>
        <v>SO-006019</v>
      </c>
      <c r="C5920" t="s">
        <v>22</v>
      </c>
      <c r="D5920" t="s">
        <v>26</v>
      </c>
      <c r="E5920" s="1">
        <v>43800</v>
      </c>
      <c r="F5920" s="1">
        <v>43952</v>
      </c>
      <c r="G5920" s="1">
        <v>43956</v>
      </c>
      <c r="H5920" s="1">
        <v>43957</v>
      </c>
      <c r="I5920" t="s">
        <v>18</v>
      </c>
      <c r="J5920">
        <v>26</v>
      </c>
      <c r="K5920">
        <v>46</v>
      </c>
      <c r="L5920">
        <v>81</v>
      </c>
      <c r="M5920">
        <v>39</v>
      </c>
      <c r="N5920">
        <v>4</v>
      </c>
      <c r="O5920">
        <v>0.2</v>
      </c>
      <c r="P5920">
        <v>1823.27</v>
      </c>
      <c r="Q5920">
        <v>3879.3</v>
      </c>
      <c r="R5920">
        <f>Table1[[#This Row],[OrderQuantity]]*Table1[[#This Row],[UnitPrice]]</f>
        <v>15517.2</v>
      </c>
      <c r="S5920">
        <f>Table1[[#This Row],[OrderQuantity]]*Table1[[#This Row],[UnitCost]]</f>
        <v>7293.08</v>
      </c>
      <c r="T5920">
        <f>Table1[[#This Row],[OrderQuantity]]*Table1[[#This Row],[UnitPrice]]*(1-Table1[[#This Row],[DiscountApplied]]) - (Table1[[#This Row],[OrderQuantity]]*Table1[[#This Row],[UnitCost]])</f>
        <v>5120.6800000000021</v>
      </c>
      <c r="U5920">
        <f>DATEDIF(Table1[[#This Row],[ShipDate]],Table1[[#This Row],[DeliveryDate]],"d")</f>
        <v>1</v>
      </c>
      <c r="V5920" t="str">
        <f t="shared" si="185"/>
        <v>On Time</v>
      </c>
    </row>
    <row r="5921" spans="2:22" x14ac:dyDescent="0.3">
      <c r="B5921" t="str">
        <f t="shared" si="184"/>
        <v>SO-006020</v>
      </c>
      <c r="C5921" t="s">
        <v>16</v>
      </c>
      <c r="D5921" t="s">
        <v>20</v>
      </c>
      <c r="E5921" s="1">
        <v>43800</v>
      </c>
      <c r="F5921" s="1">
        <v>43953</v>
      </c>
      <c r="G5921" s="1">
        <v>43975</v>
      </c>
      <c r="H5921" s="1">
        <v>43978</v>
      </c>
      <c r="I5921" t="s">
        <v>18</v>
      </c>
      <c r="J5921">
        <v>3</v>
      </c>
      <c r="K5921">
        <v>37</v>
      </c>
      <c r="L5921">
        <v>121</v>
      </c>
      <c r="M5921">
        <v>2</v>
      </c>
      <c r="N5921">
        <v>8</v>
      </c>
      <c r="O5921">
        <v>0.05</v>
      </c>
      <c r="P5921">
        <v>3890.29</v>
      </c>
      <c r="Q5921">
        <v>5118.8</v>
      </c>
      <c r="R5921">
        <f>Table1[[#This Row],[OrderQuantity]]*Table1[[#This Row],[UnitPrice]]</f>
        <v>40950.400000000001</v>
      </c>
      <c r="S5921">
        <f>Table1[[#This Row],[OrderQuantity]]*Table1[[#This Row],[UnitCost]]</f>
        <v>31122.32</v>
      </c>
      <c r="T5921">
        <f>Table1[[#This Row],[OrderQuantity]]*Table1[[#This Row],[UnitPrice]]*(1-Table1[[#This Row],[DiscountApplied]]) - (Table1[[#This Row],[OrderQuantity]]*Table1[[#This Row],[UnitCost]])</f>
        <v>7780.5599999999977</v>
      </c>
      <c r="U5921">
        <f>DATEDIF(Table1[[#This Row],[ShipDate]],Table1[[#This Row],[DeliveryDate]],"d")</f>
        <v>3</v>
      </c>
      <c r="V5921" t="str">
        <f t="shared" si="185"/>
        <v>On Time</v>
      </c>
    </row>
    <row r="5922" spans="2:22" x14ac:dyDescent="0.3">
      <c r="B5922" t="str">
        <f t="shared" si="184"/>
        <v>SO-006021</v>
      </c>
      <c r="C5922" t="s">
        <v>21</v>
      </c>
      <c r="D5922" t="s">
        <v>24</v>
      </c>
      <c r="E5922" s="1">
        <v>43900</v>
      </c>
      <c r="F5922" s="1">
        <v>43953</v>
      </c>
      <c r="G5922" s="1">
        <v>43976</v>
      </c>
      <c r="H5922" s="1">
        <v>43981</v>
      </c>
      <c r="I5922" t="s">
        <v>18</v>
      </c>
      <c r="J5922">
        <v>24</v>
      </c>
      <c r="K5922">
        <v>35</v>
      </c>
      <c r="L5922">
        <v>24</v>
      </c>
      <c r="M5922">
        <v>34</v>
      </c>
      <c r="N5922">
        <v>2</v>
      </c>
      <c r="O5922">
        <v>0.1</v>
      </c>
      <c r="P5922">
        <v>515.57000000000005</v>
      </c>
      <c r="Q5922">
        <v>904.5</v>
      </c>
      <c r="R5922">
        <f>Table1[[#This Row],[OrderQuantity]]*Table1[[#This Row],[UnitPrice]]</f>
        <v>1809</v>
      </c>
      <c r="S5922">
        <f>Table1[[#This Row],[OrderQuantity]]*Table1[[#This Row],[UnitCost]]</f>
        <v>1031.1400000000001</v>
      </c>
      <c r="T5922">
        <f>Table1[[#This Row],[OrderQuantity]]*Table1[[#This Row],[UnitPrice]]*(1-Table1[[#This Row],[DiscountApplied]]) - (Table1[[#This Row],[OrderQuantity]]*Table1[[#This Row],[UnitCost]])</f>
        <v>596.96</v>
      </c>
      <c r="U5922">
        <f>DATEDIF(Table1[[#This Row],[ShipDate]],Table1[[#This Row],[DeliveryDate]],"d")</f>
        <v>5</v>
      </c>
      <c r="V5922" t="str">
        <f t="shared" si="185"/>
        <v>On Time</v>
      </c>
    </row>
    <row r="5923" spans="2:22" x14ac:dyDescent="0.3">
      <c r="B5923" t="str">
        <f t="shared" si="184"/>
        <v>SO-006022</v>
      </c>
      <c r="C5923" t="s">
        <v>19</v>
      </c>
      <c r="D5923" t="s">
        <v>17</v>
      </c>
      <c r="E5923" s="1">
        <v>43900</v>
      </c>
      <c r="F5923" s="1">
        <v>43954</v>
      </c>
      <c r="G5923" s="1">
        <v>43978</v>
      </c>
      <c r="H5923" s="1">
        <v>43982</v>
      </c>
      <c r="I5923" t="s">
        <v>18</v>
      </c>
      <c r="J5923">
        <v>17</v>
      </c>
      <c r="K5923">
        <v>48</v>
      </c>
      <c r="L5923">
        <v>224</v>
      </c>
      <c r="M5923">
        <v>39</v>
      </c>
      <c r="N5923">
        <v>7</v>
      </c>
      <c r="O5923">
        <v>0.4</v>
      </c>
      <c r="P5923">
        <v>992.94</v>
      </c>
      <c r="Q5923">
        <v>1742</v>
      </c>
      <c r="R5923">
        <f>Table1[[#This Row],[OrderQuantity]]*Table1[[#This Row],[UnitPrice]]</f>
        <v>12194</v>
      </c>
      <c r="S5923">
        <f>Table1[[#This Row],[OrderQuantity]]*Table1[[#This Row],[UnitCost]]</f>
        <v>6950.58</v>
      </c>
      <c r="T5923">
        <f>Table1[[#This Row],[OrderQuantity]]*Table1[[#This Row],[UnitPrice]]*(1-Table1[[#This Row],[DiscountApplied]]) - (Table1[[#This Row],[OrderQuantity]]*Table1[[#This Row],[UnitCost]])</f>
        <v>365.81999999999971</v>
      </c>
      <c r="U5923">
        <f>DATEDIF(Table1[[#This Row],[ShipDate]],Table1[[#This Row],[DeliveryDate]],"d")</f>
        <v>4</v>
      </c>
      <c r="V5923" t="str">
        <f t="shared" si="185"/>
        <v>On Time</v>
      </c>
    </row>
    <row r="5924" spans="2:22" x14ac:dyDescent="0.3">
      <c r="B5924" t="str">
        <f t="shared" si="184"/>
        <v>SO-006023</v>
      </c>
      <c r="C5924" t="s">
        <v>19</v>
      </c>
      <c r="D5924" t="s">
        <v>25</v>
      </c>
      <c r="E5924" s="1">
        <v>43800</v>
      </c>
      <c r="F5924" s="1">
        <v>43954</v>
      </c>
      <c r="G5924" s="1">
        <v>43962</v>
      </c>
      <c r="H5924" s="1">
        <v>43964</v>
      </c>
      <c r="I5924" t="s">
        <v>18</v>
      </c>
      <c r="J5924">
        <v>15</v>
      </c>
      <c r="K5924">
        <v>22</v>
      </c>
      <c r="L5924">
        <v>332</v>
      </c>
      <c r="M5924">
        <v>21</v>
      </c>
      <c r="N5924">
        <v>3</v>
      </c>
      <c r="O5924">
        <v>0.05</v>
      </c>
      <c r="P5924">
        <v>2688.91</v>
      </c>
      <c r="Q5924">
        <v>4013.3</v>
      </c>
      <c r="R5924">
        <f>Table1[[#This Row],[OrderQuantity]]*Table1[[#This Row],[UnitPrice]]</f>
        <v>12039.900000000001</v>
      </c>
      <c r="S5924">
        <f>Table1[[#This Row],[OrderQuantity]]*Table1[[#This Row],[UnitCost]]</f>
        <v>8066.73</v>
      </c>
      <c r="T5924">
        <f>Table1[[#This Row],[OrderQuantity]]*Table1[[#This Row],[UnitPrice]]*(1-Table1[[#This Row],[DiscountApplied]]) - (Table1[[#This Row],[OrderQuantity]]*Table1[[#This Row],[UnitCost]])</f>
        <v>3371.1750000000011</v>
      </c>
      <c r="U5924">
        <f>DATEDIF(Table1[[#This Row],[ShipDate]],Table1[[#This Row],[DeliveryDate]],"d")</f>
        <v>2</v>
      </c>
      <c r="V5924" t="str">
        <f t="shared" si="185"/>
        <v>On Time</v>
      </c>
    </row>
    <row r="5925" spans="2:22" x14ac:dyDescent="0.3">
      <c r="B5925" t="str">
        <f t="shared" si="184"/>
        <v>SO-006024</v>
      </c>
      <c r="C5925" t="s">
        <v>16</v>
      </c>
      <c r="D5925" t="s">
        <v>17</v>
      </c>
      <c r="E5925" s="1">
        <v>43900</v>
      </c>
      <c r="F5925" s="1">
        <v>43954</v>
      </c>
      <c r="G5925" s="1">
        <v>43968</v>
      </c>
      <c r="H5925" s="1">
        <v>43971</v>
      </c>
      <c r="I5925" t="s">
        <v>18</v>
      </c>
      <c r="J5925">
        <v>8</v>
      </c>
      <c r="K5925">
        <v>6</v>
      </c>
      <c r="L5925">
        <v>246</v>
      </c>
      <c r="M5925">
        <v>26</v>
      </c>
      <c r="N5925">
        <v>5</v>
      </c>
      <c r="O5925">
        <v>0.2</v>
      </c>
      <c r="P5925">
        <v>1084.4000000000001</v>
      </c>
      <c r="Q5925">
        <v>1306.5</v>
      </c>
      <c r="R5925">
        <f>Table1[[#This Row],[OrderQuantity]]*Table1[[#This Row],[UnitPrice]]</f>
        <v>6532.5</v>
      </c>
      <c r="S5925">
        <f>Table1[[#This Row],[OrderQuantity]]*Table1[[#This Row],[UnitCost]]</f>
        <v>5422</v>
      </c>
      <c r="T5925">
        <f>Table1[[#This Row],[OrderQuantity]]*Table1[[#This Row],[UnitPrice]]*(1-Table1[[#This Row],[DiscountApplied]]) - (Table1[[#This Row],[OrderQuantity]]*Table1[[#This Row],[UnitCost]])</f>
        <v>-196</v>
      </c>
      <c r="U5925">
        <f>DATEDIF(Table1[[#This Row],[ShipDate]],Table1[[#This Row],[DeliveryDate]],"d")</f>
        <v>3</v>
      </c>
      <c r="V5925" t="str">
        <f t="shared" si="185"/>
        <v>On Time</v>
      </c>
    </row>
    <row r="5926" spans="2:22" x14ac:dyDescent="0.3">
      <c r="B5926" t="str">
        <f t="shared" si="184"/>
        <v>SO-006025</v>
      </c>
      <c r="C5926" t="s">
        <v>19</v>
      </c>
      <c r="D5926" t="s">
        <v>24</v>
      </c>
      <c r="E5926" s="1">
        <v>43900</v>
      </c>
      <c r="F5926" s="1">
        <v>43954</v>
      </c>
      <c r="G5926" s="1">
        <v>43979</v>
      </c>
      <c r="H5926" s="1">
        <v>43985</v>
      </c>
      <c r="I5926" t="s">
        <v>18</v>
      </c>
      <c r="J5926">
        <v>19</v>
      </c>
      <c r="K5926">
        <v>41</v>
      </c>
      <c r="L5926">
        <v>37</v>
      </c>
      <c r="M5926">
        <v>16</v>
      </c>
      <c r="N5926">
        <v>1</v>
      </c>
      <c r="O5926">
        <v>0.05</v>
      </c>
      <c r="P5926">
        <v>2610.39</v>
      </c>
      <c r="Q5926">
        <v>3222.7</v>
      </c>
      <c r="R5926">
        <f>Table1[[#This Row],[OrderQuantity]]*Table1[[#This Row],[UnitPrice]]</f>
        <v>3222.7</v>
      </c>
      <c r="S5926">
        <f>Table1[[#This Row],[OrderQuantity]]*Table1[[#This Row],[UnitCost]]</f>
        <v>2610.39</v>
      </c>
      <c r="T5926">
        <f>Table1[[#This Row],[OrderQuantity]]*Table1[[#This Row],[UnitPrice]]*(1-Table1[[#This Row],[DiscountApplied]]) - (Table1[[#This Row],[OrderQuantity]]*Table1[[#This Row],[UnitCost]])</f>
        <v>451.17499999999973</v>
      </c>
      <c r="U5926">
        <f>DATEDIF(Table1[[#This Row],[ShipDate]],Table1[[#This Row],[DeliveryDate]],"d")</f>
        <v>6</v>
      </c>
      <c r="V5926" t="str">
        <f t="shared" si="185"/>
        <v>On Time</v>
      </c>
    </row>
    <row r="5927" spans="2:22" x14ac:dyDescent="0.3">
      <c r="B5927" t="str">
        <f t="shared" si="184"/>
        <v>SO-006026</v>
      </c>
      <c r="C5927" t="s">
        <v>16</v>
      </c>
      <c r="D5927" t="s">
        <v>17</v>
      </c>
      <c r="E5927" s="1">
        <v>43800</v>
      </c>
      <c r="F5927" s="1">
        <v>43954</v>
      </c>
      <c r="G5927" s="1">
        <v>43980</v>
      </c>
      <c r="H5927" s="1">
        <v>43983</v>
      </c>
      <c r="I5927" t="s">
        <v>18</v>
      </c>
      <c r="J5927">
        <v>11</v>
      </c>
      <c r="K5927">
        <v>45</v>
      </c>
      <c r="L5927">
        <v>207</v>
      </c>
      <c r="M5927">
        <v>36</v>
      </c>
      <c r="N5927">
        <v>8</v>
      </c>
      <c r="O5927">
        <v>0.05</v>
      </c>
      <c r="P5927">
        <v>1907.09</v>
      </c>
      <c r="Q5927">
        <v>3973.1</v>
      </c>
      <c r="R5927">
        <f>Table1[[#This Row],[OrderQuantity]]*Table1[[#This Row],[UnitPrice]]</f>
        <v>31784.799999999999</v>
      </c>
      <c r="S5927">
        <f>Table1[[#This Row],[OrderQuantity]]*Table1[[#This Row],[UnitCost]]</f>
        <v>15256.72</v>
      </c>
      <c r="T5927">
        <f>Table1[[#This Row],[OrderQuantity]]*Table1[[#This Row],[UnitPrice]]*(1-Table1[[#This Row],[DiscountApplied]]) - (Table1[[#This Row],[OrderQuantity]]*Table1[[#This Row],[UnitCost]])</f>
        <v>14938.839999999998</v>
      </c>
      <c r="U5927">
        <f>DATEDIF(Table1[[#This Row],[ShipDate]],Table1[[#This Row],[DeliveryDate]],"d")</f>
        <v>3</v>
      </c>
      <c r="V5927" t="str">
        <f t="shared" si="185"/>
        <v>On Time</v>
      </c>
    </row>
    <row r="5928" spans="2:22" x14ac:dyDescent="0.3">
      <c r="B5928" t="str">
        <f t="shared" si="184"/>
        <v>SO-006027</v>
      </c>
      <c r="C5928" t="s">
        <v>19</v>
      </c>
      <c r="D5928" t="s">
        <v>24</v>
      </c>
      <c r="E5928" s="1">
        <v>43800</v>
      </c>
      <c r="F5928" s="1">
        <v>43954</v>
      </c>
      <c r="G5928" s="1">
        <v>43965</v>
      </c>
      <c r="H5928" s="1">
        <v>43971</v>
      </c>
      <c r="I5928" t="s">
        <v>18</v>
      </c>
      <c r="J5928">
        <v>17</v>
      </c>
      <c r="K5928">
        <v>39</v>
      </c>
      <c r="L5928">
        <v>38</v>
      </c>
      <c r="M5928">
        <v>27</v>
      </c>
      <c r="N5928">
        <v>5</v>
      </c>
      <c r="O5928">
        <v>0.1</v>
      </c>
      <c r="P5928">
        <v>539.35</v>
      </c>
      <c r="Q5928">
        <v>1078.7</v>
      </c>
      <c r="R5928">
        <f>Table1[[#This Row],[OrderQuantity]]*Table1[[#This Row],[UnitPrice]]</f>
        <v>5393.5</v>
      </c>
      <c r="S5928">
        <f>Table1[[#This Row],[OrderQuantity]]*Table1[[#This Row],[UnitCost]]</f>
        <v>2696.75</v>
      </c>
      <c r="T5928">
        <f>Table1[[#This Row],[OrderQuantity]]*Table1[[#This Row],[UnitPrice]]*(1-Table1[[#This Row],[DiscountApplied]]) - (Table1[[#This Row],[OrderQuantity]]*Table1[[#This Row],[UnitCost]])</f>
        <v>2157.4000000000005</v>
      </c>
      <c r="U5928">
        <f>DATEDIF(Table1[[#This Row],[ShipDate]],Table1[[#This Row],[DeliveryDate]],"d")</f>
        <v>6</v>
      </c>
      <c r="V5928" t="str">
        <f t="shared" si="185"/>
        <v>On Time</v>
      </c>
    </row>
    <row r="5929" spans="2:22" x14ac:dyDescent="0.3">
      <c r="B5929" t="str">
        <f t="shared" si="184"/>
        <v>SO-006028</v>
      </c>
      <c r="C5929" t="s">
        <v>16</v>
      </c>
      <c r="D5929" t="s">
        <v>24</v>
      </c>
      <c r="E5929" s="1">
        <v>43800</v>
      </c>
      <c r="F5929" s="1">
        <v>43954</v>
      </c>
      <c r="G5929" s="1">
        <v>43975</v>
      </c>
      <c r="H5929" s="1">
        <v>43976</v>
      </c>
      <c r="I5929" t="s">
        <v>18</v>
      </c>
      <c r="J5929">
        <v>1</v>
      </c>
      <c r="K5929">
        <v>40</v>
      </c>
      <c r="L5929">
        <v>49</v>
      </c>
      <c r="M5929">
        <v>27</v>
      </c>
      <c r="N5929">
        <v>5</v>
      </c>
      <c r="O5929">
        <v>0.2</v>
      </c>
      <c r="P5929">
        <v>1845.31</v>
      </c>
      <c r="Q5929">
        <v>3926.2</v>
      </c>
      <c r="R5929">
        <f>Table1[[#This Row],[OrderQuantity]]*Table1[[#This Row],[UnitPrice]]</f>
        <v>19631</v>
      </c>
      <c r="S5929">
        <f>Table1[[#This Row],[OrderQuantity]]*Table1[[#This Row],[UnitCost]]</f>
        <v>9226.5499999999993</v>
      </c>
      <c r="T5929">
        <f>Table1[[#This Row],[OrderQuantity]]*Table1[[#This Row],[UnitPrice]]*(1-Table1[[#This Row],[DiscountApplied]]) - (Table1[[#This Row],[OrderQuantity]]*Table1[[#This Row],[UnitCost]])</f>
        <v>6478.2500000000018</v>
      </c>
      <c r="U5929">
        <f>DATEDIF(Table1[[#This Row],[ShipDate]],Table1[[#This Row],[DeliveryDate]],"d")</f>
        <v>1</v>
      </c>
      <c r="V5929" t="str">
        <f t="shared" si="185"/>
        <v>On Time</v>
      </c>
    </row>
    <row r="5930" spans="2:22" x14ac:dyDescent="0.3">
      <c r="B5930" t="str">
        <f t="shared" si="184"/>
        <v>SO-006029</v>
      </c>
      <c r="C5930" t="s">
        <v>21</v>
      </c>
      <c r="D5930" t="s">
        <v>23</v>
      </c>
      <c r="E5930" s="1">
        <v>43900</v>
      </c>
      <c r="F5930" s="1">
        <v>43954</v>
      </c>
      <c r="G5930" s="1">
        <v>43963</v>
      </c>
      <c r="H5930" s="1">
        <v>43970</v>
      </c>
      <c r="I5930" t="s">
        <v>18</v>
      </c>
      <c r="J5930">
        <v>22</v>
      </c>
      <c r="K5930">
        <v>50</v>
      </c>
      <c r="L5930">
        <v>292</v>
      </c>
      <c r="M5930">
        <v>11</v>
      </c>
      <c r="N5930">
        <v>4</v>
      </c>
      <c r="O5930">
        <v>0.05</v>
      </c>
      <c r="P5930">
        <v>84.42</v>
      </c>
      <c r="Q5930">
        <v>201</v>
      </c>
      <c r="R5930">
        <f>Table1[[#This Row],[OrderQuantity]]*Table1[[#This Row],[UnitPrice]]</f>
        <v>804</v>
      </c>
      <c r="S5930">
        <f>Table1[[#This Row],[OrderQuantity]]*Table1[[#This Row],[UnitCost]]</f>
        <v>337.68</v>
      </c>
      <c r="T5930">
        <f>Table1[[#This Row],[OrderQuantity]]*Table1[[#This Row],[UnitPrice]]*(1-Table1[[#This Row],[DiscountApplied]]) - (Table1[[#This Row],[OrderQuantity]]*Table1[[#This Row],[UnitCost]])</f>
        <v>426.11999999999995</v>
      </c>
      <c r="U5930">
        <f>DATEDIF(Table1[[#This Row],[ShipDate]],Table1[[#This Row],[DeliveryDate]],"d")</f>
        <v>7</v>
      </c>
      <c r="V5930" t="str">
        <f t="shared" si="185"/>
        <v>On Time</v>
      </c>
    </row>
    <row r="5931" spans="2:22" x14ac:dyDescent="0.3">
      <c r="B5931" t="str">
        <f t="shared" si="184"/>
        <v>SO-006030</v>
      </c>
      <c r="C5931" t="s">
        <v>16</v>
      </c>
      <c r="D5931" t="s">
        <v>20</v>
      </c>
      <c r="E5931" s="1">
        <v>43800</v>
      </c>
      <c r="F5931" s="1">
        <v>43955</v>
      </c>
      <c r="G5931" s="1">
        <v>43969</v>
      </c>
      <c r="H5931" s="1">
        <v>43977</v>
      </c>
      <c r="I5931" t="s">
        <v>18</v>
      </c>
      <c r="J5931">
        <v>7</v>
      </c>
      <c r="K5931">
        <v>48</v>
      </c>
      <c r="L5931">
        <v>176</v>
      </c>
      <c r="M5931">
        <v>30</v>
      </c>
      <c r="N5931">
        <v>8</v>
      </c>
      <c r="O5931">
        <v>0.2</v>
      </c>
      <c r="P5931">
        <v>2395.25</v>
      </c>
      <c r="Q5931">
        <v>3685</v>
      </c>
      <c r="R5931">
        <f>Table1[[#This Row],[OrderQuantity]]*Table1[[#This Row],[UnitPrice]]</f>
        <v>29480</v>
      </c>
      <c r="S5931">
        <f>Table1[[#This Row],[OrderQuantity]]*Table1[[#This Row],[UnitCost]]</f>
        <v>19162</v>
      </c>
      <c r="T5931">
        <f>Table1[[#This Row],[OrderQuantity]]*Table1[[#This Row],[UnitPrice]]*(1-Table1[[#This Row],[DiscountApplied]]) - (Table1[[#This Row],[OrderQuantity]]*Table1[[#This Row],[UnitCost]])</f>
        <v>4422</v>
      </c>
      <c r="U5931">
        <f>DATEDIF(Table1[[#This Row],[ShipDate]],Table1[[#This Row],[DeliveryDate]],"d")</f>
        <v>8</v>
      </c>
      <c r="V5931" t="str">
        <f t="shared" si="185"/>
        <v>Late</v>
      </c>
    </row>
    <row r="5932" spans="2:22" x14ac:dyDescent="0.3">
      <c r="B5932" t="str">
        <f t="shared" si="184"/>
        <v>SO-006031</v>
      </c>
      <c r="C5932" t="s">
        <v>21</v>
      </c>
      <c r="D5932" t="s">
        <v>17</v>
      </c>
      <c r="E5932" s="1">
        <v>43800</v>
      </c>
      <c r="F5932" s="1">
        <v>43955</v>
      </c>
      <c r="G5932" s="1">
        <v>43972</v>
      </c>
      <c r="H5932" s="1">
        <v>43980</v>
      </c>
      <c r="I5932" t="s">
        <v>18</v>
      </c>
      <c r="J5932">
        <v>21</v>
      </c>
      <c r="K5932">
        <v>8</v>
      </c>
      <c r="L5932">
        <v>220</v>
      </c>
      <c r="M5932">
        <v>33</v>
      </c>
      <c r="N5932">
        <v>6</v>
      </c>
      <c r="O5932">
        <v>0.2</v>
      </c>
      <c r="P5932">
        <v>1482.98</v>
      </c>
      <c r="Q5932">
        <v>3530.9</v>
      </c>
      <c r="R5932">
        <f>Table1[[#This Row],[OrderQuantity]]*Table1[[#This Row],[UnitPrice]]</f>
        <v>21185.4</v>
      </c>
      <c r="S5932">
        <f>Table1[[#This Row],[OrderQuantity]]*Table1[[#This Row],[UnitCost]]</f>
        <v>8897.880000000001</v>
      </c>
      <c r="T5932">
        <f>Table1[[#This Row],[OrderQuantity]]*Table1[[#This Row],[UnitPrice]]*(1-Table1[[#This Row],[DiscountApplied]]) - (Table1[[#This Row],[OrderQuantity]]*Table1[[#This Row],[UnitCost]])</f>
        <v>8050.4400000000023</v>
      </c>
      <c r="U5932">
        <f>DATEDIF(Table1[[#This Row],[ShipDate]],Table1[[#This Row],[DeliveryDate]],"d")</f>
        <v>8</v>
      </c>
      <c r="V5932" t="str">
        <f t="shared" si="185"/>
        <v>Late</v>
      </c>
    </row>
    <row r="5933" spans="2:22" x14ac:dyDescent="0.3">
      <c r="B5933" t="str">
        <f t="shared" si="184"/>
        <v>SO-006032</v>
      </c>
      <c r="C5933" t="s">
        <v>19</v>
      </c>
      <c r="D5933" t="s">
        <v>26</v>
      </c>
      <c r="E5933" s="1">
        <v>43800</v>
      </c>
      <c r="F5933" s="1">
        <v>43955</v>
      </c>
      <c r="G5933" s="1">
        <v>43957</v>
      </c>
      <c r="H5933" s="1">
        <v>43962</v>
      </c>
      <c r="I5933" t="s">
        <v>18</v>
      </c>
      <c r="J5933">
        <v>18</v>
      </c>
      <c r="K5933">
        <v>15</v>
      </c>
      <c r="L5933">
        <v>63</v>
      </c>
      <c r="M5933">
        <v>14</v>
      </c>
      <c r="N5933">
        <v>7</v>
      </c>
      <c r="O5933">
        <v>0.1</v>
      </c>
      <c r="P5933">
        <v>349.74</v>
      </c>
      <c r="Q5933">
        <v>777.2</v>
      </c>
      <c r="R5933">
        <f>Table1[[#This Row],[OrderQuantity]]*Table1[[#This Row],[UnitPrice]]</f>
        <v>5440.4000000000005</v>
      </c>
      <c r="S5933">
        <f>Table1[[#This Row],[OrderQuantity]]*Table1[[#This Row],[UnitCost]]</f>
        <v>2448.1800000000003</v>
      </c>
      <c r="T5933">
        <f>Table1[[#This Row],[OrderQuantity]]*Table1[[#This Row],[UnitPrice]]*(1-Table1[[#This Row],[DiscountApplied]]) - (Table1[[#This Row],[OrderQuantity]]*Table1[[#This Row],[UnitCost]])</f>
        <v>2448.1800000000003</v>
      </c>
      <c r="U5933">
        <f>DATEDIF(Table1[[#This Row],[ShipDate]],Table1[[#This Row],[DeliveryDate]],"d")</f>
        <v>5</v>
      </c>
      <c r="V5933" t="str">
        <f t="shared" si="185"/>
        <v>On Time</v>
      </c>
    </row>
    <row r="5934" spans="2:22" x14ac:dyDescent="0.3">
      <c r="B5934" t="str">
        <f t="shared" si="184"/>
        <v>SO-006033</v>
      </c>
      <c r="C5934" t="s">
        <v>16</v>
      </c>
      <c r="D5934" t="s">
        <v>20</v>
      </c>
      <c r="E5934" s="1">
        <v>43900</v>
      </c>
      <c r="F5934" s="1">
        <v>43955</v>
      </c>
      <c r="G5934" s="1">
        <v>43969</v>
      </c>
      <c r="H5934" s="1">
        <v>43979</v>
      </c>
      <c r="I5934" t="s">
        <v>18</v>
      </c>
      <c r="J5934">
        <v>6</v>
      </c>
      <c r="K5934">
        <v>36</v>
      </c>
      <c r="L5934">
        <v>126</v>
      </c>
      <c r="M5934">
        <v>1</v>
      </c>
      <c r="N5934">
        <v>4</v>
      </c>
      <c r="O5934">
        <v>0.2</v>
      </c>
      <c r="P5934">
        <v>426.79</v>
      </c>
      <c r="Q5934">
        <v>871</v>
      </c>
      <c r="R5934">
        <f>Table1[[#This Row],[OrderQuantity]]*Table1[[#This Row],[UnitPrice]]</f>
        <v>3484</v>
      </c>
      <c r="S5934">
        <f>Table1[[#This Row],[OrderQuantity]]*Table1[[#This Row],[UnitCost]]</f>
        <v>1707.16</v>
      </c>
      <c r="T5934">
        <f>Table1[[#This Row],[OrderQuantity]]*Table1[[#This Row],[UnitPrice]]*(1-Table1[[#This Row],[DiscountApplied]]) - (Table1[[#This Row],[OrderQuantity]]*Table1[[#This Row],[UnitCost]])</f>
        <v>1080.0400000000002</v>
      </c>
      <c r="U5934">
        <f>DATEDIF(Table1[[#This Row],[ShipDate]],Table1[[#This Row],[DeliveryDate]],"d")</f>
        <v>10</v>
      </c>
      <c r="V5934" t="str">
        <f t="shared" si="185"/>
        <v>Late</v>
      </c>
    </row>
    <row r="5935" spans="2:22" x14ac:dyDescent="0.3">
      <c r="B5935" t="str">
        <f t="shared" si="184"/>
        <v>SO-006034</v>
      </c>
      <c r="C5935" t="s">
        <v>19</v>
      </c>
      <c r="D5935" t="s">
        <v>24</v>
      </c>
      <c r="E5935" s="1">
        <v>43800</v>
      </c>
      <c r="F5935" s="1">
        <v>43955</v>
      </c>
      <c r="G5935" s="1">
        <v>43980</v>
      </c>
      <c r="H5935" s="1">
        <v>43981</v>
      </c>
      <c r="I5935" t="s">
        <v>18</v>
      </c>
      <c r="J5935">
        <v>16</v>
      </c>
      <c r="K5935">
        <v>20</v>
      </c>
      <c r="L5935">
        <v>36</v>
      </c>
      <c r="M5935">
        <v>26</v>
      </c>
      <c r="N5935">
        <v>4</v>
      </c>
      <c r="O5935">
        <v>0.2</v>
      </c>
      <c r="P5935">
        <v>569.5</v>
      </c>
      <c r="Q5935">
        <v>1139</v>
      </c>
      <c r="R5935">
        <f>Table1[[#This Row],[OrderQuantity]]*Table1[[#This Row],[UnitPrice]]</f>
        <v>4556</v>
      </c>
      <c r="S5935">
        <f>Table1[[#This Row],[OrderQuantity]]*Table1[[#This Row],[UnitCost]]</f>
        <v>2278</v>
      </c>
      <c r="T5935">
        <f>Table1[[#This Row],[OrderQuantity]]*Table1[[#This Row],[UnitPrice]]*(1-Table1[[#This Row],[DiscountApplied]]) - (Table1[[#This Row],[OrderQuantity]]*Table1[[#This Row],[UnitCost]])</f>
        <v>1366.8000000000002</v>
      </c>
      <c r="U5935">
        <f>DATEDIF(Table1[[#This Row],[ShipDate]],Table1[[#This Row],[DeliveryDate]],"d")</f>
        <v>1</v>
      </c>
      <c r="V5935" t="str">
        <f t="shared" si="185"/>
        <v>On Time</v>
      </c>
    </row>
    <row r="5936" spans="2:22" x14ac:dyDescent="0.3">
      <c r="B5936" t="str">
        <f t="shared" si="184"/>
        <v>SO-006035</v>
      </c>
      <c r="C5936" t="s">
        <v>16</v>
      </c>
      <c r="D5936" t="s">
        <v>26</v>
      </c>
      <c r="E5936" s="1">
        <v>43800</v>
      </c>
      <c r="F5936" s="1">
        <v>43955</v>
      </c>
      <c r="G5936" s="1">
        <v>43979</v>
      </c>
      <c r="H5936" s="1">
        <v>43988</v>
      </c>
      <c r="I5936" t="s">
        <v>18</v>
      </c>
      <c r="J5936">
        <v>3</v>
      </c>
      <c r="K5936">
        <v>13</v>
      </c>
      <c r="L5936">
        <v>83</v>
      </c>
      <c r="M5936">
        <v>11</v>
      </c>
      <c r="N5936">
        <v>3</v>
      </c>
      <c r="O5936">
        <v>0.1</v>
      </c>
      <c r="P5936">
        <v>118.93</v>
      </c>
      <c r="Q5936">
        <v>167.5</v>
      </c>
      <c r="R5936">
        <f>Table1[[#This Row],[OrderQuantity]]*Table1[[#This Row],[UnitPrice]]</f>
        <v>502.5</v>
      </c>
      <c r="S5936">
        <f>Table1[[#This Row],[OrderQuantity]]*Table1[[#This Row],[UnitCost]]</f>
        <v>356.79</v>
      </c>
      <c r="T5936">
        <f>Table1[[#This Row],[OrderQuantity]]*Table1[[#This Row],[UnitPrice]]*(1-Table1[[#This Row],[DiscountApplied]]) - (Table1[[#This Row],[OrderQuantity]]*Table1[[#This Row],[UnitCost]])</f>
        <v>95.45999999999998</v>
      </c>
      <c r="U5936">
        <f>DATEDIF(Table1[[#This Row],[ShipDate]],Table1[[#This Row],[DeliveryDate]],"d")</f>
        <v>9</v>
      </c>
      <c r="V5936" t="str">
        <f t="shared" si="185"/>
        <v>Late</v>
      </c>
    </row>
    <row r="5937" spans="2:22" x14ac:dyDescent="0.3">
      <c r="B5937" t="str">
        <f t="shared" si="184"/>
        <v>SO-006036</v>
      </c>
      <c r="C5937" t="s">
        <v>19</v>
      </c>
      <c r="D5937" t="s">
        <v>24</v>
      </c>
      <c r="E5937" s="1">
        <v>43900</v>
      </c>
      <c r="F5937" s="1">
        <v>43956</v>
      </c>
      <c r="G5937" s="1">
        <v>43977</v>
      </c>
      <c r="H5937" s="1">
        <v>43981</v>
      </c>
      <c r="I5937" t="s">
        <v>18</v>
      </c>
      <c r="J5937">
        <v>20</v>
      </c>
      <c r="K5937">
        <v>1</v>
      </c>
      <c r="L5937">
        <v>38</v>
      </c>
      <c r="M5937">
        <v>46</v>
      </c>
      <c r="N5937">
        <v>6</v>
      </c>
      <c r="O5937">
        <v>0.08</v>
      </c>
      <c r="P5937">
        <v>120.6</v>
      </c>
      <c r="Q5937">
        <v>201</v>
      </c>
      <c r="R5937">
        <f>Table1[[#This Row],[OrderQuantity]]*Table1[[#This Row],[UnitPrice]]</f>
        <v>1206</v>
      </c>
      <c r="S5937">
        <f>Table1[[#This Row],[OrderQuantity]]*Table1[[#This Row],[UnitCost]]</f>
        <v>723.59999999999991</v>
      </c>
      <c r="T5937">
        <f>Table1[[#This Row],[OrderQuantity]]*Table1[[#This Row],[UnitPrice]]*(1-Table1[[#This Row],[DiscountApplied]]) - (Table1[[#This Row],[OrderQuantity]]*Table1[[#This Row],[UnitCost]])</f>
        <v>385.92000000000007</v>
      </c>
      <c r="U5937">
        <f>DATEDIF(Table1[[#This Row],[ShipDate]],Table1[[#This Row],[DeliveryDate]],"d")</f>
        <v>4</v>
      </c>
      <c r="V5937" t="str">
        <f t="shared" si="185"/>
        <v>On Time</v>
      </c>
    </row>
    <row r="5938" spans="2:22" x14ac:dyDescent="0.3">
      <c r="B5938" t="str">
        <f t="shared" si="184"/>
        <v>SO-006037</v>
      </c>
      <c r="C5938" t="s">
        <v>21</v>
      </c>
      <c r="D5938" t="s">
        <v>20</v>
      </c>
      <c r="E5938" s="1">
        <v>43900</v>
      </c>
      <c r="F5938" s="1">
        <v>43956</v>
      </c>
      <c r="G5938" s="1">
        <v>43982</v>
      </c>
      <c r="H5938" s="1">
        <v>43985</v>
      </c>
      <c r="I5938" t="s">
        <v>18</v>
      </c>
      <c r="J5938">
        <v>24</v>
      </c>
      <c r="K5938">
        <v>40</v>
      </c>
      <c r="L5938">
        <v>133</v>
      </c>
      <c r="M5938">
        <v>16</v>
      </c>
      <c r="N5938">
        <v>1</v>
      </c>
      <c r="O5938">
        <v>0.4</v>
      </c>
      <c r="P5938">
        <v>4149.8500000000004</v>
      </c>
      <c r="Q5938">
        <v>5607.9</v>
      </c>
      <c r="R5938">
        <f>Table1[[#This Row],[OrderQuantity]]*Table1[[#This Row],[UnitPrice]]</f>
        <v>5607.9</v>
      </c>
      <c r="S5938">
        <f>Table1[[#This Row],[OrderQuantity]]*Table1[[#This Row],[UnitCost]]</f>
        <v>4149.8500000000004</v>
      </c>
      <c r="T5938">
        <f>Table1[[#This Row],[OrderQuantity]]*Table1[[#This Row],[UnitPrice]]*(1-Table1[[#This Row],[DiscountApplied]]) - (Table1[[#This Row],[OrderQuantity]]*Table1[[#This Row],[UnitCost]])</f>
        <v>-785.11000000000058</v>
      </c>
      <c r="U5938">
        <f>DATEDIF(Table1[[#This Row],[ShipDate]],Table1[[#This Row],[DeliveryDate]],"d")</f>
        <v>3</v>
      </c>
      <c r="V5938" t="str">
        <f t="shared" si="185"/>
        <v>On Time</v>
      </c>
    </row>
    <row r="5939" spans="2:22" x14ac:dyDescent="0.3">
      <c r="B5939" t="str">
        <f t="shared" si="184"/>
        <v>SO-006038</v>
      </c>
      <c r="C5939" t="s">
        <v>16</v>
      </c>
      <c r="D5939" t="s">
        <v>23</v>
      </c>
      <c r="E5939" s="1">
        <v>43800</v>
      </c>
      <c r="F5939" s="1">
        <v>43956</v>
      </c>
      <c r="G5939" s="1">
        <v>43975</v>
      </c>
      <c r="H5939" s="1">
        <v>43982</v>
      </c>
      <c r="I5939" t="s">
        <v>18</v>
      </c>
      <c r="J5939">
        <v>9</v>
      </c>
      <c r="K5939">
        <v>30</v>
      </c>
      <c r="L5939">
        <v>318</v>
      </c>
      <c r="M5939">
        <v>35</v>
      </c>
      <c r="N5939">
        <v>8</v>
      </c>
      <c r="O5939">
        <v>0.15</v>
      </c>
      <c r="P5939">
        <v>2059.58</v>
      </c>
      <c r="Q5939">
        <v>3886</v>
      </c>
      <c r="R5939">
        <f>Table1[[#This Row],[OrderQuantity]]*Table1[[#This Row],[UnitPrice]]</f>
        <v>31088</v>
      </c>
      <c r="S5939">
        <f>Table1[[#This Row],[OrderQuantity]]*Table1[[#This Row],[UnitCost]]</f>
        <v>16476.64</v>
      </c>
      <c r="T5939">
        <f>Table1[[#This Row],[OrderQuantity]]*Table1[[#This Row],[UnitPrice]]*(1-Table1[[#This Row],[DiscountApplied]]) - (Table1[[#This Row],[OrderQuantity]]*Table1[[#This Row],[UnitCost]])</f>
        <v>9948.16</v>
      </c>
      <c r="U5939">
        <f>DATEDIF(Table1[[#This Row],[ShipDate]],Table1[[#This Row],[DeliveryDate]],"d")</f>
        <v>7</v>
      </c>
      <c r="V5939" t="str">
        <f t="shared" si="185"/>
        <v>On Time</v>
      </c>
    </row>
    <row r="5940" spans="2:22" x14ac:dyDescent="0.3">
      <c r="B5940" t="str">
        <f t="shared" si="184"/>
        <v>SO-006039</v>
      </c>
      <c r="C5940" t="s">
        <v>16</v>
      </c>
      <c r="D5940" t="s">
        <v>17</v>
      </c>
      <c r="E5940" s="1">
        <v>43900</v>
      </c>
      <c r="F5940" s="1">
        <v>43956</v>
      </c>
      <c r="G5940" s="1">
        <v>43960</v>
      </c>
      <c r="H5940" s="1">
        <v>43962</v>
      </c>
      <c r="I5940" t="s">
        <v>18</v>
      </c>
      <c r="J5940">
        <v>7</v>
      </c>
      <c r="K5940">
        <v>25</v>
      </c>
      <c r="L5940">
        <v>255</v>
      </c>
      <c r="M5940">
        <v>19</v>
      </c>
      <c r="N5940">
        <v>4</v>
      </c>
      <c r="O5940">
        <v>0.1</v>
      </c>
      <c r="P5940">
        <v>2407.1799999999998</v>
      </c>
      <c r="Q5940">
        <v>3343.3</v>
      </c>
      <c r="R5940">
        <f>Table1[[#This Row],[OrderQuantity]]*Table1[[#This Row],[UnitPrice]]</f>
        <v>13373.2</v>
      </c>
      <c r="S5940">
        <f>Table1[[#This Row],[OrderQuantity]]*Table1[[#This Row],[UnitCost]]</f>
        <v>9628.7199999999993</v>
      </c>
      <c r="T5940">
        <f>Table1[[#This Row],[OrderQuantity]]*Table1[[#This Row],[UnitPrice]]*(1-Table1[[#This Row],[DiscountApplied]]) - (Table1[[#This Row],[OrderQuantity]]*Table1[[#This Row],[UnitCost]])</f>
        <v>2407.1600000000017</v>
      </c>
      <c r="U5940">
        <f>DATEDIF(Table1[[#This Row],[ShipDate]],Table1[[#This Row],[DeliveryDate]],"d")</f>
        <v>2</v>
      </c>
      <c r="V5940" t="str">
        <f t="shared" si="185"/>
        <v>On Time</v>
      </c>
    </row>
    <row r="5941" spans="2:22" x14ac:dyDescent="0.3">
      <c r="B5941" t="str">
        <f t="shared" si="184"/>
        <v>SO-006040</v>
      </c>
      <c r="C5941" t="s">
        <v>19</v>
      </c>
      <c r="D5941" t="s">
        <v>17</v>
      </c>
      <c r="E5941" s="1">
        <v>43800</v>
      </c>
      <c r="F5941" s="1">
        <v>43956</v>
      </c>
      <c r="G5941" s="1">
        <v>43981</v>
      </c>
      <c r="H5941" s="1">
        <v>43983</v>
      </c>
      <c r="I5941" t="s">
        <v>18</v>
      </c>
      <c r="J5941">
        <v>18</v>
      </c>
      <c r="K5941">
        <v>47</v>
      </c>
      <c r="L5941">
        <v>224</v>
      </c>
      <c r="M5941">
        <v>25</v>
      </c>
      <c r="N5941">
        <v>8</v>
      </c>
      <c r="O5941">
        <v>0.05</v>
      </c>
      <c r="P5941">
        <v>1181.8800000000001</v>
      </c>
      <c r="Q5941">
        <v>2814</v>
      </c>
      <c r="R5941">
        <f>Table1[[#This Row],[OrderQuantity]]*Table1[[#This Row],[UnitPrice]]</f>
        <v>22512</v>
      </c>
      <c r="S5941">
        <f>Table1[[#This Row],[OrderQuantity]]*Table1[[#This Row],[UnitCost]]</f>
        <v>9455.0400000000009</v>
      </c>
      <c r="T5941">
        <f>Table1[[#This Row],[OrderQuantity]]*Table1[[#This Row],[UnitPrice]]*(1-Table1[[#This Row],[DiscountApplied]]) - (Table1[[#This Row],[OrderQuantity]]*Table1[[#This Row],[UnitCost]])</f>
        <v>11931.359999999997</v>
      </c>
      <c r="U5941">
        <f>DATEDIF(Table1[[#This Row],[ShipDate]],Table1[[#This Row],[DeliveryDate]],"d")</f>
        <v>2</v>
      </c>
      <c r="V5941" t="str">
        <f t="shared" si="185"/>
        <v>On Time</v>
      </c>
    </row>
    <row r="5942" spans="2:22" x14ac:dyDescent="0.3">
      <c r="B5942" t="str">
        <f t="shared" si="184"/>
        <v>SO-006041</v>
      </c>
      <c r="C5942" t="s">
        <v>16</v>
      </c>
      <c r="D5942" t="s">
        <v>20</v>
      </c>
      <c r="E5942" s="1">
        <v>43800</v>
      </c>
      <c r="F5942" s="1">
        <v>43956</v>
      </c>
      <c r="G5942" s="1">
        <v>43965</v>
      </c>
      <c r="H5942" s="1">
        <v>43974</v>
      </c>
      <c r="I5942" t="s">
        <v>18</v>
      </c>
      <c r="J5942">
        <v>12</v>
      </c>
      <c r="K5942">
        <v>23</v>
      </c>
      <c r="L5942">
        <v>130</v>
      </c>
      <c r="M5942">
        <v>33</v>
      </c>
      <c r="N5942">
        <v>7</v>
      </c>
      <c r="O5942">
        <v>0.15</v>
      </c>
      <c r="P5942">
        <v>505.72</v>
      </c>
      <c r="Q5942">
        <v>991.6</v>
      </c>
      <c r="R5942">
        <f>Table1[[#This Row],[OrderQuantity]]*Table1[[#This Row],[UnitPrice]]</f>
        <v>6941.2</v>
      </c>
      <c r="S5942">
        <f>Table1[[#This Row],[OrderQuantity]]*Table1[[#This Row],[UnitCost]]</f>
        <v>3540.04</v>
      </c>
      <c r="T5942">
        <f>Table1[[#This Row],[OrderQuantity]]*Table1[[#This Row],[UnitPrice]]*(1-Table1[[#This Row],[DiscountApplied]]) - (Table1[[#This Row],[OrderQuantity]]*Table1[[#This Row],[UnitCost]])</f>
        <v>2359.9799999999996</v>
      </c>
      <c r="U5942">
        <f>DATEDIF(Table1[[#This Row],[ShipDate]],Table1[[#This Row],[DeliveryDate]],"d")</f>
        <v>9</v>
      </c>
      <c r="V5942" t="str">
        <f t="shared" si="185"/>
        <v>Late</v>
      </c>
    </row>
    <row r="5943" spans="2:22" x14ac:dyDescent="0.3">
      <c r="B5943" t="str">
        <f t="shared" si="184"/>
        <v>SO-006042</v>
      </c>
      <c r="C5943" t="s">
        <v>21</v>
      </c>
      <c r="D5943" t="s">
        <v>17</v>
      </c>
      <c r="E5943" s="1">
        <v>43800</v>
      </c>
      <c r="F5943" s="1">
        <v>43956</v>
      </c>
      <c r="G5943" s="1">
        <v>43964</v>
      </c>
      <c r="H5943" s="1">
        <v>43965</v>
      </c>
      <c r="I5943" t="s">
        <v>18</v>
      </c>
      <c r="J5943">
        <v>23</v>
      </c>
      <c r="K5943">
        <v>39</v>
      </c>
      <c r="L5943">
        <v>217</v>
      </c>
      <c r="M5943">
        <v>38</v>
      </c>
      <c r="N5943">
        <v>7</v>
      </c>
      <c r="O5943">
        <v>0.08</v>
      </c>
      <c r="P5943">
        <v>475.23</v>
      </c>
      <c r="Q5943">
        <v>1159.0999999999999</v>
      </c>
      <c r="R5943">
        <f>Table1[[#This Row],[OrderQuantity]]*Table1[[#This Row],[UnitPrice]]</f>
        <v>8113.6999999999989</v>
      </c>
      <c r="S5943">
        <f>Table1[[#This Row],[OrderQuantity]]*Table1[[#This Row],[UnitCost]]</f>
        <v>3326.61</v>
      </c>
      <c r="T5943">
        <f>Table1[[#This Row],[OrderQuantity]]*Table1[[#This Row],[UnitPrice]]*(1-Table1[[#This Row],[DiscountApplied]]) - (Table1[[#This Row],[OrderQuantity]]*Table1[[#This Row],[UnitCost]])</f>
        <v>4137.9939999999988</v>
      </c>
      <c r="U5943">
        <f>DATEDIF(Table1[[#This Row],[ShipDate]],Table1[[#This Row],[DeliveryDate]],"d")</f>
        <v>1</v>
      </c>
      <c r="V5943" t="str">
        <f t="shared" si="185"/>
        <v>On Time</v>
      </c>
    </row>
    <row r="5944" spans="2:22" x14ac:dyDescent="0.3">
      <c r="B5944" t="str">
        <f t="shared" si="184"/>
        <v>SO-006043</v>
      </c>
      <c r="C5944" t="s">
        <v>16</v>
      </c>
      <c r="D5944" t="s">
        <v>17</v>
      </c>
      <c r="E5944" s="1">
        <v>43900</v>
      </c>
      <c r="F5944" s="1">
        <v>43957</v>
      </c>
      <c r="G5944" s="1">
        <v>43962</v>
      </c>
      <c r="H5944" s="1">
        <v>43966</v>
      </c>
      <c r="I5944" t="s">
        <v>18</v>
      </c>
      <c r="J5944">
        <v>8</v>
      </c>
      <c r="K5944">
        <v>43</v>
      </c>
      <c r="L5944">
        <v>244</v>
      </c>
      <c r="M5944">
        <v>9</v>
      </c>
      <c r="N5944">
        <v>2</v>
      </c>
      <c r="O5944">
        <v>0.05</v>
      </c>
      <c r="P5944">
        <v>1074.6099999999999</v>
      </c>
      <c r="Q5944">
        <v>2499.1</v>
      </c>
      <c r="R5944">
        <f>Table1[[#This Row],[OrderQuantity]]*Table1[[#This Row],[UnitPrice]]</f>
        <v>4998.2</v>
      </c>
      <c r="S5944">
        <f>Table1[[#This Row],[OrderQuantity]]*Table1[[#This Row],[UnitCost]]</f>
        <v>2149.2199999999998</v>
      </c>
      <c r="T5944">
        <f>Table1[[#This Row],[OrderQuantity]]*Table1[[#This Row],[UnitPrice]]*(1-Table1[[#This Row],[DiscountApplied]]) - (Table1[[#This Row],[OrderQuantity]]*Table1[[#This Row],[UnitCost]])</f>
        <v>2599.0700000000002</v>
      </c>
      <c r="U5944">
        <f>DATEDIF(Table1[[#This Row],[ShipDate]],Table1[[#This Row],[DeliveryDate]],"d")</f>
        <v>4</v>
      </c>
      <c r="V5944" t="str">
        <f t="shared" si="185"/>
        <v>On Time</v>
      </c>
    </row>
    <row r="5945" spans="2:22" x14ac:dyDescent="0.3">
      <c r="B5945" t="str">
        <f t="shared" si="184"/>
        <v>SO-006044</v>
      </c>
      <c r="C5945" t="s">
        <v>16</v>
      </c>
      <c r="D5945" t="s">
        <v>20</v>
      </c>
      <c r="E5945" s="1">
        <v>43900</v>
      </c>
      <c r="F5945" s="1">
        <v>43957</v>
      </c>
      <c r="G5945" s="1">
        <v>43976</v>
      </c>
      <c r="H5945" s="1">
        <v>43983</v>
      </c>
      <c r="I5945" t="s">
        <v>18</v>
      </c>
      <c r="J5945">
        <v>2</v>
      </c>
      <c r="K5945">
        <v>21</v>
      </c>
      <c r="L5945">
        <v>191</v>
      </c>
      <c r="M5945">
        <v>28</v>
      </c>
      <c r="N5945">
        <v>8</v>
      </c>
      <c r="O5945">
        <v>0.3</v>
      </c>
      <c r="P5945">
        <v>1493.77</v>
      </c>
      <c r="Q5945">
        <v>2298.1</v>
      </c>
      <c r="R5945">
        <f>Table1[[#This Row],[OrderQuantity]]*Table1[[#This Row],[UnitPrice]]</f>
        <v>18384.8</v>
      </c>
      <c r="S5945">
        <f>Table1[[#This Row],[OrderQuantity]]*Table1[[#This Row],[UnitCost]]</f>
        <v>11950.16</v>
      </c>
      <c r="T5945">
        <f>Table1[[#This Row],[OrderQuantity]]*Table1[[#This Row],[UnitPrice]]*(1-Table1[[#This Row],[DiscountApplied]]) - (Table1[[#This Row],[OrderQuantity]]*Table1[[#This Row],[UnitCost]])</f>
        <v>919.19999999999891</v>
      </c>
      <c r="U5945">
        <f>DATEDIF(Table1[[#This Row],[ShipDate]],Table1[[#This Row],[DeliveryDate]],"d")</f>
        <v>7</v>
      </c>
      <c r="V5945" t="str">
        <f t="shared" si="185"/>
        <v>On Time</v>
      </c>
    </row>
    <row r="5946" spans="2:22" x14ac:dyDescent="0.3">
      <c r="B5946" t="str">
        <f t="shared" si="184"/>
        <v>SO-006045</v>
      </c>
      <c r="C5946" t="s">
        <v>21</v>
      </c>
      <c r="D5946" t="s">
        <v>20</v>
      </c>
      <c r="E5946" s="1">
        <v>43800</v>
      </c>
      <c r="F5946" s="1">
        <v>43957</v>
      </c>
      <c r="G5946" s="1">
        <v>43978</v>
      </c>
      <c r="H5946" s="1">
        <v>43981</v>
      </c>
      <c r="I5946" t="s">
        <v>18</v>
      </c>
      <c r="J5946">
        <v>21</v>
      </c>
      <c r="K5946">
        <v>30</v>
      </c>
      <c r="L5946">
        <v>152</v>
      </c>
      <c r="M5946">
        <v>26</v>
      </c>
      <c r="N5946">
        <v>7</v>
      </c>
      <c r="O5946">
        <v>0.08</v>
      </c>
      <c r="P5946">
        <v>569.5</v>
      </c>
      <c r="Q5946">
        <v>1139</v>
      </c>
      <c r="R5946">
        <f>Table1[[#This Row],[OrderQuantity]]*Table1[[#This Row],[UnitPrice]]</f>
        <v>7973</v>
      </c>
      <c r="S5946">
        <f>Table1[[#This Row],[OrderQuantity]]*Table1[[#This Row],[UnitCost]]</f>
        <v>3986.5</v>
      </c>
      <c r="T5946">
        <f>Table1[[#This Row],[OrderQuantity]]*Table1[[#This Row],[UnitPrice]]*(1-Table1[[#This Row],[DiscountApplied]]) - (Table1[[#This Row],[OrderQuantity]]*Table1[[#This Row],[UnitCost]])</f>
        <v>3348.6600000000008</v>
      </c>
      <c r="U5946">
        <f>DATEDIF(Table1[[#This Row],[ShipDate]],Table1[[#This Row],[DeliveryDate]],"d")</f>
        <v>3</v>
      </c>
      <c r="V5946" t="str">
        <f t="shared" si="185"/>
        <v>On Time</v>
      </c>
    </row>
    <row r="5947" spans="2:22" x14ac:dyDescent="0.3">
      <c r="B5947" t="str">
        <f t="shared" si="184"/>
        <v>SO-006046</v>
      </c>
      <c r="C5947" t="s">
        <v>16</v>
      </c>
      <c r="D5947" t="s">
        <v>20</v>
      </c>
      <c r="E5947" s="1">
        <v>43900</v>
      </c>
      <c r="F5947" s="1">
        <v>43957</v>
      </c>
      <c r="G5947" s="1">
        <v>43974</v>
      </c>
      <c r="H5947" s="1">
        <v>43976</v>
      </c>
      <c r="I5947" t="s">
        <v>18</v>
      </c>
      <c r="J5947">
        <v>5</v>
      </c>
      <c r="K5947">
        <v>48</v>
      </c>
      <c r="L5947">
        <v>113</v>
      </c>
      <c r="M5947">
        <v>15</v>
      </c>
      <c r="N5947">
        <v>5</v>
      </c>
      <c r="O5947">
        <v>0.08</v>
      </c>
      <c r="P5947">
        <v>1542.07</v>
      </c>
      <c r="Q5947">
        <v>1835.8</v>
      </c>
      <c r="R5947">
        <f>Table1[[#This Row],[OrderQuantity]]*Table1[[#This Row],[UnitPrice]]</f>
        <v>9179</v>
      </c>
      <c r="S5947">
        <f>Table1[[#This Row],[OrderQuantity]]*Table1[[#This Row],[UnitCost]]</f>
        <v>7710.3499999999995</v>
      </c>
      <c r="T5947">
        <f>Table1[[#This Row],[OrderQuantity]]*Table1[[#This Row],[UnitPrice]]*(1-Table1[[#This Row],[DiscountApplied]]) - (Table1[[#This Row],[OrderQuantity]]*Table1[[#This Row],[UnitCost]])</f>
        <v>734.33000000000084</v>
      </c>
      <c r="U5947">
        <f>DATEDIF(Table1[[#This Row],[ShipDate]],Table1[[#This Row],[DeliveryDate]],"d")</f>
        <v>2</v>
      </c>
      <c r="V5947" t="str">
        <f t="shared" si="185"/>
        <v>On Time</v>
      </c>
    </row>
    <row r="5948" spans="2:22" x14ac:dyDescent="0.3">
      <c r="B5948" t="str">
        <f t="shared" si="184"/>
        <v>SO-006047</v>
      </c>
      <c r="C5948" t="s">
        <v>16</v>
      </c>
      <c r="D5948" t="s">
        <v>24</v>
      </c>
      <c r="E5948" s="1">
        <v>43800</v>
      </c>
      <c r="F5948" s="1">
        <v>43957</v>
      </c>
      <c r="G5948" s="1">
        <v>43972</v>
      </c>
      <c r="H5948" s="1">
        <v>43977</v>
      </c>
      <c r="I5948" t="s">
        <v>18</v>
      </c>
      <c r="J5948">
        <v>9</v>
      </c>
      <c r="K5948">
        <v>40</v>
      </c>
      <c r="L5948">
        <v>31</v>
      </c>
      <c r="M5948">
        <v>28</v>
      </c>
      <c r="N5948">
        <v>1</v>
      </c>
      <c r="O5948">
        <v>0.05</v>
      </c>
      <c r="P5948">
        <v>922.99</v>
      </c>
      <c r="Q5948">
        <v>1098.8</v>
      </c>
      <c r="R5948">
        <f>Table1[[#This Row],[OrderQuantity]]*Table1[[#This Row],[UnitPrice]]</f>
        <v>1098.8</v>
      </c>
      <c r="S5948">
        <f>Table1[[#This Row],[OrderQuantity]]*Table1[[#This Row],[UnitCost]]</f>
        <v>922.99</v>
      </c>
      <c r="T5948">
        <f>Table1[[#This Row],[OrderQuantity]]*Table1[[#This Row],[UnitPrice]]*(1-Table1[[#This Row],[DiscountApplied]]) - (Table1[[#This Row],[OrderQuantity]]*Table1[[#This Row],[UnitCost]])</f>
        <v>120.86999999999989</v>
      </c>
      <c r="U5948">
        <f>DATEDIF(Table1[[#This Row],[ShipDate]],Table1[[#This Row],[DeliveryDate]],"d")</f>
        <v>5</v>
      </c>
      <c r="V5948" t="str">
        <f t="shared" si="185"/>
        <v>On Time</v>
      </c>
    </row>
    <row r="5949" spans="2:22" x14ac:dyDescent="0.3">
      <c r="B5949" t="str">
        <f t="shared" si="184"/>
        <v>SO-006048</v>
      </c>
      <c r="C5949" t="s">
        <v>21</v>
      </c>
      <c r="D5949" t="s">
        <v>23</v>
      </c>
      <c r="E5949" s="1">
        <v>43800</v>
      </c>
      <c r="F5949" s="1">
        <v>43958</v>
      </c>
      <c r="G5949" s="1">
        <v>43977</v>
      </c>
      <c r="H5949" s="1">
        <v>43985</v>
      </c>
      <c r="I5949" t="s">
        <v>18</v>
      </c>
      <c r="J5949">
        <v>22</v>
      </c>
      <c r="K5949">
        <v>20</v>
      </c>
      <c r="L5949">
        <v>296</v>
      </c>
      <c r="M5949">
        <v>30</v>
      </c>
      <c r="N5949">
        <v>7</v>
      </c>
      <c r="O5949">
        <v>0.1</v>
      </c>
      <c r="P5949">
        <v>3175.33</v>
      </c>
      <c r="Q5949">
        <v>3825.7</v>
      </c>
      <c r="R5949">
        <f>Table1[[#This Row],[OrderQuantity]]*Table1[[#This Row],[UnitPrice]]</f>
        <v>26779.899999999998</v>
      </c>
      <c r="S5949">
        <f>Table1[[#This Row],[OrderQuantity]]*Table1[[#This Row],[UnitCost]]</f>
        <v>22227.309999999998</v>
      </c>
      <c r="T5949">
        <f>Table1[[#This Row],[OrderQuantity]]*Table1[[#This Row],[UnitPrice]]*(1-Table1[[#This Row],[DiscountApplied]]) - (Table1[[#This Row],[OrderQuantity]]*Table1[[#This Row],[UnitCost]])</f>
        <v>1874.6000000000022</v>
      </c>
      <c r="U5949">
        <f>DATEDIF(Table1[[#This Row],[ShipDate]],Table1[[#This Row],[DeliveryDate]],"d")</f>
        <v>8</v>
      </c>
      <c r="V5949" t="str">
        <f t="shared" si="185"/>
        <v>Late</v>
      </c>
    </row>
    <row r="5950" spans="2:22" x14ac:dyDescent="0.3">
      <c r="B5950" t="str">
        <f t="shared" si="184"/>
        <v>SO-006049</v>
      </c>
      <c r="C5950" t="s">
        <v>16</v>
      </c>
      <c r="D5950" t="s">
        <v>26</v>
      </c>
      <c r="E5950" s="1">
        <v>43800</v>
      </c>
      <c r="F5950" s="1">
        <v>43958</v>
      </c>
      <c r="G5950" s="1">
        <v>43981</v>
      </c>
      <c r="H5950" s="1">
        <v>43989</v>
      </c>
      <c r="I5950" t="s">
        <v>18</v>
      </c>
      <c r="J5950">
        <v>8</v>
      </c>
      <c r="K5950">
        <v>22</v>
      </c>
      <c r="L5950">
        <v>62</v>
      </c>
      <c r="M5950">
        <v>37</v>
      </c>
      <c r="N5950">
        <v>7</v>
      </c>
      <c r="O5950">
        <v>0.08</v>
      </c>
      <c r="P5950">
        <v>765.41</v>
      </c>
      <c r="Q5950">
        <v>911.2</v>
      </c>
      <c r="R5950">
        <f>Table1[[#This Row],[OrderQuantity]]*Table1[[#This Row],[UnitPrice]]</f>
        <v>6378.4000000000005</v>
      </c>
      <c r="S5950">
        <f>Table1[[#This Row],[OrderQuantity]]*Table1[[#This Row],[UnitCost]]</f>
        <v>5357.87</v>
      </c>
      <c r="T5950">
        <f>Table1[[#This Row],[OrderQuantity]]*Table1[[#This Row],[UnitPrice]]*(1-Table1[[#This Row],[DiscountApplied]]) - (Table1[[#This Row],[OrderQuantity]]*Table1[[#This Row],[UnitCost]])</f>
        <v>510.25800000000072</v>
      </c>
      <c r="U5950">
        <f>DATEDIF(Table1[[#This Row],[ShipDate]],Table1[[#This Row],[DeliveryDate]],"d")</f>
        <v>8</v>
      </c>
      <c r="V5950" t="str">
        <f t="shared" si="185"/>
        <v>Late</v>
      </c>
    </row>
    <row r="5951" spans="2:22" x14ac:dyDescent="0.3">
      <c r="B5951" t="str">
        <f t="shared" si="184"/>
        <v>SO-006050</v>
      </c>
      <c r="C5951" t="s">
        <v>19</v>
      </c>
      <c r="D5951" t="s">
        <v>20</v>
      </c>
      <c r="E5951" s="1">
        <v>43900</v>
      </c>
      <c r="F5951" s="1">
        <v>43958</v>
      </c>
      <c r="G5951" s="1">
        <v>43961</v>
      </c>
      <c r="H5951" s="1">
        <v>43969</v>
      </c>
      <c r="I5951" t="s">
        <v>18</v>
      </c>
      <c r="J5951">
        <v>17</v>
      </c>
      <c r="K5951">
        <v>14</v>
      </c>
      <c r="L5951">
        <v>160</v>
      </c>
      <c r="M5951">
        <v>34</v>
      </c>
      <c r="N5951">
        <v>7</v>
      </c>
      <c r="O5951">
        <v>0.4</v>
      </c>
      <c r="P5951">
        <v>1312.13</v>
      </c>
      <c r="Q5951">
        <v>2572.8000000000002</v>
      </c>
      <c r="R5951">
        <f>Table1[[#This Row],[OrderQuantity]]*Table1[[#This Row],[UnitPrice]]</f>
        <v>18009.600000000002</v>
      </c>
      <c r="S5951">
        <f>Table1[[#This Row],[OrderQuantity]]*Table1[[#This Row],[UnitCost]]</f>
        <v>9184.91</v>
      </c>
      <c r="T5951">
        <f>Table1[[#This Row],[OrderQuantity]]*Table1[[#This Row],[UnitPrice]]*(1-Table1[[#This Row],[DiscountApplied]]) - (Table1[[#This Row],[OrderQuantity]]*Table1[[#This Row],[UnitCost]])</f>
        <v>1620.8500000000004</v>
      </c>
      <c r="U5951">
        <f>DATEDIF(Table1[[#This Row],[ShipDate]],Table1[[#This Row],[DeliveryDate]],"d")</f>
        <v>8</v>
      </c>
      <c r="V5951" t="str">
        <f t="shared" si="185"/>
        <v>Late</v>
      </c>
    </row>
    <row r="5952" spans="2:22" x14ac:dyDescent="0.3">
      <c r="B5952" t="str">
        <f t="shared" si="184"/>
        <v>SO-006051</v>
      </c>
      <c r="C5952" t="s">
        <v>16</v>
      </c>
      <c r="D5952" t="s">
        <v>23</v>
      </c>
      <c r="E5952" s="1">
        <v>43900</v>
      </c>
      <c r="F5952" s="1">
        <v>43958</v>
      </c>
      <c r="G5952" s="1">
        <v>43965</v>
      </c>
      <c r="H5952" s="1">
        <v>43973</v>
      </c>
      <c r="I5952" t="s">
        <v>18</v>
      </c>
      <c r="J5952">
        <v>1</v>
      </c>
      <c r="K5952">
        <v>24</v>
      </c>
      <c r="L5952">
        <v>278</v>
      </c>
      <c r="M5952">
        <v>12</v>
      </c>
      <c r="N5952">
        <v>3</v>
      </c>
      <c r="O5952">
        <v>0.05</v>
      </c>
      <c r="P5952">
        <v>177.68</v>
      </c>
      <c r="Q5952">
        <v>227.8</v>
      </c>
      <c r="R5952">
        <f>Table1[[#This Row],[OrderQuantity]]*Table1[[#This Row],[UnitPrice]]</f>
        <v>683.40000000000009</v>
      </c>
      <c r="S5952">
        <f>Table1[[#This Row],[OrderQuantity]]*Table1[[#This Row],[UnitCost]]</f>
        <v>533.04</v>
      </c>
      <c r="T5952">
        <f>Table1[[#This Row],[OrderQuantity]]*Table1[[#This Row],[UnitPrice]]*(1-Table1[[#This Row],[DiscountApplied]]) - (Table1[[#This Row],[OrderQuantity]]*Table1[[#This Row],[UnitCost]])</f>
        <v>116.19000000000005</v>
      </c>
      <c r="U5952">
        <f>DATEDIF(Table1[[#This Row],[ShipDate]],Table1[[#This Row],[DeliveryDate]],"d")</f>
        <v>8</v>
      </c>
      <c r="V5952" t="str">
        <f t="shared" si="185"/>
        <v>Late</v>
      </c>
    </row>
    <row r="5953" spans="2:22" x14ac:dyDescent="0.3">
      <c r="B5953" t="str">
        <f t="shared" si="184"/>
        <v>SO-006052</v>
      </c>
      <c r="C5953" t="s">
        <v>21</v>
      </c>
      <c r="D5953" t="s">
        <v>23</v>
      </c>
      <c r="E5953" s="1">
        <v>43800</v>
      </c>
      <c r="F5953" s="1">
        <v>43958</v>
      </c>
      <c r="G5953" s="1">
        <v>43974</v>
      </c>
      <c r="H5953" s="1">
        <v>43979</v>
      </c>
      <c r="I5953" t="s">
        <v>18</v>
      </c>
      <c r="J5953">
        <v>22</v>
      </c>
      <c r="K5953">
        <v>39</v>
      </c>
      <c r="L5953">
        <v>318</v>
      </c>
      <c r="M5953">
        <v>21</v>
      </c>
      <c r="N5953">
        <v>7</v>
      </c>
      <c r="O5953">
        <v>0.15</v>
      </c>
      <c r="P5953">
        <v>835.76</v>
      </c>
      <c r="Q5953">
        <v>1266.3</v>
      </c>
      <c r="R5953">
        <f>Table1[[#This Row],[OrderQuantity]]*Table1[[#This Row],[UnitPrice]]</f>
        <v>8864.1</v>
      </c>
      <c r="S5953">
        <f>Table1[[#This Row],[OrderQuantity]]*Table1[[#This Row],[UnitCost]]</f>
        <v>5850.32</v>
      </c>
      <c r="T5953">
        <f>Table1[[#This Row],[OrderQuantity]]*Table1[[#This Row],[UnitPrice]]*(1-Table1[[#This Row],[DiscountApplied]]) - (Table1[[#This Row],[OrderQuantity]]*Table1[[#This Row],[UnitCost]])</f>
        <v>1684.165</v>
      </c>
      <c r="U5953">
        <f>DATEDIF(Table1[[#This Row],[ShipDate]],Table1[[#This Row],[DeliveryDate]],"d")</f>
        <v>5</v>
      </c>
      <c r="V5953" t="str">
        <f t="shared" si="185"/>
        <v>On Time</v>
      </c>
    </row>
    <row r="5954" spans="2:22" x14ac:dyDescent="0.3">
      <c r="B5954" t="str">
        <f t="shared" ref="B5954:B6017" si="186">"SO-" &amp; TEXT(ROW(B5954)+99,"000000")</f>
        <v>SO-006053</v>
      </c>
      <c r="C5954" t="s">
        <v>22</v>
      </c>
      <c r="D5954" t="s">
        <v>25</v>
      </c>
      <c r="E5954" s="1">
        <v>43800</v>
      </c>
      <c r="F5954" s="1">
        <v>43958</v>
      </c>
      <c r="G5954" s="1">
        <v>43968</v>
      </c>
      <c r="H5954" s="1">
        <v>43972</v>
      </c>
      <c r="I5954" t="s">
        <v>18</v>
      </c>
      <c r="J5954">
        <v>25</v>
      </c>
      <c r="K5954">
        <v>18</v>
      </c>
      <c r="L5954">
        <v>366</v>
      </c>
      <c r="M5954">
        <v>17</v>
      </c>
      <c r="N5954">
        <v>6</v>
      </c>
      <c r="O5954">
        <v>0.15</v>
      </c>
      <c r="P5954">
        <v>1943.54</v>
      </c>
      <c r="Q5954">
        <v>2626.4</v>
      </c>
      <c r="R5954">
        <f>Table1[[#This Row],[OrderQuantity]]*Table1[[#This Row],[UnitPrice]]</f>
        <v>15758.400000000001</v>
      </c>
      <c r="S5954">
        <f>Table1[[#This Row],[OrderQuantity]]*Table1[[#This Row],[UnitCost]]</f>
        <v>11661.24</v>
      </c>
      <c r="T5954">
        <f>Table1[[#This Row],[OrderQuantity]]*Table1[[#This Row],[UnitPrice]]*(1-Table1[[#This Row],[DiscountApplied]]) - (Table1[[#This Row],[OrderQuantity]]*Table1[[#This Row],[UnitCost]])</f>
        <v>1733.4000000000015</v>
      </c>
      <c r="U5954">
        <f>DATEDIF(Table1[[#This Row],[ShipDate]],Table1[[#This Row],[DeliveryDate]],"d")</f>
        <v>4</v>
      </c>
      <c r="V5954" t="str">
        <f t="shared" ref="V5954:V6017" si="187">IF(U5954&gt;7,"Late","On Time")</f>
        <v>On Time</v>
      </c>
    </row>
    <row r="5955" spans="2:22" x14ac:dyDescent="0.3">
      <c r="B5955" t="str">
        <f t="shared" si="186"/>
        <v>SO-006054</v>
      </c>
      <c r="C5955" t="s">
        <v>16</v>
      </c>
      <c r="D5955" t="s">
        <v>26</v>
      </c>
      <c r="E5955" s="1">
        <v>43900</v>
      </c>
      <c r="F5955" s="1">
        <v>43958</v>
      </c>
      <c r="G5955" s="1">
        <v>43960</v>
      </c>
      <c r="H5955" s="1">
        <v>43961</v>
      </c>
      <c r="I5955" t="s">
        <v>18</v>
      </c>
      <c r="J5955">
        <v>4</v>
      </c>
      <c r="K5955">
        <v>25</v>
      </c>
      <c r="L5955">
        <v>61</v>
      </c>
      <c r="M5955">
        <v>13</v>
      </c>
      <c r="N5955">
        <v>5</v>
      </c>
      <c r="O5955">
        <v>0.08</v>
      </c>
      <c r="P5955">
        <v>368.43</v>
      </c>
      <c r="Q5955">
        <v>783.9</v>
      </c>
      <c r="R5955">
        <f>Table1[[#This Row],[OrderQuantity]]*Table1[[#This Row],[UnitPrice]]</f>
        <v>3919.5</v>
      </c>
      <c r="S5955">
        <f>Table1[[#This Row],[OrderQuantity]]*Table1[[#This Row],[UnitCost]]</f>
        <v>1842.15</v>
      </c>
      <c r="T5955">
        <f>Table1[[#This Row],[OrderQuantity]]*Table1[[#This Row],[UnitPrice]]*(1-Table1[[#This Row],[DiscountApplied]]) - (Table1[[#This Row],[OrderQuantity]]*Table1[[#This Row],[UnitCost]])</f>
        <v>1763.79</v>
      </c>
      <c r="U5955">
        <f>DATEDIF(Table1[[#This Row],[ShipDate]],Table1[[#This Row],[DeliveryDate]],"d")</f>
        <v>1</v>
      </c>
      <c r="V5955" t="str">
        <f t="shared" si="187"/>
        <v>On Time</v>
      </c>
    </row>
    <row r="5956" spans="2:22" x14ac:dyDescent="0.3">
      <c r="B5956" t="str">
        <f t="shared" si="186"/>
        <v>SO-006055</v>
      </c>
      <c r="C5956" t="s">
        <v>19</v>
      </c>
      <c r="D5956" t="s">
        <v>26</v>
      </c>
      <c r="E5956" s="1">
        <v>43900</v>
      </c>
      <c r="F5956" s="1">
        <v>43958</v>
      </c>
      <c r="G5956" s="1">
        <v>43975</v>
      </c>
      <c r="H5956" s="1">
        <v>43978</v>
      </c>
      <c r="I5956" t="s">
        <v>18</v>
      </c>
      <c r="J5956">
        <v>18</v>
      </c>
      <c r="K5956">
        <v>6</v>
      </c>
      <c r="L5956">
        <v>65</v>
      </c>
      <c r="M5956">
        <v>2</v>
      </c>
      <c r="N5956">
        <v>3</v>
      </c>
      <c r="O5956">
        <v>0.1</v>
      </c>
      <c r="P5956">
        <v>1869.9</v>
      </c>
      <c r="Q5956">
        <v>2968.1</v>
      </c>
      <c r="R5956">
        <f>Table1[[#This Row],[OrderQuantity]]*Table1[[#This Row],[UnitPrice]]</f>
        <v>8904.2999999999993</v>
      </c>
      <c r="S5956">
        <f>Table1[[#This Row],[OrderQuantity]]*Table1[[#This Row],[UnitCost]]</f>
        <v>5609.7000000000007</v>
      </c>
      <c r="T5956">
        <f>Table1[[#This Row],[OrderQuantity]]*Table1[[#This Row],[UnitPrice]]*(1-Table1[[#This Row],[DiscountApplied]]) - (Table1[[#This Row],[OrderQuantity]]*Table1[[#This Row],[UnitCost]])</f>
        <v>2404.1699999999992</v>
      </c>
      <c r="U5956">
        <f>DATEDIF(Table1[[#This Row],[ShipDate]],Table1[[#This Row],[DeliveryDate]],"d")</f>
        <v>3</v>
      </c>
      <c r="V5956" t="str">
        <f t="shared" si="187"/>
        <v>On Time</v>
      </c>
    </row>
    <row r="5957" spans="2:22" x14ac:dyDescent="0.3">
      <c r="B5957" t="str">
        <f t="shared" si="186"/>
        <v>SO-006056</v>
      </c>
      <c r="C5957" t="s">
        <v>19</v>
      </c>
      <c r="D5957" t="s">
        <v>24</v>
      </c>
      <c r="E5957" s="1">
        <v>43900</v>
      </c>
      <c r="F5957" s="1">
        <v>43959</v>
      </c>
      <c r="G5957" s="1">
        <v>43966</v>
      </c>
      <c r="H5957" s="1">
        <v>43972</v>
      </c>
      <c r="I5957" t="s">
        <v>18</v>
      </c>
      <c r="J5957">
        <v>17</v>
      </c>
      <c r="K5957">
        <v>4</v>
      </c>
      <c r="L5957">
        <v>12</v>
      </c>
      <c r="M5957">
        <v>41</v>
      </c>
      <c r="N5957">
        <v>5</v>
      </c>
      <c r="O5957">
        <v>0.4</v>
      </c>
      <c r="P5957">
        <v>1722.17</v>
      </c>
      <c r="Q5957">
        <v>3075.3</v>
      </c>
      <c r="R5957">
        <f>Table1[[#This Row],[OrderQuantity]]*Table1[[#This Row],[UnitPrice]]</f>
        <v>15376.5</v>
      </c>
      <c r="S5957">
        <f>Table1[[#This Row],[OrderQuantity]]*Table1[[#This Row],[UnitCost]]</f>
        <v>8610.85</v>
      </c>
      <c r="T5957">
        <f>Table1[[#This Row],[OrderQuantity]]*Table1[[#This Row],[UnitPrice]]*(1-Table1[[#This Row],[DiscountApplied]]) - (Table1[[#This Row],[OrderQuantity]]*Table1[[#This Row],[UnitCost]])</f>
        <v>615.04999999999927</v>
      </c>
      <c r="U5957">
        <f>DATEDIF(Table1[[#This Row],[ShipDate]],Table1[[#This Row],[DeliveryDate]],"d")</f>
        <v>6</v>
      </c>
      <c r="V5957" t="str">
        <f t="shared" si="187"/>
        <v>On Time</v>
      </c>
    </row>
    <row r="5958" spans="2:22" x14ac:dyDescent="0.3">
      <c r="B5958" t="str">
        <f t="shared" si="186"/>
        <v>SO-006057</v>
      </c>
      <c r="C5958" t="s">
        <v>21</v>
      </c>
      <c r="D5958" t="s">
        <v>20</v>
      </c>
      <c r="E5958" s="1">
        <v>43800</v>
      </c>
      <c r="F5958" s="1">
        <v>43959</v>
      </c>
      <c r="G5958" s="1">
        <v>43968</v>
      </c>
      <c r="H5958" s="1">
        <v>43970</v>
      </c>
      <c r="I5958" t="s">
        <v>18</v>
      </c>
      <c r="J5958">
        <v>23</v>
      </c>
      <c r="K5958">
        <v>45</v>
      </c>
      <c r="L5958">
        <v>172</v>
      </c>
      <c r="M5958">
        <v>4</v>
      </c>
      <c r="N5958">
        <v>3</v>
      </c>
      <c r="O5958">
        <v>0.05</v>
      </c>
      <c r="P5958">
        <v>89.38</v>
      </c>
      <c r="Q5958">
        <v>194.3</v>
      </c>
      <c r="R5958">
        <f>Table1[[#This Row],[OrderQuantity]]*Table1[[#This Row],[UnitPrice]]</f>
        <v>582.90000000000009</v>
      </c>
      <c r="S5958">
        <f>Table1[[#This Row],[OrderQuantity]]*Table1[[#This Row],[UnitCost]]</f>
        <v>268.14</v>
      </c>
      <c r="T5958">
        <f>Table1[[#This Row],[OrderQuantity]]*Table1[[#This Row],[UnitPrice]]*(1-Table1[[#This Row],[DiscountApplied]]) - (Table1[[#This Row],[OrderQuantity]]*Table1[[#This Row],[UnitCost]])</f>
        <v>285.61500000000012</v>
      </c>
      <c r="U5958">
        <f>DATEDIF(Table1[[#This Row],[ShipDate]],Table1[[#This Row],[DeliveryDate]],"d")</f>
        <v>2</v>
      </c>
      <c r="V5958" t="str">
        <f t="shared" si="187"/>
        <v>On Time</v>
      </c>
    </row>
    <row r="5959" spans="2:22" x14ac:dyDescent="0.3">
      <c r="B5959" t="str">
        <f t="shared" si="186"/>
        <v>SO-006058</v>
      </c>
      <c r="C5959" t="s">
        <v>19</v>
      </c>
      <c r="D5959" t="s">
        <v>24</v>
      </c>
      <c r="E5959" s="1">
        <v>43900</v>
      </c>
      <c r="F5959" s="1">
        <v>43959</v>
      </c>
      <c r="G5959" s="1">
        <v>43971</v>
      </c>
      <c r="H5959" s="1">
        <v>43973</v>
      </c>
      <c r="I5959" t="s">
        <v>18</v>
      </c>
      <c r="J5959">
        <v>18</v>
      </c>
      <c r="K5959">
        <v>39</v>
      </c>
      <c r="L5959">
        <v>35</v>
      </c>
      <c r="M5959">
        <v>26</v>
      </c>
      <c r="N5959">
        <v>2</v>
      </c>
      <c r="O5959">
        <v>0.05</v>
      </c>
      <c r="P5959">
        <v>726.01</v>
      </c>
      <c r="Q5959">
        <v>1728.6</v>
      </c>
      <c r="R5959">
        <f>Table1[[#This Row],[OrderQuantity]]*Table1[[#This Row],[UnitPrice]]</f>
        <v>3457.2</v>
      </c>
      <c r="S5959">
        <f>Table1[[#This Row],[OrderQuantity]]*Table1[[#This Row],[UnitCost]]</f>
        <v>1452.02</v>
      </c>
      <c r="T5959">
        <f>Table1[[#This Row],[OrderQuantity]]*Table1[[#This Row],[UnitPrice]]*(1-Table1[[#This Row],[DiscountApplied]]) - (Table1[[#This Row],[OrderQuantity]]*Table1[[#This Row],[UnitCost]])</f>
        <v>1832.3199999999997</v>
      </c>
      <c r="U5959">
        <f>DATEDIF(Table1[[#This Row],[ShipDate]],Table1[[#This Row],[DeliveryDate]],"d")</f>
        <v>2</v>
      </c>
      <c r="V5959" t="str">
        <f t="shared" si="187"/>
        <v>On Time</v>
      </c>
    </row>
    <row r="5960" spans="2:22" x14ac:dyDescent="0.3">
      <c r="B5960" t="str">
        <f t="shared" si="186"/>
        <v>SO-006059</v>
      </c>
      <c r="C5960" t="s">
        <v>22</v>
      </c>
      <c r="D5960" t="s">
        <v>17</v>
      </c>
      <c r="E5960" s="1">
        <v>43800</v>
      </c>
      <c r="F5960" s="1">
        <v>43959</v>
      </c>
      <c r="G5960" s="1">
        <v>43987</v>
      </c>
      <c r="H5960" s="1">
        <v>43991</v>
      </c>
      <c r="I5960" t="s">
        <v>18</v>
      </c>
      <c r="J5960">
        <v>26</v>
      </c>
      <c r="K5960">
        <v>43</v>
      </c>
      <c r="L5960">
        <v>223</v>
      </c>
      <c r="M5960">
        <v>11</v>
      </c>
      <c r="N5960">
        <v>5</v>
      </c>
      <c r="O5960">
        <v>0.08</v>
      </c>
      <c r="P5960">
        <v>730.7</v>
      </c>
      <c r="Q5960">
        <v>891.1</v>
      </c>
      <c r="R5960">
        <f>Table1[[#This Row],[OrderQuantity]]*Table1[[#This Row],[UnitPrice]]</f>
        <v>4455.5</v>
      </c>
      <c r="S5960">
        <f>Table1[[#This Row],[OrderQuantity]]*Table1[[#This Row],[UnitCost]]</f>
        <v>3653.5</v>
      </c>
      <c r="T5960">
        <f>Table1[[#This Row],[OrderQuantity]]*Table1[[#This Row],[UnitPrice]]*(1-Table1[[#This Row],[DiscountApplied]]) - (Table1[[#This Row],[OrderQuantity]]*Table1[[#This Row],[UnitCost]])</f>
        <v>445.5600000000004</v>
      </c>
      <c r="U5960">
        <f>DATEDIF(Table1[[#This Row],[ShipDate]],Table1[[#This Row],[DeliveryDate]],"d")</f>
        <v>4</v>
      </c>
      <c r="V5960" t="str">
        <f t="shared" si="187"/>
        <v>On Time</v>
      </c>
    </row>
    <row r="5961" spans="2:22" x14ac:dyDescent="0.3">
      <c r="B5961" t="str">
        <f t="shared" si="186"/>
        <v>SO-006060</v>
      </c>
      <c r="C5961" t="s">
        <v>21</v>
      </c>
      <c r="D5961" t="s">
        <v>20</v>
      </c>
      <c r="E5961" s="1">
        <v>43900</v>
      </c>
      <c r="F5961" s="1">
        <v>43959</v>
      </c>
      <c r="G5961" s="1">
        <v>43962</v>
      </c>
      <c r="H5961" s="1">
        <v>43964</v>
      </c>
      <c r="I5961" t="s">
        <v>18</v>
      </c>
      <c r="J5961">
        <v>25</v>
      </c>
      <c r="K5961">
        <v>15</v>
      </c>
      <c r="L5961">
        <v>123</v>
      </c>
      <c r="M5961">
        <v>31</v>
      </c>
      <c r="N5961">
        <v>3</v>
      </c>
      <c r="O5961">
        <v>0.2</v>
      </c>
      <c r="P5961">
        <v>528.55999999999995</v>
      </c>
      <c r="Q5961">
        <v>1078.7</v>
      </c>
      <c r="R5961">
        <f>Table1[[#This Row],[OrderQuantity]]*Table1[[#This Row],[UnitPrice]]</f>
        <v>3236.1000000000004</v>
      </c>
      <c r="S5961">
        <f>Table1[[#This Row],[OrderQuantity]]*Table1[[#This Row],[UnitCost]]</f>
        <v>1585.6799999999998</v>
      </c>
      <c r="T5961">
        <f>Table1[[#This Row],[OrderQuantity]]*Table1[[#This Row],[UnitPrice]]*(1-Table1[[#This Row],[DiscountApplied]]) - (Table1[[#This Row],[OrderQuantity]]*Table1[[#This Row],[UnitCost]])</f>
        <v>1003.2000000000007</v>
      </c>
      <c r="U5961">
        <f>DATEDIF(Table1[[#This Row],[ShipDate]],Table1[[#This Row],[DeliveryDate]],"d")</f>
        <v>2</v>
      </c>
      <c r="V5961" t="str">
        <f t="shared" si="187"/>
        <v>On Time</v>
      </c>
    </row>
    <row r="5962" spans="2:22" x14ac:dyDescent="0.3">
      <c r="B5962" t="str">
        <f t="shared" si="186"/>
        <v>SO-006061</v>
      </c>
      <c r="C5962" t="s">
        <v>22</v>
      </c>
      <c r="D5962" t="s">
        <v>24</v>
      </c>
      <c r="E5962" s="1">
        <v>43800</v>
      </c>
      <c r="F5962" s="1">
        <v>43959</v>
      </c>
      <c r="G5962" s="1">
        <v>43977</v>
      </c>
      <c r="H5962" s="1">
        <v>43987</v>
      </c>
      <c r="I5962" t="s">
        <v>18</v>
      </c>
      <c r="J5962">
        <v>26</v>
      </c>
      <c r="K5962">
        <v>7</v>
      </c>
      <c r="L5962">
        <v>19</v>
      </c>
      <c r="M5962">
        <v>41</v>
      </c>
      <c r="N5962">
        <v>3</v>
      </c>
      <c r="O5962">
        <v>0.15</v>
      </c>
      <c r="P5962">
        <v>2768.98</v>
      </c>
      <c r="Q5962">
        <v>3845.8</v>
      </c>
      <c r="R5962">
        <f>Table1[[#This Row],[OrderQuantity]]*Table1[[#This Row],[UnitPrice]]</f>
        <v>11537.400000000001</v>
      </c>
      <c r="S5962">
        <f>Table1[[#This Row],[OrderQuantity]]*Table1[[#This Row],[UnitCost]]</f>
        <v>8306.94</v>
      </c>
      <c r="T5962">
        <f>Table1[[#This Row],[OrderQuantity]]*Table1[[#This Row],[UnitPrice]]*(1-Table1[[#This Row],[DiscountApplied]]) - (Table1[[#This Row],[OrderQuantity]]*Table1[[#This Row],[UnitCost]])</f>
        <v>1499.8500000000004</v>
      </c>
      <c r="U5962">
        <f>DATEDIF(Table1[[#This Row],[ShipDate]],Table1[[#This Row],[DeliveryDate]],"d")</f>
        <v>10</v>
      </c>
      <c r="V5962" t="str">
        <f t="shared" si="187"/>
        <v>Late</v>
      </c>
    </row>
    <row r="5963" spans="2:22" x14ac:dyDescent="0.3">
      <c r="B5963" t="str">
        <f t="shared" si="186"/>
        <v>SO-006062</v>
      </c>
      <c r="C5963" t="s">
        <v>21</v>
      </c>
      <c r="D5963" t="s">
        <v>24</v>
      </c>
      <c r="E5963" s="1">
        <v>43900</v>
      </c>
      <c r="F5963" s="1">
        <v>43959</v>
      </c>
      <c r="G5963" s="1">
        <v>43986</v>
      </c>
      <c r="H5963" s="1">
        <v>43995</v>
      </c>
      <c r="I5963" t="s">
        <v>18</v>
      </c>
      <c r="J5963">
        <v>24</v>
      </c>
      <c r="K5963">
        <v>34</v>
      </c>
      <c r="L5963">
        <v>48</v>
      </c>
      <c r="M5963">
        <v>38</v>
      </c>
      <c r="N5963">
        <v>5</v>
      </c>
      <c r="O5963">
        <v>0.1</v>
      </c>
      <c r="P5963">
        <v>2087.9899999999998</v>
      </c>
      <c r="Q5963">
        <v>3939.6</v>
      </c>
      <c r="R5963">
        <f>Table1[[#This Row],[OrderQuantity]]*Table1[[#This Row],[UnitPrice]]</f>
        <v>19698</v>
      </c>
      <c r="S5963">
        <f>Table1[[#This Row],[OrderQuantity]]*Table1[[#This Row],[UnitCost]]</f>
        <v>10439.949999999999</v>
      </c>
      <c r="T5963">
        <f>Table1[[#This Row],[OrderQuantity]]*Table1[[#This Row],[UnitPrice]]*(1-Table1[[#This Row],[DiscountApplied]]) - (Table1[[#This Row],[OrderQuantity]]*Table1[[#This Row],[UnitCost]])</f>
        <v>7288.2500000000018</v>
      </c>
      <c r="U5963">
        <f>DATEDIF(Table1[[#This Row],[ShipDate]],Table1[[#This Row],[DeliveryDate]],"d")</f>
        <v>9</v>
      </c>
      <c r="V5963" t="str">
        <f t="shared" si="187"/>
        <v>Late</v>
      </c>
    </row>
    <row r="5964" spans="2:22" x14ac:dyDescent="0.3">
      <c r="B5964" t="str">
        <f t="shared" si="186"/>
        <v>SO-006063</v>
      </c>
      <c r="C5964" t="s">
        <v>21</v>
      </c>
      <c r="D5964" t="s">
        <v>20</v>
      </c>
      <c r="E5964" s="1">
        <v>43800</v>
      </c>
      <c r="F5964" s="1">
        <v>43959</v>
      </c>
      <c r="G5964" s="1">
        <v>43983</v>
      </c>
      <c r="H5964" s="1">
        <v>43989</v>
      </c>
      <c r="I5964" t="s">
        <v>18</v>
      </c>
      <c r="J5964">
        <v>21</v>
      </c>
      <c r="K5964">
        <v>30</v>
      </c>
      <c r="L5964">
        <v>146</v>
      </c>
      <c r="M5964">
        <v>31</v>
      </c>
      <c r="N5964">
        <v>7</v>
      </c>
      <c r="O5964">
        <v>0.1</v>
      </c>
      <c r="P5964">
        <v>623.77</v>
      </c>
      <c r="Q5964">
        <v>891.1</v>
      </c>
      <c r="R5964">
        <f>Table1[[#This Row],[OrderQuantity]]*Table1[[#This Row],[UnitPrice]]</f>
        <v>6237.7</v>
      </c>
      <c r="S5964">
        <f>Table1[[#This Row],[OrderQuantity]]*Table1[[#This Row],[UnitCost]]</f>
        <v>4366.3899999999994</v>
      </c>
      <c r="T5964">
        <f>Table1[[#This Row],[OrderQuantity]]*Table1[[#This Row],[UnitPrice]]*(1-Table1[[#This Row],[DiscountApplied]]) - (Table1[[#This Row],[OrderQuantity]]*Table1[[#This Row],[UnitCost]])</f>
        <v>1247.5400000000009</v>
      </c>
      <c r="U5964">
        <f>DATEDIF(Table1[[#This Row],[ShipDate]],Table1[[#This Row],[DeliveryDate]],"d")</f>
        <v>6</v>
      </c>
      <c r="V5964" t="str">
        <f t="shared" si="187"/>
        <v>On Time</v>
      </c>
    </row>
    <row r="5965" spans="2:22" x14ac:dyDescent="0.3">
      <c r="B5965" t="str">
        <f t="shared" si="186"/>
        <v>SO-006064</v>
      </c>
      <c r="C5965" t="s">
        <v>16</v>
      </c>
      <c r="D5965" t="s">
        <v>20</v>
      </c>
      <c r="E5965" s="1">
        <v>43800</v>
      </c>
      <c r="F5965" s="1">
        <v>43960</v>
      </c>
      <c r="G5965" s="1">
        <v>43987</v>
      </c>
      <c r="H5965" s="1">
        <v>43990</v>
      </c>
      <c r="I5965" t="s">
        <v>18</v>
      </c>
      <c r="J5965">
        <v>4</v>
      </c>
      <c r="K5965">
        <v>2</v>
      </c>
      <c r="L5965">
        <v>191</v>
      </c>
      <c r="M5965">
        <v>39</v>
      </c>
      <c r="N5965">
        <v>1</v>
      </c>
      <c r="O5965">
        <v>0.15</v>
      </c>
      <c r="P5965">
        <v>2930.18</v>
      </c>
      <c r="Q5965">
        <v>3959.7</v>
      </c>
      <c r="R5965">
        <f>Table1[[#This Row],[OrderQuantity]]*Table1[[#This Row],[UnitPrice]]</f>
        <v>3959.7</v>
      </c>
      <c r="S5965">
        <f>Table1[[#This Row],[OrderQuantity]]*Table1[[#This Row],[UnitCost]]</f>
        <v>2930.18</v>
      </c>
      <c r="T5965">
        <f>Table1[[#This Row],[OrderQuantity]]*Table1[[#This Row],[UnitPrice]]*(1-Table1[[#This Row],[DiscountApplied]]) - (Table1[[#This Row],[OrderQuantity]]*Table1[[#This Row],[UnitCost]])</f>
        <v>435.56500000000005</v>
      </c>
      <c r="U5965">
        <f>DATEDIF(Table1[[#This Row],[ShipDate]],Table1[[#This Row],[DeliveryDate]],"d")</f>
        <v>3</v>
      </c>
      <c r="V5965" t="str">
        <f t="shared" si="187"/>
        <v>On Time</v>
      </c>
    </row>
    <row r="5966" spans="2:22" x14ac:dyDescent="0.3">
      <c r="B5966" t="str">
        <f t="shared" si="186"/>
        <v>SO-006065</v>
      </c>
      <c r="C5966" t="s">
        <v>16</v>
      </c>
      <c r="D5966" t="s">
        <v>24</v>
      </c>
      <c r="E5966" s="1">
        <v>43800</v>
      </c>
      <c r="F5966" s="1">
        <v>43960</v>
      </c>
      <c r="G5966" s="1">
        <v>43987</v>
      </c>
      <c r="H5966" s="1">
        <v>43995</v>
      </c>
      <c r="I5966" t="s">
        <v>18</v>
      </c>
      <c r="J5966">
        <v>9</v>
      </c>
      <c r="K5966">
        <v>13</v>
      </c>
      <c r="L5966">
        <v>26</v>
      </c>
      <c r="M5966">
        <v>6</v>
      </c>
      <c r="N5966">
        <v>4</v>
      </c>
      <c r="O5966">
        <v>0.15</v>
      </c>
      <c r="P5966">
        <v>4959.54</v>
      </c>
      <c r="Q5966">
        <v>6277.9</v>
      </c>
      <c r="R5966">
        <f>Table1[[#This Row],[OrderQuantity]]*Table1[[#This Row],[UnitPrice]]</f>
        <v>25111.599999999999</v>
      </c>
      <c r="S5966">
        <f>Table1[[#This Row],[OrderQuantity]]*Table1[[#This Row],[UnitCost]]</f>
        <v>19838.16</v>
      </c>
      <c r="T5966">
        <f>Table1[[#This Row],[OrderQuantity]]*Table1[[#This Row],[UnitPrice]]*(1-Table1[[#This Row],[DiscountApplied]]) - (Table1[[#This Row],[OrderQuantity]]*Table1[[#This Row],[UnitCost]])</f>
        <v>1506.6999999999971</v>
      </c>
      <c r="U5966">
        <f>DATEDIF(Table1[[#This Row],[ShipDate]],Table1[[#This Row],[DeliveryDate]],"d")</f>
        <v>8</v>
      </c>
      <c r="V5966" t="str">
        <f t="shared" si="187"/>
        <v>Late</v>
      </c>
    </row>
    <row r="5967" spans="2:22" x14ac:dyDescent="0.3">
      <c r="B5967" t="str">
        <f t="shared" si="186"/>
        <v>SO-006066</v>
      </c>
      <c r="C5967" t="s">
        <v>16</v>
      </c>
      <c r="D5967" t="s">
        <v>17</v>
      </c>
      <c r="E5967" s="1">
        <v>43800</v>
      </c>
      <c r="F5967" s="1">
        <v>43960</v>
      </c>
      <c r="G5967" s="1">
        <v>43980</v>
      </c>
      <c r="H5967" s="1">
        <v>43989</v>
      </c>
      <c r="I5967" t="s">
        <v>18</v>
      </c>
      <c r="J5967">
        <v>4</v>
      </c>
      <c r="K5967">
        <v>21</v>
      </c>
      <c r="L5967">
        <v>226</v>
      </c>
      <c r="M5967">
        <v>2</v>
      </c>
      <c r="N5967">
        <v>6</v>
      </c>
      <c r="O5967">
        <v>0.1</v>
      </c>
      <c r="P5967">
        <v>580.35</v>
      </c>
      <c r="Q5967">
        <v>817.4</v>
      </c>
      <c r="R5967">
        <f>Table1[[#This Row],[OrderQuantity]]*Table1[[#This Row],[UnitPrice]]</f>
        <v>4904.3999999999996</v>
      </c>
      <c r="S5967">
        <f>Table1[[#This Row],[OrderQuantity]]*Table1[[#This Row],[UnitCost]]</f>
        <v>3482.1000000000004</v>
      </c>
      <c r="T5967">
        <f>Table1[[#This Row],[OrderQuantity]]*Table1[[#This Row],[UnitPrice]]*(1-Table1[[#This Row],[DiscountApplied]]) - (Table1[[#This Row],[OrderQuantity]]*Table1[[#This Row],[UnitCost]])</f>
        <v>931.85999999999967</v>
      </c>
      <c r="U5967">
        <f>DATEDIF(Table1[[#This Row],[ShipDate]],Table1[[#This Row],[DeliveryDate]],"d")</f>
        <v>9</v>
      </c>
      <c r="V5967" t="str">
        <f t="shared" si="187"/>
        <v>Late</v>
      </c>
    </row>
    <row r="5968" spans="2:22" x14ac:dyDescent="0.3">
      <c r="B5968" t="str">
        <f t="shared" si="186"/>
        <v>SO-006067</v>
      </c>
      <c r="C5968" t="s">
        <v>19</v>
      </c>
      <c r="D5968" t="s">
        <v>17</v>
      </c>
      <c r="E5968" s="1">
        <v>43900</v>
      </c>
      <c r="F5968" s="1">
        <v>43960</v>
      </c>
      <c r="G5968" s="1">
        <v>43981</v>
      </c>
      <c r="H5968" s="1">
        <v>43983</v>
      </c>
      <c r="I5968" t="s">
        <v>18</v>
      </c>
      <c r="J5968">
        <v>15</v>
      </c>
      <c r="K5968">
        <v>11</v>
      </c>
      <c r="L5968">
        <v>214</v>
      </c>
      <c r="M5968">
        <v>16</v>
      </c>
      <c r="N5968">
        <v>8</v>
      </c>
      <c r="O5968">
        <v>0.05</v>
      </c>
      <c r="P5968">
        <v>1933.69</v>
      </c>
      <c r="Q5968">
        <v>3946.3</v>
      </c>
      <c r="R5968">
        <f>Table1[[#This Row],[OrderQuantity]]*Table1[[#This Row],[UnitPrice]]</f>
        <v>31570.400000000001</v>
      </c>
      <c r="S5968">
        <f>Table1[[#This Row],[OrderQuantity]]*Table1[[#This Row],[UnitCost]]</f>
        <v>15469.52</v>
      </c>
      <c r="T5968">
        <f>Table1[[#This Row],[OrderQuantity]]*Table1[[#This Row],[UnitPrice]]*(1-Table1[[#This Row],[DiscountApplied]]) - (Table1[[#This Row],[OrderQuantity]]*Table1[[#This Row],[UnitCost]])</f>
        <v>14522.36</v>
      </c>
      <c r="U5968">
        <f>DATEDIF(Table1[[#This Row],[ShipDate]],Table1[[#This Row],[DeliveryDate]],"d")</f>
        <v>2</v>
      </c>
      <c r="V5968" t="str">
        <f t="shared" si="187"/>
        <v>On Time</v>
      </c>
    </row>
    <row r="5969" spans="2:22" x14ac:dyDescent="0.3">
      <c r="B5969" t="str">
        <f t="shared" si="186"/>
        <v>SO-006068</v>
      </c>
      <c r="C5969" t="s">
        <v>16</v>
      </c>
      <c r="D5969" t="s">
        <v>20</v>
      </c>
      <c r="E5969" s="1">
        <v>43800</v>
      </c>
      <c r="F5969" s="1">
        <v>43960</v>
      </c>
      <c r="G5969" s="1">
        <v>43964</v>
      </c>
      <c r="H5969" s="1">
        <v>43972</v>
      </c>
      <c r="I5969" t="s">
        <v>18</v>
      </c>
      <c r="J5969">
        <v>1</v>
      </c>
      <c r="K5969">
        <v>48</v>
      </c>
      <c r="L5969">
        <v>115</v>
      </c>
      <c r="M5969">
        <v>46</v>
      </c>
      <c r="N5969">
        <v>3</v>
      </c>
      <c r="O5969">
        <v>0.15</v>
      </c>
      <c r="P5969">
        <v>1303.22</v>
      </c>
      <c r="Q5969">
        <v>2458.9</v>
      </c>
      <c r="R5969">
        <f>Table1[[#This Row],[OrderQuantity]]*Table1[[#This Row],[UnitPrice]]</f>
        <v>7376.7000000000007</v>
      </c>
      <c r="S5969">
        <f>Table1[[#This Row],[OrderQuantity]]*Table1[[#This Row],[UnitCost]]</f>
        <v>3909.66</v>
      </c>
      <c r="T5969">
        <f>Table1[[#This Row],[OrderQuantity]]*Table1[[#This Row],[UnitPrice]]*(1-Table1[[#This Row],[DiscountApplied]]) - (Table1[[#This Row],[OrderQuantity]]*Table1[[#This Row],[UnitCost]])</f>
        <v>2360.5350000000008</v>
      </c>
      <c r="U5969">
        <f>DATEDIF(Table1[[#This Row],[ShipDate]],Table1[[#This Row],[DeliveryDate]],"d")</f>
        <v>8</v>
      </c>
      <c r="V5969" t="str">
        <f t="shared" si="187"/>
        <v>Late</v>
      </c>
    </row>
    <row r="5970" spans="2:22" x14ac:dyDescent="0.3">
      <c r="B5970" t="str">
        <f t="shared" si="186"/>
        <v>SO-006069</v>
      </c>
      <c r="C5970" t="s">
        <v>16</v>
      </c>
      <c r="D5970" t="s">
        <v>25</v>
      </c>
      <c r="E5970" s="1">
        <v>43800</v>
      </c>
      <c r="F5970" s="1">
        <v>43960</v>
      </c>
      <c r="G5970" s="1">
        <v>43983</v>
      </c>
      <c r="H5970" s="1">
        <v>43991</v>
      </c>
      <c r="I5970" t="s">
        <v>18</v>
      </c>
      <c r="J5970">
        <v>3</v>
      </c>
      <c r="K5970">
        <v>22</v>
      </c>
      <c r="L5970">
        <v>331</v>
      </c>
      <c r="M5970">
        <v>14</v>
      </c>
      <c r="N5970">
        <v>5</v>
      </c>
      <c r="O5970">
        <v>0.15</v>
      </c>
      <c r="P5970">
        <v>906.51</v>
      </c>
      <c r="Q5970">
        <v>2211</v>
      </c>
      <c r="R5970">
        <f>Table1[[#This Row],[OrderQuantity]]*Table1[[#This Row],[UnitPrice]]</f>
        <v>11055</v>
      </c>
      <c r="S5970">
        <f>Table1[[#This Row],[OrderQuantity]]*Table1[[#This Row],[UnitCost]]</f>
        <v>4532.55</v>
      </c>
      <c r="T5970">
        <f>Table1[[#This Row],[OrderQuantity]]*Table1[[#This Row],[UnitPrice]]*(1-Table1[[#This Row],[DiscountApplied]]) - (Table1[[#This Row],[OrderQuantity]]*Table1[[#This Row],[UnitCost]])</f>
        <v>4864.2</v>
      </c>
      <c r="U5970">
        <f>DATEDIF(Table1[[#This Row],[ShipDate]],Table1[[#This Row],[DeliveryDate]],"d")</f>
        <v>8</v>
      </c>
      <c r="V5970" t="str">
        <f t="shared" si="187"/>
        <v>Late</v>
      </c>
    </row>
    <row r="5971" spans="2:22" x14ac:dyDescent="0.3">
      <c r="B5971" t="str">
        <f t="shared" si="186"/>
        <v>SO-006070</v>
      </c>
      <c r="C5971" t="s">
        <v>22</v>
      </c>
      <c r="D5971" t="s">
        <v>23</v>
      </c>
      <c r="E5971" s="1">
        <v>43800</v>
      </c>
      <c r="F5971" s="1">
        <v>43960</v>
      </c>
      <c r="G5971" s="1">
        <v>43979</v>
      </c>
      <c r="H5971" s="1">
        <v>43985</v>
      </c>
      <c r="I5971" t="s">
        <v>18</v>
      </c>
      <c r="J5971">
        <v>25</v>
      </c>
      <c r="K5971">
        <v>20</v>
      </c>
      <c r="L5971">
        <v>266</v>
      </c>
      <c r="M5971">
        <v>40</v>
      </c>
      <c r="N5971">
        <v>7</v>
      </c>
      <c r="O5971">
        <v>0.1</v>
      </c>
      <c r="P5971">
        <v>1541</v>
      </c>
      <c r="Q5971">
        <v>3852.5</v>
      </c>
      <c r="R5971">
        <f>Table1[[#This Row],[OrderQuantity]]*Table1[[#This Row],[UnitPrice]]</f>
        <v>26967.5</v>
      </c>
      <c r="S5971">
        <f>Table1[[#This Row],[OrderQuantity]]*Table1[[#This Row],[UnitCost]]</f>
        <v>10787</v>
      </c>
      <c r="T5971">
        <f>Table1[[#This Row],[OrderQuantity]]*Table1[[#This Row],[UnitPrice]]*(1-Table1[[#This Row],[DiscountApplied]]) - (Table1[[#This Row],[OrderQuantity]]*Table1[[#This Row],[UnitCost]])</f>
        <v>13483.75</v>
      </c>
      <c r="U5971">
        <f>DATEDIF(Table1[[#This Row],[ShipDate]],Table1[[#This Row],[DeliveryDate]],"d")</f>
        <v>6</v>
      </c>
      <c r="V5971" t="str">
        <f t="shared" si="187"/>
        <v>On Time</v>
      </c>
    </row>
    <row r="5972" spans="2:22" x14ac:dyDescent="0.3">
      <c r="B5972" t="str">
        <f t="shared" si="186"/>
        <v>SO-006071</v>
      </c>
      <c r="C5972" t="s">
        <v>16</v>
      </c>
      <c r="D5972" t="s">
        <v>17</v>
      </c>
      <c r="E5972" s="1">
        <v>43800</v>
      </c>
      <c r="F5972" s="1">
        <v>43960</v>
      </c>
      <c r="G5972" s="1">
        <v>43971</v>
      </c>
      <c r="H5972" s="1">
        <v>43979</v>
      </c>
      <c r="I5972" t="s">
        <v>18</v>
      </c>
      <c r="J5972">
        <v>11</v>
      </c>
      <c r="K5972">
        <v>3</v>
      </c>
      <c r="L5972">
        <v>252</v>
      </c>
      <c r="M5972">
        <v>7</v>
      </c>
      <c r="N5972">
        <v>2</v>
      </c>
      <c r="O5972">
        <v>0.1</v>
      </c>
      <c r="P5972">
        <v>2260.92</v>
      </c>
      <c r="Q5972">
        <v>2659.9</v>
      </c>
      <c r="R5972">
        <f>Table1[[#This Row],[OrderQuantity]]*Table1[[#This Row],[UnitPrice]]</f>
        <v>5319.8</v>
      </c>
      <c r="S5972">
        <f>Table1[[#This Row],[OrderQuantity]]*Table1[[#This Row],[UnitCost]]</f>
        <v>4521.84</v>
      </c>
      <c r="T5972">
        <f>Table1[[#This Row],[OrderQuantity]]*Table1[[#This Row],[UnitPrice]]*(1-Table1[[#This Row],[DiscountApplied]]) - (Table1[[#This Row],[OrderQuantity]]*Table1[[#This Row],[UnitCost]])</f>
        <v>265.98000000000047</v>
      </c>
      <c r="U5972">
        <f>DATEDIF(Table1[[#This Row],[ShipDate]],Table1[[#This Row],[DeliveryDate]],"d")</f>
        <v>8</v>
      </c>
      <c r="V5972" t="str">
        <f t="shared" si="187"/>
        <v>Late</v>
      </c>
    </row>
    <row r="5973" spans="2:22" x14ac:dyDescent="0.3">
      <c r="B5973" t="str">
        <f t="shared" si="186"/>
        <v>SO-006072</v>
      </c>
      <c r="C5973" t="s">
        <v>19</v>
      </c>
      <c r="D5973" t="s">
        <v>25</v>
      </c>
      <c r="E5973" s="1">
        <v>43900</v>
      </c>
      <c r="F5973" s="1">
        <v>43960</v>
      </c>
      <c r="G5973" s="1">
        <v>43971</v>
      </c>
      <c r="H5973" s="1">
        <v>43972</v>
      </c>
      <c r="I5973" t="s">
        <v>18</v>
      </c>
      <c r="J5973">
        <v>12</v>
      </c>
      <c r="K5973">
        <v>18</v>
      </c>
      <c r="L5973">
        <v>347</v>
      </c>
      <c r="M5973">
        <v>4</v>
      </c>
      <c r="N5973">
        <v>4</v>
      </c>
      <c r="O5973">
        <v>0.1</v>
      </c>
      <c r="P5973">
        <v>351.08</v>
      </c>
      <c r="Q5973">
        <v>877.7</v>
      </c>
      <c r="R5973">
        <f>Table1[[#This Row],[OrderQuantity]]*Table1[[#This Row],[UnitPrice]]</f>
        <v>3510.8</v>
      </c>
      <c r="S5973">
        <f>Table1[[#This Row],[OrderQuantity]]*Table1[[#This Row],[UnitCost]]</f>
        <v>1404.32</v>
      </c>
      <c r="T5973">
        <f>Table1[[#This Row],[OrderQuantity]]*Table1[[#This Row],[UnitPrice]]*(1-Table1[[#This Row],[DiscountApplied]]) - (Table1[[#This Row],[OrderQuantity]]*Table1[[#This Row],[UnitCost]])</f>
        <v>1755.4000000000003</v>
      </c>
      <c r="U5973">
        <f>DATEDIF(Table1[[#This Row],[ShipDate]],Table1[[#This Row],[DeliveryDate]],"d")</f>
        <v>1</v>
      </c>
      <c r="V5973" t="str">
        <f t="shared" si="187"/>
        <v>On Time</v>
      </c>
    </row>
    <row r="5974" spans="2:22" x14ac:dyDescent="0.3">
      <c r="B5974" t="str">
        <f t="shared" si="186"/>
        <v>SO-006073</v>
      </c>
      <c r="C5974" t="s">
        <v>16</v>
      </c>
      <c r="D5974" t="s">
        <v>20</v>
      </c>
      <c r="E5974" s="1">
        <v>43900</v>
      </c>
      <c r="F5974" s="1">
        <v>43960</v>
      </c>
      <c r="G5974" s="1">
        <v>43988</v>
      </c>
      <c r="H5974" s="1">
        <v>43992</v>
      </c>
      <c r="I5974" t="s">
        <v>18</v>
      </c>
      <c r="J5974">
        <v>6</v>
      </c>
      <c r="K5974">
        <v>40</v>
      </c>
      <c r="L5974">
        <v>159</v>
      </c>
      <c r="M5974">
        <v>40</v>
      </c>
      <c r="N5974">
        <v>2</v>
      </c>
      <c r="O5974">
        <v>0.05</v>
      </c>
      <c r="P5974">
        <v>726.01</v>
      </c>
      <c r="Q5974">
        <v>1728.6</v>
      </c>
      <c r="R5974">
        <f>Table1[[#This Row],[OrderQuantity]]*Table1[[#This Row],[UnitPrice]]</f>
        <v>3457.2</v>
      </c>
      <c r="S5974">
        <f>Table1[[#This Row],[OrderQuantity]]*Table1[[#This Row],[UnitCost]]</f>
        <v>1452.02</v>
      </c>
      <c r="T5974">
        <f>Table1[[#This Row],[OrderQuantity]]*Table1[[#This Row],[UnitPrice]]*(1-Table1[[#This Row],[DiscountApplied]]) - (Table1[[#This Row],[OrderQuantity]]*Table1[[#This Row],[UnitCost]])</f>
        <v>1832.3199999999997</v>
      </c>
      <c r="U5974">
        <f>DATEDIF(Table1[[#This Row],[ShipDate]],Table1[[#This Row],[DeliveryDate]],"d")</f>
        <v>4</v>
      </c>
      <c r="V5974" t="str">
        <f t="shared" si="187"/>
        <v>On Time</v>
      </c>
    </row>
    <row r="5975" spans="2:22" x14ac:dyDescent="0.3">
      <c r="B5975" t="str">
        <f t="shared" si="186"/>
        <v>SO-006074</v>
      </c>
      <c r="C5975" t="s">
        <v>19</v>
      </c>
      <c r="D5975" t="s">
        <v>24</v>
      </c>
      <c r="E5975" s="1">
        <v>43800</v>
      </c>
      <c r="F5975" s="1">
        <v>43960</v>
      </c>
      <c r="G5975" s="1">
        <v>43972</v>
      </c>
      <c r="H5975" s="1">
        <v>43982</v>
      </c>
      <c r="I5975" t="s">
        <v>18</v>
      </c>
      <c r="J5975">
        <v>18</v>
      </c>
      <c r="K5975">
        <v>49</v>
      </c>
      <c r="L5975">
        <v>42</v>
      </c>
      <c r="M5975">
        <v>45</v>
      </c>
      <c r="N5975">
        <v>1</v>
      </c>
      <c r="O5975">
        <v>0.08</v>
      </c>
      <c r="P5975">
        <v>1926.65</v>
      </c>
      <c r="Q5975">
        <v>2438.8000000000002</v>
      </c>
      <c r="R5975">
        <f>Table1[[#This Row],[OrderQuantity]]*Table1[[#This Row],[UnitPrice]]</f>
        <v>2438.8000000000002</v>
      </c>
      <c r="S5975">
        <f>Table1[[#This Row],[OrderQuantity]]*Table1[[#This Row],[UnitCost]]</f>
        <v>1926.65</v>
      </c>
      <c r="T5975">
        <f>Table1[[#This Row],[OrderQuantity]]*Table1[[#This Row],[UnitPrice]]*(1-Table1[[#This Row],[DiscountApplied]]) - (Table1[[#This Row],[OrderQuantity]]*Table1[[#This Row],[UnitCost]])</f>
        <v>317.04600000000028</v>
      </c>
      <c r="U5975">
        <f>DATEDIF(Table1[[#This Row],[ShipDate]],Table1[[#This Row],[DeliveryDate]],"d")</f>
        <v>10</v>
      </c>
      <c r="V5975" t="str">
        <f t="shared" si="187"/>
        <v>Late</v>
      </c>
    </row>
    <row r="5976" spans="2:22" x14ac:dyDescent="0.3">
      <c r="B5976" t="str">
        <f t="shared" si="186"/>
        <v>SO-006075</v>
      </c>
      <c r="C5976" t="s">
        <v>22</v>
      </c>
      <c r="D5976" t="s">
        <v>23</v>
      </c>
      <c r="E5976" s="1">
        <v>43800</v>
      </c>
      <c r="F5976" s="1">
        <v>43960</v>
      </c>
      <c r="G5976" s="1">
        <v>43985</v>
      </c>
      <c r="H5976" s="1">
        <v>43991</v>
      </c>
      <c r="I5976" t="s">
        <v>18</v>
      </c>
      <c r="J5976">
        <v>28</v>
      </c>
      <c r="K5976">
        <v>30</v>
      </c>
      <c r="L5976">
        <v>301</v>
      </c>
      <c r="M5976">
        <v>39</v>
      </c>
      <c r="N5976">
        <v>6</v>
      </c>
      <c r="O5976">
        <v>0.1</v>
      </c>
      <c r="P5976">
        <v>85.16</v>
      </c>
      <c r="Q5976">
        <v>207.7</v>
      </c>
      <c r="R5976">
        <f>Table1[[#This Row],[OrderQuantity]]*Table1[[#This Row],[UnitPrice]]</f>
        <v>1246.1999999999998</v>
      </c>
      <c r="S5976">
        <f>Table1[[#This Row],[OrderQuantity]]*Table1[[#This Row],[UnitCost]]</f>
        <v>510.96</v>
      </c>
      <c r="T5976">
        <f>Table1[[#This Row],[OrderQuantity]]*Table1[[#This Row],[UnitPrice]]*(1-Table1[[#This Row],[DiscountApplied]]) - (Table1[[#This Row],[OrderQuantity]]*Table1[[#This Row],[UnitCost]])</f>
        <v>610.61999999999989</v>
      </c>
      <c r="U5976">
        <f>DATEDIF(Table1[[#This Row],[ShipDate]],Table1[[#This Row],[DeliveryDate]],"d")</f>
        <v>6</v>
      </c>
      <c r="V5976" t="str">
        <f t="shared" si="187"/>
        <v>On Time</v>
      </c>
    </row>
    <row r="5977" spans="2:22" x14ac:dyDescent="0.3">
      <c r="B5977" t="str">
        <f t="shared" si="186"/>
        <v>SO-006076</v>
      </c>
      <c r="C5977" t="s">
        <v>16</v>
      </c>
      <c r="D5977" t="s">
        <v>25</v>
      </c>
      <c r="E5977" s="1">
        <v>43900</v>
      </c>
      <c r="F5977" s="1">
        <v>43960</v>
      </c>
      <c r="G5977" s="1">
        <v>43987</v>
      </c>
      <c r="H5977" s="1">
        <v>43992</v>
      </c>
      <c r="I5977" t="s">
        <v>18</v>
      </c>
      <c r="J5977">
        <v>7</v>
      </c>
      <c r="K5977">
        <v>4</v>
      </c>
      <c r="L5977">
        <v>330</v>
      </c>
      <c r="M5977">
        <v>17</v>
      </c>
      <c r="N5977">
        <v>2</v>
      </c>
      <c r="O5977">
        <v>0.08</v>
      </c>
      <c r="P5977">
        <v>1006.01</v>
      </c>
      <c r="Q5977">
        <v>1829.1</v>
      </c>
      <c r="R5977">
        <f>Table1[[#This Row],[OrderQuantity]]*Table1[[#This Row],[UnitPrice]]</f>
        <v>3658.2</v>
      </c>
      <c r="S5977">
        <f>Table1[[#This Row],[OrderQuantity]]*Table1[[#This Row],[UnitCost]]</f>
        <v>2012.02</v>
      </c>
      <c r="T5977">
        <f>Table1[[#This Row],[OrderQuantity]]*Table1[[#This Row],[UnitPrice]]*(1-Table1[[#This Row],[DiscountApplied]]) - (Table1[[#This Row],[OrderQuantity]]*Table1[[#This Row],[UnitCost]])</f>
        <v>1353.5239999999999</v>
      </c>
      <c r="U5977">
        <f>DATEDIF(Table1[[#This Row],[ShipDate]],Table1[[#This Row],[DeliveryDate]],"d")</f>
        <v>5</v>
      </c>
      <c r="V5977" t="str">
        <f t="shared" si="187"/>
        <v>On Time</v>
      </c>
    </row>
    <row r="5978" spans="2:22" x14ac:dyDescent="0.3">
      <c r="B5978" t="str">
        <f t="shared" si="186"/>
        <v>SO-006077</v>
      </c>
      <c r="C5978" t="s">
        <v>22</v>
      </c>
      <c r="D5978" t="s">
        <v>23</v>
      </c>
      <c r="E5978" s="1">
        <v>43800</v>
      </c>
      <c r="F5978" s="1">
        <v>43961</v>
      </c>
      <c r="G5978" s="1">
        <v>43966</v>
      </c>
      <c r="H5978" s="1">
        <v>43971</v>
      </c>
      <c r="I5978" t="s">
        <v>18</v>
      </c>
      <c r="J5978">
        <v>27</v>
      </c>
      <c r="K5978">
        <v>41</v>
      </c>
      <c r="L5978">
        <v>280</v>
      </c>
      <c r="M5978">
        <v>18</v>
      </c>
      <c r="N5978">
        <v>5</v>
      </c>
      <c r="O5978">
        <v>0.05</v>
      </c>
      <c r="P5978">
        <v>3778.8</v>
      </c>
      <c r="Q5978">
        <v>5038.3999999999996</v>
      </c>
      <c r="R5978">
        <f>Table1[[#This Row],[OrderQuantity]]*Table1[[#This Row],[UnitPrice]]</f>
        <v>25192</v>
      </c>
      <c r="S5978">
        <f>Table1[[#This Row],[OrderQuantity]]*Table1[[#This Row],[UnitCost]]</f>
        <v>18894</v>
      </c>
      <c r="T5978">
        <f>Table1[[#This Row],[OrderQuantity]]*Table1[[#This Row],[UnitPrice]]*(1-Table1[[#This Row],[DiscountApplied]]) - (Table1[[#This Row],[OrderQuantity]]*Table1[[#This Row],[UnitCost]])</f>
        <v>5038.3999999999978</v>
      </c>
      <c r="U5978">
        <f>DATEDIF(Table1[[#This Row],[ShipDate]],Table1[[#This Row],[DeliveryDate]],"d")</f>
        <v>5</v>
      </c>
      <c r="V5978" t="str">
        <f t="shared" si="187"/>
        <v>On Time</v>
      </c>
    </row>
    <row r="5979" spans="2:22" x14ac:dyDescent="0.3">
      <c r="B5979" t="str">
        <f t="shared" si="186"/>
        <v>SO-006078</v>
      </c>
      <c r="C5979" t="s">
        <v>16</v>
      </c>
      <c r="D5979" t="s">
        <v>23</v>
      </c>
      <c r="E5979" s="1">
        <v>43900</v>
      </c>
      <c r="F5979" s="1">
        <v>43961</v>
      </c>
      <c r="G5979" s="1">
        <v>43971</v>
      </c>
      <c r="H5979" s="1">
        <v>43973</v>
      </c>
      <c r="I5979" t="s">
        <v>18</v>
      </c>
      <c r="J5979">
        <v>6</v>
      </c>
      <c r="K5979">
        <v>25</v>
      </c>
      <c r="L5979">
        <v>292</v>
      </c>
      <c r="M5979">
        <v>30</v>
      </c>
      <c r="N5979">
        <v>5</v>
      </c>
      <c r="O5979">
        <v>0.15</v>
      </c>
      <c r="P5979">
        <v>2831.69</v>
      </c>
      <c r="Q5979">
        <v>3932.9</v>
      </c>
      <c r="R5979">
        <f>Table1[[#This Row],[OrderQuantity]]*Table1[[#This Row],[UnitPrice]]</f>
        <v>19664.5</v>
      </c>
      <c r="S5979">
        <f>Table1[[#This Row],[OrderQuantity]]*Table1[[#This Row],[UnitCost]]</f>
        <v>14158.45</v>
      </c>
      <c r="T5979">
        <f>Table1[[#This Row],[OrderQuantity]]*Table1[[#This Row],[UnitPrice]]*(1-Table1[[#This Row],[DiscountApplied]]) - (Table1[[#This Row],[OrderQuantity]]*Table1[[#This Row],[UnitCost]])</f>
        <v>2556.375</v>
      </c>
      <c r="U5979">
        <f>DATEDIF(Table1[[#This Row],[ShipDate]],Table1[[#This Row],[DeliveryDate]],"d")</f>
        <v>2</v>
      </c>
      <c r="V5979" t="str">
        <f t="shared" si="187"/>
        <v>On Time</v>
      </c>
    </row>
    <row r="5980" spans="2:22" x14ac:dyDescent="0.3">
      <c r="B5980" t="str">
        <f t="shared" si="186"/>
        <v>SO-006079</v>
      </c>
      <c r="C5980" t="s">
        <v>16</v>
      </c>
      <c r="D5980" t="s">
        <v>25</v>
      </c>
      <c r="E5980" s="1">
        <v>43800</v>
      </c>
      <c r="F5980" s="1">
        <v>43961</v>
      </c>
      <c r="G5980" s="1">
        <v>43964</v>
      </c>
      <c r="H5980" s="1">
        <v>43973</v>
      </c>
      <c r="I5980" t="s">
        <v>18</v>
      </c>
      <c r="J5980">
        <v>7</v>
      </c>
      <c r="K5980">
        <v>22</v>
      </c>
      <c r="L5980">
        <v>366</v>
      </c>
      <c r="M5980">
        <v>15</v>
      </c>
      <c r="N5980">
        <v>3</v>
      </c>
      <c r="O5980">
        <v>0.15</v>
      </c>
      <c r="P5980">
        <v>4481.5</v>
      </c>
      <c r="Q5980">
        <v>6224.3</v>
      </c>
      <c r="R5980">
        <f>Table1[[#This Row],[OrderQuantity]]*Table1[[#This Row],[UnitPrice]]</f>
        <v>18672.900000000001</v>
      </c>
      <c r="S5980">
        <f>Table1[[#This Row],[OrderQuantity]]*Table1[[#This Row],[UnitCost]]</f>
        <v>13444.5</v>
      </c>
      <c r="T5980">
        <f>Table1[[#This Row],[OrderQuantity]]*Table1[[#This Row],[UnitPrice]]*(1-Table1[[#This Row],[DiscountApplied]]) - (Table1[[#This Row],[OrderQuantity]]*Table1[[#This Row],[UnitCost]])</f>
        <v>2427.4650000000001</v>
      </c>
      <c r="U5980">
        <f>DATEDIF(Table1[[#This Row],[ShipDate]],Table1[[#This Row],[DeliveryDate]],"d")</f>
        <v>9</v>
      </c>
      <c r="V5980" t="str">
        <f t="shared" si="187"/>
        <v>Late</v>
      </c>
    </row>
    <row r="5981" spans="2:22" x14ac:dyDescent="0.3">
      <c r="B5981" t="str">
        <f t="shared" si="186"/>
        <v>SO-006080</v>
      </c>
      <c r="C5981" t="s">
        <v>16</v>
      </c>
      <c r="D5981" t="s">
        <v>25</v>
      </c>
      <c r="E5981" s="1">
        <v>43900</v>
      </c>
      <c r="F5981" s="1">
        <v>43961</v>
      </c>
      <c r="G5981" s="1">
        <v>43963</v>
      </c>
      <c r="H5981" s="1">
        <v>43965</v>
      </c>
      <c r="I5981" t="s">
        <v>18</v>
      </c>
      <c r="J5981">
        <v>2</v>
      </c>
      <c r="K5981">
        <v>34</v>
      </c>
      <c r="L5981">
        <v>345</v>
      </c>
      <c r="M5981">
        <v>25</v>
      </c>
      <c r="N5981">
        <v>5</v>
      </c>
      <c r="O5981">
        <v>0.08</v>
      </c>
      <c r="P5981">
        <v>1865.68</v>
      </c>
      <c r="Q5981">
        <v>2391.9</v>
      </c>
      <c r="R5981">
        <f>Table1[[#This Row],[OrderQuantity]]*Table1[[#This Row],[UnitPrice]]</f>
        <v>11959.5</v>
      </c>
      <c r="S5981">
        <f>Table1[[#This Row],[OrderQuantity]]*Table1[[#This Row],[UnitCost]]</f>
        <v>9328.4</v>
      </c>
      <c r="T5981">
        <f>Table1[[#This Row],[OrderQuantity]]*Table1[[#This Row],[UnitPrice]]*(1-Table1[[#This Row],[DiscountApplied]]) - (Table1[[#This Row],[OrderQuantity]]*Table1[[#This Row],[UnitCost]])</f>
        <v>1674.3400000000001</v>
      </c>
      <c r="U5981">
        <f>DATEDIF(Table1[[#This Row],[ShipDate]],Table1[[#This Row],[DeliveryDate]],"d")</f>
        <v>2</v>
      </c>
      <c r="V5981" t="str">
        <f t="shared" si="187"/>
        <v>On Time</v>
      </c>
    </row>
    <row r="5982" spans="2:22" x14ac:dyDescent="0.3">
      <c r="B5982" t="str">
        <f t="shared" si="186"/>
        <v>SO-006081</v>
      </c>
      <c r="C5982" t="s">
        <v>16</v>
      </c>
      <c r="D5982" t="s">
        <v>24</v>
      </c>
      <c r="E5982" s="1">
        <v>43800</v>
      </c>
      <c r="F5982" s="1">
        <v>43961</v>
      </c>
      <c r="G5982" s="1">
        <v>43979</v>
      </c>
      <c r="H5982" s="1">
        <v>43980</v>
      </c>
      <c r="I5982" t="s">
        <v>18</v>
      </c>
      <c r="J5982">
        <v>9</v>
      </c>
      <c r="K5982">
        <v>48</v>
      </c>
      <c r="L5982">
        <v>58</v>
      </c>
      <c r="M5982">
        <v>46</v>
      </c>
      <c r="N5982">
        <v>7</v>
      </c>
      <c r="O5982">
        <v>0.4</v>
      </c>
      <c r="P5982">
        <v>1857.24</v>
      </c>
      <c r="Q5982">
        <v>2211</v>
      </c>
      <c r="R5982">
        <f>Table1[[#This Row],[OrderQuantity]]*Table1[[#This Row],[UnitPrice]]</f>
        <v>15477</v>
      </c>
      <c r="S5982">
        <f>Table1[[#This Row],[OrderQuantity]]*Table1[[#This Row],[UnitCost]]</f>
        <v>13000.68</v>
      </c>
      <c r="T5982">
        <f>Table1[[#This Row],[OrderQuantity]]*Table1[[#This Row],[UnitPrice]]*(1-Table1[[#This Row],[DiscountApplied]]) - (Table1[[#This Row],[OrderQuantity]]*Table1[[#This Row],[UnitCost]])</f>
        <v>-3714.4800000000014</v>
      </c>
      <c r="U5982">
        <f>DATEDIF(Table1[[#This Row],[ShipDate]],Table1[[#This Row],[DeliveryDate]],"d")</f>
        <v>1</v>
      </c>
      <c r="V5982" t="str">
        <f t="shared" si="187"/>
        <v>On Time</v>
      </c>
    </row>
    <row r="5983" spans="2:22" x14ac:dyDescent="0.3">
      <c r="B5983" t="str">
        <f t="shared" si="186"/>
        <v>SO-006082</v>
      </c>
      <c r="C5983" t="s">
        <v>16</v>
      </c>
      <c r="D5983" t="s">
        <v>20</v>
      </c>
      <c r="E5983" s="1">
        <v>43900</v>
      </c>
      <c r="F5983" s="1">
        <v>43961</v>
      </c>
      <c r="G5983" s="1">
        <v>43988</v>
      </c>
      <c r="H5983" s="1">
        <v>43996</v>
      </c>
      <c r="I5983" t="s">
        <v>18</v>
      </c>
      <c r="J5983">
        <v>5</v>
      </c>
      <c r="K5983">
        <v>25</v>
      </c>
      <c r="L5983">
        <v>108</v>
      </c>
      <c r="M5983">
        <v>28</v>
      </c>
      <c r="N5983">
        <v>2</v>
      </c>
      <c r="O5983">
        <v>0.08</v>
      </c>
      <c r="P5983">
        <v>578.80999999999995</v>
      </c>
      <c r="Q5983">
        <v>1092.0999999999999</v>
      </c>
      <c r="R5983">
        <f>Table1[[#This Row],[OrderQuantity]]*Table1[[#This Row],[UnitPrice]]</f>
        <v>2184.1999999999998</v>
      </c>
      <c r="S5983">
        <f>Table1[[#This Row],[OrderQuantity]]*Table1[[#This Row],[UnitCost]]</f>
        <v>1157.6199999999999</v>
      </c>
      <c r="T5983">
        <f>Table1[[#This Row],[OrderQuantity]]*Table1[[#This Row],[UnitPrice]]*(1-Table1[[#This Row],[DiscountApplied]]) - (Table1[[#This Row],[OrderQuantity]]*Table1[[#This Row],[UnitCost]])</f>
        <v>851.84400000000005</v>
      </c>
      <c r="U5983">
        <f>DATEDIF(Table1[[#This Row],[ShipDate]],Table1[[#This Row],[DeliveryDate]],"d")</f>
        <v>8</v>
      </c>
      <c r="V5983" t="str">
        <f t="shared" si="187"/>
        <v>Late</v>
      </c>
    </row>
    <row r="5984" spans="2:22" x14ac:dyDescent="0.3">
      <c r="B5984" t="str">
        <f t="shared" si="186"/>
        <v>SO-006083</v>
      </c>
      <c r="C5984" t="s">
        <v>19</v>
      </c>
      <c r="D5984" t="s">
        <v>23</v>
      </c>
      <c r="E5984" s="1">
        <v>43900</v>
      </c>
      <c r="F5984" s="1">
        <v>43961</v>
      </c>
      <c r="G5984" s="1">
        <v>43964</v>
      </c>
      <c r="H5984" s="1">
        <v>43966</v>
      </c>
      <c r="I5984" t="s">
        <v>18</v>
      </c>
      <c r="J5984">
        <v>17</v>
      </c>
      <c r="K5984">
        <v>23</v>
      </c>
      <c r="L5984">
        <v>264</v>
      </c>
      <c r="M5984">
        <v>13</v>
      </c>
      <c r="N5984">
        <v>3</v>
      </c>
      <c r="O5984">
        <v>0.1</v>
      </c>
      <c r="P5984">
        <v>4582.8</v>
      </c>
      <c r="Q5984">
        <v>6365</v>
      </c>
      <c r="R5984">
        <f>Table1[[#This Row],[OrderQuantity]]*Table1[[#This Row],[UnitPrice]]</f>
        <v>19095</v>
      </c>
      <c r="S5984">
        <f>Table1[[#This Row],[OrderQuantity]]*Table1[[#This Row],[UnitCost]]</f>
        <v>13748.400000000001</v>
      </c>
      <c r="T5984">
        <f>Table1[[#This Row],[OrderQuantity]]*Table1[[#This Row],[UnitPrice]]*(1-Table1[[#This Row],[DiscountApplied]]) - (Table1[[#This Row],[OrderQuantity]]*Table1[[#This Row],[UnitCost]])</f>
        <v>3437.0999999999985</v>
      </c>
      <c r="U5984">
        <f>DATEDIF(Table1[[#This Row],[ShipDate]],Table1[[#This Row],[DeliveryDate]],"d")</f>
        <v>2</v>
      </c>
      <c r="V5984" t="str">
        <f t="shared" si="187"/>
        <v>On Time</v>
      </c>
    </row>
    <row r="5985" spans="2:22" x14ac:dyDescent="0.3">
      <c r="B5985" t="str">
        <f t="shared" si="186"/>
        <v>SO-006084</v>
      </c>
      <c r="C5985" t="s">
        <v>16</v>
      </c>
      <c r="D5985" t="s">
        <v>20</v>
      </c>
      <c r="E5985" s="1">
        <v>43900</v>
      </c>
      <c r="F5985" s="1">
        <v>43962</v>
      </c>
      <c r="G5985" s="1">
        <v>43971</v>
      </c>
      <c r="H5985" s="1">
        <v>43976</v>
      </c>
      <c r="I5985" t="s">
        <v>18</v>
      </c>
      <c r="J5985">
        <v>8</v>
      </c>
      <c r="K5985">
        <v>40</v>
      </c>
      <c r="L5985">
        <v>141</v>
      </c>
      <c r="M5985">
        <v>14</v>
      </c>
      <c r="N5985">
        <v>3</v>
      </c>
      <c r="O5985">
        <v>0.2</v>
      </c>
      <c r="P5985">
        <v>1463.28</v>
      </c>
      <c r="Q5985">
        <v>1742</v>
      </c>
      <c r="R5985">
        <f>Table1[[#This Row],[OrderQuantity]]*Table1[[#This Row],[UnitPrice]]</f>
        <v>5226</v>
      </c>
      <c r="S5985">
        <f>Table1[[#This Row],[OrderQuantity]]*Table1[[#This Row],[UnitCost]]</f>
        <v>4389.84</v>
      </c>
      <c r="T5985">
        <f>Table1[[#This Row],[OrderQuantity]]*Table1[[#This Row],[UnitPrice]]*(1-Table1[[#This Row],[DiscountApplied]]) - (Table1[[#This Row],[OrderQuantity]]*Table1[[#This Row],[UnitCost]])</f>
        <v>-209.03999999999996</v>
      </c>
      <c r="U5985">
        <f>DATEDIF(Table1[[#This Row],[ShipDate]],Table1[[#This Row],[DeliveryDate]],"d")</f>
        <v>5</v>
      </c>
      <c r="V5985" t="str">
        <f t="shared" si="187"/>
        <v>On Time</v>
      </c>
    </row>
    <row r="5986" spans="2:22" x14ac:dyDescent="0.3">
      <c r="B5986" t="str">
        <f t="shared" si="186"/>
        <v>SO-006085</v>
      </c>
      <c r="C5986" t="s">
        <v>21</v>
      </c>
      <c r="D5986" t="s">
        <v>20</v>
      </c>
      <c r="E5986" s="1">
        <v>43900</v>
      </c>
      <c r="F5986" s="1">
        <v>43962</v>
      </c>
      <c r="G5986" s="1">
        <v>43981</v>
      </c>
      <c r="H5986" s="1">
        <v>43983</v>
      </c>
      <c r="I5986" t="s">
        <v>18</v>
      </c>
      <c r="J5986">
        <v>21</v>
      </c>
      <c r="K5986">
        <v>18</v>
      </c>
      <c r="L5986">
        <v>91</v>
      </c>
      <c r="M5986">
        <v>45</v>
      </c>
      <c r="N5986">
        <v>2</v>
      </c>
      <c r="O5986">
        <v>0.08</v>
      </c>
      <c r="P5986">
        <v>164.62</v>
      </c>
      <c r="Q5986">
        <v>261.3</v>
      </c>
      <c r="R5986">
        <f>Table1[[#This Row],[OrderQuantity]]*Table1[[#This Row],[UnitPrice]]</f>
        <v>522.6</v>
      </c>
      <c r="S5986">
        <f>Table1[[#This Row],[OrderQuantity]]*Table1[[#This Row],[UnitCost]]</f>
        <v>329.24</v>
      </c>
      <c r="T5986">
        <f>Table1[[#This Row],[OrderQuantity]]*Table1[[#This Row],[UnitPrice]]*(1-Table1[[#This Row],[DiscountApplied]]) - (Table1[[#This Row],[OrderQuantity]]*Table1[[#This Row],[UnitCost]])</f>
        <v>151.55200000000002</v>
      </c>
      <c r="U5986">
        <f>DATEDIF(Table1[[#This Row],[ShipDate]],Table1[[#This Row],[DeliveryDate]],"d")</f>
        <v>2</v>
      </c>
      <c r="V5986" t="str">
        <f t="shared" si="187"/>
        <v>On Time</v>
      </c>
    </row>
    <row r="5987" spans="2:22" x14ac:dyDescent="0.3">
      <c r="B5987" t="str">
        <f t="shared" si="186"/>
        <v>SO-006086</v>
      </c>
      <c r="C5987" t="s">
        <v>19</v>
      </c>
      <c r="D5987" t="s">
        <v>24</v>
      </c>
      <c r="E5987" s="1">
        <v>43900</v>
      </c>
      <c r="F5987" s="1">
        <v>43962</v>
      </c>
      <c r="G5987" s="1">
        <v>43988</v>
      </c>
      <c r="H5987" s="1">
        <v>43996</v>
      </c>
      <c r="I5987" t="s">
        <v>18</v>
      </c>
      <c r="J5987">
        <v>17</v>
      </c>
      <c r="K5987">
        <v>15</v>
      </c>
      <c r="L5987">
        <v>8</v>
      </c>
      <c r="M5987">
        <v>5</v>
      </c>
      <c r="N5987">
        <v>7</v>
      </c>
      <c r="O5987">
        <v>0.2</v>
      </c>
      <c r="P5987">
        <v>1705.55</v>
      </c>
      <c r="Q5987">
        <v>3966.4</v>
      </c>
      <c r="R5987">
        <f>Table1[[#This Row],[OrderQuantity]]*Table1[[#This Row],[UnitPrice]]</f>
        <v>27764.799999999999</v>
      </c>
      <c r="S5987">
        <f>Table1[[#This Row],[OrderQuantity]]*Table1[[#This Row],[UnitCost]]</f>
        <v>11938.85</v>
      </c>
      <c r="T5987">
        <f>Table1[[#This Row],[OrderQuantity]]*Table1[[#This Row],[UnitPrice]]*(1-Table1[[#This Row],[DiscountApplied]]) - (Table1[[#This Row],[OrderQuantity]]*Table1[[#This Row],[UnitCost]])</f>
        <v>10272.99</v>
      </c>
      <c r="U5987">
        <f>DATEDIF(Table1[[#This Row],[ShipDate]],Table1[[#This Row],[DeliveryDate]],"d")</f>
        <v>8</v>
      </c>
      <c r="V5987" t="str">
        <f t="shared" si="187"/>
        <v>Late</v>
      </c>
    </row>
    <row r="5988" spans="2:22" x14ac:dyDescent="0.3">
      <c r="B5988" t="str">
        <f t="shared" si="186"/>
        <v>SO-006087</v>
      </c>
      <c r="C5988" t="s">
        <v>16</v>
      </c>
      <c r="D5988" t="s">
        <v>23</v>
      </c>
      <c r="E5988" s="1">
        <v>43900</v>
      </c>
      <c r="F5988" s="1">
        <v>43962</v>
      </c>
      <c r="G5988" s="1">
        <v>43985</v>
      </c>
      <c r="H5988" s="1">
        <v>43995</v>
      </c>
      <c r="I5988" t="s">
        <v>18</v>
      </c>
      <c r="J5988">
        <v>8</v>
      </c>
      <c r="K5988">
        <v>16</v>
      </c>
      <c r="L5988">
        <v>294</v>
      </c>
      <c r="M5988">
        <v>37</v>
      </c>
      <c r="N5988">
        <v>7</v>
      </c>
      <c r="O5988">
        <v>0.1</v>
      </c>
      <c r="P5988">
        <v>2170.8000000000002</v>
      </c>
      <c r="Q5988">
        <v>4020</v>
      </c>
      <c r="R5988">
        <f>Table1[[#This Row],[OrderQuantity]]*Table1[[#This Row],[UnitPrice]]</f>
        <v>28140</v>
      </c>
      <c r="S5988">
        <f>Table1[[#This Row],[OrderQuantity]]*Table1[[#This Row],[UnitCost]]</f>
        <v>15195.600000000002</v>
      </c>
      <c r="T5988">
        <f>Table1[[#This Row],[OrderQuantity]]*Table1[[#This Row],[UnitPrice]]*(1-Table1[[#This Row],[DiscountApplied]]) - (Table1[[#This Row],[OrderQuantity]]*Table1[[#This Row],[UnitCost]])</f>
        <v>10130.399999999998</v>
      </c>
      <c r="U5988">
        <f>DATEDIF(Table1[[#This Row],[ShipDate]],Table1[[#This Row],[DeliveryDate]],"d")</f>
        <v>10</v>
      </c>
      <c r="V5988" t="str">
        <f t="shared" si="187"/>
        <v>Late</v>
      </c>
    </row>
    <row r="5989" spans="2:22" x14ac:dyDescent="0.3">
      <c r="B5989" t="str">
        <f t="shared" si="186"/>
        <v>SO-006088</v>
      </c>
      <c r="C5989" t="s">
        <v>19</v>
      </c>
      <c r="D5989" t="s">
        <v>17</v>
      </c>
      <c r="E5989" s="1">
        <v>43900</v>
      </c>
      <c r="F5989" s="1">
        <v>43962</v>
      </c>
      <c r="G5989" s="1">
        <v>43983</v>
      </c>
      <c r="H5989" s="1">
        <v>43990</v>
      </c>
      <c r="I5989" t="s">
        <v>18</v>
      </c>
      <c r="J5989">
        <v>16</v>
      </c>
      <c r="K5989">
        <v>39</v>
      </c>
      <c r="L5989">
        <v>219</v>
      </c>
      <c r="M5989">
        <v>47</v>
      </c>
      <c r="N5989">
        <v>2</v>
      </c>
      <c r="O5989">
        <v>0.05</v>
      </c>
      <c r="P5989">
        <v>660.15</v>
      </c>
      <c r="Q5989">
        <v>1118.9000000000001</v>
      </c>
      <c r="R5989">
        <f>Table1[[#This Row],[OrderQuantity]]*Table1[[#This Row],[UnitPrice]]</f>
        <v>2237.8000000000002</v>
      </c>
      <c r="S5989">
        <f>Table1[[#This Row],[OrderQuantity]]*Table1[[#This Row],[UnitCost]]</f>
        <v>1320.3</v>
      </c>
      <c r="T5989">
        <f>Table1[[#This Row],[OrderQuantity]]*Table1[[#This Row],[UnitPrice]]*(1-Table1[[#This Row],[DiscountApplied]]) - (Table1[[#This Row],[OrderQuantity]]*Table1[[#This Row],[UnitCost]])</f>
        <v>805.6099999999999</v>
      </c>
      <c r="U5989">
        <f>DATEDIF(Table1[[#This Row],[ShipDate]],Table1[[#This Row],[DeliveryDate]],"d")</f>
        <v>7</v>
      </c>
      <c r="V5989" t="str">
        <f t="shared" si="187"/>
        <v>On Time</v>
      </c>
    </row>
    <row r="5990" spans="2:22" x14ac:dyDescent="0.3">
      <c r="B5990" t="str">
        <f t="shared" si="186"/>
        <v>SO-006089</v>
      </c>
      <c r="C5990" t="s">
        <v>16</v>
      </c>
      <c r="D5990" t="s">
        <v>20</v>
      </c>
      <c r="E5990" s="1">
        <v>43900</v>
      </c>
      <c r="F5990" s="1">
        <v>43962</v>
      </c>
      <c r="G5990" s="1">
        <v>43965</v>
      </c>
      <c r="H5990" s="1">
        <v>43974</v>
      </c>
      <c r="I5990" t="s">
        <v>18</v>
      </c>
      <c r="J5990">
        <v>9</v>
      </c>
      <c r="K5990">
        <v>2</v>
      </c>
      <c r="L5990">
        <v>178</v>
      </c>
      <c r="M5990">
        <v>28</v>
      </c>
      <c r="N5990">
        <v>7</v>
      </c>
      <c r="O5990">
        <v>0.08</v>
      </c>
      <c r="P5990">
        <v>589.87</v>
      </c>
      <c r="Q5990">
        <v>830.8</v>
      </c>
      <c r="R5990">
        <f>Table1[[#This Row],[OrderQuantity]]*Table1[[#This Row],[UnitPrice]]</f>
        <v>5815.5999999999995</v>
      </c>
      <c r="S5990">
        <f>Table1[[#This Row],[OrderQuantity]]*Table1[[#This Row],[UnitCost]]</f>
        <v>4129.09</v>
      </c>
      <c r="T5990">
        <f>Table1[[#This Row],[OrderQuantity]]*Table1[[#This Row],[UnitPrice]]*(1-Table1[[#This Row],[DiscountApplied]]) - (Table1[[#This Row],[OrderQuantity]]*Table1[[#This Row],[UnitCost]])</f>
        <v>1221.2619999999997</v>
      </c>
      <c r="U5990">
        <f>DATEDIF(Table1[[#This Row],[ShipDate]],Table1[[#This Row],[DeliveryDate]],"d")</f>
        <v>9</v>
      </c>
      <c r="V5990" t="str">
        <f t="shared" si="187"/>
        <v>Late</v>
      </c>
    </row>
    <row r="5991" spans="2:22" x14ac:dyDescent="0.3">
      <c r="B5991" t="str">
        <f t="shared" si="186"/>
        <v>SO-006090</v>
      </c>
      <c r="C5991" t="s">
        <v>22</v>
      </c>
      <c r="D5991" t="s">
        <v>25</v>
      </c>
      <c r="E5991" s="1">
        <v>43900</v>
      </c>
      <c r="F5991" s="1">
        <v>43963</v>
      </c>
      <c r="G5991" s="1">
        <v>43990</v>
      </c>
      <c r="H5991" s="1">
        <v>43999</v>
      </c>
      <c r="I5991" t="s">
        <v>18</v>
      </c>
      <c r="J5991">
        <v>28</v>
      </c>
      <c r="K5991">
        <v>35</v>
      </c>
      <c r="L5991">
        <v>342</v>
      </c>
      <c r="M5991">
        <v>12</v>
      </c>
      <c r="N5991">
        <v>2</v>
      </c>
      <c r="O5991">
        <v>0.2</v>
      </c>
      <c r="P5991">
        <v>87.1</v>
      </c>
      <c r="Q5991">
        <v>174.2</v>
      </c>
      <c r="R5991">
        <f>Table1[[#This Row],[OrderQuantity]]*Table1[[#This Row],[UnitPrice]]</f>
        <v>348.4</v>
      </c>
      <c r="S5991">
        <f>Table1[[#This Row],[OrderQuantity]]*Table1[[#This Row],[UnitCost]]</f>
        <v>174.2</v>
      </c>
      <c r="T5991">
        <f>Table1[[#This Row],[OrderQuantity]]*Table1[[#This Row],[UnitPrice]]*(1-Table1[[#This Row],[DiscountApplied]]) - (Table1[[#This Row],[OrderQuantity]]*Table1[[#This Row],[UnitCost]])</f>
        <v>104.51999999999998</v>
      </c>
      <c r="U5991">
        <f>DATEDIF(Table1[[#This Row],[ShipDate]],Table1[[#This Row],[DeliveryDate]],"d")</f>
        <v>9</v>
      </c>
      <c r="V5991" t="str">
        <f t="shared" si="187"/>
        <v>Late</v>
      </c>
    </row>
    <row r="5992" spans="2:22" x14ac:dyDescent="0.3">
      <c r="B5992" t="str">
        <f t="shared" si="186"/>
        <v>SO-006091</v>
      </c>
      <c r="C5992" t="s">
        <v>16</v>
      </c>
      <c r="D5992" t="s">
        <v>20</v>
      </c>
      <c r="E5992" s="1">
        <v>43900</v>
      </c>
      <c r="F5992" s="1">
        <v>43963</v>
      </c>
      <c r="G5992" s="1">
        <v>43988</v>
      </c>
      <c r="H5992" s="1">
        <v>43995</v>
      </c>
      <c r="I5992" t="s">
        <v>18</v>
      </c>
      <c r="J5992">
        <v>5</v>
      </c>
      <c r="K5992">
        <v>6</v>
      </c>
      <c r="L5992">
        <v>165</v>
      </c>
      <c r="M5992">
        <v>17</v>
      </c>
      <c r="N5992">
        <v>5</v>
      </c>
      <c r="O5992">
        <v>0.05</v>
      </c>
      <c r="P5992">
        <v>2608.11</v>
      </c>
      <c r="Q5992">
        <v>3142.3</v>
      </c>
      <c r="R5992">
        <f>Table1[[#This Row],[OrderQuantity]]*Table1[[#This Row],[UnitPrice]]</f>
        <v>15711.5</v>
      </c>
      <c r="S5992">
        <f>Table1[[#This Row],[OrderQuantity]]*Table1[[#This Row],[UnitCost]]</f>
        <v>13040.550000000001</v>
      </c>
      <c r="T5992">
        <f>Table1[[#This Row],[OrderQuantity]]*Table1[[#This Row],[UnitPrice]]*(1-Table1[[#This Row],[DiscountApplied]]) - (Table1[[#This Row],[OrderQuantity]]*Table1[[#This Row],[UnitCost]])</f>
        <v>1885.3749999999982</v>
      </c>
      <c r="U5992">
        <f>DATEDIF(Table1[[#This Row],[ShipDate]],Table1[[#This Row],[DeliveryDate]],"d")</f>
        <v>7</v>
      </c>
      <c r="V5992" t="str">
        <f t="shared" si="187"/>
        <v>On Time</v>
      </c>
    </row>
    <row r="5993" spans="2:22" x14ac:dyDescent="0.3">
      <c r="B5993" t="str">
        <f t="shared" si="186"/>
        <v>SO-006092</v>
      </c>
      <c r="C5993" t="s">
        <v>16</v>
      </c>
      <c r="D5993" t="s">
        <v>23</v>
      </c>
      <c r="E5993" s="1">
        <v>43900</v>
      </c>
      <c r="F5993" s="1">
        <v>43963</v>
      </c>
      <c r="G5993" s="1">
        <v>43966</v>
      </c>
      <c r="H5993" s="1">
        <v>43971</v>
      </c>
      <c r="I5993" t="s">
        <v>18</v>
      </c>
      <c r="J5993">
        <v>6</v>
      </c>
      <c r="K5993">
        <v>30</v>
      </c>
      <c r="L5993">
        <v>284</v>
      </c>
      <c r="M5993">
        <v>25</v>
      </c>
      <c r="N5993">
        <v>4</v>
      </c>
      <c r="O5993">
        <v>0.1</v>
      </c>
      <c r="P5993">
        <v>686.62</v>
      </c>
      <c r="Q5993">
        <v>1125.5999999999999</v>
      </c>
      <c r="R5993">
        <f>Table1[[#This Row],[OrderQuantity]]*Table1[[#This Row],[UnitPrice]]</f>
        <v>4502.3999999999996</v>
      </c>
      <c r="S5993">
        <f>Table1[[#This Row],[OrderQuantity]]*Table1[[#This Row],[UnitCost]]</f>
        <v>2746.48</v>
      </c>
      <c r="T5993">
        <f>Table1[[#This Row],[OrderQuantity]]*Table1[[#This Row],[UnitPrice]]*(1-Table1[[#This Row],[DiscountApplied]]) - (Table1[[#This Row],[OrderQuantity]]*Table1[[#This Row],[UnitCost]])</f>
        <v>1305.6799999999998</v>
      </c>
      <c r="U5993">
        <f>DATEDIF(Table1[[#This Row],[ShipDate]],Table1[[#This Row],[DeliveryDate]],"d")</f>
        <v>5</v>
      </c>
      <c r="V5993" t="str">
        <f t="shared" si="187"/>
        <v>On Time</v>
      </c>
    </row>
    <row r="5994" spans="2:22" x14ac:dyDescent="0.3">
      <c r="B5994" t="str">
        <f t="shared" si="186"/>
        <v>SO-006093</v>
      </c>
      <c r="C5994" t="s">
        <v>21</v>
      </c>
      <c r="D5994" t="s">
        <v>23</v>
      </c>
      <c r="E5994" s="1">
        <v>43900</v>
      </c>
      <c r="F5994" s="1">
        <v>43963</v>
      </c>
      <c r="G5994" s="1">
        <v>43976</v>
      </c>
      <c r="H5994" s="1">
        <v>43983</v>
      </c>
      <c r="I5994" t="s">
        <v>18</v>
      </c>
      <c r="J5994">
        <v>24</v>
      </c>
      <c r="K5994">
        <v>7</v>
      </c>
      <c r="L5994">
        <v>312</v>
      </c>
      <c r="M5994">
        <v>21</v>
      </c>
      <c r="N5994">
        <v>3</v>
      </c>
      <c r="O5994">
        <v>0.05</v>
      </c>
      <c r="P5994">
        <v>5065.47</v>
      </c>
      <c r="Q5994">
        <v>6177.4</v>
      </c>
      <c r="R5994">
        <f>Table1[[#This Row],[OrderQuantity]]*Table1[[#This Row],[UnitPrice]]</f>
        <v>18532.199999999997</v>
      </c>
      <c r="S5994">
        <f>Table1[[#This Row],[OrderQuantity]]*Table1[[#This Row],[UnitCost]]</f>
        <v>15196.41</v>
      </c>
      <c r="T5994">
        <f>Table1[[#This Row],[OrderQuantity]]*Table1[[#This Row],[UnitPrice]]*(1-Table1[[#This Row],[DiscountApplied]]) - (Table1[[#This Row],[OrderQuantity]]*Table1[[#This Row],[UnitCost]])</f>
        <v>2409.1799999999967</v>
      </c>
      <c r="U5994">
        <f>DATEDIF(Table1[[#This Row],[ShipDate]],Table1[[#This Row],[DeliveryDate]],"d")</f>
        <v>7</v>
      </c>
      <c r="V5994" t="str">
        <f t="shared" si="187"/>
        <v>On Time</v>
      </c>
    </row>
    <row r="5995" spans="2:22" x14ac:dyDescent="0.3">
      <c r="B5995" t="str">
        <f t="shared" si="186"/>
        <v>SO-006094</v>
      </c>
      <c r="C5995" t="s">
        <v>16</v>
      </c>
      <c r="D5995" t="s">
        <v>20</v>
      </c>
      <c r="E5995" s="1">
        <v>43800</v>
      </c>
      <c r="F5995" s="1">
        <v>43963</v>
      </c>
      <c r="G5995" s="1">
        <v>43986</v>
      </c>
      <c r="H5995" s="1">
        <v>43987</v>
      </c>
      <c r="I5995" t="s">
        <v>18</v>
      </c>
      <c r="J5995">
        <v>11</v>
      </c>
      <c r="K5995">
        <v>2</v>
      </c>
      <c r="L5995">
        <v>148</v>
      </c>
      <c r="M5995">
        <v>25</v>
      </c>
      <c r="N5995">
        <v>4</v>
      </c>
      <c r="O5995">
        <v>0.05</v>
      </c>
      <c r="P5995">
        <v>791.54</v>
      </c>
      <c r="Q5995">
        <v>1199.3</v>
      </c>
      <c r="R5995">
        <f>Table1[[#This Row],[OrderQuantity]]*Table1[[#This Row],[UnitPrice]]</f>
        <v>4797.2</v>
      </c>
      <c r="S5995">
        <f>Table1[[#This Row],[OrderQuantity]]*Table1[[#This Row],[UnitCost]]</f>
        <v>3166.16</v>
      </c>
      <c r="T5995">
        <f>Table1[[#This Row],[OrderQuantity]]*Table1[[#This Row],[UnitPrice]]*(1-Table1[[#This Row],[DiscountApplied]]) - (Table1[[#This Row],[OrderQuantity]]*Table1[[#This Row],[UnitCost]])</f>
        <v>1391.1799999999994</v>
      </c>
      <c r="U5995">
        <f>DATEDIF(Table1[[#This Row],[ShipDate]],Table1[[#This Row],[DeliveryDate]],"d")</f>
        <v>1</v>
      </c>
      <c r="V5995" t="str">
        <f t="shared" si="187"/>
        <v>On Time</v>
      </c>
    </row>
    <row r="5996" spans="2:22" x14ac:dyDescent="0.3">
      <c r="B5996" t="str">
        <f t="shared" si="186"/>
        <v>SO-006095</v>
      </c>
      <c r="C5996" t="s">
        <v>16</v>
      </c>
      <c r="D5996" t="s">
        <v>17</v>
      </c>
      <c r="E5996" s="1">
        <v>43900</v>
      </c>
      <c r="F5996" s="1">
        <v>43964</v>
      </c>
      <c r="G5996" s="1">
        <v>43972</v>
      </c>
      <c r="H5996" s="1">
        <v>43974</v>
      </c>
      <c r="I5996" t="s">
        <v>18</v>
      </c>
      <c r="J5996">
        <v>9</v>
      </c>
      <c r="K5996">
        <v>20</v>
      </c>
      <c r="L5996">
        <v>215</v>
      </c>
      <c r="M5996">
        <v>13</v>
      </c>
      <c r="N5996">
        <v>3</v>
      </c>
      <c r="O5996">
        <v>0.15</v>
      </c>
      <c r="P5996">
        <v>642.79999999999995</v>
      </c>
      <c r="Q5996">
        <v>783.9</v>
      </c>
      <c r="R5996">
        <f>Table1[[#This Row],[OrderQuantity]]*Table1[[#This Row],[UnitPrice]]</f>
        <v>2351.6999999999998</v>
      </c>
      <c r="S5996">
        <f>Table1[[#This Row],[OrderQuantity]]*Table1[[#This Row],[UnitCost]]</f>
        <v>1928.3999999999999</v>
      </c>
      <c r="T5996">
        <f>Table1[[#This Row],[OrderQuantity]]*Table1[[#This Row],[UnitPrice]]*(1-Table1[[#This Row],[DiscountApplied]]) - (Table1[[#This Row],[OrderQuantity]]*Table1[[#This Row],[UnitCost]])</f>
        <v>70.544999999999845</v>
      </c>
      <c r="U5996">
        <f>DATEDIF(Table1[[#This Row],[ShipDate]],Table1[[#This Row],[DeliveryDate]],"d")</f>
        <v>2</v>
      </c>
      <c r="V5996" t="str">
        <f t="shared" si="187"/>
        <v>On Time</v>
      </c>
    </row>
    <row r="5997" spans="2:22" x14ac:dyDescent="0.3">
      <c r="B5997" t="str">
        <f t="shared" si="186"/>
        <v>SO-006096</v>
      </c>
      <c r="C5997" t="s">
        <v>16</v>
      </c>
      <c r="D5997" t="s">
        <v>25</v>
      </c>
      <c r="E5997" s="1">
        <v>43900</v>
      </c>
      <c r="F5997" s="1">
        <v>43964</v>
      </c>
      <c r="G5997" s="1">
        <v>43975</v>
      </c>
      <c r="H5997" s="1">
        <v>43980</v>
      </c>
      <c r="I5997" t="s">
        <v>18</v>
      </c>
      <c r="J5997">
        <v>2</v>
      </c>
      <c r="K5997">
        <v>48</v>
      </c>
      <c r="L5997">
        <v>349</v>
      </c>
      <c r="M5997">
        <v>32</v>
      </c>
      <c r="N5997">
        <v>2</v>
      </c>
      <c r="O5997">
        <v>0.1</v>
      </c>
      <c r="P5997">
        <v>198.32</v>
      </c>
      <c r="Q5997">
        <v>268</v>
      </c>
      <c r="R5997">
        <f>Table1[[#This Row],[OrderQuantity]]*Table1[[#This Row],[UnitPrice]]</f>
        <v>536</v>
      </c>
      <c r="S5997">
        <f>Table1[[#This Row],[OrderQuantity]]*Table1[[#This Row],[UnitCost]]</f>
        <v>396.64</v>
      </c>
      <c r="T5997">
        <f>Table1[[#This Row],[OrderQuantity]]*Table1[[#This Row],[UnitPrice]]*(1-Table1[[#This Row],[DiscountApplied]]) - (Table1[[#This Row],[OrderQuantity]]*Table1[[#This Row],[UnitCost]])</f>
        <v>85.760000000000048</v>
      </c>
      <c r="U5997">
        <f>DATEDIF(Table1[[#This Row],[ShipDate]],Table1[[#This Row],[DeliveryDate]],"d")</f>
        <v>5</v>
      </c>
      <c r="V5997" t="str">
        <f t="shared" si="187"/>
        <v>On Time</v>
      </c>
    </row>
    <row r="5998" spans="2:22" x14ac:dyDescent="0.3">
      <c r="B5998" t="str">
        <f t="shared" si="186"/>
        <v>SO-006097</v>
      </c>
      <c r="C5998" t="s">
        <v>19</v>
      </c>
      <c r="D5998" t="s">
        <v>23</v>
      </c>
      <c r="E5998" s="1">
        <v>43800</v>
      </c>
      <c r="F5998" s="1">
        <v>43964</v>
      </c>
      <c r="G5998" s="1">
        <v>43970</v>
      </c>
      <c r="H5998" s="1">
        <v>43971</v>
      </c>
      <c r="I5998" t="s">
        <v>18</v>
      </c>
      <c r="J5998">
        <v>13</v>
      </c>
      <c r="K5998">
        <v>27</v>
      </c>
      <c r="L5998">
        <v>292</v>
      </c>
      <c r="M5998">
        <v>28</v>
      </c>
      <c r="N5998">
        <v>6</v>
      </c>
      <c r="O5998">
        <v>0.08</v>
      </c>
      <c r="P5998">
        <v>1386.9</v>
      </c>
      <c r="Q5998">
        <v>2010</v>
      </c>
      <c r="R5998">
        <f>Table1[[#This Row],[OrderQuantity]]*Table1[[#This Row],[UnitPrice]]</f>
        <v>12060</v>
      </c>
      <c r="S5998">
        <f>Table1[[#This Row],[OrderQuantity]]*Table1[[#This Row],[UnitCost]]</f>
        <v>8321.4000000000015</v>
      </c>
      <c r="T5998">
        <f>Table1[[#This Row],[OrderQuantity]]*Table1[[#This Row],[UnitPrice]]*(1-Table1[[#This Row],[DiscountApplied]]) - (Table1[[#This Row],[OrderQuantity]]*Table1[[#This Row],[UnitCost]])</f>
        <v>2773.7999999999993</v>
      </c>
      <c r="U5998">
        <f>DATEDIF(Table1[[#This Row],[ShipDate]],Table1[[#This Row],[DeliveryDate]],"d")</f>
        <v>1</v>
      </c>
      <c r="V5998" t="str">
        <f t="shared" si="187"/>
        <v>On Time</v>
      </c>
    </row>
    <row r="5999" spans="2:22" x14ac:dyDescent="0.3">
      <c r="B5999" t="str">
        <f t="shared" si="186"/>
        <v>SO-006098</v>
      </c>
      <c r="C5999" t="s">
        <v>22</v>
      </c>
      <c r="D5999" t="s">
        <v>20</v>
      </c>
      <c r="E5999" s="1">
        <v>43800</v>
      </c>
      <c r="F5999" s="1">
        <v>43964</v>
      </c>
      <c r="G5999" s="1">
        <v>43976</v>
      </c>
      <c r="H5999" s="1">
        <v>43977</v>
      </c>
      <c r="I5999" t="s">
        <v>18</v>
      </c>
      <c r="J5999">
        <v>26</v>
      </c>
      <c r="K5999">
        <v>24</v>
      </c>
      <c r="L5999">
        <v>140</v>
      </c>
      <c r="M5999">
        <v>34</v>
      </c>
      <c r="N5999">
        <v>1</v>
      </c>
      <c r="O5999">
        <v>0.15</v>
      </c>
      <c r="P5999">
        <v>3377.14</v>
      </c>
      <c r="Q5999">
        <v>3973.1</v>
      </c>
      <c r="R5999">
        <f>Table1[[#This Row],[OrderQuantity]]*Table1[[#This Row],[UnitPrice]]</f>
        <v>3973.1</v>
      </c>
      <c r="S5999">
        <f>Table1[[#This Row],[OrderQuantity]]*Table1[[#This Row],[UnitCost]]</f>
        <v>3377.14</v>
      </c>
      <c r="T5999">
        <f>Table1[[#This Row],[OrderQuantity]]*Table1[[#This Row],[UnitPrice]]*(1-Table1[[#This Row],[DiscountApplied]]) - (Table1[[#This Row],[OrderQuantity]]*Table1[[#This Row],[UnitCost]])</f>
        <v>-5.0000000001091394E-3</v>
      </c>
      <c r="U5999">
        <f>DATEDIF(Table1[[#This Row],[ShipDate]],Table1[[#This Row],[DeliveryDate]],"d")</f>
        <v>1</v>
      </c>
      <c r="V5999" t="str">
        <f t="shared" si="187"/>
        <v>On Time</v>
      </c>
    </row>
    <row r="6000" spans="2:22" x14ac:dyDescent="0.3">
      <c r="B6000" t="str">
        <f t="shared" si="186"/>
        <v>SO-006099</v>
      </c>
      <c r="C6000" t="s">
        <v>19</v>
      </c>
      <c r="D6000" t="s">
        <v>20</v>
      </c>
      <c r="E6000" s="1">
        <v>43900</v>
      </c>
      <c r="F6000" s="1">
        <v>43965</v>
      </c>
      <c r="G6000" s="1">
        <v>43991</v>
      </c>
      <c r="H6000" s="1">
        <v>43994</v>
      </c>
      <c r="I6000" t="s">
        <v>18</v>
      </c>
      <c r="J6000">
        <v>16</v>
      </c>
      <c r="K6000">
        <v>16</v>
      </c>
      <c r="L6000">
        <v>161</v>
      </c>
      <c r="M6000">
        <v>3</v>
      </c>
      <c r="N6000">
        <v>5</v>
      </c>
      <c r="O6000">
        <v>0.1</v>
      </c>
      <c r="P6000">
        <v>691.44</v>
      </c>
      <c r="Q6000">
        <v>1152.4000000000001</v>
      </c>
      <c r="R6000">
        <f>Table1[[#This Row],[OrderQuantity]]*Table1[[#This Row],[UnitPrice]]</f>
        <v>5762</v>
      </c>
      <c r="S6000">
        <f>Table1[[#This Row],[OrderQuantity]]*Table1[[#This Row],[UnitCost]]</f>
        <v>3457.2000000000003</v>
      </c>
      <c r="T6000">
        <f>Table1[[#This Row],[OrderQuantity]]*Table1[[#This Row],[UnitPrice]]*(1-Table1[[#This Row],[DiscountApplied]]) - (Table1[[#This Row],[OrderQuantity]]*Table1[[#This Row],[UnitCost]])</f>
        <v>1728.6</v>
      </c>
      <c r="U6000">
        <f>DATEDIF(Table1[[#This Row],[ShipDate]],Table1[[#This Row],[DeliveryDate]],"d")</f>
        <v>3</v>
      </c>
      <c r="V6000" t="str">
        <f t="shared" si="187"/>
        <v>On Time</v>
      </c>
    </row>
    <row r="6001" spans="2:22" x14ac:dyDescent="0.3">
      <c r="B6001" t="str">
        <f t="shared" si="186"/>
        <v>SO-006100</v>
      </c>
      <c r="C6001" t="s">
        <v>21</v>
      </c>
      <c r="D6001" t="s">
        <v>20</v>
      </c>
      <c r="E6001" s="1">
        <v>43900</v>
      </c>
      <c r="F6001" s="1">
        <v>43965</v>
      </c>
      <c r="G6001" s="1">
        <v>43993</v>
      </c>
      <c r="H6001" s="1">
        <v>43995</v>
      </c>
      <c r="I6001" t="s">
        <v>18</v>
      </c>
      <c r="J6001">
        <v>21</v>
      </c>
      <c r="K6001">
        <v>38</v>
      </c>
      <c r="L6001">
        <v>99</v>
      </c>
      <c r="M6001">
        <v>18</v>
      </c>
      <c r="N6001">
        <v>3</v>
      </c>
      <c r="O6001">
        <v>0.1</v>
      </c>
      <c r="P6001">
        <v>556.1</v>
      </c>
      <c r="Q6001">
        <v>1112.2</v>
      </c>
      <c r="R6001">
        <f>Table1[[#This Row],[OrderQuantity]]*Table1[[#This Row],[UnitPrice]]</f>
        <v>3336.6000000000004</v>
      </c>
      <c r="S6001">
        <f>Table1[[#This Row],[OrderQuantity]]*Table1[[#This Row],[UnitCost]]</f>
        <v>1668.3000000000002</v>
      </c>
      <c r="T6001">
        <f>Table1[[#This Row],[OrderQuantity]]*Table1[[#This Row],[UnitPrice]]*(1-Table1[[#This Row],[DiscountApplied]]) - (Table1[[#This Row],[OrderQuantity]]*Table1[[#This Row],[UnitCost]])</f>
        <v>1334.6400000000003</v>
      </c>
      <c r="U6001">
        <f>DATEDIF(Table1[[#This Row],[ShipDate]],Table1[[#This Row],[DeliveryDate]],"d")</f>
        <v>2</v>
      </c>
      <c r="V6001" t="str">
        <f t="shared" si="187"/>
        <v>On Time</v>
      </c>
    </row>
    <row r="6002" spans="2:22" x14ac:dyDescent="0.3">
      <c r="B6002" t="str">
        <f t="shared" si="186"/>
        <v>SO-006101</v>
      </c>
      <c r="C6002" t="s">
        <v>16</v>
      </c>
      <c r="D6002" t="s">
        <v>20</v>
      </c>
      <c r="E6002" s="1">
        <v>43800</v>
      </c>
      <c r="F6002" s="1">
        <v>43965</v>
      </c>
      <c r="G6002" s="1">
        <v>43976</v>
      </c>
      <c r="H6002" s="1">
        <v>43986</v>
      </c>
      <c r="I6002" t="s">
        <v>18</v>
      </c>
      <c r="J6002">
        <v>11</v>
      </c>
      <c r="K6002">
        <v>37</v>
      </c>
      <c r="L6002">
        <v>169</v>
      </c>
      <c r="M6002">
        <v>16</v>
      </c>
      <c r="N6002">
        <v>3</v>
      </c>
      <c r="O6002">
        <v>0.05</v>
      </c>
      <c r="P6002">
        <v>3353.89</v>
      </c>
      <c r="Q6002">
        <v>6210.9</v>
      </c>
      <c r="R6002">
        <f>Table1[[#This Row],[OrderQuantity]]*Table1[[#This Row],[UnitPrice]]</f>
        <v>18632.699999999997</v>
      </c>
      <c r="S6002">
        <f>Table1[[#This Row],[OrderQuantity]]*Table1[[#This Row],[UnitCost]]</f>
        <v>10061.67</v>
      </c>
      <c r="T6002">
        <f>Table1[[#This Row],[OrderQuantity]]*Table1[[#This Row],[UnitPrice]]*(1-Table1[[#This Row],[DiscountApplied]]) - (Table1[[#This Row],[OrderQuantity]]*Table1[[#This Row],[UnitCost]])</f>
        <v>7639.394999999995</v>
      </c>
      <c r="U6002">
        <f>DATEDIF(Table1[[#This Row],[ShipDate]],Table1[[#This Row],[DeliveryDate]],"d")</f>
        <v>10</v>
      </c>
      <c r="V6002" t="str">
        <f t="shared" si="187"/>
        <v>Late</v>
      </c>
    </row>
    <row r="6003" spans="2:22" x14ac:dyDescent="0.3">
      <c r="B6003" t="str">
        <f t="shared" si="186"/>
        <v>SO-006102</v>
      </c>
      <c r="C6003" t="s">
        <v>19</v>
      </c>
      <c r="D6003" t="s">
        <v>23</v>
      </c>
      <c r="E6003" s="1">
        <v>43900</v>
      </c>
      <c r="F6003" s="1">
        <v>43965</v>
      </c>
      <c r="G6003" s="1">
        <v>43981</v>
      </c>
      <c r="H6003" s="1">
        <v>43985</v>
      </c>
      <c r="I6003" t="s">
        <v>18</v>
      </c>
      <c r="J6003">
        <v>17</v>
      </c>
      <c r="K6003">
        <v>23</v>
      </c>
      <c r="L6003">
        <v>284</v>
      </c>
      <c r="M6003">
        <v>44</v>
      </c>
      <c r="N6003">
        <v>8</v>
      </c>
      <c r="O6003">
        <v>0.05</v>
      </c>
      <c r="P6003">
        <v>747.18</v>
      </c>
      <c r="Q6003">
        <v>911.2</v>
      </c>
      <c r="R6003">
        <f>Table1[[#This Row],[OrderQuantity]]*Table1[[#This Row],[UnitPrice]]</f>
        <v>7289.6</v>
      </c>
      <c r="S6003">
        <f>Table1[[#This Row],[OrderQuantity]]*Table1[[#This Row],[UnitCost]]</f>
        <v>5977.44</v>
      </c>
      <c r="T6003">
        <f>Table1[[#This Row],[OrderQuantity]]*Table1[[#This Row],[UnitPrice]]*(1-Table1[[#This Row],[DiscountApplied]]) - (Table1[[#This Row],[OrderQuantity]]*Table1[[#This Row],[UnitCost]])</f>
        <v>947.68000000000029</v>
      </c>
      <c r="U6003">
        <f>DATEDIF(Table1[[#This Row],[ShipDate]],Table1[[#This Row],[DeliveryDate]],"d")</f>
        <v>4</v>
      </c>
      <c r="V6003" t="str">
        <f t="shared" si="187"/>
        <v>On Time</v>
      </c>
    </row>
    <row r="6004" spans="2:22" x14ac:dyDescent="0.3">
      <c r="B6004" t="str">
        <f t="shared" si="186"/>
        <v>SO-006103</v>
      </c>
      <c r="C6004" t="s">
        <v>19</v>
      </c>
      <c r="D6004" t="s">
        <v>20</v>
      </c>
      <c r="E6004" s="1">
        <v>43800</v>
      </c>
      <c r="F6004" s="1">
        <v>43965</v>
      </c>
      <c r="G6004" s="1">
        <v>43991</v>
      </c>
      <c r="H6004" s="1">
        <v>43995</v>
      </c>
      <c r="I6004" t="s">
        <v>18</v>
      </c>
      <c r="J6004">
        <v>13</v>
      </c>
      <c r="K6004">
        <v>5</v>
      </c>
      <c r="L6004">
        <v>130</v>
      </c>
      <c r="M6004">
        <v>13</v>
      </c>
      <c r="N6004">
        <v>6</v>
      </c>
      <c r="O6004">
        <v>0.05</v>
      </c>
      <c r="P6004">
        <v>146.53</v>
      </c>
      <c r="Q6004">
        <v>180.9</v>
      </c>
      <c r="R6004">
        <f>Table1[[#This Row],[OrderQuantity]]*Table1[[#This Row],[UnitPrice]]</f>
        <v>1085.4000000000001</v>
      </c>
      <c r="S6004">
        <f>Table1[[#This Row],[OrderQuantity]]*Table1[[#This Row],[UnitCost]]</f>
        <v>879.18000000000006</v>
      </c>
      <c r="T6004">
        <f>Table1[[#This Row],[OrderQuantity]]*Table1[[#This Row],[UnitPrice]]*(1-Table1[[#This Row],[DiscountApplied]]) - (Table1[[#This Row],[OrderQuantity]]*Table1[[#This Row],[UnitCost]])</f>
        <v>151.95000000000005</v>
      </c>
      <c r="U6004">
        <f>DATEDIF(Table1[[#This Row],[ShipDate]],Table1[[#This Row],[DeliveryDate]],"d")</f>
        <v>4</v>
      </c>
      <c r="V6004" t="str">
        <f t="shared" si="187"/>
        <v>On Time</v>
      </c>
    </row>
    <row r="6005" spans="2:22" x14ac:dyDescent="0.3">
      <c r="B6005" t="str">
        <f t="shared" si="186"/>
        <v>SO-006104</v>
      </c>
      <c r="C6005" t="s">
        <v>19</v>
      </c>
      <c r="D6005" t="s">
        <v>20</v>
      </c>
      <c r="E6005" s="1">
        <v>43900</v>
      </c>
      <c r="F6005" s="1">
        <v>43965</v>
      </c>
      <c r="G6005" s="1">
        <v>43989</v>
      </c>
      <c r="H6005" s="1">
        <v>43998</v>
      </c>
      <c r="I6005" t="s">
        <v>18</v>
      </c>
      <c r="J6005">
        <v>20</v>
      </c>
      <c r="K6005">
        <v>32</v>
      </c>
      <c r="L6005">
        <v>181</v>
      </c>
      <c r="M6005">
        <v>31</v>
      </c>
      <c r="N6005">
        <v>4</v>
      </c>
      <c r="O6005">
        <v>0.05</v>
      </c>
      <c r="P6005">
        <v>2119.9499999999998</v>
      </c>
      <c r="Q6005">
        <v>3999.9</v>
      </c>
      <c r="R6005">
        <f>Table1[[#This Row],[OrderQuantity]]*Table1[[#This Row],[UnitPrice]]</f>
        <v>15999.6</v>
      </c>
      <c r="S6005">
        <f>Table1[[#This Row],[OrderQuantity]]*Table1[[#This Row],[UnitCost]]</f>
        <v>8479.7999999999993</v>
      </c>
      <c r="T6005">
        <f>Table1[[#This Row],[OrderQuantity]]*Table1[[#This Row],[UnitPrice]]*(1-Table1[[#This Row],[DiscountApplied]]) - (Table1[[#This Row],[OrderQuantity]]*Table1[[#This Row],[UnitCost]])</f>
        <v>6719.82</v>
      </c>
      <c r="U6005">
        <f>DATEDIF(Table1[[#This Row],[ShipDate]],Table1[[#This Row],[DeliveryDate]],"d")</f>
        <v>9</v>
      </c>
      <c r="V6005" t="str">
        <f t="shared" si="187"/>
        <v>Late</v>
      </c>
    </row>
    <row r="6006" spans="2:22" x14ac:dyDescent="0.3">
      <c r="B6006" t="str">
        <f t="shared" si="186"/>
        <v>SO-006105</v>
      </c>
      <c r="C6006" t="s">
        <v>22</v>
      </c>
      <c r="D6006" t="s">
        <v>24</v>
      </c>
      <c r="E6006" s="1">
        <v>43800</v>
      </c>
      <c r="F6006" s="1">
        <v>43965</v>
      </c>
      <c r="G6006" s="1">
        <v>43974</v>
      </c>
      <c r="H6006" s="1">
        <v>43978</v>
      </c>
      <c r="I6006" t="s">
        <v>18</v>
      </c>
      <c r="J6006">
        <v>26</v>
      </c>
      <c r="K6006">
        <v>39</v>
      </c>
      <c r="L6006">
        <v>42</v>
      </c>
      <c r="M6006">
        <v>8</v>
      </c>
      <c r="N6006">
        <v>3</v>
      </c>
      <c r="O6006">
        <v>0.05</v>
      </c>
      <c r="P6006">
        <v>777.4</v>
      </c>
      <c r="Q6006">
        <v>1896.1</v>
      </c>
      <c r="R6006">
        <f>Table1[[#This Row],[OrderQuantity]]*Table1[[#This Row],[UnitPrice]]</f>
        <v>5688.2999999999993</v>
      </c>
      <c r="S6006">
        <f>Table1[[#This Row],[OrderQuantity]]*Table1[[#This Row],[UnitCost]]</f>
        <v>2332.1999999999998</v>
      </c>
      <c r="T6006">
        <f>Table1[[#This Row],[OrderQuantity]]*Table1[[#This Row],[UnitPrice]]*(1-Table1[[#This Row],[DiscountApplied]]) - (Table1[[#This Row],[OrderQuantity]]*Table1[[#This Row],[UnitCost]])</f>
        <v>3071.6849999999995</v>
      </c>
      <c r="U6006">
        <f>DATEDIF(Table1[[#This Row],[ShipDate]],Table1[[#This Row],[DeliveryDate]],"d")</f>
        <v>4</v>
      </c>
      <c r="V6006" t="str">
        <f t="shared" si="187"/>
        <v>On Time</v>
      </c>
    </row>
    <row r="6007" spans="2:22" x14ac:dyDescent="0.3">
      <c r="B6007" t="str">
        <f t="shared" si="186"/>
        <v>SO-006106</v>
      </c>
      <c r="C6007" t="s">
        <v>16</v>
      </c>
      <c r="D6007" t="s">
        <v>24</v>
      </c>
      <c r="E6007" s="1">
        <v>43900</v>
      </c>
      <c r="F6007" s="1">
        <v>43965</v>
      </c>
      <c r="G6007" s="1">
        <v>43990</v>
      </c>
      <c r="H6007" s="1">
        <v>43998</v>
      </c>
      <c r="I6007" t="s">
        <v>18</v>
      </c>
      <c r="J6007">
        <v>1</v>
      </c>
      <c r="K6007">
        <v>24</v>
      </c>
      <c r="L6007">
        <v>30</v>
      </c>
      <c r="M6007">
        <v>41</v>
      </c>
      <c r="N6007">
        <v>8</v>
      </c>
      <c r="O6007">
        <v>0.05</v>
      </c>
      <c r="P6007">
        <v>2059.58</v>
      </c>
      <c r="Q6007">
        <v>3886</v>
      </c>
      <c r="R6007">
        <f>Table1[[#This Row],[OrderQuantity]]*Table1[[#This Row],[UnitPrice]]</f>
        <v>31088</v>
      </c>
      <c r="S6007">
        <f>Table1[[#This Row],[OrderQuantity]]*Table1[[#This Row],[UnitCost]]</f>
        <v>16476.64</v>
      </c>
      <c r="T6007">
        <f>Table1[[#This Row],[OrderQuantity]]*Table1[[#This Row],[UnitPrice]]*(1-Table1[[#This Row],[DiscountApplied]]) - (Table1[[#This Row],[OrderQuantity]]*Table1[[#This Row],[UnitCost]])</f>
        <v>13056.96</v>
      </c>
      <c r="U6007">
        <f>DATEDIF(Table1[[#This Row],[ShipDate]],Table1[[#This Row],[DeliveryDate]],"d")</f>
        <v>8</v>
      </c>
      <c r="V6007" t="str">
        <f t="shared" si="187"/>
        <v>Late</v>
      </c>
    </row>
    <row r="6008" spans="2:22" x14ac:dyDescent="0.3">
      <c r="B6008" t="str">
        <f t="shared" si="186"/>
        <v>SO-006107</v>
      </c>
      <c r="C6008" t="s">
        <v>16</v>
      </c>
      <c r="D6008" t="s">
        <v>23</v>
      </c>
      <c r="E6008" s="1">
        <v>43900</v>
      </c>
      <c r="F6008" s="1">
        <v>43965</v>
      </c>
      <c r="G6008" s="1">
        <v>43980</v>
      </c>
      <c r="H6008" s="1">
        <v>43986</v>
      </c>
      <c r="I6008" t="s">
        <v>18</v>
      </c>
      <c r="J6008">
        <v>9</v>
      </c>
      <c r="K6008">
        <v>35</v>
      </c>
      <c r="L6008">
        <v>326</v>
      </c>
      <c r="M6008">
        <v>21</v>
      </c>
      <c r="N6008">
        <v>5</v>
      </c>
      <c r="O6008">
        <v>0.2</v>
      </c>
      <c r="P6008">
        <v>3036.11</v>
      </c>
      <c r="Q6008">
        <v>5326.5</v>
      </c>
      <c r="R6008">
        <f>Table1[[#This Row],[OrderQuantity]]*Table1[[#This Row],[UnitPrice]]</f>
        <v>26632.5</v>
      </c>
      <c r="S6008">
        <f>Table1[[#This Row],[OrderQuantity]]*Table1[[#This Row],[UnitCost]]</f>
        <v>15180.550000000001</v>
      </c>
      <c r="T6008">
        <f>Table1[[#This Row],[OrderQuantity]]*Table1[[#This Row],[UnitPrice]]*(1-Table1[[#This Row],[DiscountApplied]]) - (Table1[[#This Row],[OrderQuantity]]*Table1[[#This Row],[UnitCost]])</f>
        <v>6125.4499999999989</v>
      </c>
      <c r="U6008">
        <f>DATEDIF(Table1[[#This Row],[ShipDate]],Table1[[#This Row],[DeliveryDate]],"d")</f>
        <v>6</v>
      </c>
      <c r="V6008" t="str">
        <f t="shared" si="187"/>
        <v>On Time</v>
      </c>
    </row>
    <row r="6009" spans="2:22" x14ac:dyDescent="0.3">
      <c r="B6009" t="str">
        <f t="shared" si="186"/>
        <v>SO-006108</v>
      </c>
      <c r="C6009" t="s">
        <v>22</v>
      </c>
      <c r="D6009" t="s">
        <v>23</v>
      </c>
      <c r="E6009" s="1">
        <v>43900</v>
      </c>
      <c r="F6009" s="1">
        <v>43965</v>
      </c>
      <c r="G6009" s="1">
        <v>43973</v>
      </c>
      <c r="H6009" s="1">
        <v>43976</v>
      </c>
      <c r="I6009" t="s">
        <v>18</v>
      </c>
      <c r="J6009">
        <v>28</v>
      </c>
      <c r="K6009">
        <v>47</v>
      </c>
      <c r="L6009">
        <v>285</v>
      </c>
      <c r="M6009">
        <v>16</v>
      </c>
      <c r="N6009">
        <v>8</v>
      </c>
      <c r="O6009">
        <v>0.15</v>
      </c>
      <c r="P6009">
        <v>126.63</v>
      </c>
      <c r="Q6009">
        <v>234.5</v>
      </c>
      <c r="R6009">
        <f>Table1[[#This Row],[OrderQuantity]]*Table1[[#This Row],[UnitPrice]]</f>
        <v>1876</v>
      </c>
      <c r="S6009">
        <f>Table1[[#This Row],[OrderQuantity]]*Table1[[#This Row],[UnitCost]]</f>
        <v>1013.04</v>
      </c>
      <c r="T6009">
        <f>Table1[[#This Row],[OrderQuantity]]*Table1[[#This Row],[UnitPrice]]*(1-Table1[[#This Row],[DiscountApplied]]) - (Table1[[#This Row],[OrderQuantity]]*Table1[[#This Row],[UnitCost]])</f>
        <v>581.55999999999995</v>
      </c>
      <c r="U6009">
        <f>DATEDIF(Table1[[#This Row],[ShipDate]],Table1[[#This Row],[DeliveryDate]],"d")</f>
        <v>3</v>
      </c>
      <c r="V6009" t="str">
        <f t="shared" si="187"/>
        <v>On Time</v>
      </c>
    </row>
    <row r="6010" spans="2:22" x14ac:dyDescent="0.3">
      <c r="B6010" t="str">
        <f t="shared" si="186"/>
        <v>SO-006109</v>
      </c>
      <c r="C6010" t="s">
        <v>21</v>
      </c>
      <c r="D6010" t="s">
        <v>23</v>
      </c>
      <c r="E6010" s="1">
        <v>43800</v>
      </c>
      <c r="F6010" s="1">
        <v>43965</v>
      </c>
      <c r="G6010" s="1">
        <v>43987</v>
      </c>
      <c r="H6010" s="1">
        <v>43990</v>
      </c>
      <c r="I6010" t="s">
        <v>18</v>
      </c>
      <c r="J6010">
        <v>21</v>
      </c>
      <c r="K6010">
        <v>38</v>
      </c>
      <c r="L6010">
        <v>316</v>
      </c>
      <c r="M6010">
        <v>35</v>
      </c>
      <c r="N6010">
        <v>3</v>
      </c>
      <c r="O6010">
        <v>0.08</v>
      </c>
      <c r="P6010">
        <v>978.2</v>
      </c>
      <c r="Q6010">
        <v>2445.5</v>
      </c>
      <c r="R6010">
        <f>Table1[[#This Row],[OrderQuantity]]*Table1[[#This Row],[UnitPrice]]</f>
        <v>7336.5</v>
      </c>
      <c r="S6010">
        <f>Table1[[#This Row],[OrderQuantity]]*Table1[[#This Row],[UnitCost]]</f>
        <v>2934.6000000000004</v>
      </c>
      <c r="T6010">
        <f>Table1[[#This Row],[OrderQuantity]]*Table1[[#This Row],[UnitPrice]]*(1-Table1[[#This Row],[DiscountApplied]]) - (Table1[[#This Row],[OrderQuantity]]*Table1[[#This Row],[UnitCost]])</f>
        <v>3814.9799999999996</v>
      </c>
      <c r="U6010">
        <f>DATEDIF(Table1[[#This Row],[ShipDate]],Table1[[#This Row],[DeliveryDate]],"d")</f>
        <v>3</v>
      </c>
      <c r="V6010" t="str">
        <f t="shared" si="187"/>
        <v>On Time</v>
      </c>
    </row>
    <row r="6011" spans="2:22" x14ac:dyDescent="0.3">
      <c r="B6011" t="str">
        <f t="shared" si="186"/>
        <v>SO-006110</v>
      </c>
      <c r="C6011" t="s">
        <v>21</v>
      </c>
      <c r="D6011" t="s">
        <v>20</v>
      </c>
      <c r="E6011" s="1">
        <v>43800</v>
      </c>
      <c r="F6011" s="1">
        <v>43965</v>
      </c>
      <c r="G6011" s="1">
        <v>43989</v>
      </c>
      <c r="H6011" s="1">
        <v>43992</v>
      </c>
      <c r="I6011" t="s">
        <v>18</v>
      </c>
      <c r="J6011">
        <v>23</v>
      </c>
      <c r="K6011">
        <v>10</v>
      </c>
      <c r="L6011">
        <v>109</v>
      </c>
      <c r="M6011">
        <v>26</v>
      </c>
      <c r="N6011">
        <v>1</v>
      </c>
      <c r="O6011">
        <v>0.05</v>
      </c>
      <c r="P6011">
        <v>154.77000000000001</v>
      </c>
      <c r="Q6011">
        <v>234.5</v>
      </c>
      <c r="R6011">
        <f>Table1[[#This Row],[OrderQuantity]]*Table1[[#This Row],[UnitPrice]]</f>
        <v>234.5</v>
      </c>
      <c r="S6011">
        <f>Table1[[#This Row],[OrderQuantity]]*Table1[[#This Row],[UnitCost]]</f>
        <v>154.77000000000001</v>
      </c>
      <c r="T6011">
        <f>Table1[[#This Row],[OrderQuantity]]*Table1[[#This Row],[UnitPrice]]*(1-Table1[[#This Row],[DiscountApplied]]) - (Table1[[#This Row],[OrderQuantity]]*Table1[[#This Row],[UnitCost]])</f>
        <v>68.004999999999967</v>
      </c>
      <c r="U6011">
        <f>DATEDIF(Table1[[#This Row],[ShipDate]],Table1[[#This Row],[DeliveryDate]],"d")</f>
        <v>3</v>
      </c>
      <c r="V6011" t="str">
        <f t="shared" si="187"/>
        <v>On Time</v>
      </c>
    </row>
    <row r="6012" spans="2:22" x14ac:dyDescent="0.3">
      <c r="B6012" t="str">
        <f t="shared" si="186"/>
        <v>SO-006111</v>
      </c>
      <c r="C6012" t="s">
        <v>19</v>
      </c>
      <c r="D6012" t="s">
        <v>24</v>
      </c>
      <c r="E6012" s="1">
        <v>43900</v>
      </c>
      <c r="F6012" s="1">
        <v>43966</v>
      </c>
      <c r="G6012" s="1">
        <v>43969</v>
      </c>
      <c r="H6012" s="1">
        <v>43971</v>
      </c>
      <c r="I6012" t="s">
        <v>18</v>
      </c>
      <c r="J6012">
        <v>19</v>
      </c>
      <c r="K6012">
        <v>44</v>
      </c>
      <c r="L6012">
        <v>46</v>
      </c>
      <c r="M6012">
        <v>22</v>
      </c>
      <c r="N6012">
        <v>5</v>
      </c>
      <c r="O6012">
        <v>0.05</v>
      </c>
      <c r="P6012">
        <v>1216.05</v>
      </c>
      <c r="Q6012">
        <v>2211</v>
      </c>
      <c r="R6012">
        <f>Table1[[#This Row],[OrderQuantity]]*Table1[[#This Row],[UnitPrice]]</f>
        <v>11055</v>
      </c>
      <c r="S6012">
        <f>Table1[[#This Row],[OrderQuantity]]*Table1[[#This Row],[UnitCost]]</f>
        <v>6080.25</v>
      </c>
      <c r="T6012">
        <f>Table1[[#This Row],[OrderQuantity]]*Table1[[#This Row],[UnitPrice]]*(1-Table1[[#This Row],[DiscountApplied]]) - (Table1[[#This Row],[OrderQuantity]]*Table1[[#This Row],[UnitCost]])</f>
        <v>4422</v>
      </c>
      <c r="U6012">
        <f>DATEDIF(Table1[[#This Row],[ShipDate]],Table1[[#This Row],[DeliveryDate]],"d")</f>
        <v>2</v>
      </c>
      <c r="V6012" t="str">
        <f t="shared" si="187"/>
        <v>On Time</v>
      </c>
    </row>
    <row r="6013" spans="2:22" x14ac:dyDescent="0.3">
      <c r="B6013" t="str">
        <f t="shared" si="186"/>
        <v>SO-006112</v>
      </c>
      <c r="C6013" t="s">
        <v>16</v>
      </c>
      <c r="D6013" t="s">
        <v>17</v>
      </c>
      <c r="E6013" s="1">
        <v>43800</v>
      </c>
      <c r="F6013" s="1">
        <v>43966</v>
      </c>
      <c r="G6013" s="1">
        <v>43974</v>
      </c>
      <c r="H6013" s="1">
        <v>43979</v>
      </c>
      <c r="I6013" t="s">
        <v>18</v>
      </c>
      <c r="J6013">
        <v>2</v>
      </c>
      <c r="K6013">
        <v>40</v>
      </c>
      <c r="L6013">
        <v>248</v>
      </c>
      <c r="M6013">
        <v>20</v>
      </c>
      <c r="N6013">
        <v>4</v>
      </c>
      <c r="O6013">
        <v>0.08</v>
      </c>
      <c r="P6013">
        <v>3017.41</v>
      </c>
      <c r="Q6013">
        <v>5587.8</v>
      </c>
      <c r="R6013">
        <f>Table1[[#This Row],[OrderQuantity]]*Table1[[#This Row],[UnitPrice]]</f>
        <v>22351.200000000001</v>
      </c>
      <c r="S6013">
        <f>Table1[[#This Row],[OrderQuantity]]*Table1[[#This Row],[UnitCost]]</f>
        <v>12069.64</v>
      </c>
      <c r="T6013">
        <f>Table1[[#This Row],[OrderQuantity]]*Table1[[#This Row],[UnitPrice]]*(1-Table1[[#This Row],[DiscountApplied]]) - (Table1[[#This Row],[OrderQuantity]]*Table1[[#This Row],[UnitCost]])</f>
        <v>8493.4640000000036</v>
      </c>
      <c r="U6013">
        <f>DATEDIF(Table1[[#This Row],[ShipDate]],Table1[[#This Row],[DeliveryDate]],"d")</f>
        <v>5</v>
      </c>
      <c r="V6013" t="str">
        <f t="shared" si="187"/>
        <v>On Time</v>
      </c>
    </row>
    <row r="6014" spans="2:22" x14ac:dyDescent="0.3">
      <c r="B6014" t="str">
        <f t="shared" si="186"/>
        <v>SO-006113</v>
      </c>
      <c r="C6014" t="s">
        <v>16</v>
      </c>
      <c r="D6014" t="s">
        <v>17</v>
      </c>
      <c r="E6014" s="1">
        <v>43900</v>
      </c>
      <c r="F6014" s="1">
        <v>43966</v>
      </c>
      <c r="G6014" s="1">
        <v>43977</v>
      </c>
      <c r="H6014" s="1">
        <v>43980</v>
      </c>
      <c r="I6014" t="s">
        <v>18</v>
      </c>
      <c r="J6014">
        <v>10</v>
      </c>
      <c r="K6014">
        <v>15</v>
      </c>
      <c r="L6014">
        <v>220</v>
      </c>
      <c r="M6014">
        <v>19</v>
      </c>
      <c r="N6014">
        <v>3</v>
      </c>
      <c r="O6014">
        <v>0.3</v>
      </c>
      <c r="P6014">
        <v>1606.19</v>
      </c>
      <c r="Q6014">
        <v>2633.1</v>
      </c>
      <c r="R6014">
        <f>Table1[[#This Row],[OrderQuantity]]*Table1[[#This Row],[UnitPrice]]</f>
        <v>7899.2999999999993</v>
      </c>
      <c r="S6014">
        <f>Table1[[#This Row],[OrderQuantity]]*Table1[[#This Row],[UnitCost]]</f>
        <v>4818.57</v>
      </c>
      <c r="T6014">
        <f>Table1[[#This Row],[OrderQuantity]]*Table1[[#This Row],[UnitPrice]]*(1-Table1[[#This Row],[DiscountApplied]]) - (Table1[[#This Row],[OrderQuantity]]*Table1[[#This Row],[UnitCost]])</f>
        <v>710.9399999999996</v>
      </c>
      <c r="U6014">
        <f>DATEDIF(Table1[[#This Row],[ShipDate]],Table1[[#This Row],[DeliveryDate]],"d")</f>
        <v>3</v>
      </c>
      <c r="V6014" t="str">
        <f t="shared" si="187"/>
        <v>On Time</v>
      </c>
    </row>
    <row r="6015" spans="2:22" x14ac:dyDescent="0.3">
      <c r="B6015" t="str">
        <f t="shared" si="186"/>
        <v>SO-006114</v>
      </c>
      <c r="C6015" t="s">
        <v>22</v>
      </c>
      <c r="D6015" t="s">
        <v>24</v>
      </c>
      <c r="E6015" s="1">
        <v>43900</v>
      </c>
      <c r="F6015" s="1">
        <v>43966</v>
      </c>
      <c r="G6015" s="1">
        <v>43991</v>
      </c>
      <c r="H6015" s="1">
        <v>43992</v>
      </c>
      <c r="I6015" t="s">
        <v>18</v>
      </c>
      <c r="J6015">
        <v>26</v>
      </c>
      <c r="K6015">
        <v>27</v>
      </c>
      <c r="L6015">
        <v>15</v>
      </c>
      <c r="M6015">
        <v>1</v>
      </c>
      <c r="N6015">
        <v>1</v>
      </c>
      <c r="O6015">
        <v>0.08</v>
      </c>
      <c r="P6015">
        <v>3360.05</v>
      </c>
      <c r="Q6015">
        <v>3953</v>
      </c>
      <c r="R6015">
        <f>Table1[[#This Row],[OrderQuantity]]*Table1[[#This Row],[UnitPrice]]</f>
        <v>3953</v>
      </c>
      <c r="S6015">
        <f>Table1[[#This Row],[OrderQuantity]]*Table1[[#This Row],[UnitCost]]</f>
        <v>3360.05</v>
      </c>
      <c r="T6015">
        <f>Table1[[#This Row],[OrderQuantity]]*Table1[[#This Row],[UnitPrice]]*(1-Table1[[#This Row],[DiscountApplied]]) - (Table1[[#This Row],[OrderQuantity]]*Table1[[#This Row],[UnitCost]])</f>
        <v>276.71000000000004</v>
      </c>
      <c r="U6015">
        <f>DATEDIF(Table1[[#This Row],[ShipDate]],Table1[[#This Row],[DeliveryDate]],"d")</f>
        <v>1</v>
      </c>
      <c r="V6015" t="str">
        <f t="shared" si="187"/>
        <v>On Time</v>
      </c>
    </row>
    <row r="6016" spans="2:22" x14ac:dyDescent="0.3">
      <c r="B6016" t="str">
        <f t="shared" si="186"/>
        <v>SO-006115</v>
      </c>
      <c r="C6016" t="s">
        <v>22</v>
      </c>
      <c r="D6016" t="s">
        <v>20</v>
      </c>
      <c r="E6016" s="1">
        <v>43900</v>
      </c>
      <c r="F6016" s="1">
        <v>43966</v>
      </c>
      <c r="G6016" s="1">
        <v>43980</v>
      </c>
      <c r="H6016" s="1">
        <v>43982</v>
      </c>
      <c r="I6016" t="s">
        <v>18</v>
      </c>
      <c r="J6016">
        <v>27</v>
      </c>
      <c r="K6016">
        <v>14</v>
      </c>
      <c r="L6016">
        <v>96</v>
      </c>
      <c r="M6016">
        <v>45</v>
      </c>
      <c r="N6016">
        <v>1</v>
      </c>
      <c r="O6016">
        <v>0.08</v>
      </c>
      <c r="P6016">
        <v>825.44</v>
      </c>
      <c r="Q6016">
        <v>1072</v>
      </c>
      <c r="R6016">
        <f>Table1[[#This Row],[OrderQuantity]]*Table1[[#This Row],[UnitPrice]]</f>
        <v>1072</v>
      </c>
      <c r="S6016">
        <f>Table1[[#This Row],[OrderQuantity]]*Table1[[#This Row],[UnitCost]]</f>
        <v>825.44</v>
      </c>
      <c r="T6016">
        <f>Table1[[#This Row],[OrderQuantity]]*Table1[[#This Row],[UnitPrice]]*(1-Table1[[#This Row],[DiscountApplied]]) - (Table1[[#This Row],[OrderQuantity]]*Table1[[#This Row],[UnitCost]])</f>
        <v>160.79999999999995</v>
      </c>
      <c r="U6016">
        <f>DATEDIF(Table1[[#This Row],[ShipDate]],Table1[[#This Row],[DeliveryDate]],"d")</f>
        <v>2</v>
      </c>
      <c r="V6016" t="str">
        <f t="shared" si="187"/>
        <v>On Time</v>
      </c>
    </row>
    <row r="6017" spans="2:22" x14ac:dyDescent="0.3">
      <c r="B6017" t="str">
        <f t="shared" si="186"/>
        <v>SO-006116</v>
      </c>
      <c r="C6017" t="s">
        <v>21</v>
      </c>
      <c r="D6017" t="s">
        <v>20</v>
      </c>
      <c r="E6017" s="1">
        <v>43800</v>
      </c>
      <c r="F6017" s="1">
        <v>43966</v>
      </c>
      <c r="G6017" s="1">
        <v>43993</v>
      </c>
      <c r="H6017" s="1">
        <v>43995</v>
      </c>
      <c r="I6017" t="s">
        <v>18</v>
      </c>
      <c r="J6017">
        <v>22</v>
      </c>
      <c r="K6017">
        <v>29</v>
      </c>
      <c r="L6017">
        <v>150</v>
      </c>
      <c r="M6017">
        <v>23</v>
      </c>
      <c r="N6017">
        <v>6</v>
      </c>
      <c r="O6017">
        <v>0.15</v>
      </c>
      <c r="P6017">
        <v>1899.45</v>
      </c>
      <c r="Q6017">
        <v>2345</v>
      </c>
      <c r="R6017">
        <f>Table1[[#This Row],[OrderQuantity]]*Table1[[#This Row],[UnitPrice]]</f>
        <v>14070</v>
      </c>
      <c r="S6017">
        <f>Table1[[#This Row],[OrderQuantity]]*Table1[[#This Row],[UnitCost]]</f>
        <v>11396.7</v>
      </c>
      <c r="T6017">
        <f>Table1[[#This Row],[OrderQuantity]]*Table1[[#This Row],[UnitPrice]]*(1-Table1[[#This Row],[DiscountApplied]]) - (Table1[[#This Row],[OrderQuantity]]*Table1[[#This Row],[UnitCost]])</f>
        <v>562.79999999999927</v>
      </c>
      <c r="U6017">
        <f>DATEDIF(Table1[[#This Row],[ShipDate]],Table1[[#This Row],[DeliveryDate]],"d")</f>
        <v>2</v>
      </c>
      <c r="V6017" t="str">
        <f t="shared" si="187"/>
        <v>On Time</v>
      </c>
    </row>
    <row r="6018" spans="2:22" x14ac:dyDescent="0.3">
      <c r="B6018" t="str">
        <f t="shared" ref="B6018:B6081" si="188">"SO-" &amp; TEXT(ROW(B6018)+99,"000000")</f>
        <v>SO-006117</v>
      </c>
      <c r="C6018" t="s">
        <v>21</v>
      </c>
      <c r="D6018" t="s">
        <v>26</v>
      </c>
      <c r="E6018" s="1">
        <v>43900</v>
      </c>
      <c r="F6018" s="1">
        <v>43966</v>
      </c>
      <c r="G6018" s="1">
        <v>43983</v>
      </c>
      <c r="H6018" s="1">
        <v>43987</v>
      </c>
      <c r="I6018" t="s">
        <v>18</v>
      </c>
      <c r="J6018">
        <v>25</v>
      </c>
      <c r="K6018">
        <v>18</v>
      </c>
      <c r="L6018">
        <v>81</v>
      </c>
      <c r="M6018">
        <v>37</v>
      </c>
      <c r="N6018">
        <v>3</v>
      </c>
      <c r="O6018">
        <v>0.15</v>
      </c>
      <c r="P6018">
        <v>2062.2600000000002</v>
      </c>
      <c r="Q6018">
        <v>2546</v>
      </c>
      <c r="R6018">
        <f>Table1[[#This Row],[OrderQuantity]]*Table1[[#This Row],[UnitPrice]]</f>
        <v>7638</v>
      </c>
      <c r="S6018">
        <f>Table1[[#This Row],[OrderQuantity]]*Table1[[#This Row],[UnitCost]]</f>
        <v>6186.7800000000007</v>
      </c>
      <c r="T6018">
        <f>Table1[[#This Row],[OrderQuantity]]*Table1[[#This Row],[UnitPrice]]*(1-Table1[[#This Row],[DiscountApplied]]) - (Table1[[#This Row],[OrderQuantity]]*Table1[[#This Row],[UnitCost]])</f>
        <v>305.51999999999953</v>
      </c>
      <c r="U6018">
        <f>DATEDIF(Table1[[#This Row],[ShipDate]],Table1[[#This Row],[DeliveryDate]],"d")</f>
        <v>4</v>
      </c>
      <c r="V6018" t="str">
        <f t="shared" ref="V6018:V6081" si="189">IF(U6018&gt;7,"Late","On Time")</f>
        <v>On Time</v>
      </c>
    </row>
    <row r="6019" spans="2:22" x14ac:dyDescent="0.3">
      <c r="B6019" t="str">
        <f t="shared" si="188"/>
        <v>SO-006118</v>
      </c>
      <c r="C6019" t="s">
        <v>16</v>
      </c>
      <c r="D6019" t="s">
        <v>25</v>
      </c>
      <c r="E6019" s="1">
        <v>43900</v>
      </c>
      <c r="F6019" s="1">
        <v>43966</v>
      </c>
      <c r="G6019" s="1">
        <v>43986</v>
      </c>
      <c r="H6019" s="1">
        <v>43993</v>
      </c>
      <c r="I6019" t="s">
        <v>18</v>
      </c>
      <c r="J6019">
        <v>11</v>
      </c>
      <c r="K6019">
        <v>19</v>
      </c>
      <c r="L6019">
        <v>351</v>
      </c>
      <c r="M6019">
        <v>22</v>
      </c>
      <c r="N6019">
        <v>8</v>
      </c>
      <c r="O6019">
        <v>0.1</v>
      </c>
      <c r="P6019">
        <v>1292.56</v>
      </c>
      <c r="Q6019">
        <v>2485.6999999999998</v>
      </c>
      <c r="R6019">
        <f>Table1[[#This Row],[OrderQuantity]]*Table1[[#This Row],[UnitPrice]]</f>
        <v>19885.599999999999</v>
      </c>
      <c r="S6019">
        <f>Table1[[#This Row],[OrderQuantity]]*Table1[[#This Row],[UnitCost]]</f>
        <v>10340.48</v>
      </c>
      <c r="T6019">
        <f>Table1[[#This Row],[OrderQuantity]]*Table1[[#This Row],[UnitPrice]]*(1-Table1[[#This Row],[DiscountApplied]]) - (Table1[[#This Row],[OrderQuantity]]*Table1[[#This Row],[UnitCost]])</f>
        <v>7556.5600000000013</v>
      </c>
      <c r="U6019">
        <f>DATEDIF(Table1[[#This Row],[ShipDate]],Table1[[#This Row],[DeliveryDate]],"d")</f>
        <v>7</v>
      </c>
      <c r="V6019" t="str">
        <f t="shared" si="189"/>
        <v>On Time</v>
      </c>
    </row>
    <row r="6020" spans="2:22" x14ac:dyDescent="0.3">
      <c r="B6020" t="str">
        <f t="shared" si="188"/>
        <v>SO-006119</v>
      </c>
      <c r="C6020" t="s">
        <v>16</v>
      </c>
      <c r="D6020" t="s">
        <v>20</v>
      </c>
      <c r="E6020" s="1">
        <v>43900</v>
      </c>
      <c r="F6020" s="1">
        <v>43966</v>
      </c>
      <c r="G6020" s="1">
        <v>43989</v>
      </c>
      <c r="H6020" s="1">
        <v>43999</v>
      </c>
      <c r="I6020" t="s">
        <v>18</v>
      </c>
      <c r="J6020">
        <v>7</v>
      </c>
      <c r="K6020">
        <v>46</v>
      </c>
      <c r="L6020">
        <v>158</v>
      </c>
      <c r="M6020">
        <v>9</v>
      </c>
      <c r="N6020">
        <v>8</v>
      </c>
      <c r="O6020">
        <v>0.3</v>
      </c>
      <c r="P6020">
        <v>1391.59</v>
      </c>
      <c r="Q6020">
        <v>2244.5</v>
      </c>
      <c r="R6020">
        <f>Table1[[#This Row],[OrderQuantity]]*Table1[[#This Row],[UnitPrice]]</f>
        <v>17956</v>
      </c>
      <c r="S6020">
        <f>Table1[[#This Row],[OrderQuantity]]*Table1[[#This Row],[UnitCost]]</f>
        <v>11132.72</v>
      </c>
      <c r="T6020">
        <f>Table1[[#This Row],[OrderQuantity]]*Table1[[#This Row],[UnitPrice]]*(1-Table1[[#This Row],[DiscountApplied]]) - (Table1[[#This Row],[OrderQuantity]]*Table1[[#This Row],[UnitCost]])</f>
        <v>1436.4799999999996</v>
      </c>
      <c r="U6020">
        <f>DATEDIF(Table1[[#This Row],[ShipDate]],Table1[[#This Row],[DeliveryDate]],"d")</f>
        <v>10</v>
      </c>
      <c r="V6020" t="str">
        <f t="shared" si="189"/>
        <v>Late</v>
      </c>
    </row>
    <row r="6021" spans="2:22" x14ac:dyDescent="0.3">
      <c r="B6021" t="str">
        <f t="shared" si="188"/>
        <v>SO-006120</v>
      </c>
      <c r="C6021" t="s">
        <v>21</v>
      </c>
      <c r="D6021" t="s">
        <v>20</v>
      </c>
      <c r="E6021" s="1">
        <v>43800</v>
      </c>
      <c r="F6021" s="1">
        <v>43966</v>
      </c>
      <c r="G6021" s="1">
        <v>43977</v>
      </c>
      <c r="H6021" s="1">
        <v>43985</v>
      </c>
      <c r="I6021" t="s">
        <v>18</v>
      </c>
      <c r="J6021">
        <v>23</v>
      </c>
      <c r="K6021">
        <v>24</v>
      </c>
      <c r="L6021">
        <v>144</v>
      </c>
      <c r="M6021">
        <v>17</v>
      </c>
      <c r="N6021">
        <v>1</v>
      </c>
      <c r="O6021">
        <v>0.05</v>
      </c>
      <c r="P6021">
        <v>1530.82</v>
      </c>
      <c r="Q6021">
        <v>2391.9</v>
      </c>
      <c r="R6021">
        <f>Table1[[#This Row],[OrderQuantity]]*Table1[[#This Row],[UnitPrice]]</f>
        <v>2391.9</v>
      </c>
      <c r="S6021">
        <f>Table1[[#This Row],[OrderQuantity]]*Table1[[#This Row],[UnitCost]]</f>
        <v>1530.82</v>
      </c>
      <c r="T6021">
        <f>Table1[[#This Row],[OrderQuantity]]*Table1[[#This Row],[UnitPrice]]*(1-Table1[[#This Row],[DiscountApplied]]) - (Table1[[#This Row],[OrderQuantity]]*Table1[[#This Row],[UnitCost]])</f>
        <v>741.4849999999999</v>
      </c>
      <c r="U6021">
        <f>DATEDIF(Table1[[#This Row],[ShipDate]],Table1[[#This Row],[DeliveryDate]],"d")</f>
        <v>8</v>
      </c>
      <c r="V6021" t="str">
        <f t="shared" si="189"/>
        <v>Late</v>
      </c>
    </row>
    <row r="6022" spans="2:22" x14ac:dyDescent="0.3">
      <c r="B6022" t="str">
        <f t="shared" si="188"/>
        <v>SO-006121</v>
      </c>
      <c r="C6022" t="s">
        <v>16</v>
      </c>
      <c r="D6022" t="s">
        <v>24</v>
      </c>
      <c r="E6022" s="1">
        <v>43900</v>
      </c>
      <c r="F6022" s="1">
        <v>43967</v>
      </c>
      <c r="G6022" s="1">
        <v>43977</v>
      </c>
      <c r="H6022" s="1">
        <v>43978</v>
      </c>
      <c r="I6022" t="s">
        <v>18</v>
      </c>
      <c r="J6022">
        <v>7</v>
      </c>
      <c r="K6022">
        <v>20</v>
      </c>
      <c r="L6022">
        <v>21</v>
      </c>
      <c r="M6022">
        <v>32</v>
      </c>
      <c r="N6022">
        <v>7</v>
      </c>
      <c r="O6022">
        <v>0.05</v>
      </c>
      <c r="P6022">
        <v>571.17999999999995</v>
      </c>
      <c r="Q6022">
        <v>1038.5</v>
      </c>
      <c r="R6022">
        <f>Table1[[#This Row],[OrderQuantity]]*Table1[[#This Row],[UnitPrice]]</f>
        <v>7269.5</v>
      </c>
      <c r="S6022">
        <f>Table1[[#This Row],[OrderQuantity]]*Table1[[#This Row],[UnitCost]]</f>
        <v>3998.2599999999998</v>
      </c>
      <c r="T6022">
        <f>Table1[[#This Row],[OrderQuantity]]*Table1[[#This Row],[UnitPrice]]*(1-Table1[[#This Row],[DiscountApplied]]) - (Table1[[#This Row],[OrderQuantity]]*Table1[[#This Row],[UnitCost]])</f>
        <v>2907.7649999999999</v>
      </c>
      <c r="U6022">
        <f>DATEDIF(Table1[[#This Row],[ShipDate]],Table1[[#This Row],[DeliveryDate]],"d")</f>
        <v>1</v>
      </c>
      <c r="V6022" t="str">
        <f t="shared" si="189"/>
        <v>On Time</v>
      </c>
    </row>
    <row r="6023" spans="2:22" x14ac:dyDescent="0.3">
      <c r="B6023" t="str">
        <f t="shared" si="188"/>
        <v>SO-006122</v>
      </c>
      <c r="C6023" t="s">
        <v>16</v>
      </c>
      <c r="D6023" t="s">
        <v>20</v>
      </c>
      <c r="E6023" s="1">
        <v>43900</v>
      </c>
      <c r="F6023" s="1">
        <v>43967</v>
      </c>
      <c r="G6023" s="1">
        <v>43994</v>
      </c>
      <c r="H6023" s="1">
        <v>44004</v>
      </c>
      <c r="I6023" t="s">
        <v>18</v>
      </c>
      <c r="J6023">
        <v>10</v>
      </c>
      <c r="K6023">
        <v>9</v>
      </c>
      <c r="L6023">
        <v>129</v>
      </c>
      <c r="M6023">
        <v>25</v>
      </c>
      <c r="N6023">
        <v>6</v>
      </c>
      <c r="O6023">
        <v>0.1</v>
      </c>
      <c r="P6023">
        <v>1092.23</v>
      </c>
      <c r="Q6023">
        <v>1916.2</v>
      </c>
      <c r="R6023">
        <f>Table1[[#This Row],[OrderQuantity]]*Table1[[#This Row],[UnitPrice]]</f>
        <v>11497.2</v>
      </c>
      <c r="S6023">
        <f>Table1[[#This Row],[OrderQuantity]]*Table1[[#This Row],[UnitCost]]</f>
        <v>6553.38</v>
      </c>
      <c r="T6023">
        <f>Table1[[#This Row],[OrderQuantity]]*Table1[[#This Row],[UnitPrice]]*(1-Table1[[#This Row],[DiscountApplied]]) - (Table1[[#This Row],[OrderQuantity]]*Table1[[#This Row],[UnitCost]])</f>
        <v>3794.1000000000013</v>
      </c>
      <c r="U6023">
        <f>DATEDIF(Table1[[#This Row],[ShipDate]],Table1[[#This Row],[DeliveryDate]],"d")</f>
        <v>10</v>
      </c>
      <c r="V6023" t="str">
        <f t="shared" si="189"/>
        <v>Late</v>
      </c>
    </row>
    <row r="6024" spans="2:22" x14ac:dyDescent="0.3">
      <c r="B6024" t="str">
        <f t="shared" si="188"/>
        <v>SO-006123</v>
      </c>
      <c r="C6024" t="s">
        <v>19</v>
      </c>
      <c r="D6024" t="s">
        <v>23</v>
      </c>
      <c r="E6024" s="1">
        <v>43800</v>
      </c>
      <c r="F6024" s="1">
        <v>43967</v>
      </c>
      <c r="G6024" s="1">
        <v>43987</v>
      </c>
      <c r="H6024" s="1">
        <v>43988</v>
      </c>
      <c r="I6024" t="s">
        <v>18</v>
      </c>
      <c r="J6024">
        <v>17</v>
      </c>
      <c r="K6024">
        <v>46</v>
      </c>
      <c r="L6024">
        <v>288</v>
      </c>
      <c r="M6024">
        <v>47</v>
      </c>
      <c r="N6024">
        <v>2</v>
      </c>
      <c r="O6024">
        <v>0.08</v>
      </c>
      <c r="P6024">
        <v>1503.48</v>
      </c>
      <c r="Q6024">
        <v>2733.6</v>
      </c>
      <c r="R6024">
        <f>Table1[[#This Row],[OrderQuantity]]*Table1[[#This Row],[UnitPrice]]</f>
        <v>5467.2</v>
      </c>
      <c r="S6024">
        <f>Table1[[#This Row],[OrderQuantity]]*Table1[[#This Row],[UnitCost]]</f>
        <v>3006.96</v>
      </c>
      <c r="T6024">
        <f>Table1[[#This Row],[OrderQuantity]]*Table1[[#This Row],[UnitPrice]]*(1-Table1[[#This Row],[DiscountApplied]]) - (Table1[[#This Row],[OrderQuantity]]*Table1[[#This Row],[UnitCost]])</f>
        <v>2022.8639999999996</v>
      </c>
      <c r="U6024">
        <f>DATEDIF(Table1[[#This Row],[ShipDate]],Table1[[#This Row],[DeliveryDate]],"d")</f>
        <v>1</v>
      </c>
      <c r="V6024" t="str">
        <f t="shared" si="189"/>
        <v>On Time</v>
      </c>
    </row>
    <row r="6025" spans="2:22" x14ac:dyDescent="0.3">
      <c r="B6025" t="str">
        <f t="shared" si="188"/>
        <v>SO-006124</v>
      </c>
      <c r="C6025" t="s">
        <v>16</v>
      </c>
      <c r="D6025" t="s">
        <v>25</v>
      </c>
      <c r="E6025" s="1">
        <v>43900</v>
      </c>
      <c r="F6025" s="1">
        <v>43967</v>
      </c>
      <c r="G6025" s="1">
        <v>43983</v>
      </c>
      <c r="H6025" s="1">
        <v>43987</v>
      </c>
      <c r="I6025" t="s">
        <v>18</v>
      </c>
      <c r="J6025">
        <v>5</v>
      </c>
      <c r="K6025">
        <v>23</v>
      </c>
      <c r="L6025">
        <v>359</v>
      </c>
      <c r="M6025">
        <v>5</v>
      </c>
      <c r="N6025">
        <v>1</v>
      </c>
      <c r="O6025">
        <v>0.08</v>
      </c>
      <c r="P6025">
        <v>868.05</v>
      </c>
      <c r="Q6025">
        <v>1098.8</v>
      </c>
      <c r="R6025">
        <f>Table1[[#This Row],[OrderQuantity]]*Table1[[#This Row],[UnitPrice]]</f>
        <v>1098.8</v>
      </c>
      <c r="S6025">
        <f>Table1[[#This Row],[OrderQuantity]]*Table1[[#This Row],[UnitCost]]</f>
        <v>868.05</v>
      </c>
      <c r="T6025">
        <f>Table1[[#This Row],[OrderQuantity]]*Table1[[#This Row],[UnitPrice]]*(1-Table1[[#This Row],[DiscountApplied]]) - (Table1[[#This Row],[OrderQuantity]]*Table1[[#This Row],[UnitCost]])</f>
        <v>142.846</v>
      </c>
      <c r="U6025">
        <f>DATEDIF(Table1[[#This Row],[ShipDate]],Table1[[#This Row],[DeliveryDate]],"d")</f>
        <v>4</v>
      </c>
      <c r="V6025" t="str">
        <f t="shared" si="189"/>
        <v>On Time</v>
      </c>
    </row>
    <row r="6026" spans="2:22" x14ac:dyDescent="0.3">
      <c r="B6026" t="str">
        <f t="shared" si="188"/>
        <v>SO-006125</v>
      </c>
      <c r="C6026" t="s">
        <v>16</v>
      </c>
      <c r="D6026" t="s">
        <v>17</v>
      </c>
      <c r="E6026" s="1">
        <v>43800</v>
      </c>
      <c r="F6026" s="1">
        <v>43967</v>
      </c>
      <c r="G6026" s="1">
        <v>43984</v>
      </c>
      <c r="H6026" s="1">
        <v>43994</v>
      </c>
      <c r="I6026" t="s">
        <v>18</v>
      </c>
      <c r="J6026">
        <v>3</v>
      </c>
      <c r="K6026">
        <v>33</v>
      </c>
      <c r="L6026">
        <v>219</v>
      </c>
      <c r="M6026">
        <v>9</v>
      </c>
      <c r="N6026">
        <v>1</v>
      </c>
      <c r="O6026">
        <v>0.15</v>
      </c>
      <c r="P6026">
        <v>726.28</v>
      </c>
      <c r="Q6026">
        <v>1815.7</v>
      </c>
      <c r="R6026">
        <f>Table1[[#This Row],[OrderQuantity]]*Table1[[#This Row],[UnitPrice]]</f>
        <v>1815.7</v>
      </c>
      <c r="S6026">
        <f>Table1[[#This Row],[OrderQuantity]]*Table1[[#This Row],[UnitCost]]</f>
        <v>726.28</v>
      </c>
      <c r="T6026">
        <f>Table1[[#This Row],[OrderQuantity]]*Table1[[#This Row],[UnitPrice]]*(1-Table1[[#This Row],[DiscountApplied]]) - (Table1[[#This Row],[OrderQuantity]]*Table1[[#This Row],[UnitCost]])</f>
        <v>817.06500000000005</v>
      </c>
      <c r="U6026">
        <f>DATEDIF(Table1[[#This Row],[ShipDate]],Table1[[#This Row],[DeliveryDate]],"d")</f>
        <v>10</v>
      </c>
      <c r="V6026" t="str">
        <f t="shared" si="189"/>
        <v>Late</v>
      </c>
    </row>
    <row r="6027" spans="2:22" x14ac:dyDescent="0.3">
      <c r="B6027" t="str">
        <f t="shared" si="188"/>
        <v>SO-006126</v>
      </c>
      <c r="C6027" t="s">
        <v>16</v>
      </c>
      <c r="D6027" t="s">
        <v>24</v>
      </c>
      <c r="E6027" s="1">
        <v>43800</v>
      </c>
      <c r="F6027" s="1">
        <v>43967</v>
      </c>
      <c r="G6027" s="1">
        <v>43989</v>
      </c>
      <c r="H6027" s="1">
        <v>43996</v>
      </c>
      <c r="I6027" t="s">
        <v>18</v>
      </c>
      <c r="J6027">
        <v>5</v>
      </c>
      <c r="K6027">
        <v>4</v>
      </c>
      <c r="L6027">
        <v>28</v>
      </c>
      <c r="M6027">
        <v>45</v>
      </c>
      <c r="N6027">
        <v>7</v>
      </c>
      <c r="O6027">
        <v>0.1</v>
      </c>
      <c r="P6027">
        <v>709.87</v>
      </c>
      <c r="Q6027">
        <v>1092.0999999999999</v>
      </c>
      <c r="R6027">
        <f>Table1[[#This Row],[OrderQuantity]]*Table1[[#This Row],[UnitPrice]]</f>
        <v>7644.6999999999989</v>
      </c>
      <c r="S6027">
        <f>Table1[[#This Row],[OrderQuantity]]*Table1[[#This Row],[UnitCost]]</f>
        <v>4969.09</v>
      </c>
      <c r="T6027">
        <f>Table1[[#This Row],[OrderQuantity]]*Table1[[#This Row],[UnitPrice]]*(1-Table1[[#This Row],[DiscountApplied]]) - (Table1[[#This Row],[OrderQuantity]]*Table1[[#This Row],[UnitCost]])</f>
        <v>1911.1399999999994</v>
      </c>
      <c r="U6027">
        <f>DATEDIF(Table1[[#This Row],[ShipDate]],Table1[[#This Row],[DeliveryDate]],"d")</f>
        <v>7</v>
      </c>
      <c r="V6027" t="str">
        <f t="shared" si="189"/>
        <v>On Time</v>
      </c>
    </row>
    <row r="6028" spans="2:22" x14ac:dyDescent="0.3">
      <c r="B6028" t="str">
        <f t="shared" si="188"/>
        <v>SO-006127</v>
      </c>
      <c r="C6028" t="s">
        <v>16</v>
      </c>
      <c r="D6028" t="s">
        <v>23</v>
      </c>
      <c r="E6028" s="1">
        <v>43800</v>
      </c>
      <c r="F6028" s="1">
        <v>43967</v>
      </c>
      <c r="G6028" s="1">
        <v>43989</v>
      </c>
      <c r="H6028" s="1">
        <v>43995</v>
      </c>
      <c r="I6028" t="s">
        <v>18</v>
      </c>
      <c r="J6028">
        <v>8</v>
      </c>
      <c r="K6028">
        <v>24</v>
      </c>
      <c r="L6028">
        <v>301</v>
      </c>
      <c r="M6028">
        <v>3</v>
      </c>
      <c r="N6028">
        <v>4</v>
      </c>
      <c r="O6028">
        <v>0.2</v>
      </c>
      <c r="P6028">
        <v>611.44000000000005</v>
      </c>
      <c r="Q6028">
        <v>1132.3</v>
      </c>
      <c r="R6028">
        <f>Table1[[#This Row],[OrderQuantity]]*Table1[[#This Row],[UnitPrice]]</f>
        <v>4529.2</v>
      </c>
      <c r="S6028">
        <f>Table1[[#This Row],[OrderQuantity]]*Table1[[#This Row],[UnitCost]]</f>
        <v>2445.7600000000002</v>
      </c>
      <c r="T6028">
        <f>Table1[[#This Row],[OrderQuantity]]*Table1[[#This Row],[UnitPrice]]*(1-Table1[[#This Row],[DiscountApplied]]) - (Table1[[#This Row],[OrderQuantity]]*Table1[[#This Row],[UnitCost]])</f>
        <v>1177.5999999999999</v>
      </c>
      <c r="U6028">
        <f>DATEDIF(Table1[[#This Row],[ShipDate]],Table1[[#This Row],[DeliveryDate]],"d")</f>
        <v>6</v>
      </c>
      <c r="V6028" t="str">
        <f t="shared" si="189"/>
        <v>On Time</v>
      </c>
    </row>
    <row r="6029" spans="2:22" x14ac:dyDescent="0.3">
      <c r="B6029" t="str">
        <f t="shared" si="188"/>
        <v>SO-006128</v>
      </c>
      <c r="C6029" t="s">
        <v>16</v>
      </c>
      <c r="D6029" t="s">
        <v>20</v>
      </c>
      <c r="E6029" s="1">
        <v>43800</v>
      </c>
      <c r="F6029" s="1">
        <v>43967</v>
      </c>
      <c r="G6029" s="1">
        <v>43993</v>
      </c>
      <c r="H6029" s="1">
        <v>44000</v>
      </c>
      <c r="I6029" t="s">
        <v>18</v>
      </c>
      <c r="J6029">
        <v>2</v>
      </c>
      <c r="K6029">
        <v>17</v>
      </c>
      <c r="L6029">
        <v>182</v>
      </c>
      <c r="M6029">
        <v>10</v>
      </c>
      <c r="N6029">
        <v>7</v>
      </c>
      <c r="O6029">
        <v>0.05</v>
      </c>
      <c r="P6029">
        <v>1689.47</v>
      </c>
      <c r="Q6029">
        <v>2639.8</v>
      </c>
      <c r="R6029">
        <f>Table1[[#This Row],[OrderQuantity]]*Table1[[#This Row],[UnitPrice]]</f>
        <v>18478.600000000002</v>
      </c>
      <c r="S6029">
        <f>Table1[[#This Row],[OrderQuantity]]*Table1[[#This Row],[UnitCost]]</f>
        <v>11826.29</v>
      </c>
      <c r="T6029">
        <f>Table1[[#This Row],[OrderQuantity]]*Table1[[#This Row],[UnitPrice]]*(1-Table1[[#This Row],[DiscountApplied]]) - (Table1[[#This Row],[OrderQuantity]]*Table1[[#This Row],[UnitCost]])</f>
        <v>5728.380000000001</v>
      </c>
      <c r="U6029">
        <f>DATEDIF(Table1[[#This Row],[ShipDate]],Table1[[#This Row],[DeliveryDate]],"d")</f>
        <v>7</v>
      </c>
      <c r="V6029" t="str">
        <f t="shared" si="189"/>
        <v>On Time</v>
      </c>
    </row>
    <row r="6030" spans="2:22" x14ac:dyDescent="0.3">
      <c r="B6030" t="str">
        <f t="shared" si="188"/>
        <v>SO-006129</v>
      </c>
      <c r="C6030" t="s">
        <v>19</v>
      </c>
      <c r="D6030" t="s">
        <v>20</v>
      </c>
      <c r="E6030" s="1">
        <v>43900</v>
      </c>
      <c r="F6030" s="1">
        <v>43967</v>
      </c>
      <c r="G6030" s="1">
        <v>43980</v>
      </c>
      <c r="H6030" s="1">
        <v>43981</v>
      </c>
      <c r="I6030" t="s">
        <v>18</v>
      </c>
      <c r="J6030">
        <v>18</v>
      </c>
      <c r="K6030">
        <v>36</v>
      </c>
      <c r="L6030">
        <v>158</v>
      </c>
      <c r="M6030">
        <v>8</v>
      </c>
      <c r="N6030">
        <v>8</v>
      </c>
      <c r="O6030">
        <v>0.08</v>
      </c>
      <c r="P6030">
        <v>2199.9499999999998</v>
      </c>
      <c r="Q6030">
        <v>3999.9</v>
      </c>
      <c r="R6030">
        <f>Table1[[#This Row],[OrderQuantity]]*Table1[[#This Row],[UnitPrice]]</f>
        <v>31999.200000000001</v>
      </c>
      <c r="S6030">
        <f>Table1[[#This Row],[OrderQuantity]]*Table1[[#This Row],[UnitCost]]</f>
        <v>17599.599999999999</v>
      </c>
      <c r="T6030">
        <f>Table1[[#This Row],[OrderQuantity]]*Table1[[#This Row],[UnitPrice]]*(1-Table1[[#This Row],[DiscountApplied]]) - (Table1[[#This Row],[OrderQuantity]]*Table1[[#This Row],[UnitCost]])</f>
        <v>11839.664000000004</v>
      </c>
      <c r="U6030">
        <f>DATEDIF(Table1[[#This Row],[ShipDate]],Table1[[#This Row],[DeliveryDate]],"d")</f>
        <v>1</v>
      </c>
      <c r="V6030" t="str">
        <f t="shared" si="189"/>
        <v>On Time</v>
      </c>
    </row>
    <row r="6031" spans="2:22" x14ac:dyDescent="0.3">
      <c r="B6031" t="str">
        <f t="shared" si="188"/>
        <v>SO-006130</v>
      </c>
      <c r="C6031" t="s">
        <v>21</v>
      </c>
      <c r="D6031" t="s">
        <v>17</v>
      </c>
      <c r="E6031" s="1">
        <v>43900</v>
      </c>
      <c r="F6031" s="1">
        <v>43967</v>
      </c>
      <c r="G6031" s="1">
        <v>43995</v>
      </c>
      <c r="H6031" s="1">
        <v>43996</v>
      </c>
      <c r="I6031" t="s">
        <v>18</v>
      </c>
      <c r="J6031">
        <v>23</v>
      </c>
      <c r="K6031">
        <v>6</v>
      </c>
      <c r="L6031">
        <v>249</v>
      </c>
      <c r="M6031">
        <v>14</v>
      </c>
      <c r="N6031">
        <v>3</v>
      </c>
      <c r="O6031">
        <v>0.3</v>
      </c>
      <c r="P6031">
        <v>2808.98</v>
      </c>
      <c r="Q6031">
        <v>3745.3</v>
      </c>
      <c r="R6031">
        <f>Table1[[#This Row],[OrderQuantity]]*Table1[[#This Row],[UnitPrice]]</f>
        <v>11235.900000000001</v>
      </c>
      <c r="S6031">
        <f>Table1[[#This Row],[OrderQuantity]]*Table1[[#This Row],[UnitCost]]</f>
        <v>8426.94</v>
      </c>
      <c r="T6031">
        <f>Table1[[#This Row],[OrderQuantity]]*Table1[[#This Row],[UnitPrice]]*(1-Table1[[#This Row],[DiscountApplied]]) - (Table1[[#This Row],[OrderQuantity]]*Table1[[#This Row],[UnitCost]])</f>
        <v>-561.8100000000004</v>
      </c>
      <c r="U6031">
        <f>DATEDIF(Table1[[#This Row],[ShipDate]],Table1[[#This Row],[DeliveryDate]],"d")</f>
        <v>1</v>
      </c>
      <c r="V6031" t="str">
        <f t="shared" si="189"/>
        <v>On Time</v>
      </c>
    </row>
    <row r="6032" spans="2:22" x14ac:dyDescent="0.3">
      <c r="B6032" t="str">
        <f t="shared" si="188"/>
        <v>SO-006131</v>
      </c>
      <c r="C6032" t="s">
        <v>19</v>
      </c>
      <c r="D6032" t="s">
        <v>25</v>
      </c>
      <c r="E6032" s="1">
        <v>43800</v>
      </c>
      <c r="F6032" s="1">
        <v>43967</v>
      </c>
      <c r="G6032" s="1">
        <v>43989</v>
      </c>
      <c r="H6032" s="1">
        <v>43998</v>
      </c>
      <c r="I6032" t="s">
        <v>18</v>
      </c>
      <c r="J6032">
        <v>14</v>
      </c>
      <c r="K6032">
        <v>48</v>
      </c>
      <c r="L6032">
        <v>350</v>
      </c>
      <c r="M6032">
        <v>21</v>
      </c>
      <c r="N6032">
        <v>7</v>
      </c>
      <c r="O6032">
        <v>0.1</v>
      </c>
      <c r="P6032">
        <v>3167.76</v>
      </c>
      <c r="Q6032">
        <v>5279.6</v>
      </c>
      <c r="R6032">
        <f>Table1[[#This Row],[OrderQuantity]]*Table1[[#This Row],[UnitPrice]]</f>
        <v>36957.200000000004</v>
      </c>
      <c r="S6032">
        <f>Table1[[#This Row],[OrderQuantity]]*Table1[[#This Row],[UnitCost]]</f>
        <v>22174.32</v>
      </c>
      <c r="T6032">
        <f>Table1[[#This Row],[OrderQuantity]]*Table1[[#This Row],[UnitPrice]]*(1-Table1[[#This Row],[DiscountApplied]]) - (Table1[[#This Row],[OrderQuantity]]*Table1[[#This Row],[UnitCost]])</f>
        <v>11087.160000000003</v>
      </c>
      <c r="U6032">
        <f>DATEDIF(Table1[[#This Row],[ShipDate]],Table1[[#This Row],[DeliveryDate]],"d")</f>
        <v>9</v>
      </c>
      <c r="V6032" t="str">
        <f t="shared" si="189"/>
        <v>Late</v>
      </c>
    </row>
    <row r="6033" spans="2:22" x14ac:dyDescent="0.3">
      <c r="B6033" t="str">
        <f t="shared" si="188"/>
        <v>SO-006132</v>
      </c>
      <c r="C6033" t="s">
        <v>16</v>
      </c>
      <c r="D6033" t="s">
        <v>20</v>
      </c>
      <c r="E6033" s="1">
        <v>43900</v>
      </c>
      <c r="F6033" s="1">
        <v>43967</v>
      </c>
      <c r="G6033" s="1">
        <v>43982</v>
      </c>
      <c r="H6033" s="1">
        <v>43991</v>
      </c>
      <c r="I6033" t="s">
        <v>18</v>
      </c>
      <c r="J6033">
        <v>1</v>
      </c>
      <c r="K6033">
        <v>10</v>
      </c>
      <c r="L6033">
        <v>183</v>
      </c>
      <c r="M6033">
        <v>4</v>
      </c>
      <c r="N6033">
        <v>5</v>
      </c>
      <c r="O6033">
        <v>0.15</v>
      </c>
      <c r="P6033">
        <v>462.3</v>
      </c>
      <c r="Q6033">
        <v>1005</v>
      </c>
      <c r="R6033">
        <f>Table1[[#This Row],[OrderQuantity]]*Table1[[#This Row],[UnitPrice]]</f>
        <v>5025</v>
      </c>
      <c r="S6033">
        <f>Table1[[#This Row],[OrderQuantity]]*Table1[[#This Row],[UnitCost]]</f>
        <v>2311.5</v>
      </c>
      <c r="T6033">
        <f>Table1[[#This Row],[OrderQuantity]]*Table1[[#This Row],[UnitPrice]]*(1-Table1[[#This Row],[DiscountApplied]]) - (Table1[[#This Row],[OrderQuantity]]*Table1[[#This Row],[UnitCost]])</f>
        <v>1959.75</v>
      </c>
      <c r="U6033">
        <f>DATEDIF(Table1[[#This Row],[ShipDate]],Table1[[#This Row],[DeliveryDate]],"d")</f>
        <v>9</v>
      </c>
      <c r="V6033" t="str">
        <f t="shared" si="189"/>
        <v>Late</v>
      </c>
    </row>
    <row r="6034" spans="2:22" x14ac:dyDescent="0.3">
      <c r="B6034" t="str">
        <f t="shared" si="188"/>
        <v>SO-006133</v>
      </c>
      <c r="C6034" t="s">
        <v>16</v>
      </c>
      <c r="D6034" t="s">
        <v>20</v>
      </c>
      <c r="E6034" s="1">
        <v>43900</v>
      </c>
      <c r="F6034" s="1">
        <v>43968</v>
      </c>
      <c r="G6034" s="1">
        <v>43979</v>
      </c>
      <c r="H6034" s="1">
        <v>43985</v>
      </c>
      <c r="I6034" t="s">
        <v>18</v>
      </c>
      <c r="J6034">
        <v>8</v>
      </c>
      <c r="K6034">
        <v>17</v>
      </c>
      <c r="L6034">
        <v>164</v>
      </c>
      <c r="M6034">
        <v>37</v>
      </c>
      <c r="N6034">
        <v>4</v>
      </c>
      <c r="O6034">
        <v>0.05</v>
      </c>
      <c r="P6034">
        <v>3142.23</v>
      </c>
      <c r="Q6034">
        <v>3879.3</v>
      </c>
      <c r="R6034">
        <f>Table1[[#This Row],[OrderQuantity]]*Table1[[#This Row],[UnitPrice]]</f>
        <v>15517.2</v>
      </c>
      <c r="S6034">
        <f>Table1[[#This Row],[OrderQuantity]]*Table1[[#This Row],[UnitCost]]</f>
        <v>12568.92</v>
      </c>
      <c r="T6034">
        <f>Table1[[#This Row],[OrderQuantity]]*Table1[[#This Row],[UnitPrice]]*(1-Table1[[#This Row],[DiscountApplied]]) - (Table1[[#This Row],[OrderQuantity]]*Table1[[#This Row],[UnitCost]])</f>
        <v>2172.42</v>
      </c>
      <c r="U6034">
        <f>DATEDIF(Table1[[#This Row],[ShipDate]],Table1[[#This Row],[DeliveryDate]],"d")</f>
        <v>6</v>
      </c>
      <c r="V6034" t="str">
        <f t="shared" si="189"/>
        <v>On Time</v>
      </c>
    </row>
    <row r="6035" spans="2:22" x14ac:dyDescent="0.3">
      <c r="B6035" t="str">
        <f t="shared" si="188"/>
        <v>SO-006134</v>
      </c>
      <c r="C6035" t="s">
        <v>21</v>
      </c>
      <c r="D6035" t="s">
        <v>23</v>
      </c>
      <c r="E6035" s="1">
        <v>43800</v>
      </c>
      <c r="F6035" s="1">
        <v>43968</v>
      </c>
      <c r="G6035" s="1">
        <v>43983</v>
      </c>
      <c r="H6035" s="1">
        <v>43993</v>
      </c>
      <c r="I6035" t="s">
        <v>18</v>
      </c>
      <c r="J6035">
        <v>23</v>
      </c>
      <c r="K6035">
        <v>40</v>
      </c>
      <c r="L6035">
        <v>291</v>
      </c>
      <c r="M6035">
        <v>5</v>
      </c>
      <c r="N6035">
        <v>6</v>
      </c>
      <c r="O6035">
        <v>0.1</v>
      </c>
      <c r="P6035">
        <v>1707.7</v>
      </c>
      <c r="Q6035">
        <v>3557.7</v>
      </c>
      <c r="R6035">
        <f>Table1[[#This Row],[OrderQuantity]]*Table1[[#This Row],[UnitPrice]]</f>
        <v>21346.199999999997</v>
      </c>
      <c r="S6035">
        <f>Table1[[#This Row],[OrderQuantity]]*Table1[[#This Row],[UnitCost]]</f>
        <v>10246.200000000001</v>
      </c>
      <c r="T6035">
        <f>Table1[[#This Row],[OrderQuantity]]*Table1[[#This Row],[UnitPrice]]*(1-Table1[[#This Row],[DiscountApplied]]) - (Table1[[#This Row],[OrderQuantity]]*Table1[[#This Row],[UnitCost]])</f>
        <v>8965.3799999999974</v>
      </c>
      <c r="U6035">
        <f>DATEDIF(Table1[[#This Row],[ShipDate]],Table1[[#This Row],[DeliveryDate]],"d")</f>
        <v>10</v>
      </c>
      <c r="V6035" t="str">
        <f t="shared" si="189"/>
        <v>Late</v>
      </c>
    </row>
    <row r="6036" spans="2:22" x14ac:dyDescent="0.3">
      <c r="B6036" t="str">
        <f t="shared" si="188"/>
        <v>SO-006135</v>
      </c>
      <c r="C6036" t="s">
        <v>16</v>
      </c>
      <c r="D6036" t="s">
        <v>20</v>
      </c>
      <c r="E6036" s="1">
        <v>43900</v>
      </c>
      <c r="F6036" s="1">
        <v>43968</v>
      </c>
      <c r="G6036" s="1">
        <v>43978</v>
      </c>
      <c r="H6036" s="1">
        <v>43982</v>
      </c>
      <c r="I6036" t="s">
        <v>18</v>
      </c>
      <c r="J6036">
        <v>7</v>
      </c>
      <c r="K6036">
        <v>25</v>
      </c>
      <c r="L6036">
        <v>132</v>
      </c>
      <c r="M6036">
        <v>17</v>
      </c>
      <c r="N6036">
        <v>7</v>
      </c>
      <c r="O6036">
        <v>0.05</v>
      </c>
      <c r="P6036">
        <v>4829.3599999999997</v>
      </c>
      <c r="Q6036">
        <v>5681.6</v>
      </c>
      <c r="R6036">
        <f>Table1[[#This Row],[OrderQuantity]]*Table1[[#This Row],[UnitPrice]]</f>
        <v>39771.200000000004</v>
      </c>
      <c r="S6036">
        <f>Table1[[#This Row],[OrderQuantity]]*Table1[[#This Row],[UnitCost]]</f>
        <v>33805.519999999997</v>
      </c>
      <c r="T6036">
        <f>Table1[[#This Row],[OrderQuantity]]*Table1[[#This Row],[UnitPrice]]*(1-Table1[[#This Row],[DiscountApplied]]) - (Table1[[#This Row],[OrderQuantity]]*Table1[[#This Row],[UnitCost]])</f>
        <v>3977.1200000000026</v>
      </c>
      <c r="U6036">
        <f>DATEDIF(Table1[[#This Row],[ShipDate]],Table1[[#This Row],[DeliveryDate]],"d")</f>
        <v>4</v>
      </c>
      <c r="V6036" t="str">
        <f t="shared" si="189"/>
        <v>On Time</v>
      </c>
    </row>
    <row r="6037" spans="2:22" x14ac:dyDescent="0.3">
      <c r="B6037" t="str">
        <f t="shared" si="188"/>
        <v>SO-006136</v>
      </c>
      <c r="C6037" t="s">
        <v>16</v>
      </c>
      <c r="D6037" t="s">
        <v>20</v>
      </c>
      <c r="E6037" s="1">
        <v>43900</v>
      </c>
      <c r="F6037" s="1">
        <v>43968</v>
      </c>
      <c r="G6037" s="1">
        <v>43976</v>
      </c>
      <c r="H6037" s="1">
        <v>43979</v>
      </c>
      <c r="I6037" t="s">
        <v>18</v>
      </c>
      <c r="J6037">
        <v>2</v>
      </c>
      <c r="K6037">
        <v>4</v>
      </c>
      <c r="L6037">
        <v>107</v>
      </c>
      <c r="M6037">
        <v>31</v>
      </c>
      <c r="N6037">
        <v>4</v>
      </c>
      <c r="O6037">
        <v>0.05</v>
      </c>
      <c r="P6037">
        <v>2087.59</v>
      </c>
      <c r="Q6037">
        <v>3865.9</v>
      </c>
      <c r="R6037">
        <f>Table1[[#This Row],[OrderQuantity]]*Table1[[#This Row],[UnitPrice]]</f>
        <v>15463.6</v>
      </c>
      <c r="S6037">
        <f>Table1[[#This Row],[OrderQuantity]]*Table1[[#This Row],[UnitCost]]</f>
        <v>8350.36</v>
      </c>
      <c r="T6037">
        <f>Table1[[#This Row],[OrderQuantity]]*Table1[[#This Row],[UnitPrice]]*(1-Table1[[#This Row],[DiscountApplied]]) - (Table1[[#This Row],[OrderQuantity]]*Table1[[#This Row],[UnitCost]])</f>
        <v>6340.0599999999995</v>
      </c>
      <c r="U6037">
        <f>DATEDIF(Table1[[#This Row],[ShipDate]],Table1[[#This Row],[DeliveryDate]],"d")</f>
        <v>3</v>
      </c>
      <c r="V6037" t="str">
        <f t="shared" si="189"/>
        <v>On Time</v>
      </c>
    </row>
    <row r="6038" spans="2:22" x14ac:dyDescent="0.3">
      <c r="B6038" t="str">
        <f t="shared" si="188"/>
        <v>SO-006137</v>
      </c>
      <c r="C6038" t="s">
        <v>19</v>
      </c>
      <c r="D6038" t="s">
        <v>20</v>
      </c>
      <c r="E6038" s="1">
        <v>43900</v>
      </c>
      <c r="F6038" s="1">
        <v>43968</v>
      </c>
      <c r="G6038" s="1">
        <v>43982</v>
      </c>
      <c r="H6038" s="1">
        <v>43990</v>
      </c>
      <c r="I6038" t="s">
        <v>18</v>
      </c>
      <c r="J6038">
        <v>16</v>
      </c>
      <c r="K6038">
        <v>29</v>
      </c>
      <c r="L6038">
        <v>111</v>
      </c>
      <c r="M6038">
        <v>21</v>
      </c>
      <c r="N6038">
        <v>7</v>
      </c>
      <c r="O6038">
        <v>0.05</v>
      </c>
      <c r="P6038">
        <v>1093.31</v>
      </c>
      <c r="Q6038">
        <v>2666.6</v>
      </c>
      <c r="R6038">
        <f>Table1[[#This Row],[OrderQuantity]]*Table1[[#This Row],[UnitPrice]]</f>
        <v>18666.2</v>
      </c>
      <c r="S6038">
        <f>Table1[[#This Row],[OrderQuantity]]*Table1[[#This Row],[UnitCost]]</f>
        <v>7653.17</v>
      </c>
      <c r="T6038">
        <f>Table1[[#This Row],[OrderQuantity]]*Table1[[#This Row],[UnitPrice]]*(1-Table1[[#This Row],[DiscountApplied]]) - (Table1[[#This Row],[OrderQuantity]]*Table1[[#This Row],[UnitCost]])</f>
        <v>10079.719999999999</v>
      </c>
      <c r="U6038">
        <f>DATEDIF(Table1[[#This Row],[ShipDate]],Table1[[#This Row],[DeliveryDate]],"d")</f>
        <v>8</v>
      </c>
      <c r="V6038" t="str">
        <f t="shared" si="189"/>
        <v>Late</v>
      </c>
    </row>
    <row r="6039" spans="2:22" x14ac:dyDescent="0.3">
      <c r="B6039" t="str">
        <f t="shared" si="188"/>
        <v>SO-006138</v>
      </c>
      <c r="C6039" t="s">
        <v>21</v>
      </c>
      <c r="D6039" t="s">
        <v>23</v>
      </c>
      <c r="E6039" s="1">
        <v>43900</v>
      </c>
      <c r="F6039" s="1">
        <v>43968</v>
      </c>
      <c r="G6039" s="1">
        <v>43976</v>
      </c>
      <c r="H6039" s="1">
        <v>43978</v>
      </c>
      <c r="I6039" t="s">
        <v>18</v>
      </c>
      <c r="J6039">
        <v>25</v>
      </c>
      <c r="K6039">
        <v>41</v>
      </c>
      <c r="L6039">
        <v>284</v>
      </c>
      <c r="M6039">
        <v>9</v>
      </c>
      <c r="N6039">
        <v>3</v>
      </c>
      <c r="O6039">
        <v>0.2</v>
      </c>
      <c r="P6039">
        <v>2420.11</v>
      </c>
      <c r="Q6039">
        <v>5902.7</v>
      </c>
      <c r="R6039">
        <f>Table1[[#This Row],[OrderQuantity]]*Table1[[#This Row],[UnitPrice]]</f>
        <v>17708.099999999999</v>
      </c>
      <c r="S6039">
        <f>Table1[[#This Row],[OrderQuantity]]*Table1[[#This Row],[UnitCost]]</f>
        <v>7260.33</v>
      </c>
      <c r="T6039">
        <f>Table1[[#This Row],[OrderQuantity]]*Table1[[#This Row],[UnitPrice]]*(1-Table1[[#This Row],[DiscountApplied]]) - (Table1[[#This Row],[OrderQuantity]]*Table1[[#This Row],[UnitCost]])</f>
        <v>6906.15</v>
      </c>
      <c r="U6039">
        <f>DATEDIF(Table1[[#This Row],[ShipDate]],Table1[[#This Row],[DeliveryDate]],"d")</f>
        <v>2</v>
      </c>
      <c r="V6039" t="str">
        <f t="shared" si="189"/>
        <v>On Time</v>
      </c>
    </row>
    <row r="6040" spans="2:22" x14ac:dyDescent="0.3">
      <c r="B6040" t="str">
        <f t="shared" si="188"/>
        <v>SO-006139</v>
      </c>
      <c r="C6040" t="s">
        <v>19</v>
      </c>
      <c r="D6040" t="s">
        <v>24</v>
      </c>
      <c r="E6040" s="1">
        <v>43900</v>
      </c>
      <c r="F6040" s="1">
        <v>43968</v>
      </c>
      <c r="G6040" s="1">
        <v>43971</v>
      </c>
      <c r="H6040" s="1">
        <v>43972</v>
      </c>
      <c r="I6040" t="s">
        <v>18</v>
      </c>
      <c r="J6040">
        <v>13</v>
      </c>
      <c r="K6040">
        <v>29</v>
      </c>
      <c r="L6040">
        <v>11</v>
      </c>
      <c r="M6040">
        <v>6</v>
      </c>
      <c r="N6040">
        <v>3</v>
      </c>
      <c r="O6040">
        <v>0.1</v>
      </c>
      <c r="P6040">
        <v>1701</v>
      </c>
      <c r="Q6040">
        <v>3865.9</v>
      </c>
      <c r="R6040">
        <f>Table1[[#This Row],[OrderQuantity]]*Table1[[#This Row],[UnitPrice]]</f>
        <v>11597.7</v>
      </c>
      <c r="S6040">
        <f>Table1[[#This Row],[OrderQuantity]]*Table1[[#This Row],[UnitCost]]</f>
        <v>5103</v>
      </c>
      <c r="T6040">
        <f>Table1[[#This Row],[OrderQuantity]]*Table1[[#This Row],[UnitPrice]]*(1-Table1[[#This Row],[DiscountApplied]]) - (Table1[[#This Row],[OrderQuantity]]*Table1[[#This Row],[UnitCost]])</f>
        <v>5334.93</v>
      </c>
      <c r="U6040">
        <f>DATEDIF(Table1[[#This Row],[ShipDate]],Table1[[#This Row],[DeliveryDate]],"d")</f>
        <v>1</v>
      </c>
      <c r="V6040" t="str">
        <f t="shared" si="189"/>
        <v>On Time</v>
      </c>
    </row>
    <row r="6041" spans="2:22" x14ac:dyDescent="0.3">
      <c r="B6041" t="str">
        <f t="shared" si="188"/>
        <v>SO-006140</v>
      </c>
      <c r="C6041" t="s">
        <v>19</v>
      </c>
      <c r="D6041" t="s">
        <v>17</v>
      </c>
      <c r="E6041" s="1">
        <v>43800</v>
      </c>
      <c r="F6041" s="1">
        <v>43968</v>
      </c>
      <c r="G6041" s="1">
        <v>43991</v>
      </c>
      <c r="H6041" s="1">
        <v>43996</v>
      </c>
      <c r="I6041" t="s">
        <v>18</v>
      </c>
      <c r="J6041">
        <v>13</v>
      </c>
      <c r="K6041">
        <v>38</v>
      </c>
      <c r="L6041">
        <v>253</v>
      </c>
      <c r="M6041">
        <v>22</v>
      </c>
      <c r="N6041">
        <v>2</v>
      </c>
      <c r="O6041">
        <v>0.08</v>
      </c>
      <c r="P6041">
        <v>1253.17</v>
      </c>
      <c r="Q6041">
        <v>2237.8000000000002</v>
      </c>
      <c r="R6041">
        <f>Table1[[#This Row],[OrderQuantity]]*Table1[[#This Row],[UnitPrice]]</f>
        <v>4475.6000000000004</v>
      </c>
      <c r="S6041">
        <f>Table1[[#This Row],[OrderQuantity]]*Table1[[#This Row],[UnitCost]]</f>
        <v>2506.34</v>
      </c>
      <c r="T6041">
        <f>Table1[[#This Row],[OrderQuantity]]*Table1[[#This Row],[UnitPrice]]*(1-Table1[[#This Row],[DiscountApplied]]) - (Table1[[#This Row],[OrderQuantity]]*Table1[[#This Row],[UnitCost]])</f>
        <v>1611.2120000000004</v>
      </c>
      <c r="U6041">
        <f>DATEDIF(Table1[[#This Row],[ShipDate]],Table1[[#This Row],[DeliveryDate]],"d")</f>
        <v>5</v>
      </c>
      <c r="V6041" t="str">
        <f t="shared" si="189"/>
        <v>On Time</v>
      </c>
    </row>
    <row r="6042" spans="2:22" x14ac:dyDescent="0.3">
      <c r="B6042" t="str">
        <f t="shared" si="188"/>
        <v>SO-006141</v>
      </c>
      <c r="C6042" t="s">
        <v>19</v>
      </c>
      <c r="D6042" t="s">
        <v>24</v>
      </c>
      <c r="E6042" s="1">
        <v>43800</v>
      </c>
      <c r="F6042" s="1">
        <v>43968</v>
      </c>
      <c r="G6042" s="1">
        <v>43993</v>
      </c>
      <c r="H6042" s="1">
        <v>43996</v>
      </c>
      <c r="I6042" t="s">
        <v>18</v>
      </c>
      <c r="J6042">
        <v>17</v>
      </c>
      <c r="K6042">
        <v>3</v>
      </c>
      <c r="L6042">
        <v>41</v>
      </c>
      <c r="M6042">
        <v>44</v>
      </c>
      <c r="N6042">
        <v>8</v>
      </c>
      <c r="O6042">
        <v>0.05</v>
      </c>
      <c r="P6042">
        <v>560.39</v>
      </c>
      <c r="Q6042">
        <v>1098.8</v>
      </c>
      <c r="R6042">
        <f>Table1[[#This Row],[OrderQuantity]]*Table1[[#This Row],[UnitPrice]]</f>
        <v>8790.4</v>
      </c>
      <c r="S6042">
        <f>Table1[[#This Row],[OrderQuantity]]*Table1[[#This Row],[UnitCost]]</f>
        <v>4483.12</v>
      </c>
      <c r="T6042">
        <f>Table1[[#This Row],[OrderQuantity]]*Table1[[#This Row],[UnitPrice]]*(1-Table1[[#This Row],[DiscountApplied]]) - (Table1[[#This Row],[OrderQuantity]]*Table1[[#This Row],[UnitCost]])</f>
        <v>3867.7599999999993</v>
      </c>
      <c r="U6042">
        <f>DATEDIF(Table1[[#This Row],[ShipDate]],Table1[[#This Row],[DeliveryDate]],"d")</f>
        <v>3</v>
      </c>
      <c r="V6042" t="str">
        <f t="shared" si="189"/>
        <v>On Time</v>
      </c>
    </row>
    <row r="6043" spans="2:22" x14ac:dyDescent="0.3">
      <c r="B6043" t="str">
        <f t="shared" si="188"/>
        <v>SO-006142</v>
      </c>
      <c r="C6043" t="s">
        <v>16</v>
      </c>
      <c r="D6043" t="s">
        <v>17</v>
      </c>
      <c r="E6043" s="1">
        <v>43800</v>
      </c>
      <c r="F6043" s="1">
        <v>43968</v>
      </c>
      <c r="G6043" s="1">
        <v>43981</v>
      </c>
      <c r="H6043" s="1">
        <v>43983</v>
      </c>
      <c r="I6043" t="s">
        <v>18</v>
      </c>
      <c r="J6043">
        <v>11</v>
      </c>
      <c r="K6043">
        <v>3</v>
      </c>
      <c r="L6043">
        <v>216</v>
      </c>
      <c r="M6043">
        <v>11</v>
      </c>
      <c r="N6043">
        <v>3</v>
      </c>
      <c r="O6043">
        <v>0.15</v>
      </c>
      <c r="P6043">
        <v>1215.6500000000001</v>
      </c>
      <c r="Q6043">
        <v>1688.4</v>
      </c>
      <c r="R6043">
        <f>Table1[[#This Row],[OrderQuantity]]*Table1[[#This Row],[UnitPrice]]</f>
        <v>5065.2000000000007</v>
      </c>
      <c r="S6043">
        <f>Table1[[#This Row],[OrderQuantity]]*Table1[[#This Row],[UnitCost]]</f>
        <v>3646.9500000000003</v>
      </c>
      <c r="T6043">
        <f>Table1[[#This Row],[OrderQuantity]]*Table1[[#This Row],[UnitPrice]]*(1-Table1[[#This Row],[DiscountApplied]]) - (Table1[[#This Row],[OrderQuantity]]*Table1[[#This Row],[UnitCost]])</f>
        <v>658.4699999999998</v>
      </c>
      <c r="U6043">
        <f>DATEDIF(Table1[[#This Row],[ShipDate]],Table1[[#This Row],[DeliveryDate]],"d")</f>
        <v>2</v>
      </c>
      <c r="V6043" t="str">
        <f t="shared" si="189"/>
        <v>On Time</v>
      </c>
    </row>
    <row r="6044" spans="2:22" x14ac:dyDescent="0.3">
      <c r="B6044" t="str">
        <f t="shared" si="188"/>
        <v>SO-006143</v>
      </c>
      <c r="C6044" t="s">
        <v>16</v>
      </c>
      <c r="D6044" t="s">
        <v>24</v>
      </c>
      <c r="E6044" s="1">
        <v>43900</v>
      </c>
      <c r="F6044" s="1">
        <v>43968</v>
      </c>
      <c r="G6044" s="1">
        <v>43974</v>
      </c>
      <c r="H6044" s="1">
        <v>43984</v>
      </c>
      <c r="I6044" t="s">
        <v>18</v>
      </c>
      <c r="J6044">
        <v>11</v>
      </c>
      <c r="K6044">
        <v>2</v>
      </c>
      <c r="L6044">
        <v>47</v>
      </c>
      <c r="M6044">
        <v>25</v>
      </c>
      <c r="N6044">
        <v>1</v>
      </c>
      <c r="O6044">
        <v>0.08</v>
      </c>
      <c r="P6044">
        <v>1966.32</v>
      </c>
      <c r="Q6044">
        <v>3390.2</v>
      </c>
      <c r="R6044">
        <f>Table1[[#This Row],[OrderQuantity]]*Table1[[#This Row],[UnitPrice]]</f>
        <v>3390.2</v>
      </c>
      <c r="S6044">
        <f>Table1[[#This Row],[OrderQuantity]]*Table1[[#This Row],[UnitCost]]</f>
        <v>1966.32</v>
      </c>
      <c r="T6044">
        <f>Table1[[#This Row],[OrderQuantity]]*Table1[[#This Row],[UnitPrice]]*(1-Table1[[#This Row],[DiscountApplied]]) - (Table1[[#This Row],[OrderQuantity]]*Table1[[#This Row],[UnitCost]])</f>
        <v>1152.664</v>
      </c>
      <c r="U6044">
        <f>DATEDIF(Table1[[#This Row],[ShipDate]],Table1[[#This Row],[DeliveryDate]],"d")</f>
        <v>10</v>
      </c>
      <c r="V6044" t="str">
        <f t="shared" si="189"/>
        <v>Late</v>
      </c>
    </row>
    <row r="6045" spans="2:22" x14ac:dyDescent="0.3">
      <c r="B6045" t="str">
        <f t="shared" si="188"/>
        <v>SO-006144</v>
      </c>
      <c r="C6045" t="s">
        <v>19</v>
      </c>
      <c r="D6045" t="s">
        <v>24</v>
      </c>
      <c r="E6045" s="1">
        <v>43800</v>
      </c>
      <c r="F6045" s="1">
        <v>43969</v>
      </c>
      <c r="G6045" s="1">
        <v>43985</v>
      </c>
      <c r="H6045" s="1">
        <v>43994</v>
      </c>
      <c r="I6045" t="s">
        <v>18</v>
      </c>
      <c r="J6045">
        <v>13</v>
      </c>
      <c r="K6045">
        <v>50</v>
      </c>
      <c r="L6045">
        <v>14</v>
      </c>
      <c r="M6045">
        <v>34</v>
      </c>
      <c r="N6045">
        <v>2</v>
      </c>
      <c r="O6045">
        <v>0.08</v>
      </c>
      <c r="P6045">
        <v>1735.3</v>
      </c>
      <c r="Q6045">
        <v>2345</v>
      </c>
      <c r="R6045">
        <f>Table1[[#This Row],[OrderQuantity]]*Table1[[#This Row],[UnitPrice]]</f>
        <v>4690</v>
      </c>
      <c r="S6045">
        <f>Table1[[#This Row],[OrderQuantity]]*Table1[[#This Row],[UnitCost]]</f>
        <v>3470.6</v>
      </c>
      <c r="T6045">
        <f>Table1[[#This Row],[OrderQuantity]]*Table1[[#This Row],[UnitPrice]]*(1-Table1[[#This Row],[DiscountApplied]]) - (Table1[[#This Row],[OrderQuantity]]*Table1[[#This Row],[UnitCost]])</f>
        <v>844.20000000000027</v>
      </c>
      <c r="U6045">
        <f>DATEDIF(Table1[[#This Row],[ShipDate]],Table1[[#This Row],[DeliveryDate]],"d")</f>
        <v>9</v>
      </c>
      <c r="V6045" t="str">
        <f t="shared" si="189"/>
        <v>Late</v>
      </c>
    </row>
    <row r="6046" spans="2:22" x14ac:dyDescent="0.3">
      <c r="B6046" t="str">
        <f t="shared" si="188"/>
        <v>SO-006145</v>
      </c>
      <c r="C6046" t="s">
        <v>19</v>
      </c>
      <c r="D6046" t="s">
        <v>20</v>
      </c>
      <c r="E6046" s="1">
        <v>43900</v>
      </c>
      <c r="F6046" s="1">
        <v>43969</v>
      </c>
      <c r="G6046" s="1">
        <v>43984</v>
      </c>
      <c r="H6046" s="1">
        <v>43985</v>
      </c>
      <c r="I6046" t="s">
        <v>18</v>
      </c>
      <c r="J6046">
        <v>12</v>
      </c>
      <c r="K6046">
        <v>30</v>
      </c>
      <c r="L6046">
        <v>147</v>
      </c>
      <c r="M6046">
        <v>40</v>
      </c>
      <c r="N6046">
        <v>8</v>
      </c>
      <c r="O6046">
        <v>0.05</v>
      </c>
      <c r="P6046">
        <v>401.26</v>
      </c>
      <c r="Q6046">
        <v>757.1</v>
      </c>
      <c r="R6046">
        <f>Table1[[#This Row],[OrderQuantity]]*Table1[[#This Row],[UnitPrice]]</f>
        <v>6056.8</v>
      </c>
      <c r="S6046">
        <f>Table1[[#This Row],[OrderQuantity]]*Table1[[#This Row],[UnitCost]]</f>
        <v>3210.08</v>
      </c>
      <c r="T6046">
        <f>Table1[[#This Row],[OrderQuantity]]*Table1[[#This Row],[UnitPrice]]*(1-Table1[[#This Row],[DiscountApplied]]) - (Table1[[#This Row],[OrderQuantity]]*Table1[[#This Row],[UnitCost]])</f>
        <v>2543.88</v>
      </c>
      <c r="U6046">
        <f>DATEDIF(Table1[[#This Row],[ShipDate]],Table1[[#This Row],[DeliveryDate]],"d")</f>
        <v>1</v>
      </c>
      <c r="V6046" t="str">
        <f t="shared" si="189"/>
        <v>On Time</v>
      </c>
    </row>
    <row r="6047" spans="2:22" x14ac:dyDescent="0.3">
      <c r="B6047" t="str">
        <f t="shared" si="188"/>
        <v>SO-006146</v>
      </c>
      <c r="C6047" t="s">
        <v>19</v>
      </c>
      <c r="D6047" t="s">
        <v>25</v>
      </c>
      <c r="E6047" s="1">
        <v>43900</v>
      </c>
      <c r="F6047" s="1">
        <v>43969</v>
      </c>
      <c r="G6047" s="1">
        <v>43983</v>
      </c>
      <c r="H6047" s="1">
        <v>43987</v>
      </c>
      <c r="I6047" t="s">
        <v>18</v>
      </c>
      <c r="J6047">
        <v>20</v>
      </c>
      <c r="K6047">
        <v>46</v>
      </c>
      <c r="L6047">
        <v>352</v>
      </c>
      <c r="M6047">
        <v>30</v>
      </c>
      <c r="N6047">
        <v>2</v>
      </c>
      <c r="O6047">
        <v>0.08</v>
      </c>
      <c r="P6047">
        <v>442.27</v>
      </c>
      <c r="Q6047">
        <v>1078.7</v>
      </c>
      <c r="R6047">
        <f>Table1[[#This Row],[OrderQuantity]]*Table1[[#This Row],[UnitPrice]]</f>
        <v>2157.4</v>
      </c>
      <c r="S6047">
        <f>Table1[[#This Row],[OrderQuantity]]*Table1[[#This Row],[UnitCost]]</f>
        <v>884.54</v>
      </c>
      <c r="T6047">
        <f>Table1[[#This Row],[OrderQuantity]]*Table1[[#This Row],[UnitPrice]]*(1-Table1[[#This Row],[DiscountApplied]]) - (Table1[[#This Row],[OrderQuantity]]*Table1[[#This Row],[UnitCost]])</f>
        <v>1100.2680000000003</v>
      </c>
      <c r="U6047">
        <f>DATEDIF(Table1[[#This Row],[ShipDate]],Table1[[#This Row],[DeliveryDate]],"d")</f>
        <v>4</v>
      </c>
      <c r="V6047" t="str">
        <f t="shared" si="189"/>
        <v>On Time</v>
      </c>
    </row>
    <row r="6048" spans="2:22" x14ac:dyDescent="0.3">
      <c r="B6048" t="str">
        <f t="shared" si="188"/>
        <v>SO-006147</v>
      </c>
      <c r="C6048" t="s">
        <v>16</v>
      </c>
      <c r="D6048" t="s">
        <v>20</v>
      </c>
      <c r="E6048" s="1">
        <v>43800</v>
      </c>
      <c r="F6048" s="1">
        <v>43969</v>
      </c>
      <c r="G6048" s="1">
        <v>43990</v>
      </c>
      <c r="H6048" s="1">
        <v>43999</v>
      </c>
      <c r="I6048" t="s">
        <v>18</v>
      </c>
      <c r="J6048">
        <v>9</v>
      </c>
      <c r="K6048">
        <v>17</v>
      </c>
      <c r="L6048">
        <v>198</v>
      </c>
      <c r="M6048">
        <v>14</v>
      </c>
      <c r="N6048">
        <v>4</v>
      </c>
      <c r="O6048">
        <v>0.05</v>
      </c>
      <c r="P6048">
        <v>1231.1300000000001</v>
      </c>
      <c r="Q6048">
        <v>2512.5</v>
      </c>
      <c r="R6048">
        <f>Table1[[#This Row],[OrderQuantity]]*Table1[[#This Row],[UnitPrice]]</f>
        <v>10050</v>
      </c>
      <c r="S6048">
        <f>Table1[[#This Row],[OrderQuantity]]*Table1[[#This Row],[UnitCost]]</f>
        <v>4924.5200000000004</v>
      </c>
      <c r="T6048">
        <f>Table1[[#This Row],[OrderQuantity]]*Table1[[#This Row],[UnitPrice]]*(1-Table1[[#This Row],[DiscountApplied]]) - (Table1[[#This Row],[OrderQuantity]]*Table1[[#This Row],[UnitCost]])</f>
        <v>4622.9799999999996</v>
      </c>
      <c r="U6048">
        <f>DATEDIF(Table1[[#This Row],[ShipDate]],Table1[[#This Row],[DeliveryDate]],"d")</f>
        <v>9</v>
      </c>
      <c r="V6048" t="str">
        <f t="shared" si="189"/>
        <v>Late</v>
      </c>
    </row>
    <row r="6049" spans="2:22" x14ac:dyDescent="0.3">
      <c r="B6049" t="str">
        <f t="shared" si="188"/>
        <v>SO-006148</v>
      </c>
      <c r="C6049" t="s">
        <v>16</v>
      </c>
      <c r="D6049" t="s">
        <v>20</v>
      </c>
      <c r="E6049" s="1">
        <v>43900</v>
      </c>
      <c r="F6049" s="1">
        <v>43969</v>
      </c>
      <c r="G6049" s="1">
        <v>43992</v>
      </c>
      <c r="H6049" s="1">
        <v>43995</v>
      </c>
      <c r="I6049" t="s">
        <v>18</v>
      </c>
      <c r="J6049">
        <v>11</v>
      </c>
      <c r="K6049">
        <v>44</v>
      </c>
      <c r="L6049">
        <v>175</v>
      </c>
      <c r="M6049">
        <v>43</v>
      </c>
      <c r="N6049">
        <v>8</v>
      </c>
      <c r="O6049">
        <v>0.3</v>
      </c>
      <c r="P6049">
        <v>546.99</v>
      </c>
      <c r="Q6049">
        <v>1051.9000000000001</v>
      </c>
      <c r="R6049">
        <f>Table1[[#This Row],[OrderQuantity]]*Table1[[#This Row],[UnitPrice]]</f>
        <v>8415.2000000000007</v>
      </c>
      <c r="S6049">
        <f>Table1[[#This Row],[OrderQuantity]]*Table1[[#This Row],[UnitCost]]</f>
        <v>4375.92</v>
      </c>
      <c r="T6049">
        <f>Table1[[#This Row],[OrderQuantity]]*Table1[[#This Row],[UnitPrice]]*(1-Table1[[#This Row],[DiscountApplied]]) - (Table1[[#This Row],[OrderQuantity]]*Table1[[#This Row],[UnitCost]])</f>
        <v>1514.7200000000003</v>
      </c>
      <c r="U6049">
        <f>DATEDIF(Table1[[#This Row],[ShipDate]],Table1[[#This Row],[DeliveryDate]],"d")</f>
        <v>3</v>
      </c>
      <c r="V6049" t="str">
        <f t="shared" si="189"/>
        <v>On Time</v>
      </c>
    </row>
    <row r="6050" spans="2:22" x14ac:dyDescent="0.3">
      <c r="B6050" t="str">
        <f t="shared" si="188"/>
        <v>SO-006149</v>
      </c>
      <c r="C6050" t="s">
        <v>21</v>
      </c>
      <c r="D6050" t="s">
        <v>20</v>
      </c>
      <c r="E6050" s="1">
        <v>43900</v>
      </c>
      <c r="F6050" s="1">
        <v>43969</v>
      </c>
      <c r="G6050" s="1">
        <v>43971</v>
      </c>
      <c r="H6050" s="1">
        <v>43978</v>
      </c>
      <c r="I6050" t="s">
        <v>18</v>
      </c>
      <c r="J6050">
        <v>25</v>
      </c>
      <c r="K6050">
        <v>50</v>
      </c>
      <c r="L6050">
        <v>118</v>
      </c>
      <c r="M6050">
        <v>6</v>
      </c>
      <c r="N6050">
        <v>3</v>
      </c>
      <c r="O6050">
        <v>0.15</v>
      </c>
      <c r="P6050">
        <v>1254.04</v>
      </c>
      <c r="Q6050">
        <v>2458.9</v>
      </c>
      <c r="R6050">
        <f>Table1[[#This Row],[OrderQuantity]]*Table1[[#This Row],[UnitPrice]]</f>
        <v>7376.7000000000007</v>
      </c>
      <c r="S6050">
        <f>Table1[[#This Row],[OrderQuantity]]*Table1[[#This Row],[UnitCost]]</f>
        <v>3762.12</v>
      </c>
      <c r="T6050">
        <f>Table1[[#This Row],[OrderQuantity]]*Table1[[#This Row],[UnitPrice]]*(1-Table1[[#This Row],[DiscountApplied]]) - (Table1[[#This Row],[OrderQuantity]]*Table1[[#This Row],[UnitCost]])</f>
        <v>2508.0750000000007</v>
      </c>
      <c r="U6050">
        <f>DATEDIF(Table1[[#This Row],[ShipDate]],Table1[[#This Row],[DeliveryDate]],"d")</f>
        <v>7</v>
      </c>
      <c r="V6050" t="str">
        <f t="shared" si="189"/>
        <v>On Time</v>
      </c>
    </row>
    <row r="6051" spans="2:22" x14ac:dyDescent="0.3">
      <c r="B6051" t="str">
        <f t="shared" si="188"/>
        <v>SO-006150</v>
      </c>
      <c r="C6051" t="s">
        <v>21</v>
      </c>
      <c r="D6051" t="s">
        <v>23</v>
      </c>
      <c r="E6051" s="1">
        <v>43900</v>
      </c>
      <c r="F6051" s="1">
        <v>43969</v>
      </c>
      <c r="G6051" s="1">
        <v>43993</v>
      </c>
      <c r="H6051" s="1">
        <v>43997</v>
      </c>
      <c r="I6051" t="s">
        <v>18</v>
      </c>
      <c r="J6051">
        <v>25</v>
      </c>
      <c r="K6051">
        <v>38</v>
      </c>
      <c r="L6051">
        <v>278</v>
      </c>
      <c r="M6051">
        <v>23</v>
      </c>
      <c r="N6051">
        <v>2</v>
      </c>
      <c r="O6051">
        <v>0.05</v>
      </c>
      <c r="P6051">
        <v>840.58</v>
      </c>
      <c r="Q6051">
        <v>1025.0999999999999</v>
      </c>
      <c r="R6051">
        <f>Table1[[#This Row],[OrderQuantity]]*Table1[[#This Row],[UnitPrice]]</f>
        <v>2050.1999999999998</v>
      </c>
      <c r="S6051">
        <f>Table1[[#This Row],[OrderQuantity]]*Table1[[#This Row],[UnitCost]]</f>
        <v>1681.16</v>
      </c>
      <c r="T6051">
        <f>Table1[[#This Row],[OrderQuantity]]*Table1[[#This Row],[UnitPrice]]*(1-Table1[[#This Row],[DiscountApplied]]) - (Table1[[#This Row],[OrderQuantity]]*Table1[[#This Row],[UnitCost]])</f>
        <v>266.52999999999975</v>
      </c>
      <c r="U6051">
        <f>DATEDIF(Table1[[#This Row],[ShipDate]],Table1[[#This Row],[DeliveryDate]],"d")</f>
        <v>4</v>
      </c>
      <c r="V6051" t="str">
        <f t="shared" si="189"/>
        <v>On Time</v>
      </c>
    </row>
    <row r="6052" spans="2:22" x14ac:dyDescent="0.3">
      <c r="B6052" t="str">
        <f t="shared" si="188"/>
        <v>SO-006151</v>
      </c>
      <c r="C6052" t="s">
        <v>16</v>
      </c>
      <c r="D6052" t="s">
        <v>23</v>
      </c>
      <c r="E6052" s="1">
        <v>43800</v>
      </c>
      <c r="F6052" s="1">
        <v>43969</v>
      </c>
      <c r="G6052" s="1">
        <v>43973</v>
      </c>
      <c r="H6052" s="1">
        <v>43975</v>
      </c>
      <c r="I6052" t="s">
        <v>18</v>
      </c>
      <c r="J6052">
        <v>9</v>
      </c>
      <c r="K6052">
        <v>42</v>
      </c>
      <c r="L6052">
        <v>265</v>
      </c>
      <c r="M6052">
        <v>38</v>
      </c>
      <c r="N6052">
        <v>8</v>
      </c>
      <c r="O6052">
        <v>0.15</v>
      </c>
      <c r="P6052">
        <v>2583.25</v>
      </c>
      <c r="Q6052">
        <v>3798.9</v>
      </c>
      <c r="R6052">
        <f>Table1[[#This Row],[OrderQuantity]]*Table1[[#This Row],[UnitPrice]]</f>
        <v>30391.200000000001</v>
      </c>
      <c r="S6052">
        <f>Table1[[#This Row],[OrderQuantity]]*Table1[[#This Row],[UnitCost]]</f>
        <v>20666</v>
      </c>
      <c r="T6052">
        <f>Table1[[#This Row],[OrderQuantity]]*Table1[[#This Row],[UnitPrice]]*(1-Table1[[#This Row],[DiscountApplied]]) - (Table1[[#This Row],[OrderQuantity]]*Table1[[#This Row],[UnitCost]])</f>
        <v>5166.5200000000004</v>
      </c>
      <c r="U6052">
        <f>DATEDIF(Table1[[#This Row],[ShipDate]],Table1[[#This Row],[DeliveryDate]],"d")</f>
        <v>2</v>
      </c>
      <c r="V6052" t="str">
        <f t="shared" si="189"/>
        <v>On Time</v>
      </c>
    </row>
    <row r="6053" spans="2:22" x14ac:dyDescent="0.3">
      <c r="B6053" t="str">
        <f t="shared" si="188"/>
        <v>SO-006152</v>
      </c>
      <c r="C6053" t="s">
        <v>22</v>
      </c>
      <c r="D6053" t="s">
        <v>20</v>
      </c>
      <c r="E6053" s="1">
        <v>43800</v>
      </c>
      <c r="F6053" s="1">
        <v>43969</v>
      </c>
      <c r="G6053" s="1">
        <v>43992</v>
      </c>
      <c r="H6053" s="1">
        <v>43998</v>
      </c>
      <c r="I6053" t="s">
        <v>18</v>
      </c>
      <c r="J6053">
        <v>27</v>
      </c>
      <c r="K6053">
        <v>24</v>
      </c>
      <c r="L6053">
        <v>165</v>
      </c>
      <c r="M6053">
        <v>17</v>
      </c>
      <c r="N6053">
        <v>7</v>
      </c>
      <c r="O6053">
        <v>0.1</v>
      </c>
      <c r="P6053">
        <v>1043.5899999999999</v>
      </c>
      <c r="Q6053">
        <v>2371.8000000000002</v>
      </c>
      <c r="R6053">
        <f>Table1[[#This Row],[OrderQuantity]]*Table1[[#This Row],[UnitPrice]]</f>
        <v>16602.600000000002</v>
      </c>
      <c r="S6053">
        <f>Table1[[#This Row],[OrderQuantity]]*Table1[[#This Row],[UnitCost]]</f>
        <v>7305.1299999999992</v>
      </c>
      <c r="T6053">
        <f>Table1[[#This Row],[OrderQuantity]]*Table1[[#This Row],[UnitPrice]]*(1-Table1[[#This Row],[DiscountApplied]]) - (Table1[[#This Row],[OrderQuantity]]*Table1[[#This Row],[UnitCost]])</f>
        <v>7637.2100000000028</v>
      </c>
      <c r="U6053">
        <f>DATEDIF(Table1[[#This Row],[ShipDate]],Table1[[#This Row],[DeliveryDate]],"d")</f>
        <v>6</v>
      </c>
      <c r="V6053" t="str">
        <f t="shared" si="189"/>
        <v>On Time</v>
      </c>
    </row>
    <row r="6054" spans="2:22" x14ac:dyDescent="0.3">
      <c r="B6054" t="str">
        <f t="shared" si="188"/>
        <v>SO-006153</v>
      </c>
      <c r="C6054" t="s">
        <v>19</v>
      </c>
      <c r="D6054" t="s">
        <v>24</v>
      </c>
      <c r="E6054" s="1">
        <v>43900</v>
      </c>
      <c r="F6054" s="1">
        <v>43969</v>
      </c>
      <c r="G6054" s="1">
        <v>43971</v>
      </c>
      <c r="H6054" s="1">
        <v>43975</v>
      </c>
      <c r="I6054" t="s">
        <v>18</v>
      </c>
      <c r="J6054">
        <v>17</v>
      </c>
      <c r="K6054">
        <v>8</v>
      </c>
      <c r="L6054">
        <v>33</v>
      </c>
      <c r="M6054">
        <v>4</v>
      </c>
      <c r="N6054">
        <v>7</v>
      </c>
      <c r="O6054">
        <v>0.1</v>
      </c>
      <c r="P6054">
        <v>852.17</v>
      </c>
      <c r="Q6054">
        <v>1078.7</v>
      </c>
      <c r="R6054">
        <f>Table1[[#This Row],[OrderQuantity]]*Table1[[#This Row],[UnitPrice]]</f>
        <v>7550.9000000000005</v>
      </c>
      <c r="S6054">
        <f>Table1[[#This Row],[OrderQuantity]]*Table1[[#This Row],[UnitCost]]</f>
        <v>5965.19</v>
      </c>
      <c r="T6054">
        <f>Table1[[#This Row],[OrderQuantity]]*Table1[[#This Row],[UnitPrice]]*(1-Table1[[#This Row],[DiscountApplied]]) - (Table1[[#This Row],[OrderQuantity]]*Table1[[#This Row],[UnitCost]])</f>
        <v>830.6200000000008</v>
      </c>
      <c r="U6054">
        <f>DATEDIF(Table1[[#This Row],[ShipDate]],Table1[[#This Row],[DeliveryDate]],"d")</f>
        <v>4</v>
      </c>
      <c r="V6054" t="str">
        <f t="shared" si="189"/>
        <v>On Time</v>
      </c>
    </row>
    <row r="6055" spans="2:22" x14ac:dyDescent="0.3">
      <c r="B6055" t="str">
        <f t="shared" si="188"/>
        <v>SO-006154</v>
      </c>
      <c r="C6055" t="s">
        <v>19</v>
      </c>
      <c r="D6055" t="s">
        <v>17</v>
      </c>
      <c r="E6055" s="1">
        <v>43900</v>
      </c>
      <c r="F6055" s="1">
        <v>43969</v>
      </c>
      <c r="G6055" s="1">
        <v>43986</v>
      </c>
      <c r="H6055" s="1">
        <v>43993</v>
      </c>
      <c r="I6055" t="s">
        <v>18</v>
      </c>
      <c r="J6055">
        <v>19</v>
      </c>
      <c r="K6055">
        <v>37</v>
      </c>
      <c r="L6055">
        <v>234</v>
      </c>
      <c r="M6055">
        <v>2</v>
      </c>
      <c r="N6055">
        <v>5</v>
      </c>
      <c r="O6055">
        <v>0.05</v>
      </c>
      <c r="P6055">
        <v>428.13</v>
      </c>
      <c r="Q6055">
        <v>951.4</v>
      </c>
      <c r="R6055">
        <f>Table1[[#This Row],[OrderQuantity]]*Table1[[#This Row],[UnitPrice]]</f>
        <v>4757</v>
      </c>
      <c r="S6055">
        <f>Table1[[#This Row],[OrderQuantity]]*Table1[[#This Row],[UnitCost]]</f>
        <v>2140.65</v>
      </c>
      <c r="T6055">
        <f>Table1[[#This Row],[OrderQuantity]]*Table1[[#This Row],[UnitPrice]]*(1-Table1[[#This Row],[DiscountApplied]]) - (Table1[[#This Row],[OrderQuantity]]*Table1[[#This Row],[UnitCost]])</f>
        <v>2378.4999999999995</v>
      </c>
      <c r="U6055">
        <f>DATEDIF(Table1[[#This Row],[ShipDate]],Table1[[#This Row],[DeliveryDate]],"d")</f>
        <v>7</v>
      </c>
      <c r="V6055" t="str">
        <f t="shared" si="189"/>
        <v>On Time</v>
      </c>
    </row>
    <row r="6056" spans="2:22" x14ac:dyDescent="0.3">
      <c r="B6056" t="str">
        <f t="shared" si="188"/>
        <v>SO-006155</v>
      </c>
      <c r="C6056" t="s">
        <v>19</v>
      </c>
      <c r="D6056" t="s">
        <v>23</v>
      </c>
      <c r="E6056" s="1">
        <v>43900</v>
      </c>
      <c r="F6056" s="1">
        <v>43969</v>
      </c>
      <c r="G6056" s="1">
        <v>43991</v>
      </c>
      <c r="H6056" s="1">
        <v>43995</v>
      </c>
      <c r="I6056" t="s">
        <v>18</v>
      </c>
      <c r="J6056">
        <v>15</v>
      </c>
      <c r="K6056">
        <v>35</v>
      </c>
      <c r="L6056">
        <v>283</v>
      </c>
      <c r="M6056">
        <v>10</v>
      </c>
      <c r="N6056">
        <v>1</v>
      </c>
      <c r="O6056">
        <v>0.08</v>
      </c>
      <c r="P6056">
        <v>573.25</v>
      </c>
      <c r="Q6056">
        <v>1246.2</v>
      </c>
      <c r="R6056">
        <f>Table1[[#This Row],[OrderQuantity]]*Table1[[#This Row],[UnitPrice]]</f>
        <v>1246.2</v>
      </c>
      <c r="S6056">
        <f>Table1[[#This Row],[OrderQuantity]]*Table1[[#This Row],[UnitCost]]</f>
        <v>573.25</v>
      </c>
      <c r="T6056">
        <f>Table1[[#This Row],[OrderQuantity]]*Table1[[#This Row],[UnitPrice]]*(1-Table1[[#This Row],[DiscountApplied]]) - (Table1[[#This Row],[OrderQuantity]]*Table1[[#This Row],[UnitCost]])</f>
        <v>573.25400000000013</v>
      </c>
      <c r="U6056">
        <f>DATEDIF(Table1[[#This Row],[ShipDate]],Table1[[#This Row],[DeliveryDate]],"d")</f>
        <v>4</v>
      </c>
      <c r="V6056" t="str">
        <f t="shared" si="189"/>
        <v>On Time</v>
      </c>
    </row>
    <row r="6057" spans="2:22" x14ac:dyDescent="0.3">
      <c r="B6057" t="str">
        <f t="shared" si="188"/>
        <v>SO-006156</v>
      </c>
      <c r="C6057" t="s">
        <v>22</v>
      </c>
      <c r="D6057" t="s">
        <v>20</v>
      </c>
      <c r="E6057" s="1">
        <v>43900</v>
      </c>
      <c r="F6057" s="1">
        <v>43970</v>
      </c>
      <c r="G6057" s="1">
        <v>43995</v>
      </c>
      <c r="H6057" s="1">
        <v>44000</v>
      </c>
      <c r="I6057" t="s">
        <v>18</v>
      </c>
      <c r="J6057">
        <v>26</v>
      </c>
      <c r="K6057">
        <v>34</v>
      </c>
      <c r="L6057">
        <v>176</v>
      </c>
      <c r="M6057">
        <v>12</v>
      </c>
      <c r="N6057">
        <v>2</v>
      </c>
      <c r="O6057">
        <v>0.1</v>
      </c>
      <c r="P6057">
        <v>972.97</v>
      </c>
      <c r="Q6057">
        <v>1835.8</v>
      </c>
      <c r="R6057">
        <f>Table1[[#This Row],[OrderQuantity]]*Table1[[#This Row],[UnitPrice]]</f>
        <v>3671.6</v>
      </c>
      <c r="S6057">
        <f>Table1[[#This Row],[OrderQuantity]]*Table1[[#This Row],[UnitCost]]</f>
        <v>1945.94</v>
      </c>
      <c r="T6057">
        <f>Table1[[#This Row],[OrderQuantity]]*Table1[[#This Row],[UnitPrice]]*(1-Table1[[#This Row],[DiscountApplied]]) - (Table1[[#This Row],[OrderQuantity]]*Table1[[#This Row],[UnitCost]])</f>
        <v>1358.5</v>
      </c>
      <c r="U6057">
        <f>DATEDIF(Table1[[#This Row],[ShipDate]],Table1[[#This Row],[DeliveryDate]],"d")</f>
        <v>5</v>
      </c>
      <c r="V6057" t="str">
        <f t="shared" si="189"/>
        <v>On Time</v>
      </c>
    </row>
    <row r="6058" spans="2:22" x14ac:dyDescent="0.3">
      <c r="B6058" t="str">
        <f t="shared" si="188"/>
        <v>SO-006157</v>
      </c>
      <c r="C6058" t="s">
        <v>16</v>
      </c>
      <c r="D6058" t="s">
        <v>17</v>
      </c>
      <c r="E6058" s="1">
        <v>43900</v>
      </c>
      <c r="F6058" s="1">
        <v>43970</v>
      </c>
      <c r="G6058" s="1">
        <v>43998</v>
      </c>
      <c r="H6058" s="1">
        <v>44000</v>
      </c>
      <c r="I6058" t="s">
        <v>18</v>
      </c>
      <c r="J6058">
        <v>6</v>
      </c>
      <c r="K6058">
        <v>19</v>
      </c>
      <c r="L6058">
        <v>257</v>
      </c>
      <c r="M6058">
        <v>19</v>
      </c>
      <c r="N6058">
        <v>6</v>
      </c>
      <c r="O6058">
        <v>0.08</v>
      </c>
      <c r="P6058">
        <v>2847.5</v>
      </c>
      <c r="Q6058">
        <v>5695</v>
      </c>
      <c r="R6058">
        <f>Table1[[#This Row],[OrderQuantity]]*Table1[[#This Row],[UnitPrice]]</f>
        <v>34170</v>
      </c>
      <c r="S6058">
        <f>Table1[[#This Row],[OrderQuantity]]*Table1[[#This Row],[UnitCost]]</f>
        <v>17085</v>
      </c>
      <c r="T6058">
        <f>Table1[[#This Row],[OrderQuantity]]*Table1[[#This Row],[UnitPrice]]*(1-Table1[[#This Row],[DiscountApplied]]) - (Table1[[#This Row],[OrderQuantity]]*Table1[[#This Row],[UnitCost]])</f>
        <v>14351.400000000001</v>
      </c>
      <c r="U6058">
        <f>DATEDIF(Table1[[#This Row],[ShipDate]],Table1[[#This Row],[DeliveryDate]],"d")</f>
        <v>2</v>
      </c>
      <c r="V6058" t="str">
        <f t="shared" si="189"/>
        <v>On Time</v>
      </c>
    </row>
    <row r="6059" spans="2:22" x14ac:dyDescent="0.3">
      <c r="B6059" t="str">
        <f t="shared" si="188"/>
        <v>SO-006158</v>
      </c>
      <c r="C6059" t="s">
        <v>19</v>
      </c>
      <c r="D6059" t="s">
        <v>25</v>
      </c>
      <c r="E6059" s="1">
        <v>43800</v>
      </c>
      <c r="F6059" s="1">
        <v>43970</v>
      </c>
      <c r="G6059" s="1">
        <v>43987</v>
      </c>
      <c r="H6059" s="1">
        <v>43995</v>
      </c>
      <c r="I6059" t="s">
        <v>18</v>
      </c>
      <c r="J6059">
        <v>18</v>
      </c>
      <c r="K6059">
        <v>40</v>
      </c>
      <c r="L6059">
        <v>342</v>
      </c>
      <c r="M6059">
        <v>10</v>
      </c>
      <c r="N6059">
        <v>1</v>
      </c>
      <c r="O6059">
        <v>0.2</v>
      </c>
      <c r="P6059">
        <v>524.61</v>
      </c>
      <c r="Q6059">
        <v>904.5</v>
      </c>
      <c r="R6059">
        <f>Table1[[#This Row],[OrderQuantity]]*Table1[[#This Row],[UnitPrice]]</f>
        <v>904.5</v>
      </c>
      <c r="S6059">
        <f>Table1[[#This Row],[OrderQuantity]]*Table1[[#This Row],[UnitCost]]</f>
        <v>524.61</v>
      </c>
      <c r="T6059">
        <f>Table1[[#This Row],[OrderQuantity]]*Table1[[#This Row],[UnitPrice]]*(1-Table1[[#This Row],[DiscountApplied]]) - (Table1[[#This Row],[OrderQuantity]]*Table1[[#This Row],[UnitCost]])</f>
        <v>198.99</v>
      </c>
      <c r="U6059">
        <f>DATEDIF(Table1[[#This Row],[ShipDate]],Table1[[#This Row],[DeliveryDate]],"d")</f>
        <v>8</v>
      </c>
      <c r="V6059" t="str">
        <f t="shared" si="189"/>
        <v>Late</v>
      </c>
    </row>
    <row r="6060" spans="2:22" x14ac:dyDescent="0.3">
      <c r="B6060" t="str">
        <f t="shared" si="188"/>
        <v>SO-006159</v>
      </c>
      <c r="C6060" t="s">
        <v>19</v>
      </c>
      <c r="D6060" t="s">
        <v>23</v>
      </c>
      <c r="E6060" s="1">
        <v>43900</v>
      </c>
      <c r="F6060" s="1">
        <v>43970</v>
      </c>
      <c r="G6060" s="1">
        <v>43978</v>
      </c>
      <c r="H6060" s="1">
        <v>43981</v>
      </c>
      <c r="I6060" t="s">
        <v>18</v>
      </c>
      <c r="J6060">
        <v>13</v>
      </c>
      <c r="K6060">
        <v>36</v>
      </c>
      <c r="L6060">
        <v>277</v>
      </c>
      <c r="M6060">
        <v>27</v>
      </c>
      <c r="N6060">
        <v>2</v>
      </c>
      <c r="O6060">
        <v>0.05</v>
      </c>
      <c r="P6060">
        <v>2300.5100000000002</v>
      </c>
      <c r="Q6060">
        <v>3966.4</v>
      </c>
      <c r="R6060">
        <f>Table1[[#This Row],[OrderQuantity]]*Table1[[#This Row],[UnitPrice]]</f>
        <v>7932.8</v>
      </c>
      <c r="S6060">
        <f>Table1[[#This Row],[OrderQuantity]]*Table1[[#This Row],[UnitCost]]</f>
        <v>4601.0200000000004</v>
      </c>
      <c r="T6060">
        <f>Table1[[#This Row],[OrderQuantity]]*Table1[[#This Row],[UnitPrice]]*(1-Table1[[#This Row],[DiscountApplied]]) - (Table1[[#This Row],[OrderQuantity]]*Table1[[#This Row],[UnitCost]])</f>
        <v>2935.1399999999994</v>
      </c>
      <c r="U6060">
        <f>DATEDIF(Table1[[#This Row],[ShipDate]],Table1[[#This Row],[DeliveryDate]],"d")</f>
        <v>3</v>
      </c>
      <c r="V6060" t="str">
        <f t="shared" si="189"/>
        <v>On Time</v>
      </c>
    </row>
    <row r="6061" spans="2:22" x14ac:dyDescent="0.3">
      <c r="B6061" t="str">
        <f t="shared" si="188"/>
        <v>SO-006160</v>
      </c>
      <c r="C6061" t="s">
        <v>21</v>
      </c>
      <c r="D6061" t="s">
        <v>26</v>
      </c>
      <c r="E6061" s="1">
        <v>43800</v>
      </c>
      <c r="F6061" s="1">
        <v>43971</v>
      </c>
      <c r="G6061" s="1">
        <v>43998</v>
      </c>
      <c r="H6061" s="1">
        <v>44005</v>
      </c>
      <c r="I6061" t="s">
        <v>18</v>
      </c>
      <c r="J6061">
        <v>23</v>
      </c>
      <c r="K6061">
        <v>22</v>
      </c>
      <c r="L6061">
        <v>68</v>
      </c>
      <c r="M6061">
        <v>41</v>
      </c>
      <c r="N6061">
        <v>5</v>
      </c>
      <c r="O6061">
        <v>0.05</v>
      </c>
      <c r="P6061">
        <v>688.02</v>
      </c>
      <c r="Q6061">
        <v>1092.0999999999999</v>
      </c>
      <c r="R6061">
        <f>Table1[[#This Row],[OrderQuantity]]*Table1[[#This Row],[UnitPrice]]</f>
        <v>5460.5</v>
      </c>
      <c r="S6061">
        <f>Table1[[#This Row],[OrderQuantity]]*Table1[[#This Row],[UnitCost]]</f>
        <v>3440.1</v>
      </c>
      <c r="T6061">
        <f>Table1[[#This Row],[OrderQuantity]]*Table1[[#This Row],[UnitPrice]]*(1-Table1[[#This Row],[DiscountApplied]]) - (Table1[[#This Row],[OrderQuantity]]*Table1[[#This Row],[UnitCost]])</f>
        <v>1747.3749999999995</v>
      </c>
      <c r="U6061">
        <f>DATEDIF(Table1[[#This Row],[ShipDate]],Table1[[#This Row],[DeliveryDate]],"d")</f>
        <v>7</v>
      </c>
      <c r="V6061" t="str">
        <f t="shared" si="189"/>
        <v>On Time</v>
      </c>
    </row>
    <row r="6062" spans="2:22" x14ac:dyDescent="0.3">
      <c r="B6062" t="str">
        <f t="shared" si="188"/>
        <v>SO-006161</v>
      </c>
      <c r="C6062" t="s">
        <v>22</v>
      </c>
      <c r="D6062" t="s">
        <v>23</v>
      </c>
      <c r="E6062" s="1">
        <v>43800</v>
      </c>
      <c r="F6062" s="1">
        <v>43971</v>
      </c>
      <c r="G6062" s="1">
        <v>43997</v>
      </c>
      <c r="H6062" s="1">
        <v>44003</v>
      </c>
      <c r="I6062" t="s">
        <v>18</v>
      </c>
      <c r="J6062">
        <v>26</v>
      </c>
      <c r="K6062">
        <v>47</v>
      </c>
      <c r="L6062">
        <v>322</v>
      </c>
      <c r="M6062">
        <v>31</v>
      </c>
      <c r="N6062">
        <v>2</v>
      </c>
      <c r="O6062">
        <v>0.08</v>
      </c>
      <c r="P6062">
        <v>811.91</v>
      </c>
      <c r="Q6062">
        <v>1112.2</v>
      </c>
      <c r="R6062">
        <f>Table1[[#This Row],[OrderQuantity]]*Table1[[#This Row],[UnitPrice]]</f>
        <v>2224.4</v>
      </c>
      <c r="S6062">
        <f>Table1[[#This Row],[OrderQuantity]]*Table1[[#This Row],[UnitCost]]</f>
        <v>1623.82</v>
      </c>
      <c r="T6062">
        <f>Table1[[#This Row],[OrderQuantity]]*Table1[[#This Row],[UnitPrice]]*(1-Table1[[#This Row],[DiscountApplied]]) - (Table1[[#This Row],[OrderQuantity]]*Table1[[#This Row],[UnitCost]])</f>
        <v>422.62800000000016</v>
      </c>
      <c r="U6062">
        <f>DATEDIF(Table1[[#This Row],[ShipDate]],Table1[[#This Row],[DeliveryDate]],"d")</f>
        <v>6</v>
      </c>
      <c r="V6062" t="str">
        <f t="shared" si="189"/>
        <v>On Time</v>
      </c>
    </row>
    <row r="6063" spans="2:22" x14ac:dyDescent="0.3">
      <c r="B6063" t="str">
        <f t="shared" si="188"/>
        <v>SO-006162</v>
      </c>
      <c r="C6063" t="s">
        <v>21</v>
      </c>
      <c r="D6063" t="s">
        <v>23</v>
      </c>
      <c r="E6063" s="1">
        <v>43800</v>
      </c>
      <c r="F6063" s="1">
        <v>43971</v>
      </c>
      <c r="G6063" s="1">
        <v>43986</v>
      </c>
      <c r="H6063" s="1">
        <v>43990</v>
      </c>
      <c r="I6063" t="s">
        <v>18</v>
      </c>
      <c r="J6063">
        <v>21</v>
      </c>
      <c r="K6063">
        <v>43</v>
      </c>
      <c r="L6063">
        <v>289</v>
      </c>
      <c r="M6063">
        <v>18</v>
      </c>
      <c r="N6063">
        <v>2</v>
      </c>
      <c r="O6063">
        <v>0.08</v>
      </c>
      <c r="P6063">
        <v>2895.47</v>
      </c>
      <c r="Q6063">
        <v>3966.4</v>
      </c>
      <c r="R6063">
        <f>Table1[[#This Row],[OrderQuantity]]*Table1[[#This Row],[UnitPrice]]</f>
        <v>7932.8</v>
      </c>
      <c r="S6063">
        <f>Table1[[#This Row],[OrderQuantity]]*Table1[[#This Row],[UnitCost]]</f>
        <v>5790.94</v>
      </c>
      <c r="T6063">
        <f>Table1[[#This Row],[OrderQuantity]]*Table1[[#This Row],[UnitPrice]]*(1-Table1[[#This Row],[DiscountApplied]]) - (Table1[[#This Row],[OrderQuantity]]*Table1[[#This Row],[UnitCost]])</f>
        <v>1507.2360000000008</v>
      </c>
      <c r="U6063">
        <f>DATEDIF(Table1[[#This Row],[ShipDate]],Table1[[#This Row],[DeliveryDate]],"d")</f>
        <v>4</v>
      </c>
      <c r="V6063" t="str">
        <f t="shared" si="189"/>
        <v>On Time</v>
      </c>
    </row>
    <row r="6064" spans="2:22" x14ac:dyDescent="0.3">
      <c r="B6064" t="str">
        <f t="shared" si="188"/>
        <v>SO-006163</v>
      </c>
      <c r="C6064" t="s">
        <v>19</v>
      </c>
      <c r="D6064" t="s">
        <v>20</v>
      </c>
      <c r="E6064" s="1">
        <v>43900</v>
      </c>
      <c r="F6064" s="1">
        <v>43971</v>
      </c>
      <c r="G6064" s="1">
        <v>43976</v>
      </c>
      <c r="H6064" s="1">
        <v>43985</v>
      </c>
      <c r="I6064" t="s">
        <v>18</v>
      </c>
      <c r="J6064">
        <v>18</v>
      </c>
      <c r="K6064">
        <v>27</v>
      </c>
      <c r="L6064">
        <v>104</v>
      </c>
      <c r="M6064">
        <v>24</v>
      </c>
      <c r="N6064">
        <v>3</v>
      </c>
      <c r="O6064">
        <v>0.4</v>
      </c>
      <c r="P6064">
        <v>529.29999999999995</v>
      </c>
      <c r="Q6064">
        <v>1058.5999999999999</v>
      </c>
      <c r="R6064">
        <f>Table1[[#This Row],[OrderQuantity]]*Table1[[#This Row],[UnitPrice]]</f>
        <v>3175.7999999999997</v>
      </c>
      <c r="S6064">
        <f>Table1[[#This Row],[OrderQuantity]]*Table1[[#This Row],[UnitCost]]</f>
        <v>1587.8999999999999</v>
      </c>
      <c r="T6064">
        <f>Table1[[#This Row],[OrderQuantity]]*Table1[[#This Row],[UnitPrice]]*(1-Table1[[#This Row],[DiscountApplied]]) - (Table1[[#This Row],[OrderQuantity]]*Table1[[#This Row],[UnitCost]])</f>
        <v>317.57999999999993</v>
      </c>
      <c r="U6064">
        <f>DATEDIF(Table1[[#This Row],[ShipDate]],Table1[[#This Row],[DeliveryDate]],"d")</f>
        <v>9</v>
      </c>
      <c r="V6064" t="str">
        <f t="shared" si="189"/>
        <v>Late</v>
      </c>
    </row>
    <row r="6065" spans="2:22" x14ac:dyDescent="0.3">
      <c r="B6065" t="str">
        <f t="shared" si="188"/>
        <v>SO-006164</v>
      </c>
      <c r="C6065" t="s">
        <v>22</v>
      </c>
      <c r="D6065" t="s">
        <v>20</v>
      </c>
      <c r="E6065" s="1">
        <v>43900</v>
      </c>
      <c r="F6065" s="1">
        <v>43971</v>
      </c>
      <c r="G6065" s="1">
        <v>43977</v>
      </c>
      <c r="H6065" s="1">
        <v>43984</v>
      </c>
      <c r="I6065" t="s">
        <v>18</v>
      </c>
      <c r="J6065">
        <v>28</v>
      </c>
      <c r="K6065">
        <v>4</v>
      </c>
      <c r="L6065">
        <v>196</v>
      </c>
      <c r="M6065">
        <v>46</v>
      </c>
      <c r="N6065">
        <v>3</v>
      </c>
      <c r="O6065">
        <v>0.2</v>
      </c>
      <c r="P6065">
        <v>3303.23</v>
      </c>
      <c r="Q6065">
        <v>3979.8</v>
      </c>
      <c r="R6065">
        <f>Table1[[#This Row],[OrderQuantity]]*Table1[[#This Row],[UnitPrice]]</f>
        <v>11939.400000000001</v>
      </c>
      <c r="S6065">
        <f>Table1[[#This Row],[OrderQuantity]]*Table1[[#This Row],[UnitCost]]</f>
        <v>9909.69</v>
      </c>
      <c r="T6065">
        <f>Table1[[#This Row],[OrderQuantity]]*Table1[[#This Row],[UnitPrice]]*(1-Table1[[#This Row],[DiscountApplied]]) - (Table1[[#This Row],[OrderQuantity]]*Table1[[#This Row],[UnitCost]])</f>
        <v>-358.16999999999825</v>
      </c>
      <c r="U6065">
        <f>DATEDIF(Table1[[#This Row],[ShipDate]],Table1[[#This Row],[DeliveryDate]],"d")</f>
        <v>7</v>
      </c>
      <c r="V6065" t="str">
        <f t="shared" si="189"/>
        <v>On Time</v>
      </c>
    </row>
    <row r="6066" spans="2:22" x14ac:dyDescent="0.3">
      <c r="B6066" t="str">
        <f t="shared" si="188"/>
        <v>SO-006165</v>
      </c>
      <c r="C6066" t="s">
        <v>16</v>
      </c>
      <c r="D6066" t="s">
        <v>20</v>
      </c>
      <c r="E6066" s="1">
        <v>43900</v>
      </c>
      <c r="F6066" s="1">
        <v>43971</v>
      </c>
      <c r="G6066" s="1">
        <v>43999</v>
      </c>
      <c r="H6066" s="1">
        <v>44007</v>
      </c>
      <c r="I6066" t="s">
        <v>18</v>
      </c>
      <c r="J6066">
        <v>8</v>
      </c>
      <c r="K6066">
        <v>46</v>
      </c>
      <c r="L6066">
        <v>98</v>
      </c>
      <c r="M6066">
        <v>41</v>
      </c>
      <c r="N6066">
        <v>6</v>
      </c>
      <c r="O6066">
        <v>0.3</v>
      </c>
      <c r="P6066">
        <v>103.72</v>
      </c>
      <c r="Q6066">
        <v>241.2</v>
      </c>
      <c r="R6066">
        <f>Table1[[#This Row],[OrderQuantity]]*Table1[[#This Row],[UnitPrice]]</f>
        <v>1447.1999999999998</v>
      </c>
      <c r="S6066">
        <f>Table1[[#This Row],[OrderQuantity]]*Table1[[#This Row],[UnitCost]]</f>
        <v>622.31999999999994</v>
      </c>
      <c r="T6066">
        <f>Table1[[#This Row],[OrderQuantity]]*Table1[[#This Row],[UnitPrice]]*(1-Table1[[#This Row],[DiscountApplied]]) - (Table1[[#This Row],[OrderQuantity]]*Table1[[#This Row],[UnitCost]])</f>
        <v>390.71999999999991</v>
      </c>
      <c r="U6066">
        <f>DATEDIF(Table1[[#This Row],[ShipDate]],Table1[[#This Row],[DeliveryDate]],"d")</f>
        <v>8</v>
      </c>
      <c r="V6066" t="str">
        <f t="shared" si="189"/>
        <v>Late</v>
      </c>
    </row>
    <row r="6067" spans="2:22" x14ac:dyDescent="0.3">
      <c r="B6067" t="str">
        <f t="shared" si="188"/>
        <v>SO-006166</v>
      </c>
      <c r="C6067" t="s">
        <v>22</v>
      </c>
      <c r="D6067" t="s">
        <v>17</v>
      </c>
      <c r="E6067" s="1">
        <v>43800</v>
      </c>
      <c r="F6067" s="1">
        <v>43972</v>
      </c>
      <c r="G6067" s="1">
        <v>43979</v>
      </c>
      <c r="H6067" s="1">
        <v>43983</v>
      </c>
      <c r="I6067" t="s">
        <v>18</v>
      </c>
      <c r="J6067">
        <v>26</v>
      </c>
      <c r="K6067">
        <v>24</v>
      </c>
      <c r="L6067">
        <v>208</v>
      </c>
      <c r="M6067">
        <v>25</v>
      </c>
      <c r="N6067">
        <v>1</v>
      </c>
      <c r="O6067">
        <v>0.4</v>
      </c>
      <c r="P6067">
        <v>5489.98</v>
      </c>
      <c r="Q6067">
        <v>6458.8</v>
      </c>
      <c r="R6067">
        <f>Table1[[#This Row],[OrderQuantity]]*Table1[[#This Row],[UnitPrice]]</f>
        <v>6458.8</v>
      </c>
      <c r="S6067">
        <f>Table1[[#This Row],[OrderQuantity]]*Table1[[#This Row],[UnitCost]]</f>
        <v>5489.98</v>
      </c>
      <c r="T6067">
        <f>Table1[[#This Row],[OrderQuantity]]*Table1[[#This Row],[UnitPrice]]*(1-Table1[[#This Row],[DiscountApplied]]) - (Table1[[#This Row],[OrderQuantity]]*Table1[[#This Row],[UnitCost]])</f>
        <v>-1614.6999999999998</v>
      </c>
      <c r="U6067">
        <f>DATEDIF(Table1[[#This Row],[ShipDate]],Table1[[#This Row],[DeliveryDate]],"d")</f>
        <v>4</v>
      </c>
      <c r="V6067" t="str">
        <f t="shared" si="189"/>
        <v>On Time</v>
      </c>
    </row>
    <row r="6068" spans="2:22" x14ac:dyDescent="0.3">
      <c r="B6068" t="str">
        <f t="shared" si="188"/>
        <v>SO-006167</v>
      </c>
      <c r="C6068" t="s">
        <v>19</v>
      </c>
      <c r="D6068" t="s">
        <v>20</v>
      </c>
      <c r="E6068" s="1">
        <v>43900</v>
      </c>
      <c r="F6068" s="1">
        <v>43972</v>
      </c>
      <c r="G6068" s="1">
        <v>43976</v>
      </c>
      <c r="H6068" s="1">
        <v>43980</v>
      </c>
      <c r="I6068" t="s">
        <v>18</v>
      </c>
      <c r="J6068">
        <v>15</v>
      </c>
      <c r="K6068">
        <v>9</v>
      </c>
      <c r="L6068">
        <v>129</v>
      </c>
      <c r="M6068">
        <v>42</v>
      </c>
      <c r="N6068">
        <v>8</v>
      </c>
      <c r="O6068">
        <v>0.15</v>
      </c>
      <c r="P6068">
        <v>2869.28</v>
      </c>
      <c r="Q6068">
        <v>3825.7</v>
      </c>
      <c r="R6068">
        <f>Table1[[#This Row],[OrderQuantity]]*Table1[[#This Row],[UnitPrice]]</f>
        <v>30605.599999999999</v>
      </c>
      <c r="S6068">
        <f>Table1[[#This Row],[OrderQuantity]]*Table1[[#This Row],[UnitCost]]</f>
        <v>22954.240000000002</v>
      </c>
      <c r="T6068">
        <f>Table1[[#This Row],[OrderQuantity]]*Table1[[#This Row],[UnitPrice]]*(1-Table1[[#This Row],[DiscountApplied]]) - (Table1[[#This Row],[OrderQuantity]]*Table1[[#This Row],[UnitCost]])</f>
        <v>3060.5199999999968</v>
      </c>
      <c r="U6068">
        <f>DATEDIF(Table1[[#This Row],[ShipDate]],Table1[[#This Row],[DeliveryDate]],"d")</f>
        <v>4</v>
      </c>
      <c r="V6068" t="str">
        <f t="shared" si="189"/>
        <v>On Time</v>
      </c>
    </row>
    <row r="6069" spans="2:22" x14ac:dyDescent="0.3">
      <c r="B6069" t="str">
        <f t="shared" si="188"/>
        <v>SO-006168</v>
      </c>
      <c r="C6069" t="s">
        <v>16</v>
      </c>
      <c r="D6069" t="s">
        <v>20</v>
      </c>
      <c r="E6069" s="1">
        <v>43900</v>
      </c>
      <c r="F6069" s="1">
        <v>43972</v>
      </c>
      <c r="G6069" s="1">
        <v>43979</v>
      </c>
      <c r="H6069" s="1">
        <v>43986</v>
      </c>
      <c r="I6069" t="s">
        <v>18</v>
      </c>
      <c r="J6069">
        <v>6</v>
      </c>
      <c r="K6069">
        <v>47</v>
      </c>
      <c r="L6069">
        <v>135</v>
      </c>
      <c r="M6069">
        <v>24</v>
      </c>
      <c r="N6069">
        <v>8</v>
      </c>
      <c r="O6069">
        <v>0.15</v>
      </c>
      <c r="P6069">
        <v>2525.63</v>
      </c>
      <c r="Q6069">
        <v>3946.3</v>
      </c>
      <c r="R6069">
        <f>Table1[[#This Row],[OrderQuantity]]*Table1[[#This Row],[UnitPrice]]</f>
        <v>31570.400000000001</v>
      </c>
      <c r="S6069">
        <f>Table1[[#This Row],[OrderQuantity]]*Table1[[#This Row],[UnitCost]]</f>
        <v>20205.04</v>
      </c>
      <c r="T6069">
        <f>Table1[[#This Row],[OrderQuantity]]*Table1[[#This Row],[UnitPrice]]*(1-Table1[[#This Row],[DiscountApplied]]) - (Table1[[#This Row],[OrderQuantity]]*Table1[[#This Row],[UnitCost]])</f>
        <v>6629.7999999999993</v>
      </c>
      <c r="U6069">
        <f>DATEDIF(Table1[[#This Row],[ShipDate]],Table1[[#This Row],[DeliveryDate]],"d")</f>
        <v>7</v>
      </c>
      <c r="V6069" t="str">
        <f t="shared" si="189"/>
        <v>On Time</v>
      </c>
    </row>
    <row r="6070" spans="2:22" x14ac:dyDescent="0.3">
      <c r="B6070" t="str">
        <f t="shared" si="188"/>
        <v>SO-006169</v>
      </c>
      <c r="C6070" t="s">
        <v>16</v>
      </c>
      <c r="D6070" t="s">
        <v>25</v>
      </c>
      <c r="E6070" s="1">
        <v>43900</v>
      </c>
      <c r="F6070" s="1">
        <v>43972</v>
      </c>
      <c r="G6070" s="1">
        <v>43975</v>
      </c>
      <c r="H6070" s="1">
        <v>43978</v>
      </c>
      <c r="I6070" t="s">
        <v>18</v>
      </c>
      <c r="J6070">
        <v>5</v>
      </c>
      <c r="K6070">
        <v>17</v>
      </c>
      <c r="L6070">
        <v>333</v>
      </c>
      <c r="M6070">
        <v>21</v>
      </c>
      <c r="N6070">
        <v>8</v>
      </c>
      <c r="O6070">
        <v>0.15</v>
      </c>
      <c r="P6070">
        <v>628.13</v>
      </c>
      <c r="Q6070">
        <v>837.5</v>
      </c>
      <c r="R6070">
        <f>Table1[[#This Row],[OrderQuantity]]*Table1[[#This Row],[UnitPrice]]</f>
        <v>6700</v>
      </c>
      <c r="S6070">
        <f>Table1[[#This Row],[OrderQuantity]]*Table1[[#This Row],[UnitCost]]</f>
        <v>5025.04</v>
      </c>
      <c r="T6070">
        <f>Table1[[#This Row],[OrderQuantity]]*Table1[[#This Row],[UnitPrice]]*(1-Table1[[#This Row],[DiscountApplied]]) - (Table1[[#This Row],[OrderQuantity]]*Table1[[#This Row],[UnitCost]])</f>
        <v>669.96</v>
      </c>
      <c r="U6070">
        <f>DATEDIF(Table1[[#This Row],[ShipDate]],Table1[[#This Row],[DeliveryDate]],"d")</f>
        <v>3</v>
      </c>
      <c r="V6070" t="str">
        <f t="shared" si="189"/>
        <v>On Time</v>
      </c>
    </row>
    <row r="6071" spans="2:22" x14ac:dyDescent="0.3">
      <c r="B6071" t="str">
        <f t="shared" si="188"/>
        <v>SO-006170</v>
      </c>
      <c r="C6071" t="s">
        <v>16</v>
      </c>
      <c r="D6071" t="s">
        <v>20</v>
      </c>
      <c r="E6071" s="1">
        <v>43900</v>
      </c>
      <c r="F6071" s="1">
        <v>43972</v>
      </c>
      <c r="G6071" s="1">
        <v>43988</v>
      </c>
      <c r="H6071" s="1">
        <v>43992</v>
      </c>
      <c r="I6071" t="s">
        <v>18</v>
      </c>
      <c r="J6071">
        <v>3</v>
      </c>
      <c r="K6071">
        <v>26</v>
      </c>
      <c r="L6071">
        <v>174</v>
      </c>
      <c r="M6071">
        <v>27</v>
      </c>
      <c r="N6071">
        <v>7</v>
      </c>
      <c r="O6071">
        <v>0.08</v>
      </c>
      <c r="P6071">
        <v>684.74</v>
      </c>
      <c r="Q6071">
        <v>938</v>
      </c>
      <c r="R6071">
        <f>Table1[[#This Row],[OrderQuantity]]*Table1[[#This Row],[UnitPrice]]</f>
        <v>6566</v>
      </c>
      <c r="S6071">
        <f>Table1[[#This Row],[OrderQuantity]]*Table1[[#This Row],[UnitCost]]</f>
        <v>4793.18</v>
      </c>
      <c r="T6071">
        <f>Table1[[#This Row],[OrderQuantity]]*Table1[[#This Row],[UnitPrice]]*(1-Table1[[#This Row],[DiscountApplied]]) - (Table1[[#This Row],[OrderQuantity]]*Table1[[#This Row],[UnitCost]])</f>
        <v>1247.54</v>
      </c>
      <c r="U6071">
        <f>DATEDIF(Table1[[#This Row],[ShipDate]],Table1[[#This Row],[DeliveryDate]],"d")</f>
        <v>4</v>
      </c>
      <c r="V6071" t="str">
        <f t="shared" si="189"/>
        <v>On Time</v>
      </c>
    </row>
    <row r="6072" spans="2:22" x14ac:dyDescent="0.3">
      <c r="B6072" t="str">
        <f t="shared" si="188"/>
        <v>SO-006171</v>
      </c>
      <c r="C6072" t="s">
        <v>21</v>
      </c>
      <c r="D6072" t="s">
        <v>20</v>
      </c>
      <c r="E6072" s="1">
        <v>43900</v>
      </c>
      <c r="F6072" s="1">
        <v>43972</v>
      </c>
      <c r="G6072" s="1">
        <v>44000</v>
      </c>
      <c r="H6072" s="1">
        <v>44004</v>
      </c>
      <c r="I6072" t="s">
        <v>18</v>
      </c>
      <c r="J6072">
        <v>21</v>
      </c>
      <c r="K6072">
        <v>30</v>
      </c>
      <c r="L6072">
        <v>147</v>
      </c>
      <c r="M6072">
        <v>41</v>
      </c>
      <c r="N6072">
        <v>6</v>
      </c>
      <c r="O6072">
        <v>0.05</v>
      </c>
      <c r="P6072">
        <v>1812.35</v>
      </c>
      <c r="Q6072">
        <v>3624.7</v>
      </c>
      <c r="R6072">
        <f>Table1[[#This Row],[OrderQuantity]]*Table1[[#This Row],[UnitPrice]]</f>
        <v>21748.199999999997</v>
      </c>
      <c r="S6072">
        <f>Table1[[#This Row],[OrderQuantity]]*Table1[[#This Row],[UnitCost]]</f>
        <v>10874.099999999999</v>
      </c>
      <c r="T6072">
        <f>Table1[[#This Row],[OrderQuantity]]*Table1[[#This Row],[UnitPrice]]*(1-Table1[[#This Row],[DiscountApplied]]) - (Table1[[#This Row],[OrderQuantity]]*Table1[[#This Row],[UnitCost]])</f>
        <v>9786.6899999999987</v>
      </c>
      <c r="U6072">
        <f>DATEDIF(Table1[[#This Row],[ShipDate]],Table1[[#This Row],[DeliveryDate]],"d")</f>
        <v>4</v>
      </c>
      <c r="V6072" t="str">
        <f t="shared" si="189"/>
        <v>On Time</v>
      </c>
    </row>
    <row r="6073" spans="2:22" x14ac:dyDescent="0.3">
      <c r="B6073" t="str">
        <f t="shared" si="188"/>
        <v>SO-006172</v>
      </c>
      <c r="C6073" t="s">
        <v>21</v>
      </c>
      <c r="D6073" t="s">
        <v>26</v>
      </c>
      <c r="E6073" s="1">
        <v>43900</v>
      </c>
      <c r="F6073" s="1">
        <v>43972</v>
      </c>
      <c r="G6073" s="1">
        <v>43992</v>
      </c>
      <c r="H6073" s="1">
        <v>43999</v>
      </c>
      <c r="I6073" t="s">
        <v>18</v>
      </c>
      <c r="J6073">
        <v>23</v>
      </c>
      <c r="K6073">
        <v>16</v>
      </c>
      <c r="L6073">
        <v>61</v>
      </c>
      <c r="M6073">
        <v>30</v>
      </c>
      <c r="N6073">
        <v>8</v>
      </c>
      <c r="O6073">
        <v>0.08</v>
      </c>
      <c r="P6073">
        <v>2319.94</v>
      </c>
      <c r="Q6073">
        <v>3999.9</v>
      </c>
      <c r="R6073">
        <f>Table1[[#This Row],[OrderQuantity]]*Table1[[#This Row],[UnitPrice]]</f>
        <v>31999.200000000001</v>
      </c>
      <c r="S6073">
        <f>Table1[[#This Row],[OrderQuantity]]*Table1[[#This Row],[UnitCost]]</f>
        <v>18559.52</v>
      </c>
      <c r="T6073">
        <f>Table1[[#This Row],[OrderQuantity]]*Table1[[#This Row],[UnitPrice]]*(1-Table1[[#This Row],[DiscountApplied]]) - (Table1[[#This Row],[OrderQuantity]]*Table1[[#This Row],[UnitCost]])</f>
        <v>10879.744000000002</v>
      </c>
      <c r="U6073">
        <f>DATEDIF(Table1[[#This Row],[ShipDate]],Table1[[#This Row],[DeliveryDate]],"d")</f>
        <v>7</v>
      </c>
      <c r="V6073" t="str">
        <f t="shared" si="189"/>
        <v>On Time</v>
      </c>
    </row>
    <row r="6074" spans="2:22" x14ac:dyDescent="0.3">
      <c r="B6074" t="str">
        <f t="shared" si="188"/>
        <v>SO-006173</v>
      </c>
      <c r="C6074" t="s">
        <v>16</v>
      </c>
      <c r="D6074" t="s">
        <v>25</v>
      </c>
      <c r="E6074" s="1">
        <v>43900</v>
      </c>
      <c r="F6074" s="1">
        <v>43972</v>
      </c>
      <c r="G6074" s="1">
        <v>43982</v>
      </c>
      <c r="H6074" s="1">
        <v>43984</v>
      </c>
      <c r="I6074" t="s">
        <v>18</v>
      </c>
      <c r="J6074">
        <v>2</v>
      </c>
      <c r="K6074">
        <v>18</v>
      </c>
      <c r="L6074">
        <v>338</v>
      </c>
      <c r="M6074">
        <v>12</v>
      </c>
      <c r="N6074">
        <v>3</v>
      </c>
      <c r="O6074">
        <v>0.15</v>
      </c>
      <c r="P6074">
        <v>188.4</v>
      </c>
      <c r="Q6074">
        <v>254.6</v>
      </c>
      <c r="R6074">
        <f>Table1[[#This Row],[OrderQuantity]]*Table1[[#This Row],[UnitPrice]]</f>
        <v>763.8</v>
      </c>
      <c r="S6074">
        <f>Table1[[#This Row],[OrderQuantity]]*Table1[[#This Row],[UnitCost]]</f>
        <v>565.20000000000005</v>
      </c>
      <c r="T6074">
        <f>Table1[[#This Row],[OrderQuantity]]*Table1[[#This Row],[UnitPrice]]*(1-Table1[[#This Row],[DiscountApplied]]) - (Table1[[#This Row],[OrderQuantity]]*Table1[[#This Row],[UnitCost]])</f>
        <v>84.029999999999859</v>
      </c>
      <c r="U6074">
        <f>DATEDIF(Table1[[#This Row],[ShipDate]],Table1[[#This Row],[DeliveryDate]],"d")</f>
        <v>2</v>
      </c>
      <c r="V6074" t="str">
        <f t="shared" si="189"/>
        <v>On Time</v>
      </c>
    </row>
    <row r="6075" spans="2:22" x14ac:dyDescent="0.3">
      <c r="B6075" t="str">
        <f t="shared" si="188"/>
        <v>SO-006174</v>
      </c>
      <c r="C6075" t="s">
        <v>16</v>
      </c>
      <c r="D6075" t="s">
        <v>20</v>
      </c>
      <c r="E6075" s="1">
        <v>43800</v>
      </c>
      <c r="F6075" s="1">
        <v>43973</v>
      </c>
      <c r="G6075" s="1">
        <v>43999</v>
      </c>
      <c r="H6075" s="1">
        <v>44001</v>
      </c>
      <c r="I6075" t="s">
        <v>18</v>
      </c>
      <c r="J6075">
        <v>10</v>
      </c>
      <c r="K6075">
        <v>7</v>
      </c>
      <c r="L6075">
        <v>166</v>
      </c>
      <c r="M6075">
        <v>40</v>
      </c>
      <c r="N6075">
        <v>4</v>
      </c>
      <c r="O6075">
        <v>0.08</v>
      </c>
      <c r="P6075">
        <v>675.9</v>
      </c>
      <c r="Q6075">
        <v>1299.8</v>
      </c>
      <c r="R6075">
        <f>Table1[[#This Row],[OrderQuantity]]*Table1[[#This Row],[UnitPrice]]</f>
        <v>5199.2</v>
      </c>
      <c r="S6075">
        <f>Table1[[#This Row],[OrderQuantity]]*Table1[[#This Row],[UnitCost]]</f>
        <v>2703.6</v>
      </c>
      <c r="T6075">
        <f>Table1[[#This Row],[OrderQuantity]]*Table1[[#This Row],[UnitPrice]]*(1-Table1[[#This Row],[DiscountApplied]]) - (Table1[[#This Row],[OrderQuantity]]*Table1[[#This Row],[UnitCost]])</f>
        <v>2079.6640000000002</v>
      </c>
      <c r="U6075">
        <f>DATEDIF(Table1[[#This Row],[ShipDate]],Table1[[#This Row],[DeliveryDate]],"d")</f>
        <v>2</v>
      </c>
      <c r="V6075" t="str">
        <f t="shared" si="189"/>
        <v>On Time</v>
      </c>
    </row>
    <row r="6076" spans="2:22" x14ac:dyDescent="0.3">
      <c r="B6076" t="str">
        <f t="shared" si="188"/>
        <v>SO-006175</v>
      </c>
      <c r="C6076" t="s">
        <v>16</v>
      </c>
      <c r="D6076" t="s">
        <v>17</v>
      </c>
      <c r="E6076" s="1">
        <v>43900</v>
      </c>
      <c r="F6076" s="1">
        <v>43973</v>
      </c>
      <c r="G6076" s="1">
        <v>43981</v>
      </c>
      <c r="H6076" s="1">
        <v>43987</v>
      </c>
      <c r="I6076" t="s">
        <v>18</v>
      </c>
      <c r="J6076">
        <v>5</v>
      </c>
      <c r="K6076">
        <v>42</v>
      </c>
      <c r="L6076">
        <v>242</v>
      </c>
      <c r="M6076">
        <v>5</v>
      </c>
      <c r="N6076">
        <v>7</v>
      </c>
      <c r="O6076">
        <v>0.05</v>
      </c>
      <c r="P6076">
        <v>151.55000000000001</v>
      </c>
      <c r="Q6076">
        <v>261.3</v>
      </c>
      <c r="R6076">
        <f>Table1[[#This Row],[OrderQuantity]]*Table1[[#This Row],[UnitPrice]]</f>
        <v>1829.1000000000001</v>
      </c>
      <c r="S6076">
        <f>Table1[[#This Row],[OrderQuantity]]*Table1[[#This Row],[UnitCost]]</f>
        <v>1060.8500000000001</v>
      </c>
      <c r="T6076">
        <f>Table1[[#This Row],[OrderQuantity]]*Table1[[#This Row],[UnitPrice]]*(1-Table1[[#This Row],[DiscountApplied]]) - (Table1[[#This Row],[OrderQuantity]]*Table1[[#This Row],[UnitCost]])</f>
        <v>676.79499999999985</v>
      </c>
      <c r="U6076">
        <f>DATEDIF(Table1[[#This Row],[ShipDate]],Table1[[#This Row],[DeliveryDate]],"d")</f>
        <v>6</v>
      </c>
      <c r="V6076" t="str">
        <f t="shared" si="189"/>
        <v>On Time</v>
      </c>
    </row>
    <row r="6077" spans="2:22" x14ac:dyDescent="0.3">
      <c r="B6077" t="str">
        <f t="shared" si="188"/>
        <v>SO-006176</v>
      </c>
      <c r="C6077" t="s">
        <v>22</v>
      </c>
      <c r="D6077" t="s">
        <v>24</v>
      </c>
      <c r="E6077" s="1">
        <v>43900</v>
      </c>
      <c r="F6077" s="1">
        <v>43973</v>
      </c>
      <c r="G6077" s="1">
        <v>43999</v>
      </c>
      <c r="H6077" s="1">
        <v>44008</v>
      </c>
      <c r="I6077" t="s">
        <v>18</v>
      </c>
      <c r="J6077">
        <v>26</v>
      </c>
      <c r="K6077">
        <v>29</v>
      </c>
      <c r="L6077">
        <v>23</v>
      </c>
      <c r="M6077">
        <v>40</v>
      </c>
      <c r="N6077">
        <v>2</v>
      </c>
      <c r="O6077">
        <v>0.08</v>
      </c>
      <c r="P6077">
        <v>1642.97</v>
      </c>
      <c r="Q6077">
        <v>2452.1999999999998</v>
      </c>
      <c r="R6077">
        <f>Table1[[#This Row],[OrderQuantity]]*Table1[[#This Row],[UnitPrice]]</f>
        <v>4904.3999999999996</v>
      </c>
      <c r="S6077">
        <f>Table1[[#This Row],[OrderQuantity]]*Table1[[#This Row],[UnitCost]]</f>
        <v>3285.94</v>
      </c>
      <c r="T6077">
        <f>Table1[[#This Row],[OrderQuantity]]*Table1[[#This Row],[UnitPrice]]*(1-Table1[[#This Row],[DiscountApplied]]) - (Table1[[#This Row],[OrderQuantity]]*Table1[[#This Row],[UnitCost]])</f>
        <v>1226.1079999999997</v>
      </c>
      <c r="U6077">
        <f>DATEDIF(Table1[[#This Row],[ShipDate]],Table1[[#This Row],[DeliveryDate]],"d")</f>
        <v>9</v>
      </c>
      <c r="V6077" t="str">
        <f t="shared" si="189"/>
        <v>Late</v>
      </c>
    </row>
    <row r="6078" spans="2:22" x14ac:dyDescent="0.3">
      <c r="B6078" t="str">
        <f t="shared" si="188"/>
        <v>SO-006177</v>
      </c>
      <c r="C6078" t="s">
        <v>19</v>
      </c>
      <c r="D6078" t="s">
        <v>20</v>
      </c>
      <c r="E6078" s="1">
        <v>43900</v>
      </c>
      <c r="F6078" s="1">
        <v>43973</v>
      </c>
      <c r="G6078" s="1">
        <v>43985</v>
      </c>
      <c r="H6078" s="1">
        <v>43993</v>
      </c>
      <c r="I6078" t="s">
        <v>18</v>
      </c>
      <c r="J6078">
        <v>17</v>
      </c>
      <c r="K6078">
        <v>1</v>
      </c>
      <c r="L6078">
        <v>172</v>
      </c>
      <c r="M6078">
        <v>4</v>
      </c>
      <c r="N6078">
        <v>7</v>
      </c>
      <c r="O6078">
        <v>0.05</v>
      </c>
      <c r="P6078">
        <v>571.24</v>
      </c>
      <c r="Q6078">
        <v>1165.8</v>
      </c>
      <c r="R6078">
        <f>Table1[[#This Row],[OrderQuantity]]*Table1[[#This Row],[UnitPrice]]</f>
        <v>8160.5999999999995</v>
      </c>
      <c r="S6078">
        <f>Table1[[#This Row],[OrderQuantity]]*Table1[[#This Row],[UnitCost]]</f>
        <v>3998.6800000000003</v>
      </c>
      <c r="T6078">
        <f>Table1[[#This Row],[OrderQuantity]]*Table1[[#This Row],[UnitPrice]]*(1-Table1[[#This Row],[DiscountApplied]]) - (Table1[[#This Row],[OrderQuantity]]*Table1[[#This Row],[UnitCost]])</f>
        <v>3753.8899999999985</v>
      </c>
      <c r="U6078">
        <f>DATEDIF(Table1[[#This Row],[ShipDate]],Table1[[#This Row],[DeliveryDate]],"d")</f>
        <v>8</v>
      </c>
      <c r="V6078" t="str">
        <f t="shared" si="189"/>
        <v>Late</v>
      </c>
    </row>
    <row r="6079" spans="2:22" x14ac:dyDescent="0.3">
      <c r="B6079" t="str">
        <f t="shared" si="188"/>
        <v>SO-006178</v>
      </c>
      <c r="C6079" t="s">
        <v>19</v>
      </c>
      <c r="D6079" t="s">
        <v>20</v>
      </c>
      <c r="E6079" s="1">
        <v>43800</v>
      </c>
      <c r="F6079" s="1">
        <v>43973</v>
      </c>
      <c r="G6079" s="1">
        <v>43986</v>
      </c>
      <c r="H6079" s="1">
        <v>43995</v>
      </c>
      <c r="I6079" t="s">
        <v>18</v>
      </c>
      <c r="J6079">
        <v>13</v>
      </c>
      <c r="K6079">
        <v>8</v>
      </c>
      <c r="L6079">
        <v>121</v>
      </c>
      <c r="M6079">
        <v>4</v>
      </c>
      <c r="N6079">
        <v>3</v>
      </c>
      <c r="O6079">
        <v>0.05</v>
      </c>
      <c r="P6079">
        <v>734.45</v>
      </c>
      <c r="Q6079">
        <v>1748.7</v>
      </c>
      <c r="R6079">
        <f>Table1[[#This Row],[OrderQuantity]]*Table1[[#This Row],[UnitPrice]]</f>
        <v>5246.1</v>
      </c>
      <c r="S6079">
        <f>Table1[[#This Row],[OrderQuantity]]*Table1[[#This Row],[UnitCost]]</f>
        <v>2203.3500000000004</v>
      </c>
      <c r="T6079">
        <f>Table1[[#This Row],[OrderQuantity]]*Table1[[#This Row],[UnitPrice]]*(1-Table1[[#This Row],[DiscountApplied]]) - (Table1[[#This Row],[OrderQuantity]]*Table1[[#This Row],[UnitCost]])</f>
        <v>2780.4449999999997</v>
      </c>
      <c r="U6079">
        <f>DATEDIF(Table1[[#This Row],[ShipDate]],Table1[[#This Row],[DeliveryDate]],"d")</f>
        <v>9</v>
      </c>
      <c r="V6079" t="str">
        <f t="shared" si="189"/>
        <v>Late</v>
      </c>
    </row>
    <row r="6080" spans="2:22" x14ac:dyDescent="0.3">
      <c r="B6080" t="str">
        <f t="shared" si="188"/>
        <v>SO-006179</v>
      </c>
      <c r="C6080" t="s">
        <v>22</v>
      </c>
      <c r="D6080" t="s">
        <v>17</v>
      </c>
      <c r="E6080" s="1">
        <v>43900</v>
      </c>
      <c r="F6080" s="1">
        <v>43973</v>
      </c>
      <c r="G6080" s="1">
        <v>43993</v>
      </c>
      <c r="H6080" s="1">
        <v>44003</v>
      </c>
      <c r="I6080" t="s">
        <v>18</v>
      </c>
      <c r="J6080">
        <v>28</v>
      </c>
      <c r="K6080">
        <v>2</v>
      </c>
      <c r="L6080">
        <v>261</v>
      </c>
      <c r="M6080">
        <v>16</v>
      </c>
      <c r="N6080">
        <v>7</v>
      </c>
      <c r="O6080">
        <v>0.1</v>
      </c>
      <c r="P6080">
        <v>182.24</v>
      </c>
      <c r="Q6080">
        <v>227.8</v>
      </c>
      <c r="R6080">
        <f>Table1[[#This Row],[OrderQuantity]]*Table1[[#This Row],[UnitPrice]]</f>
        <v>1594.6000000000001</v>
      </c>
      <c r="S6080">
        <f>Table1[[#This Row],[OrderQuantity]]*Table1[[#This Row],[UnitCost]]</f>
        <v>1275.68</v>
      </c>
      <c r="T6080">
        <f>Table1[[#This Row],[OrderQuantity]]*Table1[[#This Row],[UnitPrice]]*(1-Table1[[#This Row],[DiscountApplied]]) - (Table1[[#This Row],[OrderQuantity]]*Table1[[#This Row],[UnitCost]])</f>
        <v>159.46000000000004</v>
      </c>
      <c r="U6080">
        <f>DATEDIF(Table1[[#This Row],[ShipDate]],Table1[[#This Row],[DeliveryDate]],"d")</f>
        <v>10</v>
      </c>
      <c r="V6080" t="str">
        <f t="shared" si="189"/>
        <v>Late</v>
      </c>
    </row>
    <row r="6081" spans="2:22" x14ac:dyDescent="0.3">
      <c r="B6081" t="str">
        <f t="shared" si="188"/>
        <v>SO-006180</v>
      </c>
      <c r="C6081" t="s">
        <v>16</v>
      </c>
      <c r="D6081" t="s">
        <v>24</v>
      </c>
      <c r="E6081" s="1">
        <v>43900</v>
      </c>
      <c r="F6081" s="1">
        <v>43973</v>
      </c>
      <c r="G6081" s="1">
        <v>44000</v>
      </c>
      <c r="H6081" s="1">
        <v>44008</v>
      </c>
      <c r="I6081" t="s">
        <v>18</v>
      </c>
      <c r="J6081">
        <v>8</v>
      </c>
      <c r="K6081">
        <v>25</v>
      </c>
      <c r="L6081">
        <v>41</v>
      </c>
      <c r="M6081">
        <v>23</v>
      </c>
      <c r="N6081">
        <v>1</v>
      </c>
      <c r="O6081">
        <v>0.08</v>
      </c>
      <c r="P6081">
        <v>2152.71</v>
      </c>
      <c r="Q6081">
        <v>2532.6</v>
      </c>
      <c r="R6081">
        <f>Table1[[#This Row],[OrderQuantity]]*Table1[[#This Row],[UnitPrice]]</f>
        <v>2532.6</v>
      </c>
      <c r="S6081">
        <f>Table1[[#This Row],[OrderQuantity]]*Table1[[#This Row],[UnitCost]]</f>
        <v>2152.71</v>
      </c>
      <c r="T6081">
        <f>Table1[[#This Row],[OrderQuantity]]*Table1[[#This Row],[UnitPrice]]*(1-Table1[[#This Row],[DiscountApplied]]) - (Table1[[#This Row],[OrderQuantity]]*Table1[[#This Row],[UnitCost]])</f>
        <v>177.28200000000015</v>
      </c>
      <c r="U6081">
        <f>DATEDIF(Table1[[#This Row],[ShipDate]],Table1[[#This Row],[DeliveryDate]],"d")</f>
        <v>8</v>
      </c>
      <c r="V6081" t="str">
        <f t="shared" si="189"/>
        <v>Late</v>
      </c>
    </row>
    <row r="6082" spans="2:22" x14ac:dyDescent="0.3">
      <c r="B6082" t="str">
        <f t="shared" ref="B6082:B6145" si="190">"SO-" &amp; TEXT(ROW(B6082)+99,"000000")</f>
        <v>SO-006181</v>
      </c>
      <c r="C6082" t="s">
        <v>16</v>
      </c>
      <c r="D6082" t="s">
        <v>25</v>
      </c>
      <c r="E6082" s="1">
        <v>43900</v>
      </c>
      <c r="F6082" s="1">
        <v>43973</v>
      </c>
      <c r="G6082" s="1">
        <v>43988</v>
      </c>
      <c r="H6082" s="1">
        <v>43990</v>
      </c>
      <c r="I6082" t="s">
        <v>18</v>
      </c>
      <c r="J6082">
        <v>8</v>
      </c>
      <c r="K6082">
        <v>47</v>
      </c>
      <c r="L6082">
        <v>352</v>
      </c>
      <c r="M6082">
        <v>14</v>
      </c>
      <c r="N6082">
        <v>7</v>
      </c>
      <c r="O6082">
        <v>0.15</v>
      </c>
      <c r="P6082">
        <v>175.41</v>
      </c>
      <c r="Q6082">
        <v>227.8</v>
      </c>
      <c r="R6082">
        <f>Table1[[#This Row],[OrderQuantity]]*Table1[[#This Row],[UnitPrice]]</f>
        <v>1594.6000000000001</v>
      </c>
      <c r="S6082">
        <f>Table1[[#This Row],[OrderQuantity]]*Table1[[#This Row],[UnitCost]]</f>
        <v>1227.8699999999999</v>
      </c>
      <c r="T6082">
        <f>Table1[[#This Row],[OrderQuantity]]*Table1[[#This Row],[UnitPrice]]*(1-Table1[[#This Row],[DiscountApplied]]) - (Table1[[#This Row],[OrderQuantity]]*Table1[[#This Row],[UnitCost]])</f>
        <v>127.54000000000019</v>
      </c>
      <c r="U6082">
        <f>DATEDIF(Table1[[#This Row],[ShipDate]],Table1[[#This Row],[DeliveryDate]],"d")</f>
        <v>2</v>
      </c>
      <c r="V6082" t="str">
        <f t="shared" ref="V6082:V6145" si="191">IF(U6082&gt;7,"Late","On Time")</f>
        <v>On Time</v>
      </c>
    </row>
    <row r="6083" spans="2:22" x14ac:dyDescent="0.3">
      <c r="B6083" t="str">
        <f t="shared" si="190"/>
        <v>SO-006182</v>
      </c>
      <c r="C6083" t="s">
        <v>19</v>
      </c>
      <c r="D6083" t="s">
        <v>26</v>
      </c>
      <c r="E6083" s="1">
        <v>43900</v>
      </c>
      <c r="F6083" s="1">
        <v>43973</v>
      </c>
      <c r="G6083" s="1">
        <v>43999</v>
      </c>
      <c r="H6083" s="1">
        <v>44005</v>
      </c>
      <c r="I6083" t="s">
        <v>18</v>
      </c>
      <c r="J6083">
        <v>14</v>
      </c>
      <c r="K6083">
        <v>24</v>
      </c>
      <c r="L6083">
        <v>73</v>
      </c>
      <c r="M6083">
        <v>17</v>
      </c>
      <c r="N6083">
        <v>8</v>
      </c>
      <c r="O6083">
        <v>0.05</v>
      </c>
      <c r="P6083">
        <v>1319.1</v>
      </c>
      <c r="Q6083">
        <v>2867.6</v>
      </c>
      <c r="R6083">
        <f>Table1[[#This Row],[OrderQuantity]]*Table1[[#This Row],[UnitPrice]]</f>
        <v>22940.799999999999</v>
      </c>
      <c r="S6083">
        <f>Table1[[#This Row],[OrderQuantity]]*Table1[[#This Row],[UnitCost]]</f>
        <v>10552.8</v>
      </c>
      <c r="T6083">
        <f>Table1[[#This Row],[OrderQuantity]]*Table1[[#This Row],[UnitPrice]]*(1-Table1[[#This Row],[DiscountApplied]]) - (Table1[[#This Row],[OrderQuantity]]*Table1[[#This Row],[UnitCost]])</f>
        <v>11240.96</v>
      </c>
      <c r="U6083">
        <f>DATEDIF(Table1[[#This Row],[ShipDate]],Table1[[#This Row],[DeliveryDate]],"d")</f>
        <v>6</v>
      </c>
      <c r="V6083" t="str">
        <f t="shared" si="191"/>
        <v>On Time</v>
      </c>
    </row>
    <row r="6084" spans="2:22" x14ac:dyDescent="0.3">
      <c r="B6084" t="str">
        <f t="shared" si="190"/>
        <v>SO-006183</v>
      </c>
      <c r="C6084" t="s">
        <v>16</v>
      </c>
      <c r="D6084" t="s">
        <v>20</v>
      </c>
      <c r="E6084" s="1">
        <v>43800</v>
      </c>
      <c r="F6084" s="1">
        <v>43973</v>
      </c>
      <c r="G6084" s="1">
        <v>43990</v>
      </c>
      <c r="H6084" s="1">
        <v>43998</v>
      </c>
      <c r="I6084" t="s">
        <v>18</v>
      </c>
      <c r="J6084">
        <v>8</v>
      </c>
      <c r="K6084">
        <v>49</v>
      </c>
      <c r="L6084">
        <v>122</v>
      </c>
      <c r="M6084">
        <v>8</v>
      </c>
      <c r="N6084">
        <v>8</v>
      </c>
      <c r="O6084">
        <v>0.08</v>
      </c>
      <c r="P6084">
        <v>2871.89</v>
      </c>
      <c r="Q6084">
        <v>5983.1</v>
      </c>
      <c r="R6084">
        <f>Table1[[#This Row],[OrderQuantity]]*Table1[[#This Row],[UnitPrice]]</f>
        <v>47864.800000000003</v>
      </c>
      <c r="S6084">
        <f>Table1[[#This Row],[OrderQuantity]]*Table1[[#This Row],[UnitCost]]</f>
        <v>22975.119999999999</v>
      </c>
      <c r="T6084">
        <f>Table1[[#This Row],[OrderQuantity]]*Table1[[#This Row],[UnitPrice]]*(1-Table1[[#This Row],[DiscountApplied]]) - (Table1[[#This Row],[OrderQuantity]]*Table1[[#This Row],[UnitCost]])</f>
        <v>21060.496000000003</v>
      </c>
      <c r="U6084">
        <f>DATEDIF(Table1[[#This Row],[ShipDate]],Table1[[#This Row],[DeliveryDate]],"d")</f>
        <v>8</v>
      </c>
      <c r="V6084" t="str">
        <f t="shared" si="191"/>
        <v>Late</v>
      </c>
    </row>
    <row r="6085" spans="2:22" x14ac:dyDescent="0.3">
      <c r="B6085" t="str">
        <f t="shared" si="190"/>
        <v>SO-006184</v>
      </c>
      <c r="C6085" t="s">
        <v>21</v>
      </c>
      <c r="D6085" t="s">
        <v>23</v>
      </c>
      <c r="E6085" s="1">
        <v>43900</v>
      </c>
      <c r="F6085" s="1">
        <v>43973</v>
      </c>
      <c r="G6085" s="1">
        <v>43992</v>
      </c>
      <c r="H6085" s="1">
        <v>43997</v>
      </c>
      <c r="I6085" t="s">
        <v>18</v>
      </c>
      <c r="J6085">
        <v>21</v>
      </c>
      <c r="K6085">
        <v>1</v>
      </c>
      <c r="L6085">
        <v>294</v>
      </c>
      <c r="M6085">
        <v>19</v>
      </c>
      <c r="N6085">
        <v>7</v>
      </c>
      <c r="O6085">
        <v>0.08</v>
      </c>
      <c r="P6085">
        <v>171.52</v>
      </c>
      <c r="Q6085">
        <v>268</v>
      </c>
      <c r="R6085">
        <f>Table1[[#This Row],[OrderQuantity]]*Table1[[#This Row],[UnitPrice]]</f>
        <v>1876</v>
      </c>
      <c r="S6085">
        <f>Table1[[#This Row],[OrderQuantity]]*Table1[[#This Row],[UnitCost]]</f>
        <v>1200.6400000000001</v>
      </c>
      <c r="T6085">
        <f>Table1[[#This Row],[OrderQuantity]]*Table1[[#This Row],[UnitPrice]]*(1-Table1[[#This Row],[DiscountApplied]]) - (Table1[[#This Row],[OrderQuantity]]*Table1[[#This Row],[UnitCost]])</f>
        <v>525.28</v>
      </c>
      <c r="U6085">
        <f>DATEDIF(Table1[[#This Row],[ShipDate]],Table1[[#This Row],[DeliveryDate]],"d")</f>
        <v>5</v>
      </c>
      <c r="V6085" t="str">
        <f t="shared" si="191"/>
        <v>On Time</v>
      </c>
    </row>
    <row r="6086" spans="2:22" x14ac:dyDescent="0.3">
      <c r="B6086" t="str">
        <f t="shared" si="190"/>
        <v>SO-006185</v>
      </c>
      <c r="C6086" t="s">
        <v>19</v>
      </c>
      <c r="D6086" t="s">
        <v>20</v>
      </c>
      <c r="E6086" s="1">
        <v>43900</v>
      </c>
      <c r="F6086" s="1">
        <v>43974</v>
      </c>
      <c r="G6086" s="1">
        <v>43997</v>
      </c>
      <c r="H6086" s="1">
        <v>44005</v>
      </c>
      <c r="I6086" t="s">
        <v>18</v>
      </c>
      <c r="J6086">
        <v>12</v>
      </c>
      <c r="K6086">
        <v>23</v>
      </c>
      <c r="L6086">
        <v>180</v>
      </c>
      <c r="M6086">
        <v>29</v>
      </c>
      <c r="N6086">
        <v>2</v>
      </c>
      <c r="O6086">
        <v>0.05</v>
      </c>
      <c r="P6086">
        <v>442.27</v>
      </c>
      <c r="Q6086">
        <v>1078.7</v>
      </c>
      <c r="R6086">
        <f>Table1[[#This Row],[OrderQuantity]]*Table1[[#This Row],[UnitPrice]]</f>
        <v>2157.4</v>
      </c>
      <c r="S6086">
        <f>Table1[[#This Row],[OrderQuantity]]*Table1[[#This Row],[UnitCost]]</f>
        <v>884.54</v>
      </c>
      <c r="T6086">
        <f>Table1[[#This Row],[OrderQuantity]]*Table1[[#This Row],[UnitPrice]]*(1-Table1[[#This Row],[DiscountApplied]]) - (Table1[[#This Row],[OrderQuantity]]*Table1[[#This Row],[UnitCost]])</f>
        <v>1164.9900000000002</v>
      </c>
      <c r="U6086">
        <f>DATEDIF(Table1[[#This Row],[ShipDate]],Table1[[#This Row],[DeliveryDate]],"d")</f>
        <v>8</v>
      </c>
      <c r="V6086" t="str">
        <f t="shared" si="191"/>
        <v>Late</v>
      </c>
    </row>
    <row r="6087" spans="2:22" x14ac:dyDescent="0.3">
      <c r="B6087" t="str">
        <f t="shared" si="190"/>
        <v>SO-006186</v>
      </c>
      <c r="C6087" t="s">
        <v>21</v>
      </c>
      <c r="D6087" t="s">
        <v>24</v>
      </c>
      <c r="E6087" s="1">
        <v>43800</v>
      </c>
      <c r="F6087" s="1">
        <v>43974</v>
      </c>
      <c r="G6087" s="1">
        <v>43979</v>
      </c>
      <c r="H6087" s="1">
        <v>43980</v>
      </c>
      <c r="I6087" t="s">
        <v>18</v>
      </c>
      <c r="J6087">
        <v>22</v>
      </c>
      <c r="K6087">
        <v>47</v>
      </c>
      <c r="L6087">
        <v>26</v>
      </c>
      <c r="M6087">
        <v>21</v>
      </c>
      <c r="N6087">
        <v>5</v>
      </c>
      <c r="O6087">
        <v>0.08</v>
      </c>
      <c r="P6087">
        <v>815.59</v>
      </c>
      <c r="Q6087">
        <v>1735.3</v>
      </c>
      <c r="R6087">
        <f>Table1[[#This Row],[OrderQuantity]]*Table1[[#This Row],[UnitPrice]]</f>
        <v>8676.5</v>
      </c>
      <c r="S6087">
        <f>Table1[[#This Row],[OrderQuantity]]*Table1[[#This Row],[UnitCost]]</f>
        <v>4077.9500000000003</v>
      </c>
      <c r="T6087">
        <f>Table1[[#This Row],[OrderQuantity]]*Table1[[#This Row],[UnitPrice]]*(1-Table1[[#This Row],[DiscountApplied]]) - (Table1[[#This Row],[OrderQuantity]]*Table1[[#This Row],[UnitCost]])</f>
        <v>3904.43</v>
      </c>
      <c r="U6087">
        <f>DATEDIF(Table1[[#This Row],[ShipDate]],Table1[[#This Row],[DeliveryDate]],"d")</f>
        <v>1</v>
      </c>
      <c r="V6087" t="str">
        <f t="shared" si="191"/>
        <v>On Time</v>
      </c>
    </row>
    <row r="6088" spans="2:22" x14ac:dyDescent="0.3">
      <c r="B6088" t="str">
        <f t="shared" si="190"/>
        <v>SO-006187</v>
      </c>
      <c r="C6088" t="s">
        <v>16</v>
      </c>
      <c r="D6088" t="s">
        <v>17</v>
      </c>
      <c r="E6088" s="1">
        <v>43900</v>
      </c>
      <c r="F6088" s="1">
        <v>43974</v>
      </c>
      <c r="G6088" s="1">
        <v>43985</v>
      </c>
      <c r="H6088" s="1">
        <v>43988</v>
      </c>
      <c r="I6088" t="s">
        <v>18</v>
      </c>
      <c r="J6088">
        <v>6</v>
      </c>
      <c r="K6088">
        <v>42</v>
      </c>
      <c r="L6088">
        <v>207</v>
      </c>
      <c r="M6088">
        <v>47</v>
      </c>
      <c r="N6088">
        <v>7</v>
      </c>
      <c r="O6088">
        <v>0.05</v>
      </c>
      <c r="P6088">
        <v>2206.1799999999998</v>
      </c>
      <c r="Q6088">
        <v>3939.6</v>
      </c>
      <c r="R6088">
        <f>Table1[[#This Row],[OrderQuantity]]*Table1[[#This Row],[UnitPrice]]</f>
        <v>27577.200000000001</v>
      </c>
      <c r="S6088">
        <f>Table1[[#This Row],[OrderQuantity]]*Table1[[#This Row],[UnitCost]]</f>
        <v>15443.259999999998</v>
      </c>
      <c r="T6088">
        <f>Table1[[#This Row],[OrderQuantity]]*Table1[[#This Row],[UnitPrice]]*(1-Table1[[#This Row],[DiscountApplied]]) - (Table1[[#This Row],[OrderQuantity]]*Table1[[#This Row],[UnitCost]])</f>
        <v>10755.080000000002</v>
      </c>
      <c r="U6088">
        <f>DATEDIF(Table1[[#This Row],[ShipDate]],Table1[[#This Row],[DeliveryDate]],"d")</f>
        <v>3</v>
      </c>
      <c r="V6088" t="str">
        <f t="shared" si="191"/>
        <v>On Time</v>
      </c>
    </row>
    <row r="6089" spans="2:22" x14ac:dyDescent="0.3">
      <c r="B6089" t="str">
        <f t="shared" si="190"/>
        <v>SO-006188</v>
      </c>
      <c r="C6089" t="s">
        <v>19</v>
      </c>
      <c r="D6089" t="s">
        <v>23</v>
      </c>
      <c r="E6089" s="1">
        <v>43800</v>
      </c>
      <c r="F6089" s="1">
        <v>43974</v>
      </c>
      <c r="G6089" s="1">
        <v>43990</v>
      </c>
      <c r="H6089" s="1">
        <v>43992</v>
      </c>
      <c r="I6089" t="s">
        <v>18</v>
      </c>
      <c r="J6089">
        <v>18</v>
      </c>
      <c r="K6089">
        <v>2</v>
      </c>
      <c r="L6089">
        <v>298</v>
      </c>
      <c r="M6089">
        <v>44</v>
      </c>
      <c r="N6089">
        <v>7</v>
      </c>
      <c r="O6089">
        <v>0.08</v>
      </c>
      <c r="P6089">
        <v>3780.14</v>
      </c>
      <c r="Q6089">
        <v>5400.2</v>
      </c>
      <c r="R6089">
        <f>Table1[[#This Row],[OrderQuantity]]*Table1[[#This Row],[UnitPrice]]</f>
        <v>37801.4</v>
      </c>
      <c r="S6089">
        <f>Table1[[#This Row],[OrderQuantity]]*Table1[[#This Row],[UnitCost]]</f>
        <v>26460.98</v>
      </c>
      <c r="T6089">
        <f>Table1[[#This Row],[OrderQuantity]]*Table1[[#This Row],[UnitPrice]]*(1-Table1[[#This Row],[DiscountApplied]]) - (Table1[[#This Row],[OrderQuantity]]*Table1[[#This Row],[UnitCost]])</f>
        <v>8316.3080000000009</v>
      </c>
      <c r="U6089">
        <f>DATEDIF(Table1[[#This Row],[ShipDate]],Table1[[#This Row],[DeliveryDate]],"d")</f>
        <v>2</v>
      </c>
      <c r="V6089" t="str">
        <f t="shared" si="191"/>
        <v>On Time</v>
      </c>
    </row>
    <row r="6090" spans="2:22" x14ac:dyDescent="0.3">
      <c r="B6090" t="str">
        <f t="shared" si="190"/>
        <v>SO-006189</v>
      </c>
      <c r="C6090" t="s">
        <v>19</v>
      </c>
      <c r="D6090" t="s">
        <v>17</v>
      </c>
      <c r="E6090" s="1">
        <v>43900</v>
      </c>
      <c r="F6090" s="1">
        <v>43974</v>
      </c>
      <c r="G6090" s="1">
        <v>43993</v>
      </c>
      <c r="H6090" s="1">
        <v>43996</v>
      </c>
      <c r="I6090" t="s">
        <v>18</v>
      </c>
      <c r="J6090">
        <v>19</v>
      </c>
      <c r="K6090">
        <v>47</v>
      </c>
      <c r="L6090">
        <v>208</v>
      </c>
      <c r="M6090">
        <v>18</v>
      </c>
      <c r="N6090">
        <v>1</v>
      </c>
      <c r="O6090">
        <v>0.08</v>
      </c>
      <c r="P6090">
        <v>661.63</v>
      </c>
      <c r="Q6090">
        <v>837.5</v>
      </c>
      <c r="R6090">
        <f>Table1[[#This Row],[OrderQuantity]]*Table1[[#This Row],[UnitPrice]]</f>
        <v>837.5</v>
      </c>
      <c r="S6090">
        <f>Table1[[#This Row],[OrderQuantity]]*Table1[[#This Row],[UnitCost]]</f>
        <v>661.63</v>
      </c>
      <c r="T6090">
        <f>Table1[[#This Row],[OrderQuantity]]*Table1[[#This Row],[UnitPrice]]*(1-Table1[[#This Row],[DiscountApplied]]) - (Table1[[#This Row],[OrderQuantity]]*Table1[[#This Row],[UnitCost]])</f>
        <v>108.87</v>
      </c>
      <c r="U6090">
        <f>DATEDIF(Table1[[#This Row],[ShipDate]],Table1[[#This Row],[DeliveryDate]],"d")</f>
        <v>3</v>
      </c>
      <c r="V6090" t="str">
        <f t="shared" si="191"/>
        <v>On Time</v>
      </c>
    </row>
    <row r="6091" spans="2:22" x14ac:dyDescent="0.3">
      <c r="B6091" t="str">
        <f t="shared" si="190"/>
        <v>SO-006190</v>
      </c>
      <c r="C6091" t="s">
        <v>16</v>
      </c>
      <c r="D6091" t="s">
        <v>23</v>
      </c>
      <c r="E6091" s="1">
        <v>43900</v>
      </c>
      <c r="F6091" s="1">
        <v>43974</v>
      </c>
      <c r="G6091" s="1">
        <v>43983</v>
      </c>
      <c r="H6091" s="1">
        <v>43993</v>
      </c>
      <c r="I6091" t="s">
        <v>18</v>
      </c>
      <c r="J6091">
        <v>7</v>
      </c>
      <c r="K6091">
        <v>12</v>
      </c>
      <c r="L6091">
        <v>276</v>
      </c>
      <c r="M6091">
        <v>22</v>
      </c>
      <c r="N6091">
        <v>4</v>
      </c>
      <c r="O6091">
        <v>0.05</v>
      </c>
      <c r="P6091">
        <v>93.8</v>
      </c>
      <c r="Q6091">
        <v>187.6</v>
      </c>
      <c r="R6091">
        <f>Table1[[#This Row],[OrderQuantity]]*Table1[[#This Row],[UnitPrice]]</f>
        <v>750.4</v>
      </c>
      <c r="S6091">
        <f>Table1[[#This Row],[OrderQuantity]]*Table1[[#This Row],[UnitCost]]</f>
        <v>375.2</v>
      </c>
      <c r="T6091">
        <f>Table1[[#This Row],[OrderQuantity]]*Table1[[#This Row],[UnitPrice]]*(1-Table1[[#This Row],[DiscountApplied]]) - (Table1[[#This Row],[OrderQuantity]]*Table1[[#This Row],[UnitCost]])</f>
        <v>337.68</v>
      </c>
      <c r="U6091">
        <f>DATEDIF(Table1[[#This Row],[ShipDate]],Table1[[#This Row],[DeliveryDate]],"d")</f>
        <v>10</v>
      </c>
      <c r="V6091" t="str">
        <f t="shared" si="191"/>
        <v>Late</v>
      </c>
    </row>
    <row r="6092" spans="2:22" x14ac:dyDescent="0.3">
      <c r="B6092" t="str">
        <f t="shared" si="190"/>
        <v>SO-006191</v>
      </c>
      <c r="C6092" t="s">
        <v>19</v>
      </c>
      <c r="D6092" t="s">
        <v>24</v>
      </c>
      <c r="E6092" s="1">
        <v>43800</v>
      </c>
      <c r="F6092" s="1">
        <v>43974</v>
      </c>
      <c r="G6092" s="1">
        <v>43993</v>
      </c>
      <c r="H6092" s="1">
        <v>43997</v>
      </c>
      <c r="I6092" t="s">
        <v>18</v>
      </c>
      <c r="J6092">
        <v>16</v>
      </c>
      <c r="K6092">
        <v>2</v>
      </c>
      <c r="L6092">
        <v>17</v>
      </c>
      <c r="M6092">
        <v>15</v>
      </c>
      <c r="N6092">
        <v>8</v>
      </c>
      <c r="O6092">
        <v>0.05</v>
      </c>
      <c r="P6092">
        <v>807.02</v>
      </c>
      <c r="Q6092">
        <v>1105.5</v>
      </c>
      <c r="R6092">
        <f>Table1[[#This Row],[OrderQuantity]]*Table1[[#This Row],[UnitPrice]]</f>
        <v>8844</v>
      </c>
      <c r="S6092">
        <f>Table1[[#This Row],[OrderQuantity]]*Table1[[#This Row],[UnitCost]]</f>
        <v>6456.16</v>
      </c>
      <c r="T6092">
        <f>Table1[[#This Row],[OrderQuantity]]*Table1[[#This Row],[UnitPrice]]*(1-Table1[[#This Row],[DiscountApplied]]) - (Table1[[#This Row],[OrderQuantity]]*Table1[[#This Row],[UnitCost]])</f>
        <v>1945.6399999999994</v>
      </c>
      <c r="U6092">
        <f>DATEDIF(Table1[[#This Row],[ShipDate]],Table1[[#This Row],[DeliveryDate]],"d")</f>
        <v>4</v>
      </c>
      <c r="V6092" t="str">
        <f t="shared" si="191"/>
        <v>On Time</v>
      </c>
    </row>
    <row r="6093" spans="2:22" x14ac:dyDescent="0.3">
      <c r="B6093" t="str">
        <f t="shared" si="190"/>
        <v>SO-006192</v>
      </c>
      <c r="C6093" t="s">
        <v>22</v>
      </c>
      <c r="D6093" t="s">
        <v>24</v>
      </c>
      <c r="E6093" s="1">
        <v>43900</v>
      </c>
      <c r="F6093" s="1">
        <v>43974</v>
      </c>
      <c r="G6093" s="1">
        <v>43998</v>
      </c>
      <c r="H6093" s="1">
        <v>44006</v>
      </c>
      <c r="I6093" t="s">
        <v>18</v>
      </c>
      <c r="J6093">
        <v>26</v>
      </c>
      <c r="K6093">
        <v>28</v>
      </c>
      <c r="L6093">
        <v>19</v>
      </c>
      <c r="M6093">
        <v>3</v>
      </c>
      <c r="N6093">
        <v>7</v>
      </c>
      <c r="O6093">
        <v>0.08</v>
      </c>
      <c r="P6093">
        <v>1032.74</v>
      </c>
      <c r="Q6093">
        <v>2458.9</v>
      </c>
      <c r="R6093">
        <f>Table1[[#This Row],[OrderQuantity]]*Table1[[#This Row],[UnitPrice]]</f>
        <v>17212.3</v>
      </c>
      <c r="S6093">
        <f>Table1[[#This Row],[OrderQuantity]]*Table1[[#This Row],[UnitCost]]</f>
        <v>7229.18</v>
      </c>
      <c r="T6093">
        <f>Table1[[#This Row],[OrderQuantity]]*Table1[[#This Row],[UnitPrice]]*(1-Table1[[#This Row],[DiscountApplied]]) - (Table1[[#This Row],[OrderQuantity]]*Table1[[#This Row],[UnitCost]])</f>
        <v>8606.1360000000004</v>
      </c>
      <c r="U6093">
        <f>DATEDIF(Table1[[#This Row],[ShipDate]],Table1[[#This Row],[DeliveryDate]],"d")</f>
        <v>8</v>
      </c>
      <c r="V6093" t="str">
        <f t="shared" si="191"/>
        <v>Late</v>
      </c>
    </row>
    <row r="6094" spans="2:22" x14ac:dyDescent="0.3">
      <c r="B6094" t="str">
        <f t="shared" si="190"/>
        <v>SO-006193</v>
      </c>
      <c r="C6094" t="s">
        <v>16</v>
      </c>
      <c r="D6094" t="s">
        <v>24</v>
      </c>
      <c r="E6094" s="1">
        <v>43800</v>
      </c>
      <c r="F6094" s="1">
        <v>43974</v>
      </c>
      <c r="G6094" s="1">
        <v>43997</v>
      </c>
      <c r="H6094" s="1">
        <v>44003</v>
      </c>
      <c r="I6094" t="s">
        <v>18</v>
      </c>
      <c r="J6094">
        <v>8</v>
      </c>
      <c r="K6094">
        <v>18</v>
      </c>
      <c r="L6094">
        <v>15</v>
      </c>
      <c r="M6094">
        <v>40</v>
      </c>
      <c r="N6094">
        <v>2</v>
      </c>
      <c r="O6094">
        <v>0.4</v>
      </c>
      <c r="P6094">
        <v>2679.93</v>
      </c>
      <c r="Q6094">
        <v>3999.9</v>
      </c>
      <c r="R6094">
        <f>Table1[[#This Row],[OrderQuantity]]*Table1[[#This Row],[UnitPrice]]</f>
        <v>7999.8</v>
      </c>
      <c r="S6094">
        <f>Table1[[#This Row],[OrderQuantity]]*Table1[[#This Row],[UnitCost]]</f>
        <v>5359.86</v>
      </c>
      <c r="T6094">
        <f>Table1[[#This Row],[OrderQuantity]]*Table1[[#This Row],[UnitPrice]]*(1-Table1[[#This Row],[DiscountApplied]]) - (Table1[[#This Row],[OrderQuantity]]*Table1[[#This Row],[UnitCost]])</f>
        <v>-559.97999999999956</v>
      </c>
      <c r="U6094">
        <f>DATEDIF(Table1[[#This Row],[ShipDate]],Table1[[#This Row],[DeliveryDate]],"d")</f>
        <v>6</v>
      </c>
      <c r="V6094" t="str">
        <f t="shared" si="191"/>
        <v>On Time</v>
      </c>
    </row>
    <row r="6095" spans="2:22" x14ac:dyDescent="0.3">
      <c r="B6095" t="str">
        <f t="shared" si="190"/>
        <v>SO-006194</v>
      </c>
      <c r="C6095" t="s">
        <v>19</v>
      </c>
      <c r="D6095" t="s">
        <v>25</v>
      </c>
      <c r="E6095" s="1">
        <v>43800</v>
      </c>
      <c r="F6095" s="1">
        <v>43975</v>
      </c>
      <c r="G6095" s="1">
        <v>43999</v>
      </c>
      <c r="H6095" s="1">
        <v>44003</v>
      </c>
      <c r="I6095" t="s">
        <v>18</v>
      </c>
      <c r="J6095">
        <v>17</v>
      </c>
      <c r="K6095">
        <v>12</v>
      </c>
      <c r="L6095">
        <v>364</v>
      </c>
      <c r="M6095">
        <v>30</v>
      </c>
      <c r="N6095">
        <v>5</v>
      </c>
      <c r="O6095">
        <v>0.05</v>
      </c>
      <c r="P6095">
        <v>3726.14</v>
      </c>
      <c r="Q6095">
        <v>6009.9</v>
      </c>
      <c r="R6095">
        <f>Table1[[#This Row],[OrderQuantity]]*Table1[[#This Row],[UnitPrice]]</f>
        <v>30049.5</v>
      </c>
      <c r="S6095">
        <f>Table1[[#This Row],[OrderQuantity]]*Table1[[#This Row],[UnitCost]]</f>
        <v>18630.7</v>
      </c>
      <c r="T6095">
        <f>Table1[[#This Row],[OrderQuantity]]*Table1[[#This Row],[UnitPrice]]*(1-Table1[[#This Row],[DiscountApplied]]) - (Table1[[#This Row],[OrderQuantity]]*Table1[[#This Row],[UnitCost]])</f>
        <v>9916.3249999999971</v>
      </c>
      <c r="U6095">
        <f>DATEDIF(Table1[[#This Row],[ShipDate]],Table1[[#This Row],[DeliveryDate]],"d")</f>
        <v>4</v>
      </c>
      <c r="V6095" t="str">
        <f t="shared" si="191"/>
        <v>On Time</v>
      </c>
    </row>
    <row r="6096" spans="2:22" x14ac:dyDescent="0.3">
      <c r="B6096" t="str">
        <f t="shared" si="190"/>
        <v>SO-006195</v>
      </c>
      <c r="C6096" t="s">
        <v>16</v>
      </c>
      <c r="D6096" t="s">
        <v>17</v>
      </c>
      <c r="E6096" s="1">
        <v>43900</v>
      </c>
      <c r="F6096" s="1">
        <v>43975</v>
      </c>
      <c r="G6096" s="1">
        <v>43992</v>
      </c>
      <c r="H6096" s="1">
        <v>43995</v>
      </c>
      <c r="I6096" t="s">
        <v>18</v>
      </c>
      <c r="J6096">
        <v>6</v>
      </c>
      <c r="K6096">
        <v>24</v>
      </c>
      <c r="L6096">
        <v>215</v>
      </c>
      <c r="M6096">
        <v>14</v>
      </c>
      <c r="N6096">
        <v>7</v>
      </c>
      <c r="O6096">
        <v>0.15</v>
      </c>
      <c r="P6096">
        <v>1398.09</v>
      </c>
      <c r="Q6096">
        <v>1815.7</v>
      </c>
      <c r="R6096">
        <f>Table1[[#This Row],[OrderQuantity]]*Table1[[#This Row],[UnitPrice]]</f>
        <v>12709.9</v>
      </c>
      <c r="S6096">
        <f>Table1[[#This Row],[OrderQuantity]]*Table1[[#This Row],[UnitCost]]</f>
        <v>9786.6299999999992</v>
      </c>
      <c r="T6096">
        <f>Table1[[#This Row],[OrderQuantity]]*Table1[[#This Row],[UnitPrice]]*(1-Table1[[#This Row],[DiscountApplied]]) - (Table1[[#This Row],[OrderQuantity]]*Table1[[#This Row],[UnitCost]])</f>
        <v>1016.7849999999999</v>
      </c>
      <c r="U6096">
        <f>DATEDIF(Table1[[#This Row],[ShipDate]],Table1[[#This Row],[DeliveryDate]],"d")</f>
        <v>3</v>
      </c>
      <c r="V6096" t="str">
        <f t="shared" si="191"/>
        <v>On Time</v>
      </c>
    </row>
    <row r="6097" spans="2:22" x14ac:dyDescent="0.3">
      <c r="B6097" t="str">
        <f t="shared" si="190"/>
        <v>SO-006196</v>
      </c>
      <c r="C6097" t="s">
        <v>21</v>
      </c>
      <c r="D6097" t="s">
        <v>25</v>
      </c>
      <c r="E6097" s="1">
        <v>43900</v>
      </c>
      <c r="F6097" s="1">
        <v>43975</v>
      </c>
      <c r="G6097" s="1">
        <v>43980</v>
      </c>
      <c r="H6097" s="1">
        <v>43983</v>
      </c>
      <c r="I6097" t="s">
        <v>18</v>
      </c>
      <c r="J6097">
        <v>24</v>
      </c>
      <c r="K6097">
        <v>8</v>
      </c>
      <c r="L6097">
        <v>332</v>
      </c>
      <c r="M6097">
        <v>45</v>
      </c>
      <c r="N6097">
        <v>3</v>
      </c>
      <c r="O6097">
        <v>0.4</v>
      </c>
      <c r="P6097">
        <v>1277.82</v>
      </c>
      <c r="Q6097">
        <v>1996.6</v>
      </c>
      <c r="R6097">
        <f>Table1[[#This Row],[OrderQuantity]]*Table1[[#This Row],[UnitPrice]]</f>
        <v>5989.7999999999993</v>
      </c>
      <c r="S6097">
        <f>Table1[[#This Row],[OrderQuantity]]*Table1[[#This Row],[UnitCost]]</f>
        <v>3833.46</v>
      </c>
      <c r="T6097">
        <f>Table1[[#This Row],[OrderQuantity]]*Table1[[#This Row],[UnitPrice]]*(1-Table1[[#This Row],[DiscountApplied]]) - (Table1[[#This Row],[OrderQuantity]]*Table1[[#This Row],[UnitCost]])</f>
        <v>-239.58000000000038</v>
      </c>
      <c r="U6097">
        <f>DATEDIF(Table1[[#This Row],[ShipDate]],Table1[[#This Row],[DeliveryDate]],"d")</f>
        <v>3</v>
      </c>
      <c r="V6097" t="str">
        <f t="shared" si="191"/>
        <v>On Time</v>
      </c>
    </row>
    <row r="6098" spans="2:22" x14ac:dyDescent="0.3">
      <c r="B6098" t="str">
        <f t="shared" si="190"/>
        <v>SO-006197</v>
      </c>
      <c r="C6098" t="s">
        <v>22</v>
      </c>
      <c r="D6098" t="s">
        <v>20</v>
      </c>
      <c r="E6098" s="1">
        <v>43800</v>
      </c>
      <c r="F6098" s="1">
        <v>43975</v>
      </c>
      <c r="G6098" s="1">
        <v>43986</v>
      </c>
      <c r="H6098" s="1">
        <v>43989</v>
      </c>
      <c r="I6098" t="s">
        <v>18</v>
      </c>
      <c r="J6098">
        <v>26</v>
      </c>
      <c r="K6098">
        <v>7</v>
      </c>
      <c r="L6098">
        <v>118</v>
      </c>
      <c r="M6098">
        <v>43</v>
      </c>
      <c r="N6098">
        <v>1</v>
      </c>
      <c r="O6098">
        <v>0.15</v>
      </c>
      <c r="P6098">
        <v>400.93</v>
      </c>
      <c r="Q6098">
        <v>911.2</v>
      </c>
      <c r="R6098">
        <f>Table1[[#This Row],[OrderQuantity]]*Table1[[#This Row],[UnitPrice]]</f>
        <v>911.2</v>
      </c>
      <c r="S6098">
        <f>Table1[[#This Row],[OrderQuantity]]*Table1[[#This Row],[UnitCost]]</f>
        <v>400.93</v>
      </c>
      <c r="T6098">
        <f>Table1[[#This Row],[OrderQuantity]]*Table1[[#This Row],[UnitPrice]]*(1-Table1[[#This Row],[DiscountApplied]]) - (Table1[[#This Row],[OrderQuantity]]*Table1[[#This Row],[UnitCost]])</f>
        <v>373.59</v>
      </c>
      <c r="U6098">
        <f>DATEDIF(Table1[[#This Row],[ShipDate]],Table1[[#This Row],[DeliveryDate]],"d")</f>
        <v>3</v>
      </c>
      <c r="V6098" t="str">
        <f t="shared" si="191"/>
        <v>On Time</v>
      </c>
    </row>
    <row r="6099" spans="2:22" x14ac:dyDescent="0.3">
      <c r="B6099" t="str">
        <f t="shared" si="190"/>
        <v>SO-006198</v>
      </c>
      <c r="C6099" t="s">
        <v>16</v>
      </c>
      <c r="D6099" t="s">
        <v>23</v>
      </c>
      <c r="E6099" s="1">
        <v>43800</v>
      </c>
      <c r="F6099" s="1">
        <v>43975</v>
      </c>
      <c r="G6099" s="1">
        <v>43993</v>
      </c>
      <c r="H6099" s="1">
        <v>44001</v>
      </c>
      <c r="I6099" t="s">
        <v>18</v>
      </c>
      <c r="J6099">
        <v>11</v>
      </c>
      <c r="K6099">
        <v>26</v>
      </c>
      <c r="L6099">
        <v>321</v>
      </c>
      <c r="M6099">
        <v>18</v>
      </c>
      <c r="N6099">
        <v>5</v>
      </c>
      <c r="O6099">
        <v>0.08</v>
      </c>
      <c r="P6099">
        <v>1021.08</v>
      </c>
      <c r="Q6099">
        <v>1701.8</v>
      </c>
      <c r="R6099">
        <f>Table1[[#This Row],[OrderQuantity]]*Table1[[#This Row],[UnitPrice]]</f>
        <v>8509</v>
      </c>
      <c r="S6099">
        <f>Table1[[#This Row],[OrderQuantity]]*Table1[[#This Row],[UnitCost]]</f>
        <v>5105.4000000000005</v>
      </c>
      <c r="T6099">
        <f>Table1[[#This Row],[OrderQuantity]]*Table1[[#This Row],[UnitPrice]]*(1-Table1[[#This Row],[DiscountApplied]]) - (Table1[[#This Row],[OrderQuantity]]*Table1[[#This Row],[UnitCost]])</f>
        <v>2722.88</v>
      </c>
      <c r="U6099">
        <f>DATEDIF(Table1[[#This Row],[ShipDate]],Table1[[#This Row],[DeliveryDate]],"d")</f>
        <v>8</v>
      </c>
      <c r="V6099" t="str">
        <f t="shared" si="191"/>
        <v>Late</v>
      </c>
    </row>
    <row r="6100" spans="2:22" x14ac:dyDescent="0.3">
      <c r="B6100" t="str">
        <f t="shared" si="190"/>
        <v>SO-006199</v>
      </c>
      <c r="C6100" t="s">
        <v>16</v>
      </c>
      <c r="D6100" t="s">
        <v>25</v>
      </c>
      <c r="E6100" s="1">
        <v>43900</v>
      </c>
      <c r="F6100" s="1">
        <v>43975</v>
      </c>
      <c r="G6100" s="1">
        <v>43979</v>
      </c>
      <c r="H6100" s="1">
        <v>43981</v>
      </c>
      <c r="I6100" t="s">
        <v>18</v>
      </c>
      <c r="J6100">
        <v>3</v>
      </c>
      <c r="K6100">
        <v>1</v>
      </c>
      <c r="L6100">
        <v>364</v>
      </c>
      <c r="M6100">
        <v>21</v>
      </c>
      <c r="N6100">
        <v>1</v>
      </c>
      <c r="O6100">
        <v>0.2</v>
      </c>
      <c r="P6100">
        <v>142.58000000000001</v>
      </c>
      <c r="Q6100">
        <v>187.6</v>
      </c>
      <c r="R6100">
        <f>Table1[[#This Row],[OrderQuantity]]*Table1[[#This Row],[UnitPrice]]</f>
        <v>187.6</v>
      </c>
      <c r="S6100">
        <f>Table1[[#This Row],[OrderQuantity]]*Table1[[#This Row],[UnitCost]]</f>
        <v>142.58000000000001</v>
      </c>
      <c r="T6100">
        <f>Table1[[#This Row],[OrderQuantity]]*Table1[[#This Row],[UnitPrice]]*(1-Table1[[#This Row],[DiscountApplied]]) - (Table1[[#This Row],[OrderQuantity]]*Table1[[#This Row],[UnitCost]])</f>
        <v>7.5</v>
      </c>
      <c r="U6100">
        <f>DATEDIF(Table1[[#This Row],[ShipDate]],Table1[[#This Row],[DeliveryDate]],"d")</f>
        <v>2</v>
      </c>
      <c r="V6100" t="str">
        <f t="shared" si="191"/>
        <v>On Time</v>
      </c>
    </row>
    <row r="6101" spans="2:22" x14ac:dyDescent="0.3">
      <c r="B6101" t="str">
        <f t="shared" si="190"/>
        <v>SO-006200</v>
      </c>
      <c r="C6101" t="s">
        <v>21</v>
      </c>
      <c r="D6101" t="s">
        <v>23</v>
      </c>
      <c r="E6101" s="1">
        <v>43900</v>
      </c>
      <c r="F6101" s="1">
        <v>43975</v>
      </c>
      <c r="G6101" s="1">
        <v>43988</v>
      </c>
      <c r="H6101" s="1">
        <v>43996</v>
      </c>
      <c r="I6101" t="s">
        <v>18</v>
      </c>
      <c r="J6101">
        <v>21</v>
      </c>
      <c r="K6101">
        <v>26</v>
      </c>
      <c r="L6101">
        <v>276</v>
      </c>
      <c r="M6101">
        <v>28</v>
      </c>
      <c r="N6101">
        <v>5</v>
      </c>
      <c r="O6101">
        <v>0.1</v>
      </c>
      <c r="P6101">
        <v>2890.51</v>
      </c>
      <c r="Q6101">
        <v>5453.8</v>
      </c>
      <c r="R6101">
        <f>Table1[[#This Row],[OrderQuantity]]*Table1[[#This Row],[UnitPrice]]</f>
        <v>27269</v>
      </c>
      <c r="S6101">
        <f>Table1[[#This Row],[OrderQuantity]]*Table1[[#This Row],[UnitCost]]</f>
        <v>14452.550000000001</v>
      </c>
      <c r="T6101">
        <f>Table1[[#This Row],[OrderQuantity]]*Table1[[#This Row],[UnitPrice]]*(1-Table1[[#This Row],[DiscountApplied]]) - (Table1[[#This Row],[OrderQuantity]]*Table1[[#This Row],[UnitCost]])</f>
        <v>10089.550000000001</v>
      </c>
      <c r="U6101">
        <f>DATEDIF(Table1[[#This Row],[ShipDate]],Table1[[#This Row],[DeliveryDate]],"d")</f>
        <v>8</v>
      </c>
      <c r="V6101" t="str">
        <f t="shared" si="191"/>
        <v>Late</v>
      </c>
    </row>
    <row r="6102" spans="2:22" x14ac:dyDescent="0.3">
      <c r="B6102" t="str">
        <f t="shared" si="190"/>
        <v>SO-006201</v>
      </c>
      <c r="C6102" t="s">
        <v>21</v>
      </c>
      <c r="D6102" t="s">
        <v>23</v>
      </c>
      <c r="E6102" s="1">
        <v>43900</v>
      </c>
      <c r="F6102" s="1">
        <v>43975</v>
      </c>
      <c r="G6102" s="1">
        <v>43983</v>
      </c>
      <c r="H6102" s="1">
        <v>43990</v>
      </c>
      <c r="I6102" t="s">
        <v>18</v>
      </c>
      <c r="J6102">
        <v>21</v>
      </c>
      <c r="K6102">
        <v>10</v>
      </c>
      <c r="L6102">
        <v>305</v>
      </c>
      <c r="M6102">
        <v>45</v>
      </c>
      <c r="N6102">
        <v>2</v>
      </c>
      <c r="O6102">
        <v>0.05</v>
      </c>
      <c r="P6102">
        <v>452.32</v>
      </c>
      <c r="Q6102">
        <v>1051.9000000000001</v>
      </c>
      <c r="R6102">
        <f>Table1[[#This Row],[OrderQuantity]]*Table1[[#This Row],[UnitPrice]]</f>
        <v>2103.8000000000002</v>
      </c>
      <c r="S6102">
        <f>Table1[[#This Row],[OrderQuantity]]*Table1[[#This Row],[UnitCost]]</f>
        <v>904.64</v>
      </c>
      <c r="T6102">
        <f>Table1[[#This Row],[OrderQuantity]]*Table1[[#This Row],[UnitPrice]]*(1-Table1[[#This Row],[DiscountApplied]]) - (Table1[[#This Row],[OrderQuantity]]*Table1[[#This Row],[UnitCost]])</f>
        <v>1093.9700000000003</v>
      </c>
      <c r="U6102">
        <f>DATEDIF(Table1[[#This Row],[ShipDate]],Table1[[#This Row],[DeliveryDate]],"d")</f>
        <v>7</v>
      </c>
      <c r="V6102" t="str">
        <f t="shared" si="191"/>
        <v>On Time</v>
      </c>
    </row>
    <row r="6103" spans="2:22" x14ac:dyDescent="0.3">
      <c r="B6103" t="str">
        <f t="shared" si="190"/>
        <v>SO-006202</v>
      </c>
      <c r="C6103" t="s">
        <v>19</v>
      </c>
      <c r="D6103" t="s">
        <v>20</v>
      </c>
      <c r="E6103" s="1">
        <v>43800</v>
      </c>
      <c r="F6103" s="1">
        <v>43975</v>
      </c>
      <c r="G6103" s="1">
        <v>43984</v>
      </c>
      <c r="H6103" s="1">
        <v>43993</v>
      </c>
      <c r="I6103" t="s">
        <v>18</v>
      </c>
      <c r="J6103">
        <v>17</v>
      </c>
      <c r="K6103">
        <v>5</v>
      </c>
      <c r="L6103">
        <v>170</v>
      </c>
      <c r="M6103">
        <v>31</v>
      </c>
      <c r="N6103">
        <v>4</v>
      </c>
      <c r="O6103">
        <v>0.3</v>
      </c>
      <c r="P6103">
        <v>69.680000000000007</v>
      </c>
      <c r="Q6103">
        <v>174.2</v>
      </c>
      <c r="R6103">
        <f>Table1[[#This Row],[OrderQuantity]]*Table1[[#This Row],[UnitPrice]]</f>
        <v>696.8</v>
      </c>
      <c r="S6103">
        <f>Table1[[#This Row],[OrderQuantity]]*Table1[[#This Row],[UnitCost]]</f>
        <v>278.72000000000003</v>
      </c>
      <c r="T6103">
        <f>Table1[[#This Row],[OrderQuantity]]*Table1[[#This Row],[UnitPrice]]*(1-Table1[[#This Row],[DiscountApplied]]) - (Table1[[#This Row],[OrderQuantity]]*Table1[[#This Row],[UnitCost]])</f>
        <v>209.03999999999991</v>
      </c>
      <c r="U6103">
        <f>DATEDIF(Table1[[#This Row],[ShipDate]],Table1[[#This Row],[DeliveryDate]],"d")</f>
        <v>9</v>
      </c>
      <c r="V6103" t="str">
        <f t="shared" si="191"/>
        <v>Late</v>
      </c>
    </row>
    <row r="6104" spans="2:22" x14ac:dyDescent="0.3">
      <c r="B6104" t="str">
        <f t="shared" si="190"/>
        <v>SO-006203</v>
      </c>
      <c r="C6104" t="s">
        <v>16</v>
      </c>
      <c r="D6104" t="s">
        <v>24</v>
      </c>
      <c r="E6104" s="1">
        <v>43900</v>
      </c>
      <c r="F6104" s="1">
        <v>43975</v>
      </c>
      <c r="G6104" s="1">
        <v>43986</v>
      </c>
      <c r="H6104" s="1">
        <v>43990</v>
      </c>
      <c r="I6104" t="s">
        <v>18</v>
      </c>
      <c r="J6104">
        <v>11</v>
      </c>
      <c r="K6104">
        <v>11</v>
      </c>
      <c r="L6104">
        <v>58</v>
      </c>
      <c r="M6104">
        <v>33</v>
      </c>
      <c r="N6104">
        <v>3</v>
      </c>
      <c r="O6104">
        <v>0.05</v>
      </c>
      <c r="P6104">
        <v>1294.9100000000001</v>
      </c>
      <c r="Q6104">
        <v>1681.7</v>
      </c>
      <c r="R6104">
        <f>Table1[[#This Row],[OrderQuantity]]*Table1[[#This Row],[UnitPrice]]</f>
        <v>5045.1000000000004</v>
      </c>
      <c r="S6104">
        <f>Table1[[#This Row],[OrderQuantity]]*Table1[[#This Row],[UnitCost]]</f>
        <v>3884.7300000000005</v>
      </c>
      <c r="T6104">
        <f>Table1[[#This Row],[OrderQuantity]]*Table1[[#This Row],[UnitPrice]]*(1-Table1[[#This Row],[DiscountApplied]]) - (Table1[[#This Row],[OrderQuantity]]*Table1[[#This Row],[UnitCost]])</f>
        <v>908.11499999999978</v>
      </c>
      <c r="U6104">
        <f>DATEDIF(Table1[[#This Row],[ShipDate]],Table1[[#This Row],[DeliveryDate]],"d")</f>
        <v>4</v>
      </c>
      <c r="V6104" t="str">
        <f t="shared" si="191"/>
        <v>On Time</v>
      </c>
    </row>
    <row r="6105" spans="2:22" x14ac:dyDescent="0.3">
      <c r="B6105" t="str">
        <f t="shared" si="190"/>
        <v>SO-006204</v>
      </c>
      <c r="C6105" t="s">
        <v>16</v>
      </c>
      <c r="D6105" t="s">
        <v>23</v>
      </c>
      <c r="E6105" s="1">
        <v>43900</v>
      </c>
      <c r="F6105" s="1">
        <v>43976</v>
      </c>
      <c r="G6105" s="1">
        <v>43984</v>
      </c>
      <c r="H6105" s="1">
        <v>43990</v>
      </c>
      <c r="I6105" t="s">
        <v>18</v>
      </c>
      <c r="J6105">
        <v>6</v>
      </c>
      <c r="K6105">
        <v>21</v>
      </c>
      <c r="L6105">
        <v>270</v>
      </c>
      <c r="M6105">
        <v>36</v>
      </c>
      <c r="N6105">
        <v>2</v>
      </c>
      <c r="O6105">
        <v>0.05</v>
      </c>
      <c r="P6105">
        <v>582.23</v>
      </c>
      <c r="Q6105">
        <v>1058.5999999999999</v>
      </c>
      <c r="R6105">
        <f>Table1[[#This Row],[OrderQuantity]]*Table1[[#This Row],[UnitPrice]]</f>
        <v>2117.1999999999998</v>
      </c>
      <c r="S6105">
        <f>Table1[[#This Row],[OrderQuantity]]*Table1[[#This Row],[UnitCost]]</f>
        <v>1164.46</v>
      </c>
      <c r="T6105">
        <f>Table1[[#This Row],[OrderQuantity]]*Table1[[#This Row],[UnitPrice]]*(1-Table1[[#This Row],[DiscountApplied]]) - (Table1[[#This Row],[OrderQuantity]]*Table1[[#This Row],[UnitCost]])</f>
        <v>846.87999999999965</v>
      </c>
      <c r="U6105">
        <f>DATEDIF(Table1[[#This Row],[ShipDate]],Table1[[#This Row],[DeliveryDate]],"d")</f>
        <v>6</v>
      </c>
      <c r="V6105" t="str">
        <f t="shared" si="191"/>
        <v>On Time</v>
      </c>
    </row>
    <row r="6106" spans="2:22" x14ac:dyDescent="0.3">
      <c r="B6106" t="str">
        <f t="shared" si="190"/>
        <v>SO-006205</v>
      </c>
      <c r="C6106" t="s">
        <v>19</v>
      </c>
      <c r="D6106" t="s">
        <v>17</v>
      </c>
      <c r="E6106" s="1">
        <v>43900</v>
      </c>
      <c r="F6106" s="1">
        <v>43976</v>
      </c>
      <c r="G6106" s="1">
        <v>43982</v>
      </c>
      <c r="H6106" s="1">
        <v>43984</v>
      </c>
      <c r="I6106" t="s">
        <v>18</v>
      </c>
      <c r="J6106">
        <v>20</v>
      </c>
      <c r="K6106">
        <v>17</v>
      </c>
      <c r="L6106">
        <v>254</v>
      </c>
      <c r="M6106">
        <v>44</v>
      </c>
      <c r="N6106">
        <v>4</v>
      </c>
      <c r="O6106">
        <v>0.08</v>
      </c>
      <c r="P6106">
        <v>2961.27</v>
      </c>
      <c r="Q6106">
        <v>3845.8</v>
      </c>
      <c r="R6106">
        <f>Table1[[#This Row],[OrderQuantity]]*Table1[[#This Row],[UnitPrice]]</f>
        <v>15383.2</v>
      </c>
      <c r="S6106">
        <f>Table1[[#This Row],[OrderQuantity]]*Table1[[#This Row],[UnitCost]]</f>
        <v>11845.08</v>
      </c>
      <c r="T6106">
        <f>Table1[[#This Row],[OrderQuantity]]*Table1[[#This Row],[UnitPrice]]*(1-Table1[[#This Row],[DiscountApplied]]) - (Table1[[#This Row],[OrderQuantity]]*Table1[[#This Row],[UnitCost]])</f>
        <v>2307.4640000000018</v>
      </c>
      <c r="U6106">
        <f>DATEDIF(Table1[[#This Row],[ShipDate]],Table1[[#This Row],[DeliveryDate]],"d")</f>
        <v>2</v>
      </c>
      <c r="V6106" t="str">
        <f t="shared" si="191"/>
        <v>On Time</v>
      </c>
    </row>
    <row r="6107" spans="2:22" x14ac:dyDescent="0.3">
      <c r="B6107" t="str">
        <f t="shared" si="190"/>
        <v>SO-006206</v>
      </c>
      <c r="C6107" t="s">
        <v>16</v>
      </c>
      <c r="D6107" t="s">
        <v>17</v>
      </c>
      <c r="E6107" s="1">
        <v>43900</v>
      </c>
      <c r="F6107" s="1">
        <v>43976</v>
      </c>
      <c r="G6107" s="1">
        <v>43999</v>
      </c>
      <c r="H6107" s="1">
        <v>44005</v>
      </c>
      <c r="I6107" t="s">
        <v>18</v>
      </c>
      <c r="J6107">
        <v>4</v>
      </c>
      <c r="K6107">
        <v>23</v>
      </c>
      <c r="L6107">
        <v>247</v>
      </c>
      <c r="M6107">
        <v>26</v>
      </c>
      <c r="N6107">
        <v>7</v>
      </c>
      <c r="O6107">
        <v>0.08</v>
      </c>
      <c r="P6107">
        <v>1972.55</v>
      </c>
      <c r="Q6107">
        <v>3343.3</v>
      </c>
      <c r="R6107">
        <f>Table1[[#This Row],[OrderQuantity]]*Table1[[#This Row],[UnitPrice]]</f>
        <v>23403.100000000002</v>
      </c>
      <c r="S6107">
        <f>Table1[[#This Row],[OrderQuantity]]*Table1[[#This Row],[UnitCost]]</f>
        <v>13807.85</v>
      </c>
      <c r="T6107">
        <f>Table1[[#This Row],[OrderQuantity]]*Table1[[#This Row],[UnitPrice]]*(1-Table1[[#This Row],[DiscountApplied]]) - (Table1[[#This Row],[OrderQuantity]]*Table1[[#This Row],[UnitCost]])</f>
        <v>7723.0020000000022</v>
      </c>
      <c r="U6107">
        <f>DATEDIF(Table1[[#This Row],[ShipDate]],Table1[[#This Row],[DeliveryDate]],"d")</f>
        <v>6</v>
      </c>
      <c r="V6107" t="str">
        <f t="shared" si="191"/>
        <v>On Time</v>
      </c>
    </row>
    <row r="6108" spans="2:22" x14ac:dyDescent="0.3">
      <c r="B6108" t="str">
        <f t="shared" si="190"/>
        <v>SO-006207</v>
      </c>
      <c r="C6108" t="s">
        <v>21</v>
      </c>
      <c r="D6108" t="s">
        <v>20</v>
      </c>
      <c r="E6108" s="1">
        <v>43900</v>
      </c>
      <c r="F6108" s="1">
        <v>43976</v>
      </c>
      <c r="G6108" s="1">
        <v>43997</v>
      </c>
      <c r="H6108" s="1">
        <v>44001</v>
      </c>
      <c r="I6108" t="s">
        <v>18</v>
      </c>
      <c r="J6108">
        <v>23</v>
      </c>
      <c r="K6108">
        <v>8</v>
      </c>
      <c r="L6108">
        <v>138</v>
      </c>
      <c r="M6108">
        <v>32</v>
      </c>
      <c r="N6108">
        <v>1</v>
      </c>
      <c r="O6108">
        <v>0.15</v>
      </c>
      <c r="P6108">
        <v>1373.03</v>
      </c>
      <c r="Q6108">
        <v>1695.1</v>
      </c>
      <c r="R6108">
        <f>Table1[[#This Row],[OrderQuantity]]*Table1[[#This Row],[UnitPrice]]</f>
        <v>1695.1</v>
      </c>
      <c r="S6108">
        <f>Table1[[#This Row],[OrderQuantity]]*Table1[[#This Row],[UnitCost]]</f>
        <v>1373.03</v>
      </c>
      <c r="T6108">
        <f>Table1[[#This Row],[OrderQuantity]]*Table1[[#This Row],[UnitPrice]]*(1-Table1[[#This Row],[DiscountApplied]]) - (Table1[[#This Row],[OrderQuantity]]*Table1[[#This Row],[UnitCost]])</f>
        <v>67.804999999999836</v>
      </c>
      <c r="U6108">
        <f>DATEDIF(Table1[[#This Row],[ShipDate]],Table1[[#This Row],[DeliveryDate]],"d")</f>
        <v>4</v>
      </c>
      <c r="V6108" t="str">
        <f t="shared" si="191"/>
        <v>On Time</v>
      </c>
    </row>
    <row r="6109" spans="2:22" x14ac:dyDescent="0.3">
      <c r="B6109" t="str">
        <f t="shared" si="190"/>
        <v>SO-006208</v>
      </c>
      <c r="C6109" t="s">
        <v>16</v>
      </c>
      <c r="D6109" t="s">
        <v>23</v>
      </c>
      <c r="E6109" s="1">
        <v>43900</v>
      </c>
      <c r="F6109" s="1">
        <v>43976</v>
      </c>
      <c r="G6109" s="1">
        <v>44000</v>
      </c>
      <c r="H6109" s="1">
        <v>44006</v>
      </c>
      <c r="I6109" t="s">
        <v>18</v>
      </c>
      <c r="J6109">
        <v>3</v>
      </c>
      <c r="K6109">
        <v>40</v>
      </c>
      <c r="L6109">
        <v>287</v>
      </c>
      <c r="M6109">
        <v>9</v>
      </c>
      <c r="N6109">
        <v>1</v>
      </c>
      <c r="O6109">
        <v>0.15</v>
      </c>
      <c r="P6109">
        <v>576.20000000000005</v>
      </c>
      <c r="Q6109">
        <v>1152.4000000000001</v>
      </c>
      <c r="R6109">
        <f>Table1[[#This Row],[OrderQuantity]]*Table1[[#This Row],[UnitPrice]]</f>
        <v>1152.4000000000001</v>
      </c>
      <c r="S6109">
        <f>Table1[[#This Row],[OrderQuantity]]*Table1[[#This Row],[UnitCost]]</f>
        <v>576.20000000000005</v>
      </c>
      <c r="T6109">
        <f>Table1[[#This Row],[OrderQuantity]]*Table1[[#This Row],[UnitPrice]]*(1-Table1[[#This Row],[DiscountApplied]]) - (Table1[[#This Row],[OrderQuantity]]*Table1[[#This Row],[UnitCost]])</f>
        <v>403.34000000000003</v>
      </c>
      <c r="U6109">
        <f>DATEDIF(Table1[[#This Row],[ShipDate]],Table1[[#This Row],[DeliveryDate]],"d")</f>
        <v>6</v>
      </c>
      <c r="V6109" t="str">
        <f t="shared" si="191"/>
        <v>On Time</v>
      </c>
    </row>
    <row r="6110" spans="2:22" x14ac:dyDescent="0.3">
      <c r="B6110" t="str">
        <f t="shared" si="190"/>
        <v>SO-006209</v>
      </c>
      <c r="C6110" t="s">
        <v>22</v>
      </c>
      <c r="D6110" t="s">
        <v>17</v>
      </c>
      <c r="E6110" s="1">
        <v>43900</v>
      </c>
      <c r="F6110" s="1">
        <v>43976</v>
      </c>
      <c r="G6110" s="1">
        <v>43989</v>
      </c>
      <c r="H6110" s="1">
        <v>43992</v>
      </c>
      <c r="I6110" t="s">
        <v>18</v>
      </c>
      <c r="J6110">
        <v>26</v>
      </c>
      <c r="K6110">
        <v>37</v>
      </c>
      <c r="L6110">
        <v>260</v>
      </c>
      <c r="M6110">
        <v>43</v>
      </c>
      <c r="N6110">
        <v>6</v>
      </c>
      <c r="O6110">
        <v>0.08</v>
      </c>
      <c r="P6110">
        <v>2938.62</v>
      </c>
      <c r="Q6110">
        <v>3457.2</v>
      </c>
      <c r="R6110">
        <f>Table1[[#This Row],[OrderQuantity]]*Table1[[#This Row],[UnitPrice]]</f>
        <v>20743.199999999997</v>
      </c>
      <c r="S6110">
        <f>Table1[[#This Row],[OrderQuantity]]*Table1[[#This Row],[UnitCost]]</f>
        <v>17631.72</v>
      </c>
      <c r="T6110">
        <f>Table1[[#This Row],[OrderQuantity]]*Table1[[#This Row],[UnitPrice]]*(1-Table1[[#This Row],[DiscountApplied]]) - (Table1[[#This Row],[OrderQuantity]]*Table1[[#This Row],[UnitCost]])</f>
        <v>1452.0239999999976</v>
      </c>
      <c r="U6110">
        <f>DATEDIF(Table1[[#This Row],[ShipDate]],Table1[[#This Row],[DeliveryDate]],"d")</f>
        <v>3</v>
      </c>
      <c r="V6110" t="str">
        <f t="shared" si="191"/>
        <v>On Time</v>
      </c>
    </row>
    <row r="6111" spans="2:22" x14ac:dyDescent="0.3">
      <c r="B6111" t="str">
        <f t="shared" si="190"/>
        <v>SO-006210</v>
      </c>
      <c r="C6111" t="s">
        <v>16</v>
      </c>
      <c r="D6111" t="s">
        <v>20</v>
      </c>
      <c r="E6111" s="1">
        <v>43900</v>
      </c>
      <c r="F6111" s="1">
        <v>43976</v>
      </c>
      <c r="G6111" s="1">
        <v>44001</v>
      </c>
      <c r="H6111" s="1">
        <v>44007</v>
      </c>
      <c r="I6111" t="s">
        <v>18</v>
      </c>
      <c r="J6111">
        <v>4</v>
      </c>
      <c r="K6111">
        <v>40</v>
      </c>
      <c r="L6111">
        <v>159</v>
      </c>
      <c r="M6111">
        <v>3</v>
      </c>
      <c r="N6111">
        <v>3</v>
      </c>
      <c r="O6111">
        <v>0.08</v>
      </c>
      <c r="P6111">
        <v>762.19</v>
      </c>
      <c r="Q6111">
        <v>1058.5999999999999</v>
      </c>
      <c r="R6111">
        <f>Table1[[#This Row],[OrderQuantity]]*Table1[[#This Row],[UnitPrice]]</f>
        <v>3175.7999999999997</v>
      </c>
      <c r="S6111">
        <f>Table1[[#This Row],[OrderQuantity]]*Table1[[#This Row],[UnitCost]]</f>
        <v>2286.5700000000002</v>
      </c>
      <c r="T6111">
        <f>Table1[[#This Row],[OrderQuantity]]*Table1[[#This Row],[UnitPrice]]*(1-Table1[[#This Row],[DiscountApplied]]) - (Table1[[#This Row],[OrderQuantity]]*Table1[[#This Row],[UnitCost]])</f>
        <v>635.16599999999971</v>
      </c>
      <c r="U6111">
        <f>DATEDIF(Table1[[#This Row],[ShipDate]],Table1[[#This Row],[DeliveryDate]],"d")</f>
        <v>6</v>
      </c>
      <c r="V6111" t="str">
        <f t="shared" si="191"/>
        <v>On Time</v>
      </c>
    </row>
    <row r="6112" spans="2:22" x14ac:dyDescent="0.3">
      <c r="B6112" t="str">
        <f t="shared" si="190"/>
        <v>SO-006211</v>
      </c>
      <c r="C6112" t="s">
        <v>16</v>
      </c>
      <c r="D6112" t="s">
        <v>25</v>
      </c>
      <c r="E6112" s="1">
        <v>43900</v>
      </c>
      <c r="F6112" s="1">
        <v>43977</v>
      </c>
      <c r="G6112" s="1">
        <v>43996</v>
      </c>
      <c r="H6112" s="1">
        <v>43998</v>
      </c>
      <c r="I6112" t="s">
        <v>18</v>
      </c>
      <c r="J6112">
        <v>8</v>
      </c>
      <c r="K6112">
        <v>39</v>
      </c>
      <c r="L6112">
        <v>341</v>
      </c>
      <c r="M6112">
        <v>6</v>
      </c>
      <c r="N6112">
        <v>1</v>
      </c>
      <c r="O6112">
        <v>0.05</v>
      </c>
      <c r="P6112">
        <v>895.46</v>
      </c>
      <c r="Q6112">
        <v>1105.5</v>
      </c>
      <c r="R6112">
        <f>Table1[[#This Row],[OrderQuantity]]*Table1[[#This Row],[UnitPrice]]</f>
        <v>1105.5</v>
      </c>
      <c r="S6112">
        <f>Table1[[#This Row],[OrderQuantity]]*Table1[[#This Row],[UnitCost]]</f>
        <v>895.46</v>
      </c>
      <c r="T6112">
        <f>Table1[[#This Row],[OrderQuantity]]*Table1[[#This Row],[UnitPrice]]*(1-Table1[[#This Row],[DiscountApplied]]) - (Table1[[#This Row],[OrderQuantity]]*Table1[[#This Row],[UnitCost]])</f>
        <v>154.76499999999987</v>
      </c>
      <c r="U6112">
        <f>DATEDIF(Table1[[#This Row],[ShipDate]],Table1[[#This Row],[DeliveryDate]],"d")</f>
        <v>2</v>
      </c>
      <c r="V6112" t="str">
        <f t="shared" si="191"/>
        <v>On Time</v>
      </c>
    </row>
    <row r="6113" spans="2:22" x14ac:dyDescent="0.3">
      <c r="B6113" t="str">
        <f t="shared" si="190"/>
        <v>SO-006212</v>
      </c>
      <c r="C6113" t="s">
        <v>19</v>
      </c>
      <c r="D6113" t="s">
        <v>23</v>
      </c>
      <c r="E6113" s="1">
        <v>43900</v>
      </c>
      <c r="F6113" s="1">
        <v>43977</v>
      </c>
      <c r="G6113" s="1">
        <v>43994</v>
      </c>
      <c r="H6113" s="1">
        <v>43998</v>
      </c>
      <c r="I6113" t="s">
        <v>18</v>
      </c>
      <c r="J6113">
        <v>18</v>
      </c>
      <c r="K6113">
        <v>11</v>
      </c>
      <c r="L6113">
        <v>313</v>
      </c>
      <c r="M6113">
        <v>6</v>
      </c>
      <c r="N6113">
        <v>1</v>
      </c>
      <c r="O6113">
        <v>0.15</v>
      </c>
      <c r="P6113">
        <v>839.71</v>
      </c>
      <c r="Q6113">
        <v>1011.7</v>
      </c>
      <c r="R6113">
        <f>Table1[[#This Row],[OrderQuantity]]*Table1[[#This Row],[UnitPrice]]</f>
        <v>1011.7</v>
      </c>
      <c r="S6113">
        <f>Table1[[#This Row],[OrderQuantity]]*Table1[[#This Row],[UnitCost]]</f>
        <v>839.71</v>
      </c>
      <c r="T6113">
        <f>Table1[[#This Row],[OrderQuantity]]*Table1[[#This Row],[UnitPrice]]*(1-Table1[[#This Row],[DiscountApplied]]) - (Table1[[#This Row],[OrderQuantity]]*Table1[[#This Row],[UnitCost]])</f>
        <v>20.235000000000014</v>
      </c>
      <c r="U6113">
        <f>DATEDIF(Table1[[#This Row],[ShipDate]],Table1[[#This Row],[DeliveryDate]],"d")</f>
        <v>4</v>
      </c>
      <c r="V6113" t="str">
        <f t="shared" si="191"/>
        <v>On Time</v>
      </c>
    </row>
    <row r="6114" spans="2:22" x14ac:dyDescent="0.3">
      <c r="B6114" t="str">
        <f t="shared" si="190"/>
        <v>SO-006213</v>
      </c>
      <c r="C6114" t="s">
        <v>19</v>
      </c>
      <c r="D6114" t="s">
        <v>20</v>
      </c>
      <c r="E6114" s="1">
        <v>43800</v>
      </c>
      <c r="F6114" s="1">
        <v>43977</v>
      </c>
      <c r="G6114" s="1">
        <v>43996</v>
      </c>
      <c r="H6114" s="1">
        <v>43999</v>
      </c>
      <c r="I6114" t="s">
        <v>18</v>
      </c>
      <c r="J6114">
        <v>16</v>
      </c>
      <c r="K6114">
        <v>42</v>
      </c>
      <c r="L6114">
        <v>197</v>
      </c>
      <c r="M6114">
        <v>25</v>
      </c>
      <c r="N6114">
        <v>8</v>
      </c>
      <c r="O6114">
        <v>0.2</v>
      </c>
      <c r="P6114">
        <v>4160.3</v>
      </c>
      <c r="Q6114">
        <v>5266.2</v>
      </c>
      <c r="R6114">
        <f>Table1[[#This Row],[OrderQuantity]]*Table1[[#This Row],[UnitPrice]]</f>
        <v>42129.599999999999</v>
      </c>
      <c r="S6114">
        <f>Table1[[#This Row],[OrderQuantity]]*Table1[[#This Row],[UnitCost]]</f>
        <v>33282.400000000001</v>
      </c>
      <c r="T6114">
        <f>Table1[[#This Row],[OrderQuantity]]*Table1[[#This Row],[UnitPrice]]*(1-Table1[[#This Row],[DiscountApplied]]) - (Table1[[#This Row],[OrderQuantity]]*Table1[[#This Row],[UnitCost]])</f>
        <v>421.27999999999884</v>
      </c>
      <c r="U6114">
        <f>DATEDIF(Table1[[#This Row],[ShipDate]],Table1[[#This Row],[DeliveryDate]],"d")</f>
        <v>3</v>
      </c>
      <c r="V6114" t="str">
        <f t="shared" si="191"/>
        <v>On Time</v>
      </c>
    </row>
    <row r="6115" spans="2:22" x14ac:dyDescent="0.3">
      <c r="B6115" t="str">
        <f t="shared" si="190"/>
        <v>SO-006214</v>
      </c>
      <c r="C6115" t="s">
        <v>19</v>
      </c>
      <c r="D6115" t="s">
        <v>24</v>
      </c>
      <c r="E6115" s="1">
        <v>43800</v>
      </c>
      <c r="F6115" s="1">
        <v>43977</v>
      </c>
      <c r="G6115" s="1">
        <v>43999</v>
      </c>
      <c r="H6115" s="1">
        <v>44001</v>
      </c>
      <c r="I6115" t="s">
        <v>18</v>
      </c>
      <c r="J6115">
        <v>18</v>
      </c>
      <c r="K6115">
        <v>29</v>
      </c>
      <c r="L6115">
        <v>25</v>
      </c>
      <c r="M6115">
        <v>10</v>
      </c>
      <c r="N6115">
        <v>3</v>
      </c>
      <c r="O6115">
        <v>0.05</v>
      </c>
      <c r="P6115">
        <v>490.04</v>
      </c>
      <c r="Q6115">
        <v>1065.3</v>
      </c>
      <c r="R6115">
        <f>Table1[[#This Row],[OrderQuantity]]*Table1[[#This Row],[UnitPrice]]</f>
        <v>3195.8999999999996</v>
      </c>
      <c r="S6115">
        <f>Table1[[#This Row],[OrderQuantity]]*Table1[[#This Row],[UnitCost]]</f>
        <v>1470.1200000000001</v>
      </c>
      <c r="T6115">
        <f>Table1[[#This Row],[OrderQuantity]]*Table1[[#This Row],[UnitPrice]]*(1-Table1[[#This Row],[DiscountApplied]]) - (Table1[[#This Row],[OrderQuantity]]*Table1[[#This Row],[UnitCost]])</f>
        <v>1565.9849999999994</v>
      </c>
      <c r="U6115">
        <f>DATEDIF(Table1[[#This Row],[ShipDate]],Table1[[#This Row],[DeliveryDate]],"d")</f>
        <v>2</v>
      </c>
      <c r="V6115" t="str">
        <f t="shared" si="191"/>
        <v>On Time</v>
      </c>
    </row>
    <row r="6116" spans="2:22" x14ac:dyDescent="0.3">
      <c r="B6116" t="str">
        <f t="shared" si="190"/>
        <v>SO-006215</v>
      </c>
      <c r="C6116" t="s">
        <v>22</v>
      </c>
      <c r="D6116" t="s">
        <v>25</v>
      </c>
      <c r="E6116" s="1">
        <v>43900</v>
      </c>
      <c r="F6116" s="1">
        <v>43977</v>
      </c>
      <c r="G6116" s="1">
        <v>43991</v>
      </c>
      <c r="H6116" s="1">
        <v>43999</v>
      </c>
      <c r="I6116" t="s">
        <v>18</v>
      </c>
      <c r="J6116">
        <v>25</v>
      </c>
      <c r="K6116">
        <v>14</v>
      </c>
      <c r="L6116">
        <v>336</v>
      </c>
      <c r="M6116">
        <v>37</v>
      </c>
      <c r="N6116">
        <v>1</v>
      </c>
      <c r="O6116">
        <v>0.1</v>
      </c>
      <c r="P6116">
        <v>2497.4299999999998</v>
      </c>
      <c r="Q6116">
        <v>3329.9</v>
      </c>
      <c r="R6116">
        <f>Table1[[#This Row],[OrderQuantity]]*Table1[[#This Row],[UnitPrice]]</f>
        <v>3329.9</v>
      </c>
      <c r="S6116">
        <f>Table1[[#This Row],[OrderQuantity]]*Table1[[#This Row],[UnitCost]]</f>
        <v>2497.4299999999998</v>
      </c>
      <c r="T6116">
        <f>Table1[[#This Row],[OrderQuantity]]*Table1[[#This Row],[UnitPrice]]*(1-Table1[[#This Row],[DiscountApplied]]) - (Table1[[#This Row],[OrderQuantity]]*Table1[[#This Row],[UnitCost]])</f>
        <v>499.48000000000047</v>
      </c>
      <c r="U6116">
        <f>DATEDIF(Table1[[#This Row],[ShipDate]],Table1[[#This Row],[DeliveryDate]],"d")</f>
        <v>8</v>
      </c>
      <c r="V6116" t="str">
        <f t="shared" si="191"/>
        <v>Late</v>
      </c>
    </row>
    <row r="6117" spans="2:22" x14ac:dyDescent="0.3">
      <c r="B6117" t="str">
        <f t="shared" si="190"/>
        <v>SO-006216</v>
      </c>
      <c r="C6117" t="s">
        <v>21</v>
      </c>
      <c r="D6117" t="s">
        <v>20</v>
      </c>
      <c r="E6117" s="1">
        <v>43900</v>
      </c>
      <c r="F6117" s="1">
        <v>43977</v>
      </c>
      <c r="G6117" s="1">
        <v>43988</v>
      </c>
      <c r="H6117" s="1">
        <v>43993</v>
      </c>
      <c r="I6117" t="s">
        <v>18</v>
      </c>
      <c r="J6117">
        <v>21</v>
      </c>
      <c r="K6117">
        <v>22</v>
      </c>
      <c r="L6117">
        <v>175</v>
      </c>
      <c r="M6117">
        <v>42</v>
      </c>
      <c r="N6117">
        <v>5</v>
      </c>
      <c r="O6117">
        <v>0.1</v>
      </c>
      <c r="P6117">
        <v>917.9</v>
      </c>
      <c r="Q6117">
        <v>1835.8</v>
      </c>
      <c r="R6117">
        <f>Table1[[#This Row],[OrderQuantity]]*Table1[[#This Row],[UnitPrice]]</f>
        <v>9179</v>
      </c>
      <c r="S6117">
        <f>Table1[[#This Row],[OrderQuantity]]*Table1[[#This Row],[UnitCost]]</f>
        <v>4589.5</v>
      </c>
      <c r="T6117">
        <f>Table1[[#This Row],[OrderQuantity]]*Table1[[#This Row],[UnitPrice]]*(1-Table1[[#This Row],[DiscountApplied]]) - (Table1[[#This Row],[OrderQuantity]]*Table1[[#This Row],[UnitCost]])</f>
        <v>3671.6000000000004</v>
      </c>
      <c r="U6117">
        <f>DATEDIF(Table1[[#This Row],[ShipDate]],Table1[[#This Row],[DeliveryDate]],"d")</f>
        <v>5</v>
      </c>
      <c r="V6117" t="str">
        <f t="shared" si="191"/>
        <v>On Time</v>
      </c>
    </row>
    <row r="6118" spans="2:22" x14ac:dyDescent="0.3">
      <c r="B6118" t="str">
        <f t="shared" si="190"/>
        <v>SO-006217</v>
      </c>
      <c r="C6118" t="s">
        <v>21</v>
      </c>
      <c r="D6118" t="s">
        <v>26</v>
      </c>
      <c r="E6118" s="1">
        <v>43900</v>
      </c>
      <c r="F6118" s="1">
        <v>43977</v>
      </c>
      <c r="G6118" s="1">
        <v>44003</v>
      </c>
      <c r="H6118" s="1">
        <v>44013</v>
      </c>
      <c r="I6118" t="s">
        <v>18</v>
      </c>
      <c r="J6118">
        <v>22</v>
      </c>
      <c r="K6118">
        <v>23</v>
      </c>
      <c r="L6118">
        <v>60</v>
      </c>
      <c r="M6118">
        <v>2</v>
      </c>
      <c r="N6118">
        <v>4</v>
      </c>
      <c r="O6118">
        <v>0.1</v>
      </c>
      <c r="P6118">
        <v>2401.2800000000002</v>
      </c>
      <c r="Q6118">
        <v>3430.4</v>
      </c>
      <c r="R6118">
        <f>Table1[[#This Row],[OrderQuantity]]*Table1[[#This Row],[UnitPrice]]</f>
        <v>13721.6</v>
      </c>
      <c r="S6118">
        <f>Table1[[#This Row],[OrderQuantity]]*Table1[[#This Row],[UnitCost]]</f>
        <v>9605.1200000000008</v>
      </c>
      <c r="T6118">
        <f>Table1[[#This Row],[OrderQuantity]]*Table1[[#This Row],[UnitPrice]]*(1-Table1[[#This Row],[DiscountApplied]]) - (Table1[[#This Row],[OrderQuantity]]*Table1[[#This Row],[UnitCost]])</f>
        <v>2744.3199999999997</v>
      </c>
      <c r="U6118">
        <f>DATEDIF(Table1[[#This Row],[ShipDate]],Table1[[#This Row],[DeliveryDate]],"d")</f>
        <v>10</v>
      </c>
      <c r="V6118" t="str">
        <f t="shared" si="191"/>
        <v>Late</v>
      </c>
    </row>
    <row r="6119" spans="2:22" x14ac:dyDescent="0.3">
      <c r="B6119" t="str">
        <f t="shared" si="190"/>
        <v>SO-006218</v>
      </c>
      <c r="C6119" t="s">
        <v>19</v>
      </c>
      <c r="D6119" t="s">
        <v>25</v>
      </c>
      <c r="E6119" s="1">
        <v>43900</v>
      </c>
      <c r="F6119" s="1">
        <v>43978</v>
      </c>
      <c r="G6119" s="1">
        <v>43983</v>
      </c>
      <c r="H6119" s="1">
        <v>43992</v>
      </c>
      <c r="I6119" t="s">
        <v>18</v>
      </c>
      <c r="J6119">
        <v>19</v>
      </c>
      <c r="K6119">
        <v>15</v>
      </c>
      <c r="L6119">
        <v>343</v>
      </c>
      <c r="M6119">
        <v>19</v>
      </c>
      <c r="N6119">
        <v>4</v>
      </c>
      <c r="O6119">
        <v>0.2</v>
      </c>
      <c r="P6119">
        <v>474.63</v>
      </c>
      <c r="Q6119">
        <v>1078.7</v>
      </c>
      <c r="R6119">
        <f>Table1[[#This Row],[OrderQuantity]]*Table1[[#This Row],[UnitPrice]]</f>
        <v>4314.8</v>
      </c>
      <c r="S6119">
        <f>Table1[[#This Row],[OrderQuantity]]*Table1[[#This Row],[UnitCost]]</f>
        <v>1898.52</v>
      </c>
      <c r="T6119">
        <f>Table1[[#This Row],[OrderQuantity]]*Table1[[#This Row],[UnitPrice]]*(1-Table1[[#This Row],[DiscountApplied]]) - (Table1[[#This Row],[OrderQuantity]]*Table1[[#This Row],[UnitCost]])</f>
        <v>1553.3200000000002</v>
      </c>
      <c r="U6119">
        <f>DATEDIF(Table1[[#This Row],[ShipDate]],Table1[[#This Row],[DeliveryDate]],"d")</f>
        <v>9</v>
      </c>
      <c r="V6119" t="str">
        <f t="shared" si="191"/>
        <v>Late</v>
      </c>
    </row>
    <row r="6120" spans="2:22" x14ac:dyDescent="0.3">
      <c r="B6120" t="str">
        <f t="shared" si="190"/>
        <v>SO-006219</v>
      </c>
      <c r="C6120" t="s">
        <v>22</v>
      </c>
      <c r="D6120" t="s">
        <v>20</v>
      </c>
      <c r="E6120" s="1">
        <v>43900</v>
      </c>
      <c r="F6120" s="1">
        <v>43978</v>
      </c>
      <c r="G6120" s="1">
        <v>43989</v>
      </c>
      <c r="H6120" s="1">
        <v>43996</v>
      </c>
      <c r="I6120" t="s">
        <v>18</v>
      </c>
      <c r="J6120">
        <v>27</v>
      </c>
      <c r="K6120">
        <v>38</v>
      </c>
      <c r="L6120">
        <v>118</v>
      </c>
      <c r="M6120">
        <v>18</v>
      </c>
      <c r="N6120">
        <v>2</v>
      </c>
      <c r="O6120">
        <v>0.05</v>
      </c>
      <c r="P6120">
        <v>1524.05</v>
      </c>
      <c r="Q6120">
        <v>3544.3</v>
      </c>
      <c r="R6120">
        <f>Table1[[#This Row],[OrderQuantity]]*Table1[[#This Row],[UnitPrice]]</f>
        <v>7088.6</v>
      </c>
      <c r="S6120">
        <f>Table1[[#This Row],[OrderQuantity]]*Table1[[#This Row],[UnitCost]]</f>
        <v>3048.1</v>
      </c>
      <c r="T6120">
        <f>Table1[[#This Row],[OrderQuantity]]*Table1[[#This Row],[UnitPrice]]*(1-Table1[[#This Row],[DiscountApplied]]) - (Table1[[#This Row],[OrderQuantity]]*Table1[[#This Row],[UnitCost]])</f>
        <v>3686.07</v>
      </c>
      <c r="U6120">
        <f>DATEDIF(Table1[[#This Row],[ShipDate]],Table1[[#This Row],[DeliveryDate]],"d")</f>
        <v>7</v>
      </c>
      <c r="V6120" t="str">
        <f t="shared" si="191"/>
        <v>On Time</v>
      </c>
    </row>
    <row r="6121" spans="2:22" x14ac:dyDescent="0.3">
      <c r="B6121" t="str">
        <f t="shared" si="190"/>
        <v>SO-006220</v>
      </c>
      <c r="C6121" t="s">
        <v>19</v>
      </c>
      <c r="D6121" t="s">
        <v>20</v>
      </c>
      <c r="E6121" s="1">
        <v>43800</v>
      </c>
      <c r="F6121" s="1">
        <v>43978</v>
      </c>
      <c r="G6121" s="1">
        <v>43991</v>
      </c>
      <c r="H6121" s="1">
        <v>43992</v>
      </c>
      <c r="I6121" t="s">
        <v>18</v>
      </c>
      <c r="J6121">
        <v>14</v>
      </c>
      <c r="K6121">
        <v>16</v>
      </c>
      <c r="L6121">
        <v>185</v>
      </c>
      <c r="M6121">
        <v>47</v>
      </c>
      <c r="N6121">
        <v>8</v>
      </c>
      <c r="O6121">
        <v>0.05</v>
      </c>
      <c r="P6121">
        <v>765.21</v>
      </c>
      <c r="Q6121">
        <v>944.7</v>
      </c>
      <c r="R6121">
        <f>Table1[[#This Row],[OrderQuantity]]*Table1[[#This Row],[UnitPrice]]</f>
        <v>7557.6</v>
      </c>
      <c r="S6121">
        <f>Table1[[#This Row],[OrderQuantity]]*Table1[[#This Row],[UnitCost]]</f>
        <v>6121.68</v>
      </c>
      <c r="T6121">
        <f>Table1[[#This Row],[OrderQuantity]]*Table1[[#This Row],[UnitPrice]]*(1-Table1[[#This Row],[DiscountApplied]]) - (Table1[[#This Row],[OrderQuantity]]*Table1[[#This Row],[UnitCost]])</f>
        <v>1058.04</v>
      </c>
      <c r="U6121">
        <f>DATEDIF(Table1[[#This Row],[ShipDate]],Table1[[#This Row],[DeliveryDate]],"d")</f>
        <v>1</v>
      </c>
      <c r="V6121" t="str">
        <f t="shared" si="191"/>
        <v>On Time</v>
      </c>
    </row>
    <row r="6122" spans="2:22" x14ac:dyDescent="0.3">
      <c r="B6122" t="str">
        <f t="shared" si="190"/>
        <v>SO-006221</v>
      </c>
      <c r="C6122" t="s">
        <v>16</v>
      </c>
      <c r="D6122" t="s">
        <v>17</v>
      </c>
      <c r="E6122" s="1">
        <v>43900</v>
      </c>
      <c r="F6122" s="1">
        <v>43978</v>
      </c>
      <c r="G6122" s="1">
        <v>44003</v>
      </c>
      <c r="H6122" s="1">
        <v>44007</v>
      </c>
      <c r="I6122" t="s">
        <v>18</v>
      </c>
      <c r="J6122">
        <v>3</v>
      </c>
      <c r="K6122">
        <v>50</v>
      </c>
      <c r="L6122">
        <v>220</v>
      </c>
      <c r="M6122">
        <v>17</v>
      </c>
      <c r="N6122">
        <v>1</v>
      </c>
      <c r="O6122">
        <v>0.05</v>
      </c>
      <c r="P6122">
        <v>1127.3399999999999</v>
      </c>
      <c r="Q6122">
        <v>2398.6</v>
      </c>
      <c r="R6122">
        <f>Table1[[#This Row],[OrderQuantity]]*Table1[[#This Row],[UnitPrice]]</f>
        <v>2398.6</v>
      </c>
      <c r="S6122">
        <f>Table1[[#This Row],[OrderQuantity]]*Table1[[#This Row],[UnitCost]]</f>
        <v>1127.3399999999999</v>
      </c>
      <c r="T6122">
        <f>Table1[[#This Row],[OrderQuantity]]*Table1[[#This Row],[UnitPrice]]*(1-Table1[[#This Row],[DiscountApplied]]) - (Table1[[#This Row],[OrderQuantity]]*Table1[[#This Row],[UnitCost]])</f>
        <v>1151.3299999999997</v>
      </c>
      <c r="U6122">
        <f>DATEDIF(Table1[[#This Row],[ShipDate]],Table1[[#This Row],[DeliveryDate]],"d")</f>
        <v>4</v>
      </c>
      <c r="V6122" t="str">
        <f t="shared" si="191"/>
        <v>On Time</v>
      </c>
    </row>
    <row r="6123" spans="2:22" x14ac:dyDescent="0.3">
      <c r="B6123" t="str">
        <f t="shared" si="190"/>
        <v>SO-006222</v>
      </c>
      <c r="C6123" t="s">
        <v>16</v>
      </c>
      <c r="D6123" t="s">
        <v>20</v>
      </c>
      <c r="E6123" s="1">
        <v>43900</v>
      </c>
      <c r="F6123" s="1">
        <v>43978</v>
      </c>
      <c r="G6123" s="1">
        <v>44002</v>
      </c>
      <c r="H6123" s="1">
        <v>44003</v>
      </c>
      <c r="I6123" t="s">
        <v>18</v>
      </c>
      <c r="J6123">
        <v>9</v>
      </c>
      <c r="K6123">
        <v>21</v>
      </c>
      <c r="L6123">
        <v>116</v>
      </c>
      <c r="M6123">
        <v>42</v>
      </c>
      <c r="N6123">
        <v>2</v>
      </c>
      <c r="O6123">
        <v>0.08</v>
      </c>
      <c r="P6123">
        <v>1995.53</v>
      </c>
      <c r="Q6123">
        <v>3912.8</v>
      </c>
      <c r="R6123">
        <f>Table1[[#This Row],[OrderQuantity]]*Table1[[#This Row],[UnitPrice]]</f>
        <v>7825.6</v>
      </c>
      <c r="S6123">
        <f>Table1[[#This Row],[OrderQuantity]]*Table1[[#This Row],[UnitCost]]</f>
        <v>3991.06</v>
      </c>
      <c r="T6123">
        <f>Table1[[#This Row],[OrderQuantity]]*Table1[[#This Row],[UnitPrice]]*(1-Table1[[#This Row],[DiscountApplied]]) - (Table1[[#This Row],[OrderQuantity]]*Table1[[#This Row],[UnitCost]])</f>
        <v>3208.4920000000006</v>
      </c>
      <c r="U6123">
        <f>DATEDIF(Table1[[#This Row],[ShipDate]],Table1[[#This Row],[DeliveryDate]],"d")</f>
        <v>1</v>
      </c>
      <c r="V6123" t="str">
        <f t="shared" si="191"/>
        <v>On Time</v>
      </c>
    </row>
    <row r="6124" spans="2:22" x14ac:dyDescent="0.3">
      <c r="B6124" t="str">
        <f t="shared" si="190"/>
        <v>SO-006223</v>
      </c>
      <c r="C6124" t="s">
        <v>16</v>
      </c>
      <c r="D6124" t="s">
        <v>20</v>
      </c>
      <c r="E6124" s="1">
        <v>43800</v>
      </c>
      <c r="F6124" s="1">
        <v>43978</v>
      </c>
      <c r="G6124" s="1">
        <v>44006</v>
      </c>
      <c r="H6124" s="1">
        <v>44009</v>
      </c>
      <c r="I6124" t="s">
        <v>18</v>
      </c>
      <c r="J6124">
        <v>12</v>
      </c>
      <c r="K6124">
        <v>17</v>
      </c>
      <c r="L6124">
        <v>129</v>
      </c>
      <c r="M6124">
        <v>40</v>
      </c>
      <c r="N6124">
        <v>7</v>
      </c>
      <c r="O6124">
        <v>0.08</v>
      </c>
      <c r="P6124">
        <v>1793.93</v>
      </c>
      <c r="Q6124">
        <v>2391.9</v>
      </c>
      <c r="R6124">
        <f>Table1[[#This Row],[OrderQuantity]]*Table1[[#This Row],[UnitPrice]]</f>
        <v>16743.3</v>
      </c>
      <c r="S6124">
        <f>Table1[[#This Row],[OrderQuantity]]*Table1[[#This Row],[UnitCost]]</f>
        <v>12557.51</v>
      </c>
      <c r="T6124">
        <f>Table1[[#This Row],[OrderQuantity]]*Table1[[#This Row],[UnitPrice]]*(1-Table1[[#This Row],[DiscountApplied]]) - (Table1[[#This Row],[OrderQuantity]]*Table1[[#This Row],[UnitCost]])</f>
        <v>2846.3259999999991</v>
      </c>
      <c r="U6124">
        <f>DATEDIF(Table1[[#This Row],[ShipDate]],Table1[[#This Row],[DeliveryDate]],"d")</f>
        <v>3</v>
      </c>
      <c r="V6124" t="str">
        <f t="shared" si="191"/>
        <v>On Time</v>
      </c>
    </row>
    <row r="6125" spans="2:22" x14ac:dyDescent="0.3">
      <c r="B6125" t="str">
        <f t="shared" si="190"/>
        <v>SO-006224</v>
      </c>
      <c r="C6125" t="s">
        <v>16</v>
      </c>
      <c r="D6125" t="s">
        <v>24</v>
      </c>
      <c r="E6125" s="1">
        <v>43900</v>
      </c>
      <c r="F6125" s="1">
        <v>43978</v>
      </c>
      <c r="G6125" s="1">
        <v>43986</v>
      </c>
      <c r="H6125" s="1">
        <v>43993</v>
      </c>
      <c r="I6125" t="s">
        <v>18</v>
      </c>
      <c r="J6125">
        <v>1</v>
      </c>
      <c r="K6125">
        <v>49</v>
      </c>
      <c r="L6125">
        <v>47</v>
      </c>
      <c r="M6125">
        <v>8</v>
      </c>
      <c r="N6125">
        <v>1</v>
      </c>
      <c r="O6125">
        <v>0.08</v>
      </c>
      <c r="P6125">
        <v>605.95000000000005</v>
      </c>
      <c r="Q6125">
        <v>891.1</v>
      </c>
      <c r="R6125">
        <f>Table1[[#This Row],[OrderQuantity]]*Table1[[#This Row],[UnitPrice]]</f>
        <v>891.1</v>
      </c>
      <c r="S6125">
        <f>Table1[[#This Row],[OrderQuantity]]*Table1[[#This Row],[UnitCost]]</f>
        <v>605.95000000000005</v>
      </c>
      <c r="T6125">
        <f>Table1[[#This Row],[OrderQuantity]]*Table1[[#This Row],[UnitPrice]]*(1-Table1[[#This Row],[DiscountApplied]]) - (Table1[[#This Row],[OrderQuantity]]*Table1[[#This Row],[UnitCost]])</f>
        <v>213.86199999999997</v>
      </c>
      <c r="U6125">
        <f>DATEDIF(Table1[[#This Row],[ShipDate]],Table1[[#This Row],[DeliveryDate]],"d")</f>
        <v>7</v>
      </c>
      <c r="V6125" t="str">
        <f t="shared" si="191"/>
        <v>On Time</v>
      </c>
    </row>
    <row r="6126" spans="2:22" x14ac:dyDescent="0.3">
      <c r="B6126" t="str">
        <f t="shared" si="190"/>
        <v>SO-006225</v>
      </c>
      <c r="C6126" t="s">
        <v>21</v>
      </c>
      <c r="D6126" t="s">
        <v>23</v>
      </c>
      <c r="E6126" s="1">
        <v>43900</v>
      </c>
      <c r="F6126" s="1">
        <v>43978</v>
      </c>
      <c r="G6126" s="1">
        <v>44002</v>
      </c>
      <c r="H6126" s="1">
        <v>44005</v>
      </c>
      <c r="I6126" t="s">
        <v>18</v>
      </c>
      <c r="J6126">
        <v>22</v>
      </c>
      <c r="K6126">
        <v>8</v>
      </c>
      <c r="L6126">
        <v>305</v>
      </c>
      <c r="M6126">
        <v>24</v>
      </c>
      <c r="N6126">
        <v>1</v>
      </c>
      <c r="O6126">
        <v>0.2</v>
      </c>
      <c r="P6126">
        <v>1775.43</v>
      </c>
      <c r="Q6126">
        <v>2432.1</v>
      </c>
      <c r="R6126">
        <f>Table1[[#This Row],[OrderQuantity]]*Table1[[#This Row],[UnitPrice]]</f>
        <v>2432.1</v>
      </c>
      <c r="S6126">
        <f>Table1[[#This Row],[OrderQuantity]]*Table1[[#This Row],[UnitCost]]</f>
        <v>1775.43</v>
      </c>
      <c r="T6126">
        <f>Table1[[#This Row],[OrderQuantity]]*Table1[[#This Row],[UnitPrice]]*(1-Table1[[#This Row],[DiscountApplied]]) - (Table1[[#This Row],[OrderQuantity]]*Table1[[#This Row],[UnitCost]])</f>
        <v>170.25</v>
      </c>
      <c r="U6126">
        <f>DATEDIF(Table1[[#This Row],[ShipDate]],Table1[[#This Row],[DeliveryDate]],"d")</f>
        <v>3</v>
      </c>
      <c r="V6126" t="str">
        <f t="shared" si="191"/>
        <v>On Time</v>
      </c>
    </row>
    <row r="6127" spans="2:22" x14ac:dyDescent="0.3">
      <c r="B6127" t="str">
        <f t="shared" si="190"/>
        <v>SO-006226</v>
      </c>
      <c r="C6127" t="s">
        <v>16</v>
      </c>
      <c r="D6127" t="s">
        <v>17</v>
      </c>
      <c r="E6127" s="1">
        <v>43900</v>
      </c>
      <c r="F6127" s="1">
        <v>43978</v>
      </c>
      <c r="G6127" s="1">
        <v>43997</v>
      </c>
      <c r="H6127" s="1">
        <v>44002</v>
      </c>
      <c r="I6127" t="s">
        <v>18</v>
      </c>
      <c r="J6127">
        <v>8</v>
      </c>
      <c r="K6127">
        <v>39</v>
      </c>
      <c r="L6127">
        <v>208</v>
      </c>
      <c r="M6127">
        <v>34</v>
      </c>
      <c r="N6127">
        <v>2</v>
      </c>
      <c r="O6127">
        <v>0.08</v>
      </c>
      <c r="P6127">
        <v>810.43</v>
      </c>
      <c r="Q6127">
        <v>1125.5999999999999</v>
      </c>
      <c r="R6127">
        <f>Table1[[#This Row],[OrderQuantity]]*Table1[[#This Row],[UnitPrice]]</f>
        <v>2251.1999999999998</v>
      </c>
      <c r="S6127">
        <f>Table1[[#This Row],[OrderQuantity]]*Table1[[#This Row],[UnitCost]]</f>
        <v>1620.86</v>
      </c>
      <c r="T6127">
        <f>Table1[[#This Row],[OrderQuantity]]*Table1[[#This Row],[UnitPrice]]*(1-Table1[[#This Row],[DiscountApplied]]) - (Table1[[#This Row],[OrderQuantity]]*Table1[[#This Row],[UnitCost]])</f>
        <v>450.24399999999991</v>
      </c>
      <c r="U6127">
        <f>DATEDIF(Table1[[#This Row],[ShipDate]],Table1[[#This Row],[DeliveryDate]],"d")</f>
        <v>5</v>
      </c>
      <c r="V6127" t="str">
        <f t="shared" si="191"/>
        <v>On Time</v>
      </c>
    </row>
    <row r="6128" spans="2:22" x14ac:dyDescent="0.3">
      <c r="B6128" t="str">
        <f t="shared" si="190"/>
        <v>SO-006227</v>
      </c>
      <c r="C6128" t="s">
        <v>19</v>
      </c>
      <c r="D6128" t="s">
        <v>24</v>
      </c>
      <c r="E6128" s="1">
        <v>43800</v>
      </c>
      <c r="F6128" s="1">
        <v>43978</v>
      </c>
      <c r="G6128" s="1">
        <v>44000</v>
      </c>
      <c r="H6128" s="1">
        <v>44006</v>
      </c>
      <c r="I6128" t="s">
        <v>18</v>
      </c>
      <c r="J6128">
        <v>15</v>
      </c>
      <c r="K6128">
        <v>8</v>
      </c>
      <c r="L6128">
        <v>5</v>
      </c>
      <c r="M6128">
        <v>39</v>
      </c>
      <c r="N6128">
        <v>7</v>
      </c>
      <c r="O6128">
        <v>0.2</v>
      </c>
      <c r="P6128">
        <v>602.73</v>
      </c>
      <c r="Q6128">
        <v>1159.0999999999999</v>
      </c>
      <c r="R6128">
        <f>Table1[[#This Row],[OrderQuantity]]*Table1[[#This Row],[UnitPrice]]</f>
        <v>8113.6999999999989</v>
      </c>
      <c r="S6128">
        <f>Table1[[#This Row],[OrderQuantity]]*Table1[[#This Row],[UnitCost]]</f>
        <v>4219.1100000000006</v>
      </c>
      <c r="T6128">
        <f>Table1[[#This Row],[OrderQuantity]]*Table1[[#This Row],[UnitPrice]]*(1-Table1[[#This Row],[DiscountApplied]]) - (Table1[[#This Row],[OrderQuantity]]*Table1[[#This Row],[UnitCost]])</f>
        <v>2271.8499999999985</v>
      </c>
      <c r="U6128">
        <f>DATEDIF(Table1[[#This Row],[ShipDate]],Table1[[#This Row],[DeliveryDate]],"d")</f>
        <v>6</v>
      </c>
      <c r="V6128" t="str">
        <f t="shared" si="191"/>
        <v>On Time</v>
      </c>
    </row>
    <row r="6129" spans="2:22" x14ac:dyDescent="0.3">
      <c r="B6129" t="str">
        <f t="shared" si="190"/>
        <v>SO-006228</v>
      </c>
      <c r="C6129" t="s">
        <v>21</v>
      </c>
      <c r="D6129" t="s">
        <v>24</v>
      </c>
      <c r="E6129" s="1">
        <v>43900</v>
      </c>
      <c r="F6129" s="1">
        <v>43978</v>
      </c>
      <c r="G6129" s="1">
        <v>43994</v>
      </c>
      <c r="H6129" s="1">
        <v>43999</v>
      </c>
      <c r="I6129" t="s">
        <v>18</v>
      </c>
      <c r="J6129">
        <v>21</v>
      </c>
      <c r="K6129">
        <v>11</v>
      </c>
      <c r="L6129">
        <v>54</v>
      </c>
      <c r="M6129">
        <v>45</v>
      </c>
      <c r="N6129">
        <v>7</v>
      </c>
      <c r="O6129">
        <v>0.08</v>
      </c>
      <c r="P6129">
        <v>4217.38</v>
      </c>
      <c r="Q6129">
        <v>5406.9</v>
      </c>
      <c r="R6129">
        <f>Table1[[#This Row],[OrderQuantity]]*Table1[[#This Row],[UnitPrice]]</f>
        <v>37848.299999999996</v>
      </c>
      <c r="S6129">
        <f>Table1[[#This Row],[OrderQuantity]]*Table1[[#This Row],[UnitCost]]</f>
        <v>29521.66</v>
      </c>
      <c r="T6129">
        <f>Table1[[#This Row],[OrderQuantity]]*Table1[[#This Row],[UnitPrice]]*(1-Table1[[#This Row],[DiscountApplied]]) - (Table1[[#This Row],[OrderQuantity]]*Table1[[#This Row],[UnitCost]])</f>
        <v>5298.7759999999944</v>
      </c>
      <c r="U6129">
        <f>DATEDIF(Table1[[#This Row],[ShipDate]],Table1[[#This Row],[DeliveryDate]],"d")</f>
        <v>5</v>
      </c>
      <c r="V6129" t="str">
        <f t="shared" si="191"/>
        <v>On Time</v>
      </c>
    </row>
    <row r="6130" spans="2:22" x14ac:dyDescent="0.3">
      <c r="B6130" t="str">
        <f t="shared" si="190"/>
        <v>SO-006229</v>
      </c>
      <c r="C6130" t="s">
        <v>21</v>
      </c>
      <c r="D6130" t="s">
        <v>24</v>
      </c>
      <c r="E6130" s="1">
        <v>43900</v>
      </c>
      <c r="F6130" s="1">
        <v>43979</v>
      </c>
      <c r="G6130" s="1">
        <v>43991</v>
      </c>
      <c r="H6130" s="1">
        <v>43998</v>
      </c>
      <c r="I6130" t="s">
        <v>18</v>
      </c>
      <c r="J6130">
        <v>21</v>
      </c>
      <c r="K6130">
        <v>32</v>
      </c>
      <c r="L6130">
        <v>9</v>
      </c>
      <c r="M6130">
        <v>9</v>
      </c>
      <c r="N6130">
        <v>3</v>
      </c>
      <c r="O6130">
        <v>0.2</v>
      </c>
      <c r="P6130">
        <v>1161.78</v>
      </c>
      <c r="Q6130">
        <v>2278</v>
      </c>
      <c r="R6130">
        <f>Table1[[#This Row],[OrderQuantity]]*Table1[[#This Row],[UnitPrice]]</f>
        <v>6834</v>
      </c>
      <c r="S6130">
        <f>Table1[[#This Row],[OrderQuantity]]*Table1[[#This Row],[UnitCost]]</f>
        <v>3485.34</v>
      </c>
      <c r="T6130">
        <f>Table1[[#This Row],[OrderQuantity]]*Table1[[#This Row],[UnitPrice]]*(1-Table1[[#This Row],[DiscountApplied]]) - (Table1[[#This Row],[OrderQuantity]]*Table1[[#This Row],[UnitCost]])</f>
        <v>1981.8600000000006</v>
      </c>
      <c r="U6130">
        <f>DATEDIF(Table1[[#This Row],[ShipDate]],Table1[[#This Row],[DeliveryDate]],"d")</f>
        <v>7</v>
      </c>
      <c r="V6130" t="str">
        <f t="shared" si="191"/>
        <v>On Time</v>
      </c>
    </row>
    <row r="6131" spans="2:22" x14ac:dyDescent="0.3">
      <c r="B6131" t="str">
        <f t="shared" si="190"/>
        <v>SO-006230</v>
      </c>
      <c r="C6131" t="s">
        <v>19</v>
      </c>
      <c r="D6131" t="s">
        <v>20</v>
      </c>
      <c r="E6131" s="1">
        <v>43800</v>
      </c>
      <c r="F6131" s="1">
        <v>43979</v>
      </c>
      <c r="G6131" s="1">
        <v>43999</v>
      </c>
      <c r="H6131" s="1">
        <v>44006</v>
      </c>
      <c r="I6131" t="s">
        <v>18</v>
      </c>
      <c r="J6131">
        <v>16</v>
      </c>
      <c r="K6131">
        <v>47</v>
      </c>
      <c r="L6131">
        <v>183</v>
      </c>
      <c r="M6131">
        <v>37</v>
      </c>
      <c r="N6131">
        <v>4</v>
      </c>
      <c r="O6131">
        <v>0.1</v>
      </c>
      <c r="P6131">
        <v>1770.54</v>
      </c>
      <c r="Q6131">
        <v>2425.4</v>
      </c>
      <c r="R6131">
        <f>Table1[[#This Row],[OrderQuantity]]*Table1[[#This Row],[UnitPrice]]</f>
        <v>9701.6</v>
      </c>
      <c r="S6131">
        <f>Table1[[#This Row],[OrderQuantity]]*Table1[[#This Row],[UnitCost]]</f>
        <v>7082.16</v>
      </c>
      <c r="T6131">
        <f>Table1[[#This Row],[OrderQuantity]]*Table1[[#This Row],[UnitPrice]]*(1-Table1[[#This Row],[DiscountApplied]]) - (Table1[[#This Row],[OrderQuantity]]*Table1[[#This Row],[UnitCost]])</f>
        <v>1649.2800000000007</v>
      </c>
      <c r="U6131">
        <f>DATEDIF(Table1[[#This Row],[ShipDate]],Table1[[#This Row],[DeliveryDate]],"d")</f>
        <v>7</v>
      </c>
      <c r="V6131" t="str">
        <f t="shared" si="191"/>
        <v>On Time</v>
      </c>
    </row>
    <row r="6132" spans="2:22" x14ac:dyDescent="0.3">
      <c r="B6132" t="str">
        <f t="shared" si="190"/>
        <v>SO-006231</v>
      </c>
      <c r="C6132" t="s">
        <v>21</v>
      </c>
      <c r="D6132" t="s">
        <v>25</v>
      </c>
      <c r="E6132" s="1">
        <v>43900</v>
      </c>
      <c r="F6132" s="1">
        <v>43979</v>
      </c>
      <c r="G6132" s="1">
        <v>43991</v>
      </c>
      <c r="H6132" s="1">
        <v>43995</v>
      </c>
      <c r="I6132" t="s">
        <v>18</v>
      </c>
      <c r="J6132">
        <v>21</v>
      </c>
      <c r="K6132">
        <v>48</v>
      </c>
      <c r="L6132">
        <v>343</v>
      </c>
      <c r="M6132">
        <v>25</v>
      </c>
      <c r="N6132">
        <v>4</v>
      </c>
      <c r="O6132">
        <v>0.05</v>
      </c>
      <c r="P6132">
        <v>561.79999999999995</v>
      </c>
      <c r="Q6132">
        <v>864.3</v>
      </c>
      <c r="R6132">
        <f>Table1[[#This Row],[OrderQuantity]]*Table1[[#This Row],[UnitPrice]]</f>
        <v>3457.2</v>
      </c>
      <c r="S6132">
        <f>Table1[[#This Row],[OrderQuantity]]*Table1[[#This Row],[UnitCost]]</f>
        <v>2247.1999999999998</v>
      </c>
      <c r="T6132">
        <f>Table1[[#This Row],[OrderQuantity]]*Table1[[#This Row],[UnitPrice]]*(1-Table1[[#This Row],[DiscountApplied]]) - (Table1[[#This Row],[OrderQuantity]]*Table1[[#This Row],[UnitCost]])</f>
        <v>1037.1399999999999</v>
      </c>
      <c r="U6132">
        <f>DATEDIF(Table1[[#This Row],[ShipDate]],Table1[[#This Row],[DeliveryDate]],"d")</f>
        <v>4</v>
      </c>
      <c r="V6132" t="str">
        <f t="shared" si="191"/>
        <v>On Time</v>
      </c>
    </row>
    <row r="6133" spans="2:22" x14ac:dyDescent="0.3">
      <c r="B6133" t="str">
        <f t="shared" si="190"/>
        <v>SO-006232</v>
      </c>
      <c r="C6133" t="s">
        <v>16</v>
      </c>
      <c r="D6133" t="s">
        <v>20</v>
      </c>
      <c r="E6133" s="1">
        <v>43900</v>
      </c>
      <c r="F6133" s="1">
        <v>43979</v>
      </c>
      <c r="G6133" s="1">
        <v>43992</v>
      </c>
      <c r="H6133" s="1">
        <v>43995</v>
      </c>
      <c r="I6133" t="s">
        <v>18</v>
      </c>
      <c r="J6133">
        <v>11</v>
      </c>
      <c r="K6133">
        <v>4</v>
      </c>
      <c r="L6133">
        <v>176</v>
      </c>
      <c r="M6133">
        <v>16</v>
      </c>
      <c r="N6133">
        <v>6</v>
      </c>
      <c r="O6133">
        <v>0.1</v>
      </c>
      <c r="P6133">
        <v>1604.25</v>
      </c>
      <c r="Q6133">
        <v>3912.8</v>
      </c>
      <c r="R6133">
        <f>Table1[[#This Row],[OrderQuantity]]*Table1[[#This Row],[UnitPrice]]</f>
        <v>23476.800000000003</v>
      </c>
      <c r="S6133">
        <f>Table1[[#This Row],[OrderQuantity]]*Table1[[#This Row],[UnitCost]]</f>
        <v>9625.5</v>
      </c>
      <c r="T6133">
        <f>Table1[[#This Row],[OrderQuantity]]*Table1[[#This Row],[UnitPrice]]*(1-Table1[[#This Row],[DiscountApplied]]) - (Table1[[#This Row],[OrderQuantity]]*Table1[[#This Row],[UnitCost]])</f>
        <v>11503.620000000003</v>
      </c>
      <c r="U6133">
        <f>DATEDIF(Table1[[#This Row],[ShipDate]],Table1[[#This Row],[DeliveryDate]],"d")</f>
        <v>3</v>
      </c>
      <c r="V6133" t="str">
        <f t="shared" si="191"/>
        <v>On Time</v>
      </c>
    </row>
    <row r="6134" spans="2:22" x14ac:dyDescent="0.3">
      <c r="B6134" t="str">
        <f t="shared" si="190"/>
        <v>SO-006233</v>
      </c>
      <c r="C6134" t="s">
        <v>16</v>
      </c>
      <c r="D6134" t="s">
        <v>25</v>
      </c>
      <c r="E6134" s="1">
        <v>43900</v>
      </c>
      <c r="F6134" s="1">
        <v>43979</v>
      </c>
      <c r="G6134" s="1">
        <v>44004</v>
      </c>
      <c r="H6134" s="1">
        <v>44009</v>
      </c>
      <c r="I6134" t="s">
        <v>18</v>
      </c>
      <c r="J6134">
        <v>10</v>
      </c>
      <c r="K6134">
        <v>18</v>
      </c>
      <c r="L6134">
        <v>360</v>
      </c>
      <c r="M6134">
        <v>36</v>
      </c>
      <c r="N6134">
        <v>7</v>
      </c>
      <c r="O6134">
        <v>0.08</v>
      </c>
      <c r="P6134">
        <v>728.42</v>
      </c>
      <c r="Q6134">
        <v>1011.7</v>
      </c>
      <c r="R6134">
        <f>Table1[[#This Row],[OrderQuantity]]*Table1[[#This Row],[UnitPrice]]</f>
        <v>7081.9000000000005</v>
      </c>
      <c r="S6134">
        <f>Table1[[#This Row],[OrderQuantity]]*Table1[[#This Row],[UnitCost]]</f>
        <v>5098.9399999999996</v>
      </c>
      <c r="T6134">
        <f>Table1[[#This Row],[OrderQuantity]]*Table1[[#This Row],[UnitPrice]]*(1-Table1[[#This Row],[DiscountApplied]]) - (Table1[[#This Row],[OrderQuantity]]*Table1[[#This Row],[UnitCost]])</f>
        <v>1416.4080000000013</v>
      </c>
      <c r="U6134">
        <f>DATEDIF(Table1[[#This Row],[ShipDate]],Table1[[#This Row],[DeliveryDate]],"d")</f>
        <v>5</v>
      </c>
      <c r="V6134" t="str">
        <f t="shared" si="191"/>
        <v>On Time</v>
      </c>
    </row>
    <row r="6135" spans="2:22" x14ac:dyDescent="0.3">
      <c r="B6135" t="str">
        <f t="shared" si="190"/>
        <v>SO-006234</v>
      </c>
      <c r="C6135" t="s">
        <v>16</v>
      </c>
      <c r="D6135" t="s">
        <v>24</v>
      </c>
      <c r="E6135" s="1">
        <v>43900</v>
      </c>
      <c r="F6135" s="1">
        <v>43979</v>
      </c>
      <c r="G6135" s="1">
        <v>43994</v>
      </c>
      <c r="H6135" s="1">
        <v>43996</v>
      </c>
      <c r="I6135" t="s">
        <v>18</v>
      </c>
      <c r="J6135">
        <v>9</v>
      </c>
      <c r="K6135">
        <v>5</v>
      </c>
      <c r="L6135">
        <v>7</v>
      </c>
      <c r="M6135">
        <v>6</v>
      </c>
      <c r="N6135">
        <v>7</v>
      </c>
      <c r="O6135">
        <v>0.08</v>
      </c>
      <c r="P6135">
        <v>1269.25</v>
      </c>
      <c r="Q6135">
        <v>1983.2</v>
      </c>
      <c r="R6135">
        <f>Table1[[#This Row],[OrderQuantity]]*Table1[[#This Row],[UnitPrice]]</f>
        <v>13882.4</v>
      </c>
      <c r="S6135">
        <f>Table1[[#This Row],[OrderQuantity]]*Table1[[#This Row],[UnitCost]]</f>
        <v>8884.75</v>
      </c>
      <c r="T6135">
        <f>Table1[[#This Row],[OrderQuantity]]*Table1[[#This Row],[UnitPrice]]*(1-Table1[[#This Row],[DiscountApplied]]) - (Table1[[#This Row],[OrderQuantity]]*Table1[[#This Row],[UnitCost]])</f>
        <v>3887.0580000000009</v>
      </c>
      <c r="U6135">
        <f>DATEDIF(Table1[[#This Row],[ShipDate]],Table1[[#This Row],[DeliveryDate]],"d")</f>
        <v>2</v>
      </c>
      <c r="V6135" t="str">
        <f t="shared" si="191"/>
        <v>On Time</v>
      </c>
    </row>
    <row r="6136" spans="2:22" x14ac:dyDescent="0.3">
      <c r="B6136" t="str">
        <f t="shared" si="190"/>
        <v>SO-006235</v>
      </c>
      <c r="C6136" t="s">
        <v>21</v>
      </c>
      <c r="D6136" t="s">
        <v>20</v>
      </c>
      <c r="E6136" s="1">
        <v>43900</v>
      </c>
      <c r="F6136" s="1">
        <v>43979</v>
      </c>
      <c r="G6136" s="1">
        <v>43988</v>
      </c>
      <c r="H6136" s="1">
        <v>43998</v>
      </c>
      <c r="I6136" t="s">
        <v>18</v>
      </c>
      <c r="J6136">
        <v>22</v>
      </c>
      <c r="K6136">
        <v>40</v>
      </c>
      <c r="L6136">
        <v>167</v>
      </c>
      <c r="M6136">
        <v>32</v>
      </c>
      <c r="N6136">
        <v>7</v>
      </c>
      <c r="O6136">
        <v>0.08</v>
      </c>
      <c r="P6136">
        <v>3103.44</v>
      </c>
      <c r="Q6136">
        <v>3879.3</v>
      </c>
      <c r="R6136">
        <f>Table1[[#This Row],[OrderQuantity]]*Table1[[#This Row],[UnitPrice]]</f>
        <v>27155.100000000002</v>
      </c>
      <c r="S6136">
        <f>Table1[[#This Row],[OrderQuantity]]*Table1[[#This Row],[UnitCost]]</f>
        <v>21724.080000000002</v>
      </c>
      <c r="T6136">
        <f>Table1[[#This Row],[OrderQuantity]]*Table1[[#This Row],[UnitPrice]]*(1-Table1[[#This Row],[DiscountApplied]]) - (Table1[[#This Row],[OrderQuantity]]*Table1[[#This Row],[UnitCost]])</f>
        <v>3258.612000000001</v>
      </c>
      <c r="U6136">
        <f>DATEDIF(Table1[[#This Row],[ShipDate]],Table1[[#This Row],[DeliveryDate]],"d")</f>
        <v>10</v>
      </c>
      <c r="V6136" t="str">
        <f t="shared" si="191"/>
        <v>Late</v>
      </c>
    </row>
    <row r="6137" spans="2:22" x14ac:dyDescent="0.3">
      <c r="B6137" t="str">
        <f t="shared" si="190"/>
        <v>SO-006236</v>
      </c>
      <c r="C6137" t="s">
        <v>21</v>
      </c>
      <c r="D6137" t="s">
        <v>25</v>
      </c>
      <c r="E6137" s="1">
        <v>43900</v>
      </c>
      <c r="F6137" s="1">
        <v>43979</v>
      </c>
      <c r="G6137" s="1">
        <v>43985</v>
      </c>
      <c r="H6137" s="1">
        <v>43986</v>
      </c>
      <c r="I6137" t="s">
        <v>18</v>
      </c>
      <c r="J6137">
        <v>22</v>
      </c>
      <c r="K6137">
        <v>41</v>
      </c>
      <c r="L6137">
        <v>343</v>
      </c>
      <c r="M6137">
        <v>35</v>
      </c>
      <c r="N6137">
        <v>1</v>
      </c>
      <c r="O6137">
        <v>0.05</v>
      </c>
      <c r="P6137">
        <v>2745.59</v>
      </c>
      <c r="Q6137">
        <v>6385.1</v>
      </c>
      <c r="R6137">
        <f>Table1[[#This Row],[OrderQuantity]]*Table1[[#This Row],[UnitPrice]]</f>
        <v>6385.1</v>
      </c>
      <c r="S6137">
        <f>Table1[[#This Row],[OrderQuantity]]*Table1[[#This Row],[UnitCost]]</f>
        <v>2745.59</v>
      </c>
      <c r="T6137">
        <f>Table1[[#This Row],[OrderQuantity]]*Table1[[#This Row],[UnitPrice]]*(1-Table1[[#This Row],[DiscountApplied]]) - (Table1[[#This Row],[OrderQuantity]]*Table1[[#This Row],[UnitCost]])</f>
        <v>3320.2550000000001</v>
      </c>
      <c r="U6137">
        <f>DATEDIF(Table1[[#This Row],[ShipDate]],Table1[[#This Row],[DeliveryDate]],"d")</f>
        <v>1</v>
      </c>
      <c r="V6137" t="str">
        <f t="shared" si="191"/>
        <v>On Time</v>
      </c>
    </row>
    <row r="6138" spans="2:22" x14ac:dyDescent="0.3">
      <c r="B6138" t="str">
        <f t="shared" si="190"/>
        <v>SO-006237</v>
      </c>
      <c r="C6138" t="s">
        <v>16</v>
      </c>
      <c r="D6138" t="s">
        <v>23</v>
      </c>
      <c r="E6138" s="1">
        <v>43800</v>
      </c>
      <c r="F6138" s="1">
        <v>43979</v>
      </c>
      <c r="G6138" s="1">
        <v>43983</v>
      </c>
      <c r="H6138" s="1">
        <v>43984</v>
      </c>
      <c r="I6138" t="s">
        <v>18</v>
      </c>
      <c r="J6138">
        <v>1</v>
      </c>
      <c r="K6138">
        <v>32</v>
      </c>
      <c r="L6138">
        <v>308</v>
      </c>
      <c r="M6138">
        <v>15</v>
      </c>
      <c r="N6138">
        <v>8</v>
      </c>
      <c r="O6138">
        <v>0.4</v>
      </c>
      <c r="P6138">
        <v>1905.48</v>
      </c>
      <c r="Q6138">
        <v>2646.5</v>
      </c>
      <c r="R6138">
        <f>Table1[[#This Row],[OrderQuantity]]*Table1[[#This Row],[UnitPrice]]</f>
        <v>21172</v>
      </c>
      <c r="S6138">
        <f>Table1[[#This Row],[OrderQuantity]]*Table1[[#This Row],[UnitCost]]</f>
        <v>15243.84</v>
      </c>
      <c r="T6138">
        <f>Table1[[#This Row],[OrderQuantity]]*Table1[[#This Row],[UnitPrice]]*(1-Table1[[#This Row],[DiscountApplied]]) - (Table1[[#This Row],[OrderQuantity]]*Table1[[#This Row],[UnitCost]])</f>
        <v>-2540.6400000000012</v>
      </c>
      <c r="U6138">
        <f>DATEDIF(Table1[[#This Row],[ShipDate]],Table1[[#This Row],[DeliveryDate]],"d")</f>
        <v>1</v>
      </c>
      <c r="V6138" t="str">
        <f t="shared" si="191"/>
        <v>On Time</v>
      </c>
    </row>
    <row r="6139" spans="2:22" x14ac:dyDescent="0.3">
      <c r="B6139" t="str">
        <f t="shared" si="190"/>
        <v>SO-006238</v>
      </c>
      <c r="C6139" t="s">
        <v>16</v>
      </c>
      <c r="D6139" t="s">
        <v>24</v>
      </c>
      <c r="E6139" s="1">
        <v>43900</v>
      </c>
      <c r="F6139" s="1">
        <v>43980</v>
      </c>
      <c r="G6139" s="1">
        <v>44007</v>
      </c>
      <c r="H6139" s="1">
        <v>44010</v>
      </c>
      <c r="I6139" t="s">
        <v>18</v>
      </c>
      <c r="J6139">
        <v>4</v>
      </c>
      <c r="K6139">
        <v>2</v>
      </c>
      <c r="L6139">
        <v>11</v>
      </c>
      <c r="M6139">
        <v>23</v>
      </c>
      <c r="N6139">
        <v>7</v>
      </c>
      <c r="O6139">
        <v>0.08</v>
      </c>
      <c r="P6139">
        <v>1286.07</v>
      </c>
      <c r="Q6139">
        <v>2338.3000000000002</v>
      </c>
      <c r="R6139">
        <f>Table1[[#This Row],[OrderQuantity]]*Table1[[#This Row],[UnitPrice]]</f>
        <v>16368.100000000002</v>
      </c>
      <c r="S6139">
        <f>Table1[[#This Row],[OrderQuantity]]*Table1[[#This Row],[UnitCost]]</f>
        <v>9002.49</v>
      </c>
      <c r="T6139">
        <f>Table1[[#This Row],[OrderQuantity]]*Table1[[#This Row],[UnitPrice]]*(1-Table1[[#This Row],[DiscountApplied]]) - (Table1[[#This Row],[OrderQuantity]]*Table1[[#This Row],[UnitCost]])</f>
        <v>6056.1620000000021</v>
      </c>
      <c r="U6139">
        <f>DATEDIF(Table1[[#This Row],[ShipDate]],Table1[[#This Row],[DeliveryDate]],"d")</f>
        <v>3</v>
      </c>
      <c r="V6139" t="str">
        <f t="shared" si="191"/>
        <v>On Time</v>
      </c>
    </row>
    <row r="6140" spans="2:22" x14ac:dyDescent="0.3">
      <c r="B6140" t="str">
        <f t="shared" si="190"/>
        <v>SO-006239</v>
      </c>
      <c r="C6140" t="s">
        <v>16</v>
      </c>
      <c r="D6140" t="s">
        <v>25</v>
      </c>
      <c r="E6140" s="1">
        <v>43900</v>
      </c>
      <c r="F6140" s="1">
        <v>43980</v>
      </c>
      <c r="G6140" s="1">
        <v>43982</v>
      </c>
      <c r="H6140" s="1">
        <v>43986</v>
      </c>
      <c r="I6140" t="s">
        <v>18</v>
      </c>
      <c r="J6140">
        <v>2</v>
      </c>
      <c r="K6140">
        <v>46</v>
      </c>
      <c r="L6140">
        <v>343</v>
      </c>
      <c r="M6140">
        <v>37</v>
      </c>
      <c r="N6140">
        <v>8</v>
      </c>
      <c r="O6140">
        <v>0.1</v>
      </c>
      <c r="P6140">
        <v>1411.22</v>
      </c>
      <c r="Q6140">
        <v>2391.9</v>
      </c>
      <c r="R6140">
        <f>Table1[[#This Row],[OrderQuantity]]*Table1[[#This Row],[UnitPrice]]</f>
        <v>19135.2</v>
      </c>
      <c r="S6140">
        <f>Table1[[#This Row],[OrderQuantity]]*Table1[[#This Row],[UnitCost]]</f>
        <v>11289.76</v>
      </c>
      <c r="T6140">
        <f>Table1[[#This Row],[OrderQuantity]]*Table1[[#This Row],[UnitPrice]]*(1-Table1[[#This Row],[DiscountApplied]]) - (Table1[[#This Row],[OrderQuantity]]*Table1[[#This Row],[UnitCost]])</f>
        <v>5931.92</v>
      </c>
      <c r="U6140">
        <f>DATEDIF(Table1[[#This Row],[ShipDate]],Table1[[#This Row],[DeliveryDate]],"d")</f>
        <v>4</v>
      </c>
      <c r="V6140" t="str">
        <f t="shared" si="191"/>
        <v>On Time</v>
      </c>
    </row>
    <row r="6141" spans="2:22" x14ac:dyDescent="0.3">
      <c r="B6141" t="str">
        <f t="shared" si="190"/>
        <v>SO-006240</v>
      </c>
      <c r="C6141" t="s">
        <v>19</v>
      </c>
      <c r="D6141" t="s">
        <v>26</v>
      </c>
      <c r="E6141" s="1">
        <v>43900</v>
      </c>
      <c r="F6141" s="1">
        <v>43980</v>
      </c>
      <c r="G6141" s="1">
        <v>43997</v>
      </c>
      <c r="H6141" s="1">
        <v>43999</v>
      </c>
      <c r="I6141" t="s">
        <v>18</v>
      </c>
      <c r="J6141">
        <v>17</v>
      </c>
      <c r="K6141">
        <v>49</v>
      </c>
      <c r="L6141">
        <v>82</v>
      </c>
      <c r="M6141">
        <v>8</v>
      </c>
      <c r="N6141">
        <v>2</v>
      </c>
      <c r="O6141">
        <v>0.1</v>
      </c>
      <c r="P6141">
        <v>956.76</v>
      </c>
      <c r="Q6141">
        <v>2278</v>
      </c>
      <c r="R6141">
        <f>Table1[[#This Row],[OrderQuantity]]*Table1[[#This Row],[UnitPrice]]</f>
        <v>4556</v>
      </c>
      <c r="S6141">
        <f>Table1[[#This Row],[OrderQuantity]]*Table1[[#This Row],[UnitCost]]</f>
        <v>1913.52</v>
      </c>
      <c r="T6141">
        <f>Table1[[#This Row],[OrderQuantity]]*Table1[[#This Row],[UnitPrice]]*(1-Table1[[#This Row],[DiscountApplied]]) - (Table1[[#This Row],[OrderQuantity]]*Table1[[#This Row],[UnitCost]])</f>
        <v>2186.8800000000006</v>
      </c>
      <c r="U6141">
        <f>DATEDIF(Table1[[#This Row],[ShipDate]],Table1[[#This Row],[DeliveryDate]],"d")</f>
        <v>2</v>
      </c>
      <c r="V6141" t="str">
        <f t="shared" si="191"/>
        <v>On Time</v>
      </c>
    </row>
    <row r="6142" spans="2:22" x14ac:dyDescent="0.3">
      <c r="B6142" t="str">
        <f t="shared" si="190"/>
        <v>SO-006241</v>
      </c>
      <c r="C6142" t="s">
        <v>16</v>
      </c>
      <c r="D6142" t="s">
        <v>24</v>
      </c>
      <c r="E6142" s="1">
        <v>43800</v>
      </c>
      <c r="F6142" s="1">
        <v>43980</v>
      </c>
      <c r="G6142" s="1">
        <v>43986</v>
      </c>
      <c r="H6142" s="1">
        <v>43993</v>
      </c>
      <c r="I6142" t="s">
        <v>18</v>
      </c>
      <c r="J6142">
        <v>11</v>
      </c>
      <c r="K6142">
        <v>44</v>
      </c>
      <c r="L6142">
        <v>9</v>
      </c>
      <c r="M6142">
        <v>5</v>
      </c>
      <c r="N6142">
        <v>5</v>
      </c>
      <c r="O6142">
        <v>0.05</v>
      </c>
      <c r="P6142">
        <v>628.53</v>
      </c>
      <c r="Q6142">
        <v>1065.3</v>
      </c>
      <c r="R6142">
        <f>Table1[[#This Row],[OrderQuantity]]*Table1[[#This Row],[UnitPrice]]</f>
        <v>5326.5</v>
      </c>
      <c r="S6142">
        <f>Table1[[#This Row],[OrderQuantity]]*Table1[[#This Row],[UnitCost]]</f>
        <v>3142.6499999999996</v>
      </c>
      <c r="T6142">
        <f>Table1[[#This Row],[OrderQuantity]]*Table1[[#This Row],[UnitPrice]]*(1-Table1[[#This Row],[DiscountApplied]]) - (Table1[[#This Row],[OrderQuantity]]*Table1[[#This Row],[UnitCost]])</f>
        <v>1917.5250000000005</v>
      </c>
      <c r="U6142">
        <f>DATEDIF(Table1[[#This Row],[ShipDate]],Table1[[#This Row],[DeliveryDate]],"d")</f>
        <v>7</v>
      </c>
      <c r="V6142" t="str">
        <f t="shared" si="191"/>
        <v>On Time</v>
      </c>
    </row>
    <row r="6143" spans="2:22" x14ac:dyDescent="0.3">
      <c r="B6143" t="str">
        <f t="shared" si="190"/>
        <v>SO-006242</v>
      </c>
      <c r="C6143" t="s">
        <v>19</v>
      </c>
      <c r="D6143" t="s">
        <v>20</v>
      </c>
      <c r="E6143" s="1">
        <v>43900</v>
      </c>
      <c r="F6143" s="1">
        <v>43980</v>
      </c>
      <c r="G6143" s="1">
        <v>43987</v>
      </c>
      <c r="H6143" s="1">
        <v>43995</v>
      </c>
      <c r="I6143" t="s">
        <v>18</v>
      </c>
      <c r="J6143">
        <v>16</v>
      </c>
      <c r="K6143">
        <v>18</v>
      </c>
      <c r="L6143">
        <v>203</v>
      </c>
      <c r="M6143">
        <v>9</v>
      </c>
      <c r="N6143">
        <v>8</v>
      </c>
      <c r="O6143">
        <v>0.1</v>
      </c>
      <c r="P6143">
        <v>2738.96</v>
      </c>
      <c r="Q6143">
        <v>3912.8</v>
      </c>
      <c r="R6143">
        <f>Table1[[#This Row],[OrderQuantity]]*Table1[[#This Row],[UnitPrice]]</f>
        <v>31302.400000000001</v>
      </c>
      <c r="S6143">
        <f>Table1[[#This Row],[OrderQuantity]]*Table1[[#This Row],[UnitCost]]</f>
        <v>21911.68</v>
      </c>
      <c r="T6143">
        <f>Table1[[#This Row],[OrderQuantity]]*Table1[[#This Row],[UnitPrice]]*(1-Table1[[#This Row],[DiscountApplied]]) - (Table1[[#This Row],[OrderQuantity]]*Table1[[#This Row],[UnitCost]])</f>
        <v>6260.4800000000032</v>
      </c>
      <c r="U6143">
        <f>DATEDIF(Table1[[#This Row],[ShipDate]],Table1[[#This Row],[DeliveryDate]],"d")</f>
        <v>8</v>
      </c>
      <c r="V6143" t="str">
        <f t="shared" si="191"/>
        <v>Late</v>
      </c>
    </row>
    <row r="6144" spans="2:22" x14ac:dyDescent="0.3">
      <c r="B6144" t="str">
        <f t="shared" si="190"/>
        <v>SO-006243</v>
      </c>
      <c r="C6144" t="s">
        <v>19</v>
      </c>
      <c r="D6144" t="s">
        <v>20</v>
      </c>
      <c r="E6144" s="1">
        <v>43900</v>
      </c>
      <c r="F6144" s="1">
        <v>43980</v>
      </c>
      <c r="G6144" s="1">
        <v>44000</v>
      </c>
      <c r="H6144" s="1">
        <v>44003</v>
      </c>
      <c r="I6144" t="s">
        <v>18</v>
      </c>
      <c r="J6144">
        <v>13</v>
      </c>
      <c r="K6144">
        <v>50</v>
      </c>
      <c r="L6144">
        <v>130</v>
      </c>
      <c r="M6144">
        <v>31</v>
      </c>
      <c r="N6144">
        <v>6</v>
      </c>
      <c r="O6144">
        <v>0.08</v>
      </c>
      <c r="P6144">
        <v>1065.3</v>
      </c>
      <c r="Q6144">
        <v>2010</v>
      </c>
      <c r="R6144">
        <f>Table1[[#This Row],[OrderQuantity]]*Table1[[#This Row],[UnitPrice]]</f>
        <v>12060</v>
      </c>
      <c r="S6144">
        <f>Table1[[#This Row],[OrderQuantity]]*Table1[[#This Row],[UnitCost]]</f>
        <v>6391.7999999999993</v>
      </c>
      <c r="T6144">
        <f>Table1[[#This Row],[OrderQuantity]]*Table1[[#This Row],[UnitPrice]]*(1-Table1[[#This Row],[DiscountApplied]]) - (Table1[[#This Row],[OrderQuantity]]*Table1[[#This Row],[UnitCost]])</f>
        <v>4703.4000000000015</v>
      </c>
      <c r="U6144">
        <f>DATEDIF(Table1[[#This Row],[ShipDate]],Table1[[#This Row],[DeliveryDate]],"d")</f>
        <v>3</v>
      </c>
      <c r="V6144" t="str">
        <f t="shared" si="191"/>
        <v>On Time</v>
      </c>
    </row>
    <row r="6145" spans="2:22" x14ac:dyDescent="0.3">
      <c r="B6145" t="str">
        <f t="shared" si="190"/>
        <v>SO-006244</v>
      </c>
      <c r="C6145" t="s">
        <v>19</v>
      </c>
      <c r="D6145" t="s">
        <v>26</v>
      </c>
      <c r="E6145" s="1">
        <v>43900</v>
      </c>
      <c r="F6145" s="1">
        <v>43980</v>
      </c>
      <c r="G6145" s="1">
        <v>43998</v>
      </c>
      <c r="H6145" s="1">
        <v>44003</v>
      </c>
      <c r="I6145" t="s">
        <v>18</v>
      </c>
      <c r="J6145">
        <v>17</v>
      </c>
      <c r="K6145">
        <v>41</v>
      </c>
      <c r="L6145">
        <v>83</v>
      </c>
      <c r="M6145">
        <v>33</v>
      </c>
      <c r="N6145">
        <v>1</v>
      </c>
      <c r="O6145">
        <v>0.05</v>
      </c>
      <c r="P6145">
        <v>1647.93</v>
      </c>
      <c r="Q6145">
        <v>3832.4</v>
      </c>
      <c r="R6145">
        <f>Table1[[#This Row],[OrderQuantity]]*Table1[[#This Row],[UnitPrice]]</f>
        <v>3832.4</v>
      </c>
      <c r="S6145">
        <f>Table1[[#This Row],[OrderQuantity]]*Table1[[#This Row],[UnitCost]]</f>
        <v>1647.93</v>
      </c>
      <c r="T6145">
        <f>Table1[[#This Row],[OrderQuantity]]*Table1[[#This Row],[UnitPrice]]*(1-Table1[[#This Row],[DiscountApplied]]) - (Table1[[#This Row],[OrderQuantity]]*Table1[[#This Row],[UnitCost]])</f>
        <v>1992.8499999999997</v>
      </c>
      <c r="U6145">
        <f>DATEDIF(Table1[[#This Row],[ShipDate]],Table1[[#This Row],[DeliveryDate]],"d")</f>
        <v>5</v>
      </c>
      <c r="V6145" t="str">
        <f t="shared" si="191"/>
        <v>On Time</v>
      </c>
    </row>
    <row r="6146" spans="2:22" x14ac:dyDescent="0.3">
      <c r="B6146" t="str">
        <f t="shared" ref="B6146:B6209" si="192">"SO-" &amp; TEXT(ROW(B6146)+99,"000000")</f>
        <v>SO-006245</v>
      </c>
      <c r="C6146" t="s">
        <v>16</v>
      </c>
      <c r="D6146" t="s">
        <v>20</v>
      </c>
      <c r="E6146" s="1">
        <v>43800</v>
      </c>
      <c r="F6146" s="1">
        <v>43980</v>
      </c>
      <c r="G6146" s="1">
        <v>43999</v>
      </c>
      <c r="H6146" s="1">
        <v>44007</v>
      </c>
      <c r="I6146" t="s">
        <v>18</v>
      </c>
      <c r="J6146">
        <v>8</v>
      </c>
      <c r="K6146">
        <v>18</v>
      </c>
      <c r="L6146">
        <v>170</v>
      </c>
      <c r="M6146">
        <v>7</v>
      </c>
      <c r="N6146">
        <v>4</v>
      </c>
      <c r="O6146">
        <v>0.05</v>
      </c>
      <c r="P6146">
        <v>718.78</v>
      </c>
      <c r="Q6146">
        <v>998.3</v>
      </c>
      <c r="R6146">
        <f>Table1[[#This Row],[OrderQuantity]]*Table1[[#This Row],[UnitPrice]]</f>
        <v>3993.2</v>
      </c>
      <c r="S6146">
        <f>Table1[[#This Row],[OrderQuantity]]*Table1[[#This Row],[UnitCost]]</f>
        <v>2875.12</v>
      </c>
      <c r="T6146">
        <f>Table1[[#This Row],[OrderQuantity]]*Table1[[#This Row],[UnitPrice]]*(1-Table1[[#This Row],[DiscountApplied]]) - (Table1[[#This Row],[OrderQuantity]]*Table1[[#This Row],[UnitCost]])</f>
        <v>918.41999999999962</v>
      </c>
      <c r="U6146">
        <f>DATEDIF(Table1[[#This Row],[ShipDate]],Table1[[#This Row],[DeliveryDate]],"d")</f>
        <v>8</v>
      </c>
      <c r="V6146" t="str">
        <f t="shared" ref="V6146:V6209" si="193">IF(U6146&gt;7,"Late","On Time")</f>
        <v>Late</v>
      </c>
    </row>
    <row r="6147" spans="2:22" x14ac:dyDescent="0.3">
      <c r="B6147" t="str">
        <f t="shared" si="192"/>
        <v>SO-006246</v>
      </c>
      <c r="C6147" t="s">
        <v>19</v>
      </c>
      <c r="D6147" t="s">
        <v>24</v>
      </c>
      <c r="E6147" s="1">
        <v>43900</v>
      </c>
      <c r="F6147" s="1">
        <v>43980</v>
      </c>
      <c r="G6147" s="1">
        <v>43996</v>
      </c>
      <c r="H6147" s="1">
        <v>44006</v>
      </c>
      <c r="I6147" t="s">
        <v>18</v>
      </c>
      <c r="J6147">
        <v>20</v>
      </c>
      <c r="K6147">
        <v>4</v>
      </c>
      <c r="L6147">
        <v>52</v>
      </c>
      <c r="M6147">
        <v>11</v>
      </c>
      <c r="N6147">
        <v>6</v>
      </c>
      <c r="O6147">
        <v>0.15</v>
      </c>
      <c r="P6147">
        <v>510.94</v>
      </c>
      <c r="Q6147">
        <v>1246.2</v>
      </c>
      <c r="R6147">
        <f>Table1[[#This Row],[OrderQuantity]]*Table1[[#This Row],[UnitPrice]]</f>
        <v>7477.2000000000007</v>
      </c>
      <c r="S6147">
        <f>Table1[[#This Row],[OrderQuantity]]*Table1[[#This Row],[UnitCost]]</f>
        <v>3065.64</v>
      </c>
      <c r="T6147">
        <f>Table1[[#This Row],[OrderQuantity]]*Table1[[#This Row],[UnitPrice]]*(1-Table1[[#This Row],[DiscountApplied]]) - (Table1[[#This Row],[OrderQuantity]]*Table1[[#This Row],[UnitCost]])</f>
        <v>3289.9800000000009</v>
      </c>
      <c r="U6147">
        <f>DATEDIF(Table1[[#This Row],[ShipDate]],Table1[[#This Row],[DeliveryDate]],"d")</f>
        <v>10</v>
      </c>
      <c r="V6147" t="str">
        <f t="shared" si="193"/>
        <v>Late</v>
      </c>
    </row>
    <row r="6148" spans="2:22" x14ac:dyDescent="0.3">
      <c r="B6148" t="str">
        <f t="shared" si="192"/>
        <v>SO-006247</v>
      </c>
      <c r="C6148" t="s">
        <v>22</v>
      </c>
      <c r="D6148" t="s">
        <v>24</v>
      </c>
      <c r="E6148" s="1">
        <v>43900</v>
      </c>
      <c r="F6148" s="1">
        <v>43980</v>
      </c>
      <c r="G6148" s="1">
        <v>43990</v>
      </c>
      <c r="H6148" s="1">
        <v>43992</v>
      </c>
      <c r="I6148" t="s">
        <v>18</v>
      </c>
      <c r="J6148">
        <v>27</v>
      </c>
      <c r="K6148">
        <v>30</v>
      </c>
      <c r="L6148">
        <v>49</v>
      </c>
      <c r="M6148">
        <v>10</v>
      </c>
      <c r="N6148">
        <v>4</v>
      </c>
      <c r="O6148">
        <v>0.1</v>
      </c>
      <c r="P6148">
        <v>1323.25</v>
      </c>
      <c r="Q6148">
        <v>1675</v>
      </c>
      <c r="R6148">
        <f>Table1[[#This Row],[OrderQuantity]]*Table1[[#This Row],[UnitPrice]]</f>
        <v>6700</v>
      </c>
      <c r="S6148">
        <f>Table1[[#This Row],[OrderQuantity]]*Table1[[#This Row],[UnitCost]]</f>
        <v>5293</v>
      </c>
      <c r="T6148">
        <f>Table1[[#This Row],[OrderQuantity]]*Table1[[#This Row],[UnitPrice]]*(1-Table1[[#This Row],[DiscountApplied]]) - (Table1[[#This Row],[OrderQuantity]]*Table1[[#This Row],[UnitCost]])</f>
        <v>737</v>
      </c>
      <c r="U6148">
        <f>DATEDIF(Table1[[#This Row],[ShipDate]],Table1[[#This Row],[DeliveryDate]],"d")</f>
        <v>2</v>
      </c>
      <c r="V6148" t="str">
        <f t="shared" si="193"/>
        <v>On Time</v>
      </c>
    </row>
    <row r="6149" spans="2:22" x14ac:dyDescent="0.3">
      <c r="B6149" t="str">
        <f t="shared" si="192"/>
        <v>SO-006248</v>
      </c>
      <c r="C6149" t="s">
        <v>19</v>
      </c>
      <c r="D6149" t="s">
        <v>20</v>
      </c>
      <c r="E6149" s="1">
        <v>43800</v>
      </c>
      <c r="F6149" s="1">
        <v>43981</v>
      </c>
      <c r="G6149" s="1">
        <v>43991</v>
      </c>
      <c r="H6149" s="1">
        <v>44001</v>
      </c>
      <c r="I6149" t="s">
        <v>18</v>
      </c>
      <c r="J6149">
        <v>18</v>
      </c>
      <c r="K6149">
        <v>49</v>
      </c>
      <c r="L6149">
        <v>188</v>
      </c>
      <c r="M6149">
        <v>12</v>
      </c>
      <c r="N6149">
        <v>6</v>
      </c>
      <c r="O6149">
        <v>0.1</v>
      </c>
      <c r="P6149">
        <v>1175.45</v>
      </c>
      <c r="Q6149">
        <v>1728.6</v>
      </c>
      <c r="R6149">
        <f>Table1[[#This Row],[OrderQuantity]]*Table1[[#This Row],[UnitPrice]]</f>
        <v>10371.599999999999</v>
      </c>
      <c r="S6149">
        <f>Table1[[#This Row],[OrderQuantity]]*Table1[[#This Row],[UnitCost]]</f>
        <v>7052.7000000000007</v>
      </c>
      <c r="T6149">
        <f>Table1[[#This Row],[OrderQuantity]]*Table1[[#This Row],[UnitPrice]]*(1-Table1[[#This Row],[DiscountApplied]]) - (Table1[[#This Row],[OrderQuantity]]*Table1[[#This Row],[UnitCost]])</f>
        <v>2281.739999999998</v>
      </c>
      <c r="U6149">
        <f>DATEDIF(Table1[[#This Row],[ShipDate]],Table1[[#This Row],[DeliveryDate]],"d")</f>
        <v>10</v>
      </c>
      <c r="V6149" t="str">
        <f t="shared" si="193"/>
        <v>Late</v>
      </c>
    </row>
    <row r="6150" spans="2:22" x14ac:dyDescent="0.3">
      <c r="B6150" t="str">
        <f t="shared" si="192"/>
        <v>SO-006249</v>
      </c>
      <c r="C6150" t="s">
        <v>19</v>
      </c>
      <c r="D6150" t="s">
        <v>24</v>
      </c>
      <c r="E6150" s="1">
        <v>43900</v>
      </c>
      <c r="F6150" s="1">
        <v>43981</v>
      </c>
      <c r="G6150" s="1">
        <v>43998</v>
      </c>
      <c r="H6150" s="1">
        <v>44003</v>
      </c>
      <c r="I6150" t="s">
        <v>18</v>
      </c>
      <c r="J6150">
        <v>19</v>
      </c>
      <c r="K6150">
        <v>15</v>
      </c>
      <c r="L6150">
        <v>7</v>
      </c>
      <c r="M6150">
        <v>8</v>
      </c>
      <c r="N6150">
        <v>6</v>
      </c>
      <c r="O6150">
        <v>0.08</v>
      </c>
      <c r="P6150">
        <v>1071.73</v>
      </c>
      <c r="Q6150">
        <v>1728.6</v>
      </c>
      <c r="R6150">
        <f>Table1[[#This Row],[OrderQuantity]]*Table1[[#This Row],[UnitPrice]]</f>
        <v>10371.599999999999</v>
      </c>
      <c r="S6150">
        <f>Table1[[#This Row],[OrderQuantity]]*Table1[[#This Row],[UnitCost]]</f>
        <v>6430.38</v>
      </c>
      <c r="T6150">
        <f>Table1[[#This Row],[OrderQuantity]]*Table1[[#This Row],[UnitPrice]]*(1-Table1[[#This Row],[DiscountApplied]]) - (Table1[[#This Row],[OrderQuantity]]*Table1[[#This Row],[UnitCost]])</f>
        <v>3111.4919999999993</v>
      </c>
      <c r="U6150">
        <f>DATEDIF(Table1[[#This Row],[ShipDate]],Table1[[#This Row],[DeliveryDate]],"d")</f>
        <v>5</v>
      </c>
      <c r="V6150" t="str">
        <f t="shared" si="193"/>
        <v>On Time</v>
      </c>
    </row>
    <row r="6151" spans="2:22" x14ac:dyDescent="0.3">
      <c r="B6151" t="str">
        <f t="shared" si="192"/>
        <v>SO-006250</v>
      </c>
      <c r="C6151" t="s">
        <v>16</v>
      </c>
      <c r="D6151" t="s">
        <v>20</v>
      </c>
      <c r="E6151" s="1">
        <v>43900</v>
      </c>
      <c r="F6151" s="1">
        <v>43981</v>
      </c>
      <c r="G6151" s="1">
        <v>43984</v>
      </c>
      <c r="H6151" s="1">
        <v>43989</v>
      </c>
      <c r="I6151" t="s">
        <v>18</v>
      </c>
      <c r="J6151">
        <v>5</v>
      </c>
      <c r="K6151">
        <v>17</v>
      </c>
      <c r="L6151">
        <v>186</v>
      </c>
      <c r="M6151">
        <v>26</v>
      </c>
      <c r="N6151">
        <v>8</v>
      </c>
      <c r="O6151">
        <v>0.05</v>
      </c>
      <c r="P6151">
        <v>1299.06</v>
      </c>
      <c r="Q6151">
        <v>1882.7</v>
      </c>
      <c r="R6151">
        <f>Table1[[#This Row],[OrderQuantity]]*Table1[[#This Row],[UnitPrice]]</f>
        <v>15061.6</v>
      </c>
      <c r="S6151">
        <f>Table1[[#This Row],[OrderQuantity]]*Table1[[#This Row],[UnitCost]]</f>
        <v>10392.48</v>
      </c>
      <c r="T6151">
        <f>Table1[[#This Row],[OrderQuantity]]*Table1[[#This Row],[UnitPrice]]*(1-Table1[[#This Row],[DiscountApplied]]) - (Table1[[#This Row],[OrderQuantity]]*Table1[[#This Row],[UnitCost]])</f>
        <v>3916.0400000000009</v>
      </c>
      <c r="U6151">
        <f>DATEDIF(Table1[[#This Row],[ShipDate]],Table1[[#This Row],[DeliveryDate]],"d")</f>
        <v>5</v>
      </c>
      <c r="V6151" t="str">
        <f t="shared" si="193"/>
        <v>On Time</v>
      </c>
    </row>
    <row r="6152" spans="2:22" x14ac:dyDescent="0.3">
      <c r="B6152" t="str">
        <f t="shared" si="192"/>
        <v>SO-006251</v>
      </c>
      <c r="C6152" t="s">
        <v>22</v>
      </c>
      <c r="D6152" t="s">
        <v>26</v>
      </c>
      <c r="E6152" s="1">
        <v>43900</v>
      </c>
      <c r="F6152" s="1">
        <v>43981</v>
      </c>
      <c r="G6152" s="1">
        <v>44003</v>
      </c>
      <c r="H6152" s="1">
        <v>44008</v>
      </c>
      <c r="I6152" t="s">
        <v>18</v>
      </c>
      <c r="J6152">
        <v>28</v>
      </c>
      <c r="K6152">
        <v>44</v>
      </c>
      <c r="L6152">
        <v>73</v>
      </c>
      <c r="M6152">
        <v>21</v>
      </c>
      <c r="N6152">
        <v>6</v>
      </c>
      <c r="O6152">
        <v>0.08</v>
      </c>
      <c r="P6152">
        <v>512.15</v>
      </c>
      <c r="Q6152">
        <v>984.9</v>
      </c>
      <c r="R6152">
        <f>Table1[[#This Row],[OrderQuantity]]*Table1[[#This Row],[UnitPrice]]</f>
        <v>5909.4</v>
      </c>
      <c r="S6152">
        <f>Table1[[#This Row],[OrderQuantity]]*Table1[[#This Row],[UnitCost]]</f>
        <v>3072.8999999999996</v>
      </c>
      <c r="T6152">
        <f>Table1[[#This Row],[OrderQuantity]]*Table1[[#This Row],[UnitPrice]]*(1-Table1[[#This Row],[DiscountApplied]]) - (Table1[[#This Row],[OrderQuantity]]*Table1[[#This Row],[UnitCost]])</f>
        <v>2363.7480000000005</v>
      </c>
      <c r="U6152">
        <f>DATEDIF(Table1[[#This Row],[ShipDate]],Table1[[#This Row],[DeliveryDate]],"d")</f>
        <v>5</v>
      </c>
      <c r="V6152" t="str">
        <f t="shared" si="193"/>
        <v>On Time</v>
      </c>
    </row>
    <row r="6153" spans="2:22" x14ac:dyDescent="0.3">
      <c r="B6153" t="str">
        <f t="shared" si="192"/>
        <v>SO-006252</v>
      </c>
      <c r="C6153" t="s">
        <v>19</v>
      </c>
      <c r="D6153" t="s">
        <v>24</v>
      </c>
      <c r="E6153" s="1">
        <v>43900</v>
      </c>
      <c r="F6153" s="1">
        <v>43981</v>
      </c>
      <c r="G6153" s="1">
        <v>43987</v>
      </c>
      <c r="H6153" s="1">
        <v>43994</v>
      </c>
      <c r="I6153" t="s">
        <v>18</v>
      </c>
      <c r="J6153">
        <v>16</v>
      </c>
      <c r="K6153">
        <v>14</v>
      </c>
      <c r="L6153">
        <v>33</v>
      </c>
      <c r="M6153">
        <v>18</v>
      </c>
      <c r="N6153">
        <v>6</v>
      </c>
      <c r="O6153">
        <v>0.05</v>
      </c>
      <c r="P6153">
        <v>1061.28</v>
      </c>
      <c r="Q6153">
        <v>1326.6</v>
      </c>
      <c r="R6153">
        <f>Table1[[#This Row],[OrderQuantity]]*Table1[[#This Row],[UnitPrice]]</f>
        <v>7959.5999999999995</v>
      </c>
      <c r="S6153">
        <f>Table1[[#This Row],[OrderQuantity]]*Table1[[#This Row],[UnitCost]]</f>
        <v>6367.68</v>
      </c>
      <c r="T6153">
        <f>Table1[[#This Row],[OrderQuantity]]*Table1[[#This Row],[UnitPrice]]*(1-Table1[[#This Row],[DiscountApplied]]) - (Table1[[#This Row],[OrderQuantity]]*Table1[[#This Row],[UnitCost]])</f>
        <v>1193.9399999999987</v>
      </c>
      <c r="U6153">
        <f>DATEDIF(Table1[[#This Row],[ShipDate]],Table1[[#This Row],[DeliveryDate]],"d")</f>
        <v>7</v>
      </c>
      <c r="V6153" t="str">
        <f t="shared" si="193"/>
        <v>On Time</v>
      </c>
    </row>
    <row r="6154" spans="2:22" x14ac:dyDescent="0.3">
      <c r="B6154" t="str">
        <f t="shared" si="192"/>
        <v>SO-006253</v>
      </c>
      <c r="C6154" t="s">
        <v>22</v>
      </c>
      <c r="D6154" t="s">
        <v>26</v>
      </c>
      <c r="E6154" s="1">
        <v>43900</v>
      </c>
      <c r="F6154" s="1">
        <v>43981</v>
      </c>
      <c r="G6154" s="1">
        <v>44001</v>
      </c>
      <c r="H6154" s="1">
        <v>44005</v>
      </c>
      <c r="I6154" t="s">
        <v>18</v>
      </c>
      <c r="J6154">
        <v>27</v>
      </c>
      <c r="K6154">
        <v>11</v>
      </c>
      <c r="L6154">
        <v>76</v>
      </c>
      <c r="M6154">
        <v>32</v>
      </c>
      <c r="N6154">
        <v>5</v>
      </c>
      <c r="O6154">
        <v>0.08</v>
      </c>
      <c r="P6154">
        <v>2439.94</v>
      </c>
      <c r="Q6154">
        <v>3999.9</v>
      </c>
      <c r="R6154">
        <f>Table1[[#This Row],[OrderQuantity]]*Table1[[#This Row],[UnitPrice]]</f>
        <v>19999.5</v>
      </c>
      <c r="S6154">
        <f>Table1[[#This Row],[OrderQuantity]]*Table1[[#This Row],[UnitCost]]</f>
        <v>12199.7</v>
      </c>
      <c r="T6154">
        <f>Table1[[#This Row],[OrderQuantity]]*Table1[[#This Row],[UnitPrice]]*(1-Table1[[#This Row],[DiscountApplied]]) - (Table1[[#This Row],[OrderQuantity]]*Table1[[#This Row],[UnitCost]])</f>
        <v>6199.84</v>
      </c>
      <c r="U6154">
        <f>DATEDIF(Table1[[#This Row],[ShipDate]],Table1[[#This Row],[DeliveryDate]],"d")</f>
        <v>4</v>
      </c>
      <c r="V6154" t="str">
        <f t="shared" si="193"/>
        <v>On Time</v>
      </c>
    </row>
    <row r="6155" spans="2:22" x14ac:dyDescent="0.3">
      <c r="B6155" t="str">
        <f t="shared" si="192"/>
        <v>SO-006254</v>
      </c>
      <c r="C6155" t="s">
        <v>16</v>
      </c>
      <c r="D6155" t="s">
        <v>20</v>
      </c>
      <c r="E6155" s="1">
        <v>43900</v>
      </c>
      <c r="F6155" s="1">
        <v>43981</v>
      </c>
      <c r="G6155" s="1">
        <v>43990</v>
      </c>
      <c r="H6155" s="1">
        <v>43991</v>
      </c>
      <c r="I6155" t="s">
        <v>18</v>
      </c>
      <c r="J6155">
        <v>9</v>
      </c>
      <c r="K6155">
        <v>21</v>
      </c>
      <c r="L6155">
        <v>150</v>
      </c>
      <c r="M6155">
        <v>29</v>
      </c>
      <c r="N6155">
        <v>6</v>
      </c>
      <c r="O6155">
        <v>0.15</v>
      </c>
      <c r="P6155">
        <v>1189.52</v>
      </c>
      <c r="Q6155">
        <v>1802.3</v>
      </c>
      <c r="R6155">
        <f>Table1[[#This Row],[OrderQuantity]]*Table1[[#This Row],[UnitPrice]]</f>
        <v>10813.8</v>
      </c>
      <c r="S6155">
        <f>Table1[[#This Row],[OrderQuantity]]*Table1[[#This Row],[UnitCost]]</f>
        <v>7137.12</v>
      </c>
      <c r="T6155">
        <f>Table1[[#This Row],[OrderQuantity]]*Table1[[#This Row],[UnitPrice]]*(1-Table1[[#This Row],[DiscountApplied]]) - (Table1[[#This Row],[OrderQuantity]]*Table1[[#This Row],[UnitCost]])</f>
        <v>2054.6099999999997</v>
      </c>
      <c r="U6155">
        <f>DATEDIF(Table1[[#This Row],[ShipDate]],Table1[[#This Row],[DeliveryDate]],"d")</f>
        <v>1</v>
      </c>
      <c r="V6155" t="str">
        <f t="shared" si="193"/>
        <v>On Time</v>
      </c>
    </row>
    <row r="6156" spans="2:22" x14ac:dyDescent="0.3">
      <c r="B6156" t="str">
        <f t="shared" si="192"/>
        <v>SO-006255</v>
      </c>
      <c r="C6156" t="s">
        <v>21</v>
      </c>
      <c r="D6156" t="s">
        <v>20</v>
      </c>
      <c r="E6156" s="1">
        <v>43800</v>
      </c>
      <c r="F6156" s="1">
        <v>43981</v>
      </c>
      <c r="G6156" s="1">
        <v>44001</v>
      </c>
      <c r="H6156" s="1">
        <v>44006</v>
      </c>
      <c r="I6156" t="s">
        <v>18</v>
      </c>
      <c r="J6156">
        <v>22</v>
      </c>
      <c r="K6156">
        <v>26</v>
      </c>
      <c r="L6156">
        <v>121</v>
      </c>
      <c r="M6156">
        <v>32</v>
      </c>
      <c r="N6156">
        <v>7</v>
      </c>
      <c r="O6156">
        <v>0.05</v>
      </c>
      <c r="P6156">
        <v>527.63</v>
      </c>
      <c r="Q6156">
        <v>1172.5</v>
      </c>
      <c r="R6156">
        <f>Table1[[#This Row],[OrderQuantity]]*Table1[[#This Row],[UnitPrice]]</f>
        <v>8207.5</v>
      </c>
      <c r="S6156">
        <f>Table1[[#This Row],[OrderQuantity]]*Table1[[#This Row],[UnitCost]]</f>
        <v>3693.41</v>
      </c>
      <c r="T6156">
        <f>Table1[[#This Row],[OrderQuantity]]*Table1[[#This Row],[UnitPrice]]*(1-Table1[[#This Row],[DiscountApplied]]) - (Table1[[#This Row],[OrderQuantity]]*Table1[[#This Row],[UnitCost]])</f>
        <v>4103.7150000000001</v>
      </c>
      <c r="U6156">
        <f>DATEDIF(Table1[[#This Row],[ShipDate]],Table1[[#This Row],[DeliveryDate]],"d")</f>
        <v>5</v>
      </c>
      <c r="V6156" t="str">
        <f t="shared" si="193"/>
        <v>On Time</v>
      </c>
    </row>
    <row r="6157" spans="2:22" x14ac:dyDescent="0.3">
      <c r="B6157" t="str">
        <f t="shared" si="192"/>
        <v>SO-006256</v>
      </c>
      <c r="C6157" t="s">
        <v>21</v>
      </c>
      <c r="D6157" t="s">
        <v>20</v>
      </c>
      <c r="E6157" s="1">
        <v>43900</v>
      </c>
      <c r="F6157" s="1">
        <v>43981</v>
      </c>
      <c r="G6157" s="1">
        <v>44001</v>
      </c>
      <c r="H6157" s="1">
        <v>44007</v>
      </c>
      <c r="I6157" t="s">
        <v>18</v>
      </c>
      <c r="J6157">
        <v>25</v>
      </c>
      <c r="K6157">
        <v>49</v>
      </c>
      <c r="L6157">
        <v>163</v>
      </c>
      <c r="M6157">
        <v>29</v>
      </c>
      <c r="N6157">
        <v>8</v>
      </c>
      <c r="O6157">
        <v>0.08</v>
      </c>
      <c r="P6157">
        <v>2622.25</v>
      </c>
      <c r="Q6157">
        <v>3973.1</v>
      </c>
      <c r="R6157">
        <f>Table1[[#This Row],[OrderQuantity]]*Table1[[#This Row],[UnitPrice]]</f>
        <v>31784.799999999999</v>
      </c>
      <c r="S6157">
        <f>Table1[[#This Row],[OrderQuantity]]*Table1[[#This Row],[UnitCost]]</f>
        <v>20978</v>
      </c>
      <c r="T6157">
        <f>Table1[[#This Row],[OrderQuantity]]*Table1[[#This Row],[UnitPrice]]*(1-Table1[[#This Row],[DiscountApplied]]) - (Table1[[#This Row],[OrderQuantity]]*Table1[[#This Row],[UnitCost]])</f>
        <v>8264.0159999999996</v>
      </c>
      <c r="U6157">
        <f>DATEDIF(Table1[[#This Row],[ShipDate]],Table1[[#This Row],[DeliveryDate]],"d")</f>
        <v>6</v>
      </c>
      <c r="V6157" t="str">
        <f t="shared" si="193"/>
        <v>On Time</v>
      </c>
    </row>
    <row r="6158" spans="2:22" x14ac:dyDescent="0.3">
      <c r="B6158" t="str">
        <f t="shared" si="192"/>
        <v>SO-006257</v>
      </c>
      <c r="C6158" t="s">
        <v>19</v>
      </c>
      <c r="D6158" t="s">
        <v>24</v>
      </c>
      <c r="E6158" s="1">
        <v>43900</v>
      </c>
      <c r="F6158" s="1">
        <v>43981</v>
      </c>
      <c r="G6158" s="1">
        <v>44008</v>
      </c>
      <c r="H6158" s="1">
        <v>44011</v>
      </c>
      <c r="I6158" t="s">
        <v>18</v>
      </c>
      <c r="J6158">
        <v>13</v>
      </c>
      <c r="K6158">
        <v>23</v>
      </c>
      <c r="L6158">
        <v>56</v>
      </c>
      <c r="M6158">
        <v>20</v>
      </c>
      <c r="N6158">
        <v>4</v>
      </c>
      <c r="O6158">
        <v>0.15</v>
      </c>
      <c r="P6158">
        <v>900.88</v>
      </c>
      <c r="Q6158">
        <v>1112.2</v>
      </c>
      <c r="R6158">
        <f>Table1[[#This Row],[OrderQuantity]]*Table1[[#This Row],[UnitPrice]]</f>
        <v>4448.8</v>
      </c>
      <c r="S6158">
        <f>Table1[[#This Row],[OrderQuantity]]*Table1[[#This Row],[UnitCost]]</f>
        <v>3603.52</v>
      </c>
      <c r="T6158">
        <f>Table1[[#This Row],[OrderQuantity]]*Table1[[#This Row],[UnitPrice]]*(1-Table1[[#This Row],[DiscountApplied]]) - (Table1[[#This Row],[OrderQuantity]]*Table1[[#This Row],[UnitCost]])</f>
        <v>177.96000000000004</v>
      </c>
      <c r="U6158">
        <f>DATEDIF(Table1[[#This Row],[ShipDate]],Table1[[#This Row],[DeliveryDate]],"d")</f>
        <v>3</v>
      </c>
      <c r="V6158" t="str">
        <f t="shared" si="193"/>
        <v>On Time</v>
      </c>
    </row>
    <row r="6159" spans="2:22" x14ac:dyDescent="0.3">
      <c r="B6159" t="str">
        <f t="shared" si="192"/>
        <v>SO-006258</v>
      </c>
      <c r="C6159" t="s">
        <v>21</v>
      </c>
      <c r="D6159" t="s">
        <v>23</v>
      </c>
      <c r="E6159" s="1">
        <v>43900</v>
      </c>
      <c r="F6159" s="1">
        <v>43981</v>
      </c>
      <c r="G6159" s="1">
        <v>44006</v>
      </c>
      <c r="H6159" s="1">
        <v>44012</v>
      </c>
      <c r="I6159" t="s">
        <v>18</v>
      </c>
      <c r="J6159">
        <v>20</v>
      </c>
      <c r="K6159">
        <v>1</v>
      </c>
      <c r="L6159">
        <v>294</v>
      </c>
      <c r="M6159">
        <v>14</v>
      </c>
      <c r="N6159">
        <v>6</v>
      </c>
      <c r="O6159">
        <v>0.15</v>
      </c>
      <c r="P6159">
        <v>1657.45</v>
      </c>
      <c r="Q6159">
        <v>3946.3</v>
      </c>
      <c r="R6159">
        <f>Table1[[#This Row],[OrderQuantity]]*Table1[[#This Row],[UnitPrice]]</f>
        <v>23677.800000000003</v>
      </c>
      <c r="S6159">
        <f>Table1[[#This Row],[OrderQuantity]]*Table1[[#This Row],[UnitCost]]</f>
        <v>9944.7000000000007</v>
      </c>
      <c r="T6159">
        <f>Table1[[#This Row],[OrderQuantity]]*Table1[[#This Row],[UnitPrice]]*(1-Table1[[#This Row],[DiscountApplied]]) - (Table1[[#This Row],[OrderQuantity]]*Table1[[#This Row],[UnitCost]])</f>
        <v>10181.43</v>
      </c>
      <c r="U6159">
        <f>DATEDIF(Table1[[#This Row],[ShipDate]],Table1[[#This Row],[DeliveryDate]],"d")</f>
        <v>6</v>
      </c>
      <c r="V6159" t="str">
        <f t="shared" si="193"/>
        <v>On Time</v>
      </c>
    </row>
    <row r="6160" spans="2:22" x14ac:dyDescent="0.3">
      <c r="B6160" t="str">
        <f t="shared" si="192"/>
        <v>SO-006259</v>
      </c>
      <c r="C6160" t="s">
        <v>21</v>
      </c>
      <c r="D6160" t="s">
        <v>23</v>
      </c>
      <c r="E6160" s="1">
        <v>43900</v>
      </c>
      <c r="F6160" s="1">
        <v>43982</v>
      </c>
      <c r="G6160" s="1">
        <v>44010</v>
      </c>
      <c r="H6160" s="1">
        <v>44015</v>
      </c>
      <c r="I6160" t="s">
        <v>18</v>
      </c>
      <c r="J6160">
        <v>25</v>
      </c>
      <c r="K6160">
        <v>50</v>
      </c>
      <c r="L6160">
        <v>266</v>
      </c>
      <c r="M6160">
        <v>6</v>
      </c>
      <c r="N6160">
        <v>2</v>
      </c>
      <c r="O6160">
        <v>0.05</v>
      </c>
      <c r="P6160">
        <v>709.26</v>
      </c>
      <c r="Q6160">
        <v>1058.5999999999999</v>
      </c>
      <c r="R6160">
        <f>Table1[[#This Row],[OrderQuantity]]*Table1[[#This Row],[UnitPrice]]</f>
        <v>2117.1999999999998</v>
      </c>
      <c r="S6160">
        <f>Table1[[#This Row],[OrderQuantity]]*Table1[[#This Row],[UnitCost]]</f>
        <v>1418.52</v>
      </c>
      <c r="T6160">
        <f>Table1[[#This Row],[OrderQuantity]]*Table1[[#This Row],[UnitPrice]]*(1-Table1[[#This Row],[DiscountApplied]]) - (Table1[[#This Row],[OrderQuantity]]*Table1[[#This Row],[UnitCost]])</f>
        <v>592.81999999999971</v>
      </c>
      <c r="U6160">
        <f>DATEDIF(Table1[[#This Row],[ShipDate]],Table1[[#This Row],[DeliveryDate]],"d")</f>
        <v>5</v>
      </c>
      <c r="V6160" t="str">
        <f t="shared" si="193"/>
        <v>On Time</v>
      </c>
    </row>
    <row r="6161" spans="2:22" x14ac:dyDescent="0.3">
      <c r="B6161" t="str">
        <f t="shared" si="192"/>
        <v>SO-006260</v>
      </c>
      <c r="C6161" t="s">
        <v>21</v>
      </c>
      <c r="D6161" t="s">
        <v>23</v>
      </c>
      <c r="E6161" s="1">
        <v>43800</v>
      </c>
      <c r="F6161" s="1">
        <v>43982</v>
      </c>
      <c r="G6161" s="1">
        <v>43993</v>
      </c>
      <c r="H6161" s="1">
        <v>43999</v>
      </c>
      <c r="I6161" t="s">
        <v>18</v>
      </c>
      <c r="J6161">
        <v>23</v>
      </c>
      <c r="K6161">
        <v>2</v>
      </c>
      <c r="L6161">
        <v>289</v>
      </c>
      <c r="M6161">
        <v>41</v>
      </c>
      <c r="N6161">
        <v>7</v>
      </c>
      <c r="O6161">
        <v>0.1</v>
      </c>
      <c r="P6161">
        <v>193.36</v>
      </c>
      <c r="Q6161">
        <v>261.3</v>
      </c>
      <c r="R6161">
        <f>Table1[[#This Row],[OrderQuantity]]*Table1[[#This Row],[UnitPrice]]</f>
        <v>1829.1000000000001</v>
      </c>
      <c r="S6161">
        <f>Table1[[#This Row],[OrderQuantity]]*Table1[[#This Row],[UnitCost]]</f>
        <v>1353.52</v>
      </c>
      <c r="T6161">
        <f>Table1[[#This Row],[OrderQuantity]]*Table1[[#This Row],[UnitPrice]]*(1-Table1[[#This Row],[DiscountApplied]]) - (Table1[[#This Row],[OrderQuantity]]*Table1[[#This Row],[UnitCost]])</f>
        <v>292.67000000000007</v>
      </c>
      <c r="U6161">
        <f>DATEDIF(Table1[[#This Row],[ShipDate]],Table1[[#This Row],[DeliveryDate]],"d")</f>
        <v>6</v>
      </c>
      <c r="V6161" t="str">
        <f t="shared" si="193"/>
        <v>On Time</v>
      </c>
    </row>
    <row r="6162" spans="2:22" x14ac:dyDescent="0.3">
      <c r="B6162" t="str">
        <f t="shared" si="192"/>
        <v>SO-006261</v>
      </c>
      <c r="C6162" t="s">
        <v>16</v>
      </c>
      <c r="D6162" t="s">
        <v>23</v>
      </c>
      <c r="E6162" s="1">
        <v>43900</v>
      </c>
      <c r="F6162" s="1">
        <v>43982</v>
      </c>
      <c r="G6162" s="1">
        <v>44005</v>
      </c>
      <c r="H6162" s="1">
        <v>44006</v>
      </c>
      <c r="I6162" t="s">
        <v>18</v>
      </c>
      <c r="J6162">
        <v>7</v>
      </c>
      <c r="K6162">
        <v>5</v>
      </c>
      <c r="L6162">
        <v>285</v>
      </c>
      <c r="M6162">
        <v>45</v>
      </c>
      <c r="N6162">
        <v>4</v>
      </c>
      <c r="O6162">
        <v>0.08</v>
      </c>
      <c r="P6162">
        <v>820.48</v>
      </c>
      <c r="Q6162">
        <v>1051.9000000000001</v>
      </c>
      <c r="R6162">
        <f>Table1[[#This Row],[OrderQuantity]]*Table1[[#This Row],[UnitPrice]]</f>
        <v>4207.6000000000004</v>
      </c>
      <c r="S6162">
        <f>Table1[[#This Row],[OrderQuantity]]*Table1[[#This Row],[UnitCost]]</f>
        <v>3281.92</v>
      </c>
      <c r="T6162">
        <f>Table1[[#This Row],[OrderQuantity]]*Table1[[#This Row],[UnitPrice]]*(1-Table1[[#This Row],[DiscountApplied]]) - (Table1[[#This Row],[OrderQuantity]]*Table1[[#This Row],[UnitCost]])</f>
        <v>589.07200000000057</v>
      </c>
      <c r="U6162">
        <f>DATEDIF(Table1[[#This Row],[ShipDate]],Table1[[#This Row],[DeliveryDate]],"d")</f>
        <v>1</v>
      </c>
      <c r="V6162" t="str">
        <f t="shared" si="193"/>
        <v>On Time</v>
      </c>
    </row>
    <row r="6163" spans="2:22" x14ac:dyDescent="0.3">
      <c r="B6163" t="str">
        <f t="shared" si="192"/>
        <v>SO-006262</v>
      </c>
      <c r="C6163" t="s">
        <v>21</v>
      </c>
      <c r="D6163" t="s">
        <v>26</v>
      </c>
      <c r="E6163" s="1">
        <v>43900</v>
      </c>
      <c r="F6163" s="1">
        <v>43982</v>
      </c>
      <c r="G6163" s="1">
        <v>43984</v>
      </c>
      <c r="H6163" s="1">
        <v>43986</v>
      </c>
      <c r="I6163" t="s">
        <v>18</v>
      </c>
      <c r="J6163">
        <v>25</v>
      </c>
      <c r="K6163">
        <v>39</v>
      </c>
      <c r="L6163">
        <v>81</v>
      </c>
      <c r="M6163">
        <v>44</v>
      </c>
      <c r="N6163">
        <v>8</v>
      </c>
      <c r="O6163">
        <v>0.05</v>
      </c>
      <c r="P6163">
        <v>340.36</v>
      </c>
      <c r="Q6163">
        <v>850.9</v>
      </c>
      <c r="R6163">
        <f>Table1[[#This Row],[OrderQuantity]]*Table1[[#This Row],[UnitPrice]]</f>
        <v>6807.2</v>
      </c>
      <c r="S6163">
        <f>Table1[[#This Row],[OrderQuantity]]*Table1[[#This Row],[UnitCost]]</f>
        <v>2722.88</v>
      </c>
      <c r="T6163">
        <f>Table1[[#This Row],[OrderQuantity]]*Table1[[#This Row],[UnitPrice]]*(1-Table1[[#This Row],[DiscountApplied]]) - (Table1[[#This Row],[OrderQuantity]]*Table1[[#This Row],[UnitCost]])</f>
        <v>3743.9599999999991</v>
      </c>
      <c r="U6163">
        <f>DATEDIF(Table1[[#This Row],[ShipDate]],Table1[[#This Row],[DeliveryDate]],"d")</f>
        <v>2</v>
      </c>
      <c r="V6163" t="str">
        <f t="shared" si="193"/>
        <v>On Time</v>
      </c>
    </row>
    <row r="6164" spans="2:22" x14ac:dyDescent="0.3">
      <c r="B6164" t="str">
        <f t="shared" si="192"/>
        <v>SO-006263</v>
      </c>
      <c r="C6164" t="s">
        <v>16</v>
      </c>
      <c r="D6164" t="s">
        <v>23</v>
      </c>
      <c r="E6164" s="1">
        <v>43800</v>
      </c>
      <c r="F6164" s="1">
        <v>43982</v>
      </c>
      <c r="G6164" s="1">
        <v>43985</v>
      </c>
      <c r="H6164" s="1">
        <v>43995</v>
      </c>
      <c r="I6164" t="s">
        <v>18</v>
      </c>
      <c r="J6164">
        <v>6</v>
      </c>
      <c r="K6164">
        <v>45</v>
      </c>
      <c r="L6164">
        <v>308</v>
      </c>
      <c r="M6164">
        <v>32</v>
      </c>
      <c r="N6164">
        <v>2</v>
      </c>
      <c r="O6164">
        <v>0.15</v>
      </c>
      <c r="P6164">
        <v>1635.6</v>
      </c>
      <c r="Q6164">
        <v>2405.3000000000002</v>
      </c>
      <c r="R6164">
        <f>Table1[[#This Row],[OrderQuantity]]*Table1[[#This Row],[UnitPrice]]</f>
        <v>4810.6000000000004</v>
      </c>
      <c r="S6164">
        <f>Table1[[#This Row],[OrderQuantity]]*Table1[[#This Row],[UnitCost]]</f>
        <v>3271.2</v>
      </c>
      <c r="T6164">
        <f>Table1[[#This Row],[OrderQuantity]]*Table1[[#This Row],[UnitPrice]]*(1-Table1[[#This Row],[DiscountApplied]]) - (Table1[[#This Row],[OrderQuantity]]*Table1[[#This Row],[UnitCost]])</f>
        <v>817.8100000000004</v>
      </c>
      <c r="U6164">
        <f>DATEDIF(Table1[[#This Row],[ShipDate]],Table1[[#This Row],[DeliveryDate]],"d")</f>
        <v>10</v>
      </c>
      <c r="V6164" t="str">
        <f t="shared" si="193"/>
        <v>Late</v>
      </c>
    </row>
    <row r="6165" spans="2:22" x14ac:dyDescent="0.3">
      <c r="B6165" t="str">
        <f t="shared" si="192"/>
        <v>SO-006264</v>
      </c>
      <c r="C6165" t="s">
        <v>21</v>
      </c>
      <c r="D6165" t="s">
        <v>17</v>
      </c>
      <c r="E6165" s="1">
        <v>43900</v>
      </c>
      <c r="F6165" s="1">
        <v>43982</v>
      </c>
      <c r="G6165" s="1">
        <v>43996</v>
      </c>
      <c r="H6165" s="1">
        <v>44005</v>
      </c>
      <c r="I6165" t="s">
        <v>18</v>
      </c>
      <c r="J6165">
        <v>21</v>
      </c>
      <c r="K6165">
        <v>46</v>
      </c>
      <c r="L6165">
        <v>212</v>
      </c>
      <c r="M6165">
        <v>7</v>
      </c>
      <c r="N6165">
        <v>8</v>
      </c>
      <c r="O6165">
        <v>0.08</v>
      </c>
      <c r="P6165">
        <v>1115.68</v>
      </c>
      <c r="Q6165">
        <v>2425.4</v>
      </c>
      <c r="R6165">
        <f>Table1[[#This Row],[OrderQuantity]]*Table1[[#This Row],[UnitPrice]]</f>
        <v>19403.2</v>
      </c>
      <c r="S6165">
        <f>Table1[[#This Row],[OrderQuantity]]*Table1[[#This Row],[UnitCost]]</f>
        <v>8925.44</v>
      </c>
      <c r="T6165">
        <f>Table1[[#This Row],[OrderQuantity]]*Table1[[#This Row],[UnitPrice]]*(1-Table1[[#This Row],[DiscountApplied]]) - (Table1[[#This Row],[OrderQuantity]]*Table1[[#This Row],[UnitCost]])</f>
        <v>8925.5040000000026</v>
      </c>
      <c r="U6165">
        <f>DATEDIF(Table1[[#This Row],[ShipDate]],Table1[[#This Row],[DeliveryDate]],"d")</f>
        <v>9</v>
      </c>
      <c r="V6165" t="str">
        <f t="shared" si="193"/>
        <v>Late</v>
      </c>
    </row>
    <row r="6166" spans="2:22" x14ac:dyDescent="0.3">
      <c r="B6166" t="str">
        <f t="shared" si="192"/>
        <v>SO-006265</v>
      </c>
      <c r="C6166" t="s">
        <v>16</v>
      </c>
      <c r="D6166" t="s">
        <v>20</v>
      </c>
      <c r="E6166" s="1">
        <v>43900</v>
      </c>
      <c r="F6166" s="1">
        <v>43982</v>
      </c>
      <c r="G6166" s="1">
        <v>43989</v>
      </c>
      <c r="H6166" s="1">
        <v>43993</v>
      </c>
      <c r="I6166" t="s">
        <v>18</v>
      </c>
      <c r="J6166">
        <v>1</v>
      </c>
      <c r="K6166">
        <v>47</v>
      </c>
      <c r="L6166">
        <v>97</v>
      </c>
      <c r="M6166">
        <v>30</v>
      </c>
      <c r="N6166">
        <v>4</v>
      </c>
      <c r="O6166">
        <v>0.08</v>
      </c>
      <c r="P6166">
        <v>674.36</v>
      </c>
      <c r="Q6166">
        <v>1105.5</v>
      </c>
      <c r="R6166">
        <f>Table1[[#This Row],[OrderQuantity]]*Table1[[#This Row],[UnitPrice]]</f>
        <v>4422</v>
      </c>
      <c r="S6166">
        <f>Table1[[#This Row],[OrderQuantity]]*Table1[[#This Row],[UnitCost]]</f>
        <v>2697.44</v>
      </c>
      <c r="T6166">
        <f>Table1[[#This Row],[OrderQuantity]]*Table1[[#This Row],[UnitPrice]]*(1-Table1[[#This Row],[DiscountApplied]]) - (Table1[[#This Row],[OrderQuantity]]*Table1[[#This Row],[UnitCost]])</f>
        <v>1370.8000000000002</v>
      </c>
      <c r="U6166">
        <f>DATEDIF(Table1[[#This Row],[ShipDate]],Table1[[#This Row],[DeliveryDate]],"d")</f>
        <v>4</v>
      </c>
      <c r="V6166" t="str">
        <f t="shared" si="193"/>
        <v>On Time</v>
      </c>
    </row>
    <row r="6167" spans="2:22" x14ac:dyDescent="0.3">
      <c r="B6167" t="str">
        <f t="shared" si="192"/>
        <v>SO-006266</v>
      </c>
      <c r="C6167" t="s">
        <v>16</v>
      </c>
      <c r="D6167" t="s">
        <v>20</v>
      </c>
      <c r="E6167" s="1">
        <v>43900</v>
      </c>
      <c r="F6167" s="1">
        <v>43982</v>
      </c>
      <c r="G6167" s="1">
        <v>44006</v>
      </c>
      <c r="H6167" s="1">
        <v>44008</v>
      </c>
      <c r="I6167" t="s">
        <v>18</v>
      </c>
      <c r="J6167">
        <v>3</v>
      </c>
      <c r="K6167">
        <v>3</v>
      </c>
      <c r="L6167">
        <v>157</v>
      </c>
      <c r="M6167">
        <v>29</v>
      </c>
      <c r="N6167">
        <v>6</v>
      </c>
      <c r="O6167">
        <v>0.2</v>
      </c>
      <c r="P6167">
        <v>728.96</v>
      </c>
      <c r="Q6167">
        <v>857.6</v>
      </c>
      <c r="R6167">
        <f>Table1[[#This Row],[OrderQuantity]]*Table1[[#This Row],[UnitPrice]]</f>
        <v>5145.6000000000004</v>
      </c>
      <c r="S6167">
        <f>Table1[[#This Row],[OrderQuantity]]*Table1[[#This Row],[UnitCost]]</f>
        <v>4373.76</v>
      </c>
      <c r="T6167">
        <f>Table1[[#This Row],[OrderQuantity]]*Table1[[#This Row],[UnitPrice]]*(1-Table1[[#This Row],[DiscountApplied]]) - (Table1[[#This Row],[OrderQuantity]]*Table1[[#This Row],[UnitCost]])</f>
        <v>-257.27999999999975</v>
      </c>
      <c r="U6167">
        <f>DATEDIF(Table1[[#This Row],[ShipDate]],Table1[[#This Row],[DeliveryDate]],"d")</f>
        <v>2</v>
      </c>
      <c r="V6167" t="str">
        <f t="shared" si="193"/>
        <v>On Time</v>
      </c>
    </row>
    <row r="6168" spans="2:22" x14ac:dyDescent="0.3">
      <c r="B6168" t="str">
        <f t="shared" si="192"/>
        <v>SO-006267</v>
      </c>
      <c r="C6168" t="s">
        <v>16</v>
      </c>
      <c r="D6168" t="s">
        <v>20</v>
      </c>
      <c r="E6168" s="1">
        <v>43800</v>
      </c>
      <c r="F6168" s="1">
        <v>43982</v>
      </c>
      <c r="G6168" s="1">
        <v>43995</v>
      </c>
      <c r="H6168" s="1">
        <v>44001</v>
      </c>
      <c r="I6168" t="s">
        <v>18</v>
      </c>
      <c r="J6168">
        <v>3</v>
      </c>
      <c r="K6168">
        <v>39</v>
      </c>
      <c r="L6168">
        <v>165</v>
      </c>
      <c r="M6168">
        <v>38</v>
      </c>
      <c r="N6168">
        <v>7</v>
      </c>
      <c r="O6168">
        <v>0.05</v>
      </c>
      <c r="P6168">
        <v>2260.11</v>
      </c>
      <c r="Q6168">
        <v>3705.1</v>
      </c>
      <c r="R6168">
        <f>Table1[[#This Row],[OrderQuantity]]*Table1[[#This Row],[UnitPrice]]</f>
        <v>25935.7</v>
      </c>
      <c r="S6168">
        <f>Table1[[#This Row],[OrderQuantity]]*Table1[[#This Row],[UnitCost]]</f>
        <v>15820.77</v>
      </c>
      <c r="T6168">
        <f>Table1[[#This Row],[OrderQuantity]]*Table1[[#This Row],[UnitPrice]]*(1-Table1[[#This Row],[DiscountApplied]]) - (Table1[[#This Row],[OrderQuantity]]*Table1[[#This Row],[UnitCost]])</f>
        <v>8818.1450000000004</v>
      </c>
      <c r="U6168">
        <f>DATEDIF(Table1[[#This Row],[ShipDate]],Table1[[#This Row],[DeliveryDate]],"d")</f>
        <v>6</v>
      </c>
      <c r="V6168" t="str">
        <f t="shared" si="193"/>
        <v>On Time</v>
      </c>
    </row>
    <row r="6169" spans="2:22" x14ac:dyDescent="0.3">
      <c r="B6169" t="str">
        <f t="shared" si="192"/>
        <v>SO-006268</v>
      </c>
      <c r="C6169" t="s">
        <v>19</v>
      </c>
      <c r="D6169" t="s">
        <v>20</v>
      </c>
      <c r="E6169" s="1">
        <v>43800</v>
      </c>
      <c r="F6169" s="1">
        <v>43982</v>
      </c>
      <c r="G6169" s="1">
        <v>44003</v>
      </c>
      <c r="H6169" s="1">
        <v>44009</v>
      </c>
      <c r="I6169" t="s">
        <v>18</v>
      </c>
      <c r="J6169">
        <v>19</v>
      </c>
      <c r="K6169">
        <v>15</v>
      </c>
      <c r="L6169">
        <v>106</v>
      </c>
      <c r="M6169">
        <v>23</v>
      </c>
      <c r="N6169">
        <v>4</v>
      </c>
      <c r="O6169">
        <v>0.08</v>
      </c>
      <c r="P6169">
        <v>656.06</v>
      </c>
      <c r="Q6169">
        <v>1025.0999999999999</v>
      </c>
      <c r="R6169">
        <f>Table1[[#This Row],[OrderQuantity]]*Table1[[#This Row],[UnitPrice]]</f>
        <v>4100.3999999999996</v>
      </c>
      <c r="S6169">
        <f>Table1[[#This Row],[OrderQuantity]]*Table1[[#This Row],[UnitCost]]</f>
        <v>2624.24</v>
      </c>
      <c r="T6169">
        <f>Table1[[#This Row],[OrderQuantity]]*Table1[[#This Row],[UnitPrice]]*(1-Table1[[#This Row],[DiscountApplied]]) - (Table1[[#This Row],[OrderQuantity]]*Table1[[#This Row],[UnitCost]])</f>
        <v>1148.1280000000002</v>
      </c>
      <c r="U6169">
        <f>DATEDIF(Table1[[#This Row],[ShipDate]],Table1[[#This Row],[DeliveryDate]],"d")</f>
        <v>6</v>
      </c>
      <c r="V6169" t="str">
        <f t="shared" si="193"/>
        <v>On Time</v>
      </c>
    </row>
    <row r="6170" spans="2:22" x14ac:dyDescent="0.3">
      <c r="B6170" t="str">
        <f t="shared" si="192"/>
        <v>SO-006269</v>
      </c>
      <c r="C6170" t="s">
        <v>19</v>
      </c>
      <c r="D6170" t="s">
        <v>23</v>
      </c>
      <c r="E6170" s="1">
        <v>43900</v>
      </c>
      <c r="F6170" s="1">
        <v>43982</v>
      </c>
      <c r="G6170" s="1">
        <v>44009</v>
      </c>
      <c r="H6170" s="1">
        <v>44018</v>
      </c>
      <c r="I6170" t="s">
        <v>18</v>
      </c>
      <c r="J6170">
        <v>16</v>
      </c>
      <c r="K6170">
        <v>46</v>
      </c>
      <c r="L6170">
        <v>279</v>
      </c>
      <c r="M6170">
        <v>30</v>
      </c>
      <c r="N6170">
        <v>1</v>
      </c>
      <c r="O6170">
        <v>0.2</v>
      </c>
      <c r="P6170">
        <v>709.2</v>
      </c>
      <c r="Q6170">
        <v>971.5</v>
      </c>
      <c r="R6170">
        <f>Table1[[#This Row],[OrderQuantity]]*Table1[[#This Row],[UnitPrice]]</f>
        <v>971.5</v>
      </c>
      <c r="S6170">
        <f>Table1[[#This Row],[OrderQuantity]]*Table1[[#This Row],[UnitCost]]</f>
        <v>709.2</v>
      </c>
      <c r="T6170">
        <f>Table1[[#This Row],[OrderQuantity]]*Table1[[#This Row],[UnitPrice]]*(1-Table1[[#This Row],[DiscountApplied]]) - (Table1[[#This Row],[OrderQuantity]]*Table1[[#This Row],[UnitCost]])</f>
        <v>68</v>
      </c>
      <c r="U6170">
        <f>DATEDIF(Table1[[#This Row],[ShipDate]],Table1[[#This Row],[DeliveryDate]],"d")</f>
        <v>9</v>
      </c>
      <c r="V6170" t="str">
        <f t="shared" si="193"/>
        <v>Late</v>
      </c>
    </row>
    <row r="6171" spans="2:22" x14ac:dyDescent="0.3">
      <c r="B6171" t="str">
        <f t="shared" si="192"/>
        <v>SO-006270</v>
      </c>
      <c r="C6171" t="s">
        <v>21</v>
      </c>
      <c r="D6171" t="s">
        <v>20</v>
      </c>
      <c r="E6171" s="1">
        <v>43900</v>
      </c>
      <c r="F6171" s="1">
        <v>43982</v>
      </c>
      <c r="G6171" s="1">
        <v>43993</v>
      </c>
      <c r="H6171" s="1">
        <v>44001</v>
      </c>
      <c r="I6171" t="s">
        <v>18</v>
      </c>
      <c r="J6171">
        <v>21</v>
      </c>
      <c r="K6171">
        <v>46</v>
      </c>
      <c r="L6171">
        <v>111</v>
      </c>
      <c r="M6171">
        <v>38</v>
      </c>
      <c r="N6171">
        <v>5</v>
      </c>
      <c r="O6171">
        <v>0.05</v>
      </c>
      <c r="P6171">
        <v>474.63</v>
      </c>
      <c r="Q6171">
        <v>1031.8</v>
      </c>
      <c r="R6171">
        <f>Table1[[#This Row],[OrderQuantity]]*Table1[[#This Row],[UnitPrice]]</f>
        <v>5159</v>
      </c>
      <c r="S6171">
        <f>Table1[[#This Row],[OrderQuantity]]*Table1[[#This Row],[UnitCost]]</f>
        <v>2373.15</v>
      </c>
      <c r="T6171">
        <f>Table1[[#This Row],[OrderQuantity]]*Table1[[#This Row],[UnitPrice]]*(1-Table1[[#This Row],[DiscountApplied]]) - (Table1[[#This Row],[OrderQuantity]]*Table1[[#This Row],[UnitCost]])</f>
        <v>2527.9</v>
      </c>
      <c r="U6171">
        <f>DATEDIF(Table1[[#This Row],[ShipDate]],Table1[[#This Row],[DeliveryDate]],"d")</f>
        <v>8</v>
      </c>
      <c r="V6171" t="str">
        <f t="shared" si="193"/>
        <v>Late</v>
      </c>
    </row>
    <row r="6172" spans="2:22" x14ac:dyDescent="0.3">
      <c r="B6172" t="str">
        <f t="shared" si="192"/>
        <v>SO-006271</v>
      </c>
      <c r="C6172" t="s">
        <v>21</v>
      </c>
      <c r="D6172" t="s">
        <v>25</v>
      </c>
      <c r="E6172" s="1">
        <v>43900</v>
      </c>
      <c r="F6172" s="1">
        <v>43982</v>
      </c>
      <c r="G6172" s="1">
        <v>44007</v>
      </c>
      <c r="H6172" s="1">
        <v>44008</v>
      </c>
      <c r="I6172" t="s">
        <v>18</v>
      </c>
      <c r="J6172">
        <v>21</v>
      </c>
      <c r="K6172">
        <v>1</v>
      </c>
      <c r="L6172">
        <v>364</v>
      </c>
      <c r="M6172">
        <v>45</v>
      </c>
      <c r="N6172">
        <v>6</v>
      </c>
      <c r="O6172">
        <v>0.08</v>
      </c>
      <c r="P6172">
        <v>621.22</v>
      </c>
      <c r="Q6172">
        <v>1018.4</v>
      </c>
      <c r="R6172">
        <f>Table1[[#This Row],[OrderQuantity]]*Table1[[#This Row],[UnitPrice]]</f>
        <v>6110.4</v>
      </c>
      <c r="S6172">
        <f>Table1[[#This Row],[OrderQuantity]]*Table1[[#This Row],[UnitCost]]</f>
        <v>3727.32</v>
      </c>
      <c r="T6172">
        <f>Table1[[#This Row],[OrderQuantity]]*Table1[[#This Row],[UnitPrice]]*(1-Table1[[#This Row],[DiscountApplied]]) - (Table1[[#This Row],[OrderQuantity]]*Table1[[#This Row],[UnitCost]])</f>
        <v>1894.248</v>
      </c>
      <c r="U6172">
        <f>DATEDIF(Table1[[#This Row],[ShipDate]],Table1[[#This Row],[DeliveryDate]],"d")</f>
        <v>1</v>
      </c>
      <c r="V6172" t="str">
        <f t="shared" si="193"/>
        <v>On Time</v>
      </c>
    </row>
    <row r="6173" spans="2:22" x14ac:dyDescent="0.3">
      <c r="B6173" t="str">
        <f t="shared" si="192"/>
        <v>SO-006272</v>
      </c>
      <c r="C6173" t="s">
        <v>16</v>
      </c>
      <c r="D6173" t="s">
        <v>20</v>
      </c>
      <c r="E6173" s="1">
        <v>43900</v>
      </c>
      <c r="F6173" s="1">
        <v>43982</v>
      </c>
      <c r="G6173" s="1">
        <v>44006</v>
      </c>
      <c r="H6173" s="1">
        <v>44012</v>
      </c>
      <c r="I6173" t="s">
        <v>18</v>
      </c>
      <c r="J6173">
        <v>5</v>
      </c>
      <c r="K6173">
        <v>18</v>
      </c>
      <c r="L6173">
        <v>154</v>
      </c>
      <c r="M6173">
        <v>8</v>
      </c>
      <c r="N6173">
        <v>2</v>
      </c>
      <c r="O6173">
        <v>0.1</v>
      </c>
      <c r="P6173">
        <v>1649.14</v>
      </c>
      <c r="Q6173">
        <v>2659.9</v>
      </c>
      <c r="R6173">
        <f>Table1[[#This Row],[OrderQuantity]]*Table1[[#This Row],[UnitPrice]]</f>
        <v>5319.8</v>
      </c>
      <c r="S6173">
        <f>Table1[[#This Row],[OrderQuantity]]*Table1[[#This Row],[UnitCost]]</f>
        <v>3298.28</v>
      </c>
      <c r="T6173">
        <f>Table1[[#This Row],[OrderQuantity]]*Table1[[#This Row],[UnitPrice]]*(1-Table1[[#This Row],[DiscountApplied]]) - (Table1[[#This Row],[OrderQuantity]]*Table1[[#This Row],[UnitCost]])</f>
        <v>1489.5400000000004</v>
      </c>
      <c r="U6173">
        <f>DATEDIF(Table1[[#This Row],[ShipDate]],Table1[[#This Row],[DeliveryDate]],"d")</f>
        <v>6</v>
      </c>
      <c r="V6173" t="str">
        <f t="shared" si="193"/>
        <v>On Time</v>
      </c>
    </row>
    <row r="6174" spans="2:22" x14ac:dyDescent="0.3">
      <c r="B6174" t="str">
        <f t="shared" si="192"/>
        <v>SO-006273</v>
      </c>
      <c r="C6174" t="s">
        <v>16</v>
      </c>
      <c r="D6174" t="s">
        <v>20</v>
      </c>
      <c r="E6174" s="1">
        <v>43900</v>
      </c>
      <c r="F6174" s="1">
        <v>43982</v>
      </c>
      <c r="G6174" s="1">
        <v>44001</v>
      </c>
      <c r="H6174" s="1">
        <v>44006</v>
      </c>
      <c r="I6174" t="s">
        <v>18</v>
      </c>
      <c r="J6174">
        <v>1</v>
      </c>
      <c r="K6174">
        <v>32</v>
      </c>
      <c r="L6174">
        <v>120</v>
      </c>
      <c r="M6174">
        <v>20</v>
      </c>
      <c r="N6174">
        <v>2</v>
      </c>
      <c r="O6174">
        <v>0.08</v>
      </c>
      <c r="P6174">
        <v>1779.05</v>
      </c>
      <c r="Q6174">
        <v>3356.7</v>
      </c>
      <c r="R6174">
        <f>Table1[[#This Row],[OrderQuantity]]*Table1[[#This Row],[UnitPrice]]</f>
        <v>6713.4</v>
      </c>
      <c r="S6174">
        <f>Table1[[#This Row],[OrderQuantity]]*Table1[[#This Row],[UnitCost]]</f>
        <v>3558.1</v>
      </c>
      <c r="T6174">
        <f>Table1[[#This Row],[OrderQuantity]]*Table1[[#This Row],[UnitPrice]]*(1-Table1[[#This Row],[DiscountApplied]]) - (Table1[[#This Row],[OrderQuantity]]*Table1[[#This Row],[UnitCost]])</f>
        <v>2618.2279999999996</v>
      </c>
      <c r="U6174">
        <f>DATEDIF(Table1[[#This Row],[ShipDate]],Table1[[#This Row],[DeliveryDate]],"d")</f>
        <v>5</v>
      </c>
      <c r="V6174" t="str">
        <f t="shared" si="193"/>
        <v>On Time</v>
      </c>
    </row>
    <row r="6175" spans="2:22" x14ac:dyDescent="0.3">
      <c r="B6175" t="str">
        <f t="shared" si="192"/>
        <v>SO-006274</v>
      </c>
      <c r="C6175" t="s">
        <v>21</v>
      </c>
      <c r="D6175" t="s">
        <v>25</v>
      </c>
      <c r="E6175" s="1">
        <v>43900</v>
      </c>
      <c r="F6175" s="1">
        <v>43983</v>
      </c>
      <c r="G6175" s="1">
        <v>44011</v>
      </c>
      <c r="H6175" s="1">
        <v>44017</v>
      </c>
      <c r="I6175" t="s">
        <v>18</v>
      </c>
      <c r="J6175">
        <v>20</v>
      </c>
      <c r="K6175">
        <v>20</v>
      </c>
      <c r="L6175">
        <v>355</v>
      </c>
      <c r="M6175">
        <v>7</v>
      </c>
      <c r="N6175">
        <v>7</v>
      </c>
      <c r="O6175">
        <v>0.2</v>
      </c>
      <c r="P6175">
        <v>159.19</v>
      </c>
      <c r="Q6175">
        <v>241.2</v>
      </c>
      <c r="R6175">
        <f>Table1[[#This Row],[OrderQuantity]]*Table1[[#This Row],[UnitPrice]]</f>
        <v>1688.3999999999999</v>
      </c>
      <c r="S6175">
        <f>Table1[[#This Row],[OrderQuantity]]*Table1[[#This Row],[UnitCost]]</f>
        <v>1114.33</v>
      </c>
      <c r="T6175">
        <f>Table1[[#This Row],[OrderQuantity]]*Table1[[#This Row],[UnitPrice]]*(1-Table1[[#This Row],[DiscountApplied]]) - (Table1[[#This Row],[OrderQuantity]]*Table1[[#This Row],[UnitCost]])</f>
        <v>236.3900000000001</v>
      </c>
      <c r="U6175">
        <f>DATEDIF(Table1[[#This Row],[ShipDate]],Table1[[#This Row],[DeliveryDate]],"d")</f>
        <v>6</v>
      </c>
      <c r="V6175" t="str">
        <f t="shared" si="193"/>
        <v>On Time</v>
      </c>
    </row>
    <row r="6176" spans="2:22" x14ac:dyDescent="0.3">
      <c r="B6176" t="str">
        <f t="shared" si="192"/>
        <v>SO-006275</v>
      </c>
      <c r="C6176" t="s">
        <v>21</v>
      </c>
      <c r="D6176" t="s">
        <v>24</v>
      </c>
      <c r="E6176" s="1">
        <v>43900</v>
      </c>
      <c r="F6176" s="1">
        <v>43983</v>
      </c>
      <c r="G6176" s="1">
        <v>44005</v>
      </c>
      <c r="H6176" s="1">
        <v>44015</v>
      </c>
      <c r="I6176" t="s">
        <v>18</v>
      </c>
      <c r="J6176">
        <v>22</v>
      </c>
      <c r="K6176">
        <v>3</v>
      </c>
      <c r="L6176">
        <v>52</v>
      </c>
      <c r="M6176">
        <v>47</v>
      </c>
      <c r="N6176">
        <v>4</v>
      </c>
      <c r="O6176">
        <v>0.05</v>
      </c>
      <c r="P6176">
        <v>1598.35</v>
      </c>
      <c r="Q6176">
        <v>3805.6</v>
      </c>
      <c r="R6176">
        <f>Table1[[#This Row],[OrderQuantity]]*Table1[[#This Row],[UnitPrice]]</f>
        <v>15222.4</v>
      </c>
      <c r="S6176">
        <f>Table1[[#This Row],[OrderQuantity]]*Table1[[#This Row],[UnitCost]]</f>
        <v>6393.4</v>
      </c>
      <c r="T6176">
        <f>Table1[[#This Row],[OrderQuantity]]*Table1[[#This Row],[UnitPrice]]*(1-Table1[[#This Row],[DiscountApplied]]) - (Table1[[#This Row],[OrderQuantity]]*Table1[[#This Row],[UnitCost]])</f>
        <v>8067.8799999999992</v>
      </c>
      <c r="U6176">
        <f>DATEDIF(Table1[[#This Row],[ShipDate]],Table1[[#This Row],[DeliveryDate]],"d")</f>
        <v>10</v>
      </c>
      <c r="V6176" t="str">
        <f t="shared" si="193"/>
        <v>Late</v>
      </c>
    </row>
    <row r="6177" spans="2:22" x14ac:dyDescent="0.3">
      <c r="B6177" t="str">
        <f t="shared" si="192"/>
        <v>SO-006276</v>
      </c>
      <c r="C6177" t="s">
        <v>16</v>
      </c>
      <c r="D6177" t="s">
        <v>23</v>
      </c>
      <c r="E6177" s="1">
        <v>43900</v>
      </c>
      <c r="F6177" s="1">
        <v>43983</v>
      </c>
      <c r="G6177" s="1">
        <v>43995</v>
      </c>
      <c r="H6177" s="1">
        <v>44000</v>
      </c>
      <c r="I6177" t="s">
        <v>18</v>
      </c>
      <c r="J6177">
        <v>9</v>
      </c>
      <c r="K6177">
        <v>4</v>
      </c>
      <c r="L6177">
        <v>281</v>
      </c>
      <c r="M6177">
        <v>8</v>
      </c>
      <c r="N6177">
        <v>1</v>
      </c>
      <c r="O6177">
        <v>0.1</v>
      </c>
      <c r="P6177">
        <v>1288.21</v>
      </c>
      <c r="Q6177">
        <v>2525.9</v>
      </c>
      <c r="R6177">
        <f>Table1[[#This Row],[OrderQuantity]]*Table1[[#This Row],[UnitPrice]]</f>
        <v>2525.9</v>
      </c>
      <c r="S6177">
        <f>Table1[[#This Row],[OrderQuantity]]*Table1[[#This Row],[UnitCost]]</f>
        <v>1288.21</v>
      </c>
      <c r="T6177">
        <f>Table1[[#This Row],[OrderQuantity]]*Table1[[#This Row],[UnitPrice]]*(1-Table1[[#This Row],[DiscountApplied]]) - (Table1[[#This Row],[OrderQuantity]]*Table1[[#This Row],[UnitCost]])</f>
        <v>985.09999999999991</v>
      </c>
      <c r="U6177">
        <f>DATEDIF(Table1[[#This Row],[ShipDate]],Table1[[#This Row],[DeliveryDate]],"d")</f>
        <v>5</v>
      </c>
      <c r="V6177" t="str">
        <f t="shared" si="193"/>
        <v>On Time</v>
      </c>
    </row>
    <row r="6178" spans="2:22" x14ac:dyDescent="0.3">
      <c r="B6178" t="str">
        <f t="shared" si="192"/>
        <v>SO-006277</v>
      </c>
      <c r="C6178" t="s">
        <v>22</v>
      </c>
      <c r="D6178" t="s">
        <v>24</v>
      </c>
      <c r="E6178" s="1">
        <v>43900</v>
      </c>
      <c r="F6178" s="1">
        <v>43983</v>
      </c>
      <c r="G6178" s="1">
        <v>44010</v>
      </c>
      <c r="H6178" s="1">
        <v>44018</v>
      </c>
      <c r="I6178" t="s">
        <v>18</v>
      </c>
      <c r="J6178">
        <v>27</v>
      </c>
      <c r="K6178">
        <v>8</v>
      </c>
      <c r="L6178">
        <v>53</v>
      </c>
      <c r="M6178">
        <v>19</v>
      </c>
      <c r="N6178">
        <v>2</v>
      </c>
      <c r="O6178">
        <v>0.3</v>
      </c>
      <c r="P6178">
        <v>749.66</v>
      </c>
      <c r="Q6178">
        <v>1118.9000000000001</v>
      </c>
      <c r="R6178">
        <f>Table1[[#This Row],[OrderQuantity]]*Table1[[#This Row],[UnitPrice]]</f>
        <v>2237.8000000000002</v>
      </c>
      <c r="S6178">
        <f>Table1[[#This Row],[OrderQuantity]]*Table1[[#This Row],[UnitCost]]</f>
        <v>1499.32</v>
      </c>
      <c r="T6178">
        <f>Table1[[#This Row],[OrderQuantity]]*Table1[[#This Row],[UnitPrice]]*(1-Table1[[#This Row],[DiscountApplied]]) - (Table1[[#This Row],[OrderQuantity]]*Table1[[#This Row],[UnitCost]])</f>
        <v>67.1400000000001</v>
      </c>
      <c r="U6178">
        <f>DATEDIF(Table1[[#This Row],[ShipDate]],Table1[[#This Row],[DeliveryDate]],"d")</f>
        <v>8</v>
      </c>
      <c r="V6178" t="str">
        <f t="shared" si="193"/>
        <v>Late</v>
      </c>
    </row>
    <row r="6179" spans="2:22" x14ac:dyDescent="0.3">
      <c r="B6179" t="str">
        <f t="shared" si="192"/>
        <v>SO-006278</v>
      </c>
      <c r="C6179" t="s">
        <v>16</v>
      </c>
      <c r="D6179" t="s">
        <v>26</v>
      </c>
      <c r="E6179" s="1">
        <v>43900</v>
      </c>
      <c r="F6179" s="1">
        <v>43983</v>
      </c>
      <c r="G6179" s="1">
        <v>43996</v>
      </c>
      <c r="H6179" s="1">
        <v>44003</v>
      </c>
      <c r="I6179" t="s">
        <v>18</v>
      </c>
      <c r="J6179">
        <v>4</v>
      </c>
      <c r="K6179">
        <v>1</v>
      </c>
      <c r="L6179">
        <v>75</v>
      </c>
      <c r="M6179">
        <v>26</v>
      </c>
      <c r="N6179">
        <v>3</v>
      </c>
      <c r="O6179">
        <v>0.08</v>
      </c>
      <c r="P6179">
        <v>1457.92</v>
      </c>
      <c r="Q6179">
        <v>1715.2</v>
      </c>
      <c r="R6179">
        <f>Table1[[#This Row],[OrderQuantity]]*Table1[[#This Row],[UnitPrice]]</f>
        <v>5145.6000000000004</v>
      </c>
      <c r="S6179">
        <f>Table1[[#This Row],[OrderQuantity]]*Table1[[#This Row],[UnitCost]]</f>
        <v>4373.76</v>
      </c>
      <c r="T6179">
        <f>Table1[[#This Row],[OrderQuantity]]*Table1[[#This Row],[UnitPrice]]*(1-Table1[[#This Row],[DiscountApplied]]) - (Table1[[#This Row],[OrderQuantity]]*Table1[[#This Row],[UnitCost]])</f>
        <v>360.19200000000001</v>
      </c>
      <c r="U6179">
        <f>DATEDIF(Table1[[#This Row],[ShipDate]],Table1[[#This Row],[DeliveryDate]],"d")</f>
        <v>7</v>
      </c>
      <c r="V6179" t="str">
        <f t="shared" si="193"/>
        <v>On Time</v>
      </c>
    </row>
    <row r="6180" spans="2:22" x14ac:dyDescent="0.3">
      <c r="B6180" t="str">
        <f t="shared" si="192"/>
        <v>SO-006279</v>
      </c>
      <c r="C6180" t="s">
        <v>16</v>
      </c>
      <c r="D6180" t="s">
        <v>17</v>
      </c>
      <c r="E6180" s="1">
        <v>43900</v>
      </c>
      <c r="F6180" s="1">
        <v>43983</v>
      </c>
      <c r="G6180" s="1">
        <v>43996</v>
      </c>
      <c r="H6180" s="1">
        <v>44005</v>
      </c>
      <c r="I6180" t="s">
        <v>18</v>
      </c>
      <c r="J6180">
        <v>8</v>
      </c>
      <c r="K6180">
        <v>43</v>
      </c>
      <c r="L6180">
        <v>233</v>
      </c>
      <c r="M6180">
        <v>45</v>
      </c>
      <c r="N6180">
        <v>3</v>
      </c>
      <c r="O6180">
        <v>0.1</v>
      </c>
      <c r="P6180">
        <v>1538.32</v>
      </c>
      <c r="Q6180">
        <v>3845.8</v>
      </c>
      <c r="R6180">
        <f>Table1[[#This Row],[OrderQuantity]]*Table1[[#This Row],[UnitPrice]]</f>
        <v>11537.400000000001</v>
      </c>
      <c r="S6180">
        <f>Table1[[#This Row],[OrderQuantity]]*Table1[[#This Row],[UnitCost]]</f>
        <v>4614.96</v>
      </c>
      <c r="T6180">
        <f>Table1[[#This Row],[OrderQuantity]]*Table1[[#This Row],[UnitPrice]]*(1-Table1[[#This Row],[DiscountApplied]]) - (Table1[[#This Row],[OrderQuantity]]*Table1[[#This Row],[UnitCost]])</f>
        <v>5768.7000000000016</v>
      </c>
      <c r="U6180">
        <f>DATEDIF(Table1[[#This Row],[ShipDate]],Table1[[#This Row],[DeliveryDate]],"d")</f>
        <v>9</v>
      </c>
      <c r="V6180" t="str">
        <f t="shared" si="193"/>
        <v>Late</v>
      </c>
    </row>
    <row r="6181" spans="2:22" x14ac:dyDescent="0.3">
      <c r="B6181" t="str">
        <f t="shared" si="192"/>
        <v>SO-006280</v>
      </c>
      <c r="C6181" t="s">
        <v>16</v>
      </c>
      <c r="D6181" t="s">
        <v>25</v>
      </c>
      <c r="E6181" s="1">
        <v>43900</v>
      </c>
      <c r="F6181" s="1">
        <v>43983</v>
      </c>
      <c r="G6181" s="1">
        <v>43999</v>
      </c>
      <c r="H6181" s="1">
        <v>44007</v>
      </c>
      <c r="I6181" t="s">
        <v>18</v>
      </c>
      <c r="J6181">
        <v>4</v>
      </c>
      <c r="K6181">
        <v>47</v>
      </c>
      <c r="L6181">
        <v>342</v>
      </c>
      <c r="M6181">
        <v>40</v>
      </c>
      <c r="N6181">
        <v>7</v>
      </c>
      <c r="O6181">
        <v>0.08</v>
      </c>
      <c r="P6181">
        <v>754.82</v>
      </c>
      <c r="Q6181">
        <v>1755.4</v>
      </c>
      <c r="R6181">
        <f>Table1[[#This Row],[OrderQuantity]]*Table1[[#This Row],[UnitPrice]]</f>
        <v>12287.800000000001</v>
      </c>
      <c r="S6181">
        <f>Table1[[#This Row],[OrderQuantity]]*Table1[[#This Row],[UnitCost]]</f>
        <v>5283.7400000000007</v>
      </c>
      <c r="T6181">
        <f>Table1[[#This Row],[OrderQuantity]]*Table1[[#This Row],[UnitPrice]]*(1-Table1[[#This Row],[DiscountApplied]]) - (Table1[[#This Row],[OrderQuantity]]*Table1[[#This Row],[UnitCost]])</f>
        <v>6021.036000000001</v>
      </c>
      <c r="U6181">
        <f>DATEDIF(Table1[[#This Row],[ShipDate]],Table1[[#This Row],[DeliveryDate]],"d")</f>
        <v>8</v>
      </c>
      <c r="V6181" t="str">
        <f t="shared" si="193"/>
        <v>Late</v>
      </c>
    </row>
    <row r="6182" spans="2:22" x14ac:dyDescent="0.3">
      <c r="B6182" t="str">
        <f t="shared" si="192"/>
        <v>SO-006281</v>
      </c>
      <c r="C6182" t="s">
        <v>16</v>
      </c>
      <c r="D6182" t="s">
        <v>25</v>
      </c>
      <c r="E6182" s="1">
        <v>43900</v>
      </c>
      <c r="F6182" s="1">
        <v>43983</v>
      </c>
      <c r="G6182" s="1">
        <v>43995</v>
      </c>
      <c r="H6182" s="1">
        <v>43996</v>
      </c>
      <c r="I6182" t="s">
        <v>18</v>
      </c>
      <c r="J6182">
        <v>3</v>
      </c>
      <c r="K6182">
        <v>8</v>
      </c>
      <c r="L6182">
        <v>352</v>
      </c>
      <c r="M6182">
        <v>35</v>
      </c>
      <c r="N6182">
        <v>6</v>
      </c>
      <c r="O6182">
        <v>0.05</v>
      </c>
      <c r="P6182">
        <v>983.9</v>
      </c>
      <c r="Q6182">
        <v>1788.9</v>
      </c>
      <c r="R6182">
        <f>Table1[[#This Row],[OrderQuantity]]*Table1[[#This Row],[UnitPrice]]</f>
        <v>10733.400000000001</v>
      </c>
      <c r="S6182">
        <f>Table1[[#This Row],[OrderQuantity]]*Table1[[#This Row],[UnitCost]]</f>
        <v>5903.4</v>
      </c>
      <c r="T6182">
        <f>Table1[[#This Row],[OrderQuantity]]*Table1[[#This Row],[UnitPrice]]*(1-Table1[[#This Row],[DiscountApplied]]) - (Table1[[#This Row],[OrderQuantity]]*Table1[[#This Row],[UnitCost]])</f>
        <v>4293.3300000000017</v>
      </c>
      <c r="U6182">
        <f>DATEDIF(Table1[[#This Row],[ShipDate]],Table1[[#This Row],[DeliveryDate]],"d")</f>
        <v>1</v>
      </c>
      <c r="V6182" t="str">
        <f t="shared" si="193"/>
        <v>On Time</v>
      </c>
    </row>
    <row r="6183" spans="2:22" x14ac:dyDescent="0.3">
      <c r="B6183" t="str">
        <f t="shared" si="192"/>
        <v>SO-006282</v>
      </c>
      <c r="C6183" t="s">
        <v>16</v>
      </c>
      <c r="D6183" t="s">
        <v>24</v>
      </c>
      <c r="E6183" s="1">
        <v>43900</v>
      </c>
      <c r="F6183" s="1">
        <v>43983</v>
      </c>
      <c r="G6183" s="1">
        <v>44009</v>
      </c>
      <c r="H6183" s="1">
        <v>44015</v>
      </c>
      <c r="I6183" t="s">
        <v>18</v>
      </c>
      <c r="J6183">
        <v>6</v>
      </c>
      <c r="K6183">
        <v>30</v>
      </c>
      <c r="L6183">
        <v>26</v>
      </c>
      <c r="M6183">
        <v>26</v>
      </c>
      <c r="N6183">
        <v>8</v>
      </c>
      <c r="O6183">
        <v>0.08</v>
      </c>
      <c r="P6183">
        <v>2336.2199999999998</v>
      </c>
      <c r="Q6183">
        <v>3959.7</v>
      </c>
      <c r="R6183">
        <f>Table1[[#This Row],[OrderQuantity]]*Table1[[#This Row],[UnitPrice]]</f>
        <v>31677.599999999999</v>
      </c>
      <c r="S6183">
        <f>Table1[[#This Row],[OrderQuantity]]*Table1[[#This Row],[UnitCost]]</f>
        <v>18689.759999999998</v>
      </c>
      <c r="T6183">
        <f>Table1[[#This Row],[OrderQuantity]]*Table1[[#This Row],[UnitPrice]]*(1-Table1[[#This Row],[DiscountApplied]]) - (Table1[[#This Row],[OrderQuantity]]*Table1[[#This Row],[UnitCost]])</f>
        <v>10453.632000000001</v>
      </c>
      <c r="U6183">
        <f>DATEDIF(Table1[[#This Row],[ShipDate]],Table1[[#This Row],[DeliveryDate]],"d")</f>
        <v>6</v>
      </c>
      <c r="V6183" t="str">
        <f t="shared" si="193"/>
        <v>On Time</v>
      </c>
    </row>
    <row r="6184" spans="2:22" x14ac:dyDescent="0.3">
      <c r="B6184" t="str">
        <f t="shared" si="192"/>
        <v>SO-006283</v>
      </c>
      <c r="C6184" t="s">
        <v>19</v>
      </c>
      <c r="D6184" t="s">
        <v>20</v>
      </c>
      <c r="E6184" s="1">
        <v>43900</v>
      </c>
      <c r="F6184" s="1">
        <v>43983</v>
      </c>
      <c r="G6184" s="1">
        <v>44004</v>
      </c>
      <c r="H6184" s="1">
        <v>44012</v>
      </c>
      <c r="I6184" t="s">
        <v>18</v>
      </c>
      <c r="J6184">
        <v>19</v>
      </c>
      <c r="K6184">
        <v>29</v>
      </c>
      <c r="L6184">
        <v>128</v>
      </c>
      <c r="M6184">
        <v>8</v>
      </c>
      <c r="N6184">
        <v>2</v>
      </c>
      <c r="O6184">
        <v>0.05</v>
      </c>
      <c r="P6184">
        <v>1435.14</v>
      </c>
      <c r="Q6184">
        <v>1688.4</v>
      </c>
      <c r="R6184">
        <f>Table1[[#This Row],[OrderQuantity]]*Table1[[#This Row],[UnitPrice]]</f>
        <v>3376.8</v>
      </c>
      <c r="S6184">
        <f>Table1[[#This Row],[OrderQuantity]]*Table1[[#This Row],[UnitCost]]</f>
        <v>2870.28</v>
      </c>
      <c r="T6184">
        <f>Table1[[#This Row],[OrderQuantity]]*Table1[[#This Row],[UnitPrice]]*(1-Table1[[#This Row],[DiscountApplied]]) - (Table1[[#This Row],[OrderQuantity]]*Table1[[#This Row],[UnitCost]])</f>
        <v>337.67999999999984</v>
      </c>
      <c r="U6184">
        <f>DATEDIF(Table1[[#This Row],[ShipDate]],Table1[[#This Row],[DeliveryDate]],"d")</f>
        <v>8</v>
      </c>
      <c r="V6184" t="str">
        <f t="shared" si="193"/>
        <v>Late</v>
      </c>
    </row>
    <row r="6185" spans="2:22" x14ac:dyDescent="0.3">
      <c r="B6185" t="str">
        <f t="shared" si="192"/>
        <v>SO-006284</v>
      </c>
      <c r="C6185" t="s">
        <v>16</v>
      </c>
      <c r="D6185" t="s">
        <v>24</v>
      </c>
      <c r="E6185" s="1">
        <v>43900</v>
      </c>
      <c r="F6185" s="1">
        <v>43983</v>
      </c>
      <c r="G6185" s="1">
        <v>43997</v>
      </c>
      <c r="H6185" s="1">
        <v>44002</v>
      </c>
      <c r="I6185" t="s">
        <v>18</v>
      </c>
      <c r="J6185">
        <v>3</v>
      </c>
      <c r="K6185">
        <v>37</v>
      </c>
      <c r="L6185">
        <v>36</v>
      </c>
      <c r="M6185">
        <v>46</v>
      </c>
      <c r="N6185">
        <v>1</v>
      </c>
      <c r="O6185">
        <v>0.08</v>
      </c>
      <c r="P6185">
        <v>630.34</v>
      </c>
      <c r="Q6185">
        <v>984.9</v>
      </c>
      <c r="R6185">
        <f>Table1[[#This Row],[OrderQuantity]]*Table1[[#This Row],[UnitPrice]]</f>
        <v>984.9</v>
      </c>
      <c r="S6185">
        <f>Table1[[#This Row],[OrderQuantity]]*Table1[[#This Row],[UnitCost]]</f>
        <v>630.34</v>
      </c>
      <c r="T6185">
        <f>Table1[[#This Row],[OrderQuantity]]*Table1[[#This Row],[UnitPrice]]*(1-Table1[[#This Row],[DiscountApplied]]) - (Table1[[#This Row],[OrderQuantity]]*Table1[[#This Row],[UnitCost]])</f>
        <v>275.76800000000003</v>
      </c>
      <c r="U6185">
        <f>DATEDIF(Table1[[#This Row],[ShipDate]],Table1[[#This Row],[DeliveryDate]],"d")</f>
        <v>5</v>
      </c>
      <c r="V6185" t="str">
        <f t="shared" si="193"/>
        <v>On Time</v>
      </c>
    </row>
    <row r="6186" spans="2:22" x14ac:dyDescent="0.3">
      <c r="B6186" t="str">
        <f t="shared" si="192"/>
        <v>SO-006285</v>
      </c>
      <c r="C6186" t="s">
        <v>21</v>
      </c>
      <c r="D6186" t="s">
        <v>23</v>
      </c>
      <c r="E6186" s="1">
        <v>43900</v>
      </c>
      <c r="F6186" s="1">
        <v>43983</v>
      </c>
      <c r="G6186" s="1">
        <v>43998</v>
      </c>
      <c r="H6186" s="1">
        <v>43999</v>
      </c>
      <c r="I6186" t="s">
        <v>18</v>
      </c>
      <c r="J6186">
        <v>22</v>
      </c>
      <c r="K6186">
        <v>12</v>
      </c>
      <c r="L6186">
        <v>293</v>
      </c>
      <c r="M6186">
        <v>27</v>
      </c>
      <c r="N6186">
        <v>4</v>
      </c>
      <c r="O6186">
        <v>0.08</v>
      </c>
      <c r="P6186">
        <v>1620.73</v>
      </c>
      <c r="Q6186">
        <v>3953</v>
      </c>
      <c r="R6186">
        <f>Table1[[#This Row],[OrderQuantity]]*Table1[[#This Row],[UnitPrice]]</f>
        <v>15812</v>
      </c>
      <c r="S6186">
        <f>Table1[[#This Row],[OrderQuantity]]*Table1[[#This Row],[UnitCost]]</f>
        <v>6482.92</v>
      </c>
      <c r="T6186">
        <f>Table1[[#This Row],[OrderQuantity]]*Table1[[#This Row],[UnitPrice]]*(1-Table1[[#This Row],[DiscountApplied]]) - (Table1[[#This Row],[OrderQuantity]]*Table1[[#This Row],[UnitCost]])</f>
        <v>8064.1200000000008</v>
      </c>
      <c r="U6186">
        <f>DATEDIF(Table1[[#This Row],[ShipDate]],Table1[[#This Row],[DeliveryDate]],"d")</f>
        <v>1</v>
      </c>
      <c r="V6186" t="str">
        <f t="shared" si="193"/>
        <v>On Time</v>
      </c>
    </row>
    <row r="6187" spans="2:22" x14ac:dyDescent="0.3">
      <c r="B6187" t="str">
        <f t="shared" si="192"/>
        <v>SO-006286</v>
      </c>
      <c r="C6187" t="s">
        <v>19</v>
      </c>
      <c r="D6187" t="s">
        <v>23</v>
      </c>
      <c r="E6187" s="1">
        <v>43900</v>
      </c>
      <c r="F6187" s="1">
        <v>43983</v>
      </c>
      <c r="G6187" s="1">
        <v>43991</v>
      </c>
      <c r="H6187" s="1">
        <v>43992</v>
      </c>
      <c r="I6187" t="s">
        <v>18</v>
      </c>
      <c r="J6187">
        <v>18</v>
      </c>
      <c r="K6187">
        <v>11</v>
      </c>
      <c r="L6187">
        <v>296</v>
      </c>
      <c r="M6187">
        <v>38</v>
      </c>
      <c r="N6187">
        <v>1</v>
      </c>
      <c r="O6187">
        <v>0.2</v>
      </c>
      <c r="P6187">
        <v>3013.19</v>
      </c>
      <c r="Q6187">
        <v>5286.3</v>
      </c>
      <c r="R6187">
        <f>Table1[[#This Row],[OrderQuantity]]*Table1[[#This Row],[UnitPrice]]</f>
        <v>5286.3</v>
      </c>
      <c r="S6187">
        <f>Table1[[#This Row],[OrderQuantity]]*Table1[[#This Row],[UnitCost]]</f>
        <v>3013.19</v>
      </c>
      <c r="T6187">
        <f>Table1[[#This Row],[OrderQuantity]]*Table1[[#This Row],[UnitPrice]]*(1-Table1[[#This Row],[DiscountApplied]]) - (Table1[[#This Row],[OrderQuantity]]*Table1[[#This Row],[UnitCost]])</f>
        <v>1215.8499999999999</v>
      </c>
      <c r="U6187">
        <f>DATEDIF(Table1[[#This Row],[ShipDate]],Table1[[#This Row],[DeliveryDate]],"d")</f>
        <v>1</v>
      </c>
      <c r="V6187" t="str">
        <f t="shared" si="193"/>
        <v>On Time</v>
      </c>
    </row>
    <row r="6188" spans="2:22" x14ac:dyDescent="0.3">
      <c r="B6188" t="str">
        <f t="shared" si="192"/>
        <v>SO-006287</v>
      </c>
      <c r="C6188" t="s">
        <v>19</v>
      </c>
      <c r="D6188" t="s">
        <v>17</v>
      </c>
      <c r="E6188" s="1">
        <v>43900</v>
      </c>
      <c r="F6188" s="1">
        <v>43983</v>
      </c>
      <c r="G6188" s="1">
        <v>43998</v>
      </c>
      <c r="H6188" s="1">
        <v>44005</v>
      </c>
      <c r="I6188" t="s">
        <v>18</v>
      </c>
      <c r="J6188">
        <v>13</v>
      </c>
      <c r="K6188">
        <v>26</v>
      </c>
      <c r="L6188">
        <v>232</v>
      </c>
      <c r="M6188">
        <v>16</v>
      </c>
      <c r="N6188">
        <v>2</v>
      </c>
      <c r="O6188">
        <v>0.1</v>
      </c>
      <c r="P6188">
        <v>459.89</v>
      </c>
      <c r="Q6188">
        <v>884.4</v>
      </c>
      <c r="R6188">
        <f>Table1[[#This Row],[OrderQuantity]]*Table1[[#This Row],[UnitPrice]]</f>
        <v>1768.8</v>
      </c>
      <c r="S6188">
        <f>Table1[[#This Row],[OrderQuantity]]*Table1[[#This Row],[UnitCost]]</f>
        <v>919.78</v>
      </c>
      <c r="T6188">
        <f>Table1[[#This Row],[OrderQuantity]]*Table1[[#This Row],[UnitPrice]]*(1-Table1[[#This Row],[DiscountApplied]]) - (Table1[[#This Row],[OrderQuantity]]*Table1[[#This Row],[UnitCost]])</f>
        <v>672.1400000000001</v>
      </c>
      <c r="U6188">
        <f>DATEDIF(Table1[[#This Row],[ShipDate]],Table1[[#This Row],[DeliveryDate]],"d")</f>
        <v>7</v>
      </c>
      <c r="V6188" t="str">
        <f t="shared" si="193"/>
        <v>On Time</v>
      </c>
    </row>
    <row r="6189" spans="2:22" x14ac:dyDescent="0.3">
      <c r="B6189" t="str">
        <f t="shared" si="192"/>
        <v>SO-006288</v>
      </c>
      <c r="C6189" t="s">
        <v>16</v>
      </c>
      <c r="D6189" t="s">
        <v>24</v>
      </c>
      <c r="E6189" s="1">
        <v>43900</v>
      </c>
      <c r="F6189" s="1">
        <v>43984</v>
      </c>
      <c r="G6189" s="1">
        <v>44006</v>
      </c>
      <c r="H6189" s="1">
        <v>44011</v>
      </c>
      <c r="I6189" t="s">
        <v>18</v>
      </c>
      <c r="J6189">
        <v>2</v>
      </c>
      <c r="K6189">
        <v>41</v>
      </c>
      <c r="L6189">
        <v>11</v>
      </c>
      <c r="M6189">
        <v>37</v>
      </c>
      <c r="N6189">
        <v>1</v>
      </c>
      <c r="O6189">
        <v>0.2</v>
      </c>
      <c r="P6189">
        <v>571.17999999999995</v>
      </c>
      <c r="Q6189">
        <v>1038.5</v>
      </c>
      <c r="R6189">
        <f>Table1[[#This Row],[OrderQuantity]]*Table1[[#This Row],[UnitPrice]]</f>
        <v>1038.5</v>
      </c>
      <c r="S6189">
        <f>Table1[[#This Row],[OrderQuantity]]*Table1[[#This Row],[UnitCost]]</f>
        <v>571.17999999999995</v>
      </c>
      <c r="T6189">
        <f>Table1[[#This Row],[OrderQuantity]]*Table1[[#This Row],[UnitPrice]]*(1-Table1[[#This Row],[DiscountApplied]]) - (Table1[[#This Row],[OrderQuantity]]*Table1[[#This Row],[UnitCost]])</f>
        <v>259.62000000000012</v>
      </c>
      <c r="U6189">
        <f>DATEDIF(Table1[[#This Row],[ShipDate]],Table1[[#This Row],[DeliveryDate]],"d")</f>
        <v>5</v>
      </c>
      <c r="V6189" t="str">
        <f t="shared" si="193"/>
        <v>On Time</v>
      </c>
    </row>
    <row r="6190" spans="2:22" x14ac:dyDescent="0.3">
      <c r="B6190" t="str">
        <f t="shared" si="192"/>
        <v>SO-006289</v>
      </c>
      <c r="C6190" t="s">
        <v>16</v>
      </c>
      <c r="D6190" t="s">
        <v>25</v>
      </c>
      <c r="E6190" s="1">
        <v>43900</v>
      </c>
      <c r="F6190" s="1">
        <v>43984</v>
      </c>
      <c r="G6190" s="1">
        <v>44001</v>
      </c>
      <c r="H6190" s="1">
        <v>44010</v>
      </c>
      <c r="I6190" t="s">
        <v>18</v>
      </c>
      <c r="J6190">
        <v>10</v>
      </c>
      <c r="K6190">
        <v>22</v>
      </c>
      <c r="L6190">
        <v>335</v>
      </c>
      <c r="M6190">
        <v>17</v>
      </c>
      <c r="N6190">
        <v>6</v>
      </c>
      <c r="O6190">
        <v>0.08</v>
      </c>
      <c r="P6190">
        <v>4162.51</v>
      </c>
      <c r="Q6190">
        <v>5138.8999999999996</v>
      </c>
      <c r="R6190">
        <f>Table1[[#This Row],[OrderQuantity]]*Table1[[#This Row],[UnitPrice]]</f>
        <v>30833.399999999998</v>
      </c>
      <c r="S6190">
        <f>Table1[[#This Row],[OrderQuantity]]*Table1[[#This Row],[UnitCost]]</f>
        <v>24975.06</v>
      </c>
      <c r="T6190">
        <f>Table1[[#This Row],[OrderQuantity]]*Table1[[#This Row],[UnitPrice]]*(1-Table1[[#This Row],[DiscountApplied]]) - (Table1[[#This Row],[OrderQuantity]]*Table1[[#This Row],[UnitCost]])</f>
        <v>3391.6679999999978</v>
      </c>
      <c r="U6190">
        <f>DATEDIF(Table1[[#This Row],[ShipDate]],Table1[[#This Row],[DeliveryDate]],"d")</f>
        <v>9</v>
      </c>
      <c r="V6190" t="str">
        <f t="shared" si="193"/>
        <v>Late</v>
      </c>
    </row>
    <row r="6191" spans="2:22" x14ac:dyDescent="0.3">
      <c r="B6191" t="str">
        <f t="shared" si="192"/>
        <v>SO-006290</v>
      </c>
      <c r="C6191" t="s">
        <v>21</v>
      </c>
      <c r="D6191" t="s">
        <v>25</v>
      </c>
      <c r="E6191" s="1">
        <v>43900</v>
      </c>
      <c r="F6191" s="1">
        <v>43984</v>
      </c>
      <c r="G6191" s="1">
        <v>43999</v>
      </c>
      <c r="H6191" s="1">
        <v>44008</v>
      </c>
      <c r="I6191" t="s">
        <v>18</v>
      </c>
      <c r="J6191">
        <v>23</v>
      </c>
      <c r="K6191">
        <v>24</v>
      </c>
      <c r="L6191">
        <v>356</v>
      </c>
      <c r="M6191">
        <v>2</v>
      </c>
      <c r="N6191">
        <v>1</v>
      </c>
      <c r="O6191">
        <v>0.1</v>
      </c>
      <c r="P6191">
        <v>385.92</v>
      </c>
      <c r="Q6191">
        <v>804</v>
      </c>
      <c r="R6191">
        <f>Table1[[#This Row],[OrderQuantity]]*Table1[[#This Row],[UnitPrice]]</f>
        <v>804</v>
      </c>
      <c r="S6191">
        <f>Table1[[#This Row],[OrderQuantity]]*Table1[[#This Row],[UnitCost]]</f>
        <v>385.92</v>
      </c>
      <c r="T6191">
        <f>Table1[[#This Row],[OrderQuantity]]*Table1[[#This Row],[UnitPrice]]*(1-Table1[[#This Row],[DiscountApplied]]) - (Table1[[#This Row],[OrderQuantity]]*Table1[[#This Row],[UnitCost]])</f>
        <v>337.68</v>
      </c>
      <c r="U6191">
        <f>DATEDIF(Table1[[#This Row],[ShipDate]],Table1[[#This Row],[DeliveryDate]],"d")</f>
        <v>9</v>
      </c>
      <c r="V6191" t="str">
        <f t="shared" si="193"/>
        <v>Late</v>
      </c>
    </row>
    <row r="6192" spans="2:22" x14ac:dyDescent="0.3">
      <c r="B6192" t="str">
        <f t="shared" si="192"/>
        <v>SO-006291</v>
      </c>
      <c r="C6192" t="s">
        <v>19</v>
      </c>
      <c r="D6192" t="s">
        <v>23</v>
      </c>
      <c r="E6192" s="1">
        <v>43800</v>
      </c>
      <c r="F6192" s="1">
        <v>43984</v>
      </c>
      <c r="G6192" s="1">
        <v>43988</v>
      </c>
      <c r="H6192" s="1">
        <v>43989</v>
      </c>
      <c r="I6192" t="s">
        <v>18</v>
      </c>
      <c r="J6192">
        <v>15</v>
      </c>
      <c r="K6192">
        <v>20</v>
      </c>
      <c r="L6192">
        <v>322</v>
      </c>
      <c r="M6192">
        <v>12</v>
      </c>
      <c r="N6192">
        <v>4</v>
      </c>
      <c r="O6192">
        <v>0.1</v>
      </c>
      <c r="P6192">
        <v>130.65</v>
      </c>
      <c r="Q6192">
        <v>167.5</v>
      </c>
      <c r="R6192">
        <f>Table1[[#This Row],[OrderQuantity]]*Table1[[#This Row],[UnitPrice]]</f>
        <v>670</v>
      </c>
      <c r="S6192">
        <f>Table1[[#This Row],[OrderQuantity]]*Table1[[#This Row],[UnitCost]]</f>
        <v>522.6</v>
      </c>
      <c r="T6192">
        <f>Table1[[#This Row],[OrderQuantity]]*Table1[[#This Row],[UnitPrice]]*(1-Table1[[#This Row],[DiscountApplied]]) - (Table1[[#This Row],[OrderQuantity]]*Table1[[#This Row],[UnitCost]])</f>
        <v>80.399999999999977</v>
      </c>
      <c r="U6192">
        <f>DATEDIF(Table1[[#This Row],[ShipDate]],Table1[[#This Row],[DeliveryDate]],"d")</f>
        <v>1</v>
      </c>
      <c r="V6192" t="str">
        <f t="shared" si="193"/>
        <v>On Time</v>
      </c>
    </row>
    <row r="6193" spans="2:22" x14ac:dyDescent="0.3">
      <c r="B6193" t="str">
        <f t="shared" si="192"/>
        <v>SO-006292</v>
      </c>
      <c r="C6193" t="s">
        <v>16</v>
      </c>
      <c r="D6193" t="s">
        <v>20</v>
      </c>
      <c r="E6193" s="1">
        <v>43900</v>
      </c>
      <c r="F6193" s="1">
        <v>43984</v>
      </c>
      <c r="G6193" s="1">
        <v>44006</v>
      </c>
      <c r="H6193" s="1">
        <v>44010</v>
      </c>
      <c r="I6193" t="s">
        <v>18</v>
      </c>
      <c r="J6193">
        <v>6</v>
      </c>
      <c r="K6193">
        <v>21</v>
      </c>
      <c r="L6193">
        <v>131</v>
      </c>
      <c r="M6193">
        <v>28</v>
      </c>
      <c r="N6193">
        <v>2</v>
      </c>
      <c r="O6193">
        <v>0.1</v>
      </c>
      <c r="P6193">
        <v>1109.52</v>
      </c>
      <c r="Q6193">
        <v>2311.5</v>
      </c>
      <c r="R6193">
        <f>Table1[[#This Row],[OrderQuantity]]*Table1[[#This Row],[UnitPrice]]</f>
        <v>4623</v>
      </c>
      <c r="S6193">
        <f>Table1[[#This Row],[OrderQuantity]]*Table1[[#This Row],[UnitCost]]</f>
        <v>2219.04</v>
      </c>
      <c r="T6193">
        <f>Table1[[#This Row],[OrderQuantity]]*Table1[[#This Row],[UnitPrice]]*(1-Table1[[#This Row],[DiscountApplied]]) - (Table1[[#This Row],[OrderQuantity]]*Table1[[#This Row],[UnitCost]])</f>
        <v>1941.6599999999999</v>
      </c>
      <c r="U6193">
        <f>DATEDIF(Table1[[#This Row],[ShipDate]],Table1[[#This Row],[DeliveryDate]],"d")</f>
        <v>4</v>
      </c>
      <c r="V6193" t="str">
        <f t="shared" si="193"/>
        <v>On Time</v>
      </c>
    </row>
    <row r="6194" spans="2:22" x14ac:dyDescent="0.3">
      <c r="B6194" t="str">
        <f t="shared" si="192"/>
        <v>SO-006293</v>
      </c>
      <c r="C6194" t="s">
        <v>22</v>
      </c>
      <c r="D6194" t="s">
        <v>25</v>
      </c>
      <c r="E6194" s="1">
        <v>43900</v>
      </c>
      <c r="F6194" s="1">
        <v>43984</v>
      </c>
      <c r="G6194" s="1">
        <v>43992</v>
      </c>
      <c r="H6194" s="1">
        <v>44002</v>
      </c>
      <c r="I6194" t="s">
        <v>18</v>
      </c>
      <c r="J6194">
        <v>28</v>
      </c>
      <c r="K6194">
        <v>7</v>
      </c>
      <c r="L6194">
        <v>362</v>
      </c>
      <c r="M6194">
        <v>25</v>
      </c>
      <c r="N6194">
        <v>4</v>
      </c>
      <c r="O6194">
        <v>0.05</v>
      </c>
      <c r="P6194">
        <v>1769.07</v>
      </c>
      <c r="Q6194">
        <v>3845.8</v>
      </c>
      <c r="R6194">
        <f>Table1[[#This Row],[OrderQuantity]]*Table1[[#This Row],[UnitPrice]]</f>
        <v>15383.2</v>
      </c>
      <c r="S6194">
        <f>Table1[[#This Row],[OrderQuantity]]*Table1[[#This Row],[UnitCost]]</f>
        <v>7076.28</v>
      </c>
      <c r="T6194">
        <f>Table1[[#This Row],[OrderQuantity]]*Table1[[#This Row],[UnitPrice]]*(1-Table1[[#This Row],[DiscountApplied]]) - (Table1[[#This Row],[OrderQuantity]]*Table1[[#This Row],[UnitCost]])</f>
        <v>7537.7600000000011</v>
      </c>
      <c r="U6194">
        <f>DATEDIF(Table1[[#This Row],[ShipDate]],Table1[[#This Row],[DeliveryDate]],"d")</f>
        <v>10</v>
      </c>
      <c r="V6194" t="str">
        <f t="shared" si="193"/>
        <v>Late</v>
      </c>
    </row>
    <row r="6195" spans="2:22" x14ac:dyDescent="0.3">
      <c r="B6195" t="str">
        <f t="shared" si="192"/>
        <v>SO-006294</v>
      </c>
      <c r="C6195" t="s">
        <v>21</v>
      </c>
      <c r="D6195" t="s">
        <v>23</v>
      </c>
      <c r="E6195" s="1">
        <v>43900</v>
      </c>
      <c r="F6195" s="1">
        <v>43985</v>
      </c>
      <c r="G6195" s="1">
        <v>43997</v>
      </c>
      <c r="H6195" s="1">
        <v>44006</v>
      </c>
      <c r="I6195" t="s">
        <v>18</v>
      </c>
      <c r="J6195">
        <v>21</v>
      </c>
      <c r="K6195">
        <v>4</v>
      </c>
      <c r="L6195">
        <v>301</v>
      </c>
      <c r="M6195">
        <v>46</v>
      </c>
      <c r="N6195">
        <v>3</v>
      </c>
      <c r="O6195">
        <v>0.08</v>
      </c>
      <c r="P6195">
        <v>1165.8</v>
      </c>
      <c r="Q6195">
        <v>1943</v>
      </c>
      <c r="R6195">
        <f>Table1[[#This Row],[OrderQuantity]]*Table1[[#This Row],[UnitPrice]]</f>
        <v>5829</v>
      </c>
      <c r="S6195">
        <f>Table1[[#This Row],[OrderQuantity]]*Table1[[#This Row],[UnitCost]]</f>
        <v>3497.3999999999996</v>
      </c>
      <c r="T6195">
        <f>Table1[[#This Row],[OrderQuantity]]*Table1[[#This Row],[UnitPrice]]*(1-Table1[[#This Row],[DiscountApplied]]) - (Table1[[#This Row],[OrderQuantity]]*Table1[[#This Row],[UnitCost]])</f>
        <v>1865.2800000000007</v>
      </c>
      <c r="U6195">
        <f>DATEDIF(Table1[[#This Row],[ShipDate]],Table1[[#This Row],[DeliveryDate]],"d")</f>
        <v>9</v>
      </c>
      <c r="V6195" t="str">
        <f t="shared" si="193"/>
        <v>Late</v>
      </c>
    </row>
    <row r="6196" spans="2:22" x14ac:dyDescent="0.3">
      <c r="B6196" t="str">
        <f t="shared" si="192"/>
        <v>SO-006295</v>
      </c>
      <c r="C6196" t="s">
        <v>16</v>
      </c>
      <c r="D6196" t="s">
        <v>20</v>
      </c>
      <c r="E6196" s="1">
        <v>43900</v>
      </c>
      <c r="F6196" s="1">
        <v>43985</v>
      </c>
      <c r="G6196" s="1">
        <v>43995</v>
      </c>
      <c r="H6196" s="1">
        <v>43999</v>
      </c>
      <c r="I6196" t="s">
        <v>18</v>
      </c>
      <c r="J6196">
        <v>8</v>
      </c>
      <c r="K6196">
        <v>37</v>
      </c>
      <c r="L6196">
        <v>131</v>
      </c>
      <c r="M6196">
        <v>19</v>
      </c>
      <c r="N6196">
        <v>4</v>
      </c>
      <c r="O6196">
        <v>0.08</v>
      </c>
      <c r="P6196">
        <v>709.13</v>
      </c>
      <c r="Q6196">
        <v>1125.5999999999999</v>
      </c>
      <c r="R6196">
        <f>Table1[[#This Row],[OrderQuantity]]*Table1[[#This Row],[UnitPrice]]</f>
        <v>4502.3999999999996</v>
      </c>
      <c r="S6196">
        <f>Table1[[#This Row],[OrderQuantity]]*Table1[[#This Row],[UnitCost]]</f>
        <v>2836.52</v>
      </c>
      <c r="T6196">
        <f>Table1[[#This Row],[OrderQuantity]]*Table1[[#This Row],[UnitPrice]]*(1-Table1[[#This Row],[DiscountApplied]]) - (Table1[[#This Row],[OrderQuantity]]*Table1[[#This Row],[UnitCost]])</f>
        <v>1305.6879999999996</v>
      </c>
      <c r="U6196">
        <f>DATEDIF(Table1[[#This Row],[ShipDate]],Table1[[#This Row],[DeliveryDate]],"d")</f>
        <v>4</v>
      </c>
      <c r="V6196" t="str">
        <f t="shared" si="193"/>
        <v>On Time</v>
      </c>
    </row>
    <row r="6197" spans="2:22" x14ac:dyDescent="0.3">
      <c r="B6197" t="str">
        <f t="shared" si="192"/>
        <v>SO-006296</v>
      </c>
      <c r="C6197" t="s">
        <v>19</v>
      </c>
      <c r="D6197" t="s">
        <v>24</v>
      </c>
      <c r="E6197" s="1">
        <v>43900</v>
      </c>
      <c r="F6197" s="1">
        <v>43985</v>
      </c>
      <c r="G6197" s="1">
        <v>43997</v>
      </c>
      <c r="H6197" s="1">
        <v>44000</v>
      </c>
      <c r="I6197" t="s">
        <v>18</v>
      </c>
      <c r="J6197">
        <v>14</v>
      </c>
      <c r="K6197">
        <v>15</v>
      </c>
      <c r="L6197">
        <v>29</v>
      </c>
      <c r="M6197">
        <v>20</v>
      </c>
      <c r="N6197">
        <v>7</v>
      </c>
      <c r="O6197">
        <v>0.2</v>
      </c>
      <c r="P6197">
        <v>1643.38</v>
      </c>
      <c r="Q6197">
        <v>3912.8</v>
      </c>
      <c r="R6197">
        <f>Table1[[#This Row],[OrderQuantity]]*Table1[[#This Row],[UnitPrice]]</f>
        <v>27389.600000000002</v>
      </c>
      <c r="S6197">
        <f>Table1[[#This Row],[OrderQuantity]]*Table1[[#This Row],[UnitCost]]</f>
        <v>11503.66</v>
      </c>
      <c r="T6197">
        <f>Table1[[#This Row],[OrderQuantity]]*Table1[[#This Row],[UnitPrice]]*(1-Table1[[#This Row],[DiscountApplied]]) - (Table1[[#This Row],[OrderQuantity]]*Table1[[#This Row],[UnitCost]])</f>
        <v>10408.020000000004</v>
      </c>
      <c r="U6197">
        <f>DATEDIF(Table1[[#This Row],[ShipDate]],Table1[[#This Row],[DeliveryDate]],"d")</f>
        <v>3</v>
      </c>
      <c r="V6197" t="str">
        <f t="shared" si="193"/>
        <v>On Time</v>
      </c>
    </row>
    <row r="6198" spans="2:22" x14ac:dyDescent="0.3">
      <c r="B6198" t="str">
        <f t="shared" si="192"/>
        <v>SO-006297</v>
      </c>
      <c r="C6198" t="s">
        <v>21</v>
      </c>
      <c r="D6198" t="s">
        <v>17</v>
      </c>
      <c r="E6198" s="1">
        <v>43900</v>
      </c>
      <c r="F6198" s="1">
        <v>43985</v>
      </c>
      <c r="G6198" s="1">
        <v>44000</v>
      </c>
      <c r="H6198" s="1">
        <v>44005</v>
      </c>
      <c r="I6198" t="s">
        <v>18</v>
      </c>
      <c r="J6198">
        <v>22</v>
      </c>
      <c r="K6198">
        <v>6</v>
      </c>
      <c r="L6198">
        <v>216</v>
      </c>
      <c r="M6198">
        <v>17</v>
      </c>
      <c r="N6198">
        <v>3</v>
      </c>
      <c r="O6198">
        <v>0.3</v>
      </c>
      <c r="P6198">
        <v>1698.05</v>
      </c>
      <c r="Q6198">
        <v>3859.2</v>
      </c>
      <c r="R6198">
        <f>Table1[[#This Row],[OrderQuantity]]*Table1[[#This Row],[UnitPrice]]</f>
        <v>11577.599999999999</v>
      </c>
      <c r="S6198">
        <f>Table1[[#This Row],[OrderQuantity]]*Table1[[#This Row],[UnitCost]]</f>
        <v>5094.1499999999996</v>
      </c>
      <c r="T6198">
        <f>Table1[[#This Row],[OrderQuantity]]*Table1[[#This Row],[UnitPrice]]*(1-Table1[[#This Row],[DiscountApplied]]) - (Table1[[#This Row],[OrderQuantity]]*Table1[[#This Row],[UnitCost]])</f>
        <v>3010.1699999999992</v>
      </c>
      <c r="U6198">
        <f>DATEDIF(Table1[[#This Row],[ShipDate]],Table1[[#This Row],[DeliveryDate]],"d")</f>
        <v>5</v>
      </c>
      <c r="V6198" t="str">
        <f t="shared" si="193"/>
        <v>On Time</v>
      </c>
    </row>
    <row r="6199" spans="2:22" x14ac:dyDescent="0.3">
      <c r="B6199" t="str">
        <f t="shared" si="192"/>
        <v>SO-006298</v>
      </c>
      <c r="C6199" t="s">
        <v>21</v>
      </c>
      <c r="D6199" t="s">
        <v>25</v>
      </c>
      <c r="E6199" s="1">
        <v>43900</v>
      </c>
      <c r="F6199" s="1">
        <v>43985</v>
      </c>
      <c r="G6199" s="1">
        <v>44000</v>
      </c>
      <c r="H6199" s="1">
        <v>44008</v>
      </c>
      <c r="I6199" t="s">
        <v>18</v>
      </c>
      <c r="J6199">
        <v>25</v>
      </c>
      <c r="K6199">
        <v>26</v>
      </c>
      <c r="L6199">
        <v>356</v>
      </c>
      <c r="M6199">
        <v>38</v>
      </c>
      <c r="N6199">
        <v>8</v>
      </c>
      <c r="O6199">
        <v>0.08</v>
      </c>
      <c r="P6199">
        <v>1597.28</v>
      </c>
      <c r="Q6199">
        <v>3993.2</v>
      </c>
      <c r="R6199">
        <f>Table1[[#This Row],[OrderQuantity]]*Table1[[#This Row],[UnitPrice]]</f>
        <v>31945.599999999999</v>
      </c>
      <c r="S6199">
        <f>Table1[[#This Row],[OrderQuantity]]*Table1[[#This Row],[UnitCost]]</f>
        <v>12778.24</v>
      </c>
      <c r="T6199">
        <f>Table1[[#This Row],[OrderQuantity]]*Table1[[#This Row],[UnitPrice]]*(1-Table1[[#This Row],[DiscountApplied]]) - (Table1[[#This Row],[OrderQuantity]]*Table1[[#This Row],[UnitCost]])</f>
        <v>16611.712</v>
      </c>
      <c r="U6199">
        <f>DATEDIF(Table1[[#This Row],[ShipDate]],Table1[[#This Row],[DeliveryDate]],"d")</f>
        <v>8</v>
      </c>
      <c r="V6199" t="str">
        <f t="shared" si="193"/>
        <v>Late</v>
      </c>
    </row>
    <row r="6200" spans="2:22" x14ac:dyDescent="0.3">
      <c r="B6200" t="str">
        <f t="shared" si="192"/>
        <v>SO-006299</v>
      </c>
      <c r="C6200" t="s">
        <v>19</v>
      </c>
      <c r="D6200" t="s">
        <v>20</v>
      </c>
      <c r="E6200" s="1">
        <v>43900</v>
      </c>
      <c r="F6200" s="1">
        <v>43985</v>
      </c>
      <c r="G6200" s="1">
        <v>44011</v>
      </c>
      <c r="H6200" s="1">
        <v>44013</v>
      </c>
      <c r="I6200" t="s">
        <v>18</v>
      </c>
      <c r="J6200">
        <v>19</v>
      </c>
      <c r="K6200">
        <v>28</v>
      </c>
      <c r="L6200">
        <v>109</v>
      </c>
      <c r="M6200">
        <v>6</v>
      </c>
      <c r="N6200">
        <v>1</v>
      </c>
      <c r="O6200">
        <v>0.2</v>
      </c>
      <c r="P6200">
        <v>2482.42</v>
      </c>
      <c r="Q6200">
        <v>3705.1</v>
      </c>
      <c r="R6200">
        <f>Table1[[#This Row],[OrderQuantity]]*Table1[[#This Row],[UnitPrice]]</f>
        <v>3705.1</v>
      </c>
      <c r="S6200">
        <f>Table1[[#This Row],[OrderQuantity]]*Table1[[#This Row],[UnitCost]]</f>
        <v>2482.42</v>
      </c>
      <c r="T6200">
        <f>Table1[[#This Row],[OrderQuantity]]*Table1[[#This Row],[UnitPrice]]*(1-Table1[[#This Row],[DiscountApplied]]) - (Table1[[#This Row],[OrderQuantity]]*Table1[[#This Row],[UnitCost]])</f>
        <v>481.65999999999985</v>
      </c>
      <c r="U6200">
        <f>DATEDIF(Table1[[#This Row],[ShipDate]],Table1[[#This Row],[DeliveryDate]],"d")</f>
        <v>2</v>
      </c>
      <c r="V6200" t="str">
        <f t="shared" si="193"/>
        <v>On Time</v>
      </c>
    </row>
    <row r="6201" spans="2:22" x14ac:dyDescent="0.3">
      <c r="B6201" t="str">
        <f t="shared" si="192"/>
        <v>SO-006300</v>
      </c>
      <c r="C6201" t="s">
        <v>16</v>
      </c>
      <c r="D6201" t="s">
        <v>20</v>
      </c>
      <c r="E6201" s="1">
        <v>43900</v>
      </c>
      <c r="F6201" s="1">
        <v>43985</v>
      </c>
      <c r="G6201" s="1">
        <v>43999</v>
      </c>
      <c r="H6201" s="1">
        <v>44004</v>
      </c>
      <c r="I6201" t="s">
        <v>18</v>
      </c>
      <c r="J6201">
        <v>3</v>
      </c>
      <c r="K6201">
        <v>33</v>
      </c>
      <c r="L6201">
        <v>122</v>
      </c>
      <c r="M6201">
        <v>43</v>
      </c>
      <c r="N6201">
        <v>5</v>
      </c>
      <c r="O6201">
        <v>0.05</v>
      </c>
      <c r="P6201">
        <v>738.07</v>
      </c>
      <c r="Q6201">
        <v>1085.4000000000001</v>
      </c>
      <c r="R6201">
        <f>Table1[[#This Row],[OrderQuantity]]*Table1[[#This Row],[UnitPrice]]</f>
        <v>5427</v>
      </c>
      <c r="S6201">
        <f>Table1[[#This Row],[OrderQuantity]]*Table1[[#This Row],[UnitCost]]</f>
        <v>3690.3500000000004</v>
      </c>
      <c r="T6201">
        <f>Table1[[#This Row],[OrderQuantity]]*Table1[[#This Row],[UnitPrice]]*(1-Table1[[#This Row],[DiscountApplied]]) - (Table1[[#This Row],[OrderQuantity]]*Table1[[#This Row],[UnitCost]])</f>
        <v>1465.2999999999993</v>
      </c>
      <c r="U6201">
        <f>DATEDIF(Table1[[#This Row],[ShipDate]],Table1[[#This Row],[DeliveryDate]],"d")</f>
        <v>5</v>
      </c>
      <c r="V6201" t="str">
        <f t="shared" si="193"/>
        <v>On Time</v>
      </c>
    </row>
    <row r="6202" spans="2:22" x14ac:dyDescent="0.3">
      <c r="B6202" t="str">
        <f t="shared" si="192"/>
        <v>SO-006301</v>
      </c>
      <c r="C6202" t="s">
        <v>21</v>
      </c>
      <c r="D6202" t="s">
        <v>23</v>
      </c>
      <c r="E6202" s="1">
        <v>43900</v>
      </c>
      <c r="F6202" s="1">
        <v>43985</v>
      </c>
      <c r="G6202" s="1">
        <v>44006</v>
      </c>
      <c r="H6202" s="1">
        <v>44007</v>
      </c>
      <c r="I6202" t="s">
        <v>18</v>
      </c>
      <c r="J6202">
        <v>23</v>
      </c>
      <c r="K6202">
        <v>42</v>
      </c>
      <c r="L6202">
        <v>318</v>
      </c>
      <c r="M6202">
        <v>9</v>
      </c>
      <c r="N6202">
        <v>5</v>
      </c>
      <c r="O6202">
        <v>0.05</v>
      </c>
      <c r="P6202">
        <v>896.86</v>
      </c>
      <c r="Q6202">
        <v>1949.7</v>
      </c>
      <c r="R6202">
        <f>Table1[[#This Row],[OrderQuantity]]*Table1[[#This Row],[UnitPrice]]</f>
        <v>9748.5</v>
      </c>
      <c r="S6202">
        <f>Table1[[#This Row],[OrderQuantity]]*Table1[[#This Row],[UnitCost]]</f>
        <v>4484.3</v>
      </c>
      <c r="T6202">
        <f>Table1[[#This Row],[OrderQuantity]]*Table1[[#This Row],[UnitPrice]]*(1-Table1[[#This Row],[DiscountApplied]]) - (Table1[[#This Row],[OrderQuantity]]*Table1[[#This Row],[UnitCost]])</f>
        <v>4776.7749999999987</v>
      </c>
      <c r="U6202">
        <f>DATEDIF(Table1[[#This Row],[ShipDate]],Table1[[#This Row],[DeliveryDate]],"d")</f>
        <v>1</v>
      </c>
      <c r="V6202" t="str">
        <f t="shared" si="193"/>
        <v>On Time</v>
      </c>
    </row>
    <row r="6203" spans="2:22" x14ac:dyDescent="0.3">
      <c r="B6203" t="str">
        <f t="shared" si="192"/>
        <v>SO-006302</v>
      </c>
      <c r="C6203" t="s">
        <v>16</v>
      </c>
      <c r="D6203" t="s">
        <v>20</v>
      </c>
      <c r="E6203" s="1">
        <v>43900</v>
      </c>
      <c r="F6203" s="1">
        <v>43985</v>
      </c>
      <c r="G6203" s="1">
        <v>44001</v>
      </c>
      <c r="H6203" s="1">
        <v>44009</v>
      </c>
      <c r="I6203" t="s">
        <v>18</v>
      </c>
      <c r="J6203">
        <v>10</v>
      </c>
      <c r="K6203">
        <v>7</v>
      </c>
      <c r="L6203">
        <v>100</v>
      </c>
      <c r="M6203">
        <v>32</v>
      </c>
      <c r="N6203">
        <v>4</v>
      </c>
      <c r="O6203">
        <v>0.15</v>
      </c>
      <c r="P6203">
        <v>3360.05</v>
      </c>
      <c r="Q6203">
        <v>3953</v>
      </c>
      <c r="R6203">
        <f>Table1[[#This Row],[OrderQuantity]]*Table1[[#This Row],[UnitPrice]]</f>
        <v>15812</v>
      </c>
      <c r="S6203">
        <f>Table1[[#This Row],[OrderQuantity]]*Table1[[#This Row],[UnitCost]]</f>
        <v>13440.2</v>
      </c>
      <c r="T6203">
        <f>Table1[[#This Row],[OrderQuantity]]*Table1[[#This Row],[UnitPrice]]*(1-Table1[[#This Row],[DiscountApplied]]) - (Table1[[#This Row],[OrderQuantity]]*Table1[[#This Row],[UnitCost]])</f>
        <v>0</v>
      </c>
      <c r="U6203">
        <f>DATEDIF(Table1[[#This Row],[ShipDate]],Table1[[#This Row],[DeliveryDate]],"d")</f>
        <v>8</v>
      </c>
      <c r="V6203" t="str">
        <f t="shared" si="193"/>
        <v>Late</v>
      </c>
    </row>
    <row r="6204" spans="2:22" x14ac:dyDescent="0.3">
      <c r="B6204" t="str">
        <f t="shared" si="192"/>
        <v>SO-006303</v>
      </c>
      <c r="C6204" t="s">
        <v>19</v>
      </c>
      <c r="D6204" t="s">
        <v>26</v>
      </c>
      <c r="E6204" s="1">
        <v>43800</v>
      </c>
      <c r="F6204" s="1">
        <v>43986</v>
      </c>
      <c r="G6204" s="1">
        <v>44012</v>
      </c>
      <c r="H6204" s="1">
        <v>44014</v>
      </c>
      <c r="I6204" t="s">
        <v>18</v>
      </c>
      <c r="J6204">
        <v>17</v>
      </c>
      <c r="K6204">
        <v>19</v>
      </c>
      <c r="L6204">
        <v>75</v>
      </c>
      <c r="M6204">
        <v>35</v>
      </c>
      <c r="N6204">
        <v>3</v>
      </c>
      <c r="O6204">
        <v>0.05</v>
      </c>
      <c r="P6204">
        <v>728.96</v>
      </c>
      <c r="Q6204">
        <v>1072</v>
      </c>
      <c r="R6204">
        <f>Table1[[#This Row],[OrderQuantity]]*Table1[[#This Row],[UnitPrice]]</f>
        <v>3216</v>
      </c>
      <c r="S6204">
        <f>Table1[[#This Row],[OrderQuantity]]*Table1[[#This Row],[UnitCost]]</f>
        <v>2186.88</v>
      </c>
      <c r="T6204">
        <f>Table1[[#This Row],[OrderQuantity]]*Table1[[#This Row],[UnitPrice]]*(1-Table1[[#This Row],[DiscountApplied]]) - (Table1[[#This Row],[OrderQuantity]]*Table1[[#This Row],[UnitCost]])</f>
        <v>868.31999999999971</v>
      </c>
      <c r="U6204">
        <f>DATEDIF(Table1[[#This Row],[ShipDate]],Table1[[#This Row],[DeliveryDate]],"d")</f>
        <v>2</v>
      </c>
      <c r="V6204" t="str">
        <f t="shared" si="193"/>
        <v>On Time</v>
      </c>
    </row>
    <row r="6205" spans="2:22" x14ac:dyDescent="0.3">
      <c r="B6205" t="str">
        <f t="shared" si="192"/>
        <v>SO-006304</v>
      </c>
      <c r="C6205" t="s">
        <v>16</v>
      </c>
      <c r="D6205" t="s">
        <v>20</v>
      </c>
      <c r="E6205" s="1">
        <v>43900</v>
      </c>
      <c r="F6205" s="1">
        <v>43986</v>
      </c>
      <c r="G6205" s="1">
        <v>44010</v>
      </c>
      <c r="H6205" s="1">
        <v>44014</v>
      </c>
      <c r="I6205" t="s">
        <v>18</v>
      </c>
      <c r="J6205">
        <v>11</v>
      </c>
      <c r="K6205">
        <v>13</v>
      </c>
      <c r="L6205">
        <v>148</v>
      </c>
      <c r="M6205">
        <v>29</v>
      </c>
      <c r="N6205">
        <v>6</v>
      </c>
      <c r="O6205">
        <v>0.08</v>
      </c>
      <c r="P6205">
        <v>2043.77</v>
      </c>
      <c r="Q6205">
        <v>2492.4</v>
      </c>
      <c r="R6205">
        <f>Table1[[#This Row],[OrderQuantity]]*Table1[[#This Row],[UnitPrice]]</f>
        <v>14954.400000000001</v>
      </c>
      <c r="S6205">
        <f>Table1[[#This Row],[OrderQuantity]]*Table1[[#This Row],[UnitCost]]</f>
        <v>12262.619999999999</v>
      </c>
      <c r="T6205">
        <f>Table1[[#This Row],[OrderQuantity]]*Table1[[#This Row],[UnitPrice]]*(1-Table1[[#This Row],[DiscountApplied]]) - (Table1[[#This Row],[OrderQuantity]]*Table1[[#This Row],[UnitCost]])</f>
        <v>1495.4280000000035</v>
      </c>
      <c r="U6205">
        <f>DATEDIF(Table1[[#This Row],[ShipDate]],Table1[[#This Row],[DeliveryDate]],"d")</f>
        <v>4</v>
      </c>
      <c r="V6205" t="str">
        <f t="shared" si="193"/>
        <v>On Time</v>
      </c>
    </row>
    <row r="6206" spans="2:22" x14ac:dyDescent="0.3">
      <c r="B6206" t="str">
        <f t="shared" si="192"/>
        <v>SO-006305</v>
      </c>
      <c r="C6206" t="s">
        <v>21</v>
      </c>
      <c r="D6206" t="s">
        <v>20</v>
      </c>
      <c r="E6206" s="1">
        <v>43900</v>
      </c>
      <c r="F6206" s="1">
        <v>43986</v>
      </c>
      <c r="G6206" s="1">
        <v>43993</v>
      </c>
      <c r="H6206" s="1">
        <v>44002</v>
      </c>
      <c r="I6206" t="s">
        <v>18</v>
      </c>
      <c r="J6206">
        <v>25</v>
      </c>
      <c r="K6206">
        <v>7</v>
      </c>
      <c r="L6206">
        <v>191</v>
      </c>
      <c r="M6206">
        <v>32</v>
      </c>
      <c r="N6206">
        <v>7</v>
      </c>
      <c r="O6206">
        <v>0.05</v>
      </c>
      <c r="P6206">
        <v>1643.38</v>
      </c>
      <c r="Q6206">
        <v>2934.6</v>
      </c>
      <c r="R6206">
        <f>Table1[[#This Row],[OrderQuantity]]*Table1[[#This Row],[UnitPrice]]</f>
        <v>20542.2</v>
      </c>
      <c r="S6206">
        <f>Table1[[#This Row],[OrderQuantity]]*Table1[[#This Row],[UnitCost]]</f>
        <v>11503.66</v>
      </c>
      <c r="T6206">
        <f>Table1[[#This Row],[OrderQuantity]]*Table1[[#This Row],[UnitPrice]]*(1-Table1[[#This Row],[DiscountApplied]]) - (Table1[[#This Row],[OrderQuantity]]*Table1[[#This Row],[UnitCost]])</f>
        <v>8011.43</v>
      </c>
      <c r="U6206">
        <f>DATEDIF(Table1[[#This Row],[ShipDate]],Table1[[#This Row],[DeliveryDate]],"d")</f>
        <v>9</v>
      </c>
      <c r="V6206" t="str">
        <f t="shared" si="193"/>
        <v>Late</v>
      </c>
    </row>
    <row r="6207" spans="2:22" x14ac:dyDescent="0.3">
      <c r="B6207" t="str">
        <f t="shared" si="192"/>
        <v>SO-006306</v>
      </c>
      <c r="C6207" t="s">
        <v>19</v>
      </c>
      <c r="D6207" t="s">
        <v>25</v>
      </c>
      <c r="E6207" s="1">
        <v>43900</v>
      </c>
      <c r="F6207" s="1">
        <v>43986</v>
      </c>
      <c r="G6207" s="1">
        <v>44013</v>
      </c>
      <c r="H6207" s="1">
        <v>44022</v>
      </c>
      <c r="I6207" t="s">
        <v>18</v>
      </c>
      <c r="J6207">
        <v>13</v>
      </c>
      <c r="K6207">
        <v>21</v>
      </c>
      <c r="L6207">
        <v>353</v>
      </c>
      <c r="M6207">
        <v>27</v>
      </c>
      <c r="N6207">
        <v>8</v>
      </c>
      <c r="O6207">
        <v>0.2</v>
      </c>
      <c r="P6207">
        <v>89.31</v>
      </c>
      <c r="Q6207">
        <v>207.7</v>
      </c>
      <c r="R6207">
        <f>Table1[[#This Row],[OrderQuantity]]*Table1[[#This Row],[UnitPrice]]</f>
        <v>1661.6</v>
      </c>
      <c r="S6207">
        <f>Table1[[#This Row],[OrderQuantity]]*Table1[[#This Row],[UnitCost]]</f>
        <v>714.48</v>
      </c>
      <c r="T6207">
        <f>Table1[[#This Row],[OrderQuantity]]*Table1[[#This Row],[UnitPrice]]*(1-Table1[[#This Row],[DiscountApplied]]) - (Table1[[#This Row],[OrderQuantity]]*Table1[[#This Row],[UnitCost]])</f>
        <v>614.79999999999995</v>
      </c>
      <c r="U6207">
        <f>DATEDIF(Table1[[#This Row],[ShipDate]],Table1[[#This Row],[DeliveryDate]],"d")</f>
        <v>9</v>
      </c>
      <c r="V6207" t="str">
        <f t="shared" si="193"/>
        <v>Late</v>
      </c>
    </row>
    <row r="6208" spans="2:22" x14ac:dyDescent="0.3">
      <c r="B6208" t="str">
        <f t="shared" si="192"/>
        <v>SO-006307</v>
      </c>
      <c r="C6208" t="s">
        <v>19</v>
      </c>
      <c r="D6208" t="s">
        <v>20</v>
      </c>
      <c r="E6208" s="1">
        <v>43900</v>
      </c>
      <c r="F6208" s="1">
        <v>43986</v>
      </c>
      <c r="G6208" s="1">
        <v>44002</v>
      </c>
      <c r="H6208" s="1">
        <v>44011</v>
      </c>
      <c r="I6208" t="s">
        <v>18</v>
      </c>
      <c r="J6208">
        <v>16</v>
      </c>
      <c r="K6208">
        <v>21</v>
      </c>
      <c r="L6208">
        <v>164</v>
      </c>
      <c r="M6208">
        <v>7</v>
      </c>
      <c r="N6208">
        <v>7</v>
      </c>
      <c r="O6208">
        <v>0.15</v>
      </c>
      <c r="P6208">
        <v>3069.4</v>
      </c>
      <c r="Q6208">
        <v>5902.7</v>
      </c>
      <c r="R6208">
        <f>Table1[[#This Row],[OrderQuantity]]*Table1[[#This Row],[UnitPrice]]</f>
        <v>41318.9</v>
      </c>
      <c r="S6208">
        <f>Table1[[#This Row],[OrderQuantity]]*Table1[[#This Row],[UnitCost]]</f>
        <v>21485.8</v>
      </c>
      <c r="T6208">
        <f>Table1[[#This Row],[OrderQuantity]]*Table1[[#This Row],[UnitPrice]]*(1-Table1[[#This Row],[DiscountApplied]]) - (Table1[[#This Row],[OrderQuantity]]*Table1[[#This Row],[UnitCost]])</f>
        <v>13635.265000000003</v>
      </c>
      <c r="U6208">
        <f>DATEDIF(Table1[[#This Row],[ShipDate]],Table1[[#This Row],[DeliveryDate]],"d")</f>
        <v>9</v>
      </c>
      <c r="V6208" t="str">
        <f t="shared" si="193"/>
        <v>Late</v>
      </c>
    </row>
    <row r="6209" spans="2:22" x14ac:dyDescent="0.3">
      <c r="B6209" t="str">
        <f t="shared" si="192"/>
        <v>SO-006308</v>
      </c>
      <c r="C6209" t="s">
        <v>22</v>
      </c>
      <c r="D6209" t="s">
        <v>24</v>
      </c>
      <c r="E6209" s="1">
        <v>43900</v>
      </c>
      <c r="F6209" s="1">
        <v>43986</v>
      </c>
      <c r="G6209" s="1">
        <v>44011</v>
      </c>
      <c r="H6209" s="1">
        <v>44017</v>
      </c>
      <c r="I6209" t="s">
        <v>18</v>
      </c>
      <c r="J6209">
        <v>27</v>
      </c>
      <c r="K6209">
        <v>39</v>
      </c>
      <c r="L6209">
        <v>1</v>
      </c>
      <c r="M6209">
        <v>19</v>
      </c>
      <c r="N6209">
        <v>8</v>
      </c>
      <c r="O6209">
        <v>0.1</v>
      </c>
      <c r="P6209">
        <v>124.35</v>
      </c>
      <c r="Q6209">
        <v>214.4</v>
      </c>
      <c r="R6209">
        <f>Table1[[#This Row],[OrderQuantity]]*Table1[[#This Row],[UnitPrice]]</f>
        <v>1715.2</v>
      </c>
      <c r="S6209">
        <f>Table1[[#This Row],[OrderQuantity]]*Table1[[#This Row],[UnitCost]]</f>
        <v>994.8</v>
      </c>
      <c r="T6209">
        <f>Table1[[#This Row],[OrderQuantity]]*Table1[[#This Row],[UnitPrice]]*(1-Table1[[#This Row],[DiscountApplied]]) - (Table1[[#This Row],[OrderQuantity]]*Table1[[#This Row],[UnitCost]])</f>
        <v>548.88000000000011</v>
      </c>
      <c r="U6209">
        <f>DATEDIF(Table1[[#This Row],[ShipDate]],Table1[[#This Row],[DeliveryDate]],"d")</f>
        <v>6</v>
      </c>
      <c r="V6209" t="str">
        <f t="shared" si="193"/>
        <v>On Time</v>
      </c>
    </row>
    <row r="6210" spans="2:22" x14ac:dyDescent="0.3">
      <c r="B6210" t="str">
        <f t="shared" ref="B6210:B6273" si="194">"SO-" &amp; TEXT(ROW(B6210)+99,"000000")</f>
        <v>SO-006309</v>
      </c>
      <c r="C6210" t="s">
        <v>16</v>
      </c>
      <c r="D6210" t="s">
        <v>25</v>
      </c>
      <c r="E6210" s="1">
        <v>43900</v>
      </c>
      <c r="F6210" s="1">
        <v>43986</v>
      </c>
      <c r="G6210" s="1">
        <v>43991</v>
      </c>
      <c r="H6210" s="1">
        <v>43995</v>
      </c>
      <c r="I6210" t="s">
        <v>18</v>
      </c>
      <c r="J6210">
        <v>4</v>
      </c>
      <c r="K6210">
        <v>44</v>
      </c>
      <c r="L6210">
        <v>361</v>
      </c>
      <c r="M6210">
        <v>28</v>
      </c>
      <c r="N6210">
        <v>2</v>
      </c>
      <c r="O6210">
        <v>0.05</v>
      </c>
      <c r="P6210">
        <v>747.32</v>
      </c>
      <c r="Q6210">
        <v>958.1</v>
      </c>
      <c r="R6210">
        <f>Table1[[#This Row],[OrderQuantity]]*Table1[[#This Row],[UnitPrice]]</f>
        <v>1916.2</v>
      </c>
      <c r="S6210">
        <f>Table1[[#This Row],[OrderQuantity]]*Table1[[#This Row],[UnitCost]]</f>
        <v>1494.64</v>
      </c>
      <c r="T6210">
        <f>Table1[[#This Row],[OrderQuantity]]*Table1[[#This Row],[UnitPrice]]*(1-Table1[[#This Row],[DiscountApplied]]) - (Table1[[#This Row],[OrderQuantity]]*Table1[[#This Row],[UnitCost]])</f>
        <v>325.74999999999977</v>
      </c>
      <c r="U6210">
        <f>DATEDIF(Table1[[#This Row],[ShipDate]],Table1[[#This Row],[DeliveryDate]],"d")</f>
        <v>4</v>
      </c>
      <c r="V6210" t="str">
        <f t="shared" ref="V6210:V6273" si="195">IF(U6210&gt;7,"Late","On Time")</f>
        <v>On Time</v>
      </c>
    </row>
    <row r="6211" spans="2:22" x14ac:dyDescent="0.3">
      <c r="B6211" t="str">
        <f t="shared" si="194"/>
        <v>SO-006310</v>
      </c>
      <c r="C6211" t="s">
        <v>16</v>
      </c>
      <c r="D6211" t="s">
        <v>24</v>
      </c>
      <c r="E6211" s="1">
        <v>43900</v>
      </c>
      <c r="F6211" s="1">
        <v>43986</v>
      </c>
      <c r="G6211" s="1">
        <v>43994</v>
      </c>
      <c r="H6211" s="1">
        <v>44000</v>
      </c>
      <c r="I6211" t="s">
        <v>18</v>
      </c>
      <c r="J6211">
        <v>8</v>
      </c>
      <c r="K6211">
        <v>21</v>
      </c>
      <c r="L6211">
        <v>13</v>
      </c>
      <c r="M6211">
        <v>16</v>
      </c>
      <c r="N6211">
        <v>4</v>
      </c>
      <c r="O6211">
        <v>0.08</v>
      </c>
      <c r="P6211">
        <v>1196.6199999999999</v>
      </c>
      <c r="Q6211">
        <v>2546</v>
      </c>
      <c r="R6211">
        <f>Table1[[#This Row],[OrderQuantity]]*Table1[[#This Row],[UnitPrice]]</f>
        <v>10184</v>
      </c>
      <c r="S6211">
        <f>Table1[[#This Row],[OrderQuantity]]*Table1[[#This Row],[UnitCost]]</f>
        <v>4786.4799999999996</v>
      </c>
      <c r="T6211">
        <f>Table1[[#This Row],[OrderQuantity]]*Table1[[#This Row],[UnitPrice]]*(1-Table1[[#This Row],[DiscountApplied]]) - (Table1[[#This Row],[OrderQuantity]]*Table1[[#This Row],[UnitCost]])</f>
        <v>4582.8000000000011</v>
      </c>
      <c r="U6211">
        <f>DATEDIF(Table1[[#This Row],[ShipDate]],Table1[[#This Row],[DeliveryDate]],"d")</f>
        <v>6</v>
      </c>
      <c r="V6211" t="str">
        <f t="shared" si="195"/>
        <v>On Time</v>
      </c>
    </row>
    <row r="6212" spans="2:22" x14ac:dyDescent="0.3">
      <c r="B6212" t="str">
        <f t="shared" si="194"/>
        <v>SO-006311</v>
      </c>
      <c r="C6212" t="s">
        <v>19</v>
      </c>
      <c r="D6212" t="s">
        <v>24</v>
      </c>
      <c r="E6212" s="1">
        <v>43800</v>
      </c>
      <c r="F6212" s="1">
        <v>43986</v>
      </c>
      <c r="G6212" s="1">
        <v>44003</v>
      </c>
      <c r="H6212" s="1">
        <v>44012</v>
      </c>
      <c r="I6212" t="s">
        <v>18</v>
      </c>
      <c r="J6212">
        <v>16</v>
      </c>
      <c r="K6212">
        <v>49</v>
      </c>
      <c r="L6212">
        <v>30</v>
      </c>
      <c r="M6212">
        <v>27</v>
      </c>
      <c r="N6212">
        <v>7</v>
      </c>
      <c r="O6212">
        <v>0.08</v>
      </c>
      <c r="P6212">
        <v>2057.5700000000002</v>
      </c>
      <c r="Q6212">
        <v>2780.5</v>
      </c>
      <c r="R6212">
        <f>Table1[[#This Row],[OrderQuantity]]*Table1[[#This Row],[UnitPrice]]</f>
        <v>19463.5</v>
      </c>
      <c r="S6212">
        <f>Table1[[#This Row],[OrderQuantity]]*Table1[[#This Row],[UnitCost]]</f>
        <v>14402.990000000002</v>
      </c>
      <c r="T6212">
        <f>Table1[[#This Row],[OrderQuantity]]*Table1[[#This Row],[UnitPrice]]*(1-Table1[[#This Row],[DiscountApplied]]) - (Table1[[#This Row],[OrderQuantity]]*Table1[[#This Row],[UnitCost]])</f>
        <v>3503.4300000000003</v>
      </c>
      <c r="U6212">
        <f>DATEDIF(Table1[[#This Row],[ShipDate]],Table1[[#This Row],[DeliveryDate]],"d")</f>
        <v>9</v>
      </c>
      <c r="V6212" t="str">
        <f t="shared" si="195"/>
        <v>Late</v>
      </c>
    </row>
    <row r="6213" spans="2:22" x14ac:dyDescent="0.3">
      <c r="B6213" t="str">
        <f t="shared" si="194"/>
        <v>SO-006312</v>
      </c>
      <c r="C6213" t="s">
        <v>21</v>
      </c>
      <c r="D6213" t="s">
        <v>23</v>
      </c>
      <c r="E6213" s="1">
        <v>43900</v>
      </c>
      <c r="F6213" s="1">
        <v>43986</v>
      </c>
      <c r="G6213" s="1">
        <v>44000</v>
      </c>
      <c r="H6213" s="1">
        <v>44006</v>
      </c>
      <c r="I6213" t="s">
        <v>18</v>
      </c>
      <c r="J6213">
        <v>23</v>
      </c>
      <c r="K6213">
        <v>29</v>
      </c>
      <c r="L6213">
        <v>284</v>
      </c>
      <c r="M6213">
        <v>7</v>
      </c>
      <c r="N6213">
        <v>2</v>
      </c>
      <c r="O6213">
        <v>0.1</v>
      </c>
      <c r="P6213">
        <v>824.1</v>
      </c>
      <c r="Q6213">
        <v>2010</v>
      </c>
      <c r="R6213">
        <f>Table1[[#This Row],[OrderQuantity]]*Table1[[#This Row],[UnitPrice]]</f>
        <v>4020</v>
      </c>
      <c r="S6213">
        <f>Table1[[#This Row],[OrderQuantity]]*Table1[[#This Row],[UnitCost]]</f>
        <v>1648.2</v>
      </c>
      <c r="T6213">
        <f>Table1[[#This Row],[OrderQuantity]]*Table1[[#This Row],[UnitPrice]]*(1-Table1[[#This Row],[DiscountApplied]]) - (Table1[[#This Row],[OrderQuantity]]*Table1[[#This Row],[UnitCost]])</f>
        <v>1969.8</v>
      </c>
      <c r="U6213">
        <f>DATEDIF(Table1[[#This Row],[ShipDate]],Table1[[#This Row],[DeliveryDate]],"d")</f>
        <v>6</v>
      </c>
      <c r="V6213" t="str">
        <f t="shared" si="195"/>
        <v>On Time</v>
      </c>
    </row>
    <row r="6214" spans="2:22" x14ac:dyDescent="0.3">
      <c r="B6214" t="str">
        <f t="shared" si="194"/>
        <v>SO-006313</v>
      </c>
      <c r="C6214" t="s">
        <v>16</v>
      </c>
      <c r="D6214" t="s">
        <v>23</v>
      </c>
      <c r="E6214" s="1">
        <v>43900</v>
      </c>
      <c r="F6214" s="1">
        <v>43987</v>
      </c>
      <c r="G6214" s="1">
        <v>44000</v>
      </c>
      <c r="H6214" s="1">
        <v>44006</v>
      </c>
      <c r="I6214" t="s">
        <v>18</v>
      </c>
      <c r="J6214">
        <v>4</v>
      </c>
      <c r="K6214">
        <v>9</v>
      </c>
      <c r="L6214">
        <v>327</v>
      </c>
      <c r="M6214">
        <v>27</v>
      </c>
      <c r="N6214">
        <v>6</v>
      </c>
      <c r="O6214">
        <v>0.15</v>
      </c>
      <c r="P6214">
        <v>1530.82</v>
      </c>
      <c r="Q6214">
        <v>1822.4</v>
      </c>
      <c r="R6214">
        <f>Table1[[#This Row],[OrderQuantity]]*Table1[[#This Row],[UnitPrice]]</f>
        <v>10934.400000000001</v>
      </c>
      <c r="S6214">
        <f>Table1[[#This Row],[OrderQuantity]]*Table1[[#This Row],[UnitCost]]</f>
        <v>9184.92</v>
      </c>
      <c r="T6214">
        <f>Table1[[#This Row],[OrderQuantity]]*Table1[[#This Row],[UnitPrice]]*(1-Table1[[#This Row],[DiscountApplied]]) - (Table1[[#This Row],[OrderQuantity]]*Table1[[#This Row],[UnitCost]])</f>
        <v>109.32000000000153</v>
      </c>
      <c r="U6214">
        <f>DATEDIF(Table1[[#This Row],[ShipDate]],Table1[[#This Row],[DeliveryDate]],"d")</f>
        <v>6</v>
      </c>
      <c r="V6214" t="str">
        <f t="shared" si="195"/>
        <v>On Time</v>
      </c>
    </row>
    <row r="6215" spans="2:22" x14ac:dyDescent="0.3">
      <c r="B6215" t="str">
        <f t="shared" si="194"/>
        <v>SO-006314</v>
      </c>
      <c r="C6215" t="s">
        <v>19</v>
      </c>
      <c r="D6215" t="s">
        <v>25</v>
      </c>
      <c r="E6215" s="1">
        <v>43900</v>
      </c>
      <c r="F6215" s="1">
        <v>43987</v>
      </c>
      <c r="G6215" s="1">
        <v>44005</v>
      </c>
      <c r="H6215" s="1">
        <v>44008</v>
      </c>
      <c r="I6215" t="s">
        <v>18</v>
      </c>
      <c r="J6215">
        <v>20</v>
      </c>
      <c r="K6215">
        <v>31</v>
      </c>
      <c r="L6215">
        <v>334</v>
      </c>
      <c r="M6215">
        <v>4</v>
      </c>
      <c r="N6215">
        <v>2</v>
      </c>
      <c r="O6215">
        <v>0.2</v>
      </c>
      <c r="P6215">
        <v>884.4</v>
      </c>
      <c r="Q6215">
        <v>2010</v>
      </c>
      <c r="R6215">
        <f>Table1[[#This Row],[OrderQuantity]]*Table1[[#This Row],[UnitPrice]]</f>
        <v>4020</v>
      </c>
      <c r="S6215">
        <f>Table1[[#This Row],[OrderQuantity]]*Table1[[#This Row],[UnitCost]]</f>
        <v>1768.8</v>
      </c>
      <c r="T6215">
        <f>Table1[[#This Row],[OrderQuantity]]*Table1[[#This Row],[UnitPrice]]*(1-Table1[[#This Row],[DiscountApplied]]) - (Table1[[#This Row],[OrderQuantity]]*Table1[[#This Row],[UnitCost]])</f>
        <v>1447.2</v>
      </c>
      <c r="U6215">
        <f>DATEDIF(Table1[[#This Row],[ShipDate]],Table1[[#This Row],[DeliveryDate]],"d")</f>
        <v>3</v>
      </c>
      <c r="V6215" t="str">
        <f t="shared" si="195"/>
        <v>On Time</v>
      </c>
    </row>
    <row r="6216" spans="2:22" x14ac:dyDescent="0.3">
      <c r="B6216" t="str">
        <f t="shared" si="194"/>
        <v>SO-006315</v>
      </c>
      <c r="C6216" t="s">
        <v>16</v>
      </c>
      <c r="D6216" t="s">
        <v>25</v>
      </c>
      <c r="E6216" s="1">
        <v>43900</v>
      </c>
      <c r="F6216" s="1">
        <v>43987</v>
      </c>
      <c r="G6216" s="1">
        <v>44012</v>
      </c>
      <c r="H6216" s="1">
        <v>44014</v>
      </c>
      <c r="I6216" t="s">
        <v>18</v>
      </c>
      <c r="J6216">
        <v>7</v>
      </c>
      <c r="K6216">
        <v>13</v>
      </c>
      <c r="L6216">
        <v>343</v>
      </c>
      <c r="M6216">
        <v>28</v>
      </c>
      <c r="N6216">
        <v>2</v>
      </c>
      <c r="O6216">
        <v>0.2</v>
      </c>
      <c r="P6216">
        <v>2066.0100000000002</v>
      </c>
      <c r="Q6216">
        <v>3973.1</v>
      </c>
      <c r="R6216">
        <f>Table1[[#This Row],[OrderQuantity]]*Table1[[#This Row],[UnitPrice]]</f>
        <v>7946.2</v>
      </c>
      <c r="S6216">
        <f>Table1[[#This Row],[OrderQuantity]]*Table1[[#This Row],[UnitCost]]</f>
        <v>4132.0200000000004</v>
      </c>
      <c r="T6216">
        <f>Table1[[#This Row],[OrderQuantity]]*Table1[[#This Row],[UnitPrice]]*(1-Table1[[#This Row],[DiscountApplied]]) - (Table1[[#This Row],[OrderQuantity]]*Table1[[#This Row],[UnitCost]])</f>
        <v>2224.9399999999996</v>
      </c>
      <c r="U6216">
        <f>DATEDIF(Table1[[#This Row],[ShipDate]],Table1[[#This Row],[DeliveryDate]],"d")</f>
        <v>2</v>
      </c>
      <c r="V6216" t="str">
        <f t="shared" si="195"/>
        <v>On Time</v>
      </c>
    </row>
    <row r="6217" spans="2:22" x14ac:dyDescent="0.3">
      <c r="B6217" t="str">
        <f t="shared" si="194"/>
        <v>SO-006316</v>
      </c>
      <c r="C6217" t="s">
        <v>16</v>
      </c>
      <c r="D6217" t="s">
        <v>24</v>
      </c>
      <c r="E6217" s="1">
        <v>43800</v>
      </c>
      <c r="F6217" s="1">
        <v>43987</v>
      </c>
      <c r="G6217" s="1">
        <v>44006</v>
      </c>
      <c r="H6217" s="1">
        <v>44016</v>
      </c>
      <c r="I6217" t="s">
        <v>18</v>
      </c>
      <c r="J6217">
        <v>6</v>
      </c>
      <c r="K6217">
        <v>22</v>
      </c>
      <c r="L6217">
        <v>22</v>
      </c>
      <c r="M6217">
        <v>33</v>
      </c>
      <c r="N6217">
        <v>1</v>
      </c>
      <c r="O6217">
        <v>0.08</v>
      </c>
      <c r="P6217">
        <v>989.93</v>
      </c>
      <c r="Q6217">
        <v>1319.9</v>
      </c>
      <c r="R6217">
        <f>Table1[[#This Row],[OrderQuantity]]*Table1[[#This Row],[UnitPrice]]</f>
        <v>1319.9</v>
      </c>
      <c r="S6217">
        <f>Table1[[#This Row],[OrderQuantity]]*Table1[[#This Row],[UnitCost]]</f>
        <v>989.93</v>
      </c>
      <c r="T6217">
        <f>Table1[[#This Row],[OrderQuantity]]*Table1[[#This Row],[UnitPrice]]*(1-Table1[[#This Row],[DiscountApplied]]) - (Table1[[#This Row],[OrderQuantity]]*Table1[[#This Row],[UnitCost]])</f>
        <v>224.37800000000027</v>
      </c>
      <c r="U6217">
        <f>DATEDIF(Table1[[#This Row],[ShipDate]],Table1[[#This Row],[DeliveryDate]],"d")</f>
        <v>10</v>
      </c>
      <c r="V6217" t="str">
        <f t="shared" si="195"/>
        <v>Late</v>
      </c>
    </row>
    <row r="6218" spans="2:22" x14ac:dyDescent="0.3">
      <c r="B6218" t="str">
        <f t="shared" si="194"/>
        <v>SO-006317</v>
      </c>
      <c r="C6218" t="s">
        <v>16</v>
      </c>
      <c r="D6218" t="s">
        <v>23</v>
      </c>
      <c r="E6218" s="1">
        <v>43900</v>
      </c>
      <c r="F6218" s="1">
        <v>43987</v>
      </c>
      <c r="G6218" s="1">
        <v>44009</v>
      </c>
      <c r="H6218" s="1">
        <v>44013</v>
      </c>
      <c r="I6218" t="s">
        <v>18</v>
      </c>
      <c r="J6218">
        <v>3</v>
      </c>
      <c r="K6218">
        <v>36</v>
      </c>
      <c r="L6218">
        <v>284</v>
      </c>
      <c r="M6218">
        <v>17</v>
      </c>
      <c r="N6218">
        <v>6</v>
      </c>
      <c r="O6218">
        <v>0.08</v>
      </c>
      <c r="P6218">
        <v>1070.33</v>
      </c>
      <c r="Q6218">
        <v>2378.5</v>
      </c>
      <c r="R6218">
        <f>Table1[[#This Row],[OrderQuantity]]*Table1[[#This Row],[UnitPrice]]</f>
        <v>14271</v>
      </c>
      <c r="S6218">
        <f>Table1[[#This Row],[OrderQuantity]]*Table1[[#This Row],[UnitCost]]</f>
        <v>6421.98</v>
      </c>
      <c r="T6218">
        <f>Table1[[#This Row],[OrderQuantity]]*Table1[[#This Row],[UnitPrice]]*(1-Table1[[#This Row],[DiscountApplied]]) - (Table1[[#This Row],[OrderQuantity]]*Table1[[#This Row],[UnitCost]])</f>
        <v>6707.34</v>
      </c>
      <c r="U6218">
        <f>DATEDIF(Table1[[#This Row],[ShipDate]],Table1[[#This Row],[DeliveryDate]],"d")</f>
        <v>4</v>
      </c>
      <c r="V6218" t="str">
        <f t="shared" si="195"/>
        <v>On Time</v>
      </c>
    </row>
    <row r="6219" spans="2:22" x14ac:dyDescent="0.3">
      <c r="B6219" t="str">
        <f t="shared" si="194"/>
        <v>SO-006318</v>
      </c>
      <c r="C6219" t="s">
        <v>19</v>
      </c>
      <c r="D6219" t="s">
        <v>20</v>
      </c>
      <c r="E6219" s="1">
        <v>43900</v>
      </c>
      <c r="F6219" s="1">
        <v>43987</v>
      </c>
      <c r="G6219" s="1">
        <v>44001</v>
      </c>
      <c r="H6219" s="1">
        <v>44006</v>
      </c>
      <c r="I6219" t="s">
        <v>18</v>
      </c>
      <c r="J6219">
        <v>18</v>
      </c>
      <c r="K6219">
        <v>43</v>
      </c>
      <c r="L6219">
        <v>109</v>
      </c>
      <c r="M6219">
        <v>31</v>
      </c>
      <c r="N6219">
        <v>6</v>
      </c>
      <c r="O6219">
        <v>0.08</v>
      </c>
      <c r="P6219">
        <v>574.86</v>
      </c>
      <c r="Q6219">
        <v>737</v>
      </c>
      <c r="R6219">
        <f>Table1[[#This Row],[OrderQuantity]]*Table1[[#This Row],[UnitPrice]]</f>
        <v>4422</v>
      </c>
      <c r="S6219">
        <f>Table1[[#This Row],[OrderQuantity]]*Table1[[#This Row],[UnitCost]]</f>
        <v>3449.16</v>
      </c>
      <c r="T6219">
        <f>Table1[[#This Row],[OrderQuantity]]*Table1[[#This Row],[UnitPrice]]*(1-Table1[[#This Row],[DiscountApplied]]) - (Table1[[#This Row],[OrderQuantity]]*Table1[[#This Row],[UnitCost]])</f>
        <v>619.08000000000038</v>
      </c>
      <c r="U6219">
        <f>DATEDIF(Table1[[#This Row],[ShipDate]],Table1[[#This Row],[DeliveryDate]],"d")</f>
        <v>5</v>
      </c>
      <c r="V6219" t="str">
        <f t="shared" si="195"/>
        <v>On Time</v>
      </c>
    </row>
    <row r="6220" spans="2:22" x14ac:dyDescent="0.3">
      <c r="B6220" t="str">
        <f t="shared" si="194"/>
        <v>SO-006319</v>
      </c>
      <c r="C6220" t="s">
        <v>16</v>
      </c>
      <c r="D6220" t="s">
        <v>25</v>
      </c>
      <c r="E6220" s="1">
        <v>43900</v>
      </c>
      <c r="F6220" s="1">
        <v>43987</v>
      </c>
      <c r="G6220" s="1">
        <v>44013</v>
      </c>
      <c r="H6220" s="1">
        <v>44016</v>
      </c>
      <c r="I6220" t="s">
        <v>18</v>
      </c>
      <c r="J6220">
        <v>6</v>
      </c>
      <c r="K6220">
        <v>11</v>
      </c>
      <c r="L6220">
        <v>336</v>
      </c>
      <c r="M6220">
        <v>17</v>
      </c>
      <c r="N6220">
        <v>1</v>
      </c>
      <c r="O6220">
        <v>0.08</v>
      </c>
      <c r="P6220">
        <v>1965.51</v>
      </c>
      <c r="Q6220">
        <v>2586.1999999999998</v>
      </c>
      <c r="R6220">
        <f>Table1[[#This Row],[OrderQuantity]]*Table1[[#This Row],[UnitPrice]]</f>
        <v>2586.1999999999998</v>
      </c>
      <c r="S6220">
        <f>Table1[[#This Row],[OrderQuantity]]*Table1[[#This Row],[UnitCost]]</f>
        <v>1965.51</v>
      </c>
      <c r="T6220">
        <f>Table1[[#This Row],[OrderQuantity]]*Table1[[#This Row],[UnitPrice]]*(1-Table1[[#This Row],[DiscountApplied]]) - (Table1[[#This Row],[OrderQuantity]]*Table1[[#This Row],[UnitCost]])</f>
        <v>413.7940000000001</v>
      </c>
      <c r="U6220">
        <f>DATEDIF(Table1[[#This Row],[ShipDate]],Table1[[#This Row],[DeliveryDate]],"d")</f>
        <v>3</v>
      </c>
      <c r="V6220" t="str">
        <f t="shared" si="195"/>
        <v>On Time</v>
      </c>
    </row>
    <row r="6221" spans="2:22" x14ac:dyDescent="0.3">
      <c r="B6221" t="str">
        <f t="shared" si="194"/>
        <v>SO-006320</v>
      </c>
      <c r="C6221" t="s">
        <v>16</v>
      </c>
      <c r="D6221" t="s">
        <v>25</v>
      </c>
      <c r="E6221" s="1">
        <v>43900</v>
      </c>
      <c r="F6221" s="1">
        <v>43987</v>
      </c>
      <c r="G6221" s="1">
        <v>43993</v>
      </c>
      <c r="H6221" s="1">
        <v>44000</v>
      </c>
      <c r="I6221" t="s">
        <v>18</v>
      </c>
      <c r="J6221">
        <v>7</v>
      </c>
      <c r="K6221">
        <v>41</v>
      </c>
      <c r="L6221">
        <v>337</v>
      </c>
      <c r="M6221">
        <v>5</v>
      </c>
      <c r="N6221">
        <v>7</v>
      </c>
      <c r="O6221">
        <v>0.1</v>
      </c>
      <c r="P6221">
        <v>2159.9499999999998</v>
      </c>
      <c r="Q6221">
        <v>3999.9</v>
      </c>
      <c r="R6221">
        <f>Table1[[#This Row],[OrderQuantity]]*Table1[[#This Row],[UnitPrice]]</f>
        <v>27999.3</v>
      </c>
      <c r="S6221">
        <f>Table1[[#This Row],[OrderQuantity]]*Table1[[#This Row],[UnitCost]]</f>
        <v>15119.649999999998</v>
      </c>
      <c r="T6221">
        <f>Table1[[#This Row],[OrderQuantity]]*Table1[[#This Row],[UnitPrice]]*(1-Table1[[#This Row],[DiscountApplied]]) - (Table1[[#This Row],[OrderQuantity]]*Table1[[#This Row],[UnitCost]])</f>
        <v>10079.720000000001</v>
      </c>
      <c r="U6221">
        <f>DATEDIF(Table1[[#This Row],[ShipDate]],Table1[[#This Row],[DeliveryDate]],"d")</f>
        <v>7</v>
      </c>
      <c r="V6221" t="str">
        <f t="shared" si="195"/>
        <v>On Time</v>
      </c>
    </row>
    <row r="6222" spans="2:22" x14ac:dyDescent="0.3">
      <c r="B6222" t="str">
        <f t="shared" si="194"/>
        <v>SO-006321</v>
      </c>
      <c r="C6222" t="s">
        <v>19</v>
      </c>
      <c r="D6222" t="s">
        <v>24</v>
      </c>
      <c r="E6222" s="1">
        <v>43900</v>
      </c>
      <c r="F6222" s="1">
        <v>43987</v>
      </c>
      <c r="G6222" s="1">
        <v>44004</v>
      </c>
      <c r="H6222" s="1">
        <v>44007</v>
      </c>
      <c r="I6222" t="s">
        <v>18</v>
      </c>
      <c r="J6222">
        <v>13</v>
      </c>
      <c r="K6222">
        <v>12</v>
      </c>
      <c r="L6222">
        <v>6</v>
      </c>
      <c r="M6222">
        <v>6</v>
      </c>
      <c r="N6222">
        <v>1</v>
      </c>
      <c r="O6222">
        <v>0.05</v>
      </c>
      <c r="P6222">
        <v>2481.9499999999998</v>
      </c>
      <c r="Q6222">
        <v>3939.6</v>
      </c>
      <c r="R6222">
        <f>Table1[[#This Row],[OrderQuantity]]*Table1[[#This Row],[UnitPrice]]</f>
        <v>3939.6</v>
      </c>
      <c r="S6222">
        <f>Table1[[#This Row],[OrderQuantity]]*Table1[[#This Row],[UnitCost]]</f>
        <v>2481.9499999999998</v>
      </c>
      <c r="T6222">
        <f>Table1[[#This Row],[OrderQuantity]]*Table1[[#This Row],[UnitPrice]]*(1-Table1[[#This Row],[DiscountApplied]]) - (Table1[[#This Row],[OrderQuantity]]*Table1[[#This Row],[UnitCost]])</f>
        <v>1260.67</v>
      </c>
      <c r="U6222">
        <f>DATEDIF(Table1[[#This Row],[ShipDate]],Table1[[#This Row],[DeliveryDate]],"d")</f>
        <v>3</v>
      </c>
      <c r="V6222" t="str">
        <f t="shared" si="195"/>
        <v>On Time</v>
      </c>
    </row>
    <row r="6223" spans="2:22" x14ac:dyDescent="0.3">
      <c r="B6223" t="str">
        <f t="shared" si="194"/>
        <v>SO-006322</v>
      </c>
      <c r="C6223" t="s">
        <v>19</v>
      </c>
      <c r="D6223" t="s">
        <v>20</v>
      </c>
      <c r="E6223" s="1">
        <v>43900</v>
      </c>
      <c r="F6223" s="1">
        <v>43987</v>
      </c>
      <c r="G6223" s="1">
        <v>44011</v>
      </c>
      <c r="H6223" s="1">
        <v>44016</v>
      </c>
      <c r="I6223" t="s">
        <v>18</v>
      </c>
      <c r="J6223">
        <v>12</v>
      </c>
      <c r="K6223">
        <v>35</v>
      </c>
      <c r="L6223">
        <v>131</v>
      </c>
      <c r="M6223">
        <v>27</v>
      </c>
      <c r="N6223">
        <v>8</v>
      </c>
      <c r="O6223">
        <v>0.15</v>
      </c>
      <c r="P6223">
        <v>2756.65</v>
      </c>
      <c r="Q6223">
        <v>3725.2</v>
      </c>
      <c r="R6223">
        <f>Table1[[#This Row],[OrderQuantity]]*Table1[[#This Row],[UnitPrice]]</f>
        <v>29801.599999999999</v>
      </c>
      <c r="S6223">
        <f>Table1[[#This Row],[OrderQuantity]]*Table1[[#This Row],[UnitCost]]</f>
        <v>22053.200000000001</v>
      </c>
      <c r="T6223">
        <f>Table1[[#This Row],[OrderQuantity]]*Table1[[#This Row],[UnitPrice]]*(1-Table1[[#This Row],[DiscountApplied]]) - (Table1[[#This Row],[OrderQuantity]]*Table1[[#This Row],[UnitCost]])</f>
        <v>3278.1599999999962</v>
      </c>
      <c r="U6223">
        <f>DATEDIF(Table1[[#This Row],[ShipDate]],Table1[[#This Row],[DeliveryDate]],"d")</f>
        <v>5</v>
      </c>
      <c r="V6223" t="str">
        <f t="shared" si="195"/>
        <v>On Time</v>
      </c>
    </row>
    <row r="6224" spans="2:22" x14ac:dyDescent="0.3">
      <c r="B6224" t="str">
        <f t="shared" si="194"/>
        <v>SO-006323</v>
      </c>
      <c r="C6224" t="s">
        <v>21</v>
      </c>
      <c r="D6224" t="s">
        <v>17</v>
      </c>
      <c r="E6224" s="1">
        <v>43900</v>
      </c>
      <c r="F6224" s="1">
        <v>43987</v>
      </c>
      <c r="G6224" s="1">
        <v>43989</v>
      </c>
      <c r="H6224" s="1">
        <v>43999</v>
      </c>
      <c r="I6224" t="s">
        <v>18</v>
      </c>
      <c r="J6224">
        <v>21</v>
      </c>
      <c r="K6224">
        <v>39</v>
      </c>
      <c r="L6224">
        <v>229</v>
      </c>
      <c r="M6224">
        <v>10</v>
      </c>
      <c r="N6224">
        <v>3</v>
      </c>
      <c r="O6224">
        <v>0.05</v>
      </c>
      <c r="P6224">
        <v>1010.36</v>
      </c>
      <c r="Q6224">
        <v>2525.9</v>
      </c>
      <c r="R6224">
        <f>Table1[[#This Row],[OrderQuantity]]*Table1[[#This Row],[UnitPrice]]</f>
        <v>7577.7000000000007</v>
      </c>
      <c r="S6224">
        <f>Table1[[#This Row],[OrderQuantity]]*Table1[[#This Row],[UnitCost]]</f>
        <v>3031.08</v>
      </c>
      <c r="T6224">
        <f>Table1[[#This Row],[OrderQuantity]]*Table1[[#This Row],[UnitPrice]]*(1-Table1[[#This Row],[DiscountApplied]]) - (Table1[[#This Row],[OrderQuantity]]*Table1[[#This Row],[UnitCost]])</f>
        <v>4167.7350000000006</v>
      </c>
      <c r="U6224">
        <f>DATEDIF(Table1[[#This Row],[ShipDate]],Table1[[#This Row],[DeliveryDate]],"d")</f>
        <v>10</v>
      </c>
      <c r="V6224" t="str">
        <f t="shared" si="195"/>
        <v>Late</v>
      </c>
    </row>
    <row r="6225" spans="2:22" x14ac:dyDescent="0.3">
      <c r="B6225" t="str">
        <f t="shared" si="194"/>
        <v>SO-006324</v>
      </c>
      <c r="C6225" t="s">
        <v>16</v>
      </c>
      <c r="D6225" t="s">
        <v>20</v>
      </c>
      <c r="E6225" s="1">
        <v>43900</v>
      </c>
      <c r="F6225" s="1">
        <v>43988</v>
      </c>
      <c r="G6225" s="1">
        <v>44012</v>
      </c>
      <c r="H6225" s="1">
        <v>44021</v>
      </c>
      <c r="I6225" t="s">
        <v>18</v>
      </c>
      <c r="J6225">
        <v>4</v>
      </c>
      <c r="K6225">
        <v>7</v>
      </c>
      <c r="L6225">
        <v>144</v>
      </c>
      <c r="M6225">
        <v>3</v>
      </c>
      <c r="N6225">
        <v>2</v>
      </c>
      <c r="O6225">
        <v>0.2</v>
      </c>
      <c r="P6225">
        <v>741.69</v>
      </c>
      <c r="Q6225">
        <v>1809</v>
      </c>
      <c r="R6225">
        <f>Table1[[#This Row],[OrderQuantity]]*Table1[[#This Row],[UnitPrice]]</f>
        <v>3618</v>
      </c>
      <c r="S6225">
        <f>Table1[[#This Row],[OrderQuantity]]*Table1[[#This Row],[UnitCost]]</f>
        <v>1483.38</v>
      </c>
      <c r="T6225">
        <f>Table1[[#This Row],[OrderQuantity]]*Table1[[#This Row],[UnitPrice]]*(1-Table1[[#This Row],[DiscountApplied]]) - (Table1[[#This Row],[OrderQuantity]]*Table1[[#This Row],[UnitCost]])</f>
        <v>1411.02</v>
      </c>
      <c r="U6225">
        <f>DATEDIF(Table1[[#This Row],[ShipDate]],Table1[[#This Row],[DeliveryDate]],"d")</f>
        <v>9</v>
      </c>
      <c r="V6225" t="str">
        <f t="shared" si="195"/>
        <v>Late</v>
      </c>
    </row>
    <row r="6226" spans="2:22" x14ac:dyDescent="0.3">
      <c r="B6226" t="str">
        <f t="shared" si="194"/>
        <v>SO-006325</v>
      </c>
      <c r="C6226" t="s">
        <v>19</v>
      </c>
      <c r="D6226" t="s">
        <v>24</v>
      </c>
      <c r="E6226" s="1">
        <v>43900</v>
      </c>
      <c r="F6226" s="1">
        <v>43988</v>
      </c>
      <c r="G6226" s="1">
        <v>44015</v>
      </c>
      <c r="H6226" s="1">
        <v>44017</v>
      </c>
      <c r="I6226" t="s">
        <v>18</v>
      </c>
      <c r="J6226">
        <v>14</v>
      </c>
      <c r="K6226">
        <v>22</v>
      </c>
      <c r="L6226">
        <v>22</v>
      </c>
      <c r="M6226">
        <v>7</v>
      </c>
      <c r="N6226">
        <v>1</v>
      </c>
      <c r="O6226">
        <v>0.15</v>
      </c>
      <c r="P6226">
        <v>1138.5999999999999</v>
      </c>
      <c r="Q6226">
        <v>1963.1</v>
      </c>
      <c r="R6226">
        <f>Table1[[#This Row],[OrderQuantity]]*Table1[[#This Row],[UnitPrice]]</f>
        <v>1963.1</v>
      </c>
      <c r="S6226">
        <f>Table1[[#This Row],[OrderQuantity]]*Table1[[#This Row],[UnitCost]]</f>
        <v>1138.5999999999999</v>
      </c>
      <c r="T6226">
        <f>Table1[[#This Row],[OrderQuantity]]*Table1[[#This Row],[UnitPrice]]*(1-Table1[[#This Row],[DiscountApplied]]) - (Table1[[#This Row],[OrderQuantity]]*Table1[[#This Row],[UnitCost]])</f>
        <v>530.03500000000008</v>
      </c>
      <c r="U6226">
        <f>DATEDIF(Table1[[#This Row],[ShipDate]],Table1[[#This Row],[DeliveryDate]],"d")</f>
        <v>2</v>
      </c>
      <c r="V6226" t="str">
        <f t="shared" si="195"/>
        <v>On Time</v>
      </c>
    </row>
    <row r="6227" spans="2:22" x14ac:dyDescent="0.3">
      <c r="B6227" t="str">
        <f t="shared" si="194"/>
        <v>SO-006326</v>
      </c>
      <c r="C6227" t="s">
        <v>19</v>
      </c>
      <c r="D6227" t="s">
        <v>24</v>
      </c>
      <c r="E6227" s="1">
        <v>43900</v>
      </c>
      <c r="F6227" s="1">
        <v>43988</v>
      </c>
      <c r="G6227" s="1">
        <v>43997</v>
      </c>
      <c r="H6227" s="1">
        <v>44000</v>
      </c>
      <c r="I6227" t="s">
        <v>18</v>
      </c>
      <c r="J6227">
        <v>16</v>
      </c>
      <c r="K6227">
        <v>42</v>
      </c>
      <c r="L6227">
        <v>28</v>
      </c>
      <c r="M6227">
        <v>2</v>
      </c>
      <c r="N6227">
        <v>7</v>
      </c>
      <c r="O6227">
        <v>0.2</v>
      </c>
      <c r="P6227">
        <v>1316.28</v>
      </c>
      <c r="Q6227">
        <v>2800.6</v>
      </c>
      <c r="R6227">
        <f>Table1[[#This Row],[OrderQuantity]]*Table1[[#This Row],[UnitPrice]]</f>
        <v>19604.2</v>
      </c>
      <c r="S6227">
        <f>Table1[[#This Row],[OrderQuantity]]*Table1[[#This Row],[UnitCost]]</f>
        <v>9213.9599999999991</v>
      </c>
      <c r="T6227">
        <f>Table1[[#This Row],[OrderQuantity]]*Table1[[#This Row],[UnitPrice]]*(1-Table1[[#This Row],[DiscountApplied]]) - (Table1[[#This Row],[OrderQuantity]]*Table1[[#This Row],[UnitCost]])</f>
        <v>6469.4000000000015</v>
      </c>
      <c r="U6227">
        <f>DATEDIF(Table1[[#This Row],[ShipDate]],Table1[[#This Row],[DeliveryDate]],"d")</f>
        <v>3</v>
      </c>
      <c r="V6227" t="str">
        <f t="shared" si="195"/>
        <v>On Time</v>
      </c>
    </row>
    <row r="6228" spans="2:22" x14ac:dyDescent="0.3">
      <c r="B6228" t="str">
        <f t="shared" si="194"/>
        <v>SO-006327</v>
      </c>
      <c r="C6228" t="s">
        <v>21</v>
      </c>
      <c r="D6228" t="s">
        <v>24</v>
      </c>
      <c r="E6228" s="1">
        <v>43900</v>
      </c>
      <c r="F6228" s="1">
        <v>43988</v>
      </c>
      <c r="G6228" s="1">
        <v>43998</v>
      </c>
      <c r="H6228" s="1">
        <v>44002</v>
      </c>
      <c r="I6228" t="s">
        <v>18</v>
      </c>
      <c r="J6228">
        <v>22</v>
      </c>
      <c r="K6228">
        <v>18</v>
      </c>
      <c r="L6228">
        <v>54</v>
      </c>
      <c r="M6228">
        <v>13</v>
      </c>
      <c r="N6228">
        <v>4</v>
      </c>
      <c r="O6228">
        <v>0.05</v>
      </c>
      <c r="P6228">
        <v>2929.71</v>
      </c>
      <c r="Q6228">
        <v>4013.3</v>
      </c>
      <c r="R6228">
        <f>Table1[[#This Row],[OrderQuantity]]*Table1[[#This Row],[UnitPrice]]</f>
        <v>16053.2</v>
      </c>
      <c r="S6228">
        <f>Table1[[#This Row],[OrderQuantity]]*Table1[[#This Row],[UnitCost]]</f>
        <v>11718.84</v>
      </c>
      <c r="T6228">
        <f>Table1[[#This Row],[OrderQuantity]]*Table1[[#This Row],[UnitPrice]]*(1-Table1[[#This Row],[DiscountApplied]]) - (Table1[[#This Row],[OrderQuantity]]*Table1[[#This Row],[UnitCost]])</f>
        <v>3531.7000000000007</v>
      </c>
      <c r="U6228">
        <f>DATEDIF(Table1[[#This Row],[ShipDate]],Table1[[#This Row],[DeliveryDate]],"d")</f>
        <v>4</v>
      </c>
      <c r="V6228" t="str">
        <f t="shared" si="195"/>
        <v>On Time</v>
      </c>
    </row>
    <row r="6229" spans="2:22" x14ac:dyDescent="0.3">
      <c r="B6229" t="str">
        <f t="shared" si="194"/>
        <v>SO-006328</v>
      </c>
      <c r="C6229" t="s">
        <v>16</v>
      </c>
      <c r="D6229" t="s">
        <v>24</v>
      </c>
      <c r="E6229" s="1">
        <v>43900</v>
      </c>
      <c r="F6229" s="1">
        <v>43988</v>
      </c>
      <c r="G6229" s="1">
        <v>44007</v>
      </c>
      <c r="H6229" s="1">
        <v>44011</v>
      </c>
      <c r="I6229" t="s">
        <v>18</v>
      </c>
      <c r="J6229">
        <v>8</v>
      </c>
      <c r="K6229">
        <v>27</v>
      </c>
      <c r="L6229">
        <v>6</v>
      </c>
      <c r="M6229">
        <v>26</v>
      </c>
      <c r="N6229">
        <v>8</v>
      </c>
      <c r="O6229">
        <v>0.1</v>
      </c>
      <c r="P6229">
        <v>114.03</v>
      </c>
      <c r="Q6229">
        <v>247.9</v>
      </c>
      <c r="R6229">
        <f>Table1[[#This Row],[OrderQuantity]]*Table1[[#This Row],[UnitPrice]]</f>
        <v>1983.2</v>
      </c>
      <c r="S6229">
        <f>Table1[[#This Row],[OrderQuantity]]*Table1[[#This Row],[UnitCost]]</f>
        <v>912.24</v>
      </c>
      <c r="T6229">
        <f>Table1[[#This Row],[OrderQuantity]]*Table1[[#This Row],[UnitPrice]]*(1-Table1[[#This Row],[DiscountApplied]]) - (Table1[[#This Row],[OrderQuantity]]*Table1[[#This Row],[UnitCost]])</f>
        <v>872.6400000000001</v>
      </c>
      <c r="U6229">
        <f>DATEDIF(Table1[[#This Row],[ShipDate]],Table1[[#This Row],[DeliveryDate]],"d")</f>
        <v>4</v>
      </c>
      <c r="V6229" t="str">
        <f t="shared" si="195"/>
        <v>On Time</v>
      </c>
    </row>
    <row r="6230" spans="2:22" x14ac:dyDescent="0.3">
      <c r="B6230" t="str">
        <f t="shared" si="194"/>
        <v>SO-006329</v>
      </c>
      <c r="C6230" t="s">
        <v>19</v>
      </c>
      <c r="D6230" t="s">
        <v>23</v>
      </c>
      <c r="E6230" s="1">
        <v>43900</v>
      </c>
      <c r="F6230" s="1">
        <v>43988</v>
      </c>
      <c r="G6230" s="1">
        <v>44015</v>
      </c>
      <c r="H6230" s="1">
        <v>44024</v>
      </c>
      <c r="I6230" t="s">
        <v>18</v>
      </c>
      <c r="J6230">
        <v>18</v>
      </c>
      <c r="K6230">
        <v>1</v>
      </c>
      <c r="L6230">
        <v>314</v>
      </c>
      <c r="M6230">
        <v>34</v>
      </c>
      <c r="N6230">
        <v>8</v>
      </c>
      <c r="O6230">
        <v>0.08</v>
      </c>
      <c r="P6230">
        <v>1600.97</v>
      </c>
      <c r="Q6230">
        <v>2713.5</v>
      </c>
      <c r="R6230">
        <f>Table1[[#This Row],[OrderQuantity]]*Table1[[#This Row],[UnitPrice]]</f>
        <v>21708</v>
      </c>
      <c r="S6230">
        <f>Table1[[#This Row],[OrderQuantity]]*Table1[[#This Row],[UnitCost]]</f>
        <v>12807.76</v>
      </c>
      <c r="T6230">
        <f>Table1[[#This Row],[OrderQuantity]]*Table1[[#This Row],[UnitPrice]]*(1-Table1[[#This Row],[DiscountApplied]]) - (Table1[[#This Row],[OrderQuantity]]*Table1[[#This Row],[UnitCost]])</f>
        <v>7163.6</v>
      </c>
      <c r="U6230">
        <f>DATEDIF(Table1[[#This Row],[ShipDate]],Table1[[#This Row],[DeliveryDate]],"d")</f>
        <v>9</v>
      </c>
      <c r="V6230" t="str">
        <f t="shared" si="195"/>
        <v>Late</v>
      </c>
    </row>
    <row r="6231" spans="2:22" x14ac:dyDescent="0.3">
      <c r="B6231" t="str">
        <f t="shared" si="194"/>
        <v>SO-006330</v>
      </c>
      <c r="C6231" t="s">
        <v>19</v>
      </c>
      <c r="D6231" t="s">
        <v>25</v>
      </c>
      <c r="E6231" s="1">
        <v>43900</v>
      </c>
      <c r="F6231" s="1">
        <v>43988</v>
      </c>
      <c r="G6231" s="1">
        <v>44002</v>
      </c>
      <c r="H6231" s="1">
        <v>44005</v>
      </c>
      <c r="I6231" t="s">
        <v>18</v>
      </c>
      <c r="J6231">
        <v>16</v>
      </c>
      <c r="K6231">
        <v>49</v>
      </c>
      <c r="L6231">
        <v>339</v>
      </c>
      <c r="M6231">
        <v>15</v>
      </c>
      <c r="N6231">
        <v>3</v>
      </c>
      <c r="O6231">
        <v>0.15</v>
      </c>
      <c r="P6231">
        <v>1612.82</v>
      </c>
      <c r="Q6231">
        <v>3162.4</v>
      </c>
      <c r="R6231">
        <f>Table1[[#This Row],[OrderQuantity]]*Table1[[#This Row],[UnitPrice]]</f>
        <v>9487.2000000000007</v>
      </c>
      <c r="S6231">
        <f>Table1[[#This Row],[OrderQuantity]]*Table1[[#This Row],[UnitCost]]</f>
        <v>4838.46</v>
      </c>
      <c r="T6231">
        <f>Table1[[#This Row],[OrderQuantity]]*Table1[[#This Row],[UnitPrice]]*(1-Table1[[#This Row],[DiscountApplied]]) - (Table1[[#This Row],[OrderQuantity]]*Table1[[#This Row],[UnitCost]])</f>
        <v>3225.6600000000008</v>
      </c>
      <c r="U6231">
        <f>DATEDIF(Table1[[#This Row],[ShipDate]],Table1[[#This Row],[DeliveryDate]],"d")</f>
        <v>3</v>
      </c>
      <c r="V6231" t="str">
        <f t="shared" si="195"/>
        <v>On Time</v>
      </c>
    </row>
    <row r="6232" spans="2:22" x14ac:dyDescent="0.3">
      <c r="B6232" t="str">
        <f t="shared" si="194"/>
        <v>SO-006331</v>
      </c>
      <c r="C6232" t="s">
        <v>21</v>
      </c>
      <c r="D6232" t="s">
        <v>24</v>
      </c>
      <c r="E6232" s="1">
        <v>43900</v>
      </c>
      <c r="F6232" s="1">
        <v>43989</v>
      </c>
      <c r="G6232" s="1">
        <v>44010</v>
      </c>
      <c r="H6232" s="1">
        <v>44014</v>
      </c>
      <c r="I6232" t="s">
        <v>18</v>
      </c>
      <c r="J6232">
        <v>22</v>
      </c>
      <c r="K6232">
        <v>26</v>
      </c>
      <c r="L6232">
        <v>57</v>
      </c>
      <c r="M6232">
        <v>32</v>
      </c>
      <c r="N6232">
        <v>2</v>
      </c>
      <c r="O6232">
        <v>0.15</v>
      </c>
      <c r="P6232">
        <v>571.71</v>
      </c>
      <c r="Q6232">
        <v>1078.7</v>
      </c>
      <c r="R6232">
        <f>Table1[[#This Row],[OrderQuantity]]*Table1[[#This Row],[UnitPrice]]</f>
        <v>2157.4</v>
      </c>
      <c r="S6232">
        <f>Table1[[#This Row],[OrderQuantity]]*Table1[[#This Row],[UnitCost]]</f>
        <v>1143.42</v>
      </c>
      <c r="T6232">
        <f>Table1[[#This Row],[OrderQuantity]]*Table1[[#This Row],[UnitPrice]]*(1-Table1[[#This Row],[DiscountApplied]]) - (Table1[[#This Row],[OrderQuantity]]*Table1[[#This Row],[UnitCost]])</f>
        <v>690.36999999999989</v>
      </c>
      <c r="U6232">
        <f>DATEDIF(Table1[[#This Row],[ShipDate]],Table1[[#This Row],[DeliveryDate]],"d")</f>
        <v>4</v>
      </c>
      <c r="V6232" t="str">
        <f t="shared" si="195"/>
        <v>On Time</v>
      </c>
    </row>
    <row r="6233" spans="2:22" x14ac:dyDescent="0.3">
      <c r="B6233" t="str">
        <f t="shared" si="194"/>
        <v>SO-006332</v>
      </c>
      <c r="C6233" t="s">
        <v>16</v>
      </c>
      <c r="D6233" t="s">
        <v>17</v>
      </c>
      <c r="E6233" s="1">
        <v>43900</v>
      </c>
      <c r="F6233" s="1">
        <v>43989</v>
      </c>
      <c r="G6233" s="1">
        <v>43996</v>
      </c>
      <c r="H6233" s="1">
        <v>44001</v>
      </c>
      <c r="I6233" t="s">
        <v>18</v>
      </c>
      <c r="J6233">
        <v>5</v>
      </c>
      <c r="K6233">
        <v>34</v>
      </c>
      <c r="L6233">
        <v>218</v>
      </c>
      <c r="M6233">
        <v>43</v>
      </c>
      <c r="N6233">
        <v>2</v>
      </c>
      <c r="O6233">
        <v>0.05</v>
      </c>
      <c r="P6233">
        <v>1172.03</v>
      </c>
      <c r="Q6233">
        <v>2391.9</v>
      </c>
      <c r="R6233">
        <f>Table1[[#This Row],[OrderQuantity]]*Table1[[#This Row],[UnitPrice]]</f>
        <v>4783.8</v>
      </c>
      <c r="S6233">
        <f>Table1[[#This Row],[OrderQuantity]]*Table1[[#This Row],[UnitCost]]</f>
        <v>2344.06</v>
      </c>
      <c r="T6233">
        <f>Table1[[#This Row],[OrderQuantity]]*Table1[[#This Row],[UnitPrice]]*(1-Table1[[#This Row],[DiscountApplied]]) - (Table1[[#This Row],[OrderQuantity]]*Table1[[#This Row],[UnitCost]])</f>
        <v>2200.5499999999997</v>
      </c>
      <c r="U6233">
        <f>DATEDIF(Table1[[#This Row],[ShipDate]],Table1[[#This Row],[DeliveryDate]],"d")</f>
        <v>5</v>
      </c>
      <c r="V6233" t="str">
        <f t="shared" si="195"/>
        <v>On Time</v>
      </c>
    </row>
    <row r="6234" spans="2:22" x14ac:dyDescent="0.3">
      <c r="B6234" t="str">
        <f t="shared" si="194"/>
        <v>SO-006333</v>
      </c>
      <c r="C6234" t="s">
        <v>16</v>
      </c>
      <c r="D6234" t="s">
        <v>17</v>
      </c>
      <c r="E6234" s="1">
        <v>43900</v>
      </c>
      <c r="F6234" s="1">
        <v>43989</v>
      </c>
      <c r="G6234" s="1">
        <v>43997</v>
      </c>
      <c r="H6234" s="1">
        <v>44003</v>
      </c>
      <c r="I6234" t="s">
        <v>18</v>
      </c>
      <c r="J6234">
        <v>10</v>
      </c>
      <c r="K6234">
        <v>3</v>
      </c>
      <c r="L6234">
        <v>207</v>
      </c>
      <c r="M6234">
        <v>12</v>
      </c>
      <c r="N6234">
        <v>3</v>
      </c>
      <c r="O6234">
        <v>0.4</v>
      </c>
      <c r="P6234">
        <v>103.85</v>
      </c>
      <c r="Q6234">
        <v>207.7</v>
      </c>
      <c r="R6234">
        <f>Table1[[#This Row],[OrderQuantity]]*Table1[[#This Row],[UnitPrice]]</f>
        <v>623.09999999999991</v>
      </c>
      <c r="S6234">
        <f>Table1[[#This Row],[OrderQuantity]]*Table1[[#This Row],[UnitCost]]</f>
        <v>311.54999999999995</v>
      </c>
      <c r="T6234">
        <f>Table1[[#This Row],[OrderQuantity]]*Table1[[#This Row],[UnitPrice]]*(1-Table1[[#This Row],[DiscountApplied]]) - (Table1[[#This Row],[OrderQuantity]]*Table1[[#This Row],[UnitCost]])</f>
        <v>62.31</v>
      </c>
      <c r="U6234">
        <f>DATEDIF(Table1[[#This Row],[ShipDate]],Table1[[#This Row],[DeliveryDate]],"d")</f>
        <v>6</v>
      </c>
      <c r="V6234" t="str">
        <f t="shared" si="195"/>
        <v>On Time</v>
      </c>
    </row>
    <row r="6235" spans="2:22" x14ac:dyDescent="0.3">
      <c r="B6235" t="str">
        <f t="shared" si="194"/>
        <v>SO-006334</v>
      </c>
      <c r="C6235" t="s">
        <v>16</v>
      </c>
      <c r="D6235" t="s">
        <v>23</v>
      </c>
      <c r="E6235" s="1">
        <v>43900</v>
      </c>
      <c r="F6235" s="1">
        <v>43989</v>
      </c>
      <c r="G6235" s="1">
        <v>44008</v>
      </c>
      <c r="H6235" s="1">
        <v>44016</v>
      </c>
      <c r="I6235" t="s">
        <v>18</v>
      </c>
      <c r="J6235">
        <v>12</v>
      </c>
      <c r="K6235">
        <v>37</v>
      </c>
      <c r="L6235">
        <v>266</v>
      </c>
      <c r="M6235">
        <v>12</v>
      </c>
      <c r="N6235">
        <v>6</v>
      </c>
      <c r="O6235">
        <v>0.3</v>
      </c>
      <c r="P6235">
        <v>472.75</v>
      </c>
      <c r="Q6235">
        <v>1125.5999999999999</v>
      </c>
      <c r="R6235">
        <f>Table1[[#This Row],[OrderQuantity]]*Table1[[#This Row],[UnitPrice]]</f>
        <v>6753.5999999999995</v>
      </c>
      <c r="S6235">
        <f>Table1[[#This Row],[OrderQuantity]]*Table1[[#This Row],[UnitCost]]</f>
        <v>2836.5</v>
      </c>
      <c r="T6235">
        <f>Table1[[#This Row],[OrderQuantity]]*Table1[[#This Row],[UnitPrice]]*(1-Table1[[#This Row],[DiscountApplied]]) - (Table1[[#This Row],[OrderQuantity]]*Table1[[#This Row],[UnitCost]])</f>
        <v>1891.0199999999995</v>
      </c>
      <c r="U6235">
        <f>DATEDIF(Table1[[#This Row],[ShipDate]],Table1[[#This Row],[DeliveryDate]],"d")</f>
        <v>8</v>
      </c>
      <c r="V6235" t="str">
        <f t="shared" si="195"/>
        <v>Late</v>
      </c>
    </row>
    <row r="6236" spans="2:22" x14ac:dyDescent="0.3">
      <c r="B6236" t="str">
        <f t="shared" si="194"/>
        <v>SO-006335</v>
      </c>
      <c r="C6236" t="s">
        <v>19</v>
      </c>
      <c r="D6236" t="s">
        <v>26</v>
      </c>
      <c r="E6236" s="1">
        <v>43900</v>
      </c>
      <c r="F6236" s="1">
        <v>43989</v>
      </c>
      <c r="G6236" s="1">
        <v>44010</v>
      </c>
      <c r="H6236" s="1">
        <v>44015</v>
      </c>
      <c r="I6236" t="s">
        <v>18</v>
      </c>
      <c r="J6236">
        <v>12</v>
      </c>
      <c r="K6236">
        <v>44</v>
      </c>
      <c r="L6236">
        <v>83</v>
      </c>
      <c r="M6236">
        <v>31</v>
      </c>
      <c r="N6236">
        <v>1</v>
      </c>
      <c r="O6236">
        <v>0.08</v>
      </c>
      <c r="P6236">
        <v>1080.58</v>
      </c>
      <c r="Q6236">
        <v>1929.6</v>
      </c>
      <c r="R6236">
        <f>Table1[[#This Row],[OrderQuantity]]*Table1[[#This Row],[UnitPrice]]</f>
        <v>1929.6</v>
      </c>
      <c r="S6236">
        <f>Table1[[#This Row],[OrderQuantity]]*Table1[[#This Row],[UnitCost]]</f>
        <v>1080.58</v>
      </c>
      <c r="T6236">
        <f>Table1[[#This Row],[OrderQuantity]]*Table1[[#This Row],[UnitPrice]]*(1-Table1[[#This Row],[DiscountApplied]]) - (Table1[[#This Row],[OrderQuantity]]*Table1[[#This Row],[UnitCost]])</f>
        <v>694.65200000000004</v>
      </c>
      <c r="U6236">
        <f>DATEDIF(Table1[[#This Row],[ShipDate]],Table1[[#This Row],[DeliveryDate]],"d")</f>
        <v>5</v>
      </c>
      <c r="V6236" t="str">
        <f t="shared" si="195"/>
        <v>On Time</v>
      </c>
    </row>
    <row r="6237" spans="2:22" x14ac:dyDescent="0.3">
      <c r="B6237" t="str">
        <f t="shared" si="194"/>
        <v>SO-006336</v>
      </c>
      <c r="C6237" t="s">
        <v>22</v>
      </c>
      <c r="D6237" t="s">
        <v>26</v>
      </c>
      <c r="E6237" s="1">
        <v>43900</v>
      </c>
      <c r="F6237" s="1">
        <v>43989</v>
      </c>
      <c r="G6237" s="1">
        <v>44001</v>
      </c>
      <c r="H6237" s="1">
        <v>44008</v>
      </c>
      <c r="I6237" t="s">
        <v>18</v>
      </c>
      <c r="J6237">
        <v>27</v>
      </c>
      <c r="K6237">
        <v>46</v>
      </c>
      <c r="L6237">
        <v>75</v>
      </c>
      <c r="M6237">
        <v>43</v>
      </c>
      <c r="N6237">
        <v>1</v>
      </c>
      <c r="O6237">
        <v>0.05</v>
      </c>
      <c r="P6237">
        <v>2230.3000000000002</v>
      </c>
      <c r="Q6237">
        <v>2934.6</v>
      </c>
      <c r="R6237">
        <f>Table1[[#This Row],[OrderQuantity]]*Table1[[#This Row],[UnitPrice]]</f>
        <v>2934.6</v>
      </c>
      <c r="S6237">
        <f>Table1[[#This Row],[OrderQuantity]]*Table1[[#This Row],[UnitCost]]</f>
        <v>2230.3000000000002</v>
      </c>
      <c r="T6237">
        <f>Table1[[#This Row],[OrderQuantity]]*Table1[[#This Row],[UnitPrice]]*(1-Table1[[#This Row],[DiscountApplied]]) - (Table1[[#This Row],[OrderQuantity]]*Table1[[#This Row],[UnitCost]])</f>
        <v>557.56999999999971</v>
      </c>
      <c r="U6237">
        <f>DATEDIF(Table1[[#This Row],[ShipDate]],Table1[[#This Row],[DeliveryDate]],"d")</f>
        <v>7</v>
      </c>
      <c r="V6237" t="str">
        <f t="shared" si="195"/>
        <v>On Time</v>
      </c>
    </row>
    <row r="6238" spans="2:22" x14ac:dyDescent="0.3">
      <c r="B6238" t="str">
        <f t="shared" si="194"/>
        <v>SO-006337</v>
      </c>
      <c r="C6238" t="s">
        <v>22</v>
      </c>
      <c r="D6238" t="s">
        <v>20</v>
      </c>
      <c r="E6238" s="1">
        <v>43900</v>
      </c>
      <c r="F6238" s="1">
        <v>43989</v>
      </c>
      <c r="G6238" s="1">
        <v>44013</v>
      </c>
      <c r="H6238" s="1">
        <v>44021</v>
      </c>
      <c r="I6238" t="s">
        <v>18</v>
      </c>
      <c r="J6238">
        <v>28</v>
      </c>
      <c r="K6238">
        <v>27</v>
      </c>
      <c r="L6238">
        <v>188</v>
      </c>
      <c r="M6238">
        <v>30</v>
      </c>
      <c r="N6238">
        <v>8</v>
      </c>
      <c r="O6238">
        <v>0.05</v>
      </c>
      <c r="P6238">
        <v>160.80000000000001</v>
      </c>
      <c r="Q6238">
        <v>268</v>
      </c>
      <c r="R6238">
        <f>Table1[[#This Row],[OrderQuantity]]*Table1[[#This Row],[UnitPrice]]</f>
        <v>2144</v>
      </c>
      <c r="S6238">
        <f>Table1[[#This Row],[OrderQuantity]]*Table1[[#This Row],[UnitCost]]</f>
        <v>1286.4000000000001</v>
      </c>
      <c r="T6238">
        <f>Table1[[#This Row],[OrderQuantity]]*Table1[[#This Row],[UnitPrice]]*(1-Table1[[#This Row],[DiscountApplied]]) - (Table1[[#This Row],[OrderQuantity]]*Table1[[#This Row],[UnitCost]])</f>
        <v>750.39999999999986</v>
      </c>
      <c r="U6238">
        <f>DATEDIF(Table1[[#This Row],[ShipDate]],Table1[[#This Row],[DeliveryDate]],"d")</f>
        <v>8</v>
      </c>
      <c r="V6238" t="str">
        <f t="shared" si="195"/>
        <v>Late</v>
      </c>
    </row>
    <row r="6239" spans="2:22" x14ac:dyDescent="0.3">
      <c r="B6239" t="str">
        <f t="shared" si="194"/>
        <v>SO-006338</v>
      </c>
      <c r="C6239" t="s">
        <v>19</v>
      </c>
      <c r="D6239" t="s">
        <v>23</v>
      </c>
      <c r="E6239" s="1">
        <v>43900</v>
      </c>
      <c r="F6239" s="1">
        <v>43989</v>
      </c>
      <c r="G6239" s="1">
        <v>44015</v>
      </c>
      <c r="H6239" s="1">
        <v>44022</v>
      </c>
      <c r="I6239" t="s">
        <v>18</v>
      </c>
      <c r="J6239">
        <v>20</v>
      </c>
      <c r="K6239">
        <v>49</v>
      </c>
      <c r="L6239">
        <v>298</v>
      </c>
      <c r="M6239">
        <v>6</v>
      </c>
      <c r="N6239">
        <v>1</v>
      </c>
      <c r="O6239">
        <v>0.15</v>
      </c>
      <c r="P6239">
        <v>3144.04</v>
      </c>
      <c r="Q6239">
        <v>3979.8</v>
      </c>
      <c r="R6239">
        <f>Table1[[#This Row],[OrderQuantity]]*Table1[[#This Row],[UnitPrice]]</f>
        <v>3979.8</v>
      </c>
      <c r="S6239">
        <f>Table1[[#This Row],[OrderQuantity]]*Table1[[#This Row],[UnitCost]]</f>
        <v>3144.04</v>
      </c>
      <c r="T6239">
        <f>Table1[[#This Row],[OrderQuantity]]*Table1[[#This Row],[UnitPrice]]*(1-Table1[[#This Row],[DiscountApplied]]) - (Table1[[#This Row],[OrderQuantity]]*Table1[[#This Row],[UnitCost]])</f>
        <v>238.78999999999996</v>
      </c>
      <c r="U6239">
        <f>DATEDIF(Table1[[#This Row],[ShipDate]],Table1[[#This Row],[DeliveryDate]],"d")</f>
        <v>7</v>
      </c>
      <c r="V6239" t="str">
        <f t="shared" si="195"/>
        <v>On Time</v>
      </c>
    </row>
    <row r="6240" spans="2:22" x14ac:dyDescent="0.3">
      <c r="B6240" t="str">
        <f t="shared" si="194"/>
        <v>SO-006339</v>
      </c>
      <c r="C6240" t="s">
        <v>16</v>
      </c>
      <c r="D6240" t="s">
        <v>20</v>
      </c>
      <c r="E6240" s="1">
        <v>43900</v>
      </c>
      <c r="F6240" s="1">
        <v>43989</v>
      </c>
      <c r="G6240" s="1">
        <v>44013</v>
      </c>
      <c r="H6240" s="1">
        <v>44016</v>
      </c>
      <c r="I6240" t="s">
        <v>18</v>
      </c>
      <c r="J6240">
        <v>2</v>
      </c>
      <c r="K6240">
        <v>22</v>
      </c>
      <c r="L6240">
        <v>156</v>
      </c>
      <c r="M6240">
        <v>8</v>
      </c>
      <c r="N6240">
        <v>6</v>
      </c>
      <c r="O6240">
        <v>0.1</v>
      </c>
      <c r="P6240">
        <v>2362.42</v>
      </c>
      <c r="Q6240">
        <v>2881</v>
      </c>
      <c r="R6240">
        <f>Table1[[#This Row],[OrderQuantity]]*Table1[[#This Row],[UnitPrice]]</f>
        <v>17286</v>
      </c>
      <c r="S6240">
        <f>Table1[[#This Row],[OrderQuantity]]*Table1[[#This Row],[UnitCost]]</f>
        <v>14174.52</v>
      </c>
      <c r="T6240">
        <f>Table1[[#This Row],[OrderQuantity]]*Table1[[#This Row],[UnitPrice]]*(1-Table1[[#This Row],[DiscountApplied]]) - (Table1[[#This Row],[OrderQuantity]]*Table1[[#This Row],[UnitCost]])</f>
        <v>1382.8799999999992</v>
      </c>
      <c r="U6240">
        <f>DATEDIF(Table1[[#This Row],[ShipDate]],Table1[[#This Row],[DeliveryDate]],"d")</f>
        <v>3</v>
      </c>
      <c r="V6240" t="str">
        <f t="shared" si="195"/>
        <v>On Time</v>
      </c>
    </row>
    <row r="6241" spans="2:22" x14ac:dyDescent="0.3">
      <c r="B6241" t="str">
        <f t="shared" si="194"/>
        <v>SO-006340</v>
      </c>
      <c r="C6241" t="s">
        <v>19</v>
      </c>
      <c r="D6241" t="s">
        <v>20</v>
      </c>
      <c r="E6241" s="1">
        <v>43900</v>
      </c>
      <c r="F6241" s="1">
        <v>43989</v>
      </c>
      <c r="G6241" s="1">
        <v>44017</v>
      </c>
      <c r="H6241" s="1">
        <v>44026</v>
      </c>
      <c r="I6241" t="s">
        <v>18</v>
      </c>
      <c r="J6241">
        <v>18</v>
      </c>
      <c r="K6241">
        <v>35</v>
      </c>
      <c r="L6241">
        <v>171</v>
      </c>
      <c r="M6241">
        <v>15</v>
      </c>
      <c r="N6241">
        <v>8</v>
      </c>
      <c r="O6241">
        <v>0.1</v>
      </c>
      <c r="P6241">
        <v>150.21</v>
      </c>
      <c r="Q6241">
        <v>254.6</v>
      </c>
      <c r="R6241">
        <f>Table1[[#This Row],[OrderQuantity]]*Table1[[#This Row],[UnitPrice]]</f>
        <v>2036.8</v>
      </c>
      <c r="S6241">
        <f>Table1[[#This Row],[OrderQuantity]]*Table1[[#This Row],[UnitCost]]</f>
        <v>1201.68</v>
      </c>
      <c r="T6241">
        <f>Table1[[#This Row],[OrderQuantity]]*Table1[[#This Row],[UnitPrice]]*(1-Table1[[#This Row],[DiscountApplied]]) - (Table1[[#This Row],[OrderQuantity]]*Table1[[#This Row],[UnitCost]])</f>
        <v>631.43999999999983</v>
      </c>
      <c r="U6241">
        <f>DATEDIF(Table1[[#This Row],[ShipDate]],Table1[[#This Row],[DeliveryDate]],"d")</f>
        <v>9</v>
      </c>
      <c r="V6241" t="str">
        <f t="shared" si="195"/>
        <v>Late</v>
      </c>
    </row>
    <row r="6242" spans="2:22" x14ac:dyDescent="0.3">
      <c r="B6242" t="str">
        <f t="shared" si="194"/>
        <v>SO-006341</v>
      </c>
      <c r="C6242" t="s">
        <v>16</v>
      </c>
      <c r="D6242" t="s">
        <v>20</v>
      </c>
      <c r="E6242" s="1">
        <v>43900</v>
      </c>
      <c r="F6242" s="1">
        <v>43990</v>
      </c>
      <c r="G6242" s="1">
        <v>44005</v>
      </c>
      <c r="H6242" s="1">
        <v>44011</v>
      </c>
      <c r="I6242" t="s">
        <v>18</v>
      </c>
      <c r="J6242">
        <v>11</v>
      </c>
      <c r="K6242">
        <v>9</v>
      </c>
      <c r="L6242">
        <v>144</v>
      </c>
      <c r="M6242">
        <v>47</v>
      </c>
      <c r="N6242">
        <v>4</v>
      </c>
      <c r="O6242">
        <v>0.08</v>
      </c>
      <c r="P6242">
        <v>2826.86</v>
      </c>
      <c r="Q6242">
        <v>3926.2</v>
      </c>
      <c r="R6242">
        <f>Table1[[#This Row],[OrderQuantity]]*Table1[[#This Row],[UnitPrice]]</f>
        <v>15704.8</v>
      </c>
      <c r="S6242">
        <f>Table1[[#This Row],[OrderQuantity]]*Table1[[#This Row],[UnitCost]]</f>
        <v>11307.44</v>
      </c>
      <c r="T6242">
        <f>Table1[[#This Row],[OrderQuantity]]*Table1[[#This Row],[UnitPrice]]*(1-Table1[[#This Row],[DiscountApplied]]) - (Table1[[#This Row],[OrderQuantity]]*Table1[[#This Row],[UnitCost]])</f>
        <v>3140.9759999999987</v>
      </c>
      <c r="U6242">
        <f>DATEDIF(Table1[[#This Row],[ShipDate]],Table1[[#This Row],[DeliveryDate]],"d")</f>
        <v>6</v>
      </c>
      <c r="V6242" t="str">
        <f t="shared" si="195"/>
        <v>On Time</v>
      </c>
    </row>
    <row r="6243" spans="2:22" x14ac:dyDescent="0.3">
      <c r="B6243" t="str">
        <f t="shared" si="194"/>
        <v>SO-006342</v>
      </c>
      <c r="C6243" t="s">
        <v>19</v>
      </c>
      <c r="D6243" t="s">
        <v>20</v>
      </c>
      <c r="E6243" s="1">
        <v>43900</v>
      </c>
      <c r="F6243" s="1">
        <v>43990</v>
      </c>
      <c r="G6243" s="1">
        <v>44004</v>
      </c>
      <c r="H6243" s="1">
        <v>44007</v>
      </c>
      <c r="I6243" t="s">
        <v>18</v>
      </c>
      <c r="J6243">
        <v>17</v>
      </c>
      <c r="K6243">
        <v>16</v>
      </c>
      <c r="L6243">
        <v>153</v>
      </c>
      <c r="M6243">
        <v>35</v>
      </c>
      <c r="N6243">
        <v>4</v>
      </c>
      <c r="O6243">
        <v>0.1</v>
      </c>
      <c r="P6243">
        <v>1891.01</v>
      </c>
      <c r="Q6243">
        <v>2626.4</v>
      </c>
      <c r="R6243">
        <f>Table1[[#This Row],[OrderQuantity]]*Table1[[#This Row],[UnitPrice]]</f>
        <v>10505.6</v>
      </c>
      <c r="S6243">
        <f>Table1[[#This Row],[OrderQuantity]]*Table1[[#This Row],[UnitCost]]</f>
        <v>7564.04</v>
      </c>
      <c r="T6243">
        <f>Table1[[#This Row],[OrderQuantity]]*Table1[[#This Row],[UnitPrice]]*(1-Table1[[#This Row],[DiscountApplied]]) - (Table1[[#This Row],[OrderQuantity]]*Table1[[#This Row],[UnitCost]])</f>
        <v>1891.0000000000009</v>
      </c>
      <c r="U6243">
        <f>DATEDIF(Table1[[#This Row],[ShipDate]],Table1[[#This Row],[DeliveryDate]],"d")</f>
        <v>3</v>
      </c>
      <c r="V6243" t="str">
        <f t="shared" si="195"/>
        <v>On Time</v>
      </c>
    </row>
    <row r="6244" spans="2:22" x14ac:dyDescent="0.3">
      <c r="B6244" t="str">
        <f t="shared" si="194"/>
        <v>SO-006343</v>
      </c>
      <c r="C6244" t="s">
        <v>19</v>
      </c>
      <c r="D6244" t="s">
        <v>24</v>
      </c>
      <c r="E6244" s="1">
        <v>43900</v>
      </c>
      <c r="F6244" s="1">
        <v>43990</v>
      </c>
      <c r="G6244" s="1">
        <v>44005</v>
      </c>
      <c r="H6244" s="1">
        <v>44013</v>
      </c>
      <c r="I6244" t="s">
        <v>18</v>
      </c>
      <c r="J6244">
        <v>19</v>
      </c>
      <c r="K6244">
        <v>43</v>
      </c>
      <c r="L6244">
        <v>48</v>
      </c>
      <c r="M6244">
        <v>27</v>
      </c>
      <c r="N6244">
        <v>1</v>
      </c>
      <c r="O6244">
        <v>0.3</v>
      </c>
      <c r="P6244">
        <v>1271.1199999999999</v>
      </c>
      <c r="Q6244">
        <v>1869.3</v>
      </c>
      <c r="R6244">
        <f>Table1[[#This Row],[OrderQuantity]]*Table1[[#This Row],[UnitPrice]]</f>
        <v>1869.3</v>
      </c>
      <c r="S6244">
        <f>Table1[[#This Row],[OrderQuantity]]*Table1[[#This Row],[UnitCost]]</f>
        <v>1271.1199999999999</v>
      </c>
      <c r="T6244">
        <f>Table1[[#This Row],[OrderQuantity]]*Table1[[#This Row],[UnitPrice]]*(1-Table1[[#This Row],[DiscountApplied]]) - (Table1[[#This Row],[OrderQuantity]]*Table1[[#This Row],[UnitCost]])</f>
        <v>37.3900000000001</v>
      </c>
      <c r="U6244">
        <f>DATEDIF(Table1[[#This Row],[ShipDate]],Table1[[#This Row],[DeliveryDate]],"d")</f>
        <v>8</v>
      </c>
      <c r="V6244" t="str">
        <f t="shared" si="195"/>
        <v>Late</v>
      </c>
    </row>
    <row r="6245" spans="2:22" x14ac:dyDescent="0.3">
      <c r="B6245" t="str">
        <f t="shared" si="194"/>
        <v>SO-006344</v>
      </c>
      <c r="C6245" t="s">
        <v>16</v>
      </c>
      <c r="D6245" t="s">
        <v>24</v>
      </c>
      <c r="E6245" s="1">
        <v>43900</v>
      </c>
      <c r="F6245" s="1">
        <v>43990</v>
      </c>
      <c r="G6245" s="1">
        <v>44016</v>
      </c>
      <c r="H6245" s="1">
        <v>44019</v>
      </c>
      <c r="I6245" t="s">
        <v>18</v>
      </c>
      <c r="J6245">
        <v>11</v>
      </c>
      <c r="K6245">
        <v>10</v>
      </c>
      <c r="L6245">
        <v>24</v>
      </c>
      <c r="M6245">
        <v>23</v>
      </c>
      <c r="N6245">
        <v>5</v>
      </c>
      <c r="O6245">
        <v>0.05</v>
      </c>
      <c r="P6245">
        <v>1990.17</v>
      </c>
      <c r="Q6245">
        <v>2519.1999999999998</v>
      </c>
      <c r="R6245">
        <f>Table1[[#This Row],[OrderQuantity]]*Table1[[#This Row],[UnitPrice]]</f>
        <v>12596</v>
      </c>
      <c r="S6245">
        <f>Table1[[#This Row],[OrderQuantity]]*Table1[[#This Row],[UnitCost]]</f>
        <v>9950.85</v>
      </c>
      <c r="T6245">
        <f>Table1[[#This Row],[OrderQuantity]]*Table1[[#This Row],[UnitPrice]]*(1-Table1[[#This Row],[DiscountApplied]]) - (Table1[[#This Row],[OrderQuantity]]*Table1[[#This Row],[UnitCost]])</f>
        <v>2015.3499999999985</v>
      </c>
      <c r="U6245">
        <f>DATEDIF(Table1[[#This Row],[ShipDate]],Table1[[#This Row],[DeliveryDate]],"d")</f>
        <v>3</v>
      </c>
      <c r="V6245" t="str">
        <f t="shared" si="195"/>
        <v>On Time</v>
      </c>
    </row>
    <row r="6246" spans="2:22" x14ac:dyDescent="0.3">
      <c r="B6246" t="str">
        <f t="shared" si="194"/>
        <v>SO-006345</v>
      </c>
      <c r="C6246" t="s">
        <v>21</v>
      </c>
      <c r="D6246" t="s">
        <v>23</v>
      </c>
      <c r="E6246" s="1">
        <v>43900</v>
      </c>
      <c r="F6246" s="1">
        <v>43990</v>
      </c>
      <c r="G6246" s="1">
        <v>44010</v>
      </c>
      <c r="H6246" s="1">
        <v>44016</v>
      </c>
      <c r="I6246" t="s">
        <v>18</v>
      </c>
      <c r="J6246">
        <v>23</v>
      </c>
      <c r="K6246">
        <v>27</v>
      </c>
      <c r="L6246">
        <v>265</v>
      </c>
      <c r="M6246">
        <v>20</v>
      </c>
      <c r="N6246">
        <v>1</v>
      </c>
      <c r="O6246">
        <v>0.1</v>
      </c>
      <c r="P6246">
        <v>503.84</v>
      </c>
      <c r="Q6246">
        <v>1072</v>
      </c>
      <c r="R6246">
        <f>Table1[[#This Row],[OrderQuantity]]*Table1[[#This Row],[UnitPrice]]</f>
        <v>1072</v>
      </c>
      <c r="S6246">
        <f>Table1[[#This Row],[OrderQuantity]]*Table1[[#This Row],[UnitCost]]</f>
        <v>503.84</v>
      </c>
      <c r="T6246">
        <f>Table1[[#This Row],[OrderQuantity]]*Table1[[#This Row],[UnitPrice]]*(1-Table1[[#This Row],[DiscountApplied]]) - (Table1[[#This Row],[OrderQuantity]]*Table1[[#This Row],[UnitCost]])</f>
        <v>460.96000000000009</v>
      </c>
      <c r="U6246">
        <f>DATEDIF(Table1[[#This Row],[ShipDate]],Table1[[#This Row],[DeliveryDate]],"d")</f>
        <v>6</v>
      </c>
      <c r="V6246" t="str">
        <f t="shared" si="195"/>
        <v>On Time</v>
      </c>
    </row>
    <row r="6247" spans="2:22" x14ac:dyDescent="0.3">
      <c r="B6247" t="str">
        <f t="shared" si="194"/>
        <v>SO-006346</v>
      </c>
      <c r="C6247" t="s">
        <v>19</v>
      </c>
      <c r="D6247" t="s">
        <v>20</v>
      </c>
      <c r="E6247" s="1">
        <v>43900</v>
      </c>
      <c r="F6247" s="1">
        <v>43990</v>
      </c>
      <c r="G6247" s="1">
        <v>44011</v>
      </c>
      <c r="H6247" s="1">
        <v>44019</v>
      </c>
      <c r="I6247" t="s">
        <v>18</v>
      </c>
      <c r="J6247">
        <v>16</v>
      </c>
      <c r="K6247">
        <v>46</v>
      </c>
      <c r="L6247">
        <v>110</v>
      </c>
      <c r="M6247">
        <v>36</v>
      </c>
      <c r="N6247">
        <v>4</v>
      </c>
      <c r="O6247">
        <v>0.05</v>
      </c>
      <c r="P6247">
        <v>640.39</v>
      </c>
      <c r="Q6247">
        <v>1185.9000000000001</v>
      </c>
      <c r="R6247">
        <f>Table1[[#This Row],[OrderQuantity]]*Table1[[#This Row],[UnitPrice]]</f>
        <v>4743.6000000000004</v>
      </c>
      <c r="S6247">
        <f>Table1[[#This Row],[OrderQuantity]]*Table1[[#This Row],[UnitCost]]</f>
        <v>2561.56</v>
      </c>
      <c r="T6247">
        <f>Table1[[#This Row],[OrderQuantity]]*Table1[[#This Row],[UnitPrice]]*(1-Table1[[#This Row],[DiscountApplied]]) - (Table1[[#This Row],[OrderQuantity]]*Table1[[#This Row],[UnitCost]])</f>
        <v>1944.8600000000001</v>
      </c>
      <c r="U6247">
        <f>DATEDIF(Table1[[#This Row],[ShipDate]],Table1[[#This Row],[DeliveryDate]],"d")</f>
        <v>8</v>
      </c>
      <c r="V6247" t="str">
        <f t="shared" si="195"/>
        <v>Late</v>
      </c>
    </row>
    <row r="6248" spans="2:22" x14ac:dyDescent="0.3">
      <c r="B6248" t="str">
        <f t="shared" si="194"/>
        <v>SO-006347</v>
      </c>
      <c r="C6248" t="s">
        <v>22</v>
      </c>
      <c r="D6248" t="s">
        <v>24</v>
      </c>
      <c r="E6248" s="1">
        <v>43900</v>
      </c>
      <c r="F6248" s="1">
        <v>43991</v>
      </c>
      <c r="G6248" s="1">
        <v>43999</v>
      </c>
      <c r="H6248" s="1">
        <v>44007</v>
      </c>
      <c r="I6248" t="s">
        <v>18</v>
      </c>
      <c r="J6248">
        <v>27</v>
      </c>
      <c r="K6248">
        <v>18</v>
      </c>
      <c r="L6248">
        <v>39</v>
      </c>
      <c r="M6248">
        <v>36</v>
      </c>
      <c r="N6248">
        <v>3</v>
      </c>
      <c r="O6248">
        <v>0.15</v>
      </c>
      <c r="P6248">
        <v>529.03</v>
      </c>
      <c r="Q6248">
        <v>1125.5999999999999</v>
      </c>
      <c r="R6248">
        <f>Table1[[#This Row],[OrderQuantity]]*Table1[[#This Row],[UnitPrice]]</f>
        <v>3376.7999999999997</v>
      </c>
      <c r="S6248">
        <f>Table1[[#This Row],[OrderQuantity]]*Table1[[#This Row],[UnitCost]]</f>
        <v>1587.09</v>
      </c>
      <c r="T6248">
        <f>Table1[[#This Row],[OrderQuantity]]*Table1[[#This Row],[UnitPrice]]*(1-Table1[[#This Row],[DiscountApplied]]) - (Table1[[#This Row],[OrderQuantity]]*Table1[[#This Row],[UnitCost]])</f>
        <v>1283.1899999999998</v>
      </c>
      <c r="U6248">
        <f>DATEDIF(Table1[[#This Row],[ShipDate]],Table1[[#This Row],[DeliveryDate]],"d")</f>
        <v>8</v>
      </c>
      <c r="V6248" t="str">
        <f t="shared" si="195"/>
        <v>Late</v>
      </c>
    </row>
    <row r="6249" spans="2:22" x14ac:dyDescent="0.3">
      <c r="B6249" t="str">
        <f t="shared" si="194"/>
        <v>SO-006348</v>
      </c>
      <c r="C6249" t="s">
        <v>16</v>
      </c>
      <c r="D6249" t="s">
        <v>20</v>
      </c>
      <c r="E6249" s="1">
        <v>43900</v>
      </c>
      <c r="F6249" s="1">
        <v>43991</v>
      </c>
      <c r="G6249" s="1">
        <v>43993</v>
      </c>
      <c r="H6249" s="1">
        <v>44001</v>
      </c>
      <c r="I6249" t="s">
        <v>18</v>
      </c>
      <c r="J6249">
        <v>2</v>
      </c>
      <c r="K6249">
        <v>10</v>
      </c>
      <c r="L6249">
        <v>186</v>
      </c>
      <c r="M6249">
        <v>21</v>
      </c>
      <c r="N6249">
        <v>6</v>
      </c>
      <c r="O6249">
        <v>0.15</v>
      </c>
      <c r="P6249">
        <v>2427.6799999999998</v>
      </c>
      <c r="Q6249">
        <v>3979.8</v>
      </c>
      <c r="R6249">
        <f>Table1[[#This Row],[OrderQuantity]]*Table1[[#This Row],[UnitPrice]]</f>
        <v>23878.800000000003</v>
      </c>
      <c r="S6249">
        <f>Table1[[#This Row],[OrderQuantity]]*Table1[[#This Row],[UnitCost]]</f>
        <v>14566.079999999998</v>
      </c>
      <c r="T6249">
        <f>Table1[[#This Row],[OrderQuantity]]*Table1[[#This Row],[UnitPrice]]*(1-Table1[[#This Row],[DiscountApplied]]) - (Table1[[#This Row],[OrderQuantity]]*Table1[[#This Row],[UnitCost]])</f>
        <v>5730.9000000000051</v>
      </c>
      <c r="U6249">
        <f>DATEDIF(Table1[[#This Row],[ShipDate]],Table1[[#This Row],[DeliveryDate]],"d")</f>
        <v>8</v>
      </c>
      <c r="V6249" t="str">
        <f t="shared" si="195"/>
        <v>Late</v>
      </c>
    </row>
    <row r="6250" spans="2:22" x14ac:dyDescent="0.3">
      <c r="B6250" t="str">
        <f t="shared" si="194"/>
        <v>SO-006349</v>
      </c>
      <c r="C6250" t="s">
        <v>19</v>
      </c>
      <c r="D6250" t="s">
        <v>20</v>
      </c>
      <c r="E6250" s="1">
        <v>43900</v>
      </c>
      <c r="F6250" s="1">
        <v>43991</v>
      </c>
      <c r="G6250" s="1">
        <v>44008</v>
      </c>
      <c r="H6250" s="1">
        <v>44009</v>
      </c>
      <c r="I6250" t="s">
        <v>18</v>
      </c>
      <c r="J6250">
        <v>14</v>
      </c>
      <c r="K6250">
        <v>17</v>
      </c>
      <c r="L6250">
        <v>199</v>
      </c>
      <c r="M6250">
        <v>14</v>
      </c>
      <c r="N6250">
        <v>2</v>
      </c>
      <c r="O6250">
        <v>0.1</v>
      </c>
      <c r="P6250">
        <v>329.64</v>
      </c>
      <c r="Q6250">
        <v>804</v>
      </c>
      <c r="R6250">
        <f>Table1[[#This Row],[OrderQuantity]]*Table1[[#This Row],[UnitPrice]]</f>
        <v>1608</v>
      </c>
      <c r="S6250">
        <f>Table1[[#This Row],[OrderQuantity]]*Table1[[#This Row],[UnitCost]]</f>
        <v>659.28</v>
      </c>
      <c r="T6250">
        <f>Table1[[#This Row],[OrderQuantity]]*Table1[[#This Row],[UnitPrice]]*(1-Table1[[#This Row],[DiscountApplied]]) - (Table1[[#This Row],[OrderQuantity]]*Table1[[#This Row],[UnitCost]])</f>
        <v>787.92000000000007</v>
      </c>
      <c r="U6250">
        <f>DATEDIF(Table1[[#This Row],[ShipDate]],Table1[[#This Row],[DeliveryDate]],"d")</f>
        <v>1</v>
      </c>
      <c r="V6250" t="str">
        <f t="shared" si="195"/>
        <v>On Time</v>
      </c>
    </row>
    <row r="6251" spans="2:22" x14ac:dyDescent="0.3">
      <c r="B6251" t="str">
        <f t="shared" si="194"/>
        <v>SO-006350</v>
      </c>
      <c r="C6251" t="s">
        <v>21</v>
      </c>
      <c r="D6251" t="s">
        <v>17</v>
      </c>
      <c r="E6251" s="1">
        <v>43900</v>
      </c>
      <c r="F6251" s="1">
        <v>43991</v>
      </c>
      <c r="G6251" s="1">
        <v>44007</v>
      </c>
      <c r="H6251" s="1">
        <v>44013</v>
      </c>
      <c r="I6251" t="s">
        <v>18</v>
      </c>
      <c r="J6251">
        <v>23</v>
      </c>
      <c r="K6251">
        <v>20</v>
      </c>
      <c r="L6251">
        <v>241</v>
      </c>
      <c r="M6251">
        <v>12</v>
      </c>
      <c r="N6251">
        <v>8</v>
      </c>
      <c r="O6251">
        <v>0.1</v>
      </c>
      <c r="P6251">
        <v>411.98</v>
      </c>
      <c r="Q6251">
        <v>958.1</v>
      </c>
      <c r="R6251">
        <f>Table1[[#This Row],[OrderQuantity]]*Table1[[#This Row],[UnitPrice]]</f>
        <v>7664.8</v>
      </c>
      <c r="S6251">
        <f>Table1[[#This Row],[OrderQuantity]]*Table1[[#This Row],[UnitCost]]</f>
        <v>3295.84</v>
      </c>
      <c r="T6251">
        <f>Table1[[#This Row],[OrderQuantity]]*Table1[[#This Row],[UnitPrice]]*(1-Table1[[#This Row],[DiscountApplied]]) - (Table1[[#This Row],[OrderQuantity]]*Table1[[#This Row],[UnitCost]])</f>
        <v>3602.4800000000005</v>
      </c>
      <c r="U6251">
        <f>DATEDIF(Table1[[#This Row],[ShipDate]],Table1[[#This Row],[DeliveryDate]],"d")</f>
        <v>6</v>
      </c>
      <c r="V6251" t="str">
        <f t="shared" si="195"/>
        <v>On Time</v>
      </c>
    </row>
    <row r="6252" spans="2:22" x14ac:dyDescent="0.3">
      <c r="B6252" t="str">
        <f t="shared" si="194"/>
        <v>SO-006351</v>
      </c>
      <c r="C6252" t="s">
        <v>21</v>
      </c>
      <c r="D6252" t="s">
        <v>23</v>
      </c>
      <c r="E6252" s="1">
        <v>43900</v>
      </c>
      <c r="F6252" s="1">
        <v>43991</v>
      </c>
      <c r="G6252" s="1">
        <v>43994</v>
      </c>
      <c r="H6252" s="1">
        <v>44003</v>
      </c>
      <c r="I6252" t="s">
        <v>18</v>
      </c>
      <c r="J6252">
        <v>23</v>
      </c>
      <c r="K6252">
        <v>26</v>
      </c>
      <c r="L6252">
        <v>309</v>
      </c>
      <c r="M6252">
        <v>14</v>
      </c>
      <c r="N6252">
        <v>6</v>
      </c>
      <c r="O6252">
        <v>0.4</v>
      </c>
      <c r="P6252">
        <v>1259.5999999999999</v>
      </c>
      <c r="Q6252">
        <v>2680</v>
      </c>
      <c r="R6252">
        <f>Table1[[#This Row],[OrderQuantity]]*Table1[[#This Row],[UnitPrice]]</f>
        <v>16080</v>
      </c>
      <c r="S6252">
        <f>Table1[[#This Row],[OrderQuantity]]*Table1[[#This Row],[UnitCost]]</f>
        <v>7557.5999999999995</v>
      </c>
      <c r="T6252">
        <f>Table1[[#This Row],[OrderQuantity]]*Table1[[#This Row],[UnitPrice]]*(1-Table1[[#This Row],[DiscountApplied]]) - (Table1[[#This Row],[OrderQuantity]]*Table1[[#This Row],[UnitCost]])</f>
        <v>2090.4000000000005</v>
      </c>
      <c r="U6252">
        <f>DATEDIF(Table1[[#This Row],[ShipDate]],Table1[[#This Row],[DeliveryDate]],"d")</f>
        <v>9</v>
      </c>
      <c r="V6252" t="str">
        <f t="shared" si="195"/>
        <v>Late</v>
      </c>
    </row>
    <row r="6253" spans="2:22" x14ac:dyDescent="0.3">
      <c r="B6253" t="str">
        <f t="shared" si="194"/>
        <v>SO-006352</v>
      </c>
      <c r="C6253" t="s">
        <v>16</v>
      </c>
      <c r="D6253" t="s">
        <v>24</v>
      </c>
      <c r="E6253" s="1">
        <v>43900</v>
      </c>
      <c r="F6253" s="1">
        <v>43992</v>
      </c>
      <c r="G6253" s="1">
        <v>44010</v>
      </c>
      <c r="H6253" s="1">
        <v>44016</v>
      </c>
      <c r="I6253" t="s">
        <v>18</v>
      </c>
      <c r="J6253">
        <v>3</v>
      </c>
      <c r="K6253">
        <v>11</v>
      </c>
      <c r="L6253">
        <v>51</v>
      </c>
      <c r="M6253">
        <v>46</v>
      </c>
      <c r="N6253">
        <v>6</v>
      </c>
      <c r="O6253">
        <v>0.08</v>
      </c>
      <c r="P6253">
        <v>1600.97</v>
      </c>
      <c r="Q6253">
        <v>1976.5</v>
      </c>
      <c r="R6253">
        <f>Table1[[#This Row],[OrderQuantity]]*Table1[[#This Row],[UnitPrice]]</f>
        <v>11859</v>
      </c>
      <c r="S6253">
        <f>Table1[[#This Row],[OrderQuantity]]*Table1[[#This Row],[UnitCost]]</f>
        <v>9605.82</v>
      </c>
      <c r="T6253">
        <f>Table1[[#This Row],[OrderQuantity]]*Table1[[#This Row],[UnitPrice]]*(1-Table1[[#This Row],[DiscountApplied]]) - (Table1[[#This Row],[OrderQuantity]]*Table1[[#This Row],[UnitCost]])</f>
        <v>1304.4600000000009</v>
      </c>
      <c r="U6253">
        <f>DATEDIF(Table1[[#This Row],[ShipDate]],Table1[[#This Row],[DeliveryDate]],"d")</f>
        <v>6</v>
      </c>
      <c r="V6253" t="str">
        <f t="shared" si="195"/>
        <v>On Time</v>
      </c>
    </row>
    <row r="6254" spans="2:22" x14ac:dyDescent="0.3">
      <c r="B6254" t="str">
        <f t="shared" si="194"/>
        <v>SO-006353</v>
      </c>
      <c r="C6254" t="s">
        <v>21</v>
      </c>
      <c r="D6254" t="s">
        <v>20</v>
      </c>
      <c r="E6254" s="1">
        <v>43900</v>
      </c>
      <c r="F6254" s="1">
        <v>43992</v>
      </c>
      <c r="G6254" s="1">
        <v>44020</v>
      </c>
      <c r="H6254" s="1">
        <v>44029</v>
      </c>
      <c r="I6254" t="s">
        <v>18</v>
      </c>
      <c r="J6254">
        <v>23</v>
      </c>
      <c r="K6254">
        <v>2</v>
      </c>
      <c r="L6254">
        <v>136</v>
      </c>
      <c r="M6254">
        <v>23</v>
      </c>
      <c r="N6254">
        <v>2</v>
      </c>
      <c r="O6254">
        <v>0.15</v>
      </c>
      <c r="P6254">
        <v>654.26</v>
      </c>
      <c r="Q6254">
        <v>1038.5</v>
      </c>
      <c r="R6254">
        <f>Table1[[#This Row],[OrderQuantity]]*Table1[[#This Row],[UnitPrice]]</f>
        <v>2077</v>
      </c>
      <c r="S6254">
        <f>Table1[[#This Row],[OrderQuantity]]*Table1[[#This Row],[UnitCost]]</f>
        <v>1308.52</v>
      </c>
      <c r="T6254">
        <f>Table1[[#This Row],[OrderQuantity]]*Table1[[#This Row],[UnitPrice]]*(1-Table1[[#This Row],[DiscountApplied]]) - (Table1[[#This Row],[OrderQuantity]]*Table1[[#This Row],[UnitCost]])</f>
        <v>456.93000000000006</v>
      </c>
      <c r="U6254">
        <f>DATEDIF(Table1[[#This Row],[ShipDate]],Table1[[#This Row],[DeliveryDate]],"d")</f>
        <v>9</v>
      </c>
      <c r="V6254" t="str">
        <f t="shared" si="195"/>
        <v>Late</v>
      </c>
    </row>
    <row r="6255" spans="2:22" x14ac:dyDescent="0.3">
      <c r="B6255" t="str">
        <f t="shared" si="194"/>
        <v>SO-006354</v>
      </c>
      <c r="C6255" t="s">
        <v>19</v>
      </c>
      <c r="D6255" t="s">
        <v>20</v>
      </c>
      <c r="E6255" s="1">
        <v>43900</v>
      </c>
      <c r="F6255" s="1">
        <v>43992</v>
      </c>
      <c r="G6255" s="1">
        <v>44016</v>
      </c>
      <c r="H6255" s="1">
        <v>44020</v>
      </c>
      <c r="I6255" t="s">
        <v>18</v>
      </c>
      <c r="J6255">
        <v>15</v>
      </c>
      <c r="K6255">
        <v>11</v>
      </c>
      <c r="L6255">
        <v>89</v>
      </c>
      <c r="M6255">
        <v>26</v>
      </c>
      <c r="N6255">
        <v>2</v>
      </c>
      <c r="O6255">
        <v>0.08</v>
      </c>
      <c r="P6255">
        <v>1484.45</v>
      </c>
      <c r="Q6255">
        <v>2559.4</v>
      </c>
      <c r="R6255">
        <f>Table1[[#This Row],[OrderQuantity]]*Table1[[#This Row],[UnitPrice]]</f>
        <v>5118.8</v>
      </c>
      <c r="S6255">
        <f>Table1[[#This Row],[OrderQuantity]]*Table1[[#This Row],[UnitCost]]</f>
        <v>2968.9</v>
      </c>
      <c r="T6255">
        <f>Table1[[#This Row],[OrderQuantity]]*Table1[[#This Row],[UnitPrice]]*(1-Table1[[#This Row],[DiscountApplied]]) - (Table1[[#This Row],[OrderQuantity]]*Table1[[#This Row],[UnitCost]])</f>
        <v>1740.3960000000002</v>
      </c>
      <c r="U6255">
        <f>DATEDIF(Table1[[#This Row],[ShipDate]],Table1[[#This Row],[DeliveryDate]],"d")</f>
        <v>4</v>
      </c>
      <c r="V6255" t="str">
        <f t="shared" si="195"/>
        <v>On Time</v>
      </c>
    </row>
    <row r="6256" spans="2:22" x14ac:dyDescent="0.3">
      <c r="B6256" t="str">
        <f t="shared" si="194"/>
        <v>SO-006355</v>
      </c>
      <c r="C6256" t="s">
        <v>21</v>
      </c>
      <c r="D6256" t="s">
        <v>24</v>
      </c>
      <c r="E6256" s="1">
        <v>43900</v>
      </c>
      <c r="F6256" s="1">
        <v>43992</v>
      </c>
      <c r="G6256" s="1">
        <v>44003</v>
      </c>
      <c r="H6256" s="1">
        <v>44008</v>
      </c>
      <c r="I6256" t="s">
        <v>18</v>
      </c>
      <c r="J6256">
        <v>24</v>
      </c>
      <c r="K6256">
        <v>27</v>
      </c>
      <c r="L6256">
        <v>45</v>
      </c>
      <c r="M6256">
        <v>2</v>
      </c>
      <c r="N6256">
        <v>3</v>
      </c>
      <c r="O6256">
        <v>0.08</v>
      </c>
      <c r="P6256">
        <v>525.88</v>
      </c>
      <c r="Q6256">
        <v>1118.9000000000001</v>
      </c>
      <c r="R6256">
        <f>Table1[[#This Row],[OrderQuantity]]*Table1[[#This Row],[UnitPrice]]</f>
        <v>3356.7000000000003</v>
      </c>
      <c r="S6256">
        <f>Table1[[#This Row],[OrderQuantity]]*Table1[[#This Row],[UnitCost]]</f>
        <v>1577.6399999999999</v>
      </c>
      <c r="T6256">
        <f>Table1[[#This Row],[OrderQuantity]]*Table1[[#This Row],[UnitPrice]]*(1-Table1[[#This Row],[DiscountApplied]]) - (Table1[[#This Row],[OrderQuantity]]*Table1[[#This Row],[UnitCost]])</f>
        <v>1510.5240000000003</v>
      </c>
      <c r="U6256">
        <f>DATEDIF(Table1[[#This Row],[ShipDate]],Table1[[#This Row],[DeliveryDate]],"d")</f>
        <v>5</v>
      </c>
      <c r="V6256" t="str">
        <f t="shared" si="195"/>
        <v>On Time</v>
      </c>
    </row>
    <row r="6257" spans="2:22" x14ac:dyDescent="0.3">
      <c r="B6257" t="str">
        <f t="shared" si="194"/>
        <v>SO-006356</v>
      </c>
      <c r="C6257" t="s">
        <v>19</v>
      </c>
      <c r="D6257" t="s">
        <v>20</v>
      </c>
      <c r="E6257" s="1">
        <v>43900</v>
      </c>
      <c r="F6257" s="1">
        <v>43992</v>
      </c>
      <c r="G6257" s="1">
        <v>44000</v>
      </c>
      <c r="H6257" s="1">
        <v>44007</v>
      </c>
      <c r="I6257" t="s">
        <v>18</v>
      </c>
      <c r="J6257">
        <v>19</v>
      </c>
      <c r="K6257">
        <v>48</v>
      </c>
      <c r="L6257">
        <v>154</v>
      </c>
      <c r="M6257">
        <v>7</v>
      </c>
      <c r="N6257">
        <v>6</v>
      </c>
      <c r="O6257">
        <v>0.1</v>
      </c>
      <c r="P6257">
        <v>1244.26</v>
      </c>
      <c r="Q6257">
        <v>2539.3000000000002</v>
      </c>
      <c r="R6257">
        <f>Table1[[#This Row],[OrderQuantity]]*Table1[[#This Row],[UnitPrice]]</f>
        <v>15235.800000000001</v>
      </c>
      <c r="S6257">
        <f>Table1[[#This Row],[OrderQuantity]]*Table1[[#This Row],[UnitCost]]</f>
        <v>7465.5599999999995</v>
      </c>
      <c r="T6257">
        <f>Table1[[#This Row],[OrderQuantity]]*Table1[[#This Row],[UnitPrice]]*(1-Table1[[#This Row],[DiscountApplied]]) - (Table1[[#This Row],[OrderQuantity]]*Table1[[#This Row],[UnitCost]])</f>
        <v>6246.6600000000017</v>
      </c>
      <c r="U6257">
        <f>DATEDIF(Table1[[#This Row],[ShipDate]],Table1[[#This Row],[DeliveryDate]],"d")</f>
        <v>7</v>
      </c>
      <c r="V6257" t="str">
        <f t="shared" si="195"/>
        <v>On Time</v>
      </c>
    </row>
    <row r="6258" spans="2:22" x14ac:dyDescent="0.3">
      <c r="B6258" t="str">
        <f t="shared" si="194"/>
        <v>SO-006357</v>
      </c>
      <c r="C6258" t="s">
        <v>16</v>
      </c>
      <c r="D6258" t="s">
        <v>20</v>
      </c>
      <c r="E6258" s="1">
        <v>43900</v>
      </c>
      <c r="F6258" s="1">
        <v>43992</v>
      </c>
      <c r="G6258" s="1">
        <v>44006</v>
      </c>
      <c r="H6258" s="1">
        <v>44008</v>
      </c>
      <c r="I6258" t="s">
        <v>18</v>
      </c>
      <c r="J6258">
        <v>9</v>
      </c>
      <c r="K6258">
        <v>33</v>
      </c>
      <c r="L6258">
        <v>148</v>
      </c>
      <c r="M6258">
        <v>7</v>
      </c>
      <c r="N6258">
        <v>3</v>
      </c>
      <c r="O6258">
        <v>0.05</v>
      </c>
      <c r="P6258">
        <v>934.25</v>
      </c>
      <c r="Q6258">
        <v>1125.5999999999999</v>
      </c>
      <c r="R6258">
        <f>Table1[[#This Row],[OrderQuantity]]*Table1[[#This Row],[UnitPrice]]</f>
        <v>3376.7999999999997</v>
      </c>
      <c r="S6258">
        <f>Table1[[#This Row],[OrderQuantity]]*Table1[[#This Row],[UnitCost]]</f>
        <v>2802.75</v>
      </c>
      <c r="T6258">
        <f>Table1[[#This Row],[OrderQuantity]]*Table1[[#This Row],[UnitPrice]]*(1-Table1[[#This Row],[DiscountApplied]]) - (Table1[[#This Row],[OrderQuantity]]*Table1[[#This Row],[UnitCost]])</f>
        <v>405.20999999999958</v>
      </c>
      <c r="U6258">
        <f>DATEDIF(Table1[[#This Row],[ShipDate]],Table1[[#This Row],[DeliveryDate]],"d")</f>
        <v>2</v>
      </c>
      <c r="V6258" t="str">
        <f t="shared" si="195"/>
        <v>On Time</v>
      </c>
    </row>
    <row r="6259" spans="2:22" x14ac:dyDescent="0.3">
      <c r="B6259" t="str">
        <f t="shared" si="194"/>
        <v>SO-006358</v>
      </c>
      <c r="C6259" t="s">
        <v>19</v>
      </c>
      <c r="D6259" t="s">
        <v>23</v>
      </c>
      <c r="E6259" s="1">
        <v>43900</v>
      </c>
      <c r="F6259" s="1">
        <v>43992</v>
      </c>
      <c r="G6259" s="1">
        <v>43997</v>
      </c>
      <c r="H6259" s="1">
        <v>43999</v>
      </c>
      <c r="I6259" t="s">
        <v>18</v>
      </c>
      <c r="J6259">
        <v>20</v>
      </c>
      <c r="K6259">
        <v>7</v>
      </c>
      <c r="L6259">
        <v>285</v>
      </c>
      <c r="M6259">
        <v>15</v>
      </c>
      <c r="N6259">
        <v>7</v>
      </c>
      <c r="O6259">
        <v>0.08</v>
      </c>
      <c r="P6259">
        <v>1098.1300000000001</v>
      </c>
      <c r="Q6259">
        <v>1996.6</v>
      </c>
      <c r="R6259">
        <f>Table1[[#This Row],[OrderQuantity]]*Table1[[#This Row],[UnitPrice]]</f>
        <v>13976.199999999999</v>
      </c>
      <c r="S6259">
        <f>Table1[[#This Row],[OrderQuantity]]*Table1[[#This Row],[UnitCost]]</f>
        <v>7686.9100000000008</v>
      </c>
      <c r="T6259">
        <f>Table1[[#This Row],[OrderQuantity]]*Table1[[#This Row],[UnitPrice]]*(1-Table1[[#This Row],[DiscountApplied]]) - (Table1[[#This Row],[OrderQuantity]]*Table1[[#This Row],[UnitCost]])</f>
        <v>5171.1939999999986</v>
      </c>
      <c r="U6259">
        <f>DATEDIF(Table1[[#This Row],[ShipDate]],Table1[[#This Row],[DeliveryDate]],"d")</f>
        <v>2</v>
      </c>
      <c r="V6259" t="str">
        <f t="shared" si="195"/>
        <v>On Time</v>
      </c>
    </row>
    <row r="6260" spans="2:22" x14ac:dyDescent="0.3">
      <c r="B6260" t="str">
        <f t="shared" si="194"/>
        <v>SO-006359</v>
      </c>
      <c r="C6260" t="s">
        <v>19</v>
      </c>
      <c r="D6260" t="s">
        <v>23</v>
      </c>
      <c r="E6260" s="1">
        <v>43900</v>
      </c>
      <c r="F6260" s="1">
        <v>43992</v>
      </c>
      <c r="G6260" s="1">
        <v>43999</v>
      </c>
      <c r="H6260" s="1">
        <v>44009</v>
      </c>
      <c r="I6260" t="s">
        <v>18</v>
      </c>
      <c r="J6260">
        <v>12</v>
      </c>
      <c r="K6260">
        <v>36</v>
      </c>
      <c r="L6260">
        <v>317</v>
      </c>
      <c r="M6260">
        <v>38</v>
      </c>
      <c r="N6260">
        <v>3</v>
      </c>
      <c r="O6260">
        <v>0.15</v>
      </c>
      <c r="P6260">
        <v>1545.56</v>
      </c>
      <c r="Q6260">
        <v>1956.4</v>
      </c>
      <c r="R6260">
        <f>Table1[[#This Row],[OrderQuantity]]*Table1[[#This Row],[UnitPrice]]</f>
        <v>5869.2000000000007</v>
      </c>
      <c r="S6260">
        <f>Table1[[#This Row],[OrderQuantity]]*Table1[[#This Row],[UnitCost]]</f>
        <v>4636.68</v>
      </c>
      <c r="T6260">
        <f>Table1[[#This Row],[OrderQuantity]]*Table1[[#This Row],[UnitPrice]]*(1-Table1[[#This Row],[DiscountApplied]]) - (Table1[[#This Row],[OrderQuantity]]*Table1[[#This Row],[UnitCost]])</f>
        <v>352.14000000000033</v>
      </c>
      <c r="U6260">
        <f>DATEDIF(Table1[[#This Row],[ShipDate]],Table1[[#This Row],[DeliveryDate]],"d")</f>
        <v>10</v>
      </c>
      <c r="V6260" t="str">
        <f t="shared" si="195"/>
        <v>Late</v>
      </c>
    </row>
    <row r="6261" spans="2:22" x14ac:dyDescent="0.3">
      <c r="B6261" t="str">
        <f t="shared" si="194"/>
        <v>SO-006360</v>
      </c>
      <c r="C6261" t="s">
        <v>21</v>
      </c>
      <c r="D6261" t="s">
        <v>20</v>
      </c>
      <c r="E6261" s="1">
        <v>43900</v>
      </c>
      <c r="F6261" s="1">
        <v>43993</v>
      </c>
      <c r="G6261" s="1">
        <v>44018</v>
      </c>
      <c r="H6261" s="1">
        <v>44028</v>
      </c>
      <c r="I6261" t="s">
        <v>18</v>
      </c>
      <c r="J6261">
        <v>22</v>
      </c>
      <c r="K6261">
        <v>44</v>
      </c>
      <c r="L6261">
        <v>154</v>
      </c>
      <c r="M6261">
        <v>46</v>
      </c>
      <c r="N6261">
        <v>7</v>
      </c>
      <c r="O6261">
        <v>0.1</v>
      </c>
      <c r="P6261">
        <v>2592.1</v>
      </c>
      <c r="Q6261">
        <v>3323.2</v>
      </c>
      <c r="R6261">
        <f>Table1[[#This Row],[OrderQuantity]]*Table1[[#This Row],[UnitPrice]]</f>
        <v>23262.399999999998</v>
      </c>
      <c r="S6261">
        <f>Table1[[#This Row],[OrderQuantity]]*Table1[[#This Row],[UnitCost]]</f>
        <v>18144.7</v>
      </c>
      <c r="T6261">
        <f>Table1[[#This Row],[OrderQuantity]]*Table1[[#This Row],[UnitPrice]]*(1-Table1[[#This Row],[DiscountApplied]]) - (Table1[[#This Row],[OrderQuantity]]*Table1[[#This Row],[UnitCost]])</f>
        <v>2791.4599999999991</v>
      </c>
      <c r="U6261">
        <f>DATEDIF(Table1[[#This Row],[ShipDate]],Table1[[#This Row],[DeliveryDate]],"d")</f>
        <v>10</v>
      </c>
      <c r="V6261" t="str">
        <f t="shared" si="195"/>
        <v>Late</v>
      </c>
    </row>
    <row r="6262" spans="2:22" x14ac:dyDescent="0.3">
      <c r="B6262" t="str">
        <f t="shared" si="194"/>
        <v>SO-006361</v>
      </c>
      <c r="C6262" t="s">
        <v>19</v>
      </c>
      <c r="D6262" t="s">
        <v>25</v>
      </c>
      <c r="E6262" s="1">
        <v>43900</v>
      </c>
      <c r="F6262" s="1">
        <v>43993</v>
      </c>
      <c r="G6262" s="1">
        <v>43999</v>
      </c>
      <c r="H6262" s="1">
        <v>44009</v>
      </c>
      <c r="I6262" t="s">
        <v>18</v>
      </c>
      <c r="J6262">
        <v>18</v>
      </c>
      <c r="K6262">
        <v>42</v>
      </c>
      <c r="L6262">
        <v>358</v>
      </c>
      <c r="M6262">
        <v>24</v>
      </c>
      <c r="N6262">
        <v>6</v>
      </c>
      <c r="O6262">
        <v>0.15</v>
      </c>
      <c r="P6262">
        <v>482.4</v>
      </c>
      <c r="Q6262">
        <v>1005</v>
      </c>
      <c r="R6262">
        <f>Table1[[#This Row],[OrderQuantity]]*Table1[[#This Row],[UnitPrice]]</f>
        <v>6030</v>
      </c>
      <c r="S6262">
        <f>Table1[[#This Row],[OrderQuantity]]*Table1[[#This Row],[UnitCost]]</f>
        <v>2894.3999999999996</v>
      </c>
      <c r="T6262">
        <f>Table1[[#This Row],[OrderQuantity]]*Table1[[#This Row],[UnitPrice]]*(1-Table1[[#This Row],[DiscountApplied]]) - (Table1[[#This Row],[OrderQuantity]]*Table1[[#This Row],[UnitCost]])</f>
        <v>2231.1000000000004</v>
      </c>
      <c r="U6262">
        <f>DATEDIF(Table1[[#This Row],[ShipDate]],Table1[[#This Row],[DeliveryDate]],"d")</f>
        <v>10</v>
      </c>
      <c r="V6262" t="str">
        <f t="shared" si="195"/>
        <v>Late</v>
      </c>
    </row>
    <row r="6263" spans="2:22" x14ac:dyDescent="0.3">
      <c r="B6263" t="str">
        <f t="shared" si="194"/>
        <v>SO-006362</v>
      </c>
      <c r="C6263" t="s">
        <v>16</v>
      </c>
      <c r="D6263" t="s">
        <v>17</v>
      </c>
      <c r="E6263" s="1">
        <v>43900</v>
      </c>
      <c r="F6263" s="1">
        <v>43993</v>
      </c>
      <c r="G6263" s="1">
        <v>43996</v>
      </c>
      <c r="H6263" s="1">
        <v>43997</v>
      </c>
      <c r="I6263" t="s">
        <v>18</v>
      </c>
      <c r="J6263">
        <v>3</v>
      </c>
      <c r="K6263">
        <v>50</v>
      </c>
      <c r="L6263">
        <v>210</v>
      </c>
      <c r="M6263">
        <v>40</v>
      </c>
      <c r="N6263">
        <v>6</v>
      </c>
      <c r="O6263">
        <v>0.08</v>
      </c>
      <c r="P6263">
        <v>3070.48</v>
      </c>
      <c r="Q6263">
        <v>5386.8</v>
      </c>
      <c r="R6263">
        <f>Table1[[#This Row],[OrderQuantity]]*Table1[[#This Row],[UnitPrice]]</f>
        <v>32320.800000000003</v>
      </c>
      <c r="S6263">
        <f>Table1[[#This Row],[OrderQuantity]]*Table1[[#This Row],[UnitCost]]</f>
        <v>18422.88</v>
      </c>
      <c r="T6263">
        <f>Table1[[#This Row],[OrderQuantity]]*Table1[[#This Row],[UnitPrice]]*(1-Table1[[#This Row],[DiscountApplied]]) - (Table1[[#This Row],[OrderQuantity]]*Table1[[#This Row],[UnitCost]])</f>
        <v>11312.256000000001</v>
      </c>
      <c r="U6263">
        <f>DATEDIF(Table1[[#This Row],[ShipDate]],Table1[[#This Row],[DeliveryDate]],"d")</f>
        <v>1</v>
      </c>
      <c r="V6263" t="str">
        <f t="shared" si="195"/>
        <v>On Time</v>
      </c>
    </row>
    <row r="6264" spans="2:22" x14ac:dyDescent="0.3">
      <c r="B6264" t="str">
        <f t="shared" si="194"/>
        <v>SO-006363</v>
      </c>
      <c r="C6264" t="s">
        <v>19</v>
      </c>
      <c r="D6264" t="s">
        <v>26</v>
      </c>
      <c r="E6264" s="1">
        <v>43900</v>
      </c>
      <c r="F6264" s="1">
        <v>43993</v>
      </c>
      <c r="G6264" s="1">
        <v>44009</v>
      </c>
      <c r="H6264" s="1">
        <v>44018</v>
      </c>
      <c r="I6264" t="s">
        <v>18</v>
      </c>
      <c r="J6264">
        <v>20</v>
      </c>
      <c r="K6264">
        <v>5</v>
      </c>
      <c r="L6264">
        <v>66</v>
      </c>
      <c r="M6264">
        <v>23</v>
      </c>
      <c r="N6264">
        <v>7</v>
      </c>
      <c r="O6264">
        <v>0.15</v>
      </c>
      <c r="P6264">
        <v>3672</v>
      </c>
      <c r="Q6264">
        <v>5480.6</v>
      </c>
      <c r="R6264">
        <f>Table1[[#This Row],[OrderQuantity]]*Table1[[#This Row],[UnitPrice]]</f>
        <v>38364.200000000004</v>
      </c>
      <c r="S6264">
        <f>Table1[[#This Row],[OrderQuantity]]*Table1[[#This Row],[UnitCost]]</f>
        <v>25704</v>
      </c>
      <c r="T6264">
        <f>Table1[[#This Row],[OrderQuantity]]*Table1[[#This Row],[UnitPrice]]*(1-Table1[[#This Row],[DiscountApplied]]) - (Table1[[#This Row],[OrderQuantity]]*Table1[[#This Row],[UnitCost]])</f>
        <v>6905.5700000000033</v>
      </c>
      <c r="U6264">
        <f>DATEDIF(Table1[[#This Row],[ShipDate]],Table1[[#This Row],[DeliveryDate]],"d")</f>
        <v>9</v>
      </c>
      <c r="V6264" t="str">
        <f t="shared" si="195"/>
        <v>Late</v>
      </c>
    </row>
    <row r="6265" spans="2:22" x14ac:dyDescent="0.3">
      <c r="B6265" t="str">
        <f t="shared" si="194"/>
        <v>SO-006364</v>
      </c>
      <c r="C6265" t="s">
        <v>16</v>
      </c>
      <c r="D6265" t="s">
        <v>17</v>
      </c>
      <c r="E6265" s="1">
        <v>43900</v>
      </c>
      <c r="F6265" s="1">
        <v>43993</v>
      </c>
      <c r="G6265" s="1">
        <v>44012</v>
      </c>
      <c r="H6265" s="1">
        <v>44014</v>
      </c>
      <c r="I6265" t="s">
        <v>18</v>
      </c>
      <c r="J6265">
        <v>2</v>
      </c>
      <c r="K6265">
        <v>6</v>
      </c>
      <c r="L6265">
        <v>224</v>
      </c>
      <c r="M6265">
        <v>19</v>
      </c>
      <c r="N6265">
        <v>5</v>
      </c>
      <c r="O6265">
        <v>0.3</v>
      </c>
      <c r="P6265">
        <v>2644.76</v>
      </c>
      <c r="Q6265">
        <v>5185.8</v>
      </c>
      <c r="R6265">
        <f>Table1[[#This Row],[OrderQuantity]]*Table1[[#This Row],[UnitPrice]]</f>
        <v>25929</v>
      </c>
      <c r="S6265">
        <f>Table1[[#This Row],[OrderQuantity]]*Table1[[#This Row],[UnitCost]]</f>
        <v>13223.800000000001</v>
      </c>
      <c r="T6265">
        <f>Table1[[#This Row],[OrderQuantity]]*Table1[[#This Row],[UnitPrice]]*(1-Table1[[#This Row],[DiscountApplied]]) - (Table1[[#This Row],[OrderQuantity]]*Table1[[#This Row],[UnitCost]])</f>
        <v>4926.4999999999982</v>
      </c>
      <c r="U6265">
        <f>DATEDIF(Table1[[#This Row],[ShipDate]],Table1[[#This Row],[DeliveryDate]],"d")</f>
        <v>2</v>
      </c>
      <c r="V6265" t="str">
        <f t="shared" si="195"/>
        <v>On Time</v>
      </c>
    </row>
    <row r="6266" spans="2:22" x14ac:dyDescent="0.3">
      <c r="B6266" t="str">
        <f t="shared" si="194"/>
        <v>SO-006365</v>
      </c>
      <c r="C6266" t="s">
        <v>19</v>
      </c>
      <c r="D6266" t="s">
        <v>20</v>
      </c>
      <c r="E6266" s="1">
        <v>43900</v>
      </c>
      <c r="F6266" s="1">
        <v>43993</v>
      </c>
      <c r="G6266" s="1">
        <v>44012</v>
      </c>
      <c r="H6266" s="1">
        <v>44016</v>
      </c>
      <c r="I6266" t="s">
        <v>18</v>
      </c>
      <c r="J6266">
        <v>20</v>
      </c>
      <c r="K6266">
        <v>12</v>
      </c>
      <c r="L6266">
        <v>94</v>
      </c>
      <c r="M6266">
        <v>6</v>
      </c>
      <c r="N6266">
        <v>2</v>
      </c>
      <c r="O6266">
        <v>0.08</v>
      </c>
      <c r="P6266">
        <v>532.65</v>
      </c>
      <c r="Q6266">
        <v>1005</v>
      </c>
      <c r="R6266">
        <f>Table1[[#This Row],[OrderQuantity]]*Table1[[#This Row],[UnitPrice]]</f>
        <v>2010</v>
      </c>
      <c r="S6266">
        <f>Table1[[#This Row],[OrderQuantity]]*Table1[[#This Row],[UnitCost]]</f>
        <v>1065.3</v>
      </c>
      <c r="T6266">
        <f>Table1[[#This Row],[OrderQuantity]]*Table1[[#This Row],[UnitPrice]]*(1-Table1[[#This Row],[DiscountApplied]]) - (Table1[[#This Row],[OrderQuantity]]*Table1[[#This Row],[UnitCost]])</f>
        <v>783.90000000000009</v>
      </c>
      <c r="U6266">
        <f>DATEDIF(Table1[[#This Row],[ShipDate]],Table1[[#This Row],[DeliveryDate]],"d")</f>
        <v>4</v>
      </c>
      <c r="V6266" t="str">
        <f t="shared" si="195"/>
        <v>On Time</v>
      </c>
    </row>
    <row r="6267" spans="2:22" x14ac:dyDescent="0.3">
      <c r="B6267" t="str">
        <f t="shared" si="194"/>
        <v>SO-006366</v>
      </c>
      <c r="C6267" t="s">
        <v>16</v>
      </c>
      <c r="D6267" t="s">
        <v>20</v>
      </c>
      <c r="E6267" s="1">
        <v>43900</v>
      </c>
      <c r="F6267" s="1">
        <v>43993</v>
      </c>
      <c r="G6267" s="1">
        <v>44020</v>
      </c>
      <c r="H6267" s="1">
        <v>44030</v>
      </c>
      <c r="I6267" t="s">
        <v>18</v>
      </c>
      <c r="J6267">
        <v>8</v>
      </c>
      <c r="K6267">
        <v>36</v>
      </c>
      <c r="L6267">
        <v>160</v>
      </c>
      <c r="M6267">
        <v>33</v>
      </c>
      <c r="N6267">
        <v>5</v>
      </c>
      <c r="O6267">
        <v>0.05</v>
      </c>
      <c r="P6267">
        <v>1080.58</v>
      </c>
      <c r="Q6267">
        <v>1715.2</v>
      </c>
      <c r="R6267">
        <f>Table1[[#This Row],[OrderQuantity]]*Table1[[#This Row],[UnitPrice]]</f>
        <v>8576</v>
      </c>
      <c r="S6267">
        <f>Table1[[#This Row],[OrderQuantity]]*Table1[[#This Row],[UnitCost]]</f>
        <v>5402.9</v>
      </c>
      <c r="T6267">
        <f>Table1[[#This Row],[OrderQuantity]]*Table1[[#This Row],[UnitPrice]]*(1-Table1[[#This Row],[DiscountApplied]]) - (Table1[[#This Row],[OrderQuantity]]*Table1[[#This Row],[UnitCost]])</f>
        <v>2744.3</v>
      </c>
      <c r="U6267">
        <f>DATEDIF(Table1[[#This Row],[ShipDate]],Table1[[#This Row],[DeliveryDate]],"d")</f>
        <v>10</v>
      </c>
      <c r="V6267" t="str">
        <f t="shared" si="195"/>
        <v>Late</v>
      </c>
    </row>
    <row r="6268" spans="2:22" x14ac:dyDescent="0.3">
      <c r="B6268" t="str">
        <f t="shared" si="194"/>
        <v>SO-006367</v>
      </c>
      <c r="C6268" t="s">
        <v>16</v>
      </c>
      <c r="D6268" t="s">
        <v>23</v>
      </c>
      <c r="E6268" s="1">
        <v>43900</v>
      </c>
      <c r="F6268" s="1">
        <v>43993</v>
      </c>
      <c r="G6268" s="1">
        <v>44011</v>
      </c>
      <c r="H6268" s="1">
        <v>44015</v>
      </c>
      <c r="I6268" t="s">
        <v>18</v>
      </c>
      <c r="J6268">
        <v>1</v>
      </c>
      <c r="K6268">
        <v>23</v>
      </c>
      <c r="L6268">
        <v>263</v>
      </c>
      <c r="M6268">
        <v>11</v>
      </c>
      <c r="N6268">
        <v>1</v>
      </c>
      <c r="O6268">
        <v>0.1</v>
      </c>
      <c r="P6268">
        <v>399.79</v>
      </c>
      <c r="Q6268">
        <v>783.9</v>
      </c>
      <c r="R6268">
        <f>Table1[[#This Row],[OrderQuantity]]*Table1[[#This Row],[UnitPrice]]</f>
        <v>783.9</v>
      </c>
      <c r="S6268">
        <f>Table1[[#This Row],[OrderQuantity]]*Table1[[#This Row],[UnitCost]]</f>
        <v>399.79</v>
      </c>
      <c r="T6268">
        <f>Table1[[#This Row],[OrderQuantity]]*Table1[[#This Row],[UnitPrice]]*(1-Table1[[#This Row],[DiscountApplied]]) - (Table1[[#This Row],[OrderQuantity]]*Table1[[#This Row],[UnitCost]])</f>
        <v>305.71999999999997</v>
      </c>
      <c r="U6268">
        <f>DATEDIF(Table1[[#This Row],[ShipDate]],Table1[[#This Row],[DeliveryDate]],"d")</f>
        <v>4</v>
      </c>
      <c r="V6268" t="str">
        <f t="shared" si="195"/>
        <v>On Time</v>
      </c>
    </row>
    <row r="6269" spans="2:22" x14ac:dyDescent="0.3">
      <c r="B6269" t="str">
        <f t="shared" si="194"/>
        <v>SO-006368</v>
      </c>
      <c r="C6269" t="s">
        <v>19</v>
      </c>
      <c r="D6269" t="s">
        <v>23</v>
      </c>
      <c r="E6269" s="1">
        <v>43900</v>
      </c>
      <c r="F6269" s="1">
        <v>43993</v>
      </c>
      <c r="G6269" s="1">
        <v>44015</v>
      </c>
      <c r="H6269" s="1">
        <v>44024</v>
      </c>
      <c r="I6269" t="s">
        <v>18</v>
      </c>
      <c r="J6269">
        <v>15</v>
      </c>
      <c r="K6269">
        <v>32</v>
      </c>
      <c r="L6269">
        <v>313</v>
      </c>
      <c r="M6269">
        <v>22</v>
      </c>
      <c r="N6269">
        <v>8</v>
      </c>
      <c r="O6269">
        <v>0.05</v>
      </c>
      <c r="P6269">
        <v>132.93</v>
      </c>
      <c r="Q6269">
        <v>214.4</v>
      </c>
      <c r="R6269">
        <f>Table1[[#This Row],[OrderQuantity]]*Table1[[#This Row],[UnitPrice]]</f>
        <v>1715.2</v>
      </c>
      <c r="S6269">
        <f>Table1[[#This Row],[OrderQuantity]]*Table1[[#This Row],[UnitCost]]</f>
        <v>1063.44</v>
      </c>
      <c r="T6269">
        <f>Table1[[#This Row],[OrderQuantity]]*Table1[[#This Row],[UnitPrice]]*(1-Table1[[#This Row],[DiscountApplied]]) - (Table1[[#This Row],[OrderQuantity]]*Table1[[#This Row],[UnitCost]])</f>
        <v>566</v>
      </c>
      <c r="U6269">
        <f>DATEDIF(Table1[[#This Row],[ShipDate]],Table1[[#This Row],[DeliveryDate]],"d")</f>
        <v>9</v>
      </c>
      <c r="V6269" t="str">
        <f t="shared" si="195"/>
        <v>Late</v>
      </c>
    </row>
    <row r="6270" spans="2:22" x14ac:dyDescent="0.3">
      <c r="B6270" t="str">
        <f t="shared" si="194"/>
        <v>SO-006369</v>
      </c>
      <c r="C6270" t="s">
        <v>16</v>
      </c>
      <c r="D6270" t="s">
        <v>26</v>
      </c>
      <c r="E6270" s="1">
        <v>43900</v>
      </c>
      <c r="F6270" s="1">
        <v>43993</v>
      </c>
      <c r="G6270" s="1">
        <v>43996</v>
      </c>
      <c r="H6270" s="1">
        <v>44005</v>
      </c>
      <c r="I6270" t="s">
        <v>18</v>
      </c>
      <c r="J6270">
        <v>11</v>
      </c>
      <c r="K6270">
        <v>1</v>
      </c>
      <c r="L6270">
        <v>75</v>
      </c>
      <c r="M6270">
        <v>4</v>
      </c>
      <c r="N6270">
        <v>7</v>
      </c>
      <c r="O6270">
        <v>0.2</v>
      </c>
      <c r="P6270">
        <v>561.05999999999995</v>
      </c>
      <c r="Q6270">
        <v>1058.5999999999999</v>
      </c>
      <c r="R6270">
        <f>Table1[[#This Row],[OrderQuantity]]*Table1[[#This Row],[UnitPrice]]</f>
        <v>7410.1999999999989</v>
      </c>
      <c r="S6270">
        <f>Table1[[#This Row],[OrderQuantity]]*Table1[[#This Row],[UnitCost]]</f>
        <v>3927.4199999999996</v>
      </c>
      <c r="T6270">
        <f>Table1[[#This Row],[OrderQuantity]]*Table1[[#This Row],[UnitPrice]]*(1-Table1[[#This Row],[DiscountApplied]]) - (Table1[[#This Row],[OrderQuantity]]*Table1[[#This Row],[UnitCost]])</f>
        <v>2000.7400000000002</v>
      </c>
      <c r="U6270">
        <f>DATEDIF(Table1[[#This Row],[ShipDate]],Table1[[#This Row],[DeliveryDate]],"d")</f>
        <v>9</v>
      </c>
      <c r="V6270" t="str">
        <f t="shared" si="195"/>
        <v>Late</v>
      </c>
    </row>
    <row r="6271" spans="2:22" x14ac:dyDescent="0.3">
      <c r="B6271" t="str">
        <f t="shared" si="194"/>
        <v>SO-006370</v>
      </c>
      <c r="C6271" t="s">
        <v>16</v>
      </c>
      <c r="D6271" t="s">
        <v>23</v>
      </c>
      <c r="E6271" s="1">
        <v>43900</v>
      </c>
      <c r="F6271" s="1">
        <v>43993</v>
      </c>
      <c r="G6271" s="1">
        <v>44012</v>
      </c>
      <c r="H6271" s="1">
        <v>44015</v>
      </c>
      <c r="I6271" t="s">
        <v>18</v>
      </c>
      <c r="J6271">
        <v>11</v>
      </c>
      <c r="K6271">
        <v>29</v>
      </c>
      <c r="L6271">
        <v>295</v>
      </c>
      <c r="M6271">
        <v>22</v>
      </c>
      <c r="N6271">
        <v>8</v>
      </c>
      <c r="O6271">
        <v>0.15</v>
      </c>
      <c r="P6271">
        <v>1101.82</v>
      </c>
      <c r="Q6271">
        <v>1695.1</v>
      </c>
      <c r="R6271">
        <f>Table1[[#This Row],[OrderQuantity]]*Table1[[#This Row],[UnitPrice]]</f>
        <v>13560.8</v>
      </c>
      <c r="S6271">
        <f>Table1[[#This Row],[OrderQuantity]]*Table1[[#This Row],[UnitCost]]</f>
        <v>8814.56</v>
      </c>
      <c r="T6271">
        <f>Table1[[#This Row],[OrderQuantity]]*Table1[[#This Row],[UnitPrice]]*(1-Table1[[#This Row],[DiscountApplied]]) - (Table1[[#This Row],[OrderQuantity]]*Table1[[#This Row],[UnitCost]])</f>
        <v>2712.119999999999</v>
      </c>
      <c r="U6271">
        <f>DATEDIF(Table1[[#This Row],[ShipDate]],Table1[[#This Row],[DeliveryDate]],"d")</f>
        <v>3</v>
      </c>
      <c r="V6271" t="str">
        <f t="shared" si="195"/>
        <v>On Time</v>
      </c>
    </row>
    <row r="6272" spans="2:22" x14ac:dyDescent="0.3">
      <c r="B6272" t="str">
        <f t="shared" si="194"/>
        <v>SO-006371</v>
      </c>
      <c r="C6272" t="s">
        <v>19</v>
      </c>
      <c r="D6272" t="s">
        <v>26</v>
      </c>
      <c r="E6272" s="1">
        <v>43900</v>
      </c>
      <c r="F6272" s="1">
        <v>43994</v>
      </c>
      <c r="G6272" s="1">
        <v>44014</v>
      </c>
      <c r="H6272" s="1">
        <v>44023</v>
      </c>
      <c r="I6272" t="s">
        <v>18</v>
      </c>
      <c r="J6272">
        <v>17</v>
      </c>
      <c r="K6272">
        <v>27</v>
      </c>
      <c r="L6272">
        <v>86</v>
      </c>
      <c r="M6272">
        <v>3</v>
      </c>
      <c r="N6272">
        <v>6</v>
      </c>
      <c r="O6272">
        <v>0.2</v>
      </c>
      <c r="P6272">
        <v>1025.6400000000001</v>
      </c>
      <c r="Q6272">
        <v>2385.1999999999998</v>
      </c>
      <c r="R6272">
        <f>Table1[[#This Row],[OrderQuantity]]*Table1[[#This Row],[UnitPrice]]</f>
        <v>14311.199999999999</v>
      </c>
      <c r="S6272">
        <f>Table1[[#This Row],[OrderQuantity]]*Table1[[#This Row],[UnitCost]]</f>
        <v>6153.84</v>
      </c>
      <c r="T6272">
        <f>Table1[[#This Row],[OrderQuantity]]*Table1[[#This Row],[UnitPrice]]*(1-Table1[[#This Row],[DiscountApplied]]) - (Table1[[#This Row],[OrderQuantity]]*Table1[[#This Row],[UnitCost]])</f>
        <v>5295.119999999999</v>
      </c>
      <c r="U6272">
        <f>DATEDIF(Table1[[#This Row],[ShipDate]],Table1[[#This Row],[DeliveryDate]],"d")</f>
        <v>9</v>
      </c>
      <c r="V6272" t="str">
        <f t="shared" si="195"/>
        <v>Late</v>
      </c>
    </row>
    <row r="6273" spans="2:22" x14ac:dyDescent="0.3">
      <c r="B6273" t="str">
        <f t="shared" si="194"/>
        <v>SO-006372</v>
      </c>
      <c r="C6273" t="s">
        <v>19</v>
      </c>
      <c r="D6273" t="s">
        <v>17</v>
      </c>
      <c r="E6273" s="1">
        <v>43900</v>
      </c>
      <c r="F6273" s="1">
        <v>43994</v>
      </c>
      <c r="G6273" s="1">
        <v>44019</v>
      </c>
      <c r="H6273" s="1">
        <v>44026</v>
      </c>
      <c r="I6273" t="s">
        <v>18</v>
      </c>
      <c r="J6273">
        <v>16</v>
      </c>
      <c r="K6273">
        <v>31</v>
      </c>
      <c r="L6273">
        <v>253</v>
      </c>
      <c r="M6273">
        <v>38</v>
      </c>
      <c r="N6273">
        <v>1</v>
      </c>
      <c r="O6273">
        <v>0.15</v>
      </c>
      <c r="P6273">
        <v>652.65</v>
      </c>
      <c r="Q6273">
        <v>1279.7</v>
      </c>
      <c r="R6273">
        <f>Table1[[#This Row],[OrderQuantity]]*Table1[[#This Row],[UnitPrice]]</f>
        <v>1279.7</v>
      </c>
      <c r="S6273">
        <f>Table1[[#This Row],[OrderQuantity]]*Table1[[#This Row],[UnitCost]]</f>
        <v>652.65</v>
      </c>
      <c r="T6273">
        <f>Table1[[#This Row],[OrderQuantity]]*Table1[[#This Row],[UnitPrice]]*(1-Table1[[#This Row],[DiscountApplied]]) - (Table1[[#This Row],[OrderQuantity]]*Table1[[#This Row],[UnitCost]])</f>
        <v>435.09500000000014</v>
      </c>
      <c r="U6273">
        <f>DATEDIF(Table1[[#This Row],[ShipDate]],Table1[[#This Row],[DeliveryDate]],"d")</f>
        <v>7</v>
      </c>
      <c r="V6273" t="str">
        <f t="shared" si="195"/>
        <v>On Time</v>
      </c>
    </row>
    <row r="6274" spans="2:22" x14ac:dyDescent="0.3">
      <c r="B6274" t="str">
        <f t="shared" ref="B6274:B6337" si="196">"SO-" &amp; TEXT(ROW(B6274)+99,"000000")</f>
        <v>SO-006373</v>
      </c>
      <c r="C6274" t="s">
        <v>16</v>
      </c>
      <c r="D6274" t="s">
        <v>23</v>
      </c>
      <c r="E6274" s="1">
        <v>43900</v>
      </c>
      <c r="F6274" s="1">
        <v>43994</v>
      </c>
      <c r="G6274" s="1">
        <v>44016</v>
      </c>
      <c r="H6274" s="1">
        <v>44026</v>
      </c>
      <c r="I6274" t="s">
        <v>18</v>
      </c>
      <c r="J6274">
        <v>5</v>
      </c>
      <c r="K6274">
        <v>36</v>
      </c>
      <c r="L6274">
        <v>283</v>
      </c>
      <c r="M6274">
        <v>41</v>
      </c>
      <c r="N6274">
        <v>6</v>
      </c>
      <c r="O6274">
        <v>0.05</v>
      </c>
      <c r="P6274">
        <v>1877.61</v>
      </c>
      <c r="Q6274">
        <v>3028.4</v>
      </c>
      <c r="R6274">
        <f>Table1[[#This Row],[OrderQuantity]]*Table1[[#This Row],[UnitPrice]]</f>
        <v>18170.400000000001</v>
      </c>
      <c r="S6274">
        <f>Table1[[#This Row],[OrderQuantity]]*Table1[[#This Row],[UnitCost]]</f>
        <v>11265.66</v>
      </c>
      <c r="T6274">
        <f>Table1[[#This Row],[OrderQuantity]]*Table1[[#This Row],[UnitPrice]]*(1-Table1[[#This Row],[DiscountApplied]]) - (Table1[[#This Row],[OrderQuantity]]*Table1[[#This Row],[UnitCost]])</f>
        <v>5996.2200000000012</v>
      </c>
      <c r="U6274">
        <f>DATEDIF(Table1[[#This Row],[ShipDate]],Table1[[#This Row],[DeliveryDate]],"d")</f>
        <v>10</v>
      </c>
      <c r="V6274" t="str">
        <f t="shared" ref="V6274:V6337" si="197">IF(U6274&gt;7,"Late","On Time")</f>
        <v>Late</v>
      </c>
    </row>
    <row r="6275" spans="2:22" x14ac:dyDescent="0.3">
      <c r="B6275" t="str">
        <f t="shared" si="196"/>
        <v>SO-006374</v>
      </c>
      <c r="C6275" t="s">
        <v>19</v>
      </c>
      <c r="D6275" t="s">
        <v>24</v>
      </c>
      <c r="E6275" s="1">
        <v>43900</v>
      </c>
      <c r="F6275" s="1">
        <v>43994</v>
      </c>
      <c r="G6275" s="1">
        <v>44007</v>
      </c>
      <c r="H6275" s="1">
        <v>44012</v>
      </c>
      <c r="I6275" t="s">
        <v>18</v>
      </c>
      <c r="J6275">
        <v>13</v>
      </c>
      <c r="K6275">
        <v>38</v>
      </c>
      <c r="L6275">
        <v>47</v>
      </c>
      <c r="M6275">
        <v>43</v>
      </c>
      <c r="N6275">
        <v>5</v>
      </c>
      <c r="O6275">
        <v>0.08</v>
      </c>
      <c r="P6275">
        <v>855.46</v>
      </c>
      <c r="Q6275">
        <v>1125.5999999999999</v>
      </c>
      <c r="R6275">
        <f>Table1[[#This Row],[OrderQuantity]]*Table1[[#This Row],[UnitPrice]]</f>
        <v>5628</v>
      </c>
      <c r="S6275">
        <f>Table1[[#This Row],[OrderQuantity]]*Table1[[#This Row],[UnitCost]]</f>
        <v>4277.3</v>
      </c>
      <c r="T6275">
        <f>Table1[[#This Row],[OrderQuantity]]*Table1[[#This Row],[UnitPrice]]*(1-Table1[[#This Row],[DiscountApplied]]) - (Table1[[#This Row],[OrderQuantity]]*Table1[[#This Row],[UnitCost]])</f>
        <v>900.46</v>
      </c>
      <c r="U6275">
        <f>DATEDIF(Table1[[#This Row],[ShipDate]],Table1[[#This Row],[DeliveryDate]],"d")</f>
        <v>5</v>
      </c>
      <c r="V6275" t="str">
        <f t="shared" si="197"/>
        <v>On Time</v>
      </c>
    </row>
    <row r="6276" spans="2:22" x14ac:dyDescent="0.3">
      <c r="B6276" t="str">
        <f t="shared" si="196"/>
        <v>SO-006375</v>
      </c>
      <c r="C6276" t="s">
        <v>16</v>
      </c>
      <c r="D6276" t="s">
        <v>20</v>
      </c>
      <c r="E6276" s="1">
        <v>43900</v>
      </c>
      <c r="F6276" s="1">
        <v>43994</v>
      </c>
      <c r="G6276" s="1">
        <v>44015</v>
      </c>
      <c r="H6276" s="1">
        <v>44016</v>
      </c>
      <c r="I6276" t="s">
        <v>18</v>
      </c>
      <c r="J6276">
        <v>10</v>
      </c>
      <c r="K6276">
        <v>20</v>
      </c>
      <c r="L6276">
        <v>159</v>
      </c>
      <c r="M6276">
        <v>24</v>
      </c>
      <c r="N6276">
        <v>2</v>
      </c>
      <c r="O6276">
        <v>0.4</v>
      </c>
      <c r="P6276">
        <v>407.03</v>
      </c>
      <c r="Q6276">
        <v>904.5</v>
      </c>
      <c r="R6276">
        <f>Table1[[#This Row],[OrderQuantity]]*Table1[[#This Row],[UnitPrice]]</f>
        <v>1809</v>
      </c>
      <c r="S6276">
        <f>Table1[[#This Row],[OrderQuantity]]*Table1[[#This Row],[UnitCost]]</f>
        <v>814.06</v>
      </c>
      <c r="T6276">
        <f>Table1[[#This Row],[OrderQuantity]]*Table1[[#This Row],[UnitPrice]]*(1-Table1[[#This Row],[DiscountApplied]]) - (Table1[[#This Row],[OrderQuantity]]*Table1[[#This Row],[UnitCost]])</f>
        <v>271.33999999999992</v>
      </c>
      <c r="U6276">
        <f>DATEDIF(Table1[[#This Row],[ShipDate]],Table1[[#This Row],[DeliveryDate]],"d")</f>
        <v>1</v>
      </c>
      <c r="V6276" t="str">
        <f t="shared" si="197"/>
        <v>On Time</v>
      </c>
    </row>
    <row r="6277" spans="2:22" x14ac:dyDescent="0.3">
      <c r="B6277" t="str">
        <f t="shared" si="196"/>
        <v>SO-006376</v>
      </c>
      <c r="C6277" t="s">
        <v>19</v>
      </c>
      <c r="D6277" t="s">
        <v>23</v>
      </c>
      <c r="E6277" s="1">
        <v>43900</v>
      </c>
      <c r="F6277" s="1">
        <v>43994</v>
      </c>
      <c r="G6277" s="1">
        <v>44016</v>
      </c>
      <c r="H6277" s="1">
        <v>44025</v>
      </c>
      <c r="I6277" t="s">
        <v>18</v>
      </c>
      <c r="J6277">
        <v>13</v>
      </c>
      <c r="K6277">
        <v>4</v>
      </c>
      <c r="L6277">
        <v>307</v>
      </c>
      <c r="M6277">
        <v>15</v>
      </c>
      <c r="N6277">
        <v>4</v>
      </c>
      <c r="O6277">
        <v>0.15</v>
      </c>
      <c r="P6277">
        <v>970.16</v>
      </c>
      <c r="Q6277">
        <v>2425.4</v>
      </c>
      <c r="R6277">
        <f>Table1[[#This Row],[OrderQuantity]]*Table1[[#This Row],[UnitPrice]]</f>
        <v>9701.6</v>
      </c>
      <c r="S6277">
        <f>Table1[[#This Row],[OrderQuantity]]*Table1[[#This Row],[UnitCost]]</f>
        <v>3880.64</v>
      </c>
      <c r="T6277">
        <f>Table1[[#This Row],[OrderQuantity]]*Table1[[#This Row],[UnitPrice]]*(1-Table1[[#This Row],[DiscountApplied]]) - (Table1[[#This Row],[OrderQuantity]]*Table1[[#This Row],[UnitCost]])</f>
        <v>4365.7200000000012</v>
      </c>
      <c r="U6277">
        <f>DATEDIF(Table1[[#This Row],[ShipDate]],Table1[[#This Row],[DeliveryDate]],"d")</f>
        <v>9</v>
      </c>
      <c r="V6277" t="str">
        <f t="shared" si="197"/>
        <v>Late</v>
      </c>
    </row>
    <row r="6278" spans="2:22" x14ac:dyDescent="0.3">
      <c r="B6278" t="str">
        <f t="shared" si="196"/>
        <v>SO-006377</v>
      </c>
      <c r="C6278" t="s">
        <v>16</v>
      </c>
      <c r="D6278" t="s">
        <v>20</v>
      </c>
      <c r="E6278" s="1">
        <v>43900</v>
      </c>
      <c r="F6278" s="1">
        <v>43995</v>
      </c>
      <c r="G6278" s="1">
        <v>44008</v>
      </c>
      <c r="H6278" s="1">
        <v>44011</v>
      </c>
      <c r="I6278" t="s">
        <v>18</v>
      </c>
      <c r="J6278">
        <v>5</v>
      </c>
      <c r="K6278">
        <v>18</v>
      </c>
      <c r="L6278">
        <v>131</v>
      </c>
      <c r="M6278">
        <v>4</v>
      </c>
      <c r="N6278">
        <v>2</v>
      </c>
      <c r="O6278">
        <v>0.1</v>
      </c>
      <c r="P6278">
        <v>4032.86</v>
      </c>
      <c r="Q6278">
        <v>5601.2</v>
      </c>
      <c r="R6278">
        <f>Table1[[#This Row],[OrderQuantity]]*Table1[[#This Row],[UnitPrice]]</f>
        <v>11202.4</v>
      </c>
      <c r="S6278">
        <f>Table1[[#This Row],[OrderQuantity]]*Table1[[#This Row],[UnitCost]]</f>
        <v>8065.72</v>
      </c>
      <c r="T6278">
        <f>Table1[[#This Row],[OrderQuantity]]*Table1[[#This Row],[UnitPrice]]*(1-Table1[[#This Row],[DiscountApplied]]) - (Table1[[#This Row],[OrderQuantity]]*Table1[[#This Row],[UnitCost]])</f>
        <v>2016.4399999999996</v>
      </c>
      <c r="U6278">
        <f>DATEDIF(Table1[[#This Row],[ShipDate]],Table1[[#This Row],[DeliveryDate]],"d")</f>
        <v>3</v>
      </c>
      <c r="V6278" t="str">
        <f t="shared" si="197"/>
        <v>On Time</v>
      </c>
    </row>
    <row r="6279" spans="2:22" x14ac:dyDescent="0.3">
      <c r="B6279" t="str">
        <f t="shared" si="196"/>
        <v>SO-006378</v>
      </c>
      <c r="C6279" t="s">
        <v>19</v>
      </c>
      <c r="D6279" t="s">
        <v>20</v>
      </c>
      <c r="E6279" s="1">
        <v>43900</v>
      </c>
      <c r="F6279" s="1">
        <v>43995</v>
      </c>
      <c r="G6279" s="1">
        <v>44003</v>
      </c>
      <c r="H6279" s="1">
        <v>44011</v>
      </c>
      <c r="I6279" t="s">
        <v>18</v>
      </c>
      <c r="J6279">
        <v>20</v>
      </c>
      <c r="K6279">
        <v>1</v>
      </c>
      <c r="L6279">
        <v>193</v>
      </c>
      <c r="M6279">
        <v>13</v>
      </c>
      <c r="N6279">
        <v>4</v>
      </c>
      <c r="O6279">
        <v>0.15</v>
      </c>
      <c r="P6279">
        <v>1308.9100000000001</v>
      </c>
      <c r="Q6279">
        <v>1768.8</v>
      </c>
      <c r="R6279">
        <f>Table1[[#This Row],[OrderQuantity]]*Table1[[#This Row],[UnitPrice]]</f>
        <v>7075.2</v>
      </c>
      <c r="S6279">
        <f>Table1[[#This Row],[OrderQuantity]]*Table1[[#This Row],[UnitCost]]</f>
        <v>5235.6400000000003</v>
      </c>
      <c r="T6279">
        <f>Table1[[#This Row],[OrderQuantity]]*Table1[[#This Row],[UnitPrice]]*(1-Table1[[#This Row],[DiscountApplied]]) - (Table1[[#This Row],[OrderQuantity]]*Table1[[#This Row],[UnitCost]])</f>
        <v>778.27999999999975</v>
      </c>
      <c r="U6279">
        <f>DATEDIF(Table1[[#This Row],[ShipDate]],Table1[[#This Row],[DeliveryDate]],"d")</f>
        <v>8</v>
      </c>
      <c r="V6279" t="str">
        <f t="shared" si="197"/>
        <v>Late</v>
      </c>
    </row>
    <row r="6280" spans="2:22" x14ac:dyDescent="0.3">
      <c r="B6280" t="str">
        <f t="shared" si="196"/>
        <v>SO-006379</v>
      </c>
      <c r="C6280" t="s">
        <v>16</v>
      </c>
      <c r="D6280" t="s">
        <v>24</v>
      </c>
      <c r="E6280" s="1">
        <v>43900</v>
      </c>
      <c r="F6280" s="1">
        <v>43995</v>
      </c>
      <c r="G6280" s="1">
        <v>44012</v>
      </c>
      <c r="H6280" s="1">
        <v>44017</v>
      </c>
      <c r="I6280" t="s">
        <v>18</v>
      </c>
      <c r="J6280">
        <v>4</v>
      </c>
      <c r="K6280">
        <v>13</v>
      </c>
      <c r="L6280">
        <v>8</v>
      </c>
      <c r="M6280">
        <v>33</v>
      </c>
      <c r="N6280">
        <v>3</v>
      </c>
      <c r="O6280">
        <v>0.1</v>
      </c>
      <c r="P6280">
        <v>726.95</v>
      </c>
      <c r="Q6280">
        <v>1038.5</v>
      </c>
      <c r="R6280">
        <f>Table1[[#This Row],[OrderQuantity]]*Table1[[#This Row],[UnitPrice]]</f>
        <v>3115.5</v>
      </c>
      <c r="S6280">
        <f>Table1[[#This Row],[OrderQuantity]]*Table1[[#This Row],[UnitCost]]</f>
        <v>2180.8500000000004</v>
      </c>
      <c r="T6280">
        <f>Table1[[#This Row],[OrderQuantity]]*Table1[[#This Row],[UnitPrice]]*(1-Table1[[#This Row],[DiscountApplied]]) - (Table1[[#This Row],[OrderQuantity]]*Table1[[#This Row],[UnitCost]])</f>
        <v>623.09999999999991</v>
      </c>
      <c r="U6280">
        <f>DATEDIF(Table1[[#This Row],[ShipDate]],Table1[[#This Row],[DeliveryDate]],"d")</f>
        <v>5</v>
      </c>
      <c r="V6280" t="str">
        <f t="shared" si="197"/>
        <v>On Time</v>
      </c>
    </row>
    <row r="6281" spans="2:22" x14ac:dyDescent="0.3">
      <c r="B6281" t="str">
        <f t="shared" si="196"/>
        <v>SO-006380</v>
      </c>
      <c r="C6281" t="s">
        <v>21</v>
      </c>
      <c r="D6281" t="s">
        <v>25</v>
      </c>
      <c r="E6281" s="1">
        <v>43900</v>
      </c>
      <c r="F6281" s="1">
        <v>43995</v>
      </c>
      <c r="G6281" s="1">
        <v>44013</v>
      </c>
      <c r="H6281" s="1">
        <v>44022</v>
      </c>
      <c r="I6281" t="s">
        <v>18</v>
      </c>
      <c r="J6281">
        <v>22</v>
      </c>
      <c r="K6281">
        <v>39</v>
      </c>
      <c r="L6281">
        <v>356</v>
      </c>
      <c r="M6281">
        <v>7</v>
      </c>
      <c r="N6281">
        <v>1</v>
      </c>
      <c r="O6281">
        <v>0.05</v>
      </c>
      <c r="P6281">
        <v>587.92999999999995</v>
      </c>
      <c r="Q6281">
        <v>904.5</v>
      </c>
      <c r="R6281">
        <f>Table1[[#This Row],[OrderQuantity]]*Table1[[#This Row],[UnitPrice]]</f>
        <v>904.5</v>
      </c>
      <c r="S6281">
        <f>Table1[[#This Row],[OrderQuantity]]*Table1[[#This Row],[UnitCost]]</f>
        <v>587.92999999999995</v>
      </c>
      <c r="T6281">
        <f>Table1[[#This Row],[OrderQuantity]]*Table1[[#This Row],[UnitPrice]]*(1-Table1[[#This Row],[DiscountApplied]]) - (Table1[[#This Row],[OrderQuantity]]*Table1[[#This Row],[UnitCost]])</f>
        <v>271.34500000000003</v>
      </c>
      <c r="U6281">
        <f>DATEDIF(Table1[[#This Row],[ShipDate]],Table1[[#This Row],[DeliveryDate]],"d")</f>
        <v>9</v>
      </c>
      <c r="V6281" t="str">
        <f t="shared" si="197"/>
        <v>Late</v>
      </c>
    </row>
    <row r="6282" spans="2:22" x14ac:dyDescent="0.3">
      <c r="B6282" t="str">
        <f t="shared" si="196"/>
        <v>SO-006381</v>
      </c>
      <c r="C6282" t="s">
        <v>19</v>
      </c>
      <c r="D6282" t="s">
        <v>20</v>
      </c>
      <c r="E6282" s="1">
        <v>43900</v>
      </c>
      <c r="F6282" s="1">
        <v>43995</v>
      </c>
      <c r="G6282" s="1">
        <v>44008</v>
      </c>
      <c r="H6282" s="1">
        <v>44011</v>
      </c>
      <c r="I6282" t="s">
        <v>18</v>
      </c>
      <c r="J6282">
        <v>12</v>
      </c>
      <c r="K6282">
        <v>37</v>
      </c>
      <c r="L6282">
        <v>187</v>
      </c>
      <c r="M6282">
        <v>31</v>
      </c>
      <c r="N6282">
        <v>7</v>
      </c>
      <c r="O6282">
        <v>0.05</v>
      </c>
      <c r="P6282">
        <v>1271.8599999999999</v>
      </c>
      <c r="Q6282">
        <v>3102.1</v>
      </c>
      <c r="R6282">
        <f>Table1[[#This Row],[OrderQuantity]]*Table1[[#This Row],[UnitPrice]]</f>
        <v>21714.7</v>
      </c>
      <c r="S6282">
        <f>Table1[[#This Row],[OrderQuantity]]*Table1[[#This Row],[UnitCost]]</f>
        <v>8903.0199999999986</v>
      </c>
      <c r="T6282">
        <f>Table1[[#This Row],[OrderQuantity]]*Table1[[#This Row],[UnitPrice]]*(1-Table1[[#This Row],[DiscountApplied]]) - (Table1[[#This Row],[OrderQuantity]]*Table1[[#This Row],[UnitCost]])</f>
        <v>11725.945000000002</v>
      </c>
      <c r="U6282">
        <f>DATEDIF(Table1[[#This Row],[ShipDate]],Table1[[#This Row],[DeliveryDate]],"d")</f>
        <v>3</v>
      </c>
      <c r="V6282" t="str">
        <f t="shared" si="197"/>
        <v>On Time</v>
      </c>
    </row>
    <row r="6283" spans="2:22" x14ac:dyDescent="0.3">
      <c r="B6283" t="str">
        <f t="shared" si="196"/>
        <v>SO-006382</v>
      </c>
      <c r="C6283" t="s">
        <v>19</v>
      </c>
      <c r="D6283" t="s">
        <v>17</v>
      </c>
      <c r="E6283" s="1">
        <v>43900</v>
      </c>
      <c r="F6283" s="1">
        <v>43995</v>
      </c>
      <c r="G6283" s="1">
        <v>44020</v>
      </c>
      <c r="H6283" s="1">
        <v>44022</v>
      </c>
      <c r="I6283" t="s">
        <v>18</v>
      </c>
      <c r="J6283">
        <v>15</v>
      </c>
      <c r="K6283">
        <v>42</v>
      </c>
      <c r="L6283">
        <v>245</v>
      </c>
      <c r="M6283">
        <v>38</v>
      </c>
      <c r="N6283">
        <v>7</v>
      </c>
      <c r="O6283">
        <v>0.08</v>
      </c>
      <c r="P6283">
        <v>1223.29</v>
      </c>
      <c r="Q6283">
        <v>2398.6</v>
      </c>
      <c r="R6283">
        <f>Table1[[#This Row],[OrderQuantity]]*Table1[[#This Row],[UnitPrice]]</f>
        <v>16790.2</v>
      </c>
      <c r="S6283">
        <f>Table1[[#This Row],[OrderQuantity]]*Table1[[#This Row],[UnitCost]]</f>
        <v>8563.0299999999988</v>
      </c>
      <c r="T6283">
        <f>Table1[[#This Row],[OrderQuantity]]*Table1[[#This Row],[UnitPrice]]*(1-Table1[[#This Row],[DiscountApplied]]) - (Table1[[#This Row],[OrderQuantity]]*Table1[[#This Row],[UnitCost]])</f>
        <v>6883.9540000000034</v>
      </c>
      <c r="U6283">
        <f>DATEDIF(Table1[[#This Row],[ShipDate]],Table1[[#This Row],[DeliveryDate]],"d")</f>
        <v>2</v>
      </c>
      <c r="V6283" t="str">
        <f t="shared" si="197"/>
        <v>On Time</v>
      </c>
    </row>
    <row r="6284" spans="2:22" x14ac:dyDescent="0.3">
      <c r="B6284" t="str">
        <f t="shared" si="196"/>
        <v>SO-006383</v>
      </c>
      <c r="C6284" t="s">
        <v>16</v>
      </c>
      <c r="D6284" t="s">
        <v>24</v>
      </c>
      <c r="E6284" s="1">
        <v>43900</v>
      </c>
      <c r="F6284" s="1">
        <v>43995</v>
      </c>
      <c r="G6284" s="1">
        <v>44012</v>
      </c>
      <c r="H6284" s="1">
        <v>44019</v>
      </c>
      <c r="I6284" t="s">
        <v>18</v>
      </c>
      <c r="J6284">
        <v>2</v>
      </c>
      <c r="K6284">
        <v>17</v>
      </c>
      <c r="L6284">
        <v>22</v>
      </c>
      <c r="M6284">
        <v>31</v>
      </c>
      <c r="N6284">
        <v>1</v>
      </c>
      <c r="O6284">
        <v>0.1</v>
      </c>
      <c r="P6284">
        <v>2207.7199999999998</v>
      </c>
      <c r="Q6284">
        <v>2659.9</v>
      </c>
      <c r="R6284">
        <f>Table1[[#This Row],[OrderQuantity]]*Table1[[#This Row],[UnitPrice]]</f>
        <v>2659.9</v>
      </c>
      <c r="S6284">
        <f>Table1[[#This Row],[OrderQuantity]]*Table1[[#This Row],[UnitCost]]</f>
        <v>2207.7199999999998</v>
      </c>
      <c r="T6284">
        <f>Table1[[#This Row],[OrderQuantity]]*Table1[[#This Row],[UnitPrice]]*(1-Table1[[#This Row],[DiscountApplied]]) - (Table1[[#This Row],[OrderQuantity]]*Table1[[#This Row],[UnitCost]])</f>
        <v>186.19000000000051</v>
      </c>
      <c r="U6284">
        <f>DATEDIF(Table1[[#This Row],[ShipDate]],Table1[[#This Row],[DeliveryDate]],"d")</f>
        <v>7</v>
      </c>
      <c r="V6284" t="str">
        <f t="shared" si="197"/>
        <v>On Time</v>
      </c>
    </row>
    <row r="6285" spans="2:22" x14ac:dyDescent="0.3">
      <c r="B6285" t="str">
        <f t="shared" si="196"/>
        <v>SO-006384</v>
      </c>
      <c r="C6285" t="s">
        <v>16</v>
      </c>
      <c r="D6285" t="s">
        <v>23</v>
      </c>
      <c r="E6285" s="1">
        <v>43900</v>
      </c>
      <c r="F6285" s="1">
        <v>43996</v>
      </c>
      <c r="G6285" s="1">
        <v>44002</v>
      </c>
      <c r="H6285" s="1">
        <v>44007</v>
      </c>
      <c r="I6285" t="s">
        <v>18</v>
      </c>
      <c r="J6285">
        <v>8</v>
      </c>
      <c r="K6285">
        <v>17</v>
      </c>
      <c r="L6285">
        <v>266</v>
      </c>
      <c r="M6285">
        <v>38</v>
      </c>
      <c r="N6285">
        <v>3</v>
      </c>
      <c r="O6285">
        <v>0.05</v>
      </c>
      <c r="P6285">
        <v>810.43</v>
      </c>
      <c r="Q6285">
        <v>1266.3</v>
      </c>
      <c r="R6285">
        <f>Table1[[#This Row],[OrderQuantity]]*Table1[[#This Row],[UnitPrice]]</f>
        <v>3798.8999999999996</v>
      </c>
      <c r="S6285">
        <f>Table1[[#This Row],[OrderQuantity]]*Table1[[#This Row],[UnitCost]]</f>
        <v>2431.29</v>
      </c>
      <c r="T6285">
        <f>Table1[[#This Row],[OrderQuantity]]*Table1[[#This Row],[UnitPrice]]*(1-Table1[[#This Row],[DiscountApplied]]) - (Table1[[#This Row],[OrderQuantity]]*Table1[[#This Row],[UnitCost]])</f>
        <v>1177.6649999999995</v>
      </c>
      <c r="U6285">
        <f>DATEDIF(Table1[[#This Row],[ShipDate]],Table1[[#This Row],[DeliveryDate]],"d")</f>
        <v>5</v>
      </c>
      <c r="V6285" t="str">
        <f t="shared" si="197"/>
        <v>On Time</v>
      </c>
    </row>
    <row r="6286" spans="2:22" x14ac:dyDescent="0.3">
      <c r="B6286" t="str">
        <f t="shared" si="196"/>
        <v>SO-006385</v>
      </c>
      <c r="C6286" t="s">
        <v>19</v>
      </c>
      <c r="D6286" t="s">
        <v>23</v>
      </c>
      <c r="E6286" s="1">
        <v>43900</v>
      </c>
      <c r="F6286" s="1">
        <v>43996</v>
      </c>
      <c r="G6286" s="1">
        <v>44015</v>
      </c>
      <c r="H6286" s="1">
        <v>44024</v>
      </c>
      <c r="I6286" t="s">
        <v>18</v>
      </c>
      <c r="J6286">
        <v>14</v>
      </c>
      <c r="K6286">
        <v>49</v>
      </c>
      <c r="L6286">
        <v>323</v>
      </c>
      <c r="M6286">
        <v>10</v>
      </c>
      <c r="N6286">
        <v>3</v>
      </c>
      <c r="O6286">
        <v>0.05</v>
      </c>
      <c r="P6286">
        <v>2715.51</v>
      </c>
      <c r="Q6286">
        <v>3879.3</v>
      </c>
      <c r="R6286">
        <f>Table1[[#This Row],[OrderQuantity]]*Table1[[#This Row],[UnitPrice]]</f>
        <v>11637.900000000001</v>
      </c>
      <c r="S6286">
        <f>Table1[[#This Row],[OrderQuantity]]*Table1[[#This Row],[UnitCost]]</f>
        <v>8146.5300000000007</v>
      </c>
      <c r="T6286">
        <f>Table1[[#This Row],[OrderQuantity]]*Table1[[#This Row],[UnitPrice]]*(1-Table1[[#This Row],[DiscountApplied]]) - (Table1[[#This Row],[OrderQuantity]]*Table1[[#This Row],[UnitCost]])</f>
        <v>2909.4750000000004</v>
      </c>
      <c r="U6286">
        <f>DATEDIF(Table1[[#This Row],[ShipDate]],Table1[[#This Row],[DeliveryDate]],"d")</f>
        <v>9</v>
      </c>
      <c r="V6286" t="str">
        <f t="shared" si="197"/>
        <v>Late</v>
      </c>
    </row>
    <row r="6287" spans="2:22" x14ac:dyDescent="0.3">
      <c r="B6287" t="str">
        <f t="shared" si="196"/>
        <v>SO-006386</v>
      </c>
      <c r="C6287" t="s">
        <v>22</v>
      </c>
      <c r="D6287" t="s">
        <v>25</v>
      </c>
      <c r="E6287" s="1">
        <v>43900</v>
      </c>
      <c r="F6287" s="1">
        <v>43996</v>
      </c>
      <c r="G6287" s="1">
        <v>44021</v>
      </c>
      <c r="H6287" s="1">
        <v>44026</v>
      </c>
      <c r="I6287" t="s">
        <v>18</v>
      </c>
      <c r="J6287">
        <v>28</v>
      </c>
      <c r="K6287">
        <v>27</v>
      </c>
      <c r="L6287">
        <v>334</v>
      </c>
      <c r="M6287">
        <v>32</v>
      </c>
      <c r="N6287">
        <v>4</v>
      </c>
      <c r="O6287">
        <v>0.1</v>
      </c>
      <c r="P6287">
        <v>1323.92</v>
      </c>
      <c r="Q6287">
        <v>1742</v>
      </c>
      <c r="R6287">
        <f>Table1[[#This Row],[OrderQuantity]]*Table1[[#This Row],[UnitPrice]]</f>
        <v>6968</v>
      </c>
      <c r="S6287">
        <f>Table1[[#This Row],[OrderQuantity]]*Table1[[#This Row],[UnitCost]]</f>
        <v>5295.68</v>
      </c>
      <c r="T6287">
        <f>Table1[[#This Row],[OrderQuantity]]*Table1[[#This Row],[UnitPrice]]*(1-Table1[[#This Row],[DiscountApplied]]) - (Table1[[#This Row],[OrderQuantity]]*Table1[[#This Row],[UnitCost]])</f>
        <v>975.51999999999953</v>
      </c>
      <c r="U6287">
        <f>DATEDIF(Table1[[#This Row],[ShipDate]],Table1[[#This Row],[DeliveryDate]],"d")</f>
        <v>5</v>
      </c>
      <c r="V6287" t="str">
        <f t="shared" si="197"/>
        <v>On Time</v>
      </c>
    </row>
    <row r="6288" spans="2:22" x14ac:dyDescent="0.3">
      <c r="B6288" t="str">
        <f t="shared" si="196"/>
        <v>SO-006387</v>
      </c>
      <c r="C6288" t="s">
        <v>16</v>
      </c>
      <c r="D6288" t="s">
        <v>20</v>
      </c>
      <c r="E6288" s="1">
        <v>43900</v>
      </c>
      <c r="F6288" s="1">
        <v>43996</v>
      </c>
      <c r="G6288" s="1">
        <v>44023</v>
      </c>
      <c r="H6288" s="1">
        <v>44029</v>
      </c>
      <c r="I6288" t="s">
        <v>18</v>
      </c>
      <c r="J6288">
        <v>3</v>
      </c>
      <c r="K6288">
        <v>4</v>
      </c>
      <c r="L6288">
        <v>195</v>
      </c>
      <c r="M6288">
        <v>36</v>
      </c>
      <c r="N6288">
        <v>3</v>
      </c>
      <c r="O6288">
        <v>0.1</v>
      </c>
      <c r="P6288">
        <v>1751.11</v>
      </c>
      <c r="Q6288">
        <v>3242.8</v>
      </c>
      <c r="R6288">
        <f>Table1[[#This Row],[OrderQuantity]]*Table1[[#This Row],[UnitPrice]]</f>
        <v>9728.4000000000015</v>
      </c>
      <c r="S6288">
        <f>Table1[[#This Row],[OrderQuantity]]*Table1[[#This Row],[UnitCost]]</f>
        <v>5253.33</v>
      </c>
      <c r="T6288">
        <f>Table1[[#This Row],[OrderQuantity]]*Table1[[#This Row],[UnitPrice]]*(1-Table1[[#This Row],[DiscountApplied]]) - (Table1[[#This Row],[OrderQuantity]]*Table1[[#This Row],[UnitCost]])</f>
        <v>3502.2300000000014</v>
      </c>
      <c r="U6288">
        <f>DATEDIF(Table1[[#This Row],[ShipDate]],Table1[[#This Row],[DeliveryDate]],"d")</f>
        <v>6</v>
      </c>
      <c r="V6288" t="str">
        <f t="shared" si="197"/>
        <v>On Time</v>
      </c>
    </row>
    <row r="6289" spans="2:22" x14ac:dyDescent="0.3">
      <c r="B6289" t="str">
        <f t="shared" si="196"/>
        <v>SO-006388</v>
      </c>
      <c r="C6289" t="s">
        <v>16</v>
      </c>
      <c r="D6289" t="s">
        <v>25</v>
      </c>
      <c r="E6289" s="1">
        <v>43900</v>
      </c>
      <c r="F6289" s="1">
        <v>43996</v>
      </c>
      <c r="G6289" s="1">
        <v>44017</v>
      </c>
      <c r="H6289" s="1">
        <v>44022</v>
      </c>
      <c r="I6289" t="s">
        <v>18</v>
      </c>
      <c r="J6289">
        <v>1</v>
      </c>
      <c r="K6289">
        <v>34</v>
      </c>
      <c r="L6289">
        <v>356</v>
      </c>
      <c r="M6289">
        <v>37</v>
      </c>
      <c r="N6289">
        <v>7</v>
      </c>
      <c r="O6289">
        <v>0.05</v>
      </c>
      <c r="P6289">
        <v>715.29</v>
      </c>
      <c r="Q6289">
        <v>1051.9000000000001</v>
      </c>
      <c r="R6289">
        <f>Table1[[#This Row],[OrderQuantity]]*Table1[[#This Row],[UnitPrice]]</f>
        <v>7363.3000000000011</v>
      </c>
      <c r="S6289">
        <f>Table1[[#This Row],[OrderQuantity]]*Table1[[#This Row],[UnitCost]]</f>
        <v>5007.03</v>
      </c>
      <c r="T6289">
        <f>Table1[[#This Row],[OrderQuantity]]*Table1[[#This Row],[UnitPrice]]*(1-Table1[[#This Row],[DiscountApplied]]) - (Table1[[#This Row],[OrderQuantity]]*Table1[[#This Row],[UnitCost]])</f>
        <v>1988.1050000000014</v>
      </c>
      <c r="U6289">
        <f>DATEDIF(Table1[[#This Row],[ShipDate]],Table1[[#This Row],[DeliveryDate]],"d")</f>
        <v>5</v>
      </c>
      <c r="V6289" t="str">
        <f t="shared" si="197"/>
        <v>On Time</v>
      </c>
    </row>
    <row r="6290" spans="2:22" x14ac:dyDescent="0.3">
      <c r="B6290" t="str">
        <f t="shared" si="196"/>
        <v>SO-006389</v>
      </c>
      <c r="C6290" t="s">
        <v>22</v>
      </c>
      <c r="D6290" t="s">
        <v>20</v>
      </c>
      <c r="E6290" s="1">
        <v>43900</v>
      </c>
      <c r="F6290" s="1">
        <v>43996</v>
      </c>
      <c r="G6290" s="1">
        <v>44011</v>
      </c>
      <c r="H6290" s="1">
        <v>44013</v>
      </c>
      <c r="I6290" t="s">
        <v>18</v>
      </c>
      <c r="J6290">
        <v>27</v>
      </c>
      <c r="K6290">
        <v>22</v>
      </c>
      <c r="L6290">
        <v>155</v>
      </c>
      <c r="M6290">
        <v>35</v>
      </c>
      <c r="N6290">
        <v>8</v>
      </c>
      <c r="O6290">
        <v>0.08</v>
      </c>
      <c r="P6290">
        <v>455.6</v>
      </c>
      <c r="Q6290">
        <v>1139</v>
      </c>
      <c r="R6290">
        <f>Table1[[#This Row],[OrderQuantity]]*Table1[[#This Row],[UnitPrice]]</f>
        <v>9112</v>
      </c>
      <c r="S6290">
        <f>Table1[[#This Row],[OrderQuantity]]*Table1[[#This Row],[UnitCost]]</f>
        <v>3644.8</v>
      </c>
      <c r="T6290">
        <f>Table1[[#This Row],[OrderQuantity]]*Table1[[#This Row],[UnitPrice]]*(1-Table1[[#This Row],[DiscountApplied]]) - (Table1[[#This Row],[OrderQuantity]]*Table1[[#This Row],[UnitCost]])</f>
        <v>4738.2400000000007</v>
      </c>
      <c r="U6290">
        <f>DATEDIF(Table1[[#This Row],[ShipDate]],Table1[[#This Row],[DeliveryDate]],"d")</f>
        <v>2</v>
      </c>
      <c r="V6290" t="str">
        <f t="shared" si="197"/>
        <v>On Time</v>
      </c>
    </row>
    <row r="6291" spans="2:22" x14ac:dyDescent="0.3">
      <c r="B6291" t="str">
        <f t="shared" si="196"/>
        <v>SO-006390</v>
      </c>
      <c r="C6291" t="s">
        <v>19</v>
      </c>
      <c r="D6291" t="s">
        <v>17</v>
      </c>
      <c r="E6291" s="1">
        <v>43900</v>
      </c>
      <c r="F6291" s="1">
        <v>43997</v>
      </c>
      <c r="G6291" s="1">
        <v>44003</v>
      </c>
      <c r="H6291" s="1">
        <v>44005</v>
      </c>
      <c r="I6291" t="s">
        <v>18</v>
      </c>
      <c r="J6291">
        <v>18</v>
      </c>
      <c r="K6291">
        <v>48</v>
      </c>
      <c r="L6291">
        <v>256</v>
      </c>
      <c r="M6291">
        <v>45</v>
      </c>
      <c r="N6291">
        <v>6</v>
      </c>
      <c r="O6291">
        <v>0.05</v>
      </c>
      <c r="P6291">
        <v>2321.5500000000002</v>
      </c>
      <c r="Q6291">
        <v>5159</v>
      </c>
      <c r="R6291">
        <f>Table1[[#This Row],[OrderQuantity]]*Table1[[#This Row],[UnitPrice]]</f>
        <v>30954</v>
      </c>
      <c r="S6291">
        <f>Table1[[#This Row],[OrderQuantity]]*Table1[[#This Row],[UnitCost]]</f>
        <v>13929.300000000001</v>
      </c>
      <c r="T6291">
        <f>Table1[[#This Row],[OrderQuantity]]*Table1[[#This Row],[UnitPrice]]*(1-Table1[[#This Row],[DiscountApplied]]) - (Table1[[#This Row],[OrderQuantity]]*Table1[[#This Row],[UnitCost]])</f>
        <v>15476.999999999998</v>
      </c>
      <c r="U6291">
        <f>DATEDIF(Table1[[#This Row],[ShipDate]],Table1[[#This Row],[DeliveryDate]],"d")</f>
        <v>2</v>
      </c>
      <c r="V6291" t="str">
        <f t="shared" si="197"/>
        <v>On Time</v>
      </c>
    </row>
    <row r="6292" spans="2:22" x14ac:dyDescent="0.3">
      <c r="B6292" t="str">
        <f t="shared" si="196"/>
        <v>SO-006391</v>
      </c>
      <c r="C6292" t="s">
        <v>16</v>
      </c>
      <c r="D6292" t="s">
        <v>26</v>
      </c>
      <c r="E6292" s="1">
        <v>43900</v>
      </c>
      <c r="F6292" s="1">
        <v>43997</v>
      </c>
      <c r="G6292" s="1">
        <v>44020</v>
      </c>
      <c r="H6292" s="1">
        <v>44024</v>
      </c>
      <c r="I6292" t="s">
        <v>18</v>
      </c>
      <c r="J6292">
        <v>2</v>
      </c>
      <c r="K6292">
        <v>34</v>
      </c>
      <c r="L6292">
        <v>61</v>
      </c>
      <c r="M6292">
        <v>24</v>
      </c>
      <c r="N6292">
        <v>1</v>
      </c>
      <c r="O6292">
        <v>0.08</v>
      </c>
      <c r="P6292">
        <v>2104.27</v>
      </c>
      <c r="Q6292">
        <v>3691.7</v>
      </c>
      <c r="R6292">
        <f>Table1[[#This Row],[OrderQuantity]]*Table1[[#This Row],[UnitPrice]]</f>
        <v>3691.7</v>
      </c>
      <c r="S6292">
        <f>Table1[[#This Row],[OrderQuantity]]*Table1[[#This Row],[UnitCost]]</f>
        <v>2104.27</v>
      </c>
      <c r="T6292">
        <f>Table1[[#This Row],[OrderQuantity]]*Table1[[#This Row],[UnitPrice]]*(1-Table1[[#This Row],[DiscountApplied]]) - (Table1[[#This Row],[OrderQuantity]]*Table1[[#This Row],[UnitCost]])</f>
        <v>1292.0940000000001</v>
      </c>
      <c r="U6292">
        <f>DATEDIF(Table1[[#This Row],[ShipDate]],Table1[[#This Row],[DeliveryDate]],"d")</f>
        <v>4</v>
      </c>
      <c r="V6292" t="str">
        <f t="shared" si="197"/>
        <v>On Time</v>
      </c>
    </row>
    <row r="6293" spans="2:22" x14ac:dyDescent="0.3">
      <c r="B6293" t="str">
        <f t="shared" si="196"/>
        <v>SO-006392</v>
      </c>
      <c r="C6293" t="s">
        <v>19</v>
      </c>
      <c r="D6293" t="s">
        <v>20</v>
      </c>
      <c r="E6293" s="1">
        <v>43900</v>
      </c>
      <c r="F6293" s="1">
        <v>43997</v>
      </c>
      <c r="G6293" s="1">
        <v>44005</v>
      </c>
      <c r="H6293" s="1">
        <v>44015</v>
      </c>
      <c r="I6293" t="s">
        <v>18</v>
      </c>
      <c r="J6293">
        <v>18</v>
      </c>
      <c r="K6293">
        <v>31</v>
      </c>
      <c r="L6293">
        <v>118</v>
      </c>
      <c r="M6293">
        <v>4</v>
      </c>
      <c r="N6293">
        <v>7</v>
      </c>
      <c r="O6293">
        <v>0.08</v>
      </c>
      <c r="P6293">
        <v>518.25</v>
      </c>
      <c r="Q6293">
        <v>797.3</v>
      </c>
      <c r="R6293">
        <f>Table1[[#This Row],[OrderQuantity]]*Table1[[#This Row],[UnitPrice]]</f>
        <v>5581.0999999999995</v>
      </c>
      <c r="S6293">
        <f>Table1[[#This Row],[OrderQuantity]]*Table1[[#This Row],[UnitCost]]</f>
        <v>3627.75</v>
      </c>
      <c r="T6293">
        <f>Table1[[#This Row],[OrderQuantity]]*Table1[[#This Row],[UnitPrice]]*(1-Table1[[#This Row],[DiscountApplied]]) - (Table1[[#This Row],[OrderQuantity]]*Table1[[#This Row],[UnitCost]])</f>
        <v>1506.8620000000001</v>
      </c>
      <c r="U6293">
        <f>DATEDIF(Table1[[#This Row],[ShipDate]],Table1[[#This Row],[DeliveryDate]],"d")</f>
        <v>10</v>
      </c>
      <c r="V6293" t="str">
        <f t="shared" si="197"/>
        <v>Late</v>
      </c>
    </row>
    <row r="6294" spans="2:22" x14ac:dyDescent="0.3">
      <c r="B6294" t="str">
        <f t="shared" si="196"/>
        <v>SO-006393</v>
      </c>
      <c r="C6294" t="s">
        <v>21</v>
      </c>
      <c r="D6294" t="s">
        <v>23</v>
      </c>
      <c r="E6294" s="1">
        <v>43900</v>
      </c>
      <c r="F6294" s="1">
        <v>43997</v>
      </c>
      <c r="G6294" s="1">
        <v>44025</v>
      </c>
      <c r="H6294" s="1">
        <v>44026</v>
      </c>
      <c r="I6294" t="s">
        <v>18</v>
      </c>
      <c r="J6294">
        <v>23</v>
      </c>
      <c r="K6294">
        <v>36</v>
      </c>
      <c r="L6294">
        <v>314</v>
      </c>
      <c r="M6294">
        <v>24</v>
      </c>
      <c r="N6294">
        <v>8</v>
      </c>
      <c r="O6294">
        <v>0.08</v>
      </c>
      <c r="P6294">
        <v>965.2</v>
      </c>
      <c r="Q6294">
        <v>1969.8</v>
      </c>
      <c r="R6294">
        <f>Table1[[#This Row],[OrderQuantity]]*Table1[[#This Row],[UnitPrice]]</f>
        <v>15758.4</v>
      </c>
      <c r="S6294">
        <f>Table1[[#This Row],[OrderQuantity]]*Table1[[#This Row],[UnitCost]]</f>
        <v>7721.6</v>
      </c>
      <c r="T6294">
        <f>Table1[[#This Row],[OrderQuantity]]*Table1[[#This Row],[UnitPrice]]*(1-Table1[[#This Row],[DiscountApplied]]) - (Table1[[#This Row],[OrderQuantity]]*Table1[[#This Row],[UnitCost]])</f>
        <v>6776.1280000000006</v>
      </c>
      <c r="U6294">
        <f>DATEDIF(Table1[[#This Row],[ShipDate]],Table1[[#This Row],[DeliveryDate]],"d")</f>
        <v>1</v>
      </c>
      <c r="V6294" t="str">
        <f t="shared" si="197"/>
        <v>On Time</v>
      </c>
    </row>
    <row r="6295" spans="2:22" x14ac:dyDescent="0.3">
      <c r="B6295" t="str">
        <f t="shared" si="196"/>
        <v>SO-006394</v>
      </c>
      <c r="C6295" t="s">
        <v>16</v>
      </c>
      <c r="D6295" t="s">
        <v>26</v>
      </c>
      <c r="E6295" s="1">
        <v>43900</v>
      </c>
      <c r="F6295" s="1">
        <v>43997</v>
      </c>
      <c r="G6295" s="1">
        <v>44009</v>
      </c>
      <c r="H6295" s="1">
        <v>44017</v>
      </c>
      <c r="I6295" t="s">
        <v>18</v>
      </c>
      <c r="J6295">
        <v>9</v>
      </c>
      <c r="K6295">
        <v>4</v>
      </c>
      <c r="L6295">
        <v>72</v>
      </c>
      <c r="M6295">
        <v>1</v>
      </c>
      <c r="N6295">
        <v>6</v>
      </c>
      <c r="O6295">
        <v>0.05</v>
      </c>
      <c r="P6295">
        <v>82.41</v>
      </c>
      <c r="Q6295">
        <v>201</v>
      </c>
      <c r="R6295">
        <f>Table1[[#This Row],[OrderQuantity]]*Table1[[#This Row],[UnitPrice]]</f>
        <v>1206</v>
      </c>
      <c r="S6295">
        <f>Table1[[#This Row],[OrderQuantity]]*Table1[[#This Row],[UnitCost]]</f>
        <v>494.46</v>
      </c>
      <c r="T6295">
        <f>Table1[[#This Row],[OrderQuantity]]*Table1[[#This Row],[UnitPrice]]*(1-Table1[[#This Row],[DiscountApplied]]) - (Table1[[#This Row],[OrderQuantity]]*Table1[[#This Row],[UnitCost]])</f>
        <v>651.24</v>
      </c>
      <c r="U6295">
        <f>DATEDIF(Table1[[#This Row],[ShipDate]],Table1[[#This Row],[DeliveryDate]],"d")</f>
        <v>8</v>
      </c>
      <c r="V6295" t="str">
        <f t="shared" si="197"/>
        <v>Late</v>
      </c>
    </row>
    <row r="6296" spans="2:22" x14ac:dyDescent="0.3">
      <c r="B6296" t="str">
        <f t="shared" si="196"/>
        <v>SO-006395</v>
      </c>
      <c r="C6296" t="s">
        <v>21</v>
      </c>
      <c r="D6296" t="s">
        <v>20</v>
      </c>
      <c r="E6296" s="1">
        <v>43900</v>
      </c>
      <c r="F6296" s="1">
        <v>43997</v>
      </c>
      <c r="G6296" s="1">
        <v>44019</v>
      </c>
      <c r="H6296" s="1">
        <v>44021</v>
      </c>
      <c r="I6296" t="s">
        <v>18</v>
      </c>
      <c r="J6296">
        <v>20</v>
      </c>
      <c r="K6296">
        <v>34</v>
      </c>
      <c r="L6296">
        <v>193</v>
      </c>
      <c r="M6296">
        <v>27</v>
      </c>
      <c r="N6296">
        <v>6</v>
      </c>
      <c r="O6296">
        <v>0.15</v>
      </c>
      <c r="P6296">
        <v>3544.97</v>
      </c>
      <c r="Q6296">
        <v>5453.8</v>
      </c>
      <c r="R6296">
        <f>Table1[[#This Row],[OrderQuantity]]*Table1[[#This Row],[UnitPrice]]</f>
        <v>32722.800000000003</v>
      </c>
      <c r="S6296">
        <f>Table1[[#This Row],[OrderQuantity]]*Table1[[#This Row],[UnitCost]]</f>
        <v>21269.82</v>
      </c>
      <c r="T6296">
        <f>Table1[[#This Row],[OrderQuantity]]*Table1[[#This Row],[UnitPrice]]*(1-Table1[[#This Row],[DiscountApplied]]) - (Table1[[#This Row],[OrderQuantity]]*Table1[[#This Row],[UnitCost]])</f>
        <v>6544.5600000000013</v>
      </c>
      <c r="U6296">
        <f>DATEDIF(Table1[[#This Row],[ShipDate]],Table1[[#This Row],[DeliveryDate]],"d")</f>
        <v>2</v>
      </c>
      <c r="V6296" t="str">
        <f t="shared" si="197"/>
        <v>On Time</v>
      </c>
    </row>
    <row r="6297" spans="2:22" x14ac:dyDescent="0.3">
      <c r="B6297" t="str">
        <f t="shared" si="196"/>
        <v>SO-006396</v>
      </c>
      <c r="C6297" t="s">
        <v>22</v>
      </c>
      <c r="D6297" t="s">
        <v>25</v>
      </c>
      <c r="E6297" s="1">
        <v>43900</v>
      </c>
      <c r="F6297" s="1">
        <v>43997</v>
      </c>
      <c r="G6297" s="1">
        <v>44000</v>
      </c>
      <c r="H6297" s="1">
        <v>44003</v>
      </c>
      <c r="I6297" t="s">
        <v>18</v>
      </c>
      <c r="J6297">
        <v>26</v>
      </c>
      <c r="K6297">
        <v>39</v>
      </c>
      <c r="L6297">
        <v>333</v>
      </c>
      <c r="M6297">
        <v>13</v>
      </c>
      <c r="N6297">
        <v>6</v>
      </c>
      <c r="O6297">
        <v>0.08</v>
      </c>
      <c r="P6297">
        <v>3375.73</v>
      </c>
      <c r="Q6297">
        <v>5038.3999999999996</v>
      </c>
      <c r="R6297">
        <f>Table1[[#This Row],[OrderQuantity]]*Table1[[#This Row],[UnitPrice]]</f>
        <v>30230.399999999998</v>
      </c>
      <c r="S6297">
        <f>Table1[[#This Row],[OrderQuantity]]*Table1[[#This Row],[UnitCost]]</f>
        <v>20254.38</v>
      </c>
      <c r="T6297">
        <f>Table1[[#This Row],[OrderQuantity]]*Table1[[#This Row],[UnitPrice]]*(1-Table1[[#This Row],[DiscountApplied]]) - (Table1[[#This Row],[OrderQuantity]]*Table1[[#This Row],[UnitCost]])</f>
        <v>7557.5879999999997</v>
      </c>
      <c r="U6297">
        <f>DATEDIF(Table1[[#This Row],[ShipDate]],Table1[[#This Row],[DeliveryDate]],"d")</f>
        <v>3</v>
      </c>
      <c r="V6297" t="str">
        <f t="shared" si="197"/>
        <v>On Time</v>
      </c>
    </row>
    <row r="6298" spans="2:22" x14ac:dyDescent="0.3">
      <c r="B6298" t="str">
        <f t="shared" si="196"/>
        <v>SO-006397</v>
      </c>
      <c r="C6298" t="s">
        <v>16</v>
      </c>
      <c r="D6298" t="s">
        <v>20</v>
      </c>
      <c r="E6298" s="1">
        <v>43900</v>
      </c>
      <c r="F6298" s="1">
        <v>43997</v>
      </c>
      <c r="G6298" s="1">
        <v>44023</v>
      </c>
      <c r="H6298" s="1">
        <v>44030</v>
      </c>
      <c r="I6298" t="s">
        <v>18</v>
      </c>
      <c r="J6298">
        <v>11</v>
      </c>
      <c r="K6298">
        <v>1</v>
      </c>
      <c r="L6298">
        <v>129</v>
      </c>
      <c r="M6298">
        <v>3</v>
      </c>
      <c r="N6298">
        <v>3</v>
      </c>
      <c r="O6298">
        <v>0.3</v>
      </c>
      <c r="P6298">
        <v>1534.43</v>
      </c>
      <c r="Q6298">
        <v>2324.9</v>
      </c>
      <c r="R6298">
        <f>Table1[[#This Row],[OrderQuantity]]*Table1[[#This Row],[UnitPrice]]</f>
        <v>6974.7000000000007</v>
      </c>
      <c r="S6298">
        <f>Table1[[#This Row],[OrderQuantity]]*Table1[[#This Row],[UnitCost]]</f>
        <v>4603.29</v>
      </c>
      <c r="T6298">
        <f>Table1[[#This Row],[OrderQuantity]]*Table1[[#This Row],[UnitPrice]]*(1-Table1[[#This Row],[DiscountApplied]]) - (Table1[[#This Row],[OrderQuantity]]*Table1[[#This Row],[UnitCost]])</f>
        <v>279</v>
      </c>
      <c r="U6298">
        <f>DATEDIF(Table1[[#This Row],[ShipDate]],Table1[[#This Row],[DeliveryDate]],"d")</f>
        <v>7</v>
      </c>
      <c r="V6298" t="str">
        <f t="shared" si="197"/>
        <v>On Time</v>
      </c>
    </row>
    <row r="6299" spans="2:22" x14ac:dyDescent="0.3">
      <c r="B6299" t="str">
        <f t="shared" si="196"/>
        <v>SO-006398</v>
      </c>
      <c r="C6299" t="s">
        <v>16</v>
      </c>
      <c r="D6299" t="s">
        <v>26</v>
      </c>
      <c r="E6299" s="1">
        <v>43900</v>
      </c>
      <c r="F6299" s="1">
        <v>43997</v>
      </c>
      <c r="G6299" s="1">
        <v>44009</v>
      </c>
      <c r="H6299" s="1">
        <v>44016</v>
      </c>
      <c r="I6299" t="s">
        <v>18</v>
      </c>
      <c r="J6299">
        <v>12</v>
      </c>
      <c r="K6299">
        <v>6</v>
      </c>
      <c r="L6299">
        <v>70</v>
      </c>
      <c r="M6299">
        <v>7</v>
      </c>
      <c r="N6299">
        <v>4</v>
      </c>
      <c r="O6299">
        <v>0.05</v>
      </c>
      <c r="P6299">
        <v>2084.37</v>
      </c>
      <c r="Q6299">
        <v>3417</v>
      </c>
      <c r="R6299">
        <f>Table1[[#This Row],[OrderQuantity]]*Table1[[#This Row],[UnitPrice]]</f>
        <v>13668</v>
      </c>
      <c r="S6299">
        <f>Table1[[#This Row],[OrderQuantity]]*Table1[[#This Row],[UnitCost]]</f>
        <v>8337.48</v>
      </c>
      <c r="T6299">
        <f>Table1[[#This Row],[OrderQuantity]]*Table1[[#This Row],[UnitPrice]]*(1-Table1[[#This Row],[DiscountApplied]]) - (Table1[[#This Row],[OrderQuantity]]*Table1[[#This Row],[UnitCost]])</f>
        <v>4647.119999999999</v>
      </c>
      <c r="U6299">
        <f>DATEDIF(Table1[[#This Row],[ShipDate]],Table1[[#This Row],[DeliveryDate]],"d")</f>
        <v>7</v>
      </c>
      <c r="V6299" t="str">
        <f t="shared" si="197"/>
        <v>On Time</v>
      </c>
    </row>
    <row r="6300" spans="2:22" x14ac:dyDescent="0.3">
      <c r="B6300" t="str">
        <f t="shared" si="196"/>
        <v>SO-006399</v>
      </c>
      <c r="C6300" t="s">
        <v>16</v>
      </c>
      <c r="D6300" t="s">
        <v>20</v>
      </c>
      <c r="E6300" s="1">
        <v>43900</v>
      </c>
      <c r="F6300" s="1">
        <v>43998</v>
      </c>
      <c r="G6300" s="1">
        <v>44025</v>
      </c>
      <c r="H6300" s="1">
        <v>44029</v>
      </c>
      <c r="I6300" t="s">
        <v>18</v>
      </c>
      <c r="J6300">
        <v>4</v>
      </c>
      <c r="K6300">
        <v>50</v>
      </c>
      <c r="L6300">
        <v>121</v>
      </c>
      <c r="M6300">
        <v>1</v>
      </c>
      <c r="N6300">
        <v>4</v>
      </c>
      <c r="O6300">
        <v>0.05</v>
      </c>
      <c r="P6300">
        <v>1026.6400000000001</v>
      </c>
      <c r="Q6300">
        <v>1333.3</v>
      </c>
      <c r="R6300">
        <f>Table1[[#This Row],[OrderQuantity]]*Table1[[#This Row],[UnitPrice]]</f>
        <v>5333.2</v>
      </c>
      <c r="S6300">
        <f>Table1[[#This Row],[OrderQuantity]]*Table1[[#This Row],[UnitCost]]</f>
        <v>4106.5600000000004</v>
      </c>
      <c r="T6300">
        <f>Table1[[#This Row],[OrderQuantity]]*Table1[[#This Row],[UnitPrice]]*(1-Table1[[#This Row],[DiscountApplied]]) - (Table1[[#This Row],[OrderQuantity]]*Table1[[#This Row],[UnitCost]])</f>
        <v>959.97999999999956</v>
      </c>
      <c r="U6300">
        <f>DATEDIF(Table1[[#This Row],[ShipDate]],Table1[[#This Row],[DeliveryDate]],"d")</f>
        <v>4</v>
      </c>
      <c r="V6300" t="str">
        <f t="shared" si="197"/>
        <v>On Time</v>
      </c>
    </row>
    <row r="6301" spans="2:22" x14ac:dyDescent="0.3">
      <c r="B6301" t="str">
        <f t="shared" si="196"/>
        <v>SO-006400</v>
      </c>
      <c r="C6301" t="s">
        <v>21</v>
      </c>
      <c r="D6301" t="s">
        <v>20</v>
      </c>
      <c r="E6301" s="1">
        <v>43900</v>
      </c>
      <c r="F6301" s="1">
        <v>43998</v>
      </c>
      <c r="G6301" s="1">
        <v>44026</v>
      </c>
      <c r="H6301" s="1">
        <v>44030</v>
      </c>
      <c r="I6301" t="s">
        <v>18</v>
      </c>
      <c r="J6301">
        <v>21</v>
      </c>
      <c r="K6301">
        <v>36</v>
      </c>
      <c r="L6301">
        <v>141</v>
      </c>
      <c r="M6301">
        <v>32</v>
      </c>
      <c r="N6301">
        <v>7</v>
      </c>
      <c r="O6301">
        <v>0.08</v>
      </c>
      <c r="P6301">
        <v>3027.19</v>
      </c>
      <c r="Q6301">
        <v>5219.3</v>
      </c>
      <c r="R6301">
        <f>Table1[[#This Row],[OrderQuantity]]*Table1[[#This Row],[UnitPrice]]</f>
        <v>36535.1</v>
      </c>
      <c r="S6301">
        <f>Table1[[#This Row],[OrderQuantity]]*Table1[[#This Row],[UnitCost]]</f>
        <v>21190.33</v>
      </c>
      <c r="T6301">
        <f>Table1[[#This Row],[OrderQuantity]]*Table1[[#This Row],[UnitPrice]]*(1-Table1[[#This Row],[DiscountApplied]]) - (Table1[[#This Row],[OrderQuantity]]*Table1[[#This Row],[UnitCost]])</f>
        <v>12421.962</v>
      </c>
      <c r="U6301">
        <f>DATEDIF(Table1[[#This Row],[ShipDate]],Table1[[#This Row],[DeliveryDate]],"d")</f>
        <v>4</v>
      </c>
      <c r="V6301" t="str">
        <f t="shared" si="197"/>
        <v>On Time</v>
      </c>
    </row>
    <row r="6302" spans="2:22" x14ac:dyDescent="0.3">
      <c r="B6302" t="str">
        <f t="shared" si="196"/>
        <v>SO-006401</v>
      </c>
      <c r="C6302" t="s">
        <v>16</v>
      </c>
      <c r="D6302" t="s">
        <v>20</v>
      </c>
      <c r="E6302" s="1">
        <v>43900</v>
      </c>
      <c r="F6302" s="1">
        <v>43998</v>
      </c>
      <c r="G6302" s="1">
        <v>44008</v>
      </c>
      <c r="H6302" s="1">
        <v>44012</v>
      </c>
      <c r="I6302" t="s">
        <v>18</v>
      </c>
      <c r="J6302">
        <v>3</v>
      </c>
      <c r="K6302">
        <v>35</v>
      </c>
      <c r="L6302">
        <v>186</v>
      </c>
      <c r="M6302">
        <v>38</v>
      </c>
      <c r="N6302">
        <v>1</v>
      </c>
      <c r="O6302">
        <v>0.3</v>
      </c>
      <c r="P6302">
        <v>776.66</v>
      </c>
      <c r="Q6302">
        <v>1078.7</v>
      </c>
      <c r="R6302">
        <f>Table1[[#This Row],[OrderQuantity]]*Table1[[#This Row],[UnitPrice]]</f>
        <v>1078.7</v>
      </c>
      <c r="S6302">
        <f>Table1[[#This Row],[OrderQuantity]]*Table1[[#This Row],[UnitCost]]</f>
        <v>776.66</v>
      </c>
      <c r="T6302">
        <f>Table1[[#This Row],[OrderQuantity]]*Table1[[#This Row],[UnitPrice]]*(1-Table1[[#This Row],[DiscountApplied]]) - (Table1[[#This Row],[OrderQuantity]]*Table1[[#This Row],[UnitCost]])</f>
        <v>-21.569999999999936</v>
      </c>
      <c r="U6302">
        <f>DATEDIF(Table1[[#This Row],[ShipDate]],Table1[[#This Row],[DeliveryDate]],"d")</f>
        <v>4</v>
      </c>
      <c r="V6302" t="str">
        <f t="shared" si="197"/>
        <v>On Time</v>
      </c>
    </row>
    <row r="6303" spans="2:22" x14ac:dyDescent="0.3">
      <c r="B6303" t="str">
        <f t="shared" si="196"/>
        <v>SO-006402</v>
      </c>
      <c r="C6303" t="s">
        <v>16</v>
      </c>
      <c r="D6303" t="s">
        <v>26</v>
      </c>
      <c r="E6303" s="1">
        <v>43900</v>
      </c>
      <c r="F6303" s="1">
        <v>43998</v>
      </c>
      <c r="G6303" s="1">
        <v>44003</v>
      </c>
      <c r="H6303" s="1">
        <v>44008</v>
      </c>
      <c r="I6303" t="s">
        <v>18</v>
      </c>
      <c r="J6303">
        <v>10</v>
      </c>
      <c r="K6303">
        <v>39</v>
      </c>
      <c r="L6303">
        <v>80</v>
      </c>
      <c r="M6303">
        <v>12</v>
      </c>
      <c r="N6303">
        <v>2</v>
      </c>
      <c r="O6303">
        <v>0.1</v>
      </c>
      <c r="P6303">
        <v>1442.38</v>
      </c>
      <c r="Q6303">
        <v>1849.2</v>
      </c>
      <c r="R6303">
        <f>Table1[[#This Row],[OrderQuantity]]*Table1[[#This Row],[UnitPrice]]</f>
        <v>3698.4</v>
      </c>
      <c r="S6303">
        <f>Table1[[#This Row],[OrderQuantity]]*Table1[[#This Row],[UnitCost]]</f>
        <v>2884.76</v>
      </c>
      <c r="T6303">
        <f>Table1[[#This Row],[OrderQuantity]]*Table1[[#This Row],[UnitPrice]]*(1-Table1[[#This Row],[DiscountApplied]]) - (Table1[[#This Row],[OrderQuantity]]*Table1[[#This Row],[UnitCost]])</f>
        <v>443.79999999999973</v>
      </c>
      <c r="U6303">
        <f>DATEDIF(Table1[[#This Row],[ShipDate]],Table1[[#This Row],[DeliveryDate]],"d")</f>
        <v>5</v>
      </c>
      <c r="V6303" t="str">
        <f t="shared" si="197"/>
        <v>On Time</v>
      </c>
    </row>
    <row r="6304" spans="2:22" x14ac:dyDescent="0.3">
      <c r="B6304" t="str">
        <f t="shared" si="196"/>
        <v>SO-006403</v>
      </c>
      <c r="C6304" t="s">
        <v>16</v>
      </c>
      <c r="D6304" t="s">
        <v>24</v>
      </c>
      <c r="E6304" s="1">
        <v>43900</v>
      </c>
      <c r="F6304" s="1">
        <v>43998</v>
      </c>
      <c r="G6304" s="1">
        <v>44001</v>
      </c>
      <c r="H6304" s="1">
        <v>44009</v>
      </c>
      <c r="I6304" t="s">
        <v>18</v>
      </c>
      <c r="J6304">
        <v>11</v>
      </c>
      <c r="K6304">
        <v>6</v>
      </c>
      <c r="L6304">
        <v>11</v>
      </c>
      <c r="M6304">
        <v>42</v>
      </c>
      <c r="N6304">
        <v>3</v>
      </c>
      <c r="O6304">
        <v>0.08</v>
      </c>
      <c r="P6304">
        <v>986.64</v>
      </c>
      <c r="Q6304">
        <v>1333.3</v>
      </c>
      <c r="R6304">
        <f>Table1[[#This Row],[OrderQuantity]]*Table1[[#This Row],[UnitPrice]]</f>
        <v>3999.8999999999996</v>
      </c>
      <c r="S6304">
        <f>Table1[[#This Row],[OrderQuantity]]*Table1[[#This Row],[UnitCost]]</f>
        <v>2959.92</v>
      </c>
      <c r="T6304">
        <f>Table1[[#This Row],[OrderQuantity]]*Table1[[#This Row],[UnitPrice]]*(1-Table1[[#This Row],[DiscountApplied]]) - (Table1[[#This Row],[OrderQuantity]]*Table1[[#This Row],[UnitCost]])</f>
        <v>719.98799999999983</v>
      </c>
      <c r="U6304">
        <f>DATEDIF(Table1[[#This Row],[ShipDate]],Table1[[#This Row],[DeliveryDate]],"d")</f>
        <v>8</v>
      </c>
      <c r="V6304" t="str">
        <f t="shared" si="197"/>
        <v>Late</v>
      </c>
    </row>
    <row r="6305" spans="2:22" x14ac:dyDescent="0.3">
      <c r="B6305" t="str">
        <f t="shared" si="196"/>
        <v>SO-006404</v>
      </c>
      <c r="C6305" t="s">
        <v>22</v>
      </c>
      <c r="D6305" t="s">
        <v>26</v>
      </c>
      <c r="E6305" s="1">
        <v>43900</v>
      </c>
      <c r="F6305" s="1">
        <v>43998</v>
      </c>
      <c r="G6305" s="1">
        <v>44001</v>
      </c>
      <c r="H6305" s="1">
        <v>44002</v>
      </c>
      <c r="I6305" t="s">
        <v>18</v>
      </c>
      <c r="J6305">
        <v>25</v>
      </c>
      <c r="K6305">
        <v>17</v>
      </c>
      <c r="L6305">
        <v>74</v>
      </c>
      <c r="M6305">
        <v>38</v>
      </c>
      <c r="N6305">
        <v>2</v>
      </c>
      <c r="O6305">
        <v>0.05</v>
      </c>
      <c r="P6305">
        <v>1467.3</v>
      </c>
      <c r="Q6305">
        <v>2010</v>
      </c>
      <c r="R6305">
        <f>Table1[[#This Row],[OrderQuantity]]*Table1[[#This Row],[UnitPrice]]</f>
        <v>4020</v>
      </c>
      <c r="S6305">
        <f>Table1[[#This Row],[OrderQuantity]]*Table1[[#This Row],[UnitCost]]</f>
        <v>2934.6</v>
      </c>
      <c r="T6305">
        <f>Table1[[#This Row],[OrderQuantity]]*Table1[[#This Row],[UnitPrice]]*(1-Table1[[#This Row],[DiscountApplied]]) - (Table1[[#This Row],[OrderQuantity]]*Table1[[#This Row],[UnitCost]])</f>
        <v>884.40000000000009</v>
      </c>
      <c r="U6305">
        <f>DATEDIF(Table1[[#This Row],[ShipDate]],Table1[[#This Row],[DeliveryDate]],"d")</f>
        <v>1</v>
      </c>
      <c r="V6305" t="str">
        <f t="shared" si="197"/>
        <v>On Time</v>
      </c>
    </row>
    <row r="6306" spans="2:22" x14ac:dyDescent="0.3">
      <c r="B6306" t="str">
        <f t="shared" si="196"/>
        <v>SO-006405</v>
      </c>
      <c r="C6306" t="s">
        <v>16</v>
      </c>
      <c r="D6306" t="s">
        <v>20</v>
      </c>
      <c r="E6306" s="1">
        <v>43900</v>
      </c>
      <c r="F6306" s="1">
        <v>43999</v>
      </c>
      <c r="G6306" s="1">
        <v>44026</v>
      </c>
      <c r="H6306" s="1">
        <v>44028</v>
      </c>
      <c r="I6306" t="s">
        <v>18</v>
      </c>
      <c r="J6306">
        <v>2</v>
      </c>
      <c r="K6306">
        <v>8</v>
      </c>
      <c r="L6306">
        <v>195</v>
      </c>
      <c r="M6306">
        <v>26</v>
      </c>
      <c r="N6306">
        <v>7</v>
      </c>
      <c r="O6306">
        <v>0.05</v>
      </c>
      <c r="P6306">
        <v>514.55999999999995</v>
      </c>
      <c r="Q6306">
        <v>857.6</v>
      </c>
      <c r="R6306">
        <f>Table1[[#This Row],[OrderQuantity]]*Table1[[#This Row],[UnitPrice]]</f>
        <v>6003.2</v>
      </c>
      <c r="S6306">
        <f>Table1[[#This Row],[OrderQuantity]]*Table1[[#This Row],[UnitCost]]</f>
        <v>3601.9199999999996</v>
      </c>
      <c r="T6306">
        <f>Table1[[#This Row],[OrderQuantity]]*Table1[[#This Row],[UnitPrice]]*(1-Table1[[#This Row],[DiscountApplied]]) - (Table1[[#This Row],[OrderQuantity]]*Table1[[#This Row],[UnitCost]])</f>
        <v>2101.1200000000003</v>
      </c>
      <c r="U6306">
        <f>DATEDIF(Table1[[#This Row],[ShipDate]],Table1[[#This Row],[DeliveryDate]],"d")</f>
        <v>2</v>
      </c>
      <c r="V6306" t="str">
        <f t="shared" si="197"/>
        <v>On Time</v>
      </c>
    </row>
    <row r="6307" spans="2:22" x14ac:dyDescent="0.3">
      <c r="B6307" t="str">
        <f t="shared" si="196"/>
        <v>SO-006406</v>
      </c>
      <c r="C6307" t="s">
        <v>16</v>
      </c>
      <c r="D6307" t="s">
        <v>25</v>
      </c>
      <c r="E6307" s="1">
        <v>43900</v>
      </c>
      <c r="F6307" s="1">
        <v>43999</v>
      </c>
      <c r="G6307" s="1">
        <v>44025</v>
      </c>
      <c r="H6307" s="1">
        <v>44026</v>
      </c>
      <c r="I6307" t="s">
        <v>18</v>
      </c>
      <c r="J6307">
        <v>9</v>
      </c>
      <c r="K6307">
        <v>37</v>
      </c>
      <c r="L6307">
        <v>350</v>
      </c>
      <c r="M6307">
        <v>2</v>
      </c>
      <c r="N6307">
        <v>1</v>
      </c>
      <c r="O6307">
        <v>0.08</v>
      </c>
      <c r="P6307">
        <v>2622.25</v>
      </c>
      <c r="Q6307">
        <v>3973.1</v>
      </c>
      <c r="R6307">
        <f>Table1[[#This Row],[OrderQuantity]]*Table1[[#This Row],[UnitPrice]]</f>
        <v>3973.1</v>
      </c>
      <c r="S6307">
        <f>Table1[[#This Row],[OrderQuantity]]*Table1[[#This Row],[UnitCost]]</f>
        <v>2622.25</v>
      </c>
      <c r="T6307">
        <f>Table1[[#This Row],[OrderQuantity]]*Table1[[#This Row],[UnitPrice]]*(1-Table1[[#This Row],[DiscountApplied]]) - (Table1[[#This Row],[OrderQuantity]]*Table1[[#This Row],[UnitCost]])</f>
        <v>1033.002</v>
      </c>
      <c r="U6307">
        <f>DATEDIF(Table1[[#This Row],[ShipDate]],Table1[[#This Row],[DeliveryDate]],"d")</f>
        <v>1</v>
      </c>
      <c r="V6307" t="str">
        <f t="shared" si="197"/>
        <v>On Time</v>
      </c>
    </row>
    <row r="6308" spans="2:22" x14ac:dyDescent="0.3">
      <c r="B6308" t="str">
        <f t="shared" si="196"/>
        <v>SO-006407</v>
      </c>
      <c r="C6308" t="s">
        <v>16</v>
      </c>
      <c r="D6308" t="s">
        <v>17</v>
      </c>
      <c r="E6308" s="1">
        <v>43900</v>
      </c>
      <c r="F6308" s="1">
        <v>43999</v>
      </c>
      <c r="G6308" s="1">
        <v>44027</v>
      </c>
      <c r="H6308" s="1">
        <v>44031</v>
      </c>
      <c r="I6308" t="s">
        <v>18</v>
      </c>
      <c r="J6308">
        <v>11</v>
      </c>
      <c r="K6308">
        <v>26</v>
      </c>
      <c r="L6308">
        <v>238</v>
      </c>
      <c r="M6308">
        <v>42</v>
      </c>
      <c r="N6308">
        <v>4</v>
      </c>
      <c r="O6308">
        <v>0.2</v>
      </c>
      <c r="P6308">
        <v>861.55</v>
      </c>
      <c r="Q6308">
        <v>1118.9000000000001</v>
      </c>
      <c r="R6308">
        <f>Table1[[#This Row],[OrderQuantity]]*Table1[[#This Row],[UnitPrice]]</f>
        <v>4475.6000000000004</v>
      </c>
      <c r="S6308">
        <f>Table1[[#This Row],[OrderQuantity]]*Table1[[#This Row],[UnitCost]]</f>
        <v>3446.2</v>
      </c>
      <c r="T6308">
        <f>Table1[[#This Row],[OrderQuantity]]*Table1[[#This Row],[UnitPrice]]*(1-Table1[[#This Row],[DiscountApplied]]) - (Table1[[#This Row],[OrderQuantity]]*Table1[[#This Row],[UnitCost]])</f>
        <v>134.28000000000065</v>
      </c>
      <c r="U6308">
        <f>DATEDIF(Table1[[#This Row],[ShipDate]],Table1[[#This Row],[DeliveryDate]],"d")</f>
        <v>4</v>
      </c>
      <c r="V6308" t="str">
        <f t="shared" si="197"/>
        <v>On Time</v>
      </c>
    </row>
    <row r="6309" spans="2:22" x14ac:dyDescent="0.3">
      <c r="B6309" t="str">
        <f t="shared" si="196"/>
        <v>SO-006408</v>
      </c>
      <c r="C6309" t="s">
        <v>21</v>
      </c>
      <c r="D6309" t="s">
        <v>24</v>
      </c>
      <c r="E6309" s="1">
        <v>43900</v>
      </c>
      <c r="F6309" s="1">
        <v>43999</v>
      </c>
      <c r="G6309" s="1">
        <v>44011</v>
      </c>
      <c r="H6309" s="1">
        <v>44012</v>
      </c>
      <c r="I6309" t="s">
        <v>18</v>
      </c>
      <c r="J6309">
        <v>21</v>
      </c>
      <c r="K6309">
        <v>25</v>
      </c>
      <c r="L6309">
        <v>45</v>
      </c>
      <c r="M6309">
        <v>2</v>
      </c>
      <c r="N6309">
        <v>3</v>
      </c>
      <c r="O6309">
        <v>0.05</v>
      </c>
      <c r="P6309">
        <v>2000.75</v>
      </c>
      <c r="Q6309">
        <v>2532.6</v>
      </c>
      <c r="R6309">
        <f>Table1[[#This Row],[OrderQuantity]]*Table1[[#This Row],[UnitPrice]]</f>
        <v>7597.7999999999993</v>
      </c>
      <c r="S6309">
        <f>Table1[[#This Row],[OrderQuantity]]*Table1[[#This Row],[UnitCost]]</f>
        <v>6002.25</v>
      </c>
      <c r="T6309">
        <f>Table1[[#This Row],[OrderQuantity]]*Table1[[#This Row],[UnitPrice]]*(1-Table1[[#This Row],[DiscountApplied]]) - (Table1[[#This Row],[OrderQuantity]]*Table1[[#This Row],[UnitCost]])</f>
        <v>1215.6599999999989</v>
      </c>
      <c r="U6309">
        <f>DATEDIF(Table1[[#This Row],[ShipDate]],Table1[[#This Row],[DeliveryDate]],"d")</f>
        <v>1</v>
      </c>
      <c r="V6309" t="str">
        <f t="shared" si="197"/>
        <v>On Time</v>
      </c>
    </row>
    <row r="6310" spans="2:22" x14ac:dyDescent="0.3">
      <c r="B6310" t="str">
        <f t="shared" si="196"/>
        <v>SO-006409</v>
      </c>
      <c r="C6310" t="s">
        <v>16</v>
      </c>
      <c r="D6310" t="s">
        <v>17</v>
      </c>
      <c r="E6310" s="1">
        <v>43900</v>
      </c>
      <c r="F6310" s="1">
        <v>43999</v>
      </c>
      <c r="G6310" s="1">
        <v>44015</v>
      </c>
      <c r="H6310" s="1">
        <v>44024</v>
      </c>
      <c r="I6310" t="s">
        <v>18</v>
      </c>
      <c r="J6310">
        <v>6</v>
      </c>
      <c r="K6310">
        <v>41</v>
      </c>
      <c r="L6310">
        <v>259</v>
      </c>
      <c r="M6310">
        <v>16</v>
      </c>
      <c r="N6310">
        <v>5</v>
      </c>
      <c r="O6310">
        <v>0.08</v>
      </c>
      <c r="P6310">
        <v>2020.25</v>
      </c>
      <c r="Q6310">
        <v>3544.3</v>
      </c>
      <c r="R6310">
        <f>Table1[[#This Row],[OrderQuantity]]*Table1[[#This Row],[UnitPrice]]</f>
        <v>17721.5</v>
      </c>
      <c r="S6310">
        <f>Table1[[#This Row],[OrderQuantity]]*Table1[[#This Row],[UnitCost]]</f>
        <v>10101.25</v>
      </c>
      <c r="T6310">
        <f>Table1[[#This Row],[OrderQuantity]]*Table1[[#This Row],[UnitPrice]]*(1-Table1[[#This Row],[DiscountApplied]]) - (Table1[[#This Row],[OrderQuantity]]*Table1[[#This Row],[UnitCost]])</f>
        <v>6202.5300000000007</v>
      </c>
      <c r="U6310">
        <f>DATEDIF(Table1[[#This Row],[ShipDate]],Table1[[#This Row],[DeliveryDate]],"d")</f>
        <v>9</v>
      </c>
      <c r="V6310" t="str">
        <f t="shared" si="197"/>
        <v>Late</v>
      </c>
    </row>
    <row r="6311" spans="2:22" x14ac:dyDescent="0.3">
      <c r="B6311" t="str">
        <f t="shared" si="196"/>
        <v>SO-006410</v>
      </c>
      <c r="C6311" t="s">
        <v>22</v>
      </c>
      <c r="D6311" t="s">
        <v>23</v>
      </c>
      <c r="E6311" s="1">
        <v>43900</v>
      </c>
      <c r="F6311" s="1">
        <v>43999</v>
      </c>
      <c r="G6311" s="1">
        <v>44009</v>
      </c>
      <c r="H6311" s="1">
        <v>44017</v>
      </c>
      <c r="I6311" t="s">
        <v>18</v>
      </c>
      <c r="J6311">
        <v>28</v>
      </c>
      <c r="K6311">
        <v>24</v>
      </c>
      <c r="L6311">
        <v>319</v>
      </c>
      <c r="M6311">
        <v>13</v>
      </c>
      <c r="N6311">
        <v>2</v>
      </c>
      <c r="O6311">
        <v>0.08</v>
      </c>
      <c r="P6311">
        <v>1086.2</v>
      </c>
      <c r="Q6311">
        <v>2586.1999999999998</v>
      </c>
      <c r="R6311">
        <f>Table1[[#This Row],[OrderQuantity]]*Table1[[#This Row],[UnitPrice]]</f>
        <v>5172.3999999999996</v>
      </c>
      <c r="S6311">
        <f>Table1[[#This Row],[OrderQuantity]]*Table1[[#This Row],[UnitCost]]</f>
        <v>2172.4</v>
      </c>
      <c r="T6311">
        <f>Table1[[#This Row],[OrderQuantity]]*Table1[[#This Row],[UnitPrice]]*(1-Table1[[#This Row],[DiscountApplied]]) - (Table1[[#This Row],[OrderQuantity]]*Table1[[#This Row],[UnitCost]])</f>
        <v>2586.2080000000001</v>
      </c>
      <c r="U6311">
        <f>DATEDIF(Table1[[#This Row],[ShipDate]],Table1[[#This Row],[DeliveryDate]],"d")</f>
        <v>8</v>
      </c>
      <c r="V6311" t="str">
        <f t="shared" si="197"/>
        <v>Late</v>
      </c>
    </row>
    <row r="6312" spans="2:22" x14ac:dyDescent="0.3">
      <c r="B6312" t="str">
        <f t="shared" si="196"/>
        <v>SO-006411</v>
      </c>
      <c r="C6312" t="s">
        <v>16</v>
      </c>
      <c r="D6312" t="s">
        <v>23</v>
      </c>
      <c r="E6312" s="1">
        <v>43900</v>
      </c>
      <c r="F6312" s="1">
        <v>43999</v>
      </c>
      <c r="G6312" s="1">
        <v>44007</v>
      </c>
      <c r="H6312" s="1">
        <v>44014</v>
      </c>
      <c r="I6312" t="s">
        <v>18</v>
      </c>
      <c r="J6312">
        <v>2</v>
      </c>
      <c r="K6312">
        <v>19</v>
      </c>
      <c r="L6312">
        <v>308</v>
      </c>
      <c r="M6312">
        <v>21</v>
      </c>
      <c r="N6312">
        <v>7</v>
      </c>
      <c r="O6312">
        <v>0.05</v>
      </c>
      <c r="P6312">
        <v>2956.11</v>
      </c>
      <c r="Q6312">
        <v>3839.1</v>
      </c>
      <c r="R6312">
        <f>Table1[[#This Row],[OrderQuantity]]*Table1[[#This Row],[UnitPrice]]</f>
        <v>26873.7</v>
      </c>
      <c r="S6312">
        <f>Table1[[#This Row],[OrderQuantity]]*Table1[[#This Row],[UnitCost]]</f>
        <v>20692.77</v>
      </c>
      <c r="T6312">
        <f>Table1[[#This Row],[OrderQuantity]]*Table1[[#This Row],[UnitPrice]]*(1-Table1[[#This Row],[DiscountApplied]]) - (Table1[[#This Row],[OrderQuantity]]*Table1[[#This Row],[UnitCost]])</f>
        <v>4837.244999999999</v>
      </c>
      <c r="U6312">
        <f>DATEDIF(Table1[[#This Row],[ShipDate]],Table1[[#This Row],[DeliveryDate]],"d")</f>
        <v>7</v>
      </c>
      <c r="V6312" t="str">
        <f t="shared" si="197"/>
        <v>On Time</v>
      </c>
    </row>
    <row r="6313" spans="2:22" x14ac:dyDescent="0.3">
      <c r="B6313" t="str">
        <f t="shared" si="196"/>
        <v>SO-006412</v>
      </c>
      <c r="C6313" t="s">
        <v>19</v>
      </c>
      <c r="D6313" t="s">
        <v>25</v>
      </c>
      <c r="E6313" s="1">
        <v>43900</v>
      </c>
      <c r="F6313" s="1">
        <v>43999</v>
      </c>
      <c r="G6313" s="1">
        <v>44016</v>
      </c>
      <c r="H6313" s="1">
        <v>44023</v>
      </c>
      <c r="I6313" t="s">
        <v>18</v>
      </c>
      <c r="J6313">
        <v>16</v>
      </c>
      <c r="K6313">
        <v>48</v>
      </c>
      <c r="L6313">
        <v>361</v>
      </c>
      <c r="M6313">
        <v>32</v>
      </c>
      <c r="N6313">
        <v>2</v>
      </c>
      <c r="O6313">
        <v>0.08</v>
      </c>
      <c r="P6313">
        <v>868.05</v>
      </c>
      <c r="Q6313">
        <v>1058.5999999999999</v>
      </c>
      <c r="R6313">
        <f>Table1[[#This Row],[OrderQuantity]]*Table1[[#This Row],[UnitPrice]]</f>
        <v>2117.1999999999998</v>
      </c>
      <c r="S6313">
        <f>Table1[[#This Row],[OrderQuantity]]*Table1[[#This Row],[UnitCost]]</f>
        <v>1736.1</v>
      </c>
      <c r="T6313">
        <f>Table1[[#This Row],[OrderQuantity]]*Table1[[#This Row],[UnitPrice]]*(1-Table1[[#This Row],[DiscountApplied]]) - (Table1[[#This Row],[OrderQuantity]]*Table1[[#This Row],[UnitCost]])</f>
        <v>211.72399999999993</v>
      </c>
      <c r="U6313">
        <f>DATEDIF(Table1[[#This Row],[ShipDate]],Table1[[#This Row],[DeliveryDate]],"d")</f>
        <v>7</v>
      </c>
      <c r="V6313" t="str">
        <f t="shared" si="197"/>
        <v>On Time</v>
      </c>
    </row>
    <row r="6314" spans="2:22" x14ac:dyDescent="0.3">
      <c r="B6314" t="str">
        <f t="shared" si="196"/>
        <v>SO-006413</v>
      </c>
      <c r="C6314" t="s">
        <v>19</v>
      </c>
      <c r="D6314" t="s">
        <v>24</v>
      </c>
      <c r="E6314" s="1">
        <v>43900</v>
      </c>
      <c r="F6314" s="1">
        <v>43999</v>
      </c>
      <c r="G6314" s="1">
        <v>44027</v>
      </c>
      <c r="H6314" s="1">
        <v>44035</v>
      </c>
      <c r="I6314" t="s">
        <v>18</v>
      </c>
      <c r="J6314">
        <v>14</v>
      </c>
      <c r="K6314">
        <v>28</v>
      </c>
      <c r="L6314">
        <v>31</v>
      </c>
      <c r="M6314">
        <v>35</v>
      </c>
      <c r="N6314">
        <v>4</v>
      </c>
      <c r="O6314">
        <v>0.4</v>
      </c>
      <c r="P6314">
        <v>98.83</v>
      </c>
      <c r="Q6314">
        <v>167.5</v>
      </c>
      <c r="R6314">
        <f>Table1[[#This Row],[OrderQuantity]]*Table1[[#This Row],[UnitPrice]]</f>
        <v>670</v>
      </c>
      <c r="S6314">
        <f>Table1[[#This Row],[OrderQuantity]]*Table1[[#This Row],[UnitCost]]</f>
        <v>395.32</v>
      </c>
      <c r="T6314">
        <f>Table1[[#This Row],[OrderQuantity]]*Table1[[#This Row],[UnitPrice]]*(1-Table1[[#This Row],[DiscountApplied]]) - (Table1[[#This Row],[OrderQuantity]]*Table1[[#This Row],[UnitCost]])</f>
        <v>6.6800000000000068</v>
      </c>
      <c r="U6314">
        <f>DATEDIF(Table1[[#This Row],[ShipDate]],Table1[[#This Row],[DeliveryDate]],"d")</f>
        <v>8</v>
      </c>
      <c r="V6314" t="str">
        <f t="shared" si="197"/>
        <v>Late</v>
      </c>
    </row>
    <row r="6315" spans="2:22" x14ac:dyDescent="0.3">
      <c r="B6315" t="str">
        <f t="shared" si="196"/>
        <v>SO-006414</v>
      </c>
      <c r="C6315" t="s">
        <v>16</v>
      </c>
      <c r="D6315" t="s">
        <v>24</v>
      </c>
      <c r="E6315" s="1">
        <v>43900</v>
      </c>
      <c r="F6315" s="1">
        <v>43999</v>
      </c>
      <c r="G6315" s="1">
        <v>44008</v>
      </c>
      <c r="H6315" s="1">
        <v>44013</v>
      </c>
      <c r="I6315" t="s">
        <v>18</v>
      </c>
      <c r="J6315">
        <v>5</v>
      </c>
      <c r="K6315">
        <v>11</v>
      </c>
      <c r="L6315">
        <v>41</v>
      </c>
      <c r="M6315">
        <v>22</v>
      </c>
      <c r="N6315">
        <v>8</v>
      </c>
      <c r="O6315">
        <v>0.4</v>
      </c>
      <c r="P6315">
        <v>591.74</v>
      </c>
      <c r="Q6315">
        <v>924.6</v>
      </c>
      <c r="R6315">
        <f>Table1[[#This Row],[OrderQuantity]]*Table1[[#This Row],[UnitPrice]]</f>
        <v>7396.8</v>
      </c>
      <c r="S6315">
        <f>Table1[[#This Row],[OrderQuantity]]*Table1[[#This Row],[UnitCost]]</f>
        <v>4733.92</v>
      </c>
      <c r="T6315">
        <f>Table1[[#This Row],[OrderQuantity]]*Table1[[#This Row],[UnitPrice]]*(1-Table1[[#This Row],[DiscountApplied]]) - (Table1[[#This Row],[OrderQuantity]]*Table1[[#This Row],[UnitCost]])</f>
        <v>-295.84000000000015</v>
      </c>
      <c r="U6315">
        <f>DATEDIF(Table1[[#This Row],[ShipDate]],Table1[[#This Row],[DeliveryDate]],"d")</f>
        <v>5</v>
      </c>
      <c r="V6315" t="str">
        <f t="shared" si="197"/>
        <v>On Time</v>
      </c>
    </row>
    <row r="6316" spans="2:22" x14ac:dyDescent="0.3">
      <c r="B6316" t="str">
        <f t="shared" si="196"/>
        <v>SO-006415</v>
      </c>
      <c r="C6316" t="s">
        <v>21</v>
      </c>
      <c r="D6316" t="s">
        <v>26</v>
      </c>
      <c r="E6316" s="1">
        <v>43900</v>
      </c>
      <c r="F6316" s="1">
        <v>44000</v>
      </c>
      <c r="G6316" s="1">
        <v>44006</v>
      </c>
      <c r="H6316" s="1">
        <v>44009</v>
      </c>
      <c r="I6316" t="s">
        <v>18</v>
      </c>
      <c r="J6316">
        <v>21</v>
      </c>
      <c r="K6316">
        <v>29</v>
      </c>
      <c r="L6316">
        <v>85</v>
      </c>
      <c r="M6316">
        <v>47</v>
      </c>
      <c r="N6316">
        <v>5</v>
      </c>
      <c r="O6316">
        <v>0.2</v>
      </c>
      <c r="P6316">
        <v>2809.31</v>
      </c>
      <c r="Q6316">
        <v>4013.3</v>
      </c>
      <c r="R6316">
        <f>Table1[[#This Row],[OrderQuantity]]*Table1[[#This Row],[UnitPrice]]</f>
        <v>20066.5</v>
      </c>
      <c r="S6316">
        <f>Table1[[#This Row],[OrderQuantity]]*Table1[[#This Row],[UnitCost]]</f>
        <v>14046.55</v>
      </c>
      <c r="T6316">
        <f>Table1[[#This Row],[OrderQuantity]]*Table1[[#This Row],[UnitPrice]]*(1-Table1[[#This Row],[DiscountApplied]]) - (Table1[[#This Row],[OrderQuantity]]*Table1[[#This Row],[UnitCost]])</f>
        <v>2006.6500000000015</v>
      </c>
      <c r="U6316">
        <f>DATEDIF(Table1[[#This Row],[ShipDate]],Table1[[#This Row],[DeliveryDate]],"d")</f>
        <v>3</v>
      </c>
      <c r="V6316" t="str">
        <f t="shared" si="197"/>
        <v>On Time</v>
      </c>
    </row>
    <row r="6317" spans="2:22" x14ac:dyDescent="0.3">
      <c r="B6317" t="str">
        <f t="shared" si="196"/>
        <v>SO-006416</v>
      </c>
      <c r="C6317" t="s">
        <v>19</v>
      </c>
      <c r="D6317" t="s">
        <v>17</v>
      </c>
      <c r="E6317" s="1">
        <v>43900</v>
      </c>
      <c r="F6317" s="1">
        <v>44000</v>
      </c>
      <c r="G6317" s="1">
        <v>44027</v>
      </c>
      <c r="H6317" s="1">
        <v>44037</v>
      </c>
      <c r="I6317" t="s">
        <v>18</v>
      </c>
      <c r="J6317">
        <v>12</v>
      </c>
      <c r="K6317">
        <v>22</v>
      </c>
      <c r="L6317">
        <v>259</v>
      </c>
      <c r="M6317">
        <v>47</v>
      </c>
      <c r="N6317">
        <v>3</v>
      </c>
      <c r="O6317">
        <v>0.15</v>
      </c>
      <c r="P6317">
        <v>579.08000000000004</v>
      </c>
      <c r="Q6317">
        <v>864.3</v>
      </c>
      <c r="R6317">
        <f>Table1[[#This Row],[OrderQuantity]]*Table1[[#This Row],[UnitPrice]]</f>
        <v>2592.8999999999996</v>
      </c>
      <c r="S6317">
        <f>Table1[[#This Row],[OrderQuantity]]*Table1[[#This Row],[UnitCost]]</f>
        <v>1737.2400000000002</v>
      </c>
      <c r="T6317">
        <f>Table1[[#This Row],[OrderQuantity]]*Table1[[#This Row],[UnitPrice]]*(1-Table1[[#This Row],[DiscountApplied]]) - (Table1[[#This Row],[OrderQuantity]]*Table1[[#This Row],[UnitCost]])</f>
        <v>466.72499999999945</v>
      </c>
      <c r="U6317">
        <f>DATEDIF(Table1[[#This Row],[ShipDate]],Table1[[#This Row],[DeliveryDate]],"d")</f>
        <v>10</v>
      </c>
      <c r="V6317" t="str">
        <f t="shared" si="197"/>
        <v>Late</v>
      </c>
    </row>
    <row r="6318" spans="2:22" x14ac:dyDescent="0.3">
      <c r="B6318" t="str">
        <f t="shared" si="196"/>
        <v>SO-006417</v>
      </c>
      <c r="C6318" t="s">
        <v>19</v>
      </c>
      <c r="D6318" t="s">
        <v>20</v>
      </c>
      <c r="E6318" s="1">
        <v>43900</v>
      </c>
      <c r="F6318" s="1">
        <v>44000</v>
      </c>
      <c r="G6318" s="1">
        <v>44021</v>
      </c>
      <c r="H6318" s="1">
        <v>44027</v>
      </c>
      <c r="I6318" t="s">
        <v>18</v>
      </c>
      <c r="J6318">
        <v>13</v>
      </c>
      <c r="K6318">
        <v>11</v>
      </c>
      <c r="L6318">
        <v>166</v>
      </c>
      <c r="M6318">
        <v>5</v>
      </c>
      <c r="N6318">
        <v>7</v>
      </c>
      <c r="O6318">
        <v>0.15</v>
      </c>
      <c r="P6318">
        <v>1778.85</v>
      </c>
      <c r="Q6318">
        <v>2371.8000000000002</v>
      </c>
      <c r="R6318">
        <f>Table1[[#This Row],[OrderQuantity]]*Table1[[#This Row],[UnitPrice]]</f>
        <v>16602.600000000002</v>
      </c>
      <c r="S6318">
        <f>Table1[[#This Row],[OrderQuantity]]*Table1[[#This Row],[UnitCost]]</f>
        <v>12451.949999999999</v>
      </c>
      <c r="T6318">
        <f>Table1[[#This Row],[OrderQuantity]]*Table1[[#This Row],[UnitPrice]]*(1-Table1[[#This Row],[DiscountApplied]]) - (Table1[[#This Row],[OrderQuantity]]*Table1[[#This Row],[UnitCost]])</f>
        <v>1660.260000000002</v>
      </c>
      <c r="U6318">
        <f>DATEDIF(Table1[[#This Row],[ShipDate]],Table1[[#This Row],[DeliveryDate]],"d")</f>
        <v>6</v>
      </c>
      <c r="V6318" t="str">
        <f t="shared" si="197"/>
        <v>On Time</v>
      </c>
    </row>
    <row r="6319" spans="2:22" x14ac:dyDescent="0.3">
      <c r="B6319" t="str">
        <f t="shared" si="196"/>
        <v>SO-006418</v>
      </c>
      <c r="C6319" t="s">
        <v>21</v>
      </c>
      <c r="D6319" t="s">
        <v>17</v>
      </c>
      <c r="E6319" s="1">
        <v>43900</v>
      </c>
      <c r="F6319" s="1">
        <v>44000</v>
      </c>
      <c r="G6319" s="1">
        <v>44010</v>
      </c>
      <c r="H6319" s="1">
        <v>44012</v>
      </c>
      <c r="I6319" t="s">
        <v>18</v>
      </c>
      <c r="J6319">
        <v>21</v>
      </c>
      <c r="K6319">
        <v>12</v>
      </c>
      <c r="L6319">
        <v>234</v>
      </c>
      <c r="M6319">
        <v>26</v>
      </c>
      <c r="N6319">
        <v>6</v>
      </c>
      <c r="O6319">
        <v>0.08</v>
      </c>
      <c r="P6319">
        <v>143.65</v>
      </c>
      <c r="Q6319">
        <v>214.4</v>
      </c>
      <c r="R6319">
        <f>Table1[[#This Row],[OrderQuantity]]*Table1[[#This Row],[UnitPrice]]</f>
        <v>1286.4000000000001</v>
      </c>
      <c r="S6319">
        <f>Table1[[#This Row],[OrderQuantity]]*Table1[[#This Row],[UnitCost]]</f>
        <v>861.90000000000009</v>
      </c>
      <c r="T6319">
        <f>Table1[[#This Row],[OrderQuantity]]*Table1[[#This Row],[UnitPrice]]*(1-Table1[[#This Row],[DiscountApplied]]) - (Table1[[#This Row],[OrderQuantity]]*Table1[[#This Row],[UnitCost]])</f>
        <v>321.58799999999997</v>
      </c>
      <c r="U6319">
        <f>DATEDIF(Table1[[#This Row],[ShipDate]],Table1[[#This Row],[DeliveryDate]],"d")</f>
        <v>2</v>
      </c>
      <c r="V6319" t="str">
        <f t="shared" si="197"/>
        <v>On Time</v>
      </c>
    </row>
    <row r="6320" spans="2:22" x14ac:dyDescent="0.3">
      <c r="B6320" t="str">
        <f t="shared" si="196"/>
        <v>SO-006419</v>
      </c>
      <c r="C6320" t="s">
        <v>21</v>
      </c>
      <c r="D6320" t="s">
        <v>24</v>
      </c>
      <c r="E6320" s="1">
        <v>43900</v>
      </c>
      <c r="F6320" s="1">
        <v>44000</v>
      </c>
      <c r="G6320" s="1">
        <v>44016</v>
      </c>
      <c r="H6320" s="1">
        <v>44025</v>
      </c>
      <c r="I6320" t="s">
        <v>18</v>
      </c>
      <c r="J6320">
        <v>22</v>
      </c>
      <c r="K6320">
        <v>41</v>
      </c>
      <c r="L6320">
        <v>2</v>
      </c>
      <c r="M6320">
        <v>20</v>
      </c>
      <c r="N6320">
        <v>7</v>
      </c>
      <c r="O6320">
        <v>0.1</v>
      </c>
      <c r="P6320">
        <v>666.92</v>
      </c>
      <c r="Q6320">
        <v>1058.5999999999999</v>
      </c>
      <c r="R6320">
        <f>Table1[[#This Row],[OrderQuantity]]*Table1[[#This Row],[UnitPrice]]</f>
        <v>7410.1999999999989</v>
      </c>
      <c r="S6320">
        <f>Table1[[#This Row],[OrderQuantity]]*Table1[[#This Row],[UnitCost]]</f>
        <v>4668.4399999999996</v>
      </c>
      <c r="T6320">
        <f>Table1[[#This Row],[OrderQuantity]]*Table1[[#This Row],[UnitPrice]]*(1-Table1[[#This Row],[DiscountApplied]]) - (Table1[[#This Row],[OrderQuantity]]*Table1[[#This Row],[UnitCost]])</f>
        <v>2000.7399999999998</v>
      </c>
      <c r="U6320">
        <f>DATEDIF(Table1[[#This Row],[ShipDate]],Table1[[#This Row],[DeliveryDate]],"d")</f>
        <v>9</v>
      </c>
      <c r="V6320" t="str">
        <f t="shared" si="197"/>
        <v>Late</v>
      </c>
    </row>
    <row r="6321" spans="2:22" x14ac:dyDescent="0.3">
      <c r="B6321" t="str">
        <f t="shared" si="196"/>
        <v>SO-006420</v>
      </c>
      <c r="C6321" t="s">
        <v>16</v>
      </c>
      <c r="D6321" t="s">
        <v>17</v>
      </c>
      <c r="E6321" s="1">
        <v>43900</v>
      </c>
      <c r="F6321" s="1">
        <v>44000</v>
      </c>
      <c r="G6321" s="1">
        <v>44021</v>
      </c>
      <c r="H6321" s="1">
        <v>44024</v>
      </c>
      <c r="I6321" t="s">
        <v>18</v>
      </c>
      <c r="J6321">
        <v>10</v>
      </c>
      <c r="K6321">
        <v>4</v>
      </c>
      <c r="L6321">
        <v>212</v>
      </c>
      <c r="M6321">
        <v>41</v>
      </c>
      <c r="N6321">
        <v>5</v>
      </c>
      <c r="O6321">
        <v>0.1</v>
      </c>
      <c r="P6321">
        <v>511.34</v>
      </c>
      <c r="Q6321">
        <v>1065.3</v>
      </c>
      <c r="R6321">
        <f>Table1[[#This Row],[OrderQuantity]]*Table1[[#This Row],[UnitPrice]]</f>
        <v>5326.5</v>
      </c>
      <c r="S6321">
        <f>Table1[[#This Row],[OrderQuantity]]*Table1[[#This Row],[UnitCost]]</f>
        <v>2556.6999999999998</v>
      </c>
      <c r="T6321">
        <f>Table1[[#This Row],[OrderQuantity]]*Table1[[#This Row],[UnitPrice]]*(1-Table1[[#This Row],[DiscountApplied]]) - (Table1[[#This Row],[OrderQuantity]]*Table1[[#This Row],[UnitCost]])</f>
        <v>2237.1500000000005</v>
      </c>
      <c r="U6321">
        <f>DATEDIF(Table1[[#This Row],[ShipDate]],Table1[[#This Row],[DeliveryDate]],"d")</f>
        <v>3</v>
      </c>
      <c r="V6321" t="str">
        <f t="shared" si="197"/>
        <v>On Time</v>
      </c>
    </row>
    <row r="6322" spans="2:22" x14ac:dyDescent="0.3">
      <c r="B6322" t="str">
        <f t="shared" si="196"/>
        <v>SO-006421</v>
      </c>
      <c r="C6322" t="s">
        <v>22</v>
      </c>
      <c r="D6322" t="s">
        <v>20</v>
      </c>
      <c r="E6322" s="1">
        <v>43900</v>
      </c>
      <c r="F6322" s="1">
        <v>44000</v>
      </c>
      <c r="G6322" s="1">
        <v>44021</v>
      </c>
      <c r="H6322" s="1">
        <v>44026</v>
      </c>
      <c r="I6322" t="s">
        <v>18</v>
      </c>
      <c r="J6322">
        <v>27</v>
      </c>
      <c r="K6322">
        <v>22</v>
      </c>
      <c r="L6322">
        <v>192</v>
      </c>
      <c r="M6322">
        <v>13</v>
      </c>
      <c r="N6322">
        <v>1</v>
      </c>
      <c r="O6322">
        <v>0.15</v>
      </c>
      <c r="P6322">
        <v>906.51</v>
      </c>
      <c r="Q6322">
        <v>1105.5</v>
      </c>
      <c r="R6322">
        <f>Table1[[#This Row],[OrderQuantity]]*Table1[[#This Row],[UnitPrice]]</f>
        <v>1105.5</v>
      </c>
      <c r="S6322">
        <f>Table1[[#This Row],[OrderQuantity]]*Table1[[#This Row],[UnitCost]]</f>
        <v>906.51</v>
      </c>
      <c r="T6322">
        <f>Table1[[#This Row],[OrderQuantity]]*Table1[[#This Row],[UnitPrice]]*(1-Table1[[#This Row],[DiscountApplied]]) - (Table1[[#This Row],[OrderQuantity]]*Table1[[#This Row],[UnitCost]])</f>
        <v>33.164999999999964</v>
      </c>
      <c r="U6322">
        <f>DATEDIF(Table1[[#This Row],[ShipDate]],Table1[[#This Row],[DeliveryDate]],"d")</f>
        <v>5</v>
      </c>
      <c r="V6322" t="str">
        <f t="shared" si="197"/>
        <v>On Time</v>
      </c>
    </row>
    <row r="6323" spans="2:22" x14ac:dyDescent="0.3">
      <c r="B6323" t="str">
        <f t="shared" si="196"/>
        <v>SO-006422</v>
      </c>
      <c r="C6323" t="s">
        <v>21</v>
      </c>
      <c r="D6323" t="s">
        <v>17</v>
      </c>
      <c r="E6323" s="1">
        <v>43900</v>
      </c>
      <c r="F6323" s="1">
        <v>44000</v>
      </c>
      <c r="G6323" s="1">
        <v>44025</v>
      </c>
      <c r="H6323" s="1">
        <v>44028</v>
      </c>
      <c r="I6323" t="s">
        <v>18</v>
      </c>
      <c r="J6323">
        <v>21</v>
      </c>
      <c r="K6323">
        <v>18</v>
      </c>
      <c r="L6323">
        <v>228</v>
      </c>
      <c r="M6323">
        <v>4</v>
      </c>
      <c r="N6323">
        <v>4</v>
      </c>
      <c r="O6323">
        <v>0.2</v>
      </c>
      <c r="P6323">
        <v>1879.02</v>
      </c>
      <c r="Q6323">
        <v>2646.5</v>
      </c>
      <c r="R6323">
        <f>Table1[[#This Row],[OrderQuantity]]*Table1[[#This Row],[UnitPrice]]</f>
        <v>10586</v>
      </c>
      <c r="S6323">
        <f>Table1[[#This Row],[OrderQuantity]]*Table1[[#This Row],[UnitCost]]</f>
        <v>7516.08</v>
      </c>
      <c r="T6323">
        <f>Table1[[#This Row],[OrderQuantity]]*Table1[[#This Row],[UnitPrice]]*(1-Table1[[#This Row],[DiscountApplied]]) - (Table1[[#This Row],[OrderQuantity]]*Table1[[#This Row],[UnitCost]])</f>
        <v>952.72000000000116</v>
      </c>
      <c r="U6323">
        <f>DATEDIF(Table1[[#This Row],[ShipDate]],Table1[[#This Row],[DeliveryDate]],"d")</f>
        <v>3</v>
      </c>
      <c r="V6323" t="str">
        <f t="shared" si="197"/>
        <v>On Time</v>
      </c>
    </row>
    <row r="6324" spans="2:22" x14ac:dyDescent="0.3">
      <c r="B6324" t="str">
        <f t="shared" si="196"/>
        <v>SO-006423</v>
      </c>
      <c r="C6324" t="s">
        <v>19</v>
      </c>
      <c r="D6324" t="s">
        <v>17</v>
      </c>
      <c r="E6324" s="1">
        <v>43900</v>
      </c>
      <c r="F6324" s="1">
        <v>44000</v>
      </c>
      <c r="G6324" s="1">
        <v>44010</v>
      </c>
      <c r="H6324" s="1">
        <v>44017</v>
      </c>
      <c r="I6324" t="s">
        <v>18</v>
      </c>
      <c r="J6324">
        <v>13</v>
      </c>
      <c r="K6324">
        <v>8</v>
      </c>
      <c r="L6324">
        <v>260</v>
      </c>
      <c r="M6324">
        <v>44</v>
      </c>
      <c r="N6324">
        <v>1</v>
      </c>
      <c r="O6324">
        <v>0.08</v>
      </c>
      <c r="P6324">
        <v>1789.03</v>
      </c>
      <c r="Q6324">
        <v>2264.6</v>
      </c>
      <c r="R6324">
        <f>Table1[[#This Row],[OrderQuantity]]*Table1[[#This Row],[UnitPrice]]</f>
        <v>2264.6</v>
      </c>
      <c r="S6324">
        <f>Table1[[#This Row],[OrderQuantity]]*Table1[[#This Row],[UnitCost]]</f>
        <v>1789.03</v>
      </c>
      <c r="T6324">
        <f>Table1[[#This Row],[OrderQuantity]]*Table1[[#This Row],[UnitPrice]]*(1-Table1[[#This Row],[DiscountApplied]]) - (Table1[[#This Row],[OrderQuantity]]*Table1[[#This Row],[UnitCost]])</f>
        <v>294.40199999999982</v>
      </c>
      <c r="U6324">
        <f>DATEDIF(Table1[[#This Row],[ShipDate]],Table1[[#This Row],[DeliveryDate]],"d")</f>
        <v>7</v>
      </c>
      <c r="V6324" t="str">
        <f t="shared" si="197"/>
        <v>On Time</v>
      </c>
    </row>
    <row r="6325" spans="2:22" x14ac:dyDescent="0.3">
      <c r="B6325" t="str">
        <f t="shared" si="196"/>
        <v>SO-006424</v>
      </c>
      <c r="C6325" t="s">
        <v>19</v>
      </c>
      <c r="D6325" t="s">
        <v>23</v>
      </c>
      <c r="E6325" s="1">
        <v>43900</v>
      </c>
      <c r="F6325" s="1">
        <v>44001</v>
      </c>
      <c r="G6325" s="1">
        <v>44006</v>
      </c>
      <c r="H6325" s="1">
        <v>44016</v>
      </c>
      <c r="I6325" t="s">
        <v>18</v>
      </c>
      <c r="J6325">
        <v>14</v>
      </c>
      <c r="K6325">
        <v>2</v>
      </c>
      <c r="L6325">
        <v>275</v>
      </c>
      <c r="M6325">
        <v>13</v>
      </c>
      <c r="N6325">
        <v>6</v>
      </c>
      <c r="O6325">
        <v>0.05</v>
      </c>
      <c r="P6325">
        <v>862.96</v>
      </c>
      <c r="Q6325">
        <v>1232.8</v>
      </c>
      <c r="R6325">
        <f>Table1[[#This Row],[OrderQuantity]]*Table1[[#This Row],[UnitPrice]]</f>
        <v>7396.7999999999993</v>
      </c>
      <c r="S6325">
        <f>Table1[[#This Row],[OrderQuantity]]*Table1[[#This Row],[UnitCost]]</f>
        <v>5177.76</v>
      </c>
      <c r="T6325">
        <f>Table1[[#This Row],[OrderQuantity]]*Table1[[#This Row],[UnitPrice]]*(1-Table1[[#This Row],[DiscountApplied]]) - (Table1[[#This Row],[OrderQuantity]]*Table1[[#This Row],[UnitCost]])</f>
        <v>1849.1999999999989</v>
      </c>
      <c r="U6325">
        <f>DATEDIF(Table1[[#This Row],[ShipDate]],Table1[[#This Row],[DeliveryDate]],"d")</f>
        <v>10</v>
      </c>
      <c r="V6325" t="str">
        <f t="shared" si="197"/>
        <v>Late</v>
      </c>
    </row>
    <row r="6326" spans="2:22" x14ac:dyDescent="0.3">
      <c r="B6326" t="str">
        <f t="shared" si="196"/>
        <v>SO-006425</v>
      </c>
      <c r="C6326" t="s">
        <v>16</v>
      </c>
      <c r="D6326" t="s">
        <v>20</v>
      </c>
      <c r="E6326" s="1">
        <v>43900</v>
      </c>
      <c r="F6326" s="1">
        <v>44001</v>
      </c>
      <c r="G6326" s="1">
        <v>44008</v>
      </c>
      <c r="H6326" s="1">
        <v>44011</v>
      </c>
      <c r="I6326" t="s">
        <v>18</v>
      </c>
      <c r="J6326">
        <v>6</v>
      </c>
      <c r="K6326">
        <v>40</v>
      </c>
      <c r="L6326">
        <v>146</v>
      </c>
      <c r="M6326">
        <v>22</v>
      </c>
      <c r="N6326">
        <v>1</v>
      </c>
      <c r="O6326">
        <v>0.05</v>
      </c>
      <c r="P6326">
        <v>1909.5</v>
      </c>
      <c r="Q6326">
        <v>3819</v>
      </c>
      <c r="R6326">
        <f>Table1[[#This Row],[OrderQuantity]]*Table1[[#This Row],[UnitPrice]]</f>
        <v>3819</v>
      </c>
      <c r="S6326">
        <f>Table1[[#This Row],[OrderQuantity]]*Table1[[#This Row],[UnitCost]]</f>
        <v>1909.5</v>
      </c>
      <c r="T6326">
        <f>Table1[[#This Row],[OrderQuantity]]*Table1[[#This Row],[UnitPrice]]*(1-Table1[[#This Row],[DiscountApplied]]) - (Table1[[#This Row],[OrderQuantity]]*Table1[[#This Row],[UnitCost]])</f>
        <v>1718.5499999999997</v>
      </c>
      <c r="U6326">
        <f>DATEDIF(Table1[[#This Row],[ShipDate]],Table1[[#This Row],[DeliveryDate]],"d")</f>
        <v>3</v>
      </c>
      <c r="V6326" t="str">
        <f t="shared" si="197"/>
        <v>On Time</v>
      </c>
    </row>
    <row r="6327" spans="2:22" x14ac:dyDescent="0.3">
      <c r="B6327" t="str">
        <f t="shared" si="196"/>
        <v>SO-006426</v>
      </c>
      <c r="C6327" t="s">
        <v>16</v>
      </c>
      <c r="D6327" t="s">
        <v>24</v>
      </c>
      <c r="E6327" s="1">
        <v>43900</v>
      </c>
      <c r="F6327" s="1">
        <v>44001</v>
      </c>
      <c r="G6327" s="1">
        <v>44020</v>
      </c>
      <c r="H6327" s="1">
        <v>44029</v>
      </c>
      <c r="I6327" t="s">
        <v>18</v>
      </c>
      <c r="J6327">
        <v>5</v>
      </c>
      <c r="K6327">
        <v>39</v>
      </c>
      <c r="L6327">
        <v>29</v>
      </c>
      <c r="M6327">
        <v>24</v>
      </c>
      <c r="N6327">
        <v>2</v>
      </c>
      <c r="O6327">
        <v>0.2</v>
      </c>
      <c r="P6327">
        <v>819.48</v>
      </c>
      <c r="Q6327">
        <v>1011.7</v>
      </c>
      <c r="R6327">
        <f>Table1[[#This Row],[OrderQuantity]]*Table1[[#This Row],[UnitPrice]]</f>
        <v>2023.4</v>
      </c>
      <c r="S6327">
        <f>Table1[[#This Row],[OrderQuantity]]*Table1[[#This Row],[UnitCost]]</f>
        <v>1638.96</v>
      </c>
      <c r="T6327">
        <f>Table1[[#This Row],[OrderQuantity]]*Table1[[#This Row],[UnitPrice]]*(1-Table1[[#This Row],[DiscountApplied]]) - (Table1[[#This Row],[OrderQuantity]]*Table1[[#This Row],[UnitCost]])</f>
        <v>-20.239999999999782</v>
      </c>
      <c r="U6327">
        <f>DATEDIF(Table1[[#This Row],[ShipDate]],Table1[[#This Row],[DeliveryDate]],"d")</f>
        <v>9</v>
      </c>
      <c r="V6327" t="str">
        <f t="shared" si="197"/>
        <v>Late</v>
      </c>
    </row>
    <row r="6328" spans="2:22" x14ac:dyDescent="0.3">
      <c r="B6328" t="str">
        <f t="shared" si="196"/>
        <v>SO-006427</v>
      </c>
      <c r="C6328" t="s">
        <v>16</v>
      </c>
      <c r="D6328" t="s">
        <v>20</v>
      </c>
      <c r="E6328" s="1">
        <v>43900</v>
      </c>
      <c r="F6328" s="1">
        <v>44001</v>
      </c>
      <c r="G6328" s="1">
        <v>44011</v>
      </c>
      <c r="H6328" s="1">
        <v>44017</v>
      </c>
      <c r="I6328" t="s">
        <v>18</v>
      </c>
      <c r="J6328">
        <v>3</v>
      </c>
      <c r="K6328">
        <v>34</v>
      </c>
      <c r="L6328">
        <v>129</v>
      </c>
      <c r="M6328">
        <v>46</v>
      </c>
      <c r="N6328">
        <v>3</v>
      </c>
      <c r="O6328">
        <v>0.08</v>
      </c>
      <c r="P6328">
        <v>1206.07</v>
      </c>
      <c r="Q6328">
        <v>2566.1</v>
      </c>
      <c r="R6328">
        <f>Table1[[#This Row],[OrderQuantity]]*Table1[[#This Row],[UnitPrice]]</f>
        <v>7698.2999999999993</v>
      </c>
      <c r="S6328">
        <f>Table1[[#This Row],[OrderQuantity]]*Table1[[#This Row],[UnitCost]]</f>
        <v>3618.21</v>
      </c>
      <c r="T6328">
        <f>Table1[[#This Row],[OrderQuantity]]*Table1[[#This Row],[UnitPrice]]*(1-Table1[[#This Row],[DiscountApplied]]) - (Table1[[#This Row],[OrderQuantity]]*Table1[[#This Row],[UnitCost]])</f>
        <v>3464.2259999999997</v>
      </c>
      <c r="U6328">
        <f>DATEDIF(Table1[[#This Row],[ShipDate]],Table1[[#This Row],[DeliveryDate]],"d")</f>
        <v>6</v>
      </c>
      <c r="V6328" t="str">
        <f t="shared" si="197"/>
        <v>On Time</v>
      </c>
    </row>
    <row r="6329" spans="2:22" x14ac:dyDescent="0.3">
      <c r="B6329" t="str">
        <f t="shared" si="196"/>
        <v>SO-006428</v>
      </c>
      <c r="C6329" t="s">
        <v>22</v>
      </c>
      <c r="D6329" t="s">
        <v>24</v>
      </c>
      <c r="E6329" s="1">
        <v>43900</v>
      </c>
      <c r="F6329" s="1">
        <v>44001</v>
      </c>
      <c r="G6329" s="1">
        <v>44016</v>
      </c>
      <c r="H6329" s="1">
        <v>44019</v>
      </c>
      <c r="I6329" t="s">
        <v>18</v>
      </c>
      <c r="J6329">
        <v>26</v>
      </c>
      <c r="K6329">
        <v>22</v>
      </c>
      <c r="L6329">
        <v>6</v>
      </c>
      <c r="M6329">
        <v>21</v>
      </c>
      <c r="N6329">
        <v>5</v>
      </c>
      <c r="O6329">
        <v>0.08</v>
      </c>
      <c r="P6329">
        <v>1437.95</v>
      </c>
      <c r="Q6329">
        <v>2934.6</v>
      </c>
      <c r="R6329">
        <f>Table1[[#This Row],[OrderQuantity]]*Table1[[#This Row],[UnitPrice]]</f>
        <v>14673</v>
      </c>
      <c r="S6329">
        <f>Table1[[#This Row],[OrderQuantity]]*Table1[[#This Row],[UnitCost]]</f>
        <v>7189.75</v>
      </c>
      <c r="T6329">
        <f>Table1[[#This Row],[OrderQuantity]]*Table1[[#This Row],[UnitPrice]]*(1-Table1[[#This Row],[DiscountApplied]]) - (Table1[[#This Row],[OrderQuantity]]*Table1[[#This Row],[UnitCost]])</f>
        <v>6309.41</v>
      </c>
      <c r="U6329">
        <f>DATEDIF(Table1[[#This Row],[ShipDate]],Table1[[#This Row],[DeliveryDate]],"d")</f>
        <v>3</v>
      </c>
      <c r="V6329" t="str">
        <f t="shared" si="197"/>
        <v>On Time</v>
      </c>
    </row>
    <row r="6330" spans="2:22" x14ac:dyDescent="0.3">
      <c r="B6330" t="str">
        <f t="shared" si="196"/>
        <v>SO-006429</v>
      </c>
      <c r="C6330" t="s">
        <v>22</v>
      </c>
      <c r="D6330" t="s">
        <v>20</v>
      </c>
      <c r="E6330" s="1">
        <v>43900</v>
      </c>
      <c r="F6330" s="1">
        <v>44001</v>
      </c>
      <c r="G6330" s="1">
        <v>44018</v>
      </c>
      <c r="H6330" s="1">
        <v>44019</v>
      </c>
      <c r="I6330" t="s">
        <v>18</v>
      </c>
      <c r="J6330">
        <v>27</v>
      </c>
      <c r="K6330">
        <v>3</v>
      </c>
      <c r="L6330">
        <v>94</v>
      </c>
      <c r="M6330">
        <v>17</v>
      </c>
      <c r="N6330">
        <v>3</v>
      </c>
      <c r="O6330">
        <v>0.08</v>
      </c>
      <c r="P6330">
        <v>672.28</v>
      </c>
      <c r="Q6330">
        <v>1159.0999999999999</v>
      </c>
      <c r="R6330">
        <f>Table1[[#This Row],[OrderQuantity]]*Table1[[#This Row],[UnitPrice]]</f>
        <v>3477.2999999999997</v>
      </c>
      <c r="S6330">
        <f>Table1[[#This Row],[OrderQuantity]]*Table1[[#This Row],[UnitCost]]</f>
        <v>2016.84</v>
      </c>
      <c r="T6330">
        <f>Table1[[#This Row],[OrderQuantity]]*Table1[[#This Row],[UnitPrice]]*(1-Table1[[#This Row],[DiscountApplied]]) - (Table1[[#This Row],[OrderQuantity]]*Table1[[#This Row],[UnitCost]])</f>
        <v>1182.2760000000001</v>
      </c>
      <c r="U6330">
        <f>DATEDIF(Table1[[#This Row],[ShipDate]],Table1[[#This Row],[DeliveryDate]],"d")</f>
        <v>1</v>
      </c>
      <c r="V6330" t="str">
        <f t="shared" si="197"/>
        <v>On Time</v>
      </c>
    </row>
    <row r="6331" spans="2:22" x14ac:dyDescent="0.3">
      <c r="B6331" t="str">
        <f t="shared" si="196"/>
        <v>SO-006430</v>
      </c>
      <c r="C6331" t="s">
        <v>16</v>
      </c>
      <c r="D6331" t="s">
        <v>23</v>
      </c>
      <c r="E6331" s="1">
        <v>43900</v>
      </c>
      <c r="F6331" s="1">
        <v>44001</v>
      </c>
      <c r="G6331" s="1">
        <v>44011</v>
      </c>
      <c r="H6331" s="1">
        <v>44021</v>
      </c>
      <c r="I6331" t="s">
        <v>18</v>
      </c>
      <c r="J6331">
        <v>5</v>
      </c>
      <c r="K6331">
        <v>50</v>
      </c>
      <c r="L6331">
        <v>283</v>
      </c>
      <c r="M6331">
        <v>37</v>
      </c>
      <c r="N6331">
        <v>4</v>
      </c>
      <c r="O6331">
        <v>0.08</v>
      </c>
      <c r="P6331">
        <v>500.49</v>
      </c>
      <c r="Q6331">
        <v>1112.2</v>
      </c>
      <c r="R6331">
        <f>Table1[[#This Row],[OrderQuantity]]*Table1[[#This Row],[UnitPrice]]</f>
        <v>4448.8</v>
      </c>
      <c r="S6331">
        <f>Table1[[#This Row],[OrderQuantity]]*Table1[[#This Row],[UnitCost]]</f>
        <v>2001.96</v>
      </c>
      <c r="T6331">
        <f>Table1[[#This Row],[OrderQuantity]]*Table1[[#This Row],[UnitPrice]]*(1-Table1[[#This Row],[DiscountApplied]]) - (Table1[[#This Row],[OrderQuantity]]*Table1[[#This Row],[UnitCost]])</f>
        <v>2090.9360000000001</v>
      </c>
      <c r="U6331">
        <f>DATEDIF(Table1[[#This Row],[ShipDate]],Table1[[#This Row],[DeliveryDate]],"d")</f>
        <v>10</v>
      </c>
      <c r="V6331" t="str">
        <f t="shared" si="197"/>
        <v>Late</v>
      </c>
    </row>
    <row r="6332" spans="2:22" x14ac:dyDescent="0.3">
      <c r="B6332" t="str">
        <f t="shared" si="196"/>
        <v>SO-006431</v>
      </c>
      <c r="C6332" t="s">
        <v>19</v>
      </c>
      <c r="D6332" t="s">
        <v>23</v>
      </c>
      <c r="E6332" s="1">
        <v>43900</v>
      </c>
      <c r="F6332" s="1">
        <v>44002</v>
      </c>
      <c r="G6332" s="1">
        <v>44017</v>
      </c>
      <c r="H6332" s="1">
        <v>44022</v>
      </c>
      <c r="I6332" t="s">
        <v>18</v>
      </c>
      <c r="J6332">
        <v>16</v>
      </c>
      <c r="K6332">
        <v>21</v>
      </c>
      <c r="L6332">
        <v>265</v>
      </c>
      <c r="M6332">
        <v>25</v>
      </c>
      <c r="N6332">
        <v>4</v>
      </c>
      <c r="O6332">
        <v>0.08</v>
      </c>
      <c r="P6332">
        <v>1207.21</v>
      </c>
      <c r="Q6332">
        <v>1829.1</v>
      </c>
      <c r="R6332">
        <f>Table1[[#This Row],[OrderQuantity]]*Table1[[#This Row],[UnitPrice]]</f>
        <v>7316.4</v>
      </c>
      <c r="S6332">
        <f>Table1[[#This Row],[OrderQuantity]]*Table1[[#This Row],[UnitCost]]</f>
        <v>4828.84</v>
      </c>
      <c r="T6332">
        <f>Table1[[#This Row],[OrderQuantity]]*Table1[[#This Row],[UnitPrice]]*(1-Table1[[#This Row],[DiscountApplied]]) - (Table1[[#This Row],[OrderQuantity]]*Table1[[#This Row],[UnitCost]])</f>
        <v>1902.2479999999996</v>
      </c>
      <c r="U6332">
        <f>DATEDIF(Table1[[#This Row],[ShipDate]],Table1[[#This Row],[DeliveryDate]],"d")</f>
        <v>5</v>
      </c>
      <c r="V6332" t="str">
        <f t="shared" si="197"/>
        <v>On Time</v>
      </c>
    </row>
    <row r="6333" spans="2:22" x14ac:dyDescent="0.3">
      <c r="B6333" t="str">
        <f t="shared" si="196"/>
        <v>SO-006432</v>
      </c>
      <c r="C6333" t="s">
        <v>16</v>
      </c>
      <c r="D6333" t="s">
        <v>23</v>
      </c>
      <c r="E6333" s="1">
        <v>43900</v>
      </c>
      <c r="F6333" s="1">
        <v>44002</v>
      </c>
      <c r="G6333" s="1">
        <v>44019</v>
      </c>
      <c r="H6333" s="1">
        <v>44022</v>
      </c>
      <c r="I6333" t="s">
        <v>18</v>
      </c>
      <c r="J6333">
        <v>7</v>
      </c>
      <c r="K6333">
        <v>21</v>
      </c>
      <c r="L6333">
        <v>303</v>
      </c>
      <c r="M6333">
        <v>45</v>
      </c>
      <c r="N6333">
        <v>2</v>
      </c>
      <c r="O6333">
        <v>0.4</v>
      </c>
      <c r="P6333">
        <v>1573.76</v>
      </c>
      <c r="Q6333">
        <v>1896.1</v>
      </c>
      <c r="R6333">
        <f>Table1[[#This Row],[OrderQuantity]]*Table1[[#This Row],[UnitPrice]]</f>
        <v>3792.2</v>
      </c>
      <c r="S6333">
        <f>Table1[[#This Row],[OrderQuantity]]*Table1[[#This Row],[UnitCost]]</f>
        <v>3147.52</v>
      </c>
      <c r="T6333">
        <f>Table1[[#This Row],[OrderQuantity]]*Table1[[#This Row],[UnitPrice]]*(1-Table1[[#This Row],[DiscountApplied]]) - (Table1[[#This Row],[OrderQuantity]]*Table1[[#This Row],[UnitCost]])</f>
        <v>-872.20000000000027</v>
      </c>
      <c r="U6333">
        <f>DATEDIF(Table1[[#This Row],[ShipDate]],Table1[[#This Row],[DeliveryDate]],"d")</f>
        <v>3</v>
      </c>
      <c r="V6333" t="str">
        <f t="shared" si="197"/>
        <v>On Time</v>
      </c>
    </row>
    <row r="6334" spans="2:22" x14ac:dyDescent="0.3">
      <c r="B6334" t="str">
        <f t="shared" si="196"/>
        <v>SO-006433</v>
      </c>
      <c r="C6334" t="s">
        <v>16</v>
      </c>
      <c r="D6334" t="s">
        <v>20</v>
      </c>
      <c r="E6334" s="1">
        <v>43900</v>
      </c>
      <c r="F6334" s="1">
        <v>44002</v>
      </c>
      <c r="G6334" s="1">
        <v>44024</v>
      </c>
      <c r="H6334" s="1">
        <v>44025</v>
      </c>
      <c r="I6334" t="s">
        <v>18</v>
      </c>
      <c r="J6334">
        <v>4</v>
      </c>
      <c r="K6334">
        <v>39</v>
      </c>
      <c r="L6334">
        <v>120</v>
      </c>
      <c r="M6334">
        <v>27</v>
      </c>
      <c r="N6334">
        <v>7</v>
      </c>
      <c r="O6334">
        <v>0.05</v>
      </c>
      <c r="P6334">
        <v>1784.88</v>
      </c>
      <c r="Q6334">
        <v>2974.8</v>
      </c>
      <c r="R6334">
        <f>Table1[[#This Row],[OrderQuantity]]*Table1[[#This Row],[UnitPrice]]</f>
        <v>20823.600000000002</v>
      </c>
      <c r="S6334">
        <f>Table1[[#This Row],[OrderQuantity]]*Table1[[#This Row],[UnitCost]]</f>
        <v>12494.16</v>
      </c>
      <c r="T6334">
        <f>Table1[[#This Row],[OrderQuantity]]*Table1[[#This Row],[UnitPrice]]*(1-Table1[[#This Row],[DiscountApplied]]) - (Table1[[#This Row],[OrderQuantity]]*Table1[[#This Row],[UnitCost]])</f>
        <v>7288.260000000002</v>
      </c>
      <c r="U6334">
        <f>DATEDIF(Table1[[#This Row],[ShipDate]],Table1[[#This Row],[DeliveryDate]],"d")</f>
        <v>1</v>
      </c>
      <c r="V6334" t="str">
        <f t="shared" si="197"/>
        <v>On Time</v>
      </c>
    </row>
    <row r="6335" spans="2:22" x14ac:dyDescent="0.3">
      <c r="B6335" t="str">
        <f t="shared" si="196"/>
        <v>SO-006434</v>
      </c>
      <c r="C6335" t="s">
        <v>19</v>
      </c>
      <c r="D6335" t="s">
        <v>20</v>
      </c>
      <c r="E6335" s="1">
        <v>43900</v>
      </c>
      <c r="F6335" s="1">
        <v>44002</v>
      </c>
      <c r="G6335" s="1">
        <v>44023</v>
      </c>
      <c r="H6335" s="1">
        <v>44024</v>
      </c>
      <c r="I6335" t="s">
        <v>18</v>
      </c>
      <c r="J6335">
        <v>16</v>
      </c>
      <c r="K6335">
        <v>5</v>
      </c>
      <c r="L6335">
        <v>122</v>
      </c>
      <c r="M6335">
        <v>7</v>
      </c>
      <c r="N6335">
        <v>7</v>
      </c>
      <c r="O6335">
        <v>0.08</v>
      </c>
      <c r="P6335">
        <v>3110.14</v>
      </c>
      <c r="Q6335">
        <v>5654.8</v>
      </c>
      <c r="R6335">
        <f>Table1[[#This Row],[OrderQuantity]]*Table1[[#This Row],[UnitPrice]]</f>
        <v>39583.599999999999</v>
      </c>
      <c r="S6335">
        <f>Table1[[#This Row],[OrderQuantity]]*Table1[[#This Row],[UnitCost]]</f>
        <v>21770.98</v>
      </c>
      <c r="T6335">
        <f>Table1[[#This Row],[OrderQuantity]]*Table1[[#This Row],[UnitPrice]]*(1-Table1[[#This Row],[DiscountApplied]]) - (Table1[[#This Row],[OrderQuantity]]*Table1[[#This Row],[UnitCost]])</f>
        <v>14645.931999999997</v>
      </c>
      <c r="U6335">
        <f>DATEDIF(Table1[[#This Row],[ShipDate]],Table1[[#This Row],[DeliveryDate]],"d")</f>
        <v>1</v>
      </c>
      <c r="V6335" t="str">
        <f t="shared" si="197"/>
        <v>On Time</v>
      </c>
    </row>
    <row r="6336" spans="2:22" x14ac:dyDescent="0.3">
      <c r="B6336" t="str">
        <f t="shared" si="196"/>
        <v>SO-006435</v>
      </c>
      <c r="C6336" t="s">
        <v>21</v>
      </c>
      <c r="D6336" t="s">
        <v>25</v>
      </c>
      <c r="E6336" s="1">
        <v>43900</v>
      </c>
      <c r="F6336" s="1">
        <v>44002</v>
      </c>
      <c r="G6336" s="1">
        <v>44028</v>
      </c>
      <c r="H6336" s="1">
        <v>44037</v>
      </c>
      <c r="I6336" t="s">
        <v>18</v>
      </c>
      <c r="J6336">
        <v>22</v>
      </c>
      <c r="K6336">
        <v>30</v>
      </c>
      <c r="L6336">
        <v>356</v>
      </c>
      <c r="M6336">
        <v>31</v>
      </c>
      <c r="N6336">
        <v>3</v>
      </c>
      <c r="O6336">
        <v>0.05</v>
      </c>
      <c r="P6336">
        <v>803</v>
      </c>
      <c r="Q6336">
        <v>944.7</v>
      </c>
      <c r="R6336">
        <f>Table1[[#This Row],[OrderQuantity]]*Table1[[#This Row],[UnitPrice]]</f>
        <v>2834.1000000000004</v>
      </c>
      <c r="S6336">
        <f>Table1[[#This Row],[OrderQuantity]]*Table1[[#This Row],[UnitCost]]</f>
        <v>2409</v>
      </c>
      <c r="T6336">
        <f>Table1[[#This Row],[OrderQuantity]]*Table1[[#This Row],[UnitPrice]]*(1-Table1[[#This Row],[DiscountApplied]]) - (Table1[[#This Row],[OrderQuantity]]*Table1[[#This Row],[UnitCost]])</f>
        <v>283.39500000000044</v>
      </c>
      <c r="U6336">
        <f>DATEDIF(Table1[[#This Row],[ShipDate]],Table1[[#This Row],[DeliveryDate]],"d")</f>
        <v>9</v>
      </c>
      <c r="V6336" t="str">
        <f t="shared" si="197"/>
        <v>Late</v>
      </c>
    </row>
    <row r="6337" spans="2:22" x14ac:dyDescent="0.3">
      <c r="B6337" t="str">
        <f t="shared" si="196"/>
        <v>SO-006436</v>
      </c>
      <c r="C6337" t="s">
        <v>21</v>
      </c>
      <c r="D6337" t="s">
        <v>20</v>
      </c>
      <c r="E6337" s="1">
        <v>43900</v>
      </c>
      <c r="F6337" s="1">
        <v>44002</v>
      </c>
      <c r="G6337" s="1">
        <v>44014</v>
      </c>
      <c r="H6337" s="1">
        <v>44022</v>
      </c>
      <c r="I6337" t="s">
        <v>18</v>
      </c>
      <c r="J6337">
        <v>21</v>
      </c>
      <c r="K6337">
        <v>31</v>
      </c>
      <c r="L6337">
        <v>197</v>
      </c>
      <c r="M6337">
        <v>9</v>
      </c>
      <c r="N6337">
        <v>4</v>
      </c>
      <c r="O6337">
        <v>0.08</v>
      </c>
      <c r="P6337">
        <v>1372.29</v>
      </c>
      <c r="Q6337">
        <v>1782.2</v>
      </c>
      <c r="R6337">
        <f>Table1[[#This Row],[OrderQuantity]]*Table1[[#This Row],[UnitPrice]]</f>
        <v>7128.8</v>
      </c>
      <c r="S6337">
        <f>Table1[[#This Row],[OrderQuantity]]*Table1[[#This Row],[UnitCost]]</f>
        <v>5489.16</v>
      </c>
      <c r="T6337">
        <f>Table1[[#This Row],[OrderQuantity]]*Table1[[#This Row],[UnitPrice]]*(1-Table1[[#This Row],[DiscountApplied]]) - (Table1[[#This Row],[OrderQuantity]]*Table1[[#This Row],[UnitCost]])</f>
        <v>1069.3360000000002</v>
      </c>
      <c r="U6337">
        <f>DATEDIF(Table1[[#This Row],[ShipDate]],Table1[[#This Row],[DeliveryDate]],"d")</f>
        <v>8</v>
      </c>
      <c r="V6337" t="str">
        <f t="shared" si="197"/>
        <v>Late</v>
      </c>
    </row>
    <row r="6338" spans="2:22" x14ac:dyDescent="0.3">
      <c r="B6338" t="str">
        <f t="shared" ref="B6338:B6401" si="198">"SO-" &amp; TEXT(ROW(B6338)+99,"000000")</f>
        <v>SO-006437</v>
      </c>
      <c r="C6338" t="s">
        <v>19</v>
      </c>
      <c r="D6338" t="s">
        <v>24</v>
      </c>
      <c r="E6338" s="1">
        <v>43900</v>
      </c>
      <c r="F6338" s="1">
        <v>44002</v>
      </c>
      <c r="G6338" s="1">
        <v>44030</v>
      </c>
      <c r="H6338" s="1">
        <v>44036</v>
      </c>
      <c r="I6338" t="s">
        <v>18</v>
      </c>
      <c r="J6338">
        <v>16</v>
      </c>
      <c r="K6338">
        <v>7</v>
      </c>
      <c r="L6338">
        <v>28</v>
      </c>
      <c r="M6338">
        <v>12</v>
      </c>
      <c r="N6338">
        <v>8</v>
      </c>
      <c r="O6338">
        <v>0.05</v>
      </c>
      <c r="P6338">
        <v>2438.8000000000002</v>
      </c>
      <c r="Q6338">
        <v>3048.5</v>
      </c>
      <c r="R6338">
        <f>Table1[[#This Row],[OrderQuantity]]*Table1[[#This Row],[UnitPrice]]</f>
        <v>24388</v>
      </c>
      <c r="S6338">
        <f>Table1[[#This Row],[OrderQuantity]]*Table1[[#This Row],[UnitCost]]</f>
        <v>19510.400000000001</v>
      </c>
      <c r="T6338">
        <f>Table1[[#This Row],[OrderQuantity]]*Table1[[#This Row],[UnitPrice]]*(1-Table1[[#This Row],[DiscountApplied]]) - (Table1[[#This Row],[OrderQuantity]]*Table1[[#This Row],[UnitCost]])</f>
        <v>3658.1999999999971</v>
      </c>
      <c r="U6338">
        <f>DATEDIF(Table1[[#This Row],[ShipDate]],Table1[[#This Row],[DeliveryDate]],"d")</f>
        <v>6</v>
      </c>
      <c r="V6338" t="str">
        <f t="shared" ref="V6338:V6401" si="199">IF(U6338&gt;7,"Late","On Time")</f>
        <v>On Time</v>
      </c>
    </row>
    <row r="6339" spans="2:22" x14ac:dyDescent="0.3">
      <c r="B6339" t="str">
        <f t="shared" si="198"/>
        <v>SO-006438</v>
      </c>
      <c r="C6339" t="s">
        <v>19</v>
      </c>
      <c r="D6339" t="s">
        <v>17</v>
      </c>
      <c r="E6339" s="1">
        <v>43900</v>
      </c>
      <c r="F6339" s="1">
        <v>44002</v>
      </c>
      <c r="G6339" s="1">
        <v>44030</v>
      </c>
      <c r="H6339" s="1">
        <v>44039</v>
      </c>
      <c r="I6339" t="s">
        <v>18</v>
      </c>
      <c r="J6339">
        <v>14</v>
      </c>
      <c r="K6339">
        <v>16</v>
      </c>
      <c r="L6339">
        <v>247</v>
      </c>
      <c r="M6339">
        <v>11</v>
      </c>
      <c r="N6339">
        <v>3</v>
      </c>
      <c r="O6339">
        <v>0.3</v>
      </c>
      <c r="P6339">
        <v>453.05</v>
      </c>
      <c r="Q6339">
        <v>924.6</v>
      </c>
      <c r="R6339">
        <f>Table1[[#This Row],[OrderQuantity]]*Table1[[#This Row],[UnitPrice]]</f>
        <v>2773.8</v>
      </c>
      <c r="S6339">
        <f>Table1[[#This Row],[OrderQuantity]]*Table1[[#This Row],[UnitCost]]</f>
        <v>1359.15</v>
      </c>
      <c r="T6339">
        <f>Table1[[#This Row],[OrderQuantity]]*Table1[[#This Row],[UnitPrice]]*(1-Table1[[#This Row],[DiscountApplied]]) - (Table1[[#This Row],[OrderQuantity]]*Table1[[#This Row],[UnitCost]])</f>
        <v>582.51</v>
      </c>
      <c r="U6339">
        <f>DATEDIF(Table1[[#This Row],[ShipDate]],Table1[[#This Row],[DeliveryDate]],"d")</f>
        <v>9</v>
      </c>
      <c r="V6339" t="str">
        <f t="shared" si="199"/>
        <v>Late</v>
      </c>
    </row>
    <row r="6340" spans="2:22" x14ac:dyDescent="0.3">
      <c r="B6340" t="str">
        <f t="shared" si="198"/>
        <v>SO-006439</v>
      </c>
      <c r="C6340" t="s">
        <v>19</v>
      </c>
      <c r="D6340" t="s">
        <v>20</v>
      </c>
      <c r="E6340" s="1">
        <v>43900</v>
      </c>
      <c r="F6340" s="1">
        <v>44003</v>
      </c>
      <c r="G6340" s="1">
        <v>44031</v>
      </c>
      <c r="H6340" s="1">
        <v>44032</v>
      </c>
      <c r="I6340" t="s">
        <v>18</v>
      </c>
      <c r="J6340">
        <v>16</v>
      </c>
      <c r="K6340">
        <v>5</v>
      </c>
      <c r="L6340">
        <v>158</v>
      </c>
      <c r="M6340">
        <v>12</v>
      </c>
      <c r="N6340">
        <v>8</v>
      </c>
      <c r="O6340">
        <v>0.2</v>
      </c>
      <c r="P6340">
        <v>432.15</v>
      </c>
      <c r="Q6340">
        <v>864.3</v>
      </c>
      <c r="R6340">
        <f>Table1[[#This Row],[OrderQuantity]]*Table1[[#This Row],[UnitPrice]]</f>
        <v>6914.4</v>
      </c>
      <c r="S6340">
        <f>Table1[[#This Row],[OrderQuantity]]*Table1[[#This Row],[UnitCost]]</f>
        <v>3457.2</v>
      </c>
      <c r="T6340">
        <f>Table1[[#This Row],[OrderQuantity]]*Table1[[#This Row],[UnitPrice]]*(1-Table1[[#This Row],[DiscountApplied]]) - (Table1[[#This Row],[OrderQuantity]]*Table1[[#This Row],[UnitCost]])</f>
        <v>2074.3200000000006</v>
      </c>
      <c r="U6340">
        <f>DATEDIF(Table1[[#This Row],[ShipDate]],Table1[[#This Row],[DeliveryDate]],"d")</f>
        <v>1</v>
      </c>
      <c r="V6340" t="str">
        <f t="shared" si="199"/>
        <v>On Time</v>
      </c>
    </row>
    <row r="6341" spans="2:22" x14ac:dyDescent="0.3">
      <c r="B6341" t="str">
        <f t="shared" si="198"/>
        <v>SO-006440</v>
      </c>
      <c r="C6341" t="s">
        <v>21</v>
      </c>
      <c r="D6341" t="s">
        <v>25</v>
      </c>
      <c r="E6341" s="1">
        <v>43900</v>
      </c>
      <c r="F6341" s="1">
        <v>44003</v>
      </c>
      <c r="G6341" s="1">
        <v>44031</v>
      </c>
      <c r="H6341" s="1">
        <v>44036</v>
      </c>
      <c r="I6341" t="s">
        <v>18</v>
      </c>
      <c r="J6341">
        <v>25</v>
      </c>
      <c r="K6341">
        <v>37</v>
      </c>
      <c r="L6341">
        <v>350</v>
      </c>
      <c r="M6341">
        <v>3</v>
      </c>
      <c r="N6341">
        <v>7</v>
      </c>
      <c r="O6341">
        <v>0.05</v>
      </c>
      <c r="P6341">
        <v>1928.39</v>
      </c>
      <c r="Q6341">
        <v>2472.3000000000002</v>
      </c>
      <c r="R6341">
        <f>Table1[[#This Row],[OrderQuantity]]*Table1[[#This Row],[UnitPrice]]</f>
        <v>17306.100000000002</v>
      </c>
      <c r="S6341">
        <f>Table1[[#This Row],[OrderQuantity]]*Table1[[#This Row],[UnitCost]]</f>
        <v>13498.730000000001</v>
      </c>
      <c r="T6341">
        <f>Table1[[#This Row],[OrderQuantity]]*Table1[[#This Row],[UnitPrice]]*(1-Table1[[#This Row],[DiscountApplied]]) - (Table1[[#This Row],[OrderQuantity]]*Table1[[#This Row],[UnitCost]])</f>
        <v>2942.0650000000005</v>
      </c>
      <c r="U6341">
        <f>DATEDIF(Table1[[#This Row],[ShipDate]],Table1[[#This Row],[DeliveryDate]],"d")</f>
        <v>5</v>
      </c>
      <c r="V6341" t="str">
        <f t="shared" si="199"/>
        <v>On Time</v>
      </c>
    </row>
    <row r="6342" spans="2:22" x14ac:dyDescent="0.3">
      <c r="B6342" t="str">
        <f t="shared" si="198"/>
        <v>SO-006441</v>
      </c>
      <c r="C6342" t="s">
        <v>22</v>
      </c>
      <c r="D6342" t="s">
        <v>17</v>
      </c>
      <c r="E6342" s="1">
        <v>43900</v>
      </c>
      <c r="F6342" s="1">
        <v>44003</v>
      </c>
      <c r="G6342" s="1">
        <v>44021</v>
      </c>
      <c r="H6342" s="1">
        <v>44024</v>
      </c>
      <c r="I6342" t="s">
        <v>18</v>
      </c>
      <c r="J6342">
        <v>27</v>
      </c>
      <c r="K6342">
        <v>4</v>
      </c>
      <c r="L6342">
        <v>246</v>
      </c>
      <c r="M6342">
        <v>45</v>
      </c>
      <c r="N6342">
        <v>6</v>
      </c>
      <c r="O6342">
        <v>0.08</v>
      </c>
      <c r="P6342">
        <v>2239.94</v>
      </c>
      <c r="Q6342">
        <v>2666.6</v>
      </c>
      <c r="R6342">
        <f>Table1[[#This Row],[OrderQuantity]]*Table1[[#This Row],[UnitPrice]]</f>
        <v>15999.599999999999</v>
      </c>
      <c r="S6342">
        <f>Table1[[#This Row],[OrderQuantity]]*Table1[[#This Row],[UnitCost]]</f>
        <v>13439.64</v>
      </c>
      <c r="T6342">
        <f>Table1[[#This Row],[OrderQuantity]]*Table1[[#This Row],[UnitPrice]]*(1-Table1[[#This Row],[DiscountApplied]]) - (Table1[[#This Row],[OrderQuantity]]*Table1[[#This Row],[UnitCost]])</f>
        <v>1279.9920000000002</v>
      </c>
      <c r="U6342">
        <f>DATEDIF(Table1[[#This Row],[ShipDate]],Table1[[#This Row],[DeliveryDate]],"d")</f>
        <v>3</v>
      </c>
      <c r="V6342" t="str">
        <f t="shared" si="199"/>
        <v>On Time</v>
      </c>
    </row>
    <row r="6343" spans="2:22" x14ac:dyDescent="0.3">
      <c r="B6343" t="str">
        <f t="shared" si="198"/>
        <v>SO-006442</v>
      </c>
      <c r="C6343" t="s">
        <v>16</v>
      </c>
      <c r="D6343" t="s">
        <v>17</v>
      </c>
      <c r="E6343" s="1">
        <v>43900</v>
      </c>
      <c r="F6343" s="1">
        <v>44003</v>
      </c>
      <c r="G6343" s="1">
        <v>44016</v>
      </c>
      <c r="H6343" s="1">
        <v>44022</v>
      </c>
      <c r="I6343" t="s">
        <v>18</v>
      </c>
      <c r="J6343">
        <v>11</v>
      </c>
      <c r="K6343">
        <v>41</v>
      </c>
      <c r="L6343">
        <v>224</v>
      </c>
      <c r="M6343">
        <v>20</v>
      </c>
      <c r="N6343">
        <v>2</v>
      </c>
      <c r="O6343">
        <v>0.05</v>
      </c>
      <c r="P6343">
        <v>862.96</v>
      </c>
      <c r="Q6343">
        <v>1078.7</v>
      </c>
      <c r="R6343">
        <f>Table1[[#This Row],[OrderQuantity]]*Table1[[#This Row],[UnitPrice]]</f>
        <v>2157.4</v>
      </c>
      <c r="S6343">
        <f>Table1[[#This Row],[OrderQuantity]]*Table1[[#This Row],[UnitCost]]</f>
        <v>1725.92</v>
      </c>
      <c r="T6343">
        <f>Table1[[#This Row],[OrderQuantity]]*Table1[[#This Row],[UnitPrice]]*(1-Table1[[#This Row],[DiscountApplied]]) - (Table1[[#This Row],[OrderQuantity]]*Table1[[#This Row],[UnitCost]])</f>
        <v>323.61000000000013</v>
      </c>
      <c r="U6343">
        <f>DATEDIF(Table1[[#This Row],[ShipDate]],Table1[[#This Row],[DeliveryDate]],"d")</f>
        <v>6</v>
      </c>
      <c r="V6343" t="str">
        <f t="shared" si="199"/>
        <v>On Time</v>
      </c>
    </row>
    <row r="6344" spans="2:22" x14ac:dyDescent="0.3">
      <c r="B6344" t="str">
        <f t="shared" si="198"/>
        <v>SO-006443</v>
      </c>
      <c r="C6344" t="s">
        <v>22</v>
      </c>
      <c r="D6344" t="s">
        <v>17</v>
      </c>
      <c r="E6344" s="1">
        <v>43900</v>
      </c>
      <c r="F6344" s="1">
        <v>44003</v>
      </c>
      <c r="G6344" s="1">
        <v>44016</v>
      </c>
      <c r="H6344" s="1">
        <v>44022</v>
      </c>
      <c r="I6344" t="s">
        <v>18</v>
      </c>
      <c r="J6344">
        <v>28</v>
      </c>
      <c r="K6344">
        <v>6</v>
      </c>
      <c r="L6344">
        <v>261</v>
      </c>
      <c r="M6344">
        <v>1</v>
      </c>
      <c r="N6344">
        <v>5</v>
      </c>
      <c r="O6344">
        <v>0.15</v>
      </c>
      <c r="P6344">
        <v>175.67</v>
      </c>
      <c r="Q6344">
        <v>254.6</v>
      </c>
      <c r="R6344">
        <f>Table1[[#This Row],[OrderQuantity]]*Table1[[#This Row],[UnitPrice]]</f>
        <v>1273</v>
      </c>
      <c r="S6344">
        <f>Table1[[#This Row],[OrderQuantity]]*Table1[[#This Row],[UnitCost]]</f>
        <v>878.34999999999991</v>
      </c>
      <c r="T6344">
        <f>Table1[[#This Row],[OrderQuantity]]*Table1[[#This Row],[UnitPrice]]*(1-Table1[[#This Row],[DiscountApplied]]) - (Table1[[#This Row],[OrderQuantity]]*Table1[[#This Row],[UnitCost]])</f>
        <v>203.70000000000005</v>
      </c>
      <c r="U6344">
        <f>DATEDIF(Table1[[#This Row],[ShipDate]],Table1[[#This Row],[DeliveryDate]],"d")</f>
        <v>6</v>
      </c>
      <c r="V6344" t="str">
        <f t="shared" si="199"/>
        <v>On Time</v>
      </c>
    </row>
    <row r="6345" spans="2:22" x14ac:dyDescent="0.3">
      <c r="B6345" t="str">
        <f t="shared" si="198"/>
        <v>SO-006444</v>
      </c>
      <c r="C6345" t="s">
        <v>19</v>
      </c>
      <c r="D6345" t="s">
        <v>24</v>
      </c>
      <c r="E6345" s="1">
        <v>43900</v>
      </c>
      <c r="F6345" s="1">
        <v>44003</v>
      </c>
      <c r="G6345" s="1">
        <v>44014</v>
      </c>
      <c r="H6345" s="1">
        <v>44019</v>
      </c>
      <c r="I6345" t="s">
        <v>18</v>
      </c>
      <c r="J6345">
        <v>16</v>
      </c>
      <c r="K6345">
        <v>27</v>
      </c>
      <c r="L6345">
        <v>28</v>
      </c>
      <c r="M6345">
        <v>45</v>
      </c>
      <c r="N6345">
        <v>1</v>
      </c>
      <c r="O6345">
        <v>0.08</v>
      </c>
      <c r="P6345">
        <v>149.54</v>
      </c>
      <c r="Q6345">
        <v>241.2</v>
      </c>
      <c r="R6345">
        <f>Table1[[#This Row],[OrderQuantity]]*Table1[[#This Row],[UnitPrice]]</f>
        <v>241.2</v>
      </c>
      <c r="S6345">
        <f>Table1[[#This Row],[OrderQuantity]]*Table1[[#This Row],[UnitCost]]</f>
        <v>149.54</v>
      </c>
      <c r="T6345">
        <f>Table1[[#This Row],[OrderQuantity]]*Table1[[#This Row],[UnitPrice]]*(1-Table1[[#This Row],[DiscountApplied]]) - (Table1[[#This Row],[OrderQuantity]]*Table1[[#This Row],[UnitCost]])</f>
        <v>72.364000000000004</v>
      </c>
      <c r="U6345">
        <f>DATEDIF(Table1[[#This Row],[ShipDate]],Table1[[#This Row],[DeliveryDate]],"d")</f>
        <v>5</v>
      </c>
      <c r="V6345" t="str">
        <f t="shared" si="199"/>
        <v>On Time</v>
      </c>
    </row>
    <row r="6346" spans="2:22" x14ac:dyDescent="0.3">
      <c r="B6346" t="str">
        <f t="shared" si="198"/>
        <v>SO-006445</v>
      </c>
      <c r="C6346" t="s">
        <v>16</v>
      </c>
      <c r="D6346" t="s">
        <v>17</v>
      </c>
      <c r="E6346" s="1">
        <v>43900</v>
      </c>
      <c r="F6346" s="1">
        <v>44003</v>
      </c>
      <c r="G6346" s="1">
        <v>44009</v>
      </c>
      <c r="H6346" s="1">
        <v>44018</v>
      </c>
      <c r="I6346" t="s">
        <v>18</v>
      </c>
      <c r="J6346">
        <v>5</v>
      </c>
      <c r="K6346">
        <v>24</v>
      </c>
      <c r="L6346">
        <v>246</v>
      </c>
      <c r="M6346">
        <v>39</v>
      </c>
      <c r="N6346">
        <v>2</v>
      </c>
      <c r="O6346">
        <v>0.08</v>
      </c>
      <c r="P6346">
        <v>635.55999999999995</v>
      </c>
      <c r="Q6346">
        <v>1025.0999999999999</v>
      </c>
      <c r="R6346">
        <f>Table1[[#This Row],[OrderQuantity]]*Table1[[#This Row],[UnitPrice]]</f>
        <v>2050.1999999999998</v>
      </c>
      <c r="S6346">
        <f>Table1[[#This Row],[OrderQuantity]]*Table1[[#This Row],[UnitCost]]</f>
        <v>1271.1199999999999</v>
      </c>
      <c r="T6346">
        <f>Table1[[#This Row],[OrderQuantity]]*Table1[[#This Row],[UnitPrice]]*(1-Table1[[#This Row],[DiscountApplied]]) - (Table1[[#This Row],[OrderQuantity]]*Table1[[#This Row],[UnitCost]])</f>
        <v>615.06400000000008</v>
      </c>
      <c r="U6346">
        <f>DATEDIF(Table1[[#This Row],[ShipDate]],Table1[[#This Row],[DeliveryDate]],"d")</f>
        <v>9</v>
      </c>
      <c r="V6346" t="str">
        <f t="shared" si="199"/>
        <v>Late</v>
      </c>
    </row>
    <row r="6347" spans="2:22" x14ac:dyDescent="0.3">
      <c r="B6347" t="str">
        <f t="shared" si="198"/>
        <v>SO-006446</v>
      </c>
      <c r="C6347" t="s">
        <v>16</v>
      </c>
      <c r="D6347" t="s">
        <v>23</v>
      </c>
      <c r="E6347" s="1">
        <v>43900</v>
      </c>
      <c r="F6347" s="1">
        <v>44003</v>
      </c>
      <c r="G6347" s="1">
        <v>44005</v>
      </c>
      <c r="H6347" s="1">
        <v>44009</v>
      </c>
      <c r="I6347" t="s">
        <v>18</v>
      </c>
      <c r="J6347">
        <v>4</v>
      </c>
      <c r="K6347">
        <v>29</v>
      </c>
      <c r="L6347">
        <v>282</v>
      </c>
      <c r="M6347">
        <v>17</v>
      </c>
      <c r="N6347">
        <v>3</v>
      </c>
      <c r="O6347">
        <v>0.4</v>
      </c>
      <c r="P6347">
        <v>1025.9000000000001</v>
      </c>
      <c r="Q6347">
        <v>2331.6</v>
      </c>
      <c r="R6347">
        <f>Table1[[#This Row],[OrderQuantity]]*Table1[[#This Row],[UnitPrice]]</f>
        <v>6994.7999999999993</v>
      </c>
      <c r="S6347">
        <f>Table1[[#This Row],[OrderQuantity]]*Table1[[#This Row],[UnitCost]]</f>
        <v>3077.7000000000003</v>
      </c>
      <c r="T6347">
        <f>Table1[[#This Row],[OrderQuantity]]*Table1[[#This Row],[UnitPrice]]*(1-Table1[[#This Row],[DiscountApplied]]) - (Table1[[#This Row],[OrderQuantity]]*Table1[[#This Row],[UnitCost]])</f>
        <v>1119.1799999999989</v>
      </c>
      <c r="U6347">
        <f>DATEDIF(Table1[[#This Row],[ShipDate]],Table1[[#This Row],[DeliveryDate]],"d")</f>
        <v>4</v>
      </c>
      <c r="V6347" t="str">
        <f t="shared" si="199"/>
        <v>On Time</v>
      </c>
    </row>
    <row r="6348" spans="2:22" x14ac:dyDescent="0.3">
      <c r="B6348" t="str">
        <f t="shared" si="198"/>
        <v>SO-006447</v>
      </c>
      <c r="C6348" t="s">
        <v>19</v>
      </c>
      <c r="D6348" t="s">
        <v>24</v>
      </c>
      <c r="E6348" s="1">
        <v>43900</v>
      </c>
      <c r="F6348" s="1">
        <v>44003</v>
      </c>
      <c r="G6348" s="1">
        <v>44028</v>
      </c>
      <c r="H6348" s="1">
        <v>44038</v>
      </c>
      <c r="I6348" t="s">
        <v>18</v>
      </c>
      <c r="J6348">
        <v>18</v>
      </c>
      <c r="K6348">
        <v>7</v>
      </c>
      <c r="L6348">
        <v>4</v>
      </c>
      <c r="M6348">
        <v>38</v>
      </c>
      <c r="N6348">
        <v>1</v>
      </c>
      <c r="O6348">
        <v>0.4</v>
      </c>
      <c r="P6348">
        <v>2117.1999999999998</v>
      </c>
      <c r="Q6348">
        <v>2680</v>
      </c>
      <c r="R6348">
        <f>Table1[[#This Row],[OrderQuantity]]*Table1[[#This Row],[UnitPrice]]</f>
        <v>2680</v>
      </c>
      <c r="S6348">
        <f>Table1[[#This Row],[OrderQuantity]]*Table1[[#This Row],[UnitCost]]</f>
        <v>2117.1999999999998</v>
      </c>
      <c r="T6348">
        <f>Table1[[#This Row],[OrderQuantity]]*Table1[[#This Row],[UnitPrice]]*(1-Table1[[#This Row],[DiscountApplied]]) - (Table1[[#This Row],[OrderQuantity]]*Table1[[#This Row],[UnitCost]])</f>
        <v>-509.19999999999982</v>
      </c>
      <c r="U6348">
        <f>DATEDIF(Table1[[#This Row],[ShipDate]],Table1[[#This Row],[DeliveryDate]],"d")</f>
        <v>10</v>
      </c>
      <c r="V6348" t="str">
        <f t="shared" si="199"/>
        <v>Late</v>
      </c>
    </row>
    <row r="6349" spans="2:22" x14ac:dyDescent="0.3">
      <c r="B6349" t="str">
        <f t="shared" si="198"/>
        <v>SO-006448</v>
      </c>
      <c r="C6349" t="s">
        <v>16</v>
      </c>
      <c r="D6349" t="s">
        <v>24</v>
      </c>
      <c r="E6349" s="1">
        <v>43900</v>
      </c>
      <c r="F6349" s="1">
        <v>44003</v>
      </c>
      <c r="G6349" s="1">
        <v>44029</v>
      </c>
      <c r="H6349" s="1">
        <v>44035</v>
      </c>
      <c r="I6349" t="s">
        <v>18</v>
      </c>
      <c r="J6349">
        <v>6</v>
      </c>
      <c r="K6349">
        <v>40</v>
      </c>
      <c r="L6349">
        <v>42</v>
      </c>
      <c r="M6349">
        <v>46</v>
      </c>
      <c r="N6349">
        <v>1</v>
      </c>
      <c r="O6349">
        <v>0.1</v>
      </c>
      <c r="P6349">
        <v>3900.2</v>
      </c>
      <c r="Q6349">
        <v>6190.8</v>
      </c>
      <c r="R6349">
        <f>Table1[[#This Row],[OrderQuantity]]*Table1[[#This Row],[UnitPrice]]</f>
        <v>6190.8</v>
      </c>
      <c r="S6349">
        <f>Table1[[#This Row],[OrderQuantity]]*Table1[[#This Row],[UnitCost]]</f>
        <v>3900.2</v>
      </c>
      <c r="T6349">
        <f>Table1[[#This Row],[OrderQuantity]]*Table1[[#This Row],[UnitPrice]]*(1-Table1[[#This Row],[DiscountApplied]]) - (Table1[[#This Row],[OrderQuantity]]*Table1[[#This Row],[UnitCost]])</f>
        <v>1671.5200000000004</v>
      </c>
      <c r="U6349">
        <f>DATEDIF(Table1[[#This Row],[ShipDate]],Table1[[#This Row],[DeliveryDate]],"d")</f>
        <v>6</v>
      </c>
      <c r="V6349" t="str">
        <f t="shared" si="199"/>
        <v>On Time</v>
      </c>
    </row>
    <row r="6350" spans="2:22" x14ac:dyDescent="0.3">
      <c r="B6350" t="str">
        <f t="shared" si="198"/>
        <v>SO-006449</v>
      </c>
      <c r="C6350" t="s">
        <v>21</v>
      </c>
      <c r="D6350" t="s">
        <v>25</v>
      </c>
      <c r="E6350" s="1">
        <v>43900</v>
      </c>
      <c r="F6350" s="1">
        <v>44004</v>
      </c>
      <c r="G6350" s="1">
        <v>44032</v>
      </c>
      <c r="H6350" s="1">
        <v>44042</v>
      </c>
      <c r="I6350" t="s">
        <v>18</v>
      </c>
      <c r="J6350">
        <v>23</v>
      </c>
      <c r="K6350">
        <v>45</v>
      </c>
      <c r="L6350">
        <v>365</v>
      </c>
      <c r="M6350">
        <v>44</v>
      </c>
      <c r="N6350">
        <v>2</v>
      </c>
      <c r="O6350">
        <v>0.05</v>
      </c>
      <c r="P6350">
        <v>776.6</v>
      </c>
      <c r="Q6350">
        <v>1159.0999999999999</v>
      </c>
      <c r="R6350">
        <f>Table1[[#This Row],[OrderQuantity]]*Table1[[#This Row],[UnitPrice]]</f>
        <v>2318.1999999999998</v>
      </c>
      <c r="S6350">
        <f>Table1[[#This Row],[OrderQuantity]]*Table1[[#This Row],[UnitCost]]</f>
        <v>1553.2</v>
      </c>
      <c r="T6350">
        <f>Table1[[#This Row],[OrderQuantity]]*Table1[[#This Row],[UnitPrice]]*(1-Table1[[#This Row],[DiscountApplied]]) - (Table1[[#This Row],[OrderQuantity]]*Table1[[#This Row],[UnitCost]])</f>
        <v>649.08999999999946</v>
      </c>
      <c r="U6350">
        <f>DATEDIF(Table1[[#This Row],[ShipDate]],Table1[[#This Row],[DeliveryDate]],"d")</f>
        <v>10</v>
      </c>
      <c r="V6350" t="str">
        <f t="shared" si="199"/>
        <v>Late</v>
      </c>
    </row>
    <row r="6351" spans="2:22" x14ac:dyDescent="0.3">
      <c r="B6351" t="str">
        <f t="shared" si="198"/>
        <v>SO-006450</v>
      </c>
      <c r="C6351" t="s">
        <v>19</v>
      </c>
      <c r="D6351" t="s">
        <v>17</v>
      </c>
      <c r="E6351" s="1">
        <v>43900</v>
      </c>
      <c r="F6351" s="1">
        <v>44004</v>
      </c>
      <c r="G6351" s="1">
        <v>44009</v>
      </c>
      <c r="H6351" s="1">
        <v>44018</v>
      </c>
      <c r="I6351" t="s">
        <v>18</v>
      </c>
      <c r="J6351">
        <v>18</v>
      </c>
      <c r="K6351">
        <v>40</v>
      </c>
      <c r="L6351">
        <v>260</v>
      </c>
      <c r="M6351">
        <v>40</v>
      </c>
      <c r="N6351">
        <v>6</v>
      </c>
      <c r="O6351">
        <v>0.08</v>
      </c>
      <c r="P6351">
        <v>1569.41</v>
      </c>
      <c r="Q6351">
        <v>2572.8000000000002</v>
      </c>
      <c r="R6351">
        <f>Table1[[#This Row],[OrderQuantity]]*Table1[[#This Row],[UnitPrice]]</f>
        <v>15436.800000000001</v>
      </c>
      <c r="S6351">
        <f>Table1[[#This Row],[OrderQuantity]]*Table1[[#This Row],[UnitCost]]</f>
        <v>9416.4600000000009</v>
      </c>
      <c r="T6351">
        <f>Table1[[#This Row],[OrderQuantity]]*Table1[[#This Row],[UnitPrice]]*(1-Table1[[#This Row],[DiscountApplied]]) - (Table1[[#This Row],[OrderQuantity]]*Table1[[#This Row],[UnitCost]])</f>
        <v>4785.3960000000006</v>
      </c>
      <c r="U6351">
        <f>DATEDIF(Table1[[#This Row],[ShipDate]],Table1[[#This Row],[DeliveryDate]],"d")</f>
        <v>9</v>
      </c>
      <c r="V6351" t="str">
        <f t="shared" si="199"/>
        <v>Late</v>
      </c>
    </row>
    <row r="6352" spans="2:22" x14ac:dyDescent="0.3">
      <c r="B6352" t="str">
        <f t="shared" si="198"/>
        <v>SO-006451</v>
      </c>
      <c r="C6352" t="s">
        <v>16</v>
      </c>
      <c r="D6352" t="s">
        <v>17</v>
      </c>
      <c r="E6352" s="1">
        <v>43900</v>
      </c>
      <c r="F6352" s="1">
        <v>44004</v>
      </c>
      <c r="G6352" s="1">
        <v>44031</v>
      </c>
      <c r="H6352" s="1">
        <v>44034</v>
      </c>
      <c r="I6352" t="s">
        <v>18</v>
      </c>
      <c r="J6352">
        <v>5</v>
      </c>
      <c r="K6352">
        <v>8</v>
      </c>
      <c r="L6352">
        <v>256</v>
      </c>
      <c r="M6352">
        <v>3</v>
      </c>
      <c r="N6352">
        <v>5</v>
      </c>
      <c r="O6352">
        <v>0.05</v>
      </c>
      <c r="P6352">
        <v>4618.4399999999996</v>
      </c>
      <c r="Q6352">
        <v>6076.9</v>
      </c>
      <c r="R6352">
        <f>Table1[[#This Row],[OrderQuantity]]*Table1[[#This Row],[UnitPrice]]</f>
        <v>30384.5</v>
      </c>
      <c r="S6352">
        <f>Table1[[#This Row],[OrderQuantity]]*Table1[[#This Row],[UnitCost]]</f>
        <v>23092.199999999997</v>
      </c>
      <c r="T6352">
        <f>Table1[[#This Row],[OrderQuantity]]*Table1[[#This Row],[UnitPrice]]*(1-Table1[[#This Row],[DiscountApplied]]) - (Table1[[#This Row],[OrderQuantity]]*Table1[[#This Row],[UnitCost]])</f>
        <v>5773.0750000000007</v>
      </c>
      <c r="U6352">
        <f>DATEDIF(Table1[[#This Row],[ShipDate]],Table1[[#This Row],[DeliveryDate]],"d")</f>
        <v>3</v>
      </c>
      <c r="V6352" t="str">
        <f t="shared" si="199"/>
        <v>On Time</v>
      </c>
    </row>
    <row r="6353" spans="2:22" x14ac:dyDescent="0.3">
      <c r="B6353" t="str">
        <f t="shared" si="198"/>
        <v>SO-006452</v>
      </c>
      <c r="C6353" t="s">
        <v>21</v>
      </c>
      <c r="D6353" t="s">
        <v>23</v>
      </c>
      <c r="E6353" s="1">
        <v>43900</v>
      </c>
      <c r="F6353" s="1">
        <v>44004</v>
      </c>
      <c r="G6353" s="1">
        <v>44032</v>
      </c>
      <c r="H6353" s="1">
        <v>44035</v>
      </c>
      <c r="I6353" t="s">
        <v>18</v>
      </c>
      <c r="J6353">
        <v>22</v>
      </c>
      <c r="K6353">
        <v>46</v>
      </c>
      <c r="L6353">
        <v>283</v>
      </c>
      <c r="M6353">
        <v>14</v>
      </c>
      <c r="N6353">
        <v>7</v>
      </c>
      <c r="O6353">
        <v>0.1</v>
      </c>
      <c r="P6353">
        <v>4817.03</v>
      </c>
      <c r="Q6353">
        <v>6338.2</v>
      </c>
      <c r="R6353">
        <f>Table1[[#This Row],[OrderQuantity]]*Table1[[#This Row],[UnitPrice]]</f>
        <v>44367.4</v>
      </c>
      <c r="S6353">
        <f>Table1[[#This Row],[OrderQuantity]]*Table1[[#This Row],[UnitCost]]</f>
        <v>33719.21</v>
      </c>
      <c r="T6353">
        <f>Table1[[#This Row],[OrderQuantity]]*Table1[[#This Row],[UnitPrice]]*(1-Table1[[#This Row],[DiscountApplied]]) - (Table1[[#This Row],[OrderQuantity]]*Table1[[#This Row],[UnitCost]])</f>
        <v>6211.4500000000044</v>
      </c>
      <c r="U6353">
        <f>DATEDIF(Table1[[#This Row],[ShipDate]],Table1[[#This Row],[DeliveryDate]],"d")</f>
        <v>3</v>
      </c>
      <c r="V6353" t="str">
        <f t="shared" si="199"/>
        <v>On Time</v>
      </c>
    </row>
    <row r="6354" spans="2:22" x14ac:dyDescent="0.3">
      <c r="B6354" t="str">
        <f t="shared" si="198"/>
        <v>SO-006453</v>
      </c>
      <c r="C6354" t="s">
        <v>21</v>
      </c>
      <c r="D6354" t="s">
        <v>24</v>
      </c>
      <c r="E6354" s="1">
        <v>43900</v>
      </c>
      <c r="F6354" s="1">
        <v>44004</v>
      </c>
      <c r="G6354" s="1">
        <v>44012</v>
      </c>
      <c r="H6354" s="1">
        <v>44020</v>
      </c>
      <c r="I6354" t="s">
        <v>18</v>
      </c>
      <c r="J6354">
        <v>25</v>
      </c>
      <c r="K6354">
        <v>17</v>
      </c>
      <c r="L6354">
        <v>42</v>
      </c>
      <c r="M6354">
        <v>47</v>
      </c>
      <c r="N6354">
        <v>5</v>
      </c>
      <c r="O6354">
        <v>0.08</v>
      </c>
      <c r="P6354">
        <v>4776.8999999999996</v>
      </c>
      <c r="Q6354">
        <v>5755.3</v>
      </c>
      <c r="R6354">
        <f>Table1[[#This Row],[OrderQuantity]]*Table1[[#This Row],[UnitPrice]]</f>
        <v>28776.5</v>
      </c>
      <c r="S6354">
        <f>Table1[[#This Row],[OrderQuantity]]*Table1[[#This Row],[UnitCost]]</f>
        <v>23884.5</v>
      </c>
      <c r="T6354">
        <f>Table1[[#This Row],[OrderQuantity]]*Table1[[#This Row],[UnitPrice]]*(1-Table1[[#This Row],[DiscountApplied]]) - (Table1[[#This Row],[OrderQuantity]]*Table1[[#This Row],[UnitCost]])</f>
        <v>2589.880000000001</v>
      </c>
      <c r="U6354">
        <f>DATEDIF(Table1[[#This Row],[ShipDate]],Table1[[#This Row],[DeliveryDate]],"d")</f>
        <v>8</v>
      </c>
      <c r="V6354" t="str">
        <f t="shared" si="199"/>
        <v>Late</v>
      </c>
    </row>
    <row r="6355" spans="2:22" x14ac:dyDescent="0.3">
      <c r="B6355" t="str">
        <f t="shared" si="198"/>
        <v>SO-006454</v>
      </c>
      <c r="C6355" t="s">
        <v>16</v>
      </c>
      <c r="D6355" t="s">
        <v>20</v>
      </c>
      <c r="E6355" s="1">
        <v>43900</v>
      </c>
      <c r="F6355" s="1">
        <v>44004</v>
      </c>
      <c r="G6355" s="1">
        <v>44026</v>
      </c>
      <c r="H6355" s="1">
        <v>44028</v>
      </c>
      <c r="I6355" t="s">
        <v>18</v>
      </c>
      <c r="J6355">
        <v>12</v>
      </c>
      <c r="K6355">
        <v>19</v>
      </c>
      <c r="L6355">
        <v>121</v>
      </c>
      <c r="M6355">
        <v>42</v>
      </c>
      <c r="N6355">
        <v>5</v>
      </c>
      <c r="O6355">
        <v>0.05</v>
      </c>
      <c r="P6355">
        <v>519.59</v>
      </c>
      <c r="Q6355">
        <v>1105.5</v>
      </c>
      <c r="R6355">
        <f>Table1[[#This Row],[OrderQuantity]]*Table1[[#This Row],[UnitPrice]]</f>
        <v>5527.5</v>
      </c>
      <c r="S6355">
        <f>Table1[[#This Row],[OrderQuantity]]*Table1[[#This Row],[UnitCost]]</f>
        <v>2597.9500000000003</v>
      </c>
      <c r="T6355">
        <f>Table1[[#This Row],[OrderQuantity]]*Table1[[#This Row],[UnitPrice]]*(1-Table1[[#This Row],[DiscountApplied]]) - (Table1[[#This Row],[OrderQuantity]]*Table1[[#This Row],[UnitCost]])</f>
        <v>2653.1749999999997</v>
      </c>
      <c r="U6355">
        <f>DATEDIF(Table1[[#This Row],[ShipDate]],Table1[[#This Row],[DeliveryDate]],"d")</f>
        <v>2</v>
      </c>
      <c r="V6355" t="str">
        <f t="shared" si="199"/>
        <v>On Time</v>
      </c>
    </row>
    <row r="6356" spans="2:22" x14ac:dyDescent="0.3">
      <c r="B6356" t="str">
        <f t="shared" si="198"/>
        <v>SO-006455</v>
      </c>
      <c r="C6356" t="s">
        <v>16</v>
      </c>
      <c r="D6356" t="s">
        <v>24</v>
      </c>
      <c r="E6356" s="1">
        <v>43900</v>
      </c>
      <c r="F6356" s="1">
        <v>44004</v>
      </c>
      <c r="G6356" s="1">
        <v>44026</v>
      </c>
      <c r="H6356" s="1">
        <v>44035</v>
      </c>
      <c r="I6356" t="s">
        <v>18</v>
      </c>
      <c r="J6356">
        <v>10</v>
      </c>
      <c r="K6356">
        <v>4</v>
      </c>
      <c r="L6356">
        <v>54</v>
      </c>
      <c r="M6356">
        <v>29</v>
      </c>
      <c r="N6356">
        <v>4</v>
      </c>
      <c r="O6356">
        <v>0.1</v>
      </c>
      <c r="P6356">
        <v>644.88</v>
      </c>
      <c r="Q6356">
        <v>837.5</v>
      </c>
      <c r="R6356">
        <f>Table1[[#This Row],[OrderQuantity]]*Table1[[#This Row],[UnitPrice]]</f>
        <v>3350</v>
      </c>
      <c r="S6356">
        <f>Table1[[#This Row],[OrderQuantity]]*Table1[[#This Row],[UnitCost]]</f>
        <v>2579.52</v>
      </c>
      <c r="T6356">
        <f>Table1[[#This Row],[OrderQuantity]]*Table1[[#This Row],[UnitPrice]]*(1-Table1[[#This Row],[DiscountApplied]]) - (Table1[[#This Row],[OrderQuantity]]*Table1[[#This Row],[UnitCost]])</f>
        <v>435.48</v>
      </c>
      <c r="U6356">
        <f>DATEDIF(Table1[[#This Row],[ShipDate]],Table1[[#This Row],[DeliveryDate]],"d")</f>
        <v>9</v>
      </c>
      <c r="V6356" t="str">
        <f t="shared" si="199"/>
        <v>Late</v>
      </c>
    </row>
    <row r="6357" spans="2:22" x14ac:dyDescent="0.3">
      <c r="B6357" t="str">
        <f t="shared" si="198"/>
        <v>SO-006456</v>
      </c>
      <c r="C6357" t="s">
        <v>16</v>
      </c>
      <c r="D6357" t="s">
        <v>23</v>
      </c>
      <c r="E6357" s="1">
        <v>43900</v>
      </c>
      <c r="F6357" s="1">
        <v>44005</v>
      </c>
      <c r="G6357" s="1">
        <v>44031</v>
      </c>
      <c r="H6357" s="1">
        <v>44036</v>
      </c>
      <c r="I6357" t="s">
        <v>18</v>
      </c>
      <c r="J6357">
        <v>2</v>
      </c>
      <c r="K6357">
        <v>21</v>
      </c>
      <c r="L6357">
        <v>271</v>
      </c>
      <c r="M6357">
        <v>45</v>
      </c>
      <c r="N6357">
        <v>7</v>
      </c>
      <c r="O6357">
        <v>0.08</v>
      </c>
      <c r="P6357">
        <v>2383.46</v>
      </c>
      <c r="Q6357">
        <v>3611.3</v>
      </c>
      <c r="R6357">
        <f>Table1[[#This Row],[OrderQuantity]]*Table1[[#This Row],[UnitPrice]]</f>
        <v>25279.100000000002</v>
      </c>
      <c r="S6357">
        <f>Table1[[#This Row],[OrderQuantity]]*Table1[[#This Row],[UnitCost]]</f>
        <v>16684.22</v>
      </c>
      <c r="T6357">
        <f>Table1[[#This Row],[OrderQuantity]]*Table1[[#This Row],[UnitPrice]]*(1-Table1[[#This Row],[DiscountApplied]]) - (Table1[[#This Row],[OrderQuantity]]*Table1[[#This Row],[UnitCost]])</f>
        <v>6572.5520000000033</v>
      </c>
      <c r="U6357">
        <f>DATEDIF(Table1[[#This Row],[ShipDate]],Table1[[#This Row],[DeliveryDate]],"d")</f>
        <v>5</v>
      </c>
      <c r="V6357" t="str">
        <f t="shared" si="199"/>
        <v>On Time</v>
      </c>
    </row>
    <row r="6358" spans="2:22" x14ac:dyDescent="0.3">
      <c r="B6358" t="str">
        <f t="shared" si="198"/>
        <v>SO-006457</v>
      </c>
      <c r="C6358" t="s">
        <v>21</v>
      </c>
      <c r="D6358" t="s">
        <v>20</v>
      </c>
      <c r="E6358" s="1">
        <v>43900</v>
      </c>
      <c r="F6358" s="1">
        <v>44005</v>
      </c>
      <c r="G6358" s="1">
        <v>44015</v>
      </c>
      <c r="H6358" s="1">
        <v>44020</v>
      </c>
      <c r="I6358" t="s">
        <v>18</v>
      </c>
      <c r="J6358">
        <v>23</v>
      </c>
      <c r="K6358">
        <v>13</v>
      </c>
      <c r="L6358">
        <v>187</v>
      </c>
      <c r="M6358">
        <v>9</v>
      </c>
      <c r="N6358">
        <v>5</v>
      </c>
      <c r="O6358">
        <v>0.1</v>
      </c>
      <c r="P6358">
        <v>1663.07</v>
      </c>
      <c r="Q6358">
        <v>3959.7</v>
      </c>
      <c r="R6358">
        <f>Table1[[#This Row],[OrderQuantity]]*Table1[[#This Row],[UnitPrice]]</f>
        <v>19798.5</v>
      </c>
      <c r="S6358">
        <f>Table1[[#This Row],[OrderQuantity]]*Table1[[#This Row],[UnitCost]]</f>
        <v>8315.35</v>
      </c>
      <c r="T6358">
        <f>Table1[[#This Row],[OrderQuantity]]*Table1[[#This Row],[UnitPrice]]*(1-Table1[[#This Row],[DiscountApplied]]) - (Table1[[#This Row],[OrderQuantity]]*Table1[[#This Row],[UnitCost]])</f>
        <v>9503.3000000000011</v>
      </c>
      <c r="U6358">
        <f>DATEDIF(Table1[[#This Row],[ShipDate]],Table1[[#This Row],[DeliveryDate]],"d")</f>
        <v>5</v>
      </c>
      <c r="V6358" t="str">
        <f t="shared" si="199"/>
        <v>On Time</v>
      </c>
    </row>
    <row r="6359" spans="2:22" x14ac:dyDescent="0.3">
      <c r="B6359" t="str">
        <f t="shared" si="198"/>
        <v>SO-006458</v>
      </c>
      <c r="C6359" t="s">
        <v>19</v>
      </c>
      <c r="D6359" t="s">
        <v>20</v>
      </c>
      <c r="E6359" s="1">
        <v>43900</v>
      </c>
      <c r="F6359" s="1">
        <v>44005</v>
      </c>
      <c r="G6359" s="1">
        <v>44029</v>
      </c>
      <c r="H6359" s="1">
        <v>44036</v>
      </c>
      <c r="I6359" t="s">
        <v>18</v>
      </c>
      <c r="J6359">
        <v>16</v>
      </c>
      <c r="K6359">
        <v>32</v>
      </c>
      <c r="L6359">
        <v>183</v>
      </c>
      <c r="M6359">
        <v>46</v>
      </c>
      <c r="N6359">
        <v>7</v>
      </c>
      <c r="O6359">
        <v>0.2</v>
      </c>
      <c r="P6359">
        <v>1265.9000000000001</v>
      </c>
      <c r="Q6359">
        <v>1889.4</v>
      </c>
      <c r="R6359">
        <f>Table1[[#This Row],[OrderQuantity]]*Table1[[#This Row],[UnitPrice]]</f>
        <v>13225.800000000001</v>
      </c>
      <c r="S6359">
        <f>Table1[[#This Row],[OrderQuantity]]*Table1[[#This Row],[UnitCost]]</f>
        <v>8861.3000000000011</v>
      </c>
      <c r="T6359">
        <f>Table1[[#This Row],[OrderQuantity]]*Table1[[#This Row],[UnitPrice]]*(1-Table1[[#This Row],[DiscountApplied]]) - (Table1[[#This Row],[OrderQuantity]]*Table1[[#This Row],[UnitCost]])</f>
        <v>1719.3400000000001</v>
      </c>
      <c r="U6359">
        <f>DATEDIF(Table1[[#This Row],[ShipDate]],Table1[[#This Row],[DeliveryDate]],"d")</f>
        <v>7</v>
      </c>
      <c r="V6359" t="str">
        <f t="shared" si="199"/>
        <v>On Time</v>
      </c>
    </row>
    <row r="6360" spans="2:22" x14ac:dyDescent="0.3">
      <c r="B6360" t="str">
        <f t="shared" si="198"/>
        <v>SO-006459</v>
      </c>
      <c r="C6360" t="s">
        <v>16</v>
      </c>
      <c r="D6360" t="s">
        <v>23</v>
      </c>
      <c r="E6360" s="1">
        <v>43900</v>
      </c>
      <c r="F6360" s="1">
        <v>44005</v>
      </c>
      <c r="G6360" s="1">
        <v>44009</v>
      </c>
      <c r="H6360" s="1">
        <v>44018</v>
      </c>
      <c r="I6360" t="s">
        <v>18</v>
      </c>
      <c r="J6360">
        <v>5</v>
      </c>
      <c r="K6360">
        <v>26</v>
      </c>
      <c r="L6360">
        <v>298</v>
      </c>
      <c r="M6360">
        <v>34</v>
      </c>
      <c r="N6360">
        <v>4</v>
      </c>
      <c r="O6360">
        <v>0.3</v>
      </c>
      <c r="P6360">
        <v>1242.05</v>
      </c>
      <c r="Q6360">
        <v>2003.3</v>
      </c>
      <c r="R6360">
        <f>Table1[[#This Row],[OrderQuantity]]*Table1[[#This Row],[UnitPrice]]</f>
        <v>8013.2</v>
      </c>
      <c r="S6360">
        <f>Table1[[#This Row],[OrderQuantity]]*Table1[[#This Row],[UnitCost]]</f>
        <v>4968.2</v>
      </c>
      <c r="T6360">
        <f>Table1[[#This Row],[OrderQuantity]]*Table1[[#This Row],[UnitPrice]]*(1-Table1[[#This Row],[DiscountApplied]]) - (Table1[[#This Row],[OrderQuantity]]*Table1[[#This Row],[UnitCost]])</f>
        <v>641.04</v>
      </c>
      <c r="U6360">
        <f>DATEDIF(Table1[[#This Row],[ShipDate]],Table1[[#This Row],[DeliveryDate]],"d")</f>
        <v>9</v>
      </c>
      <c r="V6360" t="str">
        <f t="shared" si="199"/>
        <v>Late</v>
      </c>
    </row>
    <row r="6361" spans="2:22" x14ac:dyDescent="0.3">
      <c r="B6361" t="str">
        <f t="shared" si="198"/>
        <v>SO-006460</v>
      </c>
      <c r="C6361" t="s">
        <v>16</v>
      </c>
      <c r="D6361" t="s">
        <v>20</v>
      </c>
      <c r="E6361" s="1">
        <v>43900</v>
      </c>
      <c r="F6361" s="1">
        <v>44005</v>
      </c>
      <c r="G6361" s="1">
        <v>44007</v>
      </c>
      <c r="H6361" s="1">
        <v>44015</v>
      </c>
      <c r="I6361" t="s">
        <v>18</v>
      </c>
      <c r="J6361">
        <v>6</v>
      </c>
      <c r="K6361">
        <v>43</v>
      </c>
      <c r="L6361">
        <v>174</v>
      </c>
      <c r="M6361">
        <v>39</v>
      </c>
      <c r="N6361">
        <v>2</v>
      </c>
      <c r="O6361">
        <v>0.1</v>
      </c>
      <c r="P6361">
        <v>889.22</v>
      </c>
      <c r="Q6361">
        <v>1058.5999999999999</v>
      </c>
      <c r="R6361">
        <f>Table1[[#This Row],[OrderQuantity]]*Table1[[#This Row],[UnitPrice]]</f>
        <v>2117.1999999999998</v>
      </c>
      <c r="S6361">
        <f>Table1[[#This Row],[OrderQuantity]]*Table1[[#This Row],[UnitCost]]</f>
        <v>1778.44</v>
      </c>
      <c r="T6361">
        <f>Table1[[#This Row],[OrderQuantity]]*Table1[[#This Row],[UnitPrice]]*(1-Table1[[#This Row],[DiscountApplied]]) - (Table1[[#This Row],[OrderQuantity]]*Table1[[#This Row],[UnitCost]])</f>
        <v>127.03999999999974</v>
      </c>
      <c r="U6361">
        <f>DATEDIF(Table1[[#This Row],[ShipDate]],Table1[[#This Row],[DeliveryDate]],"d")</f>
        <v>8</v>
      </c>
      <c r="V6361" t="str">
        <f t="shared" si="199"/>
        <v>Late</v>
      </c>
    </row>
    <row r="6362" spans="2:22" x14ac:dyDescent="0.3">
      <c r="B6362" t="str">
        <f t="shared" si="198"/>
        <v>SO-006461</v>
      </c>
      <c r="C6362" t="s">
        <v>22</v>
      </c>
      <c r="D6362" t="s">
        <v>20</v>
      </c>
      <c r="E6362" s="1">
        <v>43900</v>
      </c>
      <c r="F6362" s="1">
        <v>44005</v>
      </c>
      <c r="G6362" s="1">
        <v>44022</v>
      </c>
      <c r="H6362" s="1">
        <v>44027</v>
      </c>
      <c r="I6362" t="s">
        <v>18</v>
      </c>
      <c r="J6362">
        <v>25</v>
      </c>
      <c r="K6362">
        <v>1</v>
      </c>
      <c r="L6362">
        <v>138</v>
      </c>
      <c r="M6362">
        <v>14</v>
      </c>
      <c r="N6362">
        <v>3</v>
      </c>
      <c r="O6362">
        <v>0.05</v>
      </c>
      <c r="P6362">
        <v>447.56</v>
      </c>
      <c r="Q6362">
        <v>1118.9000000000001</v>
      </c>
      <c r="R6362">
        <f>Table1[[#This Row],[OrderQuantity]]*Table1[[#This Row],[UnitPrice]]</f>
        <v>3356.7000000000003</v>
      </c>
      <c r="S6362">
        <f>Table1[[#This Row],[OrderQuantity]]*Table1[[#This Row],[UnitCost]]</f>
        <v>1342.68</v>
      </c>
      <c r="T6362">
        <f>Table1[[#This Row],[OrderQuantity]]*Table1[[#This Row],[UnitPrice]]*(1-Table1[[#This Row],[DiscountApplied]]) - (Table1[[#This Row],[OrderQuantity]]*Table1[[#This Row],[UnitCost]])</f>
        <v>1846.1850000000002</v>
      </c>
      <c r="U6362">
        <f>DATEDIF(Table1[[#This Row],[ShipDate]],Table1[[#This Row],[DeliveryDate]],"d")</f>
        <v>5</v>
      </c>
      <c r="V6362" t="str">
        <f t="shared" si="199"/>
        <v>On Time</v>
      </c>
    </row>
    <row r="6363" spans="2:22" x14ac:dyDescent="0.3">
      <c r="B6363" t="str">
        <f t="shared" si="198"/>
        <v>SO-006462</v>
      </c>
      <c r="C6363" t="s">
        <v>22</v>
      </c>
      <c r="D6363" t="s">
        <v>25</v>
      </c>
      <c r="E6363" s="1">
        <v>43900</v>
      </c>
      <c r="F6363" s="1">
        <v>44005</v>
      </c>
      <c r="G6363" s="1">
        <v>44025</v>
      </c>
      <c r="H6363" s="1">
        <v>44029</v>
      </c>
      <c r="I6363" t="s">
        <v>18</v>
      </c>
      <c r="J6363">
        <v>28</v>
      </c>
      <c r="K6363">
        <v>17</v>
      </c>
      <c r="L6363">
        <v>350</v>
      </c>
      <c r="M6363">
        <v>35</v>
      </c>
      <c r="N6363">
        <v>1</v>
      </c>
      <c r="O6363">
        <v>0.05</v>
      </c>
      <c r="P6363">
        <v>1225.5</v>
      </c>
      <c r="Q6363">
        <v>1829.1</v>
      </c>
      <c r="R6363">
        <f>Table1[[#This Row],[OrderQuantity]]*Table1[[#This Row],[UnitPrice]]</f>
        <v>1829.1</v>
      </c>
      <c r="S6363">
        <f>Table1[[#This Row],[OrderQuantity]]*Table1[[#This Row],[UnitCost]]</f>
        <v>1225.5</v>
      </c>
      <c r="T6363">
        <f>Table1[[#This Row],[OrderQuantity]]*Table1[[#This Row],[UnitPrice]]*(1-Table1[[#This Row],[DiscountApplied]]) - (Table1[[#This Row],[OrderQuantity]]*Table1[[#This Row],[UnitCost]])</f>
        <v>512.14499999999975</v>
      </c>
      <c r="U6363">
        <f>DATEDIF(Table1[[#This Row],[ShipDate]],Table1[[#This Row],[DeliveryDate]],"d")</f>
        <v>4</v>
      </c>
      <c r="V6363" t="str">
        <f t="shared" si="199"/>
        <v>On Time</v>
      </c>
    </row>
    <row r="6364" spans="2:22" x14ac:dyDescent="0.3">
      <c r="B6364" t="str">
        <f t="shared" si="198"/>
        <v>SO-006463</v>
      </c>
      <c r="C6364" t="s">
        <v>16</v>
      </c>
      <c r="D6364" t="s">
        <v>20</v>
      </c>
      <c r="E6364" s="1">
        <v>43900</v>
      </c>
      <c r="F6364" s="1">
        <v>44005</v>
      </c>
      <c r="G6364" s="1">
        <v>44025</v>
      </c>
      <c r="H6364" s="1">
        <v>44029</v>
      </c>
      <c r="I6364" t="s">
        <v>18</v>
      </c>
      <c r="J6364">
        <v>3</v>
      </c>
      <c r="K6364">
        <v>31</v>
      </c>
      <c r="L6364">
        <v>202</v>
      </c>
      <c r="M6364">
        <v>14</v>
      </c>
      <c r="N6364">
        <v>1</v>
      </c>
      <c r="O6364">
        <v>0.1</v>
      </c>
      <c r="P6364">
        <v>492.32</v>
      </c>
      <c r="Q6364">
        <v>1118.9000000000001</v>
      </c>
      <c r="R6364">
        <f>Table1[[#This Row],[OrderQuantity]]*Table1[[#This Row],[UnitPrice]]</f>
        <v>1118.9000000000001</v>
      </c>
      <c r="S6364">
        <f>Table1[[#This Row],[OrderQuantity]]*Table1[[#This Row],[UnitCost]]</f>
        <v>492.32</v>
      </c>
      <c r="T6364">
        <f>Table1[[#This Row],[OrderQuantity]]*Table1[[#This Row],[UnitPrice]]*(1-Table1[[#This Row],[DiscountApplied]]) - (Table1[[#This Row],[OrderQuantity]]*Table1[[#This Row],[UnitCost]])</f>
        <v>514.69000000000005</v>
      </c>
      <c r="U6364">
        <f>DATEDIF(Table1[[#This Row],[ShipDate]],Table1[[#This Row],[DeliveryDate]],"d")</f>
        <v>4</v>
      </c>
      <c r="V6364" t="str">
        <f t="shared" si="199"/>
        <v>On Time</v>
      </c>
    </row>
    <row r="6365" spans="2:22" x14ac:dyDescent="0.3">
      <c r="B6365" t="str">
        <f t="shared" si="198"/>
        <v>SO-006464</v>
      </c>
      <c r="C6365" t="s">
        <v>19</v>
      </c>
      <c r="D6365" t="s">
        <v>26</v>
      </c>
      <c r="E6365" s="1">
        <v>43900</v>
      </c>
      <c r="F6365" s="1">
        <v>44005</v>
      </c>
      <c r="G6365" s="1">
        <v>44024</v>
      </c>
      <c r="H6365" s="1">
        <v>44027</v>
      </c>
      <c r="I6365" t="s">
        <v>18</v>
      </c>
      <c r="J6365">
        <v>20</v>
      </c>
      <c r="K6365">
        <v>1</v>
      </c>
      <c r="L6365">
        <v>76</v>
      </c>
      <c r="M6365">
        <v>34</v>
      </c>
      <c r="N6365">
        <v>6</v>
      </c>
      <c r="O6365">
        <v>0.05</v>
      </c>
      <c r="P6365">
        <v>1149.72</v>
      </c>
      <c r="Q6365">
        <v>1768.8</v>
      </c>
      <c r="R6365">
        <f>Table1[[#This Row],[OrderQuantity]]*Table1[[#This Row],[UnitPrice]]</f>
        <v>10612.8</v>
      </c>
      <c r="S6365">
        <f>Table1[[#This Row],[OrderQuantity]]*Table1[[#This Row],[UnitCost]]</f>
        <v>6898.32</v>
      </c>
      <c r="T6365">
        <f>Table1[[#This Row],[OrderQuantity]]*Table1[[#This Row],[UnitPrice]]*(1-Table1[[#This Row],[DiscountApplied]]) - (Table1[[#This Row],[OrderQuantity]]*Table1[[#This Row],[UnitCost]])</f>
        <v>3183.8399999999983</v>
      </c>
      <c r="U6365">
        <f>DATEDIF(Table1[[#This Row],[ShipDate]],Table1[[#This Row],[DeliveryDate]],"d")</f>
        <v>3</v>
      </c>
      <c r="V6365" t="str">
        <f t="shared" si="199"/>
        <v>On Time</v>
      </c>
    </row>
    <row r="6366" spans="2:22" x14ac:dyDescent="0.3">
      <c r="B6366" t="str">
        <f t="shared" si="198"/>
        <v>SO-006465</v>
      </c>
      <c r="C6366" t="s">
        <v>19</v>
      </c>
      <c r="D6366" t="s">
        <v>17</v>
      </c>
      <c r="E6366" s="1">
        <v>43900</v>
      </c>
      <c r="F6366" s="1">
        <v>44006</v>
      </c>
      <c r="G6366" s="1">
        <v>44033</v>
      </c>
      <c r="H6366" s="1">
        <v>44039</v>
      </c>
      <c r="I6366" t="s">
        <v>18</v>
      </c>
      <c r="J6366">
        <v>15</v>
      </c>
      <c r="K6366">
        <v>19</v>
      </c>
      <c r="L6366">
        <v>209</v>
      </c>
      <c r="M6366">
        <v>8</v>
      </c>
      <c r="N6366">
        <v>6</v>
      </c>
      <c r="O6366">
        <v>0.05</v>
      </c>
      <c r="P6366">
        <v>2159.9499999999998</v>
      </c>
      <c r="Q6366">
        <v>3999.9</v>
      </c>
      <c r="R6366">
        <f>Table1[[#This Row],[OrderQuantity]]*Table1[[#This Row],[UnitPrice]]</f>
        <v>23999.4</v>
      </c>
      <c r="S6366">
        <f>Table1[[#This Row],[OrderQuantity]]*Table1[[#This Row],[UnitCost]]</f>
        <v>12959.699999999999</v>
      </c>
      <c r="T6366">
        <f>Table1[[#This Row],[OrderQuantity]]*Table1[[#This Row],[UnitPrice]]*(1-Table1[[#This Row],[DiscountApplied]]) - (Table1[[#This Row],[OrderQuantity]]*Table1[[#This Row],[UnitCost]])</f>
        <v>9839.7300000000014</v>
      </c>
      <c r="U6366">
        <f>DATEDIF(Table1[[#This Row],[ShipDate]],Table1[[#This Row],[DeliveryDate]],"d")</f>
        <v>6</v>
      </c>
      <c r="V6366" t="str">
        <f t="shared" si="199"/>
        <v>On Time</v>
      </c>
    </row>
    <row r="6367" spans="2:22" x14ac:dyDescent="0.3">
      <c r="B6367" t="str">
        <f t="shared" si="198"/>
        <v>SO-006466</v>
      </c>
      <c r="C6367" t="s">
        <v>22</v>
      </c>
      <c r="D6367" t="s">
        <v>20</v>
      </c>
      <c r="E6367" s="1">
        <v>43900</v>
      </c>
      <c r="F6367" s="1">
        <v>44006</v>
      </c>
      <c r="G6367" s="1">
        <v>44009</v>
      </c>
      <c r="H6367" s="1">
        <v>44018</v>
      </c>
      <c r="I6367" t="s">
        <v>18</v>
      </c>
      <c r="J6367">
        <v>26</v>
      </c>
      <c r="K6367">
        <v>3</v>
      </c>
      <c r="L6367">
        <v>158</v>
      </c>
      <c r="M6367">
        <v>37</v>
      </c>
      <c r="N6367">
        <v>5</v>
      </c>
      <c r="O6367">
        <v>0.08</v>
      </c>
      <c r="P6367">
        <v>2885.69</v>
      </c>
      <c r="Q6367">
        <v>3953</v>
      </c>
      <c r="R6367">
        <f>Table1[[#This Row],[OrderQuantity]]*Table1[[#This Row],[UnitPrice]]</f>
        <v>19765</v>
      </c>
      <c r="S6367">
        <f>Table1[[#This Row],[OrderQuantity]]*Table1[[#This Row],[UnitCost]]</f>
        <v>14428.45</v>
      </c>
      <c r="T6367">
        <f>Table1[[#This Row],[OrderQuantity]]*Table1[[#This Row],[UnitPrice]]*(1-Table1[[#This Row],[DiscountApplied]]) - (Table1[[#This Row],[OrderQuantity]]*Table1[[#This Row],[UnitCost]])</f>
        <v>3755.3499999999985</v>
      </c>
      <c r="U6367">
        <f>DATEDIF(Table1[[#This Row],[ShipDate]],Table1[[#This Row],[DeliveryDate]],"d")</f>
        <v>9</v>
      </c>
      <c r="V6367" t="str">
        <f t="shared" si="199"/>
        <v>Late</v>
      </c>
    </row>
    <row r="6368" spans="2:22" x14ac:dyDescent="0.3">
      <c r="B6368" t="str">
        <f t="shared" si="198"/>
        <v>SO-006467</v>
      </c>
      <c r="C6368" t="s">
        <v>22</v>
      </c>
      <c r="D6368" t="s">
        <v>26</v>
      </c>
      <c r="E6368" s="1">
        <v>43900</v>
      </c>
      <c r="F6368" s="1">
        <v>44006</v>
      </c>
      <c r="G6368" s="1">
        <v>44008</v>
      </c>
      <c r="H6368" s="1">
        <v>44010</v>
      </c>
      <c r="I6368" t="s">
        <v>18</v>
      </c>
      <c r="J6368">
        <v>28</v>
      </c>
      <c r="K6368">
        <v>20</v>
      </c>
      <c r="L6368">
        <v>76</v>
      </c>
      <c r="M6368">
        <v>19</v>
      </c>
      <c r="N6368">
        <v>4</v>
      </c>
      <c r="O6368">
        <v>0.05</v>
      </c>
      <c r="P6368">
        <v>198.59</v>
      </c>
      <c r="Q6368">
        <v>261.3</v>
      </c>
      <c r="R6368">
        <f>Table1[[#This Row],[OrderQuantity]]*Table1[[#This Row],[UnitPrice]]</f>
        <v>1045.2</v>
      </c>
      <c r="S6368">
        <f>Table1[[#This Row],[OrderQuantity]]*Table1[[#This Row],[UnitCost]]</f>
        <v>794.36</v>
      </c>
      <c r="T6368">
        <f>Table1[[#This Row],[OrderQuantity]]*Table1[[#This Row],[UnitPrice]]*(1-Table1[[#This Row],[DiscountApplied]]) - (Table1[[#This Row],[OrderQuantity]]*Table1[[#This Row],[UnitCost]])</f>
        <v>198.57999999999993</v>
      </c>
      <c r="U6368">
        <f>DATEDIF(Table1[[#This Row],[ShipDate]],Table1[[#This Row],[DeliveryDate]],"d")</f>
        <v>2</v>
      </c>
      <c r="V6368" t="str">
        <f t="shared" si="199"/>
        <v>On Time</v>
      </c>
    </row>
    <row r="6369" spans="2:22" x14ac:dyDescent="0.3">
      <c r="B6369" t="str">
        <f t="shared" si="198"/>
        <v>SO-006468</v>
      </c>
      <c r="C6369" t="s">
        <v>16</v>
      </c>
      <c r="D6369" t="s">
        <v>26</v>
      </c>
      <c r="E6369" s="1">
        <v>43900</v>
      </c>
      <c r="F6369" s="1">
        <v>44006</v>
      </c>
      <c r="G6369" s="1">
        <v>44009</v>
      </c>
      <c r="H6369" s="1">
        <v>44014</v>
      </c>
      <c r="I6369" t="s">
        <v>18</v>
      </c>
      <c r="J6369">
        <v>9</v>
      </c>
      <c r="K6369">
        <v>12</v>
      </c>
      <c r="L6369">
        <v>82</v>
      </c>
      <c r="M6369">
        <v>42</v>
      </c>
      <c r="N6369">
        <v>8</v>
      </c>
      <c r="O6369">
        <v>0.1</v>
      </c>
      <c r="P6369">
        <v>2269.02</v>
      </c>
      <c r="Q6369">
        <v>3845.8</v>
      </c>
      <c r="R6369">
        <f>Table1[[#This Row],[OrderQuantity]]*Table1[[#This Row],[UnitPrice]]</f>
        <v>30766.400000000001</v>
      </c>
      <c r="S6369">
        <f>Table1[[#This Row],[OrderQuantity]]*Table1[[#This Row],[UnitCost]]</f>
        <v>18152.16</v>
      </c>
      <c r="T6369">
        <f>Table1[[#This Row],[OrderQuantity]]*Table1[[#This Row],[UnitPrice]]*(1-Table1[[#This Row],[DiscountApplied]]) - (Table1[[#This Row],[OrderQuantity]]*Table1[[#This Row],[UnitCost]])</f>
        <v>9537.6000000000022</v>
      </c>
      <c r="U6369">
        <f>DATEDIF(Table1[[#This Row],[ShipDate]],Table1[[#This Row],[DeliveryDate]],"d")</f>
        <v>5</v>
      </c>
      <c r="V6369" t="str">
        <f t="shared" si="199"/>
        <v>On Time</v>
      </c>
    </row>
    <row r="6370" spans="2:22" x14ac:dyDescent="0.3">
      <c r="B6370" t="str">
        <f t="shared" si="198"/>
        <v>SO-006469</v>
      </c>
      <c r="C6370" t="s">
        <v>16</v>
      </c>
      <c r="D6370" t="s">
        <v>23</v>
      </c>
      <c r="E6370" s="1">
        <v>43900</v>
      </c>
      <c r="F6370" s="1">
        <v>44006</v>
      </c>
      <c r="G6370" s="1">
        <v>44030</v>
      </c>
      <c r="H6370" s="1">
        <v>44036</v>
      </c>
      <c r="I6370" t="s">
        <v>18</v>
      </c>
      <c r="J6370">
        <v>6</v>
      </c>
      <c r="K6370">
        <v>18</v>
      </c>
      <c r="L6370">
        <v>298</v>
      </c>
      <c r="M6370">
        <v>15</v>
      </c>
      <c r="N6370">
        <v>6</v>
      </c>
      <c r="O6370">
        <v>0.15</v>
      </c>
      <c r="P6370">
        <v>939.88</v>
      </c>
      <c r="Q6370">
        <v>2237.8000000000002</v>
      </c>
      <c r="R6370">
        <f>Table1[[#This Row],[OrderQuantity]]*Table1[[#This Row],[UnitPrice]]</f>
        <v>13426.800000000001</v>
      </c>
      <c r="S6370">
        <f>Table1[[#This Row],[OrderQuantity]]*Table1[[#This Row],[UnitCost]]</f>
        <v>5639.28</v>
      </c>
      <c r="T6370">
        <f>Table1[[#This Row],[OrderQuantity]]*Table1[[#This Row],[UnitPrice]]*(1-Table1[[#This Row],[DiscountApplied]]) - (Table1[[#This Row],[OrderQuantity]]*Table1[[#This Row],[UnitCost]])</f>
        <v>5773.5000000000009</v>
      </c>
      <c r="U6370">
        <f>DATEDIF(Table1[[#This Row],[ShipDate]],Table1[[#This Row],[DeliveryDate]],"d")</f>
        <v>6</v>
      </c>
      <c r="V6370" t="str">
        <f t="shared" si="199"/>
        <v>On Time</v>
      </c>
    </row>
    <row r="6371" spans="2:22" x14ac:dyDescent="0.3">
      <c r="B6371" t="str">
        <f t="shared" si="198"/>
        <v>SO-006470</v>
      </c>
      <c r="C6371" t="s">
        <v>19</v>
      </c>
      <c r="D6371" t="s">
        <v>24</v>
      </c>
      <c r="E6371" s="1">
        <v>43900</v>
      </c>
      <c r="F6371" s="1">
        <v>44007</v>
      </c>
      <c r="G6371" s="1">
        <v>44024</v>
      </c>
      <c r="H6371" s="1">
        <v>44030</v>
      </c>
      <c r="I6371" t="s">
        <v>18</v>
      </c>
      <c r="J6371">
        <v>14</v>
      </c>
      <c r="K6371">
        <v>27</v>
      </c>
      <c r="L6371">
        <v>24</v>
      </c>
      <c r="M6371">
        <v>32</v>
      </c>
      <c r="N6371">
        <v>4</v>
      </c>
      <c r="O6371">
        <v>0.15</v>
      </c>
      <c r="P6371">
        <v>820.48</v>
      </c>
      <c r="Q6371">
        <v>1051.9000000000001</v>
      </c>
      <c r="R6371">
        <f>Table1[[#This Row],[OrderQuantity]]*Table1[[#This Row],[UnitPrice]]</f>
        <v>4207.6000000000004</v>
      </c>
      <c r="S6371">
        <f>Table1[[#This Row],[OrderQuantity]]*Table1[[#This Row],[UnitCost]]</f>
        <v>3281.92</v>
      </c>
      <c r="T6371">
        <f>Table1[[#This Row],[OrderQuantity]]*Table1[[#This Row],[UnitPrice]]*(1-Table1[[#This Row],[DiscountApplied]]) - (Table1[[#This Row],[OrderQuantity]]*Table1[[#This Row],[UnitCost]])</f>
        <v>294.53999999999996</v>
      </c>
      <c r="U6371">
        <f>DATEDIF(Table1[[#This Row],[ShipDate]],Table1[[#This Row],[DeliveryDate]],"d")</f>
        <v>6</v>
      </c>
      <c r="V6371" t="str">
        <f t="shared" si="199"/>
        <v>On Time</v>
      </c>
    </row>
    <row r="6372" spans="2:22" x14ac:dyDescent="0.3">
      <c r="B6372" t="str">
        <f t="shared" si="198"/>
        <v>SO-006471</v>
      </c>
      <c r="C6372" t="s">
        <v>19</v>
      </c>
      <c r="D6372" t="s">
        <v>20</v>
      </c>
      <c r="E6372" s="1">
        <v>43900</v>
      </c>
      <c r="F6372" s="1">
        <v>44007</v>
      </c>
      <c r="G6372" s="1">
        <v>44013</v>
      </c>
      <c r="H6372" s="1">
        <v>44020</v>
      </c>
      <c r="I6372" t="s">
        <v>18</v>
      </c>
      <c r="J6372">
        <v>18</v>
      </c>
      <c r="K6372">
        <v>4</v>
      </c>
      <c r="L6372">
        <v>162</v>
      </c>
      <c r="M6372">
        <v>6</v>
      </c>
      <c r="N6372">
        <v>7</v>
      </c>
      <c r="O6372">
        <v>0.1</v>
      </c>
      <c r="P6372">
        <v>915.69</v>
      </c>
      <c r="Q6372">
        <v>1159.0999999999999</v>
      </c>
      <c r="R6372">
        <f>Table1[[#This Row],[OrderQuantity]]*Table1[[#This Row],[UnitPrice]]</f>
        <v>8113.6999999999989</v>
      </c>
      <c r="S6372">
        <f>Table1[[#This Row],[OrderQuantity]]*Table1[[#This Row],[UnitCost]]</f>
        <v>6409.83</v>
      </c>
      <c r="T6372">
        <f>Table1[[#This Row],[OrderQuantity]]*Table1[[#This Row],[UnitPrice]]*(1-Table1[[#This Row],[DiscountApplied]]) - (Table1[[#This Row],[OrderQuantity]]*Table1[[#This Row],[UnitCost]])</f>
        <v>892.49999999999909</v>
      </c>
      <c r="U6372">
        <f>DATEDIF(Table1[[#This Row],[ShipDate]],Table1[[#This Row],[DeliveryDate]],"d")</f>
        <v>7</v>
      </c>
      <c r="V6372" t="str">
        <f t="shared" si="199"/>
        <v>On Time</v>
      </c>
    </row>
    <row r="6373" spans="2:22" x14ac:dyDescent="0.3">
      <c r="B6373" t="str">
        <f t="shared" si="198"/>
        <v>SO-006472</v>
      </c>
      <c r="C6373" t="s">
        <v>19</v>
      </c>
      <c r="D6373" t="s">
        <v>20</v>
      </c>
      <c r="E6373" s="1">
        <v>43900</v>
      </c>
      <c r="F6373" s="1">
        <v>44007</v>
      </c>
      <c r="G6373" s="1">
        <v>44027</v>
      </c>
      <c r="H6373" s="1">
        <v>44035</v>
      </c>
      <c r="I6373" t="s">
        <v>18</v>
      </c>
      <c r="J6373">
        <v>14</v>
      </c>
      <c r="K6373">
        <v>4</v>
      </c>
      <c r="L6373">
        <v>132</v>
      </c>
      <c r="M6373">
        <v>37</v>
      </c>
      <c r="N6373">
        <v>3</v>
      </c>
      <c r="O6373">
        <v>0.15</v>
      </c>
      <c r="P6373">
        <v>1570.21</v>
      </c>
      <c r="Q6373">
        <v>2907.8</v>
      </c>
      <c r="R6373">
        <f>Table1[[#This Row],[OrderQuantity]]*Table1[[#This Row],[UnitPrice]]</f>
        <v>8723.4000000000015</v>
      </c>
      <c r="S6373">
        <f>Table1[[#This Row],[OrderQuantity]]*Table1[[#This Row],[UnitCost]]</f>
        <v>4710.63</v>
      </c>
      <c r="T6373">
        <f>Table1[[#This Row],[OrderQuantity]]*Table1[[#This Row],[UnitPrice]]*(1-Table1[[#This Row],[DiscountApplied]]) - (Table1[[#This Row],[OrderQuantity]]*Table1[[#This Row],[UnitCost]])</f>
        <v>2704.2600000000011</v>
      </c>
      <c r="U6373">
        <f>DATEDIF(Table1[[#This Row],[ShipDate]],Table1[[#This Row],[DeliveryDate]],"d")</f>
        <v>8</v>
      </c>
      <c r="V6373" t="str">
        <f t="shared" si="199"/>
        <v>Late</v>
      </c>
    </row>
    <row r="6374" spans="2:22" x14ac:dyDescent="0.3">
      <c r="B6374" t="str">
        <f t="shared" si="198"/>
        <v>SO-006473</v>
      </c>
      <c r="C6374" t="s">
        <v>19</v>
      </c>
      <c r="D6374" t="s">
        <v>24</v>
      </c>
      <c r="E6374" s="1">
        <v>43900</v>
      </c>
      <c r="F6374" s="1">
        <v>44007</v>
      </c>
      <c r="G6374" s="1">
        <v>44028</v>
      </c>
      <c r="H6374" s="1">
        <v>44038</v>
      </c>
      <c r="I6374" t="s">
        <v>18</v>
      </c>
      <c r="J6374">
        <v>13</v>
      </c>
      <c r="K6374">
        <v>14</v>
      </c>
      <c r="L6374">
        <v>58</v>
      </c>
      <c r="M6374">
        <v>35</v>
      </c>
      <c r="N6374">
        <v>6</v>
      </c>
      <c r="O6374">
        <v>0.1</v>
      </c>
      <c r="P6374">
        <v>482.4</v>
      </c>
      <c r="Q6374">
        <v>964.8</v>
      </c>
      <c r="R6374">
        <f>Table1[[#This Row],[OrderQuantity]]*Table1[[#This Row],[UnitPrice]]</f>
        <v>5788.7999999999993</v>
      </c>
      <c r="S6374">
        <f>Table1[[#This Row],[OrderQuantity]]*Table1[[#This Row],[UnitCost]]</f>
        <v>2894.3999999999996</v>
      </c>
      <c r="T6374">
        <f>Table1[[#This Row],[OrderQuantity]]*Table1[[#This Row],[UnitPrice]]*(1-Table1[[#This Row],[DiscountApplied]]) - (Table1[[#This Row],[OrderQuantity]]*Table1[[#This Row],[UnitCost]])</f>
        <v>2315.5199999999995</v>
      </c>
      <c r="U6374">
        <f>DATEDIF(Table1[[#This Row],[ShipDate]],Table1[[#This Row],[DeliveryDate]],"d")</f>
        <v>10</v>
      </c>
      <c r="V6374" t="str">
        <f t="shared" si="199"/>
        <v>Late</v>
      </c>
    </row>
    <row r="6375" spans="2:22" x14ac:dyDescent="0.3">
      <c r="B6375" t="str">
        <f t="shared" si="198"/>
        <v>SO-006474</v>
      </c>
      <c r="C6375" t="s">
        <v>21</v>
      </c>
      <c r="D6375" t="s">
        <v>24</v>
      </c>
      <c r="E6375" s="1">
        <v>43900</v>
      </c>
      <c r="F6375" s="1">
        <v>44007</v>
      </c>
      <c r="G6375" s="1">
        <v>44026</v>
      </c>
      <c r="H6375" s="1">
        <v>44035</v>
      </c>
      <c r="I6375" t="s">
        <v>18</v>
      </c>
      <c r="J6375">
        <v>21</v>
      </c>
      <c r="K6375">
        <v>28</v>
      </c>
      <c r="L6375">
        <v>11</v>
      </c>
      <c r="M6375">
        <v>17</v>
      </c>
      <c r="N6375">
        <v>3</v>
      </c>
      <c r="O6375">
        <v>0.05</v>
      </c>
      <c r="P6375">
        <v>4974.08</v>
      </c>
      <c r="Q6375">
        <v>6217.6</v>
      </c>
      <c r="R6375">
        <f>Table1[[#This Row],[OrderQuantity]]*Table1[[#This Row],[UnitPrice]]</f>
        <v>18652.800000000003</v>
      </c>
      <c r="S6375">
        <f>Table1[[#This Row],[OrderQuantity]]*Table1[[#This Row],[UnitCost]]</f>
        <v>14922.24</v>
      </c>
      <c r="T6375">
        <f>Table1[[#This Row],[OrderQuantity]]*Table1[[#This Row],[UnitPrice]]*(1-Table1[[#This Row],[DiscountApplied]]) - (Table1[[#This Row],[OrderQuantity]]*Table1[[#This Row],[UnitCost]])</f>
        <v>2797.9200000000037</v>
      </c>
      <c r="U6375">
        <f>DATEDIF(Table1[[#This Row],[ShipDate]],Table1[[#This Row],[DeliveryDate]],"d")</f>
        <v>9</v>
      </c>
      <c r="V6375" t="str">
        <f t="shared" si="199"/>
        <v>Late</v>
      </c>
    </row>
    <row r="6376" spans="2:22" x14ac:dyDescent="0.3">
      <c r="B6376" t="str">
        <f t="shared" si="198"/>
        <v>SO-006475</v>
      </c>
      <c r="C6376" t="s">
        <v>16</v>
      </c>
      <c r="D6376" t="s">
        <v>23</v>
      </c>
      <c r="E6376" s="1">
        <v>43900</v>
      </c>
      <c r="F6376" s="1">
        <v>44007</v>
      </c>
      <c r="G6376" s="1">
        <v>44030</v>
      </c>
      <c r="H6376" s="1">
        <v>44035</v>
      </c>
      <c r="I6376" t="s">
        <v>18</v>
      </c>
      <c r="J6376">
        <v>7</v>
      </c>
      <c r="K6376">
        <v>45</v>
      </c>
      <c r="L6376">
        <v>293</v>
      </c>
      <c r="M6376">
        <v>22</v>
      </c>
      <c r="N6376">
        <v>1</v>
      </c>
      <c r="O6376">
        <v>0.4</v>
      </c>
      <c r="P6376">
        <v>617.20000000000005</v>
      </c>
      <c r="Q6376">
        <v>1259.5999999999999</v>
      </c>
      <c r="R6376">
        <f>Table1[[#This Row],[OrderQuantity]]*Table1[[#This Row],[UnitPrice]]</f>
        <v>1259.5999999999999</v>
      </c>
      <c r="S6376">
        <f>Table1[[#This Row],[OrderQuantity]]*Table1[[#This Row],[UnitCost]]</f>
        <v>617.20000000000005</v>
      </c>
      <c r="T6376">
        <f>Table1[[#This Row],[OrderQuantity]]*Table1[[#This Row],[UnitPrice]]*(1-Table1[[#This Row],[DiscountApplied]]) - (Table1[[#This Row],[OrderQuantity]]*Table1[[#This Row],[UnitCost]])</f>
        <v>138.55999999999983</v>
      </c>
      <c r="U6376">
        <f>DATEDIF(Table1[[#This Row],[ShipDate]],Table1[[#This Row],[DeliveryDate]],"d")</f>
        <v>5</v>
      </c>
      <c r="V6376" t="str">
        <f t="shared" si="199"/>
        <v>On Time</v>
      </c>
    </row>
    <row r="6377" spans="2:22" x14ac:dyDescent="0.3">
      <c r="B6377" t="str">
        <f t="shared" si="198"/>
        <v>SO-006476</v>
      </c>
      <c r="C6377" t="s">
        <v>22</v>
      </c>
      <c r="D6377" t="s">
        <v>23</v>
      </c>
      <c r="E6377" s="1">
        <v>43900</v>
      </c>
      <c r="F6377" s="1">
        <v>44007</v>
      </c>
      <c r="G6377" s="1">
        <v>44029</v>
      </c>
      <c r="H6377" s="1">
        <v>44032</v>
      </c>
      <c r="I6377" t="s">
        <v>18</v>
      </c>
      <c r="J6377">
        <v>25</v>
      </c>
      <c r="K6377">
        <v>13</v>
      </c>
      <c r="L6377">
        <v>285</v>
      </c>
      <c r="M6377">
        <v>43</v>
      </c>
      <c r="N6377">
        <v>6</v>
      </c>
      <c r="O6377">
        <v>0.08</v>
      </c>
      <c r="P6377">
        <v>1303.69</v>
      </c>
      <c r="Q6377">
        <v>2834.1</v>
      </c>
      <c r="R6377">
        <f>Table1[[#This Row],[OrderQuantity]]*Table1[[#This Row],[UnitPrice]]</f>
        <v>17004.599999999999</v>
      </c>
      <c r="S6377">
        <f>Table1[[#This Row],[OrderQuantity]]*Table1[[#This Row],[UnitCost]]</f>
        <v>7822.14</v>
      </c>
      <c r="T6377">
        <f>Table1[[#This Row],[OrderQuantity]]*Table1[[#This Row],[UnitPrice]]*(1-Table1[[#This Row],[DiscountApplied]]) - (Table1[[#This Row],[OrderQuantity]]*Table1[[#This Row],[UnitCost]])</f>
        <v>7822.0919999999996</v>
      </c>
      <c r="U6377">
        <f>DATEDIF(Table1[[#This Row],[ShipDate]],Table1[[#This Row],[DeliveryDate]],"d")</f>
        <v>3</v>
      </c>
      <c r="V6377" t="str">
        <f t="shared" si="199"/>
        <v>On Time</v>
      </c>
    </row>
    <row r="6378" spans="2:22" x14ac:dyDescent="0.3">
      <c r="B6378" t="str">
        <f t="shared" si="198"/>
        <v>SO-006477</v>
      </c>
      <c r="C6378" t="s">
        <v>16</v>
      </c>
      <c r="D6378" t="s">
        <v>17</v>
      </c>
      <c r="E6378" s="1">
        <v>43900</v>
      </c>
      <c r="F6378" s="1">
        <v>44007</v>
      </c>
      <c r="G6378" s="1">
        <v>44009</v>
      </c>
      <c r="H6378" s="1">
        <v>44013</v>
      </c>
      <c r="I6378" t="s">
        <v>18</v>
      </c>
      <c r="J6378">
        <v>1</v>
      </c>
      <c r="K6378">
        <v>7</v>
      </c>
      <c r="L6378">
        <v>248</v>
      </c>
      <c r="M6378">
        <v>9</v>
      </c>
      <c r="N6378">
        <v>6</v>
      </c>
      <c r="O6378">
        <v>0.15</v>
      </c>
      <c r="P6378">
        <v>1595.14</v>
      </c>
      <c r="Q6378">
        <v>2572.8000000000002</v>
      </c>
      <c r="R6378">
        <f>Table1[[#This Row],[OrderQuantity]]*Table1[[#This Row],[UnitPrice]]</f>
        <v>15436.800000000001</v>
      </c>
      <c r="S6378">
        <f>Table1[[#This Row],[OrderQuantity]]*Table1[[#This Row],[UnitCost]]</f>
        <v>9570.84</v>
      </c>
      <c r="T6378">
        <f>Table1[[#This Row],[OrderQuantity]]*Table1[[#This Row],[UnitPrice]]*(1-Table1[[#This Row],[DiscountApplied]]) - (Table1[[#This Row],[OrderQuantity]]*Table1[[#This Row],[UnitCost]])</f>
        <v>3550.4400000000005</v>
      </c>
      <c r="U6378">
        <f>DATEDIF(Table1[[#This Row],[ShipDate]],Table1[[#This Row],[DeliveryDate]],"d")</f>
        <v>4</v>
      </c>
      <c r="V6378" t="str">
        <f t="shared" si="199"/>
        <v>On Time</v>
      </c>
    </row>
    <row r="6379" spans="2:22" x14ac:dyDescent="0.3">
      <c r="B6379" t="str">
        <f t="shared" si="198"/>
        <v>SO-006478</v>
      </c>
      <c r="C6379" t="s">
        <v>21</v>
      </c>
      <c r="D6379" t="s">
        <v>20</v>
      </c>
      <c r="E6379" s="1">
        <v>43900</v>
      </c>
      <c r="F6379" s="1">
        <v>44008</v>
      </c>
      <c r="G6379" s="1">
        <v>44013</v>
      </c>
      <c r="H6379" s="1">
        <v>44023</v>
      </c>
      <c r="I6379" t="s">
        <v>18</v>
      </c>
      <c r="J6379">
        <v>25</v>
      </c>
      <c r="K6379">
        <v>47</v>
      </c>
      <c r="L6379">
        <v>155</v>
      </c>
      <c r="M6379">
        <v>32</v>
      </c>
      <c r="N6379">
        <v>4</v>
      </c>
      <c r="O6379">
        <v>0.4</v>
      </c>
      <c r="P6379">
        <v>458.68</v>
      </c>
      <c r="Q6379">
        <v>1092.0999999999999</v>
      </c>
      <c r="R6379">
        <f>Table1[[#This Row],[OrderQuantity]]*Table1[[#This Row],[UnitPrice]]</f>
        <v>4368.3999999999996</v>
      </c>
      <c r="S6379">
        <f>Table1[[#This Row],[OrderQuantity]]*Table1[[#This Row],[UnitCost]]</f>
        <v>1834.72</v>
      </c>
      <c r="T6379">
        <f>Table1[[#This Row],[OrderQuantity]]*Table1[[#This Row],[UnitPrice]]*(1-Table1[[#This Row],[DiscountApplied]]) - (Table1[[#This Row],[OrderQuantity]]*Table1[[#This Row],[UnitCost]])</f>
        <v>786.31999999999948</v>
      </c>
      <c r="U6379">
        <f>DATEDIF(Table1[[#This Row],[ShipDate]],Table1[[#This Row],[DeliveryDate]],"d")</f>
        <v>10</v>
      </c>
      <c r="V6379" t="str">
        <f t="shared" si="199"/>
        <v>Late</v>
      </c>
    </row>
    <row r="6380" spans="2:22" x14ac:dyDescent="0.3">
      <c r="B6380" t="str">
        <f t="shared" si="198"/>
        <v>SO-006479</v>
      </c>
      <c r="C6380" t="s">
        <v>19</v>
      </c>
      <c r="D6380" t="s">
        <v>24</v>
      </c>
      <c r="E6380" s="1">
        <v>43900</v>
      </c>
      <c r="F6380" s="1">
        <v>44008</v>
      </c>
      <c r="G6380" s="1">
        <v>44024</v>
      </c>
      <c r="H6380" s="1">
        <v>44033</v>
      </c>
      <c r="I6380" t="s">
        <v>18</v>
      </c>
      <c r="J6380">
        <v>14</v>
      </c>
      <c r="K6380">
        <v>48</v>
      </c>
      <c r="L6380">
        <v>19</v>
      </c>
      <c r="M6380">
        <v>31</v>
      </c>
      <c r="N6380">
        <v>8</v>
      </c>
      <c r="O6380">
        <v>0.08</v>
      </c>
      <c r="P6380">
        <v>112.56</v>
      </c>
      <c r="Q6380">
        <v>268</v>
      </c>
      <c r="R6380">
        <f>Table1[[#This Row],[OrderQuantity]]*Table1[[#This Row],[UnitPrice]]</f>
        <v>2144</v>
      </c>
      <c r="S6380">
        <f>Table1[[#This Row],[OrderQuantity]]*Table1[[#This Row],[UnitCost]]</f>
        <v>900.48</v>
      </c>
      <c r="T6380">
        <f>Table1[[#This Row],[OrderQuantity]]*Table1[[#This Row],[UnitPrice]]*(1-Table1[[#This Row],[DiscountApplied]]) - (Table1[[#This Row],[OrderQuantity]]*Table1[[#This Row],[UnitCost]])</f>
        <v>1072</v>
      </c>
      <c r="U6380">
        <f>DATEDIF(Table1[[#This Row],[ShipDate]],Table1[[#This Row],[DeliveryDate]],"d")</f>
        <v>9</v>
      </c>
      <c r="V6380" t="str">
        <f t="shared" si="199"/>
        <v>Late</v>
      </c>
    </row>
    <row r="6381" spans="2:22" x14ac:dyDescent="0.3">
      <c r="B6381" t="str">
        <f t="shared" si="198"/>
        <v>SO-006480</v>
      </c>
      <c r="C6381" t="s">
        <v>16</v>
      </c>
      <c r="D6381" t="s">
        <v>25</v>
      </c>
      <c r="E6381" s="1">
        <v>43900</v>
      </c>
      <c r="F6381" s="1">
        <v>44008</v>
      </c>
      <c r="G6381" s="1">
        <v>44013</v>
      </c>
      <c r="H6381" s="1">
        <v>44015</v>
      </c>
      <c r="I6381" t="s">
        <v>18</v>
      </c>
      <c r="J6381">
        <v>8</v>
      </c>
      <c r="K6381">
        <v>36</v>
      </c>
      <c r="L6381">
        <v>360</v>
      </c>
      <c r="M6381">
        <v>5</v>
      </c>
      <c r="N6381">
        <v>1</v>
      </c>
      <c r="O6381">
        <v>0.15</v>
      </c>
      <c r="P6381">
        <v>1571.82</v>
      </c>
      <c r="Q6381">
        <v>2278</v>
      </c>
      <c r="R6381">
        <f>Table1[[#This Row],[OrderQuantity]]*Table1[[#This Row],[UnitPrice]]</f>
        <v>2278</v>
      </c>
      <c r="S6381">
        <f>Table1[[#This Row],[OrderQuantity]]*Table1[[#This Row],[UnitCost]]</f>
        <v>1571.82</v>
      </c>
      <c r="T6381">
        <f>Table1[[#This Row],[OrderQuantity]]*Table1[[#This Row],[UnitPrice]]*(1-Table1[[#This Row],[DiscountApplied]]) - (Table1[[#This Row],[OrderQuantity]]*Table1[[#This Row],[UnitCost]])</f>
        <v>364.48</v>
      </c>
      <c r="U6381">
        <f>DATEDIF(Table1[[#This Row],[ShipDate]],Table1[[#This Row],[DeliveryDate]],"d")</f>
        <v>2</v>
      </c>
      <c r="V6381" t="str">
        <f t="shared" si="199"/>
        <v>On Time</v>
      </c>
    </row>
    <row r="6382" spans="2:22" x14ac:dyDescent="0.3">
      <c r="B6382" t="str">
        <f t="shared" si="198"/>
        <v>SO-006481</v>
      </c>
      <c r="C6382" t="s">
        <v>19</v>
      </c>
      <c r="D6382" t="s">
        <v>20</v>
      </c>
      <c r="E6382" s="1">
        <v>43900</v>
      </c>
      <c r="F6382" s="1">
        <v>44008</v>
      </c>
      <c r="G6382" s="1">
        <v>44023</v>
      </c>
      <c r="H6382" s="1">
        <v>44024</v>
      </c>
      <c r="I6382" t="s">
        <v>18</v>
      </c>
      <c r="J6382">
        <v>16</v>
      </c>
      <c r="K6382">
        <v>11</v>
      </c>
      <c r="L6382">
        <v>151</v>
      </c>
      <c r="M6382">
        <v>24</v>
      </c>
      <c r="N6382">
        <v>8</v>
      </c>
      <c r="O6382">
        <v>0.05</v>
      </c>
      <c r="P6382">
        <v>750.74</v>
      </c>
      <c r="Q6382">
        <v>904.5</v>
      </c>
      <c r="R6382">
        <f>Table1[[#This Row],[OrderQuantity]]*Table1[[#This Row],[UnitPrice]]</f>
        <v>7236</v>
      </c>
      <c r="S6382">
        <f>Table1[[#This Row],[OrderQuantity]]*Table1[[#This Row],[UnitCost]]</f>
        <v>6005.92</v>
      </c>
      <c r="T6382">
        <f>Table1[[#This Row],[OrderQuantity]]*Table1[[#This Row],[UnitPrice]]*(1-Table1[[#This Row],[DiscountApplied]]) - (Table1[[#This Row],[OrderQuantity]]*Table1[[#This Row],[UnitCost]])</f>
        <v>868.27999999999975</v>
      </c>
      <c r="U6382">
        <f>DATEDIF(Table1[[#This Row],[ShipDate]],Table1[[#This Row],[DeliveryDate]],"d")</f>
        <v>1</v>
      </c>
      <c r="V6382" t="str">
        <f t="shared" si="199"/>
        <v>On Time</v>
      </c>
    </row>
    <row r="6383" spans="2:22" x14ac:dyDescent="0.3">
      <c r="B6383" t="str">
        <f t="shared" si="198"/>
        <v>SO-006482</v>
      </c>
      <c r="C6383" t="s">
        <v>19</v>
      </c>
      <c r="D6383" t="s">
        <v>20</v>
      </c>
      <c r="E6383" s="1">
        <v>43900</v>
      </c>
      <c r="F6383" s="1">
        <v>44008</v>
      </c>
      <c r="G6383" s="1">
        <v>44021</v>
      </c>
      <c r="H6383" s="1">
        <v>44025</v>
      </c>
      <c r="I6383" t="s">
        <v>18</v>
      </c>
      <c r="J6383">
        <v>18</v>
      </c>
      <c r="K6383">
        <v>40</v>
      </c>
      <c r="L6383">
        <v>149</v>
      </c>
      <c r="M6383">
        <v>12</v>
      </c>
      <c r="N6383">
        <v>1</v>
      </c>
      <c r="O6383">
        <v>0.05</v>
      </c>
      <c r="P6383">
        <v>1634.93</v>
      </c>
      <c r="Q6383">
        <v>3892.7</v>
      </c>
      <c r="R6383">
        <f>Table1[[#This Row],[OrderQuantity]]*Table1[[#This Row],[UnitPrice]]</f>
        <v>3892.7</v>
      </c>
      <c r="S6383">
        <f>Table1[[#This Row],[OrderQuantity]]*Table1[[#This Row],[UnitCost]]</f>
        <v>1634.93</v>
      </c>
      <c r="T6383">
        <f>Table1[[#This Row],[OrderQuantity]]*Table1[[#This Row],[UnitPrice]]*(1-Table1[[#This Row],[DiscountApplied]]) - (Table1[[#This Row],[OrderQuantity]]*Table1[[#This Row],[UnitCost]])</f>
        <v>2063.1349999999993</v>
      </c>
      <c r="U6383">
        <f>DATEDIF(Table1[[#This Row],[ShipDate]],Table1[[#This Row],[DeliveryDate]],"d")</f>
        <v>4</v>
      </c>
      <c r="V6383" t="str">
        <f t="shared" si="199"/>
        <v>On Time</v>
      </c>
    </row>
    <row r="6384" spans="2:22" x14ac:dyDescent="0.3">
      <c r="B6384" t="str">
        <f t="shared" si="198"/>
        <v>SO-006483</v>
      </c>
      <c r="C6384" t="s">
        <v>19</v>
      </c>
      <c r="D6384" t="s">
        <v>23</v>
      </c>
      <c r="E6384" s="1">
        <v>43900</v>
      </c>
      <c r="F6384" s="1">
        <v>44008</v>
      </c>
      <c r="G6384" s="1">
        <v>44020</v>
      </c>
      <c r="H6384" s="1">
        <v>44022</v>
      </c>
      <c r="I6384" t="s">
        <v>18</v>
      </c>
      <c r="J6384">
        <v>15</v>
      </c>
      <c r="K6384">
        <v>25</v>
      </c>
      <c r="L6384">
        <v>282</v>
      </c>
      <c r="M6384">
        <v>33</v>
      </c>
      <c r="N6384">
        <v>2</v>
      </c>
      <c r="O6384">
        <v>0.05</v>
      </c>
      <c r="P6384">
        <v>1158.83</v>
      </c>
      <c r="Q6384">
        <v>2519.1999999999998</v>
      </c>
      <c r="R6384">
        <f>Table1[[#This Row],[OrderQuantity]]*Table1[[#This Row],[UnitPrice]]</f>
        <v>5038.3999999999996</v>
      </c>
      <c r="S6384">
        <f>Table1[[#This Row],[OrderQuantity]]*Table1[[#This Row],[UnitCost]]</f>
        <v>2317.66</v>
      </c>
      <c r="T6384">
        <f>Table1[[#This Row],[OrderQuantity]]*Table1[[#This Row],[UnitPrice]]*(1-Table1[[#This Row],[DiscountApplied]]) - (Table1[[#This Row],[OrderQuantity]]*Table1[[#This Row],[UnitCost]])</f>
        <v>2468.8199999999997</v>
      </c>
      <c r="U6384">
        <f>DATEDIF(Table1[[#This Row],[ShipDate]],Table1[[#This Row],[DeliveryDate]],"d")</f>
        <v>2</v>
      </c>
      <c r="V6384" t="str">
        <f t="shared" si="199"/>
        <v>On Time</v>
      </c>
    </row>
    <row r="6385" spans="2:22" x14ac:dyDescent="0.3">
      <c r="B6385" t="str">
        <f t="shared" si="198"/>
        <v>SO-006484</v>
      </c>
      <c r="C6385" t="s">
        <v>19</v>
      </c>
      <c r="D6385" t="s">
        <v>24</v>
      </c>
      <c r="E6385" s="1">
        <v>43900</v>
      </c>
      <c r="F6385" s="1">
        <v>44008</v>
      </c>
      <c r="G6385" s="1">
        <v>44021</v>
      </c>
      <c r="H6385" s="1">
        <v>44028</v>
      </c>
      <c r="I6385" t="s">
        <v>18</v>
      </c>
      <c r="J6385">
        <v>14</v>
      </c>
      <c r="K6385">
        <v>1</v>
      </c>
      <c r="L6385">
        <v>31</v>
      </c>
      <c r="M6385">
        <v>46</v>
      </c>
      <c r="N6385">
        <v>8</v>
      </c>
      <c r="O6385">
        <v>0.05</v>
      </c>
      <c r="P6385">
        <v>947.05</v>
      </c>
      <c r="Q6385">
        <v>1721.9</v>
      </c>
      <c r="R6385">
        <f>Table1[[#This Row],[OrderQuantity]]*Table1[[#This Row],[UnitPrice]]</f>
        <v>13775.2</v>
      </c>
      <c r="S6385">
        <f>Table1[[#This Row],[OrderQuantity]]*Table1[[#This Row],[UnitCost]]</f>
        <v>7576.4</v>
      </c>
      <c r="T6385">
        <f>Table1[[#This Row],[OrderQuantity]]*Table1[[#This Row],[UnitPrice]]*(1-Table1[[#This Row],[DiscountApplied]]) - (Table1[[#This Row],[OrderQuantity]]*Table1[[#This Row],[UnitCost]])</f>
        <v>5510.0400000000009</v>
      </c>
      <c r="U6385">
        <f>DATEDIF(Table1[[#This Row],[ShipDate]],Table1[[#This Row],[DeliveryDate]],"d")</f>
        <v>7</v>
      </c>
      <c r="V6385" t="str">
        <f t="shared" si="199"/>
        <v>On Time</v>
      </c>
    </row>
    <row r="6386" spans="2:22" x14ac:dyDescent="0.3">
      <c r="B6386" t="str">
        <f t="shared" si="198"/>
        <v>SO-006485</v>
      </c>
      <c r="C6386" t="s">
        <v>16</v>
      </c>
      <c r="D6386" t="s">
        <v>17</v>
      </c>
      <c r="E6386" s="1">
        <v>43900</v>
      </c>
      <c r="F6386" s="1">
        <v>44008</v>
      </c>
      <c r="G6386" s="1">
        <v>44027</v>
      </c>
      <c r="H6386" s="1">
        <v>44032</v>
      </c>
      <c r="I6386" t="s">
        <v>18</v>
      </c>
      <c r="J6386">
        <v>5</v>
      </c>
      <c r="K6386">
        <v>38</v>
      </c>
      <c r="L6386">
        <v>220</v>
      </c>
      <c r="M6386">
        <v>10</v>
      </c>
      <c r="N6386">
        <v>2</v>
      </c>
      <c r="O6386">
        <v>0.08</v>
      </c>
      <c r="P6386">
        <v>2176.16</v>
      </c>
      <c r="Q6386">
        <v>3886</v>
      </c>
      <c r="R6386">
        <f>Table1[[#This Row],[OrderQuantity]]*Table1[[#This Row],[UnitPrice]]</f>
        <v>7772</v>
      </c>
      <c r="S6386">
        <f>Table1[[#This Row],[OrderQuantity]]*Table1[[#This Row],[UnitCost]]</f>
        <v>4352.32</v>
      </c>
      <c r="T6386">
        <f>Table1[[#This Row],[OrderQuantity]]*Table1[[#This Row],[UnitPrice]]*(1-Table1[[#This Row],[DiscountApplied]]) - (Table1[[#This Row],[OrderQuantity]]*Table1[[#This Row],[UnitCost]])</f>
        <v>2797.920000000001</v>
      </c>
      <c r="U6386">
        <f>DATEDIF(Table1[[#This Row],[ShipDate]],Table1[[#This Row],[DeliveryDate]],"d")</f>
        <v>5</v>
      </c>
      <c r="V6386" t="str">
        <f t="shared" si="199"/>
        <v>On Time</v>
      </c>
    </row>
    <row r="6387" spans="2:22" x14ac:dyDescent="0.3">
      <c r="B6387" t="str">
        <f t="shared" si="198"/>
        <v>SO-006486</v>
      </c>
      <c r="C6387" t="s">
        <v>16</v>
      </c>
      <c r="D6387" t="s">
        <v>17</v>
      </c>
      <c r="E6387" s="1">
        <v>43900</v>
      </c>
      <c r="F6387" s="1">
        <v>44008</v>
      </c>
      <c r="G6387" s="1">
        <v>44017</v>
      </c>
      <c r="H6387" s="1">
        <v>44023</v>
      </c>
      <c r="I6387" t="s">
        <v>18</v>
      </c>
      <c r="J6387">
        <v>2</v>
      </c>
      <c r="K6387">
        <v>2</v>
      </c>
      <c r="L6387">
        <v>221</v>
      </c>
      <c r="M6387">
        <v>24</v>
      </c>
      <c r="N6387">
        <v>3</v>
      </c>
      <c r="O6387">
        <v>0.05</v>
      </c>
      <c r="P6387">
        <v>4480.16</v>
      </c>
      <c r="Q6387">
        <v>6137.2</v>
      </c>
      <c r="R6387">
        <f>Table1[[#This Row],[OrderQuantity]]*Table1[[#This Row],[UnitPrice]]</f>
        <v>18411.599999999999</v>
      </c>
      <c r="S6387">
        <f>Table1[[#This Row],[OrderQuantity]]*Table1[[#This Row],[UnitCost]]</f>
        <v>13440.48</v>
      </c>
      <c r="T6387">
        <f>Table1[[#This Row],[OrderQuantity]]*Table1[[#This Row],[UnitPrice]]*(1-Table1[[#This Row],[DiscountApplied]]) - (Table1[[#This Row],[OrderQuantity]]*Table1[[#This Row],[UnitCost]])</f>
        <v>4050.5399999999972</v>
      </c>
      <c r="U6387">
        <f>DATEDIF(Table1[[#This Row],[ShipDate]],Table1[[#This Row],[DeliveryDate]],"d")</f>
        <v>6</v>
      </c>
      <c r="V6387" t="str">
        <f t="shared" si="199"/>
        <v>On Time</v>
      </c>
    </row>
    <row r="6388" spans="2:22" x14ac:dyDescent="0.3">
      <c r="B6388" t="str">
        <f t="shared" si="198"/>
        <v>SO-006487</v>
      </c>
      <c r="C6388" t="s">
        <v>19</v>
      </c>
      <c r="D6388" t="s">
        <v>24</v>
      </c>
      <c r="E6388" s="1">
        <v>43900</v>
      </c>
      <c r="F6388" s="1">
        <v>44009</v>
      </c>
      <c r="G6388" s="1">
        <v>44013</v>
      </c>
      <c r="H6388" s="1">
        <v>44021</v>
      </c>
      <c r="I6388" t="s">
        <v>18</v>
      </c>
      <c r="J6388">
        <v>16</v>
      </c>
      <c r="K6388">
        <v>17</v>
      </c>
      <c r="L6388">
        <v>51</v>
      </c>
      <c r="M6388">
        <v>4</v>
      </c>
      <c r="N6388">
        <v>2</v>
      </c>
      <c r="O6388">
        <v>0.4</v>
      </c>
      <c r="P6388">
        <v>188.4</v>
      </c>
      <c r="Q6388">
        <v>247.9</v>
      </c>
      <c r="R6388">
        <f>Table1[[#This Row],[OrderQuantity]]*Table1[[#This Row],[UnitPrice]]</f>
        <v>495.8</v>
      </c>
      <c r="S6388">
        <f>Table1[[#This Row],[OrderQuantity]]*Table1[[#This Row],[UnitCost]]</f>
        <v>376.8</v>
      </c>
      <c r="T6388">
        <f>Table1[[#This Row],[OrderQuantity]]*Table1[[#This Row],[UnitPrice]]*(1-Table1[[#This Row],[DiscountApplied]]) - (Table1[[#This Row],[OrderQuantity]]*Table1[[#This Row],[UnitCost]])</f>
        <v>-79.319999999999993</v>
      </c>
      <c r="U6388">
        <f>DATEDIF(Table1[[#This Row],[ShipDate]],Table1[[#This Row],[DeliveryDate]],"d")</f>
        <v>8</v>
      </c>
      <c r="V6388" t="str">
        <f t="shared" si="199"/>
        <v>Late</v>
      </c>
    </row>
    <row r="6389" spans="2:22" x14ac:dyDescent="0.3">
      <c r="B6389" t="str">
        <f t="shared" si="198"/>
        <v>SO-006488</v>
      </c>
      <c r="C6389" t="s">
        <v>22</v>
      </c>
      <c r="D6389" t="s">
        <v>20</v>
      </c>
      <c r="E6389" s="1">
        <v>43900</v>
      </c>
      <c r="F6389" s="1">
        <v>44009</v>
      </c>
      <c r="G6389" s="1">
        <v>44023</v>
      </c>
      <c r="H6389" s="1">
        <v>44028</v>
      </c>
      <c r="I6389" t="s">
        <v>18</v>
      </c>
      <c r="J6389">
        <v>26</v>
      </c>
      <c r="K6389">
        <v>2</v>
      </c>
      <c r="L6389">
        <v>117</v>
      </c>
      <c r="M6389">
        <v>26</v>
      </c>
      <c r="N6389">
        <v>7</v>
      </c>
      <c r="O6389">
        <v>0.2</v>
      </c>
      <c r="P6389">
        <v>1682.5</v>
      </c>
      <c r="Q6389">
        <v>2304.8000000000002</v>
      </c>
      <c r="R6389">
        <f>Table1[[#This Row],[OrderQuantity]]*Table1[[#This Row],[UnitPrice]]</f>
        <v>16133.600000000002</v>
      </c>
      <c r="S6389">
        <f>Table1[[#This Row],[OrderQuantity]]*Table1[[#This Row],[UnitCost]]</f>
        <v>11777.5</v>
      </c>
      <c r="T6389">
        <f>Table1[[#This Row],[OrderQuantity]]*Table1[[#This Row],[UnitPrice]]*(1-Table1[[#This Row],[DiscountApplied]]) - (Table1[[#This Row],[OrderQuantity]]*Table1[[#This Row],[UnitCost]])</f>
        <v>1129.3800000000028</v>
      </c>
      <c r="U6389">
        <f>DATEDIF(Table1[[#This Row],[ShipDate]],Table1[[#This Row],[DeliveryDate]],"d")</f>
        <v>5</v>
      </c>
      <c r="V6389" t="str">
        <f t="shared" si="199"/>
        <v>On Time</v>
      </c>
    </row>
    <row r="6390" spans="2:22" x14ac:dyDescent="0.3">
      <c r="B6390" t="str">
        <f t="shared" si="198"/>
        <v>SO-006489</v>
      </c>
      <c r="C6390" t="s">
        <v>21</v>
      </c>
      <c r="D6390" t="s">
        <v>24</v>
      </c>
      <c r="E6390" s="1">
        <v>43900</v>
      </c>
      <c r="F6390" s="1">
        <v>44009</v>
      </c>
      <c r="G6390" s="1">
        <v>44035</v>
      </c>
      <c r="H6390" s="1">
        <v>44036</v>
      </c>
      <c r="I6390" t="s">
        <v>18</v>
      </c>
      <c r="J6390">
        <v>20</v>
      </c>
      <c r="K6390">
        <v>12</v>
      </c>
      <c r="L6390">
        <v>37</v>
      </c>
      <c r="M6390">
        <v>21</v>
      </c>
      <c r="N6390">
        <v>7</v>
      </c>
      <c r="O6390">
        <v>0.08</v>
      </c>
      <c r="P6390">
        <v>3228.73</v>
      </c>
      <c r="Q6390">
        <v>5293</v>
      </c>
      <c r="R6390">
        <f>Table1[[#This Row],[OrderQuantity]]*Table1[[#This Row],[UnitPrice]]</f>
        <v>37051</v>
      </c>
      <c r="S6390">
        <f>Table1[[#This Row],[OrderQuantity]]*Table1[[#This Row],[UnitCost]]</f>
        <v>22601.11</v>
      </c>
      <c r="T6390">
        <f>Table1[[#This Row],[OrderQuantity]]*Table1[[#This Row],[UnitPrice]]*(1-Table1[[#This Row],[DiscountApplied]]) - (Table1[[#This Row],[OrderQuantity]]*Table1[[#This Row],[UnitCost]])</f>
        <v>11485.809999999998</v>
      </c>
      <c r="U6390">
        <f>DATEDIF(Table1[[#This Row],[ShipDate]],Table1[[#This Row],[DeliveryDate]],"d")</f>
        <v>1</v>
      </c>
      <c r="V6390" t="str">
        <f t="shared" si="199"/>
        <v>On Time</v>
      </c>
    </row>
    <row r="6391" spans="2:22" x14ac:dyDescent="0.3">
      <c r="B6391" t="str">
        <f t="shared" si="198"/>
        <v>SO-006490</v>
      </c>
      <c r="C6391" t="s">
        <v>16</v>
      </c>
      <c r="D6391" t="s">
        <v>23</v>
      </c>
      <c r="E6391" s="1">
        <v>43900</v>
      </c>
      <c r="F6391" s="1">
        <v>44009</v>
      </c>
      <c r="G6391" s="1">
        <v>44034</v>
      </c>
      <c r="H6391" s="1">
        <v>44043</v>
      </c>
      <c r="I6391" t="s">
        <v>18</v>
      </c>
      <c r="J6391">
        <v>11</v>
      </c>
      <c r="K6391">
        <v>7</v>
      </c>
      <c r="L6391">
        <v>271</v>
      </c>
      <c r="M6391">
        <v>2</v>
      </c>
      <c r="N6391">
        <v>5</v>
      </c>
      <c r="O6391">
        <v>0.05</v>
      </c>
      <c r="P6391">
        <v>1821.13</v>
      </c>
      <c r="Q6391">
        <v>2365.1</v>
      </c>
      <c r="R6391">
        <f>Table1[[#This Row],[OrderQuantity]]*Table1[[#This Row],[UnitPrice]]</f>
        <v>11825.5</v>
      </c>
      <c r="S6391">
        <f>Table1[[#This Row],[OrderQuantity]]*Table1[[#This Row],[UnitCost]]</f>
        <v>9105.6500000000015</v>
      </c>
      <c r="T6391">
        <f>Table1[[#This Row],[OrderQuantity]]*Table1[[#This Row],[UnitPrice]]*(1-Table1[[#This Row],[DiscountApplied]]) - (Table1[[#This Row],[OrderQuantity]]*Table1[[#This Row],[UnitCost]])</f>
        <v>2128.5749999999989</v>
      </c>
      <c r="U6391">
        <f>DATEDIF(Table1[[#This Row],[ShipDate]],Table1[[#This Row],[DeliveryDate]],"d")</f>
        <v>9</v>
      </c>
      <c r="V6391" t="str">
        <f t="shared" si="199"/>
        <v>Late</v>
      </c>
    </row>
    <row r="6392" spans="2:22" x14ac:dyDescent="0.3">
      <c r="B6392" t="str">
        <f t="shared" si="198"/>
        <v>SO-006491</v>
      </c>
      <c r="C6392" t="s">
        <v>16</v>
      </c>
      <c r="D6392" t="s">
        <v>24</v>
      </c>
      <c r="E6392" s="1">
        <v>43900</v>
      </c>
      <c r="F6392" s="1">
        <v>44009</v>
      </c>
      <c r="G6392" s="1">
        <v>44011</v>
      </c>
      <c r="H6392" s="1">
        <v>44016</v>
      </c>
      <c r="I6392" t="s">
        <v>18</v>
      </c>
      <c r="J6392">
        <v>4</v>
      </c>
      <c r="K6392">
        <v>29</v>
      </c>
      <c r="L6392">
        <v>24</v>
      </c>
      <c r="M6392">
        <v>41</v>
      </c>
      <c r="N6392">
        <v>7</v>
      </c>
      <c r="O6392">
        <v>0.05</v>
      </c>
      <c r="P6392">
        <v>574.59</v>
      </c>
      <c r="Q6392">
        <v>897.8</v>
      </c>
      <c r="R6392">
        <f>Table1[[#This Row],[OrderQuantity]]*Table1[[#This Row],[UnitPrice]]</f>
        <v>6284.5999999999995</v>
      </c>
      <c r="S6392">
        <f>Table1[[#This Row],[OrderQuantity]]*Table1[[#This Row],[UnitCost]]</f>
        <v>4022.13</v>
      </c>
      <c r="T6392">
        <f>Table1[[#This Row],[OrderQuantity]]*Table1[[#This Row],[UnitPrice]]*(1-Table1[[#This Row],[DiscountApplied]]) - (Table1[[#This Row],[OrderQuantity]]*Table1[[#This Row],[UnitCost]])</f>
        <v>1948.2399999999989</v>
      </c>
      <c r="U6392">
        <f>DATEDIF(Table1[[#This Row],[ShipDate]],Table1[[#This Row],[DeliveryDate]],"d")</f>
        <v>5</v>
      </c>
      <c r="V6392" t="str">
        <f t="shared" si="199"/>
        <v>On Time</v>
      </c>
    </row>
    <row r="6393" spans="2:22" x14ac:dyDescent="0.3">
      <c r="B6393" t="str">
        <f t="shared" si="198"/>
        <v>SO-006492</v>
      </c>
      <c r="C6393" t="s">
        <v>22</v>
      </c>
      <c r="D6393" t="s">
        <v>23</v>
      </c>
      <c r="E6393" s="1">
        <v>43900</v>
      </c>
      <c r="F6393" s="1">
        <v>44009</v>
      </c>
      <c r="G6393" s="1">
        <v>44034</v>
      </c>
      <c r="H6393" s="1">
        <v>44037</v>
      </c>
      <c r="I6393" t="s">
        <v>18</v>
      </c>
      <c r="J6393">
        <v>26</v>
      </c>
      <c r="K6393">
        <v>42</v>
      </c>
      <c r="L6393">
        <v>295</v>
      </c>
      <c r="M6393">
        <v>15</v>
      </c>
      <c r="N6393">
        <v>5</v>
      </c>
      <c r="O6393">
        <v>0.05</v>
      </c>
      <c r="P6393">
        <v>150.75</v>
      </c>
      <c r="Q6393">
        <v>201</v>
      </c>
      <c r="R6393">
        <f>Table1[[#This Row],[OrderQuantity]]*Table1[[#This Row],[UnitPrice]]</f>
        <v>1005</v>
      </c>
      <c r="S6393">
        <f>Table1[[#This Row],[OrderQuantity]]*Table1[[#This Row],[UnitCost]]</f>
        <v>753.75</v>
      </c>
      <c r="T6393">
        <f>Table1[[#This Row],[OrderQuantity]]*Table1[[#This Row],[UnitPrice]]*(1-Table1[[#This Row],[DiscountApplied]]) - (Table1[[#This Row],[OrderQuantity]]*Table1[[#This Row],[UnitCost]])</f>
        <v>201</v>
      </c>
      <c r="U6393">
        <f>DATEDIF(Table1[[#This Row],[ShipDate]],Table1[[#This Row],[DeliveryDate]],"d")</f>
        <v>3</v>
      </c>
      <c r="V6393" t="str">
        <f t="shared" si="199"/>
        <v>On Time</v>
      </c>
    </row>
    <row r="6394" spans="2:22" x14ac:dyDescent="0.3">
      <c r="B6394" t="str">
        <f t="shared" si="198"/>
        <v>SO-006493</v>
      </c>
      <c r="C6394" t="s">
        <v>21</v>
      </c>
      <c r="D6394" t="s">
        <v>24</v>
      </c>
      <c r="E6394" s="1">
        <v>43900</v>
      </c>
      <c r="F6394" s="1">
        <v>44009</v>
      </c>
      <c r="G6394" s="1">
        <v>44022</v>
      </c>
      <c r="H6394" s="1">
        <v>44025</v>
      </c>
      <c r="I6394" t="s">
        <v>18</v>
      </c>
      <c r="J6394">
        <v>22</v>
      </c>
      <c r="K6394">
        <v>28</v>
      </c>
      <c r="L6394">
        <v>43</v>
      </c>
      <c r="M6394">
        <v>8</v>
      </c>
      <c r="N6394">
        <v>1</v>
      </c>
      <c r="O6394">
        <v>0.4</v>
      </c>
      <c r="P6394">
        <v>753.21</v>
      </c>
      <c r="Q6394">
        <v>1031.8</v>
      </c>
      <c r="R6394">
        <f>Table1[[#This Row],[OrderQuantity]]*Table1[[#This Row],[UnitPrice]]</f>
        <v>1031.8</v>
      </c>
      <c r="S6394">
        <f>Table1[[#This Row],[OrderQuantity]]*Table1[[#This Row],[UnitCost]]</f>
        <v>753.21</v>
      </c>
      <c r="T6394">
        <f>Table1[[#This Row],[OrderQuantity]]*Table1[[#This Row],[UnitPrice]]*(1-Table1[[#This Row],[DiscountApplied]]) - (Table1[[#This Row],[OrderQuantity]]*Table1[[#This Row],[UnitCost]])</f>
        <v>-134.13000000000011</v>
      </c>
      <c r="U6394">
        <f>DATEDIF(Table1[[#This Row],[ShipDate]],Table1[[#This Row],[DeliveryDate]],"d")</f>
        <v>3</v>
      </c>
      <c r="V6394" t="str">
        <f t="shared" si="199"/>
        <v>On Time</v>
      </c>
    </row>
    <row r="6395" spans="2:22" x14ac:dyDescent="0.3">
      <c r="B6395" t="str">
        <f t="shared" si="198"/>
        <v>SO-006494</v>
      </c>
      <c r="C6395" t="s">
        <v>16</v>
      </c>
      <c r="D6395" t="s">
        <v>20</v>
      </c>
      <c r="E6395" s="1">
        <v>43900</v>
      </c>
      <c r="F6395" s="1">
        <v>44009</v>
      </c>
      <c r="G6395" s="1">
        <v>44032</v>
      </c>
      <c r="H6395" s="1">
        <v>44039</v>
      </c>
      <c r="I6395" t="s">
        <v>18</v>
      </c>
      <c r="J6395">
        <v>8</v>
      </c>
      <c r="K6395">
        <v>11</v>
      </c>
      <c r="L6395">
        <v>191</v>
      </c>
      <c r="M6395">
        <v>9</v>
      </c>
      <c r="N6395">
        <v>4</v>
      </c>
      <c r="O6395">
        <v>0.05</v>
      </c>
      <c r="P6395">
        <v>757.7</v>
      </c>
      <c r="Q6395">
        <v>1762.1</v>
      </c>
      <c r="R6395">
        <f>Table1[[#This Row],[OrderQuantity]]*Table1[[#This Row],[UnitPrice]]</f>
        <v>7048.4</v>
      </c>
      <c r="S6395">
        <f>Table1[[#This Row],[OrderQuantity]]*Table1[[#This Row],[UnitCost]]</f>
        <v>3030.8</v>
      </c>
      <c r="T6395">
        <f>Table1[[#This Row],[OrderQuantity]]*Table1[[#This Row],[UnitPrice]]*(1-Table1[[#This Row],[DiscountApplied]]) - (Table1[[#This Row],[OrderQuantity]]*Table1[[#This Row],[UnitCost]])</f>
        <v>3665.1799999999994</v>
      </c>
      <c r="U6395">
        <f>DATEDIF(Table1[[#This Row],[ShipDate]],Table1[[#This Row],[DeliveryDate]],"d")</f>
        <v>7</v>
      </c>
      <c r="V6395" t="str">
        <f t="shared" si="199"/>
        <v>On Time</v>
      </c>
    </row>
    <row r="6396" spans="2:22" x14ac:dyDescent="0.3">
      <c r="B6396" t="str">
        <f t="shared" si="198"/>
        <v>SO-006495</v>
      </c>
      <c r="C6396" t="s">
        <v>19</v>
      </c>
      <c r="D6396" t="s">
        <v>20</v>
      </c>
      <c r="E6396" s="1">
        <v>43900</v>
      </c>
      <c r="F6396" s="1">
        <v>44009</v>
      </c>
      <c r="G6396" s="1">
        <v>44032</v>
      </c>
      <c r="H6396" s="1">
        <v>44035</v>
      </c>
      <c r="I6396" t="s">
        <v>18</v>
      </c>
      <c r="J6396">
        <v>15</v>
      </c>
      <c r="K6396">
        <v>25</v>
      </c>
      <c r="L6396">
        <v>173</v>
      </c>
      <c r="M6396">
        <v>40</v>
      </c>
      <c r="N6396">
        <v>6</v>
      </c>
      <c r="O6396">
        <v>0.1</v>
      </c>
      <c r="P6396">
        <v>831</v>
      </c>
      <c r="Q6396">
        <v>1051.9000000000001</v>
      </c>
      <c r="R6396">
        <f>Table1[[#This Row],[OrderQuantity]]*Table1[[#This Row],[UnitPrice]]</f>
        <v>6311.4000000000005</v>
      </c>
      <c r="S6396">
        <f>Table1[[#This Row],[OrderQuantity]]*Table1[[#This Row],[UnitCost]]</f>
        <v>4986</v>
      </c>
      <c r="T6396">
        <f>Table1[[#This Row],[OrderQuantity]]*Table1[[#This Row],[UnitPrice]]*(1-Table1[[#This Row],[DiscountApplied]]) - (Table1[[#This Row],[OrderQuantity]]*Table1[[#This Row],[UnitCost]])</f>
        <v>694.26000000000022</v>
      </c>
      <c r="U6396">
        <f>DATEDIF(Table1[[#This Row],[ShipDate]],Table1[[#This Row],[DeliveryDate]],"d")</f>
        <v>3</v>
      </c>
      <c r="V6396" t="str">
        <f t="shared" si="199"/>
        <v>On Time</v>
      </c>
    </row>
    <row r="6397" spans="2:22" x14ac:dyDescent="0.3">
      <c r="B6397" t="str">
        <f t="shared" si="198"/>
        <v>SO-006496</v>
      </c>
      <c r="C6397" t="s">
        <v>21</v>
      </c>
      <c r="D6397" t="s">
        <v>17</v>
      </c>
      <c r="E6397" s="1">
        <v>43900</v>
      </c>
      <c r="F6397" s="1">
        <v>44009</v>
      </c>
      <c r="G6397" s="1">
        <v>44035</v>
      </c>
      <c r="H6397" s="1">
        <v>44036</v>
      </c>
      <c r="I6397" t="s">
        <v>18</v>
      </c>
      <c r="J6397">
        <v>22</v>
      </c>
      <c r="K6397">
        <v>40</v>
      </c>
      <c r="L6397">
        <v>208</v>
      </c>
      <c r="M6397">
        <v>16</v>
      </c>
      <c r="N6397">
        <v>6</v>
      </c>
      <c r="O6397">
        <v>0.05</v>
      </c>
      <c r="P6397">
        <v>130.18</v>
      </c>
      <c r="Q6397">
        <v>194.3</v>
      </c>
      <c r="R6397">
        <f>Table1[[#This Row],[OrderQuantity]]*Table1[[#This Row],[UnitPrice]]</f>
        <v>1165.8000000000002</v>
      </c>
      <c r="S6397">
        <f>Table1[[#This Row],[OrderQuantity]]*Table1[[#This Row],[UnitCost]]</f>
        <v>781.08</v>
      </c>
      <c r="T6397">
        <f>Table1[[#This Row],[OrderQuantity]]*Table1[[#This Row],[UnitPrice]]*(1-Table1[[#This Row],[DiscountApplied]]) - (Table1[[#This Row],[OrderQuantity]]*Table1[[#This Row],[UnitCost]])</f>
        <v>326.43000000000018</v>
      </c>
      <c r="U6397">
        <f>DATEDIF(Table1[[#This Row],[ShipDate]],Table1[[#This Row],[DeliveryDate]],"d")</f>
        <v>1</v>
      </c>
      <c r="V6397" t="str">
        <f t="shared" si="199"/>
        <v>On Time</v>
      </c>
    </row>
    <row r="6398" spans="2:22" x14ac:dyDescent="0.3">
      <c r="B6398" t="str">
        <f t="shared" si="198"/>
        <v>SO-006497</v>
      </c>
      <c r="C6398" t="s">
        <v>16</v>
      </c>
      <c r="D6398" t="s">
        <v>24</v>
      </c>
      <c r="E6398" s="1">
        <v>43900</v>
      </c>
      <c r="F6398" s="1">
        <v>44010</v>
      </c>
      <c r="G6398" s="1">
        <v>44019</v>
      </c>
      <c r="H6398" s="1">
        <v>44029</v>
      </c>
      <c r="I6398" t="s">
        <v>18</v>
      </c>
      <c r="J6398">
        <v>10</v>
      </c>
      <c r="K6398">
        <v>34</v>
      </c>
      <c r="L6398">
        <v>51</v>
      </c>
      <c r="M6398">
        <v>18</v>
      </c>
      <c r="N6398">
        <v>1</v>
      </c>
      <c r="O6398">
        <v>0.08</v>
      </c>
      <c r="P6398">
        <v>810.7</v>
      </c>
      <c r="Q6398">
        <v>1842.5</v>
      </c>
      <c r="R6398">
        <f>Table1[[#This Row],[OrderQuantity]]*Table1[[#This Row],[UnitPrice]]</f>
        <v>1842.5</v>
      </c>
      <c r="S6398">
        <f>Table1[[#This Row],[OrderQuantity]]*Table1[[#This Row],[UnitCost]]</f>
        <v>810.7</v>
      </c>
      <c r="T6398">
        <f>Table1[[#This Row],[OrderQuantity]]*Table1[[#This Row],[UnitPrice]]*(1-Table1[[#This Row],[DiscountApplied]]) - (Table1[[#This Row],[OrderQuantity]]*Table1[[#This Row],[UnitCost]])</f>
        <v>884.40000000000009</v>
      </c>
      <c r="U6398">
        <f>DATEDIF(Table1[[#This Row],[ShipDate]],Table1[[#This Row],[DeliveryDate]],"d")</f>
        <v>10</v>
      </c>
      <c r="V6398" t="str">
        <f t="shared" si="199"/>
        <v>Late</v>
      </c>
    </row>
    <row r="6399" spans="2:22" x14ac:dyDescent="0.3">
      <c r="B6399" t="str">
        <f t="shared" si="198"/>
        <v>SO-006498</v>
      </c>
      <c r="C6399" t="s">
        <v>16</v>
      </c>
      <c r="D6399" t="s">
        <v>23</v>
      </c>
      <c r="E6399" s="1">
        <v>43900</v>
      </c>
      <c r="F6399" s="1">
        <v>44010</v>
      </c>
      <c r="G6399" s="1">
        <v>44013</v>
      </c>
      <c r="H6399" s="1">
        <v>44023</v>
      </c>
      <c r="I6399" t="s">
        <v>18</v>
      </c>
      <c r="J6399">
        <v>9</v>
      </c>
      <c r="K6399">
        <v>10</v>
      </c>
      <c r="L6399">
        <v>291</v>
      </c>
      <c r="M6399">
        <v>39</v>
      </c>
      <c r="N6399">
        <v>1</v>
      </c>
      <c r="O6399">
        <v>0.1</v>
      </c>
      <c r="P6399">
        <v>745.71</v>
      </c>
      <c r="Q6399">
        <v>1065.3</v>
      </c>
      <c r="R6399">
        <f>Table1[[#This Row],[OrderQuantity]]*Table1[[#This Row],[UnitPrice]]</f>
        <v>1065.3</v>
      </c>
      <c r="S6399">
        <f>Table1[[#This Row],[OrderQuantity]]*Table1[[#This Row],[UnitCost]]</f>
        <v>745.71</v>
      </c>
      <c r="T6399">
        <f>Table1[[#This Row],[OrderQuantity]]*Table1[[#This Row],[UnitPrice]]*(1-Table1[[#This Row],[DiscountApplied]]) - (Table1[[#This Row],[OrderQuantity]]*Table1[[#This Row],[UnitCost]])</f>
        <v>213.05999999999995</v>
      </c>
      <c r="U6399">
        <f>DATEDIF(Table1[[#This Row],[ShipDate]],Table1[[#This Row],[DeliveryDate]],"d")</f>
        <v>10</v>
      </c>
      <c r="V6399" t="str">
        <f t="shared" si="199"/>
        <v>Late</v>
      </c>
    </row>
    <row r="6400" spans="2:22" x14ac:dyDescent="0.3">
      <c r="B6400" t="str">
        <f t="shared" si="198"/>
        <v>SO-006499</v>
      </c>
      <c r="C6400" t="s">
        <v>16</v>
      </c>
      <c r="D6400" t="s">
        <v>25</v>
      </c>
      <c r="E6400" s="1">
        <v>43900</v>
      </c>
      <c r="F6400" s="1">
        <v>44010</v>
      </c>
      <c r="G6400" s="1">
        <v>44016</v>
      </c>
      <c r="H6400" s="1">
        <v>44021</v>
      </c>
      <c r="I6400" t="s">
        <v>18</v>
      </c>
      <c r="J6400">
        <v>10</v>
      </c>
      <c r="K6400">
        <v>44</v>
      </c>
      <c r="L6400">
        <v>330</v>
      </c>
      <c r="M6400">
        <v>8</v>
      </c>
      <c r="N6400">
        <v>2</v>
      </c>
      <c r="O6400">
        <v>0.3</v>
      </c>
      <c r="P6400">
        <v>1725.25</v>
      </c>
      <c r="Q6400">
        <v>3450.5</v>
      </c>
      <c r="R6400">
        <f>Table1[[#This Row],[OrderQuantity]]*Table1[[#This Row],[UnitPrice]]</f>
        <v>6901</v>
      </c>
      <c r="S6400">
        <f>Table1[[#This Row],[OrderQuantity]]*Table1[[#This Row],[UnitCost]]</f>
        <v>3450.5</v>
      </c>
      <c r="T6400">
        <f>Table1[[#This Row],[OrderQuantity]]*Table1[[#This Row],[UnitPrice]]*(1-Table1[[#This Row],[DiscountApplied]]) - (Table1[[#This Row],[OrderQuantity]]*Table1[[#This Row],[UnitCost]])</f>
        <v>1380.1999999999998</v>
      </c>
      <c r="U6400">
        <f>DATEDIF(Table1[[#This Row],[ShipDate]],Table1[[#This Row],[DeliveryDate]],"d")</f>
        <v>5</v>
      </c>
      <c r="V6400" t="str">
        <f t="shared" si="199"/>
        <v>On Time</v>
      </c>
    </row>
    <row r="6401" spans="2:22" x14ac:dyDescent="0.3">
      <c r="B6401" t="str">
        <f t="shared" si="198"/>
        <v>SO-006500</v>
      </c>
      <c r="C6401" t="s">
        <v>21</v>
      </c>
      <c r="D6401" t="s">
        <v>23</v>
      </c>
      <c r="E6401" s="1">
        <v>43900</v>
      </c>
      <c r="F6401" s="1">
        <v>44010</v>
      </c>
      <c r="G6401" s="1">
        <v>44022</v>
      </c>
      <c r="H6401" s="1">
        <v>44026</v>
      </c>
      <c r="I6401" t="s">
        <v>18</v>
      </c>
      <c r="J6401">
        <v>21</v>
      </c>
      <c r="K6401">
        <v>49</v>
      </c>
      <c r="L6401">
        <v>292</v>
      </c>
      <c r="M6401">
        <v>37</v>
      </c>
      <c r="N6401">
        <v>5</v>
      </c>
      <c r="O6401">
        <v>0.3</v>
      </c>
      <c r="P6401">
        <v>2082.9</v>
      </c>
      <c r="Q6401">
        <v>3591.2</v>
      </c>
      <c r="R6401">
        <f>Table1[[#This Row],[OrderQuantity]]*Table1[[#This Row],[UnitPrice]]</f>
        <v>17956</v>
      </c>
      <c r="S6401">
        <f>Table1[[#This Row],[OrderQuantity]]*Table1[[#This Row],[UnitCost]]</f>
        <v>10414.5</v>
      </c>
      <c r="T6401">
        <f>Table1[[#This Row],[OrderQuantity]]*Table1[[#This Row],[UnitPrice]]*(1-Table1[[#This Row],[DiscountApplied]]) - (Table1[[#This Row],[OrderQuantity]]*Table1[[#This Row],[UnitCost]])</f>
        <v>2154.6999999999989</v>
      </c>
      <c r="U6401">
        <f>DATEDIF(Table1[[#This Row],[ShipDate]],Table1[[#This Row],[DeliveryDate]],"d")</f>
        <v>4</v>
      </c>
      <c r="V6401" t="str">
        <f t="shared" si="199"/>
        <v>On Time</v>
      </c>
    </row>
    <row r="6402" spans="2:22" x14ac:dyDescent="0.3">
      <c r="B6402" t="str">
        <f t="shared" ref="B6402:B6465" si="200">"SO-" &amp; TEXT(ROW(B6402)+99,"000000")</f>
        <v>SO-006501</v>
      </c>
      <c r="C6402" t="s">
        <v>19</v>
      </c>
      <c r="D6402" t="s">
        <v>24</v>
      </c>
      <c r="E6402" s="1">
        <v>43900</v>
      </c>
      <c r="F6402" s="1">
        <v>44010</v>
      </c>
      <c r="G6402" s="1">
        <v>44032</v>
      </c>
      <c r="H6402" s="1">
        <v>44041</v>
      </c>
      <c r="I6402" t="s">
        <v>18</v>
      </c>
      <c r="J6402">
        <v>16</v>
      </c>
      <c r="K6402">
        <v>21</v>
      </c>
      <c r="L6402">
        <v>54</v>
      </c>
      <c r="M6402">
        <v>46</v>
      </c>
      <c r="N6402">
        <v>2</v>
      </c>
      <c r="O6402">
        <v>0.15</v>
      </c>
      <c r="P6402">
        <v>1995.53</v>
      </c>
      <c r="Q6402">
        <v>3912.8</v>
      </c>
      <c r="R6402">
        <f>Table1[[#This Row],[OrderQuantity]]*Table1[[#This Row],[UnitPrice]]</f>
        <v>7825.6</v>
      </c>
      <c r="S6402">
        <f>Table1[[#This Row],[OrderQuantity]]*Table1[[#This Row],[UnitCost]]</f>
        <v>3991.06</v>
      </c>
      <c r="T6402">
        <f>Table1[[#This Row],[OrderQuantity]]*Table1[[#This Row],[UnitPrice]]*(1-Table1[[#This Row],[DiscountApplied]]) - (Table1[[#This Row],[OrderQuantity]]*Table1[[#This Row],[UnitCost]])</f>
        <v>2660.7000000000003</v>
      </c>
      <c r="U6402">
        <f>DATEDIF(Table1[[#This Row],[ShipDate]],Table1[[#This Row],[DeliveryDate]],"d")</f>
        <v>9</v>
      </c>
      <c r="V6402" t="str">
        <f t="shared" ref="V6402:V6465" si="201">IF(U6402&gt;7,"Late","On Time")</f>
        <v>Late</v>
      </c>
    </row>
    <row r="6403" spans="2:22" x14ac:dyDescent="0.3">
      <c r="B6403" t="str">
        <f t="shared" si="200"/>
        <v>SO-006502</v>
      </c>
      <c r="C6403" t="s">
        <v>19</v>
      </c>
      <c r="D6403" t="s">
        <v>25</v>
      </c>
      <c r="E6403" s="1">
        <v>43900</v>
      </c>
      <c r="F6403" s="1">
        <v>44010</v>
      </c>
      <c r="G6403" s="1">
        <v>44012</v>
      </c>
      <c r="H6403" s="1">
        <v>44014</v>
      </c>
      <c r="I6403" t="s">
        <v>18</v>
      </c>
      <c r="J6403">
        <v>19</v>
      </c>
      <c r="K6403">
        <v>19</v>
      </c>
      <c r="L6403">
        <v>336</v>
      </c>
      <c r="M6403">
        <v>25</v>
      </c>
      <c r="N6403">
        <v>7</v>
      </c>
      <c r="O6403">
        <v>0.08</v>
      </c>
      <c r="P6403">
        <v>697.07</v>
      </c>
      <c r="Q6403">
        <v>1025.0999999999999</v>
      </c>
      <c r="R6403">
        <f>Table1[[#This Row],[OrderQuantity]]*Table1[[#This Row],[UnitPrice]]</f>
        <v>7175.6999999999989</v>
      </c>
      <c r="S6403">
        <f>Table1[[#This Row],[OrderQuantity]]*Table1[[#This Row],[UnitCost]]</f>
        <v>4879.4900000000007</v>
      </c>
      <c r="T6403">
        <f>Table1[[#This Row],[OrderQuantity]]*Table1[[#This Row],[UnitPrice]]*(1-Table1[[#This Row],[DiscountApplied]]) - (Table1[[#This Row],[OrderQuantity]]*Table1[[#This Row],[UnitCost]])</f>
        <v>1722.1539999999986</v>
      </c>
      <c r="U6403">
        <f>DATEDIF(Table1[[#This Row],[ShipDate]],Table1[[#This Row],[DeliveryDate]],"d")</f>
        <v>2</v>
      </c>
      <c r="V6403" t="str">
        <f t="shared" si="201"/>
        <v>On Time</v>
      </c>
    </row>
    <row r="6404" spans="2:22" x14ac:dyDescent="0.3">
      <c r="B6404" t="str">
        <f t="shared" si="200"/>
        <v>SO-006503</v>
      </c>
      <c r="C6404" t="s">
        <v>19</v>
      </c>
      <c r="D6404" t="s">
        <v>20</v>
      </c>
      <c r="E6404" s="1">
        <v>43900</v>
      </c>
      <c r="F6404" s="1">
        <v>44010</v>
      </c>
      <c r="G6404" s="1">
        <v>44013</v>
      </c>
      <c r="H6404" s="1">
        <v>44021</v>
      </c>
      <c r="I6404" t="s">
        <v>18</v>
      </c>
      <c r="J6404">
        <v>12</v>
      </c>
      <c r="K6404">
        <v>17</v>
      </c>
      <c r="L6404">
        <v>121</v>
      </c>
      <c r="M6404">
        <v>3</v>
      </c>
      <c r="N6404">
        <v>3</v>
      </c>
      <c r="O6404">
        <v>0.05</v>
      </c>
      <c r="P6404">
        <v>379.96</v>
      </c>
      <c r="Q6404">
        <v>716.9</v>
      </c>
      <c r="R6404">
        <f>Table1[[#This Row],[OrderQuantity]]*Table1[[#This Row],[UnitPrice]]</f>
        <v>2150.6999999999998</v>
      </c>
      <c r="S6404">
        <f>Table1[[#This Row],[OrderQuantity]]*Table1[[#This Row],[UnitCost]]</f>
        <v>1139.8799999999999</v>
      </c>
      <c r="T6404">
        <f>Table1[[#This Row],[OrderQuantity]]*Table1[[#This Row],[UnitPrice]]*(1-Table1[[#This Row],[DiscountApplied]]) - (Table1[[#This Row],[OrderQuantity]]*Table1[[#This Row],[UnitCost]])</f>
        <v>903.28499999999985</v>
      </c>
      <c r="U6404">
        <f>DATEDIF(Table1[[#This Row],[ShipDate]],Table1[[#This Row],[DeliveryDate]],"d")</f>
        <v>8</v>
      </c>
      <c r="V6404" t="str">
        <f t="shared" si="201"/>
        <v>Late</v>
      </c>
    </row>
    <row r="6405" spans="2:22" x14ac:dyDescent="0.3">
      <c r="B6405" t="str">
        <f t="shared" si="200"/>
        <v>SO-006504</v>
      </c>
      <c r="C6405" t="s">
        <v>16</v>
      </c>
      <c r="D6405" t="s">
        <v>20</v>
      </c>
      <c r="E6405" s="1">
        <v>43900</v>
      </c>
      <c r="F6405" s="1">
        <v>44010</v>
      </c>
      <c r="G6405" s="1">
        <v>44037</v>
      </c>
      <c r="H6405" s="1">
        <v>44047</v>
      </c>
      <c r="I6405" t="s">
        <v>18</v>
      </c>
      <c r="J6405">
        <v>8</v>
      </c>
      <c r="K6405">
        <v>41</v>
      </c>
      <c r="L6405">
        <v>136</v>
      </c>
      <c r="M6405">
        <v>28</v>
      </c>
      <c r="N6405">
        <v>3</v>
      </c>
      <c r="O6405">
        <v>0.08</v>
      </c>
      <c r="P6405">
        <v>2049.33</v>
      </c>
      <c r="Q6405">
        <v>2807.3</v>
      </c>
      <c r="R6405">
        <f>Table1[[#This Row],[OrderQuantity]]*Table1[[#This Row],[UnitPrice]]</f>
        <v>8421.9000000000015</v>
      </c>
      <c r="S6405">
        <f>Table1[[#This Row],[OrderQuantity]]*Table1[[#This Row],[UnitCost]]</f>
        <v>6147.99</v>
      </c>
      <c r="T6405">
        <f>Table1[[#This Row],[OrderQuantity]]*Table1[[#This Row],[UnitPrice]]*(1-Table1[[#This Row],[DiscountApplied]]) - (Table1[[#This Row],[OrderQuantity]]*Table1[[#This Row],[UnitCost]])</f>
        <v>1600.1580000000022</v>
      </c>
      <c r="U6405">
        <f>DATEDIF(Table1[[#This Row],[ShipDate]],Table1[[#This Row],[DeliveryDate]],"d")</f>
        <v>10</v>
      </c>
      <c r="V6405" t="str">
        <f t="shared" si="201"/>
        <v>Late</v>
      </c>
    </row>
    <row r="6406" spans="2:22" x14ac:dyDescent="0.3">
      <c r="B6406" t="str">
        <f t="shared" si="200"/>
        <v>SO-006505</v>
      </c>
      <c r="C6406" t="s">
        <v>21</v>
      </c>
      <c r="D6406" t="s">
        <v>24</v>
      </c>
      <c r="E6406" s="1">
        <v>43900</v>
      </c>
      <c r="F6406" s="1">
        <v>44011</v>
      </c>
      <c r="G6406" s="1">
        <v>44026</v>
      </c>
      <c r="H6406" s="1">
        <v>44036</v>
      </c>
      <c r="I6406" t="s">
        <v>18</v>
      </c>
      <c r="J6406">
        <v>21</v>
      </c>
      <c r="K6406">
        <v>29</v>
      </c>
      <c r="L6406">
        <v>28</v>
      </c>
      <c r="M6406">
        <v>21</v>
      </c>
      <c r="N6406">
        <v>2</v>
      </c>
      <c r="O6406">
        <v>0.08</v>
      </c>
      <c r="P6406">
        <v>3241.73</v>
      </c>
      <c r="Q6406">
        <v>3859.2</v>
      </c>
      <c r="R6406">
        <f>Table1[[#This Row],[OrderQuantity]]*Table1[[#This Row],[UnitPrice]]</f>
        <v>7718.4</v>
      </c>
      <c r="S6406">
        <f>Table1[[#This Row],[OrderQuantity]]*Table1[[#This Row],[UnitCost]]</f>
        <v>6483.46</v>
      </c>
      <c r="T6406">
        <f>Table1[[#This Row],[OrderQuantity]]*Table1[[#This Row],[UnitPrice]]*(1-Table1[[#This Row],[DiscountApplied]]) - (Table1[[#This Row],[OrderQuantity]]*Table1[[#This Row],[UnitCost]])</f>
        <v>617.46799999999985</v>
      </c>
      <c r="U6406">
        <f>DATEDIF(Table1[[#This Row],[ShipDate]],Table1[[#This Row],[DeliveryDate]],"d")</f>
        <v>10</v>
      </c>
      <c r="V6406" t="str">
        <f t="shared" si="201"/>
        <v>Late</v>
      </c>
    </row>
    <row r="6407" spans="2:22" x14ac:dyDescent="0.3">
      <c r="B6407" t="str">
        <f t="shared" si="200"/>
        <v>SO-006506</v>
      </c>
      <c r="C6407" t="s">
        <v>22</v>
      </c>
      <c r="D6407" t="s">
        <v>20</v>
      </c>
      <c r="E6407" s="1">
        <v>43900</v>
      </c>
      <c r="F6407" s="1">
        <v>44011</v>
      </c>
      <c r="G6407" s="1">
        <v>44031</v>
      </c>
      <c r="H6407" s="1">
        <v>44033</v>
      </c>
      <c r="I6407" t="s">
        <v>18</v>
      </c>
      <c r="J6407">
        <v>28</v>
      </c>
      <c r="K6407">
        <v>12</v>
      </c>
      <c r="L6407">
        <v>150</v>
      </c>
      <c r="M6407">
        <v>35</v>
      </c>
      <c r="N6407">
        <v>3</v>
      </c>
      <c r="O6407">
        <v>0.05</v>
      </c>
      <c r="P6407">
        <v>4433.26</v>
      </c>
      <c r="Q6407">
        <v>6157.3</v>
      </c>
      <c r="R6407">
        <f>Table1[[#This Row],[OrderQuantity]]*Table1[[#This Row],[UnitPrice]]</f>
        <v>18471.900000000001</v>
      </c>
      <c r="S6407">
        <f>Table1[[#This Row],[OrderQuantity]]*Table1[[#This Row],[UnitCost]]</f>
        <v>13299.78</v>
      </c>
      <c r="T6407">
        <f>Table1[[#This Row],[OrderQuantity]]*Table1[[#This Row],[UnitPrice]]*(1-Table1[[#This Row],[DiscountApplied]]) - (Table1[[#This Row],[OrderQuantity]]*Table1[[#This Row],[UnitCost]])</f>
        <v>4248.5249999999996</v>
      </c>
      <c r="U6407">
        <f>DATEDIF(Table1[[#This Row],[ShipDate]],Table1[[#This Row],[DeliveryDate]],"d")</f>
        <v>2</v>
      </c>
      <c r="V6407" t="str">
        <f t="shared" si="201"/>
        <v>On Time</v>
      </c>
    </row>
    <row r="6408" spans="2:22" x14ac:dyDescent="0.3">
      <c r="B6408" t="str">
        <f t="shared" si="200"/>
        <v>SO-006507</v>
      </c>
      <c r="C6408" t="s">
        <v>16</v>
      </c>
      <c r="D6408" t="s">
        <v>20</v>
      </c>
      <c r="E6408" s="1">
        <v>43900</v>
      </c>
      <c r="F6408" s="1">
        <v>44011</v>
      </c>
      <c r="G6408" s="1">
        <v>44031</v>
      </c>
      <c r="H6408" s="1">
        <v>44037</v>
      </c>
      <c r="I6408" t="s">
        <v>18</v>
      </c>
      <c r="J6408">
        <v>1</v>
      </c>
      <c r="K6408">
        <v>5</v>
      </c>
      <c r="L6408">
        <v>94</v>
      </c>
      <c r="M6408">
        <v>38</v>
      </c>
      <c r="N6408">
        <v>1</v>
      </c>
      <c r="O6408">
        <v>0.15</v>
      </c>
      <c r="P6408">
        <v>643.87</v>
      </c>
      <c r="Q6408">
        <v>1038.5</v>
      </c>
      <c r="R6408">
        <f>Table1[[#This Row],[OrderQuantity]]*Table1[[#This Row],[UnitPrice]]</f>
        <v>1038.5</v>
      </c>
      <c r="S6408">
        <f>Table1[[#This Row],[OrderQuantity]]*Table1[[#This Row],[UnitCost]]</f>
        <v>643.87</v>
      </c>
      <c r="T6408">
        <f>Table1[[#This Row],[OrderQuantity]]*Table1[[#This Row],[UnitPrice]]*(1-Table1[[#This Row],[DiscountApplied]]) - (Table1[[#This Row],[OrderQuantity]]*Table1[[#This Row],[UnitCost]])</f>
        <v>238.85500000000002</v>
      </c>
      <c r="U6408">
        <f>DATEDIF(Table1[[#This Row],[ShipDate]],Table1[[#This Row],[DeliveryDate]],"d")</f>
        <v>6</v>
      </c>
      <c r="V6408" t="str">
        <f t="shared" si="201"/>
        <v>On Time</v>
      </c>
    </row>
    <row r="6409" spans="2:22" x14ac:dyDescent="0.3">
      <c r="B6409" t="str">
        <f t="shared" si="200"/>
        <v>SO-006508</v>
      </c>
      <c r="C6409" t="s">
        <v>21</v>
      </c>
      <c r="D6409" t="s">
        <v>17</v>
      </c>
      <c r="E6409" s="1">
        <v>43900</v>
      </c>
      <c r="F6409" s="1">
        <v>44011</v>
      </c>
      <c r="G6409" s="1">
        <v>44035</v>
      </c>
      <c r="H6409" s="1">
        <v>44038</v>
      </c>
      <c r="I6409" t="s">
        <v>18</v>
      </c>
      <c r="J6409">
        <v>22</v>
      </c>
      <c r="K6409">
        <v>48</v>
      </c>
      <c r="L6409">
        <v>228</v>
      </c>
      <c r="M6409">
        <v>20</v>
      </c>
      <c r="N6409">
        <v>1</v>
      </c>
      <c r="O6409">
        <v>0.05</v>
      </c>
      <c r="P6409">
        <v>768.22</v>
      </c>
      <c r="Q6409">
        <v>984.9</v>
      </c>
      <c r="R6409">
        <f>Table1[[#This Row],[OrderQuantity]]*Table1[[#This Row],[UnitPrice]]</f>
        <v>984.9</v>
      </c>
      <c r="S6409">
        <f>Table1[[#This Row],[OrderQuantity]]*Table1[[#This Row],[UnitCost]]</f>
        <v>768.22</v>
      </c>
      <c r="T6409">
        <f>Table1[[#This Row],[OrderQuantity]]*Table1[[#This Row],[UnitPrice]]*(1-Table1[[#This Row],[DiscountApplied]]) - (Table1[[#This Row],[OrderQuantity]]*Table1[[#This Row],[UnitCost]])</f>
        <v>167.43499999999995</v>
      </c>
      <c r="U6409">
        <f>DATEDIF(Table1[[#This Row],[ShipDate]],Table1[[#This Row],[DeliveryDate]],"d")</f>
        <v>3</v>
      </c>
      <c r="V6409" t="str">
        <f t="shared" si="201"/>
        <v>On Time</v>
      </c>
    </row>
    <row r="6410" spans="2:22" x14ac:dyDescent="0.3">
      <c r="B6410" t="str">
        <f t="shared" si="200"/>
        <v>SO-006509</v>
      </c>
      <c r="C6410" t="s">
        <v>19</v>
      </c>
      <c r="D6410" t="s">
        <v>20</v>
      </c>
      <c r="E6410" s="1">
        <v>43900</v>
      </c>
      <c r="F6410" s="1">
        <v>44011</v>
      </c>
      <c r="G6410" s="1">
        <v>44034</v>
      </c>
      <c r="H6410" s="1">
        <v>44035</v>
      </c>
      <c r="I6410" t="s">
        <v>18</v>
      </c>
      <c r="J6410">
        <v>16</v>
      </c>
      <c r="K6410">
        <v>11</v>
      </c>
      <c r="L6410">
        <v>185</v>
      </c>
      <c r="M6410">
        <v>6</v>
      </c>
      <c r="N6410">
        <v>8</v>
      </c>
      <c r="O6410">
        <v>0.4</v>
      </c>
      <c r="P6410">
        <v>572.25</v>
      </c>
      <c r="Q6410">
        <v>783.9</v>
      </c>
      <c r="R6410">
        <f>Table1[[#This Row],[OrderQuantity]]*Table1[[#This Row],[UnitPrice]]</f>
        <v>6271.2</v>
      </c>
      <c r="S6410">
        <f>Table1[[#This Row],[OrderQuantity]]*Table1[[#This Row],[UnitCost]]</f>
        <v>4578</v>
      </c>
      <c r="T6410">
        <f>Table1[[#This Row],[OrderQuantity]]*Table1[[#This Row],[UnitPrice]]*(1-Table1[[#This Row],[DiscountApplied]]) - (Table1[[#This Row],[OrderQuantity]]*Table1[[#This Row],[UnitCost]])</f>
        <v>-815.2800000000002</v>
      </c>
      <c r="U6410">
        <f>DATEDIF(Table1[[#This Row],[ShipDate]],Table1[[#This Row],[DeliveryDate]],"d")</f>
        <v>1</v>
      </c>
      <c r="V6410" t="str">
        <f t="shared" si="201"/>
        <v>On Time</v>
      </c>
    </row>
    <row r="6411" spans="2:22" x14ac:dyDescent="0.3">
      <c r="B6411" t="str">
        <f t="shared" si="200"/>
        <v>SO-006510</v>
      </c>
      <c r="C6411" t="s">
        <v>21</v>
      </c>
      <c r="D6411" t="s">
        <v>23</v>
      </c>
      <c r="E6411" s="1">
        <v>43900</v>
      </c>
      <c r="F6411" s="1">
        <v>44012</v>
      </c>
      <c r="G6411" s="1">
        <v>44033</v>
      </c>
      <c r="H6411" s="1">
        <v>44042</v>
      </c>
      <c r="I6411" t="s">
        <v>18</v>
      </c>
      <c r="J6411">
        <v>22</v>
      </c>
      <c r="K6411">
        <v>17</v>
      </c>
      <c r="L6411">
        <v>312</v>
      </c>
      <c r="M6411">
        <v>26</v>
      </c>
      <c r="N6411">
        <v>4</v>
      </c>
      <c r="O6411">
        <v>0.08</v>
      </c>
      <c r="P6411">
        <v>157.12</v>
      </c>
      <c r="Q6411">
        <v>234.5</v>
      </c>
      <c r="R6411">
        <f>Table1[[#This Row],[OrderQuantity]]*Table1[[#This Row],[UnitPrice]]</f>
        <v>938</v>
      </c>
      <c r="S6411">
        <f>Table1[[#This Row],[OrderQuantity]]*Table1[[#This Row],[UnitCost]]</f>
        <v>628.48</v>
      </c>
      <c r="T6411">
        <f>Table1[[#This Row],[OrderQuantity]]*Table1[[#This Row],[UnitPrice]]*(1-Table1[[#This Row],[DiscountApplied]]) - (Table1[[#This Row],[OrderQuantity]]*Table1[[#This Row],[UnitCost]])</f>
        <v>234.48000000000002</v>
      </c>
      <c r="U6411">
        <f>DATEDIF(Table1[[#This Row],[ShipDate]],Table1[[#This Row],[DeliveryDate]],"d")</f>
        <v>9</v>
      </c>
      <c r="V6411" t="str">
        <f t="shared" si="201"/>
        <v>Late</v>
      </c>
    </row>
    <row r="6412" spans="2:22" x14ac:dyDescent="0.3">
      <c r="B6412" t="str">
        <f t="shared" si="200"/>
        <v>SO-006511</v>
      </c>
      <c r="C6412" t="s">
        <v>16</v>
      </c>
      <c r="D6412" t="s">
        <v>24</v>
      </c>
      <c r="E6412" s="1">
        <v>43900</v>
      </c>
      <c r="F6412" s="1">
        <v>44012</v>
      </c>
      <c r="G6412" s="1">
        <v>44018</v>
      </c>
      <c r="H6412" s="1">
        <v>44021</v>
      </c>
      <c r="I6412" t="s">
        <v>18</v>
      </c>
      <c r="J6412">
        <v>4</v>
      </c>
      <c r="K6412">
        <v>45</v>
      </c>
      <c r="L6412">
        <v>6</v>
      </c>
      <c r="M6412">
        <v>3</v>
      </c>
      <c r="N6412">
        <v>3</v>
      </c>
      <c r="O6412">
        <v>0.1</v>
      </c>
      <c r="P6412">
        <v>1873.86</v>
      </c>
      <c r="Q6412">
        <v>2465.6</v>
      </c>
      <c r="R6412">
        <f>Table1[[#This Row],[OrderQuantity]]*Table1[[#This Row],[UnitPrice]]</f>
        <v>7396.7999999999993</v>
      </c>
      <c r="S6412">
        <f>Table1[[#This Row],[OrderQuantity]]*Table1[[#This Row],[UnitCost]]</f>
        <v>5621.58</v>
      </c>
      <c r="T6412">
        <f>Table1[[#This Row],[OrderQuantity]]*Table1[[#This Row],[UnitPrice]]*(1-Table1[[#This Row],[DiscountApplied]]) - (Table1[[#This Row],[OrderQuantity]]*Table1[[#This Row],[UnitCost]])</f>
        <v>1035.54</v>
      </c>
      <c r="U6412">
        <f>DATEDIF(Table1[[#This Row],[ShipDate]],Table1[[#This Row],[DeliveryDate]],"d")</f>
        <v>3</v>
      </c>
      <c r="V6412" t="str">
        <f t="shared" si="201"/>
        <v>On Time</v>
      </c>
    </row>
    <row r="6413" spans="2:22" x14ac:dyDescent="0.3">
      <c r="B6413" t="str">
        <f t="shared" si="200"/>
        <v>SO-006512</v>
      </c>
      <c r="C6413" t="s">
        <v>16</v>
      </c>
      <c r="D6413" t="s">
        <v>20</v>
      </c>
      <c r="E6413" s="1">
        <v>43900</v>
      </c>
      <c r="F6413" s="1">
        <v>44012</v>
      </c>
      <c r="G6413" s="1">
        <v>44023</v>
      </c>
      <c r="H6413" s="1">
        <v>44032</v>
      </c>
      <c r="I6413" t="s">
        <v>18</v>
      </c>
      <c r="J6413">
        <v>8</v>
      </c>
      <c r="K6413">
        <v>22</v>
      </c>
      <c r="L6413">
        <v>124</v>
      </c>
      <c r="M6413">
        <v>39</v>
      </c>
      <c r="N6413">
        <v>1</v>
      </c>
      <c r="O6413">
        <v>0.2</v>
      </c>
      <c r="P6413">
        <v>603</v>
      </c>
      <c r="Q6413">
        <v>1005</v>
      </c>
      <c r="R6413">
        <f>Table1[[#This Row],[OrderQuantity]]*Table1[[#This Row],[UnitPrice]]</f>
        <v>1005</v>
      </c>
      <c r="S6413">
        <f>Table1[[#This Row],[OrderQuantity]]*Table1[[#This Row],[UnitCost]]</f>
        <v>603</v>
      </c>
      <c r="T6413">
        <f>Table1[[#This Row],[OrderQuantity]]*Table1[[#This Row],[UnitPrice]]*(1-Table1[[#This Row],[DiscountApplied]]) - (Table1[[#This Row],[OrderQuantity]]*Table1[[#This Row],[UnitCost]])</f>
        <v>201</v>
      </c>
      <c r="U6413">
        <f>DATEDIF(Table1[[#This Row],[ShipDate]],Table1[[#This Row],[DeliveryDate]],"d")</f>
        <v>9</v>
      </c>
      <c r="V6413" t="str">
        <f t="shared" si="201"/>
        <v>Late</v>
      </c>
    </row>
    <row r="6414" spans="2:22" x14ac:dyDescent="0.3">
      <c r="B6414" t="str">
        <f t="shared" si="200"/>
        <v>SO-006513</v>
      </c>
      <c r="C6414" t="s">
        <v>19</v>
      </c>
      <c r="D6414" t="s">
        <v>17</v>
      </c>
      <c r="E6414" s="1">
        <v>43900</v>
      </c>
      <c r="F6414" s="1">
        <v>44012</v>
      </c>
      <c r="G6414" s="1">
        <v>44022</v>
      </c>
      <c r="H6414" s="1">
        <v>44025</v>
      </c>
      <c r="I6414" t="s">
        <v>18</v>
      </c>
      <c r="J6414">
        <v>20</v>
      </c>
      <c r="K6414">
        <v>14</v>
      </c>
      <c r="L6414">
        <v>224</v>
      </c>
      <c r="M6414">
        <v>27</v>
      </c>
      <c r="N6414">
        <v>3</v>
      </c>
      <c r="O6414">
        <v>0.08</v>
      </c>
      <c r="P6414">
        <v>718.24</v>
      </c>
      <c r="Q6414">
        <v>1072</v>
      </c>
      <c r="R6414">
        <f>Table1[[#This Row],[OrderQuantity]]*Table1[[#This Row],[UnitPrice]]</f>
        <v>3216</v>
      </c>
      <c r="S6414">
        <f>Table1[[#This Row],[OrderQuantity]]*Table1[[#This Row],[UnitCost]]</f>
        <v>2154.7200000000003</v>
      </c>
      <c r="T6414">
        <f>Table1[[#This Row],[OrderQuantity]]*Table1[[#This Row],[UnitPrice]]*(1-Table1[[#This Row],[DiscountApplied]]) - (Table1[[#This Row],[OrderQuantity]]*Table1[[#This Row],[UnitCost]])</f>
        <v>804</v>
      </c>
      <c r="U6414">
        <f>DATEDIF(Table1[[#This Row],[ShipDate]],Table1[[#This Row],[DeliveryDate]],"d")</f>
        <v>3</v>
      </c>
      <c r="V6414" t="str">
        <f t="shared" si="201"/>
        <v>On Time</v>
      </c>
    </row>
    <row r="6415" spans="2:22" x14ac:dyDescent="0.3">
      <c r="B6415" t="str">
        <f t="shared" si="200"/>
        <v>SO-006514</v>
      </c>
      <c r="C6415" t="s">
        <v>19</v>
      </c>
      <c r="D6415" t="s">
        <v>24</v>
      </c>
      <c r="E6415" s="1">
        <v>43900</v>
      </c>
      <c r="F6415" s="1">
        <v>44012</v>
      </c>
      <c r="G6415" s="1">
        <v>44022</v>
      </c>
      <c r="H6415" s="1">
        <v>44027</v>
      </c>
      <c r="I6415" t="s">
        <v>18</v>
      </c>
      <c r="J6415">
        <v>18</v>
      </c>
      <c r="K6415">
        <v>36</v>
      </c>
      <c r="L6415">
        <v>2</v>
      </c>
      <c r="M6415">
        <v>18</v>
      </c>
      <c r="N6415">
        <v>6</v>
      </c>
      <c r="O6415">
        <v>0.1</v>
      </c>
      <c r="P6415">
        <v>431.48</v>
      </c>
      <c r="Q6415">
        <v>1078.7</v>
      </c>
      <c r="R6415">
        <f>Table1[[#This Row],[OrderQuantity]]*Table1[[#This Row],[UnitPrice]]</f>
        <v>6472.2000000000007</v>
      </c>
      <c r="S6415">
        <f>Table1[[#This Row],[OrderQuantity]]*Table1[[#This Row],[UnitCost]]</f>
        <v>2588.88</v>
      </c>
      <c r="T6415">
        <f>Table1[[#This Row],[OrderQuantity]]*Table1[[#This Row],[UnitPrice]]*(1-Table1[[#This Row],[DiscountApplied]]) - (Table1[[#This Row],[OrderQuantity]]*Table1[[#This Row],[UnitCost]])</f>
        <v>3236.1000000000004</v>
      </c>
      <c r="U6415">
        <f>DATEDIF(Table1[[#This Row],[ShipDate]],Table1[[#This Row],[DeliveryDate]],"d")</f>
        <v>5</v>
      </c>
      <c r="V6415" t="str">
        <f t="shared" si="201"/>
        <v>On Time</v>
      </c>
    </row>
    <row r="6416" spans="2:22" x14ac:dyDescent="0.3">
      <c r="B6416" t="str">
        <f t="shared" si="200"/>
        <v>SO-006515</v>
      </c>
      <c r="C6416" t="s">
        <v>16</v>
      </c>
      <c r="D6416" t="s">
        <v>20</v>
      </c>
      <c r="E6416" s="1">
        <v>43900</v>
      </c>
      <c r="F6416" s="1">
        <v>44012</v>
      </c>
      <c r="G6416" s="1">
        <v>44025</v>
      </c>
      <c r="H6416" s="1">
        <v>44028</v>
      </c>
      <c r="I6416" t="s">
        <v>18</v>
      </c>
      <c r="J6416">
        <v>5</v>
      </c>
      <c r="K6416">
        <v>12</v>
      </c>
      <c r="L6416">
        <v>137</v>
      </c>
      <c r="M6416">
        <v>17</v>
      </c>
      <c r="N6416">
        <v>2</v>
      </c>
      <c r="O6416">
        <v>0.15</v>
      </c>
      <c r="P6416">
        <v>744.3</v>
      </c>
      <c r="Q6416">
        <v>1078.7</v>
      </c>
      <c r="R6416">
        <f>Table1[[#This Row],[OrderQuantity]]*Table1[[#This Row],[UnitPrice]]</f>
        <v>2157.4</v>
      </c>
      <c r="S6416">
        <f>Table1[[#This Row],[OrderQuantity]]*Table1[[#This Row],[UnitCost]]</f>
        <v>1488.6</v>
      </c>
      <c r="T6416">
        <f>Table1[[#This Row],[OrderQuantity]]*Table1[[#This Row],[UnitPrice]]*(1-Table1[[#This Row],[DiscountApplied]]) - (Table1[[#This Row],[OrderQuantity]]*Table1[[#This Row],[UnitCost]])</f>
        <v>345.19000000000005</v>
      </c>
      <c r="U6416">
        <f>DATEDIF(Table1[[#This Row],[ShipDate]],Table1[[#This Row],[DeliveryDate]],"d")</f>
        <v>3</v>
      </c>
      <c r="V6416" t="str">
        <f t="shared" si="201"/>
        <v>On Time</v>
      </c>
    </row>
    <row r="6417" spans="2:22" x14ac:dyDescent="0.3">
      <c r="B6417" t="str">
        <f t="shared" si="200"/>
        <v>SO-006516</v>
      </c>
      <c r="C6417" t="s">
        <v>19</v>
      </c>
      <c r="D6417" t="s">
        <v>24</v>
      </c>
      <c r="E6417" s="1">
        <v>43900</v>
      </c>
      <c r="F6417" s="1">
        <v>44012</v>
      </c>
      <c r="G6417" s="1">
        <v>44018</v>
      </c>
      <c r="H6417" s="1">
        <v>44021</v>
      </c>
      <c r="I6417" t="s">
        <v>18</v>
      </c>
      <c r="J6417">
        <v>18</v>
      </c>
      <c r="K6417">
        <v>6</v>
      </c>
      <c r="L6417">
        <v>18</v>
      </c>
      <c r="M6417">
        <v>39</v>
      </c>
      <c r="N6417">
        <v>6</v>
      </c>
      <c r="O6417">
        <v>0.08</v>
      </c>
      <c r="P6417">
        <v>1447.74</v>
      </c>
      <c r="Q6417">
        <v>1956.4</v>
      </c>
      <c r="R6417">
        <f>Table1[[#This Row],[OrderQuantity]]*Table1[[#This Row],[UnitPrice]]</f>
        <v>11738.400000000001</v>
      </c>
      <c r="S6417">
        <f>Table1[[#This Row],[OrderQuantity]]*Table1[[#This Row],[UnitCost]]</f>
        <v>8686.44</v>
      </c>
      <c r="T6417">
        <f>Table1[[#This Row],[OrderQuantity]]*Table1[[#This Row],[UnitPrice]]*(1-Table1[[#This Row],[DiscountApplied]]) - (Table1[[#This Row],[OrderQuantity]]*Table1[[#This Row],[UnitCost]])</f>
        <v>2112.8880000000008</v>
      </c>
      <c r="U6417">
        <f>DATEDIF(Table1[[#This Row],[ShipDate]],Table1[[#This Row],[DeliveryDate]],"d")</f>
        <v>3</v>
      </c>
      <c r="V6417" t="str">
        <f t="shared" si="201"/>
        <v>On Time</v>
      </c>
    </row>
    <row r="6418" spans="2:22" x14ac:dyDescent="0.3">
      <c r="B6418" t="str">
        <f t="shared" si="200"/>
        <v>SO-006517</v>
      </c>
      <c r="C6418" t="s">
        <v>19</v>
      </c>
      <c r="D6418" t="s">
        <v>20</v>
      </c>
      <c r="E6418" s="1">
        <v>43900</v>
      </c>
      <c r="F6418" s="1">
        <v>44012</v>
      </c>
      <c r="G6418" s="1">
        <v>44022</v>
      </c>
      <c r="H6418" s="1">
        <v>44023</v>
      </c>
      <c r="I6418" t="s">
        <v>18</v>
      </c>
      <c r="J6418">
        <v>13</v>
      </c>
      <c r="K6418">
        <v>19</v>
      </c>
      <c r="L6418">
        <v>141</v>
      </c>
      <c r="M6418">
        <v>8</v>
      </c>
      <c r="N6418">
        <v>1</v>
      </c>
      <c r="O6418">
        <v>0.05</v>
      </c>
      <c r="P6418">
        <v>134.4</v>
      </c>
      <c r="Q6418">
        <v>227.8</v>
      </c>
      <c r="R6418">
        <f>Table1[[#This Row],[OrderQuantity]]*Table1[[#This Row],[UnitPrice]]</f>
        <v>227.8</v>
      </c>
      <c r="S6418">
        <f>Table1[[#This Row],[OrderQuantity]]*Table1[[#This Row],[UnitCost]]</f>
        <v>134.4</v>
      </c>
      <c r="T6418">
        <f>Table1[[#This Row],[OrderQuantity]]*Table1[[#This Row],[UnitPrice]]*(1-Table1[[#This Row],[DiscountApplied]]) - (Table1[[#This Row],[OrderQuantity]]*Table1[[#This Row],[UnitCost]])</f>
        <v>82.009999999999991</v>
      </c>
      <c r="U6418">
        <f>DATEDIF(Table1[[#This Row],[ShipDate]],Table1[[#This Row],[DeliveryDate]],"d")</f>
        <v>1</v>
      </c>
      <c r="V6418" t="str">
        <f t="shared" si="201"/>
        <v>On Time</v>
      </c>
    </row>
    <row r="6419" spans="2:22" x14ac:dyDescent="0.3">
      <c r="B6419" t="str">
        <f t="shared" si="200"/>
        <v>SO-006518</v>
      </c>
      <c r="C6419" t="s">
        <v>16</v>
      </c>
      <c r="D6419" t="s">
        <v>26</v>
      </c>
      <c r="E6419" s="1">
        <v>43900</v>
      </c>
      <c r="F6419" s="1">
        <v>44012</v>
      </c>
      <c r="G6419" s="1">
        <v>44037</v>
      </c>
      <c r="H6419" s="1">
        <v>44042</v>
      </c>
      <c r="I6419" t="s">
        <v>18</v>
      </c>
      <c r="J6419">
        <v>3</v>
      </c>
      <c r="K6419">
        <v>17</v>
      </c>
      <c r="L6419">
        <v>82</v>
      </c>
      <c r="M6419">
        <v>5</v>
      </c>
      <c r="N6419">
        <v>8</v>
      </c>
      <c r="O6419">
        <v>0.15</v>
      </c>
      <c r="P6419">
        <v>570.29999999999995</v>
      </c>
      <c r="Q6419">
        <v>891.1</v>
      </c>
      <c r="R6419">
        <f>Table1[[#This Row],[OrderQuantity]]*Table1[[#This Row],[UnitPrice]]</f>
        <v>7128.8</v>
      </c>
      <c r="S6419">
        <f>Table1[[#This Row],[OrderQuantity]]*Table1[[#This Row],[UnitCost]]</f>
        <v>4562.3999999999996</v>
      </c>
      <c r="T6419">
        <f>Table1[[#This Row],[OrderQuantity]]*Table1[[#This Row],[UnitPrice]]*(1-Table1[[#This Row],[DiscountApplied]]) - (Table1[[#This Row],[OrderQuantity]]*Table1[[#This Row],[UnitCost]])</f>
        <v>1497.08</v>
      </c>
      <c r="U6419">
        <f>DATEDIF(Table1[[#This Row],[ShipDate]],Table1[[#This Row],[DeliveryDate]],"d")</f>
        <v>5</v>
      </c>
      <c r="V6419" t="str">
        <f t="shared" si="201"/>
        <v>On Time</v>
      </c>
    </row>
    <row r="6420" spans="2:22" x14ac:dyDescent="0.3">
      <c r="B6420" t="str">
        <f t="shared" si="200"/>
        <v>SO-006519</v>
      </c>
      <c r="C6420" t="s">
        <v>21</v>
      </c>
      <c r="D6420" t="s">
        <v>20</v>
      </c>
      <c r="E6420" s="1">
        <v>43900</v>
      </c>
      <c r="F6420" s="1">
        <v>44013</v>
      </c>
      <c r="G6420" s="1">
        <v>44019</v>
      </c>
      <c r="H6420" s="1">
        <v>44022</v>
      </c>
      <c r="I6420" t="s">
        <v>18</v>
      </c>
      <c r="J6420">
        <v>24</v>
      </c>
      <c r="K6420">
        <v>42</v>
      </c>
      <c r="L6420">
        <v>125</v>
      </c>
      <c r="M6420">
        <v>41</v>
      </c>
      <c r="N6420">
        <v>5</v>
      </c>
      <c r="O6420">
        <v>0.05</v>
      </c>
      <c r="P6420">
        <v>546.85</v>
      </c>
      <c r="Q6420">
        <v>1031.8</v>
      </c>
      <c r="R6420">
        <f>Table1[[#This Row],[OrderQuantity]]*Table1[[#This Row],[UnitPrice]]</f>
        <v>5159</v>
      </c>
      <c r="S6420">
        <f>Table1[[#This Row],[OrderQuantity]]*Table1[[#This Row],[UnitCost]]</f>
        <v>2734.25</v>
      </c>
      <c r="T6420">
        <f>Table1[[#This Row],[OrderQuantity]]*Table1[[#This Row],[UnitPrice]]*(1-Table1[[#This Row],[DiscountApplied]]) - (Table1[[#This Row],[OrderQuantity]]*Table1[[#This Row],[UnitCost]])</f>
        <v>2166.8000000000002</v>
      </c>
      <c r="U6420">
        <f>DATEDIF(Table1[[#This Row],[ShipDate]],Table1[[#This Row],[DeliveryDate]],"d")</f>
        <v>3</v>
      </c>
      <c r="V6420" t="str">
        <f t="shared" si="201"/>
        <v>On Time</v>
      </c>
    </row>
    <row r="6421" spans="2:22" x14ac:dyDescent="0.3">
      <c r="B6421" t="str">
        <f t="shared" si="200"/>
        <v>SO-006520</v>
      </c>
      <c r="C6421" t="s">
        <v>21</v>
      </c>
      <c r="D6421" t="s">
        <v>20</v>
      </c>
      <c r="E6421" s="1">
        <v>43900</v>
      </c>
      <c r="F6421" s="1">
        <v>44013</v>
      </c>
      <c r="G6421" s="1">
        <v>44036</v>
      </c>
      <c r="H6421" s="1">
        <v>44043</v>
      </c>
      <c r="I6421" t="s">
        <v>18</v>
      </c>
      <c r="J6421">
        <v>21</v>
      </c>
      <c r="K6421">
        <v>9</v>
      </c>
      <c r="L6421">
        <v>191</v>
      </c>
      <c r="M6421">
        <v>22</v>
      </c>
      <c r="N6421">
        <v>2</v>
      </c>
      <c r="O6421">
        <v>0.08</v>
      </c>
      <c r="P6421">
        <v>1945.88</v>
      </c>
      <c r="Q6421">
        <v>3088.7</v>
      </c>
      <c r="R6421">
        <f>Table1[[#This Row],[OrderQuantity]]*Table1[[#This Row],[UnitPrice]]</f>
        <v>6177.4</v>
      </c>
      <c r="S6421">
        <f>Table1[[#This Row],[OrderQuantity]]*Table1[[#This Row],[UnitCost]]</f>
        <v>3891.76</v>
      </c>
      <c r="T6421">
        <f>Table1[[#This Row],[OrderQuantity]]*Table1[[#This Row],[UnitPrice]]*(1-Table1[[#This Row],[DiscountApplied]]) - (Table1[[#This Row],[OrderQuantity]]*Table1[[#This Row],[UnitCost]])</f>
        <v>1791.4479999999994</v>
      </c>
      <c r="U6421">
        <f>DATEDIF(Table1[[#This Row],[ShipDate]],Table1[[#This Row],[DeliveryDate]],"d")</f>
        <v>7</v>
      </c>
      <c r="V6421" t="str">
        <f t="shared" si="201"/>
        <v>On Time</v>
      </c>
    </row>
    <row r="6422" spans="2:22" x14ac:dyDescent="0.3">
      <c r="B6422" t="str">
        <f t="shared" si="200"/>
        <v>SO-006521</v>
      </c>
      <c r="C6422" t="s">
        <v>22</v>
      </c>
      <c r="D6422" t="s">
        <v>24</v>
      </c>
      <c r="E6422" s="1">
        <v>43900</v>
      </c>
      <c r="F6422" s="1">
        <v>44013</v>
      </c>
      <c r="G6422" s="1">
        <v>44032</v>
      </c>
      <c r="H6422" s="1">
        <v>44036</v>
      </c>
      <c r="I6422" t="s">
        <v>18</v>
      </c>
      <c r="J6422">
        <v>26</v>
      </c>
      <c r="K6422">
        <v>45</v>
      </c>
      <c r="L6422">
        <v>27</v>
      </c>
      <c r="M6422">
        <v>2</v>
      </c>
      <c r="N6422">
        <v>2</v>
      </c>
      <c r="O6422">
        <v>0.05</v>
      </c>
      <c r="P6422">
        <v>536</v>
      </c>
      <c r="Q6422">
        <v>1072</v>
      </c>
      <c r="R6422">
        <f>Table1[[#This Row],[OrderQuantity]]*Table1[[#This Row],[UnitPrice]]</f>
        <v>2144</v>
      </c>
      <c r="S6422">
        <f>Table1[[#This Row],[OrderQuantity]]*Table1[[#This Row],[UnitCost]]</f>
        <v>1072</v>
      </c>
      <c r="T6422">
        <f>Table1[[#This Row],[OrderQuantity]]*Table1[[#This Row],[UnitPrice]]*(1-Table1[[#This Row],[DiscountApplied]]) - (Table1[[#This Row],[OrderQuantity]]*Table1[[#This Row],[UnitCost]])</f>
        <v>964.8</v>
      </c>
      <c r="U6422">
        <f>DATEDIF(Table1[[#This Row],[ShipDate]],Table1[[#This Row],[DeliveryDate]],"d")</f>
        <v>4</v>
      </c>
      <c r="V6422" t="str">
        <f t="shared" si="201"/>
        <v>On Time</v>
      </c>
    </row>
    <row r="6423" spans="2:22" x14ac:dyDescent="0.3">
      <c r="B6423" t="str">
        <f t="shared" si="200"/>
        <v>SO-006522</v>
      </c>
      <c r="C6423" t="s">
        <v>19</v>
      </c>
      <c r="D6423" t="s">
        <v>24</v>
      </c>
      <c r="E6423" s="1">
        <v>43900</v>
      </c>
      <c r="F6423" s="1">
        <v>44013</v>
      </c>
      <c r="G6423" s="1">
        <v>44023</v>
      </c>
      <c r="H6423" s="1">
        <v>44032</v>
      </c>
      <c r="I6423" t="s">
        <v>18</v>
      </c>
      <c r="J6423">
        <v>15</v>
      </c>
      <c r="K6423">
        <v>43</v>
      </c>
      <c r="L6423">
        <v>29</v>
      </c>
      <c r="M6423">
        <v>19</v>
      </c>
      <c r="N6423">
        <v>2</v>
      </c>
      <c r="O6423">
        <v>0.08</v>
      </c>
      <c r="P6423">
        <v>1868.5</v>
      </c>
      <c r="Q6423">
        <v>3892.7</v>
      </c>
      <c r="R6423">
        <f>Table1[[#This Row],[OrderQuantity]]*Table1[[#This Row],[UnitPrice]]</f>
        <v>7785.4</v>
      </c>
      <c r="S6423">
        <f>Table1[[#This Row],[OrderQuantity]]*Table1[[#This Row],[UnitCost]]</f>
        <v>3737</v>
      </c>
      <c r="T6423">
        <f>Table1[[#This Row],[OrderQuantity]]*Table1[[#This Row],[UnitPrice]]*(1-Table1[[#This Row],[DiscountApplied]]) - (Table1[[#This Row],[OrderQuantity]]*Table1[[#This Row],[UnitCost]])</f>
        <v>3425.5680000000002</v>
      </c>
      <c r="U6423">
        <f>DATEDIF(Table1[[#This Row],[ShipDate]],Table1[[#This Row],[DeliveryDate]],"d")</f>
        <v>9</v>
      </c>
      <c r="V6423" t="str">
        <f t="shared" si="201"/>
        <v>Late</v>
      </c>
    </row>
    <row r="6424" spans="2:22" x14ac:dyDescent="0.3">
      <c r="B6424" t="str">
        <f t="shared" si="200"/>
        <v>SO-006523</v>
      </c>
      <c r="C6424" t="s">
        <v>16</v>
      </c>
      <c r="D6424" t="s">
        <v>20</v>
      </c>
      <c r="E6424" s="1">
        <v>43900</v>
      </c>
      <c r="F6424" s="1">
        <v>44013</v>
      </c>
      <c r="G6424" s="1">
        <v>44028</v>
      </c>
      <c r="H6424" s="1">
        <v>44035</v>
      </c>
      <c r="I6424" t="s">
        <v>18</v>
      </c>
      <c r="J6424">
        <v>10</v>
      </c>
      <c r="K6424">
        <v>13</v>
      </c>
      <c r="L6424">
        <v>97</v>
      </c>
      <c r="M6424">
        <v>19</v>
      </c>
      <c r="N6424">
        <v>7</v>
      </c>
      <c r="O6424">
        <v>0.15</v>
      </c>
      <c r="P6424">
        <v>1381.88</v>
      </c>
      <c r="Q6424">
        <v>2512.5</v>
      </c>
      <c r="R6424">
        <f>Table1[[#This Row],[OrderQuantity]]*Table1[[#This Row],[UnitPrice]]</f>
        <v>17587.5</v>
      </c>
      <c r="S6424">
        <f>Table1[[#This Row],[OrderQuantity]]*Table1[[#This Row],[UnitCost]]</f>
        <v>9673.16</v>
      </c>
      <c r="T6424">
        <f>Table1[[#This Row],[OrderQuantity]]*Table1[[#This Row],[UnitPrice]]*(1-Table1[[#This Row],[DiscountApplied]]) - (Table1[[#This Row],[OrderQuantity]]*Table1[[#This Row],[UnitCost]])</f>
        <v>5276.2150000000001</v>
      </c>
      <c r="U6424">
        <f>DATEDIF(Table1[[#This Row],[ShipDate]],Table1[[#This Row],[DeliveryDate]],"d")</f>
        <v>7</v>
      </c>
      <c r="V6424" t="str">
        <f t="shared" si="201"/>
        <v>On Time</v>
      </c>
    </row>
    <row r="6425" spans="2:22" x14ac:dyDescent="0.3">
      <c r="B6425" t="str">
        <f t="shared" si="200"/>
        <v>SO-006524</v>
      </c>
      <c r="C6425" t="s">
        <v>16</v>
      </c>
      <c r="D6425" t="s">
        <v>20</v>
      </c>
      <c r="E6425" s="1">
        <v>43900</v>
      </c>
      <c r="F6425" s="1">
        <v>44013</v>
      </c>
      <c r="G6425" s="1">
        <v>44026</v>
      </c>
      <c r="H6425" s="1">
        <v>44031</v>
      </c>
      <c r="I6425" t="s">
        <v>18</v>
      </c>
      <c r="J6425">
        <v>7</v>
      </c>
      <c r="K6425">
        <v>9</v>
      </c>
      <c r="L6425">
        <v>200</v>
      </c>
      <c r="M6425">
        <v>39</v>
      </c>
      <c r="N6425">
        <v>7</v>
      </c>
      <c r="O6425">
        <v>0.05</v>
      </c>
      <c r="P6425">
        <v>696.8</v>
      </c>
      <c r="Q6425">
        <v>1072</v>
      </c>
      <c r="R6425">
        <f>Table1[[#This Row],[OrderQuantity]]*Table1[[#This Row],[UnitPrice]]</f>
        <v>7504</v>
      </c>
      <c r="S6425">
        <f>Table1[[#This Row],[OrderQuantity]]*Table1[[#This Row],[UnitCost]]</f>
        <v>4877.5999999999995</v>
      </c>
      <c r="T6425">
        <f>Table1[[#This Row],[OrderQuantity]]*Table1[[#This Row],[UnitPrice]]*(1-Table1[[#This Row],[DiscountApplied]]) - (Table1[[#This Row],[OrderQuantity]]*Table1[[#This Row],[UnitCost]])</f>
        <v>2251.1999999999998</v>
      </c>
      <c r="U6425">
        <f>DATEDIF(Table1[[#This Row],[ShipDate]],Table1[[#This Row],[DeliveryDate]],"d")</f>
        <v>5</v>
      </c>
      <c r="V6425" t="str">
        <f t="shared" si="201"/>
        <v>On Time</v>
      </c>
    </row>
    <row r="6426" spans="2:22" x14ac:dyDescent="0.3">
      <c r="B6426" t="str">
        <f t="shared" si="200"/>
        <v>SO-006525</v>
      </c>
      <c r="C6426" t="s">
        <v>16</v>
      </c>
      <c r="D6426" t="s">
        <v>23</v>
      </c>
      <c r="E6426" s="1">
        <v>43900</v>
      </c>
      <c r="F6426" s="1">
        <v>44014</v>
      </c>
      <c r="G6426" s="1">
        <v>44041</v>
      </c>
      <c r="H6426" s="1">
        <v>44047</v>
      </c>
      <c r="I6426" t="s">
        <v>18</v>
      </c>
      <c r="J6426">
        <v>4</v>
      </c>
      <c r="K6426">
        <v>17</v>
      </c>
      <c r="L6426">
        <v>325</v>
      </c>
      <c r="M6426">
        <v>11</v>
      </c>
      <c r="N6426">
        <v>6</v>
      </c>
      <c r="O6426">
        <v>0.08</v>
      </c>
      <c r="P6426">
        <v>142.58000000000001</v>
      </c>
      <c r="Q6426">
        <v>187.6</v>
      </c>
      <c r="R6426">
        <f>Table1[[#This Row],[OrderQuantity]]*Table1[[#This Row],[UnitPrice]]</f>
        <v>1125.5999999999999</v>
      </c>
      <c r="S6426">
        <f>Table1[[#This Row],[OrderQuantity]]*Table1[[#This Row],[UnitCost]]</f>
        <v>855.48</v>
      </c>
      <c r="T6426">
        <f>Table1[[#This Row],[OrderQuantity]]*Table1[[#This Row],[UnitPrice]]*(1-Table1[[#This Row],[DiscountApplied]]) - (Table1[[#This Row],[OrderQuantity]]*Table1[[#This Row],[UnitCost]])</f>
        <v>180.07199999999989</v>
      </c>
      <c r="U6426">
        <f>DATEDIF(Table1[[#This Row],[ShipDate]],Table1[[#This Row],[DeliveryDate]],"d")</f>
        <v>6</v>
      </c>
      <c r="V6426" t="str">
        <f t="shared" si="201"/>
        <v>On Time</v>
      </c>
    </row>
    <row r="6427" spans="2:22" x14ac:dyDescent="0.3">
      <c r="B6427" t="str">
        <f t="shared" si="200"/>
        <v>SO-006526</v>
      </c>
      <c r="C6427" t="s">
        <v>16</v>
      </c>
      <c r="D6427" t="s">
        <v>20</v>
      </c>
      <c r="E6427" s="1">
        <v>43900</v>
      </c>
      <c r="F6427" s="1">
        <v>44014</v>
      </c>
      <c r="G6427" s="1">
        <v>44026</v>
      </c>
      <c r="H6427" s="1">
        <v>44033</v>
      </c>
      <c r="I6427" t="s">
        <v>18</v>
      </c>
      <c r="J6427">
        <v>11</v>
      </c>
      <c r="K6427">
        <v>33</v>
      </c>
      <c r="L6427">
        <v>95</v>
      </c>
      <c r="M6427">
        <v>13</v>
      </c>
      <c r="N6427">
        <v>8</v>
      </c>
      <c r="O6427">
        <v>0.05</v>
      </c>
      <c r="P6427">
        <v>1283.18</v>
      </c>
      <c r="Q6427">
        <v>1782.2</v>
      </c>
      <c r="R6427">
        <f>Table1[[#This Row],[OrderQuantity]]*Table1[[#This Row],[UnitPrice]]</f>
        <v>14257.6</v>
      </c>
      <c r="S6427">
        <f>Table1[[#This Row],[OrderQuantity]]*Table1[[#This Row],[UnitCost]]</f>
        <v>10265.44</v>
      </c>
      <c r="T6427">
        <f>Table1[[#This Row],[OrderQuantity]]*Table1[[#This Row],[UnitPrice]]*(1-Table1[[#This Row],[DiscountApplied]]) - (Table1[[#This Row],[OrderQuantity]]*Table1[[#This Row],[UnitCost]])</f>
        <v>3279.2799999999988</v>
      </c>
      <c r="U6427">
        <f>DATEDIF(Table1[[#This Row],[ShipDate]],Table1[[#This Row],[DeliveryDate]],"d")</f>
        <v>7</v>
      </c>
      <c r="V6427" t="str">
        <f t="shared" si="201"/>
        <v>On Time</v>
      </c>
    </row>
    <row r="6428" spans="2:22" x14ac:dyDescent="0.3">
      <c r="B6428" t="str">
        <f t="shared" si="200"/>
        <v>SO-006527</v>
      </c>
      <c r="C6428" t="s">
        <v>19</v>
      </c>
      <c r="D6428" t="s">
        <v>24</v>
      </c>
      <c r="E6428" s="1">
        <v>43900</v>
      </c>
      <c r="F6428" s="1">
        <v>44014</v>
      </c>
      <c r="G6428" s="1">
        <v>44019</v>
      </c>
      <c r="H6428" s="1">
        <v>44022</v>
      </c>
      <c r="I6428" t="s">
        <v>18</v>
      </c>
      <c r="J6428">
        <v>17</v>
      </c>
      <c r="K6428">
        <v>49</v>
      </c>
      <c r="L6428">
        <v>51</v>
      </c>
      <c r="M6428">
        <v>34</v>
      </c>
      <c r="N6428">
        <v>3</v>
      </c>
      <c r="O6428">
        <v>0.08</v>
      </c>
      <c r="P6428">
        <v>545.51</v>
      </c>
      <c r="Q6428">
        <v>924.6</v>
      </c>
      <c r="R6428">
        <f>Table1[[#This Row],[OrderQuantity]]*Table1[[#This Row],[UnitPrice]]</f>
        <v>2773.8</v>
      </c>
      <c r="S6428">
        <f>Table1[[#This Row],[OrderQuantity]]*Table1[[#This Row],[UnitCost]]</f>
        <v>1636.53</v>
      </c>
      <c r="T6428">
        <f>Table1[[#This Row],[OrderQuantity]]*Table1[[#This Row],[UnitPrice]]*(1-Table1[[#This Row],[DiscountApplied]]) - (Table1[[#This Row],[OrderQuantity]]*Table1[[#This Row],[UnitCost]])</f>
        <v>915.36600000000021</v>
      </c>
      <c r="U6428">
        <f>DATEDIF(Table1[[#This Row],[ShipDate]],Table1[[#This Row],[DeliveryDate]],"d")</f>
        <v>3</v>
      </c>
      <c r="V6428" t="str">
        <f t="shared" si="201"/>
        <v>On Time</v>
      </c>
    </row>
    <row r="6429" spans="2:22" x14ac:dyDescent="0.3">
      <c r="B6429" t="str">
        <f t="shared" si="200"/>
        <v>SO-006528</v>
      </c>
      <c r="C6429" t="s">
        <v>16</v>
      </c>
      <c r="D6429" t="s">
        <v>25</v>
      </c>
      <c r="E6429" s="1">
        <v>43900</v>
      </c>
      <c r="F6429" s="1">
        <v>44014</v>
      </c>
      <c r="G6429" s="1">
        <v>44030</v>
      </c>
      <c r="H6429" s="1">
        <v>44040</v>
      </c>
      <c r="I6429" t="s">
        <v>18</v>
      </c>
      <c r="J6429">
        <v>4</v>
      </c>
      <c r="K6429">
        <v>3</v>
      </c>
      <c r="L6429">
        <v>341</v>
      </c>
      <c r="M6429">
        <v>12</v>
      </c>
      <c r="N6429">
        <v>8</v>
      </c>
      <c r="O6429">
        <v>0.08</v>
      </c>
      <c r="P6429">
        <v>2511.5</v>
      </c>
      <c r="Q6429">
        <v>3986.5</v>
      </c>
      <c r="R6429">
        <f>Table1[[#This Row],[OrderQuantity]]*Table1[[#This Row],[UnitPrice]]</f>
        <v>31892</v>
      </c>
      <c r="S6429">
        <f>Table1[[#This Row],[OrderQuantity]]*Table1[[#This Row],[UnitCost]]</f>
        <v>20092</v>
      </c>
      <c r="T6429">
        <f>Table1[[#This Row],[OrderQuantity]]*Table1[[#This Row],[UnitPrice]]*(1-Table1[[#This Row],[DiscountApplied]]) - (Table1[[#This Row],[OrderQuantity]]*Table1[[#This Row],[UnitCost]])</f>
        <v>9248.6400000000031</v>
      </c>
      <c r="U6429">
        <f>DATEDIF(Table1[[#This Row],[ShipDate]],Table1[[#This Row],[DeliveryDate]],"d")</f>
        <v>10</v>
      </c>
      <c r="V6429" t="str">
        <f t="shared" si="201"/>
        <v>Late</v>
      </c>
    </row>
    <row r="6430" spans="2:22" x14ac:dyDescent="0.3">
      <c r="B6430" t="str">
        <f t="shared" si="200"/>
        <v>SO-006529</v>
      </c>
      <c r="C6430" t="s">
        <v>19</v>
      </c>
      <c r="D6430" t="s">
        <v>25</v>
      </c>
      <c r="E6430" s="1">
        <v>43900</v>
      </c>
      <c r="F6430" s="1">
        <v>44014</v>
      </c>
      <c r="G6430" s="1">
        <v>44041</v>
      </c>
      <c r="H6430" s="1">
        <v>44044</v>
      </c>
      <c r="I6430" t="s">
        <v>18</v>
      </c>
      <c r="J6430">
        <v>17</v>
      </c>
      <c r="K6430">
        <v>41</v>
      </c>
      <c r="L6430">
        <v>346</v>
      </c>
      <c r="M6430">
        <v>47</v>
      </c>
      <c r="N6430">
        <v>2</v>
      </c>
      <c r="O6430">
        <v>0.15</v>
      </c>
      <c r="P6430">
        <v>644.54</v>
      </c>
      <c r="Q6430">
        <v>991.6</v>
      </c>
      <c r="R6430">
        <f>Table1[[#This Row],[OrderQuantity]]*Table1[[#This Row],[UnitPrice]]</f>
        <v>1983.2</v>
      </c>
      <c r="S6430">
        <f>Table1[[#This Row],[OrderQuantity]]*Table1[[#This Row],[UnitCost]]</f>
        <v>1289.08</v>
      </c>
      <c r="T6430">
        <f>Table1[[#This Row],[OrderQuantity]]*Table1[[#This Row],[UnitPrice]]*(1-Table1[[#This Row],[DiscountApplied]]) - (Table1[[#This Row],[OrderQuantity]]*Table1[[#This Row],[UnitCost]])</f>
        <v>396.6400000000001</v>
      </c>
      <c r="U6430">
        <f>DATEDIF(Table1[[#This Row],[ShipDate]],Table1[[#This Row],[DeliveryDate]],"d")</f>
        <v>3</v>
      </c>
      <c r="V6430" t="str">
        <f t="shared" si="201"/>
        <v>On Time</v>
      </c>
    </row>
    <row r="6431" spans="2:22" x14ac:dyDescent="0.3">
      <c r="B6431" t="str">
        <f t="shared" si="200"/>
        <v>SO-006530</v>
      </c>
      <c r="C6431" t="s">
        <v>19</v>
      </c>
      <c r="D6431" t="s">
        <v>17</v>
      </c>
      <c r="E6431" s="1">
        <v>43900</v>
      </c>
      <c r="F6431" s="1">
        <v>44014</v>
      </c>
      <c r="G6431" s="1">
        <v>44031</v>
      </c>
      <c r="H6431" s="1">
        <v>44032</v>
      </c>
      <c r="I6431" t="s">
        <v>18</v>
      </c>
      <c r="J6431">
        <v>18</v>
      </c>
      <c r="K6431">
        <v>3</v>
      </c>
      <c r="L6431">
        <v>258</v>
      </c>
      <c r="M6431">
        <v>45</v>
      </c>
      <c r="N6431">
        <v>2</v>
      </c>
      <c r="O6431">
        <v>0.15</v>
      </c>
      <c r="P6431">
        <v>1728.27</v>
      </c>
      <c r="Q6431">
        <v>2244.5</v>
      </c>
      <c r="R6431">
        <f>Table1[[#This Row],[OrderQuantity]]*Table1[[#This Row],[UnitPrice]]</f>
        <v>4489</v>
      </c>
      <c r="S6431">
        <f>Table1[[#This Row],[OrderQuantity]]*Table1[[#This Row],[UnitCost]]</f>
        <v>3456.54</v>
      </c>
      <c r="T6431">
        <f>Table1[[#This Row],[OrderQuantity]]*Table1[[#This Row],[UnitPrice]]*(1-Table1[[#This Row],[DiscountApplied]]) - (Table1[[#This Row],[OrderQuantity]]*Table1[[#This Row],[UnitCost]])</f>
        <v>359.11000000000013</v>
      </c>
      <c r="U6431">
        <f>DATEDIF(Table1[[#This Row],[ShipDate]],Table1[[#This Row],[DeliveryDate]],"d")</f>
        <v>1</v>
      </c>
      <c r="V6431" t="str">
        <f t="shared" si="201"/>
        <v>On Time</v>
      </c>
    </row>
    <row r="6432" spans="2:22" x14ac:dyDescent="0.3">
      <c r="B6432" t="str">
        <f t="shared" si="200"/>
        <v>SO-006531</v>
      </c>
      <c r="C6432" t="s">
        <v>16</v>
      </c>
      <c r="D6432" t="s">
        <v>26</v>
      </c>
      <c r="E6432" s="1">
        <v>43900</v>
      </c>
      <c r="F6432" s="1">
        <v>44014</v>
      </c>
      <c r="G6432" s="1">
        <v>44021</v>
      </c>
      <c r="H6432" s="1">
        <v>44030</v>
      </c>
      <c r="I6432" t="s">
        <v>18</v>
      </c>
      <c r="J6432">
        <v>3</v>
      </c>
      <c r="K6432">
        <v>25</v>
      </c>
      <c r="L6432">
        <v>75</v>
      </c>
      <c r="M6432">
        <v>46</v>
      </c>
      <c r="N6432">
        <v>2</v>
      </c>
      <c r="O6432">
        <v>0.1</v>
      </c>
      <c r="P6432">
        <v>621.42999999999995</v>
      </c>
      <c r="Q6432">
        <v>1172.5</v>
      </c>
      <c r="R6432">
        <f>Table1[[#This Row],[OrderQuantity]]*Table1[[#This Row],[UnitPrice]]</f>
        <v>2345</v>
      </c>
      <c r="S6432">
        <f>Table1[[#This Row],[OrderQuantity]]*Table1[[#This Row],[UnitCost]]</f>
        <v>1242.8599999999999</v>
      </c>
      <c r="T6432">
        <f>Table1[[#This Row],[OrderQuantity]]*Table1[[#This Row],[UnitPrice]]*(1-Table1[[#This Row],[DiscountApplied]]) - (Table1[[#This Row],[OrderQuantity]]*Table1[[#This Row],[UnitCost]])</f>
        <v>867.6400000000001</v>
      </c>
      <c r="U6432">
        <f>DATEDIF(Table1[[#This Row],[ShipDate]],Table1[[#This Row],[DeliveryDate]],"d")</f>
        <v>9</v>
      </c>
      <c r="V6432" t="str">
        <f t="shared" si="201"/>
        <v>Late</v>
      </c>
    </row>
    <row r="6433" spans="2:22" x14ac:dyDescent="0.3">
      <c r="B6433" t="str">
        <f t="shared" si="200"/>
        <v>SO-006532</v>
      </c>
      <c r="C6433" t="s">
        <v>16</v>
      </c>
      <c r="D6433" t="s">
        <v>23</v>
      </c>
      <c r="E6433" s="1">
        <v>43900</v>
      </c>
      <c r="F6433" s="1">
        <v>44014</v>
      </c>
      <c r="G6433" s="1">
        <v>44022</v>
      </c>
      <c r="H6433" s="1">
        <v>44023</v>
      </c>
      <c r="I6433" t="s">
        <v>18</v>
      </c>
      <c r="J6433">
        <v>4</v>
      </c>
      <c r="K6433">
        <v>32</v>
      </c>
      <c r="L6433">
        <v>287</v>
      </c>
      <c r="M6433">
        <v>39</v>
      </c>
      <c r="N6433">
        <v>4</v>
      </c>
      <c r="O6433">
        <v>0.2</v>
      </c>
      <c r="P6433">
        <v>1301.01</v>
      </c>
      <c r="Q6433">
        <v>1782.2</v>
      </c>
      <c r="R6433">
        <f>Table1[[#This Row],[OrderQuantity]]*Table1[[#This Row],[UnitPrice]]</f>
        <v>7128.8</v>
      </c>
      <c r="S6433">
        <f>Table1[[#This Row],[OrderQuantity]]*Table1[[#This Row],[UnitCost]]</f>
        <v>5204.04</v>
      </c>
      <c r="T6433">
        <f>Table1[[#This Row],[OrderQuantity]]*Table1[[#This Row],[UnitPrice]]*(1-Table1[[#This Row],[DiscountApplied]]) - (Table1[[#This Row],[OrderQuantity]]*Table1[[#This Row],[UnitCost]])</f>
        <v>499.00000000000091</v>
      </c>
      <c r="U6433">
        <f>DATEDIF(Table1[[#This Row],[ShipDate]],Table1[[#This Row],[DeliveryDate]],"d")</f>
        <v>1</v>
      </c>
      <c r="V6433" t="str">
        <f t="shared" si="201"/>
        <v>On Time</v>
      </c>
    </row>
    <row r="6434" spans="2:22" x14ac:dyDescent="0.3">
      <c r="B6434" t="str">
        <f t="shared" si="200"/>
        <v>SO-006533</v>
      </c>
      <c r="C6434" t="s">
        <v>16</v>
      </c>
      <c r="D6434" t="s">
        <v>20</v>
      </c>
      <c r="E6434" s="1">
        <v>43900</v>
      </c>
      <c r="F6434" s="1">
        <v>44014</v>
      </c>
      <c r="G6434" s="1">
        <v>44023</v>
      </c>
      <c r="H6434" s="1">
        <v>44029</v>
      </c>
      <c r="I6434" t="s">
        <v>18</v>
      </c>
      <c r="J6434">
        <v>5</v>
      </c>
      <c r="K6434">
        <v>50</v>
      </c>
      <c r="L6434">
        <v>179</v>
      </c>
      <c r="M6434">
        <v>25</v>
      </c>
      <c r="N6434">
        <v>3</v>
      </c>
      <c r="O6434">
        <v>0.08</v>
      </c>
      <c r="P6434">
        <v>4783.8</v>
      </c>
      <c r="Q6434">
        <v>6378.4</v>
      </c>
      <c r="R6434">
        <f>Table1[[#This Row],[OrderQuantity]]*Table1[[#This Row],[UnitPrice]]</f>
        <v>19135.199999999997</v>
      </c>
      <c r="S6434">
        <f>Table1[[#This Row],[OrderQuantity]]*Table1[[#This Row],[UnitCost]]</f>
        <v>14351.400000000001</v>
      </c>
      <c r="T6434">
        <f>Table1[[#This Row],[OrderQuantity]]*Table1[[#This Row],[UnitPrice]]*(1-Table1[[#This Row],[DiscountApplied]]) - (Table1[[#This Row],[OrderQuantity]]*Table1[[#This Row],[UnitCost]])</f>
        <v>3252.9839999999967</v>
      </c>
      <c r="U6434">
        <f>DATEDIF(Table1[[#This Row],[ShipDate]],Table1[[#This Row],[DeliveryDate]],"d")</f>
        <v>6</v>
      </c>
      <c r="V6434" t="str">
        <f t="shared" si="201"/>
        <v>On Time</v>
      </c>
    </row>
    <row r="6435" spans="2:22" x14ac:dyDescent="0.3">
      <c r="B6435" t="str">
        <f t="shared" si="200"/>
        <v>SO-006534</v>
      </c>
      <c r="C6435" t="s">
        <v>16</v>
      </c>
      <c r="D6435" t="s">
        <v>24</v>
      </c>
      <c r="E6435" s="1">
        <v>43900</v>
      </c>
      <c r="F6435" s="1">
        <v>44014</v>
      </c>
      <c r="G6435" s="1">
        <v>44019</v>
      </c>
      <c r="H6435" s="1">
        <v>44026</v>
      </c>
      <c r="I6435" t="s">
        <v>18</v>
      </c>
      <c r="J6435">
        <v>12</v>
      </c>
      <c r="K6435">
        <v>46</v>
      </c>
      <c r="L6435">
        <v>1</v>
      </c>
      <c r="M6435">
        <v>43</v>
      </c>
      <c r="N6435">
        <v>6</v>
      </c>
      <c r="O6435">
        <v>0.05</v>
      </c>
      <c r="P6435">
        <v>3709.66</v>
      </c>
      <c r="Q6435">
        <v>5152.3</v>
      </c>
      <c r="R6435">
        <f>Table1[[#This Row],[OrderQuantity]]*Table1[[#This Row],[UnitPrice]]</f>
        <v>30913.800000000003</v>
      </c>
      <c r="S6435">
        <f>Table1[[#This Row],[OrderQuantity]]*Table1[[#This Row],[UnitCost]]</f>
        <v>22257.96</v>
      </c>
      <c r="T6435">
        <f>Table1[[#This Row],[OrderQuantity]]*Table1[[#This Row],[UnitPrice]]*(1-Table1[[#This Row],[DiscountApplied]]) - (Table1[[#This Row],[OrderQuantity]]*Table1[[#This Row],[UnitCost]])</f>
        <v>7110.1500000000015</v>
      </c>
      <c r="U6435">
        <f>DATEDIF(Table1[[#This Row],[ShipDate]],Table1[[#This Row],[DeliveryDate]],"d")</f>
        <v>7</v>
      </c>
      <c r="V6435" t="str">
        <f t="shared" si="201"/>
        <v>On Time</v>
      </c>
    </row>
    <row r="6436" spans="2:22" x14ac:dyDescent="0.3">
      <c r="B6436" t="str">
        <f t="shared" si="200"/>
        <v>SO-006535</v>
      </c>
      <c r="C6436" t="s">
        <v>19</v>
      </c>
      <c r="D6436" t="s">
        <v>23</v>
      </c>
      <c r="E6436" s="1">
        <v>43900</v>
      </c>
      <c r="F6436" s="1">
        <v>44014</v>
      </c>
      <c r="G6436" s="1">
        <v>44026</v>
      </c>
      <c r="H6436" s="1">
        <v>44032</v>
      </c>
      <c r="I6436" t="s">
        <v>18</v>
      </c>
      <c r="J6436">
        <v>20</v>
      </c>
      <c r="K6436">
        <v>40</v>
      </c>
      <c r="L6436">
        <v>278</v>
      </c>
      <c r="M6436">
        <v>27</v>
      </c>
      <c r="N6436">
        <v>4</v>
      </c>
      <c r="O6436">
        <v>0.08</v>
      </c>
      <c r="P6436">
        <v>514.55999999999995</v>
      </c>
      <c r="Q6436">
        <v>1286.4000000000001</v>
      </c>
      <c r="R6436">
        <f>Table1[[#This Row],[OrderQuantity]]*Table1[[#This Row],[UnitPrice]]</f>
        <v>5145.6000000000004</v>
      </c>
      <c r="S6436">
        <f>Table1[[#This Row],[OrderQuantity]]*Table1[[#This Row],[UnitCost]]</f>
        <v>2058.2399999999998</v>
      </c>
      <c r="T6436">
        <f>Table1[[#This Row],[OrderQuantity]]*Table1[[#This Row],[UnitPrice]]*(1-Table1[[#This Row],[DiscountApplied]]) - (Table1[[#This Row],[OrderQuantity]]*Table1[[#This Row],[UnitCost]])</f>
        <v>2675.7120000000004</v>
      </c>
      <c r="U6436">
        <f>DATEDIF(Table1[[#This Row],[ShipDate]],Table1[[#This Row],[DeliveryDate]],"d")</f>
        <v>6</v>
      </c>
      <c r="V6436" t="str">
        <f t="shared" si="201"/>
        <v>On Time</v>
      </c>
    </row>
    <row r="6437" spans="2:22" x14ac:dyDescent="0.3">
      <c r="B6437" t="str">
        <f t="shared" si="200"/>
        <v>SO-006536</v>
      </c>
      <c r="C6437" t="s">
        <v>21</v>
      </c>
      <c r="D6437" t="s">
        <v>24</v>
      </c>
      <c r="E6437" s="1">
        <v>43900</v>
      </c>
      <c r="F6437" s="1">
        <v>44015</v>
      </c>
      <c r="G6437" s="1">
        <v>44036</v>
      </c>
      <c r="H6437" s="1">
        <v>44041</v>
      </c>
      <c r="I6437" t="s">
        <v>18</v>
      </c>
      <c r="J6437">
        <v>24</v>
      </c>
      <c r="K6437">
        <v>10</v>
      </c>
      <c r="L6437">
        <v>8</v>
      </c>
      <c r="M6437">
        <v>44</v>
      </c>
      <c r="N6437">
        <v>5</v>
      </c>
      <c r="O6437">
        <v>0.05</v>
      </c>
      <c r="P6437">
        <v>662.09</v>
      </c>
      <c r="Q6437">
        <v>1085.4000000000001</v>
      </c>
      <c r="R6437">
        <f>Table1[[#This Row],[OrderQuantity]]*Table1[[#This Row],[UnitPrice]]</f>
        <v>5427</v>
      </c>
      <c r="S6437">
        <f>Table1[[#This Row],[OrderQuantity]]*Table1[[#This Row],[UnitCost]]</f>
        <v>3310.4500000000003</v>
      </c>
      <c r="T6437">
        <f>Table1[[#This Row],[OrderQuantity]]*Table1[[#This Row],[UnitPrice]]*(1-Table1[[#This Row],[DiscountApplied]]) - (Table1[[#This Row],[OrderQuantity]]*Table1[[#This Row],[UnitCost]])</f>
        <v>1845.1999999999994</v>
      </c>
      <c r="U6437">
        <f>DATEDIF(Table1[[#This Row],[ShipDate]],Table1[[#This Row],[DeliveryDate]],"d")</f>
        <v>5</v>
      </c>
      <c r="V6437" t="str">
        <f t="shared" si="201"/>
        <v>On Time</v>
      </c>
    </row>
    <row r="6438" spans="2:22" x14ac:dyDescent="0.3">
      <c r="B6438" t="str">
        <f t="shared" si="200"/>
        <v>SO-006537</v>
      </c>
      <c r="C6438" t="s">
        <v>21</v>
      </c>
      <c r="D6438" t="s">
        <v>20</v>
      </c>
      <c r="E6438" s="1">
        <v>43900</v>
      </c>
      <c r="F6438" s="1">
        <v>44015</v>
      </c>
      <c r="G6438" s="1">
        <v>44033</v>
      </c>
      <c r="H6438" s="1">
        <v>44042</v>
      </c>
      <c r="I6438" t="s">
        <v>18</v>
      </c>
      <c r="J6438">
        <v>24</v>
      </c>
      <c r="K6438">
        <v>7</v>
      </c>
      <c r="L6438">
        <v>121</v>
      </c>
      <c r="M6438">
        <v>40</v>
      </c>
      <c r="N6438">
        <v>5</v>
      </c>
      <c r="O6438">
        <v>0.1</v>
      </c>
      <c r="P6438">
        <v>928.62</v>
      </c>
      <c r="Q6438">
        <v>1105.5</v>
      </c>
      <c r="R6438">
        <f>Table1[[#This Row],[OrderQuantity]]*Table1[[#This Row],[UnitPrice]]</f>
        <v>5527.5</v>
      </c>
      <c r="S6438">
        <f>Table1[[#This Row],[OrderQuantity]]*Table1[[#This Row],[UnitCost]]</f>
        <v>4643.1000000000004</v>
      </c>
      <c r="T6438">
        <f>Table1[[#This Row],[OrderQuantity]]*Table1[[#This Row],[UnitPrice]]*(1-Table1[[#This Row],[DiscountApplied]]) - (Table1[[#This Row],[OrderQuantity]]*Table1[[#This Row],[UnitCost]])</f>
        <v>331.64999999999964</v>
      </c>
      <c r="U6438">
        <f>DATEDIF(Table1[[#This Row],[ShipDate]],Table1[[#This Row],[DeliveryDate]],"d")</f>
        <v>9</v>
      </c>
      <c r="V6438" t="str">
        <f t="shared" si="201"/>
        <v>Late</v>
      </c>
    </row>
    <row r="6439" spans="2:22" x14ac:dyDescent="0.3">
      <c r="B6439" t="str">
        <f t="shared" si="200"/>
        <v>SO-006538</v>
      </c>
      <c r="C6439" t="s">
        <v>16</v>
      </c>
      <c r="D6439" t="s">
        <v>24</v>
      </c>
      <c r="E6439" s="1">
        <v>43900</v>
      </c>
      <c r="F6439" s="1">
        <v>44015</v>
      </c>
      <c r="G6439" s="1">
        <v>44025</v>
      </c>
      <c r="H6439" s="1">
        <v>44026</v>
      </c>
      <c r="I6439" t="s">
        <v>18</v>
      </c>
      <c r="J6439">
        <v>2</v>
      </c>
      <c r="K6439">
        <v>19</v>
      </c>
      <c r="L6439">
        <v>11</v>
      </c>
      <c r="M6439">
        <v>11</v>
      </c>
      <c r="N6439">
        <v>1</v>
      </c>
      <c r="O6439">
        <v>0.1</v>
      </c>
      <c r="P6439">
        <v>450.51</v>
      </c>
      <c r="Q6439">
        <v>1098.8</v>
      </c>
      <c r="R6439">
        <f>Table1[[#This Row],[OrderQuantity]]*Table1[[#This Row],[UnitPrice]]</f>
        <v>1098.8</v>
      </c>
      <c r="S6439">
        <f>Table1[[#This Row],[OrderQuantity]]*Table1[[#This Row],[UnitCost]]</f>
        <v>450.51</v>
      </c>
      <c r="T6439">
        <f>Table1[[#This Row],[OrderQuantity]]*Table1[[#This Row],[UnitPrice]]*(1-Table1[[#This Row],[DiscountApplied]]) - (Table1[[#This Row],[OrderQuantity]]*Table1[[#This Row],[UnitCost]])</f>
        <v>538.41</v>
      </c>
      <c r="U6439">
        <f>DATEDIF(Table1[[#This Row],[ShipDate]],Table1[[#This Row],[DeliveryDate]],"d")</f>
        <v>1</v>
      </c>
      <c r="V6439" t="str">
        <f t="shared" si="201"/>
        <v>On Time</v>
      </c>
    </row>
    <row r="6440" spans="2:22" x14ac:dyDescent="0.3">
      <c r="B6440" t="str">
        <f t="shared" si="200"/>
        <v>SO-006539</v>
      </c>
      <c r="C6440" t="s">
        <v>19</v>
      </c>
      <c r="D6440" t="s">
        <v>26</v>
      </c>
      <c r="E6440" s="1">
        <v>43900</v>
      </c>
      <c r="F6440" s="1">
        <v>44015</v>
      </c>
      <c r="G6440" s="1">
        <v>44030</v>
      </c>
      <c r="H6440" s="1">
        <v>44031</v>
      </c>
      <c r="I6440" t="s">
        <v>18</v>
      </c>
      <c r="J6440">
        <v>20</v>
      </c>
      <c r="K6440">
        <v>7</v>
      </c>
      <c r="L6440">
        <v>87</v>
      </c>
      <c r="M6440">
        <v>3</v>
      </c>
      <c r="N6440">
        <v>2</v>
      </c>
      <c r="O6440">
        <v>0.05</v>
      </c>
      <c r="P6440">
        <v>482</v>
      </c>
      <c r="Q6440">
        <v>730.3</v>
      </c>
      <c r="R6440">
        <f>Table1[[#This Row],[OrderQuantity]]*Table1[[#This Row],[UnitPrice]]</f>
        <v>1460.6</v>
      </c>
      <c r="S6440">
        <f>Table1[[#This Row],[OrderQuantity]]*Table1[[#This Row],[UnitCost]]</f>
        <v>964</v>
      </c>
      <c r="T6440">
        <f>Table1[[#This Row],[OrderQuantity]]*Table1[[#This Row],[UnitPrice]]*(1-Table1[[#This Row],[DiscountApplied]]) - (Table1[[#This Row],[OrderQuantity]]*Table1[[#This Row],[UnitCost]])</f>
        <v>423.56999999999994</v>
      </c>
      <c r="U6440">
        <f>DATEDIF(Table1[[#This Row],[ShipDate]],Table1[[#This Row],[DeliveryDate]],"d")</f>
        <v>1</v>
      </c>
      <c r="V6440" t="str">
        <f t="shared" si="201"/>
        <v>On Time</v>
      </c>
    </row>
    <row r="6441" spans="2:22" x14ac:dyDescent="0.3">
      <c r="B6441" t="str">
        <f t="shared" si="200"/>
        <v>SO-006540</v>
      </c>
      <c r="C6441" t="s">
        <v>16</v>
      </c>
      <c r="D6441" t="s">
        <v>24</v>
      </c>
      <c r="E6441" s="1">
        <v>43900</v>
      </c>
      <c r="F6441" s="1">
        <v>44015</v>
      </c>
      <c r="G6441" s="1">
        <v>44023</v>
      </c>
      <c r="H6441" s="1">
        <v>44031</v>
      </c>
      <c r="I6441" t="s">
        <v>18</v>
      </c>
      <c r="J6441">
        <v>9</v>
      </c>
      <c r="K6441">
        <v>18</v>
      </c>
      <c r="L6441">
        <v>51</v>
      </c>
      <c r="M6441">
        <v>18</v>
      </c>
      <c r="N6441">
        <v>4</v>
      </c>
      <c r="O6441">
        <v>0.08</v>
      </c>
      <c r="P6441">
        <v>624.57000000000005</v>
      </c>
      <c r="Q6441">
        <v>1058.5999999999999</v>
      </c>
      <c r="R6441">
        <f>Table1[[#This Row],[OrderQuantity]]*Table1[[#This Row],[UnitPrice]]</f>
        <v>4234.3999999999996</v>
      </c>
      <c r="S6441">
        <f>Table1[[#This Row],[OrderQuantity]]*Table1[[#This Row],[UnitCost]]</f>
        <v>2498.2800000000002</v>
      </c>
      <c r="T6441">
        <f>Table1[[#This Row],[OrderQuantity]]*Table1[[#This Row],[UnitPrice]]*(1-Table1[[#This Row],[DiscountApplied]]) - (Table1[[#This Row],[OrderQuantity]]*Table1[[#This Row],[UnitCost]])</f>
        <v>1397.3679999999995</v>
      </c>
      <c r="U6441">
        <f>DATEDIF(Table1[[#This Row],[ShipDate]],Table1[[#This Row],[DeliveryDate]],"d")</f>
        <v>8</v>
      </c>
      <c r="V6441" t="str">
        <f t="shared" si="201"/>
        <v>Late</v>
      </c>
    </row>
    <row r="6442" spans="2:22" x14ac:dyDescent="0.3">
      <c r="B6442" t="str">
        <f t="shared" si="200"/>
        <v>SO-006541</v>
      </c>
      <c r="C6442" t="s">
        <v>16</v>
      </c>
      <c r="D6442" t="s">
        <v>17</v>
      </c>
      <c r="E6442" s="1">
        <v>43900</v>
      </c>
      <c r="F6442" s="1">
        <v>44015</v>
      </c>
      <c r="G6442" s="1">
        <v>44017</v>
      </c>
      <c r="H6442" s="1">
        <v>44024</v>
      </c>
      <c r="I6442" t="s">
        <v>18</v>
      </c>
      <c r="J6442">
        <v>10</v>
      </c>
      <c r="K6442">
        <v>18</v>
      </c>
      <c r="L6442">
        <v>207</v>
      </c>
      <c r="M6442">
        <v>42</v>
      </c>
      <c r="N6442">
        <v>8</v>
      </c>
      <c r="O6442">
        <v>0.05</v>
      </c>
      <c r="P6442">
        <v>658.01</v>
      </c>
      <c r="Q6442">
        <v>1078.7</v>
      </c>
      <c r="R6442">
        <f>Table1[[#This Row],[OrderQuantity]]*Table1[[#This Row],[UnitPrice]]</f>
        <v>8629.6</v>
      </c>
      <c r="S6442">
        <f>Table1[[#This Row],[OrderQuantity]]*Table1[[#This Row],[UnitCost]]</f>
        <v>5264.08</v>
      </c>
      <c r="T6442">
        <f>Table1[[#This Row],[OrderQuantity]]*Table1[[#This Row],[UnitPrice]]*(1-Table1[[#This Row],[DiscountApplied]]) - (Table1[[#This Row],[OrderQuantity]]*Table1[[#This Row],[UnitCost]])</f>
        <v>2934.0400000000009</v>
      </c>
      <c r="U6442">
        <f>DATEDIF(Table1[[#This Row],[ShipDate]],Table1[[#This Row],[DeliveryDate]],"d")</f>
        <v>7</v>
      </c>
      <c r="V6442" t="str">
        <f t="shared" si="201"/>
        <v>On Time</v>
      </c>
    </row>
    <row r="6443" spans="2:22" x14ac:dyDescent="0.3">
      <c r="B6443" t="str">
        <f t="shared" si="200"/>
        <v>SO-006542</v>
      </c>
      <c r="C6443" t="s">
        <v>16</v>
      </c>
      <c r="D6443" t="s">
        <v>23</v>
      </c>
      <c r="E6443" s="1">
        <v>43900</v>
      </c>
      <c r="F6443" s="1">
        <v>44015</v>
      </c>
      <c r="G6443" s="1">
        <v>44017</v>
      </c>
      <c r="H6443" s="1">
        <v>44023</v>
      </c>
      <c r="I6443" t="s">
        <v>18</v>
      </c>
      <c r="J6443">
        <v>8</v>
      </c>
      <c r="K6443">
        <v>40</v>
      </c>
      <c r="L6443">
        <v>308</v>
      </c>
      <c r="M6443">
        <v>7</v>
      </c>
      <c r="N6443">
        <v>5</v>
      </c>
      <c r="O6443">
        <v>0.05</v>
      </c>
      <c r="P6443">
        <v>1487.33</v>
      </c>
      <c r="Q6443">
        <v>1882.7</v>
      </c>
      <c r="R6443">
        <f>Table1[[#This Row],[OrderQuantity]]*Table1[[#This Row],[UnitPrice]]</f>
        <v>9413.5</v>
      </c>
      <c r="S6443">
        <f>Table1[[#This Row],[OrderQuantity]]*Table1[[#This Row],[UnitCost]]</f>
        <v>7436.65</v>
      </c>
      <c r="T6443">
        <f>Table1[[#This Row],[OrderQuantity]]*Table1[[#This Row],[UnitPrice]]*(1-Table1[[#This Row],[DiscountApplied]]) - (Table1[[#This Row],[OrderQuantity]]*Table1[[#This Row],[UnitCost]])</f>
        <v>1506.1749999999993</v>
      </c>
      <c r="U6443">
        <f>DATEDIF(Table1[[#This Row],[ShipDate]],Table1[[#This Row],[DeliveryDate]],"d")</f>
        <v>6</v>
      </c>
      <c r="V6443" t="str">
        <f t="shared" si="201"/>
        <v>On Time</v>
      </c>
    </row>
    <row r="6444" spans="2:22" x14ac:dyDescent="0.3">
      <c r="B6444" t="str">
        <f t="shared" si="200"/>
        <v>SO-006543</v>
      </c>
      <c r="C6444" t="s">
        <v>16</v>
      </c>
      <c r="D6444" t="s">
        <v>17</v>
      </c>
      <c r="E6444" s="1">
        <v>43900</v>
      </c>
      <c r="F6444" s="1">
        <v>44016</v>
      </c>
      <c r="G6444" s="1">
        <v>44044</v>
      </c>
      <c r="H6444" s="1">
        <v>44054</v>
      </c>
      <c r="I6444" t="s">
        <v>18</v>
      </c>
      <c r="J6444">
        <v>10</v>
      </c>
      <c r="K6444">
        <v>44</v>
      </c>
      <c r="L6444">
        <v>203</v>
      </c>
      <c r="M6444">
        <v>26</v>
      </c>
      <c r="N6444">
        <v>3</v>
      </c>
      <c r="O6444">
        <v>0.05</v>
      </c>
      <c r="P6444">
        <v>499.69</v>
      </c>
      <c r="Q6444">
        <v>757.1</v>
      </c>
      <c r="R6444">
        <f>Table1[[#This Row],[OrderQuantity]]*Table1[[#This Row],[UnitPrice]]</f>
        <v>2271.3000000000002</v>
      </c>
      <c r="S6444">
        <f>Table1[[#This Row],[OrderQuantity]]*Table1[[#This Row],[UnitCost]]</f>
        <v>1499.07</v>
      </c>
      <c r="T6444">
        <f>Table1[[#This Row],[OrderQuantity]]*Table1[[#This Row],[UnitPrice]]*(1-Table1[[#This Row],[DiscountApplied]]) - (Table1[[#This Row],[OrderQuantity]]*Table1[[#This Row],[UnitCost]])</f>
        <v>658.66500000000019</v>
      </c>
      <c r="U6444">
        <f>DATEDIF(Table1[[#This Row],[ShipDate]],Table1[[#This Row],[DeliveryDate]],"d")</f>
        <v>10</v>
      </c>
      <c r="V6444" t="str">
        <f t="shared" si="201"/>
        <v>Late</v>
      </c>
    </row>
    <row r="6445" spans="2:22" x14ac:dyDescent="0.3">
      <c r="B6445" t="str">
        <f t="shared" si="200"/>
        <v>SO-006544</v>
      </c>
      <c r="C6445" t="s">
        <v>22</v>
      </c>
      <c r="D6445" t="s">
        <v>26</v>
      </c>
      <c r="E6445" s="1">
        <v>43900</v>
      </c>
      <c r="F6445" s="1">
        <v>44016</v>
      </c>
      <c r="G6445" s="1">
        <v>44020</v>
      </c>
      <c r="H6445" s="1">
        <v>44023</v>
      </c>
      <c r="I6445" t="s">
        <v>18</v>
      </c>
      <c r="J6445">
        <v>25</v>
      </c>
      <c r="K6445">
        <v>15</v>
      </c>
      <c r="L6445">
        <v>79</v>
      </c>
      <c r="M6445">
        <v>26</v>
      </c>
      <c r="N6445">
        <v>3</v>
      </c>
      <c r="O6445">
        <v>0.15</v>
      </c>
      <c r="P6445">
        <v>2785.86</v>
      </c>
      <c r="Q6445">
        <v>5159</v>
      </c>
      <c r="R6445">
        <f>Table1[[#This Row],[OrderQuantity]]*Table1[[#This Row],[UnitPrice]]</f>
        <v>15477</v>
      </c>
      <c r="S6445">
        <f>Table1[[#This Row],[OrderQuantity]]*Table1[[#This Row],[UnitCost]]</f>
        <v>8357.58</v>
      </c>
      <c r="T6445">
        <f>Table1[[#This Row],[OrderQuantity]]*Table1[[#This Row],[UnitPrice]]*(1-Table1[[#This Row],[DiscountApplied]]) - (Table1[[#This Row],[OrderQuantity]]*Table1[[#This Row],[UnitCost]])</f>
        <v>4797.869999999999</v>
      </c>
      <c r="U6445">
        <f>DATEDIF(Table1[[#This Row],[ShipDate]],Table1[[#This Row],[DeliveryDate]],"d")</f>
        <v>3</v>
      </c>
      <c r="V6445" t="str">
        <f t="shared" si="201"/>
        <v>On Time</v>
      </c>
    </row>
    <row r="6446" spans="2:22" x14ac:dyDescent="0.3">
      <c r="B6446" t="str">
        <f t="shared" si="200"/>
        <v>SO-006545</v>
      </c>
      <c r="C6446" t="s">
        <v>16</v>
      </c>
      <c r="D6446" t="s">
        <v>20</v>
      </c>
      <c r="E6446" s="1">
        <v>43900</v>
      </c>
      <c r="F6446" s="1">
        <v>44016</v>
      </c>
      <c r="G6446" s="1">
        <v>44039</v>
      </c>
      <c r="H6446" s="1">
        <v>44043</v>
      </c>
      <c r="I6446" t="s">
        <v>18</v>
      </c>
      <c r="J6446">
        <v>9</v>
      </c>
      <c r="K6446">
        <v>14</v>
      </c>
      <c r="L6446">
        <v>182</v>
      </c>
      <c r="M6446">
        <v>43</v>
      </c>
      <c r="N6446">
        <v>6</v>
      </c>
      <c r="O6446">
        <v>0.1</v>
      </c>
      <c r="P6446">
        <v>2087.9899999999998</v>
      </c>
      <c r="Q6446">
        <v>3939.6</v>
      </c>
      <c r="R6446">
        <f>Table1[[#This Row],[OrderQuantity]]*Table1[[#This Row],[UnitPrice]]</f>
        <v>23637.599999999999</v>
      </c>
      <c r="S6446">
        <f>Table1[[#This Row],[OrderQuantity]]*Table1[[#This Row],[UnitCost]]</f>
        <v>12527.939999999999</v>
      </c>
      <c r="T6446">
        <f>Table1[[#This Row],[OrderQuantity]]*Table1[[#This Row],[UnitPrice]]*(1-Table1[[#This Row],[DiscountApplied]]) - (Table1[[#This Row],[OrderQuantity]]*Table1[[#This Row],[UnitCost]])</f>
        <v>8745.9000000000015</v>
      </c>
      <c r="U6446">
        <f>DATEDIF(Table1[[#This Row],[ShipDate]],Table1[[#This Row],[DeliveryDate]],"d")</f>
        <v>4</v>
      </c>
      <c r="V6446" t="str">
        <f t="shared" si="201"/>
        <v>On Time</v>
      </c>
    </row>
    <row r="6447" spans="2:22" x14ac:dyDescent="0.3">
      <c r="B6447" t="str">
        <f t="shared" si="200"/>
        <v>SO-006546</v>
      </c>
      <c r="C6447" t="s">
        <v>19</v>
      </c>
      <c r="D6447" t="s">
        <v>23</v>
      </c>
      <c r="E6447" s="1">
        <v>43900</v>
      </c>
      <c r="F6447" s="1">
        <v>44016</v>
      </c>
      <c r="G6447" s="1">
        <v>44036</v>
      </c>
      <c r="H6447" s="1">
        <v>44043</v>
      </c>
      <c r="I6447" t="s">
        <v>18</v>
      </c>
      <c r="J6447">
        <v>15</v>
      </c>
      <c r="K6447">
        <v>7</v>
      </c>
      <c r="L6447">
        <v>291</v>
      </c>
      <c r="M6447">
        <v>43</v>
      </c>
      <c r="N6447">
        <v>3</v>
      </c>
      <c r="O6447">
        <v>0.1</v>
      </c>
      <c r="P6447">
        <v>975.52</v>
      </c>
      <c r="Q6447">
        <v>2438.8000000000002</v>
      </c>
      <c r="R6447">
        <f>Table1[[#This Row],[OrderQuantity]]*Table1[[#This Row],[UnitPrice]]</f>
        <v>7316.4000000000005</v>
      </c>
      <c r="S6447">
        <f>Table1[[#This Row],[OrderQuantity]]*Table1[[#This Row],[UnitCost]]</f>
        <v>2926.56</v>
      </c>
      <c r="T6447">
        <f>Table1[[#This Row],[OrderQuantity]]*Table1[[#This Row],[UnitPrice]]*(1-Table1[[#This Row],[DiscountApplied]]) - (Table1[[#This Row],[OrderQuantity]]*Table1[[#This Row],[UnitCost]])</f>
        <v>3658.2000000000003</v>
      </c>
      <c r="U6447">
        <f>DATEDIF(Table1[[#This Row],[ShipDate]],Table1[[#This Row],[DeliveryDate]],"d")</f>
        <v>7</v>
      </c>
      <c r="V6447" t="str">
        <f t="shared" si="201"/>
        <v>On Time</v>
      </c>
    </row>
    <row r="6448" spans="2:22" x14ac:dyDescent="0.3">
      <c r="B6448" t="str">
        <f t="shared" si="200"/>
        <v>SO-006547</v>
      </c>
      <c r="C6448" t="s">
        <v>16</v>
      </c>
      <c r="D6448" t="s">
        <v>17</v>
      </c>
      <c r="E6448" s="1">
        <v>43900</v>
      </c>
      <c r="F6448" s="1">
        <v>44016</v>
      </c>
      <c r="G6448" s="1">
        <v>44040</v>
      </c>
      <c r="H6448" s="1">
        <v>44043</v>
      </c>
      <c r="I6448" t="s">
        <v>18</v>
      </c>
      <c r="J6448">
        <v>11</v>
      </c>
      <c r="K6448">
        <v>40</v>
      </c>
      <c r="L6448">
        <v>245</v>
      </c>
      <c r="M6448">
        <v>4</v>
      </c>
      <c r="N6448">
        <v>4</v>
      </c>
      <c r="O6448">
        <v>0.15</v>
      </c>
      <c r="P6448">
        <v>557.51</v>
      </c>
      <c r="Q6448">
        <v>1051.9000000000001</v>
      </c>
      <c r="R6448">
        <f>Table1[[#This Row],[OrderQuantity]]*Table1[[#This Row],[UnitPrice]]</f>
        <v>4207.6000000000004</v>
      </c>
      <c r="S6448">
        <f>Table1[[#This Row],[OrderQuantity]]*Table1[[#This Row],[UnitCost]]</f>
        <v>2230.04</v>
      </c>
      <c r="T6448">
        <f>Table1[[#This Row],[OrderQuantity]]*Table1[[#This Row],[UnitPrice]]*(1-Table1[[#This Row],[DiscountApplied]]) - (Table1[[#This Row],[OrderQuantity]]*Table1[[#This Row],[UnitCost]])</f>
        <v>1346.42</v>
      </c>
      <c r="U6448">
        <f>DATEDIF(Table1[[#This Row],[ShipDate]],Table1[[#This Row],[DeliveryDate]],"d")</f>
        <v>3</v>
      </c>
      <c r="V6448" t="str">
        <f t="shared" si="201"/>
        <v>On Time</v>
      </c>
    </row>
    <row r="6449" spans="2:22" x14ac:dyDescent="0.3">
      <c r="B6449" t="str">
        <f t="shared" si="200"/>
        <v>SO-006548</v>
      </c>
      <c r="C6449" t="s">
        <v>16</v>
      </c>
      <c r="D6449" t="s">
        <v>26</v>
      </c>
      <c r="E6449" s="1">
        <v>43900</v>
      </c>
      <c r="F6449" s="1">
        <v>44016</v>
      </c>
      <c r="G6449" s="1">
        <v>44042</v>
      </c>
      <c r="H6449" s="1">
        <v>44047</v>
      </c>
      <c r="I6449" t="s">
        <v>18</v>
      </c>
      <c r="J6449">
        <v>11</v>
      </c>
      <c r="K6449">
        <v>1</v>
      </c>
      <c r="L6449">
        <v>70</v>
      </c>
      <c r="M6449">
        <v>35</v>
      </c>
      <c r="N6449">
        <v>1</v>
      </c>
      <c r="O6449">
        <v>0.4</v>
      </c>
      <c r="P6449">
        <v>148.34</v>
      </c>
      <c r="Q6449">
        <v>180.9</v>
      </c>
      <c r="R6449">
        <f>Table1[[#This Row],[OrderQuantity]]*Table1[[#This Row],[UnitPrice]]</f>
        <v>180.9</v>
      </c>
      <c r="S6449">
        <f>Table1[[#This Row],[OrderQuantity]]*Table1[[#This Row],[UnitCost]]</f>
        <v>148.34</v>
      </c>
      <c r="T6449">
        <f>Table1[[#This Row],[OrderQuantity]]*Table1[[#This Row],[UnitPrice]]*(1-Table1[[#This Row],[DiscountApplied]]) - (Table1[[#This Row],[OrderQuantity]]*Table1[[#This Row],[UnitCost]])</f>
        <v>-39.799999999999997</v>
      </c>
      <c r="U6449">
        <f>DATEDIF(Table1[[#This Row],[ShipDate]],Table1[[#This Row],[DeliveryDate]],"d")</f>
        <v>5</v>
      </c>
      <c r="V6449" t="str">
        <f t="shared" si="201"/>
        <v>On Time</v>
      </c>
    </row>
    <row r="6450" spans="2:22" x14ac:dyDescent="0.3">
      <c r="B6450" t="str">
        <f t="shared" si="200"/>
        <v>SO-006549</v>
      </c>
      <c r="C6450" t="s">
        <v>16</v>
      </c>
      <c r="D6450" t="s">
        <v>23</v>
      </c>
      <c r="E6450" s="1">
        <v>43900</v>
      </c>
      <c r="F6450" s="1">
        <v>44016</v>
      </c>
      <c r="G6450" s="1">
        <v>44042</v>
      </c>
      <c r="H6450" s="1">
        <v>44047</v>
      </c>
      <c r="I6450" t="s">
        <v>18</v>
      </c>
      <c r="J6450">
        <v>6</v>
      </c>
      <c r="K6450">
        <v>43</v>
      </c>
      <c r="L6450">
        <v>322</v>
      </c>
      <c r="M6450">
        <v>7</v>
      </c>
      <c r="N6450">
        <v>7</v>
      </c>
      <c r="O6450">
        <v>0.08</v>
      </c>
      <c r="P6450">
        <v>3514.82</v>
      </c>
      <c r="Q6450">
        <v>5762</v>
      </c>
      <c r="R6450">
        <f>Table1[[#This Row],[OrderQuantity]]*Table1[[#This Row],[UnitPrice]]</f>
        <v>40334</v>
      </c>
      <c r="S6450">
        <f>Table1[[#This Row],[OrderQuantity]]*Table1[[#This Row],[UnitCost]]</f>
        <v>24603.74</v>
      </c>
      <c r="T6450">
        <f>Table1[[#This Row],[OrderQuantity]]*Table1[[#This Row],[UnitPrice]]*(1-Table1[[#This Row],[DiscountApplied]]) - (Table1[[#This Row],[OrderQuantity]]*Table1[[#This Row],[UnitCost]])</f>
        <v>12503.539999999997</v>
      </c>
      <c r="U6450">
        <f>DATEDIF(Table1[[#This Row],[ShipDate]],Table1[[#This Row],[DeliveryDate]],"d")</f>
        <v>5</v>
      </c>
      <c r="V6450" t="str">
        <f t="shared" si="201"/>
        <v>On Time</v>
      </c>
    </row>
    <row r="6451" spans="2:22" x14ac:dyDescent="0.3">
      <c r="B6451" t="str">
        <f t="shared" si="200"/>
        <v>SO-006550</v>
      </c>
      <c r="C6451" t="s">
        <v>22</v>
      </c>
      <c r="D6451" t="s">
        <v>25</v>
      </c>
      <c r="E6451" s="1">
        <v>43900</v>
      </c>
      <c r="F6451" s="1">
        <v>44016</v>
      </c>
      <c r="G6451" s="1">
        <v>44037</v>
      </c>
      <c r="H6451" s="1">
        <v>44044</v>
      </c>
      <c r="I6451" t="s">
        <v>18</v>
      </c>
      <c r="J6451">
        <v>26</v>
      </c>
      <c r="K6451">
        <v>18</v>
      </c>
      <c r="L6451">
        <v>357</v>
      </c>
      <c r="M6451">
        <v>40</v>
      </c>
      <c r="N6451">
        <v>5</v>
      </c>
      <c r="O6451">
        <v>0.08</v>
      </c>
      <c r="P6451">
        <v>1702.87</v>
      </c>
      <c r="Q6451">
        <v>2365.1</v>
      </c>
      <c r="R6451">
        <f>Table1[[#This Row],[OrderQuantity]]*Table1[[#This Row],[UnitPrice]]</f>
        <v>11825.5</v>
      </c>
      <c r="S6451">
        <f>Table1[[#This Row],[OrderQuantity]]*Table1[[#This Row],[UnitCost]]</f>
        <v>8514.3499999999985</v>
      </c>
      <c r="T6451">
        <f>Table1[[#This Row],[OrderQuantity]]*Table1[[#This Row],[UnitPrice]]*(1-Table1[[#This Row],[DiscountApplied]]) - (Table1[[#This Row],[OrderQuantity]]*Table1[[#This Row],[UnitCost]])</f>
        <v>2365.1100000000024</v>
      </c>
      <c r="U6451">
        <f>DATEDIF(Table1[[#This Row],[ShipDate]],Table1[[#This Row],[DeliveryDate]],"d")</f>
        <v>7</v>
      </c>
      <c r="V6451" t="str">
        <f t="shared" si="201"/>
        <v>On Time</v>
      </c>
    </row>
    <row r="6452" spans="2:22" x14ac:dyDescent="0.3">
      <c r="B6452" t="str">
        <f t="shared" si="200"/>
        <v>SO-006551</v>
      </c>
      <c r="C6452" t="s">
        <v>16</v>
      </c>
      <c r="D6452" t="s">
        <v>20</v>
      </c>
      <c r="E6452" s="1">
        <v>43900</v>
      </c>
      <c r="F6452" s="1">
        <v>44016</v>
      </c>
      <c r="G6452" s="1">
        <v>44033</v>
      </c>
      <c r="H6452" s="1">
        <v>44043</v>
      </c>
      <c r="I6452" t="s">
        <v>18</v>
      </c>
      <c r="J6452">
        <v>1</v>
      </c>
      <c r="K6452">
        <v>24</v>
      </c>
      <c r="L6452">
        <v>150</v>
      </c>
      <c r="M6452">
        <v>23</v>
      </c>
      <c r="N6452">
        <v>6</v>
      </c>
      <c r="O6452">
        <v>0.08</v>
      </c>
      <c r="P6452">
        <v>884.4</v>
      </c>
      <c r="Q6452">
        <v>1105.5</v>
      </c>
      <c r="R6452">
        <f>Table1[[#This Row],[OrderQuantity]]*Table1[[#This Row],[UnitPrice]]</f>
        <v>6633</v>
      </c>
      <c r="S6452">
        <f>Table1[[#This Row],[OrderQuantity]]*Table1[[#This Row],[UnitCost]]</f>
        <v>5306.4</v>
      </c>
      <c r="T6452">
        <f>Table1[[#This Row],[OrderQuantity]]*Table1[[#This Row],[UnitPrice]]*(1-Table1[[#This Row],[DiscountApplied]]) - (Table1[[#This Row],[OrderQuantity]]*Table1[[#This Row],[UnitCost]])</f>
        <v>795.96000000000095</v>
      </c>
      <c r="U6452">
        <f>DATEDIF(Table1[[#This Row],[ShipDate]],Table1[[#This Row],[DeliveryDate]],"d")</f>
        <v>10</v>
      </c>
      <c r="V6452" t="str">
        <f t="shared" si="201"/>
        <v>Late</v>
      </c>
    </row>
    <row r="6453" spans="2:22" x14ac:dyDescent="0.3">
      <c r="B6453" t="str">
        <f t="shared" si="200"/>
        <v>SO-006552</v>
      </c>
      <c r="C6453" t="s">
        <v>16</v>
      </c>
      <c r="D6453" t="s">
        <v>20</v>
      </c>
      <c r="E6453" s="1">
        <v>43900</v>
      </c>
      <c r="F6453" s="1">
        <v>44016</v>
      </c>
      <c r="G6453" s="1">
        <v>44037</v>
      </c>
      <c r="H6453" s="1">
        <v>44039</v>
      </c>
      <c r="I6453" t="s">
        <v>18</v>
      </c>
      <c r="J6453">
        <v>7</v>
      </c>
      <c r="K6453">
        <v>7</v>
      </c>
      <c r="L6453">
        <v>138</v>
      </c>
      <c r="M6453">
        <v>3</v>
      </c>
      <c r="N6453">
        <v>4</v>
      </c>
      <c r="O6453">
        <v>0.2</v>
      </c>
      <c r="P6453">
        <v>3306.85</v>
      </c>
      <c r="Q6453">
        <v>6123.8</v>
      </c>
      <c r="R6453">
        <f>Table1[[#This Row],[OrderQuantity]]*Table1[[#This Row],[UnitPrice]]</f>
        <v>24495.200000000001</v>
      </c>
      <c r="S6453">
        <f>Table1[[#This Row],[OrderQuantity]]*Table1[[#This Row],[UnitCost]]</f>
        <v>13227.4</v>
      </c>
      <c r="T6453">
        <f>Table1[[#This Row],[OrderQuantity]]*Table1[[#This Row],[UnitPrice]]*(1-Table1[[#This Row],[DiscountApplied]]) - (Table1[[#This Row],[OrderQuantity]]*Table1[[#This Row],[UnitCost]])</f>
        <v>6368.76</v>
      </c>
      <c r="U6453">
        <f>DATEDIF(Table1[[#This Row],[ShipDate]],Table1[[#This Row],[DeliveryDate]],"d")</f>
        <v>2</v>
      </c>
      <c r="V6453" t="str">
        <f t="shared" si="201"/>
        <v>On Time</v>
      </c>
    </row>
    <row r="6454" spans="2:22" x14ac:dyDescent="0.3">
      <c r="B6454" t="str">
        <f t="shared" si="200"/>
        <v>SO-006553</v>
      </c>
      <c r="C6454" t="s">
        <v>19</v>
      </c>
      <c r="D6454" t="s">
        <v>20</v>
      </c>
      <c r="E6454" s="1">
        <v>43900</v>
      </c>
      <c r="F6454" s="1">
        <v>44016</v>
      </c>
      <c r="G6454" s="1">
        <v>44034</v>
      </c>
      <c r="H6454" s="1">
        <v>44036</v>
      </c>
      <c r="I6454" t="s">
        <v>18</v>
      </c>
      <c r="J6454">
        <v>13</v>
      </c>
      <c r="K6454">
        <v>21</v>
      </c>
      <c r="L6454">
        <v>123</v>
      </c>
      <c r="M6454">
        <v>35</v>
      </c>
      <c r="N6454">
        <v>2</v>
      </c>
      <c r="O6454">
        <v>0.08</v>
      </c>
      <c r="P6454">
        <v>469.2</v>
      </c>
      <c r="Q6454">
        <v>998.3</v>
      </c>
      <c r="R6454">
        <f>Table1[[#This Row],[OrderQuantity]]*Table1[[#This Row],[UnitPrice]]</f>
        <v>1996.6</v>
      </c>
      <c r="S6454">
        <f>Table1[[#This Row],[OrderQuantity]]*Table1[[#This Row],[UnitCost]]</f>
        <v>938.4</v>
      </c>
      <c r="T6454">
        <f>Table1[[#This Row],[OrderQuantity]]*Table1[[#This Row],[UnitPrice]]*(1-Table1[[#This Row],[DiscountApplied]]) - (Table1[[#This Row],[OrderQuantity]]*Table1[[#This Row],[UnitCost]])</f>
        <v>898.47200000000009</v>
      </c>
      <c r="U6454">
        <f>DATEDIF(Table1[[#This Row],[ShipDate]],Table1[[#This Row],[DeliveryDate]],"d")</f>
        <v>2</v>
      </c>
      <c r="V6454" t="str">
        <f t="shared" si="201"/>
        <v>On Time</v>
      </c>
    </row>
    <row r="6455" spans="2:22" x14ac:dyDescent="0.3">
      <c r="B6455" t="str">
        <f t="shared" si="200"/>
        <v>SO-006554</v>
      </c>
      <c r="C6455" t="s">
        <v>22</v>
      </c>
      <c r="D6455" t="s">
        <v>23</v>
      </c>
      <c r="E6455" s="1">
        <v>43900</v>
      </c>
      <c r="F6455" s="1">
        <v>44016</v>
      </c>
      <c r="G6455" s="1">
        <v>44037</v>
      </c>
      <c r="H6455" s="1">
        <v>44047</v>
      </c>
      <c r="I6455" t="s">
        <v>18</v>
      </c>
      <c r="J6455">
        <v>27</v>
      </c>
      <c r="K6455">
        <v>16</v>
      </c>
      <c r="L6455">
        <v>294</v>
      </c>
      <c r="M6455">
        <v>33</v>
      </c>
      <c r="N6455">
        <v>3</v>
      </c>
      <c r="O6455">
        <v>0.05</v>
      </c>
      <c r="P6455">
        <v>1267.9100000000001</v>
      </c>
      <c r="Q6455">
        <v>2224.4</v>
      </c>
      <c r="R6455">
        <f>Table1[[#This Row],[OrderQuantity]]*Table1[[#This Row],[UnitPrice]]</f>
        <v>6673.2000000000007</v>
      </c>
      <c r="S6455">
        <f>Table1[[#This Row],[OrderQuantity]]*Table1[[#This Row],[UnitCost]]</f>
        <v>3803.7300000000005</v>
      </c>
      <c r="T6455">
        <f>Table1[[#This Row],[OrderQuantity]]*Table1[[#This Row],[UnitPrice]]*(1-Table1[[#This Row],[DiscountApplied]]) - (Table1[[#This Row],[OrderQuantity]]*Table1[[#This Row],[UnitCost]])</f>
        <v>2535.8099999999995</v>
      </c>
      <c r="U6455">
        <f>DATEDIF(Table1[[#This Row],[ShipDate]],Table1[[#This Row],[DeliveryDate]],"d")</f>
        <v>10</v>
      </c>
      <c r="V6455" t="str">
        <f t="shared" si="201"/>
        <v>Late</v>
      </c>
    </row>
    <row r="6456" spans="2:22" x14ac:dyDescent="0.3">
      <c r="B6456" t="str">
        <f t="shared" si="200"/>
        <v>SO-006555</v>
      </c>
      <c r="C6456" t="s">
        <v>16</v>
      </c>
      <c r="D6456" t="s">
        <v>17</v>
      </c>
      <c r="E6456" s="1">
        <v>43900</v>
      </c>
      <c r="F6456" s="1">
        <v>44016</v>
      </c>
      <c r="G6456" s="1">
        <v>44040</v>
      </c>
      <c r="H6456" s="1">
        <v>44041</v>
      </c>
      <c r="I6456" t="s">
        <v>18</v>
      </c>
      <c r="J6456">
        <v>1</v>
      </c>
      <c r="K6456">
        <v>50</v>
      </c>
      <c r="L6456">
        <v>208</v>
      </c>
      <c r="M6456">
        <v>19</v>
      </c>
      <c r="N6456">
        <v>4</v>
      </c>
      <c r="O6456">
        <v>0.3</v>
      </c>
      <c r="P6456">
        <v>3269.87</v>
      </c>
      <c r="Q6456">
        <v>3939.6</v>
      </c>
      <c r="R6456">
        <f>Table1[[#This Row],[OrderQuantity]]*Table1[[#This Row],[UnitPrice]]</f>
        <v>15758.4</v>
      </c>
      <c r="S6456">
        <f>Table1[[#This Row],[OrderQuantity]]*Table1[[#This Row],[UnitCost]]</f>
        <v>13079.48</v>
      </c>
      <c r="T6456">
        <f>Table1[[#This Row],[OrderQuantity]]*Table1[[#This Row],[UnitPrice]]*(1-Table1[[#This Row],[DiscountApplied]]) - (Table1[[#This Row],[OrderQuantity]]*Table1[[#This Row],[UnitCost]])</f>
        <v>-2048.6000000000004</v>
      </c>
      <c r="U6456">
        <f>DATEDIF(Table1[[#This Row],[ShipDate]],Table1[[#This Row],[DeliveryDate]],"d")</f>
        <v>1</v>
      </c>
      <c r="V6456" t="str">
        <f t="shared" si="201"/>
        <v>On Time</v>
      </c>
    </row>
    <row r="6457" spans="2:22" x14ac:dyDescent="0.3">
      <c r="B6457" t="str">
        <f t="shared" si="200"/>
        <v>SO-006556</v>
      </c>
      <c r="C6457" t="s">
        <v>16</v>
      </c>
      <c r="D6457" t="s">
        <v>26</v>
      </c>
      <c r="E6457" s="1">
        <v>43900</v>
      </c>
      <c r="F6457" s="1">
        <v>44017</v>
      </c>
      <c r="G6457" s="1">
        <v>44044</v>
      </c>
      <c r="H6457" s="1">
        <v>44048</v>
      </c>
      <c r="I6457" t="s">
        <v>18</v>
      </c>
      <c r="J6457">
        <v>8</v>
      </c>
      <c r="K6457">
        <v>31</v>
      </c>
      <c r="L6457">
        <v>82</v>
      </c>
      <c r="M6457">
        <v>12</v>
      </c>
      <c r="N6457">
        <v>8</v>
      </c>
      <c r="O6457">
        <v>0.05</v>
      </c>
      <c r="P6457">
        <v>418.08</v>
      </c>
      <c r="Q6457">
        <v>871</v>
      </c>
      <c r="R6457">
        <f>Table1[[#This Row],[OrderQuantity]]*Table1[[#This Row],[UnitPrice]]</f>
        <v>6968</v>
      </c>
      <c r="S6457">
        <f>Table1[[#This Row],[OrderQuantity]]*Table1[[#This Row],[UnitCost]]</f>
        <v>3344.64</v>
      </c>
      <c r="T6457">
        <f>Table1[[#This Row],[OrderQuantity]]*Table1[[#This Row],[UnitPrice]]*(1-Table1[[#This Row],[DiscountApplied]]) - (Table1[[#This Row],[OrderQuantity]]*Table1[[#This Row],[UnitCost]])</f>
        <v>3274.9599999999996</v>
      </c>
      <c r="U6457">
        <f>DATEDIF(Table1[[#This Row],[ShipDate]],Table1[[#This Row],[DeliveryDate]],"d")</f>
        <v>4</v>
      </c>
      <c r="V6457" t="str">
        <f t="shared" si="201"/>
        <v>On Time</v>
      </c>
    </row>
    <row r="6458" spans="2:22" x14ac:dyDescent="0.3">
      <c r="B6458" t="str">
        <f t="shared" si="200"/>
        <v>SO-006557</v>
      </c>
      <c r="C6458" t="s">
        <v>19</v>
      </c>
      <c r="D6458" t="s">
        <v>24</v>
      </c>
      <c r="E6458" s="1">
        <v>43900</v>
      </c>
      <c r="F6458" s="1">
        <v>44017</v>
      </c>
      <c r="G6458" s="1">
        <v>44022</v>
      </c>
      <c r="H6458" s="1">
        <v>44028</v>
      </c>
      <c r="I6458" t="s">
        <v>18</v>
      </c>
      <c r="J6458">
        <v>13</v>
      </c>
      <c r="K6458">
        <v>50</v>
      </c>
      <c r="L6458">
        <v>32</v>
      </c>
      <c r="M6458">
        <v>37</v>
      </c>
      <c r="N6458">
        <v>7</v>
      </c>
      <c r="O6458">
        <v>0.1</v>
      </c>
      <c r="P6458">
        <v>514.96</v>
      </c>
      <c r="Q6458">
        <v>817.4</v>
      </c>
      <c r="R6458">
        <f>Table1[[#This Row],[OrderQuantity]]*Table1[[#This Row],[UnitPrice]]</f>
        <v>5721.8</v>
      </c>
      <c r="S6458">
        <f>Table1[[#This Row],[OrderQuantity]]*Table1[[#This Row],[UnitCost]]</f>
        <v>3604.7200000000003</v>
      </c>
      <c r="T6458">
        <f>Table1[[#This Row],[OrderQuantity]]*Table1[[#This Row],[UnitPrice]]*(1-Table1[[#This Row],[DiscountApplied]]) - (Table1[[#This Row],[OrderQuantity]]*Table1[[#This Row],[UnitCost]])</f>
        <v>1544.8999999999996</v>
      </c>
      <c r="U6458">
        <f>DATEDIF(Table1[[#This Row],[ShipDate]],Table1[[#This Row],[DeliveryDate]],"d")</f>
        <v>6</v>
      </c>
      <c r="V6458" t="str">
        <f t="shared" si="201"/>
        <v>On Time</v>
      </c>
    </row>
    <row r="6459" spans="2:22" x14ac:dyDescent="0.3">
      <c r="B6459" t="str">
        <f t="shared" si="200"/>
        <v>SO-006558</v>
      </c>
      <c r="C6459" t="s">
        <v>21</v>
      </c>
      <c r="D6459" t="s">
        <v>25</v>
      </c>
      <c r="E6459" s="1">
        <v>43900</v>
      </c>
      <c r="F6459" s="1">
        <v>44017</v>
      </c>
      <c r="G6459" s="1">
        <v>44035</v>
      </c>
      <c r="H6459" s="1">
        <v>44041</v>
      </c>
      <c r="I6459" t="s">
        <v>18</v>
      </c>
      <c r="J6459">
        <v>23</v>
      </c>
      <c r="K6459">
        <v>33</v>
      </c>
      <c r="L6459">
        <v>346</v>
      </c>
      <c r="M6459">
        <v>8</v>
      </c>
      <c r="N6459">
        <v>6</v>
      </c>
      <c r="O6459">
        <v>0.05</v>
      </c>
      <c r="P6459">
        <v>781.29</v>
      </c>
      <c r="Q6459">
        <v>1132.3</v>
      </c>
      <c r="R6459">
        <f>Table1[[#This Row],[OrderQuantity]]*Table1[[#This Row],[UnitPrice]]</f>
        <v>6793.7999999999993</v>
      </c>
      <c r="S6459">
        <f>Table1[[#This Row],[OrderQuantity]]*Table1[[#This Row],[UnitCost]]</f>
        <v>4687.74</v>
      </c>
      <c r="T6459">
        <f>Table1[[#This Row],[OrderQuantity]]*Table1[[#This Row],[UnitPrice]]*(1-Table1[[#This Row],[DiscountApplied]]) - (Table1[[#This Row],[OrderQuantity]]*Table1[[#This Row],[UnitCost]])</f>
        <v>1766.369999999999</v>
      </c>
      <c r="U6459">
        <f>DATEDIF(Table1[[#This Row],[ShipDate]],Table1[[#This Row],[DeliveryDate]],"d")</f>
        <v>6</v>
      </c>
      <c r="V6459" t="str">
        <f t="shared" si="201"/>
        <v>On Time</v>
      </c>
    </row>
    <row r="6460" spans="2:22" x14ac:dyDescent="0.3">
      <c r="B6460" t="str">
        <f t="shared" si="200"/>
        <v>SO-006559</v>
      </c>
      <c r="C6460" t="s">
        <v>16</v>
      </c>
      <c r="D6460" t="s">
        <v>26</v>
      </c>
      <c r="E6460" s="1">
        <v>43900</v>
      </c>
      <c r="F6460" s="1">
        <v>44017</v>
      </c>
      <c r="G6460" s="1">
        <v>44035</v>
      </c>
      <c r="H6460" s="1">
        <v>44038</v>
      </c>
      <c r="I6460" t="s">
        <v>18</v>
      </c>
      <c r="J6460">
        <v>3</v>
      </c>
      <c r="K6460">
        <v>48</v>
      </c>
      <c r="L6460">
        <v>78</v>
      </c>
      <c r="M6460">
        <v>22</v>
      </c>
      <c r="N6460">
        <v>2</v>
      </c>
      <c r="O6460">
        <v>0.1</v>
      </c>
      <c r="P6460">
        <v>615.4</v>
      </c>
      <c r="Q6460">
        <v>1118.9000000000001</v>
      </c>
      <c r="R6460">
        <f>Table1[[#This Row],[OrderQuantity]]*Table1[[#This Row],[UnitPrice]]</f>
        <v>2237.8000000000002</v>
      </c>
      <c r="S6460">
        <f>Table1[[#This Row],[OrderQuantity]]*Table1[[#This Row],[UnitCost]]</f>
        <v>1230.8</v>
      </c>
      <c r="T6460">
        <f>Table1[[#This Row],[OrderQuantity]]*Table1[[#This Row],[UnitPrice]]*(1-Table1[[#This Row],[DiscountApplied]]) - (Table1[[#This Row],[OrderQuantity]]*Table1[[#This Row],[UnitCost]])</f>
        <v>783.22000000000025</v>
      </c>
      <c r="U6460">
        <f>DATEDIF(Table1[[#This Row],[ShipDate]],Table1[[#This Row],[DeliveryDate]],"d")</f>
        <v>3</v>
      </c>
      <c r="V6460" t="str">
        <f t="shared" si="201"/>
        <v>On Time</v>
      </c>
    </row>
    <row r="6461" spans="2:22" x14ac:dyDescent="0.3">
      <c r="B6461" t="str">
        <f t="shared" si="200"/>
        <v>SO-006560</v>
      </c>
      <c r="C6461" t="s">
        <v>16</v>
      </c>
      <c r="D6461" t="s">
        <v>20</v>
      </c>
      <c r="E6461" s="1">
        <v>43900</v>
      </c>
      <c r="F6461" s="1">
        <v>44017</v>
      </c>
      <c r="G6461" s="1">
        <v>44031</v>
      </c>
      <c r="H6461" s="1">
        <v>44032</v>
      </c>
      <c r="I6461" t="s">
        <v>18</v>
      </c>
      <c r="J6461">
        <v>12</v>
      </c>
      <c r="K6461">
        <v>3</v>
      </c>
      <c r="L6461">
        <v>120</v>
      </c>
      <c r="M6461">
        <v>41</v>
      </c>
      <c r="N6461">
        <v>6</v>
      </c>
      <c r="O6461">
        <v>0.2</v>
      </c>
      <c r="P6461">
        <v>637.84</v>
      </c>
      <c r="Q6461">
        <v>911.2</v>
      </c>
      <c r="R6461">
        <f>Table1[[#This Row],[OrderQuantity]]*Table1[[#This Row],[UnitPrice]]</f>
        <v>5467.2000000000007</v>
      </c>
      <c r="S6461">
        <f>Table1[[#This Row],[OrderQuantity]]*Table1[[#This Row],[UnitCost]]</f>
        <v>3827.04</v>
      </c>
      <c r="T6461">
        <f>Table1[[#This Row],[OrderQuantity]]*Table1[[#This Row],[UnitPrice]]*(1-Table1[[#This Row],[DiscountApplied]]) - (Table1[[#This Row],[OrderQuantity]]*Table1[[#This Row],[UnitCost]])</f>
        <v>546.72000000000116</v>
      </c>
      <c r="U6461">
        <f>DATEDIF(Table1[[#This Row],[ShipDate]],Table1[[#This Row],[DeliveryDate]],"d")</f>
        <v>1</v>
      </c>
      <c r="V6461" t="str">
        <f t="shared" si="201"/>
        <v>On Time</v>
      </c>
    </row>
    <row r="6462" spans="2:22" x14ac:dyDescent="0.3">
      <c r="B6462" t="str">
        <f t="shared" si="200"/>
        <v>SO-006561</v>
      </c>
      <c r="C6462" t="s">
        <v>16</v>
      </c>
      <c r="D6462" t="s">
        <v>23</v>
      </c>
      <c r="E6462" s="1">
        <v>43900</v>
      </c>
      <c r="F6462" s="1">
        <v>44017</v>
      </c>
      <c r="G6462" s="1">
        <v>44024</v>
      </c>
      <c r="H6462" s="1">
        <v>44029</v>
      </c>
      <c r="I6462" t="s">
        <v>18</v>
      </c>
      <c r="J6462">
        <v>9</v>
      </c>
      <c r="K6462">
        <v>48</v>
      </c>
      <c r="L6462">
        <v>326</v>
      </c>
      <c r="M6462">
        <v>37</v>
      </c>
      <c r="N6462">
        <v>6</v>
      </c>
      <c r="O6462">
        <v>0.15</v>
      </c>
      <c r="P6462">
        <v>613.04999999999995</v>
      </c>
      <c r="Q6462">
        <v>1005</v>
      </c>
      <c r="R6462">
        <f>Table1[[#This Row],[OrderQuantity]]*Table1[[#This Row],[UnitPrice]]</f>
        <v>6030</v>
      </c>
      <c r="S6462">
        <f>Table1[[#This Row],[OrderQuantity]]*Table1[[#This Row],[UnitCost]]</f>
        <v>3678.2999999999997</v>
      </c>
      <c r="T6462">
        <f>Table1[[#This Row],[OrderQuantity]]*Table1[[#This Row],[UnitPrice]]*(1-Table1[[#This Row],[DiscountApplied]]) - (Table1[[#This Row],[OrderQuantity]]*Table1[[#This Row],[UnitCost]])</f>
        <v>1447.2000000000003</v>
      </c>
      <c r="U6462">
        <f>DATEDIF(Table1[[#This Row],[ShipDate]],Table1[[#This Row],[DeliveryDate]],"d")</f>
        <v>5</v>
      </c>
      <c r="V6462" t="str">
        <f t="shared" si="201"/>
        <v>On Time</v>
      </c>
    </row>
    <row r="6463" spans="2:22" x14ac:dyDescent="0.3">
      <c r="B6463" t="str">
        <f t="shared" si="200"/>
        <v>SO-006562</v>
      </c>
      <c r="C6463" t="s">
        <v>21</v>
      </c>
      <c r="D6463" t="s">
        <v>20</v>
      </c>
      <c r="E6463" s="1">
        <v>43900</v>
      </c>
      <c r="F6463" s="1">
        <v>44017</v>
      </c>
      <c r="G6463" s="1">
        <v>44021</v>
      </c>
      <c r="H6463" s="1">
        <v>44028</v>
      </c>
      <c r="I6463" t="s">
        <v>18</v>
      </c>
      <c r="J6463">
        <v>23</v>
      </c>
      <c r="K6463">
        <v>8</v>
      </c>
      <c r="L6463">
        <v>161</v>
      </c>
      <c r="M6463">
        <v>38</v>
      </c>
      <c r="N6463">
        <v>7</v>
      </c>
      <c r="O6463">
        <v>0.05</v>
      </c>
      <c r="P6463">
        <v>2961.27</v>
      </c>
      <c r="Q6463">
        <v>3845.8</v>
      </c>
      <c r="R6463">
        <f>Table1[[#This Row],[OrderQuantity]]*Table1[[#This Row],[UnitPrice]]</f>
        <v>26920.600000000002</v>
      </c>
      <c r="S6463">
        <f>Table1[[#This Row],[OrderQuantity]]*Table1[[#This Row],[UnitCost]]</f>
        <v>20728.89</v>
      </c>
      <c r="T6463">
        <f>Table1[[#This Row],[OrderQuantity]]*Table1[[#This Row],[UnitPrice]]*(1-Table1[[#This Row],[DiscountApplied]]) - (Table1[[#This Row],[OrderQuantity]]*Table1[[#This Row],[UnitCost]])</f>
        <v>4845.68</v>
      </c>
      <c r="U6463">
        <f>DATEDIF(Table1[[#This Row],[ShipDate]],Table1[[#This Row],[DeliveryDate]],"d")</f>
        <v>7</v>
      </c>
      <c r="V6463" t="str">
        <f t="shared" si="201"/>
        <v>On Time</v>
      </c>
    </row>
    <row r="6464" spans="2:22" x14ac:dyDescent="0.3">
      <c r="B6464" t="str">
        <f t="shared" si="200"/>
        <v>SO-006563</v>
      </c>
      <c r="C6464" t="s">
        <v>19</v>
      </c>
      <c r="D6464" t="s">
        <v>20</v>
      </c>
      <c r="E6464" s="1">
        <v>43900</v>
      </c>
      <c r="F6464" s="1">
        <v>44018</v>
      </c>
      <c r="G6464" s="1">
        <v>44036</v>
      </c>
      <c r="H6464" s="1">
        <v>44045</v>
      </c>
      <c r="I6464" t="s">
        <v>18</v>
      </c>
      <c r="J6464">
        <v>16</v>
      </c>
      <c r="K6464">
        <v>31</v>
      </c>
      <c r="L6464">
        <v>102</v>
      </c>
      <c r="M6464">
        <v>41</v>
      </c>
      <c r="N6464">
        <v>3</v>
      </c>
      <c r="O6464">
        <v>0.05</v>
      </c>
      <c r="P6464">
        <v>1054.8499999999999</v>
      </c>
      <c r="Q6464">
        <v>2572.8000000000002</v>
      </c>
      <c r="R6464">
        <f>Table1[[#This Row],[OrderQuantity]]*Table1[[#This Row],[UnitPrice]]</f>
        <v>7718.4000000000005</v>
      </c>
      <c r="S6464">
        <f>Table1[[#This Row],[OrderQuantity]]*Table1[[#This Row],[UnitCost]]</f>
        <v>3164.5499999999997</v>
      </c>
      <c r="T6464">
        <f>Table1[[#This Row],[OrderQuantity]]*Table1[[#This Row],[UnitPrice]]*(1-Table1[[#This Row],[DiscountApplied]]) - (Table1[[#This Row],[OrderQuantity]]*Table1[[#This Row],[UnitCost]])</f>
        <v>4167.93</v>
      </c>
      <c r="U6464">
        <f>DATEDIF(Table1[[#This Row],[ShipDate]],Table1[[#This Row],[DeliveryDate]],"d")</f>
        <v>9</v>
      </c>
      <c r="V6464" t="str">
        <f t="shared" si="201"/>
        <v>Late</v>
      </c>
    </row>
    <row r="6465" spans="2:22" x14ac:dyDescent="0.3">
      <c r="B6465" t="str">
        <f t="shared" si="200"/>
        <v>SO-006564</v>
      </c>
      <c r="C6465" t="s">
        <v>21</v>
      </c>
      <c r="D6465" t="s">
        <v>23</v>
      </c>
      <c r="E6465" s="1">
        <v>43900</v>
      </c>
      <c r="F6465" s="1">
        <v>44018</v>
      </c>
      <c r="G6465" s="1">
        <v>44025</v>
      </c>
      <c r="H6465" s="1">
        <v>44030</v>
      </c>
      <c r="I6465" t="s">
        <v>18</v>
      </c>
      <c r="J6465">
        <v>21</v>
      </c>
      <c r="K6465">
        <v>49</v>
      </c>
      <c r="L6465">
        <v>263</v>
      </c>
      <c r="M6465">
        <v>41</v>
      </c>
      <c r="N6465">
        <v>4</v>
      </c>
      <c r="O6465">
        <v>0.1</v>
      </c>
      <c r="P6465">
        <v>1339.46</v>
      </c>
      <c r="Q6465">
        <v>2626.4</v>
      </c>
      <c r="R6465">
        <f>Table1[[#This Row],[OrderQuantity]]*Table1[[#This Row],[UnitPrice]]</f>
        <v>10505.6</v>
      </c>
      <c r="S6465">
        <f>Table1[[#This Row],[OrderQuantity]]*Table1[[#This Row],[UnitCost]]</f>
        <v>5357.84</v>
      </c>
      <c r="T6465">
        <f>Table1[[#This Row],[OrderQuantity]]*Table1[[#This Row],[UnitPrice]]*(1-Table1[[#This Row],[DiscountApplied]]) - (Table1[[#This Row],[OrderQuantity]]*Table1[[#This Row],[UnitCost]])</f>
        <v>4097.2000000000007</v>
      </c>
      <c r="U6465">
        <f>DATEDIF(Table1[[#This Row],[ShipDate]],Table1[[#This Row],[DeliveryDate]],"d")</f>
        <v>5</v>
      </c>
      <c r="V6465" t="str">
        <f t="shared" si="201"/>
        <v>On Time</v>
      </c>
    </row>
    <row r="6466" spans="2:22" x14ac:dyDescent="0.3">
      <c r="B6466" t="str">
        <f t="shared" ref="B6466:B6529" si="202">"SO-" &amp; TEXT(ROW(B6466)+99,"000000")</f>
        <v>SO-006565</v>
      </c>
      <c r="C6466" t="s">
        <v>19</v>
      </c>
      <c r="D6466" t="s">
        <v>26</v>
      </c>
      <c r="E6466" s="1">
        <v>43900</v>
      </c>
      <c r="F6466" s="1">
        <v>44018</v>
      </c>
      <c r="G6466" s="1">
        <v>44026</v>
      </c>
      <c r="H6466" s="1">
        <v>44028</v>
      </c>
      <c r="I6466" t="s">
        <v>18</v>
      </c>
      <c r="J6466">
        <v>14</v>
      </c>
      <c r="K6466">
        <v>39</v>
      </c>
      <c r="L6466">
        <v>86</v>
      </c>
      <c r="M6466">
        <v>13</v>
      </c>
      <c r="N6466">
        <v>7</v>
      </c>
      <c r="O6466">
        <v>0.2</v>
      </c>
      <c r="P6466">
        <v>3140.96</v>
      </c>
      <c r="Q6466">
        <v>3926.2</v>
      </c>
      <c r="R6466">
        <f>Table1[[#This Row],[OrderQuantity]]*Table1[[#This Row],[UnitPrice]]</f>
        <v>27483.399999999998</v>
      </c>
      <c r="S6466">
        <f>Table1[[#This Row],[OrderQuantity]]*Table1[[#This Row],[UnitCost]]</f>
        <v>21986.720000000001</v>
      </c>
      <c r="T6466">
        <f>Table1[[#This Row],[OrderQuantity]]*Table1[[#This Row],[UnitPrice]]*(1-Table1[[#This Row],[DiscountApplied]]) - (Table1[[#This Row],[OrderQuantity]]*Table1[[#This Row],[UnitCost]])</f>
        <v>0</v>
      </c>
      <c r="U6466">
        <f>DATEDIF(Table1[[#This Row],[ShipDate]],Table1[[#This Row],[DeliveryDate]],"d")</f>
        <v>2</v>
      </c>
      <c r="V6466" t="str">
        <f t="shared" ref="V6466:V6529" si="203">IF(U6466&gt;7,"Late","On Time")</f>
        <v>On Time</v>
      </c>
    </row>
    <row r="6467" spans="2:22" x14ac:dyDescent="0.3">
      <c r="B6467" t="str">
        <f t="shared" si="202"/>
        <v>SO-006566</v>
      </c>
      <c r="C6467" t="s">
        <v>16</v>
      </c>
      <c r="D6467" t="s">
        <v>24</v>
      </c>
      <c r="E6467" s="1">
        <v>43900</v>
      </c>
      <c r="F6467" s="1">
        <v>44018</v>
      </c>
      <c r="G6467" s="1">
        <v>44031</v>
      </c>
      <c r="H6467" s="1">
        <v>44039</v>
      </c>
      <c r="I6467" t="s">
        <v>18</v>
      </c>
      <c r="J6467">
        <v>5</v>
      </c>
      <c r="K6467">
        <v>9</v>
      </c>
      <c r="L6467">
        <v>40</v>
      </c>
      <c r="M6467">
        <v>2</v>
      </c>
      <c r="N6467">
        <v>3</v>
      </c>
      <c r="O6467">
        <v>0.2</v>
      </c>
      <c r="P6467">
        <v>102.98</v>
      </c>
      <c r="Q6467">
        <v>194.3</v>
      </c>
      <c r="R6467">
        <f>Table1[[#This Row],[OrderQuantity]]*Table1[[#This Row],[UnitPrice]]</f>
        <v>582.90000000000009</v>
      </c>
      <c r="S6467">
        <f>Table1[[#This Row],[OrderQuantity]]*Table1[[#This Row],[UnitCost]]</f>
        <v>308.94</v>
      </c>
      <c r="T6467">
        <f>Table1[[#This Row],[OrderQuantity]]*Table1[[#This Row],[UnitPrice]]*(1-Table1[[#This Row],[DiscountApplied]]) - (Table1[[#This Row],[OrderQuantity]]*Table1[[#This Row],[UnitCost]])</f>
        <v>157.38000000000011</v>
      </c>
      <c r="U6467">
        <f>DATEDIF(Table1[[#This Row],[ShipDate]],Table1[[#This Row],[DeliveryDate]],"d")</f>
        <v>8</v>
      </c>
      <c r="V6467" t="str">
        <f t="shared" si="203"/>
        <v>Late</v>
      </c>
    </row>
    <row r="6468" spans="2:22" x14ac:dyDescent="0.3">
      <c r="B6468" t="str">
        <f t="shared" si="202"/>
        <v>SO-006567</v>
      </c>
      <c r="C6468" t="s">
        <v>16</v>
      </c>
      <c r="D6468" t="s">
        <v>20</v>
      </c>
      <c r="E6468" s="1">
        <v>43900</v>
      </c>
      <c r="F6468" s="1">
        <v>44018</v>
      </c>
      <c r="G6468" s="1">
        <v>44030</v>
      </c>
      <c r="H6468" s="1">
        <v>44034</v>
      </c>
      <c r="I6468" t="s">
        <v>18</v>
      </c>
      <c r="J6468">
        <v>6</v>
      </c>
      <c r="K6468">
        <v>18</v>
      </c>
      <c r="L6468">
        <v>139</v>
      </c>
      <c r="M6468">
        <v>9</v>
      </c>
      <c r="N6468">
        <v>4</v>
      </c>
      <c r="O6468">
        <v>0.08</v>
      </c>
      <c r="P6468">
        <v>756.16</v>
      </c>
      <c r="Q6468">
        <v>1145.7</v>
      </c>
      <c r="R6468">
        <f>Table1[[#This Row],[OrderQuantity]]*Table1[[#This Row],[UnitPrice]]</f>
        <v>4582.8</v>
      </c>
      <c r="S6468">
        <f>Table1[[#This Row],[OrderQuantity]]*Table1[[#This Row],[UnitCost]]</f>
        <v>3024.64</v>
      </c>
      <c r="T6468">
        <f>Table1[[#This Row],[OrderQuantity]]*Table1[[#This Row],[UnitPrice]]*(1-Table1[[#This Row],[DiscountApplied]]) - (Table1[[#This Row],[OrderQuantity]]*Table1[[#This Row],[UnitCost]])</f>
        <v>1191.5360000000005</v>
      </c>
      <c r="U6468">
        <f>DATEDIF(Table1[[#This Row],[ShipDate]],Table1[[#This Row],[DeliveryDate]],"d")</f>
        <v>4</v>
      </c>
      <c r="V6468" t="str">
        <f t="shared" si="203"/>
        <v>On Time</v>
      </c>
    </row>
    <row r="6469" spans="2:22" x14ac:dyDescent="0.3">
      <c r="B6469" t="str">
        <f t="shared" si="202"/>
        <v>SO-006568</v>
      </c>
      <c r="C6469" t="s">
        <v>22</v>
      </c>
      <c r="D6469" t="s">
        <v>20</v>
      </c>
      <c r="E6469" s="1">
        <v>43900</v>
      </c>
      <c r="F6469" s="1">
        <v>44018</v>
      </c>
      <c r="G6469" s="1">
        <v>44033</v>
      </c>
      <c r="H6469" s="1">
        <v>44034</v>
      </c>
      <c r="I6469" t="s">
        <v>18</v>
      </c>
      <c r="J6469">
        <v>26</v>
      </c>
      <c r="K6469">
        <v>26</v>
      </c>
      <c r="L6469">
        <v>125</v>
      </c>
      <c r="M6469">
        <v>9</v>
      </c>
      <c r="N6469">
        <v>4</v>
      </c>
      <c r="O6469">
        <v>0.08</v>
      </c>
      <c r="P6469">
        <v>194.64</v>
      </c>
      <c r="Q6469">
        <v>234.5</v>
      </c>
      <c r="R6469">
        <f>Table1[[#This Row],[OrderQuantity]]*Table1[[#This Row],[UnitPrice]]</f>
        <v>938</v>
      </c>
      <c r="S6469">
        <f>Table1[[#This Row],[OrderQuantity]]*Table1[[#This Row],[UnitCost]]</f>
        <v>778.56</v>
      </c>
      <c r="T6469">
        <f>Table1[[#This Row],[OrderQuantity]]*Table1[[#This Row],[UnitPrice]]*(1-Table1[[#This Row],[DiscountApplied]]) - (Table1[[#This Row],[OrderQuantity]]*Table1[[#This Row],[UnitCost]])</f>
        <v>84.400000000000091</v>
      </c>
      <c r="U6469">
        <f>DATEDIF(Table1[[#This Row],[ShipDate]],Table1[[#This Row],[DeliveryDate]],"d")</f>
        <v>1</v>
      </c>
      <c r="V6469" t="str">
        <f t="shared" si="203"/>
        <v>On Time</v>
      </c>
    </row>
    <row r="6470" spans="2:22" x14ac:dyDescent="0.3">
      <c r="B6470" t="str">
        <f t="shared" si="202"/>
        <v>SO-006569</v>
      </c>
      <c r="C6470" t="s">
        <v>21</v>
      </c>
      <c r="D6470" t="s">
        <v>23</v>
      </c>
      <c r="E6470" s="1">
        <v>43900</v>
      </c>
      <c r="F6470" s="1">
        <v>44018</v>
      </c>
      <c r="G6470" s="1">
        <v>44045</v>
      </c>
      <c r="H6470" s="1">
        <v>44049</v>
      </c>
      <c r="I6470" t="s">
        <v>18</v>
      </c>
      <c r="J6470">
        <v>23</v>
      </c>
      <c r="K6470">
        <v>6</v>
      </c>
      <c r="L6470">
        <v>304</v>
      </c>
      <c r="M6470">
        <v>36</v>
      </c>
      <c r="N6470">
        <v>2</v>
      </c>
      <c r="O6470">
        <v>0.1</v>
      </c>
      <c r="P6470">
        <v>353.76</v>
      </c>
      <c r="Q6470">
        <v>884.4</v>
      </c>
      <c r="R6470">
        <f>Table1[[#This Row],[OrderQuantity]]*Table1[[#This Row],[UnitPrice]]</f>
        <v>1768.8</v>
      </c>
      <c r="S6470">
        <f>Table1[[#This Row],[OrderQuantity]]*Table1[[#This Row],[UnitCost]]</f>
        <v>707.52</v>
      </c>
      <c r="T6470">
        <f>Table1[[#This Row],[OrderQuantity]]*Table1[[#This Row],[UnitPrice]]*(1-Table1[[#This Row],[DiscountApplied]]) - (Table1[[#This Row],[OrderQuantity]]*Table1[[#This Row],[UnitCost]])</f>
        <v>884.40000000000009</v>
      </c>
      <c r="U6470">
        <f>DATEDIF(Table1[[#This Row],[ShipDate]],Table1[[#This Row],[DeliveryDate]],"d")</f>
        <v>4</v>
      </c>
      <c r="V6470" t="str">
        <f t="shared" si="203"/>
        <v>On Time</v>
      </c>
    </row>
    <row r="6471" spans="2:22" x14ac:dyDescent="0.3">
      <c r="B6471" t="str">
        <f t="shared" si="202"/>
        <v>SO-006570</v>
      </c>
      <c r="C6471" t="s">
        <v>21</v>
      </c>
      <c r="D6471" t="s">
        <v>26</v>
      </c>
      <c r="E6471" s="1">
        <v>43900</v>
      </c>
      <c r="F6471" s="1">
        <v>44018</v>
      </c>
      <c r="G6471" s="1">
        <v>44038</v>
      </c>
      <c r="H6471" s="1">
        <v>44043</v>
      </c>
      <c r="I6471" t="s">
        <v>18</v>
      </c>
      <c r="J6471">
        <v>23</v>
      </c>
      <c r="K6471">
        <v>26</v>
      </c>
      <c r="L6471">
        <v>64</v>
      </c>
      <c r="M6471">
        <v>23</v>
      </c>
      <c r="N6471">
        <v>3</v>
      </c>
      <c r="O6471">
        <v>0.08</v>
      </c>
      <c r="P6471">
        <v>713.35</v>
      </c>
      <c r="Q6471">
        <v>1132.3</v>
      </c>
      <c r="R6471">
        <f>Table1[[#This Row],[OrderQuantity]]*Table1[[#This Row],[UnitPrice]]</f>
        <v>3396.8999999999996</v>
      </c>
      <c r="S6471">
        <f>Table1[[#This Row],[OrderQuantity]]*Table1[[#This Row],[UnitCost]]</f>
        <v>2140.0500000000002</v>
      </c>
      <c r="T6471">
        <f>Table1[[#This Row],[OrderQuantity]]*Table1[[#This Row],[UnitPrice]]*(1-Table1[[#This Row],[DiscountApplied]]) - (Table1[[#This Row],[OrderQuantity]]*Table1[[#This Row],[UnitCost]])</f>
        <v>985.0979999999995</v>
      </c>
      <c r="U6471">
        <f>DATEDIF(Table1[[#This Row],[ShipDate]],Table1[[#This Row],[DeliveryDate]],"d")</f>
        <v>5</v>
      </c>
      <c r="V6471" t="str">
        <f t="shared" si="203"/>
        <v>On Time</v>
      </c>
    </row>
    <row r="6472" spans="2:22" x14ac:dyDescent="0.3">
      <c r="B6472" t="str">
        <f t="shared" si="202"/>
        <v>SO-006571</v>
      </c>
      <c r="C6472" t="s">
        <v>19</v>
      </c>
      <c r="D6472" t="s">
        <v>25</v>
      </c>
      <c r="E6472" s="1">
        <v>43900</v>
      </c>
      <c r="F6472" s="1">
        <v>44018</v>
      </c>
      <c r="G6472" s="1">
        <v>44045</v>
      </c>
      <c r="H6472" s="1">
        <v>44046</v>
      </c>
      <c r="I6472" t="s">
        <v>18</v>
      </c>
      <c r="J6472">
        <v>14</v>
      </c>
      <c r="K6472">
        <v>21</v>
      </c>
      <c r="L6472">
        <v>331</v>
      </c>
      <c r="M6472">
        <v>14</v>
      </c>
      <c r="N6472">
        <v>1</v>
      </c>
      <c r="O6472">
        <v>0.15</v>
      </c>
      <c r="P6472">
        <v>2423.59</v>
      </c>
      <c r="Q6472">
        <v>3973.1</v>
      </c>
      <c r="R6472">
        <f>Table1[[#This Row],[OrderQuantity]]*Table1[[#This Row],[UnitPrice]]</f>
        <v>3973.1</v>
      </c>
      <c r="S6472">
        <f>Table1[[#This Row],[OrderQuantity]]*Table1[[#This Row],[UnitCost]]</f>
        <v>2423.59</v>
      </c>
      <c r="T6472">
        <f>Table1[[#This Row],[OrderQuantity]]*Table1[[#This Row],[UnitPrice]]*(1-Table1[[#This Row],[DiscountApplied]]) - (Table1[[#This Row],[OrderQuantity]]*Table1[[#This Row],[UnitCost]])</f>
        <v>953.54499999999962</v>
      </c>
      <c r="U6472">
        <f>DATEDIF(Table1[[#This Row],[ShipDate]],Table1[[#This Row],[DeliveryDate]],"d")</f>
        <v>1</v>
      </c>
      <c r="V6472" t="str">
        <f t="shared" si="203"/>
        <v>On Time</v>
      </c>
    </row>
    <row r="6473" spans="2:22" x14ac:dyDescent="0.3">
      <c r="B6473" t="str">
        <f t="shared" si="202"/>
        <v>SO-006572</v>
      </c>
      <c r="C6473" t="s">
        <v>19</v>
      </c>
      <c r="D6473" t="s">
        <v>23</v>
      </c>
      <c r="E6473" s="1">
        <v>43900</v>
      </c>
      <c r="F6473" s="1">
        <v>44018</v>
      </c>
      <c r="G6473" s="1">
        <v>44041</v>
      </c>
      <c r="H6473" s="1">
        <v>44045</v>
      </c>
      <c r="I6473" t="s">
        <v>18</v>
      </c>
      <c r="J6473">
        <v>19</v>
      </c>
      <c r="K6473">
        <v>15</v>
      </c>
      <c r="L6473">
        <v>316</v>
      </c>
      <c r="M6473">
        <v>35</v>
      </c>
      <c r="N6473">
        <v>6</v>
      </c>
      <c r="O6473">
        <v>0.1</v>
      </c>
      <c r="P6473">
        <v>757.77</v>
      </c>
      <c r="Q6473">
        <v>971.5</v>
      </c>
      <c r="R6473">
        <f>Table1[[#This Row],[OrderQuantity]]*Table1[[#This Row],[UnitPrice]]</f>
        <v>5829</v>
      </c>
      <c r="S6473">
        <f>Table1[[#This Row],[OrderQuantity]]*Table1[[#This Row],[UnitCost]]</f>
        <v>4546.62</v>
      </c>
      <c r="T6473">
        <f>Table1[[#This Row],[OrderQuantity]]*Table1[[#This Row],[UnitPrice]]*(1-Table1[[#This Row],[DiscountApplied]]) - (Table1[[#This Row],[OrderQuantity]]*Table1[[#This Row],[UnitCost]])</f>
        <v>699.48000000000047</v>
      </c>
      <c r="U6473">
        <f>DATEDIF(Table1[[#This Row],[ShipDate]],Table1[[#This Row],[DeliveryDate]],"d")</f>
        <v>4</v>
      </c>
      <c r="V6473" t="str">
        <f t="shared" si="203"/>
        <v>On Time</v>
      </c>
    </row>
    <row r="6474" spans="2:22" x14ac:dyDescent="0.3">
      <c r="B6474" t="str">
        <f t="shared" si="202"/>
        <v>SO-006573</v>
      </c>
      <c r="C6474" t="s">
        <v>21</v>
      </c>
      <c r="D6474" t="s">
        <v>20</v>
      </c>
      <c r="E6474" s="1">
        <v>43900</v>
      </c>
      <c r="F6474" s="1">
        <v>44018</v>
      </c>
      <c r="G6474" s="1">
        <v>44028</v>
      </c>
      <c r="H6474" s="1">
        <v>44038</v>
      </c>
      <c r="I6474" t="s">
        <v>18</v>
      </c>
      <c r="J6474">
        <v>25</v>
      </c>
      <c r="K6474">
        <v>10</v>
      </c>
      <c r="L6474">
        <v>95</v>
      </c>
      <c r="M6474">
        <v>37</v>
      </c>
      <c r="N6474">
        <v>4</v>
      </c>
      <c r="O6474">
        <v>0.15</v>
      </c>
      <c r="P6474">
        <v>2067.29</v>
      </c>
      <c r="Q6474">
        <v>2432.1</v>
      </c>
      <c r="R6474">
        <f>Table1[[#This Row],[OrderQuantity]]*Table1[[#This Row],[UnitPrice]]</f>
        <v>9728.4</v>
      </c>
      <c r="S6474">
        <f>Table1[[#This Row],[OrderQuantity]]*Table1[[#This Row],[UnitCost]]</f>
        <v>8269.16</v>
      </c>
      <c r="T6474">
        <f>Table1[[#This Row],[OrderQuantity]]*Table1[[#This Row],[UnitPrice]]*(1-Table1[[#This Row],[DiscountApplied]]) - (Table1[[#This Row],[OrderQuantity]]*Table1[[#This Row],[UnitCost]])</f>
        <v>-2.0000000000436557E-2</v>
      </c>
      <c r="U6474">
        <f>DATEDIF(Table1[[#This Row],[ShipDate]],Table1[[#This Row],[DeliveryDate]],"d")</f>
        <v>10</v>
      </c>
      <c r="V6474" t="str">
        <f t="shared" si="203"/>
        <v>Late</v>
      </c>
    </row>
    <row r="6475" spans="2:22" x14ac:dyDescent="0.3">
      <c r="B6475" t="str">
        <f t="shared" si="202"/>
        <v>SO-006574</v>
      </c>
      <c r="C6475" t="s">
        <v>19</v>
      </c>
      <c r="D6475" t="s">
        <v>26</v>
      </c>
      <c r="E6475" s="1">
        <v>43900</v>
      </c>
      <c r="F6475" s="1">
        <v>44019</v>
      </c>
      <c r="G6475" s="1">
        <v>44023</v>
      </c>
      <c r="H6475" s="1">
        <v>44025</v>
      </c>
      <c r="I6475" t="s">
        <v>18</v>
      </c>
      <c r="J6475">
        <v>20</v>
      </c>
      <c r="K6475">
        <v>18</v>
      </c>
      <c r="L6475">
        <v>61</v>
      </c>
      <c r="M6475">
        <v>29</v>
      </c>
      <c r="N6475">
        <v>3</v>
      </c>
      <c r="O6475">
        <v>0.05</v>
      </c>
      <c r="P6475">
        <v>1390.92</v>
      </c>
      <c r="Q6475">
        <v>3477.3</v>
      </c>
      <c r="R6475">
        <f>Table1[[#This Row],[OrderQuantity]]*Table1[[#This Row],[UnitPrice]]</f>
        <v>10431.900000000001</v>
      </c>
      <c r="S6475">
        <f>Table1[[#This Row],[OrderQuantity]]*Table1[[#This Row],[UnitCost]]</f>
        <v>4172.76</v>
      </c>
      <c r="T6475">
        <f>Table1[[#This Row],[OrderQuantity]]*Table1[[#This Row],[UnitPrice]]*(1-Table1[[#This Row],[DiscountApplied]]) - (Table1[[#This Row],[OrderQuantity]]*Table1[[#This Row],[UnitCost]])</f>
        <v>5737.5450000000001</v>
      </c>
      <c r="U6475">
        <f>DATEDIF(Table1[[#This Row],[ShipDate]],Table1[[#This Row],[DeliveryDate]],"d")</f>
        <v>2</v>
      </c>
      <c r="V6475" t="str">
        <f t="shared" si="203"/>
        <v>On Time</v>
      </c>
    </row>
    <row r="6476" spans="2:22" x14ac:dyDescent="0.3">
      <c r="B6476" t="str">
        <f t="shared" si="202"/>
        <v>SO-006575</v>
      </c>
      <c r="C6476" t="s">
        <v>21</v>
      </c>
      <c r="D6476" t="s">
        <v>20</v>
      </c>
      <c r="E6476" s="1">
        <v>43900</v>
      </c>
      <c r="F6476" s="1">
        <v>44019</v>
      </c>
      <c r="G6476" s="1">
        <v>44045</v>
      </c>
      <c r="H6476" s="1">
        <v>44052</v>
      </c>
      <c r="I6476" t="s">
        <v>18</v>
      </c>
      <c r="J6476">
        <v>24</v>
      </c>
      <c r="K6476">
        <v>42</v>
      </c>
      <c r="L6476">
        <v>120</v>
      </c>
      <c r="M6476">
        <v>31</v>
      </c>
      <c r="N6476">
        <v>1</v>
      </c>
      <c r="O6476">
        <v>0.4</v>
      </c>
      <c r="P6476">
        <v>2251.1999999999998</v>
      </c>
      <c r="Q6476">
        <v>2680</v>
      </c>
      <c r="R6476">
        <f>Table1[[#This Row],[OrderQuantity]]*Table1[[#This Row],[UnitPrice]]</f>
        <v>2680</v>
      </c>
      <c r="S6476">
        <f>Table1[[#This Row],[OrderQuantity]]*Table1[[#This Row],[UnitCost]]</f>
        <v>2251.1999999999998</v>
      </c>
      <c r="T6476">
        <f>Table1[[#This Row],[OrderQuantity]]*Table1[[#This Row],[UnitPrice]]*(1-Table1[[#This Row],[DiscountApplied]]) - (Table1[[#This Row],[OrderQuantity]]*Table1[[#This Row],[UnitCost]])</f>
        <v>-643.19999999999982</v>
      </c>
      <c r="U6476">
        <f>DATEDIF(Table1[[#This Row],[ShipDate]],Table1[[#This Row],[DeliveryDate]],"d")</f>
        <v>7</v>
      </c>
      <c r="V6476" t="str">
        <f t="shared" si="203"/>
        <v>On Time</v>
      </c>
    </row>
    <row r="6477" spans="2:22" x14ac:dyDescent="0.3">
      <c r="B6477" t="str">
        <f t="shared" si="202"/>
        <v>SO-006576</v>
      </c>
      <c r="C6477" t="s">
        <v>21</v>
      </c>
      <c r="D6477" t="s">
        <v>17</v>
      </c>
      <c r="E6477" s="1">
        <v>43900</v>
      </c>
      <c r="F6477" s="1">
        <v>44019</v>
      </c>
      <c r="G6477" s="1">
        <v>44022</v>
      </c>
      <c r="H6477" s="1">
        <v>44031</v>
      </c>
      <c r="I6477" t="s">
        <v>18</v>
      </c>
      <c r="J6477">
        <v>21</v>
      </c>
      <c r="K6477">
        <v>26</v>
      </c>
      <c r="L6477">
        <v>237</v>
      </c>
      <c r="M6477">
        <v>31</v>
      </c>
      <c r="N6477">
        <v>5</v>
      </c>
      <c r="O6477">
        <v>0.05</v>
      </c>
      <c r="P6477">
        <v>3615.19</v>
      </c>
      <c r="Q6477">
        <v>5239.3999999999996</v>
      </c>
      <c r="R6477">
        <f>Table1[[#This Row],[OrderQuantity]]*Table1[[#This Row],[UnitPrice]]</f>
        <v>26197</v>
      </c>
      <c r="S6477">
        <f>Table1[[#This Row],[OrderQuantity]]*Table1[[#This Row],[UnitCost]]</f>
        <v>18075.95</v>
      </c>
      <c r="T6477">
        <f>Table1[[#This Row],[OrderQuantity]]*Table1[[#This Row],[UnitPrice]]*(1-Table1[[#This Row],[DiscountApplied]]) - (Table1[[#This Row],[OrderQuantity]]*Table1[[#This Row],[UnitCost]])</f>
        <v>6811.1999999999971</v>
      </c>
      <c r="U6477">
        <f>DATEDIF(Table1[[#This Row],[ShipDate]],Table1[[#This Row],[DeliveryDate]],"d")</f>
        <v>9</v>
      </c>
      <c r="V6477" t="str">
        <f t="shared" si="203"/>
        <v>Late</v>
      </c>
    </row>
    <row r="6478" spans="2:22" x14ac:dyDescent="0.3">
      <c r="B6478" t="str">
        <f t="shared" si="202"/>
        <v>SO-006577</v>
      </c>
      <c r="C6478" t="s">
        <v>16</v>
      </c>
      <c r="D6478" t="s">
        <v>25</v>
      </c>
      <c r="E6478" s="1">
        <v>43900</v>
      </c>
      <c r="F6478" s="1">
        <v>44019</v>
      </c>
      <c r="G6478" s="1">
        <v>44044</v>
      </c>
      <c r="H6478" s="1">
        <v>44053</v>
      </c>
      <c r="I6478" t="s">
        <v>18</v>
      </c>
      <c r="J6478">
        <v>11</v>
      </c>
      <c r="K6478">
        <v>18</v>
      </c>
      <c r="L6478">
        <v>359</v>
      </c>
      <c r="M6478">
        <v>15</v>
      </c>
      <c r="N6478">
        <v>5</v>
      </c>
      <c r="O6478">
        <v>0.05</v>
      </c>
      <c r="P6478">
        <v>5183.12</v>
      </c>
      <c r="Q6478">
        <v>6478.9</v>
      </c>
      <c r="R6478">
        <f>Table1[[#This Row],[OrderQuantity]]*Table1[[#This Row],[UnitPrice]]</f>
        <v>32394.5</v>
      </c>
      <c r="S6478">
        <f>Table1[[#This Row],[OrderQuantity]]*Table1[[#This Row],[UnitCost]]</f>
        <v>25915.599999999999</v>
      </c>
      <c r="T6478">
        <f>Table1[[#This Row],[OrderQuantity]]*Table1[[#This Row],[UnitPrice]]*(1-Table1[[#This Row],[DiscountApplied]]) - (Table1[[#This Row],[OrderQuantity]]*Table1[[#This Row],[UnitCost]])</f>
        <v>4859.1749999999993</v>
      </c>
      <c r="U6478">
        <f>DATEDIF(Table1[[#This Row],[ShipDate]],Table1[[#This Row],[DeliveryDate]],"d")</f>
        <v>9</v>
      </c>
      <c r="V6478" t="str">
        <f t="shared" si="203"/>
        <v>Late</v>
      </c>
    </row>
    <row r="6479" spans="2:22" x14ac:dyDescent="0.3">
      <c r="B6479" t="str">
        <f t="shared" si="202"/>
        <v>SO-006578</v>
      </c>
      <c r="C6479" t="s">
        <v>16</v>
      </c>
      <c r="D6479" t="s">
        <v>24</v>
      </c>
      <c r="E6479" s="1">
        <v>43900</v>
      </c>
      <c r="F6479" s="1">
        <v>44019</v>
      </c>
      <c r="G6479" s="1">
        <v>44028</v>
      </c>
      <c r="H6479" s="1">
        <v>44036</v>
      </c>
      <c r="I6479" t="s">
        <v>18</v>
      </c>
      <c r="J6479">
        <v>7</v>
      </c>
      <c r="K6479">
        <v>28</v>
      </c>
      <c r="L6479">
        <v>18</v>
      </c>
      <c r="M6479">
        <v>23</v>
      </c>
      <c r="N6479">
        <v>7</v>
      </c>
      <c r="O6479">
        <v>0.05</v>
      </c>
      <c r="P6479">
        <v>761.12</v>
      </c>
      <c r="Q6479">
        <v>1072</v>
      </c>
      <c r="R6479">
        <f>Table1[[#This Row],[OrderQuantity]]*Table1[[#This Row],[UnitPrice]]</f>
        <v>7504</v>
      </c>
      <c r="S6479">
        <f>Table1[[#This Row],[OrderQuantity]]*Table1[[#This Row],[UnitCost]]</f>
        <v>5327.84</v>
      </c>
      <c r="T6479">
        <f>Table1[[#This Row],[OrderQuantity]]*Table1[[#This Row],[UnitPrice]]*(1-Table1[[#This Row],[DiscountApplied]]) - (Table1[[#This Row],[OrderQuantity]]*Table1[[#This Row],[UnitCost]])</f>
        <v>1800.9599999999991</v>
      </c>
      <c r="U6479">
        <f>DATEDIF(Table1[[#This Row],[ShipDate]],Table1[[#This Row],[DeliveryDate]],"d")</f>
        <v>8</v>
      </c>
      <c r="V6479" t="str">
        <f t="shared" si="203"/>
        <v>Late</v>
      </c>
    </row>
    <row r="6480" spans="2:22" x14ac:dyDescent="0.3">
      <c r="B6480" t="str">
        <f t="shared" si="202"/>
        <v>SO-006579</v>
      </c>
      <c r="C6480" t="s">
        <v>19</v>
      </c>
      <c r="D6480" t="s">
        <v>23</v>
      </c>
      <c r="E6480" s="1">
        <v>43900</v>
      </c>
      <c r="F6480" s="1">
        <v>44019</v>
      </c>
      <c r="G6480" s="1">
        <v>44025</v>
      </c>
      <c r="H6480" s="1">
        <v>44031</v>
      </c>
      <c r="I6480" t="s">
        <v>18</v>
      </c>
      <c r="J6480">
        <v>12</v>
      </c>
      <c r="K6480">
        <v>30</v>
      </c>
      <c r="L6480">
        <v>296</v>
      </c>
      <c r="M6480">
        <v>42</v>
      </c>
      <c r="N6480">
        <v>5</v>
      </c>
      <c r="O6480">
        <v>0.3</v>
      </c>
      <c r="P6480">
        <v>1047.8800000000001</v>
      </c>
      <c r="Q6480">
        <v>2278</v>
      </c>
      <c r="R6480">
        <f>Table1[[#This Row],[OrderQuantity]]*Table1[[#This Row],[UnitPrice]]</f>
        <v>11390</v>
      </c>
      <c r="S6480">
        <f>Table1[[#This Row],[OrderQuantity]]*Table1[[#This Row],[UnitCost]]</f>
        <v>5239.4000000000005</v>
      </c>
      <c r="T6480">
        <f>Table1[[#This Row],[OrderQuantity]]*Table1[[#This Row],[UnitPrice]]*(1-Table1[[#This Row],[DiscountApplied]]) - (Table1[[#This Row],[OrderQuantity]]*Table1[[#This Row],[UnitCost]])</f>
        <v>2733.5999999999985</v>
      </c>
      <c r="U6480">
        <f>DATEDIF(Table1[[#This Row],[ShipDate]],Table1[[#This Row],[DeliveryDate]],"d")</f>
        <v>6</v>
      </c>
      <c r="V6480" t="str">
        <f t="shared" si="203"/>
        <v>On Time</v>
      </c>
    </row>
    <row r="6481" spans="2:22" x14ac:dyDescent="0.3">
      <c r="B6481" t="str">
        <f t="shared" si="202"/>
        <v>SO-006580</v>
      </c>
      <c r="C6481" t="s">
        <v>21</v>
      </c>
      <c r="D6481" t="s">
        <v>24</v>
      </c>
      <c r="E6481" s="1">
        <v>43900</v>
      </c>
      <c r="F6481" s="1">
        <v>44019</v>
      </c>
      <c r="G6481" s="1">
        <v>44037</v>
      </c>
      <c r="H6481" s="1">
        <v>44044</v>
      </c>
      <c r="I6481" t="s">
        <v>18</v>
      </c>
      <c r="J6481">
        <v>24</v>
      </c>
      <c r="K6481">
        <v>26</v>
      </c>
      <c r="L6481">
        <v>17</v>
      </c>
      <c r="M6481">
        <v>31</v>
      </c>
      <c r="N6481">
        <v>4</v>
      </c>
      <c r="O6481">
        <v>0.3</v>
      </c>
      <c r="P6481">
        <v>2189.56</v>
      </c>
      <c r="Q6481">
        <v>2881</v>
      </c>
      <c r="R6481">
        <f>Table1[[#This Row],[OrderQuantity]]*Table1[[#This Row],[UnitPrice]]</f>
        <v>11524</v>
      </c>
      <c r="S6481">
        <f>Table1[[#This Row],[OrderQuantity]]*Table1[[#This Row],[UnitCost]]</f>
        <v>8758.24</v>
      </c>
      <c r="T6481">
        <f>Table1[[#This Row],[OrderQuantity]]*Table1[[#This Row],[UnitPrice]]*(1-Table1[[#This Row],[DiscountApplied]]) - (Table1[[#This Row],[OrderQuantity]]*Table1[[#This Row],[UnitCost]])</f>
        <v>-691.44000000000051</v>
      </c>
      <c r="U6481">
        <f>DATEDIF(Table1[[#This Row],[ShipDate]],Table1[[#This Row],[DeliveryDate]],"d")</f>
        <v>7</v>
      </c>
      <c r="V6481" t="str">
        <f t="shared" si="203"/>
        <v>On Time</v>
      </c>
    </row>
    <row r="6482" spans="2:22" x14ac:dyDescent="0.3">
      <c r="B6482" t="str">
        <f t="shared" si="202"/>
        <v>SO-006581</v>
      </c>
      <c r="C6482" t="s">
        <v>22</v>
      </c>
      <c r="D6482" t="s">
        <v>20</v>
      </c>
      <c r="E6482" s="1">
        <v>43900</v>
      </c>
      <c r="F6482" s="1">
        <v>44019</v>
      </c>
      <c r="G6482" s="1">
        <v>44024</v>
      </c>
      <c r="H6482" s="1">
        <v>44034</v>
      </c>
      <c r="I6482" t="s">
        <v>18</v>
      </c>
      <c r="J6482">
        <v>28</v>
      </c>
      <c r="K6482">
        <v>42</v>
      </c>
      <c r="L6482">
        <v>178</v>
      </c>
      <c r="M6482">
        <v>22</v>
      </c>
      <c r="N6482">
        <v>5</v>
      </c>
      <c r="O6482">
        <v>0.15</v>
      </c>
      <c r="P6482">
        <v>670.07</v>
      </c>
      <c r="Q6482">
        <v>917.9</v>
      </c>
      <c r="R6482">
        <f>Table1[[#This Row],[OrderQuantity]]*Table1[[#This Row],[UnitPrice]]</f>
        <v>4589.5</v>
      </c>
      <c r="S6482">
        <f>Table1[[#This Row],[OrderQuantity]]*Table1[[#This Row],[UnitCost]]</f>
        <v>3350.3500000000004</v>
      </c>
      <c r="T6482">
        <f>Table1[[#This Row],[OrderQuantity]]*Table1[[#This Row],[UnitPrice]]*(1-Table1[[#This Row],[DiscountApplied]]) - (Table1[[#This Row],[OrderQuantity]]*Table1[[#This Row],[UnitCost]])</f>
        <v>550.72499999999945</v>
      </c>
      <c r="U6482">
        <f>DATEDIF(Table1[[#This Row],[ShipDate]],Table1[[#This Row],[DeliveryDate]],"d")</f>
        <v>10</v>
      </c>
      <c r="V6482" t="str">
        <f t="shared" si="203"/>
        <v>Late</v>
      </c>
    </row>
    <row r="6483" spans="2:22" x14ac:dyDescent="0.3">
      <c r="B6483" t="str">
        <f t="shared" si="202"/>
        <v>SO-006582</v>
      </c>
      <c r="C6483" t="s">
        <v>22</v>
      </c>
      <c r="D6483" t="s">
        <v>17</v>
      </c>
      <c r="E6483" s="1">
        <v>43900</v>
      </c>
      <c r="F6483" s="1">
        <v>44019</v>
      </c>
      <c r="G6483" s="1">
        <v>44030</v>
      </c>
      <c r="H6483" s="1">
        <v>44033</v>
      </c>
      <c r="I6483" t="s">
        <v>18</v>
      </c>
      <c r="J6483">
        <v>27</v>
      </c>
      <c r="K6483">
        <v>6</v>
      </c>
      <c r="L6483">
        <v>232</v>
      </c>
      <c r="M6483">
        <v>41</v>
      </c>
      <c r="N6483">
        <v>7</v>
      </c>
      <c r="O6483">
        <v>0.15</v>
      </c>
      <c r="P6483">
        <v>1093.44</v>
      </c>
      <c r="Q6483">
        <v>1822.4</v>
      </c>
      <c r="R6483">
        <f>Table1[[#This Row],[OrderQuantity]]*Table1[[#This Row],[UnitPrice]]</f>
        <v>12756.800000000001</v>
      </c>
      <c r="S6483">
        <f>Table1[[#This Row],[OrderQuantity]]*Table1[[#This Row],[UnitCost]]</f>
        <v>7654.08</v>
      </c>
      <c r="T6483">
        <f>Table1[[#This Row],[OrderQuantity]]*Table1[[#This Row],[UnitPrice]]*(1-Table1[[#This Row],[DiscountApplied]]) - (Table1[[#This Row],[OrderQuantity]]*Table1[[#This Row],[UnitCost]])</f>
        <v>3189.2000000000007</v>
      </c>
      <c r="U6483">
        <f>DATEDIF(Table1[[#This Row],[ShipDate]],Table1[[#This Row],[DeliveryDate]],"d")</f>
        <v>3</v>
      </c>
      <c r="V6483" t="str">
        <f t="shared" si="203"/>
        <v>On Time</v>
      </c>
    </row>
    <row r="6484" spans="2:22" x14ac:dyDescent="0.3">
      <c r="B6484" t="str">
        <f t="shared" si="202"/>
        <v>SO-006583</v>
      </c>
      <c r="C6484" t="s">
        <v>21</v>
      </c>
      <c r="D6484" t="s">
        <v>25</v>
      </c>
      <c r="E6484" s="1">
        <v>43900</v>
      </c>
      <c r="F6484" s="1">
        <v>44020</v>
      </c>
      <c r="G6484" s="1">
        <v>44044</v>
      </c>
      <c r="H6484" s="1">
        <v>44054</v>
      </c>
      <c r="I6484" t="s">
        <v>18</v>
      </c>
      <c r="J6484">
        <v>24</v>
      </c>
      <c r="K6484">
        <v>9</v>
      </c>
      <c r="L6484">
        <v>366</v>
      </c>
      <c r="M6484">
        <v>23</v>
      </c>
      <c r="N6484">
        <v>7</v>
      </c>
      <c r="O6484">
        <v>0.05</v>
      </c>
      <c r="P6484">
        <v>771.04</v>
      </c>
      <c r="Q6484">
        <v>1835.8</v>
      </c>
      <c r="R6484">
        <f>Table1[[#This Row],[OrderQuantity]]*Table1[[#This Row],[UnitPrice]]</f>
        <v>12850.6</v>
      </c>
      <c r="S6484">
        <f>Table1[[#This Row],[OrderQuantity]]*Table1[[#This Row],[UnitCost]]</f>
        <v>5397.28</v>
      </c>
      <c r="T6484">
        <f>Table1[[#This Row],[OrderQuantity]]*Table1[[#This Row],[UnitPrice]]*(1-Table1[[#This Row],[DiscountApplied]]) - (Table1[[#This Row],[OrderQuantity]]*Table1[[#This Row],[UnitCost]])</f>
        <v>6810.79</v>
      </c>
      <c r="U6484">
        <f>DATEDIF(Table1[[#This Row],[ShipDate]],Table1[[#This Row],[DeliveryDate]],"d")</f>
        <v>10</v>
      </c>
      <c r="V6484" t="str">
        <f t="shared" si="203"/>
        <v>Late</v>
      </c>
    </row>
    <row r="6485" spans="2:22" x14ac:dyDescent="0.3">
      <c r="B6485" t="str">
        <f t="shared" si="202"/>
        <v>SO-006584</v>
      </c>
      <c r="C6485" t="s">
        <v>16</v>
      </c>
      <c r="D6485" t="s">
        <v>25</v>
      </c>
      <c r="E6485" s="1">
        <v>43900</v>
      </c>
      <c r="F6485" s="1">
        <v>44020</v>
      </c>
      <c r="G6485" s="1">
        <v>44030</v>
      </c>
      <c r="H6485" s="1">
        <v>44038</v>
      </c>
      <c r="I6485" t="s">
        <v>18</v>
      </c>
      <c r="J6485">
        <v>1</v>
      </c>
      <c r="K6485">
        <v>8</v>
      </c>
      <c r="L6485">
        <v>337</v>
      </c>
      <c r="M6485">
        <v>38</v>
      </c>
      <c r="N6485">
        <v>1</v>
      </c>
      <c r="O6485">
        <v>0.2</v>
      </c>
      <c r="P6485">
        <v>1839.55</v>
      </c>
      <c r="Q6485">
        <v>2787.2</v>
      </c>
      <c r="R6485">
        <f>Table1[[#This Row],[OrderQuantity]]*Table1[[#This Row],[UnitPrice]]</f>
        <v>2787.2</v>
      </c>
      <c r="S6485">
        <f>Table1[[#This Row],[OrderQuantity]]*Table1[[#This Row],[UnitCost]]</f>
        <v>1839.55</v>
      </c>
      <c r="T6485">
        <f>Table1[[#This Row],[OrderQuantity]]*Table1[[#This Row],[UnitPrice]]*(1-Table1[[#This Row],[DiscountApplied]]) - (Table1[[#This Row],[OrderQuantity]]*Table1[[#This Row],[UnitCost]])</f>
        <v>390.20999999999981</v>
      </c>
      <c r="U6485">
        <f>DATEDIF(Table1[[#This Row],[ShipDate]],Table1[[#This Row],[DeliveryDate]],"d")</f>
        <v>8</v>
      </c>
      <c r="V6485" t="str">
        <f t="shared" si="203"/>
        <v>Late</v>
      </c>
    </row>
    <row r="6486" spans="2:22" x14ac:dyDescent="0.3">
      <c r="B6486" t="str">
        <f t="shared" si="202"/>
        <v>SO-006585</v>
      </c>
      <c r="C6486" t="s">
        <v>16</v>
      </c>
      <c r="D6486" t="s">
        <v>23</v>
      </c>
      <c r="E6486" s="1">
        <v>43900</v>
      </c>
      <c r="F6486" s="1">
        <v>44020</v>
      </c>
      <c r="G6486" s="1">
        <v>44040</v>
      </c>
      <c r="H6486" s="1">
        <v>44043</v>
      </c>
      <c r="I6486" t="s">
        <v>18</v>
      </c>
      <c r="J6486">
        <v>10</v>
      </c>
      <c r="K6486">
        <v>45</v>
      </c>
      <c r="L6486">
        <v>291</v>
      </c>
      <c r="M6486">
        <v>15</v>
      </c>
      <c r="N6486">
        <v>1</v>
      </c>
      <c r="O6486">
        <v>0.05</v>
      </c>
      <c r="P6486">
        <v>2215.36</v>
      </c>
      <c r="Q6486">
        <v>2606.3000000000002</v>
      </c>
      <c r="R6486">
        <f>Table1[[#This Row],[OrderQuantity]]*Table1[[#This Row],[UnitPrice]]</f>
        <v>2606.3000000000002</v>
      </c>
      <c r="S6486">
        <f>Table1[[#This Row],[OrderQuantity]]*Table1[[#This Row],[UnitCost]]</f>
        <v>2215.36</v>
      </c>
      <c r="T6486">
        <f>Table1[[#This Row],[OrderQuantity]]*Table1[[#This Row],[UnitPrice]]*(1-Table1[[#This Row],[DiscountApplied]]) - (Table1[[#This Row],[OrderQuantity]]*Table1[[#This Row],[UnitCost]])</f>
        <v>260.625</v>
      </c>
      <c r="U6486">
        <f>DATEDIF(Table1[[#This Row],[ShipDate]],Table1[[#This Row],[DeliveryDate]],"d")</f>
        <v>3</v>
      </c>
      <c r="V6486" t="str">
        <f t="shared" si="203"/>
        <v>On Time</v>
      </c>
    </row>
    <row r="6487" spans="2:22" x14ac:dyDescent="0.3">
      <c r="B6487" t="str">
        <f t="shared" si="202"/>
        <v>SO-006586</v>
      </c>
      <c r="C6487" t="s">
        <v>19</v>
      </c>
      <c r="D6487" t="s">
        <v>26</v>
      </c>
      <c r="E6487" s="1">
        <v>43900</v>
      </c>
      <c r="F6487" s="1">
        <v>44020</v>
      </c>
      <c r="G6487" s="1">
        <v>44027</v>
      </c>
      <c r="H6487" s="1">
        <v>44030</v>
      </c>
      <c r="I6487" t="s">
        <v>18</v>
      </c>
      <c r="J6487">
        <v>15</v>
      </c>
      <c r="K6487">
        <v>3</v>
      </c>
      <c r="L6487">
        <v>69</v>
      </c>
      <c r="M6487">
        <v>27</v>
      </c>
      <c r="N6487">
        <v>8</v>
      </c>
      <c r="O6487">
        <v>0.05</v>
      </c>
      <c r="P6487">
        <v>420.29</v>
      </c>
      <c r="Q6487">
        <v>1025.0999999999999</v>
      </c>
      <c r="R6487">
        <f>Table1[[#This Row],[OrderQuantity]]*Table1[[#This Row],[UnitPrice]]</f>
        <v>8200.7999999999993</v>
      </c>
      <c r="S6487">
        <f>Table1[[#This Row],[OrderQuantity]]*Table1[[#This Row],[UnitCost]]</f>
        <v>3362.32</v>
      </c>
      <c r="T6487">
        <f>Table1[[#This Row],[OrderQuantity]]*Table1[[#This Row],[UnitPrice]]*(1-Table1[[#This Row],[DiscountApplied]]) - (Table1[[#This Row],[OrderQuantity]]*Table1[[#This Row],[UnitCost]])</f>
        <v>4428.4399999999987</v>
      </c>
      <c r="U6487">
        <f>DATEDIF(Table1[[#This Row],[ShipDate]],Table1[[#This Row],[DeliveryDate]],"d")</f>
        <v>3</v>
      </c>
      <c r="V6487" t="str">
        <f t="shared" si="203"/>
        <v>On Time</v>
      </c>
    </row>
    <row r="6488" spans="2:22" x14ac:dyDescent="0.3">
      <c r="B6488" t="str">
        <f t="shared" si="202"/>
        <v>SO-006587</v>
      </c>
      <c r="C6488" t="s">
        <v>19</v>
      </c>
      <c r="D6488" t="s">
        <v>24</v>
      </c>
      <c r="E6488" s="1">
        <v>43900</v>
      </c>
      <c r="F6488" s="1">
        <v>44020</v>
      </c>
      <c r="G6488" s="1">
        <v>44046</v>
      </c>
      <c r="H6488" s="1">
        <v>44055</v>
      </c>
      <c r="I6488" t="s">
        <v>18</v>
      </c>
      <c r="J6488">
        <v>15</v>
      </c>
      <c r="K6488">
        <v>10</v>
      </c>
      <c r="L6488">
        <v>48</v>
      </c>
      <c r="M6488">
        <v>41</v>
      </c>
      <c r="N6488">
        <v>1</v>
      </c>
      <c r="O6488">
        <v>0.08</v>
      </c>
      <c r="P6488">
        <v>110.75</v>
      </c>
      <c r="Q6488">
        <v>194.3</v>
      </c>
      <c r="R6488">
        <f>Table1[[#This Row],[OrderQuantity]]*Table1[[#This Row],[UnitPrice]]</f>
        <v>194.3</v>
      </c>
      <c r="S6488">
        <f>Table1[[#This Row],[OrderQuantity]]*Table1[[#This Row],[UnitCost]]</f>
        <v>110.75</v>
      </c>
      <c r="T6488">
        <f>Table1[[#This Row],[OrderQuantity]]*Table1[[#This Row],[UnitPrice]]*(1-Table1[[#This Row],[DiscountApplied]]) - (Table1[[#This Row],[OrderQuantity]]*Table1[[#This Row],[UnitCost]])</f>
        <v>68.006000000000029</v>
      </c>
      <c r="U6488">
        <f>DATEDIF(Table1[[#This Row],[ShipDate]],Table1[[#This Row],[DeliveryDate]],"d")</f>
        <v>9</v>
      </c>
      <c r="V6488" t="str">
        <f t="shared" si="203"/>
        <v>Late</v>
      </c>
    </row>
    <row r="6489" spans="2:22" x14ac:dyDescent="0.3">
      <c r="B6489" t="str">
        <f t="shared" si="202"/>
        <v>SO-006588</v>
      </c>
      <c r="C6489" t="s">
        <v>16</v>
      </c>
      <c r="D6489" t="s">
        <v>20</v>
      </c>
      <c r="E6489" s="1">
        <v>43900</v>
      </c>
      <c r="F6489" s="1">
        <v>44020</v>
      </c>
      <c r="G6489" s="1">
        <v>44047</v>
      </c>
      <c r="H6489" s="1">
        <v>44056</v>
      </c>
      <c r="I6489" t="s">
        <v>18</v>
      </c>
      <c r="J6489">
        <v>7</v>
      </c>
      <c r="K6489">
        <v>49</v>
      </c>
      <c r="L6489">
        <v>136</v>
      </c>
      <c r="M6489">
        <v>23</v>
      </c>
      <c r="N6489">
        <v>1</v>
      </c>
      <c r="O6489">
        <v>0.05</v>
      </c>
      <c r="P6489">
        <v>3761.78</v>
      </c>
      <c r="Q6489">
        <v>5614.6</v>
      </c>
      <c r="R6489">
        <f>Table1[[#This Row],[OrderQuantity]]*Table1[[#This Row],[UnitPrice]]</f>
        <v>5614.6</v>
      </c>
      <c r="S6489">
        <f>Table1[[#This Row],[OrderQuantity]]*Table1[[#This Row],[UnitCost]]</f>
        <v>3761.78</v>
      </c>
      <c r="T6489">
        <f>Table1[[#This Row],[OrderQuantity]]*Table1[[#This Row],[UnitPrice]]*(1-Table1[[#This Row],[DiscountApplied]]) - (Table1[[#This Row],[OrderQuantity]]*Table1[[#This Row],[UnitCost]])</f>
        <v>1572.0899999999997</v>
      </c>
      <c r="U6489">
        <f>DATEDIF(Table1[[#This Row],[ShipDate]],Table1[[#This Row],[DeliveryDate]],"d")</f>
        <v>9</v>
      </c>
      <c r="V6489" t="str">
        <f t="shared" si="203"/>
        <v>Late</v>
      </c>
    </row>
    <row r="6490" spans="2:22" x14ac:dyDescent="0.3">
      <c r="B6490" t="str">
        <f t="shared" si="202"/>
        <v>SO-006589</v>
      </c>
      <c r="C6490" t="s">
        <v>16</v>
      </c>
      <c r="D6490" t="s">
        <v>24</v>
      </c>
      <c r="E6490" s="1">
        <v>43900</v>
      </c>
      <c r="F6490" s="1">
        <v>44020</v>
      </c>
      <c r="G6490" s="1">
        <v>44031</v>
      </c>
      <c r="H6490" s="1">
        <v>44034</v>
      </c>
      <c r="I6490" t="s">
        <v>18</v>
      </c>
      <c r="J6490">
        <v>9</v>
      </c>
      <c r="K6490">
        <v>10</v>
      </c>
      <c r="L6490">
        <v>48</v>
      </c>
      <c r="M6490">
        <v>4</v>
      </c>
      <c r="N6490">
        <v>4</v>
      </c>
      <c r="O6490">
        <v>0.08</v>
      </c>
      <c r="P6490">
        <v>1423.35</v>
      </c>
      <c r="Q6490">
        <v>3028.4</v>
      </c>
      <c r="R6490">
        <f>Table1[[#This Row],[OrderQuantity]]*Table1[[#This Row],[UnitPrice]]</f>
        <v>12113.6</v>
      </c>
      <c r="S6490">
        <f>Table1[[#This Row],[OrderQuantity]]*Table1[[#This Row],[UnitCost]]</f>
        <v>5693.4</v>
      </c>
      <c r="T6490">
        <f>Table1[[#This Row],[OrderQuantity]]*Table1[[#This Row],[UnitPrice]]*(1-Table1[[#This Row],[DiscountApplied]]) - (Table1[[#This Row],[OrderQuantity]]*Table1[[#This Row],[UnitCost]])</f>
        <v>5451.112000000001</v>
      </c>
      <c r="U6490">
        <f>DATEDIF(Table1[[#This Row],[ShipDate]],Table1[[#This Row],[DeliveryDate]],"d")</f>
        <v>3</v>
      </c>
      <c r="V6490" t="str">
        <f t="shared" si="203"/>
        <v>On Time</v>
      </c>
    </row>
    <row r="6491" spans="2:22" x14ac:dyDescent="0.3">
      <c r="B6491" t="str">
        <f t="shared" si="202"/>
        <v>SO-006590</v>
      </c>
      <c r="C6491" t="s">
        <v>21</v>
      </c>
      <c r="D6491" t="s">
        <v>20</v>
      </c>
      <c r="E6491" s="1">
        <v>43900</v>
      </c>
      <c r="F6491" s="1">
        <v>44020</v>
      </c>
      <c r="G6491" s="1">
        <v>44030</v>
      </c>
      <c r="H6491" s="1">
        <v>44040</v>
      </c>
      <c r="I6491" t="s">
        <v>18</v>
      </c>
      <c r="J6491">
        <v>25</v>
      </c>
      <c r="K6491">
        <v>15</v>
      </c>
      <c r="L6491">
        <v>131</v>
      </c>
      <c r="M6491">
        <v>1</v>
      </c>
      <c r="N6491">
        <v>1</v>
      </c>
      <c r="O6491">
        <v>0.05</v>
      </c>
      <c r="P6491">
        <v>81.61</v>
      </c>
      <c r="Q6491">
        <v>194.3</v>
      </c>
      <c r="R6491">
        <f>Table1[[#This Row],[OrderQuantity]]*Table1[[#This Row],[UnitPrice]]</f>
        <v>194.3</v>
      </c>
      <c r="S6491">
        <f>Table1[[#This Row],[OrderQuantity]]*Table1[[#This Row],[UnitCost]]</f>
        <v>81.61</v>
      </c>
      <c r="T6491">
        <f>Table1[[#This Row],[OrderQuantity]]*Table1[[#This Row],[UnitPrice]]*(1-Table1[[#This Row],[DiscountApplied]]) - (Table1[[#This Row],[OrderQuantity]]*Table1[[#This Row],[UnitCost]])</f>
        <v>102.97500000000001</v>
      </c>
      <c r="U6491">
        <f>DATEDIF(Table1[[#This Row],[ShipDate]],Table1[[#This Row],[DeliveryDate]],"d")</f>
        <v>10</v>
      </c>
      <c r="V6491" t="str">
        <f t="shared" si="203"/>
        <v>Late</v>
      </c>
    </row>
    <row r="6492" spans="2:22" x14ac:dyDescent="0.3">
      <c r="B6492" t="str">
        <f t="shared" si="202"/>
        <v>SO-006591</v>
      </c>
      <c r="C6492" t="s">
        <v>21</v>
      </c>
      <c r="D6492" t="s">
        <v>20</v>
      </c>
      <c r="E6492" s="1">
        <v>43900</v>
      </c>
      <c r="F6492" s="1">
        <v>44020</v>
      </c>
      <c r="G6492" s="1">
        <v>44047</v>
      </c>
      <c r="H6492" s="1">
        <v>44052</v>
      </c>
      <c r="I6492" t="s">
        <v>18</v>
      </c>
      <c r="J6492">
        <v>24</v>
      </c>
      <c r="K6492">
        <v>18</v>
      </c>
      <c r="L6492">
        <v>128</v>
      </c>
      <c r="M6492">
        <v>27</v>
      </c>
      <c r="N6492">
        <v>3</v>
      </c>
      <c r="O6492">
        <v>0.1</v>
      </c>
      <c r="P6492">
        <v>1031.8</v>
      </c>
      <c r="Q6492">
        <v>2345</v>
      </c>
      <c r="R6492">
        <f>Table1[[#This Row],[OrderQuantity]]*Table1[[#This Row],[UnitPrice]]</f>
        <v>7035</v>
      </c>
      <c r="S6492">
        <f>Table1[[#This Row],[OrderQuantity]]*Table1[[#This Row],[UnitCost]]</f>
        <v>3095.3999999999996</v>
      </c>
      <c r="T6492">
        <f>Table1[[#This Row],[OrderQuantity]]*Table1[[#This Row],[UnitPrice]]*(1-Table1[[#This Row],[DiscountApplied]]) - (Table1[[#This Row],[OrderQuantity]]*Table1[[#This Row],[UnitCost]])</f>
        <v>3236.1000000000004</v>
      </c>
      <c r="U6492">
        <f>DATEDIF(Table1[[#This Row],[ShipDate]],Table1[[#This Row],[DeliveryDate]],"d")</f>
        <v>5</v>
      </c>
      <c r="V6492" t="str">
        <f t="shared" si="203"/>
        <v>On Time</v>
      </c>
    </row>
    <row r="6493" spans="2:22" x14ac:dyDescent="0.3">
      <c r="B6493" t="str">
        <f t="shared" si="202"/>
        <v>SO-006592</v>
      </c>
      <c r="C6493" t="s">
        <v>16</v>
      </c>
      <c r="D6493" t="s">
        <v>23</v>
      </c>
      <c r="E6493" s="1">
        <v>43900</v>
      </c>
      <c r="F6493" s="1">
        <v>44020</v>
      </c>
      <c r="G6493" s="1">
        <v>44032</v>
      </c>
      <c r="H6493" s="1">
        <v>44040</v>
      </c>
      <c r="I6493" t="s">
        <v>18</v>
      </c>
      <c r="J6493">
        <v>8</v>
      </c>
      <c r="K6493">
        <v>5</v>
      </c>
      <c r="L6493">
        <v>292</v>
      </c>
      <c r="M6493">
        <v>27</v>
      </c>
      <c r="N6493">
        <v>6</v>
      </c>
      <c r="O6493">
        <v>0.08</v>
      </c>
      <c r="P6493">
        <v>1211.43</v>
      </c>
      <c r="Q6493">
        <v>1922.9</v>
      </c>
      <c r="R6493">
        <f>Table1[[#This Row],[OrderQuantity]]*Table1[[#This Row],[UnitPrice]]</f>
        <v>11537.400000000001</v>
      </c>
      <c r="S6493">
        <f>Table1[[#This Row],[OrderQuantity]]*Table1[[#This Row],[UnitCost]]</f>
        <v>7268.58</v>
      </c>
      <c r="T6493">
        <f>Table1[[#This Row],[OrderQuantity]]*Table1[[#This Row],[UnitPrice]]*(1-Table1[[#This Row],[DiscountApplied]]) - (Table1[[#This Row],[OrderQuantity]]*Table1[[#This Row],[UnitCost]])</f>
        <v>3345.8280000000013</v>
      </c>
      <c r="U6493">
        <f>DATEDIF(Table1[[#This Row],[ShipDate]],Table1[[#This Row],[DeliveryDate]],"d")</f>
        <v>8</v>
      </c>
      <c r="V6493" t="str">
        <f t="shared" si="203"/>
        <v>Late</v>
      </c>
    </row>
    <row r="6494" spans="2:22" x14ac:dyDescent="0.3">
      <c r="B6494" t="str">
        <f t="shared" si="202"/>
        <v>SO-006593</v>
      </c>
      <c r="C6494" t="s">
        <v>19</v>
      </c>
      <c r="D6494" t="s">
        <v>23</v>
      </c>
      <c r="E6494" s="1">
        <v>43900</v>
      </c>
      <c r="F6494" s="1">
        <v>44021</v>
      </c>
      <c r="G6494" s="1">
        <v>44035</v>
      </c>
      <c r="H6494" s="1">
        <v>44039</v>
      </c>
      <c r="I6494" t="s">
        <v>18</v>
      </c>
      <c r="J6494">
        <v>15</v>
      </c>
      <c r="K6494">
        <v>13</v>
      </c>
      <c r="L6494">
        <v>323</v>
      </c>
      <c r="M6494">
        <v>24</v>
      </c>
      <c r="N6494">
        <v>7</v>
      </c>
      <c r="O6494">
        <v>0.05</v>
      </c>
      <c r="P6494">
        <v>145.79</v>
      </c>
      <c r="Q6494">
        <v>214.4</v>
      </c>
      <c r="R6494">
        <f>Table1[[#This Row],[OrderQuantity]]*Table1[[#This Row],[UnitPrice]]</f>
        <v>1500.8</v>
      </c>
      <c r="S6494">
        <f>Table1[[#This Row],[OrderQuantity]]*Table1[[#This Row],[UnitCost]]</f>
        <v>1020.53</v>
      </c>
      <c r="T6494">
        <f>Table1[[#This Row],[OrderQuantity]]*Table1[[#This Row],[UnitPrice]]*(1-Table1[[#This Row],[DiscountApplied]]) - (Table1[[#This Row],[OrderQuantity]]*Table1[[#This Row],[UnitCost]])</f>
        <v>405.23</v>
      </c>
      <c r="U6494">
        <f>DATEDIF(Table1[[#This Row],[ShipDate]],Table1[[#This Row],[DeliveryDate]],"d")</f>
        <v>4</v>
      </c>
      <c r="V6494" t="str">
        <f t="shared" si="203"/>
        <v>On Time</v>
      </c>
    </row>
    <row r="6495" spans="2:22" x14ac:dyDescent="0.3">
      <c r="B6495" t="str">
        <f t="shared" si="202"/>
        <v>SO-006594</v>
      </c>
      <c r="C6495" t="s">
        <v>21</v>
      </c>
      <c r="D6495" t="s">
        <v>20</v>
      </c>
      <c r="E6495" s="1">
        <v>43900</v>
      </c>
      <c r="F6495" s="1">
        <v>44021</v>
      </c>
      <c r="G6495" s="1">
        <v>44039</v>
      </c>
      <c r="H6495" s="1">
        <v>44043</v>
      </c>
      <c r="I6495" t="s">
        <v>18</v>
      </c>
      <c r="J6495">
        <v>22</v>
      </c>
      <c r="K6495">
        <v>1</v>
      </c>
      <c r="L6495">
        <v>105</v>
      </c>
      <c r="M6495">
        <v>2</v>
      </c>
      <c r="N6495">
        <v>6</v>
      </c>
      <c r="O6495">
        <v>0.1</v>
      </c>
      <c r="P6495">
        <v>2076.73</v>
      </c>
      <c r="Q6495">
        <v>3845.8</v>
      </c>
      <c r="R6495">
        <f>Table1[[#This Row],[OrderQuantity]]*Table1[[#This Row],[UnitPrice]]</f>
        <v>23074.800000000003</v>
      </c>
      <c r="S6495">
        <f>Table1[[#This Row],[OrderQuantity]]*Table1[[#This Row],[UnitCost]]</f>
        <v>12460.380000000001</v>
      </c>
      <c r="T6495">
        <f>Table1[[#This Row],[OrderQuantity]]*Table1[[#This Row],[UnitPrice]]*(1-Table1[[#This Row],[DiscountApplied]]) - (Table1[[#This Row],[OrderQuantity]]*Table1[[#This Row],[UnitCost]])</f>
        <v>8306.9400000000023</v>
      </c>
      <c r="U6495">
        <f>DATEDIF(Table1[[#This Row],[ShipDate]],Table1[[#This Row],[DeliveryDate]],"d")</f>
        <v>4</v>
      </c>
      <c r="V6495" t="str">
        <f t="shared" si="203"/>
        <v>On Time</v>
      </c>
    </row>
    <row r="6496" spans="2:22" x14ac:dyDescent="0.3">
      <c r="B6496" t="str">
        <f t="shared" si="202"/>
        <v>SO-006595</v>
      </c>
      <c r="C6496" t="s">
        <v>22</v>
      </c>
      <c r="D6496" t="s">
        <v>20</v>
      </c>
      <c r="E6496" s="1">
        <v>43900</v>
      </c>
      <c r="F6496" s="1">
        <v>44021</v>
      </c>
      <c r="G6496" s="1">
        <v>44038</v>
      </c>
      <c r="H6496" s="1">
        <v>44046</v>
      </c>
      <c r="I6496" t="s">
        <v>18</v>
      </c>
      <c r="J6496">
        <v>28</v>
      </c>
      <c r="K6496">
        <v>34</v>
      </c>
      <c r="L6496">
        <v>101</v>
      </c>
      <c r="M6496">
        <v>41</v>
      </c>
      <c r="N6496">
        <v>1</v>
      </c>
      <c r="O6496">
        <v>0.1</v>
      </c>
      <c r="P6496">
        <v>648.02</v>
      </c>
      <c r="Q6496">
        <v>1045.2</v>
      </c>
      <c r="R6496">
        <f>Table1[[#This Row],[OrderQuantity]]*Table1[[#This Row],[UnitPrice]]</f>
        <v>1045.2</v>
      </c>
      <c r="S6496">
        <f>Table1[[#This Row],[OrderQuantity]]*Table1[[#This Row],[UnitCost]]</f>
        <v>648.02</v>
      </c>
      <c r="T6496">
        <f>Table1[[#This Row],[OrderQuantity]]*Table1[[#This Row],[UnitPrice]]*(1-Table1[[#This Row],[DiscountApplied]]) - (Table1[[#This Row],[OrderQuantity]]*Table1[[#This Row],[UnitCost]])</f>
        <v>292.66000000000008</v>
      </c>
      <c r="U6496">
        <f>DATEDIF(Table1[[#This Row],[ShipDate]],Table1[[#This Row],[DeliveryDate]],"d")</f>
        <v>8</v>
      </c>
      <c r="V6496" t="str">
        <f t="shared" si="203"/>
        <v>Late</v>
      </c>
    </row>
    <row r="6497" spans="2:22" x14ac:dyDescent="0.3">
      <c r="B6497" t="str">
        <f t="shared" si="202"/>
        <v>SO-006596</v>
      </c>
      <c r="C6497" t="s">
        <v>19</v>
      </c>
      <c r="D6497" t="s">
        <v>24</v>
      </c>
      <c r="E6497" s="1">
        <v>43900</v>
      </c>
      <c r="F6497" s="1">
        <v>44021</v>
      </c>
      <c r="G6497" s="1">
        <v>44031</v>
      </c>
      <c r="H6497" s="1">
        <v>44040</v>
      </c>
      <c r="I6497" t="s">
        <v>18</v>
      </c>
      <c r="J6497">
        <v>18</v>
      </c>
      <c r="K6497">
        <v>41</v>
      </c>
      <c r="L6497">
        <v>47</v>
      </c>
      <c r="M6497">
        <v>40</v>
      </c>
      <c r="N6497">
        <v>8</v>
      </c>
      <c r="O6497">
        <v>0.08</v>
      </c>
      <c r="P6497">
        <v>1980.86</v>
      </c>
      <c r="Q6497">
        <v>2445.5</v>
      </c>
      <c r="R6497">
        <f>Table1[[#This Row],[OrderQuantity]]*Table1[[#This Row],[UnitPrice]]</f>
        <v>19564</v>
      </c>
      <c r="S6497">
        <f>Table1[[#This Row],[OrderQuantity]]*Table1[[#This Row],[UnitCost]]</f>
        <v>15846.88</v>
      </c>
      <c r="T6497">
        <f>Table1[[#This Row],[OrderQuantity]]*Table1[[#This Row],[UnitPrice]]*(1-Table1[[#This Row],[DiscountApplied]]) - (Table1[[#This Row],[OrderQuantity]]*Table1[[#This Row],[UnitCost]])</f>
        <v>2152.0000000000018</v>
      </c>
      <c r="U6497">
        <f>DATEDIF(Table1[[#This Row],[ShipDate]],Table1[[#This Row],[DeliveryDate]],"d")</f>
        <v>9</v>
      </c>
      <c r="V6497" t="str">
        <f t="shared" si="203"/>
        <v>Late</v>
      </c>
    </row>
    <row r="6498" spans="2:22" x14ac:dyDescent="0.3">
      <c r="B6498" t="str">
        <f t="shared" si="202"/>
        <v>SO-006597</v>
      </c>
      <c r="C6498" t="s">
        <v>16</v>
      </c>
      <c r="D6498" t="s">
        <v>23</v>
      </c>
      <c r="E6498" s="1">
        <v>43900</v>
      </c>
      <c r="F6498" s="1">
        <v>44021</v>
      </c>
      <c r="G6498" s="1">
        <v>44026</v>
      </c>
      <c r="H6498" s="1">
        <v>44028</v>
      </c>
      <c r="I6498" t="s">
        <v>18</v>
      </c>
      <c r="J6498">
        <v>3</v>
      </c>
      <c r="K6498">
        <v>19</v>
      </c>
      <c r="L6498">
        <v>294</v>
      </c>
      <c r="M6498">
        <v>23</v>
      </c>
      <c r="N6498">
        <v>6</v>
      </c>
      <c r="O6498">
        <v>0.05</v>
      </c>
      <c r="P6498">
        <v>1538.32</v>
      </c>
      <c r="Q6498">
        <v>1922.9</v>
      </c>
      <c r="R6498">
        <f>Table1[[#This Row],[OrderQuantity]]*Table1[[#This Row],[UnitPrice]]</f>
        <v>11537.400000000001</v>
      </c>
      <c r="S6498">
        <f>Table1[[#This Row],[OrderQuantity]]*Table1[[#This Row],[UnitCost]]</f>
        <v>9229.92</v>
      </c>
      <c r="T6498">
        <f>Table1[[#This Row],[OrderQuantity]]*Table1[[#This Row],[UnitPrice]]*(1-Table1[[#This Row],[DiscountApplied]]) - (Table1[[#This Row],[OrderQuantity]]*Table1[[#This Row],[UnitCost]])</f>
        <v>1730.6100000000006</v>
      </c>
      <c r="U6498">
        <f>DATEDIF(Table1[[#This Row],[ShipDate]],Table1[[#This Row],[DeliveryDate]],"d")</f>
        <v>2</v>
      </c>
      <c r="V6498" t="str">
        <f t="shared" si="203"/>
        <v>On Time</v>
      </c>
    </row>
    <row r="6499" spans="2:22" x14ac:dyDescent="0.3">
      <c r="B6499" t="str">
        <f t="shared" si="202"/>
        <v>SO-006598</v>
      </c>
      <c r="C6499" t="s">
        <v>16</v>
      </c>
      <c r="D6499" t="s">
        <v>24</v>
      </c>
      <c r="E6499" s="1">
        <v>43900</v>
      </c>
      <c r="F6499" s="1">
        <v>44021</v>
      </c>
      <c r="G6499" s="1">
        <v>44042</v>
      </c>
      <c r="H6499" s="1">
        <v>44051</v>
      </c>
      <c r="I6499" t="s">
        <v>18</v>
      </c>
      <c r="J6499">
        <v>10</v>
      </c>
      <c r="K6499">
        <v>9</v>
      </c>
      <c r="L6499">
        <v>6</v>
      </c>
      <c r="M6499">
        <v>1</v>
      </c>
      <c r="N6499">
        <v>1</v>
      </c>
      <c r="O6499">
        <v>0.2</v>
      </c>
      <c r="P6499">
        <v>540.02</v>
      </c>
      <c r="Q6499">
        <v>871</v>
      </c>
      <c r="R6499">
        <f>Table1[[#This Row],[OrderQuantity]]*Table1[[#This Row],[UnitPrice]]</f>
        <v>871</v>
      </c>
      <c r="S6499">
        <f>Table1[[#This Row],[OrderQuantity]]*Table1[[#This Row],[UnitCost]]</f>
        <v>540.02</v>
      </c>
      <c r="T6499">
        <f>Table1[[#This Row],[OrderQuantity]]*Table1[[#This Row],[UnitPrice]]*(1-Table1[[#This Row],[DiscountApplied]]) - (Table1[[#This Row],[OrderQuantity]]*Table1[[#This Row],[UnitCost]])</f>
        <v>156.78000000000009</v>
      </c>
      <c r="U6499">
        <f>DATEDIF(Table1[[#This Row],[ShipDate]],Table1[[#This Row],[DeliveryDate]],"d")</f>
        <v>9</v>
      </c>
      <c r="V6499" t="str">
        <f t="shared" si="203"/>
        <v>Late</v>
      </c>
    </row>
    <row r="6500" spans="2:22" x14ac:dyDescent="0.3">
      <c r="B6500" t="str">
        <f t="shared" si="202"/>
        <v>SO-006599</v>
      </c>
      <c r="C6500" t="s">
        <v>21</v>
      </c>
      <c r="D6500" t="s">
        <v>23</v>
      </c>
      <c r="E6500" s="1">
        <v>43900</v>
      </c>
      <c r="F6500" s="1">
        <v>44021</v>
      </c>
      <c r="G6500" s="1">
        <v>44034</v>
      </c>
      <c r="H6500" s="1">
        <v>44036</v>
      </c>
      <c r="I6500" t="s">
        <v>18</v>
      </c>
      <c r="J6500">
        <v>22</v>
      </c>
      <c r="K6500">
        <v>47</v>
      </c>
      <c r="L6500">
        <v>311</v>
      </c>
      <c r="M6500">
        <v>21</v>
      </c>
      <c r="N6500">
        <v>4</v>
      </c>
      <c r="O6500">
        <v>0.08</v>
      </c>
      <c r="P6500">
        <v>1207.21</v>
      </c>
      <c r="Q6500">
        <v>1916.2</v>
      </c>
      <c r="R6500">
        <f>Table1[[#This Row],[OrderQuantity]]*Table1[[#This Row],[UnitPrice]]</f>
        <v>7664.8</v>
      </c>
      <c r="S6500">
        <f>Table1[[#This Row],[OrderQuantity]]*Table1[[#This Row],[UnitCost]]</f>
        <v>4828.84</v>
      </c>
      <c r="T6500">
        <f>Table1[[#This Row],[OrderQuantity]]*Table1[[#This Row],[UnitPrice]]*(1-Table1[[#This Row],[DiscountApplied]]) - (Table1[[#This Row],[OrderQuantity]]*Table1[[#This Row],[UnitCost]])</f>
        <v>2222.7760000000007</v>
      </c>
      <c r="U6500">
        <f>DATEDIF(Table1[[#This Row],[ShipDate]],Table1[[#This Row],[DeliveryDate]],"d")</f>
        <v>2</v>
      </c>
      <c r="V6500" t="str">
        <f t="shared" si="203"/>
        <v>On Time</v>
      </c>
    </row>
    <row r="6501" spans="2:22" x14ac:dyDescent="0.3">
      <c r="B6501" t="str">
        <f t="shared" si="202"/>
        <v>SO-006600</v>
      </c>
      <c r="C6501" t="s">
        <v>16</v>
      </c>
      <c r="D6501" t="s">
        <v>20</v>
      </c>
      <c r="E6501" s="1">
        <v>43900</v>
      </c>
      <c r="F6501" s="1">
        <v>44021</v>
      </c>
      <c r="G6501" s="1">
        <v>44047</v>
      </c>
      <c r="H6501" s="1">
        <v>44051</v>
      </c>
      <c r="I6501" t="s">
        <v>18</v>
      </c>
      <c r="J6501">
        <v>2</v>
      </c>
      <c r="K6501">
        <v>4</v>
      </c>
      <c r="L6501">
        <v>133</v>
      </c>
      <c r="M6501">
        <v>36</v>
      </c>
      <c r="N6501">
        <v>5</v>
      </c>
      <c r="O6501">
        <v>0.08</v>
      </c>
      <c r="P6501">
        <v>2591.29</v>
      </c>
      <c r="Q6501">
        <v>3926.2</v>
      </c>
      <c r="R6501">
        <f>Table1[[#This Row],[OrderQuantity]]*Table1[[#This Row],[UnitPrice]]</f>
        <v>19631</v>
      </c>
      <c r="S6501">
        <f>Table1[[#This Row],[OrderQuantity]]*Table1[[#This Row],[UnitCost]]</f>
        <v>12956.45</v>
      </c>
      <c r="T6501">
        <f>Table1[[#This Row],[OrderQuantity]]*Table1[[#This Row],[UnitPrice]]*(1-Table1[[#This Row],[DiscountApplied]]) - (Table1[[#This Row],[OrderQuantity]]*Table1[[#This Row],[UnitCost]])</f>
        <v>5104.07</v>
      </c>
      <c r="U6501">
        <f>DATEDIF(Table1[[#This Row],[ShipDate]],Table1[[#This Row],[DeliveryDate]],"d")</f>
        <v>4</v>
      </c>
      <c r="V6501" t="str">
        <f t="shared" si="203"/>
        <v>On Time</v>
      </c>
    </row>
    <row r="6502" spans="2:22" x14ac:dyDescent="0.3">
      <c r="B6502" t="str">
        <f t="shared" si="202"/>
        <v>SO-006601</v>
      </c>
      <c r="C6502" t="s">
        <v>19</v>
      </c>
      <c r="D6502" t="s">
        <v>20</v>
      </c>
      <c r="E6502" s="1">
        <v>43900</v>
      </c>
      <c r="F6502" s="1">
        <v>44021</v>
      </c>
      <c r="G6502" s="1">
        <v>44024</v>
      </c>
      <c r="H6502" s="1">
        <v>44030</v>
      </c>
      <c r="I6502" t="s">
        <v>18</v>
      </c>
      <c r="J6502">
        <v>19</v>
      </c>
      <c r="K6502">
        <v>34</v>
      </c>
      <c r="L6502">
        <v>174</v>
      </c>
      <c r="M6502">
        <v>45</v>
      </c>
      <c r="N6502">
        <v>4</v>
      </c>
      <c r="O6502">
        <v>0.08</v>
      </c>
      <c r="P6502">
        <v>3133.46</v>
      </c>
      <c r="Q6502">
        <v>3966.4</v>
      </c>
      <c r="R6502">
        <f>Table1[[#This Row],[OrderQuantity]]*Table1[[#This Row],[UnitPrice]]</f>
        <v>15865.6</v>
      </c>
      <c r="S6502">
        <f>Table1[[#This Row],[OrderQuantity]]*Table1[[#This Row],[UnitCost]]</f>
        <v>12533.84</v>
      </c>
      <c r="T6502">
        <f>Table1[[#This Row],[OrderQuantity]]*Table1[[#This Row],[UnitPrice]]*(1-Table1[[#This Row],[DiscountApplied]]) - (Table1[[#This Row],[OrderQuantity]]*Table1[[#This Row],[UnitCost]])</f>
        <v>2062.5120000000006</v>
      </c>
      <c r="U6502">
        <f>DATEDIF(Table1[[#This Row],[ShipDate]],Table1[[#This Row],[DeliveryDate]],"d")</f>
        <v>6</v>
      </c>
      <c r="V6502" t="str">
        <f t="shared" si="203"/>
        <v>On Time</v>
      </c>
    </row>
    <row r="6503" spans="2:22" x14ac:dyDescent="0.3">
      <c r="B6503" t="str">
        <f t="shared" si="202"/>
        <v>SO-006602</v>
      </c>
      <c r="C6503" t="s">
        <v>16</v>
      </c>
      <c r="D6503" t="s">
        <v>24</v>
      </c>
      <c r="E6503" s="1">
        <v>43900</v>
      </c>
      <c r="F6503" s="1">
        <v>44021</v>
      </c>
      <c r="G6503" s="1">
        <v>44025</v>
      </c>
      <c r="H6503" s="1">
        <v>44029</v>
      </c>
      <c r="I6503" t="s">
        <v>18</v>
      </c>
      <c r="J6503">
        <v>5</v>
      </c>
      <c r="K6503">
        <v>10</v>
      </c>
      <c r="L6503">
        <v>45</v>
      </c>
      <c r="M6503">
        <v>8</v>
      </c>
      <c r="N6503">
        <v>8</v>
      </c>
      <c r="O6503">
        <v>0.08</v>
      </c>
      <c r="P6503">
        <v>1410.48</v>
      </c>
      <c r="Q6503">
        <v>1855.9</v>
      </c>
      <c r="R6503">
        <f>Table1[[#This Row],[OrderQuantity]]*Table1[[#This Row],[UnitPrice]]</f>
        <v>14847.2</v>
      </c>
      <c r="S6503">
        <f>Table1[[#This Row],[OrderQuantity]]*Table1[[#This Row],[UnitCost]]</f>
        <v>11283.84</v>
      </c>
      <c r="T6503">
        <f>Table1[[#This Row],[OrderQuantity]]*Table1[[#This Row],[UnitPrice]]*(1-Table1[[#This Row],[DiscountApplied]]) - (Table1[[#This Row],[OrderQuantity]]*Table1[[#This Row],[UnitCost]])</f>
        <v>2375.5840000000007</v>
      </c>
      <c r="U6503">
        <f>DATEDIF(Table1[[#This Row],[ShipDate]],Table1[[#This Row],[DeliveryDate]],"d")</f>
        <v>4</v>
      </c>
      <c r="V6503" t="str">
        <f t="shared" si="203"/>
        <v>On Time</v>
      </c>
    </row>
    <row r="6504" spans="2:22" x14ac:dyDescent="0.3">
      <c r="B6504" t="str">
        <f t="shared" si="202"/>
        <v>SO-006603</v>
      </c>
      <c r="C6504" t="s">
        <v>21</v>
      </c>
      <c r="D6504" t="s">
        <v>20</v>
      </c>
      <c r="E6504" s="1">
        <v>43900</v>
      </c>
      <c r="F6504" s="1">
        <v>44022</v>
      </c>
      <c r="G6504" s="1">
        <v>44039</v>
      </c>
      <c r="H6504" s="1">
        <v>44045</v>
      </c>
      <c r="I6504" t="s">
        <v>18</v>
      </c>
      <c r="J6504">
        <v>21</v>
      </c>
      <c r="K6504">
        <v>18</v>
      </c>
      <c r="L6504">
        <v>148</v>
      </c>
      <c r="M6504">
        <v>24</v>
      </c>
      <c r="N6504">
        <v>4</v>
      </c>
      <c r="O6504">
        <v>0.2</v>
      </c>
      <c r="P6504">
        <v>1795.8</v>
      </c>
      <c r="Q6504">
        <v>3664.9</v>
      </c>
      <c r="R6504">
        <f>Table1[[#This Row],[OrderQuantity]]*Table1[[#This Row],[UnitPrice]]</f>
        <v>14659.6</v>
      </c>
      <c r="S6504">
        <f>Table1[[#This Row],[OrderQuantity]]*Table1[[#This Row],[UnitCost]]</f>
        <v>7183.2</v>
      </c>
      <c r="T6504">
        <f>Table1[[#This Row],[OrderQuantity]]*Table1[[#This Row],[UnitPrice]]*(1-Table1[[#This Row],[DiscountApplied]]) - (Table1[[#This Row],[OrderQuantity]]*Table1[[#This Row],[UnitCost]])</f>
        <v>4544.4800000000005</v>
      </c>
      <c r="U6504">
        <f>DATEDIF(Table1[[#This Row],[ShipDate]],Table1[[#This Row],[DeliveryDate]],"d")</f>
        <v>6</v>
      </c>
      <c r="V6504" t="str">
        <f t="shared" si="203"/>
        <v>On Time</v>
      </c>
    </row>
    <row r="6505" spans="2:22" x14ac:dyDescent="0.3">
      <c r="B6505" t="str">
        <f t="shared" si="202"/>
        <v>SO-006604</v>
      </c>
      <c r="C6505" t="s">
        <v>16</v>
      </c>
      <c r="D6505" t="s">
        <v>20</v>
      </c>
      <c r="E6505" s="1">
        <v>43900</v>
      </c>
      <c r="F6505" s="1">
        <v>44022</v>
      </c>
      <c r="G6505" s="1">
        <v>44035</v>
      </c>
      <c r="H6505" s="1">
        <v>44042</v>
      </c>
      <c r="I6505" t="s">
        <v>18</v>
      </c>
      <c r="J6505">
        <v>1</v>
      </c>
      <c r="K6505">
        <v>25</v>
      </c>
      <c r="L6505">
        <v>117</v>
      </c>
      <c r="M6505">
        <v>18</v>
      </c>
      <c r="N6505">
        <v>7</v>
      </c>
      <c r="O6505">
        <v>0.08</v>
      </c>
      <c r="P6505">
        <v>1632.12</v>
      </c>
      <c r="Q6505">
        <v>1943</v>
      </c>
      <c r="R6505">
        <f>Table1[[#This Row],[OrderQuantity]]*Table1[[#This Row],[UnitPrice]]</f>
        <v>13601</v>
      </c>
      <c r="S6505">
        <f>Table1[[#This Row],[OrderQuantity]]*Table1[[#This Row],[UnitCost]]</f>
        <v>11424.84</v>
      </c>
      <c r="T6505">
        <f>Table1[[#This Row],[OrderQuantity]]*Table1[[#This Row],[UnitPrice]]*(1-Table1[[#This Row],[DiscountApplied]]) - (Table1[[#This Row],[OrderQuantity]]*Table1[[#This Row],[UnitCost]])</f>
        <v>1088.08</v>
      </c>
      <c r="U6505">
        <f>DATEDIF(Table1[[#This Row],[ShipDate]],Table1[[#This Row],[DeliveryDate]],"d")</f>
        <v>7</v>
      </c>
      <c r="V6505" t="str">
        <f t="shared" si="203"/>
        <v>On Time</v>
      </c>
    </row>
    <row r="6506" spans="2:22" x14ac:dyDescent="0.3">
      <c r="B6506" t="str">
        <f t="shared" si="202"/>
        <v>SO-006605</v>
      </c>
      <c r="C6506" t="s">
        <v>19</v>
      </c>
      <c r="D6506" t="s">
        <v>25</v>
      </c>
      <c r="E6506" s="1">
        <v>43900</v>
      </c>
      <c r="F6506" s="1">
        <v>44022</v>
      </c>
      <c r="G6506" s="1">
        <v>44044</v>
      </c>
      <c r="H6506" s="1">
        <v>44050</v>
      </c>
      <c r="I6506" t="s">
        <v>18</v>
      </c>
      <c r="J6506">
        <v>20</v>
      </c>
      <c r="K6506">
        <v>22</v>
      </c>
      <c r="L6506">
        <v>367</v>
      </c>
      <c r="M6506">
        <v>4</v>
      </c>
      <c r="N6506">
        <v>5</v>
      </c>
      <c r="O6506">
        <v>0.1</v>
      </c>
      <c r="P6506">
        <v>1786.49</v>
      </c>
      <c r="Q6506">
        <v>2706.8</v>
      </c>
      <c r="R6506">
        <f>Table1[[#This Row],[OrderQuantity]]*Table1[[#This Row],[UnitPrice]]</f>
        <v>13534</v>
      </c>
      <c r="S6506">
        <f>Table1[[#This Row],[OrderQuantity]]*Table1[[#This Row],[UnitCost]]</f>
        <v>8932.4500000000007</v>
      </c>
      <c r="T6506">
        <f>Table1[[#This Row],[OrderQuantity]]*Table1[[#This Row],[UnitPrice]]*(1-Table1[[#This Row],[DiscountApplied]]) - (Table1[[#This Row],[OrderQuantity]]*Table1[[#This Row],[UnitCost]])</f>
        <v>3248.1499999999996</v>
      </c>
      <c r="U6506">
        <f>DATEDIF(Table1[[#This Row],[ShipDate]],Table1[[#This Row],[DeliveryDate]],"d")</f>
        <v>6</v>
      </c>
      <c r="V6506" t="str">
        <f t="shared" si="203"/>
        <v>On Time</v>
      </c>
    </row>
    <row r="6507" spans="2:22" x14ac:dyDescent="0.3">
      <c r="B6507" t="str">
        <f t="shared" si="202"/>
        <v>SO-006606</v>
      </c>
      <c r="C6507" t="s">
        <v>19</v>
      </c>
      <c r="D6507" t="s">
        <v>17</v>
      </c>
      <c r="E6507" s="1">
        <v>43900</v>
      </c>
      <c r="F6507" s="1">
        <v>44022</v>
      </c>
      <c r="G6507" s="1">
        <v>44034</v>
      </c>
      <c r="H6507" s="1">
        <v>44037</v>
      </c>
      <c r="I6507" t="s">
        <v>18</v>
      </c>
      <c r="J6507">
        <v>15</v>
      </c>
      <c r="K6507">
        <v>3</v>
      </c>
      <c r="L6507">
        <v>225</v>
      </c>
      <c r="M6507">
        <v>6</v>
      </c>
      <c r="N6507">
        <v>7</v>
      </c>
      <c r="O6507">
        <v>0.08</v>
      </c>
      <c r="P6507">
        <v>823.3</v>
      </c>
      <c r="Q6507">
        <v>1715.2</v>
      </c>
      <c r="R6507">
        <f>Table1[[#This Row],[OrderQuantity]]*Table1[[#This Row],[UnitPrice]]</f>
        <v>12006.4</v>
      </c>
      <c r="S6507">
        <f>Table1[[#This Row],[OrderQuantity]]*Table1[[#This Row],[UnitCost]]</f>
        <v>5763.0999999999995</v>
      </c>
      <c r="T6507">
        <f>Table1[[#This Row],[OrderQuantity]]*Table1[[#This Row],[UnitPrice]]*(1-Table1[[#This Row],[DiscountApplied]]) - (Table1[[#This Row],[OrderQuantity]]*Table1[[#This Row],[UnitCost]])</f>
        <v>5282.7880000000014</v>
      </c>
      <c r="U6507">
        <f>DATEDIF(Table1[[#This Row],[ShipDate]],Table1[[#This Row],[DeliveryDate]],"d")</f>
        <v>3</v>
      </c>
      <c r="V6507" t="str">
        <f t="shared" si="203"/>
        <v>On Time</v>
      </c>
    </row>
    <row r="6508" spans="2:22" x14ac:dyDescent="0.3">
      <c r="B6508" t="str">
        <f t="shared" si="202"/>
        <v>SO-006607</v>
      </c>
      <c r="C6508" t="s">
        <v>19</v>
      </c>
      <c r="D6508" t="s">
        <v>25</v>
      </c>
      <c r="E6508" s="1">
        <v>43900</v>
      </c>
      <c r="F6508" s="1">
        <v>44022</v>
      </c>
      <c r="G6508" s="1">
        <v>44042</v>
      </c>
      <c r="H6508" s="1">
        <v>44051</v>
      </c>
      <c r="I6508" t="s">
        <v>18</v>
      </c>
      <c r="J6508">
        <v>14</v>
      </c>
      <c r="K6508">
        <v>32</v>
      </c>
      <c r="L6508">
        <v>362</v>
      </c>
      <c r="M6508">
        <v>43</v>
      </c>
      <c r="N6508">
        <v>6</v>
      </c>
      <c r="O6508">
        <v>0.2</v>
      </c>
      <c r="P6508">
        <v>1113.27</v>
      </c>
      <c r="Q6508">
        <v>1795.6</v>
      </c>
      <c r="R6508">
        <f>Table1[[#This Row],[OrderQuantity]]*Table1[[#This Row],[UnitPrice]]</f>
        <v>10773.599999999999</v>
      </c>
      <c r="S6508">
        <f>Table1[[#This Row],[OrderQuantity]]*Table1[[#This Row],[UnitCost]]</f>
        <v>6679.62</v>
      </c>
      <c r="T6508">
        <f>Table1[[#This Row],[OrderQuantity]]*Table1[[#This Row],[UnitPrice]]*(1-Table1[[#This Row],[DiscountApplied]]) - (Table1[[#This Row],[OrderQuantity]]*Table1[[#This Row],[UnitCost]])</f>
        <v>1939.2599999999993</v>
      </c>
      <c r="U6508">
        <f>DATEDIF(Table1[[#This Row],[ShipDate]],Table1[[#This Row],[DeliveryDate]],"d")</f>
        <v>9</v>
      </c>
      <c r="V6508" t="str">
        <f t="shared" si="203"/>
        <v>Late</v>
      </c>
    </row>
    <row r="6509" spans="2:22" x14ac:dyDescent="0.3">
      <c r="B6509" t="str">
        <f t="shared" si="202"/>
        <v>SO-006608</v>
      </c>
      <c r="C6509" t="s">
        <v>19</v>
      </c>
      <c r="D6509" t="s">
        <v>17</v>
      </c>
      <c r="E6509" s="1">
        <v>43900</v>
      </c>
      <c r="F6509" s="1">
        <v>44022</v>
      </c>
      <c r="G6509" s="1">
        <v>44048</v>
      </c>
      <c r="H6509" s="1">
        <v>44049</v>
      </c>
      <c r="I6509" t="s">
        <v>18</v>
      </c>
      <c r="J6509">
        <v>15</v>
      </c>
      <c r="K6509">
        <v>22</v>
      </c>
      <c r="L6509">
        <v>241</v>
      </c>
      <c r="M6509">
        <v>26</v>
      </c>
      <c r="N6509">
        <v>3</v>
      </c>
      <c r="O6509">
        <v>0.05</v>
      </c>
      <c r="P6509">
        <v>1003.39</v>
      </c>
      <c r="Q6509">
        <v>1286.4000000000001</v>
      </c>
      <c r="R6509">
        <f>Table1[[#This Row],[OrderQuantity]]*Table1[[#This Row],[UnitPrice]]</f>
        <v>3859.2000000000003</v>
      </c>
      <c r="S6509">
        <f>Table1[[#This Row],[OrderQuantity]]*Table1[[#This Row],[UnitCost]]</f>
        <v>3010.17</v>
      </c>
      <c r="T6509">
        <f>Table1[[#This Row],[OrderQuantity]]*Table1[[#This Row],[UnitPrice]]*(1-Table1[[#This Row],[DiscountApplied]]) - (Table1[[#This Row],[OrderQuantity]]*Table1[[#This Row],[UnitCost]])</f>
        <v>656.07000000000016</v>
      </c>
      <c r="U6509">
        <f>DATEDIF(Table1[[#This Row],[ShipDate]],Table1[[#This Row],[DeliveryDate]],"d")</f>
        <v>1</v>
      </c>
      <c r="V6509" t="str">
        <f t="shared" si="203"/>
        <v>On Time</v>
      </c>
    </row>
    <row r="6510" spans="2:22" x14ac:dyDescent="0.3">
      <c r="B6510" t="str">
        <f t="shared" si="202"/>
        <v>SO-006609</v>
      </c>
      <c r="C6510" t="s">
        <v>22</v>
      </c>
      <c r="D6510" t="s">
        <v>25</v>
      </c>
      <c r="E6510" s="1">
        <v>43900</v>
      </c>
      <c r="F6510" s="1">
        <v>44022</v>
      </c>
      <c r="G6510" s="1">
        <v>44039</v>
      </c>
      <c r="H6510" s="1">
        <v>44047</v>
      </c>
      <c r="I6510" t="s">
        <v>18</v>
      </c>
      <c r="J6510">
        <v>28</v>
      </c>
      <c r="K6510">
        <v>34</v>
      </c>
      <c r="L6510">
        <v>351</v>
      </c>
      <c r="M6510">
        <v>27</v>
      </c>
      <c r="N6510">
        <v>3</v>
      </c>
      <c r="O6510">
        <v>0.05</v>
      </c>
      <c r="P6510">
        <v>1103.42</v>
      </c>
      <c r="Q6510">
        <v>2566.1</v>
      </c>
      <c r="R6510">
        <f>Table1[[#This Row],[OrderQuantity]]*Table1[[#This Row],[UnitPrice]]</f>
        <v>7698.2999999999993</v>
      </c>
      <c r="S6510">
        <f>Table1[[#This Row],[OrderQuantity]]*Table1[[#This Row],[UnitCost]]</f>
        <v>3310.26</v>
      </c>
      <c r="T6510">
        <f>Table1[[#This Row],[OrderQuantity]]*Table1[[#This Row],[UnitPrice]]*(1-Table1[[#This Row],[DiscountApplied]]) - (Table1[[#This Row],[OrderQuantity]]*Table1[[#This Row],[UnitCost]])</f>
        <v>4003.1249999999991</v>
      </c>
      <c r="U6510">
        <f>DATEDIF(Table1[[#This Row],[ShipDate]],Table1[[#This Row],[DeliveryDate]],"d")</f>
        <v>8</v>
      </c>
      <c r="V6510" t="str">
        <f t="shared" si="203"/>
        <v>Late</v>
      </c>
    </row>
    <row r="6511" spans="2:22" x14ac:dyDescent="0.3">
      <c r="B6511" t="str">
        <f t="shared" si="202"/>
        <v>SO-006610</v>
      </c>
      <c r="C6511" t="s">
        <v>19</v>
      </c>
      <c r="D6511" t="s">
        <v>24</v>
      </c>
      <c r="E6511" s="1">
        <v>43900</v>
      </c>
      <c r="F6511" s="1">
        <v>44023</v>
      </c>
      <c r="G6511" s="1">
        <v>44049</v>
      </c>
      <c r="H6511" s="1">
        <v>44059</v>
      </c>
      <c r="I6511" t="s">
        <v>18</v>
      </c>
      <c r="J6511">
        <v>18</v>
      </c>
      <c r="K6511">
        <v>26</v>
      </c>
      <c r="L6511">
        <v>20</v>
      </c>
      <c r="M6511">
        <v>37</v>
      </c>
      <c r="N6511">
        <v>8</v>
      </c>
      <c r="O6511">
        <v>0.1</v>
      </c>
      <c r="P6511">
        <v>795.96</v>
      </c>
      <c r="Q6511">
        <v>1105.5</v>
      </c>
      <c r="R6511">
        <f>Table1[[#This Row],[OrderQuantity]]*Table1[[#This Row],[UnitPrice]]</f>
        <v>8844</v>
      </c>
      <c r="S6511">
        <f>Table1[[#This Row],[OrderQuantity]]*Table1[[#This Row],[UnitCost]]</f>
        <v>6367.68</v>
      </c>
      <c r="T6511">
        <f>Table1[[#This Row],[OrderQuantity]]*Table1[[#This Row],[UnitPrice]]*(1-Table1[[#This Row],[DiscountApplied]]) - (Table1[[#This Row],[OrderQuantity]]*Table1[[#This Row],[UnitCost]])</f>
        <v>1591.92</v>
      </c>
      <c r="U6511">
        <f>DATEDIF(Table1[[#This Row],[ShipDate]],Table1[[#This Row],[DeliveryDate]],"d")</f>
        <v>10</v>
      </c>
      <c r="V6511" t="str">
        <f t="shared" si="203"/>
        <v>Late</v>
      </c>
    </row>
    <row r="6512" spans="2:22" x14ac:dyDescent="0.3">
      <c r="B6512" t="str">
        <f t="shared" si="202"/>
        <v>SO-006611</v>
      </c>
      <c r="C6512" t="s">
        <v>19</v>
      </c>
      <c r="D6512" t="s">
        <v>25</v>
      </c>
      <c r="E6512" s="1">
        <v>43900</v>
      </c>
      <c r="F6512" s="1">
        <v>44023</v>
      </c>
      <c r="G6512" s="1">
        <v>44047</v>
      </c>
      <c r="H6512" s="1">
        <v>44052</v>
      </c>
      <c r="I6512" t="s">
        <v>18</v>
      </c>
      <c r="J6512">
        <v>17</v>
      </c>
      <c r="K6512">
        <v>1</v>
      </c>
      <c r="L6512">
        <v>348</v>
      </c>
      <c r="M6512">
        <v>39</v>
      </c>
      <c r="N6512">
        <v>1</v>
      </c>
      <c r="O6512">
        <v>0.05</v>
      </c>
      <c r="P6512">
        <v>98.49</v>
      </c>
      <c r="Q6512">
        <v>201</v>
      </c>
      <c r="R6512">
        <f>Table1[[#This Row],[OrderQuantity]]*Table1[[#This Row],[UnitPrice]]</f>
        <v>201</v>
      </c>
      <c r="S6512">
        <f>Table1[[#This Row],[OrderQuantity]]*Table1[[#This Row],[UnitCost]]</f>
        <v>98.49</v>
      </c>
      <c r="T6512">
        <f>Table1[[#This Row],[OrderQuantity]]*Table1[[#This Row],[UnitPrice]]*(1-Table1[[#This Row],[DiscountApplied]]) - (Table1[[#This Row],[OrderQuantity]]*Table1[[#This Row],[UnitCost]])</f>
        <v>92.46</v>
      </c>
      <c r="U6512">
        <f>DATEDIF(Table1[[#This Row],[ShipDate]],Table1[[#This Row],[DeliveryDate]],"d")</f>
        <v>5</v>
      </c>
      <c r="V6512" t="str">
        <f t="shared" si="203"/>
        <v>On Time</v>
      </c>
    </row>
    <row r="6513" spans="2:22" x14ac:dyDescent="0.3">
      <c r="B6513" t="str">
        <f t="shared" si="202"/>
        <v>SO-006612</v>
      </c>
      <c r="C6513" t="s">
        <v>16</v>
      </c>
      <c r="D6513" t="s">
        <v>24</v>
      </c>
      <c r="E6513" s="1">
        <v>43900</v>
      </c>
      <c r="F6513" s="1">
        <v>44023</v>
      </c>
      <c r="G6513" s="1">
        <v>44041</v>
      </c>
      <c r="H6513" s="1">
        <v>44049</v>
      </c>
      <c r="I6513" t="s">
        <v>18</v>
      </c>
      <c r="J6513">
        <v>7</v>
      </c>
      <c r="K6513">
        <v>18</v>
      </c>
      <c r="L6513">
        <v>54</v>
      </c>
      <c r="M6513">
        <v>20</v>
      </c>
      <c r="N6513">
        <v>4</v>
      </c>
      <c r="O6513">
        <v>0.1</v>
      </c>
      <c r="P6513">
        <v>1933.69</v>
      </c>
      <c r="Q6513">
        <v>3946.3</v>
      </c>
      <c r="R6513">
        <f>Table1[[#This Row],[OrderQuantity]]*Table1[[#This Row],[UnitPrice]]</f>
        <v>15785.2</v>
      </c>
      <c r="S6513">
        <f>Table1[[#This Row],[OrderQuantity]]*Table1[[#This Row],[UnitCost]]</f>
        <v>7734.76</v>
      </c>
      <c r="T6513">
        <f>Table1[[#This Row],[OrderQuantity]]*Table1[[#This Row],[UnitPrice]]*(1-Table1[[#This Row],[DiscountApplied]]) - (Table1[[#This Row],[OrderQuantity]]*Table1[[#This Row],[UnitCost]])</f>
        <v>6471.92</v>
      </c>
      <c r="U6513">
        <f>DATEDIF(Table1[[#This Row],[ShipDate]],Table1[[#This Row],[DeliveryDate]],"d")</f>
        <v>8</v>
      </c>
      <c r="V6513" t="str">
        <f t="shared" si="203"/>
        <v>Late</v>
      </c>
    </row>
    <row r="6514" spans="2:22" x14ac:dyDescent="0.3">
      <c r="B6514" t="str">
        <f t="shared" si="202"/>
        <v>SO-006613</v>
      </c>
      <c r="C6514" t="s">
        <v>16</v>
      </c>
      <c r="D6514" t="s">
        <v>17</v>
      </c>
      <c r="E6514" s="1">
        <v>43900</v>
      </c>
      <c r="F6514" s="1">
        <v>44023</v>
      </c>
      <c r="G6514" s="1">
        <v>44026</v>
      </c>
      <c r="H6514" s="1">
        <v>44035</v>
      </c>
      <c r="I6514" t="s">
        <v>18</v>
      </c>
      <c r="J6514">
        <v>9</v>
      </c>
      <c r="K6514">
        <v>49</v>
      </c>
      <c r="L6514">
        <v>224</v>
      </c>
      <c r="M6514">
        <v>18</v>
      </c>
      <c r="N6514">
        <v>2</v>
      </c>
      <c r="O6514">
        <v>0.05</v>
      </c>
      <c r="P6514">
        <v>645.80999999999995</v>
      </c>
      <c r="Q6514">
        <v>1025.0999999999999</v>
      </c>
      <c r="R6514">
        <f>Table1[[#This Row],[OrderQuantity]]*Table1[[#This Row],[UnitPrice]]</f>
        <v>2050.1999999999998</v>
      </c>
      <c r="S6514">
        <f>Table1[[#This Row],[OrderQuantity]]*Table1[[#This Row],[UnitCost]]</f>
        <v>1291.6199999999999</v>
      </c>
      <c r="T6514">
        <f>Table1[[#This Row],[OrderQuantity]]*Table1[[#This Row],[UnitPrice]]*(1-Table1[[#This Row],[DiscountApplied]]) - (Table1[[#This Row],[OrderQuantity]]*Table1[[#This Row],[UnitCost]])</f>
        <v>656.06999999999994</v>
      </c>
      <c r="U6514">
        <f>DATEDIF(Table1[[#This Row],[ShipDate]],Table1[[#This Row],[DeliveryDate]],"d")</f>
        <v>9</v>
      </c>
      <c r="V6514" t="str">
        <f t="shared" si="203"/>
        <v>Late</v>
      </c>
    </row>
    <row r="6515" spans="2:22" x14ac:dyDescent="0.3">
      <c r="B6515" t="str">
        <f t="shared" si="202"/>
        <v>SO-006614</v>
      </c>
      <c r="C6515" t="s">
        <v>19</v>
      </c>
      <c r="D6515" t="s">
        <v>25</v>
      </c>
      <c r="E6515" s="1">
        <v>43900</v>
      </c>
      <c r="F6515" s="1">
        <v>44023</v>
      </c>
      <c r="G6515" s="1">
        <v>44042</v>
      </c>
      <c r="H6515" s="1">
        <v>44050</v>
      </c>
      <c r="I6515" t="s">
        <v>18</v>
      </c>
      <c r="J6515">
        <v>17</v>
      </c>
      <c r="K6515">
        <v>32</v>
      </c>
      <c r="L6515">
        <v>360</v>
      </c>
      <c r="M6515">
        <v>17</v>
      </c>
      <c r="N6515">
        <v>6</v>
      </c>
      <c r="O6515">
        <v>0.05</v>
      </c>
      <c r="P6515">
        <v>1562.98</v>
      </c>
      <c r="Q6515">
        <v>1929.6</v>
      </c>
      <c r="R6515">
        <f>Table1[[#This Row],[OrderQuantity]]*Table1[[#This Row],[UnitPrice]]</f>
        <v>11577.599999999999</v>
      </c>
      <c r="S6515">
        <f>Table1[[#This Row],[OrderQuantity]]*Table1[[#This Row],[UnitCost]]</f>
        <v>9377.880000000001</v>
      </c>
      <c r="T6515">
        <f>Table1[[#This Row],[OrderQuantity]]*Table1[[#This Row],[UnitPrice]]*(1-Table1[[#This Row],[DiscountApplied]]) - (Table1[[#This Row],[OrderQuantity]]*Table1[[#This Row],[UnitCost]])</f>
        <v>1620.8399999999965</v>
      </c>
      <c r="U6515">
        <f>DATEDIF(Table1[[#This Row],[ShipDate]],Table1[[#This Row],[DeliveryDate]],"d")</f>
        <v>8</v>
      </c>
      <c r="V6515" t="str">
        <f t="shared" si="203"/>
        <v>Late</v>
      </c>
    </row>
    <row r="6516" spans="2:22" x14ac:dyDescent="0.3">
      <c r="B6516" t="str">
        <f t="shared" si="202"/>
        <v>SO-006615</v>
      </c>
      <c r="C6516" t="s">
        <v>16</v>
      </c>
      <c r="D6516" t="s">
        <v>23</v>
      </c>
      <c r="E6516" s="1">
        <v>43900</v>
      </c>
      <c r="F6516" s="1">
        <v>44023</v>
      </c>
      <c r="G6516" s="1">
        <v>44030</v>
      </c>
      <c r="H6516" s="1">
        <v>44038</v>
      </c>
      <c r="I6516" t="s">
        <v>18</v>
      </c>
      <c r="J6516">
        <v>3</v>
      </c>
      <c r="K6516">
        <v>42</v>
      </c>
      <c r="L6516">
        <v>280</v>
      </c>
      <c r="M6516">
        <v>19</v>
      </c>
      <c r="N6516">
        <v>1</v>
      </c>
      <c r="O6516">
        <v>0.15</v>
      </c>
      <c r="P6516">
        <v>2925.35</v>
      </c>
      <c r="Q6516">
        <v>5132.2</v>
      </c>
      <c r="R6516">
        <f>Table1[[#This Row],[OrderQuantity]]*Table1[[#This Row],[UnitPrice]]</f>
        <v>5132.2</v>
      </c>
      <c r="S6516">
        <f>Table1[[#This Row],[OrderQuantity]]*Table1[[#This Row],[UnitCost]]</f>
        <v>2925.35</v>
      </c>
      <c r="T6516">
        <f>Table1[[#This Row],[OrderQuantity]]*Table1[[#This Row],[UnitPrice]]*(1-Table1[[#This Row],[DiscountApplied]]) - (Table1[[#This Row],[OrderQuantity]]*Table1[[#This Row],[UnitCost]])</f>
        <v>1437.02</v>
      </c>
      <c r="U6516">
        <f>DATEDIF(Table1[[#This Row],[ShipDate]],Table1[[#This Row],[DeliveryDate]],"d")</f>
        <v>8</v>
      </c>
      <c r="V6516" t="str">
        <f t="shared" si="203"/>
        <v>Late</v>
      </c>
    </row>
    <row r="6517" spans="2:22" x14ac:dyDescent="0.3">
      <c r="B6517" t="str">
        <f t="shared" si="202"/>
        <v>SO-006616</v>
      </c>
      <c r="C6517" t="s">
        <v>21</v>
      </c>
      <c r="D6517" t="s">
        <v>26</v>
      </c>
      <c r="E6517" s="1">
        <v>43900</v>
      </c>
      <c r="F6517" s="1">
        <v>44023</v>
      </c>
      <c r="G6517" s="1">
        <v>44034</v>
      </c>
      <c r="H6517" s="1">
        <v>44042</v>
      </c>
      <c r="I6517" t="s">
        <v>18</v>
      </c>
      <c r="J6517">
        <v>22</v>
      </c>
      <c r="K6517">
        <v>28</v>
      </c>
      <c r="L6517">
        <v>64</v>
      </c>
      <c r="M6517">
        <v>4</v>
      </c>
      <c r="N6517">
        <v>6</v>
      </c>
      <c r="O6517">
        <v>0.08</v>
      </c>
      <c r="P6517">
        <v>2720.2</v>
      </c>
      <c r="Q6517">
        <v>3886</v>
      </c>
      <c r="R6517">
        <f>Table1[[#This Row],[OrderQuantity]]*Table1[[#This Row],[UnitPrice]]</f>
        <v>23316</v>
      </c>
      <c r="S6517">
        <f>Table1[[#This Row],[OrderQuantity]]*Table1[[#This Row],[UnitCost]]</f>
        <v>16321.199999999999</v>
      </c>
      <c r="T6517">
        <f>Table1[[#This Row],[OrderQuantity]]*Table1[[#This Row],[UnitPrice]]*(1-Table1[[#This Row],[DiscountApplied]]) - (Table1[[#This Row],[OrderQuantity]]*Table1[[#This Row],[UnitCost]])</f>
        <v>5129.5200000000023</v>
      </c>
      <c r="U6517">
        <f>DATEDIF(Table1[[#This Row],[ShipDate]],Table1[[#This Row],[DeliveryDate]],"d")</f>
        <v>8</v>
      </c>
      <c r="V6517" t="str">
        <f t="shared" si="203"/>
        <v>Late</v>
      </c>
    </row>
    <row r="6518" spans="2:22" x14ac:dyDescent="0.3">
      <c r="B6518" t="str">
        <f t="shared" si="202"/>
        <v>SO-006617</v>
      </c>
      <c r="C6518" t="s">
        <v>19</v>
      </c>
      <c r="D6518" t="s">
        <v>20</v>
      </c>
      <c r="E6518" s="1">
        <v>43900</v>
      </c>
      <c r="F6518" s="1">
        <v>44023</v>
      </c>
      <c r="G6518" s="1">
        <v>44030</v>
      </c>
      <c r="H6518" s="1">
        <v>44033</v>
      </c>
      <c r="I6518" t="s">
        <v>18</v>
      </c>
      <c r="J6518">
        <v>18</v>
      </c>
      <c r="K6518">
        <v>28</v>
      </c>
      <c r="L6518">
        <v>130</v>
      </c>
      <c r="M6518">
        <v>27</v>
      </c>
      <c r="N6518">
        <v>3</v>
      </c>
      <c r="O6518">
        <v>0.3</v>
      </c>
      <c r="P6518">
        <v>2568.5100000000002</v>
      </c>
      <c r="Q6518">
        <v>4013.3</v>
      </c>
      <c r="R6518">
        <f>Table1[[#This Row],[OrderQuantity]]*Table1[[#This Row],[UnitPrice]]</f>
        <v>12039.900000000001</v>
      </c>
      <c r="S6518">
        <f>Table1[[#This Row],[OrderQuantity]]*Table1[[#This Row],[UnitCost]]</f>
        <v>7705.5300000000007</v>
      </c>
      <c r="T6518">
        <f>Table1[[#This Row],[OrderQuantity]]*Table1[[#This Row],[UnitPrice]]*(1-Table1[[#This Row],[DiscountApplied]]) - (Table1[[#This Row],[OrderQuantity]]*Table1[[#This Row],[UnitCost]])</f>
        <v>722.39999999999964</v>
      </c>
      <c r="U6518">
        <f>DATEDIF(Table1[[#This Row],[ShipDate]],Table1[[#This Row],[DeliveryDate]],"d")</f>
        <v>3</v>
      </c>
      <c r="V6518" t="str">
        <f t="shared" si="203"/>
        <v>On Time</v>
      </c>
    </row>
    <row r="6519" spans="2:22" x14ac:dyDescent="0.3">
      <c r="B6519" t="str">
        <f t="shared" si="202"/>
        <v>SO-006618</v>
      </c>
      <c r="C6519" t="s">
        <v>16</v>
      </c>
      <c r="D6519" t="s">
        <v>20</v>
      </c>
      <c r="E6519" s="1">
        <v>43900</v>
      </c>
      <c r="F6519" s="1">
        <v>44023</v>
      </c>
      <c r="G6519" s="1">
        <v>44046</v>
      </c>
      <c r="H6519" s="1">
        <v>44055</v>
      </c>
      <c r="I6519" t="s">
        <v>18</v>
      </c>
      <c r="J6519">
        <v>5</v>
      </c>
      <c r="K6519">
        <v>29</v>
      </c>
      <c r="L6519">
        <v>190</v>
      </c>
      <c r="M6519">
        <v>34</v>
      </c>
      <c r="N6519">
        <v>5</v>
      </c>
      <c r="O6519">
        <v>0.08</v>
      </c>
      <c r="P6519">
        <v>2079.9499999999998</v>
      </c>
      <c r="Q6519">
        <v>2666.6</v>
      </c>
      <c r="R6519">
        <f>Table1[[#This Row],[OrderQuantity]]*Table1[[#This Row],[UnitPrice]]</f>
        <v>13333</v>
      </c>
      <c r="S6519">
        <f>Table1[[#This Row],[OrderQuantity]]*Table1[[#This Row],[UnitCost]]</f>
        <v>10399.75</v>
      </c>
      <c r="T6519">
        <f>Table1[[#This Row],[OrderQuantity]]*Table1[[#This Row],[UnitPrice]]*(1-Table1[[#This Row],[DiscountApplied]]) - (Table1[[#This Row],[OrderQuantity]]*Table1[[#This Row],[UnitCost]])</f>
        <v>1866.6100000000006</v>
      </c>
      <c r="U6519">
        <f>DATEDIF(Table1[[#This Row],[ShipDate]],Table1[[#This Row],[DeliveryDate]],"d")</f>
        <v>9</v>
      </c>
      <c r="V6519" t="str">
        <f t="shared" si="203"/>
        <v>Late</v>
      </c>
    </row>
    <row r="6520" spans="2:22" x14ac:dyDescent="0.3">
      <c r="B6520" t="str">
        <f t="shared" si="202"/>
        <v>SO-006619</v>
      </c>
      <c r="C6520" t="s">
        <v>16</v>
      </c>
      <c r="D6520" t="s">
        <v>24</v>
      </c>
      <c r="E6520" s="1">
        <v>43900</v>
      </c>
      <c r="F6520" s="1">
        <v>44023</v>
      </c>
      <c r="G6520" s="1">
        <v>44049</v>
      </c>
      <c r="H6520" s="1">
        <v>44055</v>
      </c>
      <c r="I6520" t="s">
        <v>18</v>
      </c>
      <c r="J6520">
        <v>2</v>
      </c>
      <c r="K6520">
        <v>12</v>
      </c>
      <c r="L6520">
        <v>40</v>
      </c>
      <c r="M6520">
        <v>39</v>
      </c>
      <c r="N6520">
        <v>5</v>
      </c>
      <c r="O6520">
        <v>0.05</v>
      </c>
      <c r="P6520">
        <v>1397.62</v>
      </c>
      <c r="Q6520">
        <v>1996.6</v>
      </c>
      <c r="R6520">
        <f>Table1[[#This Row],[OrderQuantity]]*Table1[[#This Row],[UnitPrice]]</f>
        <v>9983</v>
      </c>
      <c r="S6520">
        <f>Table1[[#This Row],[OrderQuantity]]*Table1[[#This Row],[UnitCost]]</f>
        <v>6988.0999999999995</v>
      </c>
      <c r="T6520">
        <f>Table1[[#This Row],[OrderQuantity]]*Table1[[#This Row],[UnitPrice]]*(1-Table1[[#This Row],[DiscountApplied]]) - (Table1[[#This Row],[OrderQuantity]]*Table1[[#This Row],[UnitCost]])</f>
        <v>2495.7500000000009</v>
      </c>
      <c r="U6520">
        <f>DATEDIF(Table1[[#This Row],[ShipDate]],Table1[[#This Row],[DeliveryDate]],"d")</f>
        <v>6</v>
      </c>
      <c r="V6520" t="str">
        <f t="shared" si="203"/>
        <v>On Time</v>
      </c>
    </row>
    <row r="6521" spans="2:22" x14ac:dyDescent="0.3">
      <c r="B6521" t="str">
        <f t="shared" si="202"/>
        <v>SO-006620</v>
      </c>
      <c r="C6521" t="s">
        <v>16</v>
      </c>
      <c r="D6521" t="s">
        <v>20</v>
      </c>
      <c r="E6521" s="1">
        <v>43900</v>
      </c>
      <c r="F6521" s="1">
        <v>44023</v>
      </c>
      <c r="G6521" s="1">
        <v>44025</v>
      </c>
      <c r="H6521" s="1">
        <v>44035</v>
      </c>
      <c r="I6521" t="s">
        <v>18</v>
      </c>
      <c r="J6521">
        <v>8</v>
      </c>
      <c r="K6521">
        <v>50</v>
      </c>
      <c r="L6521">
        <v>191</v>
      </c>
      <c r="M6521">
        <v>23</v>
      </c>
      <c r="N6521">
        <v>8</v>
      </c>
      <c r="O6521">
        <v>0.1</v>
      </c>
      <c r="P6521">
        <v>770.63</v>
      </c>
      <c r="Q6521">
        <v>1085.4000000000001</v>
      </c>
      <c r="R6521">
        <f>Table1[[#This Row],[OrderQuantity]]*Table1[[#This Row],[UnitPrice]]</f>
        <v>8683.2000000000007</v>
      </c>
      <c r="S6521">
        <f>Table1[[#This Row],[OrderQuantity]]*Table1[[#This Row],[UnitCost]]</f>
        <v>6165.04</v>
      </c>
      <c r="T6521">
        <f>Table1[[#This Row],[OrderQuantity]]*Table1[[#This Row],[UnitPrice]]*(1-Table1[[#This Row],[DiscountApplied]]) - (Table1[[#This Row],[OrderQuantity]]*Table1[[#This Row],[UnitCost]])</f>
        <v>1649.8400000000011</v>
      </c>
      <c r="U6521">
        <f>DATEDIF(Table1[[#This Row],[ShipDate]],Table1[[#This Row],[DeliveryDate]],"d")</f>
        <v>10</v>
      </c>
      <c r="V6521" t="str">
        <f t="shared" si="203"/>
        <v>Late</v>
      </c>
    </row>
    <row r="6522" spans="2:22" x14ac:dyDescent="0.3">
      <c r="B6522" t="str">
        <f t="shared" si="202"/>
        <v>SO-006621</v>
      </c>
      <c r="C6522" t="s">
        <v>16</v>
      </c>
      <c r="D6522" t="s">
        <v>20</v>
      </c>
      <c r="E6522" s="1">
        <v>43900</v>
      </c>
      <c r="F6522" s="1">
        <v>44023</v>
      </c>
      <c r="G6522" s="1">
        <v>44031</v>
      </c>
      <c r="H6522" s="1">
        <v>44040</v>
      </c>
      <c r="I6522" t="s">
        <v>18</v>
      </c>
      <c r="J6522">
        <v>7</v>
      </c>
      <c r="K6522">
        <v>30</v>
      </c>
      <c r="L6522">
        <v>153</v>
      </c>
      <c r="M6522">
        <v>21</v>
      </c>
      <c r="N6522">
        <v>6</v>
      </c>
      <c r="O6522">
        <v>0.08</v>
      </c>
      <c r="P6522">
        <v>675.36</v>
      </c>
      <c r="Q6522">
        <v>1688.4</v>
      </c>
      <c r="R6522">
        <f>Table1[[#This Row],[OrderQuantity]]*Table1[[#This Row],[UnitPrice]]</f>
        <v>10130.400000000001</v>
      </c>
      <c r="S6522">
        <f>Table1[[#This Row],[OrderQuantity]]*Table1[[#This Row],[UnitCost]]</f>
        <v>4052.16</v>
      </c>
      <c r="T6522">
        <f>Table1[[#This Row],[OrderQuantity]]*Table1[[#This Row],[UnitPrice]]*(1-Table1[[#This Row],[DiscountApplied]]) - (Table1[[#This Row],[OrderQuantity]]*Table1[[#This Row],[UnitCost]])</f>
        <v>5267.8080000000027</v>
      </c>
      <c r="U6522">
        <f>DATEDIF(Table1[[#This Row],[ShipDate]],Table1[[#This Row],[DeliveryDate]],"d")</f>
        <v>9</v>
      </c>
      <c r="V6522" t="str">
        <f t="shared" si="203"/>
        <v>Late</v>
      </c>
    </row>
    <row r="6523" spans="2:22" x14ac:dyDescent="0.3">
      <c r="B6523" t="str">
        <f t="shared" si="202"/>
        <v>SO-006622</v>
      </c>
      <c r="C6523" t="s">
        <v>16</v>
      </c>
      <c r="D6523" t="s">
        <v>20</v>
      </c>
      <c r="E6523" s="1">
        <v>43900</v>
      </c>
      <c r="F6523" s="1">
        <v>44024</v>
      </c>
      <c r="G6523" s="1">
        <v>44038</v>
      </c>
      <c r="H6523" s="1">
        <v>44039</v>
      </c>
      <c r="I6523" t="s">
        <v>18</v>
      </c>
      <c r="J6523">
        <v>2</v>
      </c>
      <c r="K6523">
        <v>28</v>
      </c>
      <c r="L6523">
        <v>103</v>
      </c>
      <c r="M6523">
        <v>46</v>
      </c>
      <c r="N6523">
        <v>4</v>
      </c>
      <c r="O6523">
        <v>0.08</v>
      </c>
      <c r="P6523">
        <v>475.37</v>
      </c>
      <c r="Q6523">
        <v>1105.5</v>
      </c>
      <c r="R6523">
        <f>Table1[[#This Row],[OrderQuantity]]*Table1[[#This Row],[UnitPrice]]</f>
        <v>4422</v>
      </c>
      <c r="S6523">
        <f>Table1[[#This Row],[OrderQuantity]]*Table1[[#This Row],[UnitCost]]</f>
        <v>1901.48</v>
      </c>
      <c r="T6523">
        <f>Table1[[#This Row],[OrderQuantity]]*Table1[[#This Row],[UnitPrice]]*(1-Table1[[#This Row],[DiscountApplied]]) - (Table1[[#This Row],[OrderQuantity]]*Table1[[#This Row],[UnitCost]])</f>
        <v>2166.7600000000002</v>
      </c>
      <c r="U6523">
        <f>DATEDIF(Table1[[#This Row],[ShipDate]],Table1[[#This Row],[DeliveryDate]],"d")</f>
        <v>1</v>
      </c>
      <c r="V6523" t="str">
        <f t="shared" si="203"/>
        <v>On Time</v>
      </c>
    </row>
    <row r="6524" spans="2:22" x14ac:dyDescent="0.3">
      <c r="B6524" t="str">
        <f t="shared" si="202"/>
        <v>SO-006623</v>
      </c>
      <c r="C6524" t="s">
        <v>19</v>
      </c>
      <c r="D6524" t="s">
        <v>26</v>
      </c>
      <c r="E6524" s="1">
        <v>43900</v>
      </c>
      <c r="F6524" s="1">
        <v>44024</v>
      </c>
      <c r="G6524" s="1">
        <v>44052</v>
      </c>
      <c r="H6524" s="1">
        <v>44057</v>
      </c>
      <c r="I6524" t="s">
        <v>18</v>
      </c>
      <c r="J6524">
        <v>16</v>
      </c>
      <c r="K6524">
        <v>3</v>
      </c>
      <c r="L6524">
        <v>73</v>
      </c>
      <c r="M6524">
        <v>28</v>
      </c>
      <c r="N6524">
        <v>1</v>
      </c>
      <c r="O6524">
        <v>0.2</v>
      </c>
      <c r="P6524">
        <v>1929.6</v>
      </c>
      <c r="Q6524">
        <v>3859.2</v>
      </c>
      <c r="R6524">
        <f>Table1[[#This Row],[OrderQuantity]]*Table1[[#This Row],[UnitPrice]]</f>
        <v>3859.2</v>
      </c>
      <c r="S6524">
        <f>Table1[[#This Row],[OrderQuantity]]*Table1[[#This Row],[UnitCost]]</f>
        <v>1929.6</v>
      </c>
      <c r="T6524">
        <f>Table1[[#This Row],[OrderQuantity]]*Table1[[#This Row],[UnitPrice]]*(1-Table1[[#This Row],[DiscountApplied]]) - (Table1[[#This Row],[OrderQuantity]]*Table1[[#This Row],[UnitCost]])</f>
        <v>1157.7600000000002</v>
      </c>
      <c r="U6524">
        <f>DATEDIF(Table1[[#This Row],[ShipDate]],Table1[[#This Row],[DeliveryDate]],"d")</f>
        <v>5</v>
      </c>
      <c r="V6524" t="str">
        <f t="shared" si="203"/>
        <v>On Time</v>
      </c>
    </row>
    <row r="6525" spans="2:22" x14ac:dyDescent="0.3">
      <c r="B6525" t="str">
        <f t="shared" si="202"/>
        <v>SO-006624</v>
      </c>
      <c r="C6525" t="s">
        <v>16</v>
      </c>
      <c r="D6525" t="s">
        <v>20</v>
      </c>
      <c r="E6525" s="1">
        <v>43900</v>
      </c>
      <c r="F6525" s="1">
        <v>44024</v>
      </c>
      <c r="G6525" s="1">
        <v>44046</v>
      </c>
      <c r="H6525" s="1">
        <v>44048</v>
      </c>
      <c r="I6525" t="s">
        <v>18</v>
      </c>
      <c r="J6525">
        <v>11</v>
      </c>
      <c r="K6525">
        <v>22</v>
      </c>
      <c r="L6525">
        <v>132</v>
      </c>
      <c r="M6525">
        <v>37</v>
      </c>
      <c r="N6525">
        <v>4</v>
      </c>
      <c r="O6525">
        <v>0.1</v>
      </c>
      <c r="P6525">
        <v>608.76</v>
      </c>
      <c r="Q6525">
        <v>1031.8</v>
      </c>
      <c r="R6525">
        <f>Table1[[#This Row],[OrderQuantity]]*Table1[[#This Row],[UnitPrice]]</f>
        <v>4127.2</v>
      </c>
      <c r="S6525">
        <f>Table1[[#This Row],[OrderQuantity]]*Table1[[#This Row],[UnitCost]]</f>
        <v>2435.04</v>
      </c>
      <c r="T6525">
        <f>Table1[[#This Row],[OrderQuantity]]*Table1[[#This Row],[UnitPrice]]*(1-Table1[[#This Row],[DiscountApplied]]) - (Table1[[#This Row],[OrderQuantity]]*Table1[[#This Row],[UnitCost]])</f>
        <v>1279.44</v>
      </c>
      <c r="U6525">
        <f>DATEDIF(Table1[[#This Row],[ShipDate]],Table1[[#This Row],[DeliveryDate]],"d")</f>
        <v>2</v>
      </c>
      <c r="V6525" t="str">
        <f t="shared" si="203"/>
        <v>On Time</v>
      </c>
    </row>
    <row r="6526" spans="2:22" x14ac:dyDescent="0.3">
      <c r="B6526" t="str">
        <f t="shared" si="202"/>
        <v>SO-006625</v>
      </c>
      <c r="C6526" t="s">
        <v>16</v>
      </c>
      <c r="D6526" t="s">
        <v>23</v>
      </c>
      <c r="E6526" s="1">
        <v>43900</v>
      </c>
      <c r="F6526" s="1">
        <v>44024</v>
      </c>
      <c r="G6526" s="1">
        <v>44030</v>
      </c>
      <c r="H6526" s="1">
        <v>44037</v>
      </c>
      <c r="I6526" t="s">
        <v>18</v>
      </c>
      <c r="J6526">
        <v>8</v>
      </c>
      <c r="K6526">
        <v>44</v>
      </c>
      <c r="L6526">
        <v>303</v>
      </c>
      <c r="M6526">
        <v>46</v>
      </c>
      <c r="N6526">
        <v>1</v>
      </c>
      <c r="O6526">
        <v>0.1</v>
      </c>
      <c r="P6526">
        <v>877.03</v>
      </c>
      <c r="Q6526">
        <v>1139</v>
      </c>
      <c r="R6526">
        <f>Table1[[#This Row],[OrderQuantity]]*Table1[[#This Row],[UnitPrice]]</f>
        <v>1139</v>
      </c>
      <c r="S6526">
        <f>Table1[[#This Row],[OrderQuantity]]*Table1[[#This Row],[UnitCost]]</f>
        <v>877.03</v>
      </c>
      <c r="T6526">
        <f>Table1[[#This Row],[OrderQuantity]]*Table1[[#This Row],[UnitPrice]]*(1-Table1[[#This Row],[DiscountApplied]]) - (Table1[[#This Row],[OrderQuantity]]*Table1[[#This Row],[UnitCost]])</f>
        <v>148.07000000000016</v>
      </c>
      <c r="U6526">
        <f>DATEDIF(Table1[[#This Row],[ShipDate]],Table1[[#This Row],[DeliveryDate]],"d")</f>
        <v>7</v>
      </c>
      <c r="V6526" t="str">
        <f t="shared" si="203"/>
        <v>On Time</v>
      </c>
    </row>
    <row r="6527" spans="2:22" x14ac:dyDescent="0.3">
      <c r="B6527" t="str">
        <f t="shared" si="202"/>
        <v>SO-006626</v>
      </c>
      <c r="C6527" t="s">
        <v>16</v>
      </c>
      <c r="D6527" t="s">
        <v>20</v>
      </c>
      <c r="E6527" s="1">
        <v>43900</v>
      </c>
      <c r="F6527" s="1">
        <v>44024</v>
      </c>
      <c r="G6527" s="1">
        <v>44044</v>
      </c>
      <c r="H6527" s="1">
        <v>44054</v>
      </c>
      <c r="I6527" t="s">
        <v>18</v>
      </c>
      <c r="J6527">
        <v>11</v>
      </c>
      <c r="K6527">
        <v>10</v>
      </c>
      <c r="L6527">
        <v>191</v>
      </c>
      <c r="M6527">
        <v>14</v>
      </c>
      <c r="N6527">
        <v>4</v>
      </c>
      <c r="O6527">
        <v>0.05</v>
      </c>
      <c r="P6527">
        <v>988.92</v>
      </c>
      <c r="Q6527">
        <v>2472.3000000000002</v>
      </c>
      <c r="R6527">
        <f>Table1[[#This Row],[OrderQuantity]]*Table1[[#This Row],[UnitPrice]]</f>
        <v>9889.2000000000007</v>
      </c>
      <c r="S6527">
        <f>Table1[[#This Row],[OrderQuantity]]*Table1[[#This Row],[UnitCost]]</f>
        <v>3955.68</v>
      </c>
      <c r="T6527">
        <f>Table1[[#This Row],[OrderQuantity]]*Table1[[#This Row],[UnitPrice]]*(1-Table1[[#This Row],[DiscountApplied]]) - (Table1[[#This Row],[OrderQuantity]]*Table1[[#This Row],[UnitCost]])</f>
        <v>5439.0599999999995</v>
      </c>
      <c r="U6527">
        <f>DATEDIF(Table1[[#This Row],[ShipDate]],Table1[[#This Row],[DeliveryDate]],"d")</f>
        <v>10</v>
      </c>
      <c r="V6527" t="str">
        <f t="shared" si="203"/>
        <v>Late</v>
      </c>
    </row>
    <row r="6528" spans="2:22" x14ac:dyDescent="0.3">
      <c r="B6528" t="str">
        <f t="shared" si="202"/>
        <v>SO-006627</v>
      </c>
      <c r="C6528" t="s">
        <v>19</v>
      </c>
      <c r="D6528" t="s">
        <v>20</v>
      </c>
      <c r="E6528" s="1">
        <v>43900</v>
      </c>
      <c r="F6528" s="1">
        <v>44024</v>
      </c>
      <c r="G6528" s="1">
        <v>44030</v>
      </c>
      <c r="H6528" s="1">
        <v>44032</v>
      </c>
      <c r="I6528" t="s">
        <v>18</v>
      </c>
      <c r="J6528">
        <v>20</v>
      </c>
      <c r="K6528">
        <v>3</v>
      </c>
      <c r="L6528">
        <v>129</v>
      </c>
      <c r="M6528">
        <v>47</v>
      </c>
      <c r="N6528">
        <v>1</v>
      </c>
      <c r="O6528">
        <v>0.08</v>
      </c>
      <c r="P6528">
        <v>875.29</v>
      </c>
      <c r="Q6528">
        <v>1232.8</v>
      </c>
      <c r="R6528">
        <f>Table1[[#This Row],[OrderQuantity]]*Table1[[#This Row],[UnitPrice]]</f>
        <v>1232.8</v>
      </c>
      <c r="S6528">
        <f>Table1[[#This Row],[OrderQuantity]]*Table1[[#This Row],[UnitCost]]</f>
        <v>875.29</v>
      </c>
      <c r="T6528">
        <f>Table1[[#This Row],[OrderQuantity]]*Table1[[#This Row],[UnitPrice]]*(1-Table1[[#This Row],[DiscountApplied]]) - (Table1[[#This Row],[OrderQuantity]]*Table1[[#This Row],[UnitCost]])</f>
        <v>258.88599999999997</v>
      </c>
      <c r="U6528">
        <f>DATEDIF(Table1[[#This Row],[ShipDate]],Table1[[#This Row],[DeliveryDate]],"d")</f>
        <v>2</v>
      </c>
      <c r="V6528" t="str">
        <f t="shared" si="203"/>
        <v>On Time</v>
      </c>
    </row>
    <row r="6529" spans="2:22" x14ac:dyDescent="0.3">
      <c r="B6529" t="str">
        <f t="shared" si="202"/>
        <v>SO-006628</v>
      </c>
      <c r="C6529" t="s">
        <v>16</v>
      </c>
      <c r="D6529" t="s">
        <v>20</v>
      </c>
      <c r="E6529" s="1">
        <v>43900</v>
      </c>
      <c r="F6529" s="1">
        <v>44024</v>
      </c>
      <c r="G6529" s="1">
        <v>44032</v>
      </c>
      <c r="H6529" s="1">
        <v>44039</v>
      </c>
      <c r="I6529" t="s">
        <v>18</v>
      </c>
      <c r="J6529">
        <v>1</v>
      </c>
      <c r="K6529">
        <v>44</v>
      </c>
      <c r="L6529">
        <v>201</v>
      </c>
      <c r="M6529">
        <v>31</v>
      </c>
      <c r="N6529">
        <v>5</v>
      </c>
      <c r="O6529">
        <v>0.1</v>
      </c>
      <c r="P6529">
        <v>727.22</v>
      </c>
      <c r="Q6529">
        <v>1085.4000000000001</v>
      </c>
      <c r="R6529">
        <f>Table1[[#This Row],[OrderQuantity]]*Table1[[#This Row],[UnitPrice]]</f>
        <v>5427</v>
      </c>
      <c r="S6529">
        <f>Table1[[#This Row],[OrderQuantity]]*Table1[[#This Row],[UnitCost]]</f>
        <v>3636.1000000000004</v>
      </c>
      <c r="T6529">
        <f>Table1[[#This Row],[OrderQuantity]]*Table1[[#This Row],[UnitPrice]]*(1-Table1[[#This Row],[DiscountApplied]]) - (Table1[[#This Row],[OrderQuantity]]*Table1[[#This Row],[UnitCost]])</f>
        <v>1248.1999999999998</v>
      </c>
      <c r="U6529">
        <f>DATEDIF(Table1[[#This Row],[ShipDate]],Table1[[#This Row],[DeliveryDate]],"d")</f>
        <v>7</v>
      </c>
      <c r="V6529" t="str">
        <f t="shared" si="203"/>
        <v>On Time</v>
      </c>
    </row>
    <row r="6530" spans="2:22" x14ac:dyDescent="0.3">
      <c r="B6530" t="str">
        <f t="shared" ref="B6530:B6593" si="204">"SO-" &amp; TEXT(ROW(B6530)+99,"000000")</f>
        <v>SO-006629</v>
      </c>
      <c r="C6530" t="s">
        <v>19</v>
      </c>
      <c r="D6530" t="s">
        <v>17</v>
      </c>
      <c r="E6530" s="1">
        <v>43900</v>
      </c>
      <c r="F6530" s="1">
        <v>44024</v>
      </c>
      <c r="G6530" s="1">
        <v>44041</v>
      </c>
      <c r="H6530" s="1">
        <v>44042</v>
      </c>
      <c r="I6530" t="s">
        <v>18</v>
      </c>
      <c r="J6530">
        <v>15</v>
      </c>
      <c r="K6530">
        <v>23</v>
      </c>
      <c r="L6530">
        <v>217</v>
      </c>
      <c r="M6530">
        <v>20</v>
      </c>
      <c r="N6530">
        <v>8</v>
      </c>
      <c r="O6530">
        <v>0.15</v>
      </c>
      <c r="P6530">
        <v>1581.2</v>
      </c>
      <c r="Q6530">
        <v>3953</v>
      </c>
      <c r="R6530">
        <f>Table1[[#This Row],[OrderQuantity]]*Table1[[#This Row],[UnitPrice]]</f>
        <v>31624</v>
      </c>
      <c r="S6530">
        <f>Table1[[#This Row],[OrderQuantity]]*Table1[[#This Row],[UnitCost]]</f>
        <v>12649.6</v>
      </c>
      <c r="T6530">
        <f>Table1[[#This Row],[OrderQuantity]]*Table1[[#This Row],[UnitPrice]]*(1-Table1[[#This Row],[DiscountApplied]]) - (Table1[[#This Row],[OrderQuantity]]*Table1[[#This Row],[UnitCost]])</f>
        <v>14230.799999999997</v>
      </c>
      <c r="U6530">
        <f>DATEDIF(Table1[[#This Row],[ShipDate]],Table1[[#This Row],[DeliveryDate]],"d")</f>
        <v>1</v>
      </c>
      <c r="V6530" t="str">
        <f t="shared" ref="V6530:V6593" si="205">IF(U6530&gt;7,"Late","On Time")</f>
        <v>On Time</v>
      </c>
    </row>
    <row r="6531" spans="2:22" x14ac:dyDescent="0.3">
      <c r="B6531" t="str">
        <f t="shared" si="204"/>
        <v>SO-006630</v>
      </c>
      <c r="C6531" t="s">
        <v>16</v>
      </c>
      <c r="D6531" t="s">
        <v>20</v>
      </c>
      <c r="E6531" s="1">
        <v>43900</v>
      </c>
      <c r="F6531" s="1">
        <v>44024</v>
      </c>
      <c r="G6531" s="1">
        <v>44047</v>
      </c>
      <c r="H6531" s="1">
        <v>44049</v>
      </c>
      <c r="I6531" t="s">
        <v>18</v>
      </c>
      <c r="J6531">
        <v>9</v>
      </c>
      <c r="K6531">
        <v>49</v>
      </c>
      <c r="L6531">
        <v>185</v>
      </c>
      <c r="M6531">
        <v>1</v>
      </c>
      <c r="N6531">
        <v>2</v>
      </c>
      <c r="O6531">
        <v>0.15</v>
      </c>
      <c r="P6531">
        <v>2198.81</v>
      </c>
      <c r="Q6531">
        <v>3604.6</v>
      </c>
      <c r="R6531">
        <f>Table1[[#This Row],[OrderQuantity]]*Table1[[#This Row],[UnitPrice]]</f>
        <v>7209.2</v>
      </c>
      <c r="S6531">
        <f>Table1[[#This Row],[OrderQuantity]]*Table1[[#This Row],[UnitCost]]</f>
        <v>4397.62</v>
      </c>
      <c r="T6531">
        <f>Table1[[#This Row],[OrderQuantity]]*Table1[[#This Row],[UnitPrice]]*(1-Table1[[#This Row],[DiscountApplied]]) - (Table1[[#This Row],[OrderQuantity]]*Table1[[#This Row],[UnitCost]])</f>
        <v>1730.1999999999998</v>
      </c>
      <c r="U6531">
        <f>DATEDIF(Table1[[#This Row],[ShipDate]],Table1[[#This Row],[DeliveryDate]],"d")</f>
        <v>2</v>
      </c>
      <c r="V6531" t="str">
        <f t="shared" si="205"/>
        <v>On Time</v>
      </c>
    </row>
    <row r="6532" spans="2:22" x14ac:dyDescent="0.3">
      <c r="B6532" t="str">
        <f t="shared" si="204"/>
        <v>SO-006631</v>
      </c>
      <c r="C6532" t="s">
        <v>16</v>
      </c>
      <c r="D6532" t="s">
        <v>23</v>
      </c>
      <c r="E6532" s="1">
        <v>43900</v>
      </c>
      <c r="F6532" s="1">
        <v>44025</v>
      </c>
      <c r="G6532" s="1">
        <v>44037</v>
      </c>
      <c r="H6532" s="1">
        <v>44044</v>
      </c>
      <c r="I6532" t="s">
        <v>18</v>
      </c>
      <c r="J6532">
        <v>5</v>
      </c>
      <c r="K6532">
        <v>21</v>
      </c>
      <c r="L6532">
        <v>303</v>
      </c>
      <c r="M6532">
        <v>42</v>
      </c>
      <c r="N6532">
        <v>6</v>
      </c>
      <c r="O6532">
        <v>0.08</v>
      </c>
      <c r="P6532">
        <v>1466.63</v>
      </c>
      <c r="Q6532">
        <v>2666.6</v>
      </c>
      <c r="R6532">
        <f>Table1[[#This Row],[OrderQuantity]]*Table1[[#This Row],[UnitPrice]]</f>
        <v>15999.599999999999</v>
      </c>
      <c r="S6532">
        <f>Table1[[#This Row],[OrderQuantity]]*Table1[[#This Row],[UnitCost]]</f>
        <v>8799.7800000000007</v>
      </c>
      <c r="T6532">
        <f>Table1[[#This Row],[OrderQuantity]]*Table1[[#This Row],[UnitPrice]]*(1-Table1[[#This Row],[DiscountApplied]]) - (Table1[[#This Row],[OrderQuantity]]*Table1[[#This Row],[UnitCost]])</f>
        <v>5919.851999999999</v>
      </c>
      <c r="U6532">
        <f>DATEDIF(Table1[[#This Row],[ShipDate]],Table1[[#This Row],[DeliveryDate]],"d")</f>
        <v>7</v>
      </c>
      <c r="V6532" t="str">
        <f t="shared" si="205"/>
        <v>On Time</v>
      </c>
    </row>
    <row r="6533" spans="2:22" x14ac:dyDescent="0.3">
      <c r="B6533" t="str">
        <f t="shared" si="204"/>
        <v>SO-006632</v>
      </c>
      <c r="C6533" t="s">
        <v>16</v>
      </c>
      <c r="D6533" t="s">
        <v>24</v>
      </c>
      <c r="E6533" s="1">
        <v>43900</v>
      </c>
      <c r="F6533" s="1">
        <v>44025</v>
      </c>
      <c r="G6533" s="1">
        <v>44033</v>
      </c>
      <c r="H6533" s="1">
        <v>44034</v>
      </c>
      <c r="I6533" t="s">
        <v>18</v>
      </c>
      <c r="J6533">
        <v>1</v>
      </c>
      <c r="K6533">
        <v>7</v>
      </c>
      <c r="L6533">
        <v>41</v>
      </c>
      <c r="M6533">
        <v>3</v>
      </c>
      <c r="N6533">
        <v>4</v>
      </c>
      <c r="O6533">
        <v>0.1</v>
      </c>
      <c r="P6533">
        <v>2954.7</v>
      </c>
      <c r="Q6533">
        <v>3939.6</v>
      </c>
      <c r="R6533">
        <f>Table1[[#This Row],[OrderQuantity]]*Table1[[#This Row],[UnitPrice]]</f>
        <v>15758.4</v>
      </c>
      <c r="S6533">
        <f>Table1[[#This Row],[OrderQuantity]]*Table1[[#This Row],[UnitCost]]</f>
        <v>11818.8</v>
      </c>
      <c r="T6533">
        <f>Table1[[#This Row],[OrderQuantity]]*Table1[[#This Row],[UnitPrice]]*(1-Table1[[#This Row],[DiscountApplied]]) - (Table1[[#This Row],[OrderQuantity]]*Table1[[#This Row],[UnitCost]])</f>
        <v>2363.7600000000002</v>
      </c>
      <c r="U6533">
        <f>DATEDIF(Table1[[#This Row],[ShipDate]],Table1[[#This Row],[DeliveryDate]],"d")</f>
        <v>1</v>
      </c>
      <c r="V6533" t="str">
        <f t="shared" si="205"/>
        <v>On Time</v>
      </c>
    </row>
    <row r="6534" spans="2:22" x14ac:dyDescent="0.3">
      <c r="B6534" t="str">
        <f t="shared" si="204"/>
        <v>SO-006633</v>
      </c>
      <c r="C6534" t="s">
        <v>19</v>
      </c>
      <c r="D6534" t="s">
        <v>26</v>
      </c>
      <c r="E6534" s="1">
        <v>43900</v>
      </c>
      <c r="F6534" s="1">
        <v>44025</v>
      </c>
      <c r="G6534" s="1">
        <v>44053</v>
      </c>
      <c r="H6534" s="1">
        <v>44060</v>
      </c>
      <c r="I6534" t="s">
        <v>18</v>
      </c>
      <c r="J6534">
        <v>12</v>
      </c>
      <c r="K6534">
        <v>48</v>
      </c>
      <c r="L6534">
        <v>64</v>
      </c>
      <c r="M6534">
        <v>10</v>
      </c>
      <c r="N6534">
        <v>7</v>
      </c>
      <c r="O6534">
        <v>0.08</v>
      </c>
      <c r="P6534">
        <v>2102.19</v>
      </c>
      <c r="Q6534">
        <v>3966.4</v>
      </c>
      <c r="R6534">
        <f>Table1[[#This Row],[OrderQuantity]]*Table1[[#This Row],[UnitPrice]]</f>
        <v>27764.799999999999</v>
      </c>
      <c r="S6534">
        <f>Table1[[#This Row],[OrderQuantity]]*Table1[[#This Row],[UnitCost]]</f>
        <v>14715.33</v>
      </c>
      <c r="T6534">
        <f>Table1[[#This Row],[OrderQuantity]]*Table1[[#This Row],[UnitPrice]]*(1-Table1[[#This Row],[DiscountApplied]]) - (Table1[[#This Row],[OrderQuantity]]*Table1[[#This Row],[UnitCost]])</f>
        <v>10828.286000000002</v>
      </c>
      <c r="U6534">
        <f>DATEDIF(Table1[[#This Row],[ShipDate]],Table1[[#This Row],[DeliveryDate]],"d")</f>
        <v>7</v>
      </c>
      <c r="V6534" t="str">
        <f t="shared" si="205"/>
        <v>On Time</v>
      </c>
    </row>
    <row r="6535" spans="2:22" x14ac:dyDescent="0.3">
      <c r="B6535" t="str">
        <f t="shared" si="204"/>
        <v>SO-006634</v>
      </c>
      <c r="C6535" t="s">
        <v>16</v>
      </c>
      <c r="D6535" t="s">
        <v>24</v>
      </c>
      <c r="E6535" s="1">
        <v>43900</v>
      </c>
      <c r="F6535" s="1">
        <v>44025</v>
      </c>
      <c r="G6535" s="1">
        <v>44029</v>
      </c>
      <c r="H6535" s="1">
        <v>44035</v>
      </c>
      <c r="I6535" t="s">
        <v>18</v>
      </c>
      <c r="J6535">
        <v>2</v>
      </c>
      <c r="K6535">
        <v>48</v>
      </c>
      <c r="L6535">
        <v>57</v>
      </c>
      <c r="M6535">
        <v>43</v>
      </c>
      <c r="N6535">
        <v>4</v>
      </c>
      <c r="O6535">
        <v>0.15</v>
      </c>
      <c r="P6535">
        <v>1698.05</v>
      </c>
      <c r="Q6535">
        <v>2653.2</v>
      </c>
      <c r="R6535">
        <f>Table1[[#This Row],[OrderQuantity]]*Table1[[#This Row],[UnitPrice]]</f>
        <v>10612.8</v>
      </c>
      <c r="S6535">
        <f>Table1[[#This Row],[OrderQuantity]]*Table1[[#This Row],[UnitCost]]</f>
        <v>6792.2</v>
      </c>
      <c r="T6535">
        <f>Table1[[#This Row],[OrderQuantity]]*Table1[[#This Row],[UnitPrice]]*(1-Table1[[#This Row],[DiscountApplied]]) - (Table1[[#This Row],[OrderQuantity]]*Table1[[#This Row],[UnitCost]])</f>
        <v>2228.6799999999994</v>
      </c>
      <c r="U6535">
        <f>DATEDIF(Table1[[#This Row],[ShipDate]],Table1[[#This Row],[DeliveryDate]],"d")</f>
        <v>6</v>
      </c>
      <c r="V6535" t="str">
        <f t="shared" si="205"/>
        <v>On Time</v>
      </c>
    </row>
    <row r="6536" spans="2:22" x14ac:dyDescent="0.3">
      <c r="B6536" t="str">
        <f t="shared" si="204"/>
        <v>SO-006635</v>
      </c>
      <c r="C6536" t="s">
        <v>19</v>
      </c>
      <c r="D6536" t="s">
        <v>25</v>
      </c>
      <c r="E6536" s="1">
        <v>43900</v>
      </c>
      <c r="F6536" s="1">
        <v>44025</v>
      </c>
      <c r="G6536" s="1">
        <v>44047</v>
      </c>
      <c r="H6536" s="1">
        <v>44055</v>
      </c>
      <c r="I6536" t="s">
        <v>18</v>
      </c>
      <c r="J6536">
        <v>19</v>
      </c>
      <c r="K6536">
        <v>18</v>
      </c>
      <c r="L6536">
        <v>330</v>
      </c>
      <c r="M6536">
        <v>35</v>
      </c>
      <c r="N6536">
        <v>8</v>
      </c>
      <c r="O6536">
        <v>0.05</v>
      </c>
      <c r="P6536">
        <v>748.52</v>
      </c>
      <c r="Q6536">
        <v>984.9</v>
      </c>
      <c r="R6536">
        <f>Table1[[#This Row],[OrderQuantity]]*Table1[[#This Row],[UnitPrice]]</f>
        <v>7879.2</v>
      </c>
      <c r="S6536">
        <f>Table1[[#This Row],[OrderQuantity]]*Table1[[#This Row],[UnitCost]]</f>
        <v>5988.16</v>
      </c>
      <c r="T6536">
        <f>Table1[[#This Row],[OrderQuantity]]*Table1[[#This Row],[UnitPrice]]*(1-Table1[[#This Row],[DiscountApplied]]) - (Table1[[#This Row],[OrderQuantity]]*Table1[[#This Row],[UnitCost]])</f>
        <v>1497.08</v>
      </c>
      <c r="U6536">
        <f>DATEDIF(Table1[[#This Row],[ShipDate]],Table1[[#This Row],[DeliveryDate]],"d")</f>
        <v>8</v>
      </c>
      <c r="V6536" t="str">
        <f t="shared" si="205"/>
        <v>Late</v>
      </c>
    </row>
    <row r="6537" spans="2:22" x14ac:dyDescent="0.3">
      <c r="B6537" t="str">
        <f t="shared" si="204"/>
        <v>SO-006636</v>
      </c>
      <c r="C6537" t="s">
        <v>19</v>
      </c>
      <c r="D6537" t="s">
        <v>24</v>
      </c>
      <c r="E6537" s="1">
        <v>43900</v>
      </c>
      <c r="F6537" s="1">
        <v>44025</v>
      </c>
      <c r="G6537" s="1">
        <v>44032</v>
      </c>
      <c r="H6537" s="1">
        <v>44038</v>
      </c>
      <c r="I6537" t="s">
        <v>18</v>
      </c>
      <c r="J6537">
        <v>15</v>
      </c>
      <c r="K6537">
        <v>40</v>
      </c>
      <c r="L6537">
        <v>15</v>
      </c>
      <c r="M6537">
        <v>9</v>
      </c>
      <c r="N6537">
        <v>8</v>
      </c>
      <c r="O6537">
        <v>0.08</v>
      </c>
      <c r="P6537">
        <v>178.49</v>
      </c>
      <c r="Q6537">
        <v>241.2</v>
      </c>
      <c r="R6537">
        <f>Table1[[#This Row],[OrderQuantity]]*Table1[[#This Row],[UnitPrice]]</f>
        <v>1929.6</v>
      </c>
      <c r="S6537">
        <f>Table1[[#This Row],[OrderQuantity]]*Table1[[#This Row],[UnitCost]]</f>
        <v>1427.92</v>
      </c>
      <c r="T6537">
        <f>Table1[[#This Row],[OrderQuantity]]*Table1[[#This Row],[UnitPrice]]*(1-Table1[[#This Row],[DiscountApplied]]) - (Table1[[#This Row],[OrderQuantity]]*Table1[[#This Row],[UnitCost]])</f>
        <v>347.3119999999999</v>
      </c>
      <c r="U6537">
        <f>DATEDIF(Table1[[#This Row],[ShipDate]],Table1[[#This Row],[DeliveryDate]],"d")</f>
        <v>6</v>
      </c>
      <c r="V6537" t="str">
        <f t="shared" si="205"/>
        <v>On Time</v>
      </c>
    </row>
    <row r="6538" spans="2:22" x14ac:dyDescent="0.3">
      <c r="B6538" t="str">
        <f t="shared" si="204"/>
        <v>SO-006637</v>
      </c>
      <c r="C6538" t="s">
        <v>16</v>
      </c>
      <c r="D6538" t="s">
        <v>26</v>
      </c>
      <c r="E6538" s="1">
        <v>43900</v>
      </c>
      <c r="F6538" s="1">
        <v>44025</v>
      </c>
      <c r="G6538" s="1">
        <v>44051</v>
      </c>
      <c r="H6538" s="1">
        <v>44057</v>
      </c>
      <c r="I6538" t="s">
        <v>18</v>
      </c>
      <c r="J6538">
        <v>10</v>
      </c>
      <c r="K6538">
        <v>34</v>
      </c>
      <c r="L6538">
        <v>69</v>
      </c>
      <c r="M6538">
        <v>4</v>
      </c>
      <c r="N6538">
        <v>8</v>
      </c>
      <c r="O6538">
        <v>0.05</v>
      </c>
      <c r="P6538">
        <v>1401.37</v>
      </c>
      <c r="Q6538">
        <v>2224.4</v>
      </c>
      <c r="R6538">
        <f>Table1[[#This Row],[OrderQuantity]]*Table1[[#This Row],[UnitPrice]]</f>
        <v>17795.2</v>
      </c>
      <c r="S6538">
        <f>Table1[[#This Row],[OrderQuantity]]*Table1[[#This Row],[UnitCost]]</f>
        <v>11210.96</v>
      </c>
      <c r="T6538">
        <f>Table1[[#This Row],[OrderQuantity]]*Table1[[#This Row],[UnitPrice]]*(1-Table1[[#This Row],[DiscountApplied]]) - (Table1[[#This Row],[OrderQuantity]]*Table1[[#This Row],[UnitCost]])</f>
        <v>5694.48</v>
      </c>
      <c r="U6538">
        <f>DATEDIF(Table1[[#This Row],[ShipDate]],Table1[[#This Row],[DeliveryDate]],"d")</f>
        <v>6</v>
      </c>
      <c r="V6538" t="str">
        <f t="shared" si="205"/>
        <v>On Time</v>
      </c>
    </row>
    <row r="6539" spans="2:22" x14ac:dyDescent="0.3">
      <c r="B6539" t="str">
        <f t="shared" si="204"/>
        <v>SO-006638</v>
      </c>
      <c r="C6539" t="s">
        <v>16</v>
      </c>
      <c r="D6539" t="s">
        <v>25</v>
      </c>
      <c r="E6539" s="1">
        <v>43900</v>
      </c>
      <c r="F6539" s="1">
        <v>44025</v>
      </c>
      <c r="G6539" s="1">
        <v>44030</v>
      </c>
      <c r="H6539" s="1">
        <v>44034</v>
      </c>
      <c r="I6539" t="s">
        <v>18</v>
      </c>
      <c r="J6539">
        <v>4</v>
      </c>
      <c r="K6539">
        <v>46</v>
      </c>
      <c r="L6539">
        <v>353</v>
      </c>
      <c r="M6539">
        <v>39</v>
      </c>
      <c r="N6539">
        <v>3</v>
      </c>
      <c r="O6539">
        <v>0.05</v>
      </c>
      <c r="P6539">
        <v>680.99</v>
      </c>
      <c r="Q6539">
        <v>1031.8</v>
      </c>
      <c r="R6539">
        <f>Table1[[#This Row],[OrderQuantity]]*Table1[[#This Row],[UnitPrice]]</f>
        <v>3095.3999999999996</v>
      </c>
      <c r="S6539">
        <f>Table1[[#This Row],[OrderQuantity]]*Table1[[#This Row],[UnitCost]]</f>
        <v>2042.97</v>
      </c>
      <c r="T6539">
        <f>Table1[[#This Row],[OrderQuantity]]*Table1[[#This Row],[UnitPrice]]*(1-Table1[[#This Row],[DiscountApplied]]) - (Table1[[#This Row],[OrderQuantity]]*Table1[[#This Row],[UnitCost]])</f>
        <v>897.65999999999963</v>
      </c>
      <c r="U6539">
        <f>DATEDIF(Table1[[#This Row],[ShipDate]],Table1[[#This Row],[DeliveryDate]],"d")</f>
        <v>4</v>
      </c>
      <c r="V6539" t="str">
        <f t="shared" si="205"/>
        <v>On Time</v>
      </c>
    </row>
    <row r="6540" spans="2:22" x14ac:dyDescent="0.3">
      <c r="B6540" t="str">
        <f t="shared" si="204"/>
        <v>SO-006639</v>
      </c>
      <c r="C6540" t="s">
        <v>16</v>
      </c>
      <c r="D6540" t="s">
        <v>26</v>
      </c>
      <c r="E6540" s="1">
        <v>43900</v>
      </c>
      <c r="F6540" s="1">
        <v>44025</v>
      </c>
      <c r="G6540" s="1">
        <v>44049</v>
      </c>
      <c r="H6540" s="1">
        <v>44052</v>
      </c>
      <c r="I6540" t="s">
        <v>18</v>
      </c>
      <c r="J6540">
        <v>1</v>
      </c>
      <c r="K6540">
        <v>10</v>
      </c>
      <c r="L6540">
        <v>71</v>
      </c>
      <c r="M6540">
        <v>40</v>
      </c>
      <c r="N6540">
        <v>4</v>
      </c>
      <c r="O6540">
        <v>0.05</v>
      </c>
      <c r="P6540">
        <v>717.57</v>
      </c>
      <c r="Q6540">
        <v>1025.0999999999999</v>
      </c>
      <c r="R6540">
        <f>Table1[[#This Row],[OrderQuantity]]*Table1[[#This Row],[UnitPrice]]</f>
        <v>4100.3999999999996</v>
      </c>
      <c r="S6540">
        <f>Table1[[#This Row],[OrderQuantity]]*Table1[[#This Row],[UnitCost]]</f>
        <v>2870.28</v>
      </c>
      <c r="T6540">
        <f>Table1[[#This Row],[OrderQuantity]]*Table1[[#This Row],[UnitPrice]]*(1-Table1[[#This Row],[DiscountApplied]]) - (Table1[[#This Row],[OrderQuantity]]*Table1[[#This Row],[UnitCost]])</f>
        <v>1025.0999999999995</v>
      </c>
      <c r="U6540">
        <f>DATEDIF(Table1[[#This Row],[ShipDate]],Table1[[#This Row],[DeliveryDate]],"d")</f>
        <v>3</v>
      </c>
      <c r="V6540" t="str">
        <f t="shared" si="205"/>
        <v>On Time</v>
      </c>
    </row>
    <row r="6541" spans="2:22" x14ac:dyDescent="0.3">
      <c r="B6541" t="str">
        <f t="shared" si="204"/>
        <v>SO-006640</v>
      </c>
      <c r="C6541" t="s">
        <v>21</v>
      </c>
      <c r="D6541" t="s">
        <v>20</v>
      </c>
      <c r="E6541" s="1">
        <v>43900</v>
      </c>
      <c r="F6541" s="1">
        <v>44026</v>
      </c>
      <c r="G6541" s="1">
        <v>44036</v>
      </c>
      <c r="H6541" s="1">
        <v>44042</v>
      </c>
      <c r="I6541" t="s">
        <v>18</v>
      </c>
      <c r="J6541">
        <v>25</v>
      </c>
      <c r="K6541">
        <v>15</v>
      </c>
      <c r="L6541">
        <v>104</v>
      </c>
      <c r="M6541">
        <v>32</v>
      </c>
      <c r="N6541">
        <v>8</v>
      </c>
      <c r="O6541">
        <v>0.05</v>
      </c>
      <c r="P6541">
        <v>2134.62</v>
      </c>
      <c r="Q6541">
        <v>3953</v>
      </c>
      <c r="R6541">
        <f>Table1[[#This Row],[OrderQuantity]]*Table1[[#This Row],[UnitPrice]]</f>
        <v>31624</v>
      </c>
      <c r="S6541">
        <f>Table1[[#This Row],[OrderQuantity]]*Table1[[#This Row],[UnitCost]]</f>
        <v>17076.96</v>
      </c>
      <c r="T6541">
        <f>Table1[[#This Row],[OrderQuantity]]*Table1[[#This Row],[UnitPrice]]*(1-Table1[[#This Row],[DiscountApplied]]) - (Table1[[#This Row],[OrderQuantity]]*Table1[[#This Row],[UnitCost]])</f>
        <v>12965.84</v>
      </c>
      <c r="U6541">
        <f>DATEDIF(Table1[[#This Row],[ShipDate]],Table1[[#This Row],[DeliveryDate]],"d")</f>
        <v>6</v>
      </c>
      <c r="V6541" t="str">
        <f t="shared" si="205"/>
        <v>On Time</v>
      </c>
    </row>
    <row r="6542" spans="2:22" x14ac:dyDescent="0.3">
      <c r="B6542" t="str">
        <f t="shared" si="204"/>
        <v>SO-006641</v>
      </c>
      <c r="C6542" t="s">
        <v>16</v>
      </c>
      <c r="D6542" t="s">
        <v>20</v>
      </c>
      <c r="E6542" s="1">
        <v>43900</v>
      </c>
      <c r="F6542" s="1">
        <v>44026</v>
      </c>
      <c r="G6542" s="1">
        <v>44030</v>
      </c>
      <c r="H6542" s="1">
        <v>44035</v>
      </c>
      <c r="I6542" t="s">
        <v>18</v>
      </c>
      <c r="J6542">
        <v>4</v>
      </c>
      <c r="K6542">
        <v>19</v>
      </c>
      <c r="L6542">
        <v>127</v>
      </c>
      <c r="M6542">
        <v>22</v>
      </c>
      <c r="N6542">
        <v>4</v>
      </c>
      <c r="O6542">
        <v>0.15</v>
      </c>
      <c r="P6542">
        <v>2021.73</v>
      </c>
      <c r="Q6542">
        <v>2847.5</v>
      </c>
      <c r="R6542">
        <f>Table1[[#This Row],[OrderQuantity]]*Table1[[#This Row],[UnitPrice]]</f>
        <v>11390</v>
      </c>
      <c r="S6542">
        <f>Table1[[#This Row],[OrderQuantity]]*Table1[[#This Row],[UnitCost]]</f>
        <v>8086.92</v>
      </c>
      <c r="T6542">
        <f>Table1[[#This Row],[OrderQuantity]]*Table1[[#This Row],[UnitPrice]]*(1-Table1[[#This Row],[DiscountApplied]]) - (Table1[[#This Row],[OrderQuantity]]*Table1[[#This Row],[UnitCost]])</f>
        <v>1594.58</v>
      </c>
      <c r="U6542">
        <f>DATEDIF(Table1[[#This Row],[ShipDate]],Table1[[#This Row],[DeliveryDate]],"d")</f>
        <v>5</v>
      </c>
      <c r="V6542" t="str">
        <f t="shared" si="205"/>
        <v>On Time</v>
      </c>
    </row>
    <row r="6543" spans="2:22" x14ac:dyDescent="0.3">
      <c r="B6543" t="str">
        <f t="shared" si="204"/>
        <v>SO-006642</v>
      </c>
      <c r="C6543" t="s">
        <v>19</v>
      </c>
      <c r="D6543" t="s">
        <v>24</v>
      </c>
      <c r="E6543" s="1">
        <v>43900</v>
      </c>
      <c r="F6543" s="1">
        <v>44026</v>
      </c>
      <c r="G6543" s="1">
        <v>44052</v>
      </c>
      <c r="H6543" s="1">
        <v>44062</v>
      </c>
      <c r="I6543" t="s">
        <v>18</v>
      </c>
      <c r="J6543">
        <v>19</v>
      </c>
      <c r="K6543">
        <v>27</v>
      </c>
      <c r="L6543">
        <v>34</v>
      </c>
      <c r="M6543">
        <v>21</v>
      </c>
      <c r="N6543">
        <v>3</v>
      </c>
      <c r="O6543">
        <v>0.1</v>
      </c>
      <c r="P6543">
        <v>1804.18</v>
      </c>
      <c r="Q6543">
        <v>2505.8000000000002</v>
      </c>
      <c r="R6543">
        <f>Table1[[#This Row],[OrderQuantity]]*Table1[[#This Row],[UnitPrice]]</f>
        <v>7517.4000000000005</v>
      </c>
      <c r="S6543">
        <f>Table1[[#This Row],[OrderQuantity]]*Table1[[#This Row],[UnitCost]]</f>
        <v>5412.54</v>
      </c>
      <c r="T6543">
        <f>Table1[[#This Row],[OrderQuantity]]*Table1[[#This Row],[UnitPrice]]*(1-Table1[[#This Row],[DiscountApplied]]) - (Table1[[#This Row],[OrderQuantity]]*Table1[[#This Row],[UnitCost]])</f>
        <v>1353.1200000000008</v>
      </c>
      <c r="U6543">
        <f>DATEDIF(Table1[[#This Row],[ShipDate]],Table1[[#This Row],[DeliveryDate]],"d")</f>
        <v>10</v>
      </c>
      <c r="V6543" t="str">
        <f t="shared" si="205"/>
        <v>Late</v>
      </c>
    </row>
    <row r="6544" spans="2:22" x14ac:dyDescent="0.3">
      <c r="B6544" t="str">
        <f t="shared" si="204"/>
        <v>SO-006643</v>
      </c>
      <c r="C6544" t="s">
        <v>16</v>
      </c>
      <c r="D6544" t="s">
        <v>20</v>
      </c>
      <c r="E6544" s="1">
        <v>43900</v>
      </c>
      <c r="F6544" s="1">
        <v>44026</v>
      </c>
      <c r="G6544" s="1">
        <v>44054</v>
      </c>
      <c r="H6544" s="1">
        <v>44064</v>
      </c>
      <c r="I6544" t="s">
        <v>18</v>
      </c>
      <c r="J6544">
        <v>4</v>
      </c>
      <c r="K6544">
        <v>23</v>
      </c>
      <c r="L6544">
        <v>91</v>
      </c>
      <c r="M6544">
        <v>43</v>
      </c>
      <c r="N6544">
        <v>7</v>
      </c>
      <c r="O6544">
        <v>0.15</v>
      </c>
      <c r="P6544">
        <v>681.79</v>
      </c>
      <c r="Q6544">
        <v>1065.3</v>
      </c>
      <c r="R6544">
        <f>Table1[[#This Row],[OrderQuantity]]*Table1[[#This Row],[UnitPrice]]</f>
        <v>7457.0999999999995</v>
      </c>
      <c r="S6544">
        <f>Table1[[#This Row],[OrderQuantity]]*Table1[[#This Row],[UnitCost]]</f>
        <v>4772.53</v>
      </c>
      <c r="T6544">
        <f>Table1[[#This Row],[OrderQuantity]]*Table1[[#This Row],[UnitPrice]]*(1-Table1[[#This Row],[DiscountApplied]]) - (Table1[[#This Row],[OrderQuantity]]*Table1[[#This Row],[UnitCost]])</f>
        <v>1566.0049999999992</v>
      </c>
      <c r="U6544">
        <f>DATEDIF(Table1[[#This Row],[ShipDate]],Table1[[#This Row],[DeliveryDate]],"d")</f>
        <v>10</v>
      </c>
      <c r="V6544" t="str">
        <f t="shared" si="205"/>
        <v>Late</v>
      </c>
    </row>
    <row r="6545" spans="2:22" x14ac:dyDescent="0.3">
      <c r="B6545" t="str">
        <f t="shared" si="204"/>
        <v>SO-006644</v>
      </c>
      <c r="C6545" t="s">
        <v>19</v>
      </c>
      <c r="D6545" t="s">
        <v>24</v>
      </c>
      <c r="E6545" s="1">
        <v>43900</v>
      </c>
      <c r="F6545" s="1">
        <v>44026</v>
      </c>
      <c r="G6545" s="1">
        <v>44045</v>
      </c>
      <c r="H6545" s="1">
        <v>44046</v>
      </c>
      <c r="I6545" t="s">
        <v>18</v>
      </c>
      <c r="J6545">
        <v>19</v>
      </c>
      <c r="K6545">
        <v>18</v>
      </c>
      <c r="L6545">
        <v>7</v>
      </c>
      <c r="M6545">
        <v>47</v>
      </c>
      <c r="N6545">
        <v>3</v>
      </c>
      <c r="O6545">
        <v>0.08</v>
      </c>
      <c r="P6545">
        <v>2533.4</v>
      </c>
      <c r="Q6545">
        <v>5507.4</v>
      </c>
      <c r="R6545">
        <f>Table1[[#This Row],[OrderQuantity]]*Table1[[#This Row],[UnitPrice]]</f>
        <v>16522.199999999997</v>
      </c>
      <c r="S6545">
        <f>Table1[[#This Row],[OrderQuantity]]*Table1[[#This Row],[UnitCost]]</f>
        <v>7600.2000000000007</v>
      </c>
      <c r="T6545">
        <f>Table1[[#This Row],[OrderQuantity]]*Table1[[#This Row],[UnitPrice]]*(1-Table1[[#This Row],[DiscountApplied]]) - (Table1[[#This Row],[OrderQuantity]]*Table1[[#This Row],[UnitCost]])</f>
        <v>7600.2239999999965</v>
      </c>
      <c r="U6545">
        <f>DATEDIF(Table1[[#This Row],[ShipDate]],Table1[[#This Row],[DeliveryDate]],"d")</f>
        <v>1</v>
      </c>
      <c r="V6545" t="str">
        <f t="shared" si="205"/>
        <v>On Time</v>
      </c>
    </row>
    <row r="6546" spans="2:22" x14ac:dyDescent="0.3">
      <c r="B6546" t="str">
        <f t="shared" si="204"/>
        <v>SO-006645</v>
      </c>
      <c r="C6546" t="s">
        <v>21</v>
      </c>
      <c r="D6546" t="s">
        <v>17</v>
      </c>
      <c r="E6546" s="1">
        <v>43900</v>
      </c>
      <c r="F6546" s="1">
        <v>44026</v>
      </c>
      <c r="G6546" s="1">
        <v>44036</v>
      </c>
      <c r="H6546" s="1">
        <v>44040</v>
      </c>
      <c r="I6546" t="s">
        <v>18</v>
      </c>
      <c r="J6546">
        <v>21</v>
      </c>
      <c r="K6546">
        <v>47</v>
      </c>
      <c r="L6546">
        <v>244</v>
      </c>
      <c r="M6546">
        <v>8</v>
      </c>
      <c r="N6546">
        <v>5</v>
      </c>
      <c r="O6546">
        <v>0.15</v>
      </c>
      <c r="P6546">
        <v>411.98</v>
      </c>
      <c r="Q6546">
        <v>958.1</v>
      </c>
      <c r="R6546">
        <f>Table1[[#This Row],[OrderQuantity]]*Table1[[#This Row],[UnitPrice]]</f>
        <v>4790.5</v>
      </c>
      <c r="S6546">
        <f>Table1[[#This Row],[OrderQuantity]]*Table1[[#This Row],[UnitCost]]</f>
        <v>2059.9</v>
      </c>
      <c r="T6546">
        <f>Table1[[#This Row],[OrderQuantity]]*Table1[[#This Row],[UnitPrice]]*(1-Table1[[#This Row],[DiscountApplied]]) - (Table1[[#This Row],[OrderQuantity]]*Table1[[#This Row],[UnitCost]])</f>
        <v>2012.0249999999996</v>
      </c>
      <c r="U6546">
        <f>DATEDIF(Table1[[#This Row],[ShipDate]],Table1[[#This Row],[DeliveryDate]],"d")</f>
        <v>4</v>
      </c>
      <c r="V6546" t="str">
        <f t="shared" si="205"/>
        <v>On Time</v>
      </c>
    </row>
    <row r="6547" spans="2:22" x14ac:dyDescent="0.3">
      <c r="B6547" t="str">
        <f t="shared" si="204"/>
        <v>SO-006646</v>
      </c>
      <c r="C6547" t="s">
        <v>16</v>
      </c>
      <c r="D6547" t="s">
        <v>23</v>
      </c>
      <c r="E6547" s="1">
        <v>43900</v>
      </c>
      <c r="F6547" s="1">
        <v>44027</v>
      </c>
      <c r="G6547" s="1">
        <v>44055</v>
      </c>
      <c r="H6547" s="1">
        <v>44063</v>
      </c>
      <c r="I6547" t="s">
        <v>18</v>
      </c>
      <c r="J6547">
        <v>7</v>
      </c>
      <c r="K6547">
        <v>47</v>
      </c>
      <c r="L6547">
        <v>295</v>
      </c>
      <c r="M6547">
        <v>21</v>
      </c>
      <c r="N6547">
        <v>5</v>
      </c>
      <c r="O6547">
        <v>0.05</v>
      </c>
      <c r="P6547">
        <v>906.11</v>
      </c>
      <c r="Q6547">
        <v>1849.2</v>
      </c>
      <c r="R6547">
        <f>Table1[[#This Row],[OrderQuantity]]*Table1[[#This Row],[UnitPrice]]</f>
        <v>9246</v>
      </c>
      <c r="S6547">
        <f>Table1[[#This Row],[OrderQuantity]]*Table1[[#This Row],[UnitCost]]</f>
        <v>4530.55</v>
      </c>
      <c r="T6547">
        <f>Table1[[#This Row],[OrderQuantity]]*Table1[[#This Row],[UnitPrice]]*(1-Table1[[#This Row],[DiscountApplied]]) - (Table1[[#This Row],[OrderQuantity]]*Table1[[#This Row],[UnitCost]])</f>
        <v>4253.1499999999987</v>
      </c>
      <c r="U6547">
        <f>DATEDIF(Table1[[#This Row],[ShipDate]],Table1[[#This Row],[DeliveryDate]],"d")</f>
        <v>8</v>
      </c>
      <c r="V6547" t="str">
        <f t="shared" si="205"/>
        <v>Late</v>
      </c>
    </row>
    <row r="6548" spans="2:22" x14ac:dyDescent="0.3">
      <c r="B6548" t="str">
        <f t="shared" si="204"/>
        <v>SO-006647</v>
      </c>
      <c r="C6548" t="s">
        <v>19</v>
      </c>
      <c r="D6548" t="s">
        <v>20</v>
      </c>
      <c r="E6548" s="1">
        <v>43900</v>
      </c>
      <c r="F6548" s="1">
        <v>44027</v>
      </c>
      <c r="G6548" s="1">
        <v>44042</v>
      </c>
      <c r="H6548" s="1">
        <v>44043</v>
      </c>
      <c r="I6548" t="s">
        <v>18</v>
      </c>
      <c r="J6548">
        <v>17</v>
      </c>
      <c r="K6548">
        <v>19</v>
      </c>
      <c r="L6548">
        <v>134</v>
      </c>
      <c r="M6548">
        <v>35</v>
      </c>
      <c r="N6548">
        <v>5</v>
      </c>
      <c r="O6548">
        <v>0.15</v>
      </c>
      <c r="P6548">
        <v>3455.59</v>
      </c>
      <c r="Q6548">
        <v>6170.7</v>
      </c>
      <c r="R6548">
        <f>Table1[[#This Row],[OrderQuantity]]*Table1[[#This Row],[UnitPrice]]</f>
        <v>30853.5</v>
      </c>
      <c r="S6548">
        <f>Table1[[#This Row],[OrderQuantity]]*Table1[[#This Row],[UnitCost]]</f>
        <v>17277.95</v>
      </c>
      <c r="T6548">
        <f>Table1[[#This Row],[OrderQuantity]]*Table1[[#This Row],[UnitPrice]]*(1-Table1[[#This Row],[DiscountApplied]]) - (Table1[[#This Row],[OrderQuantity]]*Table1[[#This Row],[UnitCost]])</f>
        <v>8947.5249999999978</v>
      </c>
      <c r="U6548">
        <f>DATEDIF(Table1[[#This Row],[ShipDate]],Table1[[#This Row],[DeliveryDate]],"d")</f>
        <v>1</v>
      </c>
      <c r="V6548" t="str">
        <f t="shared" si="205"/>
        <v>On Time</v>
      </c>
    </row>
    <row r="6549" spans="2:22" x14ac:dyDescent="0.3">
      <c r="B6549" t="str">
        <f t="shared" si="204"/>
        <v>SO-006648</v>
      </c>
      <c r="C6549" t="s">
        <v>16</v>
      </c>
      <c r="D6549" t="s">
        <v>26</v>
      </c>
      <c r="E6549" s="1">
        <v>43900</v>
      </c>
      <c r="F6549" s="1">
        <v>44027</v>
      </c>
      <c r="G6549" s="1">
        <v>44052</v>
      </c>
      <c r="H6549" s="1">
        <v>44053</v>
      </c>
      <c r="I6549" t="s">
        <v>18</v>
      </c>
      <c r="J6549">
        <v>3</v>
      </c>
      <c r="K6549">
        <v>31</v>
      </c>
      <c r="L6549">
        <v>66</v>
      </c>
      <c r="M6549">
        <v>13</v>
      </c>
      <c r="N6549">
        <v>7</v>
      </c>
      <c r="O6549">
        <v>0.05</v>
      </c>
      <c r="P6549">
        <v>1107.04</v>
      </c>
      <c r="Q6549">
        <v>2700.1</v>
      </c>
      <c r="R6549">
        <f>Table1[[#This Row],[OrderQuantity]]*Table1[[#This Row],[UnitPrice]]</f>
        <v>18900.7</v>
      </c>
      <c r="S6549">
        <f>Table1[[#This Row],[OrderQuantity]]*Table1[[#This Row],[UnitCost]]</f>
        <v>7749.28</v>
      </c>
      <c r="T6549">
        <f>Table1[[#This Row],[OrderQuantity]]*Table1[[#This Row],[UnitPrice]]*(1-Table1[[#This Row],[DiscountApplied]]) - (Table1[[#This Row],[OrderQuantity]]*Table1[[#This Row],[UnitCost]])</f>
        <v>10206.385000000002</v>
      </c>
      <c r="U6549">
        <f>DATEDIF(Table1[[#This Row],[ShipDate]],Table1[[#This Row],[DeliveryDate]],"d")</f>
        <v>1</v>
      </c>
      <c r="V6549" t="str">
        <f t="shared" si="205"/>
        <v>On Time</v>
      </c>
    </row>
    <row r="6550" spans="2:22" x14ac:dyDescent="0.3">
      <c r="B6550" t="str">
        <f t="shared" si="204"/>
        <v>SO-006649</v>
      </c>
      <c r="C6550" t="s">
        <v>16</v>
      </c>
      <c r="D6550" t="s">
        <v>25</v>
      </c>
      <c r="E6550" s="1">
        <v>43900</v>
      </c>
      <c r="F6550" s="1">
        <v>44027</v>
      </c>
      <c r="G6550" s="1">
        <v>44043</v>
      </c>
      <c r="H6550" s="1">
        <v>44045</v>
      </c>
      <c r="I6550" t="s">
        <v>18</v>
      </c>
      <c r="J6550">
        <v>11</v>
      </c>
      <c r="K6550">
        <v>25</v>
      </c>
      <c r="L6550">
        <v>338</v>
      </c>
      <c r="M6550">
        <v>12</v>
      </c>
      <c r="N6550">
        <v>3</v>
      </c>
      <c r="O6550">
        <v>0.05</v>
      </c>
      <c r="P6550">
        <v>672.14</v>
      </c>
      <c r="Q6550">
        <v>1018.4</v>
      </c>
      <c r="R6550">
        <f>Table1[[#This Row],[OrderQuantity]]*Table1[[#This Row],[UnitPrice]]</f>
        <v>3055.2</v>
      </c>
      <c r="S6550">
        <f>Table1[[#This Row],[OrderQuantity]]*Table1[[#This Row],[UnitCost]]</f>
        <v>2016.42</v>
      </c>
      <c r="T6550">
        <f>Table1[[#This Row],[OrderQuantity]]*Table1[[#This Row],[UnitPrice]]*(1-Table1[[#This Row],[DiscountApplied]]) - (Table1[[#This Row],[OrderQuantity]]*Table1[[#This Row],[UnitCost]])</f>
        <v>886.01999999999953</v>
      </c>
      <c r="U6550">
        <f>DATEDIF(Table1[[#This Row],[ShipDate]],Table1[[#This Row],[DeliveryDate]],"d")</f>
        <v>2</v>
      </c>
      <c r="V6550" t="str">
        <f t="shared" si="205"/>
        <v>On Time</v>
      </c>
    </row>
    <row r="6551" spans="2:22" x14ac:dyDescent="0.3">
      <c r="B6551" t="str">
        <f t="shared" si="204"/>
        <v>SO-006650</v>
      </c>
      <c r="C6551" t="s">
        <v>21</v>
      </c>
      <c r="D6551" t="s">
        <v>24</v>
      </c>
      <c r="E6551" s="1">
        <v>43900</v>
      </c>
      <c r="F6551" s="1">
        <v>44027</v>
      </c>
      <c r="G6551" s="1">
        <v>44031</v>
      </c>
      <c r="H6551" s="1">
        <v>44035</v>
      </c>
      <c r="I6551" t="s">
        <v>18</v>
      </c>
      <c r="J6551">
        <v>22</v>
      </c>
      <c r="K6551">
        <v>21</v>
      </c>
      <c r="L6551">
        <v>27</v>
      </c>
      <c r="M6551">
        <v>35</v>
      </c>
      <c r="N6551">
        <v>3</v>
      </c>
      <c r="O6551">
        <v>0.05</v>
      </c>
      <c r="P6551">
        <v>3130.78</v>
      </c>
      <c r="Q6551">
        <v>5306.4</v>
      </c>
      <c r="R6551">
        <f>Table1[[#This Row],[OrderQuantity]]*Table1[[#This Row],[UnitPrice]]</f>
        <v>15919.199999999999</v>
      </c>
      <c r="S6551">
        <f>Table1[[#This Row],[OrderQuantity]]*Table1[[#This Row],[UnitCost]]</f>
        <v>9392.34</v>
      </c>
      <c r="T6551">
        <f>Table1[[#This Row],[OrderQuantity]]*Table1[[#This Row],[UnitPrice]]*(1-Table1[[#This Row],[DiscountApplied]]) - (Table1[[#This Row],[OrderQuantity]]*Table1[[#This Row],[UnitCost]])</f>
        <v>5730.8999999999978</v>
      </c>
      <c r="U6551">
        <f>DATEDIF(Table1[[#This Row],[ShipDate]],Table1[[#This Row],[DeliveryDate]],"d")</f>
        <v>4</v>
      </c>
      <c r="V6551" t="str">
        <f t="shared" si="205"/>
        <v>On Time</v>
      </c>
    </row>
    <row r="6552" spans="2:22" x14ac:dyDescent="0.3">
      <c r="B6552" t="str">
        <f t="shared" si="204"/>
        <v>SO-006651</v>
      </c>
      <c r="C6552" t="s">
        <v>22</v>
      </c>
      <c r="D6552" t="s">
        <v>17</v>
      </c>
      <c r="E6552" s="1">
        <v>43900</v>
      </c>
      <c r="F6552" s="1">
        <v>44027</v>
      </c>
      <c r="G6552" s="1">
        <v>44034</v>
      </c>
      <c r="H6552" s="1">
        <v>44036</v>
      </c>
      <c r="I6552" t="s">
        <v>18</v>
      </c>
      <c r="J6552">
        <v>26</v>
      </c>
      <c r="K6552">
        <v>27</v>
      </c>
      <c r="L6552">
        <v>243</v>
      </c>
      <c r="M6552">
        <v>16</v>
      </c>
      <c r="N6552">
        <v>4</v>
      </c>
      <c r="O6552">
        <v>0.05</v>
      </c>
      <c r="P6552">
        <v>2048.59</v>
      </c>
      <c r="Q6552">
        <v>2626.4</v>
      </c>
      <c r="R6552">
        <f>Table1[[#This Row],[OrderQuantity]]*Table1[[#This Row],[UnitPrice]]</f>
        <v>10505.6</v>
      </c>
      <c r="S6552">
        <f>Table1[[#This Row],[OrderQuantity]]*Table1[[#This Row],[UnitCost]]</f>
        <v>8194.36</v>
      </c>
      <c r="T6552">
        <f>Table1[[#This Row],[OrderQuantity]]*Table1[[#This Row],[UnitPrice]]*(1-Table1[[#This Row],[DiscountApplied]]) - (Table1[[#This Row],[OrderQuantity]]*Table1[[#This Row],[UnitCost]])</f>
        <v>1785.9599999999991</v>
      </c>
      <c r="U6552">
        <f>DATEDIF(Table1[[#This Row],[ShipDate]],Table1[[#This Row],[DeliveryDate]],"d")</f>
        <v>2</v>
      </c>
      <c r="V6552" t="str">
        <f t="shared" si="205"/>
        <v>On Time</v>
      </c>
    </row>
    <row r="6553" spans="2:22" x14ac:dyDescent="0.3">
      <c r="B6553" t="str">
        <f t="shared" si="204"/>
        <v>SO-006652</v>
      </c>
      <c r="C6553" t="s">
        <v>19</v>
      </c>
      <c r="D6553" t="s">
        <v>26</v>
      </c>
      <c r="E6553" s="1">
        <v>43900</v>
      </c>
      <c r="F6553" s="1">
        <v>44027</v>
      </c>
      <c r="G6553" s="1">
        <v>44054</v>
      </c>
      <c r="H6553" s="1">
        <v>44059</v>
      </c>
      <c r="I6553" t="s">
        <v>18</v>
      </c>
      <c r="J6553">
        <v>16</v>
      </c>
      <c r="K6553">
        <v>25</v>
      </c>
      <c r="L6553">
        <v>74</v>
      </c>
      <c r="M6553">
        <v>5</v>
      </c>
      <c r="N6553">
        <v>8</v>
      </c>
      <c r="O6553">
        <v>0.15</v>
      </c>
      <c r="P6553">
        <v>469</v>
      </c>
      <c r="Q6553">
        <v>837.5</v>
      </c>
      <c r="R6553">
        <f>Table1[[#This Row],[OrderQuantity]]*Table1[[#This Row],[UnitPrice]]</f>
        <v>6700</v>
      </c>
      <c r="S6553">
        <f>Table1[[#This Row],[OrderQuantity]]*Table1[[#This Row],[UnitCost]]</f>
        <v>3752</v>
      </c>
      <c r="T6553">
        <f>Table1[[#This Row],[OrderQuantity]]*Table1[[#This Row],[UnitPrice]]*(1-Table1[[#This Row],[DiscountApplied]]) - (Table1[[#This Row],[OrderQuantity]]*Table1[[#This Row],[UnitCost]])</f>
        <v>1943</v>
      </c>
      <c r="U6553">
        <f>DATEDIF(Table1[[#This Row],[ShipDate]],Table1[[#This Row],[DeliveryDate]],"d")</f>
        <v>5</v>
      </c>
      <c r="V6553" t="str">
        <f t="shared" si="205"/>
        <v>On Time</v>
      </c>
    </row>
    <row r="6554" spans="2:22" x14ac:dyDescent="0.3">
      <c r="B6554" t="str">
        <f t="shared" si="204"/>
        <v>SO-006653</v>
      </c>
      <c r="C6554" t="s">
        <v>21</v>
      </c>
      <c r="D6554" t="s">
        <v>20</v>
      </c>
      <c r="E6554" s="1">
        <v>43900</v>
      </c>
      <c r="F6554" s="1">
        <v>44027</v>
      </c>
      <c r="G6554" s="1">
        <v>44031</v>
      </c>
      <c r="H6554" s="1">
        <v>44032</v>
      </c>
      <c r="I6554" t="s">
        <v>18</v>
      </c>
      <c r="J6554">
        <v>21</v>
      </c>
      <c r="K6554">
        <v>44</v>
      </c>
      <c r="L6554">
        <v>132</v>
      </c>
      <c r="M6554">
        <v>6</v>
      </c>
      <c r="N6554">
        <v>1</v>
      </c>
      <c r="O6554">
        <v>0.08</v>
      </c>
      <c r="P6554">
        <v>514.02</v>
      </c>
      <c r="Q6554">
        <v>917.9</v>
      </c>
      <c r="R6554">
        <f>Table1[[#This Row],[OrderQuantity]]*Table1[[#This Row],[UnitPrice]]</f>
        <v>917.9</v>
      </c>
      <c r="S6554">
        <f>Table1[[#This Row],[OrderQuantity]]*Table1[[#This Row],[UnitCost]]</f>
        <v>514.02</v>
      </c>
      <c r="T6554">
        <f>Table1[[#This Row],[OrderQuantity]]*Table1[[#This Row],[UnitPrice]]*(1-Table1[[#This Row],[DiscountApplied]]) - (Table1[[#This Row],[OrderQuantity]]*Table1[[#This Row],[UnitCost]])</f>
        <v>330.44799999999998</v>
      </c>
      <c r="U6554">
        <f>DATEDIF(Table1[[#This Row],[ShipDate]],Table1[[#This Row],[DeliveryDate]],"d")</f>
        <v>1</v>
      </c>
      <c r="V6554" t="str">
        <f t="shared" si="205"/>
        <v>On Time</v>
      </c>
    </row>
    <row r="6555" spans="2:22" x14ac:dyDescent="0.3">
      <c r="B6555" t="str">
        <f t="shared" si="204"/>
        <v>SO-006654</v>
      </c>
      <c r="C6555" t="s">
        <v>19</v>
      </c>
      <c r="D6555" t="s">
        <v>20</v>
      </c>
      <c r="E6555" s="1">
        <v>43900</v>
      </c>
      <c r="F6555" s="1">
        <v>44027</v>
      </c>
      <c r="G6555" s="1">
        <v>44052</v>
      </c>
      <c r="H6555" s="1">
        <v>44055</v>
      </c>
      <c r="I6555" t="s">
        <v>18</v>
      </c>
      <c r="J6555">
        <v>20</v>
      </c>
      <c r="K6555">
        <v>26</v>
      </c>
      <c r="L6555">
        <v>183</v>
      </c>
      <c r="M6555">
        <v>9</v>
      </c>
      <c r="N6555">
        <v>8</v>
      </c>
      <c r="O6555">
        <v>0.1</v>
      </c>
      <c r="P6555">
        <v>2261.92</v>
      </c>
      <c r="Q6555">
        <v>2827.4</v>
      </c>
      <c r="R6555">
        <f>Table1[[#This Row],[OrderQuantity]]*Table1[[#This Row],[UnitPrice]]</f>
        <v>22619.200000000001</v>
      </c>
      <c r="S6555">
        <f>Table1[[#This Row],[OrderQuantity]]*Table1[[#This Row],[UnitCost]]</f>
        <v>18095.36</v>
      </c>
      <c r="T6555">
        <f>Table1[[#This Row],[OrderQuantity]]*Table1[[#This Row],[UnitPrice]]*(1-Table1[[#This Row],[DiscountApplied]]) - (Table1[[#This Row],[OrderQuantity]]*Table1[[#This Row],[UnitCost]])</f>
        <v>2261.9200000000019</v>
      </c>
      <c r="U6555">
        <f>DATEDIF(Table1[[#This Row],[ShipDate]],Table1[[#This Row],[DeliveryDate]],"d")</f>
        <v>3</v>
      </c>
      <c r="V6555" t="str">
        <f t="shared" si="205"/>
        <v>On Time</v>
      </c>
    </row>
    <row r="6556" spans="2:22" x14ac:dyDescent="0.3">
      <c r="B6556" t="str">
        <f t="shared" si="204"/>
        <v>SO-006655</v>
      </c>
      <c r="C6556" t="s">
        <v>16</v>
      </c>
      <c r="D6556" t="s">
        <v>20</v>
      </c>
      <c r="E6556" s="1">
        <v>43900</v>
      </c>
      <c r="F6556" s="1">
        <v>44028</v>
      </c>
      <c r="G6556" s="1">
        <v>44031</v>
      </c>
      <c r="H6556" s="1">
        <v>44036</v>
      </c>
      <c r="I6556" t="s">
        <v>18</v>
      </c>
      <c r="J6556">
        <v>3</v>
      </c>
      <c r="K6556">
        <v>49</v>
      </c>
      <c r="L6556">
        <v>155</v>
      </c>
      <c r="M6556">
        <v>4</v>
      </c>
      <c r="N6556">
        <v>4</v>
      </c>
      <c r="O6556">
        <v>0.1</v>
      </c>
      <c r="P6556">
        <v>618.67999999999995</v>
      </c>
      <c r="Q6556">
        <v>1145.7</v>
      </c>
      <c r="R6556">
        <f>Table1[[#This Row],[OrderQuantity]]*Table1[[#This Row],[UnitPrice]]</f>
        <v>4582.8</v>
      </c>
      <c r="S6556">
        <f>Table1[[#This Row],[OrderQuantity]]*Table1[[#This Row],[UnitCost]]</f>
        <v>2474.7199999999998</v>
      </c>
      <c r="T6556">
        <f>Table1[[#This Row],[OrderQuantity]]*Table1[[#This Row],[UnitPrice]]*(1-Table1[[#This Row],[DiscountApplied]]) - (Table1[[#This Row],[OrderQuantity]]*Table1[[#This Row],[UnitCost]])</f>
        <v>1649.8000000000006</v>
      </c>
      <c r="U6556">
        <f>DATEDIF(Table1[[#This Row],[ShipDate]],Table1[[#This Row],[DeliveryDate]],"d")</f>
        <v>5</v>
      </c>
      <c r="V6556" t="str">
        <f t="shared" si="205"/>
        <v>On Time</v>
      </c>
    </row>
    <row r="6557" spans="2:22" x14ac:dyDescent="0.3">
      <c r="B6557" t="str">
        <f t="shared" si="204"/>
        <v>SO-006656</v>
      </c>
      <c r="C6557" t="s">
        <v>16</v>
      </c>
      <c r="D6557" t="s">
        <v>24</v>
      </c>
      <c r="E6557" s="1">
        <v>43900</v>
      </c>
      <c r="F6557" s="1">
        <v>44028</v>
      </c>
      <c r="G6557" s="1">
        <v>44039</v>
      </c>
      <c r="H6557" s="1">
        <v>44042</v>
      </c>
      <c r="I6557" t="s">
        <v>18</v>
      </c>
      <c r="J6557">
        <v>11</v>
      </c>
      <c r="K6557">
        <v>19</v>
      </c>
      <c r="L6557">
        <v>21</v>
      </c>
      <c r="M6557">
        <v>43</v>
      </c>
      <c r="N6557">
        <v>4</v>
      </c>
      <c r="O6557">
        <v>0.05</v>
      </c>
      <c r="P6557">
        <v>641.59</v>
      </c>
      <c r="Q6557">
        <v>844.2</v>
      </c>
      <c r="R6557">
        <f>Table1[[#This Row],[OrderQuantity]]*Table1[[#This Row],[UnitPrice]]</f>
        <v>3376.8</v>
      </c>
      <c r="S6557">
        <f>Table1[[#This Row],[OrderQuantity]]*Table1[[#This Row],[UnitCost]]</f>
        <v>2566.36</v>
      </c>
      <c r="T6557">
        <f>Table1[[#This Row],[OrderQuantity]]*Table1[[#This Row],[UnitPrice]]*(1-Table1[[#This Row],[DiscountApplied]]) - (Table1[[#This Row],[OrderQuantity]]*Table1[[#This Row],[UnitCost]])</f>
        <v>641.59999999999991</v>
      </c>
      <c r="U6557">
        <f>DATEDIF(Table1[[#This Row],[ShipDate]],Table1[[#This Row],[DeliveryDate]],"d")</f>
        <v>3</v>
      </c>
      <c r="V6557" t="str">
        <f t="shared" si="205"/>
        <v>On Time</v>
      </c>
    </row>
    <row r="6558" spans="2:22" x14ac:dyDescent="0.3">
      <c r="B6558" t="str">
        <f t="shared" si="204"/>
        <v>SO-006657</v>
      </c>
      <c r="C6558" t="s">
        <v>19</v>
      </c>
      <c r="D6558" t="s">
        <v>17</v>
      </c>
      <c r="E6558" s="1">
        <v>43900</v>
      </c>
      <c r="F6558" s="1">
        <v>44028</v>
      </c>
      <c r="G6558" s="1">
        <v>44055</v>
      </c>
      <c r="H6558" s="1">
        <v>44058</v>
      </c>
      <c r="I6558" t="s">
        <v>18</v>
      </c>
      <c r="J6558">
        <v>16</v>
      </c>
      <c r="K6558">
        <v>48</v>
      </c>
      <c r="L6558">
        <v>231</v>
      </c>
      <c r="M6558">
        <v>46</v>
      </c>
      <c r="N6558">
        <v>7</v>
      </c>
      <c r="O6558">
        <v>0.15</v>
      </c>
      <c r="P6558">
        <v>2919.99</v>
      </c>
      <c r="Q6558">
        <v>3792.2</v>
      </c>
      <c r="R6558">
        <f>Table1[[#This Row],[OrderQuantity]]*Table1[[#This Row],[UnitPrice]]</f>
        <v>26545.399999999998</v>
      </c>
      <c r="S6558">
        <f>Table1[[#This Row],[OrderQuantity]]*Table1[[#This Row],[UnitCost]]</f>
        <v>20439.93</v>
      </c>
      <c r="T6558">
        <f>Table1[[#This Row],[OrderQuantity]]*Table1[[#This Row],[UnitPrice]]*(1-Table1[[#This Row],[DiscountApplied]]) - (Table1[[#This Row],[OrderQuantity]]*Table1[[#This Row],[UnitCost]])</f>
        <v>2123.6599999999962</v>
      </c>
      <c r="U6558">
        <f>DATEDIF(Table1[[#This Row],[ShipDate]],Table1[[#This Row],[DeliveryDate]],"d")</f>
        <v>3</v>
      </c>
      <c r="V6558" t="str">
        <f t="shared" si="205"/>
        <v>On Time</v>
      </c>
    </row>
    <row r="6559" spans="2:22" x14ac:dyDescent="0.3">
      <c r="B6559" t="str">
        <f t="shared" si="204"/>
        <v>SO-006658</v>
      </c>
      <c r="C6559" t="s">
        <v>19</v>
      </c>
      <c r="D6559" t="s">
        <v>20</v>
      </c>
      <c r="E6559" s="1">
        <v>43900</v>
      </c>
      <c r="F6559" s="1">
        <v>44028</v>
      </c>
      <c r="G6559" s="1">
        <v>44056</v>
      </c>
      <c r="H6559" s="1">
        <v>44057</v>
      </c>
      <c r="I6559" t="s">
        <v>18</v>
      </c>
      <c r="J6559">
        <v>15</v>
      </c>
      <c r="K6559">
        <v>11</v>
      </c>
      <c r="L6559">
        <v>157</v>
      </c>
      <c r="M6559">
        <v>13</v>
      </c>
      <c r="N6559">
        <v>8</v>
      </c>
      <c r="O6559">
        <v>0.05</v>
      </c>
      <c r="P6559">
        <v>1139.67</v>
      </c>
      <c r="Q6559">
        <v>1809</v>
      </c>
      <c r="R6559">
        <f>Table1[[#This Row],[OrderQuantity]]*Table1[[#This Row],[UnitPrice]]</f>
        <v>14472</v>
      </c>
      <c r="S6559">
        <f>Table1[[#This Row],[OrderQuantity]]*Table1[[#This Row],[UnitCost]]</f>
        <v>9117.36</v>
      </c>
      <c r="T6559">
        <f>Table1[[#This Row],[OrderQuantity]]*Table1[[#This Row],[UnitPrice]]*(1-Table1[[#This Row],[DiscountApplied]]) - (Table1[[#This Row],[OrderQuantity]]*Table1[[#This Row],[UnitCost]])</f>
        <v>4631.0399999999991</v>
      </c>
      <c r="U6559">
        <f>DATEDIF(Table1[[#This Row],[ShipDate]],Table1[[#This Row],[DeliveryDate]],"d")</f>
        <v>1</v>
      </c>
      <c r="V6559" t="str">
        <f t="shared" si="205"/>
        <v>On Time</v>
      </c>
    </row>
    <row r="6560" spans="2:22" x14ac:dyDescent="0.3">
      <c r="B6560" t="str">
        <f t="shared" si="204"/>
        <v>SO-006659</v>
      </c>
      <c r="C6560" t="s">
        <v>22</v>
      </c>
      <c r="D6560" t="s">
        <v>17</v>
      </c>
      <c r="E6560" s="1">
        <v>43900</v>
      </c>
      <c r="F6560" s="1">
        <v>44028</v>
      </c>
      <c r="G6560" s="1">
        <v>44030</v>
      </c>
      <c r="H6560" s="1">
        <v>44034</v>
      </c>
      <c r="I6560" t="s">
        <v>18</v>
      </c>
      <c r="J6560">
        <v>26</v>
      </c>
      <c r="K6560">
        <v>9</v>
      </c>
      <c r="L6560">
        <v>244</v>
      </c>
      <c r="M6560">
        <v>14</v>
      </c>
      <c r="N6560">
        <v>2</v>
      </c>
      <c r="O6560">
        <v>0.3</v>
      </c>
      <c r="P6560">
        <v>2648.98</v>
      </c>
      <c r="Q6560">
        <v>3839.1</v>
      </c>
      <c r="R6560">
        <f>Table1[[#This Row],[OrderQuantity]]*Table1[[#This Row],[UnitPrice]]</f>
        <v>7678.2</v>
      </c>
      <c r="S6560">
        <f>Table1[[#This Row],[OrderQuantity]]*Table1[[#This Row],[UnitCost]]</f>
        <v>5297.96</v>
      </c>
      <c r="T6560">
        <f>Table1[[#This Row],[OrderQuantity]]*Table1[[#This Row],[UnitPrice]]*(1-Table1[[#This Row],[DiscountApplied]]) - (Table1[[#This Row],[OrderQuantity]]*Table1[[#This Row],[UnitCost]])</f>
        <v>76.779999999999745</v>
      </c>
      <c r="U6560">
        <f>DATEDIF(Table1[[#This Row],[ShipDate]],Table1[[#This Row],[DeliveryDate]],"d")</f>
        <v>4</v>
      </c>
      <c r="V6560" t="str">
        <f t="shared" si="205"/>
        <v>On Time</v>
      </c>
    </row>
    <row r="6561" spans="2:22" x14ac:dyDescent="0.3">
      <c r="B6561" t="str">
        <f t="shared" si="204"/>
        <v>SO-006660</v>
      </c>
      <c r="C6561" t="s">
        <v>16</v>
      </c>
      <c r="D6561" t="s">
        <v>20</v>
      </c>
      <c r="E6561" s="1">
        <v>43900</v>
      </c>
      <c r="F6561" s="1">
        <v>44028</v>
      </c>
      <c r="G6561" s="1">
        <v>44033</v>
      </c>
      <c r="H6561" s="1">
        <v>44037</v>
      </c>
      <c r="I6561" t="s">
        <v>18</v>
      </c>
      <c r="J6561">
        <v>2</v>
      </c>
      <c r="K6561">
        <v>50</v>
      </c>
      <c r="L6561">
        <v>186</v>
      </c>
      <c r="M6561">
        <v>10</v>
      </c>
      <c r="N6561">
        <v>6</v>
      </c>
      <c r="O6561">
        <v>0.08</v>
      </c>
      <c r="P6561">
        <v>2980.96</v>
      </c>
      <c r="Q6561">
        <v>6083.6</v>
      </c>
      <c r="R6561">
        <f>Table1[[#This Row],[OrderQuantity]]*Table1[[#This Row],[UnitPrice]]</f>
        <v>36501.600000000006</v>
      </c>
      <c r="S6561">
        <f>Table1[[#This Row],[OrderQuantity]]*Table1[[#This Row],[UnitCost]]</f>
        <v>17885.760000000002</v>
      </c>
      <c r="T6561">
        <f>Table1[[#This Row],[OrderQuantity]]*Table1[[#This Row],[UnitPrice]]*(1-Table1[[#This Row],[DiscountApplied]]) - (Table1[[#This Row],[OrderQuantity]]*Table1[[#This Row],[UnitCost]])</f>
        <v>15695.712000000007</v>
      </c>
      <c r="U6561">
        <f>DATEDIF(Table1[[#This Row],[ShipDate]],Table1[[#This Row],[DeliveryDate]],"d")</f>
        <v>4</v>
      </c>
      <c r="V6561" t="str">
        <f t="shared" si="205"/>
        <v>On Time</v>
      </c>
    </row>
    <row r="6562" spans="2:22" x14ac:dyDescent="0.3">
      <c r="B6562" t="str">
        <f t="shared" si="204"/>
        <v>SO-006661</v>
      </c>
      <c r="C6562" t="s">
        <v>16</v>
      </c>
      <c r="D6562" t="s">
        <v>24</v>
      </c>
      <c r="E6562" s="1">
        <v>43900</v>
      </c>
      <c r="F6562" s="1">
        <v>44028</v>
      </c>
      <c r="G6562" s="1">
        <v>44051</v>
      </c>
      <c r="H6562" s="1">
        <v>44058</v>
      </c>
      <c r="I6562" t="s">
        <v>18</v>
      </c>
      <c r="J6562">
        <v>8</v>
      </c>
      <c r="K6562">
        <v>35</v>
      </c>
      <c r="L6562">
        <v>3</v>
      </c>
      <c r="M6562">
        <v>19</v>
      </c>
      <c r="N6562">
        <v>4</v>
      </c>
      <c r="O6562">
        <v>0.1</v>
      </c>
      <c r="P6562">
        <v>2257.9699999999998</v>
      </c>
      <c r="Q6562">
        <v>3370.1</v>
      </c>
      <c r="R6562">
        <f>Table1[[#This Row],[OrderQuantity]]*Table1[[#This Row],[UnitPrice]]</f>
        <v>13480.4</v>
      </c>
      <c r="S6562">
        <f>Table1[[#This Row],[OrderQuantity]]*Table1[[#This Row],[UnitCost]]</f>
        <v>9031.8799999999992</v>
      </c>
      <c r="T6562">
        <f>Table1[[#This Row],[OrderQuantity]]*Table1[[#This Row],[UnitPrice]]*(1-Table1[[#This Row],[DiscountApplied]]) - (Table1[[#This Row],[OrderQuantity]]*Table1[[#This Row],[UnitCost]])</f>
        <v>3100.4800000000014</v>
      </c>
      <c r="U6562">
        <f>DATEDIF(Table1[[#This Row],[ShipDate]],Table1[[#This Row],[DeliveryDate]],"d")</f>
        <v>7</v>
      </c>
      <c r="V6562" t="str">
        <f t="shared" si="205"/>
        <v>On Time</v>
      </c>
    </row>
    <row r="6563" spans="2:22" x14ac:dyDescent="0.3">
      <c r="B6563" t="str">
        <f t="shared" si="204"/>
        <v>SO-006662</v>
      </c>
      <c r="C6563" t="s">
        <v>19</v>
      </c>
      <c r="D6563" t="s">
        <v>20</v>
      </c>
      <c r="E6563" s="1">
        <v>43900</v>
      </c>
      <c r="F6563" s="1">
        <v>44029</v>
      </c>
      <c r="G6563" s="1">
        <v>44043</v>
      </c>
      <c r="H6563" s="1">
        <v>44050</v>
      </c>
      <c r="I6563" t="s">
        <v>18</v>
      </c>
      <c r="J6563">
        <v>14</v>
      </c>
      <c r="K6563">
        <v>28</v>
      </c>
      <c r="L6563">
        <v>130</v>
      </c>
      <c r="M6563">
        <v>10</v>
      </c>
      <c r="N6563">
        <v>8</v>
      </c>
      <c r="O6563">
        <v>0.4</v>
      </c>
      <c r="P6563">
        <v>3272.88</v>
      </c>
      <c r="Q6563">
        <v>5741.9</v>
      </c>
      <c r="R6563">
        <f>Table1[[#This Row],[OrderQuantity]]*Table1[[#This Row],[UnitPrice]]</f>
        <v>45935.199999999997</v>
      </c>
      <c r="S6563">
        <f>Table1[[#This Row],[OrderQuantity]]*Table1[[#This Row],[UnitCost]]</f>
        <v>26183.040000000001</v>
      </c>
      <c r="T6563">
        <f>Table1[[#This Row],[OrderQuantity]]*Table1[[#This Row],[UnitPrice]]*(1-Table1[[#This Row],[DiscountApplied]]) - (Table1[[#This Row],[OrderQuantity]]*Table1[[#This Row],[UnitCost]])</f>
        <v>1378.0799999999981</v>
      </c>
      <c r="U6563">
        <f>DATEDIF(Table1[[#This Row],[ShipDate]],Table1[[#This Row],[DeliveryDate]],"d")</f>
        <v>7</v>
      </c>
      <c r="V6563" t="str">
        <f t="shared" si="205"/>
        <v>On Time</v>
      </c>
    </row>
    <row r="6564" spans="2:22" x14ac:dyDescent="0.3">
      <c r="B6564" t="str">
        <f t="shared" si="204"/>
        <v>SO-006663</v>
      </c>
      <c r="C6564" t="s">
        <v>16</v>
      </c>
      <c r="D6564" t="s">
        <v>25</v>
      </c>
      <c r="E6564" s="1">
        <v>43900</v>
      </c>
      <c r="F6564" s="1">
        <v>44029</v>
      </c>
      <c r="G6564" s="1">
        <v>44053</v>
      </c>
      <c r="H6564" s="1">
        <v>44058</v>
      </c>
      <c r="I6564" t="s">
        <v>18</v>
      </c>
      <c r="J6564">
        <v>5</v>
      </c>
      <c r="K6564">
        <v>36</v>
      </c>
      <c r="L6564">
        <v>354</v>
      </c>
      <c r="M6564">
        <v>1</v>
      </c>
      <c r="N6564">
        <v>2</v>
      </c>
      <c r="O6564">
        <v>0.05</v>
      </c>
      <c r="P6564">
        <v>646.41999999999996</v>
      </c>
      <c r="Q6564">
        <v>964.8</v>
      </c>
      <c r="R6564">
        <f>Table1[[#This Row],[OrderQuantity]]*Table1[[#This Row],[UnitPrice]]</f>
        <v>1929.6</v>
      </c>
      <c r="S6564">
        <f>Table1[[#This Row],[OrderQuantity]]*Table1[[#This Row],[UnitCost]]</f>
        <v>1292.8399999999999</v>
      </c>
      <c r="T6564">
        <f>Table1[[#This Row],[OrderQuantity]]*Table1[[#This Row],[UnitPrice]]*(1-Table1[[#This Row],[DiscountApplied]]) - (Table1[[#This Row],[OrderQuantity]]*Table1[[#This Row],[UnitCost]])</f>
        <v>540.28</v>
      </c>
      <c r="U6564">
        <f>DATEDIF(Table1[[#This Row],[ShipDate]],Table1[[#This Row],[DeliveryDate]],"d")</f>
        <v>5</v>
      </c>
      <c r="V6564" t="str">
        <f t="shared" si="205"/>
        <v>On Time</v>
      </c>
    </row>
    <row r="6565" spans="2:22" x14ac:dyDescent="0.3">
      <c r="B6565" t="str">
        <f t="shared" si="204"/>
        <v>SO-006664</v>
      </c>
      <c r="C6565" t="s">
        <v>19</v>
      </c>
      <c r="D6565" t="s">
        <v>17</v>
      </c>
      <c r="E6565" s="1">
        <v>43900</v>
      </c>
      <c r="F6565" s="1">
        <v>44029</v>
      </c>
      <c r="G6565" s="1">
        <v>44047</v>
      </c>
      <c r="H6565" s="1">
        <v>44056</v>
      </c>
      <c r="I6565" t="s">
        <v>18</v>
      </c>
      <c r="J6565">
        <v>12</v>
      </c>
      <c r="K6565">
        <v>50</v>
      </c>
      <c r="L6565">
        <v>230</v>
      </c>
      <c r="M6565">
        <v>24</v>
      </c>
      <c r="N6565">
        <v>4</v>
      </c>
      <c r="O6565">
        <v>0.4</v>
      </c>
      <c r="P6565">
        <v>586.12</v>
      </c>
      <c r="Q6565">
        <v>723.6</v>
      </c>
      <c r="R6565">
        <f>Table1[[#This Row],[OrderQuantity]]*Table1[[#This Row],[UnitPrice]]</f>
        <v>2894.4</v>
      </c>
      <c r="S6565">
        <f>Table1[[#This Row],[OrderQuantity]]*Table1[[#This Row],[UnitCost]]</f>
        <v>2344.48</v>
      </c>
      <c r="T6565">
        <f>Table1[[#This Row],[OrderQuantity]]*Table1[[#This Row],[UnitPrice]]*(1-Table1[[#This Row],[DiscountApplied]]) - (Table1[[#This Row],[OrderQuantity]]*Table1[[#This Row],[UnitCost]])</f>
        <v>-607.83999999999992</v>
      </c>
      <c r="U6565">
        <f>DATEDIF(Table1[[#This Row],[ShipDate]],Table1[[#This Row],[DeliveryDate]],"d")</f>
        <v>9</v>
      </c>
      <c r="V6565" t="str">
        <f t="shared" si="205"/>
        <v>Late</v>
      </c>
    </row>
    <row r="6566" spans="2:22" x14ac:dyDescent="0.3">
      <c r="B6566" t="str">
        <f t="shared" si="204"/>
        <v>SO-006665</v>
      </c>
      <c r="C6566" t="s">
        <v>16</v>
      </c>
      <c r="D6566" t="s">
        <v>23</v>
      </c>
      <c r="E6566" s="1">
        <v>43900</v>
      </c>
      <c r="F6566" s="1">
        <v>44029</v>
      </c>
      <c r="G6566" s="1">
        <v>44050</v>
      </c>
      <c r="H6566" s="1">
        <v>44053</v>
      </c>
      <c r="I6566" t="s">
        <v>18</v>
      </c>
      <c r="J6566">
        <v>4</v>
      </c>
      <c r="K6566">
        <v>6</v>
      </c>
      <c r="L6566">
        <v>307</v>
      </c>
      <c r="M6566">
        <v>14</v>
      </c>
      <c r="N6566">
        <v>6</v>
      </c>
      <c r="O6566">
        <v>0.08</v>
      </c>
      <c r="P6566">
        <v>1338.66</v>
      </c>
      <c r="Q6566">
        <v>2974.8</v>
      </c>
      <c r="R6566">
        <f>Table1[[#This Row],[OrderQuantity]]*Table1[[#This Row],[UnitPrice]]</f>
        <v>17848.800000000003</v>
      </c>
      <c r="S6566">
        <f>Table1[[#This Row],[OrderQuantity]]*Table1[[#This Row],[UnitCost]]</f>
        <v>8031.9600000000009</v>
      </c>
      <c r="T6566">
        <f>Table1[[#This Row],[OrderQuantity]]*Table1[[#This Row],[UnitPrice]]*(1-Table1[[#This Row],[DiscountApplied]]) - (Table1[[#This Row],[OrderQuantity]]*Table1[[#This Row],[UnitCost]])</f>
        <v>8388.9360000000033</v>
      </c>
      <c r="U6566">
        <f>DATEDIF(Table1[[#This Row],[ShipDate]],Table1[[#This Row],[DeliveryDate]],"d")</f>
        <v>3</v>
      </c>
      <c r="V6566" t="str">
        <f t="shared" si="205"/>
        <v>On Time</v>
      </c>
    </row>
    <row r="6567" spans="2:22" x14ac:dyDescent="0.3">
      <c r="B6567" t="str">
        <f t="shared" si="204"/>
        <v>SO-006666</v>
      </c>
      <c r="C6567" t="s">
        <v>16</v>
      </c>
      <c r="D6567" t="s">
        <v>17</v>
      </c>
      <c r="E6567" s="1">
        <v>43900</v>
      </c>
      <c r="F6567" s="1">
        <v>44029</v>
      </c>
      <c r="G6567" s="1">
        <v>44056</v>
      </c>
      <c r="H6567" s="1">
        <v>44062</v>
      </c>
      <c r="I6567" t="s">
        <v>18</v>
      </c>
      <c r="J6567">
        <v>11</v>
      </c>
      <c r="K6567">
        <v>15</v>
      </c>
      <c r="L6567">
        <v>204</v>
      </c>
      <c r="M6567">
        <v>19</v>
      </c>
      <c r="N6567">
        <v>8</v>
      </c>
      <c r="O6567">
        <v>0.08</v>
      </c>
      <c r="P6567">
        <v>2215.02</v>
      </c>
      <c r="Q6567">
        <v>3886</v>
      </c>
      <c r="R6567">
        <f>Table1[[#This Row],[OrderQuantity]]*Table1[[#This Row],[UnitPrice]]</f>
        <v>31088</v>
      </c>
      <c r="S6567">
        <f>Table1[[#This Row],[OrderQuantity]]*Table1[[#This Row],[UnitCost]]</f>
        <v>17720.16</v>
      </c>
      <c r="T6567">
        <f>Table1[[#This Row],[OrderQuantity]]*Table1[[#This Row],[UnitPrice]]*(1-Table1[[#This Row],[DiscountApplied]]) - (Table1[[#This Row],[OrderQuantity]]*Table1[[#This Row],[UnitCost]])</f>
        <v>10880.800000000003</v>
      </c>
      <c r="U6567">
        <f>DATEDIF(Table1[[#This Row],[ShipDate]],Table1[[#This Row],[DeliveryDate]],"d")</f>
        <v>6</v>
      </c>
      <c r="V6567" t="str">
        <f t="shared" si="205"/>
        <v>On Time</v>
      </c>
    </row>
    <row r="6568" spans="2:22" x14ac:dyDescent="0.3">
      <c r="B6568" t="str">
        <f t="shared" si="204"/>
        <v>SO-006667</v>
      </c>
      <c r="C6568" t="s">
        <v>19</v>
      </c>
      <c r="D6568" t="s">
        <v>20</v>
      </c>
      <c r="E6568" s="1">
        <v>43900</v>
      </c>
      <c r="F6568" s="1">
        <v>44029</v>
      </c>
      <c r="G6568" s="1">
        <v>44048</v>
      </c>
      <c r="H6568" s="1">
        <v>44049</v>
      </c>
      <c r="I6568" t="s">
        <v>18</v>
      </c>
      <c r="J6568">
        <v>16</v>
      </c>
      <c r="K6568">
        <v>42</v>
      </c>
      <c r="L6568">
        <v>200</v>
      </c>
      <c r="M6568">
        <v>1</v>
      </c>
      <c r="N6568">
        <v>1</v>
      </c>
      <c r="O6568">
        <v>0.1</v>
      </c>
      <c r="P6568">
        <v>1078.1600000000001</v>
      </c>
      <c r="Q6568">
        <v>1996.6</v>
      </c>
      <c r="R6568">
        <f>Table1[[#This Row],[OrderQuantity]]*Table1[[#This Row],[UnitPrice]]</f>
        <v>1996.6</v>
      </c>
      <c r="S6568">
        <f>Table1[[#This Row],[OrderQuantity]]*Table1[[#This Row],[UnitCost]]</f>
        <v>1078.1600000000001</v>
      </c>
      <c r="T6568">
        <f>Table1[[#This Row],[OrderQuantity]]*Table1[[#This Row],[UnitPrice]]*(1-Table1[[#This Row],[DiscountApplied]]) - (Table1[[#This Row],[OrderQuantity]]*Table1[[#This Row],[UnitCost]])</f>
        <v>718.78</v>
      </c>
      <c r="U6568">
        <f>DATEDIF(Table1[[#This Row],[ShipDate]],Table1[[#This Row],[DeliveryDate]],"d")</f>
        <v>1</v>
      </c>
      <c r="V6568" t="str">
        <f t="shared" si="205"/>
        <v>On Time</v>
      </c>
    </row>
    <row r="6569" spans="2:22" x14ac:dyDescent="0.3">
      <c r="B6569" t="str">
        <f t="shared" si="204"/>
        <v>SO-006668</v>
      </c>
      <c r="C6569" t="s">
        <v>16</v>
      </c>
      <c r="D6569" t="s">
        <v>17</v>
      </c>
      <c r="E6569" s="1">
        <v>43900</v>
      </c>
      <c r="F6569" s="1">
        <v>44029</v>
      </c>
      <c r="G6569" s="1">
        <v>44032</v>
      </c>
      <c r="H6569" s="1">
        <v>44037</v>
      </c>
      <c r="I6569" t="s">
        <v>18</v>
      </c>
      <c r="J6569">
        <v>10</v>
      </c>
      <c r="K6569">
        <v>47</v>
      </c>
      <c r="L6569">
        <v>207</v>
      </c>
      <c r="M6569">
        <v>5</v>
      </c>
      <c r="N6569">
        <v>8</v>
      </c>
      <c r="O6569">
        <v>0.08</v>
      </c>
      <c r="P6569">
        <v>87.23</v>
      </c>
      <c r="Q6569">
        <v>207.7</v>
      </c>
      <c r="R6569">
        <f>Table1[[#This Row],[OrderQuantity]]*Table1[[#This Row],[UnitPrice]]</f>
        <v>1661.6</v>
      </c>
      <c r="S6569">
        <f>Table1[[#This Row],[OrderQuantity]]*Table1[[#This Row],[UnitCost]]</f>
        <v>697.84</v>
      </c>
      <c r="T6569">
        <f>Table1[[#This Row],[OrderQuantity]]*Table1[[#This Row],[UnitPrice]]*(1-Table1[[#This Row],[DiscountApplied]]) - (Table1[[#This Row],[OrderQuantity]]*Table1[[#This Row],[UnitCost]])</f>
        <v>830.83199999999999</v>
      </c>
      <c r="U6569">
        <f>DATEDIF(Table1[[#This Row],[ShipDate]],Table1[[#This Row],[DeliveryDate]],"d")</f>
        <v>5</v>
      </c>
      <c r="V6569" t="str">
        <f t="shared" si="205"/>
        <v>On Time</v>
      </c>
    </row>
    <row r="6570" spans="2:22" x14ac:dyDescent="0.3">
      <c r="B6570" t="str">
        <f t="shared" si="204"/>
        <v>SO-006669</v>
      </c>
      <c r="C6570" t="s">
        <v>16</v>
      </c>
      <c r="D6570" t="s">
        <v>26</v>
      </c>
      <c r="E6570" s="1">
        <v>43900</v>
      </c>
      <c r="F6570" s="1">
        <v>44029</v>
      </c>
      <c r="G6570" s="1">
        <v>44042</v>
      </c>
      <c r="H6570" s="1">
        <v>44052</v>
      </c>
      <c r="I6570" t="s">
        <v>18</v>
      </c>
      <c r="J6570">
        <v>10</v>
      </c>
      <c r="K6570">
        <v>31</v>
      </c>
      <c r="L6570">
        <v>85</v>
      </c>
      <c r="M6570">
        <v>1</v>
      </c>
      <c r="N6570">
        <v>6</v>
      </c>
      <c r="O6570">
        <v>0.05</v>
      </c>
      <c r="P6570">
        <v>347.86</v>
      </c>
      <c r="Q6570">
        <v>790.6</v>
      </c>
      <c r="R6570">
        <f>Table1[[#This Row],[OrderQuantity]]*Table1[[#This Row],[UnitPrice]]</f>
        <v>4743.6000000000004</v>
      </c>
      <c r="S6570">
        <f>Table1[[#This Row],[OrderQuantity]]*Table1[[#This Row],[UnitCost]]</f>
        <v>2087.16</v>
      </c>
      <c r="T6570">
        <f>Table1[[#This Row],[OrderQuantity]]*Table1[[#This Row],[UnitPrice]]*(1-Table1[[#This Row],[DiscountApplied]]) - (Table1[[#This Row],[OrderQuantity]]*Table1[[#This Row],[UnitCost]])</f>
        <v>2419.2600000000002</v>
      </c>
      <c r="U6570">
        <f>DATEDIF(Table1[[#This Row],[ShipDate]],Table1[[#This Row],[DeliveryDate]],"d")</f>
        <v>10</v>
      </c>
      <c r="V6570" t="str">
        <f t="shared" si="205"/>
        <v>Late</v>
      </c>
    </row>
    <row r="6571" spans="2:22" x14ac:dyDescent="0.3">
      <c r="B6571" t="str">
        <f t="shared" si="204"/>
        <v>SO-006670</v>
      </c>
      <c r="C6571" t="s">
        <v>22</v>
      </c>
      <c r="D6571" t="s">
        <v>25</v>
      </c>
      <c r="E6571" s="1">
        <v>43900</v>
      </c>
      <c r="F6571" s="1">
        <v>44029</v>
      </c>
      <c r="G6571" s="1">
        <v>44035</v>
      </c>
      <c r="H6571" s="1">
        <v>44039</v>
      </c>
      <c r="I6571" t="s">
        <v>18</v>
      </c>
      <c r="J6571">
        <v>26</v>
      </c>
      <c r="K6571">
        <v>49</v>
      </c>
      <c r="L6571">
        <v>364</v>
      </c>
      <c r="M6571">
        <v>41</v>
      </c>
      <c r="N6571">
        <v>2</v>
      </c>
      <c r="O6571">
        <v>0.05</v>
      </c>
      <c r="P6571">
        <v>2951.69</v>
      </c>
      <c r="Q6571">
        <v>5366.7</v>
      </c>
      <c r="R6571">
        <f>Table1[[#This Row],[OrderQuantity]]*Table1[[#This Row],[UnitPrice]]</f>
        <v>10733.4</v>
      </c>
      <c r="S6571">
        <f>Table1[[#This Row],[OrderQuantity]]*Table1[[#This Row],[UnitCost]]</f>
        <v>5903.38</v>
      </c>
      <c r="T6571">
        <f>Table1[[#This Row],[OrderQuantity]]*Table1[[#This Row],[UnitPrice]]*(1-Table1[[#This Row],[DiscountApplied]]) - (Table1[[#This Row],[OrderQuantity]]*Table1[[#This Row],[UnitCost]])</f>
        <v>4293.3499999999995</v>
      </c>
      <c r="U6571">
        <f>DATEDIF(Table1[[#This Row],[ShipDate]],Table1[[#This Row],[DeliveryDate]],"d")</f>
        <v>4</v>
      </c>
      <c r="V6571" t="str">
        <f t="shared" si="205"/>
        <v>On Time</v>
      </c>
    </row>
    <row r="6572" spans="2:22" x14ac:dyDescent="0.3">
      <c r="B6572" t="str">
        <f t="shared" si="204"/>
        <v>SO-006671</v>
      </c>
      <c r="C6572" t="s">
        <v>16</v>
      </c>
      <c r="D6572" t="s">
        <v>17</v>
      </c>
      <c r="E6572" s="1">
        <v>43900</v>
      </c>
      <c r="F6572" s="1">
        <v>44029</v>
      </c>
      <c r="G6572" s="1">
        <v>44043</v>
      </c>
      <c r="H6572" s="1">
        <v>44046</v>
      </c>
      <c r="I6572" t="s">
        <v>18</v>
      </c>
      <c r="J6572">
        <v>7</v>
      </c>
      <c r="K6572">
        <v>23</v>
      </c>
      <c r="L6572">
        <v>220</v>
      </c>
      <c r="M6572">
        <v>47</v>
      </c>
      <c r="N6572">
        <v>4</v>
      </c>
      <c r="O6572">
        <v>0.05</v>
      </c>
      <c r="P6572">
        <v>458.28</v>
      </c>
      <c r="Q6572">
        <v>1145.7</v>
      </c>
      <c r="R6572">
        <f>Table1[[#This Row],[OrderQuantity]]*Table1[[#This Row],[UnitPrice]]</f>
        <v>4582.8</v>
      </c>
      <c r="S6572">
        <f>Table1[[#This Row],[OrderQuantity]]*Table1[[#This Row],[UnitCost]]</f>
        <v>1833.12</v>
      </c>
      <c r="T6572">
        <f>Table1[[#This Row],[OrderQuantity]]*Table1[[#This Row],[UnitPrice]]*(1-Table1[[#This Row],[DiscountApplied]]) - (Table1[[#This Row],[OrderQuantity]]*Table1[[#This Row],[UnitCost]])</f>
        <v>2520.54</v>
      </c>
      <c r="U6572">
        <f>DATEDIF(Table1[[#This Row],[ShipDate]],Table1[[#This Row],[DeliveryDate]],"d")</f>
        <v>3</v>
      </c>
      <c r="V6572" t="str">
        <f t="shared" si="205"/>
        <v>On Time</v>
      </c>
    </row>
    <row r="6573" spans="2:22" x14ac:dyDescent="0.3">
      <c r="B6573" t="str">
        <f t="shared" si="204"/>
        <v>SO-006672</v>
      </c>
      <c r="C6573" t="s">
        <v>19</v>
      </c>
      <c r="D6573" t="s">
        <v>17</v>
      </c>
      <c r="E6573" s="1">
        <v>43900</v>
      </c>
      <c r="F6573" s="1">
        <v>44029</v>
      </c>
      <c r="G6573" s="1">
        <v>44033</v>
      </c>
      <c r="H6573" s="1">
        <v>44035</v>
      </c>
      <c r="I6573" t="s">
        <v>18</v>
      </c>
      <c r="J6573">
        <v>13</v>
      </c>
      <c r="K6573">
        <v>19</v>
      </c>
      <c r="L6573">
        <v>204</v>
      </c>
      <c r="M6573">
        <v>19</v>
      </c>
      <c r="N6573">
        <v>2</v>
      </c>
      <c r="O6573">
        <v>0.4</v>
      </c>
      <c r="P6573">
        <v>2403.16</v>
      </c>
      <c r="Q6573">
        <v>3939.6</v>
      </c>
      <c r="R6573">
        <f>Table1[[#This Row],[OrderQuantity]]*Table1[[#This Row],[UnitPrice]]</f>
        <v>7879.2</v>
      </c>
      <c r="S6573">
        <f>Table1[[#This Row],[OrderQuantity]]*Table1[[#This Row],[UnitCost]]</f>
        <v>4806.32</v>
      </c>
      <c r="T6573">
        <f>Table1[[#This Row],[OrderQuantity]]*Table1[[#This Row],[UnitPrice]]*(1-Table1[[#This Row],[DiscountApplied]]) - (Table1[[#This Row],[OrderQuantity]]*Table1[[#This Row],[UnitCost]])</f>
        <v>-78.800000000000182</v>
      </c>
      <c r="U6573">
        <f>DATEDIF(Table1[[#This Row],[ShipDate]],Table1[[#This Row],[DeliveryDate]],"d")</f>
        <v>2</v>
      </c>
      <c r="V6573" t="str">
        <f t="shared" si="205"/>
        <v>On Time</v>
      </c>
    </row>
    <row r="6574" spans="2:22" x14ac:dyDescent="0.3">
      <c r="B6574" t="str">
        <f t="shared" si="204"/>
        <v>SO-006673</v>
      </c>
      <c r="C6574" t="s">
        <v>21</v>
      </c>
      <c r="D6574" t="s">
        <v>24</v>
      </c>
      <c r="E6574" s="1">
        <v>43900</v>
      </c>
      <c r="F6574" s="1">
        <v>44029</v>
      </c>
      <c r="G6574" s="1">
        <v>44046</v>
      </c>
      <c r="H6574" s="1">
        <v>44051</v>
      </c>
      <c r="I6574" t="s">
        <v>18</v>
      </c>
      <c r="J6574">
        <v>24</v>
      </c>
      <c r="K6574">
        <v>32</v>
      </c>
      <c r="L6574">
        <v>16</v>
      </c>
      <c r="M6574">
        <v>36</v>
      </c>
      <c r="N6574">
        <v>2</v>
      </c>
      <c r="O6574">
        <v>0.4</v>
      </c>
      <c r="P6574">
        <v>1637.75</v>
      </c>
      <c r="Q6574">
        <v>2599.6</v>
      </c>
      <c r="R6574">
        <f>Table1[[#This Row],[OrderQuantity]]*Table1[[#This Row],[UnitPrice]]</f>
        <v>5199.2</v>
      </c>
      <c r="S6574">
        <f>Table1[[#This Row],[OrderQuantity]]*Table1[[#This Row],[UnitCost]]</f>
        <v>3275.5</v>
      </c>
      <c r="T6574">
        <f>Table1[[#This Row],[OrderQuantity]]*Table1[[#This Row],[UnitPrice]]*(1-Table1[[#This Row],[DiscountApplied]]) - (Table1[[#This Row],[OrderQuantity]]*Table1[[#This Row],[UnitCost]])</f>
        <v>-155.98000000000002</v>
      </c>
      <c r="U6574">
        <f>DATEDIF(Table1[[#This Row],[ShipDate]],Table1[[#This Row],[DeliveryDate]],"d")</f>
        <v>5</v>
      </c>
      <c r="V6574" t="str">
        <f t="shared" si="205"/>
        <v>On Time</v>
      </c>
    </row>
    <row r="6575" spans="2:22" x14ac:dyDescent="0.3">
      <c r="B6575" t="str">
        <f t="shared" si="204"/>
        <v>SO-006674</v>
      </c>
      <c r="C6575" t="s">
        <v>16</v>
      </c>
      <c r="D6575" t="s">
        <v>20</v>
      </c>
      <c r="E6575" s="1">
        <v>43900</v>
      </c>
      <c r="F6575" s="1">
        <v>44029</v>
      </c>
      <c r="G6575" s="1">
        <v>44054</v>
      </c>
      <c r="H6575" s="1">
        <v>44058</v>
      </c>
      <c r="I6575" t="s">
        <v>18</v>
      </c>
      <c r="J6575">
        <v>6</v>
      </c>
      <c r="K6575">
        <v>9</v>
      </c>
      <c r="L6575">
        <v>161</v>
      </c>
      <c r="M6575">
        <v>6</v>
      </c>
      <c r="N6575">
        <v>8</v>
      </c>
      <c r="O6575">
        <v>0.08</v>
      </c>
      <c r="P6575">
        <v>110.75</v>
      </c>
      <c r="Q6575">
        <v>194.3</v>
      </c>
      <c r="R6575">
        <f>Table1[[#This Row],[OrderQuantity]]*Table1[[#This Row],[UnitPrice]]</f>
        <v>1554.4</v>
      </c>
      <c r="S6575">
        <f>Table1[[#This Row],[OrderQuantity]]*Table1[[#This Row],[UnitCost]]</f>
        <v>886</v>
      </c>
      <c r="T6575">
        <f>Table1[[#This Row],[OrderQuantity]]*Table1[[#This Row],[UnitPrice]]*(1-Table1[[#This Row],[DiscountApplied]]) - (Table1[[#This Row],[OrderQuantity]]*Table1[[#This Row],[UnitCost]])</f>
        <v>544.04800000000023</v>
      </c>
      <c r="U6575">
        <f>DATEDIF(Table1[[#This Row],[ShipDate]],Table1[[#This Row],[DeliveryDate]],"d")</f>
        <v>4</v>
      </c>
      <c r="V6575" t="str">
        <f t="shared" si="205"/>
        <v>On Time</v>
      </c>
    </row>
    <row r="6576" spans="2:22" x14ac:dyDescent="0.3">
      <c r="B6576" t="str">
        <f t="shared" si="204"/>
        <v>SO-006675</v>
      </c>
      <c r="C6576" t="s">
        <v>16</v>
      </c>
      <c r="D6576" t="s">
        <v>23</v>
      </c>
      <c r="E6576" s="1">
        <v>43900</v>
      </c>
      <c r="F6576" s="1">
        <v>44030</v>
      </c>
      <c r="G6576" s="1">
        <v>44058</v>
      </c>
      <c r="H6576" s="1">
        <v>44059</v>
      </c>
      <c r="I6576" t="s">
        <v>18</v>
      </c>
      <c r="J6576">
        <v>11</v>
      </c>
      <c r="K6576">
        <v>18</v>
      </c>
      <c r="L6576">
        <v>317</v>
      </c>
      <c r="M6576">
        <v>8</v>
      </c>
      <c r="N6576">
        <v>3</v>
      </c>
      <c r="O6576">
        <v>0.05</v>
      </c>
      <c r="P6576">
        <v>505.45</v>
      </c>
      <c r="Q6576">
        <v>1098.8</v>
      </c>
      <c r="R6576">
        <f>Table1[[#This Row],[OrderQuantity]]*Table1[[#This Row],[UnitPrice]]</f>
        <v>3296.3999999999996</v>
      </c>
      <c r="S6576">
        <f>Table1[[#This Row],[OrderQuantity]]*Table1[[#This Row],[UnitCost]]</f>
        <v>1516.35</v>
      </c>
      <c r="T6576">
        <f>Table1[[#This Row],[OrderQuantity]]*Table1[[#This Row],[UnitPrice]]*(1-Table1[[#This Row],[DiscountApplied]]) - (Table1[[#This Row],[OrderQuantity]]*Table1[[#This Row],[UnitCost]])</f>
        <v>1615.2299999999996</v>
      </c>
      <c r="U6576">
        <f>DATEDIF(Table1[[#This Row],[ShipDate]],Table1[[#This Row],[DeliveryDate]],"d")</f>
        <v>1</v>
      </c>
      <c r="V6576" t="str">
        <f t="shared" si="205"/>
        <v>On Time</v>
      </c>
    </row>
    <row r="6577" spans="2:22" x14ac:dyDescent="0.3">
      <c r="B6577" t="str">
        <f t="shared" si="204"/>
        <v>SO-006676</v>
      </c>
      <c r="C6577" t="s">
        <v>16</v>
      </c>
      <c r="D6577" t="s">
        <v>26</v>
      </c>
      <c r="E6577" s="1">
        <v>43900</v>
      </c>
      <c r="F6577" s="1">
        <v>44030</v>
      </c>
      <c r="G6577" s="1">
        <v>44050</v>
      </c>
      <c r="H6577" s="1">
        <v>44056</v>
      </c>
      <c r="I6577" t="s">
        <v>18</v>
      </c>
      <c r="J6577">
        <v>9</v>
      </c>
      <c r="K6577">
        <v>14</v>
      </c>
      <c r="L6577">
        <v>73</v>
      </c>
      <c r="M6577">
        <v>13</v>
      </c>
      <c r="N6577">
        <v>1</v>
      </c>
      <c r="O6577">
        <v>0.08</v>
      </c>
      <c r="P6577">
        <v>655.26</v>
      </c>
      <c r="Q6577">
        <v>1092.0999999999999</v>
      </c>
      <c r="R6577">
        <f>Table1[[#This Row],[OrderQuantity]]*Table1[[#This Row],[UnitPrice]]</f>
        <v>1092.0999999999999</v>
      </c>
      <c r="S6577">
        <f>Table1[[#This Row],[OrderQuantity]]*Table1[[#This Row],[UnitCost]]</f>
        <v>655.26</v>
      </c>
      <c r="T6577">
        <f>Table1[[#This Row],[OrderQuantity]]*Table1[[#This Row],[UnitPrice]]*(1-Table1[[#This Row],[DiscountApplied]]) - (Table1[[#This Row],[OrderQuantity]]*Table1[[#This Row],[UnitCost]])</f>
        <v>349.47199999999998</v>
      </c>
      <c r="U6577">
        <f>DATEDIF(Table1[[#This Row],[ShipDate]],Table1[[#This Row],[DeliveryDate]],"d")</f>
        <v>6</v>
      </c>
      <c r="V6577" t="str">
        <f t="shared" si="205"/>
        <v>On Time</v>
      </c>
    </row>
    <row r="6578" spans="2:22" x14ac:dyDescent="0.3">
      <c r="B6578" t="str">
        <f t="shared" si="204"/>
        <v>SO-006677</v>
      </c>
      <c r="C6578" t="s">
        <v>21</v>
      </c>
      <c r="D6578" t="s">
        <v>24</v>
      </c>
      <c r="E6578" s="1">
        <v>43900</v>
      </c>
      <c r="F6578" s="1">
        <v>44030</v>
      </c>
      <c r="G6578" s="1">
        <v>44033</v>
      </c>
      <c r="H6578" s="1">
        <v>44042</v>
      </c>
      <c r="I6578" t="s">
        <v>18</v>
      </c>
      <c r="J6578">
        <v>21</v>
      </c>
      <c r="K6578">
        <v>18</v>
      </c>
      <c r="L6578">
        <v>18</v>
      </c>
      <c r="M6578">
        <v>7</v>
      </c>
      <c r="N6578">
        <v>5</v>
      </c>
      <c r="O6578">
        <v>0.1</v>
      </c>
      <c r="P6578">
        <v>699.41</v>
      </c>
      <c r="Q6578">
        <v>958.1</v>
      </c>
      <c r="R6578">
        <f>Table1[[#This Row],[OrderQuantity]]*Table1[[#This Row],[UnitPrice]]</f>
        <v>4790.5</v>
      </c>
      <c r="S6578">
        <f>Table1[[#This Row],[OrderQuantity]]*Table1[[#This Row],[UnitCost]]</f>
        <v>3497.0499999999997</v>
      </c>
      <c r="T6578">
        <f>Table1[[#This Row],[OrderQuantity]]*Table1[[#This Row],[UnitPrice]]*(1-Table1[[#This Row],[DiscountApplied]]) - (Table1[[#This Row],[OrderQuantity]]*Table1[[#This Row],[UnitCost]])</f>
        <v>814.40000000000009</v>
      </c>
      <c r="U6578">
        <f>DATEDIF(Table1[[#This Row],[ShipDate]],Table1[[#This Row],[DeliveryDate]],"d")</f>
        <v>9</v>
      </c>
      <c r="V6578" t="str">
        <f t="shared" si="205"/>
        <v>Late</v>
      </c>
    </row>
    <row r="6579" spans="2:22" x14ac:dyDescent="0.3">
      <c r="B6579" t="str">
        <f t="shared" si="204"/>
        <v>SO-006678</v>
      </c>
      <c r="C6579" t="s">
        <v>16</v>
      </c>
      <c r="D6579" t="s">
        <v>23</v>
      </c>
      <c r="E6579" s="1">
        <v>43900</v>
      </c>
      <c r="F6579" s="1">
        <v>44030</v>
      </c>
      <c r="G6579" s="1">
        <v>44050</v>
      </c>
      <c r="H6579" s="1">
        <v>44052</v>
      </c>
      <c r="I6579" t="s">
        <v>18</v>
      </c>
      <c r="J6579">
        <v>9</v>
      </c>
      <c r="K6579">
        <v>4</v>
      </c>
      <c r="L6579">
        <v>322</v>
      </c>
      <c r="M6579">
        <v>13</v>
      </c>
      <c r="N6579">
        <v>7</v>
      </c>
      <c r="O6579">
        <v>0.05</v>
      </c>
      <c r="P6579">
        <v>1286.4000000000001</v>
      </c>
      <c r="Q6579">
        <v>2010</v>
      </c>
      <c r="R6579">
        <f>Table1[[#This Row],[OrderQuantity]]*Table1[[#This Row],[UnitPrice]]</f>
        <v>14070</v>
      </c>
      <c r="S6579">
        <f>Table1[[#This Row],[OrderQuantity]]*Table1[[#This Row],[UnitCost]]</f>
        <v>9004.8000000000011</v>
      </c>
      <c r="T6579">
        <f>Table1[[#This Row],[OrderQuantity]]*Table1[[#This Row],[UnitPrice]]*(1-Table1[[#This Row],[DiscountApplied]]) - (Table1[[#This Row],[OrderQuantity]]*Table1[[#This Row],[UnitCost]])</f>
        <v>4361.6999999999989</v>
      </c>
      <c r="U6579">
        <f>DATEDIF(Table1[[#This Row],[ShipDate]],Table1[[#This Row],[DeliveryDate]],"d")</f>
        <v>2</v>
      </c>
      <c r="V6579" t="str">
        <f t="shared" si="205"/>
        <v>On Time</v>
      </c>
    </row>
    <row r="6580" spans="2:22" x14ac:dyDescent="0.3">
      <c r="B6580" t="str">
        <f t="shared" si="204"/>
        <v>SO-006679</v>
      </c>
      <c r="C6580" t="s">
        <v>16</v>
      </c>
      <c r="D6580" t="s">
        <v>20</v>
      </c>
      <c r="E6580" s="1">
        <v>43900</v>
      </c>
      <c r="F6580" s="1">
        <v>44030</v>
      </c>
      <c r="G6580" s="1">
        <v>44043</v>
      </c>
      <c r="H6580" s="1">
        <v>44050</v>
      </c>
      <c r="I6580" t="s">
        <v>18</v>
      </c>
      <c r="J6580">
        <v>2</v>
      </c>
      <c r="K6580">
        <v>34</v>
      </c>
      <c r="L6580">
        <v>167</v>
      </c>
      <c r="M6580">
        <v>3</v>
      </c>
      <c r="N6580">
        <v>4</v>
      </c>
      <c r="O6580">
        <v>0.1</v>
      </c>
      <c r="P6580">
        <v>1234.94</v>
      </c>
      <c r="Q6580">
        <v>1929.6</v>
      </c>
      <c r="R6580">
        <f>Table1[[#This Row],[OrderQuantity]]*Table1[[#This Row],[UnitPrice]]</f>
        <v>7718.4</v>
      </c>
      <c r="S6580">
        <f>Table1[[#This Row],[OrderQuantity]]*Table1[[#This Row],[UnitCost]]</f>
        <v>4939.76</v>
      </c>
      <c r="T6580">
        <f>Table1[[#This Row],[OrderQuantity]]*Table1[[#This Row],[UnitPrice]]*(1-Table1[[#This Row],[DiscountApplied]]) - (Table1[[#This Row],[OrderQuantity]]*Table1[[#This Row],[UnitCost]])</f>
        <v>2006.7999999999993</v>
      </c>
      <c r="U6580">
        <f>DATEDIF(Table1[[#This Row],[ShipDate]],Table1[[#This Row],[DeliveryDate]],"d")</f>
        <v>7</v>
      </c>
      <c r="V6580" t="str">
        <f t="shared" si="205"/>
        <v>On Time</v>
      </c>
    </row>
    <row r="6581" spans="2:22" x14ac:dyDescent="0.3">
      <c r="B6581" t="str">
        <f t="shared" si="204"/>
        <v>SO-006680</v>
      </c>
      <c r="C6581" t="s">
        <v>19</v>
      </c>
      <c r="D6581" t="s">
        <v>25</v>
      </c>
      <c r="E6581" s="1">
        <v>43900</v>
      </c>
      <c r="F6581" s="1">
        <v>44030</v>
      </c>
      <c r="G6581" s="1">
        <v>44043</v>
      </c>
      <c r="H6581" s="1">
        <v>44046</v>
      </c>
      <c r="I6581" t="s">
        <v>18</v>
      </c>
      <c r="J6581">
        <v>20</v>
      </c>
      <c r="K6581">
        <v>29</v>
      </c>
      <c r="L6581">
        <v>353</v>
      </c>
      <c r="M6581">
        <v>38</v>
      </c>
      <c r="N6581">
        <v>8</v>
      </c>
      <c r="O6581">
        <v>0.15</v>
      </c>
      <c r="P6581">
        <v>312.35000000000002</v>
      </c>
      <c r="Q6581">
        <v>743.7</v>
      </c>
      <c r="R6581">
        <f>Table1[[#This Row],[OrderQuantity]]*Table1[[#This Row],[UnitPrice]]</f>
        <v>5949.6</v>
      </c>
      <c r="S6581">
        <f>Table1[[#This Row],[OrderQuantity]]*Table1[[#This Row],[UnitCost]]</f>
        <v>2498.8000000000002</v>
      </c>
      <c r="T6581">
        <f>Table1[[#This Row],[OrderQuantity]]*Table1[[#This Row],[UnitPrice]]*(1-Table1[[#This Row],[DiscountApplied]]) - (Table1[[#This Row],[OrderQuantity]]*Table1[[#This Row],[UnitCost]])</f>
        <v>2558.3599999999997</v>
      </c>
      <c r="U6581">
        <f>DATEDIF(Table1[[#This Row],[ShipDate]],Table1[[#This Row],[DeliveryDate]],"d")</f>
        <v>3</v>
      </c>
      <c r="V6581" t="str">
        <f t="shared" si="205"/>
        <v>On Time</v>
      </c>
    </row>
    <row r="6582" spans="2:22" x14ac:dyDescent="0.3">
      <c r="B6582" t="str">
        <f t="shared" si="204"/>
        <v>SO-006681</v>
      </c>
      <c r="C6582" t="s">
        <v>19</v>
      </c>
      <c r="D6582" t="s">
        <v>20</v>
      </c>
      <c r="E6582" s="1">
        <v>43900</v>
      </c>
      <c r="F6582" s="1">
        <v>44030</v>
      </c>
      <c r="G6582" s="1">
        <v>44035</v>
      </c>
      <c r="H6582" s="1">
        <v>44040</v>
      </c>
      <c r="I6582" t="s">
        <v>18</v>
      </c>
      <c r="J6582">
        <v>16</v>
      </c>
      <c r="K6582">
        <v>46</v>
      </c>
      <c r="L6582">
        <v>148</v>
      </c>
      <c r="M6582">
        <v>9</v>
      </c>
      <c r="N6582">
        <v>5</v>
      </c>
      <c r="O6582">
        <v>0.2</v>
      </c>
      <c r="P6582">
        <v>4754.32</v>
      </c>
      <c r="Q6582">
        <v>5942.9</v>
      </c>
      <c r="R6582">
        <f>Table1[[#This Row],[OrderQuantity]]*Table1[[#This Row],[UnitPrice]]</f>
        <v>29714.5</v>
      </c>
      <c r="S6582">
        <f>Table1[[#This Row],[OrderQuantity]]*Table1[[#This Row],[UnitCost]]</f>
        <v>23771.599999999999</v>
      </c>
      <c r="T6582">
        <f>Table1[[#This Row],[OrderQuantity]]*Table1[[#This Row],[UnitPrice]]*(1-Table1[[#This Row],[DiscountApplied]]) - (Table1[[#This Row],[OrderQuantity]]*Table1[[#This Row],[UnitCost]])</f>
        <v>0</v>
      </c>
      <c r="U6582">
        <f>DATEDIF(Table1[[#This Row],[ShipDate]],Table1[[#This Row],[DeliveryDate]],"d")</f>
        <v>5</v>
      </c>
      <c r="V6582" t="str">
        <f t="shared" si="205"/>
        <v>On Time</v>
      </c>
    </row>
    <row r="6583" spans="2:22" x14ac:dyDescent="0.3">
      <c r="B6583" t="str">
        <f t="shared" si="204"/>
        <v>SO-006682</v>
      </c>
      <c r="C6583" t="s">
        <v>16</v>
      </c>
      <c r="D6583" t="s">
        <v>24</v>
      </c>
      <c r="E6583" s="1">
        <v>43900</v>
      </c>
      <c r="F6583" s="1">
        <v>44030</v>
      </c>
      <c r="G6583" s="1">
        <v>44042</v>
      </c>
      <c r="H6583" s="1">
        <v>44048</v>
      </c>
      <c r="I6583" t="s">
        <v>18</v>
      </c>
      <c r="J6583">
        <v>7</v>
      </c>
      <c r="K6583">
        <v>7</v>
      </c>
      <c r="L6583">
        <v>50</v>
      </c>
      <c r="M6583">
        <v>17</v>
      </c>
      <c r="N6583">
        <v>6</v>
      </c>
      <c r="O6583">
        <v>0.05</v>
      </c>
      <c r="P6583">
        <v>2198.94</v>
      </c>
      <c r="Q6583">
        <v>3664.9</v>
      </c>
      <c r="R6583">
        <f>Table1[[#This Row],[OrderQuantity]]*Table1[[#This Row],[UnitPrice]]</f>
        <v>21989.4</v>
      </c>
      <c r="S6583">
        <f>Table1[[#This Row],[OrderQuantity]]*Table1[[#This Row],[UnitCost]]</f>
        <v>13193.64</v>
      </c>
      <c r="T6583">
        <f>Table1[[#This Row],[OrderQuantity]]*Table1[[#This Row],[UnitPrice]]*(1-Table1[[#This Row],[DiscountApplied]]) - (Table1[[#This Row],[OrderQuantity]]*Table1[[#This Row],[UnitCost]])</f>
        <v>7696.2900000000009</v>
      </c>
      <c r="U6583">
        <f>DATEDIF(Table1[[#This Row],[ShipDate]],Table1[[#This Row],[DeliveryDate]],"d")</f>
        <v>6</v>
      </c>
      <c r="V6583" t="str">
        <f t="shared" si="205"/>
        <v>On Time</v>
      </c>
    </row>
    <row r="6584" spans="2:22" x14ac:dyDescent="0.3">
      <c r="B6584" t="str">
        <f t="shared" si="204"/>
        <v>SO-006683</v>
      </c>
      <c r="C6584" t="s">
        <v>19</v>
      </c>
      <c r="D6584" t="s">
        <v>25</v>
      </c>
      <c r="E6584" s="1">
        <v>43900</v>
      </c>
      <c r="F6584" s="1">
        <v>44030</v>
      </c>
      <c r="G6584" s="1">
        <v>44050</v>
      </c>
      <c r="H6584" s="1">
        <v>44053</v>
      </c>
      <c r="I6584" t="s">
        <v>18</v>
      </c>
      <c r="J6584">
        <v>13</v>
      </c>
      <c r="K6584">
        <v>26</v>
      </c>
      <c r="L6584">
        <v>346</v>
      </c>
      <c r="M6584">
        <v>19</v>
      </c>
      <c r="N6584">
        <v>3</v>
      </c>
      <c r="O6584">
        <v>0.08</v>
      </c>
      <c r="P6584">
        <v>3219.82</v>
      </c>
      <c r="Q6584">
        <v>3879.3</v>
      </c>
      <c r="R6584">
        <f>Table1[[#This Row],[OrderQuantity]]*Table1[[#This Row],[UnitPrice]]</f>
        <v>11637.900000000001</v>
      </c>
      <c r="S6584">
        <f>Table1[[#This Row],[OrderQuantity]]*Table1[[#This Row],[UnitCost]]</f>
        <v>9659.4600000000009</v>
      </c>
      <c r="T6584">
        <f>Table1[[#This Row],[OrderQuantity]]*Table1[[#This Row],[UnitPrice]]*(1-Table1[[#This Row],[DiscountApplied]]) - (Table1[[#This Row],[OrderQuantity]]*Table1[[#This Row],[UnitCost]])</f>
        <v>1047.4080000000013</v>
      </c>
      <c r="U6584">
        <f>DATEDIF(Table1[[#This Row],[ShipDate]],Table1[[#This Row],[DeliveryDate]],"d")</f>
        <v>3</v>
      </c>
      <c r="V6584" t="str">
        <f t="shared" si="205"/>
        <v>On Time</v>
      </c>
    </row>
    <row r="6585" spans="2:22" x14ac:dyDescent="0.3">
      <c r="B6585" t="str">
        <f t="shared" si="204"/>
        <v>SO-006684</v>
      </c>
      <c r="C6585" t="s">
        <v>16</v>
      </c>
      <c r="D6585" t="s">
        <v>25</v>
      </c>
      <c r="E6585" s="1">
        <v>43900</v>
      </c>
      <c r="F6585" s="1">
        <v>44030</v>
      </c>
      <c r="G6585" s="1">
        <v>44056</v>
      </c>
      <c r="H6585" s="1">
        <v>44061</v>
      </c>
      <c r="I6585" t="s">
        <v>18</v>
      </c>
      <c r="J6585">
        <v>5</v>
      </c>
      <c r="K6585">
        <v>12</v>
      </c>
      <c r="L6585">
        <v>347</v>
      </c>
      <c r="M6585">
        <v>14</v>
      </c>
      <c r="N6585">
        <v>8</v>
      </c>
      <c r="O6585">
        <v>0.4</v>
      </c>
      <c r="P6585">
        <v>720.38</v>
      </c>
      <c r="Q6585">
        <v>1125.5999999999999</v>
      </c>
      <c r="R6585">
        <f>Table1[[#This Row],[OrderQuantity]]*Table1[[#This Row],[UnitPrice]]</f>
        <v>9004.7999999999993</v>
      </c>
      <c r="S6585">
        <f>Table1[[#This Row],[OrderQuantity]]*Table1[[#This Row],[UnitCost]]</f>
        <v>5763.04</v>
      </c>
      <c r="T6585">
        <f>Table1[[#This Row],[OrderQuantity]]*Table1[[#This Row],[UnitPrice]]*(1-Table1[[#This Row],[DiscountApplied]]) - (Table1[[#This Row],[OrderQuantity]]*Table1[[#This Row],[UnitCost]])</f>
        <v>-360.16000000000076</v>
      </c>
      <c r="U6585">
        <f>DATEDIF(Table1[[#This Row],[ShipDate]],Table1[[#This Row],[DeliveryDate]],"d")</f>
        <v>5</v>
      </c>
      <c r="V6585" t="str">
        <f t="shared" si="205"/>
        <v>On Time</v>
      </c>
    </row>
    <row r="6586" spans="2:22" x14ac:dyDescent="0.3">
      <c r="B6586" t="str">
        <f t="shared" si="204"/>
        <v>SO-006685</v>
      </c>
      <c r="C6586" t="s">
        <v>16</v>
      </c>
      <c r="D6586" t="s">
        <v>20</v>
      </c>
      <c r="E6586" s="1">
        <v>43900</v>
      </c>
      <c r="F6586" s="1">
        <v>44030</v>
      </c>
      <c r="G6586" s="1">
        <v>44054</v>
      </c>
      <c r="H6586" s="1">
        <v>44057</v>
      </c>
      <c r="I6586" t="s">
        <v>18</v>
      </c>
      <c r="J6586">
        <v>11</v>
      </c>
      <c r="K6586">
        <v>33</v>
      </c>
      <c r="L6586">
        <v>132</v>
      </c>
      <c r="M6586">
        <v>20</v>
      </c>
      <c r="N6586">
        <v>7</v>
      </c>
      <c r="O6586">
        <v>0.1</v>
      </c>
      <c r="P6586">
        <v>1171.43</v>
      </c>
      <c r="Q6586">
        <v>1889.4</v>
      </c>
      <c r="R6586">
        <f>Table1[[#This Row],[OrderQuantity]]*Table1[[#This Row],[UnitPrice]]</f>
        <v>13225.800000000001</v>
      </c>
      <c r="S6586">
        <f>Table1[[#This Row],[OrderQuantity]]*Table1[[#This Row],[UnitCost]]</f>
        <v>8200.01</v>
      </c>
      <c r="T6586">
        <f>Table1[[#This Row],[OrderQuantity]]*Table1[[#This Row],[UnitPrice]]*(1-Table1[[#This Row],[DiscountApplied]]) - (Table1[[#This Row],[OrderQuantity]]*Table1[[#This Row],[UnitCost]])</f>
        <v>3703.2100000000009</v>
      </c>
      <c r="U6586">
        <f>DATEDIF(Table1[[#This Row],[ShipDate]],Table1[[#This Row],[DeliveryDate]],"d")</f>
        <v>3</v>
      </c>
      <c r="V6586" t="str">
        <f t="shared" si="205"/>
        <v>On Time</v>
      </c>
    </row>
    <row r="6587" spans="2:22" x14ac:dyDescent="0.3">
      <c r="B6587" t="str">
        <f t="shared" si="204"/>
        <v>SO-006686</v>
      </c>
      <c r="C6587" t="s">
        <v>16</v>
      </c>
      <c r="D6587" t="s">
        <v>23</v>
      </c>
      <c r="E6587" s="1">
        <v>43900</v>
      </c>
      <c r="F6587" s="1">
        <v>44030</v>
      </c>
      <c r="G6587" s="1">
        <v>44033</v>
      </c>
      <c r="H6587" s="1">
        <v>44043</v>
      </c>
      <c r="I6587" t="s">
        <v>18</v>
      </c>
      <c r="J6587">
        <v>7</v>
      </c>
      <c r="K6587">
        <v>9</v>
      </c>
      <c r="L6587">
        <v>290</v>
      </c>
      <c r="M6587">
        <v>40</v>
      </c>
      <c r="N6587">
        <v>8</v>
      </c>
      <c r="O6587">
        <v>0.05</v>
      </c>
      <c r="P6587">
        <v>1221.01</v>
      </c>
      <c r="Q6587">
        <v>1822.4</v>
      </c>
      <c r="R6587">
        <f>Table1[[#This Row],[OrderQuantity]]*Table1[[#This Row],[UnitPrice]]</f>
        <v>14579.2</v>
      </c>
      <c r="S6587">
        <f>Table1[[#This Row],[OrderQuantity]]*Table1[[#This Row],[UnitCost]]</f>
        <v>9768.08</v>
      </c>
      <c r="T6587">
        <f>Table1[[#This Row],[OrderQuantity]]*Table1[[#This Row],[UnitPrice]]*(1-Table1[[#This Row],[DiscountApplied]]) - (Table1[[#This Row],[OrderQuantity]]*Table1[[#This Row],[UnitCost]])</f>
        <v>4082.16</v>
      </c>
      <c r="U6587">
        <f>DATEDIF(Table1[[#This Row],[ShipDate]],Table1[[#This Row],[DeliveryDate]],"d")</f>
        <v>10</v>
      </c>
      <c r="V6587" t="str">
        <f t="shared" si="205"/>
        <v>Late</v>
      </c>
    </row>
    <row r="6588" spans="2:22" x14ac:dyDescent="0.3">
      <c r="B6588" t="str">
        <f t="shared" si="204"/>
        <v>SO-006687</v>
      </c>
      <c r="C6588" t="s">
        <v>16</v>
      </c>
      <c r="D6588" t="s">
        <v>17</v>
      </c>
      <c r="E6588" s="1">
        <v>43900</v>
      </c>
      <c r="F6588" s="1">
        <v>44031</v>
      </c>
      <c r="G6588" s="1">
        <v>44048</v>
      </c>
      <c r="H6588" s="1">
        <v>44055</v>
      </c>
      <c r="I6588" t="s">
        <v>18</v>
      </c>
      <c r="J6588">
        <v>5</v>
      </c>
      <c r="K6588">
        <v>1</v>
      </c>
      <c r="L6588">
        <v>249</v>
      </c>
      <c r="M6588">
        <v>25</v>
      </c>
      <c r="N6588">
        <v>5</v>
      </c>
      <c r="O6588">
        <v>0.08</v>
      </c>
      <c r="P6588">
        <v>804.8</v>
      </c>
      <c r="Q6588">
        <v>1031.8</v>
      </c>
      <c r="R6588">
        <f>Table1[[#This Row],[OrderQuantity]]*Table1[[#This Row],[UnitPrice]]</f>
        <v>5159</v>
      </c>
      <c r="S6588">
        <f>Table1[[#This Row],[OrderQuantity]]*Table1[[#This Row],[UnitCost]]</f>
        <v>4024</v>
      </c>
      <c r="T6588">
        <f>Table1[[#This Row],[OrderQuantity]]*Table1[[#This Row],[UnitPrice]]*(1-Table1[[#This Row],[DiscountApplied]]) - (Table1[[#This Row],[OrderQuantity]]*Table1[[#This Row],[UnitCost]])</f>
        <v>722.28000000000065</v>
      </c>
      <c r="U6588">
        <f>DATEDIF(Table1[[#This Row],[ShipDate]],Table1[[#This Row],[DeliveryDate]],"d")</f>
        <v>7</v>
      </c>
      <c r="V6588" t="str">
        <f t="shared" si="205"/>
        <v>On Time</v>
      </c>
    </row>
    <row r="6589" spans="2:22" x14ac:dyDescent="0.3">
      <c r="B6589" t="str">
        <f t="shared" si="204"/>
        <v>SO-006688</v>
      </c>
      <c r="C6589" t="s">
        <v>22</v>
      </c>
      <c r="D6589" t="s">
        <v>25</v>
      </c>
      <c r="E6589" s="1">
        <v>43900</v>
      </c>
      <c r="F6589" s="1">
        <v>44031</v>
      </c>
      <c r="G6589" s="1">
        <v>44045</v>
      </c>
      <c r="H6589" s="1">
        <v>44047</v>
      </c>
      <c r="I6589" t="s">
        <v>18</v>
      </c>
      <c r="J6589">
        <v>26</v>
      </c>
      <c r="K6589">
        <v>10</v>
      </c>
      <c r="L6589">
        <v>335</v>
      </c>
      <c r="M6589">
        <v>16</v>
      </c>
      <c r="N6589">
        <v>3</v>
      </c>
      <c r="O6589">
        <v>0.08</v>
      </c>
      <c r="P6589">
        <v>86.43</v>
      </c>
      <c r="Q6589">
        <v>201</v>
      </c>
      <c r="R6589">
        <f>Table1[[#This Row],[OrderQuantity]]*Table1[[#This Row],[UnitPrice]]</f>
        <v>603</v>
      </c>
      <c r="S6589">
        <f>Table1[[#This Row],[OrderQuantity]]*Table1[[#This Row],[UnitCost]]</f>
        <v>259.29000000000002</v>
      </c>
      <c r="T6589">
        <f>Table1[[#This Row],[OrderQuantity]]*Table1[[#This Row],[UnitPrice]]*(1-Table1[[#This Row],[DiscountApplied]]) - (Table1[[#This Row],[OrderQuantity]]*Table1[[#This Row],[UnitCost]])</f>
        <v>295.46999999999997</v>
      </c>
      <c r="U6589">
        <f>DATEDIF(Table1[[#This Row],[ShipDate]],Table1[[#This Row],[DeliveryDate]],"d")</f>
        <v>2</v>
      </c>
      <c r="V6589" t="str">
        <f t="shared" si="205"/>
        <v>On Time</v>
      </c>
    </row>
    <row r="6590" spans="2:22" x14ac:dyDescent="0.3">
      <c r="B6590" t="str">
        <f t="shared" si="204"/>
        <v>SO-006689</v>
      </c>
      <c r="C6590" t="s">
        <v>19</v>
      </c>
      <c r="D6590" t="s">
        <v>26</v>
      </c>
      <c r="E6590" s="1">
        <v>44000</v>
      </c>
      <c r="F6590" s="1">
        <v>44031</v>
      </c>
      <c r="G6590" s="1">
        <v>44044</v>
      </c>
      <c r="H6590" s="1">
        <v>44048</v>
      </c>
      <c r="I6590" t="s">
        <v>18</v>
      </c>
      <c r="J6590">
        <v>13</v>
      </c>
      <c r="K6590">
        <v>34</v>
      </c>
      <c r="L6590">
        <v>74</v>
      </c>
      <c r="M6590">
        <v>13</v>
      </c>
      <c r="N6590">
        <v>5</v>
      </c>
      <c r="O6590">
        <v>0.05</v>
      </c>
      <c r="P6590">
        <v>2253.88</v>
      </c>
      <c r="Q6590">
        <v>3886</v>
      </c>
      <c r="R6590">
        <f>Table1[[#This Row],[OrderQuantity]]*Table1[[#This Row],[UnitPrice]]</f>
        <v>19430</v>
      </c>
      <c r="S6590">
        <f>Table1[[#This Row],[OrderQuantity]]*Table1[[#This Row],[UnitCost]]</f>
        <v>11269.400000000001</v>
      </c>
      <c r="T6590">
        <f>Table1[[#This Row],[OrderQuantity]]*Table1[[#This Row],[UnitPrice]]*(1-Table1[[#This Row],[DiscountApplied]]) - (Table1[[#This Row],[OrderQuantity]]*Table1[[#This Row],[UnitCost]])</f>
        <v>7189.0999999999985</v>
      </c>
      <c r="U6590">
        <f>DATEDIF(Table1[[#This Row],[ShipDate]],Table1[[#This Row],[DeliveryDate]],"d")</f>
        <v>4</v>
      </c>
      <c r="V6590" t="str">
        <f t="shared" si="205"/>
        <v>On Time</v>
      </c>
    </row>
    <row r="6591" spans="2:22" x14ac:dyDescent="0.3">
      <c r="B6591" t="str">
        <f t="shared" si="204"/>
        <v>SO-006690</v>
      </c>
      <c r="C6591" t="s">
        <v>16</v>
      </c>
      <c r="D6591" t="s">
        <v>20</v>
      </c>
      <c r="E6591" s="1">
        <v>43900</v>
      </c>
      <c r="F6591" s="1">
        <v>44031</v>
      </c>
      <c r="G6591" s="1">
        <v>44047</v>
      </c>
      <c r="H6591" s="1">
        <v>44054</v>
      </c>
      <c r="I6591" t="s">
        <v>18</v>
      </c>
      <c r="J6591">
        <v>6</v>
      </c>
      <c r="K6591">
        <v>31</v>
      </c>
      <c r="L6591">
        <v>105</v>
      </c>
      <c r="M6591">
        <v>27</v>
      </c>
      <c r="N6591">
        <v>1</v>
      </c>
      <c r="O6591">
        <v>0.08</v>
      </c>
      <c r="P6591">
        <v>700.69</v>
      </c>
      <c r="Q6591">
        <v>1112.2</v>
      </c>
      <c r="R6591">
        <f>Table1[[#This Row],[OrderQuantity]]*Table1[[#This Row],[UnitPrice]]</f>
        <v>1112.2</v>
      </c>
      <c r="S6591">
        <f>Table1[[#This Row],[OrderQuantity]]*Table1[[#This Row],[UnitCost]]</f>
        <v>700.69</v>
      </c>
      <c r="T6591">
        <f>Table1[[#This Row],[OrderQuantity]]*Table1[[#This Row],[UnitPrice]]*(1-Table1[[#This Row],[DiscountApplied]]) - (Table1[[#This Row],[OrderQuantity]]*Table1[[#This Row],[UnitCost]])</f>
        <v>322.53399999999999</v>
      </c>
      <c r="U6591">
        <f>DATEDIF(Table1[[#This Row],[ShipDate]],Table1[[#This Row],[DeliveryDate]],"d")</f>
        <v>7</v>
      </c>
      <c r="V6591" t="str">
        <f t="shared" si="205"/>
        <v>On Time</v>
      </c>
    </row>
    <row r="6592" spans="2:22" x14ac:dyDescent="0.3">
      <c r="B6592" t="str">
        <f t="shared" si="204"/>
        <v>SO-006691</v>
      </c>
      <c r="C6592" t="s">
        <v>22</v>
      </c>
      <c r="D6592" t="s">
        <v>20</v>
      </c>
      <c r="E6592" s="1">
        <v>43900</v>
      </c>
      <c r="F6592" s="1">
        <v>44031</v>
      </c>
      <c r="G6592" s="1">
        <v>44044</v>
      </c>
      <c r="H6592" s="1">
        <v>44054</v>
      </c>
      <c r="I6592" t="s">
        <v>18</v>
      </c>
      <c r="J6592">
        <v>28</v>
      </c>
      <c r="K6592">
        <v>22</v>
      </c>
      <c r="L6592">
        <v>136</v>
      </c>
      <c r="M6592">
        <v>38</v>
      </c>
      <c r="N6592">
        <v>7</v>
      </c>
      <c r="O6592">
        <v>0.15</v>
      </c>
      <c r="P6592">
        <v>146.26</v>
      </c>
      <c r="Q6592">
        <v>247.9</v>
      </c>
      <c r="R6592">
        <f>Table1[[#This Row],[OrderQuantity]]*Table1[[#This Row],[UnitPrice]]</f>
        <v>1735.3</v>
      </c>
      <c r="S6592">
        <f>Table1[[#This Row],[OrderQuantity]]*Table1[[#This Row],[UnitCost]]</f>
        <v>1023.8199999999999</v>
      </c>
      <c r="T6592">
        <f>Table1[[#This Row],[OrderQuantity]]*Table1[[#This Row],[UnitPrice]]*(1-Table1[[#This Row],[DiscountApplied]]) - (Table1[[#This Row],[OrderQuantity]]*Table1[[#This Row],[UnitCost]])</f>
        <v>451.18499999999995</v>
      </c>
      <c r="U6592">
        <f>DATEDIF(Table1[[#This Row],[ShipDate]],Table1[[#This Row],[DeliveryDate]],"d")</f>
        <v>10</v>
      </c>
      <c r="V6592" t="str">
        <f t="shared" si="205"/>
        <v>Late</v>
      </c>
    </row>
    <row r="6593" spans="2:22" x14ac:dyDescent="0.3">
      <c r="B6593" t="str">
        <f t="shared" si="204"/>
        <v>SO-006692</v>
      </c>
      <c r="C6593" t="s">
        <v>21</v>
      </c>
      <c r="D6593" t="s">
        <v>20</v>
      </c>
      <c r="E6593" s="1">
        <v>43900</v>
      </c>
      <c r="F6593" s="1">
        <v>44031</v>
      </c>
      <c r="G6593" s="1">
        <v>44058</v>
      </c>
      <c r="H6593" s="1">
        <v>44059</v>
      </c>
      <c r="I6593" t="s">
        <v>18</v>
      </c>
      <c r="J6593">
        <v>25</v>
      </c>
      <c r="K6593">
        <v>46</v>
      </c>
      <c r="L6593">
        <v>198</v>
      </c>
      <c r="M6593">
        <v>20</v>
      </c>
      <c r="N6593">
        <v>2</v>
      </c>
      <c r="O6593">
        <v>0.05</v>
      </c>
      <c r="P6593">
        <v>2711.49</v>
      </c>
      <c r="Q6593">
        <v>3819</v>
      </c>
      <c r="R6593">
        <f>Table1[[#This Row],[OrderQuantity]]*Table1[[#This Row],[UnitPrice]]</f>
        <v>7638</v>
      </c>
      <c r="S6593">
        <f>Table1[[#This Row],[OrderQuantity]]*Table1[[#This Row],[UnitCost]]</f>
        <v>5422.98</v>
      </c>
      <c r="T6593">
        <f>Table1[[#This Row],[OrderQuantity]]*Table1[[#This Row],[UnitPrice]]*(1-Table1[[#This Row],[DiscountApplied]]) - (Table1[[#This Row],[OrderQuantity]]*Table1[[#This Row],[UnitCost]])</f>
        <v>1833.12</v>
      </c>
      <c r="U6593">
        <f>DATEDIF(Table1[[#This Row],[ShipDate]],Table1[[#This Row],[DeliveryDate]],"d")</f>
        <v>1</v>
      </c>
      <c r="V6593" t="str">
        <f t="shared" si="205"/>
        <v>On Time</v>
      </c>
    </row>
    <row r="6594" spans="2:22" x14ac:dyDescent="0.3">
      <c r="B6594" t="str">
        <f t="shared" ref="B6594:B6657" si="206">"SO-" &amp; TEXT(ROW(B6594)+99,"000000")</f>
        <v>SO-006693</v>
      </c>
      <c r="C6594" t="s">
        <v>22</v>
      </c>
      <c r="D6594" t="s">
        <v>20</v>
      </c>
      <c r="E6594" s="1">
        <v>43900</v>
      </c>
      <c r="F6594" s="1">
        <v>44031</v>
      </c>
      <c r="G6594" s="1">
        <v>44042</v>
      </c>
      <c r="H6594" s="1">
        <v>44051</v>
      </c>
      <c r="I6594" t="s">
        <v>18</v>
      </c>
      <c r="J6594">
        <v>26</v>
      </c>
      <c r="K6594">
        <v>37</v>
      </c>
      <c r="L6594">
        <v>169</v>
      </c>
      <c r="M6594">
        <v>32</v>
      </c>
      <c r="N6594">
        <v>8</v>
      </c>
      <c r="O6594">
        <v>0.3</v>
      </c>
      <c r="P6594">
        <v>3229.07</v>
      </c>
      <c r="Q6594">
        <v>3986.5</v>
      </c>
      <c r="R6594">
        <f>Table1[[#This Row],[OrderQuantity]]*Table1[[#This Row],[UnitPrice]]</f>
        <v>31892</v>
      </c>
      <c r="S6594">
        <f>Table1[[#This Row],[OrderQuantity]]*Table1[[#This Row],[UnitCost]]</f>
        <v>25832.560000000001</v>
      </c>
      <c r="T6594">
        <f>Table1[[#This Row],[OrderQuantity]]*Table1[[#This Row],[UnitPrice]]*(1-Table1[[#This Row],[DiscountApplied]]) - (Table1[[#This Row],[OrderQuantity]]*Table1[[#This Row],[UnitCost]])</f>
        <v>-3508.1600000000035</v>
      </c>
      <c r="U6594">
        <f>DATEDIF(Table1[[#This Row],[ShipDate]],Table1[[#This Row],[DeliveryDate]],"d")</f>
        <v>9</v>
      </c>
      <c r="V6594" t="str">
        <f t="shared" ref="V6594:V6657" si="207">IF(U6594&gt;7,"Late","On Time")</f>
        <v>Late</v>
      </c>
    </row>
    <row r="6595" spans="2:22" x14ac:dyDescent="0.3">
      <c r="B6595" t="str">
        <f t="shared" si="206"/>
        <v>SO-006694</v>
      </c>
      <c r="C6595" t="s">
        <v>16</v>
      </c>
      <c r="D6595" t="s">
        <v>20</v>
      </c>
      <c r="E6595" s="1">
        <v>43900</v>
      </c>
      <c r="F6595" s="1">
        <v>44031</v>
      </c>
      <c r="G6595" s="1">
        <v>44058</v>
      </c>
      <c r="H6595" s="1">
        <v>44068</v>
      </c>
      <c r="I6595" t="s">
        <v>18</v>
      </c>
      <c r="J6595">
        <v>8</v>
      </c>
      <c r="K6595">
        <v>50</v>
      </c>
      <c r="L6595">
        <v>127</v>
      </c>
      <c r="M6595">
        <v>35</v>
      </c>
      <c r="N6595">
        <v>6</v>
      </c>
      <c r="O6595">
        <v>0.05</v>
      </c>
      <c r="P6595">
        <v>2273.31</v>
      </c>
      <c r="Q6595">
        <v>3919.5</v>
      </c>
      <c r="R6595">
        <f>Table1[[#This Row],[OrderQuantity]]*Table1[[#This Row],[UnitPrice]]</f>
        <v>23517</v>
      </c>
      <c r="S6595">
        <f>Table1[[#This Row],[OrderQuantity]]*Table1[[#This Row],[UnitCost]]</f>
        <v>13639.86</v>
      </c>
      <c r="T6595">
        <f>Table1[[#This Row],[OrderQuantity]]*Table1[[#This Row],[UnitPrice]]*(1-Table1[[#This Row],[DiscountApplied]]) - (Table1[[#This Row],[OrderQuantity]]*Table1[[#This Row],[UnitCost]])</f>
        <v>8701.2899999999972</v>
      </c>
      <c r="U6595">
        <f>DATEDIF(Table1[[#This Row],[ShipDate]],Table1[[#This Row],[DeliveryDate]],"d")</f>
        <v>10</v>
      </c>
      <c r="V6595" t="str">
        <f t="shared" si="207"/>
        <v>Late</v>
      </c>
    </row>
    <row r="6596" spans="2:22" x14ac:dyDescent="0.3">
      <c r="B6596" t="str">
        <f t="shared" si="206"/>
        <v>SO-006695</v>
      </c>
      <c r="C6596" t="s">
        <v>19</v>
      </c>
      <c r="D6596" t="s">
        <v>25</v>
      </c>
      <c r="E6596" s="1">
        <v>43900</v>
      </c>
      <c r="F6596" s="1">
        <v>44031</v>
      </c>
      <c r="G6596" s="1">
        <v>44047</v>
      </c>
      <c r="H6596" s="1">
        <v>44056</v>
      </c>
      <c r="I6596" t="s">
        <v>18</v>
      </c>
      <c r="J6596">
        <v>16</v>
      </c>
      <c r="K6596">
        <v>37</v>
      </c>
      <c r="L6596">
        <v>338</v>
      </c>
      <c r="M6596">
        <v>19</v>
      </c>
      <c r="N6596">
        <v>2</v>
      </c>
      <c r="O6596">
        <v>0.08</v>
      </c>
      <c r="P6596">
        <v>3062.44</v>
      </c>
      <c r="Q6596">
        <v>3926.2</v>
      </c>
      <c r="R6596">
        <f>Table1[[#This Row],[OrderQuantity]]*Table1[[#This Row],[UnitPrice]]</f>
        <v>7852.4</v>
      </c>
      <c r="S6596">
        <f>Table1[[#This Row],[OrderQuantity]]*Table1[[#This Row],[UnitCost]]</f>
        <v>6124.88</v>
      </c>
      <c r="T6596">
        <f>Table1[[#This Row],[OrderQuantity]]*Table1[[#This Row],[UnitPrice]]*(1-Table1[[#This Row],[DiscountApplied]]) - (Table1[[#This Row],[OrderQuantity]]*Table1[[#This Row],[UnitCost]])</f>
        <v>1099.3279999999995</v>
      </c>
      <c r="U6596">
        <f>DATEDIF(Table1[[#This Row],[ShipDate]],Table1[[#This Row],[DeliveryDate]],"d")</f>
        <v>9</v>
      </c>
      <c r="V6596" t="str">
        <f t="shared" si="207"/>
        <v>Late</v>
      </c>
    </row>
    <row r="6597" spans="2:22" x14ac:dyDescent="0.3">
      <c r="B6597" t="str">
        <f t="shared" si="206"/>
        <v>SO-006696</v>
      </c>
      <c r="C6597" t="s">
        <v>22</v>
      </c>
      <c r="D6597" t="s">
        <v>25</v>
      </c>
      <c r="E6597" s="1">
        <v>43900</v>
      </c>
      <c r="F6597" s="1">
        <v>44031</v>
      </c>
      <c r="G6597" s="1">
        <v>44044</v>
      </c>
      <c r="H6597" s="1">
        <v>44049</v>
      </c>
      <c r="I6597" t="s">
        <v>18</v>
      </c>
      <c r="J6597">
        <v>26</v>
      </c>
      <c r="K6597">
        <v>46</v>
      </c>
      <c r="L6597">
        <v>343</v>
      </c>
      <c r="M6597">
        <v>23</v>
      </c>
      <c r="N6597">
        <v>3</v>
      </c>
      <c r="O6597">
        <v>0.05</v>
      </c>
      <c r="P6597">
        <v>108.81</v>
      </c>
      <c r="Q6597">
        <v>187.6</v>
      </c>
      <c r="R6597">
        <f>Table1[[#This Row],[OrderQuantity]]*Table1[[#This Row],[UnitPrice]]</f>
        <v>562.79999999999995</v>
      </c>
      <c r="S6597">
        <f>Table1[[#This Row],[OrderQuantity]]*Table1[[#This Row],[UnitCost]]</f>
        <v>326.43</v>
      </c>
      <c r="T6597">
        <f>Table1[[#This Row],[OrderQuantity]]*Table1[[#This Row],[UnitPrice]]*(1-Table1[[#This Row],[DiscountApplied]]) - (Table1[[#This Row],[OrderQuantity]]*Table1[[#This Row],[UnitCost]])</f>
        <v>208.22999999999996</v>
      </c>
      <c r="U6597">
        <f>DATEDIF(Table1[[#This Row],[ShipDate]],Table1[[#This Row],[DeliveryDate]],"d")</f>
        <v>5</v>
      </c>
      <c r="V6597" t="str">
        <f t="shared" si="207"/>
        <v>On Time</v>
      </c>
    </row>
    <row r="6598" spans="2:22" x14ac:dyDescent="0.3">
      <c r="B6598" t="str">
        <f t="shared" si="206"/>
        <v>SO-006697</v>
      </c>
      <c r="C6598" t="s">
        <v>21</v>
      </c>
      <c r="D6598" t="s">
        <v>20</v>
      </c>
      <c r="E6598" s="1">
        <v>43900</v>
      </c>
      <c r="F6598" s="1">
        <v>44031</v>
      </c>
      <c r="G6598" s="1">
        <v>44048</v>
      </c>
      <c r="H6598" s="1">
        <v>44050</v>
      </c>
      <c r="I6598" t="s">
        <v>18</v>
      </c>
      <c r="J6598">
        <v>22</v>
      </c>
      <c r="K6598">
        <v>16</v>
      </c>
      <c r="L6598">
        <v>134</v>
      </c>
      <c r="M6598">
        <v>1</v>
      </c>
      <c r="N6598">
        <v>3</v>
      </c>
      <c r="O6598">
        <v>0.05</v>
      </c>
      <c r="P6598">
        <v>577.80999999999995</v>
      </c>
      <c r="Q6598">
        <v>1313.2</v>
      </c>
      <c r="R6598">
        <f>Table1[[#This Row],[OrderQuantity]]*Table1[[#This Row],[UnitPrice]]</f>
        <v>3939.6000000000004</v>
      </c>
      <c r="S6598">
        <f>Table1[[#This Row],[OrderQuantity]]*Table1[[#This Row],[UnitCost]]</f>
        <v>1733.4299999999998</v>
      </c>
      <c r="T6598">
        <f>Table1[[#This Row],[OrderQuantity]]*Table1[[#This Row],[UnitPrice]]*(1-Table1[[#This Row],[DiscountApplied]]) - (Table1[[#This Row],[OrderQuantity]]*Table1[[#This Row],[UnitCost]])</f>
        <v>2009.1900000000005</v>
      </c>
      <c r="U6598">
        <f>DATEDIF(Table1[[#This Row],[ShipDate]],Table1[[#This Row],[DeliveryDate]],"d")</f>
        <v>2</v>
      </c>
      <c r="V6598" t="str">
        <f t="shared" si="207"/>
        <v>On Time</v>
      </c>
    </row>
    <row r="6599" spans="2:22" x14ac:dyDescent="0.3">
      <c r="B6599" t="str">
        <f t="shared" si="206"/>
        <v>SO-006698</v>
      </c>
      <c r="C6599" t="s">
        <v>22</v>
      </c>
      <c r="D6599" t="s">
        <v>17</v>
      </c>
      <c r="E6599" s="1">
        <v>43900</v>
      </c>
      <c r="F6599" s="1">
        <v>44031</v>
      </c>
      <c r="G6599" s="1">
        <v>44048</v>
      </c>
      <c r="H6599" s="1">
        <v>44052</v>
      </c>
      <c r="I6599" t="s">
        <v>18</v>
      </c>
      <c r="J6599">
        <v>28</v>
      </c>
      <c r="K6599">
        <v>38</v>
      </c>
      <c r="L6599">
        <v>221</v>
      </c>
      <c r="M6599">
        <v>13</v>
      </c>
      <c r="N6599">
        <v>8</v>
      </c>
      <c r="O6599">
        <v>0.1</v>
      </c>
      <c r="P6599">
        <v>227.8</v>
      </c>
      <c r="Q6599">
        <v>268</v>
      </c>
      <c r="R6599">
        <f>Table1[[#This Row],[OrderQuantity]]*Table1[[#This Row],[UnitPrice]]</f>
        <v>2144</v>
      </c>
      <c r="S6599">
        <f>Table1[[#This Row],[OrderQuantity]]*Table1[[#This Row],[UnitCost]]</f>
        <v>1822.4</v>
      </c>
      <c r="T6599">
        <f>Table1[[#This Row],[OrderQuantity]]*Table1[[#This Row],[UnitPrice]]*(1-Table1[[#This Row],[DiscountApplied]]) - (Table1[[#This Row],[OrderQuantity]]*Table1[[#This Row],[UnitCost]])</f>
        <v>107.20000000000005</v>
      </c>
      <c r="U6599">
        <f>DATEDIF(Table1[[#This Row],[ShipDate]],Table1[[#This Row],[DeliveryDate]],"d")</f>
        <v>4</v>
      </c>
      <c r="V6599" t="str">
        <f t="shared" si="207"/>
        <v>On Time</v>
      </c>
    </row>
    <row r="6600" spans="2:22" x14ac:dyDescent="0.3">
      <c r="B6600" t="str">
        <f t="shared" si="206"/>
        <v>SO-006699</v>
      </c>
      <c r="C6600" t="s">
        <v>21</v>
      </c>
      <c r="D6600" t="s">
        <v>20</v>
      </c>
      <c r="E6600" s="1">
        <v>43900</v>
      </c>
      <c r="F6600" s="1">
        <v>44031</v>
      </c>
      <c r="G6600" s="1">
        <v>44041</v>
      </c>
      <c r="H6600" s="1">
        <v>44047</v>
      </c>
      <c r="I6600" t="s">
        <v>18</v>
      </c>
      <c r="J6600">
        <v>21</v>
      </c>
      <c r="K6600">
        <v>8</v>
      </c>
      <c r="L6600">
        <v>183</v>
      </c>
      <c r="M6600">
        <v>18</v>
      </c>
      <c r="N6600">
        <v>6</v>
      </c>
      <c r="O6600">
        <v>0.05</v>
      </c>
      <c r="P6600">
        <v>1383.28</v>
      </c>
      <c r="Q6600">
        <v>1869.3</v>
      </c>
      <c r="R6600">
        <f>Table1[[#This Row],[OrderQuantity]]*Table1[[#This Row],[UnitPrice]]</f>
        <v>11215.8</v>
      </c>
      <c r="S6600">
        <f>Table1[[#This Row],[OrderQuantity]]*Table1[[#This Row],[UnitCost]]</f>
        <v>8299.68</v>
      </c>
      <c r="T6600">
        <f>Table1[[#This Row],[OrderQuantity]]*Table1[[#This Row],[UnitPrice]]*(1-Table1[[#This Row],[DiscountApplied]]) - (Table1[[#This Row],[OrderQuantity]]*Table1[[#This Row],[UnitCost]])</f>
        <v>2355.3299999999981</v>
      </c>
      <c r="U6600">
        <f>DATEDIF(Table1[[#This Row],[ShipDate]],Table1[[#This Row],[DeliveryDate]],"d")</f>
        <v>6</v>
      </c>
      <c r="V6600" t="str">
        <f t="shared" si="207"/>
        <v>On Time</v>
      </c>
    </row>
    <row r="6601" spans="2:22" x14ac:dyDescent="0.3">
      <c r="B6601" t="str">
        <f t="shared" si="206"/>
        <v>SO-006700</v>
      </c>
      <c r="C6601" t="s">
        <v>19</v>
      </c>
      <c r="D6601" t="s">
        <v>20</v>
      </c>
      <c r="E6601" s="1">
        <v>43900</v>
      </c>
      <c r="F6601" s="1">
        <v>44031</v>
      </c>
      <c r="G6601" s="1">
        <v>44034</v>
      </c>
      <c r="H6601" s="1">
        <v>44037</v>
      </c>
      <c r="I6601" t="s">
        <v>18</v>
      </c>
      <c r="J6601">
        <v>17</v>
      </c>
      <c r="K6601">
        <v>36</v>
      </c>
      <c r="L6601">
        <v>152</v>
      </c>
      <c r="M6601">
        <v>1</v>
      </c>
      <c r="N6601">
        <v>1</v>
      </c>
      <c r="O6601">
        <v>0.1</v>
      </c>
      <c r="P6601">
        <v>794.49</v>
      </c>
      <c r="Q6601">
        <v>1031.8</v>
      </c>
      <c r="R6601">
        <f>Table1[[#This Row],[OrderQuantity]]*Table1[[#This Row],[UnitPrice]]</f>
        <v>1031.8</v>
      </c>
      <c r="S6601">
        <f>Table1[[#This Row],[OrderQuantity]]*Table1[[#This Row],[UnitCost]]</f>
        <v>794.49</v>
      </c>
      <c r="T6601">
        <f>Table1[[#This Row],[OrderQuantity]]*Table1[[#This Row],[UnitPrice]]*(1-Table1[[#This Row],[DiscountApplied]]) - (Table1[[#This Row],[OrderQuantity]]*Table1[[#This Row],[UnitCost]])</f>
        <v>134.13</v>
      </c>
      <c r="U6601">
        <f>DATEDIF(Table1[[#This Row],[ShipDate]],Table1[[#This Row],[DeliveryDate]],"d")</f>
        <v>3</v>
      </c>
      <c r="V6601" t="str">
        <f t="shared" si="207"/>
        <v>On Time</v>
      </c>
    </row>
    <row r="6602" spans="2:22" x14ac:dyDescent="0.3">
      <c r="B6602" t="str">
        <f t="shared" si="206"/>
        <v>SO-006701</v>
      </c>
      <c r="C6602" t="s">
        <v>16</v>
      </c>
      <c r="D6602" t="s">
        <v>20</v>
      </c>
      <c r="E6602" s="1">
        <v>43900</v>
      </c>
      <c r="F6602" s="1">
        <v>44032</v>
      </c>
      <c r="G6602" s="1">
        <v>44040</v>
      </c>
      <c r="H6602" s="1">
        <v>44047</v>
      </c>
      <c r="I6602" t="s">
        <v>18</v>
      </c>
      <c r="J6602">
        <v>7</v>
      </c>
      <c r="K6602">
        <v>45</v>
      </c>
      <c r="L6602">
        <v>198</v>
      </c>
      <c r="M6602">
        <v>11</v>
      </c>
      <c r="N6602">
        <v>6</v>
      </c>
      <c r="O6602">
        <v>0.05</v>
      </c>
      <c r="P6602">
        <v>840.18</v>
      </c>
      <c r="Q6602">
        <v>1273</v>
      </c>
      <c r="R6602">
        <f>Table1[[#This Row],[OrderQuantity]]*Table1[[#This Row],[UnitPrice]]</f>
        <v>7638</v>
      </c>
      <c r="S6602">
        <f>Table1[[#This Row],[OrderQuantity]]*Table1[[#This Row],[UnitCost]]</f>
        <v>5041.08</v>
      </c>
      <c r="T6602">
        <f>Table1[[#This Row],[OrderQuantity]]*Table1[[#This Row],[UnitPrice]]*(1-Table1[[#This Row],[DiscountApplied]]) - (Table1[[#This Row],[OrderQuantity]]*Table1[[#This Row],[UnitCost]])</f>
        <v>2215.0199999999995</v>
      </c>
      <c r="U6602">
        <f>DATEDIF(Table1[[#This Row],[ShipDate]],Table1[[#This Row],[DeliveryDate]],"d")</f>
        <v>7</v>
      </c>
      <c r="V6602" t="str">
        <f t="shared" si="207"/>
        <v>On Time</v>
      </c>
    </row>
    <row r="6603" spans="2:22" x14ac:dyDescent="0.3">
      <c r="B6603" t="str">
        <f t="shared" si="206"/>
        <v>SO-006702</v>
      </c>
      <c r="C6603" t="s">
        <v>16</v>
      </c>
      <c r="D6603" t="s">
        <v>20</v>
      </c>
      <c r="E6603" s="1">
        <v>43900</v>
      </c>
      <c r="F6603" s="1">
        <v>44032</v>
      </c>
      <c r="G6603" s="1">
        <v>44060</v>
      </c>
      <c r="H6603" s="1">
        <v>44068</v>
      </c>
      <c r="I6603" t="s">
        <v>18</v>
      </c>
      <c r="J6603">
        <v>9</v>
      </c>
      <c r="K6603">
        <v>12</v>
      </c>
      <c r="L6603">
        <v>179</v>
      </c>
      <c r="M6603">
        <v>19</v>
      </c>
      <c r="N6603">
        <v>6</v>
      </c>
      <c r="O6603">
        <v>0.15</v>
      </c>
      <c r="P6603">
        <v>601.39</v>
      </c>
      <c r="Q6603">
        <v>911.2</v>
      </c>
      <c r="R6603">
        <f>Table1[[#This Row],[OrderQuantity]]*Table1[[#This Row],[UnitPrice]]</f>
        <v>5467.2000000000007</v>
      </c>
      <c r="S6603">
        <f>Table1[[#This Row],[OrderQuantity]]*Table1[[#This Row],[UnitCost]]</f>
        <v>3608.34</v>
      </c>
      <c r="T6603">
        <f>Table1[[#This Row],[OrderQuantity]]*Table1[[#This Row],[UnitPrice]]*(1-Table1[[#This Row],[DiscountApplied]]) - (Table1[[#This Row],[OrderQuantity]]*Table1[[#This Row],[UnitCost]])</f>
        <v>1038.7800000000007</v>
      </c>
      <c r="U6603">
        <f>DATEDIF(Table1[[#This Row],[ShipDate]],Table1[[#This Row],[DeliveryDate]],"d")</f>
        <v>8</v>
      </c>
      <c r="V6603" t="str">
        <f t="shared" si="207"/>
        <v>Late</v>
      </c>
    </row>
    <row r="6604" spans="2:22" x14ac:dyDescent="0.3">
      <c r="B6604" t="str">
        <f t="shared" si="206"/>
        <v>SO-006703</v>
      </c>
      <c r="C6604" t="s">
        <v>22</v>
      </c>
      <c r="D6604" t="s">
        <v>23</v>
      </c>
      <c r="E6604" s="1">
        <v>43900</v>
      </c>
      <c r="F6604" s="1">
        <v>44032</v>
      </c>
      <c r="G6604" s="1">
        <v>44045</v>
      </c>
      <c r="H6604" s="1">
        <v>44054</v>
      </c>
      <c r="I6604" t="s">
        <v>18</v>
      </c>
      <c r="J6604">
        <v>25</v>
      </c>
      <c r="K6604">
        <v>14</v>
      </c>
      <c r="L6604">
        <v>317</v>
      </c>
      <c r="M6604">
        <v>42</v>
      </c>
      <c r="N6604">
        <v>8</v>
      </c>
      <c r="O6604">
        <v>0.08</v>
      </c>
      <c r="P6604">
        <v>2325.9699999999998</v>
      </c>
      <c r="Q6604">
        <v>5286.3</v>
      </c>
      <c r="R6604">
        <f>Table1[[#This Row],[OrderQuantity]]*Table1[[#This Row],[UnitPrice]]</f>
        <v>42290.400000000001</v>
      </c>
      <c r="S6604">
        <f>Table1[[#This Row],[OrderQuantity]]*Table1[[#This Row],[UnitCost]]</f>
        <v>18607.759999999998</v>
      </c>
      <c r="T6604">
        <f>Table1[[#This Row],[OrderQuantity]]*Table1[[#This Row],[UnitPrice]]*(1-Table1[[#This Row],[DiscountApplied]]) - (Table1[[#This Row],[OrderQuantity]]*Table1[[#This Row],[UnitCost]])</f>
        <v>20299.408000000007</v>
      </c>
      <c r="U6604">
        <f>DATEDIF(Table1[[#This Row],[ShipDate]],Table1[[#This Row],[DeliveryDate]],"d")</f>
        <v>9</v>
      </c>
      <c r="V6604" t="str">
        <f t="shared" si="207"/>
        <v>Late</v>
      </c>
    </row>
    <row r="6605" spans="2:22" x14ac:dyDescent="0.3">
      <c r="B6605" t="str">
        <f t="shared" si="206"/>
        <v>SO-006704</v>
      </c>
      <c r="C6605" t="s">
        <v>22</v>
      </c>
      <c r="D6605" t="s">
        <v>20</v>
      </c>
      <c r="E6605" s="1">
        <v>43900</v>
      </c>
      <c r="F6605" s="1">
        <v>44032</v>
      </c>
      <c r="G6605" s="1">
        <v>44048</v>
      </c>
      <c r="H6605" s="1">
        <v>44058</v>
      </c>
      <c r="I6605" t="s">
        <v>18</v>
      </c>
      <c r="J6605">
        <v>26</v>
      </c>
      <c r="K6605">
        <v>50</v>
      </c>
      <c r="L6605">
        <v>186</v>
      </c>
      <c r="M6605">
        <v>7</v>
      </c>
      <c r="N6605">
        <v>4</v>
      </c>
      <c r="O6605">
        <v>0.1</v>
      </c>
      <c r="P6605">
        <v>3661.42</v>
      </c>
      <c r="Q6605">
        <v>5085.3</v>
      </c>
      <c r="R6605">
        <f>Table1[[#This Row],[OrderQuantity]]*Table1[[#This Row],[UnitPrice]]</f>
        <v>20341.2</v>
      </c>
      <c r="S6605">
        <f>Table1[[#This Row],[OrderQuantity]]*Table1[[#This Row],[UnitCost]]</f>
        <v>14645.68</v>
      </c>
      <c r="T6605">
        <f>Table1[[#This Row],[OrderQuantity]]*Table1[[#This Row],[UnitPrice]]*(1-Table1[[#This Row],[DiscountApplied]]) - (Table1[[#This Row],[OrderQuantity]]*Table1[[#This Row],[UnitCost]])</f>
        <v>3661.4000000000015</v>
      </c>
      <c r="U6605">
        <f>DATEDIF(Table1[[#This Row],[ShipDate]],Table1[[#This Row],[DeliveryDate]],"d")</f>
        <v>10</v>
      </c>
      <c r="V6605" t="str">
        <f t="shared" si="207"/>
        <v>Late</v>
      </c>
    </row>
    <row r="6606" spans="2:22" x14ac:dyDescent="0.3">
      <c r="B6606" t="str">
        <f t="shared" si="206"/>
        <v>SO-006705</v>
      </c>
      <c r="C6606" t="s">
        <v>16</v>
      </c>
      <c r="D6606" t="s">
        <v>25</v>
      </c>
      <c r="E6606" s="1">
        <v>43900</v>
      </c>
      <c r="F6606" s="1">
        <v>44032</v>
      </c>
      <c r="G6606" s="1">
        <v>44044</v>
      </c>
      <c r="H6606" s="1">
        <v>44049</v>
      </c>
      <c r="I6606" t="s">
        <v>18</v>
      </c>
      <c r="J6606">
        <v>5</v>
      </c>
      <c r="K6606">
        <v>30</v>
      </c>
      <c r="L6606">
        <v>354</v>
      </c>
      <c r="M6606">
        <v>12</v>
      </c>
      <c r="N6606">
        <v>1</v>
      </c>
      <c r="O6606">
        <v>0.08</v>
      </c>
      <c r="P6606">
        <v>568.03</v>
      </c>
      <c r="Q6606">
        <v>1051.9000000000001</v>
      </c>
      <c r="R6606">
        <f>Table1[[#This Row],[OrderQuantity]]*Table1[[#This Row],[UnitPrice]]</f>
        <v>1051.9000000000001</v>
      </c>
      <c r="S6606">
        <f>Table1[[#This Row],[OrderQuantity]]*Table1[[#This Row],[UnitCost]]</f>
        <v>568.03</v>
      </c>
      <c r="T6606">
        <f>Table1[[#This Row],[OrderQuantity]]*Table1[[#This Row],[UnitPrice]]*(1-Table1[[#This Row],[DiscountApplied]]) - (Table1[[#This Row],[OrderQuantity]]*Table1[[#This Row],[UnitCost]])</f>
        <v>399.71800000000019</v>
      </c>
      <c r="U6606">
        <f>DATEDIF(Table1[[#This Row],[ShipDate]],Table1[[#This Row],[DeliveryDate]],"d")</f>
        <v>5</v>
      </c>
      <c r="V6606" t="str">
        <f t="shared" si="207"/>
        <v>On Time</v>
      </c>
    </row>
    <row r="6607" spans="2:22" x14ac:dyDescent="0.3">
      <c r="B6607" t="str">
        <f t="shared" si="206"/>
        <v>SO-006706</v>
      </c>
      <c r="C6607" t="s">
        <v>16</v>
      </c>
      <c r="D6607" t="s">
        <v>20</v>
      </c>
      <c r="E6607" s="1">
        <v>43900</v>
      </c>
      <c r="F6607" s="1">
        <v>44032</v>
      </c>
      <c r="G6607" s="1">
        <v>44060</v>
      </c>
      <c r="H6607" s="1">
        <v>44061</v>
      </c>
      <c r="I6607" t="s">
        <v>18</v>
      </c>
      <c r="J6607">
        <v>6</v>
      </c>
      <c r="K6607">
        <v>48</v>
      </c>
      <c r="L6607">
        <v>139</v>
      </c>
      <c r="M6607">
        <v>22</v>
      </c>
      <c r="N6607">
        <v>4</v>
      </c>
      <c r="O6607">
        <v>0.05</v>
      </c>
      <c r="P6607">
        <v>1121.8499999999999</v>
      </c>
      <c r="Q6607">
        <v>2003.3</v>
      </c>
      <c r="R6607">
        <f>Table1[[#This Row],[OrderQuantity]]*Table1[[#This Row],[UnitPrice]]</f>
        <v>8013.2</v>
      </c>
      <c r="S6607">
        <f>Table1[[#This Row],[OrderQuantity]]*Table1[[#This Row],[UnitCost]]</f>
        <v>4487.3999999999996</v>
      </c>
      <c r="T6607">
        <f>Table1[[#This Row],[OrderQuantity]]*Table1[[#This Row],[UnitPrice]]*(1-Table1[[#This Row],[DiscountApplied]]) - (Table1[[#This Row],[OrderQuantity]]*Table1[[#This Row],[UnitCost]])</f>
        <v>3125.1399999999994</v>
      </c>
      <c r="U6607">
        <f>DATEDIF(Table1[[#This Row],[ShipDate]],Table1[[#This Row],[DeliveryDate]],"d")</f>
        <v>1</v>
      </c>
      <c r="V6607" t="str">
        <f t="shared" si="207"/>
        <v>On Time</v>
      </c>
    </row>
    <row r="6608" spans="2:22" x14ac:dyDescent="0.3">
      <c r="B6608" t="str">
        <f t="shared" si="206"/>
        <v>SO-006707</v>
      </c>
      <c r="C6608" t="s">
        <v>19</v>
      </c>
      <c r="D6608" t="s">
        <v>25</v>
      </c>
      <c r="E6608" s="1">
        <v>43900</v>
      </c>
      <c r="F6608" s="1">
        <v>44032</v>
      </c>
      <c r="G6608" s="1">
        <v>44039</v>
      </c>
      <c r="H6608" s="1">
        <v>44045</v>
      </c>
      <c r="I6608" t="s">
        <v>18</v>
      </c>
      <c r="J6608">
        <v>16</v>
      </c>
      <c r="K6608">
        <v>5</v>
      </c>
      <c r="L6608">
        <v>349</v>
      </c>
      <c r="M6608">
        <v>31</v>
      </c>
      <c r="N6608">
        <v>3</v>
      </c>
      <c r="O6608">
        <v>0.08</v>
      </c>
      <c r="P6608">
        <v>432.15</v>
      </c>
      <c r="Q6608">
        <v>1005</v>
      </c>
      <c r="R6608">
        <f>Table1[[#This Row],[OrderQuantity]]*Table1[[#This Row],[UnitPrice]]</f>
        <v>3015</v>
      </c>
      <c r="S6608">
        <f>Table1[[#This Row],[OrderQuantity]]*Table1[[#This Row],[UnitCost]]</f>
        <v>1296.4499999999998</v>
      </c>
      <c r="T6608">
        <f>Table1[[#This Row],[OrderQuantity]]*Table1[[#This Row],[UnitPrice]]*(1-Table1[[#This Row],[DiscountApplied]]) - (Table1[[#This Row],[OrderQuantity]]*Table1[[#This Row],[UnitCost]])</f>
        <v>1477.3500000000004</v>
      </c>
      <c r="U6608">
        <f>DATEDIF(Table1[[#This Row],[ShipDate]],Table1[[#This Row],[DeliveryDate]],"d")</f>
        <v>6</v>
      </c>
      <c r="V6608" t="str">
        <f t="shared" si="207"/>
        <v>On Time</v>
      </c>
    </row>
    <row r="6609" spans="2:22" x14ac:dyDescent="0.3">
      <c r="B6609" t="str">
        <f t="shared" si="206"/>
        <v>SO-006708</v>
      </c>
      <c r="C6609" t="s">
        <v>16</v>
      </c>
      <c r="D6609" t="s">
        <v>26</v>
      </c>
      <c r="E6609" s="1">
        <v>43900</v>
      </c>
      <c r="F6609" s="1">
        <v>44032</v>
      </c>
      <c r="G6609" s="1">
        <v>44060</v>
      </c>
      <c r="H6609" s="1">
        <v>44064</v>
      </c>
      <c r="I6609" t="s">
        <v>18</v>
      </c>
      <c r="J6609">
        <v>10</v>
      </c>
      <c r="K6609">
        <v>45</v>
      </c>
      <c r="L6609">
        <v>79</v>
      </c>
      <c r="M6609">
        <v>7</v>
      </c>
      <c r="N6609">
        <v>6</v>
      </c>
      <c r="O6609">
        <v>0.05</v>
      </c>
      <c r="P6609">
        <v>497.21</v>
      </c>
      <c r="Q6609">
        <v>1212.7</v>
      </c>
      <c r="R6609">
        <f>Table1[[#This Row],[OrderQuantity]]*Table1[[#This Row],[UnitPrice]]</f>
        <v>7276.2000000000007</v>
      </c>
      <c r="S6609">
        <f>Table1[[#This Row],[OrderQuantity]]*Table1[[#This Row],[UnitCost]]</f>
        <v>2983.2599999999998</v>
      </c>
      <c r="T6609">
        <f>Table1[[#This Row],[OrderQuantity]]*Table1[[#This Row],[UnitPrice]]*(1-Table1[[#This Row],[DiscountApplied]]) - (Table1[[#This Row],[OrderQuantity]]*Table1[[#This Row],[UnitCost]])</f>
        <v>3929.1300000000006</v>
      </c>
      <c r="U6609">
        <f>DATEDIF(Table1[[#This Row],[ShipDate]],Table1[[#This Row],[DeliveryDate]],"d")</f>
        <v>4</v>
      </c>
      <c r="V6609" t="str">
        <f t="shared" si="207"/>
        <v>On Time</v>
      </c>
    </row>
    <row r="6610" spans="2:22" x14ac:dyDescent="0.3">
      <c r="B6610" t="str">
        <f t="shared" si="206"/>
        <v>SO-006709</v>
      </c>
      <c r="C6610" t="s">
        <v>22</v>
      </c>
      <c r="D6610" t="s">
        <v>26</v>
      </c>
      <c r="E6610" s="1">
        <v>43900</v>
      </c>
      <c r="F6610" s="1">
        <v>44033</v>
      </c>
      <c r="G6610" s="1">
        <v>44044</v>
      </c>
      <c r="H6610" s="1">
        <v>44048</v>
      </c>
      <c r="I6610" t="s">
        <v>18</v>
      </c>
      <c r="J6610">
        <v>25</v>
      </c>
      <c r="K6610">
        <v>46</v>
      </c>
      <c r="L6610">
        <v>63</v>
      </c>
      <c r="M6610">
        <v>26</v>
      </c>
      <c r="N6610">
        <v>1</v>
      </c>
      <c r="O6610">
        <v>0.05</v>
      </c>
      <c r="P6610">
        <v>1690.68</v>
      </c>
      <c r="Q6610">
        <v>2284.6999999999998</v>
      </c>
      <c r="R6610">
        <f>Table1[[#This Row],[OrderQuantity]]*Table1[[#This Row],[UnitPrice]]</f>
        <v>2284.6999999999998</v>
      </c>
      <c r="S6610">
        <f>Table1[[#This Row],[OrderQuantity]]*Table1[[#This Row],[UnitCost]]</f>
        <v>1690.68</v>
      </c>
      <c r="T6610">
        <f>Table1[[#This Row],[OrderQuantity]]*Table1[[#This Row],[UnitPrice]]*(1-Table1[[#This Row],[DiscountApplied]]) - (Table1[[#This Row],[OrderQuantity]]*Table1[[#This Row],[UnitCost]])</f>
        <v>479.78499999999963</v>
      </c>
      <c r="U6610">
        <f>DATEDIF(Table1[[#This Row],[ShipDate]],Table1[[#This Row],[DeliveryDate]],"d")</f>
        <v>4</v>
      </c>
      <c r="V6610" t="str">
        <f t="shared" si="207"/>
        <v>On Time</v>
      </c>
    </row>
    <row r="6611" spans="2:22" x14ac:dyDescent="0.3">
      <c r="B6611" t="str">
        <f t="shared" si="206"/>
        <v>SO-006710</v>
      </c>
      <c r="C6611" t="s">
        <v>16</v>
      </c>
      <c r="D6611" t="s">
        <v>25</v>
      </c>
      <c r="E6611" s="1">
        <v>43900</v>
      </c>
      <c r="F6611" s="1">
        <v>44033</v>
      </c>
      <c r="G6611" s="1">
        <v>44047</v>
      </c>
      <c r="H6611" s="1">
        <v>44051</v>
      </c>
      <c r="I6611" t="s">
        <v>18</v>
      </c>
      <c r="J6611">
        <v>6</v>
      </c>
      <c r="K6611">
        <v>3</v>
      </c>
      <c r="L6611">
        <v>362</v>
      </c>
      <c r="M6611">
        <v>2</v>
      </c>
      <c r="N6611">
        <v>5</v>
      </c>
      <c r="O6611">
        <v>0.05</v>
      </c>
      <c r="P6611">
        <v>986.17</v>
      </c>
      <c r="Q6611">
        <v>2405.3000000000002</v>
      </c>
      <c r="R6611">
        <f>Table1[[#This Row],[OrderQuantity]]*Table1[[#This Row],[UnitPrice]]</f>
        <v>12026.5</v>
      </c>
      <c r="S6611">
        <f>Table1[[#This Row],[OrderQuantity]]*Table1[[#This Row],[UnitCost]]</f>
        <v>4930.8499999999995</v>
      </c>
      <c r="T6611">
        <f>Table1[[#This Row],[OrderQuantity]]*Table1[[#This Row],[UnitPrice]]*(1-Table1[[#This Row],[DiscountApplied]]) - (Table1[[#This Row],[OrderQuantity]]*Table1[[#This Row],[UnitCost]])</f>
        <v>6494.3249999999998</v>
      </c>
      <c r="U6611">
        <f>DATEDIF(Table1[[#This Row],[ShipDate]],Table1[[#This Row],[DeliveryDate]],"d")</f>
        <v>4</v>
      </c>
      <c r="V6611" t="str">
        <f t="shared" si="207"/>
        <v>On Time</v>
      </c>
    </row>
    <row r="6612" spans="2:22" x14ac:dyDescent="0.3">
      <c r="B6612" t="str">
        <f t="shared" si="206"/>
        <v>SO-006711</v>
      </c>
      <c r="C6612" t="s">
        <v>16</v>
      </c>
      <c r="D6612" t="s">
        <v>17</v>
      </c>
      <c r="E6612" s="1">
        <v>43900</v>
      </c>
      <c r="F6612" s="1">
        <v>44033</v>
      </c>
      <c r="G6612" s="1">
        <v>44061</v>
      </c>
      <c r="H6612" s="1">
        <v>44063</v>
      </c>
      <c r="I6612" t="s">
        <v>18</v>
      </c>
      <c r="J6612">
        <v>8</v>
      </c>
      <c r="K6612">
        <v>33</v>
      </c>
      <c r="L6612">
        <v>255</v>
      </c>
      <c r="M6612">
        <v>41</v>
      </c>
      <c r="N6612">
        <v>7</v>
      </c>
      <c r="O6612">
        <v>0.1</v>
      </c>
      <c r="P6612">
        <v>2331.6</v>
      </c>
      <c r="Q6612">
        <v>3886</v>
      </c>
      <c r="R6612">
        <f>Table1[[#This Row],[OrderQuantity]]*Table1[[#This Row],[UnitPrice]]</f>
        <v>27202</v>
      </c>
      <c r="S6612">
        <f>Table1[[#This Row],[OrderQuantity]]*Table1[[#This Row],[UnitCost]]</f>
        <v>16321.199999999999</v>
      </c>
      <c r="T6612">
        <f>Table1[[#This Row],[OrderQuantity]]*Table1[[#This Row],[UnitPrice]]*(1-Table1[[#This Row],[DiscountApplied]]) - (Table1[[#This Row],[OrderQuantity]]*Table1[[#This Row],[UnitCost]])</f>
        <v>8160.6</v>
      </c>
      <c r="U6612">
        <f>DATEDIF(Table1[[#This Row],[ShipDate]],Table1[[#This Row],[DeliveryDate]],"d")</f>
        <v>2</v>
      </c>
      <c r="V6612" t="str">
        <f t="shared" si="207"/>
        <v>On Time</v>
      </c>
    </row>
    <row r="6613" spans="2:22" x14ac:dyDescent="0.3">
      <c r="B6613" t="str">
        <f t="shared" si="206"/>
        <v>SO-006712</v>
      </c>
      <c r="C6613" t="s">
        <v>16</v>
      </c>
      <c r="D6613" t="s">
        <v>20</v>
      </c>
      <c r="E6613" s="1">
        <v>43900</v>
      </c>
      <c r="F6613" s="1">
        <v>44033</v>
      </c>
      <c r="G6613" s="1">
        <v>44048</v>
      </c>
      <c r="H6613" s="1">
        <v>44052</v>
      </c>
      <c r="I6613" t="s">
        <v>18</v>
      </c>
      <c r="J6613">
        <v>7</v>
      </c>
      <c r="K6613">
        <v>39</v>
      </c>
      <c r="L6613">
        <v>203</v>
      </c>
      <c r="M6613">
        <v>5</v>
      </c>
      <c r="N6613">
        <v>6</v>
      </c>
      <c r="O6613">
        <v>0.05</v>
      </c>
      <c r="P6613">
        <v>388.94</v>
      </c>
      <c r="Q6613">
        <v>864.3</v>
      </c>
      <c r="R6613">
        <f>Table1[[#This Row],[OrderQuantity]]*Table1[[#This Row],[UnitPrice]]</f>
        <v>5185.7999999999993</v>
      </c>
      <c r="S6613">
        <f>Table1[[#This Row],[OrderQuantity]]*Table1[[#This Row],[UnitCost]]</f>
        <v>2333.64</v>
      </c>
      <c r="T6613">
        <f>Table1[[#This Row],[OrderQuantity]]*Table1[[#This Row],[UnitPrice]]*(1-Table1[[#This Row],[DiscountApplied]]) - (Table1[[#This Row],[OrderQuantity]]*Table1[[#This Row],[UnitCost]])</f>
        <v>2592.8699999999994</v>
      </c>
      <c r="U6613">
        <f>DATEDIF(Table1[[#This Row],[ShipDate]],Table1[[#This Row],[DeliveryDate]],"d")</f>
        <v>4</v>
      </c>
      <c r="V6613" t="str">
        <f t="shared" si="207"/>
        <v>On Time</v>
      </c>
    </row>
    <row r="6614" spans="2:22" x14ac:dyDescent="0.3">
      <c r="B6614" t="str">
        <f t="shared" si="206"/>
        <v>SO-006713</v>
      </c>
      <c r="C6614" t="s">
        <v>16</v>
      </c>
      <c r="D6614" t="s">
        <v>17</v>
      </c>
      <c r="E6614" s="1">
        <v>43900</v>
      </c>
      <c r="F6614" s="1">
        <v>44033</v>
      </c>
      <c r="G6614" s="1">
        <v>44058</v>
      </c>
      <c r="H6614" s="1">
        <v>44059</v>
      </c>
      <c r="I6614" t="s">
        <v>18</v>
      </c>
      <c r="J6614">
        <v>6</v>
      </c>
      <c r="K6614">
        <v>48</v>
      </c>
      <c r="L6614">
        <v>259</v>
      </c>
      <c r="M6614">
        <v>6</v>
      </c>
      <c r="N6614">
        <v>3</v>
      </c>
      <c r="O6614">
        <v>0.08</v>
      </c>
      <c r="P6614">
        <v>1246.2</v>
      </c>
      <c r="Q6614">
        <v>2492.4</v>
      </c>
      <c r="R6614">
        <f>Table1[[#This Row],[OrderQuantity]]*Table1[[#This Row],[UnitPrice]]</f>
        <v>7477.2000000000007</v>
      </c>
      <c r="S6614">
        <f>Table1[[#This Row],[OrderQuantity]]*Table1[[#This Row],[UnitCost]]</f>
        <v>3738.6000000000004</v>
      </c>
      <c r="T6614">
        <f>Table1[[#This Row],[OrderQuantity]]*Table1[[#This Row],[UnitPrice]]*(1-Table1[[#This Row],[DiscountApplied]]) - (Table1[[#This Row],[OrderQuantity]]*Table1[[#This Row],[UnitCost]])</f>
        <v>3140.4240000000009</v>
      </c>
      <c r="U6614">
        <f>DATEDIF(Table1[[#This Row],[ShipDate]],Table1[[#This Row],[DeliveryDate]],"d")</f>
        <v>1</v>
      </c>
      <c r="V6614" t="str">
        <f t="shared" si="207"/>
        <v>On Time</v>
      </c>
    </row>
    <row r="6615" spans="2:22" x14ac:dyDescent="0.3">
      <c r="B6615" t="str">
        <f t="shared" si="206"/>
        <v>SO-006714</v>
      </c>
      <c r="C6615" t="s">
        <v>19</v>
      </c>
      <c r="D6615" t="s">
        <v>25</v>
      </c>
      <c r="E6615" s="1">
        <v>43900</v>
      </c>
      <c r="F6615" s="1">
        <v>44033</v>
      </c>
      <c r="G6615" s="1">
        <v>44051</v>
      </c>
      <c r="H6615" s="1">
        <v>44052</v>
      </c>
      <c r="I6615" t="s">
        <v>18</v>
      </c>
      <c r="J6615">
        <v>14</v>
      </c>
      <c r="K6615">
        <v>12</v>
      </c>
      <c r="L6615">
        <v>363</v>
      </c>
      <c r="M6615">
        <v>8</v>
      </c>
      <c r="N6615">
        <v>4</v>
      </c>
      <c r="O6615">
        <v>0.1</v>
      </c>
      <c r="P6615">
        <v>548.33000000000004</v>
      </c>
      <c r="Q6615">
        <v>830.8</v>
      </c>
      <c r="R6615">
        <f>Table1[[#This Row],[OrderQuantity]]*Table1[[#This Row],[UnitPrice]]</f>
        <v>3323.2</v>
      </c>
      <c r="S6615">
        <f>Table1[[#This Row],[OrderQuantity]]*Table1[[#This Row],[UnitCost]]</f>
        <v>2193.3200000000002</v>
      </c>
      <c r="T6615">
        <f>Table1[[#This Row],[OrderQuantity]]*Table1[[#This Row],[UnitPrice]]*(1-Table1[[#This Row],[DiscountApplied]]) - (Table1[[#This Row],[OrderQuantity]]*Table1[[#This Row],[UnitCost]])</f>
        <v>797.56</v>
      </c>
      <c r="U6615">
        <f>DATEDIF(Table1[[#This Row],[ShipDate]],Table1[[#This Row],[DeliveryDate]],"d")</f>
        <v>1</v>
      </c>
      <c r="V6615" t="str">
        <f t="shared" si="207"/>
        <v>On Time</v>
      </c>
    </row>
    <row r="6616" spans="2:22" x14ac:dyDescent="0.3">
      <c r="B6616" t="str">
        <f t="shared" si="206"/>
        <v>SO-006715</v>
      </c>
      <c r="C6616" t="s">
        <v>21</v>
      </c>
      <c r="D6616" t="s">
        <v>24</v>
      </c>
      <c r="E6616" s="1">
        <v>43900</v>
      </c>
      <c r="F6616" s="1">
        <v>44033</v>
      </c>
      <c r="G6616" s="1">
        <v>44051</v>
      </c>
      <c r="H6616" s="1">
        <v>44052</v>
      </c>
      <c r="I6616" t="s">
        <v>18</v>
      </c>
      <c r="J6616">
        <v>24</v>
      </c>
      <c r="K6616">
        <v>29</v>
      </c>
      <c r="L6616">
        <v>40</v>
      </c>
      <c r="M6616">
        <v>4</v>
      </c>
      <c r="N6616">
        <v>1</v>
      </c>
      <c r="O6616">
        <v>0.08</v>
      </c>
      <c r="P6616">
        <v>3325.88</v>
      </c>
      <c r="Q6616">
        <v>3912.8</v>
      </c>
      <c r="R6616">
        <f>Table1[[#This Row],[OrderQuantity]]*Table1[[#This Row],[UnitPrice]]</f>
        <v>3912.8</v>
      </c>
      <c r="S6616">
        <f>Table1[[#This Row],[OrderQuantity]]*Table1[[#This Row],[UnitCost]]</f>
        <v>3325.88</v>
      </c>
      <c r="T6616">
        <f>Table1[[#This Row],[OrderQuantity]]*Table1[[#This Row],[UnitPrice]]*(1-Table1[[#This Row],[DiscountApplied]]) - (Table1[[#This Row],[OrderQuantity]]*Table1[[#This Row],[UnitCost]])</f>
        <v>273.89600000000019</v>
      </c>
      <c r="U6616">
        <f>DATEDIF(Table1[[#This Row],[ShipDate]],Table1[[#This Row],[DeliveryDate]],"d")</f>
        <v>1</v>
      </c>
      <c r="V6616" t="str">
        <f t="shared" si="207"/>
        <v>On Time</v>
      </c>
    </row>
    <row r="6617" spans="2:22" x14ac:dyDescent="0.3">
      <c r="B6617" t="str">
        <f t="shared" si="206"/>
        <v>SO-006716</v>
      </c>
      <c r="C6617" t="s">
        <v>16</v>
      </c>
      <c r="D6617" t="s">
        <v>20</v>
      </c>
      <c r="E6617" s="1">
        <v>43900</v>
      </c>
      <c r="F6617" s="1">
        <v>44033</v>
      </c>
      <c r="G6617" s="1">
        <v>44053</v>
      </c>
      <c r="H6617" s="1">
        <v>44059</v>
      </c>
      <c r="I6617" t="s">
        <v>18</v>
      </c>
      <c r="J6617">
        <v>10</v>
      </c>
      <c r="K6617">
        <v>50</v>
      </c>
      <c r="L6617">
        <v>105</v>
      </c>
      <c r="M6617">
        <v>43</v>
      </c>
      <c r="N6617">
        <v>7</v>
      </c>
      <c r="O6617">
        <v>0.08</v>
      </c>
      <c r="P6617">
        <v>93.47</v>
      </c>
      <c r="Q6617">
        <v>207.7</v>
      </c>
      <c r="R6617">
        <f>Table1[[#This Row],[OrderQuantity]]*Table1[[#This Row],[UnitPrice]]</f>
        <v>1453.8999999999999</v>
      </c>
      <c r="S6617">
        <f>Table1[[#This Row],[OrderQuantity]]*Table1[[#This Row],[UnitCost]]</f>
        <v>654.29</v>
      </c>
      <c r="T6617">
        <f>Table1[[#This Row],[OrderQuantity]]*Table1[[#This Row],[UnitPrice]]*(1-Table1[[#This Row],[DiscountApplied]]) - (Table1[[#This Row],[OrderQuantity]]*Table1[[#This Row],[UnitCost]])</f>
        <v>683.298</v>
      </c>
      <c r="U6617">
        <f>DATEDIF(Table1[[#This Row],[ShipDate]],Table1[[#This Row],[DeliveryDate]],"d")</f>
        <v>6</v>
      </c>
      <c r="V6617" t="str">
        <f t="shared" si="207"/>
        <v>On Time</v>
      </c>
    </row>
    <row r="6618" spans="2:22" x14ac:dyDescent="0.3">
      <c r="B6618" t="str">
        <f t="shared" si="206"/>
        <v>SO-006717</v>
      </c>
      <c r="C6618" t="s">
        <v>19</v>
      </c>
      <c r="D6618" t="s">
        <v>23</v>
      </c>
      <c r="E6618" s="1">
        <v>44000</v>
      </c>
      <c r="F6618" s="1">
        <v>44033</v>
      </c>
      <c r="G6618" s="1">
        <v>44057</v>
      </c>
      <c r="H6618" s="1">
        <v>44059</v>
      </c>
      <c r="I6618" t="s">
        <v>18</v>
      </c>
      <c r="J6618">
        <v>19</v>
      </c>
      <c r="K6618">
        <v>30</v>
      </c>
      <c r="L6618">
        <v>303</v>
      </c>
      <c r="M6618">
        <v>29</v>
      </c>
      <c r="N6618">
        <v>7</v>
      </c>
      <c r="O6618">
        <v>0.08</v>
      </c>
      <c r="P6618">
        <v>3634.75</v>
      </c>
      <c r="Q6618">
        <v>5192.5</v>
      </c>
      <c r="R6618">
        <f>Table1[[#This Row],[OrderQuantity]]*Table1[[#This Row],[UnitPrice]]</f>
        <v>36347.5</v>
      </c>
      <c r="S6618">
        <f>Table1[[#This Row],[OrderQuantity]]*Table1[[#This Row],[UnitCost]]</f>
        <v>25443.25</v>
      </c>
      <c r="T6618">
        <f>Table1[[#This Row],[OrderQuantity]]*Table1[[#This Row],[UnitPrice]]*(1-Table1[[#This Row],[DiscountApplied]]) - (Table1[[#This Row],[OrderQuantity]]*Table1[[#This Row],[UnitCost]])</f>
        <v>7996.4500000000044</v>
      </c>
      <c r="U6618">
        <f>DATEDIF(Table1[[#This Row],[ShipDate]],Table1[[#This Row],[DeliveryDate]],"d")</f>
        <v>2</v>
      </c>
      <c r="V6618" t="str">
        <f t="shared" si="207"/>
        <v>On Time</v>
      </c>
    </row>
    <row r="6619" spans="2:22" x14ac:dyDescent="0.3">
      <c r="B6619" t="str">
        <f t="shared" si="206"/>
        <v>SO-006718</v>
      </c>
      <c r="C6619" t="s">
        <v>16</v>
      </c>
      <c r="D6619" t="s">
        <v>25</v>
      </c>
      <c r="E6619" s="1">
        <v>43900</v>
      </c>
      <c r="F6619" s="1">
        <v>44034</v>
      </c>
      <c r="G6619" s="1">
        <v>44046</v>
      </c>
      <c r="H6619" s="1">
        <v>44050</v>
      </c>
      <c r="I6619" t="s">
        <v>18</v>
      </c>
      <c r="J6619">
        <v>3</v>
      </c>
      <c r="K6619">
        <v>28</v>
      </c>
      <c r="L6619">
        <v>344</v>
      </c>
      <c r="M6619">
        <v>4</v>
      </c>
      <c r="N6619">
        <v>7</v>
      </c>
      <c r="O6619">
        <v>0.2</v>
      </c>
      <c r="P6619">
        <v>541.55999999999995</v>
      </c>
      <c r="Q6619">
        <v>917.9</v>
      </c>
      <c r="R6619">
        <f>Table1[[#This Row],[OrderQuantity]]*Table1[[#This Row],[UnitPrice]]</f>
        <v>6425.3</v>
      </c>
      <c r="S6619">
        <f>Table1[[#This Row],[OrderQuantity]]*Table1[[#This Row],[UnitCost]]</f>
        <v>3790.9199999999996</v>
      </c>
      <c r="T6619">
        <f>Table1[[#This Row],[OrderQuantity]]*Table1[[#This Row],[UnitPrice]]*(1-Table1[[#This Row],[DiscountApplied]]) - (Table1[[#This Row],[OrderQuantity]]*Table1[[#This Row],[UnitCost]])</f>
        <v>1349.3200000000011</v>
      </c>
      <c r="U6619">
        <f>DATEDIF(Table1[[#This Row],[ShipDate]],Table1[[#This Row],[DeliveryDate]],"d")</f>
        <v>4</v>
      </c>
      <c r="V6619" t="str">
        <f t="shared" si="207"/>
        <v>On Time</v>
      </c>
    </row>
    <row r="6620" spans="2:22" x14ac:dyDescent="0.3">
      <c r="B6620" t="str">
        <f t="shared" si="206"/>
        <v>SO-006719</v>
      </c>
      <c r="C6620" t="s">
        <v>19</v>
      </c>
      <c r="D6620" t="s">
        <v>17</v>
      </c>
      <c r="E6620" s="1">
        <v>44000</v>
      </c>
      <c r="F6620" s="1">
        <v>44034</v>
      </c>
      <c r="G6620" s="1">
        <v>44062</v>
      </c>
      <c r="H6620" s="1">
        <v>44068</v>
      </c>
      <c r="I6620" t="s">
        <v>18</v>
      </c>
      <c r="J6620">
        <v>17</v>
      </c>
      <c r="K6620">
        <v>5</v>
      </c>
      <c r="L6620">
        <v>226</v>
      </c>
      <c r="M6620">
        <v>23</v>
      </c>
      <c r="N6620">
        <v>7</v>
      </c>
      <c r="O6620">
        <v>0.08</v>
      </c>
      <c r="P6620">
        <v>964.26</v>
      </c>
      <c r="Q6620">
        <v>1721.9</v>
      </c>
      <c r="R6620">
        <f>Table1[[#This Row],[OrderQuantity]]*Table1[[#This Row],[UnitPrice]]</f>
        <v>12053.300000000001</v>
      </c>
      <c r="S6620">
        <f>Table1[[#This Row],[OrderQuantity]]*Table1[[#This Row],[UnitCost]]</f>
        <v>6749.82</v>
      </c>
      <c r="T6620">
        <f>Table1[[#This Row],[OrderQuantity]]*Table1[[#This Row],[UnitPrice]]*(1-Table1[[#This Row],[DiscountApplied]]) - (Table1[[#This Row],[OrderQuantity]]*Table1[[#This Row],[UnitCost]])</f>
        <v>4339.2160000000022</v>
      </c>
      <c r="U6620">
        <f>DATEDIF(Table1[[#This Row],[ShipDate]],Table1[[#This Row],[DeliveryDate]],"d")</f>
        <v>6</v>
      </c>
      <c r="V6620" t="str">
        <f t="shared" si="207"/>
        <v>On Time</v>
      </c>
    </row>
    <row r="6621" spans="2:22" x14ac:dyDescent="0.3">
      <c r="B6621" t="str">
        <f t="shared" si="206"/>
        <v>SO-006720</v>
      </c>
      <c r="C6621" t="s">
        <v>19</v>
      </c>
      <c r="D6621" t="s">
        <v>25</v>
      </c>
      <c r="E6621" s="1">
        <v>43900</v>
      </c>
      <c r="F6621" s="1">
        <v>44034</v>
      </c>
      <c r="G6621" s="1">
        <v>44048</v>
      </c>
      <c r="H6621" s="1">
        <v>44053</v>
      </c>
      <c r="I6621" t="s">
        <v>18</v>
      </c>
      <c r="J6621">
        <v>20</v>
      </c>
      <c r="K6621">
        <v>9</v>
      </c>
      <c r="L6621">
        <v>353</v>
      </c>
      <c r="M6621">
        <v>24</v>
      </c>
      <c r="N6621">
        <v>3</v>
      </c>
      <c r="O6621">
        <v>0.08</v>
      </c>
      <c r="P6621">
        <v>2732.19</v>
      </c>
      <c r="Q6621">
        <v>3959.7</v>
      </c>
      <c r="R6621">
        <f>Table1[[#This Row],[OrderQuantity]]*Table1[[#This Row],[UnitPrice]]</f>
        <v>11879.099999999999</v>
      </c>
      <c r="S6621">
        <f>Table1[[#This Row],[OrderQuantity]]*Table1[[#This Row],[UnitCost]]</f>
        <v>8196.57</v>
      </c>
      <c r="T6621">
        <f>Table1[[#This Row],[OrderQuantity]]*Table1[[#This Row],[UnitPrice]]*(1-Table1[[#This Row],[DiscountApplied]]) - (Table1[[#This Row],[OrderQuantity]]*Table1[[#This Row],[UnitCost]])</f>
        <v>2732.2019999999993</v>
      </c>
      <c r="U6621">
        <f>DATEDIF(Table1[[#This Row],[ShipDate]],Table1[[#This Row],[DeliveryDate]],"d")</f>
        <v>5</v>
      </c>
      <c r="V6621" t="str">
        <f t="shared" si="207"/>
        <v>On Time</v>
      </c>
    </row>
    <row r="6622" spans="2:22" x14ac:dyDescent="0.3">
      <c r="B6622" t="str">
        <f t="shared" si="206"/>
        <v>SO-006721</v>
      </c>
      <c r="C6622" t="s">
        <v>22</v>
      </c>
      <c r="D6622" t="s">
        <v>20</v>
      </c>
      <c r="E6622" s="1">
        <v>43900</v>
      </c>
      <c r="F6622" s="1">
        <v>44034</v>
      </c>
      <c r="G6622" s="1">
        <v>44059</v>
      </c>
      <c r="H6622" s="1">
        <v>44065</v>
      </c>
      <c r="I6622" t="s">
        <v>18</v>
      </c>
      <c r="J6622">
        <v>28</v>
      </c>
      <c r="K6622">
        <v>8</v>
      </c>
      <c r="L6622">
        <v>163</v>
      </c>
      <c r="M6622">
        <v>30</v>
      </c>
      <c r="N6622">
        <v>4</v>
      </c>
      <c r="O6622">
        <v>0.1</v>
      </c>
      <c r="P6622">
        <v>1947.29</v>
      </c>
      <c r="Q6622">
        <v>3477.3</v>
      </c>
      <c r="R6622">
        <f>Table1[[#This Row],[OrderQuantity]]*Table1[[#This Row],[UnitPrice]]</f>
        <v>13909.2</v>
      </c>
      <c r="S6622">
        <f>Table1[[#This Row],[OrderQuantity]]*Table1[[#This Row],[UnitCost]]</f>
        <v>7789.16</v>
      </c>
      <c r="T6622">
        <f>Table1[[#This Row],[OrderQuantity]]*Table1[[#This Row],[UnitPrice]]*(1-Table1[[#This Row],[DiscountApplied]]) - (Table1[[#This Row],[OrderQuantity]]*Table1[[#This Row],[UnitCost]])</f>
        <v>4729.1200000000008</v>
      </c>
      <c r="U6622">
        <f>DATEDIF(Table1[[#This Row],[ShipDate]],Table1[[#This Row],[DeliveryDate]],"d")</f>
        <v>6</v>
      </c>
      <c r="V6622" t="str">
        <f t="shared" si="207"/>
        <v>On Time</v>
      </c>
    </row>
    <row r="6623" spans="2:22" x14ac:dyDescent="0.3">
      <c r="B6623" t="str">
        <f t="shared" si="206"/>
        <v>SO-006722</v>
      </c>
      <c r="C6623" t="s">
        <v>16</v>
      </c>
      <c r="D6623" t="s">
        <v>20</v>
      </c>
      <c r="E6623" s="1">
        <v>43900</v>
      </c>
      <c r="F6623" s="1">
        <v>44034</v>
      </c>
      <c r="G6623" s="1">
        <v>44037</v>
      </c>
      <c r="H6623" s="1">
        <v>44041</v>
      </c>
      <c r="I6623" t="s">
        <v>18</v>
      </c>
      <c r="J6623">
        <v>7</v>
      </c>
      <c r="K6623">
        <v>45</v>
      </c>
      <c r="L6623">
        <v>139</v>
      </c>
      <c r="M6623">
        <v>42</v>
      </c>
      <c r="N6623">
        <v>4</v>
      </c>
      <c r="O6623">
        <v>0.2</v>
      </c>
      <c r="P6623">
        <v>2718.32</v>
      </c>
      <c r="Q6623">
        <v>3939.6</v>
      </c>
      <c r="R6623">
        <f>Table1[[#This Row],[OrderQuantity]]*Table1[[#This Row],[UnitPrice]]</f>
        <v>15758.4</v>
      </c>
      <c r="S6623">
        <f>Table1[[#This Row],[OrderQuantity]]*Table1[[#This Row],[UnitCost]]</f>
        <v>10873.28</v>
      </c>
      <c r="T6623">
        <f>Table1[[#This Row],[OrderQuantity]]*Table1[[#This Row],[UnitPrice]]*(1-Table1[[#This Row],[DiscountApplied]]) - (Table1[[#This Row],[OrderQuantity]]*Table1[[#This Row],[UnitCost]])</f>
        <v>1733.4400000000005</v>
      </c>
      <c r="U6623">
        <f>DATEDIF(Table1[[#This Row],[ShipDate]],Table1[[#This Row],[DeliveryDate]],"d")</f>
        <v>4</v>
      </c>
      <c r="V6623" t="str">
        <f t="shared" si="207"/>
        <v>On Time</v>
      </c>
    </row>
    <row r="6624" spans="2:22" x14ac:dyDescent="0.3">
      <c r="B6624" t="str">
        <f t="shared" si="206"/>
        <v>SO-006723</v>
      </c>
      <c r="C6624" t="s">
        <v>16</v>
      </c>
      <c r="D6624" t="s">
        <v>17</v>
      </c>
      <c r="E6624" s="1">
        <v>43900</v>
      </c>
      <c r="F6624" s="1">
        <v>44034</v>
      </c>
      <c r="G6624" s="1">
        <v>44052</v>
      </c>
      <c r="H6624" s="1">
        <v>44057</v>
      </c>
      <c r="I6624" t="s">
        <v>18</v>
      </c>
      <c r="J6624">
        <v>4</v>
      </c>
      <c r="K6624">
        <v>13</v>
      </c>
      <c r="L6624">
        <v>230</v>
      </c>
      <c r="M6624">
        <v>25</v>
      </c>
      <c r="N6624">
        <v>6</v>
      </c>
      <c r="O6624">
        <v>0.05</v>
      </c>
      <c r="P6624">
        <v>426.12</v>
      </c>
      <c r="Q6624">
        <v>1065.3</v>
      </c>
      <c r="R6624">
        <f>Table1[[#This Row],[OrderQuantity]]*Table1[[#This Row],[UnitPrice]]</f>
        <v>6391.7999999999993</v>
      </c>
      <c r="S6624">
        <f>Table1[[#This Row],[OrderQuantity]]*Table1[[#This Row],[UnitCost]]</f>
        <v>2556.7200000000003</v>
      </c>
      <c r="T6624">
        <f>Table1[[#This Row],[OrderQuantity]]*Table1[[#This Row],[UnitPrice]]*(1-Table1[[#This Row],[DiscountApplied]]) - (Table1[[#This Row],[OrderQuantity]]*Table1[[#This Row],[UnitCost]])</f>
        <v>3515.4899999999989</v>
      </c>
      <c r="U6624">
        <f>DATEDIF(Table1[[#This Row],[ShipDate]],Table1[[#This Row],[DeliveryDate]],"d")</f>
        <v>5</v>
      </c>
      <c r="V6624" t="str">
        <f t="shared" si="207"/>
        <v>On Time</v>
      </c>
    </row>
    <row r="6625" spans="2:22" x14ac:dyDescent="0.3">
      <c r="B6625" t="str">
        <f t="shared" si="206"/>
        <v>SO-006724</v>
      </c>
      <c r="C6625" t="s">
        <v>19</v>
      </c>
      <c r="D6625" t="s">
        <v>26</v>
      </c>
      <c r="E6625" s="1">
        <v>43900</v>
      </c>
      <c r="F6625" s="1">
        <v>44035</v>
      </c>
      <c r="G6625" s="1">
        <v>44063</v>
      </c>
      <c r="H6625" s="1">
        <v>44069</v>
      </c>
      <c r="I6625" t="s">
        <v>18</v>
      </c>
      <c r="J6625">
        <v>18</v>
      </c>
      <c r="K6625">
        <v>22</v>
      </c>
      <c r="L6625">
        <v>64</v>
      </c>
      <c r="M6625">
        <v>8</v>
      </c>
      <c r="N6625">
        <v>8</v>
      </c>
      <c r="O6625">
        <v>0.08</v>
      </c>
      <c r="P6625">
        <v>917.16</v>
      </c>
      <c r="Q6625">
        <v>1132.3</v>
      </c>
      <c r="R6625">
        <f>Table1[[#This Row],[OrderQuantity]]*Table1[[#This Row],[UnitPrice]]</f>
        <v>9058.4</v>
      </c>
      <c r="S6625">
        <f>Table1[[#This Row],[OrderQuantity]]*Table1[[#This Row],[UnitCost]]</f>
        <v>7337.28</v>
      </c>
      <c r="T6625">
        <f>Table1[[#This Row],[OrderQuantity]]*Table1[[#This Row],[UnitPrice]]*(1-Table1[[#This Row],[DiscountApplied]]) - (Table1[[#This Row],[OrderQuantity]]*Table1[[#This Row],[UnitCost]])</f>
        <v>996.44799999999941</v>
      </c>
      <c r="U6625">
        <f>DATEDIF(Table1[[#This Row],[ShipDate]],Table1[[#This Row],[DeliveryDate]],"d")</f>
        <v>6</v>
      </c>
      <c r="V6625" t="str">
        <f t="shared" si="207"/>
        <v>On Time</v>
      </c>
    </row>
    <row r="6626" spans="2:22" x14ac:dyDescent="0.3">
      <c r="B6626" t="str">
        <f t="shared" si="206"/>
        <v>SO-006725</v>
      </c>
      <c r="C6626" t="s">
        <v>22</v>
      </c>
      <c r="D6626" t="s">
        <v>20</v>
      </c>
      <c r="E6626" s="1">
        <v>44000</v>
      </c>
      <c r="F6626" s="1">
        <v>44035</v>
      </c>
      <c r="G6626" s="1">
        <v>44058</v>
      </c>
      <c r="H6626" s="1">
        <v>44068</v>
      </c>
      <c r="I6626" t="s">
        <v>18</v>
      </c>
      <c r="J6626">
        <v>28</v>
      </c>
      <c r="K6626">
        <v>12</v>
      </c>
      <c r="L6626">
        <v>131</v>
      </c>
      <c r="M6626">
        <v>25</v>
      </c>
      <c r="N6626">
        <v>5</v>
      </c>
      <c r="O6626">
        <v>0.15</v>
      </c>
      <c r="P6626">
        <v>1180.27</v>
      </c>
      <c r="Q6626">
        <v>2458.9</v>
      </c>
      <c r="R6626">
        <f>Table1[[#This Row],[OrderQuantity]]*Table1[[#This Row],[UnitPrice]]</f>
        <v>12294.5</v>
      </c>
      <c r="S6626">
        <f>Table1[[#This Row],[OrderQuantity]]*Table1[[#This Row],[UnitCost]]</f>
        <v>5901.35</v>
      </c>
      <c r="T6626">
        <f>Table1[[#This Row],[OrderQuantity]]*Table1[[#This Row],[UnitPrice]]*(1-Table1[[#This Row],[DiscountApplied]]) - (Table1[[#This Row],[OrderQuantity]]*Table1[[#This Row],[UnitCost]])</f>
        <v>4548.9749999999985</v>
      </c>
      <c r="U6626">
        <f>DATEDIF(Table1[[#This Row],[ShipDate]],Table1[[#This Row],[DeliveryDate]],"d")</f>
        <v>10</v>
      </c>
      <c r="V6626" t="str">
        <f t="shared" si="207"/>
        <v>Late</v>
      </c>
    </row>
    <row r="6627" spans="2:22" x14ac:dyDescent="0.3">
      <c r="B6627" t="str">
        <f t="shared" si="206"/>
        <v>SO-006726</v>
      </c>
      <c r="C6627" t="s">
        <v>16</v>
      </c>
      <c r="D6627" t="s">
        <v>20</v>
      </c>
      <c r="E6627" s="1">
        <v>43900</v>
      </c>
      <c r="F6627" s="1">
        <v>44036</v>
      </c>
      <c r="G6627" s="1">
        <v>44059</v>
      </c>
      <c r="H6627" s="1">
        <v>44061</v>
      </c>
      <c r="I6627" t="s">
        <v>18</v>
      </c>
      <c r="J6627">
        <v>3</v>
      </c>
      <c r="K6627">
        <v>15</v>
      </c>
      <c r="L6627">
        <v>98</v>
      </c>
      <c r="M6627">
        <v>36</v>
      </c>
      <c r="N6627">
        <v>5</v>
      </c>
      <c r="O6627">
        <v>0.2</v>
      </c>
      <c r="P6627">
        <v>712.88</v>
      </c>
      <c r="Q6627">
        <v>1018.4</v>
      </c>
      <c r="R6627">
        <f>Table1[[#This Row],[OrderQuantity]]*Table1[[#This Row],[UnitPrice]]</f>
        <v>5092</v>
      </c>
      <c r="S6627">
        <f>Table1[[#This Row],[OrderQuantity]]*Table1[[#This Row],[UnitCost]]</f>
        <v>3564.4</v>
      </c>
      <c r="T6627">
        <f>Table1[[#This Row],[OrderQuantity]]*Table1[[#This Row],[UnitPrice]]*(1-Table1[[#This Row],[DiscountApplied]]) - (Table1[[#This Row],[OrderQuantity]]*Table1[[#This Row],[UnitCost]])</f>
        <v>509.20000000000027</v>
      </c>
      <c r="U6627">
        <f>DATEDIF(Table1[[#This Row],[ShipDate]],Table1[[#This Row],[DeliveryDate]],"d")</f>
        <v>2</v>
      </c>
      <c r="V6627" t="str">
        <f t="shared" si="207"/>
        <v>On Time</v>
      </c>
    </row>
    <row r="6628" spans="2:22" x14ac:dyDescent="0.3">
      <c r="B6628" t="str">
        <f t="shared" si="206"/>
        <v>SO-006727</v>
      </c>
      <c r="C6628" t="s">
        <v>16</v>
      </c>
      <c r="D6628" t="s">
        <v>20</v>
      </c>
      <c r="E6628" s="1">
        <v>43900</v>
      </c>
      <c r="F6628" s="1">
        <v>44036</v>
      </c>
      <c r="G6628" s="1">
        <v>44044</v>
      </c>
      <c r="H6628" s="1">
        <v>44052</v>
      </c>
      <c r="I6628" t="s">
        <v>18</v>
      </c>
      <c r="J6628">
        <v>3</v>
      </c>
      <c r="K6628">
        <v>20</v>
      </c>
      <c r="L6628">
        <v>130</v>
      </c>
      <c r="M6628">
        <v>26</v>
      </c>
      <c r="N6628">
        <v>7</v>
      </c>
      <c r="O6628">
        <v>0.15</v>
      </c>
      <c r="P6628">
        <v>2486.71</v>
      </c>
      <c r="Q6628">
        <v>3825.7</v>
      </c>
      <c r="R6628">
        <f>Table1[[#This Row],[OrderQuantity]]*Table1[[#This Row],[UnitPrice]]</f>
        <v>26779.899999999998</v>
      </c>
      <c r="S6628">
        <f>Table1[[#This Row],[OrderQuantity]]*Table1[[#This Row],[UnitCost]]</f>
        <v>17406.97</v>
      </c>
      <c r="T6628">
        <f>Table1[[#This Row],[OrderQuantity]]*Table1[[#This Row],[UnitPrice]]*(1-Table1[[#This Row],[DiscountApplied]]) - (Table1[[#This Row],[OrderQuantity]]*Table1[[#This Row],[UnitCost]])</f>
        <v>5355.9449999999961</v>
      </c>
      <c r="U6628">
        <f>DATEDIF(Table1[[#This Row],[ShipDate]],Table1[[#This Row],[DeliveryDate]],"d")</f>
        <v>8</v>
      </c>
      <c r="V6628" t="str">
        <f t="shared" si="207"/>
        <v>Late</v>
      </c>
    </row>
    <row r="6629" spans="2:22" x14ac:dyDescent="0.3">
      <c r="B6629" t="str">
        <f t="shared" si="206"/>
        <v>SO-006728</v>
      </c>
      <c r="C6629" t="s">
        <v>16</v>
      </c>
      <c r="D6629" t="s">
        <v>24</v>
      </c>
      <c r="E6629" s="1">
        <v>43900</v>
      </c>
      <c r="F6629" s="1">
        <v>44036</v>
      </c>
      <c r="G6629" s="1">
        <v>44055</v>
      </c>
      <c r="H6629" s="1">
        <v>44064</v>
      </c>
      <c r="I6629" t="s">
        <v>18</v>
      </c>
      <c r="J6629">
        <v>4</v>
      </c>
      <c r="K6629">
        <v>10</v>
      </c>
      <c r="L6629">
        <v>26</v>
      </c>
      <c r="M6629">
        <v>20</v>
      </c>
      <c r="N6629">
        <v>5</v>
      </c>
      <c r="O6629">
        <v>0.05</v>
      </c>
      <c r="P6629">
        <v>2706.13</v>
      </c>
      <c r="Q6629">
        <v>3865.9</v>
      </c>
      <c r="R6629">
        <f>Table1[[#This Row],[OrderQuantity]]*Table1[[#This Row],[UnitPrice]]</f>
        <v>19329.5</v>
      </c>
      <c r="S6629">
        <f>Table1[[#This Row],[OrderQuantity]]*Table1[[#This Row],[UnitCost]]</f>
        <v>13530.650000000001</v>
      </c>
      <c r="T6629">
        <f>Table1[[#This Row],[OrderQuantity]]*Table1[[#This Row],[UnitPrice]]*(1-Table1[[#This Row],[DiscountApplied]]) - (Table1[[#This Row],[OrderQuantity]]*Table1[[#This Row],[UnitCost]])</f>
        <v>4832.3749999999964</v>
      </c>
      <c r="U6629">
        <f>DATEDIF(Table1[[#This Row],[ShipDate]],Table1[[#This Row],[DeliveryDate]],"d")</f>
        <v>9</v>
      </c>
      <c r="V6629" t="str">
        <f t="shared" si="207"/>
        <v>Late</v>
      </c>
    </row>
    <row r="6630" spans="2:22" x14ac:dyDescent="0.3">
      <c r="B6630" t="str">
        <f t="shared" si="206"/>
        <v>SO-006729</v>
      </c>
      <c r="C6630" t="s">
        <v>19</v>
      </c>
      <c r="D6630" t="s">
        <v>17</v>
      </c>
      <c r="E6630" s="1">
        <v>43900</v>
      </c>
      <c r="F6630" s="1">
        <v>44036</v>
      </c>
      <c r="G6630" s="1">
        <v>44061</v>
      </c>
      <c r="H6630" s="1">
        <v>44066</v>
      </c>
      <c r="I6630" t="s">
        <v>18</v>
      </c>
      <c r="J6630">
        <v>13</v>
      </c>
      <c r="K6630">
        <v>36</v>
      </c>
      <c r="L6630">
        <v>245</v>
      </c>
      <c r="M6630">
        <v>6</v>
      </c>
      <c r="N6630">
        <v>3</v>
      </c>
      <c r="O6630">
        <v>0.05</v>
      </c>
      <c r="P6630">
        <v>1401.64</v>
      </c>
      <c r="Q6630">
        <v>3504.1</v>
      </c>
      <c r="R6630">
        <f>Table1[[#This Row],[OrderQuantity]]*Table1[[#This Row],[UnitPrice]]</f>
        <v>10512.3</v>
      </c>
      <c r="S6630">
        <f>Table1[[#This Row],[OrderQuantity]]*Table1[[#This Row],[UnitCost]]</f>
        <v>4204.92</v>
      </c>
      <c r="T6630">
        <f>Table1[[#This Row],[OrderQuantity]]*Table1[[#This Row],[UnitPrice]]*(1-Table1[[#This Row],[DiscountApplied]]) - (Table1[[#This Row],[OrderQuantity]]*Table1[[#This Row],[UnitCost]])</f>
        <v>5781.7649999999994</v>
      </c>
      <c r="U6630">
        <f>DATEDIF(Table1[[#This Row],[ShipDate]],Table1[[#This Row],[DeliveryDate]],"d")</f>
        <v>5</v>
      </c>
      <c r="V6630" t="str">
        <f t="shared" si="207"/>
        <v>On Time</v>
      </c>
    </row>
    <row r="6631" spans="2:22" x14ac:dyDescent="0.3">
      <c r="B6631" t="str">
        <f t="shared" si="206"/>
        <v>SO-006730</v>
      </c>
      <c r="C6631" t="s">
        <v>21</v>
      </c>
      <c r="D6631" t="s">
        <v>17</v>
      </c>
      <c r="E6631" s="1">
        <v>43900</v>
      </c>
      <c r="F6631" s="1">
        <v>44036</v>
      </c>
      <c r="G6631" s="1">
        <v>44053</v>
      </c>
      <c r="H6631" s="1">
        <v>44060</v>
      </c>
      <c r="I6631" t="s">
        <v>18</v>
      </c>
      <c r="J6631">
        <v>25</v>
      </c>
      <c r="K6631">
        <v>44</v>
      </c>
      <c r="L6631">
        <v>213</v>
      </c>
      <c r="M6631">
        <v>10</v>
      </c>
      <c r="N6631">
        <v>3</v>
      </c>
      <c r="O6631">
        <v>0.05</v>
      </c>
      <c r="P6631">
        <v>1029.92</v>
      </c>
      <c r="Q6631">
        <v>2452.1999999999998</v>
      </c>
      <c r="R6631">
        <f>Table1[[#This Row],[OrderQuantity]]*Table1[[#This Row],[UnitPrice]]</f>
        <v>7356.5999999999995</v>
      </c>
      <c r="S6631">
        <f>Table1[[#This Row],[OrderQuantity]]*Table1[[#This Row],[UnitCost]]</f>
        <v>3089.76</v>
      </c>
      <c r="T6631">
        <f>Table1[[#This Row],[OrderQuantity]]*Table1[[#This Row],[UnitPrice]]*(1-Table1[[#This Row],[DiscountApplied]]) - (Table1[[#This Row],[OrderQuantity]]*Table1[[#This Row],[UnitCost]])</f>
        <v>3899.0099999999993</v>
      </c>
      <c r="U6631">
        <f>DATEDIF(Table1[[#This Row],[ShipDate]],Table1[[#This Row],[DeliveryDate]],"d")</f>
        <v>7</v>
      </c>
      <c r="V6631" t="str">
        <f t="shared" si="207"/>
        <v>On Time</v>
      </c>
    </row>
    <row r="6632" spans="2:22" x14ac:dyDescent="0.3">
      <c r="B6632" t="str">
        <f t="shared" si="206"/>
        <v>SO-006731</v>
      </c>
      <c r="C6632" t="s">
        <v>19</v>
      </c>
      <c r="D6632" t="s">
        <v>25</v>
      </c>
      <c r="E6632" s="1">
        <v>43900</v>
      </c>
      <c r="F6632" s="1">
        <v>44036</v>
      </c>
      <c r="G6632" s="1">
        <v>44050</v>
      </c>
      <c r="H6632" s="1">
        <v>44059</v>
      </c>
      <c r="I6632" t="s">
        <v>18</v>
      </c>
      <c r="J6632">
        <v>13</v>
      </c>
      <c r="K6632">
        <v>39</v>
      </c>
      <c r="L6632">
        <v>336</v>
      </c>
      <c r="M6632">
        <v>41</v>
      </c>
      <c r="N6632">
        <v>4</v>
      </c>
      <c r="O6632">
        <v>0.08</v>
      </c>
      <c r="P6632">
        <v>1168.28</v>
      </c>
      <c r="Q6632">
        <v>2485.6999999999998</v>
      </c>
      <c r="R6632">
        <f>Table1[[#This Row],[OrderQuantity]]*Table1[[#This Row],[UnitPrice]]</f>
        <v>9942.7999999999993</v>
      </c>
      <c r="S6632">
        <f>Table1[[#This Row],[OrderQuantity]]*Table1[[#This Row],[UnitCost]]</f>
        <v>4673.12</v>
      </c>
      <c r="T6632">
        <f>Table1[[#This Row],[OrderQuantity]]*Table1[[#This Row],[UnitPrice]]*(1-Table1[[#This Row],[DiscountApplied]]) - (Table1[[#This Row],[OrderQuantity]]*Table1[[#This Row],[UnitCost]])</f>
        <v>4474.2560000000003</v>
      </c>
      <c r="U6632">
        <f>DATEDIF(Table1[[#This Row],[ShipDate]],Table1[[#This Row],[DeliveryDate]],"d")</f>
        <v>9</v>
      </c>
      <c r="V6632" t="str">
        <f t="shared" si="207"/>
        <v>Late</v>
      </c>
    </row>
    <row r="6633" spans="2:22" x14ac:dyDescent="0.3">
      <c r="B6633" t="str">
        <f t="shared" si="206"/>
        <v>SO-006732</v>
      </c>
      <c r="C6633" t="s">
        <v>19</v>
      </c>
      <c r="D6633" t="s">
        <v>24</v>
      </c>
      <c r="E6633" s="1">
        <v>43900</v>
      </c>
      <c r="F6633" s="1">
        <v>44036</v>
      </c>
      <c r="G6633" s="1">
        <v>44044</v>
      </c>
      <c r="H6633" s="1">
        <v>44049</v>
      </c>
      <c r="I6633" t="s">
        <v>18</v>
      </c>
      <c r="J6633">
        <v>13</v>
      </c>
      <c r="K6633">
        <v>46</v>
      </c>
      <c r="L6633">
        <v>47</v>
      </c>
      <c r="M6633">
        <v>40</v>
      </c>
      <c r="N6633">
        <v>2</v>
      </c>
      <c r="O6633">
        <v>0.05</v>
      </c>
      <c r="P6633">
        <v>164.82</v>
      </c>
      <c r="Q6633">
        <v>201</v>
      </c>
      <c r="R6633">
        <f>Table1[[#This Row],[OrderQuantity]]*Table1[[#This Row],[UnitPrice]]</f>
        <v>402</v>
      </c>
      <c r="S6633">
        <f>Table1[[#This Row],[OrderQuantity]]*Table1[[#This Row],[UnitCost]]</f>
        <v>329.64</v>
      </c>
      <c r="T6633">
        <f>Table1[[#This Row],[OrderQuantity]]*Table1[[#This Row],[UnitPrice]]*(1-Table1[[#This Row],[DiscountApplied]]) - (Table1[[#This Row],[OrderQuantity]]*Table1[[#This Row],[UnitCost]])</f>
        <v>52.259999999999991</v>
      </c>
      <c r="U6633">
        <f>DATEDIF(Table1[[#This Row],[ShipDate]],Table1[[#This Row],[DeliveryDate]],"d")</f>
        <v>5</v>
      </c>
      <c r="V6633" t="str">
        <f t="shared" si="207"/>
        <v>On Time</v>
      </c>
    </row>
    <row r="6634" spans="2:22" x14ac:dyDescent="0.3">
      <c r="B6634" t="str">
        <f t="shared" si="206"/>
        <v>SO-006733</v>
      </c>
      <c r="C6634" t="s">
        <v>19</v>
      </c>
      <c r="D6634" t="s">
        <v>20</v>
      </c>
      <c r="E6634" s="1">
        <v>43900</v>
      </c>
      <c r="F6634" s="1">
        <v>44036</v>
      </c>
      <c r="G6634" s="1">
        <v>44052</v>
      </c>
      <c r="H6634" s="1">
        <v>44057</v>
      </c>
      <c r="I6634" t="s">
        <v>18</v>
      </c>
      <c r="J6634">
        <v>15</v>
      </c>
      <c r="K6634">
        <v>9</v>
      </c>
      <c r="L6634">
        <v>189</v>
      </c>
      <c r="M6634">
        <v>46</v>
      </c>
      <c r="N6634">
        <v>7</v>
      </c>
      <c r="O6634">
        <v>0.05</v>
      </c>
      <c r="P6634">
        <v>1599.16</v>
      </c>
      <c r="Q6634">
        <v>3075.3</v>
      </c>
      <c r="R6634">
        <f>Table1[[#This Row],[OrderQuantity]]*Table1[[#This Row],[UnitPrice]]</f>
        <v>21527.100000000002</v>
      </c>
      <c r="S6634">
        <f>Table1[[#This Row],[OrderQuantity]]*Table1[[#This Row],[UnitCost]]</f>
        <v>11194.12</v>
      </c>
      <c r="T6634">
        <f>Table1[[#This Row],[OrderQuantity]]*Table1[[#This Row],[UnitPrice]]*(1-Table1[[#This Row],[DiscountApplied]]) - (Table1[[#This Row],[OrderQuantity]]*Table1[[#This Row],[UnitCost]])</f>
        <v>9256.6250000000018</v>
      </c>
      <c r="U6634">
        <f>DATEDIF(Table1[[#This Row],[ShipDate]],Table1[[#This Row],[DeliveryDate]],"d")</f>
        <v>5</v>
      </c>
      <c r="V6634" t="str">
        <f t="shared" si="207"/>
        <v>On Time</v>
      </c>
    </row>
    <row r="6635" spans="2:22" x14ac:dyDescent="0.3">
      <c r="B6635" t="str">
        <f t="shared" si="206"/>
        <v>SO-006734</v>
      </c>
      <c r="C6635" t="s">
        <v>21</v>
      </c>
      <c r="D6635" t="s">
        <v>26</v>
      </c>
      <c r="E6635" s="1">
        <v>43900</v>
      </c>
      <c r="F6635" s="1">
        <v>44036</v>
      </c>
      <c r="G6635" s="1">
        <v>44039</v>
      </c>
      <c r="H6635" s="1">
        <v>44041</v>
      </c>
      <c r="I6635" t="s">
        <v>18</v>
      </c>
      <c r="J6635">
        <v>21</v>
      </c>
      <c r="K6635">
        <v>39</v>
      </c>
      <c r="L6635">
        <v>84</v>
      </c>
      <c r="M6635">
        <v>29</v>
      </c>
      <c r="N6635">
        <v>1</v>
      </c>
      <c r="O6635">
        <v>0.1</v>
      </c>
      <c r="P6635">
        <v>162.01</v>
      </c>
      <c r="Q6635">
        <v>261.3</v>
      </c>
      <c r="R6635">
        <f>Table1[[#This Row],[OrderQuantity]]*Table1[[#This Row],[UnitPrice]]</f>
        <v>261.3</v>
      </c>
      <c r="S6635">
        <f>Table1[[#This Row],[OrderQuantity]]*Table1[[#This Row],[UnitCost]]</f>
        <v>162.01</v>
      </c>
      <c r="T6635">
        <f>Table1[[#This Row],[OrderQuantity]]*Table1[[#This Row],[UnitPrice]]*(1-Table1[[#This Row],[DiscountApplied]]) - (Table1[[#This Row],[OrderQuantity]]*Table1[[#This Row],[UnitCost]])</f>
        <v>73.160000000000025</v>
      </c>
      <c r="U6635">
        <f>DATEDIF(Table1[[#This Row],[ShipDate]],Table1[[#This Row],[DeliveryDate]],"d")</f>
        <v>2</v>
      </c>
      <c r="V6635" t="str">
        <f t="shared" si="207"/>
        <v>On Time</v>
      </c>
    </row>
    <row r="6636" spans="2:22" x14ac:dyDescent="0.3">
      <c r="B6636" t="str">
        <f t="shared" si="206"/>
        <v>SO-006735</v>
      </c>
      <c r="C6636" t="s">
        <v>21</v>
      </c>
      <c r="D6636" t="s">
        <v>17</v>
      </c>
      <c r="E6636" s="1">
        <v>43900</v>
      </c>
      <c r="F6636" s="1">
        <v>44036</v>
      </c>
      <c r="G6636" s="1">
        <v>44059</v>
      </c>
      <c r="H6636" s="1">
        <v>44069</v>
      </c>
      <c r="I6636" t="s">
        <v>18</v>
      </c>
      <c r="J6636">
        <v>23</v>
      </c>
      <c r="K6636">
        <v>29</v>
      </c>
      <c r="L6636">
        <v>236</v>
      </c>
      <c r="M6636">
        <v>2</v>
      </c>
      <c r="N6636">
        <v>7</v>
      </c>
      <c r="O6636">
        <v>0.05</v>
      </c>
      <c r="P6636">
        <v>106.73</v>
      </c>
      <c r="Q6636">
        <v>180.9</v>
      </c>
      <c r="R6636">
        <f>Table1[[#This Row],[OrderQuantity]]*Table1[[#This Row],[UnitPrice]]</f>
        <v>1266.3</v>
      </c>
      <c r="S6636">
        <f>Table1[[#This Row],[OrderQuantity]]*Table1[[#This Row],[UnitCost]]</f>
        <v>747.11</v>
      </c>
      <c r="T6636">
        <f>Table1[[#This Row],[OrderQuantity]]*Table1[[#This Row],[UnitPrice]]*(1-Table1[[#This Row],[DiscountApplied]]) - (Table1[[#This Row],[OrderQuantity]]*Table1[[#This Row],[UnitCost]])</f>
        <v>455.87499999999989</v>
      </c>
      <c r="U6636">
        <f>DATEDIF(Table1[[#This Row],[ShipDate]],Table1[[#This Row],[DeliveryDate]],"d")</f>
        <v>10</v>
      </c>
      <c r="V6636" t="str">
        <f t="shared" si="207"/>
        <v>Late</v>
      </c>
    </row>
    <row r="6637" spans="2:22" x14ac:dyDescent="0.3">
      <c r="B6637" t="str">
        <f t="shared" si="206"/>
        <v>SO-006736</v>
      </c>
      <c r="C6637" t="s">
        <v>22</v>
      </c>
      <c r="D6637" t="s">
        <v>26</v>
      </c>
      <c r="E6637" s="1">
        <v>43900</v>
      </c>
      <c r="F6637" s="1">
        <v>44036</v>
      </c>
      <c r="G6637" s="1">
        <v>44041</v>
      </c>
      <c r="H6637" s="1">
        <v>44051</v>
      </c>
      <c r="I6637" t="s">
        <v>18</v>
      </c>
      <c r="J6637">
        <v>25</v>
      </c>
      <c r="K6637">
        <v>20</v>
      </c>
      <c r="L6637">
        <v>60</v>
      </c>
      <c r="M6637">
        <v>15</v>
      </c>
      <c r="N6637">
        <v>2</v>
      </c>
      <c r="O6637">
        <v>0.1</v>
      </c>
      <c r="P6637">
        <v>2311.5</v>
      </c>
      <c r="Q6637">
        <v>3852.5</v>
      </c>
      <c r="R6637">
        <f>Table1[[#This Row],[OrderQuantity]]*Table1[[#This Row],[UnitPrice]]</f>
        <v>7705</v>
      </c>
      <c r="S6637">
        <f>Table1[[#This Row],[OrderQuantity]]*Table1[[#This Row],[UnitCost]]</f>
        <v>4623</v>
      </c>
      <c r="T6637">
        <f>Table1[[#This Row],[OrderQuantity]]*Table1[[#This Row],[UnitPrice]]*(1-Table1[[#This Row],[DiscountApplied]]) - (Table1[[#This Row],[OrderQuantity]]*Table1[[#This Row],[UnitCost]])</f>
        <v>2311.5</v>
      </c>
      <c r="U6637">
        <f>DATEDIF(Table1[[#This Row],[ShipDate]],Table1[[#This Row],[DeliveryDate]],"d")</f>
        <v>10</v>
      </c>
      <c r="V6637" t="str">
        <f t="shared" si="207"/>
        <v>Late</v>
      </c>
    </row>
    <row r="6638" spans="2:22" x14ac:dyDescent="0.3">
      <c r="B6638" t="str">
        <f t="shared" si="206"/>
        <v>SO-006737</v>
      </c>
      <c r="C6638" t="s">
        <v>16</v>
      </c>
      <c r="D6638" t="s">
        <v>24</v>
      </c>
      <c r="E6638" s="1">
        <v>44000</v>
      </c>
      <c r="F6638" s="1">
        <v>44036</v>
      </c>
      <c r="G6638" s="1">
        <v>44055</v>
      </c>
      <c r="H6638" s="1">
        <v>44060</v>
      </c>
      <c r="I6638" t="s">
        <v>18</v>
      </c>
      <c r="J6638">
        <v>4</v>
      </c>
      <c r="K6638">
        <v>21</v>
      </c>
      <c r="L6638">
        <v>3</v>
      </c>
      <c r="M6638">
        <v>33</v>
      </c>
      <c r="N6638">
        <v>4</v>
      </c>
      <c r="O6638">
        <v>0.08</v>
      </c>
      <c r="P6638">
        <v>964.8</v>
      </c>
      <c r="Q6638">
        <v>1206</v>
      </c>
      <c r="R6638">
        <f>Table1[[#This Row],[OrderQuantity]]*Table1[[#This Row],[UnitPrice]]</f>
        <v>4824</v>
      </c>
      <c r="S6638">
        <f>Table1[[#This Row],[OrderQuantity]]*Table1[[#This Row],[UnitCost]]</f>
        <v>3859.2</v>
      </c>
      <c r="T6638">
        <f>Table1[[#This Row],[OrderQuantity]]*Table1[[#This Row],[UnitPrice]]*(1-Table1[[#This Row],[DiscountApplied]]) - (Table1[[#This Row],[OrderQuantity]]*Table1[[#This Row],[UnitCost]])</f>
        <v>578.88000000000011</v>
      </c>
      <c r="U6638">
        <f>DATEDIF(Table1[[#This Row],[ShipDate]],Table1[[#This Row],[DeliveryDate]],"d")</f>
        <v>5</v>
      </c>
      <c r="V6638" t="str">
        <f t="shared" si="207"/>
        <v>On Time</v>
      </c>
    </row>
    <row r="6639" spans="2:22" x14ac:dyDescent="0.3">
      <c r="B6639" t="str">
        <f t="shared" si="206"/>
        <v>SO-006738</v>
      </c>
      <c r="C6639" t="s">
        <v>19</v>
      </c>
      <c r="D6639" t="s">
        <v>26</v>
      </c>
      <c r="E6639" s="1">
        <v>43900</v>
      </c>
      <c r="F6639" s="1">
        <v>44036</v>
      </c>
      <c r="G6639" s="1">
        <v>44039</v>
      </c>
      <c r="H6639" s="1">
        <v>44046</v>
      </c>
      <c r="I6639" t="s">
        <v>18</v>
      </c>
      <c r="J6639">
        <v>15</v>
      </c>
      <c r="K6639">
        <v>19</v>
      </c>
      <c r="L6639">
        <v>72</v>
      </c>
      <c r="M6639">
        <v>8</v>
      </c>
      <c r="N6639">
        <v>6</v>
      </c>
      <c r="O6639">
        <v>0.08</v>
      </c>
      <c r="P6639">
        <v>1078.1600000000001</v>
      </c>
      <c r="Q6639">
        <v>1996.6</v>
      </c>
      <c r="R6639">
        <f>Table1[[#This Row],[OrderQuantity]]*Table1[[#This Row],[UnitPrice]]</f>
        <v>11979.599999999999</v>
      </c>
      <c r="S6639">
        <f>Table1[[#This Row],[OrderQuantity]]*Table1[[#This Row],[UnitCost]]</f>
        <v>6468.9600000000009</v>
      </c>
      <c r="T6639">
        <f>Table1[[#This Row],[OrderQuantity]]*Table1[[#This Row],[UnitPrice]]*(1-Table1[[#This Row],[DiscountApplied]]) - (Table1[[#This Row],[OrderQuantity]]*Table1[[#This Row],[UnitCost]])</f>
        <v>4552.271999999999</v>
      </c>
      <c r="U6639">
        <f>DATEDIF(Table1[[#This Row],[ShipDate]],Table1[[#This Row],[DeliveryDate]],"d")</f>
        <v>7</v>
      </c>
      <c r="V6639" t="str">
        <f t="shared" si="207"/>
        <v>On Time</v>
      </c>
    </row>
    <row r="6640" spans="2:22" x14ac:dyDescent="0.3">
      <c r="B6640" t="str">
        <f t="shared" si="206"/>
        <v>SO-006739</v>
      </c>
      <c r="C6640" t="s">
        <v>22</v>
      </c>
      <c r="D6640" t="s">
        <v>17</v>
      </c>
      <c r="E6640" s="1">
        <v>43900</v>
      </c>
      <c r="F6640" s="1">
        <v>44036</v>
      </c>
      <c r="G6640" s="1">
        <v>44038</v>
      </c>
      <c r="H6640" s="1">
        <v>44042</v>
      </c>
      <c r="I6640" t="s">
        <v>18</v>
      </c>
      <c r="J6640">
        <v>28</v>
      </c>
      <c r="K6640">
        <v>5</v>
      </c>
      <c r="L6640">
        <v>244</v>
      </c>
      <c r="M6640">
        <v>19</v>
      </c>
      <c r="N6640">
        <v>3</v>
      </c>
      <c r="O6640">
        <v>0.1</v>
      </c>
      <c r="P6640">
        <v>1482.04</v>
      </c>
      <c r="Q6640">
        <v>2646.5</v>
      </c>
      <c r="R6640">
        <f>Table1[[#This Row],[OrderQuantity]]*Table1[[#This Row],[UnitPrice]]</f>
        <v>7939.5</v>
      </c>
      <c r="S6640">
        <f>Table1[[#This Row],[OrderQuantity]]*Table1[[#This Row],[UnitCost]]</f>
        <v>4446.12</v>
      </c>
      <c r="T6640">
        <f>Table1[[#This Row],[OrderQuantity]]*Table1[[#This Row],[UnitPrice]]*(1-Table1[[#This Row],[DiscountApplied]]) - (Table1[[#This Row],[OrderQuantity]]*Table1[[#This Row],[UnitCost]])</f>
        <v>2699.4300000000003</v>
      </c>
      <c r="U6640">
        <f>DATEDIF(Table1[[#This Row],[ShipDate]],Table1[[#This Row],[DeliveryDate]],"d")</f>
        <v>4</v>
      </c>
      <c r="V6640" t="str">
        <f t="shared" si="207"/>
        <v>On Time</v>
      </c>
    </row>
    <row r="6641" spans="2:22" x14ac:dyDescent="0.3">
      <c r="B6641" t="str">
        <f t="shared" si="206"/>
        <v>SO-006740</v>
      </c>
      <c r="C6641" t="s">
        <v>21</v>
      </c>
      <c r="D6641" t="s">
        <v>17</v>
      </c>
      <c r="E6641" s="1">
        <v>44000</v>
      </c>
      <c r="F6641" s="1">
        <v>44036</v>
      </c>
      <c r="G6641" s="1">
        <v>44056</v>
      </c>
      <c r="H6641" s="1">
        <v>44059</v>
      </c>
      <c r="I6641" t="s">
        <v>18</v>
      </c>
      <c r="J6641">
        <v>25</v>
      </c>
      <c r="K6641">
        <v>1</v>
      </c>
      <c r="L6641">
        <v>221</v>
      </c>
      <c r="M6641">
        <v>24</v>
      </c>
      <c r="N6641">
        <v>3</v>
      </c>
      <c r="O6641">
        <v>0.1</v>
      </c>
      <c r="P6641">
        <v>804.54</v>
      </c>
      <c r="Q6641">
        <v>1018.4</v>
      </c>
      <c r="R6641">
        <f>Table1[[#This Row],[OrderQuantity]]*Table1[[#This Row],[UnitPrice]]</f>
        <v>3055.2</v>
      </c>
      <c r="S6641">
        <f>Table1[[#This Row],[OrderQuantity]]*Table1[[#This Row],[UnitCost]]</f>
        <v>2413.62</v>
      </c>
      <c r="T6641">
        <f>Table1[[#This Row],[OrderQuantity]]*Table1[[#This Row],[UnitPrice]]*(1-Table1[[#This Row],[DiscountApplied]]) - (Table1[[#This Row],[OrderQuantity]]*Table1[[#This Row],[UnitCost]])</f>
        <v>336.05999999999995</v>
      </c>
      <c r="U6641">
        <f>DATEDIF(Table1[[#This Row],[ShipDate]],Table1[[#This Row],[DeliveryDate]],"d")</f>
        <v>3</v>
      </c>
      <c r="V6641" t="str">
        <f t="shared" si="207"/>
        <v>On Time</v>
      </c>
    </row>
    <row r="6642" spans="2:22" x14ac:dyDescent="0.3">
      <c r="B6642" t="str">
        <f t="shared" si="206"/>
        <v>SO-006741</v>
      </c>
      <c r="C6642" t="s">
        <v>21</v>
      </c>
      <c r="D6642" t="s">
        <v>20</v>
      </c>
      <c r="E6642" s="1">
        <v>43900</v>
      </c>
      <c r="F6642" s="1">
        <v>44037</v>
      </c>
      <c r="G6642" s="1">
        <v>44059</v>
      </c>
      <c r="H6642" s="1">
        <v>44066</v>
      </c>
      <c r="I6642" t="s">
        <v>18</v>
      </c>
      <c r="J6642">
        <v>21</v>
      </c>
      <c r="K6642">
        <v>14</v>
      </c>
      <c r="L6642">
        <v>161</v>
      </c>
      <c r="M6642">
        <v>32</v>
      </c>
      <c r="N6642">
        <v>2</v>
      </c>
      <c r="O6642">
        <v>0.05</v>
      </c>
      <c r="P6642">
        <v>2996.11</v>
      </c>
      <c r="Q6642">
        <v>5165.7</v>
      </c>
      <c r="R6642">
        <f>Table1[[#This Row],[OrderQuantity]]*Table1[[#This Row],[UnitPrice]]</f>
        <v>10331.4</v>
      </c>
      <c r="S6642">
        <f>Table1[[#This Row],[OrderQuantity]]*Table1[[#This Row],[UnitCost]]</f>
        <v>5992.22</v>
      </c>
      <c r="T6642">
        <f>Table1[[#This Row],[OrderQuantity]]*Table1[[#This Row],[UnitPrice]]*(1-Table1[[#This Row],[DiscountApplied]]) - (Table1[[#This Row],[OrderQuantity]]*Table1[[#This Row],[UnitCost]])</f>
        <v>3822.6099999999997</v>
      </c>
      <c r="U6642">
        <f>DATEDIF(Table1[[#This Row],[ShipDate]],Table1[[#This Row],[DeliveryDate]],"d")</f>
        <v>7</v>
      </c>
      <c r="V6642" t="str">
        <f t="shared" si="207"/>
        <v>On Time</v>
      </c>
    </row>
    <row r="6643" spans="2:22" x14ac:dyDescent="0.3">
      <c r="B6643" t="str">
        <f t="shared" si="206"/>
        <v>SO-006742</v>
      </c>
      <c r="C6643" t="s">
        <v>16</v>
      </c>
      <c r="D6643" t="s">
        <v>25</v>
      </c>
      <c r="E6643" s="1">
        <v>44000</v>
      </c>
      <c r="F6643" s="1">
        <v>44037</v>
      </c>
      <c r="G6643" s="1">
        <v>44050</v>
      </c>
      <c r="H6643" s="1">
        <v>44056</v>
      </c>
      <c r="I6643" t="s">
        <v>18</v>
      </c>
      <c r="J6643">
        <v>9</v>
      </c>
      <c r="K6643">
        <v>47</v>
      </c>
      <c r="L6643">
        <v>334</v>
      </c>
      <c r="M6643">
        <v>41</v>
      </c>
      <c r="N6643">
        <v>1</v>
      </c>
      <c r="O6643">
        <v>0.05</v>
      </c>
      <c r="P6643">
        <v>1762.57</v>
      </c>
      <c r="Q6643">
        <v>2231.1</v>
      </c>
      <c r="R6643">
        <f>Table1[[#This Row],[OrderQuantity]]*Table1[[#This Row],[UnitPrice]]</f>
        <v>2231.1</v>
      </c>
      <c r="S6643">
        <f>Table1[[#This Row],[OrderQuantity]]*Table1[[#This Row],[UnitCost]]</f>
        <v>1762.57</v>
      </c>
      <c r="T6643">
        <f>Table1[[#This Row],[OrderQuantity]]*Table1[[#This Row],[UnitPrice]]*(1-Table1[[#This Row],[DiscountApplied]]) - (Table1[[#This Row],[OrderQuantity]]*Table1[[#This Row],[UnitCost]])</f>
        <v>356.97499999999968</v>
      </c>
      <c r="U6643">
        <f>DATEDIF(Table1[[#This Row],[ShipDate]],Table1[[#This Row],[DeliveryDate]],"d")</f>
        <v>6</v>
      </c>
      <c r="V6643" t="str">
        <f t="shared" si="207"/>
        <v>On Time</v>
      </c>
    </row>
    <row r="6644" spans="2:22" x14ac:dyDescent="0.3">
      <c r="B6644" t="str">
        <f t="shared" si="206"/>
        <v>SO-006743</v>
      </c>
      <c r="C6644" t="s">
        <v>16</v>
      </c>
      <c r="D6644" t="s">
        <v>23</v>
      </c>
      <c r="E6644" s="1">
        <v>43900</v>
      </c>
      <c r="F6644" s="1">
        <v>44037</v>
      </c>
      <c r="G6644" s="1">
        <v>44046</v>
      </c>
      <c r="H6644" s="1">
        <v>44054</v>
      </c>
      <c r="I6644" t="s">
        <v>18</v>
      </c>
      <c r="J6644">
        <v>3</v>
      </c>
      <c r="K6644">
        <v>11</v>
      </c>
      <c r="L6644">
        <v>270</v>
      </c>
      <c r="M6644">
        <v>34</v>
      </c>
      <c r="N6644">
        <v>8</v>
      </c>
      <c r="O6644">
        <v>0.05</v>
      </c>
      <c r="P6644">
        <v>4174.7700000000004</v>
      </c>
      <c r="Q6644">
        <v>6231</v>
      </c>
      <c r="R6644">
        <f>Table1[[#This Row],[OrderQuantity]]*Table1[[#This Row],[UnitPrice]]</f>
        <v>49848</v>
      </c>
      <c r="S6644">
        <f>Table1[[#This Row],[OrderQuantity]]*Table1[[#This Row],[UnitCost]]</f>
        <v>33398.160000000003</v>
      </c>
      <c r="T6644">
        <f>Table1[[#This Row],[OrderQuantity]]*Table1[[#This Row],[UnitPrice]]*(1-Table1[[#This Row],[DiscountApplied]]) - (Table1[[#This Row],[OrderQuantity]]*Table1[[#This Row],[UnitCost]])</f>
        <v>13957.439999999995</v>
      </c>
      <c r="U6644">
        <f>DATEDIF(Table1[[#This Row],[ShipDate]],Table1[[#This Row],[DeliveryDate]],"d")</f>
        <v>8</v>
      </c>
      <c r="V6644" t="str">
        <f t="shared" si="207"/>
        <v>Late</v>
      </c>
    </row>
    <row r="6645" spans="2:22" x14ac:dyDescent="0.3">
      <c r="B6645" t="str">
        <f t="shared" si="206"/>
        <v>SO-006744</v>
      </c>
      <c r="C6645" t="s">
        <v>16</v>
      </c>
      <c r="D6645" t="s">
        <v>25</v>
      </c>
      <c r="E6645" s="1">
        <v>44000</v>
      </c>
      <c r="F6645" s="1">
        <v>44037</v>
      </c>
      <c r="G6645" s="1">
        <v>44052</v>
      </c>
      <c r="H6645" s="1">
        <v>44053</v>
      </c>
      <c r="I6645" t="s">
        <v>18</v>
      </c>
      <c r="J6645">
        <v>10</v>
      </c>
      <c r="K6645">
        <v>23</v>
      </c>
      <c r="L6645">
        <v>362</v>
      </c>
      <c r="M6645">
        <v>25</v>
      </c>
      <c r="N6645">
        <v>5</v>
      </c>
      <c r="O6645">
        <v>0.05</v>
      </c>
      <c r="P6645">
        <v>3567.75</v>
      </c>
      <c r="Q6645">
        <v>5025</v>
      </c>
      <c r="R6645">
        <f>Table1[[#This Row],[OrderQuantity]]*Table1[[#This Row],[UnitPrice]]</f>
        <v>25125</v>
      </c>
      <c r="S6645">
        <f>Table1[[#This Row],[OrderQuantity]]*Table1[[#This Row],[UnitCost]]</f>
        <v>17838.75</v>
      </c>
      <c r="T6645">
        <f>Table1[[#This Row],[OrderQuantity]]*Table1[[#This Row],[UnitPrice]]*(1-Table1[[#This Row],[DiscountApplied]]) - (Table1[[#This Row],[OrderQuantity]]*Table1[[#This Row],[UnitCost]])</f>
        <v>6030</v>
      </c>
      <c r="U6645">
        <f>DATEDIF(Table1[[#This Row],[ShipDate]],Table1[[#This Row],[DeliveryDate]],"d")</f>
        <v>1</v>
      </c>
      <c r="V6645" t="str">
        <f t="shared" si="207"/>
        <v>On Time</v>
      </c>
    </row>
    <row r="6646" spans="2:22" x14ac:dyDescent="0.3">
      <c r="B6646" t="str">
        <f t="shared" si="206"/>
        <v>SO-006745</v>
      </c>
      <c r="C6646" t="s">
        <v>16</v>
      </c>
      <c r="D6646" t="s">
        <v>23</v>
      </c>
      <c r="E6646" s="1">
        <v>43900</v>
      </c>
      <c r="F6646" s="1">
        <v>44037</v>
      </c>
      <c r="G6646" s="1">
        <v>44049</v>
      </c>
      <c r="H6646" s="1">
        <v>44055</v>
      </c>
      <c r="I6646" t="s">
        <v>18</v>
      </c>
      <c r="J6646">
        <v>12</v>
      </c>
      <c r="K6646">
        <v>39</v>
      </c>
      <c r="L6646">
        <v>270</v>
      </c>
      <c r="M6646">
        <v>40</v>
      </c>
      <c r="N6646">
        <v>1</v>
      </c>
      <c r="O6646">
        <v>0.1</v>
      </c>
      <c r="P6646">
        <v>1063.3599999999999</v>
      </c>
      <c r="Q6646">
        <v>1802.3</v>
      </c>
      <c r="R6646">
        <f>Table1[[#This Row],[OrderQuantity]]*Table1[[#This Row],[UnitPrice]]</f>
        <v>1802.3</v>
      </c>
      <c r="S6646">
        <f>Table1[[#This Row],[OrderQuantity]]*Table1[[#This Row],[UnitCost]]</f>
        <v>1063.3599999999999</v>
      </c>
      <c r="T6646">
        <f>Table1[[#This Row],[OrderQuantity]]*Table1[[#This Row],[UnitPrice]]*(1-Table1[[#This Row],[DiscountApplied]]) - (Table1[[#This Row],[OrderQuantity]]*Table1[[#This Row],[UnitCost]])</f>
        <v>558.71</v>
      </c>
      <c r="U6646">
        <f>DATEDIF(Table1[[#This Row],[ShipDate]],Table1[[#This Row],[DeliveryDate]],"d")</f>
        <v>6</v>
      </c>
      <c r="V6646" t="str">
        <f t="shared" si="207"/>
        <v>On Time</v>
      </c>
    </row>
    <row r="6647" spans="2:22" x14ac:dyDescent="0.3">
      <c r="B6647" t="str">
        <f t="shared" si="206"/>
        <v>SO-006746</v>
      </c>
      <c r="C6647" t="s">
        <v>19</v>
      </c>
      <c r="D6647" t="s">
        <v>25</v>
      </c>
      <c r="E6647" s="1">
        <v>43900</v>
      </c>
      <c r="F6647" s="1">
        <v>44037</v>
      </c>
      <c r="G6647" s="1">
        <v>44051</v>
      </c>
      <c r="H6647" s="1">
        <v>44060</v>
      </c>
      <c r="I6647" t="s">
        <v>18</v>
      </c>
      <c r="J6647">
        <v>13</v>
      </c>
      <c r="K6647">
        <v>13</v>
      </c>
      <c r="L6647">
        <v>334</v>
      </c>
      <c r="M6647">
        <v>40</v>
      </c>
      <c r="N6647">
        <v>6</v>
      </c>
      <c r="O6647">
        <v>0.08</v>
      </c>
      <c r="P6647">
        <v>3837.69</v>
      </c>
      <c r="Q6647">
        <v>6291.3</v>
      </c>
      <c r="R6647">
        <f>Table1[[#This Row],[OrderQuantity]]*Table1[[#This Row],[UnitPrice]]</f>
        <v>37747.800000000003</v>
      </c>
      <c r="S6647">
        <f>Table1[[#This Row],[OrderQuantity]]*Table1[[#This Row],[UnitCost]]</f>
        <v>23026.14</v>
      </c>
      <c r="T6647">
        <f>Table1[[#This Row],[OrderQuantity]]*Table1[[#This Row],[UnitPrice]]*(1-Table1[[#This Row],[DiscountApplied]]) - (Table1[[#This Row],[OrderQuantity]]*Table1[[#This Row],[UnitCost]])</f>
        <v>11701.836000000003</v>
      </c>
      <c r="U6647">
        <f>DATEDIF(Table1[[#This Row],[ShipDate]],Table1[[#This Row],[DeliveryDate]],"d")</f>
        <v>9</v>
      </c>
      <c r="V6647" t="str">
        <f t="shared" si="207"/>
        <v>Late</v>
      </c>
    </row>
    <row r="6648" spans="2:22" x14ac:dyDescent="0.3">
      <c r="B6648" t="str">
        <f t="shared" si="206"/>
        <v>SO-006747</v>
      </c>
      <c r="C6648" t="s">
        <v>19</v>
      </c>
      <c r="D6648" t="s">
        <v>20</v>
      </c>
      <c r="E6648" s="1">
        <v>44000</v>
      </c>
      <c r="F6648" s="1">
        <v>44037</v>
      </c>
      <c r="G6648" s="1">
        <v>44048</v>
      </c>
      <c r="H6648" s="1">
        <v>44052</v>
      </c>
      <c r="I6648" t="s">
        <v>18</v>
      </c>
      <c r="J6648">
        <v>13</v>
      </c>
      <c r="K6648">
        <v>5</v>
      </c>
      <c r="L6648">
        <v>116</v>
      </c>
      <c r="M6648">
        <v>18</v>
      </c>
      <c r="N6648">
        <v>2</v>
      </c>
      <c r="O6648">
        <v>0.08</v>
      </c>
      <c r="P6648">
        <v>1002.32</v>
      </c>
      <c r="Q6648">
        <v>2505.8000000000002</v>
      </c>
      <c r="R6648">
        <f>Table1[[#This Row],[OrderQuantity]]*Table1[[#This Row],[UnitPrice]]</f>
        <v>5011.6000000000004</v>
      </c>
      <c r="S6648">
        <f>Table1[[#This Row],[OrderQuantity]]*Table1[[#This Row],[UnitCost]]</f>
        <v>2004.64</v>
      </c>
      <c r="T6648">
        <f>Table1[[#This Row],[OrderQuantity]]*Table1[[#This Row],[UnitPrice]]*(1-Table1[[#This Row],[DiscountApplied]]) - (Table1[[#This Row],[OrderQuantity]]*Table1[[#This Row],[UnitCost]])</f>
        <v>2606.0320000000002</v>
      </c>
      <c r="U6648">
        <f>DATEDIF(Table1[[#This Row],[ShipDate]],Table1[[#This Row],[DeliveryDate]],"d")</f>
        <v>4</v>
      </c>
      <c r="V6648" t="str">
        <f t="shared" si="207"/>
        <v>On Time</v>
      </c>
    </row>
    <row r="6649" spans="2:22" x14ac:dyDescent="0.3">
      <c r="B6649" t="str">
        <f t="shared" si="206"/>
        <v>SO-006748</v>
      </c>
      <c r="C6649" t="s">
        <v>16</v>
      </c>
      <c r="D6649" t="s">
        <v>23</v>
      </c>
      <c r="E6649" s="1">
        <v>43900</v>
      </c>
      <c r="F6649" s="1">
        <v>44037</v>
      </c>
      <c r="G6649" s="1">
        <v>44043</v>
      </c>
      <c r="H6649" s="1">
        <v>44049</v>
      </c>
      <c r="I6649" t="s">
        <v>18</v>
      </c>
      <c r="J6649">
        <v>6</v>
      </c>
      <c r="K6649">
        <v>29</v>
      </c>
      <c r="L6649">
        <v>277</v>
      </c>
      <c r="M6649">
        <v>43</v>
      </c>
      <c r="N6649">
        <v>8</v>
      </c>
      <c r="O6649">
        <v>0.08</v>
      </c>
      <c r="P6649">
        <v>956.76</v>
      </c>
      <c r="Q6649">
        <v>1125.5999999999999</v>
      </c>
      <c r="R6649">
        <f>Table1[[#This Row],[OrderQuantity]]*Table1[[#This Row],[UnitPrice]]</f>
        <v>9004.7999999999993</v>
      </c>
      <c r="S6649">
        <f>Table1[[#This Row],[OrderQuantity]]*Table1[[#This Row],[UnitCost]]</f>
        <v>7654.08</v>
      </c>
      <c r="T6649">
        <f>Table1[[#This Row],[OrderQuantity]]*Table1[[#This Row],[UnitPrice]]*(1-Table1[[#This Row],[DiscountApplied]]) - (Table1[[#This Row],[OrderQuantity]]*Table1[[#This Row],[UnitCost]])</f>
        <v>630.33599999999933</v>
      </c>
      <c r="U6649">
        <f>DATEDIF(Table1[[#This Row],[ShipDate]],Table1[[#This Row],[DeliveryDate]],"d")</f>
        <v>6</v>
      </c>
      <c r="V6649" t="str">
        <f t="shared" si="207"/>
        <v>On Time</v>
      </c>
    </row>
    <row r="6650" spans="2:22" x14ac:dyDescent="0.3">
      <c r="B6650" t="str">
        <f t="shared" si="206"/>
        <v>SO-006749</v>
      </c>
      <c r="C6650" t="s">
        <v>16</v>
      </c>
      <c r="D6650" t="s">
        <v>26</v>
      </c>
      <c r="E6650" s="1">
        <v>43900</v>
      </c>
      <c r="F6650" s="1">
        <v>44037</v>
      </c>
      <c r="G6650" s="1">
        <v>44059</v>
      </c>
      <c r="H6650" s="1">
        <v>44066</v>
      </c>
      <c r="I6650" t="s">
        <v>18</v>
      </c>
      <c r="J6650">
        <v>3</v>
      </c>
      <c r="K6650">
        <v>19</v>
      </c>
      <c r="L6650">
        <v>59</v>
      </c>
      <c r="M6650">
        <v>46</v>
      </c>
      <c r="N6650">
        <v>7</v>
      </c>
      <c r="O6650">
        <v>0.1</v>
      </c>
      <c r="P6650">
        <v>328.03</v>
      </c>
      <c r="Q6650">
        <v>683.4</v>
      </c>
      <c r="R6650">
        <f>Table1[[#This Row],[OrderQuantity]]*Table1[[#This Row],[UnitPrice]]</f>
        <v>4783.8</v>
      </c>
      <c r="S6650">
        <f>Table1[[#This Row],[OrderQuantity]]*Table1[[#This Row],[UnitCost]]</f>
        <v>2296.21</v>
      </c>
      <c r="T6650">
        <f>Table1[[#This Row],[OrderQuantity]]*Table1[[#This Row],[UnitPrice]]*(1-Table1[[#This Row],[DiscountApplied]]) - (Table1[[#This Row],[OrderQuantity]]*Table1[[#This Row],[UnitCost]])</f>
        <v>2009.21</v>
      </c>
      <c r="U6650">
        <f>DATEDIF(Table1[[#This Row],[ShipDate]],Table1[[#This Row],[DeliveryDate]],"d")</f>
        <v>7</v>
      </c>
      <c r="V6650" t="str">
        <f t="shared" si="207"/>
        <v>On Time</v>
      </c>
    </row>
    <row r="6651" spans="2:22" x14ac:dyDescent="0.3">
      <c r="B6651" t="str">
        <f t="shared" si="206"/>
        <v>SO-006750</v>
      </c>
      <c r="C6651" t="s">
        <v>19</v>
      </c>
      <c r="D6651" t="s">
        <v>23</v>
      </c>
      <c r="E6651" s="1">
        <v>43900</v>
      </c>
      <c r="F6651" s="1">
        <v>44037</v>
      </c>
      <c r="G6651" s="1">
        <v>44042</v>
      </c>
      <c r="H6651" s="1">
        <v>44047</v>
      </c>
      <c r="I6651" t="s">
        <v>18</v>
      </c>
      <c r="J6651">
        <v>19</v>
      </c>
      <c r="K6651">
        <v>37</v>
      </c>
      <c r="L6651">
        <v>263</v>
      </c>
      <c r="M6651">
        <v>2</v>
      </c>
      <c r="N6651">
        <v>5</v>
      </c>
      <c r="O6651">
        <v>0.3</v>
      </c>
      <c r="P6651">
        <v>1083.06</v>
      </c>
      <c r="Q6651">
        <v>1775.5</v>
      </c>
      <c r="R6651">
        <f>Table1[[#This Row],[OrderQuantity]]*Table1[[#This Row],[UnitPrice]]</f>
        <v>8877.5</v>
      </c>
      <c r="S6651">
        <f>Table1[[#This Row],[OrderQuantity]]*Table1[[#This Row],[UnitCost]]</f>
        <v>5415.2999999999993</v>
      </c>
      <c r="T6651">
        <f>Table1[[#This Row],[OrderQuantity]]*Table1[[#This Row],[UnitPrice]]*(1-Table1[[#This Row],[DiscountApplied]]) - (Table1[[#This Row],[OrderQuantity]]*Table1[[#This Row],[UnitCost]])</f>
        <v>798.95000000000073</v>
      </c>
      <c r="U6651">
        <f>DATEDIF(Table1[[#This Row],[ShipDate]],Table1[[#This Row],[DeliveryDate]],"d")</f>
        <v>5</v>
      </c>
      <c r="V6651" t="str">
        <f t="shared" si="207"/>
        <v>On Time</v>
      </c>
    </row>
    <row r="6652" spans="2:22" x14ac:dyDescent="0.3">
      <c r="B6652" t="str">
        <f t="shared" si="206"/>
        <v>SO-006751</v>
      </c>
      <c r="C6652" t="s">
        <v>16</v>
      </c>
      <c r="D6652" t="s">
        <v>25</v>
      </c>
      <c r="E6652" s="1">
        <v>43900</v>
      </c>
      <c r="F6652" s="1">
        <v>44038</v>
      </c>
      <c r="G6652" s="1">
        <v>44054</v>
      </c>
      <c r="H6652" s="1">
        <v>44057</v>
      </c>
      <c r="I6652" t="s">
        <v>18</v>
      </c>
      <c r="J6652">
        <v>5</v>
      </c>
      <c r="K6652">
        <v>5</v>
      </c>
      <c r="L6652">
        <v>330</v>
      </c>
      <c r="M6652">
        <v>23</v>
      </c>
      <c r="N6652">
        <v>1</v>
      </c>
      <c r="O6652">
        <v>0.08</v>
      </c>
      <c r="P6652">
        <v>710.33</v>
      </c>
      <c r="Q6652">
        <v>1246.2</v>
      </c>
      <c r="R6652">
        <f>Table1[[#This Row],[OrderQuantity]]*Table1[[#This Row],[UnitPrice]]</f>
        <v>1246.2</v>
      </c>
      <c r="S6652">
        <f>Table1[[#This Row],[OrderQuantity]]*Table1[[#This Row],[UnitCost]]</f>
        <v>710.33</v>
      </c>
      <c r="T6652">
        <f>Table1[[#This Row],[OrderQuantity]]*Table1[[#This Row],[UnitPrice]]*(1-Table1[[#This Row],[DiscountApplied]]) - (Table1[[#This Row],[OrderQuantity]]*Table1[[#This Row],[UnitCost]])</f>
        <v>436.17400000000009</v>
      </c>
      <c r="U6652">
        <f>DATEDIF(Table1[[#This Row],[ShipDate]],Table1[[#This Row],[DeliveryDate]],"d")</f>
        <v>3</v>
      </c>
      <c r="V6652" t="str">
        <f t="shared" si="207"/>
        <v>On Time</v>
      </c>
    </row>
    <row r="6653" spans="2:22" x14ac:dyDescent="0.3">
      <c r="B6653" t="str">
        <f t="shared" si="206"/>
        <v>SO-006752</v>
      </c>
      <c r="C6653" t="s">
        <v>16</v>
      </c>
      <c r="D6653" t="s">
        <v>26</v>
      </c>
      <c r="E6653" s="1">
        <v>43900</v>
      </c>
      <c r="F6653" s="1">
        <v>44038</v>
      </c>
      <c r="G6653" s="1">
        <v>44065</v>
      </c>
      <c r="H6653" s="1">
        <v>44072</v>
      </c>
      <c r="I6653" t="s">
        <v>18</v>
      </c>
      <c r="J6653">
        <v>9</v>
      </c>
      <c r="K6653">
        <v>29</v>
      </c>
      <c r="L6653">
        <v>87</v>
      </c>
      <c r="M6653">
        <v>37</v>
      </c>
      <c r="N6653">
        <v>3</v>
      </c>
      <c r="O6653">
        <v>0.08</v>
      </c>
      <c r="P6653">
        <v>3203</v>
      </c>
      <c r="Q6653">
        <v>3906.1</v>
      </c>
      <c r="R6653">
        <f>Table1[[#This Row],[OrderQuantity]]*Table1[[#This Row],[UnitPrice]]</f>
        <v>11718.3</v>
      </c>
      <c r="S6653">
        <f>Table1[[#This Row],[OrderQuantity]]*Table1[[#This Row],[UnitCost]]</f>
        <v>9609</v>
      </c>
      <c r="T6653">
        <f>Table1[[#This Row],[OrderQuantity]]*Table1[[#This Row],[UnitPrice]]*(1-Table1[[#This Row],[DiscountApplied]]) - (Table1[[#This Row],[OrderQuantity]]*Table1[[#This Row],[UnitCost]])</f>
        <v>1171.8359999999993</v>
      </c>
      <c r="U6653">
        <f>DATEDIF(Table1[[#This Row],[ShipDate]],Table1[[#This Row],[DeliveryDate]],"d")</f>
        <v>7</v>
      </c>
      <c r="V6653" t="str">
        <f t="shared" si="207"/>
        <v>On Time</v>
      </c>
    </row>
    <row r="6654" spans="2:22" x14ac:dyDescent="0.3">
      <c r="B6654" t="str">
        <f t="shared" si="206"/>
        <v>SO-006753</v>
      </c>
      <c r="C6654" t="s">
        <v>16</v>
      </c>
      <c r="D6654" t="s">
        <v>20</v>
      </c>
      <c r="E6654" s="1">
        <v>43900</v>
      </c>
      <c r="F6654" s="1">
        <v>44038</v>
      </c>
      <c r="G6654" s="1">
        <v>44063</v>
      </c>
      <c r="H6654" s="1">
        <v>44069</v>
      </c>
      <c r="I6654" t="s">
        <v>18</v>
      </c>
      <c r="J6654">
        <v>4</v>
      </c>
      <c r="K6654">
        <v>30</v>
      </c>
      <c r="L6654">
        <v>98</v>
      </c>
      <c r="M6654">
        <v>42</v>
      </c>
      <c r="N6654">
        <v>2</v>
      </c>
      <c r="O6654">
        <v>0.1</v>
      </c>
      <c r="P6654">
        <v>449.57</v>
      </c>
      <c r="Q6654">
        <v>737</v>
      </c>
      <c r="R6654">
        <f>Table1[[#This Row],[OrderQuantity]]*Table1[[#This Row],[UnitPrice]]</f>
        <v>1474</v>
      </c>
      <c r="S6654">
        <f>Table1[[#This Row],[OrderQuantity]]*Table1[[#This Row],[UnitCost]]</f>
        <v>899.14</v>
      </c>
      <c r="T6654">
        <f>Table1[[#This Row],[OrderQuantity]]*Table1[[#This Row],[UnitPrice]]*(1-Table1[[#This Row],[DiscountApplied]]) - (Table1[[#This Row],[OrderQuantity]]*Table1[[#This Row],[UnitCost]])</f>
        <v>427.46000000000015</v>
      </c>
      <c r="U6654">
        <f>DATEDIF(Table1[[#This Row],[ShipDate]],Table1[[#This Row],[DeliveryDate]],"d")</f>
        <v>6</v>
      </c>
      <c r="V6654" t="str">
        <f t="shared" si="207"/>
        <v>On Time</v>
      </c>
    </row>
    <row r="6655" spans="2:22" x14ac:dyDescent="0.3">
      <c r="B6655" t="str">
        <f t="shared" si="206"/>
        <v>SO-006754</v>
      </c>
      <c r="C6655" t="s">
        <v>19</v>
      </c>
      <c r="D6655" t="s">
        <v>25</v>
      </c>
      <c r="E6655" s="1">
        <v>44000</v>
      </c>
      <c r="F6655" s="1">
        <v>44038</v>
      </c>
      <c r="G6655" s="1">
        <v>44066</v>
      </c>
      <c r="H6655" s="1">
        <v>44069</v>
      </c>
      <c r="I6655" t="s">
        <v>18</v>
      </c>
      <c r="J6655">
        <v>16</v>
      </c>
      <c r="K6655">
        <v>31</v>
      </c>
      <c r="L6655">
        <v>362</v>
      </c>
      <c r="M6655">
        <v>41</v>
      </c>
      <c r="N6655">
        <v>8</v>
      </c>
      <c r="O6655">
        <v>0.15</v>
      </c>
      <c r="P6655">
        <v>2047.39</v>
      </c>
      <c r="Q6655">
        <v>3102.1</v>
      </c>
      <c r="R6655">
        <f>Table1[[#This Row],[OrderQuantity]]*Table1[[#This Row],[UnitPrice]]</f>
        <v>24816.799999999999</v>
      </c>
      <c r="S6655">
        <f>Table1[[#This Row],[OrderQuantity]]*Table1[[#This Row],[UnitCost]]</f>
        <v>16379.12</v>
      </c>
      <c r="T6655">
        <f>Table1[[#This Row],[OrderQuantity]]*Table1[[#This Row],[UnitPrice]]*(1-Table1[[#This Row],[DiscountApplied]]) - (Table1[[#This Row],[OrderQuantity]]*Table1[[#This Row],[UnitCost]])</f>
        <v>4715.159999999998</v>
      </c>
      <c r="U6655">
        <f>DATEDIF(Table1[[#This Row],[ShipDate]],Table1[[#This Row],[DeliveryDate]],"d")</f>
        <v>3</v>
      </c>
      <c r="V6655" t="str">
        <f t="shared" si="207"/>
        <v>On Time</v>
      </c>
    </row>
    <row r="6656" spans="2:22" x14ac:dyDescent="0.3">
      <c r="B6656" t="str">
        <f t="shared" si="206"/>
        <v>SO-006755</v>
      </c>
      <c r="C6656" t="s">
        <v>19</v>
      </c>
      <c r="D6656" t="s">
        <v>17</v>
      </c>
      <c r="E6656" s="1">
        <v>43900</v>
      </c>
      <c r="F6656" s="1">
        <v>44038</v>
      </c>
      <c r="G6656" s="1">
        <v>44041</v>
      </c>
      <c r="H6656" s="1">
        <v>44045</v>
      </c>
      <c r="I6656" t="s">
        <v>18</v>
      </c>
      <c r="J6656">
        <v>19</v>
      </c>
      <c r="K6656">
        <v>2</v>
      </c>
      <c r="L6656">
        <v>215</v>
      </c>
      <c r="M6656">
        <v>25</v>
      </c>
      <c r="N6656">
        <v>5</v>
      </c>
      <c r="O6656">
        <v>0.08</v>
      </c>
      <c r="P6656">
        <v>706.18</v>
      </c>
      <c r="Q6656">
        <v>1139</v>
      </c>
      <c r="R6656">
        <f>Table1[[#This Row],[OrderQuantity]]*Table1[[#This Row],[UnitPrice]]</f>
        <v>5695</v>
      </c>
      <c r="S6656">
        <f>Table1[[#This Row],[OrderQuantity]]*Table1[[#This Row],[UnitCost]]</f>
        <v>3530.8999999999996</v>
      </c>
      <c r="T6656">
        <f>Table1[[#This Row],[OrderQuantity]]*Table1[[#This Row],[UnitPrice]]*(1-Table1[[#This Row],[DiscountApplied]]) - (Table1[[#This Row],[OrderQuantity]]*Table1[[#This Row],[UnitCost]])</f>
        <v>1708.5000000000009</v>
      </c>
      <c r="U6656">
        <f>DATEDIF(Table1[[#This Row],[ShipDate]],Table1[[#This Row],[DeliveryDate]],"d")</f>
        <v>4</v>
      </c>
      <c r="V6656" t="str">
        <f t="shared" si="207"/>
        <v>On Time</v>
      </c>
    </row>
    <row r="6657" spans="2:22" x14ac:dyDescent="0.3">
      <c r="B6657" t="str">
        <f t="shared" si="206"/>
        <v>SO-006756</v>
      </c>
      <c r="C6657" t="s">
        <v>19</v>
      </c>
      <c r="D6657" t="s">
        <v>25</v>
      </c>
      <c r="E6657" s="1">
        <v>43900</v>
      </c>
      <c r="F6657" s="1">
        <v>44038</v>
      </c>
      <c r="G6657" s="1">
        <v>44061</v>
      </c>
      <c r="H6657" s="1">
        <v>44069</v>
      </c>
      <c r="I6657" t="s">
        <v>18</v>
      </c>
      <c r="J6657">
        <v>14</v>
      </c>
      <c r="K6657">
        <v>17</v>
      </c>
      <c r="L6657">
        <v>346</v>
      </c>
      <c r="M6657">
        <v>19</v>
      </c>
      <c r="N6657">
        <v>3</v>
      </c>
      <c r="O6657">
        <v>0.15</v>
      </c>
      <c r="P6657">
        <v>2934.6</v>
      </c>
      <c r="Q6657">
        <v>3912.8</v>
      </c>
      <c r="R6657">
        <f>Table1[[#This Row],[OrderQuantity]]*Table1[[#This Row],[UnitPrice]]</f>
        <v>11738.400000000001</v>
      </c>
      <c r="S6657">
        <f>Table1[[#This Row],[OrderQuantity]]*Table1[[#This Row],[UnitCost]]</f>
        <v>8803.7999999999993</v>
      </c>
      <c r="T6657">
        <f>Table1[[#This Row],[OrderQuantity]]*Table1[[#This Row],[UnitPrice]]*(1-Table1[[#This Row],[DiscountApplied]]) - (Table1[[#This Row],[OrderQuantity]]*Table1[[#This Row],[UnitCost]])</f>
        <v>1173.840000000002</v>
      </c>
      <c r="U6657">
        <f>DATEDIF(Table1[[#This Row],[ShipDate]],Table1[[#This Row],[DeliveryDate]],"d")</f>
        <v>8</v>
      </c>
      <c r="V6657" t="str">
        <f t="shared" si="207"/>
        <v>Late</v>
      </c>
    </row>
    <row r="6658" spans="2:22" x14ac:dyDescent="0.3">
      <c r="B6658" t="str">
        <f t="shared" ref="B6658:B6721" si="208">"SO-" &amp; TEXT(ROW(B6658)+99,"000000")</f>
        <v>SO-006757</v>
      </c>
      <c r="C6658" t="s">
        <v>22</v>
      </c>
      <c r="D6658" t="s">
        <v>24</v>
      </c>
      <c r="E6658" s="1">
        <v>43900</v>
      </c>
      <c r="F6658" s="1">
        <v>44038</v>
      </c>
      <c r="G6658" s="1">
        <v>44054</v>
      </c>
      <c r="H6658" s="1">
        <v>44059</v>
      </c>
      <c r="I6658" t="s">
        <v>18</v>
      </c>
      <c r="J6658">
        <v>27</v>
      </c>
      <c r="K6658">
        <v>43</v>
      </c>
      <c r="L6658">
        <v>36</v>
      </c>
      <c r="M6658">
        <v>12</v>
      </c>
      <c r="N6658">
        <v>1</v>
      </c>
      <c r="O6658">
        <v>0.08</v>
      </c>
      <c r="P6658">
        <v>2864.25</v>
      </c>
      <c r="Q6658">
        <v>3819</v>
      </c>
      <c r="R6658">
        <f>Table1[[#This Row],[OrderQuantity]]*Table1[[#This Row],[UnitPrice]]</f>
        <v>3819</v>
      </c>
      <c r="S6658">
        <f>Table1[[#This Row],[OrderQuantity]]*Table1[[#This Row],[UnitCost]]</f>
        <v>2864.25</v>
      </c>
      <c r="T6658">
        <f>Table1[[#This Row],[OrderQuantity]]*Table1[[#This Row],[UnitPrice]]*(1-Table1[[#This Row],[DiscountApplied]]) - (Table1[[#This Row],[OrderQuantity]]*Table1[[#This Row],[UnitCost]])</f>
        <v>649.23</v>
      </c>
      <c r="U6658">
        <f>DATEDIF(Table1[[#This Row],[ShipDate]],Table1[[#This Row],[DeliveryDate]],"d")</f>
        <v>5</v>
      </c>
      <c r="V6658" t="str">
        <f t="shared" ref="V6658:V6721" si="209">IF(U6658&gt;7,"Late","On Time")</f>
        <v>On Time</v>
      </c>
    </row>
    <row r="6659" spans="2:22" x14ac:dyDescent="0.3">
      <c r="B6659" t="str">
        <f t="shared" si="208"/>
        <v>SO-006758</v>
      </c>
      <c r="C6659" t="s">
        <v>16</v>
      </c>
      <c r="D6659" t="s">
        <v>23</v>
      </c>
      <c r="E6659" s="1">
        <v>43900</v>
      </c>
      <c r="F6659" s="1">
        <v>44038</v>
      </c>
      <c r="G6659" s="1">
        <v>44065</v>
      </c>
      <c r="H6659" s="1">
        <v>44068</v>
      </c>
      <c r="I6659" t="s">
        <v>18</v>
      </c>
      <c r="J6659">
        <v>11</v>
      </c>
      <c r="K6659">
        <v>26</v>
      </c>
      <c r="L6659">
        <v>327</v>
      </c>
      <c r="M6659">
        <v>21</v>
      </c>
      <c r="N6659">
        <v>8</v>
      </c>
      <c r="O6659">
        <v>0.08</v>
      </c>
      <c r="P6659">
        <v>1046.81</v>
      </c>
      <c r="Q6659">
        <v>1869.3</v>
      </c>
      <c r="R6659">
        <f>Table1[[#This Row],[OrderQuantity]]*Table1[[#This Row],[UnitPrice]]</f>
        <v>14954.4</v>
      </c>
      <c r="S6659">
        <f>Table1[[#This Row],[OrderQuantity]]*Table1[[#This Row],[UnitCost]]</f>
        <v>8374.48</v>
      </c>
      <c r="T6659">
        <f>Table1[[#This Row],[OrderQuantity]]*Table1[[#This Row],[UnitPrice]]*(1-Table1[[#This Row],[DiscountApplied]]) - (Table1[[#This Row],[OrderQuantity]]*Table1[[#This Row],[UnitCost]])</f>
        <v>5383.5680000000011</v>
      </c>
      <c r="U6659">
        <f>DATEDIF(Table1[[#This Row],[ShipDate]],Table1[[#This Row],[DeliveryDate]],"d")</f>
        <v>3</v>
      </c>
      <c r="V6659" t="str">
        <f t="shared" si="209"/>
        <v>On Time</v>
      </c>
    </row>
    <row r="6660" spans="2:22" x14ac:dyDescent="0.3">
      <c r="B6660" t="str">
        <f t="shared" si="208"/>
        <v>SO-006759</v>
      </c>
      <c r="C6660" t="s">
        <v>19</v>
      </c>
      <c r="D6660" t="s">
        <v>25</v>
      </c>
      <c r="E6660" s="1">
        <v>43900</v>
      </c>
      <c r="F6660" s="1">
        <v>44038</v>
      </c>
      <c r="G6660" s="1">
        <v>44044</v>
      </c>
      <c r="H6660" s="1">
        <v>44045</v>
      </c>
      <c r="I6660" t="s">
        <v>18</v>
      </c>
      <c r="J6660">
        <v>17</v>
      </c>
      <c r="K6660">
        <v>30</v>
      </c>
      <c r="L6660">
        <v>337</v>
      </c>
      <c r="M6660">
        <v>46</v>
      </c>
      <c r="N6660">
        <v>3</v>
      </c>
      <c r="O6660">
        <v>0.05</v>
      </c>
      <c r="P6660">
        <v>582.36</v>
      </c>
      <c r="Q6660">
        <v>1098.8</v>
      </c>
      <c r="R6660">
        <f>Table1[[#This Row],[OrderQuantity]]*Table1[[#This Row],[UnitPrice]]</f>
        <v>3296.3999999999996</v>
      </c>
      <c r="S6660">
        <f>Table1[[#This Row],[OrderQuantity]]*Table1[[#This Row],[UnitCost]]</f>
        <v>1747.08</v>
      </c>
      <c r="T6660">
        <f>Table1[[#This Row],[OrderQuantity]]*Table1[[#This Row],[UnitPrice]]*(1-Table1[[#This Row],[DiscountApplied]]) - (Table1[[#This Row],[OrderQuantity]]*Table1[[#This Row],[UnitCost]])</f>
        <v>1384.4999999999995</v>
      </c>
      <c r="U6660">
        <f>DATEDIF(Table1[[#This Row],[ShipDate]],Table1[[#This Row],[DeliveryDate]],"d")</f>
        <v>1</v>
      </c>
      <c r="V6660" t="str">
        <f t="shared" si="209"/>
        <v>On Time</v>
      </c>
    </row>
    <row r="6661" spans="2:22" x14ac:dyDescent="0.3">
      <c r="B6661" t="str">
        <f t="shared" si="208"/>
        <v>SO-006760</v>
      </c>
      <c r="C6661" t="s">
        <v>21</v>
      </c>
      <c r="D6661" t="s">
        <v>24</v>
      </c>
      <c r="E6661" s="1">
        <v>43900</v>
      </c>
      <c r="F6661" s="1">
        <v>44039</v>
      </c>
      <c r="G6661" s="1">
        <v>44053</v>
      </c>
      <c r="H6661" s="1">
        <v>44056</v>
      </c>
      <c r="I6661" t="s">
        <v>18</v>
      </c>
      <c r="J6661">
        <v>22</v>
      </c>
      <c r="K6661">
        <v>5</v>
      </c>
      <c r="L6661">
        <v>22</v>
      </c>
      <c r="M6661">
        <v>34</v>
      </c>
      <c r="N6661">
        <v>5</v>
      </c>
      <c r="O6661">
        <v>0.08</v>
      </c>
      <c r="P6661">
        <v>1392.93</v>
      </c>
      <c r="Q6661">
        <v>3095.4</v>
      </c>
      <c r="R6661">
        <f>Table1[[#This Row],[OrderQuantity]]*Table1[[#This Row],[UnitPrice]]</f>
        <v>15477</v>
      </c>
      <c r="S6661">
        <f>Table1[[#This Row],[OrderQuantity]]*Table1[[#This Row],[UnitCost]]</f>
        <v>6964.6500000000005</v>
      </c>
      <c r="T6661">
        <f>Table1[[#This Row],[OrderQuantity]]*Table1[[#This Row],[UnitPrice]]*(1-Table1[[#This Row],[DiscountApplied]]) - (Table1[[#This Row],[OrderQuantity]]*Table1[[#This Row],[UnitCost]])</f>
        <v>7274.19</v>
      </c>
      <c r="U6661">
        <f>DATEDIF(Table1[[#This Row],[ShipDate]],Table1[[#This Row],[DeliveryDate]],"d")</f>
        <v>3</v>
      </c>
      <c r="V6661" t="str">
        <f t="shared" si="209"/>
        <v>On Time</v>
      </c>
    </row>
    <row r="6662" spans="2:22" x14ac:dyDescent="0.3">
      <c r="B6662" t="str">
        <f t="shared" si="208"/>
        <v>SO-006761</v>
      </c>
      <c r="C6662" t="s">
        <v>16</v>
      </c>
      <c r="D6662" t="s">
        <v>17</v>
      </c>
      <c r="E6662" s="1">
        <v>43900</v>
      </c>
      <c r="F6662" s="1">
        <v>44039</v>
      </c>
      <c r="G6662" s="1">
        <v>44051</v>
      </c>
      <c r="H6662" s="1">
        <v>44059</v>
      </c>
      <c r="I6662" t="s">
        <v>18</v>
      </c>
      <c r="J6662">
        <v>5</v>
      </c>
      <c r="K6662">
        <v>24</v>
      </c>
      <c r="L6662">
        <v>239</v>
      </c>
      <c r="M6662">
        <v>20</v>
      </c>
      <c r="N6662">
        <v>8</v>
      </c>
      <c r="O6662">
        <v>0.3</v>
      </c>
      <c r="P6662">
        <v>1829.1</v>
      </c>
      <c r="Q6662">
        <v>2613</v>
      </c>
      <c r="R6662">
        <f>Table1[[#This Row],[OrderQuantity]]*Table1[[#This Row],[UnitPrice]]</f>
        <v>20904</v>
      </c>
      <c r="S6662">
        <f>Table1[[#This Row],[OrderQuantity]]*Table1[[#This Row],[UnitCost]]</f>
        <v>14632.8</v>
      </c>
      <c r="T6662">
        <f>Table1[[#This Row],[OrderQuantity]]*Table1[[#This Row],[UnitPrice]]*(1-Table1[[#This Row],[DiscountApplied]]) - (Table1[[#This Row],[OrderQuantity]]*Table1[[#This Row],[UnitCost]])</f>
        <v>0</v>
      </c>
      <c r="U6662">
        <f>DATEDIF(Table1[[#This Row],[ShipDate]],Table1[[#This Row],[DeliveryDate]],"d")</f>
        <v>8</v>
      </c>
      <c r="V6662" t="str">
        <f t="shared" si="209"/>
        <v>Late</v>
      </c>
    </row>
    <row r="6663" spans="2:22" x14ac:dyDescent="0.3">
      <c r="B6663" t="str">
        <f t="shared" si="208"/>
        <v>SO-006762</v>
      </c>
      <c r="C6663" t="s">
        <v>21</v>
      </c>
      <c r="D6663" t="s">
        <v>23</v>
      </c>
      <c r="E6663" s="1">
        <v>44000</v>
      </c>
      <c r="F6663" s="1">
        <v>44039</v>
      </c>
      <c r="G6663" s="1">
        <v>44065</v>
      </c>
      <c r="H6663" s="1">
        <v>44066</v>
      </c>
      <c r="I6663" t="s">
        <v>18</v>
      </c>
      <c r="J6663">
        <v>25</v>
      </c>
      <c r="K6663">
        <v>10</v>
      </c>
      <c r="L6663">
        <v>281</v>
      </c>
      <c r="M6663">
        <v>39</v>
      </c>
      <c r="N6663">
        <v>8</v>
      </c>
      <c r="O6663">
        <v>0.05</v>
      </c>
      <c r="P6663">
        <v>617.47</v>
      </c>
      <c r="Q6663">
        <v>1286.4000000000001</v>
      </c>
      <c r="R6663">
        <f>Table1[[#This Row],[OrderQuantity]]*Table1[[#This Row],[UnitPrice]]</f>
        <v>10291.200000000001</v>
      </c>
      <c r="S6663">
        <f>Table1[[#This Row],[OrderQuantity]]*Table1[[#This Row],[UnitCost]]</f>
        <v>4939.76</v>
      </c>
      <c r="T6663">
        <f>Table1[[#This Row],[OrderQuantity]]*Table1[[#This Row],[UnitPrice]]*(1-Table1[[#This Row],[DiscountApplied]]) - (Table1[[#This Row],[OrderQuantity]]*Table1[[#This Row],[UnitCost]])</f>
        <v>4836.8799999999992</v>
      </c>
      <c r="U6663">
        <f>DATEDIF(Table1[[#This Row],[ShipDate]],Table1[[#This Row],[DeliveryDate]],"d")</f>
        <v>1</v>
      </c>
      <c r="V6663" t="str">
        <f t="shared" si="209"/>
        <v>On Time</v>
      </c>
    </row>
    <row r="6664" spans="2:22" x14ac:dyDescent="0.3">
      <c r="B6664" t="str">
        <f t="shared" si="208"/>
        <v>SO-006763</v>
      </c>
      <c r="C6664" t="s">
        <v>16</v>
      </c>
      <c r="D6664" t="s">
        <v>25</v>
      </c>
      <c r="E6664" s="1">
        <v>43900</v>
      </c>
      <c r="F6664" s="1">
        <v>44039</v>
      </c>
      <c r="G6664" s="1">
        <v>44064</v>
      </c>
      <c r="H6664" s="1">
        <v>44066</v>
      </c>
      <c r="I6664" t="s">
        <v>18</v>
      </c>
      <c r="J6664">
        <v>1</v>
      </c>
      <c r="K6664">
        <v>4</v>
      </c>
      <c r="L6664">
        <v>350</v>
      </c>
      <c r="M6664">
        <v>23</v>
      </c>
      <c r="N6664">
        <v>7</v>
      </c>
      <c r="O6664">
        <v>0.1</v>
      </c>
      <c r="P6664">
        <v>1755.07</v>
      </c>
      <c r="Q6664">
        <v>2700.1</v>
      </c>
      <c r="R6664">
        <f>Table1[[#This Row],[OrderQuantity]]*Table1[[#This Row],[UnitPrice]]</f>
        <v>18900.7</v>
      </c>
      <c r="S6664">
        <f>Table1[[#This Row],[OrderQuantity]]*Table1[[#This Row],[UnitCost]]</f>
        <v>12285.49</v>
      </c>
      <c r="T6664">
        <f>Table1[[#This Row],[OrderQuantity]]*Table1[[#This Row],[UnitPrice]]*(1-Table1[[#This Row],[DiscountApplied]]) - (Table1[[#This Row],[OrderQuantity]]*Table1[[#This Row],[UnitCost]])</f>
        <v>4725.1400000000012</v>
      </c>
      <c r="U6664">
        <f>DATEDIF(Table1[[#This Row],[ShipDate]],Table1[[#This Row],[DeliveryDate]],"d")</f>
        <v>2</v>
      </c>
      <c r="V6664" t="str">
        <f t="shared" si="209"/>
        <v>On Time</v>
      </c>
    </row>
    <row r="6665" spans="2:22" x14ac:dyDescent="0.3">
      <c r="B6665" t="str">
        <f t="shared" si="208"/>
        <v>SO-006764</v>
      </c>
      <c r="C6665" t="s">
        <v>16</v>
      </c>
      <c r="D6665" t="s">
        <v>26</v>
      </c>
      <c r="E6665" s="1">
        <v>43900</v>
      </c>
      <c r="F6665" s="1">
        <v>44039</v>
      </c>
      <c r="G6665" s="1">
        <v>44057</v>
      </c>
      <c r="H6665" s="1">
        <v>44064</v>
      </c>
      <c r="I6665" t="s">
        <v>18</v>
      </c>
      <c r="J6665">
        <v>3</v>
      </c>
      <c r="K6665">
        <v>16</v>
      </c>
      <c r="L6665">
        <v>85</v>
      </c>
      <c r="M6665">
        <v>22</v>
      </c>
      <c r="N6665">
        <v>3</v>
      </c>
      <c r="O6665">
        <v>0.08</v>
      </c>
      <c r="P6665">
        <v>3469.33</v>
      </c>
      <c r="Q6665">
        <v>6545.9</v>
      </c>
      <c r="R6665">
        <f>Table1[[#This Row],[OrderQuantity]]*Table1[[#This Row],[UnitPrice]]</f>
        <v>19637.699999999997</v>
      </c>
      <c r="S6665">
        <f>Table1[[#This Row],[OrderQuantity]]*Table1[[#This Row],[UnitCost]]</f>
        <v>10407.99</v>
      </c>
      <c r="T6665">
        <f>Table1[[#This Row],[OrderQuantity]]*Table1[[#This Row],[UnitPrice]]*(1-Table1[[#This Row],[DiscountApplied]]) - (Table1[[#This Row],[OrderQuantity]]*Table1[[#This Row],[UnitCost]])</f>
        <v>7658.6939999999977</v>
      </c>
      <c r="U6665">
        <f>DATEDIF(Table1[[#This Row],[ShipDate]],Table1[[#This Row],[DeliveryDate]],"d")</f>
        <v>7</v>
      </c>
      <c r="V6665" t="str">
        <f t="shared" si="209"/>
        <v>On Time</v>
      </c>
    </row>
    <row r="6666" spans="2:22" x14ac:dyDescent="0.3">
      <c r="B6666" t="str">
        <f t="shared" si="208"/>
        <v>SO-006765</v>
      </c>
      <c r="C6666" t="s">
        <v>21</v>
      </c>
      <c r="D6666" t="s">
        <v>17</v>
      </c>
      <c r="E6666" s="1">
        <v>43900</v>
      </c>
      <c r="F6666" s="1">
        <v>44039</v>
      </c>
      <c r="G6666" s="1">
        <v>44064</v>
      </c>
      <c r="H6666" s="1">
        <v>44066</v>
      </c>
      <c r="I6666" t="s">
        <v>18</v>
      </c>
      <c r="J6666">
        <v>22</v>
      </c>
      <c r="K6666">
        <v>6</v>
      </c>
      <c r="L6666">
        <v>207</v>
      </c>
      <c r="M6666">
        <v>24</v>
      </c>
      <c r="N6666">
        <v>8</v>
      </c>
      <c r="O6666">
        <v>0.05</v>
      </c>
      <c r="P6666">
        <v>3000.33</v>
      </c>
      <c r="Q6666">
        <v>5085.3</v>
      </c>
      <c r="R6666">
        <f>Table1[[#This Row],[OrderQuantity]]*Table1[[#This Row],[UnitPrice]]</f>
        <v>40682.400000000001</v>
      </c>
      <c r="S6666">
        <f>Table1[[#This Row],[OrderQuantity]]*Table1[[#This Row],[UnitCost]]</f>
        <v>24002.639999999999</v>
      </c>
      <c r="T6666">
        <f>Table1[[#This Row],[OrderQuantity]]*Table1[[#This Row],[UnitPrice]]*(1-Table1[[#This Row],[DiscountApplied]]) - (Table1[[#This Row],[OrderQuantity]]*Table1[[#This Row],[UnitCost]])</f>
        <v>14645.64</v>
      </c>
      <c r="U6666">
        <f>DATEDIF(Table1[[#This Row],[ShipDate]],Table1[[#This Row],[DeliveryDate]],"d")</f>
        <v>2</v>
      </c>
      <c r="V6666" t="str">
        <f t="shared" si="209"/>
        <v>On Time</v>
      </c>
    </row>
    <row r="6667" spans="2:22" x14ac:dyDescent="0.3">
      <c r="B6667" t="str">
        <f t="shared" si="208"/>
        <v>SO-006766</v>
      </c>
      <c r="C6667" t="s">
        <v>19</v>
      </c>
      <c r="D6667" t="s">
        <v>25</v>
      </c>
      <c r="E6667" s="1">
        <v>43900</v>
      </c>
      <c r="F6667" s="1">
        <v>44039</v>
      </c>
      <c r="G6667" s="1">
        <v>44049</v>
      </c>
      <c r="H6667" s="1">
        <v>44052</v>
      </c>
      <c r="I6667" t="s">
        <v>18</v>
      </c>
      <c r="J6667">
        <v>15</v>
      </c>
      <c r="K6667">
        <v>29</v>
      </c>
      <c r="L6667">
        <v>366</v>
      </c>
      <c r="M6667">
        <v>30</v>
      </c>
      <c r="N6667">
        <v>5</v>
      </c>
      <c r="O6667">
        <v>0.08</v>
      </c>
      <c r="P6667">
        <v>433.96</v>
      </c>
      <c r="Q6667">
        <v>850.9</v>
      </c>
      <c r="R6667">
        <f>Table1[[#This Row],[OrderQuantity]]*Table1[[#This Row],[UnitPrice]]</f>
        <v>4254.5</v>
      </c>
      <c r="S6667">
        <f>Table1[[#This Row],[OrderQuantity]]*Table1[[#This Row],[UnitCost]]</f>
        <v>2169.7999999999997</v>
      </c>
      <c r="T6667">
        <f>Table1[[#This Row],[OrderQuantity]]*Table1[[#This Row],[UnitPrice]]*(1-Table1[[#This Row],[DiscountApplied]]) - (Table1[[#This Row],[OrderQuantity]]*Table1[[#This Row],[UnitCost]])</f>
        <v>1744.3400000000006</v>
      </c>
      <c r="U6667">
        <f>DATEDIF(Table1[[#This Row],[ShipDate]],Table1[[#This Row],[DeliveryDate]],"d")</f>
        <v>3</v>
      </c>
      <c r="V6667" t="str">
        <f t="shared" si="209"/>
        <v>On Time</v>
      </c>
    </row>
    <row r="6668" spans="2:22" x14ac:dyDescent="0.3">
      <c r="B6668" t="str">
        <f t="shared" si="208"/>
        <v>SO-006767</v>
      </c>
      <c r="C6668" t="s">
        <v>21</v>
      </c>
      <c r="D6668" t="s">
        <v>17</v>
      </c>
      <c r="E6668" s="1">
        <v>43900</v>
      </c>
      <c r="F6668" s="1">
        <v>44039</v>
      </c>
      <c r="G6668" s="1">
        <v>44061</v>
      </c>
      <c r="H6668" s="1">
        <v>44069</v>
      </c>
      <c r="I6668" t="s">
        <v>18</v>
      </c>
      <c r="J6668">
        <v>20</v>
      </c>
      <c r="K6668">
        <v>14</v>
      </c>
      <c r="L6668">
        <v>217</v>
      </c>
      <c r="M6668">
        <v>1</v>
      </c>
      <c r="N6668">
        <v>5</v>
      </c>
      <c r="O6668">
        <v>0.05</v>
      </c>
      <c r="P6668">
        <v>1269.25</v>
      </c>
      <c r="Q6668">
        <v>1983.2</v>
      </c>
      <c r="R6668">
        <f>Table1[[#This Row],[OrderQuantity]]*Table1[[#This Row],[UnitPrice]]</f>
        <v>9916</v>
      </c>
      <c r="S6668">
        <f>Table1[[#This Row],[OrderQuantity]]*Table1[[#This Row],[UnitCost]]</f>
        <v>6346.25</v>
      </c>
      <c r="T6668">
        <f>Table1[[#This Row],[OrderQuantity]]*Table1[[#This Row],[UnitPrice]]*(1-Table1[[#This Row],[DiscountApplied]]) - (Table1[[#This Row],[OrderQuantity]]*Table1[[#This Row],[UnitCost]])</f>
        <v>3073.9499999999989</v>
      </c>
      <c r="U6668">
        <f>DATEDIF(Table1[[#This Row],[ShipDate]],Table1[[#This Row],[DeliveryDate]],"d")</f>
        <v>8</v>
      </c>
      <c r="V6668" t="str">
        <f t="shared" si="209"/>
        <v>Late</v>
      </c>
    </row>
    <row r="6669" spans="2:22" x14ac:dyDescent="0.3">
      <c r="B6669" t="str">
        <f t="shared" si="208"/>
        <v>SO-006768</v>
      </c>
      <c r="C6669" t="s">
        <v>16</v>
      </c>
      <c r="D6669" t="s">
        <v>17</v>
      </c>
      <c r="E6669" s="1">
        <v>43900</v>
      </c>
      <c r="F6669" s="1">
        <v>44039</v>
      </c>
      <c r="G6669" s="1">
        <v>44061</v>
      </c>
      <c r="H6669" s="1">
        <v>44067</v>
      </c>
      <c r="I6669" t="s">
        <v>18</v>
      </c>
      <c r="J6669">
        <v>2</v>
      </c>
      <c r="K6669">
        <v>44</v>
      </c>
      <c r="L6669">
        <v>206</v>
      </c>
      <c r="M6669">
        <v>15</v>
      </c>
      <c r="N6669">
        <v>2</v>
      </c>
      <c r="O6669">
        <v>0.4</v>
      </c>
      <c r="P6669">
        <v>2420.31</v>
      </c>
      <c r="Q6669">
        <v>5500.7</v>
      </c>
      <c r="R6669">
        <f>Table1[[#This Row],[OrderQuantity]]*Table1[[#This Row],[UnitPrice]]</f>
        <v>11001.4</v>
      </c>
      <c r="S6669">
        <f>Table1[[#This Row],[OrderQuantity]]*Table1[[#This Row],[UnitCost]]</f>
        <v>4840.62</v>
      </c>
      <c r="T6669">
        <f>Table1[[#This Row],[OrderQuantity]]*Table1[[#This Row],[UnitPrice]]*(1-Table1[[#This Row],[DiscountApplied]]) - (Table1[[#This Row],[OrderQuantity]]*Table1[[#This Row],[UnitCost]])</f>
        <v>1760.2199999999993</v>
      </c>
      <c r="U6669">
        <f>DATEDIF(Table1[[#This Row],[ShipDate]],Table1[[#This Row],[DeliveryDate]],"d")</f>
        <v>6</v>
      </c>
      <c r="V6669" t="str">
        <f t="shared" si="209"/>
        <v>On Time</v>
      </c>
    </row>
    <row r="6670" spans="2:22" x14ac:dyDescent="0.3">
      <c r="B6670" t="str">
        <f t="shared" si="208"/>
        <v>SO-006769</v>
      </c>
      <c r="C6670" t="s">
        <v>21</v>
      </c>
      <c r="D6670" t="s">
        <v>24</v>
      </c>
      <c r="E6670" s="1">
        <v>43900</v>
      </c>
      <c r="F6670" s="1">
        <v>44040</v>
      </c>
      <c r="G6670" s="1">
        <v>44044</v>
      </c>
      <c r="H6670" s="1">
        <v>44046</v>
      </c>
      <c r="I6670" t="s">
        <v>18</v>
      </c>
      <c r="J6670">
        <v>22</v>
      </c>
      <c r="K6670">
        <v>13</v>
      </c>
      <c r="L6670">
        <v>31</v>
      </c>
      <c r="M6670">
        <v>43</v>
      </c>
      <c r="N6670">
        <v>7</v>
      </c>
      <c r="O6670">
        <v>0.05</v>
      </c>
      <c r="P6670">
        <v>3337.4</v>
      </c>
      <c r="Q6670">
        <v>3973.1</v>
      </c>
      <c r="R6670">
        <f>Table1[[#This Row],[OrderQuantity]]*Table1[[#This Row],[UnitPrice]]</f>
        <v>27811.7</v>
      </c>
      <c r="S6670">
        <f>Table1[[#This Row],[OrderQuantity]]*Table1[[#This Row],[UnitCost]]</f>
        <v>23361.8</v>
      </c>
      <c r="T6670">
        <f>Table1[[#This Row],[OrderQuantity]]*Table1[[#This Row],[UnitPrice]]*(1-Table1[[#This Row],[DiscountApplied]]) - (Table1[[#This Row],[OrderQuantity]]*Table1[[#This Row],[UnitCost]])</f>
        <v>3059.3149999999987</v>
      </c>
      <c r="U6670">
        <f>DATEDIF(Table1[[#This Row],[ShipDate]],Table1[[#This Row],[DeliveryDate]],"d")</f>
        <v>2</v>
      </c>
      <c r="V6670" t="str">
        <f t="shared" si="209"/>
        <v>On Time</v>
      </c>
    </row>
    <row r="6671" spans="2:22" x14ac:dyDescent="0.3">
      <c r="B6671" t="str">
        <f t="shared" si="208"/>
        <v>SO-006770</v>
      </c>
      <c r="C6671" t="s">
        <v>16</v>
      </c>
      <c r="D6671" t="s">
        <v>26</v>
      </c>
      <c r="E6671" s="1">
        <v>43900</v>
      </c>
      <c r="F6671" s="1">
        <v>44040</v>
      </c>
      <c r="G6671" s="1">
        <v>44053</v>
      </c>
      <c r="H6671" s="1">
        <v>44056</v>
      </c>
      <c r="I6671" t="s">
        <v>18</v>
      </c>
      <c r="J6671">
        <v>2</v>
      </c>
      <c r="K6671">
        <v>1</v>
      </c>
      <c r="L6671">
        <v>61</v>
      </c>
      <c r="M6671">
        <v>40</v>
      </c>
      <c r="N6671">
        <v>4</v>
      </c>
      <c r="O6671">
        <v>0.15</v>
      </c>
      <c r="P6671">
        <v>2540.64</v>
      </c>
      <c r="Q6671">
        <v>3175.8</v>
      </c>
      <c r="R6671">
        <f>Table1[[#This Row],[OrderQuantity]]*Table1[[#This Row],[UnitPrice]]</f>
        <v>12703.2</v>
      </c>
      <c r="S6671">
        <f>Table1[[#This Row],[OrderQuantity]]*Table1[[#This Row],[UnitCost]]</f>
        <v>10162.56</v>
      </c>
      <c r="T6671">
        <f>Table1[[#This Row],[OrderQuantity]]*Table1[[#This Row],[UnitPrice]]*(1-Table1[[#This Row],[DiscountApplied]]) - (Table1[[#This Row],[OrderQuantity]]*Table1[[#This Row],[UnitCost]])</f>
        <v>635.16000000000167</v>
      </c>
      <c r="U6671">
        <f>DATEDIF(Table1[[#This Row],[ShipDate]],Table1[[#This Row],[DeliveryDate]],"d")</f>
        <v>3</v>
      </c>
      <c r="V6671" t="str">
        <f t="shared" si="209"/>
        <v>On Time</v>
      </c>
    </row>
    <row r="6672" spans="2:22" x14ac:dyDescent="0.3">
      <c r="B6672" t="str">
        <f t="shared" si="208"/>
        <v>SO-006771</v>
      </c>
      <c r="C6672" t="s">
        <v>22</v>
      </c>
      <c r="D6672" t="s">
        <v>26</v>
      </c>
      <c r="E6672" s="1">
        <v>43900</v>
      </c>
      <c r="F6672" s="1">
        <v>44040</v>
      </c>
      <c r="G6672" s="1">
        <v>44054</v>
      </c>
      <c r="H6672" s="1">
        <v>44064</v>
      </c>
      <c r="I6672" t="s">
        <v>18</v>
      </c>
      <c r="J6672">
        <v>27</v>
      </c>
      <c r="K6672">
        <v>38</v>
      </c>
      <c r="L6672">
        <v>59</v>
      </c>
      <c r="M6672">
        <v>19</v>
      </c>
      <c r="N6672">
        <v>2</v>
      </c>
      <c r="O6672">
        <v>0.08</v>
      </c>
      <c r="P6672">
        <v>1549.04</v>
      </c>
      <c r="Q6672">
        <v>3872.6</v>
      </c>
      <c r="R6672">
        <f>Table1[[#This Row],[OrderQuantity]]*Table1[[#This Row],[UnitPrice]]</f>
        <v>7745.2</v>
      </c>
      <c r="S6672">
        <f>Table1[[#This Row],[OrderQuantity]]*Table1[[#This Row],[UnitCost]]</f>
        <v>3098.08</v>
      </c>
      <c r="T6672">
        <f>Table1[[#This Row],[OrderQuantity]]*Table1[[#This Row],[UnitPrice]]*(1-Table1[[#This Row],[DiscountApplied]]) - (Table1[[#This Row],[OrderQuantity]]*Table1[[#This Row],[UnitCost]])</f>
        <v>4027.5039999999999</v>
      </c>
      <c r="U6672">
        <f>DATEDIF(Table1[[#This Row],[ShipDate]],Table1[[#This Row],[DeliveryDate]],"d")</f>
        <v>10</v>
      </c>
      <c r="V6672" t="str">
        <f t="shared" si="209"/>
        <v>Late</v>
      </c>
    </row>
    <row r="6673" spans="2:22" x14ac:dyDescent="0.3">
      <c r="B6673" t="str">
        <f t="shared" si="208"/>
        <v>SO-006772</v>
      </c>
      <c r="C6673" t="s">
        <v>16</v>
      </c>
      <c r="D6673" t="s">
        <v>23</v>
      </c>
      <c r="E6673" s="1">
        <v>43900</v>
      </c>
      <c r="F6673" s="1">
        <v>44040</v>
      </c>
      <c r="G6673" s="1">
        <v>44056</v>
      </c>
      <c r="H6673" s="1">
        <v>44057</v>
      </c>
      <c r="I6673" t="s">
        <v>18</v>
      </c>
      <c r="J6673">
        <v>3</v>
      </c>
      <c r="K6673">
        <v>20</v>
      </c>
      <c r="L6673">
        <v>325</v>
      </c>
      <c r="M6673">
        <v>14</v>
      </c>
      <c r="N6673">
        <v>7</v>
      </c>
      <c r="O6673">
        <v>0.05</v>
      </c>
      <c r="P6673">
        <v>2773.8</v>
      </c>
      <c r="Q6673">
        <v>3698.4</v>
      </c>
      <c r="R6673">
        <f>Table1[[#This Row],[OrderQuantity]]*Table1[[#This Row],[UnitPrice]]</f>
        <v>25888.799999999999</v>
      </c>
      <c r="S6673">
        <f>Table1[[#This Row],[OrderQuantity]]*Table1[[#This Row],[UnitCost]]</f>
        <v>19416.600000000002</v>
      </c>
      <c r="T6673">
        <f>Table1[[#This Row],[OrderQuantity]]*Table1[[#This Row],[UnitPrice]]*(1-Table1[[#This Row],[DiscountApplied]]) - (Table1[[#This Row],[OrderQuantity]]*Table1[[#This Row],[UnitCost]])</f>
        <v>5177.7599999999948</v>
      </c>
      <c r="U6673">
        <f>DATEDIF(Table1[[#This Row],[ShipDate]],Table1[[#This Row],[DeliveryDate]],"d")</f>
        <v>1</v>
      </c>
      <c r="V6673" t="str">
        <f t="shared" si="209"/>
        <v>On Time</v>
      </c>
    </row>
    <row r="6674" spans="2:22" x14ac:dyDescent="0.3">
      <c r="B6674" t="str">
        <f t="shared" si="208"/>
        <v>SO-006773</v>
      </c>
      <c r="C6674" t="s">
        <v>21</v>
      </c>
      <c r="D6674" t="s">
        <v>20</v>
      </c>
      <c r="E6674" s="1">
        <v>43900</v>
      </c>
      <c r="F6674" s="1">
        <v>44040</v>
      </c>
      <c r="G6674" s="1">
        <v>44054</v>
      </c>
      <c r="H6674" s="1">
        <v>44063</v>
      </c>
      <c r="I6674" t="s">
        <v>18</v>
      </c>
      <c r="J6674">
        <v>22</v>
      </c>
      <c r="K6674">
        <v>4</v>
      </c>
      <c r="L6674">
        <v>95</v>
      </c>
      <c r="M6674">
        <v>38</v>
      </c>
      <c r="N6674">
        <v>5</v>
      </c>
      <c r="O6674">
        <v>0.05</v>
      </c>
      <c r="P6674">
        <v>2555.11</v>
      </c>
      <c r="Q6674">
        <v>3041.8</v>
      </c>
      <c r="R6674">
        <f>Table1[[#This Row],[OrderQuantity]]*Table1[[#This Row],[UnitPrice]]</f>
        <v>15209</v>
      </c>
      <c r="S6674">
        <f>Table1[[#This Row],[OrderQuantity]]*Table1[[#This Row],[UnitCost]]</f>
        <v>12775.550000000001</v>
      </c>
      <c r="T6674">
        <f>Table1[[#This Row],[OrderQuantity]]*Table1[[#This Row],[UnitPrice]]*(1-Table1[[#This Row],[DiscountApplied]]) - (Table1[[#This Row],[OrderQuantity]]*Table1[[#This Row],[UnitCost]])</f>
        <v>1672.9999999999982</v>
      </c>
      <c r="U6674">
        <f>DATEDIF(Table1[[#This Row],[ShipDate]],Table1[[#This Row],[DeliveryDate]],"d")</f>
        <v>9</v>
      </c>
      <c r="V6674" t="str">
        <f t="shared" si="209"/>
        <v>Late</v>
      </c>
    </row>
    <row r="6675" spans="2:22" x14ac:dyDescent="0.3">
      <c r="B6675" t="str">
        <f t="shared" si="208"/>
        <v>SO-006774</v>
      </c>
      <c r="C6675" t="s">
        <v>16</v>
      </c>
      <c r="D6675" t="s">
        <v>20</v>
      </c>
      <c r="E6675" s="1">
        <v>43900</v>
      </c>
      <c r="F6675" s="1">
        <v>44041</v>
      </c>
      <c r="G6675" s="1">
        <v>44056</v>
      </c>
      <c r="H6675" s="1">
        <v>44059</v>
      </c>
      <c r="I6675" t="s">
        <v>18</v>
      </c>
      <c r="J6675">
        <v>3</v>
      </c>
      <c r="K6675">
        <v>37</v>
      </c>
      <c r="L6675">
        <v>158</v>
      </c>
      <c r="M6675">
        <v>43</v>
      </c>
      <c r="N6675">
        <v>7</v>
      </c>
      <c r="O6675">
        <v>0.05</v>
      </c>
      <c r="P6675">
        <v>2459.37</v>
      </c>
      <c r="Q6675">
        <v>5232.7</v>
      </c>
      <c r="R6675">
        <f>Table1[[#This Row],[OrderQuantity]]*Table1[[#This Row],[UnitPrice]]</f>
        <v>36628.9</v>
      </c>
      <c r="S6675">
        <f>Table1[[#This Row],[OrderQuantity]]*Table1[[#This Row],[UnitCost]]</f>
        <v>17215.59</v>
      </c>
      <c r="T6675">
        <f>Table1[[#This Row],[OrderQuantity]]*Table1[[#This Row],[UnitPrice]]*(1-Table1[[#This Row],[DiscountApplied]]) - (Table1[[#This Row],[OrderQuantity]]*Table1[[#This Row],[UnitCost]])</f>
        <v>17581.865000000002</v>
      </c>
      <c r="U6675">
        <f>DATEDIF(Table1[[#This Row],[ShipDate]],Table1[[#This Row],[DeliveryDate]],"d")</f>
        <v>3</v>
      </c>
      <c r="V6675" t="str">
        <f t="shared" si="209"/>
        <v>On Time</v>
      </c>
    </row>
    <row r="6676" spans="2:22" x14ac:dyDescent="0.3">
      <c r="B6676" t="str">
        <f t="shared" si="208"/>
        <v>SO-006775</v>
      </c>
      <c r="C6676" t="s">
        <v>16</v>
      </c>
      <c r="D6676" t="s">
        <v>26</v>
      </c>
      <c r="E6676" s="1">
        <v>43900</v>
      </c>
      <c r="F6676" s="1">
        <v>44041</v>
      </c>
      <c r="G6676" s="1">
        <v>44069</v>
      </c>
      <c r="H6676" s="1">
        <v>44072</v>
      </c>
      <c r="I6676" t="s">
        <v>18</v>
      </c>
      <c r="J6676">
        <v>7</v>
      </c>
      <c r="K6676">
        <v>14</v>
      </c>
      <c r="L6676">
        <v>86</v>
      </c>
      <c r="M6676">
        <v>7</v>
      </c>
      <c r="N6676">
        <v>1</v>
      </c>
      <c r="O6676">
        <v>0.1</v>
      </c>
      <c r="P6676">
        <v>679.38</v>
      </c>
      <c r="Q6676">
        <v>1045.2</v>
      </c>
      <c r="R6676">
        <f>Table1[[#This Row],[OrderQuantity]]*Table1[[#This Row],[UnitPrice]]</f>
        <v>1045.2</v>
      </c>
      <c r="S6676">
        <f>Table1[[#This Row],[OrderQuantity]]*Table1[[#This Row],[UnitCost]]</f>
        <v>679.38</v>
      </c>
      <c r="T6676">
        <f>Table1[[#This Row],[OrderQuantity]]*Table1[[#This Row],[UnitPrice]]*(1-Table1[[#This Row],[DiscountApplied]]) - (Table1[[#This Row],[OrderQuantity]]*Table1[[#This Row],[UnitCost]])</f>
        <v>261.30000000000007</v>
      </c>
      <c r="U6676">
        <f>DATEDIF(Table1[[#This Row],[ShipDate]],Table1[[#This Row],[DeliveryDate]],"d")</f>
        <v>3</v>
      </c>
      <c r="V6676" t="str">
        <f t="shared" si="209"/>
        <v>On Time</v>
      </c>
    </row>
    <row r="6677" spans="2:22" x14ac:dyDescent="0.3">
      <c r="B6677" t="str">
        <f t="shared" si="208"/>
        <v>SO-006776</v>
      </c>
      <c r="C6677" t="s">
        <v>19</v>
      </c>
      <c r="D6677" t="s">
        <v>20</v>
      </c>
      <c r="E6677" s="1">
        <v>43900</v>
      </c>
      <c r="F6677" s="1">
        <v>44041</v>
      </c>
      <c r="G6677" s="1">
        <v>44052</v>
      </c>
      <c r="H6677" s="1">
        <v>44059</v>
      </c>
      <c r="I6677" t="s">
        <v>18</v>
      </c>
      <c r="J6677">
        <v>19</v>
      </c>
      <c r="K6677">
        <v>45</v>
      </c>
      <c r="L6677">
        <v>108</v>
      </c>
      <c r="M6677">
        <v>25</v>
      </c>
      <c r="N6677">
        <v>8</v>
      </c>
      <c r="O6677">
        <v>0.1</v>
      </c>
      <c r="P6677">
        <v>96.48</v>
      </c>
      <c r="Q6677">
        <v>214.4</v>
      </c>
      <c r="R6677">
        <f>Table1[[#This Row],[OrderQuantity]]*Table1[[#This Row],[UnitPrice]]</f>
        <v>1715.2</v>
      </c>
      <c r="S6677">
        <f>Table1[[#This Row],[OrderQuantity]]*Table1[[#This Row],[UnitCost]]</f>
        <v>771.84</v>
      </c>
      <c r="T6677">
        <f>Table1[[#This Row],[OrderQuantity]]*Table1[[#This Row],[UnitPrice]]*(1-Table1[[#This Row],[DiscountApplied]]) - (Table1[[#This Row],[OrderQuantity]]*Table1[[#This Row],[UnitCost]])</f>
        <v>771.84</v>
      </c>
      <c r="U6677">
        <f>DATEDIF(Table1[[#This Row],[ShipDate]],Table1[[#This Row],[DeliveryDate]],"d")</f>
        <v>7</v>
      </c>
      <c r="V6677" t="str">
        <f t="shared" si="209"/>
        <v>On Time</v>
      </c>
    </row>
    <row r="6678" spans="2:22" x14ac:dyDescent="0.3">
      <c r="B6678" t="str">
        <f t="shared" si="208"/>
        <v>SO-006777</v>
      </c>
      <c r="C6678" t="s">
        <v>16</v>
      </c>
      <c r="D6678" t="s">
        <v>20</v>
      </c>
      <c r="E6678" s="1">
        <v>43900</v>
      </c>
      <c r="F6678" s="1">
        <v>44041</v>
      </c>
      <c r="G6678" s="1">
        <v>44044</v>
      </c>
      <c r="H6678" s="1">
        <v>44050</v>
      </c>
      <c r="I6678" t="s">
        <v>18</v>
      </c>
      <c r="J6678">
        <v>4</v>
      </c>
      <c r="K6678">
        <v>26</v>
      </c>
      <c r="L6678">
        <v>146</v>
      </c>
      <c r="M6678">
        <v>7</v>
      </c>
      <c r="N6678">
        <v>3</v>
      </c>
      <c r="O6678">
        <v>0.05</v>
      </c>
      <c r="P6678">
        <v>446.49</v>
      </c>
      <c r="Q6678">
        <v>911.2</v>
      </c>
      <c r="R6678">
        <f>Table1[[#This Row],[OrderQuantity]]*Table1[[#This Row],[UnitPrice]]</f>
        <v>2733.6000000000004</v>
      </c>
      <c r="S6678">
        <f>Table1[[#This Row],[OrderQuantity]]*Table1[[#This Row],[UnitCost]]</f>
        <v>1339.47</v>
      </c>
      <c r="T6678">
        <f>Table1[[#This Row],[OrderQuantity]]*Table1[[#This Row],[UnitPrice]]*(1-Table1[[#This Row],[DiscountApplied]]) - (Table1[[#This Row],[OrderQuantity]]*Table1[[#This Row],[UnitCost]])</f>
        <v>1257.45</v>
      </c>
      <c r="U6678">
        <f>DATEDIF(Table1[[#This Row],[ShipDate]],Table1[[#This Row],[DeliveryDate]],"d")</f>
        <v>6</v>
      </c>
      <c r="V6678" t="str">
        <f t="shared" si="209"/>
        <v>On Time</v>
      </c>
    </row>
    <row r="6679" spans="2:22" x14ac:dyDescent="0.3">
      <c r="B6679" t="str">
        <f t="shared" si="208"/>
        <v>SO-006778</v>
      </c>
      <c r="C6679" t="s">
        <v>22</v>
      </c>
      <c r="D6679" t="s">
        <v>26</v>
      </c>
      <c r="E6679" s="1">
        <v>43900</v>
      </c>
      <c r="F6679" s="1">
        <v>44041</v>
      </c>
      <c r="G6679" s="1">
        <v>44056</v>
      </c>
      <c r="H6679" s="1">
        <v>44060</v>
      </c>
      <c r="I6679" t="s">
        <v>18</v>
      </c>
      <c r="J6679">
        <v>28</v>
      </c>
      <c r="K6679">
        <v>37</v>
      </c>
      <c r="L6679">
        <v>67</v>
      </c>
      <c r="M6679">
        <v>4</v>
      </c>
      <c r="N6679">
        <v>8</v>
      </c>
      <c r="O6679">
        <v>0.3</v>
      </c>
      <c r="P6679">
        <v>879.38</v>
      </c>
      <c r="Q6679">
        <v>1172.5</v>
      </c>
      <c r="R6679">
        <f>Table1[[#This Row],[OrderQuantity]]*Table1[[#This Row],[UnitPrice]]</f>
        <v>9380</v>
      </c>
      <c r="S6679">
        <f>Table1[[#This Row],[OrderQuantity]]*Table1[[#This Row],[UnitCost]]</f>
        <v>7035.04</v>
      </c>
      <c r="T6679">
        <f>Table1[[#This Row],[OrderQuantity]]*Table1[[#This Row],[UnitPrice]]*(1-Table1[[#This Row],[DiscountApplied]]) - (Table1[[#This Row],[OrderQuantity]]*Table1[[#This Row],[UnitCost]])</f>
        <v>-469.03999999999996</v>
      </c>
      <c r="U6679">
        <f>DATEDIF(Table1[[#This Row],[ShipDate]],Table1[[#This Row],[DeliveryDate]],"d")</f>
        <v>4</v>
      </c>
      <c r="V6679" t="str">
        <f t="shared" si="209"/>
        <v>On Time</v>
      </c>
    </row>
    <row r="6680" spans="2:22" x14ac:dyDescent="0.3">
      <c r="B6680" t="str">
        <f t="shared" si="208"/>
        <v>SO-006779</v>
      </c>
      <c r="C6680" t="s">
        <v>19</v>
      </c>
      <c r="D6680" t="s">
        <v>23</v>
      </c>
      <c r="E6680" s="1">
        <v>43900</v>
      </c>
      <c r="F6680" s="1">
        <v>44041</v>
      </c>
      <c r="G6680" s="1">
        <v>44067</v>
      </c>
      <c r="H6680" s="1">
        <v>44069</v>
      </c>
      <c r="I6680" t="s">
        <v>18</v>
      </c>
      <c r="J6680">
        <v>15</v>
      </c>
      <c r="K6680">
        <v>26</v>
      </c>
      <c r="L6680">
        <v>264</v>
      </c>
      <c r="M6680">
        <v>16</v>
      </c>
      <c r="N6680">
        <v>3</v>
      </c>
      <c r="O6680">
        <v>0.05</v>
      </c>
      <c r="P6680">
        <v>706.31</v>
      </c>
      <c r="Q6680">
        <v>1681.7</v>
      </c>
      <c r="R6680">
        <f>Table1[[#This Row],[OrderQuantity]]*Table1[[#This Row],[UnitPrice]]</f>
        <v>5045.1000000000004</v>
      </c>
      <c r="S6680">
        <f>Table1[[#This Row],[OrderQuantity]]*Table1[[#This Row],[UnitCost]]</f>
        <v>2118.9299999999998</v>
      </c>
      <c r="T6680">
        <f>Table1[[#This Row],[OrderQuantity]]*Table1[[#This Row],[UnitPrice]]*(1-Table1[[#This Row],[DiscountApplied]]) - (Table1[[#This Row],[OrderQuantity]]*Table1[[#This Row],[UnitCost]])</f>
        <v>2673.9150000000004</v>
      </c>
      <c r="U6680">
        <f>DATEDIF(Table1[[#This Row],[ShipDate]],Table1[[#This Row],[DeliveryDate]],"d")</f>
        <v>2</v>
      </c>
      <c r="V6680" t="str">
        <f t="shared" si="209"/>
        <v>On Time</v>
      </c>
    </row>
    <row r="6681" spans="2:22" x14ac:dyDescent="0.3">
      <c r="B6681" t="str">
        <f t="shared" si="208"/>
        <v>SO-006780</v>
      </c>
      <c r="C6681" t="s">
        <v>22</v>
      </c>
      <c r="D6681" t="s">
        <v>23</v>
      </c>
      <c r="E6681" s="1">
        <v>44000</v>
      </c>
      <c r="F6681" s="1">
        <v>44041</v>
      </c>
      <c r="G6681" s="1">
        <v>44067</v>
      </c>
      <c r="H6681" s="1">
        <v>44073</v>
      </c>
      <c r="I6681" t="s">
        <v>18</v>
      </c>
      <c r="J6681">
        <v>26</v>
      </c>
      <c r="K6681">
        <v>37</v>
      </c>
      <c r="L6681">
        <v>322</v>
      </c>
      <c r="M6681">
        <v>8</v>
      </c>
      <c r="N6681">
        <v>1</v>
      </c>
      <c r="O6681">
        <v>0.08</v>
      </c>
      <c r="P6681">
        <v>1688.27</v>
      </c>
      <c r="Q6681">
        <v>3926.2</v>
      </c>
      <c r="R6681">
        <f>Table1[[#This Row],[OrderQuantity]]*Table1[[#This Row],[UnitPrice]]</f>
        <v>3926.2</v>
      </c>
      <c r="S6681">
        <f>Table1[[#This Row],[OrderQuantity]]*Table1[[#This Row],[UnitCost]]</f>
        <v>1688.27</v>
      </c>
      <c r="T6681">
        <f>Table1[[#This Row],[OrderQuantity]]*Table1[[#This Row],[UnitPrice]]*(1-Table1[[#This Row],[DiscountApplied]]) - (Table1[[#This Row],[OrderQuantity]]*Table1[[#This Row],[UnitCost]])</f>
        <v>1923.8339999999998</v>
      </c>
      <c r="U6681">
        <f>DATEDIF(Table1[[#This Row],[ShipDate]],Table1[[#This Row],[DeliveryDate]],"d")</f>
        <v>6</v>
      </c>
      <c r="V6681" t="str">
        <f t="shared" si="209"/>
        <v>On Time</v>
      </c>
    </row>
    <row r="6682" spans="2:22" x14ac:dyDescent="0.3">
      <c r="B6682" t="str">
        <f t="shared" si="208"/>
        <v>SO-006781</v>
      </c>
      <c r="C6682" t="s">
        <v>16</v>
      </c>
      <c r="D6682" t="s">
        <v>23</v>
      </c>
      <c r="E6682" s="1">
        <v>43900</v>
      </c>
      <c r="F6682" s="1">
        <v>44041</v>
      </c>
      <c r="G6682" s="1">
        <v>44062</v>
      </c>
      <c r="H6682" s="1">
        <v>44066</v>
      </c>
      <c r="I6682" t="s">
        <v>18</v>
      </c>
      <c r="J6682">
        <v>8</v>
      </c>
      <c r="K6682">
        <v>32</v>
      </c>
      <c r="L6682">
        <v>284</v>
      </c>
      <c r="M6682">
        <v>37</v>
      </c>
      <c r="N6682">
        <v>6</v>
      </c>
      <c r="O6682">
        <v>0.1</v>
      </c>
      <c r="P6682">
        <v>582.36</v>
      </c>
      <c r="Q6682">
        <v>1098.8</v>
      </c>
      <c r="R6682">
        <f>Table1[[#This Row],[OrderQuantity]]*Table1[[#This Row],[UnitPrice]]</f>
        <v>6592.7999999999993</v>
      </c>
      <c r="S6682">
        <f>Table1[[#This Row],[OrderQuantity]]*Table1[[#This Row],[UnitCost]]</f>
        <v>3494.16</v>
      </c>
      <c r="T6682">
        <f>Table1[[#This Row],[OrderQuantity]]*Table1[[#This Row],[UnitPrice]]*(1-Table1[[#This Row],[DiscountApplied]]) - (Table1[[#This Row],[OrderQuantity]]*Table1[[#This Row],[UnitCost]])</f>
        <v>2439.3599999999997</v>
      </c>
      <c r="U6682">
        <f>DATEDIF(Table1[[#This Row],[ShipDate]],Table1[[#This Row],[DeliveryDate]],"d")</f>
        <v>4</v>
      </c>
      <c r="V6682" t="str">
        <f t="shared" si="209"/>
        <v>On Time</v>
      </c>
    </row>
    <row r="6683" spans="2:22" x14ac:dyDescent="0.3">
      <c r="B6683" t="str">
        <f t="shared" si="208"/>
        <v>SO-006782</v>
      </c>
      <c r="C6683" t="s">
        <v>16</v>
      </c>
      <c r="D6683" t="s">
        <v>25</v>
      </c>
      <c r="E6683" s="1">
        <v>43900</v>
      </c>
      <c r="F6683" s="1">
        <v>44041</v>
      </c>
      <c r="G6683" s="1">
        <v>44045</v>
      </c>
      <c r="H6683" s="1">
        <v>44049</v>
      </c>
      <c r="I6683" t="s">
        <v>18</v>
      </c>
      <c r="J6683">
        <v>9</v>
      </c>
      <c r="K6683">
        <v>35</v>
      </c>
      <c r="L6683">
        <v>336</v>
      </c>
      <c r="M6683">
        <v>42</v>
      </c>
      <c r="N6683">
        <v>6</v>
      </c>
      <c r="O6683">
        <v>0.05</v>
      </c>
      <c r="P6683">
        <v>4826.95</v>
      </c>
      <c r="Q6683">
        <v>5815.6</v>
      </c>
      <c r="R6683">
        <f>Table1[[#This Row],[OrderQuantity]]*Table1[[#This Row],[UnitPrice]]</f>
        <v>34893.600000000006</v>
      </c>
      <c r="S6683">
        <f>Table1[[#This Row],[OrderQuantity]]*Table1[[#This Row],[UnitCost]]</f>
        <v>28961.699999999997</v>
      </c>
      <c r="T6683">
        <f>Table1[[#This Row],[OrderQuantity]]*Table1[[#This Row],[UnitPrice]]*(1-Table1[[#This Row],[DiscountApplied]]) - (Table1[[#This Row],[OrderQuantity]]*Table1[[#This Row],[UnitCost]])</f>
        <v>4187.2200000000084</v>
      </c>
      <c r="U6683">
        <f>DATEDIF(Table1[[#This Row],[ShipDate]],Table1[[#This Row],[DeliveryDate]],"d")</f>
        <v>4</v>
      </c>
      <c r="V6683" t="str">
        <f t="shared" si="209"/>
        <v>On Time</v>
      </c>
    </row>
    <row r="6684" spans="2:22" x14ac:dyDescent="0.3">
      <c r="B6684" t="str">
        <f t="shared" si="208"/>
        <v>SO-006783</v>
      </c>
      <c r="C6684" t="s">
        <v>19</v>
      </c>
      <c r="D6684" t="s">
        <v>26</v>
      </c>
      <c r="E6684" s="1">
        <v>43900</v>
      </c>
      <c r="F6684" s="1">
        <v>44042</v>
      </c>
      <c r="G6684" s="1">
        <v>44070</v>
      </c>
      <c r="H6684" s="1">
        <v>44077</v>
      </c>
      <c r="I6684" t="s">
        <v>18</v>
      </c>
      <c r="J6684">
        <v>18</v>
      </c>
      <c r="K6684">
        <v>48</v>
      </c>
      <c r="L6684">
        <v>66</v>
      </c>
      <c r="M6684">
        <v>3</v>
      </c>
      <c r="N6684">
        <v>6</v>
      </c>
      <c r="O6684">
        <v>0.08</v>
      </c>
      <c r="P6684">
        <v>1626.63</v>
      </c>
      <c r="Q6684">
        <v>2666.6</v>
      </c>
      <c r="R6684">
        <f>Table1[[#This Row],[OrderQuantity]]*Table1[[#This Row],[UnitPrice]]</f>
        <v>15999.599999999999</v>
      </c>
      <c r="S6684">
        <f>Table1[[#This Row],[OrderQuantity]]*Table1[[#This Row],[UnitCost]]</f>
        <v>9759.7800000000007</v>
      </c>
      <c r="T6684">
        <f>Table1[[#This Row],[OrderQuantity]]*Table1[[#This Row],[UnitPrice]]*(1-Table1[[#This Row],[DiscountApplied]]) - (Table1[[#This Row],[OrderQuantity]]*Table1[[#This Row],[UnitCost]])</f>
        <v>4959.851999999999</v>
      </c>
      <c r="U6684">
        <f>DATEDIF(Table1[[#This Row],[ShipDate]],Table1[[#This Row],[DeliveryDate]],"d")</f>
        <v>7</v>
      </c>
      <c r="V6684" t="str">
        <f t="shared" si="209"/>
        <v>On Time</v>
      </c>
    </row>
    <row r="6685" spans="2:22" x14ac:dyDescent="0.3">
      <c r="B6685" t="str">
        <f t="shared" si="208"/>
        <v>SO-006784</v>
      </c>
      <c r="C6685" t="s">
        <v>19</v>
      </c>
      <c r="D6685" t="s">
        <v>23</v>
      </c>
      <c r="E6685" s="1">
        <v>43900</v>
      </c>
      <c r="F6685" s="1">
        <v>44042</v>
      </c>
      <c r="G6685" s="1">
        <v>44066</v>
      </c>
      <c r="H6685" s="1">
        <v>44076</v>
      </c>
      <c r="I6685" t="s">
        <v>18</v>
      </c>
      <c r="J6685">
        <v>14</v>
      </c>
      <c r="K6685">
        <v>35</v>
      </c>
      <c r="L6685">
        <v>281</v>
      </c>
      <c r="M6685">
        <v>29</v>
      </c>
      <c r="N6685">
        <v>5</v>
      </c>
      <c r="O6685">
        <v>0.05</v>
      </c>
      <c r="P6685">
        <v>621.42999999999995</v>
      </c>
      <c r="Q6685">
        <v>1172.5</v>
      </c>
      <c r="R6685">
        <f>Table1[[#This Row],[OrderQuantity]]*Table1[[#This Row],[UnitPrice]]</f>
        <v>5862.5</v>
      </c>
      <c r="S6685">
        <f>Table1[[#This Row],[OrderQuantity]]*Table1[[#This Row],[UnitCost]]</f>
        <v>3107.1499999999996</v>
      </c>
      <c r="T6685">
        <f>Table1[[#This Row],[OrderQuantity]]*Table1[[#This Row],[UnitPrice]]*(1-Table1[[#This Row],[DiscountApplied]]) - (Table1[[#This Row],[OrderQuantity]]*Table1[[#This Row],[UnitCost]])</f>
        <v>2462.2250000000004</v>
      </c>
      <c r="U6685">
        <f>DATEDIF(Table1[[#This Row],[ShipDate]],Table1[[#This Row],[DeliveryDate]],"d")</f>
        <v>10</v>
      </c>
      <c r="V6685" t="str">
        <f t="shared" si="209"/>
        <v>Late</v>
      </c>
    </row>
    <row r="6686" spans="2:22" x14ac:dyDescent="0.3">
      <c r="B6686" t="str">
        <f t="shared" si="208"/>
        <v>SO-006785</v>
      </c>
      <c r="C6686" t="s">
        <v>22</v>
      </c>
      <c r="D6686" t="s">
        <v>17</v>
      </c>
      <c r="E6686" s="1">
        <v>43900</v>
      </c>
      <c r="F6686" s="1">
        <v>44042</v>
      </c>
      <c r="G6686" s="1">
        <v>44068</v>
      </c>
      <c r="H6686" s="1">
        <v>44071</v>
      </c>
      <c r="I6686" t="s">
        <v>18</v>
      </c>
      <c r="J6686">
        <v>28</v>
      </c>
      <c r="K6686">
        <v>7</v>
      </c>
      <c r="L6686">
        <v>210</v>
      </c>
      <c r="M6686">
        <v>36</v>
      </c>
      <c r="N6686">
        <v>8</v>
      </c>
      <c r="O6686">
        <v>0.4</v>
      </c>
      <c r="P6686">
        <v>801.99</v>
      </c>
      <c r="Q6686">
        <v>1273</v>
      </c>
      <c r="R6686">
        <f>Table1[[#This Row],[OrderQuantity]]*Table1[[#This Row],[UnitPrice]]</f>
        <v>10184</v>
      </c>
      <c r="S6686">
        <f>Table1[[#This Row],[OrderQuantity]]*Table1[[#This Row],[UnitCost]]</f>
        <v>6415.92</v>
      </c>
      <c r="T6686">
        <f>Table1[[#This Row],[OrderQuantity]]*Table1[[#This Row],[UnitPrice]]*(1-Table1[[#This Row],[DiscountApplied]]) - (Table1[[#This Row],[OrderQuantity]]*Table1[[#This Row],[UnitCost]])</f>
        <v>-305.52000000000044</v>
      </c>
      <c r="U6686">
        <f>DATEDIF(Table1[[#This Row],[ShipDate]],Table1[[#This Row],[DeliveryDate]],"d")</f>
        <v>3</v>
      </c>
      <c r="V6686" t="str">
        <f t="shared" si="209"/>
        <v>On Time</v>
      </c>
    </row>
    <row r="6687" spans="2:22" x14ac:dyDescent="0.3">
      <c r="B6687" t="str">
        <f t="shared" si="208"/>
        <v>SO-006786</v>
      </c>
      <c r="C6687" t="s">
        <v>16</v>
      </c>
      <c r="D6687" t="s">
        <v>20</v>
      </c>
      <c r="E6687" s="1">
        <v>43900</v>
      </c>
      <c r="F6687" s="1">
        <v>44042</v>
      </c>
      <c r="G6687" s="1">
        <v>44055</v>
      </c>
      <c r="H6687" s="1">
        <v>44060</v>
      </c>
      <c r="I6687" t="s">
        <v>18</v>
      </c>
      <c r="J6687">
        <v>2</v>
      </c>
      <c r="K6687">
        <v>14</v>
      </c>
      <c r="L6687">
        <v>143</v>
      </c>
      <c r="M6687">
        <v>8</v>
      </c>
      <c r="N6687">
        <v>3</v>
      </c>
      <c r="O6687">
        <v>0.4</v>
      </c>
      <c r="P6687">
        <v>177.95</v>
      </c>
      <c r="Q6687">
        <v>214.4</v>
      </c>
      <c r="R6687">
        <f>Table1[[#This Row],[OrderQuantity]]*Table1[[#This Row],[UnitPrice]]</f>
        <v>643.20000000000005</v>
      </c>
      <c r="S6687">
        <f>Table1[[#This Row],[OrderQuantity]]*Table1[[#This Row],[UnitCost]]</f>
        <v>533.84999999999991</v>
      </c>
      <c r="T6687">
        <f>Table1[[#This Row],[OrderQuantity]]*Table1[[#This Row],[UnitPrice]]*(1-Table1[[#This Row],[DiscountApplied]]) - (Table1[[#This Row],[OrderQuantity]]*Table1[[#This Row],[UnitCost]])</f>
        <v>-147.92999999999989</v>
      </c>
      <c r="U6687">
        <f>DATEDIF(Table1[[#This Row],[ShipDate]],Table1[[#This Row],[DeliveryDate]],"d")</f>
        <v>5</v>
      </c>
      <c r="V6687" t="str">
        <f t="shared" si="209"/>
        <v>On Time</v>
      </c>
    </row>
    <row r="6688" spans="2:22" x14ac:dyDescent="0.3">
      <c r="B6688" t="str">
        <f t="shared" si="208"/>
        <v>SO-006787</v>
      </c>
      <c r="C6688" t="s">
        <v>21</v>
      </c>
      <c r="D6688" t="s">
        <v>20</v>
      </c>
      <c r="E6688" s="1">
        <v>43900</v>
      </c>
      <c r="F6688" s="1">
        <v>44042</v>
      </c>
      <c r="G6688" s="1">
        <v>44052</v>
      </c>
      <c r="H6688" s="1">
        <v>44060</v>
      </c>
      <c r="I6688" t="s">
        <v>18</v>
      </c>
      <c r="J6688">
        <v>25</v>
      </c>
      <c r="K6688">
        <v>9</v>
      </c>
      <c r="L6688">
        <v>150</v>
      </c>
      <c r="M6688">
        <v>38</v>
      </c>
      <c r="N6688">
        <v>8</v>
      </c>
      <c r="O6688">
        <v>0.05</v>
      </c>
      <c r="P6688">
        <v>2717.52</v>
      </c>
      <c r="Q6688">
        <v>3484</v>
      </c>
      <c r="R6688">
        <f>Table1[[#This Row],[OrderQuantity]]*Table1[[#This Row],[UnitPrice]]</f>
        <v>27872</v>
      </c>
      <c r="S6688">
        <f>Table1[[#This Row],[OrderQuantity]]*Table1[[#This Row],[UnitCost]]</f>
        <v>21740.16</v>
      </c>
      <c r="T6688">
        <f>Table1[[#This Row],[OrderQuantity]]*Table1[[#This Row],[UnitPrice]]*(1-Table1[[#This Row],[DiscountApplied]]) - (Table1[[#This Row],[OrderQuantity]]*Table1[[#This Row],[UnitCost]])</f>
        <v>4738.239999999998</v>
      </c>
      <c r="U6688">
        <f>DATEDIF(Table1[[#This Row],[ShipDate]],Table1[[#This Row],[DeliveryDate]],"d")</f>
        <v>8</v>
      </c>
      <c r="V6688" t="str">
        <f t="shared" si="209"/>
        <v>Late</v>
      </c>
    </row>
    <row r="6689" spans="2:22" x14ac:dyDescent="0.3">
      <c r="B6689" t="str">
        <f t="shared" si="208"/>
        <v>SO-006788</v>
      </c>
      <c r="C6689" t="s">
        <v>19</v>
      </c>
      <c r="D6689" t="s">
        <v>20</v>
      </c>
      <c r="E6689" s="1">
        <v>43900</v>
      </c>
      <c r="F6689" s="1">
        <v>44042</v>
      </c>
      <c r="G6689" s="1">
        <v>44049</v>
      </c>
      <c r="H6689" s="1">
        <v>44051</v>
      </c>
      <c r="I6689" t="s">
        <v>18</v>
      </c>
      <c r="J6689">
        <v>18</v>
      </c>
      <c r="K6689">
        <v>20</v>
      </c>
      <c r="L6689">
        <v>138</v>
      </c>
      <c r="M6689">
        <v>46</v>
      </c>
      <c r="N6689">
        <v>1</v>
      </c>
      <c r="O6689">
        <v>0.05</v>
      </c>
      <c r="P6689">
        <v>1195.01</v>
      </c>
      <c r="Q6689">
        <v>2438.8000000000002</v>
      </c>
      <c r="R6689">
        <f>Table1[[#This Row],[OrderQuantity]]*Table1[[#This Row],[UnitPrice]]</f>
        <v>2438.8000000000002</v>
      </c>
      <c r="S6689">
        <f>Table1[[#This Row],[OrderQuantity]]*Table1[[#This Row],[UnitCost]]</f>
        <v>1195.01</v>
      </c>
      <c r="T6689">
        <f>Table1[[#This Row],[OrderQuantity]]*Table1[[#This Row],[UnitPrice]]*(1-Table1[[#This Row],[DiscountApplied]]) - (Table1[[#This Row],[OrderQuantity]]*Table1[[#This Row],[UnitCost]])</f>
        <v>1121.8500000000001</v>
      </c>
      <c r="U6689">
        <f>DATEDIF(Table1[[#This Row],[ShipDate]],Table1[[#This Row],[DeliveryDate]],"d")</f>
        <v>2</v>
      </c>
      <c r="V6689" t="str">
        <f t="shared" si="209"/>
        <v>On Time</v>
      </c>
    </row>
    <row r="6690" spans="2:22" x14ac:dyDescent="0.3">
      <c r="B6690" t="str">
        <f t="shared" si="208"/>
        <v>SO-006789</v>
      </c>
      <c r="C6690" t="s">
        <v>19</v>
      </c>
      <c r="D6690" t="s">
        <v>24</v>
      </c>
      <c r="E6690" s="1">
        <v>43900</v>
      </c>
      <c r="F6690" s="1">
        <v>44042</v>
      </c>
      <c r="G6690" s="1">
        <v>44062</v>
      </c>
      <c r="H6690" s="1">
        <v>44066</v>
      </c>
      <c r="I6690" t="s">
        <v>18</v>
      </c>
      <c r="J6690">
        <v>12</v>
      </c>
      <c r="K6690">
        <v>12</v>
      </c>
      <c r="L6690">
        <v>35</v>
      </c>
      <c r="M6690">
        <v>6</v>
      </c>
      <c r="N6690">
        <v>3</v>
      </c>
      <c r="O6690">
        <v>0.4</v>
      </c>
      <c r="P6690">
        <v>4678.07</v>
      </c>
      <c r="Q6690">
        <v>5775.4</v>
      </c>
      <c r="R6690">
        <f>Table1[[#This Row],[OrderQuantity]]*Table1[[#This Row],[UnitPrice]]</f>
        <v>17326.199999999997</v>
      </c>
      <c r="S6690">
        <f>Table1[[#This Row],[OrderQuantity]]*Table1[[#This Row],[UnitCost]]</f>
        <v>14034.21</v>
      </c>
      <c r="T6690">
        <f>Table1[[#This Row],[OrderQuantity]]*Table1[[#This Row],[UnitPrice]]*(1-Table1[[#This Row],[DiscountApplied]]) - (Table1[[#This Row],[OrderQuantity]]*Table1[[#This Row],[UnitCost]])</f>
        <v>-3638.4900000000016</v>
      </c>
      <c r="U6690">
        <f>DATEDIF(Table1[[#This Row],[ShipDate]],Table1[[#This Row],[DeliveryDate]],"d")</f>
        <v>4</v>
      </c>
      <c r="V6690" t="str">
        <f t="shared" si="209"/>
        <v>On Time</v>
      </c>
    </row>
    <row r="6691" spans="2:22" x14ac:dyDescent="0.3">
      <c r="B6691" t="str">
        <f t="shared" si="208"/>
        <v>SO-006790</v>
      </c>
      <c r="C6691" t="s">
        <v>19</v>
      </c>
      <c r="D6691" t="s">
        <v>24</v>
      </c>
      <c r="E6691" s="1">
        <v>43900</v>
      </c>
      <c r="F6691" s="1">
        <v>44042</v>
      </c>
      <c r="G6691" s="1">
        <v>44060</v>
      </c>
      <c r="H6691" s="1">
        <v>44064</v>
      </c>
      <c r="I6691" t="s">
        <v>18</v>
      </c>
      <c r="J6691">
        <v>14</v>
      </c>
      <c r="K6691">
        <v>33</v>
      </c>
      <c r="L6691">
        <v>1</v>
      </c>
      <c r="M6691">
        <v>44</v>
      </c>
      <c r="N6691">
        <v>1</v>
      </c>
      <c r="O6691">
        <v>0.1</v>
      </c>
      <c r="P6691">
        <v>1696.84</v>
      </c>
      <c r="Q6691">
        <v>2532.6</v>
      </c>
      <c r="R6691">
        <f>Table1[[#This Row],[OrderQuantity]]*Table1[[#This Row],[UnitPrice]]</f>
        <v>2532.6</v>
      </c>
      <c r="S6691">
        <f>Table1[[#This Row],[OrderQuantity]]*Table1[[#This Row],[UnitCost]]</f>
        <v>1696.84</v>
      </c>
      <c r="T6691">
        <f>Table1[[#This Row],[OrderQuantity]]*Table1[[#This Row],[UnitPrice]]*(1-Table1[[#This Row],[DiscountApplied]]) - (Table1[[#This Row],[OrderQuantity]]*Table1[[#This Row],[UnitCost]])</f>
        <v>582.50000000000023</v>
      </c>
      <c r="U6691">
        <f>DATEDIF(Table1[[#This Row],[ShipDate]],Table1[[#This Row],[DeliveryDate]],"d")</f>
        <v>4</v>
      </c>
      <c r="V6691" t="str">
        <f t="shared" si="209"/>
        <v>On Time</v>
      </c>
    </row>
    <row r="6692" spans="2:22" x14ac:dyDescent="0.3">
      <c r="B6692" t="str">
        <f t="shared" si="208"/>
        <v>SO-006791</v>
      </c>
      <c r="C6692" t="s">
        <v>21</v>
      </c>
      <c r="D6692" t="s">
        <v>20</v>
      </c>
      <c r="E6692" s="1">
        <v>43900</v>
      </c>
      <c r="F6692" s="1">
        <v>44042</v>
      </c>
      <c r="G6692" s="1">
        <v>44058</v>
      </c>
      <c r="H6692" s="1">
        <v>44061</v>
      </c>
      <c r="I6692" t="s">
        <v>18</v>
      </c>
      <c r="J6692">
        <v>23</v>
      </c>
      <c r="K6692">
        <v>13</v>
      </c>
      <c r="L6692">
        <v>99</v>
      </c>
      <c r="M6692">
        <v>12</v>
      </c>
      <c r="N6692">
        <v>6</v>
      </c>
      <c r="O6692">
        <v>0.08</v>
      </c>
      <c r="P6692">
        <v>3604.67</v>
      </c>
      <c r="Q6692">
        <v>5380.1</v>
      </c>
      <c r="R6692">
        <f>Table1[[#This Row],[OrderQuantity]]*Table1[[#This Row],[UnitPrice]]</f>
        <v>32280.600000000002</v>
      </c>
      <c r="S6692">
        <f>Table1[[#This Row],[OrderQuantity]]*Table1[[#This Row],[UnitCost]]</f>
        <v>21628.02</v>
      </c>
      <c r="T6692">
        <f>Table1[[#This Row],[OrderQuantity]]*Table1[[#This Row],[UnitPrice]]*(1-Table1[[#This Row],[DiscountApplied]]) - (Table1[[#This Row],[OrderQuantity]]*Table1[[#This Row],[UnitCost]])</f>
        <v>8070.1320000000014</v>
      </c>
      <c r="U6692">
        <f>DATEDIF(Table1[[#This Row],[ShipDate]],Table1[[#This Row],[DeliveryDate]],"d")</f>
        <v>3</v>
      </c>
      <c r="V6692" t="str">
        <f t="shared" si="209"/>
        <v>On Time</v>
      </c>
    </row>
    <row r="6693" spans="2:22" x14ac:dyDescent="0.3">
      <c r="B6693" t="str">
        <f t="shared" si="208"/>
        <v>SO-006792</v>
      </c>
      <c r="C6693" t="s">
        <v>19</v>
      </c>
      <c r="D6693" t="s">
        <v>25</v>
      </c>
      <c r="E6693" s="1">
        <v>43900</v>
      </c>
      <c r="F6693" s="1">
        <v>44042</v>
      </c>
      <c r="G6693" s="1">
        <v>44045</v>
      </c>
      <c r="H6693" s="1">
        <v>44053</v>
      </c>
      <c r="I6693" t="s">
        <v>18</v>
      </c>
      <c r="J6693">
        <v>13</v>
      </c>
      <c r="K6693">
        <v>46</v>
      </c>
      <c r="L6693">
        <v>345</v>
      </c>
      <c r="M6693">
        <v>36</v>
      </c>
      <c r="N6693">
        <v>1</v>
      </c>
      <c r="O6693">
        <v>0.4</v>
      </c>
      <c r="P6693">
        <v>77.05</v>
      </c>
      <c r="Q6693">
        <v>167.5</v>
      </c>
      <c r="R6693">
        <f>Table1[[#This Row],[OrderQuantity]]*Table1[[#This Row],[UnitPrice]]</f>
        <v>167.5</v>
      </c>
      <c r="S6693">
        <f>Table1[[#This Row],[OrderQuantity]]*Table1[[#This Row],[UnitCost]]</f>
        <v>77.05</v>
      </c>
      <c r="T6693">
        <f>Table1[[#This Row],[OrderQuantity]]*Table1[[#This Row],[UnitPrice]]*(1-Table1[[#This Row],[DiscountApplied]]) - (Table1[[#This Row],[OrderQuantity]]*Table1[[#This Row],[UnitCost]])</f>
        <v>23.450000000000003</v>
      </c>
      <c r="U6693">
        <f>DATEDIF(Table1[[#This Row],[ShipDate]],Table1[[#This Row],[DeliveryDate]],"d")</f>
        <v>8</v>
      </c>
      <c r="V6693" t="str">
        <f t="shared" si="209"/>
        <v>Late</v>
      </c>
    </row>
    <row r="6694" spans="2:22" x14ac:dyDescent="0.3">
      <c r="B6694" t="str">
        <f t="shared" si="208"/>
        <v>SO-006793</v>
      </c>
      <c r="C6694" t="s">
        <v>22</v>
      </c>
      <c r="D6694" t="s">
        <v>26</v>
      </c>
      <c r="E6694" s="1">
        <v>44000</v>
      </c>
      <c r="F6694" s="1">
        <v>44042</v>
      </c>
      <c r="G6694" s="1">
        <v>44063</v>
      </c>
      <c r="H6694" s="1">
        <v>44069</v>
      </c>
      <c r="I6694" t="s">
        <v>18</v>
      </c>
      <c r="J6694">
        <v>27</v>
      </c>
      <c r="K6694">
        <v>38</v>
      </c>
      <c r="L6694">
        <v>81</v>
      </c>
      <c r="M6694">
        <v>32</v>
      </c>
      <c r="N6694">
        <v>6</v>
      </c>
      <c r="O6694">
        <v>0.08</v>
      </c>
      <c r="P6694">
        <v>3043.81</v>
      </c>
      <c r="Q6694">
        <v>3953</v>
      </c>
      <c r="R6694">
        <f>Table1[[#This Row],[OrderQuantity]]*Table1[[#This Row],[UnitPrice]]</f>
        <v>23718</v>
      </c>
      <c r="S6694">
        <f>Table1[[#This Row],[OrderQuantity]]*Table1[[#This Row],[UnitCost]]</f>
        <v>18262.86</v>
      </c>
      <c r="T6694">
        <f>Table1[[#This Row],[OrderQuantity]]*Table1[[#This Row],[UnitPrice]]*(1-Table1[[#This Row],[DiscountApplied]]) - (Table1[[#This Row],[OrderQuantity]]*Table1[[#This Row],[UnitCost]])</f>
        <v>3557.7000000000007</v>
      </c>
      <c r="U6694">
        <f>DATEDIF(Table1[[#This Row],[ShipDate]],Table1[[#This Row],[DeliveryDate]],"d")</f>
        <v>6</v>
      </c>
      <c r="V6694" t="str">
        <f t="shared" si="209"/>
        <v>On Time</v>
      </c>
    </row>
    <row r="6695" spans="2:22" x14ac:dyDescent="0.3">
      <c r="B6695" t="str">
        <f t="shared" si="208"/>
        <v>SO-006794</v>
      </c>
      <c r="C6695" t="s">
        <v>22</v>
      </c>
      <c r="D6695" t="s">
        <v>20</v>
      </c>
      <c r="E6695" s="1">
        <v>43900</v>
      </c>
      <c r="F6695" s="1">
        <v>44042</v>
      </c>
      <c r="G6695" s="1">
        <v>44058</v>
      </c>
      <c r="H6695" s="1">
        <v>44068</v>
      </c>
      <c r="I6695" t="s">
        <v>18</v>
      </c>
      <c r="J6695">
        <v>26</v>
      </c>
      <c r="K6695">
        <v>12</v>
      </c>
      <c r="L6695">
        <v>163</v>
      </c>
      <c r="M6695">
        <v>38</v>
      </c>
      <c r="N6695">
        <v>4</v>
      </c>
      <c r="O6695">
        <v>0.15</v>
      </c>
      <c r="P6695">
        <v>492.45</v>
      </c>
      <c r="Q6695">
        <v>1172.5</v>
      </c>
      <c r="R6695">
        <f>Table1[[#This Row],[OrderQuantity]]*Table1[[#This Row],[UnitPrice]]</f>
        <v>4690</v>
      </c>
      <c r="S6695">
        <f>Table1[[#This Row],[OrderQuantity]]*Table1[[#This Row],[UnitCost]]</f>
        <v>1969.8</v>
      </c>
      <c r="T6695">
        <f>Table1[[#This Row],[OrderQuantity]]*Table1[[#This Row],[UnitPrice]]*(1-Table1[[#This Row],[DiscountApplied]]) - (Table1[[#This Row],[OrderQuantity]]*Table1[[#This Row],[UnitCost]])</f>
        <v>2016.7</v>
      </c>
      <c r="U6695">
        <f>DATEDIF(Table1[[#This Row],[ShipDate]],Table1[[#This Row],[DeliveryDate]],"d")</f>
        <v>10</v>
      </c>
      <c r="V6695" t="str">
        <f t="shared" si="209"/>
        <v>Late</v>
      </c>
    </row>
    <row r="6696" spans="2:22" x14ac:dyDescent="0.3">
      <c r="B6696" t="str">
        <f t="shared" si="208"/>
        <v>SO-006795</v>
      </c>
      <c r="C6696" t="s">
        <v>19</v>
      </c>
      <c r="D6696" t="s">
        <v>23</v>
      </c>
      <c r="E6696" s="1">
        <v>43900</v>
      </c>
      <c r="F6696" s="1">
        <v>44043</v>
      </c>
      <c r="G6696" s="1">
        <v>44071</v>
      </c>
      <c r="H6696" s="1">
        <v>44081</v>
      </c>
      <c r="I6696" t="s">
        <v>18</v>
      </c>
      <c r="J6696">
        <v>19</v>
      </c>
      <c r="K6696">
        <v>23</v>
      </c>
      <c r="L6696">
        <v>281</v>
      </c>
      <c r="M6696">
        <v>14</v>
      </c>
      <c r="N6696">
        <v>5</v>
      </c>
      <c r="O6696">
        <v>0.1</v>
      </c>
      <c r="P6696">
        <v>933.98</v>
      </c>
      <c r="Q6696">
        <v>1098.8</v>
      </c>
      <c r="R6696">
        <f>Table1[[#This Row],[OrderQuantity]]*Table1[[#This Row],[UnitPrice]]</f>
        <v>5494</v>
      </c>
      <c r="S6696">
        <f>Table1[[#This Row],[OrderQuantity]]*Table1[[#This Row],[UnitCost]]</f>
        <v>4669.8999999999996</v>
      </c>
      <c r="T6696">
        <f>Table1[[#This Row],[OrderQuantity]]*Table1[[#This Row],[UnitPrice]]*(1-Table1[[#This Row],[DiscountApplied]]) - (Table1[[#This Row],[OrderQuantity]]*Table1[[#This Row],[UnitCost]])</f>
        <v>274.70000000000073</v>
      </c>
      <c r="U6696">
        <f>DATEDIF(Table1[[#This Row],[ShipDate]],Table1[[#This Row],[DeliveryDate]],"d")</f>
        <v>10</v>
      </c>
      <c r="V6696" t="str">
        <f t="shared" si="209"/>
        <v>Late</v>
      </c>
    </row>
    <row r="6697" spans="2:22" x14ac:dyDescent="0.3">
      <c r="B6697" t="str">
        <f t="shared" si="208"/>
        <v>SO-006796</v>
      </c>
      <c r="C6697" t="s">
        <v>19</v>
      </c>
      <c r="D6697" t="s">
        <v>20</v>
      </c>
      <c r="E6697" s="1">
        <v>43900</v>
      </c>
      <c r="F6697" s="1">
        <v>44043</v>
      </c>
      <c r="G6697" s="1">
        <v>44063</v>
      </c>
      <c r="H6697" s="1">
        <v>44069</v>
      </c>
      <c r="I6697" t="s">
        <v>18</v>
      </c>
      <c r="J6697">
        <v>19</v>
      </c>
      <c r="K6697">
        <v>35</v>
      </c>
      <c r="L6697">
        <v>95</v>
      </c>
      <c r="M6697">
        <v>39</v>
      </c>
      <c r="N6697">
        <v>6</v>
      </c>
      <c r="O6697">
        <v>0.15</v>
      </c>
      <c r="P6697">
        <v>4416.1000000000004</v>
      </c>
      <c r="Q6697">
        <v>5735.2</v>
      </c>
      <c r="R6697">
        <f>Table1[[#This Row],[OrderQuantity]]*Table1[[#This Row],[UnitPrice]]</f>
        <v>34411.199999999997</v>
      </c>
      <c r="S6697">
        <f>Table1[[#This Row],[OrderQuantity]]*Table1[[#This Row],[UnitCost]]</f>
        <v>26496.600000000002</v>
      </c>
      <c r="T6697">
        <f>Table1[[#This Row],[OrderQuantity]]*Table1[[#This Row],[UnitPrice]]*(1-Table1[[#This Row],[DiscountApplied]]) - (Table1[[#This Row],[OrderQuantity]]*Table1[[#This Row],[UnitCost]])</f>
        <v>2752.9199999999946</v>
      </c>
      <c r="U6697">
        <f>DATEDIF(Table1[[#This Row],[ShipDate]],Table1[[#This Row],[DeliveryDate]],"d")</f>
        <v>6</v>
      </c>
      <c r="V6697" t="str">
        <f t="shared" si="209"/>
        <v>On Time</v>
      </c>
    </row>
    <row r="6698" spans="2:22" x14ac:dyDescent="0.3">
      <c r="B6698" t="str">
        <f t="shared" si="208"/>
        <v>SO-006797</v>
      </c>
      <c r="C6698" t="s">
        <v>19</v>
      </c>
      <c r="D6698" t="s">
        <v>24</v>
      </c>
      <c r="E6698" s="1">
        <v>43900</v>
      </c>
      <c r="F6698" s="1">
        <v>44043</v>
      </c>
      <c r="G6698" s="1">
        <v>44056</v>
      </c>
      <c r="H6698" s="1">
        <v>44063</v>
      </c>
      <c r="I6698" t="s">
        <v>18</v>
      </c>
      <c r="J6698">
        <v>15</v>
      </c>
      <c r="K6698">
        <v>18</v>
      </c>
      <c r="L6698">
        <v>35</v>
      </c>
      <c r="M6698">
        <v>7</v>
      </c>
      <c r="N6698">
        <v>8</v>
      </c>
      <c r="O6698">
        <v>0.15</v>
      </c>
      <c r="P6698">
        <v>3589.19</v>
      </c>
      <c r="Q6698">
        <v>6525.8</v>
      </c>
      <c r="R6698">
        <f>Table1[[#This Row],[OrderQuantity]]*Table1[[#This Row],[UnitPrice]]</f>
        <v>52206.400000000001</v>
      </c>
      <c r="S6698">
        <f>Table1[[#This Row],[OrderQuantity]]*Table1[[#This Row],[UnitCost]]</f>
        <v>28713.52</v>
      </c>
      <c r="T6698">
        <f>Table1[[#This Row],[OrderQuantity]]*Table1[[#This Row],[UnitPrice]]*(1-Table1[[#This Row],[DiscountApplied]]) - (Table1[[#This Row],[OrderQuantity]]*Table1[[#This Row],[UnitCost]])</f>
        <v>15661.920000000002</v>
      </c>
      <c r="U6698">
        <f>DATEDIF(Table1[[#This Row],[ShipDate]],Table1[[#This Row],[DeliveryDate]],"d")</f>
        <v>7</v>
      </c>
      <c r="V6698" t="str">
        <f t="shared" si="209"/>
        <v>On Time</v>
      </c>
    </row>
    <row r="6699" spans="2:22" x14ac:dyDescent="0.3">
      <c r="B6699" t="str">
        <f t="shared" si="208"/>
        <v>SO-006798</v>
      </c>
      <c r="C6699" t="s">
        <v>16</v>
      </c>
      <c r="D6699" t="s">
        <v>17</v>
      </c>
      <c r="E6699" s="1">
        <v>44000</v>
      </c>
      <c r="F6699" s="1">
        <v>44043</v>
      </c>
      <c r="G6699" s="1">
        <v>44049</v>
      </c>
      <c r="H6699" s="1">
        <v>44055</v>
      </c>
      <c r="I6699" t="s">
        <v>18</v>
      </c>
      <c r="J6699">
        <v>5</v>
      </c>
      <c r="K6699">
        <v>36</v>
      </c>
      <c r="L6699">
        <v>210</v>
      </c>
      <c r="M6699">
        <v>29</v>
      </c>
      <c r="N6699">
        <v>5</v>
      </c>
      <c r="O6699">
        <v>0.05</v>
      </c>
      <c r="P6699">
        <v>855.46</v>
      </c>
      <c r="Q6699">
        <v>1018.4</v>
      </c>
      <c r="R6699">
        <f>Table1[[#This Row],[OrderQuantity]]*Table1[[#This Row],[UnitPrice]]</f>
        <v>5092</v>
      </c>
      <c r="S6699">
        <f>Table1[[#This Row],[OrderQuantity]]*Table1[[#This Row],[UnitCost]]</f>
        <v>4277.3</v>
      </c>
      <c r="T6699">
        <f>Table1[[#This Row],[OrderQuantity]]*Table1[[#This Row],[UnitPrice]]*(1-Table1[[#This Row],[DiscountApplied]]) - (Table1[[#This Row],[OrderQuantity]]*Table1[[#This Row],[UnitCost]])</f>
        <v>560.09999999999945</v>
      </c>
      <c r="U6699">
        <f>DATEDIF(Table1[[#This Row],[ShipDate]],Table1[[#This Row],[DeliveryDate]],"d")</f>
        <v>6</v>
      </c>
      <c r="V6699" t="str">
        <f t="shared" si="209"/>
        <v>On Time</v>
      </c>
    </row>
    <row r="6700" spans="2:22" x14ac:dyDescent="0.3">
      <c r="B6700" t="str">
        <f t="shared" si="208"/>
        <v>SO-006799</v>
      </c>
      <c r="C6700" t="s">
        <v>19</v>
      </c>
      <c r="D6700" t="s">
        <v>20</v>
      </c>
      <c r="E6700" s="1">
        <v>43900</v>
      </c>
      <c r="F6700" s="1">
        <v>44043</v>
      </c>
      <c r="G6700" s="1">
        <v>44070</v>
      </c>
      <c r="H6700" s="1">
        <v>44079</v>
      </c>
      <c r="I6700" t="s">
        <v>18</v>
      </c>
      <c r="J6700">
        <v>12</v>
      </c>
      <c r="K6700">
        <v>14</v>
      </c>
      <c r="L6700">
        <v>135</v>
      </c>
      <c r="M6700">
        <v>16</v>
      </c>
      <c r="N6700">
        <v>1</v>
      </c>
      <c r="O6700">
        <v>0.08</v>
      </c>
      <c r="P6700">
        <v>2937.82</v>
      </c>
      <c r="Q6700">
        <v>3497.4</v>
      </c>
      <c r="R6700">
        <f>Table1[[#This Row],[OrderQuantity]]*Table1[[#This Row],[UnitPrice]]</f>
        <v>3497.4</v>
      </c>
      <c r="S6700">
        <f>Table1[[#This Row],[OrderQuantity]]*Table1[[#This Row],[UnitCost]]</f>
        <v>2937.82</v>
      </c>
      <c r="T6700">
        <f>Table1[[#This Row],[OrderQuantity]]*Table1[[#This Row],[UnitPrice]]*(1-Table1[[#This Row],[DiscountApplied]]) - (Table1[[#This Row],[OrderQuantity]]*Table1[[#This Row],[UnitCost]])</f>
        <v>279.78800000000001</v>
      </c>
      <c r="U6700">
        <f>DATEDIF(Table1[[#This Row],[ShipDate]],Table1[[#This Row],[DeliveryDate]],"d")</f>
        <v>9</v>
      </c>
      <c r="V6700" t="str">
        <f t="shared" si="209"/>
        <v>Late</v>
      </c>
    </row>
    <row r="6701" spans="2:22" x14ac:dyDescent="0.3">
      <c r="B6701" t="str">
        <f t="shared" si="208"/>
        <v>SO-006800</v>
      </c>
      <c r="C6701" t="s">
        <v>16</v>
      </c>
      <c r="D6701" t="s">
        <v>23</v>
      </c>
      <c r="E6701" s="1">
        <v>43900</v>
      </c>
      <c r="F6701" s="1">
        <v>44044</v>
      </c>
      <c r="G6701" s="1">
        <v>44052</v>
      </c>
      <c r="H6701" s="1">
        <v>44060</v>
      </c>
      <c r="I6701" t="s">
        <v>18</v>
      </c>
      <c r="J6701">
        <v>3</v>
      </c>
      <c r="K6701">
        <v>36</v>
      </c>
      <c r="L6701">
        <v>268</v>
      </c>
      <c r="M6701">
        <v>27</v>
      </c>
      <c r="N6701">
        <v>6</v>
      </c>
      <c r="O6701">
        <v>0.08</v>
      </c>
      <c r="P6701">
        <v>1058.06</v>
      </c>
      <c r="Q6701">
        <v>2519.1999999999998</v>
      </c>
      <c r="R6701">
        <f>Table1[[#This Row],[OrderQuantity]]*Table1[[#This Row],[UnitPrice]]</f>
        <v>15115.199999999999</v>
      </c>
      <c r="S6701">
        <f>Table1[[#This Row],[OrderQuantity]]*Table1[[#This Row],[UnitCost]]</f>
        <v>6348.36</v>
      </c>
      <c r="T6701">
        <f>Table1[[#This Row],[OrderQuantity]]*Table1[[#This Row],[UnitPrice]]*(1-Table1[[#This Row],[DiscountApplied]]) - (Table1[[#This Row],[OrderQuantity]]*Table1[[#This Row],[UnitCost]])</f>
        <v>7557.6240000000007</v>
      </c>
      <c r="U6701">
        <f>DATEDIF(Table1[[#This Row],[ShipDate]],Table1[[#This Row],[DeliveryDate]],"d")</f>
        <v>8</v>
      </c>
      <c r="V6701" t="str">
        <f t="shared" si="209"/>
        <v>Late</v>
      </c>
    </row>
    <row r="6702" spans="2:22" x14ac:dyDescent="0.3">
      <c r="B6702" t="str">
        <f t="shared" si="208"/>
        <v>SO-006801</v>
      </c>
      <c r="C6702" t="s">
        <v>16</v>
      </c>
      <c r="D6702" t="s">
        <v>24</v>
      </c>
      <c r="E6702" s="1">
        <v>43900</v>
      </c>
      <c r="F6702" s="1">
        <v>44044</v>
      </c>
      <c r="G6702" s="1">
        <v>44053</v>
      </c>
      <c r="H6702" s="1">
        <v>44060</v>
      </c>
      <c r="I6702" t="s">
        <v>18</v>
      </c>
      <c r="J6702">
        <v>3</v>
      </c>
      <c r="K6702">
        <v>14</v>
      </c>
      <c r="L6702">
        <v>35</v>
      </c>
      <c r="M6702">
        <v>31</v>
      </c>
      <c r="N6702">
        <v>4</v>
      </c>
      <c r="O6702">
        <v>0.15</v>
      </c>
      <c r="P6702">
        <v>621.76</v>
      </c>
      <c r="Q6702">
        <v>1072</v>
      </c>
      <c r="R6702">
        <f>Table1[[#This Row],[OrderQuantity]]*Table1[[#This Row],[UnitPrice]]</f>
        <v>4288</v>
      </c>
      <c r="S6702">
        <f>Table1[[#This Row],[OrderQuantity]]*Table1[[#This Row],[UnitCost]]</f>
        <v>2487.04</v>
      </c>
      <c r="T6702">
        <f>Table1[[#This Row],[OrderQuantity]]*Table1[[#This Row],[UnitPrice]]*(1-Table1[[#This Row],[DiscountApplied]]) - (Table1[[#This Row],[OrderQuantity]]*Table1[[#This Row],[UnitCost]])</f>
        <v>1157.7599999999998</v>
      </c>
      <c r="U6702">
        <f>DATEDIF(Table1[[#This Row],[ShipDate]],Table1[[#This Row],[DeliveryDate]],"d")</f>
        <v>7</v>
      </c>
      <c r="V6702" t="str">
        <f t="shared" si="209"/>
        <v>On Time</v>
      </c>
    </row>
    <row r="6703" spans="2:22" x14ac:dyDescent="0.3">
      <c r="B6703" t="str">
        <f t="shared" si="208"/>
        <v>SO-006802</v>
      </c>
      <c r="C6703" t="s">
        <v>21</v>
      </c>
      <c r="D6703" t="s">
        <v>17</v>
      </c>
      <c r="E6703" s="1">
        <v>43900</v>
      </c>
      <c r="F6703" s="1">
        <v>44044</v>
      </c>
      <c r="G6703" s="1">
        <v>44072</v>
      </c>
      <c r="H6703" s="1">
        <v>44073</v>
      </c>
      <c r="I6703" t="s">
        <v>18</v>
      </c>
      <c r="J6703">
        <v>22</v>
      </c>
      <c r="K6703">
        <v>19</v>
      </c>
      <c r="L6703">
        <v>210</v>
      </c>
      <c r="M6703">
        <v>8</v>
      </c>
      <c r="N6703">
        <v>4</v>
      </c>
      <c r="O6703">
        <v>0.3</v>
      </c>
      <c r="P6703">
        <v>895.05</v>
      </c>
      <c r="Q6703">
        <v>1226.0999999999999</v>
      </c>
      <c r="R6703">
        <f>Table1[[#This Row],[OrderQuantity]]*Table1[[#This Row],[UnitPrice]]</f>
        <v>4904.3999999999996</v>
      </c>
      <c r="S6703">
        <f>Table1[[#This Row],[OrderQuantity]]*Table1[[#This Row],[UnitCost]]</f>
        <v>3580.2</v>
      </c>
      <c r="T6703">
        <f>Table1[[#This Row],[OrderQuantity]]*Table1[[#This Row],[UnitPrice]]*(1-Table1[[#This Row],[DiscountApplied]]) - (Table1[[#This Row],[OrderQuantity]]*Table1[[#This Row],[UnitCost]])</f>
        <v>-147.12000000000035</v>
      </c>
      <c r="U6703">
        <f>DATEDIF(Table1[[#This Row],[ShipDate]],Table1[[#This Row],[DeliveryDate]],"d")</f>
        <v>1</v>
      </c>
      <c r="V6703" t="str">
        <f t="shared" si="209"/>
        <v>On Time</v>
      </c>
    </row>
    <row r="6704" spans="2:22" x14ac:dyDescent="0.3">
      <c r="B6704" t="str">
        <f t="shared" si="208"/>
        <v>SO-006803</v>
      </c>
      <c r="C6704" t="s">
        <v>19</v>
      </c>
      <c r="D6704" t="s">
        <v>17</v>
      </c>
      <c r="E6704" s="1">
        <v>44000</v>
      </c>
      <c r="F6704" s="1">
        <v>44044</v>
      </c>
      <c r="G6704" s="1">
        <v>44071</v>
      </c>
      <c r="H6704" s="1">
        <v>44076</v>
      </c>
      <c r="I6704" t="s">
        <v>18</v>
      </c>
      <c r="J6704">
        <v>20</v>
      </c>
      <c r="K6704">
        <v>24</v>
      </c>
      <c r="L6704">
        <v>219</v>
      </c>
      <c r="M6704">
        <v>35</v>
      </c>
      <c r="N6704">
        <v>3</v>
      </c>
      <c r="O6704">
        <v>0.2</v>
      </c>
      <c r="P6704">
        <v>835.49</v>
      </c>
      <c r="Q6704">
        <v>1943</v>
      </c>
      <c r="R6704">
        <f>Table1[[#This Row],[OrderQuantity]]*Table1[[#This Row],[UnitPrice]]</f>
        <v>5829</v>
      </c>
      <c r="S6704">
        <f>Table1[[#This Row],[OrderQuantity]]*Table1[[#This Row],[UnitCost]]</f>
        <v>2506.4700000000003</v>
      </c>
      <c r="T6704">
        <f>Table1[[#This Row],[OrderQuantity]]*Table1[[#This Row],[UnitPrice]]*(1-Table1[[#This Row],[DiscountApplied]]) - (Table1[[#This Row],[OrderQuantity]]*Table1[[#This Row],[UnitCost]])</f>
        <v>2156.7299999999996</v>
      </c>
      <c r="U6704">
        <f>DATEDIF(Table1[[#This Row],[ShipDate]],Table1[[#This Row],[DeliveryDate]],"d")</f>
        <v>5</v>
      </c>
      <c r="V6704" t="str">
        <f t="shared" si="209"/>
        <v>On Time</v>
      </c>
    </row>
    <row r="6705" spans="2:22" x14ac:dyDescent="0.3">
      <c r="B6705" t="str">
        <f t="shared" si="208"/>
        <v>SO-006804</v>
      </c>
      <c r="C6705" t="s">
        <v>16</v>
      </c>
      <c r="D6705" t="s">
        <v>17</v>
      </c>
      <c r="E6705" s="1">
        <v>44000</v>
      </c>
      <c r="F6705" s="1">
        <v>44045</v>
      </c>
      <c r="G6705" s="1">
        <v>44060</v>
      </c>
      <c r="H6705" s="1">
        <v>44069</v>
      </c>
      <c r="I6705" t="s">
        <v>18</v>
      </c>
      <c r="J6705">
        <v>5</v>
      </c>
      <c r="K6705">
        <v>41</v>
      </c>
      <c r="L6705">
        <v>221</v>
      </c>
      <c r="M6705">
        <v>20</v>
      </c>
      <c r="N6705">
        <v>3</v>
      </c>
      <c r="O6705">
        <v>0.05</v>
      </c>
      <c r="P6705">
        <v>1234.94</v>
      </c>
      <c r="Q6705">
        <v>1715.2</v>
      </c>
      <c r="R6705">
        <f>Table1[[#This Row],[OrderQuantity]]*Table1[[#This Row],[UnitPrice]]</f>
        <v>5145.6000000000004</v>
      </c>
      <c r="S6705">
        <f>Table1[[#This Row],[OrderQuantity]]*Table1[[#This Row],[UnitCost]]</f>
        <v>3704.82</v>
      </c>
      <c r="T6705">
        <f>Table1[[#This Row],[OrderQuantity]]*Table1[[#This Row],[UnitPrice]]*(1-Table1[[#This Row],[DiscountApplied]]) - (Table1[[#This Row],[OrderQuantity]]*Table1[[#This Row],[UnitCost]])</f>
        <v>1183.4999999999995</v>
      </c>
      <c r="U6705">
        <f>DATEDIF(Table1[[#This Row],[ShipDate]],Table1[[#This Row],[DeliveryDate]],"d")</f>
        <v>9</v>
      </c>
      <c r="V6705" t="str">
        <f t="shared" si="209"/>
        <v>Late</v>
      </c>
    </row>
    <row r="6706" spans="2:22" x14ac:dyDescent="0.3">
      <c r="B6706" t="str">
        <f t="shared" si="208"/>
        <v>SO-006805</v>
      </c>
      <c r="C6706" t="s">
        <v>19</v>
      </c>
      <c r="D6706" t="s">
        <v>24</v>
      </c>
      <c r="E6706" s="1">
        <v>43900</v>
      </c>
      <c r="F6706" s="1">
        <v>44045</v>
      </c>
      <c r="G6706" s="1">
        <v>44064</v>
      </c>
      <c r="H6706" s="1">
        <v>44068</v>
      </c>
      <c r="I6706" t="s">
        <v>18</v>
      </c>
      <c r="J6706">
        <v>15</v>
      </c>
      <c r="K6706">
        <v>48</v>
      </c>
      <c r="L6706">
        <v>13</v>
      </c>
      <c r="M6706">
        <v>11</v>
      </c>
      <c r="N6706">
        <v>3</v>
      </c>
      <c r="O6706">
        <v>0.05</v>
      </c>
      <c r="P6706">
        <v>1765.05</v>
      </c>
      <c r="Q6706">
        <v>2385.1999999999998</v>
      </c>
      <c r="R6706">
        <f>Table1[[#This Row],[OrderQuantity]]*Table1[[#This Row],[UnitPrice]]</f>
        <v>7155.5999999999995</v>
      </c>
      <c r="S6706">
        <f>Table1[[#This Row],[OrderQuantity]]*Table1[[#This Row],[UnitCost]]</f>
        <v>5295.15</v>
      </c>
      <c r="T6706">
        <f>Table1[[#This Row],[OrderQuantity]]*Table1[[#This Row],[UnitPrice]]*(1-Table1[[#This Row],[DiscountApplied]]) - (Table1[[#This Row],[OrderQuantity]]*Table1[[#This Row],[UnitCost]])</f>
        <v>1502.6699999999992</v>
      </c>
      <c r="U6706">
        <f>DATEDIF(Table1[[#This Row],[ShipDate]],Table1[[#This Row],[DeliveryDate]],"d")</f>
        <v>4</v>
      </c>
      <c r="V6706" t="str">
        <f t="shared" si="209"/>
        <v>On Time</v>
      </c>
    </row>
    <row r="6707" spans="2:22" x14ac:dyDescent="0.3">
      <c r="B6707" t="str">
        <f t="shared" si="208"/>
        <v>SO-006806</v>
      </c>
      <c r="C6707" t="s">
        <v>21</v>
      </c>
      <c r="D6707" t="s">
        <v>20</v>
      </c>
      <c r="E6707" s="1">
        <v>44000</v>
      </c>
      <c r="F6707" s="1">
        <v>44045</v>
      </c>
      <c r="G6707" s="1">
        <v>44048</v>
      </c>
      <c r="H6707" s="1">
        <v>44057</v>
      </c>
      <c r="I6707" t="s">
        <v>18</v>
      </c>
      <c r="J6707">
        <v>25</v>
      </c>
      <c r="K6707">
        <v>25</v>
      </c>
      <c r="L6707">
        <v>122</v>
      </c>
      <c r="M6707">
        <v>17</v>
      </c>
      <c r="N6707">
        <v>8</v>
      </c>
      <c r="O6707">
        <v>0.05</v>
      </c>
      <c r="P6707">
        <v>2903.45</v>
      </c>
      <c r="Q6707">
        <v>6452.1</v>
      </c>
      <c r="R6707">
        <f>Table1[[#This Row],[OrderQuantity]]*Table1[[#This Row],[UnitPrice]]</f>
        <v>51616.800000000003</v>
      </c>
      <c r="S6707">
        <f>Table1[[#This Row],[OrderQuantity]]*Table1[[#This Row],[UnitCost]]</f>
        <v>23227.599999999999</v>
      </c>
      <c r="T6707">
        <f>Table1[[#This Row],[OrderQuantity]]*Table1[[#This Row],[UnitPrice]]*(1-Table1[[#This Row],[DiscountApplied]]) - (Table1[[#This Row],[OrderQuantity]]*Table1[[#This Row],[UnitCost]])</f>
        <v>25808.36</v>
      </c>
      <c r="U6707">
        <f>DATEDIF(Table1[[#This Row],[ShipDate]],Table1[[#This Row],[DeliveryDate]],"d")</f>
        <v>9</v>
      </c>
      <c r="V6707" t="str">
        <f t="shared" si="209"/>
        <v>Late</v>
      </c>
    </row>
    <row r="6708" spans="2:22" x14ac:dyDescent="0.3">
      <c r="B6708" t="str">
        <f t="shared" si="208"/>
        <v>SO-006807</v>
      </c>
      <c r="C6708" t="s">
        <v>19</v>
      </c>
      <c r="D6708" t="s">
        <v>23</v>
      </c>
      <c r="E6708" s="1">
        <v>43900</v>
      </c>
      <c r="F6708" s="1">
        <v>44045</v>
      </c>
      <c r="G6708" s="1">
        <v>44069</v>
      </c>
      <c r="H6708" s="1">
        <v>44077</v>
      </c>
      <c r="I6708" t="s">
        <v>18</v>
      </c>
      <c r="J6708">
        <v>14</v>
      </c>
      <c r="K6708">
        <v>37</v>
      </c>
      <c r="L6708">
        <v>312</v>
      </c>
      <c r="M6708">
        <v>31</v>
      </c>
      <c r="N6708">
        <v>1</v>
      </c>
      <c r="O6708">
        <v>0.08</v>
      </c>
      <c r="P6708">
        <v>1343.08</v>
      </c>
      <c r="Q6708">
        <v>1721.9</v>
      </c>
      <c r="R6708">
        <f>Table1[[#This Row],[OrderQuantity]]*Table1[[#This Row],[UnitPrice]]</f>
        <v>1721.9</v>
      </c>
      <c r="S6708">
        <f>Table1[[#This Row],[OrderQuantity]]*Table1[[#This Row],[UnitCost]]</f>
        <v>1343.08</v>
      </c>
      <c r="T6708">
        <f>Table1[[#This Row],[OrderQuantity]]*Table1[[#This Row],[UnitPrice]]*(1-Table1[[#This Row],[DiscountApplied]]) - (Table1[[#This Row],[OrderQuantity]]*Table1[[#This Row],[UnitCost]])</f>
        <v>241.06800000000021</v>
      </c>
      <c r="U6708">
        <f>DATEDIF(Table1[[#This Row],[ShipDate]],Table1[[#This Row],[DeliveryDate]],"d")</f>
        <v>8</v>
      </c>
      <c r="V6708" t="str">
        <f t="shared" si="209"/>
        <v>Late</v>
      </c>
    </row>
    <row r="6709" spans="2:22" x14ac:dyDescent="0.3">
      <c r="B6709" t="str">
        <f t="shared" si="208"/>
        <v>SO-006808</v>
      </c>
      <c r="C6709" t="s">
        <v>21</v>
      </c>
      <c r="D6709" t="s">
        <v>20</v>
      </c>
      <c r="E6709" s="1">
        <v>43900</v>
      </c>
      <c r="F6709" s="1">
        <v>44045</v>
      </c>
      <c r="G6709" s="1">
        <v>44055</v>
      </c>
      <c r="H6709" s="1">
        <v>44060</v>
      </c>
      <c r="I6709" t="s">
        <v>18</v>
      </c>
      <c r="J6709">
        <v>25</v>
      </c>
      <c r="K6709">
        <v>20</v>
      </c>
      <c r="L6709">
        <v>184</v>
      </c>
      <c r="M6709">
        <v>23</v>
      </c>
      <c r="N6709">
        <v>4</v>
      </c>
      <c r="O6709">
        <v>0.05</v>
      </c>
      <c r="P6709">
        <v>2978.82</v>
      </c>
      <c r="Q6709">
        <v>3819</v>
      </c>
      <c r="R6709">
        <f>Table1[[#This Row],[OrderQuantity]]*Table1[[#This Row],[UnitPrice]]</f>
        <v>15276</v>
      </c>
      <c r="S6709">
        <f>Table1[[#This Row],[OrderQuantity]]*Table1[[#This Row],[UnitCost]]</f>
        <v>11915.28</v>
      </c>
      <c r="T6709">
        <f>Table1[[#This Row],[OrderQuantity]]*Table1[[#This Row],[UnitPrice]]*(1-Table1[[#This Row],[DiscountApplied]]) - (Table1[[#This Row],[OrderQuantity]]*Table1[[#This Row],[UnitCost]])</f>
        <v>2596.9199999999983</v>
      </c>
      <c r="U6709">
        <f>DATEDIF(Table1[[#This Row],[ShipDate]],Table1[[#This Row],[DeliveryDate]],"d")</f>
        <v>5</v>
      </c>
      <c r="V6709" t="str">
        <f t="shared" si="209"/>
        <v>On Time</v>
      </c>
    </row>
    <row r="6710" spans="2:22" x14ac:dyDescent="0.3">
      <c r="B6710" t="str">
        <f t="shared" si="208"/>
        <v>SO-006809</v>
      </c>
      <c r="C6710" t="s">
        <v>19</v>
      </c>
      <c r="D6710" t="s">
        <v>17</v>
      </c>
      <c r="E6710" s="1">
        <v>43900</v>
      </c>
      <c r="F6710" s="1">
        <v>44045</v>
      </c>
      <c r="G6710" s="1">
        <v>44073</v>
      </c>
      <c r="H6710" s="1">
        <v>44075</v>
      </c>
      <c r="I6710" t="s">
        <v>18</v>
      </c>
      <c r="J6710">
        <v>14</v>
      </c>
      <c r="K6710">
        <v>17</v>
      </c>
      <c r="L6710">
        <v>220</v>
      </c>
      <c r="M6710">
        <v>38</v>
      </c>
      <c r="N6710">
        <v>3</v>
      </c>
      <c r="O6710">
        <v>0.08</v>
      </c>
      <c r="P6710">
        <v>116.58</v>
      </c>
      <c r="Q6710">
        <v>201</v>
      </c>
      <c r="R6710">
        <f>Table1[[#This Row],[OrderQuantity]]*Table1[[#This Row],[UnitPrice]]</f>
        <v>603</v>
      </c>
      <c r="S6710">
        <f>Table1[[#This Row],[OrderQuantity]]*Table1[[#This Row],[UnitCost]]</f>
        <v>349.74</v>
      </c>
      <c r="T6710">
        <f>Table1[[#This Row],[OrderQuantity]]*Table1[[#This Row],[UnitPrice]]*(1-Table1[[#This Row],[DiscountApplied]]) - (Table1[[#This Row],[OrderQuantity]]*Table1[[#This Row],[UnitCost]])</f>
        <v>205.01999999999998</v>
      </c>
      <c r="U6710">
        <f>DATEDIF(Table1[[#This Row],[ShipDate]],Table1[[#This Row],[DeliveryDate]],"d")</f>
        <v>2</v>
      </c>
      <c r="V6710" t="str">
        <f t="shared" si="209"/>
        <v>On Time</v>
      </c>
    </row>
    <row r="6711" spans="2:22" x14ac:dyDescent="0.3">
      <c r="B6711" t="str">
        <f t="shared" si="208"/>
        <v>SO-006810</v>
      </c>
      <c r="C6711" t="s">
        <v>16</v>
      </c>
      <c r="D6711" t="s">
        <v>24</v>
      </c>
      <c r="E6711" s="1">
        <v>44000</v>
      </c>
      <c r="F6711" s="1">
        <v>44045</v>
      </c>
      <c r="G6711" s="1">
        <v>44061</v>
      </c>
      <c r="H6711" s="1">
        <v>44069</v>
      </c>
      <c r="I6711" t="s">
        <v>18</v>
      </c>
      <c r="J6711">
        <v>1</v>
      </c>
      <c r="K6711">
        <v>11</v>
      </c>
      <c r="L6711">
        <v>32</v>
      </c>
      <c r="M6711">
        <v>23</v>
      </c>
      <c r="N6711">
        <v>8</v>
      </c>
      <c r="O6711">
        <v>0.2</v>
      </c>
      <c r="P6711">
        <v>2463.2600000000002</v>
      </c>
      <c r="Q6711">
        <v>5473.9</v>
      </c>
      <c r="R6711">
        <f>Table1[[#This Row],[OrderQuantity]]*Table1[[#This Row],[UnitPrice]]</f>
        <v>43791.199999999997</v>
      </c>
      <c r="S6711">
        <f>Table1[[#This Row],[OrderQuantity]]*Table1[[#This Row],[UnitCost]]</f>
        <v>19706.080000000002</v>
      </c>
      <c r="T6711">
        <f>Table1[[#This Row],[OrderQuantity]]*Table1[[#This Row],[UnitPrice]]*(1-Table1[[#This Row],[DiscountApplied]]) - (Table1[[#This Row],[OrderQuantity]]*Table1[[#This Row],[UnitCost]])</f>
        <v>15326.879999999997</v>
      </c>
      <c r="U6711">
        <f>DATEDIF(Table1[[#This Row],[ShipDate]],Table1[[#This Row],[DeliveryDate]],"d")</f>
        <v>8</v>
      </c>
      <c r="V6711" t="str">
        <f t="shared" si="209"/>
        <v>Late</v>
      </c>
    </row>
    <row r="6712" spans="2:22" x14ac:dyDescent="0.3">
      <c r="B6712" t="str">
        <f t="shared" si="208"/>
        <v>SO-006811</v>
      </c>
      <c r="C6712" t="s">
        <v>16</v>
      </c>
      <c r="D6712" t="s">
        <v>20</v>
      </c>
      <c r="E6712" s="1">
        <v>44000</v>
      </c>
      <c r="F6712" s="1">
        <v>44046</v>
      </c>
      <c r="G6712" s="1">
        <v>44055</v>
      </c>
      <c r="H6712" s="1">
        <v>44063</v>
      </c>
      <c r="I6712" t="s">
        <v>18</v>
      </c>
      <c r="J6712">
        <v>10</v>
      </c>
      <c r="K6712">
        <v>12</v>
      </c>
      <c r="L6712">
        <v>176</v>
      </c>
      <c r="M6712">
        <v>47</v>
      </c>
      <c r="N6712">
        <v>2</v>
      </c>
      <c r="O6712">
        <v>0.1</v>
      </c>
      <c r="P6712">
        <v>1784.48</v>
      </c>
      <c r="Q6712">
        <v>3879.3</v>
      </c>
      <c r="R6712">
        <f>Table1[[#This Row],[OrderQuantity]]*Table1[[#This Row],[UnitPrice]]</f>
        <v>7758.6</v>
      </c>
      <c r="S6712">
        <f>Table1[[#This Row],[OrderQuantity]]*Table1[[#This Row],[UnitCost]]</f>
        <v>3568.96</v>
      </c>
      <c r="T6712">
        <f>Table1[[#This Row],[OrderQuantity]]*Table1[[#This Row],[UnitPrice]]*(1-Table1[[#This Row],[DiscountApplied]]) - (Table1[[#This Row],[OrderQuantity]]*Table1[[#This Row],[UnitCost]])</f>
        <v>3413.7800000000007</v>
      </c>
      <c r="U6712">
        <f>DATEDIF(Table1[[#This Row],[ShipDate]],Table1[[#This Row],[DeliveryDate]],"d")</f>
        <v>8</v>
      </c>
      <c r="V6712" t="str">
        <f t="shared" si="209"/>
        <v>Late</v>
      </c>
    </row>
    <row r="6713" spans="2:22" x14ac:dyDescent="0.3">
      <c r="B6713" t="str">
        <f t="shared" si="208"/>
        <v>SO-006812</v>
      </c>
      <c r="C6713" t="s">
        <v>19</v>
      </c>
      <c r="D6713" t="s">
        <v>26</v>
      </c>
      <c r="E6713" s="1">
        <v>44000</v>
      </c>
      <c r="F6713" s="1">
        <v>44046</v>
      </c>
      <c r="G6713" s="1">
        <v>44066</v>
      </c>
      <c r="H6713" s="1">
        <v>44076</v>
      </c>
      <c r="I6713" t="s">
        <v>18</v>
      </c>
      <c r="J6713">
        <v>17</v>
      </c>
      <c r="K6713">
        <v>14</v>
      </c>
      <c r="L6713">
        <v>70</v>
      </c>
      <c r="M6713">
        <v>28</v>
      </c>
      <c r="N6713">
        <v>3</v>
      </c>
      <c r="O6713">
        <v>0.05</v>
      </c>
      <c r="P6713">
        <v>3132.12</v>
      </c>
      <c r="Q6713">
        <v>6023.3</v>
      </c>
      <c r="R6713">
        <f>Table1[[#This Row],[OrderQuantity]]*Table1[[#This Row],[UnitPrice]]</f>
        <v>18069.900000000001</v>
      </c>
      <c r="S6713">
        <f>Table1[[#This Row],[OrderQuantity]]*Table1[[#This Row],[UnitCost]]</f>
        <v>9396.36</v>
      </c>
      <c r="T6713">
        <f>Table1[[#This Row],[OrderQuantity]]*Table1[[#This Row],[UnitPrice]]*(1-Table1[[#This Row],[DiscountApplied]]) - (Table1[[#This Row],[OrderQuantity]]*Table1[[#This Row],[UnitCost]])</f>
        <v>7770.0449999999983</v>
      </c>
      <c r="U6713">
        <f>DATEDIF(Table1[[#This Row],[ShipDate]],Table1[[#This Row],[DeliveryDate]],"d")</f>
        <v>10</v>
      </c>
      <c r="V6713" t="str">
        <f t="shared" si="209"/>
        <v>Late</v>
      </c>
    </row>
    <row r="6714" spans="2:22" x14ac:dyDescent="0.3">
      <c r="B6714" t="str">
        <f t="shared" si="208"/>
        <v>SO-006813</v>
      </c>
      <c r="C6714" t="s">
        <v>19</v>
      </c>
      <c r="D6714" t="s">
        <v>24</v>
      </c>
      <c r="E6714" s="1">
        <v>43900</v>
      </c>
      <c r="F6714" s="1">
        <v>44046</v>
      </c>
      <c r="G6714" s="1">
        <v>44071</v>
      </c>
      <c r="H6714" s="1">
        <v>44073</v>
      </c>
      <c r="I6714" t="s">
        <v>18</v>
      </c>
      <c r="J6714">
        <v>20</v>
      </c>
      <c r="K6714">
        <v>2</v>
      </c>
      <c r="L6714">
        <v>27</v>
      </c>
      <c r="M6714">
        <v>15</v>
      </c>
      <c r="N6714">
        <v>5</v>
      </c>
      <c r="O6714">
        <v>0.1</v>
      </c>
      <c r="P6714">
        <v>2929.58</v>
      </c>
      <c r="Q6714">
        <v>5326.5</v>
      </c>
      <c r="R6714">
        <f>Table1[[#This Row],[OrderQuantity]]*Table1[[#This Row],[UnitPrice]]</f>
        <v>26632.5</v>
      </c>
      <c r="S6714">
        <f>Table1[[#This Row],[OrderQuantity]]*Table1[[#This Row],[UnitCost]]</f>
        <v>14647.9</v>
      </c>
      <c r="T6714">
        <f>Table1[[#This Row],[OrderQuantity]]*Table1[[#This Row],[UnitPrice]]*(1-Table1[[#This Row],[DiscountApplied]]) - (Table1[[#This Row],[OrderQuantity]]*Table1[[#This Row],[UnitCost]])</f>
        <v>9321.35</v>
      </c>
      <c r="U6714">
        <f>DATEDIF(Table1[[#This Row],[ShipDate]],Table1[[#This Row],[DeliveryDate]],"d")</f>
        <v>2</v>
      </c>
      <c r="V6714" t="str">
        <f t="shared" si="209"/>
        <v>On Time</v>
      </c>
    </row>
    <row r="6715" spans="2:22" x14ac:dyDescent="0.3">
      <c r="B6715" t="str">
        <f t="shared" si="208"/>
        <v>SO-006814</v>
      </c>
      <c r="C6715" t="s">
        <v>19</v>
      </c>
      <c r="D6715" t="s">
        <v>20</v>
      </c>
      <c r="E6715" s="1">
        <v>44000</v>
      </c>
      <c r="F6715" s="1">
        <v>44046</v>
      </c>
      <c r="G6715" s="1">
        <v>44072</v>
      </c>
      <c r="H6715" s="1">
        <v>44073</v>
      </c>
      <c r="I6715" t="s">
        <v>18</v>
      </c>
      <c r="J6715">
        <v>15</v>
      </c>
      <c r="K6715">
        <v>26</v>
      </c>
      <c r="L6715">
        <v>115</v>
      </c>
      <c r="M6715">
        <v>38</v>
      </c>
      <c r="N6715">
        <v>4</v>
      </c>
      <c r="O6715">
        <v>0.1</v>
      </c>
      <c r="P6715">
        <v>155.71</v>
      </c>
      <c r="Q6715">
        <v>187.6</v>
      </c>
      <c r="R6715">
        <f>Table1[[#This Row],[OrderQuantity]]*Table1[[#This Row],[UnitPrice]]</f>
        <v>750.4</v>
      </c>
      <c r="S6715">
        <f>Table1[[#This Row],[OrderQuantity]]*Table1[[#This Row],[UnitCost]]</f>
        <v>622.84</v>
      </c>
      <c r="T6715">
        <f>Table1[[#This Row],[OrderQuantity]]*Table1[[#This Row],[UnitPrice]]*(1-Table1[[#This Row],[DiscountApplied]]) - (Table1[[#This Row],[OrderQuantity]]*Table1[[#This Row],[UnitCost]])</f>
        <v>52.519999999999982</v>
      </c>
      <c r="U6715">
        <f>DATEDIF(Table1[[#This Row],[ShipDate]],Table1[[#This Row],[DeliveryDate]],"d")</f>
        <v>1</v>
      </c>
      <c r="V6715" t="str">
        <f t="shared" si="209"/>
        <v>On Time</v>
      </c>
    </row>
    <row r="6716" spans="2:22" x14ac:dyDescent="0.3">
      <c r="B6716" t="str">
        <f t="shared" si="208"/>
        <v>SO-006815</v>
      </c>
      <c r="C6716" t="s">
        <v>21</v>
      </c>
      <c r="D6716" t="s">
        <v>24</v>
      </c>
      <c r="E6716" s="1">
        <v>43900</v>
      </c>
      <c r="F6716" s="1">
        <v>44046</v>
      </c>
      <c r="G6716" s="1">
        <v>44065</v>
      </c>
      <c r="H6716" s="1">
        <v>44075</v>
      </c>
      <c r="I6716" t="s">
        <v>18</v>
      </c>
      <c r="J6716">
        <v>23</v>
      </c>
      <c r="K6716">
        <v>29</v>
      </c>
      <c r="L6716">
        <v>42</v>
      </c>
      <c r="M6716">
        <v>35</v>
      </c>
      <c r="N6716">
        <v>6</v>
      </c>
      <c r="O6716">
        <v>0.05</v>
      </c>
      <c r="P6716">
        <v>1600.97</v>
      </c>
      <c r="Q6716">
        <v>3557.7</v>
      </c>
      <c r="R6716">
        <f>Table1[[#This Row],[OrderQuantity]]*Table1[[#This Row],[UnitPrice]]</f>
        <v>21346.199999999997</v>
      </c>
      <c r="S6716">
        <f>Table1[[#This Row],[OrderQuantity]]*Table1[[#This Row],[UnitCost]]</f>
        <v>9605.82</v>
      </c>
      <c r="T6716">
        <f>Table1[[#This Row],[OrderQuantity]]*Table1[[#This Row],[UnitPrice]]*(1-Table1[[#This Row],[DiscountApplied]]) - (Table1[[#This Row],[OrderQuantity]]*Table1[[#This Row],[UnitCost]])</f>
        <v>10673.069999999996</v>
      </c>
      <c r="U6716">
        <f>DATEDIF(Table1[[#This Row],[ShipDate]],Table1[[#This Row],[DeliveryDate]],"d")</f>
        <v>10</v>
      </c>
      <c r="V6716" t="str">
        <f t="shared" si="209"/>
        <v>Late</v>
      </c>
    </row>
    <row r="6717" spans="2:22" x14ac:dyDescent="0.3">
      <c r="B6717" t="str">
        <f t="shared" si="208"/>
        <v>SO-006816</v>
      </c>
      <c r="C6717" t="s">
        <v>21</v>
      </c>
      <c r="D6717" t="s">
        <v>17</v>
      </c>
      <c r="E6717" s="1">
        <v>44000</v>
      </c>
      <c r="F6717" s="1">
        <v>44046</v>
      </c>
      <c r="G6717" s="1">
        <v>44066</v>
      </c>
      <c r="H6717" s="1">
        <v>44074</v>
      </c>
      <c r="I6717" t="s">
        <v>18</v>
      </c>
      <c r="J6717">
        <v>23</v>
      </c>
      <c r="K6717">
        <v>42</v>
      </c>
      <c r="L6717">
        <v>213</v>
      </c>
      <c r="M6717">
        <v>18</v>
      </c>
      <c r="N6717">
        <v>7</v>
      </c>
      <c r="O6717">
        <v>0.05</v>
      </c>
      <c r="P6717">
        <v>125.42</v>
      </c>
      <c r="Q6717">
        <v>261.3</v>
      </c>
      <c r="R6717">
        <f>Table1[[#This Row],[OrderQuantity]]*Table1[[#This Row],[UnitPrice]]</f>
        <v>1829.1000000000001</v>
      </c>
      <c r="S6717">
        <f>Table1[[#This Row],[OrderQuantity]]*Table1[[#This Row],[UnitCost]]</f>
        <v>877.94</v>
      </c>
      <c r="T6717">
        <f>Table1[[#This Row],[OrderQuantity]]*Table1[[#This Row],[UnitPrice]]*(1-Table1[[#This Row],[DiscountApplied]]) - (Table1[[#This Row],[OrderQuantity]]*Table1[[#This Row],[UnitCost]])</f>
        <v>859.70499999999993</v>
      </c>
      <c r="U6717">
        <f>DATEDIF(Table1[[#This Row],[ShipDate]],Table1[[#This Row],[DeliveryDate]],"d")</f>
        <v>8</v>
      </c>
      <c r="V6717" t="str">
        <f t="shared" si="209"/>
        <v>Late</v>
      </c>
    </row>
    <row r="6718" spans="2:22" x14ac:dyDescent="0.3">
      <c r="B6718" t="str">
        <f t="shared" si="208"/>
        <v>SO-006817</v>
      </c>
      <c r="C6718" t="s">
        <v>19</v>
      </c>
      <c r="D6718" t="s">
        <v>20</v>
      </c>
      <c r="E6718" s="1">
        <v>43900</v>
      </c>
      <c r="F6718" s="1">
        <v>44046</v>
      </c>
      <c r="G6718" s="1">
        <v>44068</v>
      </c>
      <c r="H6718" s="1">
        <v>44075</v>
      </c>
      <c r="I6718" t="s">
        <v>18</v>
      </c>
      <c r="J6718">
        <v>16</v>
      </c>
      <c r="K6718">
        <v>46</v>
      </c>
      <c r="L6718">
        <v>99</v>
      </c>
      <c r="M6718">
        <v>3</v>
      </c>
      <c r="N6718">
        <v>3</v>
      </c>
      <c r="O6718">
        <v>0.05</v>
      </c>
      <c r="P6718">
        <v>2839.46</v>
      </c>
      <c r="Q6718">
        <v>5460.5</v>
      </c>
      <c r="R6718">
        <f>Table1[[#This Row],[OrderQuantity]]*Table1[[#This Row],[UnitPrice]]</f>
        <v>16381.5</v>
      </c>
      <c r="S6718">
        <f>Table1[[#This Row],[OrderQuantity]]*Table1[[#This Row],[UnitCost]]</f>
        <v>8518.380000000001</v>
      </c>
      <c r="T6718">
        <f>Table1[[#This Row],[OrderQuantity]]*Table1[[#This Row],[UnitPrice]]*(1-Table1[[#This Row],[DiscountApplied]]) - (Table1[[#This Row],[OrderQuantity]]*Table1[[#This Row],[UnitCost]])</f>
        <v>7044.0449999999983</v>
      </c>
      <c r="U6718">
        <f>DATEDIF(Table1[[#This Row],[ShipDate]],Table1[[#This Row],[DeliveryDate]],"d")</f>
        <v>7</v>
      </c>
      <c r="V6718" t="str">
        <f t="shared" si="209"/>
        <v>On Time</v>
      </c>
    </row>
    <row r="6719" spans="2:22" x14ac:dyDescent="0.3">
      <c r="B6719" t="str">
        <f t="shared" si="208"/>
        <v>SO-006818</v>
      </c>
      <c r="C6719" t="s">
        <v>19</v>
      </c>
      <c r="D6719" t="s">
        <v>23</v>
      </c>
      <c r="E6719" s="1">
        <v>44000</v>
      </c>
      <c r="F6719" s="1">
        <v>44046</v>
      </c>
      <c r="G6719" s="1">
        <v>44072</v>
      </c>
      <c r="H6719" s="1">
        <v>44077</v>
      </c>
      <c r="I6719" t="s">
        <v>18</v>
      </c>
      <c r="J6719">
        <v>20</v>
      </c>
      <c r="K6719">
        <v>23</v>
      </c>
      <c r="L6719">
        <v>320</v>
      </c>
      <c r="M6719">
        <v>21</v>
      </c>
      <c r="N6719">
        <v>4</v>
      </c>
      <c r="O6719">
        <v>0.1</v>
      </c>
      <c r="P6719">
        <v>154.16999999999999</v>
      </c>
      <c r="Q6719">
        <v>261.3</v>
      </c>
      <c r="R6719">
        <f>Table1[[#This Row],[OrderQuantity]]*Table1[[#This Row],[UnitPrice]]</f>
        <v>1045.2</v>
      </c>
      <c r="S6719">
        <f>Table1[[#This Row],[OrderQuantity]]*Table1[[#This Row],[UnitCost]]</f>
        <v>616.67999999999995</v>
      </c>
      <c r="T6719">
        <f>Table1[[#This Row],[OrderQuantity]]*Table1[[#This Row],[UnitPrice]]*(1-Table1[[#This Row],[DiscountApplied]]) - (Table1[[#This Row],[OrderQuantity]]*Table1[[#This Row],[UnitCost]])</f>
        <v>324.00000000000011</v>
      </c>
      <c r="U6719">
        <f>DATEDIF(Table1[[#This Row],[ShipDate]],Table1[[#This Row],[DeliveryDate]],"d")</f>
        <v>5</v>
      </c>
      <c r="V6719" t="str">
        <f t="shared" si="209"/>
        <v>On Time</v>
      </c>
    </row>
    <row r="6720" spans="2:22" x14ac:dyDescent="0.3">
      <c r="B6720" t="str">
        <f t="shared" si="208"/>
        <v>SO-006819</v>
      </c>
      <c r="C6720" t="s">
        <v>16</v>
      </c>
      <c r="D6720" t="s">
        <v>20</v>
      </c>
      <c r="E6720" s="1">
        <v>43900</v>
      </c>
      <c r="F6720" s="1">
        <v>44046</v>
      </c>
      <c r="G6720" s="1">
        <v>44057</v>
      </c>
      <c r="H6720" s="1">
        <v>44058</v>
      </c>
      <c r="I6720" t="s">
        <v>18</v>
      </c>
      <c r="J6720">
        <v>1</v>
      </c>
      <c r="K6720">
        <v>5</v>
      </c>
      <c r="L6720">
        <v>91</v>
      </c>
      <c r="M6720">
        <v>20</v>
      </c>
      <c r="N6720">
        <v>6</v>
      </c>
      <c r="O6720">
        <v>0.2</v>
      </c>
      <c r="P6720">
        <v>792.95</v>
      </c>
      <c r="Q6720">
        <v>1762.1</v>
      </c>
      <c r="R6720">
        <f>Table1[[#This Row],[OrderQuantity]]*Table1[[#This Row],[UnitPrice]]</f>
        <v>10572.599999999999</v>
      </c>
      <c r="S6720">
        <f>Table1[[#This Row],[OrderQuantity]]*Table1[[#This Row],[UnitCost]]</f>
        <v>4757.7000000000007</v>
      </c>
      <c r="T6720">
        <f>Table1[[#This Row],[OrderQuantity]]*Table1[[#This Row],[UnitPrice]]*(1-Table1[[#This Row],[DiscountApplied]]) - (Table1[[#This Row],[OrderQuantity]]*Table1[[#This Row],[UnitCost]])</f>
        <v>3700.3799999999992</v>
      </c>
      <c r="U6720">
        <f>DATEDIF(Table1[[#This Row],[ShipDate]],Table1[[#This Row],[DeliveryDate]],"d")</f>
        <v>1</v>
      </c>
      <c r="V6720" t="str">
        <f t="shared" si="209"/>
        <v>On Time</v>
      </c>
    </row>
    <row r="6721" spans="2:22" x14ac:dyDescent="0.3">
      <c r="B6721" t="str">
        <f t="shared" si="208"/>
        <v>SO-006820</v>
      </c>
      <c r="C6721" t="s">
        <v>16</v>
      </c>
      <c r="D6721" t="s">
        <v>24</v>
      </c>
      <c r="E6721" s="1">
        <v>44000</v>
      </c>
      <c r="F6721" s="1">
        <v>44047</v>
      </c>
      <c r="G6721" s="1">
        <v>44067</v>
      </c>
      <c r="H6721" s="1">
        <v>44077</v>
      </c>
      <c r="I6721" t="s">
        <v>18</v>
      </c>
      <c r="J6721">
        <v>5</v>
      </c>
      <c r="K6721">
        <v>20</v>
      </c>
      <c r="L6721">
        <v>3</v>
      </c>
      <c r="M6721">
        <v>40</v>
      </c>
      <c r="N6721">
        <v>3</v>
      </c>
      <c r="O6721">
        <v>0.08</v>
      </c>
      <c r="P6721">
        <v>515.57000000000005</v>
      </c>
      <c r="Q6721">
        <v>1145.7</v>
      </c>
      <c r="R6721">
        <f>Table1[[#This Row],[OrderQuantity]]*Table1[[#This Row],[UnitPrice]]</f>
        <v>3437.1000000000004</v>
      </c>
      <c r="S6721">
        <f>Table1[[#This Row],[OrderQuantity]]*Table1[[#This Row],[UnitCost]]</f>
        <v>1546.71</v>
      </c>
      <c r="T6721">
        <f>Table1[[#This Row],[OrderQuantity]]*Table1[[#This Row],[UnitPrice]]*(1-Table1[[#This Row],[DiscountApplied]]) - (Table1[[#This Row],[OrderQuantity]]*Table1[[#This Row],[UnitCost]])</f>
        <v>1615.4220000000005</v>
      </c>
      <c r="U6721">
        <f>DATEDIF(Table1[[#This Row],[ShipDate]],Table1[[#This Row],[DeliveryDate]],"d")</f>
        <v>10</v>
      </c>
      <c r="V6721" t="str">
        <f t="shared" si="209"/>
        <v>Late</v>
      </c>
    </row>
    <row r="6722" spans="2:22" x14ac:dyDescent="0.3">
      <c r="B6722" t="str">
        <f t="shared" ref="B6722:B6785" si="210">"SO-" &amp; TEXT(ROW(B6722)+99,"000000")</f>
        <v>SO-006821</v>
      </c>
      <c r="C6722" t="s">
        <v>21</v>
      </c>
      <c r="D6722" t="s">
        <v>23</v>
      </c>
      <c r="E6722" s="1">
        <v>43900</v>
      </c>
      <c r="F6722" s="1">
        <v>44047</v>
      </c>
      <c r="G6722" s="1">
        <v>44053</v>
      </c>
      <c r="H6722" s="1">
        <v>44057</v>
      </c>
      <c r="I6722" t="s">
        <v>18</v>
      </c>
      <c r="J6722">
        <v>25</v>
      </c>
      <c r="K6722">
        <v>3</v>
      </c>
      <c r="L6722">
        <v>276</v>
      </c>
      <c r="M6722">
        <v>20</v>
      </c>
      <c r="N6722">
        <v>4</v>
      </c>
      <c r="O6722">
        <v>0.1</v>
      </c>
      <c r="P6722">
        <v>2176.16</v>
      </c>
      <c r="Q6722">
        <v>2720.2</v>
      </c>
      <c r="R6722">
        <f>Table1[[#This Row],[OrderQuantity]]*Table1[[#This Row],[UnitPrice]]</f>
        <v>10880.8</v>
      </c>
      <c r="S6722">
        <f>Table1[[#This Row],[OrderQuantity]]*Table1[[#This Row],[UnitCost]]</f>
        <v>8704.64</v>
      </c>
      <c r="T6722">
        <f>Table1[[#This Row],[OrderQuantity]]*Table1[[#This Row],[UnitPrice]]*(1-Table1[[#This Row],[DiscountApplied]]) - (Table1[[#This Row],[OrderQuantity]]*Table1[[#This Row],[UnitCost]])</f>
        <v>1088.08</v>
      </c>
      <c r="U6722">
        <f>DATEDIF(Table1[[#This Row],[ShipDate]],Table1[[#This Row],[DeliveryDate]],"d")</f>
        <v>4</v>
      </c>
      <c r="V6722" t="str">
        <f t="shared" ref="V6722:V6785" si="211">IF(U6722&gt;7,"Late","On Time")</f>
        <v>On Time</v>
      </c>
    </row>
    <row r="6723" spans="2:22" x14ac:dyDescent="0.3">
      <c r="B6723" t="str">
        <f t="shared" si="210"/>
        <v>SO-006822</v>
      </c>
      <c r="C6723" t="s">
        <v>21</v>
      </c>
      <c r="D6723" t="s">
        <v>20</v>
      </c>
      <c r="E6723" s="1">
        <v>44000</v>
      </c>
      <c r="F6723" s="1">
        <v>44047</v>
      </c>
      <c r="G6723" s="1">
        <v>44071</v>
      </c>
      <c r="H6723" s="1">
        <v>44079</v>
      </c>
      <c r="I6723" t="s">
        <v>18</v>
      </c>
      <c r="J6723">
        <v>24</v>
      </c>
      <c r="K6723">
        <v>38</v>
      </c>
      <c r="L6723">
        <v>142</v>
      </c>
      <c r="M6723">
        <v>18</v>
      </c>
      <c r="N6723">
        <v>2</v>
      </c>
      <c r="O6723">
        <v>0.2</v>
      </c>
      <c r="P6723">
        <v>2613</v>
      </c>
      <c r="Q6723">
        <v>4020</v>
      </c>
      <c r="R6723">
        <f>Table1[[#This Row],[OrderQuantity]]*Table1[[#This Row],[UnitPrice]]</f>
        <v>8040</v>
      </c>
      <c r="S6723">
        <f>Table1[[#This Row],[OrderQuantity]]*Table1[[#This Row],[UnitCost]]</f>
        <v>5226</v>
      </c>
      <c r="T6723">
        <f>Table1[[#This Row],[OrderQuantity]]*Table1[[#This Row],[UnitPrice]]*(1-Table1[[#This Row],[DiscountApplied]]) - (Table1[[#This Row],[OrderQuantity]]*Table1[[#This Row],[UnitCost]])</f>
        <v>1206</v>
      </c>
      <c r="U6723">
        <f>DATEDIF(Table1[[#This Row],[ShipDate]],Table1[[#This Row],[DeliveryDate]],"d")</f>
        <v>8</v>
      </c>
      <c r="V6723" t="str">
        <f t="shared" si="211"/>
        <v>Late</v>
      </c>
    </row>
    <row r="6724" spans="2:22" x14ac:dyDescent="0.3">
      <c r="B6724" t="str">
        <f t="shared" si="210"/>
        <v>SO-006823</v>
      </c>
      <c r="C6724" t="s">
        <v>19</v>
      </c>
      <c r="D6724" t="s">
        <v>24</v>
      </c>
      <c r="E6724" s="1">
        <v>44000</v>
      </c>
      <c r="F6724" s="1">
        <v>44047</v>
      </c>
      <c r="G6724" s="1">
        <v>44064</v>
      </c>
      <c r="H6724" s="1">
        <v>44070</v>
      </c>
      <c r="I6724" t="s">
        <v>18</v>
      </c>
      <c r="J6724">
        <v>16</v>
      </c>
      <c r="K6724">
        <v>13</v>
      </c>
      <c r="L6724">
        <v>23</v>
      </c>
      <c r="M6724">
        <v>42</v>
      </c>
      <c r="N6724">
        <v>2</v>
      </c>
      <c r="O6724">
        <v>0.1</v>
      </c>
      <c r="P6724">
        <v>911.74</v>
      </c>
      <c r="Q6724">
        <v>1085.4000000000001</v>
      </c>
      <c r="R6724">
        <f>Table1[[#This Row],[OrderQuantity]]*Table1[[#This Row],[UnitPrice]]</f>
        <v>2170.8000000000002</v>
      </c>
      <c r="S6724">
        <f>Table1[[#This Row],[OrderQuantity]]*Table1[[#This Row],[UnitCost]]</f>
        <v>1823.48</v>
      </c>
      <c r="T6724">
        <f>Table1[[#This Row],[OrderQuantity]]*Table1[[#This Row],[UnitPrice]]*(1-Table1[[#This Row],[DiscountApplied]]) - (Table1[[#This Row],[OrderQuantity]]*Table1[[#This Row],[UnitCost]])</f>
        <v>130.24000000000024</v>
      </c>
      <c r="U6724">
        <f>DATEDIF(Table1[[#This Row],[ShipDate]],Table1[[#This Row],[DeliveryDate]],"d")</f>
        <v>6</v>
      </c>
      <c r="V6724" t="str">
        <f t="shared" si="211"/>
        <v>On Time</v>
      </c>
    </row>
    <row r="6725" spans="2:22" x14ac:dyDescent="0.3">
      <c r="B6725" t="str">
        <f t="shared" si="210"/>
        <v>SO-006824</v>
      </c>
      <c r="C6725" t="s">
        <v>21</v>
      </c>
      <c r="D6725" t="s">
        <v>23</v>
      </c>
      <c r="E6725" s="1">
        <v>43900</v>
      </c>
      <c r="F6725" s="1">
        <v>44047</v>
      </c>
      <c r="G6725" s="1">
        <v>44054</v>
      </c>
      <c r="H6725" s="1">
        <v>44056</v>
      </c>
      <c r="I6725" t="s">
        <v>18</v>
      </c>
      <c r="J6725">
        <v>25</v>
      </c>
      <c r="K6725">
        <v>46</v>
      </c>
      <c r="L6725">
        <v>271</v>
      </c>
      <c r="M6725">
        <v>47</v>
      </c>
      <c r="N6725">
        <v>3</v>
      </c>
      <c r="O6725">
        <v>0.08</v>
      </c>
      <c r="P6725">
        <v>1108.45</v>
      </c>
      <c r="Q6725">
        <v>2358.4</v>
      </c>
      <c r="R6725">
        <f>Table1[[#This Row],[OrderQuantity]]*Table1[[#This Row],[UnitPrice]]</f>
        <v>7075.2000000000007</v>
      </c>
      <c r="S6725">
        <f>Table1[[#This Row],[OrderQuantity]]*Table1[[#This Row],[UnitCost]]</f>
        <v>3325.3500000000004</v>
      </c>
      <c r="T6725">
        <f>Table1[[#This Row],[OrderQuantity]]*Table1[[#This Row],[UnitPrice]]*(1-Table1[[#This Row],[DiscountApplied]]) - (Table1[[#This Row],[OrderQuantity]]*Table1[[#This Row],[UnitCost]])</f>
        <v>3183.8340000000007</v>
      </c>
      <c r="U6725">
        <f>DATEDIF(Table1[[#This Row],[ShipDate]],Table1[[#This Row],[DeliveryDate]],"d")</f>
        <v>2</v>
      </c>
      <c r="V6725" t="str">
        <f t="shared" si="211"/>
        <v>On Time</v>
      </c>
    </row>
    <row r="6726" spans="2:22" x14ac:dyDescent="0.3">
      <c r="B6726" t="str">
        <f t="shared" si="210"/>
        <v>SO-006825</v>
      </c>
      <c r="C6726" t="s">
        <v>21</v>
      </c>
      <c r="D6726" t="s">
        <v>20</v>
      </c>
      <c r="E6726" s="1">
        <v>43900</v>
      </c>
      <c r="F6726" s="1">
        <v>44047</v>
      </c>
      <c r="G6726" s="1">
        <v>44072</v>
      </c>
      <c r="H6726" s="1">
        <v>44082</v>
      </c>
      <c r="I6726" t="s">
        <v>18</v>
      </c>
      <c r="J6726">
        <v>24</v>
      </c>
      <c r="K6726">
        <v>35</v>
      </c>
      <c r="L6726">
        <v>103</v>
      </c>
      <c r="M6726">
        <v>32</v>
      </c>
      <c r="N6726">
        <v>1</v>
      </c>
      <c r="O6726">
        <v>0.05</v>
      </c>
      <c r="P6726">
        <v>1199.3</v>
      </c>
      <c r="Q6726">
        <v>2398.6</v>
      </c>
      <c r="R6726">
        <f>Table1[[#This Row],[OrderQuantity]]*Table1[[#This Row],[UnitPrice]]</f>
        <v>2398.6</v>
      </c>
      <c r="S6726">
        <f>Table1[[#This Row],[OrderQuantity]]*Table1[[#This Row],[UnitCost]]</f>
        <v>1199.3</v>
      </c>
      <c r="T6726">
        <f>Table1[[#This Row],[OrderQuantity]]*Table1[[#This Row],[UnitPrice]]*(1-Table1[[#This Row],[DiscountApplied]]) - (Table1[[#This Row],[OrderQuantity]]*Table1[[#This Row],[UnitCost]])</f>
        <v>1079.3699999999997</v>
      </c>
      <c r="U6726">
        <f>DATEDIF(Table1[[#This Row],[ShipDate]],Table1[[#This Row],[DeliveryDate]],"d")</f>
        <v>10</v>
      </c>
      <c r="V6726" t="str">
        <f t="shared" si="211"/>
        <v>Late</v>
      </c>
    </row>
    <row r="6727" spans="2:22" x14ac:dyDescent="0.3">
      <c r="B6727" t="str">
        <f t="shared" si="210"/>
        <v>SO-006826</v>
      </c>
      <c r="C6727" t="s">
        <v>22</v>
      </c>
      <c r="D6727" t="s">
        <v>23</v>
      </c>
      <c r="E6727" s="1">
        <v>43900</v>
      </c>
      <c r="F6727" s="1">
        <v>44047</v>
      </c>
      <c r="G6727" s="1">
        <v>44055</v>
      </c>
      <c r="H6727" s="1">
        <v>44056</v>
      </c>
      <c r="I6727" t="s">
        <v>18</v>
      </c>
      <c r="J6727">
        <v>26</v>
      </c>
      <c r="K6727">
        <v>26</v>
      </c>
      <c r="L6727">
        <v>328</v>
      </c>
      <c r="M6727">
        <v>38</v>
      </c>
      <c r="N6727">
        <v>7</v>
      </c>
      <c r="O6727">
        <v>0.15</v>
      </c>
      <c r="P6727">
        <v>2152.71</v>
      </c>
      <c r="Q6727">
        <v>3986.5</v>
      </c>
      <c r="R6727">
        <f>Table1[[#This Row],[OrderQuantity]]*Table1[[#This Row],[UnitPrice]]</f>
        <v>27905.5</v>
      </c>
      <c r="S6727">
        <f>Table1[[#This Row],[OrderQuantity]]*Table1[[#This Row],[UnitCost]]</f>
        <v>15068.970000000001</v>
      </c>
      <c r="T6727">
        <f>Table1[[#This Row],[OrderQuantity]]*Table1[[#This Row],[UnitPrice]]*(1-Table1[[#This Row],[DiscountApplied]]) - (Table1[[#This Row],[OrderQuantity]]*Table1[[#This Row],[UnitCost]])</f>
        <v>8650.7049999999981</v>
      </c>
      <c r="U6727">
        <f>DATEDIF(Table1[[#This Row],[ShipDate]],Table1[[#This Row],[DeliveryDate]],"d")</f>
        <v>1</v>
      </c>
      <c r="V6727" t="str">
        <f t="shared" si="211"/>
        <v>On Time</v>
      </c>
    </row>
    <row r="6728" spans="2:22" x14ac:dyDescent="0.3">
      <c r="B6728" t="str">
        <f t="shared" si="210"/>
        <v>SO-006827</v>
      </c>
      <c r="C6728" t="s">
        <v>21</v>
      </c>
      <c r="D6728" t="s">
        <v>20</v>
      </c>
      <c r="E6728" s="1">
        <v>43900</v>
      </c>
      <c r="F6728" s="1">
        <v>44047</v>
      </c>
      <c r="G6728" s="1">
        <v>44049</v>
      </c>
      <c r="H6728" s="1">
        <v>44059</v>
      </c>
      <c r="I6728" t="s">
        <v>18</v>
      </c>
      <c r="J6728">
        <v>20</v>
      </c>
      <c r="K6728">
        <v>18</v>
      </c>
      <c r="L6728">
        <v>187</v>
      </c>
      <c r="M6728">
        <v>15</v>
      </c>
      <c r="N6728">
        <v>4</v>
      </c>
      <c r="O6728">
        <v>0.08</v>
      </c>
      <c r="P6728">
        <v>1773.76</v>
      </c>
      <c r="Q6728">
        <v>2860.9</v>
      </c>
      <c r="R6728">
        <f>Table1[[#This Row],[OrderQuantity]]*Table1[[#This Row],[UnitPrice]]</f>
        <v>11443.6</v>
      </c>
      <c r="S6728">
        <f>Table1[[#This Row],[OrderQuantity]]*Table1[[#This Row],[UnitCost]]</f>
        <v>7095.04</v>
      </c>
      <c r="T6728">
        <f>Table1[[#This Row],[OrderQuantity]]*Table1[[#This Row],[UnitPrice]]*(1-Table1[[#This Row],[DiscountApplied]]) - (Table1[[#This Row],[OrderQuantity]]*Table1[[#This Row],[UnitCost]])</f>
        <v>3433.072000000001</v>
      </c>
      <c r="U6728">
        <f>DATEDIF(Table1[[#This Row],[ShipDate]],Table1[[#This Row],[DeliveryDate]],"d")</f>
        <v>10</v>
      </c>
      <c r="V6728" t="str">
        <f t="shared" si="211"/>
        <v>Late</v>
      </c>
    </row>
    <row r="6729" spans="2:22" x14ac:dyDescent="0.3">
      <c r="B6729" t="str">
        <f t="shared" si="210"/>
        <v>SO-006828</v>
      </c>
      <c r="C6729" t="s">
        <v>16</v>
      </c>
      <c r="D6729" t="s">
        <v>23</v>
      </c>
      <c r="E6729" s="1">
        <v>44000</v>
      </c>
      <c r="F6729" s="1">
        <v>44047</v>
      </c>
      <c r="G6729" s="1">
        <v>44070</v>
      </c>
      <c r="H6729" s="1">
        <v>44073</v>
      </c>
      <c r="I6729" t="s">
        <v>18</v>
      </c>
      <c r="J6729">
        <v>8</v>
      </c>
      <c r="K6729">
        <v>42</v>
      </c>
      <c r="L6729">
        <v>272</v>
      </c>
      <c r="M6729">
        <v>38</v>
      </c>
      <c r="N6729">
        <v>1</v>
      </c>
      <c r="O6729">
        <v>0.08</v>
      </c>
      <c r="P6729">
        <v>2253.21</v>
      </c>
      <c r="Q6729">
        <v>3819</v>
      </c>
      <c r="R6729">
        <f>Table1[[#This Row],[OrderQuantity]]*Table1[[#This Row],[UnitPrice]]</f>
        <v>3819</v>
      </c>
      <c r="S6729">
        <f>Table1[[#This Row],[OrderQuantity]]*Table1[[#This Row],[UnitCost]]</f>
        <v>2253.21</v>
      </c>
      <c r="T6729">
        <f>Table1[[#This Row],[OrderQuantity]]*Table1[[#This Row],[UnitPrice]]*(1-Table1[[#This Row],[DiscountApplied]]) - (Table1[[#This Row],[OrderQuantity]]*Table1[[#This Row],[UnitCost]])</f>
        <v>1260.27</v>
      </c>
      <c r="U6729">
        <f>DATEDIF(Table1[[#This Row],[ShipDate]],Table1[[#This Row],[DeliveryDate]],"d")</f>
        <v>3</v>
      </c>
      <c r="V6729" t="str">
        <f t="shared" si="211"/>
        <v>On Time</v>
      </c>
    </row>
    <row r="6730" spans="2:22" x14ac:dyDescent="0.3">
      <c r="B6730" t="str">
        <f t="shared" si="210"/>
        <v>SO-006829</v>
      </c>
      <c r="C6730" t="s">
        <v>16</v>
      </c>
      <c r="D6730" t="s">
        <v>20</v>
      </c>
      <c r="E6730" s="1">
        <v>44000</v>
      </c>
      <c r="F6730" s="1">
        <v>44047</v>
      </c>
      <c r="G6730" s="1">
        <v>44071</v>
      </c>
      <c r="H6730" s="1">
        <v>44078</v>
      </c>
      <c r="I6730" t="s">
        <v>18</v>
      </c>
      <c r="J6730">
        <v>7</v>
      </c>
      <c r="K6730">
        <v>29</v>
      </c>
      <c r="L6730">
        <v>188</v>
      </c>
      <c r="M6730">
        <v>8</v>
      </c>
      <c r="N6730">
        <v>7</v>
      </c>
      <c r="O6730">
        <v>0.1</v>
      </c>
      <c r="P6730">
        <v>972.97</v>
      </c>
      <c r="Q6730">
        <v>1835.8</v>
      </c>
      <c r="R6730">
        <f>Table1[[#This Row],[OrderQuantity]]*Table1[[#This Row],[UnitPrice]]</f>
        <v>12850.6</v>
      </c>
      <c r="S6730">
        <f>Table1[[#This Row],[OrderQuantity]]*Table1[[#This Row],[UnitCost]]</f>
        <v>6810.79</v>
      </c>
      <c r="T6730">
        <f>Table1[[#This Row],[OrderQuantity]]*Table1[[#This Row],[UnitPrice]]*(1-Table1[[#This Row],[DiscountApplied]]) - (Table1[[#This Row],[OrderQuantity]]*Table1[[#This Row],[UnitCost]])</f>
        <v>4754.7500000000009</v>
      </c>
      <c r="U6730">
        <f>DATEDIF(Table1[[#This Row],[ShipDate]],Table1[[#This Row],[DeliveryDate]],"d")</f>
        <v>7</v>
      </c>
      <c r="V6730" t="str">
        <f t="shared" si="211"/>
        <v>On Time</v>
      </c>
    </row>
    <row r="6731" spans="2:22" x14ac:dyDescent="0.3">
      <c r="B6731" t="str">
        <f t="shared" si="210"/>
        <v>SO-006830</v>
      </c>
      <c r="C6731" t="s">
        <v>16</v>
      </c>
      <c r="D6731" t="s">
        <v>23</v>
      </c>
      <c r="E6731" s="1">
        <v>43900</v>
      </c>
      <c r="F6731" s="1">
        <v>44047</v>
      </c>
      <c r="G6731" s="1">
        <v>44062</v>
      </c>
      <c r="H6731" s="1">
        <v>44072</v>
      </c>
      <c r="I6731" t="s">
        <v>18</v>
      </c>
      <c r="J6731">
        <v>1</v>
      </c>
      <c r="K6731">
        <v>10</v>
      </c>
      <c r="L6731">
        <v>271</v>
      </c>
      <c r="M6731">
        <v>35</v>
      </c>
      <c r="N6731">
        <v>4</v>
      </c>
      <c r="O6731">
        <v>0.4</v>
      </c>
      <c r="P6731">
        <v>804.8</v>
      </c>
      <c r="Q6731">
        <v>1045.2</v>
      </c>
      <c r="R6731">
        <f>Table1[[#This Row],[OrderQuantity]]*Table1[[#This Row],[UnitPrice]]</f>
        <v>4180.8</v>
      </c>
      <c r="S6731">
        <f>Table1[[#This Row],[OrderQuantity]]*Table1[[#This Row],[UnitCost]]</f>
        <v>3219.2</v>
      </c>
      <c r="T6731">
        <f>Table1[[#This Row],[OrderQuantity]]*Table1[[#This Row],[UnitPrice]]*(1-Table1[[#This Row],[DiscountApplied]]) - (Table1[[#This Row],[OrderQuantity]]*Table1[[#This Row],[UnitCost]])</f>
        <v>-710.7199999999998</v>
      </c>
      <c r="U6731">
        <f>DATEDIF(Table1[[#This Row],[ShipDate]],Table1[[#This Row],[DeliveryDate]],"d")</f>
        <v>10</v>
      </c>
      <c r="V6731" t="str">
        <f t="shared" si="211"/>
        <v>Late</v>
      </c>
    </row>
    <row r="6732" spans="2:22" x14ac:dyDescent="0.3">
      <c r="B6732" t="str">
        <f t="shared" si="210"/>
        <v>SO-006831</v>
      </c>
      <c r="C6732" t="s">
        <v>21</v>
      </c>
      <c r="D6732" t="s">
        <v>17</v>
      </c>
      <c r="E6732" s="1">
        <v>43900</v>
      </c>
      <c r="F6732" s="1">
        <v>44048</v>
      </c>
      <c r="G6732" s="1">
        <v>44074</v>
      </c>
      <c r="H6732" s="1">
        <v>44082</v>
      </c>
      <c r="I6732" t="s">
        <v>18</v>
      </c>
      <c r="J6732">
        <v>21</v>
      </c>
      <c r="K6732">
        <v>23</v>
      </c>
      <c r="L6732">
        <v>229</v>
      </c>
      <c r="M6732">
        <v>24</v>
      </c>
      <c r="N6732">
        <v>6</v>
      </c>
      <c r="O6732">
        <v>0.08</v>
      </c>
      <c r="P6732">
        <v>563.80999999999995</v>
      </c>
      <c r="Q6732">
        <v>1105.5</v>
      </c>
      <c r="R6732">
        <f>Table1[[#This Row],[OrderQuantity]]*Table1[[#This Row],[UnitPrice]]</f>
        <v>6633</v>
      </c>
      <c r="S6732">
        <f>Table1[[#This Row],[OrderQuantity]]*Table1[[#This Row],[UnitCost]]</f>
        <v>3382.8599999999997</v>
      </c>
      <c r="T6732">
        <f>Table1[[#This Row],[OrderQuantity]]*Table1[[#This Row],[UnitPrice]]*(1-Table1[[#This Row],[DiscountApplied]]) - (Table1[[#This Row],[OrderQuantity]]*Table1[[#This Row],[UnitCost]])</f>
        <v>2719.5000000000009</v>
      </c>
      <c r="U6732">
        <f>DATEDIF(Table1[[#This Row],[ShipDate]],Table1[[#This Row],[DeliveryDate]],"d")</f>
        <v>8</v>
      </c>
      <c r="V6732" t="str">
        <f t="shared" si="211"/>
        <v>Late</v>
      </c>
    </row>
    <row r="6733" spans="2:22" x14ac:dyDescent="0.3">
      <c r="B6733" t="str">
        <f t="shared" si="210"/>
        <v>SO-006832</v>
      </c>
      <c r="C6733" t="s">
        <v>19</v>
      </c>
      <c r="D6733" t="s">
        <v>17</v>
      </c>
      <c r="E6733" s="1">
        <v>43900</v>
      </c>
      <c r="F6733" s="1">
        <v>44048</v>
      </c>
      <c r="G6733" s="1">
        <v>44051</v>
      </c>
      <c r="H6733" s="1">
        <v>44053</v>
      </c>
      <c r="I6733" t="s">
        <v>18</v>
      </c>
      <c r="J6733">
        <v>18</v>
      </c>
      <c r="K6733">
        <v>10</v>
      </c>
      <c r="L6733">
        <v>257</v>
      </c>
      <c r="M6733">
        <v>22</v>
      </c>
      <c r="N6733">
        <v>4</v>
      </c>
      <c r="O6733">
        <v>0.1</v>
      </c>
      <c r="P6733">
        <v>2856.34</v>
      </c>
      <c r="Q6733">
        <v>3912.8</v>
      </c>
      <c r="R6733">
        <f>Table1[[#This Row],[OrderQuantity]]*Table1[[#This Row],[UnitPrice]]</f>
        <v>15651.2</v>
      </c>
      <c r="S6733">
        <f>Table1[[#This Row],[OrderQuantity]]*Table1[[#This Row],[UnitCost]]</f>
        <v>11425.36</v>
      </c>
      <c r="T6733">
        <f>Table1[[#This Row],[OrderQuantity]]*Table1[[#This Row],[UnitPrice]]*(1-Table1[[#This Row],[DiscountApplied]]) - (Table1[[#This Row],[OrderQuantity]]*Table1[[#This Row],[UnitCost]])</f>
        <v>2660.7200000000012</v>
      </c>
      <c r="U6733">
        <f>DATEDIF(Table1[[#This Row],[ShipDate]],Table1[[#This Row],[DeliveryDate]],"d")</f>
        <v>2</v>
      </c>
      <c r="V6733" t="str">
        <f t="shared" si="211"/>
        <v>On Time</v>
      </c>
    </row>
    <row r="6734" spans="2:22" x14ac:dyDescent="0.3">
      <c r="B6734" t="str">
        <f t="shared" si="210"/>
        <v>SO-006833</v>
      </c>
      <c r="C6734" t="s">
        <v>16</v>
      </c>
      <c r="D6734" t="s">
        <v>25</v>
      </c>
      <c r="E6734" s="1">
        <v>44000</v>
      </c>
      <c r="F6734" s="1">
        <v>44048</v>
      </c>
      <c r="G6734" s="1">
        <v>44058</v>
      </c>
      <c r="H6734" s="1">
        <v>44059</v>
      </c>
      <c r="I6734" t="s">
        <v>18</v>
      </c>
      <c r="J6734">
        <v>5</v>
      </c>
      <c r="K6734">
        <v>31</v>
      </c>
      <c r="L6734">
        <v>350</v>
      </c>
      <c r="M6734">
        <v>34</v>
      </c>
      <c r="N6734">
        <v>7</v>
      </c>
      <c r="O6734">
        <v>0.08</v>
      </c>
      <c r="P6734">
        <v>2142.66</v>
      </c>
      <c r="Q6734">
        <v>2613</v>
      </c>
      <c r="R6734">
        <f>Table1[[#This Row],[OrderQuantity]]*Table1[[#This Row],[UnitPrice]]</f>
        <v>18291</v>
      </c>
      <c r="S6734">
        <f>Table1[[#This Row],[OrderQuantity]]*Table1[[#This Row],[UnitCost]]</f>
        <v>14998.619999999999</v>
      </c>
      <c r="T6734">
        <f>Table1[[#This Row],[OrderQuantity]]*Table1[[#This Row],[UnitPrice]]*(1-Table1[[#This Row],[DiscountApplied]]) - (Table1[[#This Row],[OrderQuantity]]*Table1[[#This Row],[UnitCost]])</f>
        <v>1829.1000000000022</v>
      </c>
      <c r="U6734">
        <f>DATEDIF(Table1[[#This Row],[ShipDate]],Table1[[#This Row],[DeliveryDate]],"d")</f>
        <v>1</v>
      </c>
      <c r="V6734" t="str">
        <f t="shared" si="211"/>
        <v>On Time</v>
      </c>
    </row>
    <row r="6735" spans="2:22" x14ac:dyDescent="0.3">
      <c r="B6735" t="str">
        <f t="shared" si="210"/>
        <v>SO-006834</v>
      </c>
      <c r="C6735" t="s">
        <v>19</v>
      </c>
      <c r="D6735" t="s">
        <v>17</v>
      </c>
      <c r="E6735" s="1">
        <v>43900</v>
      </c>
      <c r="F6735" s="1">
        <v>44048</v>
      </c>
      <c r="G6735" s="1">
        <v>44064</v>
      </c>
      <c r="H6735" s="1">
        <v>44074</v>
      </c>
      <c r="I6735" t="s">
        <v>18</v>
      </c>
      <c r="J6735">
        <v>16</v>
      </c>
      <c r="K6735">
        <v>50</v>
      </c>
      <c r="L6735">
        <v>256</v>
      </c>
      <c r="M6735">
        <v>38</v>
      </c>
      <c r="N6735">
        <v>4</v>
      </c>
      <c r="O6735">
        <v>0.05</v>
      </c>
      <c r="P6735">
        <v>2431.3000000000002</v>
      </c>
      <c r="Q6735">
        <v>3859.2</v>
      </c>
      <c r="R6735">
        <f>Table1[[#This Row],[OrderQuantity]]*Table1[[#This Row],[UnitPrice]]</f>
        <v>15436.8</v>
      </c>
      <c r="S6735">
        <f>Table1[[#This Row],[OrderQuantity]]*Table1[[#This Row],[UnitCost]]</f>
        <v>9725.2000000000007</v>
      </c>
      <c r="T6735">
        <f>Table1[[#This Row],[OrderQuantity]]*Table1[[#This Row],[UnitPrice]]*(1-Table1[[#This Row],[DiscountApplied]]) - (Table1[[#This Row],[OrderQuantity]]*Table1[[#This Row],[UnitCost]])</f>
        <v>4939.7599999999984</v>
      </c>
      <c r="U6735">
        <f>DATEDIF(Table1[[#This Row],[ShipDate]],Table1[[#This Row],[DeliveryDate]],"d")</f>
        <v>10</v>
      </c>
      <c r="V6735" t="str">
        <f t="shared" si="211"/>
        <v>Late</v>
      </c>
    </row>
    <row r="6736" spans="2:22" x14ac:dyDescent="0.3">
      <c r="B6736" t="str">
        <f t="shared" si="210"/>
        <v>SO-006835</v>
      </c>
      <c r="C6736" t="s">
        <v>19</v>
      </c>
      <c r="D6736" t="s">
        <v>24</v>
      </c>
      <c r="E6736" s="1">
        <v>43900</v>
      </c>
      <c r="F6736" s="1">
        <v>44048</v>
      </c>
      <c r="G6736" s="1">
        <v>44068</v>
      </c>
      <c r="H6736" s="1">
        <v>44071</v>
      </c>
      <c r="I6736" t="s">
        <v>18</v>
      </c>
      <c r="J6736">
        <v>16</v>
      </c>
      <c r="K6736">
        <v>34</v>
      </c>
      <c r="L6736">
        <v>48</v>
      </c>
      <c r="M6736">
        <v>19</v>
      </c>
      <c r="N6736">
        <v>6</v>
      </c>
      <c r="O6736">
        <v>0.15</v>
      </c>
      <c r="P6736">
        <v>2661.98</v>
      </c>
      <c r="Q6736">
        <v>3973.1</v>
      </c>
      <c r="R6736">
        <f>Table1[[#This Row],[OrderQuantity]]*Table1[[#This Row],[UnitPrice]]</f>
        <v>23838.6</v>
      </c>
      <c r="S6736">
        <f>Table1[[#This Row],[OrderQuantity]]*Table1[[#This Row],[UnitCost]]</f>
        <v>15971.880000000001</v>
      </c>
      <c r="T6736">
        <f>Table1[[#This Row],[OrderQuantity]]*Table1[[#This Row],[UnitPrice]]*(1-Table1[[#This Row],[DiscountApplied]]) - (Table1[[#This Row],[OrderQuantity]]*Table1[[#This Row],[UnitCost]])</f>
        <v>4290.9299999999967</v>
      </c>
      <c r="U6736">
        <f>DATEDIF(Table1[[#This Row],[ShipDate]],Table1[[#This Row],[DeliveryDate]],"d")</f>
        <v>3</v>
      </c>
      <c r="V6736" t="str">
        <f t="shared" si="211"/>
        <v>On Time</v>
      </c>
    </row>
    <row r="6737" spans="2:22" x14ac:dyDescent="0.3">
      <c r="B6737" t="str">
        <f t="shared" si="210"/>
        <v>SO-006836</v>
      </c>
      <c r="C6737" t="s">
        <v>16</v>
      </c>
      <c r="D6737" t="s">
        <v>20</v>
      </c>
      <c r="E6737" s="1">
        <v>44000</v>
      </c>
      <c r="F6737" s="1">
        <v>44049</v>
      </c>
      <c r="G6737" s="1">
        <v>44058</v>
      </c>
      <c r="H6737" s="1">
        <v>44060</v>
      </c>
      <c r="I6737" t="s">
        <v>18</v>
      </c>
      <c r="J6737">
        <v>7</v>
      </c>
      <c r="K6737">
        <v>4</v>
      </c>
      <c r="L6737">
        <v>103</v>
      </c>
      <c r="M6737">
        <v>35</v>
      </c>
      <c r="N6737">
        <v>8</v>
      </c>
      <c r="O6737">
        <v>0.3</v>
      </c>
      <c r="P6737">
        <v>2521.5500000000002</v>
      </c>
      <c r="Q6737">
        <v>3879.3</v>
      </c>
      <c r="R6737">
        <f>Table1[[#This Row],[OrderQuantity]]*Table1[[#This Row],[UnitPrice]]</f>
        <v>31034.400000000001</v>
      </c>
      <c r="S6737">
        <f>Table1[[#This Row],[OrderQuantity]]*Table1[[#This Row],[UnitCost]]</f>
        <v>20172.400000000001</v>
      </c>
      <c r="T6737">
        <f>Table1[[#This Row],[OrderQuantity]]*Table1[[#This Row],[UnitPrice]]*(1-Table1[[#This Row],[DiscountApplied]]) - (Table1[[#This Row],[OrderQuantity]]*Table1[[#This Row],[UnitCost]])</f>
        <v>1551.6799999999967</v>
      </c>
      <c r="U6737">
        <f>DATEDIF(Table1[[#This Row],[ShipDate]],Table1[[#This Row],[DeliveryDate]],"d")</f>
        <v>2</v>
      </c>
      <c r="V6737" t="str">
        <f t="shared" si="211"/>
        <v>On Time</v>
      </c>
    </row>
    <row r="6738" spans="2:22" x14ac:dyDescent="0.3">
      <c r="B6738" t="str">
        <f t="shared" si="210"/>
        <v>SO-006837</v>
      </c>
      <c r="C6738" t="s">
        <v>19</v>
      </c>
      <c r="D6738" t="s">
        <v>26</v>
      </c>
      <c r="E6738" s="1">
        <v>43900</v>
      </c>
      <c r="F6738" s="1">
        <v>44049</v>
      </c>
      <c r="G6738" s="1">
        <v>44074</v>
      </c>
      <c r="H6738" s="1">
        <v>44080</v>
      </c>
      <c r="I6738" t="s">
        <v>18</v>
      </c>
      <c r="J6738">
        <v>16</v>
      </c>
      <c r="K6738">
        <v>31</v>
      </c>
      <c r="L6738">
        <v>64</v>
      </c>
      <c r="M6738">
        <v>11</v>
      </c>
      <c r="N6738">
        <v>2</v>
      </c>
      <c r="O6738">
        <v>0.05</v>
      </c>
      <c r="P6738">
        <v>75.040000000000006</v>
      </c>
      <c r="Q6738">
        <v>187.6</v>
      </c>
      <c r="R6738">
        <f>Table1[[#This Row],[OrderQuantity]]*Table1[[#This Row],[UnitPrice]]</f>
        <v>375.2</v>
      </c>
      <c r="S6738">
        <f>Table1[[#This Row],[OrderQuantity]]*Table1[[#This Row],[UnitCost]]</f>
        <v>150.08000000000001</v>
      </c>
      <c r="T6738">
        <f>Table1[[#This Row],[OrderQuantity]]*Table1[[#This Row],[UnitPrice]]*(1-Table1[[#This Row],[DiscountApplied]]) - (Table1[[#This Row],[OrderQuantity]]*Table1[[#This Row],[UnitCost]])</f>
        <v>206.35999999999999</v>
      </c>
      <c r="U6738">
        <f>DATEDIF(Table1[[#This Row],[ShipDate]],Table1[[#This Row],[DeliveryDate]],"d")</f>
        <v>6</v>
      </c>
      <c r="V6738" t="str">
        <f t="shared" si="211"/>
        <v>On Time</v>
      </c>
    </row>
    <row r="6739" spans="2:22" x14ac:dyDescent="0.3">
      <c r="B6739" t="str">
        <f t="shared" si="210"/>
        <v>SO-006838</v>
      </c>
      <c r="C6739" t="s">
        <v>16</v>
      </c>
      <c r="D6739" t="s">
        <v>20</v>
      </c>
      <c r="E6739" s="1">
        <v>43900</v>
      </c>
      <c r="F6739" s="1">
        <v>44049</v>
      </c>
      <c r="G6739" s="1">
        <v>44077</v>
      </c>
      <c r="H6739" s="1">
        <v>44086</v>
      </c>
      <c r="I6739" t="s">
        <v>18</v>
      </c>
      <c r="J6739">
        <v>4</v>
      </c>
      <c r="K6739">
        <v>11</v>
      </c>
      <c r="L6739">
        <v>143</v>
      </c>
      <c r="M6739">
        <v>16</v>
      </c>
      <c r="N6739">
        <v>6</v>
      </c>
      <c r="O6739">
        <v>0.05</v>
      </c>
      <c r="P6739">
        <v>2020.72</v>
      </c>
      <c r="Q6739">
        <v>2525.9</v>
      </c>
      <c r="R6739">
        <f>Table1[[#This Row],[OrderQuantity]]*Table1[[#This Row],[UnitPrice]]</f>
        <v>15155.400000000001</v>
      </c>
      <c r="S6739">
        <f>Table1[[#This Row],[OrderQuantity]]*Table1[[#This Row],[UnitCost]]</f>
        <v>12124.32</v>
      </c>
      <c r="T6739">
        <f>Table1[[#This Row],[OrderQuantity]]*Table1[[#This Row],[UnitPrice]]*(1-Table1[[#This Row],[DiscountApplied]]) - (Table1[[#This Row],[OrderQuantity]]*Table1[[#This Row],[UnitCost]])</f>
        <v>2273.3100000000013</v>
      </c>
      <c r="U6739">
        <f>DATEDIF(Table1[[#This Row],[ShipDate]],Table1[[#This Row],[DeliveryDate]],"d")</f>
        <v>9</v>
      </c>
      <c r="V6739" t="str">
        <f t="shared" si="211"/>
        <v>Late</v>
      </c>
    </row>
    <row r="6740" spans="2:22" x14ac:dyDescent="0.3">
      <c r="B6740" t="str">
        <f t="shared" si="210"/>
        <v>SO-006839</v>
      </c>
      <c r="C6740" t="s">
        <v>19</v>
      </c>
      <c r="D6740" t="s">
        <v>20</v>
      </c>
      <c r="E6740" s="1">
        <v>44000</v>
      </c>
      <c r="F6740" s="1">
        <v>44049</v>
      </c>
      <c r="G6740" s="1">
        <v>44071</v>
      </c>
      <c r="H6740" s="1">
        <v>44077</v>
      </c>
      <c r="I6740" t="s">
        <v>18</v>
      </c>
      <c r="J6740">
        <v>18</v>
      </c>
      <c r="K6740">
        <v>26</v>
      </c>
      <c r="L6740">
        <v>88</v>
      </c>
      <c r="M6740">
        <v>37</v>
      </c>
      <c r="N6740">
        <v>3</v>
      </c>
      <c r="O6740">
        <v>0.05</v>
      </c>
      <c r="P6740">
        <v>1575.84</v>
      </c>
      <c r="Q6740">
        <v>1876</v>
      </c>
      <c r="R6740">
        <f>Table1[[#This Row],[OrderQuantity]]*Table1[[#This Row],[UnitPrice]]</f>
        <v>5628</v>
      </c>
      <c r="S6740">
        <f>Table1[[#This Row],[OrderQuantity]]*Table1[[#This Row],[UnitCost]]</f>
        <v>4727.5199999999995</v>
      </c>
      <c r="T6740">
        <f>Table1[[#This Row],[OrderQuantity]]*Table1[[#This Row],[UnitPrice]]*(1-Table1[[#This Row],[DiscountApplied]]) - (Table1[[#This Row],[OrderQuantity]]*Table1[[#This Row],[UnitCost]])</f>
        <v>619.07999999999993</v>
      </c>
      <c r="U6740">
        <f>DATEDIF(Table1[[#This Row],[ShipDate]],Table1[[#This Row],[DeliveryDate]],"d")</f>
        <v>6</v>
      </c>
      <c r="V6740" t="str">
        <f t="shared" si="211"/>
        <v>On Time</v>
      </c>
    </row>
    <row r="6741" spans="2:22" x14ac:dyDescent="0.3">
      <c r="B6741" t="str">
        <f t="shared" si="210"/>
        <v>SO-006840</v>
      </c>
      <c r="C6741" t="s">
        <v>19</v>
      </c>
      <c r="D6741" t="s">
        <v>17</v>
      </c>
      <c r="E6741" s="1">
        <v>43900</v>
      </c>
      <c r="F6741" s="1">
        <v>44049</v>
      </c>
      <c r="G6741" s="1">
        <v>44054</v>
      </c>
      <c r="H6741" s="1">
        <v>44060</v>
      </c>
      <c r="I6741" t="s">
        <v>18</v>
      </c>
      <c r="J6741">
        <v>19</v>
      </c>
      <c r="K6741">
        <v>12</v>
      </c>
      <c r="L6741">
        <v>237</v>
      </c>
      <c r="M6741">
        <v>39</v>
      </c>
      <c r="N6741">
        <v>6</v>
      </c>
      <c r="O6741">
        <v>0.08</v>
      </c>
      <c r="P6741">
        <v>1329.21</v>
      </c>
      <c r="Q6741">
        <v>2606.3000000000002</v>
      </c>
      <c r="R6741">
        <f>Table1[[#This Row],[OrderQuantity]]*Table1[[#This Row],[UnitPrice]]</f>
        <v>15637.800000000001</v>
      </c>
      <c r="S6741">
        <f>Table1[[#This Row],[OrderQuantity]]*Table1[[#This Row],[UnitCost]]</f>
        <v>7975.26</v>
      </c>
      <c r="T6741">
        <f>Table1[[#This Row],[OrderQuantity]]*Table1[[#This Row],[UnitPrice]]*(1-Table1[[#This Row],[DiscountApplied]]) - (Table1[[#This Row],[OrderQuantity]]*Table1[[#This Row],[UnitCost]])</f>
        <v>6411.5160000000014</v>
      </c>
      <c r="U6741">
        <f>DATEDIF(Table1[[#This Row],[ShipDate]],Table1[[#This Row],[DeliveryDate]],"d")</f>
        <v>6</v>
      </c>
      <c r="V6741" t="str">
        <f t="shared" si="211"/>
        <v>On Time</v>
      </c>
    </row>
    <row r="6742" spans="2:22" x14ac:dyDescent="0.3">
      <c r="B6742" t="str">
        <f t="shared" si="210"/>
        <v>SO-006841</v>
      </c>
      <c r="C6742" t="s">
        <v>16</v>
      </c>
      <c r="D6742" t="s">
        <v>20</v>
      </c>
      <c r="E6742" s="1">
        <v>44000</v>
      </c>
      <c r="F6742" s="1">
        <v>44049</v>
      </c>
      <c r="G6742" s="1">
        <v>44063</v>
      </c>
      <c r="H6742" s="1">
        <v>44070</v>
      </c>
      <c r="I6742" t="s">
        <v>18</v>
      </c>
      <c r="J6742">
        <v>12</v>
      </c>
      <c r="K6742">
        <v>21</v>
      </c>
      <c r="L6742">
        <v>91</v>
      </c>
      <c r="M6742">
        <v>29</v>
      </c>
      <c r="N6742">
        <v>4</v>
      </c>
      <c r="O6742">
        <v>0.08</v>
      </c>
      <c r="P6742">
        <v>2864.25</v>
      </c>
      <c r="Q6742">
        <v>3819</v>
      </c>
      <c r="R6742">
        <f>Table1[[#This Row],[OrderQuantity]]*Table1[[#This Row],[UnitPrice]]</f>
        <v>15276</v>
      </c>
      <c r="S6742">
        <f>Table1[[#This Row],[OrderQuantity]]*Table1[[#This Row],[UnitCost]]</f>
        <v>11457</v>
      </c>
      <c r="T6742">
        <f>Table1[[#This Row],[OrderQuantity]]*Table1[[#This Row],[UnitPrice]]*(1-Table1[[#This Row],[DiscountApplied]]) - (Table1[[#This Row],[OrderQuantity]]*Table1[[#This Row],[UnitCost]])</f>
        <v>2596.92</v>
      </c>
      <c r="U6742">
        <f>DATEDIF(Table1[[#This Row],[ShipDate]],Table1[[#This Row],[DeliveryDate]],"d")</f>
        <v>7</v>
      </c>
      <c r="V6742" t="str">
        <f t="shared" si="211"/>
        <v>On Time</v>
      </c>
    </row>
    <row r="6743" spans="2:22" x14ac:dyDescent="0.3">
      <c r="B6743" t="str">
        <f t="shared" si="210"/>
        <v>SO-006842</v>
      </c>
      <c r="C6743" t="s">
        <v>19</v>
      </c>
      <c r="D6743" t="s">
        <v>25</v>
      </c>
      <c r="E6743" s="1">
        <v>43900</v>
      </c>
      <c r="F6743" s="1">
        <v>44049</v>
      </c>
      <c r="G6743" s="1">
        <v>44062</v>
      </c>
      <c r="H6743" s="1">
        <v>44072</v>
      </c>
      <c r="I6743" t="s">
        <v>18</v>
      </c>
      <c r="J6743">
        <v>14</v>
      </c>
      <c r="K6743">
        <v>10</v>
      </c>
      <c r="L6743">
        <v>332</v>
      </c>
      <c r="M6743">
        <v>34</v>
      </c>
      <c r="N6743">
        <v>6</v>
      </c>
      <c r="O6743">
        <v>0.05</v>
      </c>
      <c r="P6743">
        <v>3051.85</v>
      </c>
      <c r="Q6743">
        <v>6103.7</v>
      </c>
      <c r="R6743">
        <f>Table1[[#This Row],[OrderQuantity]]*Table1[[#This Row],[UnitPrice]]</f>
        <v>36622.199999999997</v>
      </c>
      <c r="S6743">
        <f>Table1[[#This Row],[OrderQuantity]]*Table1[[#This Row],[UnitCost]]</f>
        <v>18311.099999999999</v>
      </c>
      <c r="T6743">
        <f>Table1[[#This Row],[OrderQuantity]]*Table1[[#This Row],[UnitPrice]]*(1-Table1[[#This Row],[DiscountApplied]]) - (Table1[[#This Row],[OrderQuantity]]*Table1[[#This Row],[UnitCost]])</f>
        <v>16479.989999999998</v>
      </c>
      <c r="U6743">
        <f>DATEDIF(Table1[[#This Row],[ShipDate]],Table1[[#This Row],[DeliveryDate]],"d")</f>
        <v>10</v>
      </c>
      <c r="V6743" t="str">
        <f t="shared" si="211"/>
        <v>Late</v>
      </c>
    </row>
    <row r="6744" spans="2:22" x14ac:dyDescent="0.3">
      <c r="B6744" t="str">
        <f t="shared" si="210"/>
        <v>SO-006843</v>
      </c>
      <c r="C6744" t="s">
        <v>16</v>
      </c>
      <c r="D6744" t="s">
        <v>23</v>
      </c>
      <c r="E6744" s="1">
        <v>43900</v>
      </c>
      <c r="F6744" s="1">
        <v>44049</v>
      </c>
      <c r="G6744" s="1">
        <v>44057</v>
      </c>
      <c r="H6744" s="1">
        <v>44060</v>
      </c>
      <c r="I6744" t="s">
        <v>18</v>
      </c>
      <c r="J6744">
        <v>6</v>
      </c>
      <c r="K6744">
        <v>32</v>
      </c>
      <c r="L6744">
        <v>274</v>
      </c>
      <c r="M6744">
        <v>18</v>
      </c>
      <c r="N6744">
        <v>3</v>
      </c>
      <c r="O6744">
        <v>0.1</v>
      </c>
      <c r="P6744">
        <v>2084.44</v>
      </c>
      <c r="Q6744">
        <v>3932.9</v>
      </c>
      <c r="R6744">
        <f>Table1[[#This Row],[OrderQuantity]]*Table1[[#This Row],[UnitPrice]]</f>
        <v>11798.7</v>
      </c>
      <c r="S6744">
        <f>Table1[[#This Row],[OrderQuantity]]*Table1[[#This Row],[UnitCost]]</f>
        <v>6253.32</v>
      </c>
      <c r="T6744">
        <f>Table1[[#This Row],[OrderQuantity]]*Table1[[#This Row],[UnitPrice]]*(1-Table1[[#This Row],[DiscountApplied]]) - (Table1[[#This Row],[OrderQuantity]]*Table1[[#This Row],[UnitCost]])</f>
        <v>4365.510000000002</v>
      </c>
      <c r="U6744">
        <f>DATEDIF(Table1[[#This Row],[ShipDate]],Table1[[#This Row],[DeliveryDate]],"d")</f>
        <v>3</v>
      </c>
      <c r="V6744" t="str">
        <f t="shared" si="211"/>
        <v>On Time</v>
      </c>
    </row>
    <row r="6745" spans="2:22" x14ac:dyDescent="0.3">
      <c r="B6745" t="str">
        <f t="shared" si="210"/>
        <v>SO-006844</v>
      </c>
      <c r="C6745" t="s">
        <v>19</v>
      </c>
      <c r="D6745" t="s">
        <v>26</v>
      </c>
      <c r="E6745" s="1">
        <v>43900</v>
      </c>
      <c r="F6745" s="1">
        <v>44050</v>
      </c>
      <c r="G6745" s="1">
        <v>44066</v>
      </c>
      <c r="H6745" s="1">
        <v>44075</v>
      </c>
      <c r="I6745" t="s">
        <v>18</v>
      </c>
      <c r="J6745">
        <v>14</v>
      </c>
      <c r="K6745">
        <v>48</v>
      </c>
      <c r="L6745">
        <v>82</v>
      </c>
      <c r="M6745">
        <v>5</v>
      </c>
      <c r="N6745">
        <v>6</v>
      </c>
      <c r="O6745">
        <v>0.1</v>
      </c>
      <c r="P6745">
        <v>610.64</v>
      </c>
      <c r="Q6745">
        <v>984.9</v>
      </c>
      <c r="R6745">
        <f>Table1[[#This Row],[OrderQuantity]]*Table1[[#This Row],[UnitPrice]]</f>
        <v>5909.4</v>
      </c>
      <c r="S6745">
        <f>Table1[[#This Row],[OrderQuantity]]*Table1[[#This Row],[UnitCost]]</f>
        <v>3663.84</v>
      </c>
      <c r="T6745">
        <f>Table1[[#This Row],[OrderQuantity]]*Table1[[#This Row],[UnitPrice]]*(1-Table1[[#This Row],[DiscountApplied]]) - (Table1[[#This Row],[OrderQuantity]]*Table1[[#This Row],[UnitCost]])</f>
        <v>1654.62</v>
      </c>
      <c r="U6745">
        <f>DATEDIF(Table1[[#This Row],[ShipDate]],Table1[[#This Row],[DeliveryDate]],"d")</f>
        <v>9</v>
      </c>
      <c r="V6745" t="str">
        <f t="shared" si="211"/>
        <v>Late</v>
      </c>
    </row>
    <row r="6746" spans="2:22" x14ac:dyDescent="0.3">
      <c r="B6746" t="str">
        <f t="shared" si="210"/>
        <v>SO-006845</v>
      </c>
      <c r="C6746" t="s">
        <v>21</v>
      </c>
      <c r="D6746" t="s">
        <v>20</v>
      </c>
      <c r="E6746" s="1">
        <v>44000</v>
      </c>
      <c r="F6746" s="1">
        <v>44050</v>
      </c>
      <c r="G6746" s="1">
        <v>44058</v>
      </c>
      <c r="H6746" s="1">
        <v>44064</v>
      </c>
      <c r="I6746" t="s">
        <v>18</v>
      </c>
      <c r="J6746">
        <v>25</v>
      </c>
      <c r="K6746">
        <v>11</v>
      </c>
      <c r="L6746">
        <v>169</v>
      </c>
      <c r="M6746">
        <v>41</v>
      </c>
      <c r="N6746">
        <v>2</v>
      </c>
      <c r="O6746">
        <v>0.1</v>
      </c>
      <c r="P6746">
        <v>840.45</v>
      </c>
      <c r="Q6746">
        <v>1313.2</v>
      </c>
      <c r="R6746">
        <f>Table1[[#This Row],[OrderQuantity]]*Table1[[#This Row],[UnitPrice]]</f>
        <v>2626.4</v>
      </c>
      <c r="S6746">
        <f>Table1[[#This Row],[OrderQuantity]]*Table1[[#This Row],[UnitCost]]</f>
        <v>1680.9</v>
      </c>
      <c r="T6746">
        <f>Table1[[#This Row],[OrderQuantity]]*Table1[[#This Row],[UnitPrice]]*(1-Table1[[#This Row],[DiscountApplied]]) - (Table1[[#This Row],[OrderQuantity]]*Table1[[#This Row],[UnitCost]])</f>
        <v>682.86000000000013</v>
      </c>
      <c r="U6746">
        <f>DATEDIF(Table1[[#This Row],[ShipDate]],Table1[[#This Row],[DeliveryDate]],"d")</f>
        <v>6</v>
      </c>
      <c r="V6746" t="str">
        <f t="shared" si="211"/>
        <v>On Time</v>
      </c>
    </row>
    <row r="6747" spans="2:22" x14ac:dyDescent="0.3">
      <c r="B6747" t="str">
        <f t="shared" si="210"/>
        <v>SO-006846</v>
      </c>
      <c r="C6747" t="s">
        <v>19</v>
      </c>
      <c r="D6747" t="s">
        <v>17</v>
      </c>
      <c r="E6747" s="1">
        <v>43900</v>
      </c>
      <c r="F6747" s="1">
        <v>44050</v>
      </c>
      <c r="G6747" s="1">
        <v>44068</v>
      </c>
      <c r="H6747" s="1">
        <v>44070</v>
      </c>
      <c r="I6747" t="s">
        <v>18</v>
      </c>
      <c r="J6747">
        <v>18</v>
      </c>
      <c r="K6747">
        <v>9</v>
      </c>
      <c r="L6747">
        <v>254</v>
      </c>
      <c r="M6747">
        <v>43</v>
      </c>
      <c r="N6747">
        <v>1</v>
      </c>
      <c r="O6747">
        <v>0.08</v>
      </c>
      <c r="P6747">
        <v>770.63</v>
      </c>
      <c r="Q6747">
        <v>1085.4000000000001</v>
      </c>
      <c r="R6747">
        <f>Table1[[#This Row],[OrderQuantity]]*Table1[[#This Row],[UnitPrice]]</f>
        <v>1085.4000000000001</v>
      </c>
      <c r="S6747">
        <f>Table1[[#This Row],[OrderQuantity]]*Table1[[#This Row],[UnitCost]]</f>
        <v>770.63</v>
      </c>
      <c r="T6747">
        <f>Table1[[#This Row],[OrderQuantity]]*Table1[[#This Row],[UnitPrice]]*(1-Table1[[#This Row],[DiscountApplied]]) - (Table1[[#This Row],[OrderQuantity]]*Table1[[#This Row],[UnitCost]])</f>
        <v>227.9380000000001</v>
      </c>
      <c r="U6747">
        <f>DATEDIF(Table1[[#This Row],[ShipDate]],Table1[[#This Row],[DeliveryDate]],"d")</f>
        <v>2</v>
      </c>
      <c r="V6747" t="str">
        <f t="shared" si="211"/>
        <v>On Time</v>
      </c>
    </row>
    <row r="6748" spans="2:22" x14ac:dyDescent="0.3">
      <c r="B6748" t="str">
        <f t="shared" si="210"/>
        <v>SO-006847</v>
      </c>
      <c r="C6748" t="s">
        <v>19</v>
      </c>
      <c r="D6748" t="s">
        <v>20</v>
      </c>
      <c r="E6748" s="1">
        <v>43900</v>
      </c>
      <c r="F6748" s="1">
        <v>44050</v>
      </c>
      <c r="G6748" s="1">
        <v>44060</v>
      </c>
      <c r="H6748" s="1">
        <v>44070</v>
      </c>
      <c r="I6748" t="s">
        <v>18</v>
      </c>
      <c r="J6748">
        <v>13</v>
      </c>
      <c r="K6748">
        <v>42</v>
      </c>
      <c r="L6748">
        <v>132</v>
      </c>
      <c r="M6748">
        <v>3</v>
      </c>
      <c r="N6748">
        <v>3</v>
      </c>
      <c r="O6748">
        <v>0.15</v>
      </c>
      <c r="P6748">
        <v>2390.56</v>
      </c>
      <c r="Q6748">
        <v>2988.2</v>
      </c>
      <c r="R6748">
        <f>Table1[[#This Row],[OrderQuantity]]*Table1[[#This Row],[UnitPrice]]</f>
        <v>8964.5999999999985</v>
      </c>
      <c r="S6748">
        <f>Table1[[#This Row],[OrderQuantity]]*Table1[[#This Row],[UnitCost]]</f>
        <v>7171.68</v>
      </c>
      <c r="T6748">
        <f>Table1[[#This Row],[OrderQuantity]]*Table1[[#This Row],[UnitPrice]]*(1-Table1[[#This Row],[DiscountApplied]]) - (Table1[[#This Row],[OrderQuantity]]*Table1[[#This Row],[UnitCost]])</f>
        <v>448.22999999999865</v>
      </c>
      <c r="U6748">
        <f>DATEDIF(Table1[[#This Row],[ShipDate]],Table1[[#This Row],[DeliveryDate]],"d")</f>
        <v>10</v>
      </c>
      <c r="V6748" t="str">
        <f t="shared" si="211"/>
        <v>Late</v>
      </c>
    </row>
    <row r="6749" spans="2:22" x14ac:dyDescent="0.3">
      <c r="B6749" t="str">
        <f t="shared" si="210"/>
        <v>SO-006848</v>
      </c>
      <c r="C6749" t="s">
        <v>22</v>
      </c>
      <c r="D6749" t="s">
        <v>23</v>
      </c>
      <c r="E6749" s="1">
        <v>43900</v>
      </c>
      <c r="F6749" s="1">
        <v>44050</v>
      </c>
      <c r="G6749" s="1">
        <v>44075</v>
      </c>
      <c r="H6749" s="1">
        <v>44083</v>
      </c>
      <c r="I6749" t="s">
        <v>18</v>
      </c>
      <c r="J6749">
        <v>27</v>
      </c>
      <c r="K6749">
        <v>12</v>
      </c>
      <c r="L6749">
        <v>262</v>
      </c>
      <c r="M6749">
        <v>23</v>
      </c>
      <c r="N6749">
        <v>4</v>
      </c>
      <c r="O6749">
        <v>0.08</v>
      </c>
      <c r="P6749">
        <v>672.01</v>
      </c>
      <c r="Q6749">
        <v>790.6</v>
      </c>
      <c r="R6749">
        <f>Table1[[#This Row],[OrderQuantity]]*Table1[[#This Row],[UnitPrice]]</f>
        <v>3162.4</v>
      </c>
      <c r="S6749">
        <f>Table1[[#This Row],[OrderQuantity]]*Table1[[#This Row],[UnitCost]]</f>
        <v>2688.04</v>
      </c>
      <c r="T6749">
        <f>Table1[[#This Row],[OrderQuantity]]*Table1[[#This Row],[UnitPrice]]*(1-Table1[[#This Row],[DiscountApplied]]) - (Table1[[#This Row],[OrderQuantity]]*Table1[[#This Row],[UnitCost]])</f>
        <v>221.36800000000039</v>
      </c>
      <c r="U6749">
        <f>DATEDIF(Table1[[#This Row],[ShipDate]],Table1[[#This Row],[DeliveryDate]],"d")</f>
        <v>8</v>
      </c>
      <c r="V6749" t="str">
        <f t="shared" si="211"/>
        <v>Late</v>
      </c>
    </row>
    <row r="6750" spans="2:22" x14ac:dyDescent="0.3">
      <c r="B6750" t="str">
        <f t="shared" si="210"/>
        <v>SO-006849</v>
      </c>
      <c r="C6750" t="s">
        <v>21</v>
      </c>
      <c r="D6750" t="s">
        <v>20</v>
      </c>
      <c r="E6750" s="1">
        <v>44000</v>
      </c>
      <c r="F6750" s="1">
        <v>44050</v>
      </c>
      <c r="G6750" s="1">
        <v>44062</v>
      </c>
      <c r="H6750" s="1">
        <v>44063</v>
      </c>
      <c r="I6750" t="s">
        <v>18</v>
      </c>
      <c r="J6750">
        <v>25</v>
      </c>
      <c r="K6750">
        <v>6</v>
      </c>
      <c r="L6750">
        <v>97</v>
      </c>
      <c r="M6750">
        <v>27</v>
      </c>
      <c r="N6750">
        <v>5</v>
      </c>
      <c r="O6750">
        <v>0.05</v>
      </c>
      <c r="P6750">
        <v>1549.11</v>
      </c>
      <c r="Q6750">
        <v>2458.9</v>
      </c>
      <c r="R6750">
        <f>Table1[[#This Row],[OrderQuantity]]*Table1[[#This Row],[UnitPrice]]</f>
        <v>12294.5</v>
      </c>
      <c r="S6750">
        <f>Table1[[#This Row],[OrderQuantity]]*Table1[[#This Row],[UnitCost]]</f>
        <v>7745.5499999999993</v>
      </c>
      <c r="T6750">
        <f>Table1[[#This Row],[OrderQuantity]]*Table1[[#This Row],[UnitPrice]]*(1-Table1[[#This Row],[DiscountApplied]]) - (Table1[[#This Row],[OrderQuantity]]*Table1[[#This Row],[UnitCost]])</f>
        <v>3934.2250000000004</v>
      </c>
      <c r="U6750">
        <f>DATEDIF(Table1[[#This Row],[ShipDate]],Table1[[#This Row],[DeliveryDate]],"d")</f>
        <v>1</v>
      </c>
      <c r="V6750" t="str">
        <f t="shared" si="211"/>
        <v>On Time</v>
      </c>
    </row>
    <row r="6751" spans="2:22" x14ac:dyDescent="0.3">
      <c r="B6751" t="str">
        <f t="shared" si="210"/>
        <v>SO-006850</v>
      </c>
      <c r="C6751" t="s">
        <v>16</v>
      </c>
      <c r="D6751" t="s">
        <v>17</v>
      </c>
      <c r="E6751" s="1">
        <v>43900</v>
      </c>
      <c r="F6751" s="1">
        <v>44050</v>
      </c>
      <c r="G6751" s="1">
        <v>44066</v>
      </c>
      <c r="H6751" s="1">
        <v>44069</v>
      </c>
      <c r="I6751" t="s">
        <v>18</v>
      </c>
      <c r="J6751">
        <v>9</v>
      </c>
      <c r="K6751">
        <v>33</v>
      </c>
      <c r="L6751">
        <v>261</v>
      </c>
      <c r="M6751">
        <v>16</v>
      </c>
      <c r="N6751">
        <v>8</v>
      </c>
      <c r="O6751">
        <v>0.1</v>
      </c>
      <c r="P6751">
        <v>1203.52</v>
      </c>
      <c r="Q6751">
        <v>1695.1</v>
      </c>
      <c r="R6751">
        <f>Table1[[#This Row],[OrderQuantity]]*Table1[[#This Row],[UnitPrice]]</f>
        <v>13560.8</v>
      </c>
      <c r="S6751">
        <f>Table1[[#This Row],[OrderQuantity]]*Table1[[#This Row],[UnitCost]]</f>
        <v>9628.16</v>
      </c>
      <c r="T6751">
        <f>Table1[[#This Row],[OrderQuantity]]*Table1[[#This Row],[UnitPrice]]*(1-Table1[[#This Row],[DiscountApplied]]) - (Table1[[#This Row],[OrderQuantity]]*Table1[[#This Row],[UnitCost]])</f>
        <v>2576.5599999999995</v>
      </c>
      <c r="U6751">
        <f>DATEDIF(Table1[[#This Row],[ShipDate]],Table1[[#This Row],[DeliveryDate]],"d")</f>
        <v>3</v>
      </c>
      <c r="V6751" t="str">
        <f t="shared" si="211"/>
        <v>On Time</v>
      </c>
    </row>
    <row r="6752" spans="2:22" x14ac:dyDescent="0.3">
      <c r="B6752" t="str">
        <f t="shared" si="210"/>
        <v>SO-006851</v>
      </c>
      <c r="C6752" t="s">
        <v>16</v>
      </c>
      <c r="D6752" t="s">
        <v>20</v>
      </c>
      <c r="E6752" s="1">
        <v>44000</v>
      </c>
      <c r="F6752" s="1">
        <v>44050</v>
      </c>
      <c r="G6752" s="1">
        <v>44059</v>
      </c>
      <c r="H6752" s="1">
        <v>44062</v>
      </c>
      <c r="I6752" t="s">
        <v>18</v>
      </c>
      <c r="J6752">
        <v>11</v>
      </c>
      <c r="K6752">
        <v>9</v>
      </c>
      <c r="L6752">
        <v>96</v>
      </c>
      <c r="M6752">
        <v>19</v>
      </c>
      <c r="N6752">
        <v>3</v>
      </c>
      <c r="O6752">
        <v>0.08</v>
      </c>
      <c r="P6752">
        <v>3662.42</v>
      </c>
      <c r="Q6752">
        <v>6425.3</v>
      </c>
      <c r="R6752">
        <f>Table1[[#This Row],[OrderQuantity]]*Table1[[#This Row],[UnitPrice]]</f>
        <v>19275.900000000001</v>
      </c>
      <c r="S6752">
        <f>Table1[[#This Row],[OrderQuantity]]*Table1[[#This Row],[UnitCost]]</f>
        <v>10987.26</v>
      </c>
      <c r="T6752">
        <f>Table1[[#This Row],[OrderQuantity]]*Table1[[#This Row],[UnitPrice]]*(1-Table1[[#This Row],[DiscountApplied]]) - (Table1[[#This Row],[OrderQuantity]]*Table1[[#This Row],[UnitCost]])</f>
        <v>6746.5680000000011</v>
      </c>
      <c r="U6752">
        <f>DATEDIF(Table1[[#This Row],[ShipDate]],Table1[[#This Row],[DeliveryDate]],"d")</f>
        <v>3</v>
      </c>
      <c r="V6752" t="str">
        <f t="shared" si="211"/>
        <v>On Time</v>
      </c>
    </row>
    <row r="6753" spans="2:22" x14ac:dyDescent="0.3">
      <c r="B6753" t="str">
        <f t="shared" si="210"/>
        <v>SO-006852</v>
      </c>
      <c r="C6753" t="s">
        <v>16</v>
      </c>
      <c r="D6753" t="s">
        <v>20</v>
      </c>
      <c r="E6753" s="1">
        <v>43900</v>
      </c>
      <c r="F6753" s="1">
        <v>44050</v>
      </c>
      <c r="G6753" s="1">
        <v>44071</v>
      </c>
      <c r="H6753" s="1">
        <v>44079</v>
      </c>
      <c r="I6753" t="s">
        <v>18</v>
      </c>
      <c r="J6753">
        <v>8</v>
      </c>
      <c r="K6753">
        <v>6</v>
      </c>
      <c r="L6753">
        <v>134</v>
      </c>
      <c r="M6753">
        <v>42</v>
      </c>
      <c r="N6753">
        <v>2</v>
      </c>
      <c r="O6753">
        <v>0.05</v>
      </c>
      <c r="P6753">
        <v>477.38</v>
      </c>
      <c r="Q6753">
        <v>837.5</v>
      </c>
      <c r="R6753">
        <f>Table1[[#This Row],[OrderQuantity]]*Table1[[#This Row],[UnitPrice]]</f>
        <v>1675</v>
      </c>
      <c r="S6753">
        <f>Table1[[#This Row],[OrderQuantity]]*Table1[[#This Row],[UnitCost]]</f>
        <v>954.76</v>
      </c>
      <c r="T6753">
        <f>Table1[[#This Row],[OrderQuantity]]*Table1[[#This Row],[UnitPrice]]*(1-Table1[[#This Row],[DiscountApplied]]) - (Table1[[#This Row],[OrderQuantity]]*Table1[[#This Row],[UnitCost]])</f>
        <v>636.49</v>
      </c>
      <c r="U6753">
        <f>DATEDIF(Table1[[#This Row],[ShipDate]],Table1[[#This Row],[DeliveryDate]],"d")</f>
        <v>8</v>
      </c>
      <c r="V6753" t="str">
        <f t="shared" si="211"/>
        <v>Late</v>
      </c>
    </row>
    <row r="6754" spans="2:22" x14ac:dyDescent="0.3">
      <c r="B6754" t="str">
        <f t="shared" si="210"/>
        <v>SO-006853</v>
      </c>
      <c r="C6754" t="s">
        <v>21</v>
      </c>
      <c r="D6754" t="s">
        <v>20</v>
      </c>
      <c r="E6754" s="1">
        <v>43900</v>
      </c>
      <c r="F6754" s="1">
        <v>44051</v>
      </c>
      <c r="G6754" s="1">
        <v>44053</v>
      </c>
      <c r="H6754" s="1">
        <v>44059</v>
      </c>
      <c r="I6754" t="s">
        <v>18</v>
      </c>
      <c r="J6754">
        <v>25</v>
      </c>
      <c r="K6754">
        <v>48</v>
      </c>
      <c r="L6754">
        <v>175</v>
      </c>
      <c r="M6754">
        <v>21</v>
      </c>
      <c r="N6754">
        <v>1</v>
      </c>
      <c r="O6754">
        <v>0.08</v>
      </c>
      <c r="P6754">
        <v>3325.88</v>
      </c>
      <c r="Q6754">
        <v>3912.8</v>
      </c>
      <c r="R6754">
        <f>Table1[[#This Row],[OrderQuantity]]*Table1[[#This Row],[UnitPrice]]</f>
        <v>3912.8</v>
      </c>
      <c r="S6754">
        <f>Table1[[#This Row],[OrderQuantity]]*Table1[[#This Row],[UnitCost]]</f>
        <v>3325.88</v>
      </c>
      <c r="T6754">
        <f>Table1[[#This Row],[OrderQuantity]]*Table1[[#This Row],[UnitPrice]]*(1-Table1[[#This Row],[DiscountApplied]]) - (Table1[[#This Row],[OrderQuantity]]*Table1[[#This Row],[UnitCost]])</f>
        <v>273.89600000000019</v>
      </c>
      <c r="U6754">
        <f>DATEDIF(Table1[[#This Row],[ShipDate]],Table1[[#This Row],[DeliveryDate]],"d")</f>
        <v>6</v>
      </c>
      <c r="V6754" t="str">
        <f t="shared" si="211"/>
        <v>On Time</v>
      </c>
    </row>
    <row r="6755" spans="2:22" x14ac:dyDescent="0.3">
      <c r="B6755" t="str">
        <f t="shared" si="210"/>
        <v>SO-006854</v>
      </c>
      <c r="C6755" t="s">
        <v>21</v>
      </c>
      <c r="D6755" t="s">
        <v>23</v>
      </c>
      <c r="E6755" s="1">
        <v>43900</v>
      </c>
      <c r="F6755" s="1">
        <v>44051</v>
      </c>
      <c r="G6755" s="1">
        <v>44054</v>
      </c>
      <c r="H6755" s="1">
        <v>44058</v>
      </c>
      <c r="I6755" t="s">
        <v>18</v>
      </c>
      <c r="J6755">
        <v>24</v>
      </c>
      <c r="K6755">
        <v>44</v>
      </c>
      <c r="L6755">
        <v>300</v>
      </c>
      <c r="M6755">
        <v>44</v>
      </c>
      <c r="N6755">
        <v>6</v>
      </c>
      <c r="O6755">
        <v>0.15</v>
      </c>
      <c r="P6755">
        <v>1395.07</v>
      </c>
      <c r="Q6755">
        <v>2405.3000000000002</v>
      </c>
      <c r="R6755">
        <f>Table1[[#This Row],[OrderQuantity]]*Table1[[#This Row],[UnitPrice]]</f>
        <v>14431.800000000001</v>
      </c>
      <c r="S6755">
        <f>Table1[[#This Row],[OrderQuantity]]*Table1[[#This Row],[UnitCost]]</f>
        <v>8370.42</v>
      </c>
      <c r="T6755">
        <f>Table1[[#This Row],[OrderQuantity]]*Table1[[#This Row],[UnitPrice]]*(1-Table1[[#This Row],[DiscountApplied]]) - (Table1[[#This Row],[OrderQuantity]]*Table1[[#This Row],[UnitCost]])</f>
        <v>3896.6100000000006</v>
      </c>
      <c r="U6755">
        <f>DATEDIF(Table1[[#This Row],[ShipDate]],Table1[[#This Row],[DeliveryDate]],"d")</f>
        <v>4</v>
      </c>
      <c r="V6755" t="str">
        <f t="shared" si="211"/>
        <v>On Time</v>
      </c>
    </row>
    <row r="6756" spans="2:22" x14ac:dyDescent="0.3">
      <c r="B6756" t="str">
        <f t="shared" si="210"/>
        <v>SO-006855</v>
      </c>
      <c r="C6756" t="s">
        <v>19</v>
      </c>
      <c r="D6756" t="s">
        <v>25</v>
      </c>
      <c r="E6756" s="1">
        <v>44000</v>
      </c>
      <c r="F6756" s="1">
        <v>44051</v>
      </c>
      <c r="G6756" s="1">
        <v>44058</v>
      </c>
      <c r="H6756" s="1">
        <v>44064</v>
      </c>
      <c r="I6756" t="s">
        <v>18</v>
      </c>
      <c r="J6756">
        <v>17</v>
      </c>
      <c r="K6756">
        <v>26</v>
      </c>
      <c r="L6756">
        <v>352</v>
      </c>
      <c r="M6756">
        <v>19</v>
      </c>
      <c r="N6756">
        <v>1</v>
      </c>
      <c r="O6756">
        <v>0.05</v>
      </c>
      <c r="P6756">
        <v>814.39</v>
      </c>
      <c r="Q6756">
        <v>958.1</v>
      </c>
      <c r="R6756">
        <f>Table1[[#This Row],[OrderQuantity]]*Table1[[#This Row],[UnitPrice]]</f>
        <v>958.1</v>
      </c>
      <c r="S6756">
        <f>Table1[[#This Row],[OrderQuantity]]*Table1[[#This Row],[UnitCost]]</f>
        <v>814.39</v>
      </c>
      <c r="T6756">
        <f>Table1[[#This Row],[OrderQuantity]]*Table1[[#This Row],[UnitPrice]]*(1-Table1[[#This Row],[DiscountApplied]]) - (Table1[[#This Row],[OrderQuantity]]*Table1[[#This Row],[UnitCost]])</f>
        <v>95.80499999999995</v>
      </c>
      <c r="U6756">
        <f>DATEDIF(Table1[[#This Row],[ShipDate]],Table1[[#This Row],[DeliveryDate]],"d")</f>
        <v>6</v>
      </c>
      <c r="V6756" t="str">
        <f t="shared" si="211"/>
        <v>On Time</v>
      </c>
    </row>
    <row r="6757" spans="2:22" x14ac:dyDescent="0.3">
      <c r="B6757" t="str">
        <f t="shared" si="210"/>
        <v>SO-006856</v>
      </c>
      <c r="C6757" t="s">
        <v>19</v>
      </c>
      <c r="D6757" t="s">
        <v>20</v>
      </c>
      <c r="E6757" s="1">
        <v>43900</v>
      </c>
      <c r="F6757" s="1">
        <v>44051</v>
      </c>
      <c r="G6757" s="1">
        <v>44054</v>
      </c>
      <c r="H6757" s="1">
        <v>44056</v>
      </c>
      <c r="I6757" t="s">
        <v>18</v>
      </c>
      <c r="J6757">
        <v>19</v>
      </c>
      <c r="K6757">
        <v>21</v>
      </c>
      <c r="L6757">
        <v>178</v>
      </c>
      <c r="M6757">
        <v>37</v>
      </c>
      <c r="N6757">
        <v>2</v>
      </c>
      <c r="O6757">
        <v>0.2</v>
      </c>
      <c r="P6757">
        <v>644.54</v>
      </c>
      <c r="Q6757">
        <v>991.6</v>
      </c>
      <c r="R6757">
        <f>Table1[[#This Row],[OrderQuantity]]*Table1[[#This Row],[UnitPrice]]</f>
        <v>1983.2</v>
      </c>
      <c r="S6757">
        <f>Table1[[#This Row],[OrderQuantity]]*Table1[[#This Row],[UnitCost]]</f>
        <v>1289.08</v>
      </c>
      <c r="T6757">
        <f>Table1[[#This Row],[OrderQuantity]]*Table1[[#This Row],[UnitPrice]]*(1-Table1[[#This Row],[DiscountApplied]]) - (Table1[[#This Row],[OrderQuantity]]*Table1[[#This Row],[UnitCost]])</f>
        <v>297.48000000000025</v>
      </c>
      <c r="U6757">
        <f>DATEDIF(Table1[[#This Row],[ShipDate]],Table1[[#This Row],[DeliveryDate]],"d")</f>
        <v>2</v>
      </c>
      <c r="V6757" t="str">
        <f t="shared" si="211"/>
        <v>On Time</v>
      </c>
    </row>
    <row r="6758" spans="2:22" x14ac:dyDescent="0.3">
      <c r="B6758" t="str">
        <f t="shared" si="210"/>
        <v>SO-006857</v>
      </c>
      <c r="C6758" t="s">
        <v>21</v>
      </c>
      <c r="D6758" t="s">
        <v>23</v>
      </c>
      <c r="E6758" s="1">
        <v>44000</v>
      </c>
      <c r="F6758" s="1">
        <v>44051</v>
      </c>
      <c r="G6758" s="1">
        <v>44075</v>
      </c>
      <c r="H6758" s="1">
        <v>44083</v>
      </c>
      <c r="I6758" t="s">
        <v>18</v>
      </c>
      <c r="J6758">
        <v>24</v>
      </c>
      <c r="K6758">
        <v>22</v>
      </c>
      <c r="L6758">
        <v>272</v>
      </c>
      <c r="M6758">
        <v>10</v>
      </c>
      <c r="N6758">
        <v>2</v>
      </c>
      <c r="O6758">
        <v>0.1</v>
      </c>
      <c r="P6758">
        <v>4010.62</v>
      </c>
      <c r="Q6758">
        <v>5494</v>
      </c>
      <c r="R6758">
        <f>Table1[[#This Row],[OrderQuantity]]*Table1[[#This Row],[UnitPrice]]</f>
        <v>10988</v>
      </c>
      <c r="S6758">
        <f>Table1[[#This Row],[OrderQuantity]]*Table1[[#This Row],[UnitCost]]</f>
        <v>8021.24</v>
      </c>
      <c r="T6758">
        <f>Table1[[#This Row],[OrderQuantity]]*Table1[[#This Row],[UnitPrice]]*(1-Table1[[#This Row],[DiscountApplied]]) - (Table1[[#This Row],[OrderQuantity]]*Table1[[#This Row],[UnitCost]])</f>
        <v>1867.9600000000009</v>
      </c>
      <c r="U6758">
        <f>DATEDIF(Table1[[#This Row],[ShipDate]],Table1[[#This Row],[DeliveryDate]],"d")</f>
        <v>8</v>
      </c>
      <c r="V6758" t="str">
        <f t="shared" si="211"/>
        <v>Late</v>
      </c>
    </row>
    <row r="6759" spans="2:22" x14ac:dyDescent="0.3">
      <c r="B6759" t="str">
        <f t="shared" si="210"/>
        <v>SO-006858</v>
      </c>
      <c r="C6759" t="s">
        <v>21</v>
      </c>
      <c r="D6759" t="s">
        <v>20</v>
      </c>
      <c r="E6759" s="1">
        <v>43900</v>
      </c>
      <c r="F6759" s="1">
        <v>44051</v>
      </c>
      <c r="G6759" s="1">
        <v>44076</v>
      </c>
      <c r="H6759" s="1">
        <v>44082</v>
      </c>
      <c r="I6759" t="s">
        <v>18</v>
      </c>
      <c r="J6759">
        <v>23</v>
      </c>
      <c r="K6759">
        <v>29</v>
      </c>
      <c r="L6759">
        <v>146</v>
      </c>
      <c r="M6759">
        <v>22</v>
      </c>
      <c r="N6759">
        <v>5</v>
      </c>
      <c r="O6759">
        <v>0.08</v>
      </c>
      <c r="P6759">
        <v>628.73</v>
      </c>
      <c r="Q6759">
        <v>911.2</v>
      </c>
      <c r="R6759">
        <f>Table1[[#This Row],[OrderQuantity]]*Table1[[#This Row],[UnitPrice]]</f>
        <v>4556</v>
      </c>
      <c r="S6759">
        <f>Table1[[#This Row],[OrderQuantity]]*Table1[[#This Row],[UnitCost]]</f>
        <v>3143.65</v>
      </c>
      <c r="T6759">
        <f>Table1[[#This Row],[OrderQuantity]]*Table1[[#This Row],[UnitPrice]]*(1-Table1[[#This Row],[DiscountApplied]]) - (Table1[[#This Row],[OrderQuantity]]*Table1[[#This Row],[UnitCost]])</f>
        <v>1047.8700000000003</v>
      </c>
      <c r="U6759">
        <f>DATEDIF(Table1[[#This Row],[ShipDate]],Table1[[#This Row],[DeliveryDate]],"d")</f>
        <v>6</v>
      </c>
      <c r="V6759" t="str">
        <f t="shared" si="211"/>
        <v>On Time</v>
      </c>
    </row>
    <row r="6760" spans="2:22" x14ac:dyDescent="0.3">
      <c r="B6760" t="str">
        <f t="shared" si="210"/>
        <v>SO-006859</v>
      </c>
      <c r="C6760" t="s">
        <v>19</v>
      </c>
      <c r="D6760" t="s">
        <v>20</v>
      </c>
      <c r="E6760" s="1">
        <v>43900</v>
      </c>
      <c r="F6760" s="1">
        <v>44051</v>
      </c>
      <c r="G6760" s="1">
        <v>44059</v>
      </c>
      <c r="H6760" s="1">
        <v>44064</v>
      </c>
      <c r="I6760" t="s">
        <v>18</v>
      </c>
      <c r="J6760">
        <v>12</v>
      </c>
      <c r="K6760">
        <v>7</v>
      </c>
      <c r="L6760">
        <v>125</v>
      </c>
      <c r="M6760">
        <v>27</v>
      </c>
      <c r="N6760">
        <v>8</v>
      </c>
      <c r="O6760">
        <v>0.1</v>
      </c>
      <c r="P6760">
        <v>1665.22</v>
      </c>
      <c r="Q6760">
        <v>3872.6</v>
      </c>
      <c r="R6760">
        <f>Table1[[#This Row],[OrderQuantity]]*Table1[[#This Row],[UnitPrice]]</f>
        <v>30980.799999999999</v>
      </c>
      <c r="S6760">
        <f>Table1[[#This Row],[OrderQuantity]]*Table1[[#This Row],[UnitCost]]</f>
        <v>13321.76</v>
      </c>
      <c r="T6760">
        <f>Table1[[#This Row],[OrderQuantity]]*Table1[[#This Row],[UnitPrice]]*(1-Table1[[#This Row],[DiscountApplied]]) - (Table1[[#This Row],[OrderQuantity]]*Table1[[#This Row],[UnitCost]])</f>
        <v>14560.960000000001</v>
      </c>
      <c r="U6760">
        <f>DATEDIF(Table1[[#This Row],[ShipDate]],Table1[[#This Row],[DeliveryDate]],"d")</f>
        <v>5</v>
      </c>
      <c r="V6760" t="str">
        <f t="shared" si="211"/>
        <v>On Time</v>
      </c>
    </row>
    <row r="6761" spans="2:22" x14ac:dyDescent="0.3">
      <c r="B6761" t="str">
        <f t="shared" si="210"/>
        <v>SO-006860</v>
      </c>
      <c r="C6761" t="s">
        <v>16</v>
      </c>
      <c r="D6761" t="s">
        <v>26</v>
      </c>
      <c r="E6761" s="1">
        <v>44000</v>
      </c>
      <c r="F6761" s="1">
        <v>44052</v>
      </c>
      <c r="G6761" s="1">
        <v>44080</v>
      </c>
      <c r="H6761" s="1">
        <v>44089</v>
      </c>
      <c r="I6761" t="s">
        <v>18</v>
      </c>
      <c r="J6761">
        <v>5</v>
      </c>
      <c r="K6761">
        <v>26</v>
      </c>
      <c r="L6761">
        <v>76</v>
      </c>
      <c r="M6761">
        <v>15</v>
      </c>
      <c r="N6761">
        <v>6</v>
      </c>
      <c r="O6761">
        <v>0.08</v>
      </c>
      <c r="P6761">
        <v>2221.0500000000002</v>
      </c>
      <c r="Q6761">
        <v>2613</v>
      </c>
      <c r="R6761">
        <f>Table1[[#This Row],[OrderQuantity]]*Table1[[#This Row],[UnitPrice]]</f>
        <v>15678</v>
      </c>
      <c r="S6761">
        <f>Table1[[#This Row],[OrderQuantity]]*Table1[[#This Row],[UnitCost]]</f>
        <v>13326.300000000001</v>
      </c>
      <c r="T6761">
        <f>Table1[[#This Row],[OrderQuantity]]*Table1[[#This Row],[UnitPrice]]*(1-Table1[[#This Row],[DiscountApplied]]) - (Table1[[#This Row],[OrderQuantity]]*Table1[[#This Row],[UnitCost]])</f>
        <v>1097.4599999999991</v>
      </c>
      <c r="U6761">
        <f>DATEDIF(Table1[[#This Row],[ShipDate]],Table1[[#This Row],[DeliveryDate]],"d")</f>
        <v>9</v>
      </c>
      <c r="V6761" t="str">
        <f t="shared" si="211"/>
        <v>Late</v>
      </c>
    </row>
    <row r="6762" spans="2:22" x14ac:dyDescent="0.3">
      <c r="B6762" t="str">
        <f t="shared" si="210"/>
        <v>SO-006861</v>
      </c>
      <c r="C6762" t="s">
        <v>19</v>
      </c>
      <c r="D6762" t="s">
        <v>26</v>
      </c>
      <c r="E6762" s="1">
        <v>43900</v>
      </c>
      <c r="F6762" s="1">
        <v>44052</v>
      </c>
      <c r="G6762" s="1">
        <v>44069</v>
      </c>
      <c r="H6762" s="1">
        <v>44075</v>
      </c>
      <c r="I6762" t="s">
        <v>18</v>
      </c>
      <c r="J6762">
        <v>15</v>
      </c>
      <c r="K6762">
        <v>21</v>
      </c>
      <c r="L6762">
        <v>81</v>
      </c>
      <c r="M6762">
        <v>40</v>
      </c>
      <c r="N6762">
        <v>4</v>
      </c>
      <c r="O6762">
        <v>0.05</v>
      </c>
      <c r="P6762">
        <v>2427.6799999999998</v>
      </c>
      <c r="Q6762">
        <v>3678.3</v>
      </c>
      <c r="R6762">
        <f>Table1[[#This Row],[OrderQuantity]]*Table1[[#This Row],[UnitPrice]]</f>
        <v>14713.2</v>
      </c>
      <c r="S6762">
        <f>Table1[[#This Row],[OrderQuantity]]*Table1[[#This Row],[UnitCost]]</f>
        <v>9710.7199999999993</v>
      </c>
      <c r="T6762">
        <f>Table1[[#This Row],[OrderQuantity]]*Table1[[#This Row],[UnitPrice]]*(1-Table1[[#This Row],[DiscountApplied]]) - (Table1[[#This Row],[OrderQuantity]]*Table1[[#This Row],[UnitCost]])</f>
        <v>4266.8200000000015</v>
      </c>
      <c r="U6762">
        <f>DATEDIF(Table1[[#This Row],[ShipDate]],Table1[[#This Row],[DeliveryDate]],"d")</f>
        <v>6</v>
      </c>
      <c r="V6762" t="str">
        <f t="shared" si="211"/>
        <v>On Time</v>
      </c>
    </row>
    <row r="6763" spans="2:22" x14ac:dyDescent="0.3">
      <c r="B6763" t="str">
        <f t="shared" si="210"/>
        <v>SO-006862</v>
      </c>
      <c r="C6763" t="s">
        <v>19</v>
      </c>
      <c r="D6763" t="s">
        <v>20</v>
      </c>
      <c r="E6763" s="1">
        <v>44000</v>
      </c>
      <c r="F6763" s="1">
        <v>44052</v>
      </c>
      <c r="G6763" s="1">
        <v>44069</v>
      </c>
      <c r="H6763" s="1">
        <v>44071</v>
      </c>
      <c r="I6763" t="s">
        <v>18</v>
      </c>
      <c r="J6763">
        <v>14</v>
      </c>
      <c r="K6763">
        <v>3</v>
      </c>
      <c r="L6763">
        <v>100</v>
      </c>
      <c r="M6763">
        <v>6</v>
      </c>
      <c r="N6763">
        <v>2</v>
      </c>
      <c r="O6763">
        <v>0.05</v>
      </c>
      <c r="P6763">
        <v>1069.32</v>
      </c>
      <c r="Q6763">
        <v>1273</v>
      </c>
      <c r="R6763">
        <f>Table1[[#This Row],[OrderQuantity]]*Table1[[#This Row],[UnitPrice]]</f>
        <v>2546</v>
      </c>
      <c r="S6763">
        <f>Table1[[#This Row],[OrderQuantity]]*Table1[[#This Row],[UnitCost]]</f>
        <v>2138.64</v>
      </c>
      <c r="T6763">
        <f>Table1[[#This Row],[OrderQuantity]]*Table1[[#This Row],[UnitPrice]]*(1-Table1[[#This Row],[DiscountApplied]]) - (Table1[[#This Row],[OrderQuantity]]*Table1[[#This Row],[UnitCost]])</f>
        <v>280.05999999999995</v>
      </c>
      <c r="U6763">
        <f>DATEDIF(Table1[[#This Row],[ShipDate]],Table1[[#This Row],[DeliveryDate]],"d")</f>
        <v>2</v>
      </c>
      <c r="V6763" t="str">
        <f t="shared" si="211"/>
        <v>On Time</v>
      </c>
    </row>
    <row r="6764" spans="2:22" x14ac:dyDescent="0.3">
      <c r="B6764" t="str">
        <f t="shared" si="210"/>
        <v>SO-006863</v>
      </c>
      <c r="C6764" t="s">
        <v>16</v>
      </c>
      <c r="D6764" t="s">
        <v>24</v>
      </c>
      <c r="E6764" s="1">
        <v>43900</v>
      </c>
      <c r="F6764" s="1">
        <v>44052</v>
      </c>
      <c r="G6764" s="1">
        <v>44073</v>
      </c>
      <c r="H6764" s="1">
        <v>44080</v>
      </c>
      <c r="I6764" t="s">
        <v>18</v>
      </c>
      <c r="J6764">
        <v>11</v>
      </c>
      <c r="K6764">
        <v>39</v>
      </c>
      <c r="L6764">
        <v>8</v>
      </c>
      <c r="M6764">
        <v>4</v>
      </c>
      <c r="N6764">
        <v>4</v>
      </c>
      <c r="O6764">
        <v>0.1</v>
      </c>
      <c r="P6764">
        <v>755.76</v>
      </c>
      <c r="Q6764">
        <v>944.7</v>
      </c>
      <c r="R6764">
        <f>Table1[[#This Row],[OrderQuantity]]*Table1[[#This Row],[UnitPrice]]</f>
        <v>3778.8</v>
      </c>
      <c r="S6764">
        <f>Table1[[#This Row],[OrderQuantity]]*Table1[[#This Row],[UnitCost]]</f>
        <v>3023.04</v>
      </c>
      <c r="T6764">
        <f>Table1[[#This Row],[OrderQuantity]]*Table1[[#This Row],[UnitPrice]]*(1-Table1[[#This Row],[DiscountApplied]]) - (Table1[[#This Row],[OrderQuantity]]*Table1[[#This Row],[UnitCost]])</f>
        <v>377.88000000000011</v>
      </c>
      <c r="U6764">
        <f>DATEDIF(Table1[[#This Row],[ShipDate]],Table1[[#This Row],[DeliveryDate]],"d")</f>
        <v>7</v>
      </c>
      <c r="V6764" t="str">
        <f t="shared" si="211"/>
        <v>On Time</v>
      </c>
    </row>
    <row r="6765" spans="2:22" x14ac:dyDescent="0.3">
      <c r="B6765" t="str">
        <f t="shared" si="210"/>
        <v>SO-006864</v>
      </c>
      <c r="C6765" t="s">
        <v>16</v>
      </c>
      <c r="D6765" t="s">
        <v>20</v>
      </c>
      <c r="E6765" s="1">
        <v>44000</v>
      </c>
      <c r="F6765" s="1">
        <v>44052</v>
      </c>
      <c r="G6765" s="1">
        <v>44069</v>
      </c>
      <c r="H6765" s="1">
        <v>44075</v>
      </c>
      <c r="I6765" t="s">
        <v>18</v>
      </c>
      <c r="J6765">
        <v>10</v>
      </c>
      <c r="K6765">
        <v>30</v>
      </c>
      <c r="L6765">
        <v>184</v>
      </c>
      <c r="M6765">
        <v>19</v>
      </c>
      <c r="N6765">
        <v>8</v>
      </c>
      <c r="O6765">
        <v>0.08</v>
      </c>
      <c r="P6765">
        <v>2519.94</v>
      </c>
      <c r="Q6765">
        <v>3999.9</v>
      </c>
      <c r="R6765">
        <f>Table1[[#This Row],[OrderQuantity]]*Table1[[#This Row],[UnitPrice]]</f>
        <v>31999.200000000001</v>
      </c>
      <c r="S6765">
        <f>Table1[[#This Row],[OrderQuantity]]*Table1[[#This Row],[UnitCost]]</f>
        <v>20159.52</v>
      </c>
      <c r="T6765">
        <f>Table1[[#This Row],[OrderQuantity]]*Table1[[#This Row],[UnitPrice]]*(1-Table1[[#This Row],[DiscountApplied]]) - (Table1[[#This Row],[OrderQuantity]]*Table1[[#This Row],[UnitCost]])</f>
        <v>9279.7440000000024</v>
      </c>
      <c r="U6765">
        <f>DATEDIF(Table1[[#This Row],[ShipDate]],Table1[[#This Row],[DeliveryDate]],"d")</f>
        <v>6</v>
      </c>
      <c r="V6765" t="str">
        <f t="shared" si="211"/>
        <v>On Time</v>
      </c>
    </row>
    <row r="6766" spans="2:22" x14ac:dyDescent="0.3">
      <c r="B6766" t="str">
        <f t="shared" si="210"/>
        <v>SO-006865</v>
      </c>
      <c r="C6766" t="s">
        <v>22</v>
      </c>
      <c r="D6766" t="s">
        <v>17</v>
      </c>
      <c r="E6766" s="1">
        <v>44000</v>
      </c>
      <c r="F6766" s="1">
        <v>44052</v>
      </c>
      <c r="G6766" s="1">
        <v>44077</v>
      </c>
      <c r="H6766" s="1">
        <v>44083</v>
      </c>
      <c r="I6766" t="s">
        <v>18</v>
      </c>
      <c r="J6766">
        <v>28</v>
      </c>
      <c r="K6766">
        <v>22</v>
      </c>
      <c r="L6766">
        <v>206</v>
      </c>
      <c r="M6766">
        <v>41</v>
      </c>
      <c r="N6766">
        <v>3</v>
      </c>
      <c r="O6766">
        <v>0.05</v>
      </c>
      <c r="P6766">
        <v>1365.73</v>
      </c>
      <c r="Q6766">
        <v>2438.8000000000002</v>
      </c>
      <c r="R6766">
        <f>Table1[[#This Row],[OrderQuantity]]*Table1[[#This Row],[UnitPrice]]</f>
        <v>7316.4000000000005</v>
      </c>
      <c r="S6766">
        <f>Table1[[#This Row],[OrderQuantity]]*Table1[[#This Row],[UnitCost]]</f>
        <v>4097.1900000000005</v>
      </c>
      <c r="T6766">
        <f>Table1[[#This Row],[OrderQuantity]]*Table1[[#This Row],[UnitPrice]]*(1-Table1[[#This Row],[DiscountApplied]]) - (Table1[[#This Row],[OrderQuantity]]*Table1[[#This Row],[UnitCost]])</f>
        <v>2853.3899999999994</v>
      </c>
      <c r="U6766">
        <f>DATEDIF(Table1[[#This Row],[ShipDate]],Table1[[#This Row],[DeliveryDate]],"d")</f>
        <v>6</v>
      </c>
      <c r="V6766" t="str">
        <f t="shared" si="211"/>
        <v>On Time</v>
      </c>
    </row>
    <row r="6767" spans="2:22" x14ac:dyDescent="0.3">
      <c r="B6767" t="str">
        <f t="shared" si="210"/>
        <v>SO-006866</v>
      </c>
      <c r="C6767" t="s">
        <v>16</v>
      </c>
      <c r="D6767" t="s">
        <v>23</v>
      </c>
      <c r="E6767" s="1">
        <v>43900</v>
      </c>
      <c r="F6767" s="1">
        <v>44052</v>
      </c>
      <c r="G6767" s="1">
        <v>44067</v>
      </c>
      <c r="H6767" s="1">
        <v>44073</v>
      </c>
      <c r="I6767" t="s">
        <v>18</v>
      </c>
      <c r="J6767">
        <v>8</v>
      </c>
      <c r="K6767">
        <v>20</v>
      </c>
      <c r="L6767">
        <v>302</v>
      </c>
      <c r="M6767">
        <v>19</v>
      </c>
      <c r="N6767">
        <v>3</v>
      </c>
      <c r="O6767">
        <v>0.05</v>
      </c>
      <c r="P6767">
        <v>209.04</v>
      </c>
      <c r="Q6767">
        <v>261.3</v>
      </c>
      <c r="R6767">
        <f>Table1[[#This Row],[OrderQuantity]]*Table1[[#This Row],[UnitPrice]]</f>
        <v>783.90000000000009</v>
      </c>
      <c r="S6767">
        <f>Table1[[#This Row],[OrderQuantity]]*Table1[[#This Row],[UnitCost]]</f>
        <v>627.12</v>
      </c>
      <c r="T6767">
        <f>Table1[[#This Row],[OrderQuantity]]*Table1[[#This Row],[UnitPrice]]*(1-Table1[[#This Row],[DiscountApplied]]) - (Table1[[#This Row],[OrderQuantity]]*Table1[[#This Row],[UnitCost]])</f>
        <v>117.58500000000004</v>
      </c>
      <c r="U6767">
        <f>DATEDIF(Table1[[#This Row],[ShipDate]],Table1[[#This Row],[DeliveryDate]],"d")</f>
        <v>6</v>
      </c>
      <c r="V6767" t="str">
        <f t="shared" si="211"/>
        <v>On Time</v>
      </c>
    </row>
    <row r="6768" spans="2:22" x14ac:dyDescent="0.3">
      <c r="B6768" t="str">
        <f t="shared" si="210"/>
        <v>SO-006867</v>
      </c>
      <c r="C6768" t="s">
        <v>21</v>
      </c>
      <c r="D6768" t="s">
        <v>25</v>
      </c>
      <c r="E6768" s="1">
        <v>43900</v>
      </c>
      <c r="F6768" s="1">
        <v>44053</v>
      </c>
      <c r="G6768" s="1">
        <v>44066</v>
      </c>
      <c r="H6768" s="1">
        <v>44070</v>
      </c>
      <c r="I6768" t="s">
        <v>18</v>
      </c>
      <c r="J6768">
        <v>22</v>
      </c>
      <c r="K6768">
        <v>38</v>
      </c>
      <c r="L6768">
        <v>336</v>
      </c>
      <c r="M6768">
        <v>20</v>
      </c>
      <c r="N6768">
        <v>6</v>
      </c>
      <c r="O6768">
        <v>0.05</v>
      </c>
      <c r="P6768">
        <v>2573.6</v>
      </c>
      <c r="Q6768">
        <v>3899.4</v>
      </c>
      <c r="R6768">
        <f>Table1[[#This Row],[OrderQuantity]]*Table1[[#This Row],[UnitPrice]]</f>
        <v>23396.400000000001</v>
      </c>
      <c r="S6768">
        <f>Table1[[#This Row],[OrderQuantity]]*Table1[[#This Row],[UnitCost]]</f>
        <v>15441.599999999999</v>
      </c>
      <c r="T6768">
        <f>Table1[[#This Row],[OrderQuantity]]*Table1[[#This Row],[UnitPrice]]*(1-Table1[[#This Row],[DiscountApplied]]) - (Table1[[#This Row],[OrderQuantity]]*Table1[[#This Row],[UnitCost]])</f>
        <v>6784.9800000000032</v>
      </c>
      <c r="U6768">
        <f>DATEDIF(Table1[[#This Row],[ShipDate]],Table1[[#This Row],[DeliveryDate]],"d")</f>
        <v>4</v>
      </c>
      <c r="V6768" t="str">
        <f t="shared" si="211"/>
        <v>On Time</v>
      </c>
    </row>
    <row r="6769" spans="2:22" x14ac:dyDescent="0.3">
      <c r="B6769" t="str">
        <f t="shared" si="210"/>
        <v>SO-006868</v>
      </c>
      <c r="C6769" t="s">
        <v>19</v>
      </c>
      <c r="D6769" t="s">
        <v>20</v>
      </c>
      <c r="E6769" s="1">
        <v>43900</v>
      </c>
      <c r="F6769" s="1">
        <v>44053</v>
      </c>
      <c r="G6769" s="1">
        <v>44071</v>
      </c>
      <c r="H6769" s="1">
        <v>44075</v>
      </c>
      <c r="I6769" t="s">
        <v>18</v>
      </c>
      <c r="J6769">
        <v>13</v>
      </c>
      <c r="K6769">
        <v>48</v>
      </c>
      <c r="L6769">
        <v>166</v>
      </c>
      <c r="M6769">
        <v>11</v>
      </c>
      <c r="N6769">
        <v>5</v>
      </c>
      <c r="O6769">
        <v>0.1</v>
      </c>
      <c r="P6769">
        <v>546.04999999999995</v>
      </c>
      <c r="Q6769">
        <v>1092.0999999999999</v>
      </c>
      <c r="R6769">
        <f>Table1[[#This Row],[OrderQuantity]]*Table1[[#This Row],[UnitPrice]]</f>
        <v>5460.5</v>
      </c>
      <c r="S6769">
        <f>Table1[[#This Row],[OrderQuantity]]*Table1[[#This Row],[UnitCost]]</f>
        <v>2730.25</v>
      </c>
      <c r="T6769">
        <f>Table1[[#This Row],[OrderQuantity]]*Table1[[#This Row],[UnitPrice]]*(1-Table1[[#This Row],[DiscountApplied]]) - (Table1[[#This Row],[OrderQuantity]]*Table1[[#This Row],[UnitCost]])</f>
        <v>2184.1999999999998</v>
      </c>
      <c r="U6769">
        <f>DATEDIF(Table1[[#This Row],[ShipDate]],Table1[[#This Row],[DeliveryDate]],"d")</f>
        <v>4</v>
      </c>
      <c r="V6769" t="str">
        <f t="shared" si="211"/>
        <v>On Time</v>
      </c>
    </row>
    <row r="6770" spans="2:22" x14ac:dyDescent="0.3">
      <c r="B6770" t="str">
        <f t="shared" si="210"/>
        <v>SO-006869</v>
      </c>
      <c r="C6770" t="s">
        <v>16</v>
      </c>
      <c r="D6770" t="s">
        <v>24</v>
      </c>
      <c r="E6770" s="1">
        <v>44000</v>
      </c>
      <c r="F6770" s="1">
        <v>44053</v>
      </c>
      <c r="G6770" s="1">
        <v>44066</v>
      </c>
      <c r="H6770" s="1">
        <v>44076</v>
      </c>
      <c r="I6770" t="s">
        <v>18</v>
      </c>
      <c r="J6770">
        <v>12</v>
      </c>
      <c r="K6770">
        <v>34</v>
      </c>
      <c r="L6770">
        <v>31</v>
      </c>
      <c r="M6770">
        <v>4</v>
      </c>
      <c r="N6770">
        <v>1</v>
      </c>
      <c r="O6770">
        <v>0.08</v>
      </c>
      <c r="P6770">
        <v>2172.88</v>
      </c>
      <c r="Q6770">
        <v>5299.7</v>
      </c>
      <c r="R6770">
        <f>Table1[[#This Row],[OrderQuantity]]*Table1[[#This Row],[UnitPrice]]</f>
        <v>5299.7</v>
      </c>
      <c r="S6770">
        <f>Table1[[#This Row],[OrderQuantity]]*Table1[[#This Row],[UnitCost]]</f>
        <v>2172.88</v>
      </c>
      <c r="T6770">
        <f>Table1[[#This Row],[OrderQuantity]]*Table1[[#This Row],[UnitPrice]]*(1-Table1[[#This Row],[DiscountApplied]]) - (Table1[[#This Row],[OrderQuantity]]*Table1[[#This Row],[UnitCost]])</f>
        <v>2702.8440000000001</v>
      </c>
      <c r="U6770">
        <f>DATEDIF(Table1[[#This Row],[ShipDate]],Table1[[#This Row],[DeliveryDate]],"d")</f>
        <v>10</v>
      </c>
      <c r="V6770" t="str">
        <f t="shared" si="211"/>
        <v>Late</v>
      </c>
    </row>
    <row r="6771" spans="2:22" x14ac:dyDescent="0.3">
      <c r="B6771" t="str">
        <f t="shared" si="210"/>
        <v>SO-006870</v>
      </c>
      <c r="C6771" t="s">
        <v>16</v>
      </c>
      <c r="D6771" t="s">
        <v>20</v>
      </c>
      <c r="E6771" s="1">
        <v>44000</v>
      </c>
      <c r="F6771" s="1">
        <v>44054</v>
      </c>
      <c r="G6771" s="1">
        <v>44068</v>
      </c>
      <c r="H6771" s="1">
        <v>44072</v>
      </c>
      <c r="I6771" t="s">
        <v>18</v>
      </c>
      <c r="J6771">
        <v>7</v>
      </c>
      <c r="K6771">
        <v>48</v>
      </c>
      <c r="L6771">
        <v>143</v>
      </c>
      <c r="M6771">
        <v>1</v>
      </c>
      <c r="N6771">
        <v>4</v>
      </c>
      <c r="O6771">
        <v>0.08</v>
      </c>
      <c r="P6771">
        <v>700.28</v>
      </c>
      <c r="Q6771">
        <v>1045.2</v>
      </c>
      <c r="R6771">
        <f>Table1[[#This Row],[OrderQuantity]]*Table1[[#This Row],[UnitPrice]]</f>
        <v>4180.8</v>
      </c>
      <c r="S6771">
        <f>Table1[[#This Row],[OrderQuantity]]*Table1[[#This Row],[UnitCost]]</f>
        <v>2801.12</v>
      </c>
      <c r="T6771">
        <f>Table1[[#This Row],[OrderQuantity]]*Table1[[#This Row],[UnitPrice]]*(1-Table1[[#This Row],[DiscountApplied]]) - (Table1[[#This Row],[OrderQuantity]]*Table1[[#This Row],[UnitCost]])</f>
        <v>1045.2160000000003</v>
      </c>
      <c r="U6771">
        <f>DATEDIF(Table1[[#This Row],[ShipDate]],Table1[[#This Row],[DeliveryDate]],"d")</f>
        <v>4</v>
      </c>
      <c r="V6771" t="str">
        <f t="shared" si="211"/>
        <v>On Time</v>
      </c>
    </row>
    <row r="6772" spans="2:22" x14ac:dyDescent="0.3">
      <c r="B6772" t="str">
        <f t="shared" si="210"/>
        <v>SO-006871</v>
      </c>
      <c r="C6772" t="s">
        <v>19</v>
      </c>
      <c r="D6772" t="s">
        <v>24</v>
      </c>
      <c r="E6772" s="1">
        <v>44000</v>
      </c>
      <c r="F6772" s="1">
        <v>44054</v>
      </c>
      <c r="G6772" s="1">
        <v>44066</v>
      </c>
      <c r="H6772" s="1">
        <v>44068</v>
      </c>
      <c r="I6772" t="s">
        <v>18</v>
      </c>
      <c r="J6772">
        <v>14</v>
      </c>
      <c r="K6772">
        <v>25</v>
      </c>
      <c r="L6772">
        <v>20</v>
      </c>
      <c r="M6772">
        <v>4</v>
      </c>
      <c r="N6772">
        <v>8</v>
      </c>
      <c r="O6772">
        <v>0.05</v>
      </c>
      <c r="P6772">
        <v>690.7</v>
      </c>
      <c r="Q6772">
        <v>1132.3</v>
      </c>
      <c r="R6772">
        <f>Table1[[#This Row],[OrderQuantity]]*Table1[[#This Row],[UnitPrice]]</f>
        <v>9058.4</v>
      </c>
      <c r="S6772">
        <f>Table1[[#This Row],[OrderQuantity]]*Table1[[#This Row],[UnitCost]]</f>
        <v>5525.6</v>
      </c>
      <c r="T6772">
        <f>Table1[[#This Row],[OrderQuantity]]*Table1[[#This Row],[UnitPrice]]*(1-Table1[[#This Row],[DiscountApplied]]) - (Table1[[#This Row],[OrderQuantity]]*Table1[[#This Row],[UnitCost]])</f>
        <v>3079.8799999999992</v>
      </c>
      <c r="U6772">
        <f>DATEDIF(Table1[[#This Row],[ShipDate]],Table1[[#This Row],[DeliveryDate]],"d")</f>
        <v>2</v>
      </c>
      <c r="V6772" t="str">
        <f t="shared" si="211"/>
        <v>On Time</v>
      </c>
    </row>
    <row r="6773" spans="2:22" x14ac:dyDescent="0.3">
      <c r="B6773" t="str">
        <f t="shared" si="210"/>
        <v>SO-006872</v>
      </c>
      <c r="C6773" t="s">
        <v>19</v>
      </c>
      <c r="D6773" t="s">
        <v>23</v>
      </c>
      <c r="E6773" s="1">
        <v>43900</v>
      </c>
      <c r="F6773" s="1">
        <v>44054</v>
      </c>
      <c r="G6773" s="1">
        <v>44071</v>
      </c>
      <c r="H6773" s="1">
        <v>44081</v>
      </c>
      <c r="I6773" t="s">
        <v>18</v>
      </c>
      <c r="J6773">
        <v>18</v>
      </c>
      <c r="K6773">
        <v>35</v>
      </c>
      <c r="L6773">
        <v>278</v>
      </c>
      <c r="M6773">
        <v>44</v>
      </c>
      <c r="N6773">
        <v>2</v>
      </c>
      <c r="O6773">
        <v>0.08</v>
      </c>
      <c r="P6773">
        <v>1718.55</v>
      </c>
      <c r="Q6773">
        <v>2291.4</v>
      </c>
      <c r="R6773">
        <f>Table1[[#This Row],[OrderQuantity]]*Table1[[#This Row],[UnitPrice]]</f>
        <v>4582.8</v>
      </c>
      <c r="S6773">
        <f>Table1[[#This Row],[OrderQuantity]]*Table1[[#This Row],[UnitCost]]</f>
        <v>3437.1</v>
      </c>
      <c r="T6773">
        <f>Table1[[#This Row],[OrderQuantity]]*Table1[[#This Row],[UnitPrice]]*(1-Table1[[#This Row],[DiscountApplied]]) - (Table1[[#This Row],[OrderQuantity]]*Table1[[#This Row],[UnitCost]])</f>
        <v>779.07600000000048</v>
      </c>
      <c r="U6773">
        <f>DATEDIF(Table1[[#This Row],[ShipDate]],Table1[[#This Row],[DeliveryDate]],"d")</f>
        <v>10</v>
      </c>
      <c r="V6773" t="str">
        <f t="shared" si="211"/>
        <v>Late</v>
      </c>
    </row>
    <row r="6774" spans="2:22" x14ac:dyDescent="0.3">
      <c r="B6774" t="str">
        <f t="shared" si="210"/>
        <v>SO-006873</v>
      </c>
      <c r="C6774" t="s">
        <v>22</v>
      </c>
      <c r="D6774" t="s">
        <v>20</v>
      </c>
      <c r="E6774" s="1">
        <v>44000</v>
      </c>
      <c r="F6774" s="1">
        <v>44054</v>
      </c>
      <c r="G6774" s="1">
        <v>44058</v>
      </c>
      <c r="H6774" s="1">
        <v>44064</v>
      </c>
      <c r="I6774" t="s">
        <v>18</v>
      </c>
      <c r="J6774">
        <v>28</v>
      </c>
      <c r="K6774">
        <v>45</v>
      </c>
      <c r="L6774">
        <v>91</v>
      </c>
      <c r="M6774">
        <v>15</v>
      </c>
      <c r="N6774">
        <v>2</v>
      </c>
      <c r="O6774">
        <v>0.08</v>
      </c>
      <c r="P6774">
        <v>430.41</v>
      </c>
      <c r="Q6774">
        <v>978.2</v>
      </c>
      <c r="R6774">
        <f>Table1[[#This Row],[OrderQuantity]]*Table1[[#This Row],[UnitPrice]]</f>
        <v>1956.4</v>
      </c>
      <c r="S6774">
        <f>Table1[[#This Row],[OrderQuantity]]*Table1[[#This Row],[UnitCost]]</f>
        <v>860.82</v>
      </c>
      <c r="T6774">
        <f>Table1[[#This Row],[OrderQuantity]]*Table1[[#This Row],[UnitPrice]]*(1-Table1[[#This Row],[DiscountApplied]]) - (Table1[[#This Row],[OrderQuantity]]*Table1[[#This Row],[UnitCost]])</f>
        <v>939.0680000000001</v>
      </c>
      <c r="U6774">
        <f>DATEDIF(Table1[[#This Row],[ShipDate]],Table1[[#This Row],[DeliveryDate]],"d")</f>
        <v>6</v>
      </c>
      <c r="V6774" t="str">
        <f t="shared" si="211"/>
        <v>On Time</v>
      </c>
    </row>
    <row r="6775" spans="2:22" x14ac:dyDescent="0.3">
      <c r="B6775" t="str">
        <f t="shared" si="210"/>
        <v>SO-006874</v>
      </c>
      <c r="C6775" t="s">
        <v>16</v>
      </c>
      <c r="D6775" t="s">
        <v>25</v>
      </c>
      <c r="E6775" s="1">
        <v>43900</v>
      </c>
      <c r="F6775" s="1">
        <v>44054</v>
      </c>
      <c r="G6775" s="1">
        <v>44062</v>
      </c>
      <c r="H6775" s="1">
        <v>44068</v>
      </c>
      <c r="I6775" t="s">
        <v>18</v>
      </c>
      <c r="J6775">
        <v>7</v>
      </c>
      <c r="K6775">
        <v>12</v>
      </c>
      <c r="L6775">
        <v>336</v>
      </c>
      <c r="M6775">
        <v>22</v>
      </c>
      <c r="N6775">
        <v>7</v>
      </c>
      <c r="O6775">
        <v>0.08</v>
      </c>
      <c r="P6775">
        <v>1912.31</v>
      </c>
      <c r="Q6775">
        <v>2693.4</v>
      </c>
      <c r="R6775">
        <f>Table1[[#This Row],[OrderQuantity]]*Table1[[#This Row],[UnitPrice]]</f>
        <v>18853.8</v>
      </c>
      <c r="S6775">
        <f>Table1[[#This Row],[OrderQuantity]]*Table1[[#This Row],[UnitCost]]</f>
        <v>13386.17</v>
      </c>
      <c r="T6775">
        <f>Table1[[#This Row],[OrderQuantity]]*Table1[[#This Row],[UnitPrice]]*(1-Table1[[#This Row],[DiscountApplied]]) - (Table1[[#This Row],[OrderQuantity]]*Table1[[#This Row],[UnitCost]])</f>
        <v>3959.3259999999991</v>
      </c>
      <c r="U6775">
        <f>DATEDIF(Table1[[#This Row],[ShipDate]],Table1[[#This Row],[DeliveryDate]],"d")</f>
        <v>6</v>
      </c>
      <c r="V6775" t="str">
        <f t="shared" si="211"/>
        <v>On Time</v>
      </c>
    </row>
    <row r="6776" spans="2:22" x14ac:dyDescent="0.3">
      <c r="B6776" t="str">
        <f t="shared" si="210"/>
        <v>SO-006875</v>
      </c>
      <c r="C6776" t="s">
        <v>16</v>
      </c>
      <c r="D6776" t="s">
        <v>17</v>
      </c>
      <c r="E6776" s="1">
        <v>43900</v>
      </c>
      <c r="F6776" s="1">
        <v>44054</v>
      </c>
      <c r="G6776" s="1">
        <v>44076</v>
      </c>
      <c r="H6776" s="1">
        <v>44078</v>
      </c>
      <c r="I6776" t="s">
        <v>18</v>
      </c>
      <c r="J6776">
        <v>10</v>
      </c>
      <c r="K6776">
        <v>8</v>
      </c>
      <c r="L6776">
        <v>250</v>
      </c>
      <c r="M6776">
        <v>24</v>
      </c>
      <c r="N6776">
        <v>5</v>
      </c>
      <c r="O6776">
        <v>0.05</v>
      </c>
      <c r="P6776">
        <v>509.54</v>
      </c>
      <c r="Q6776">
        <v>783.9</v>
      </c>
      <c r="R6776">
        <f>Table1[[#This Row],[OrderQuantity]]*Table1[[#This Row],[UnitPrice]]</f>
        <v>3919.5</v>
      </c>
      <c r="S6776">
        <f>Table1[[#This Row],[OrderQuantity]]*Table1[[#This Row],[UnitCost]]</f>
        <v>2547.7000000000003</v>
      </c>
      <c r="T6776">
        <f>Table1[[#This Row],[OrderQuantity]]*Table1[[#This Row],[UnitPrice]]*(1-Table1[[#This Row],[DiscountApplied]]) - (Table1[[#This Row],[OrderQuantity]]*Table1[[#This Row],[UnitCost]])</f>
        <v>1175.8249999999994</v>
      </c>
      <c r="U6776">
        <f>DATEDIF(Table1[[#This Row],[ShipDate]],Table1[[#This Row],[DeliveryDate]],"d")</f>
        <v>2</v>
      </c>
      <c r="V6776" t="str">
        <f t="shared" si="211"/>
        <v>On Time</v>
      </c>
    </row>
    <row r="6777" spans="2:22" x14ac:dyDescent="0.3">
      <c r="B6777" t="str">
        <f t="shared" si="210"/>
        <v>SO-006876</v>
      </c>
      <c r="C6777" t="s">
        <v>19</v>
      </c>
      <c r="D6777" t="s">
        <v>20</v>
      </c>
      <c r="E6777" s="1">
        <v>43900</v>
      </c>
      <c r="F6777" s="1">
        <v>44054</v>
      </c>
      <c r="G6777" s="1">
        <v>44059</v>
      </c>
      <c r="H6777" s="1">
        <v>44065</v>
      </c>
      <c r="I6777" t="s">
        <v>18</v>
      </c>
      <c r="J6777">
        <v>19</v>
      </c>
      <c r="K6777">
        <v>29</v>
      </c>
      <c r="L6777">
        <v>186</v>
      </c>
      <c r="M6777">
        <v>28</v>
      </c>
      <c r="N6777">
        <v>2</v>
      </c>
      <c r="O6777">
        <v>0.1</v>
      </c>
      <c r="P6777">
        <v>623.77</v>
      </c>
      <c r="Q6777">
        <v>891.1</v>
      </c>
      <c r="R6777">
        <f>Table1[[#This Row],[OrderQuantity]]*Table1[[#This Row],[UnitPrice]]</f>
        <v>1782.2</v>
      </c>
      <c r="S6777">
        <f>Table1[[#This Row],[OrderQuantity]]*Table1[[#This Row],[UnitCost]]</f>
        <v>1247.54</v>
      </c>
      <c r="T6777">
        <f>Table1[[#This Row],[OrderQuantity]]*Table1[[#This Row],[UnitPrice]]*(1-Table1[[#This Row],[DiscountApplied]]) - (Table1[[#This Row],[OrderQuantity]]*Table1[[#This Row],[UnitCost]])</f>
        <v>356.44000000000005</v>
      </c>
      <c r="U6777">
        <f>DATEDIF(Table1[[#This Row],[ShipDate]],Table1[[#This Row],[DeliveryDate]],"d")</f>
        <v>6</v>
      </c>
      <c r="V6777" t="str">
        <f t="shared" si="211"/>
        <v>On Time</v>
      </c>
    </row>
    <row r="6778" spans="2:22" x14ac:dyDescent="0.3">
      <c r="B6778" t="str">
        <f t="shared" si="210"/>
        <v>SO-006877</v>
      </c>
      <c r="C6778" t="s">
        <v>16</v>
      </c>
      <c r="D6778" t="s">
        <v>20</v>
      </c>
      <c r="E6778" s="1">
        <v>44000</v>
      </c>
      <c r="F6778" s="1">
        <v>44054</v>
      </c>
      <c r="G6778" s="1">
        <v>44067</v>
      </c>
      <c r="H6778" s="1">
        <v>44068</v>
      </c>
      <c r="I6778" t="s">
        <v>18</v>
      </c>
      <c r="J6778">
        <v>11</v>
      </c>
      <c r="K6778">
        <v>43</v>
      </c>
      <c r="L6778">
        <v>127</v>
      </c>
      <c r="M6778">
        <v>34</v>
      </c>
      <c r="N6778">
        <v>5</v>
      </c>
      <c r="O6778">
        <v>0.15</v>
      </c>
      <c r="P6778">
        <v>1116.22</v>
      </c>
      <c r="Q6778">
        <v>2278</v>
      </c>
      <c r="R6778">
        <f>Table1[[#This Row],[OrderQuantity]]*Table1[[#This Row],[UnitPrice]]</f>
        <v>11390</v>
      </c>
      <c r="S6778">
        <f>Table1[[#This Row],[OrderQuantity]]*Table1[[#This Row],[UnitCost]]</f>
        <v>5581.1</v>
      </c>
      <c r="T6778">
        <f>Table1[[#This Row],[OrderQuantity]]*Table1[[#This Row],[UnitPrice]]*(1-Table1[[#This Row],[DiscountApplied]]) - (Table1[[#This Row],[OrderQuantity]]*Table1[[#This Row],[UnitCost]])</f>
        <v>4100.3999999999996</v>
      </c>
      <c r="U6778">
        <f>DATEDIF(Table1[[#This Row],[ShipDate]],Table1[[#This Row],[DeliveryDate]],"d")</f>
        <v>1</v>
      </c>
      <c r="V6778" t="str">
        <f t="shared" si="211"/>
        <v>On Time</v>
      </c>
    </row>
    <row r="6779" spans="2:22" x14ac:dyDescent="0.3">
      <c r="B6779" t="str">
        <f t="shared" si="210"/>
        <v>SO-006878</v>
      </c>
      <c r="C6779" t="s">
        <v>16</v>
      </c>
      <c r="D6779" t="s">
        <v>23</v>
      </c>
      <c r="E6779" s="1">
        <v>43900</v>
      </c>
      <c r="F6779" s="1">
        <v>44054</v>
      </c>
      <c r="G6779" s="1">
        <v>44062</v>
      </c>
      <c r="H6779" s="1">
        <v>44072</v>
      </c>
      <c r="I6779" t="s">
        <v>18</v>
      </c>
      <c r="J6779">
        <v>2</v>
      </c>
      <c r="K6779">
        <v>37</v>
      </c>
      <c r="L6779">
        <v>304</v>
      </c>
      <c r="M6779">
        <v>19</v>
      </c>
      <c r="N6779">
        <v>7</v>
      </c>
      <c r="O6779">
        <v>0.1</v>
      </c>
      <c r="P6779">
        <v>1448.81</v>
      </c>
      <c r="Q6779">
        <v>2733.6</v>
      </c>
      <c r="R6779">
        <f>Table1[[#This Row],[OrderQuantity]]*Table1[[#This Row],[UnitPrice]]</f>
        <v>19135.2</v>
      </c>
      <c r="S6779">
        <f>Table1[[#This Row],[OrderQuantity]]*Table1[[#This Row],[UnitCost]]</f>
        <v>10141.67</v>
      </c>
      <c r="T6779">
        <f>Table1[[#This Row],[OrderQuantity]]*Table1[[#This Row],[UnitPrice]]*(1-Table1[[#This Row],[DiscountApplied]]) - (Table1[[#This Row],[OrderQuantity]]*Table1[[#This Row],[UnitCost]])</f>
        <v>7080.01</v>
      </c>
      <c r="U6779">
        <f>DATEDIF(Table1[[#This Row],[ShipDate]],Table1[[#This Row],[DeliveryDate]],"d")</f>
        <v>10</v>
      </c>
      <c r="V6779" t="str">
        <f t="shared" si="211"/>
        <v>Late</v>
      </c>
    </row>
    <row r="6780" spans="2:22" x14ac:dyDescent="0.3">
      <c r="B6780" t="str">
        <f t="shared" si="210"/>
        <v>SO-006879</v>
      </c>
      <c r="C6780" t="s">
        <v>16</v>
      </c>
      <c r="D6780" t="s">
        <v>17</v>
      </c>
      <c r="E6780" s="1">
        <v>44000</v>
      </c>
      <c r="F6780" s="1">
        <v>44054</v>
      </c>
      <c r="G6780" s="1">
        <v>44076</v>
      </c>
      <c r="H6780" s="1">
        <v>44082</v>
      </c>
      <c r="I6780" t="s">
        <v>18</v>
      </c>
      <c r="J6780">
        <v>9</v>
      </c>
      <c r="K6780">
        <v>33</v>
      </c>
      <c r="L6780">
        <v>210</v>
      </c>
      <c r="M6780">
        <v>25</v>
      </c>
      <c r="N6780">
        <v>6</v>
      </c>
      <c r="O6780">
        <v>0.3</v>
      </c>
      <c r="P6780">
        <v>422.57</v>
      </c>
      <c r="Q6780">
        <v>797.3</v>
      </c>
      <c r="R6780">
        <f>Table1[[#This Row],[OrderQuantity]]*Table1[[#This Row],[UnitPrice]]</f>
        <v>4783.7999999999993</v>
      </c>
      <c r="S6780">
        <f>Table1[[#This Row],[OrderQuantity]]*Table1[[#This Row],[UnitCost]]</f>
        <v>2535.42</v>
      </c>
      <c r="T6780">
        <f>Table1[[#This Row],[OrderQuantity]]*Table1[[#This Row],[UnitPrice]]*(1-Table1[[#This Row],[DiscountApplied]]) - (Table1[[#This Row],[OrderQuantity]]*Table1[[#This Row],[UnitCost]])</f>
        <v>813.23999999999933</v>
      </c>
      <c r="U6780">
        <f>DATEDIF(Table1[[#This Row],[ShipDate]],Table1[[#This Row],[DeliveryDate]],"d")</f>
        <v>6</v>
      </c>
      <c r="V6780" t="str">
        <f t="shared" si="211"/>
        <v>On Time</v>
      </c>
    </row>
    <row r="6781" spans="2:22" x14ac:dyDescent="0.3">
      <c r="B6781" t="str">
        <f t="shared" si="210"/>
        <v>SO-006880</v>
      </c>
      <c r="C6781" t="s">
        <v>19</v>
      </c>
      <c r="D6781" t="s">
        <v>26</v>
      </c>
      <c r="E6781" s="1">
        <v>43900</v>
      </c>
      <c r="F6781" s="1">
        <v>44054</v>
      </c>
      <c r="G6781" s="1">
        <v>44075</v>
      </c>
      <c r="H6781" s="1">
        <v>44083</v>
      </c>
      <c r="I6781" t="s">
        <v>18</v>
      </c>
      <c r="J6781">
        <v>18</v>
      </c>
      <c r="K6781">
        <v>10</v>
      </c>
      <c r="L6781">
        <v>72</v>
      </c>
      <c r="M6781">
        <v>17</v>
      </c>
      <c r="N6781">
        <v>1</v>
      </c>
      <c r="O6781">
        <v>0.1</v>
      </c>
      <c r="P6781">
        <v>497.48</v>
      </c>
      <c r="Q6781">
        <v>1105.5</v>
      </c>
      <c r="R6781">
        <f>Table1[[#This Row],[OrderQuantity]]*Table1[[#This Row],[UnitPrice]]</f>
        <v>1105.5</v>
      </c>
      <c r="S6781">
        <f>Table1[[#This Row],[OrderQuantity]]*Table1[[#This Row],[UnitCost]]</f>
        <v>497.48</v>
      </c>
      <c r="T6781">
        <f>Table1[[#This Row],[OrderQuantity]]*Table1[[#This Row],[UnitPrice]]*(1-Table1[[#This Row],[DiscountApplied]]) - (Table1[[#This Row],[OrderQuantity]]*Table1[[#This Row],[UnitCost]])</f>
        <v>497.47</v>
      </c>
      <c r="U6781">
        <f>DATEDIF(Table1[[#This Row],[ShipDate]],Table1[[#This Row],[DeliveryDate]],"d")</f>
        <v>8</v>
      </c>
      <c r="V6781" t="str">
        <f t="shared" si="211"/>
        <v>Late</v>
      </c>
    </row>
    <row r="6782" spans="2:22" x14ac:dyDescent="0.3">
      <c r="B6782" t="str">
        <f t="shared" si="210"/>
        <v>SO-006881</v>
      </c>
      <c r="C6782" t="s">
        <v>22</v>
      </c>
      <c r="D6782" t="s">
        <v>20</v>
      </c>
      <c r="E6782" s="1">
        <v>44000</v>
      </c>
      <c r="F6782" s="1">
        <v>44055</v>
      </c>
      <c r="G6782" s="1">
        <v>44069</v>
      </c>
      <c r="H6782" s="1">
        <v>44073</v>
      </c>
      <c r="I6782" t="s">
        <v>18</v>
      </c>
      <c r="J6782">
        <v>28</v>
      </c>
      <c r="K6782">
        <v>44</v>
      </c>
      <c r="L6782">
        <v>169</v>
      </c>
      <c r="M6782">
        <v>4</v>
      </c>
      <c r="N6782">
        <v>2</v>
      </c>
      <c r="O6782">
        <v>0.08</v>
      </c>
      <c r="P6782">
        <v>516.44000000000005</v>
      </c>
      <c r="Q6782">
        <v>1259.5999999999999</v>
      </c>
      <c r="R6782">
        <f>Table1[[#This Row],[OrderQuantity]]*Table1[[#This Row],[UnitPrice]]</f>
        <v>2519.1999999999998</v>
      </c>
      <c r="S6782">
        <f>Table1[[#This Row],[OrderQuantity]]*Table1[[#This Row],[UnitCost]]</f>
        <v>1032.8800000000001</v>
      </c>
      <c r="T6782">
        <f>Table1[[#This Row],[OrderQuantity]]*Table1[[#This Row],[UnitPrice]]*(1-Table1[[#This Row],[DiscountApplied]]) - (Table1[[#This Row],[OrderQuantity]]*Table1[[#This Row],[UnitCost]])</f>
        <v>1284.7839999999997</v>
      </c>
      <c r="U6782">
        <f>DATEDIF(Table1[[#This Row],[ShipDate]],Table1[[#This Row],[DeliveryDate]],"d")</f>
        <v>4</v>
      </c>
      <c r="V6782" t="str">
        <f t="shared" si="211"/>
        <v>On Time</v>
      </c>
    </row>
    <row r="6783" spans="2:22" x14ac:dyDescent="0.3">
      <c r="B6783" t="str">
        <f t="shared" si="210"/>
        <v>SO-006882</v>
      </c>
      <c r="C6783" t="s">
        <v>21</v>
      </c>
      <c r="D6783" t="s">
        <v>26</v>
      </c>
      <c r="E6783" s="1">
        <v>44000</v>
      </c>
      <c r="F6783" s="1">
        <v>44055</v>
      </c>
      <c r="G6783" s="1">
        <v>44061</v>
      </c>
      <c r="H6783" s="1">
        <v>44063</v>
      </c>
      <c r="I6783" t="s">
        <v>18</v>
      </c>
      <c r="J6783">
        <v>25</v>
      </c>
      <c r="K6783">
        <v>20</v>
      </c>
      <c r="L6783">
        <v>70</v>
      </c>
      <c r="M6783">
        <v>25</v>
      </c>
      <c r="N6783">
        <v>6</v>
      </c>
      <c r="O6783">
        <v>0.05</v>
      </c>
      <c r="P6783">
        <v>570.29999999999995</v>
      </c>
      <c r="Q6783">
        <v>1018.4</v>
      </c>
      <c r="R6783">
        <f>Table1[[#This Row],[OrderQuantity]]*Table1[[#This Row],[UnitPrice]]</f>
        <v>6110.4</v>
      </c>
      <c r="S6783">
        <f>Table1[[#This Row],[OrderQuantity]]*Table1[[#This Row],[UnitCost]]</f>
        <v>3421.7999999999997</v>
      </c>
      <c r="T6783">
        <f>Table1[[#This Row],[OrderQuantity]]*Table1[[#This Row],[UnitPrice]]*(1-Table1[[#This Row],[DiscountApplied]]) - (Table1[[#This Row],[OrderQuantity]]*Table1[[#This Row],[UnitCost]])</f>
        <v>2383.0799999999995</v>
      </c>
      <c r="U6783">
        <f>DATEDIF(Table1[[#This Row],[ShipDate]],Table1[[#This Row],[DeliveryDate]],"d")</f>
        <v>2</v>
      </c>
      <c r="V6783" t="str">
        <f t="shared" si="211"/>
        <v>On Time</v>
      </c>
    </row>
    <row r="6784" spans="2:22" x14ac:dyDescent="0.3">
      <c r="B6784" t="str">
        <f t="shared" si="210"/>
        <v>SO-006883</v>
      </c>
      <c r="C6784" t="s">
        <v>16</v>
      </c>
      <c r="D6784" t="s">
        <v>17</v>
      </c>
      <c r="E6784" s="1">
        <v>43900</v>
      </c>
      <c r="F6784" s="1">
        <v>44055</v>
      </c>
      <c r="G6784" s="1">
        <v>44078</v>
      </c>
      <c r="H6784" s="1">
        <v>44082</v>
      </c>
      <c r="I6784" t="s">
        <v>18</v>
      </c>
      <c r="J6784">
        <v>7</v>
      </c>
      <c r="K6784">
        <v>42</v>
      </c>
      <c r="L6784">
        <v>223</v>
      </c>
      <c r="M6784">
        <v>36</v>
      </c>
      <c r="N6784">
        <v>4</v>
      </c>
      <c r="O6784">
        <v>0.05</v>
      </c>
      <c r="P6784">
        <v>834.95</v>
      </c>
      <c r="Q6784">
        <v>1246.2</v>
      </c>
      <c r="R6784">
        <f>Table1[[#This Row],[OrderQuantity]]*Table1[[#This Row],[UnitPrice]]</f>
        <v>4984.8</v>
      </c>
      <c r="S6784">
        <f>Table1[[#This Row],[OrderQuantity]]*Table1[[#This Row],[UnitCost]]</f>
        <v>3339.8</v>
      </c>
      <c r="T6784">
        <f>Table1[[#This Row],[OrderQuantity]]*Table1[[#This Row],[UnitPrice]]*(1-Table1[[#This Row],[DiscountApplied]]) - (Table1[[#This Row],[OrderQuantity]]*Table1[[#This Row],[UnitCost]])</f>
        <v>1395.7600000000002</v>
      </c>
      <c r="U6784">
        <f>DATEDIF(Table1[[#This Row],[ShipDate]],Table1[[#This Row],[DeliveryDate]],"d")</f>
        <v>4</v>
      </c>
      <c r="V6784" t="str">
        <f t="shared" si="211"/>
        <v>On Time</v>
      </c>
    </row>
    <row r="6785" spans="2:22" x14ac:dyDescent="0.3">
      <c r="B6785" t="str">
        <f t="shared" si="210"/>
        <v>SO-006884</v>
      </c>
      <c r="C6785" t="s">
        <v>16</v>
      </c>
      <c r="D6785" t="s">
        <v>25</v>
      </c>
      <c r="E6785" s="1">
        <v>43900</v>
      </c>
      <c r="F6785" s="1">
        <v>44055</v>
      </c>
      <c r="G6785" s="1">
        <v>44080</v>
      </c>
      <c r="H6785" s="1">
        <v>44084</v>
      </c>
      <c r="I6785" t="s">
        <v>18</v>
      </c>
      <c r="J6785">
        <v>4</v>
      </c>
      <c r="K6785">
        <v>17</v>
      </c>
      <c r="L6785">
        <v>361</v>
      </c>
      <c r="M6785">
        <v>1</v>
      </c>
      <c r="N6785">
        <v>5</v>
      </c>
      <c r="O6785">
        <v>0.08</v>
      </c>
      <c r="P6785">
        <v>1484.79</v>
      </c>
      <c r="Q6785">
        <v>1788.9</v>
      </c>
      <c r="R6785">
        <f>Table1[[#This Row],[OrderQuantity]]*Table1[[#This Row],[UnitPrice]]</f>
        <v>8944.5</v>
      </c>
      <c r="S6785">
        <f>Table1[[#This Row],[OrderQuantity]]*Table1[[#This Row],[UnitCost]]</f>
        <v>7423.95</v>
      </c>
      <c r="T6785">
        <f>Table1[[#This Row],[OrderQuantity]]*Table1[[#This Row],[UnitPrice]]*(1-Table1[[#This Row],[DiscountApplied]]) - (Table1[[#This Row],[OrderQuantity]]*Table1[[#This Row],[UnitCost]])</f>
        <v>804.99000000000069</v>
      </c>
      <c r="U6785">
        <f>DATEDIF(Table1[[#This Row],[ShipDate]],Table1[[#This Row],[DeliveryDate]],"d")</f>
        <v>4</v>
      </c>
      <c r="V6785" t="str">
        <f t="shared" si="211"/>
        <v>On Time</v>
      </c>
    </row>
    <row r="6786" spans="2:22" x14ac:dyDescent="0.3">
      <c r="B6786" t="str">
        <f t="shared" ref="B6786:B6849" si="212">"SO-" &amp; TEXT(ROW(B6786)+99,"000000")</f>
        <v>SO-006885</v>
      </c>
      <c r="C6786" t="s">
        <v>22</v>
      </c>
      <c r="D6786" t="s">
        <v>17</v>
      </c>
      <c r="E6786" s="1">
        <v>43900</v>
      </c>
      <c r="F6786" s="1">
        <v>44055</v>
      </c>
      <c r="G6786" s="1">
        <v>44075</v>
      </c>
      <c r="H6786" s="1">
        <v>44081</v>
      </c>
      <c r="I6786" t="s">
        <v>18</v>
      </c>
      <c r="J6786">
        <v>27</v>
      </c>
      <c r="K6786">
        <v>30</v>
      </c>
      <c r="L6786">
        <v>247</v>
      </c>
      <c r="M6786">
        <v>21</v>
      </c>
      <c r="N6786">
        <v>3</v>
      </c>
      <c r="O6786">
        <v>0.1</v>
      </c>
      <c r="P6786">
        <v>1988.09</v>
      </c>
      <c r="Q6786">
        <v>3155.7</v>
      </c>
      <c r="R6786">
        <f>Table1[[#This Row],[OrderQuantity]]*Table1[[#This Row],[UnitPrice]]</f>
        <v>9467.0999999999985</v>
      </c>
      <c r="S6786">
        <f>Table1[[#This Row],[OrderQuantity]]*Table1[[#This Row],[UnitCost]]</f>
        <v>5964.2699999999995</v>
      </c>
      <c r="T6786">
        <f>Table1[[#This Row],[OrderQuantity]]*Table1[[#This Row],[UnitPrice]]*(1-Table1[[#This Row],[DiscountApplied]]) - (Table1[[#This Row],[OrderQuantity]]*Table1[[#This Row],[UnitCost]])</f>
        <v>2556.12</v>
      </c>
      <c r="U6786">
        <f>DATEDIF(Table1[[#This Row],[ShipDate]],Table1[[#This Row],[DeliveryDate]],"d")</f>
        <v>6</v>
      </c>
      <c r="V6786" t="str">
        <f t="shared" ref="V6786:V6849" si="213">IF(U6786&gt;7,"Late","On Time")</f>
        <v>On Time</v>
      </c>
    </row>
    <row r="6787" spans="2:22" x14ac:dyDescent="0.3">
      <c r="B6787" t="str">
        <f t="shared" si="212"/>
        <v>SO-006886</v>
      </c>
      <c r="C6787" t="s">
        <v>22</v>
      </c>
      <c r="D6787" t="s">
        <v>24</v>
      </c>
      <c r="E6787" s="1">
        <v>44000</v>
      </c>
      <c r="F6787" s="1">
        <v>44055</v>
      </c>
      <c r="G6787" s="1">
        <v>44071</v>
      </c>
      <c r="H6787" s="1">
        <v>44079</v>
      </c>
      <c r="I6787" t="s">
        <v>18</v>
      </c>
      <c r="J6787">
        <v>25</v>
      </c>
      <c r="K6787">
        <v>50</v>
      </c>
      <c r="L6787">
        <v>29</v>
      </c>
      <c r="M6787">
        <v>36</v>
      </c>
      <c r="N6787">
        <v>7</v>
      </c>
      <c r="O6787">
        <v>0.1</v>
      </c>
      <c r="P6787">
        <v>585.30999999999995</v>
      </c>
      <c r="Q6787">
        <v>1125.5999999999999</v>
      </c>
      <c r="R6787">
        <f>Table1[[#This Row],[OrderQuantity]]*Table1[[#This Row],[UnitPrice]]</f>
        <v>7879.1999999999989</v>
      </c>
      <c r="S6787">
        <f>Table1[[#This Row],[OrderQuantity]]*Table1[[#This Row],[UnitCost]]</f>
        <v>4097.17</v>
      </c>
      <c r="T6787">
        <f>Table1[[#This Row],[OrderQuantity]]*Table1[[#This Row],[UnitPrice]]*(1-Table1[[#This Row],[DiscountApplied]]) - (Table1[[#This Row],[OrderQuantity]]*Table1[[#This Row],[UnitCost]])</f>
        <v>2994.1099999999988</v>
      </c>
      <c r="U6787">
        <f>DATEDIF(Table1[[#This Row],[ShipDate]],Table1[[#This Row],[DeliveryDate]],"d")</f>
        <v>8</v>
      </c>
      <c r="V6787" t="str">
        <f t="shared" si="213"/>
        <v>Late</v>
      </c>
    </row>
    <row r="6788" spans="2:22" x14ac:dyDescent="0.3">
      <c r="B6788" t="str">
        <f t="shared" si="212"/>
        <v>SO-006887</v>
      </c>
      <c r="C6788" t="s">
        <v>19</v>
      </c>
      <c r="D6788" t="s">
        <v>17</v>
      </c>
      <c r="E6788" s="1">
        <v>43900</v>
      </c>
      <c r="F6788" s="1">
        <v>44055</v>
      </c>
      <c r="G6788" s="1">
        <v>44067</v>
      </c>
      <c r="H6788" s="1">
        <v>44073</v>
      </c>
      <c r="I6788" t="s">
        <v>18</v>
      </c>
      <c r="J6788">
        <v>20</v>
      </c>
      <c r="K6788">
        <v>47</v>
      </c>
      <c r="L6788">
        <v>223</v>
      </c>
      <c r="M6788">
        <v>17</v>
      </c>
      <c r="N6788">
        <v>2</v>
      </c>
      <c r="O6788">
        <v>0.2</v>
      </c>
      <c r="P6788">
        <v>493.12</v>
      </c>
      <c r="Q6788">
        <v>1072</v>
      </c>
      <c r="R6788">
        <f>Table1[[#This Row],[OrderQuantity]]*Table1[[#This Row],[UnitPrice]]</f>
        <v>2144</v>
      </c>
      <c r="S6788">
        <f>Table1[[#This Row],[OrderQuantity]]*Table1[[#This Row],[UnitCost]]</f>
        <v>986.24</v>
      </c>
      <c r="T6788">
        <f>Table1[[#This Row],[OrderQuantity]]*Table1[[#This Row],[UnitPrice]]*(1-Table1[[#This Row],[DiscountApplied]]) - (Table1[[#This Row],[OrderQuantity]]*Table1[[#This Row],[UnitCost]])</f>
        <v>728.96</v>
      </c>
      <c r="U6788">
        <f>DATEDIF(Table1[[#This Row],[ShipDate]],Table1[[#This Row],[DeliveryDate]],"d")</f>
        <v>6</v>
      </c>
      <c r="V6788" t="str">
        <f t="shared" si="213"/>
        <v>On Time</v>
      </c>
    </row>
    <row r="6789" spans="2:22" x14ac:dyDescent="0.3">
      <c r="B6789" t="str">
        <f t="shared" si="212"/>
        <v>SO-006888</v>
      </c>
      <c r="C6789" t="s">
        <v>19</v>
      </c>
      <c r="D6789" t="s">
        <v>26</v>
      </c>
      <c r="E6789" s="1">
        <v>43900</v>
      </c>
      <c r="F6789" s="1">
        <v>44055</v>
      </c>
      <c r="G6789" s="1">
        <v>44078</v>
      </c>
      <c r="H6789" s="1">
        <v>44079</v>
      </c>
      <c r="I6789" t="s">
        <v>18</v>
      </c>
      <c r="J6789">
        <v>14</v>
      </c>
      <c r="K6789">
        <v>33</v>
      </c>
      <c r="L6789">
        <v>79</v>
      </c>
      <c r="M6789">
        <v>26</v>
      </c>
      <c r="N6789">
        <v>8</v>
      </c>
      <c r="O6789">
        <v>0.15</v>
      </c>
      <c r="P6789">
        <v>185.93</v>
      </c>
      <c r="Q6789">
        <v>247.9</v>
      </c>
      <c r="R6789">
        <f>Table1[[#This Row],[OrderQuantity]]*Table1[[#This Row],[UnitPrice]]</f>
        <v>1983.2</v>
      </c>
      <c r="S6789">
        <f>Table1[[#This Row],[OrderQuantity]]*Table1[[#This Row],[UnitCost]]</f>
        <v>1487.44</v>
      </c>
      <c r="T6789">
        <f>Table1[[#This Row],[OrderQuantity]]*Table1[[#This Row],[UnitPrice]]*(1-Table1[[#This Row],[DiscountApplied]]) - (Table1[[#This Row],[OrderQuantity]]*Table1[[#This Row],[UnitCost]])</f>
        <v>198.27999999999997</v>
      </c>
      <c r="U6789">
        <f>DATEDIF(Table1[[#This Row],[ShipDate]],Table1[[#This Row],[DeliveryDate]],"d")</f>
        <v>1</v>
      </c>
      <c r="V6789" t="str">
        <f t="shared" si="213"/>
        <v>On Time</v>
      </c>
    </row>
    <row r="6790" spans="2:22" x14ac:dyDescent="0.3">
      <c r="B6790" t="str">
        <f t="shared" si="212"/>
        <v>SO-006889</v>
      </c>
      <c r="C6790" t="s">
        <v>16</v>
      </c>
      <c r="D6790" t="s">
        <v>20</v>
      </c>
      <c r="E6790" s="1">
        <v>44000</v>
      </c>
      <c r="F6790" s="1">
        <v>44055</v>
      </c>
      <c r="G6790" s="1">
        <v>44081</v>
      </c>
      <c r="H6790" s="1">
        <v>44090</v>
      </c>
      <c r="I6790" t="s">
        <v>18</v>
      </c>
      <c r="J6790">
        <v>1</v>
      </c>
      <c r="K6790">
        <v>9</v>
      </c>
      <c r="L6790">
        <v>186</v>
      </c>
      <c r="M6790">
        <v>2</v>
      </c>
      <c r="N6790">
        <v>6</v>
      </c>
      <c r="O6790">
        <v>0.15</v>
      </c>
      <c r="P6790">
        <v>1077.49</v>
      </c>
      <c r="Q6790">
        <v>2505.8000000000002</v>
      </c>
      <c r="R6790">
        <f>Table1[[#This Row],[OrderQuantity]]*Table1[[#This Row],[UnitPrice]]</f>
        <v>15034.800000000001</v>
      </c>
      <c r="S6790">
        <f>Table1[[#This Row],[OrderQuantity]]*Table1[[#This Row],[UnitCost]]</f>
        <v>6464.9400000000005</v>
      </c>
      <c r="T6790">
        <f>Table1[[#This Row],[OrderQuantity]]*Table1[[#This Row],[UnitPrice]]*(1-Table1[[#This Row],[DiscountApplied]]) - (Table1[[#This Row],[OrderQuantity]]*Table1[[#This Row],[UnitCost]])</f>
        <v>6314.6399999999994</v>
      </c>
      <c r="U6790">
        <f>DATEDIF(Table1[[#This Row],[ShipDate]],Table1[[#This Row],[DeliveryDate]],"d")</f>
        <v>9</v>
      </c>
      <c r="V6790" t="str">
        <f t="shared" si="213"/>
        <v>Late</v>
      </c>
    </row>
    <row r="6791" spans="2:22" x14ac:dyDescent="0.3">
      <c r="B6791" t="str">
        <f t="shared" si="212"/>
        <v>SO-006890</v>
      </c>
      <c r="C6791" t="s">
        <v>19</v>
      </c>
      <c r="D6791" t="s">
        <v>20</v>
      </c>
      <c r="E6791" s="1">
        <v>43900</v>
      </c>
      <c r="F6791" s="1">
        <v>44055</v>
      </c>
      <c r="G6791" s="1">
        <v>44059</v>
      </c>
      <c r="H6791" s="1">
        <v>44061</v>
      </c>
      <c r="I6791" t="s">
        <v>18</v>
      </c>
      <c r="J6791">
        <v>13</v>
      </c>
      <c r="K6791">
        <v>48</v>
      </c>
      <c r="L6791">
        <v>88</v>
      </c>
      <c r="M6791">
        <v>21</v>
      </c>
      <c r="N6791">
        <v>6</v>
      </c>
      <c r="O6791">
        <v>0.1</v>
      </c>
      <c r="P6791">
        <v>775.39</v>
      </c>
      <c r="Q6791">
        <v>1092.0999999999999</v>
      </c>
      <c r="R6791">
        <f>Table1[[#This Row],[OrderQuantity]]*Table1[[#This Row],[UnitPrice]]</f>
        <v>6552.5999999999995</v>
      </c>
      <c r="S6791">
        <f>Table1[[#This Row],[OrderQuantity]]*Table1[[#This Row],[UnitCost]]</f>
        <v>4652.34</v>
      </c>
      <c r="T6791">
        <f>Table1[[#This Row],[OrderQuantity]]*Table1[[#This Row],[UnitPrice]]*(1-Table1[[#This Row],[DiscountApplied]]) - (Table1[[#This Row],[OrderQuantity]]*Table1[[#This Row],[UnitCost]])</f>
        <v>1244.9999999999991</v>
      </c>
      <c r="U6791">
        <f>DATEDIF(Table1[[#This Row],[ShipDate]],Table1[[#This Row],[DeliveryDate]],"d")</f>
        <v>2</v>
      </c>
      <c r="V6791" t="str">
        <f t="shared" si="213"/>
        <v>On Time</v>
      </c>
    </row>
    <row r="6792" spans="2:22" x14ac:dyDescent="0.3">
      <c r="B6792" t="str">
        <f t="shared" si="212"/>
        <v>SO-006891</v>
      </c>
      <c r="C6792" t="s">
        <v>16</v>
      </c>
      <c r="D6792" t="s">
        <v>20</v>
      </c>
      <c r="E6792" s="1">
        <v>43900</v>
      </c>
      <c r="F6792" s="1">
        <v>44055</v>
      </c>
      <c r="G6792" s="1">
        <v>44083</v>
      </c>
      <c r="H6792" s="1">
        <v>44092</v>
      </c>
      <c r="I6792" t="s">
        <v>18</v>
      </c>
      <c r="J6792">
        <v>3</v>
      </c>
      <c r="K6792">
        <v>12</v>
      </c>
      <c r="L6792">
        <v>153</v>
      </c>
      <c r="M6792">
        <v>4</v>
      </c>
      <c r="N6792">
        <v>7</v>
      </c>
      <c r="O6792">
        <v>0.05</v>
      </c>
      <c r="P6792">
        <v>2999.93</v>
      </c>
      <c r="Q6792">
        <v>3999.9</v>
      </c>
      <c r="R6792">
        <f>Table1[[#This Row],[OrderQuantity]]*Table1[[#This Row],[UnitPrice]]</f>
        <v>27999.3</v>
      </c>
      <c r="S6792">
        <f>Table1[[#This Row],[OrderQuantity]]*Table1[[#This Row],[UnitCost]]</f>
        <v>20999.51</v>
      </c>
      <c r="T6792">
        <f>Table1[[#This Row],[OrderQuantity]]*Table1[[#This Row],[UnitPrice]]*(1-Table1[[#This Row],[DiscountApplied]]) - (Table1[[#This Row],[OrderQuantity]]*Table1[[#This Row],[UnitCost]])</f>
        <v>5599.8250000000007</v>
      </c>
      <c r="U6792">
        <f>DATEDIF(Table1[[#This Row],[ShipDate]],Table1[[#This Row],[DeliveryDate]],"d")</f>
        <v>9</v>
      </c>
      <c r="V6792" t="str">
        <f t="shared" si="213"/>
        <v>Late</v>
      </c>
    </row>
    <row r="6793" spans="2:22" x14ac:dyDescent="0.3">
      <c r="B6793" t="str">
        <f t="shared" si="212"/>
        <v>SO-006892</v>
      </c>
      <c r="C6793" t="s">
        <v>19</v>
      </c>
      <c r="D6793" t="s">
        <v>26</v>
      </c>
      <c r="E6793" s="1">
        <v>43900</v>
      </c>
      <c r="F6793" s="1">
        <v>44055</v>
      </c>
      <c r="G6793" s="1">
        <v>44074</v>
      </c>
      <c r="H6793" s="1">
        <v>44075</v>
      </c>
      <c r="I6793" t="s">
        <v>18</v>
      </c>
      <c r="J6793">
        <v>13</v>
      </c>
      <c r="K6793">
        <v>26</v>
      </c>
      <c r="L6793">
        <v>70</v>
      </c>
      <c r="M6793">
        <v>12</v>
      </c>
      <c r="N6793">
        <v>5</v>
      </c>
      <c r="O6793">
        <v>0.05</v>
      </c>
      <c r="P6793">
        <v>633.49</v>
      </c>
      <c r="Q6793">
        <v>1038.5</v>
      </c>
      <c r="R6793">
        <f>Table1[[#This Row],[OrderQuantity]]*Table1[[#This Row],[UnitPrice]]</f>
        <v>5192.5</v>
      </c>
      <c r="S6793">
        <f>Table1[[#This Row],[OrderQuantity]]*Table1[[#This Row],[UnitCost]]</f>
        <v>3167.45</v>
      </c>
      <c r="T6793">
        <f>Table1[[#This Row],[OrderQuantity]]*Table1[[#This Row],[UnitPrice]]*(1-Table1[[#This Row],[DiscountApplied]]) - (Table1[[#This Row],[OrderQuantity]]*Table1[[#This Row],[UnitCost]])</f>
        <v>1765.4250000000002</v>
      </c>
      <c r="U6793">
        <f>DATEDIF(Table1[[#This Row],[ShipDate]],Table1[[#This Row],[DeliveryDate]],"d")</f>
        <v>1</v>
      </c>
      <c r="V6793" t="str">
        <f t="shared" si="213"/>
        <v>On Time</v>
      </c>
    </row>
    <row r="6794" spans="2:22" x14ac:dyDescent="0.3">
      <c r="B6794" t="str">
        <f t="shared" si="212"/>
        <v>SO-006893</v>
      </c>
      <c r="C6794" t="s">
        <v>21</v>
      </c>
      <c r="D6794" t="s">
        <v>17</v>
      </c>
      <c r="E6794" s="1">
        <v>44000</v>
      </c>
      <c r="F6794" s="1">
        <v>44056</v>
      </c>
      <c r="G6794" s="1">
        <v>44075</v>
      </c>
      <c r="H6794" s="1">
        <v>44081</v>
      </c>
      <c r="I6794" t="s">
        <v>18</v>
      </c>
      <c r="J6794">
        <v>24</v>
      </c>
      <c r="K6794">
        <v>27</v>
      </c>
      <c r="L6794">
        <v>232</v>
      </c>
      <c r="M6794">
        <v>21</v>
      </c>
      <c r="N6794">
        <v>6</v>
      </c>
      <c r="O6794">
        <v>0.1</v>
      </c>
      <c r="P6794">
        <v>2311.5</v>
      </c>
      <c r="Q6794">
        <v>3852.5</v>
      </c>
      <c r="R6794">
        <f>Table1[[#This Row],[OrderQuantity]]*Table1[[#This Row],[UnitPrice]]</f>
        <v>23115</v>
      </c>
      <c r="S6794">
        <f>Table1[[#This Row],[OrderQuantity]]*Table1[[#This Row],[UnitCost]]</f>
        <v>13869</v>
      </c>
      <c r="T6794">
        <f>Table1[[#This Row],[OrderQuantity]]*Table1[[#This Row],[UnitPrice]]*(1-Table1[[#This Row],[DiscountApplied]]) - (Table1[[#This Row],[OrderQuantity]]*Table1[[#This Row],[UnitCost]])</f>
        <v>6934.5</v>
      </c>
      <c r="U6794">
        <f>DATEDIF(Table1[[#This Row],[ShipDate]],Table1[[#This Row],[DeliveryDate]],"d")</f>
        <v>6</v>
      </c>
      <c r="V6794" t="str">
        <f t="shared" si="213"/>
        <v>On Time</v>
      </c>
    </row>
    <row r="6795" spans="2:22" x14ac:dyDescent="0.3">
      <c r="B6795" t="str">
        <f t="shared" si="212"/>
        <v>SO-006894</v>
      </c>
      <c r="C6795" t="s">
        <v>16</v>
      </c>
      <c r="D6795" t="s">
        <v>25</v>
      </c>
      <c r="E6795" s="1">
        <v>43900</v>
      </c>
      <c r="F6795" s="1">
        <v>44056</v>
      </c>
      <c r="G6795" s="1">
        <v>44076</v>
      </c>
      <c r="H6795" s="1">
        <v>44086</v>
      </c>
      <c r="I6795" t="s">
        <v>18</v>
      </c>
      <c r="J6795">
        <v>1</v>
      </c>
      <c r="K6795">
        <v>17</v>
      </c>
      <c r="L6795">
        <v>352</v>
      </c>
      <c r="M6795">
        <v>46</v>
      </c>
      <c r="N6795">
        <v>2</v>
      </c>
      <c r="O6795">
        <v>0.05</v>
      </c>
      <c r="P6795">
        <v>661.96</v>
      </c>
      <c r="Q6795">
        <v>1018.4</v>
      </c>
      <c r="R6795">
        <f>Table1[[#This Row],[OrderQuantity]]*Table1[[#This Row],[UnitPrice]]</f>
        <v>2036.8</v>
      </c>
      <c r="S6795">
        <f>Table1[[#This Row],[OrderQuantity]]*Table1[[#This Row],[UnitCost]]</f>
        <v>1323.92</v>
      </c>
      <c r="T6795">
        <f>Table1[[#This Row],[OrderQuantity]]*Table1[[#This Row],[UnitPrice]]*(1-Table1[[#This Row],[DiscountApplied]]) - (Table1[[#This Row],[OrderQuantity]]*Table1[[#This Row],[UnitCost]])</f>
        <v>611.03999999999974</v>
      </c>
      <c r="U6795">
        <f>DATEDIF(Table1[[#This Row],[ShipDate]],Table1[[#This Row],[DeliveryDate]],"d")</f>
        <v>10</v>
      </c>
      <c r="V6795" t="str">
        <f t="shared" si="213"/>
        <v>Late</v>
      </c>
    </row>
    <row r="6796" spans="2:22" x14ac:dyDescent="0.3">
      <c r="B6796" t="str">
        <f t="shared" si="212"/>
        <v>SO-006895</v>
      </c>
      <c r="C6796" t="s">
        <v>16</v>
      </c>
      <c r="D6796" t="s">
        <v>26</v>
      </c>
      <c r="E6796" s="1">
        <v>44000</v>
      </c>
      <c r="F6796" s="1">
        <v>44056</v>
      </c>
      <c r="G6796" s="1">
        <v>44074</v>
      </c>
      <c r="H6796" s="1">
        <v>44078</v>
      </c>
      <c r="I6796" t="s">
        <v>18</v>
      </c>
      <c r="J6796">
        <v>6</v>
      </c>
      <c r="K6796">
        <v>5</v>
      </c>
      <c r="L6796">
        <v>79</v>
      </c>
      <c r="M6796">
        <v>28</v>
      </c>
      <c r="N6796">
        <v>5</v>
      </c>
      <c r="O6796">
        <v>0.08</v>
      </c>
      <c r="P6796">
        <v>140.69999999999999</v>
      </c>
      <c r="Q6796">
        <v>234.5</v>
      </c>
      <c r="R6796">
        <f>Table1[[#This Row],[OrderQuantity]]*Table1[[#This Row],[UnitPrice]]</f>
        <v>1172.5</v>
      </c>
      <c r="S6796">
        <f>Table1[[#This Row],[OrderQuantity]]*Table1[[#This Row],[UnitCost]]</f>
        <v>703.5</v>
      </c>
      <c r="T6796">
        <f>Table1[[#This Row],[OrderQuantity]]*Table1[[#This Row],[UnitPrice]]*(1-Table1[[#This Row],[DiscountApplied]]) - (Table1[[#This Row],[OrderQuantity]]*Table1[[#This Row],[UnitCost]])</f>
        <v>375.20000000000005</v>
      </c>
      <c r="U6796">
        <f>DATEDIF(Table1[[#This Row],[ShipDate]],Table1[[#This Row],[DeliveryDate]],"d")</f>
        <v>4</v>
      </c>
      <c r="V6796" t="str">
        <f t="shared" si="213"/>
        <v>On Time</v>
      </c>
    </row>
    <row r="6797" spans="2:22" x14ac:dyDescent="0.3">
      <c r="B6797" t="str">
        <f t="shared" si="212"/>
        <v>SO-006896</v>
      </c>
      <c r="C6797" t="s">
        <v>21</v>
      </c>
      <c r="D6797" t="s">
        <v>26</v>
      </c>
      <c r="E6797" s="1">
        <v>43900</v>
      </c>
      <c r="F6797" s="1">
        <v>44056</v>
      </c>
      <c r="G6797" s="1">
        <v>44065</v>
      </c>
      <c r="H6797" s="1">
        <v>44075</v>
      </c>
      <c r="I6797" t="s">
        <v>18</v>
      </c>
      <c r="J6797">
        <v>25</v>
      </c>
      <c r="K6797">
        <v>10</v>
      </c>
      <c r="L6797">
        <v>63</v>
      </c>
      <c r="M6797">
        <v>38</v>
      </c>
      <c r="N6797">
        <v>5</v>
      </c>
      <c r="O6797">
        <v>0.1</v>
      </c>
      <c r="P6797">
        <v>778.67</v>
      </c>
      <c r="Q6797">
        <v>998.3</v>
      </c>
      <c r="R6797">
        <f>Table1[[#This Row],[OrderQuantity]]*Table1[[#This Row],[UnitPrice]]</f>
        <v>4991.5</v>
      </c>
      <c r="S6797">
        <f>Table1[[#This Row],[OrderQuantity]]*Table1[[#This Row],[UnitCost]]</f>
        <v>3893.35</v>
      </c>
      <c r="T6797">
        <f>Table1[[#This Row],[OrderQuantity]]*Table1[[#This Row],[UnitPrice]]*(1-Table1[[#This Row],[DiscountApplied]]) - (Table1[[#This Row],[OrderQuantity]]*Table1[[#This Row],[UnitCost]])</f>
        <v>599.00000000000045</v>
      </c>
      <c r="U6797">
        <f>DATEDIF(Table1[[#This Row],[ShipDate]],Table1[[#This Row],[DeliveryDate]],"d")</f>
        <v>10</v>
      </c>
      <c r="V6797" t="str">
        <f t="shared" si="213"/>
        <v>Late</v>
      </c>
    </row>
    <row r="6798" spans="2:22" x14ac:dyDescent="0.3">
      <c r="B6798" t="str">
        <f t="shared" si="212"/>
        <v>SO-006897</v>
      </c>
      <c r="C6798" t="s">
        <v>19</v>
      </c>
      <c r="D6798" t="s">
        <v>23</v>
      </c>
      <c r="E6798" s="1">
        <v>44000</v>
      </c>
      <c r="F6798" s="1">
        <v>44056</v>
      </c>
      <c r="G6798" s="1">
        <v>44064</v>
      </c>
      <c r="H6798" s="1">
        <v>44073</v>
      </c>
      <c r="I6798" t="s">
        <v>18</v>
      </c>
      <c r="J6798">
        <v>17</v>
      </c>
      <c r="K6798">
        <v>46</v>
      </c>
      <c r="L6798">
        <v>303</v>
      </c>
      <c r="M6798">
        <v>43</v>
      </c>
      <c r="N6798">
        <v>3</v>
      </c>
      <c r="O6798">
        <v>0.08</v>
      </c>
      <c r="P6798">
        <v>1541.67</v>
      </c>
      <c r="Q6798">
        <v>2613</v>
      </c>
      <c r="R6798">
        <f>Table1[[#This Row],[OrderQuantity]]*Table1[[#This Row],[UnitPrice]]</f>
        <v>7839</v>
      </c>
      <c r="S6798">
        <f>Table1[[#This Row],[OrderQuantity]]*Table1[[#This Row],[UnitCost]]</f>
        <v>4625.01</v>
      </c>
      <c r="T6798">
        <f>Table1[[#This Row],[OrderQuantity]]*Table1[[#This Row],[UnitPrice]]*(1-Table1[[#This Row],[DiscountApplied]]) - (Table1[[#This Row],[OrderQuantity]]*Table1[[#This Row],[UnitCost]])</f>
        <v>2586.87</v>
      </c>
      <c r="U6798">
        <f>DATEDIF(Table1[[#This Row],[ShipDate]],Table1[[#This Row],[DeliveryDate]],"d")</f>
        <v>9</v>
      </c>
      <c r="V6798" t="str">
        <f t="shared" si="213"/>
        <v>Late</v>
      </c>
    </row>
    <row r="6799" spans="2:22" x14ac:dyDescent="0.3">
      <c r="B6799" t="str">
        <f t="shared" si="212"/>
        <v>SO-006898</v>
      </c>
      <c r="C6799" t="s">
        <v>21</v>
      </c>
      <c r="D6799" t="s">
        <v>26</v>
      </c>
      <c r="E6799" s="1">
        <v>43900</v>
      </c>
      <c r="F6799" s="1">
        <v>44056</v>
      </c>
      <c r="G6799" s="1">
        <v>44084</v>
      </c>
      <c r="H6799" s="1">
        <v>44087</v>
      </c>
      <c r="I6799" t="s">
        <v>18</v>
      </c>
      <c r="J6799">
        <v>25</v>
      </c>
      <c r="K6799">
        <v>6</v>
      </c>
      <c r="L6799">
        <v>83</v>
      </c>
      <c r="M6799">
        <v>28</v>
      </c>
      <c r="N6799">
        <v>7</v>
      </c>
      <c r="O6799">
        <v>0.4</v>
      </c>
      <c r="P6799">
        <v>3283.94</v>
      </c>
      <c r="Q6799">
        <v>5212.6000000000004</v>
      </c>
      <c r="R6799">
        <f>Table1[[#This Row],[OrderQuantity]]*Table1[[#This Row],[UnitPrice]]</f>
        <v>36488.200000000004</v>
      </c>
      <c r="S6799">
        <f>Table1[[#This Row],[OrderQuantity]]*Table1[[#This Row],[UnitCost]]</f>
        <v>22987.58</v>
      </c>
      <c r="T6799">
        <f>Table1[[#This Row],[OrderQuantity]]*Table1[[#This Row],[UnitPrice]]*(1-Table1[[#This Row],[DiscountApplied]]) - (Table1[[#This Row],[OrderQuantity]]*Table1[[#This Row],[UnitCost]])</f>
        <v>-1094.6599999999999</v>
      </c>
      <c r="U6799">
        <f>DATEDIF(Table1[[#This Row],[ShipDate]],Table1[[#This Row],[DeliveryDate]],"d")</f>
        <v>3</v>
      </c>
      <c r="V6799" t="str">
        <f t="shared" si="213"/>
        <v>On Time</v>
      </c>
    </row>
    <row r="6800" spans="2:22" x14ac:dyDescent="0.3">
      <c r="B6800" t="str">
        <f t="shared" si="212"/>
        <v>SO-006899</v>
      </c>
      <c r="C6800" t="s">
        <v>19</v>
      </c>
      <c r="D6800" t="s">
        <v>24</v>
      </c>
      <c r="E6800" s="1">
        <v>44000</v>
      </c>
      <c r="F6800" s="1">
        <v>44056</v>
      </c>
      <c r="G6800" s="1">
        <v>44082</v>
      </c>
      <c r="H6800" s="1">
        <v>44090</v>
      </c>
      <c r="I6800" t="s">
        <v>18</v>
      </c>
      <c r="J6800">
        <v>18</v>
      </c>
      <c r="K6800">
        <v>6</v>
      </c>
      <c r="L6800">
        <v>39</v>
      </c>
      <c r="M6800">
        <v>41</v>
      </c>
      <c r="N6800">
        <v>2</v>
      </c>
      <c r="O6800">
        <v>0.2</v>
      </c>
      <c r="P6800">
        <v>498.41</v>
      </c>
      <c r="Q6800">
        <v>1159.0999999999999</v>
      </c>
      <c r="R6800">
        <f>Table1[[#This Row],[OrderQuantity]]*Table1[[#This Row],[UnitPrice]]</f>
        <v>2318.1999999999998</v>
      </c>
      <c r="S6800">
        <f>Table1[[#This Row],[OrderQuantity]]*Table1[[#This Row],[UnitCost]]</f>
        <v>996.82</v>
      </c>
      <c r="T6800">
        <f>Table1[[#This Row],[OrderQuantity]]*Table1[[#This Row],[UnitPrice]]*(1-Table1[[#This Row],[DiscountApplied]]) - (Table1[[#This Row],[OrderQuantity]]*Table1[[#This Row],[UnitCost]])</f>
        <v>857.7399999999999</v>
      </c>
      <c r="U6800">
        <f>DATEDIF(Table1[[#This Row],[ShipDate]],Table1[[#This Row],[DeliveryDate]],"d")</f>
        <v>8</v>
      </c>
      <c r="V6800" t="str">
        <f t="shared" si="213"/>
        <v>Late</v>
      </c>
    </row>
    <row r="6801" spans="2:22" x14ac:dyDescent="0.3">
      <c r="B6801" t="str">
        <f t="shared" si="212"/>
        <v>SO-006900</v>
      </c>
      <c r="C6801" t="s">
        <v>22</v>
      </c>
      <c r="D6801" t="s">
        <v>17</v>
      </c>
      <c r="E6801" s="1">
        <v>43900</v>
      </c>
      <c r="F6801" s="1">
        <v>44056</v>
      </c>
      <c r="G6801" s="1">
        <v>44059</v>
      </c>
      <c r="H6801" s="1">
        <v>44068</v>
      </c>
      <c r="I6801" t="s">
        <v>18</v>
      </c>
      <c r="J6801">
        <v>27</v>
      </c>
      <c r="K6801">
        <v>12</v>
      </c>
      <c r="L6801">
        <v>238</v>
      </c>
      <c r="M6801">
        <v>35</v>
      </c>
      <c r="N6801">
        <v>2</v>
      </c>
      <c r="O6801">
        <v>0.1</v>
      </c>
      <c r="P6801">
        <v>619.08000000000004</v>
      </c>
      <c r="Q6801">
        <v>884.4</v>
      </c>
      <c r="R6801">
        <f>Table1[[#This Row],[OrderQuantity]]*Table1[[#This Row],[UnitPrice]]</f>
        <v>1768.8</v>
      </c>
      <c r="S6801">
        <f>Table1[[#This Row],[OrderQuantity]]*Table1[[#This Row],[UnitCost]]</f>
        <v>1238.1600000000001</v>
      </c>
      <c r="T6801">
        <f>Table1[[#This Row],[OrderQuantity]]*Table1[[#This Row],[UnitPrice]]*(1-Table1[[#This Row],[DiscountApplied]]) - (Table1[[#This Row],[OrderQuantity]]*Table1[[#This Row],[UnitCost]])</f>
        <v>353.76</v>
      </c>
      <c r="U6801">
        <f>DATEDIF(Table1[[#This Row],[ShipDate]],Table1[[#This Row],[DeliveryDate]],"d")</f>
        <v>9</v>
      </c>
      <c r="V6801" t="str">
        <f t="shared" si="213"/>
        <v>Late</v>
      </c>
    </row>
    <row r="6802" spans="2:22" x14ac:dyDescent="0.3">
      <c r="B6802" t="str">
        <f t="shared" si="212"/>
        <v>SO-006901</v>
      </c>
      <c r="C6802" t="s">
        <v>19</v>
      </c>
      <c r="D6802" t="s">
        <v>26</v>
      </c>
      <c r="E6802" s="1">
        <v>44000</v>
      </c>
      <c r="F6802" s="1">
        <v>44057</v>
      </c>
      <c r="G6802" s="1">
        <v>44085</v>
      </c>
      <c r="H6802" s="1">
        <v>44087</v>
      </c>
      <c r="I6802" t="s">
        <v>18</v>
      </c>
      <c r="J6802">
        <v>16</v>
      </c>
      <c r="K6802">
        <v>41</v>
      </c>
      <c r="L6802">
        <v>62</v>
      </c>
      <c r="M6802">
        <v>3</v>
      </c>
      <c r="N6802">
        <v>1</v>
      </c>
      <c r="O6802">
        <v>0.05</v>
      </c>
      <c r="P6802">
        <v>1426.83</v>
      </c>
      <c r="Q6802">
        <v>3242.8</v>
      </c>
      <c r="R6802">
        <f>Table1[[#This Row],[OrderQuantity]]*Table1[[#This Row],[UnitPrice]]</f>
        <v>3242.8</v>
      </c>
      <c r="S6802">
        <f>Table1[[#This Row],[OrderQuantity]]*Table1[[#This Row],[UnitCost]]</f>
        <v>1426.83</v>
      </c>
      <c r="T6802">
        <f>Table1[[#This Row],[OrderQuantity]]*Table1[[#This Row],[UnitPrice]]*(1-Table1[[#This Row],[DiscountApplied]]) - (Table1[[#This Row],[OrderQuantity]]*Table1[[#This Row],[UnitCost]])</f>
        <v>1653.83</v>
      </c>
      <c r="U6802">
        <f>DATEDIF(Table1[[#This Row],[ShipDate]],Table1[[#This Row],[DeliveryDate]],"d")</f>
        <v>2</v>
      </c>
      <c r="V6802" t="str">
        <f t="shared" si="213"/>
        <v>On Time</v>
      </c>
    </row>
    <row r="6803" spans="2:22" x14ac:dyDescent="0.3">
      <c r="B6803" t="str">
        <f t="shared" si="212"/>
        <v>SO-006902</v>
      </c>
      <c r="C6803" t="s">
        <v>19</v>
      </c>
      <c r="D6803" t="s">
        <v>24</v>
      </c>
      <c r="E6803" s="1">
        <v>44000</v>
      </c>
      <c r="F6803" s="1">
        <v>44057</v>
      </c>
      <c r="G6803" s="1">
        <v>44084</v>
      </c>
      <c r="H6803" s="1">
        <v>44090</v>
      </c>
      <c r="I6803" t="s">
        <v>18</v>
      </c>
      <c r="J6803">
        <v>17</v>
      </c>
      <c r="K6803">
        <v>38</v>
      </c>
      <c r="L6803">
        <v>41</v>
      </c>
      <c r="M6803">
        <v>27</v>
      </c>
      <c r="N6803">
        <v>5</v>
      </c>
      <c r="O6803">
        <v>0.1</v>
      </c>
      <c r="P6803">
        <v>592.95000000000005</v>
      </c>
      <c r="Q6803">
        <v>1005</v>
      </c>
      <c r="R6803">
        <f>Table1[[#This Row],[OrderQuantity]]*Table1[[#This Row],[UnitPrice]]</f>
        <v>5025</v>
      </c>
      <c r="S6803">
        <f>Table1[[#This Row],[OrderQuantity]]*Table1[[#This Row],[UnitCost]]</f>
        <v>2964.75</v>
      </c>
      <c r="T6803">
        <f>Table1[[#This Row],[OrderQuantity]]*Table1[[#This Row],[UnitPrice]]*(1-Table1[[#This Row],[DiscountApplied]]) - (Table1[[#This Row],[OrderQuantity]]*Table1[[#This Row],[UnitCost]])</f>
        <v>1557.75</v>
      </c>
      <c r="U6803">
        <f>DATEDIF(Table1[[#This Row],[ShipDate]],Table1[[#This Row],[DeliveryDate]],"d")</f>
        <v>6</v>
      </c>
      <c r="V6803" t="str">
        <f t="shared" si="213"/>
        <v>On Time</v>
      </c>
    </row>
    <row r="6804" spans="2:22" x14ac:dyDescent="0.3">
      <c r="B6804" t="str">
        <f t="shared" si="212"/>
        <v>SO-006903</v>
      </c>
      <c r="C6804" t="s">
        <v>21</v>
      </c>
      <c r="D6804" t="s">
        <v>25</v>
      </c>
      <c r="E6804" s="1">
        <v>43900</v>
      </c>
      <c r="F6804" s="1">
        <v>44057</v>
      </c>
      <c r="G6804" s="1">
        <v>44061</v>
      </c>
      <c r="H6804" s="1">
        <v>44071</v>
      </c>
      <c r="I6804" t="s">
        <v>18</v>
      </c>
      <c r="J6804">
        <v>23</v>
      </c>
      <c r="K6804">
        <v>29</v>
      </c>
      <c r="L6804">
        <v>350</v>
      </c>
      <c r="M6804">
        <v>3</v>
      </c>
      <c r="N6804">
        <v>1</v>
      </c>
      <c r="O6804">
        <v>0.08</v>
      </c>
      <c r="P6804">
        <v>743.5</v>
      </c>
      <c r="Q6804">
        <v>917.9</v>
      </c>
      <c r="R6804">
        <f>Table1[[#This Row],[OrderQuantity]]*Table1[[#This Row],[UnitPrice]]</f>
        <v>917.9</v>
      </c>
      <c r="S6804">
        <f>Table1[[#This Row],[OrderQuantity]]*Table1[[#This Row],[UnitCost]]</f>
        <v>743.5</v>
      </c>
      <c r="T6804">
        <f>Table1[[#This Row],[OrderQuantity]]*Table1[[#This Row],[UnitPrice]]*(1-Table1[[#This Row],[DiscountApplied]]) - (Table1[[#This Row],[OrderQuantity]]*Table1[[#This Row],[UnitCost]])</f>
        <v>100.96799999999996</v>
      </c>
      <c r="U6804">
        <f>DATEDIF(Table1[[#This Row],[ShipDate]],Table1[[#This Row],[DeliveryDate]],"d")</f>
        <v>10</v>
      </c>
      <c r="V6804" t="str">
        <f t="shared" si="213"/>
        <v>Late</v>
      </c>
    </row>
    <row r="6805" spans="2:22" x14ac:dyDescent="0.3">
      <c r="B6805" t="str">
        <f t="shared" si="212"/>
        <v>SO-006904</v>
      </c>
      <c r="C6805" t="s">
        <v>19</v>
      </c>
      <c r="D6805" t="s">
        <v>23</v>
      </c>
      <c r="E6805" s="1">
        <v>44000</v>
      </c>
      <c r="F6805" s="1">
        <v>44057</v>
      </c>
      <c r="G6805" s="1">
        <v>44069</v>
      </c>
      <c r="H6805" s="1">
        <v>44077</v>
      </c>
      <c r="I6805" t="s">
        <v>18</v>
      </c>
      <c r="J6805">
        <v>13</v>
      </c>
      <c r="K6805">
        <v>3</v>
      </c>
      <c r="L6805">
        <v>317</v>
      </c>
      <c r="M6805">
        <v>11</v>
      </c>
      <c r="N6805">
        <v>4</v>
      </c>
      <c r="O6805">
        <v>0.2</v>
      </c>
      <c r="P6805">
        <v>4110.45</v>
      </c>
      <c r="Q6805">
        <v>5480.6</v>
      </c>
      <c r="R6805">
        <f>Table1[[#This Row],[OrderQuantity]]*Table1[[#This Row],[UnitPrice]]</f>
        <v>21922.400000000001</v>
      </c>
      <c r="S6805">
        <f>Table1[[#This Row],[OrderQuantity]]*Table1[[#This Row],[UnitCost]]</f>
        <v>16441.8</v>
      </c>
      <c r="T6805">
        <f>Table1[[#This Row],[OrderQuantity]]*Table1[[#This Row],[UnitPrice]]*(1-Table1[[#This Row],[DiscountApplied]]) - (Table1[[#This Row],[OrderQuantity]]*Table1[[#This Row],[UnitCost]])</f>
        <v>1096.1200000000026</v>
      </c>
      <c r="U6805">
        <f>DATEDIF(Table1[[#This Row],[ShipDate]],Table1[[#This Row],[DeliveryDate]],"d")</f>
        <v>8</v>
      </c>
      <c r="V6805" t="str">
        <f t="shared" si="213"/>
        <v>Late</v>
      </c>
    </row>
    <row r="6806" spans="2:22" x14ac:dyDescent="0.3">
      <c r="B6806" t="str">
        <f t="shared" si="212"/>
        <v>SO-006905</v>
      </c>
      <c r="C6806" t="s">
        <v>16</v>
      </c>
      <c r="D6806" t="s">
        <v>20</v>
      </c>
      <c r="E6806" s="1">
        <v>44000</v>
      </c>
      <c r="F6806" s="1">
        <v>44057</v>
      </c>
      <c r="G6806" s="1">
        <v>44062</v>
      </c>
      <c r="H6806" s="1">
        <v>44070</v>
      </c>
      <c r="I6806" t="s">
        <v>18</v>
      </c>
      <c r="J6806">
        <v>8</v>
      </c>
      <c r="K6806">
        <v>47</v>
      </c>
      <c r="L6806">
        <v>185</v>
      </c>
      <c r="M6806">
        <v>34</v>
      </c>
      <c r="N6806">
        <v>1</v>
      </c>
      <c r="O6806">
        <v>0.08</v>
      </c>
      <c r="P6806">
        <v>938.4</v>
      </c>
      <c r="Q6806">
        <v>1996.6</v>
      </c>
      <c r="R6806">
        <f>Table1[[#This Row],[OrderQuantity]]*Table1[[#This Row],[UnitPrice]]</f>
        <v>1996.6</v>
      </c>
      <c r="S6806">
        <f>Table1[[#This Row],[OrderQuantity]]*Table1[[#This Row],[UnitCost]]</f>
        <v>938.4</v>
      </c>
      <c r="T6806">
        <f>Table1[[#This Row],[OrderQuantity]]*Table1[[#This Row],[UnitPrice]]*(1-Table1[[#This Row],[DiscountApplied]]) - (Table1[[#This Row],[OrderQuantity]]*Table1[[#This Row],[UnitCost]])</f>
        <v>898.47200000000009</v>
      </c>
      <c r="U6806">
        <f>DATEDIF(Table1[[#This Row],[ShipDate]],Table1[[#This Row],[DeliveryDate]],"d")</f>
        <v>8</v>
      </c>
      <c r="V6806" t="str">
        <f t="shared" si="213"/>
        <v>Late</v>
      </c>
    </row>
    <row r="6807" spans="2:22" x14ac:dyDescent="0.3">
      <c r="B6807" t="str">
        <f t="shared" si="212"/>
        <v>SO-006906</v>
      </c>
      <c r="C6807" t="s">
        <v>16</v>
      </c>
      <c r="D6807" t="s">
        <v>20</v>
      </c>
      <c r="E6807" s="1">
        <v>43900</v>
      </c>
      <c r="F6807" s="1">
        <v>44057</v>
      </c>
      <c r="G6807" s="1">
        <v>44065</v>
      </c>
      <c r="H6807" s="1">
        <v>44068</v>
      </c>
      <c r="I6807" t="s">
        <v>18</v>
      </c>
      <c r="J6807">
        <v>7</v>
      </c>
      <c r="K6807">
        <v>42</v>
      </c>
      <c r="L6807">
        <v>148</v>
      </c>
      <c r="M6807">
        <v>18</v>
      </c>
      <c r="N6807">
        <v>1</v>
      </c>
      <c r="O6807">
        <v>0.3</v>
      </c>
      <c r="P6807">
        <v>2524.63</v>
      </c>
      <c r="Q6807">
        <v>5152.3</v>
      </c>
      <c r="R6807">
        <f>Table1[[#This Row],[OrderQuantity]]*Table1[[#This Row],[UnitPrice]]</f>
        <v>5152.3</v>
      </c>
      <c r="S6807">
        <f>Table1[[#This Row],[OrderQuantity]]*Table1[[#This Row],[UnitCost]]</f>
        <v>2524.63</v>
      </c>
      <c r="T6807">
        <f>Table1[[#This Row],[OrderQuantity]]*Table1[[#This Row],[UnitPrice]]*(1-Table1[[#This Row],[DiscountApplied]]) - (Table1[[#This Row],[OrderQuantity]]*Table1[[#This Row],[UnitCost]])</f>
        <v>1081.9799999999996</v>
      </c>
      <c r="U6807">
        <f>DATEDIF(Table1[[#This Row],[ShipDate]],Table1[[#This Row],[DeliveryDate]],"d")</f>
        <v>3</v>
      </c>
      <c r="V6807" t="str">
        <f t="shared" si="213"/>
        <v>On Time</v>
      </c>
    </row>
    <row r="6808" spans="2:22" x14ac:dyDescent="0.3">
      <c r="B6808" t="str">
        <f t="shared" si="212"/>
        <v>SO-006907</v>
      </c>
      <c r="C6808" t="s">
        <v>16</v>
      </c>
      <c r="D6808" t="s">
        <v>20</v>
      </c>
      <c r="E6808" s="1">
        <v>43900</v>
      </c>
      <c r="F6808" s="1">
        <v>44057</v>
      </c>
      <c r="G6808" s="1">
        <v>44078</v>
      </c>
      <c r="H6808" s="1">
        <v>44080</v>
      </c>
      <c r="I6808" t="s">
        <v>18</v>
      </c>
      <c r="J6808">
        <v>3</v>
      </c>
      <c r="K6808">
        <v>9</v>
      </c>
      <c r="L6808">
        <v>161</v>
      </c>
      <c r="M6808">
        <v>20</v>
      </c>
      <c r="N6808">
        <v>5</v>
      </c>
      <c r="O6808">
        <v>0.08</v>
      </c>
      <c r="P6808">
        <v>714.76</v>
      </c>
      <c r="Q6808">
        <v>850.9</v>
      </c>
      <c r="R6808">
        <f>Table1[[#This Row],[OrderQuantity]]*Table1[[#This Row],[UnitPrice]]</f>
        <v>4254.5</v>
      </c>
      <c r="S6808">
        <f>Table1[[#This Row],[OrderQuantity]]*Table1[[#This Row],[UnitCost]]</f>
        <v>3573.8</v>
      </c>
      <c r="T6808">
        <f>Table1[[#This Row],[OrderQuantity]]*Table1[[#This Row],[UnitPrice]]*(1-Table1[[#This Row],[DiscountApplied]]) - (Table1[[#This Row],[OrderQuantity]]*Table1[[#This Row],[UnitCost]])</f>
        <v>340.34000000000015</v>
      </c>
      <c r="U6808">
        <f>DATEDIF(Table1[[#This Row],[ShipDate]],Table1[[#This Row],[DeliveryDate]],"d")</f>
        <v>2</v>
      </c>
      <c r="V6808" t="str">
        <f t="shared" si="213"/>
        <v>On Time</v>
      </c>
    </row>
    <row r="6809" spans="2:22" x14ac:dyDescent="0.3">
      <c r="B6809" t="str">
        <f t="shared" si="212"/>
        <v>SO-006908</v>
      </c>
      <c r="C6809" t="s">
        <v>16</v>
      </c>
      <c r="D6809" t="s">
        <v>17</v>
      </c>
      <c r="E6809" s="1">
        <v>43900</v>
      </c>
      <c r="F6809" s="1">
        <v>44057</v>
      </c>
      <c r="G6809" s="1">
        <v>44073</v>
      </c>
      <c r="H6809" s="1">
        <v>44083</v>
      </c>
      <c r="I6809" t="s">
        <v>18</v>
      </c>
      <c r="J6809">
        <v>9</v>
      </c>
      <c r="K6809">
        <v>46</v>
      </c>
      <c r="L6809">
        <v>211</v>
      </c>
      <c r="M6809">
        <v>45</v>
      </c>
      <c r="N6809">
        <v>1</v>
      </c>
      <c r="O6809">
        <v>0.1</v>
      </c>
      <c r="P6809">
        <v>1715.13</v>
      </c>
      <c r="Q6809">
        <v>2485.6999999999998</v>
      </c>
      <c r="R6809">
        <f>Table1[[#This Row],[OrderQuantity]]*Table1[[#This Row],[UnitPrice]]</f>
        <v>2485.6999999999998</v>
      </c>
      <c r="S6809">
        <f>Table1[[#This Row],[OrderQuantity]]*Table1[[#This Row],[UnitCost]]</f>
        <v>1715.13</v>
      </c>
      <c r="T6809">
        <f>Table1[[#This Row],[OrderQuantity]]*Table1[[#This Row],[UnitPrice]]*(1-Table1[[#This Row],[DiscountApplied]]) - (Table1[[#This Row],[OrderQuantity]]*Table1[[#This Row],[UnitCost]])</f>
        <v>522</v>
      </c>
      <c r="U6809">
        <f>DATEDIF(Table1[[#This Row],[ShipDate]],Table1[[#This Row],[DeliveryDate]],"d")</f>
        <v>10</v>
      </c>
      <c r="V6809" t="str">
        <f t="shared" si="213"/>
        <v>Late</v>
      </c>
    </row>
    <row r="6810" spans="2:22" x14ac:dyDescent="0.3">
      <c r="B6810" t="str">
        <f t="shared" si="212"/>
        <v>SO-006909</v>
      </c>
      <c r="C6810" t="s">
        <v>19</v>
      </c>
      <c r="D6810" t="s">
        <v>24</v>
      </c>
      <c r="E6810" s="1">
        <v>44000</v>
      </c>
      <c r="F6810" s="1">
        <v>44057</v>
      </c>
      <c r="G6810" s="1">
        <v>44075</v>
      </c>
      <c r="H6810" s="1">
        <v>44084</v>
      </c>
      <c r="I6810" t="s">
        <v>18</v>
      </c>
      <c r="J6810">
        <v>20</v>
      </c>
      <c r="K6810">
        <v>31</v>
      </c>
      <c r="L6810">
        <v>48</v>
      </c>
      <c r="M6810">
        <v>8</v>
      </c>
      <c r="N6810">
        <v>4</v>
      </c>
      <c r="O6810">
        <v>0.08</v>
      </c>
      <c r="P6810">
        <v>112.23</v>
      </c>
      <c r="Q6810">
        <v>167.5</v>
      </c>
      <c r="R6810">
        <f>Table1[[#This Row],[OrderQuantity]]*Table1[[#This Row],[UnitPrice]]</f>
        <v>670</v>
      </c>
      <c r="S6810">
        <f>Table1[[#This Row],[OrderQuantity]]*Table1[[#This Row],[UnitCost]]</f>
        <v>448.92</v>
      </c>
      <c r="T6810">
        <f>Table1[[#This Row],[OrderQuantity]]*Table1[[#This Row],[UnitPrice]]*(1-Table1[[#This Row],[DiscountApplied]]) - (Table1[[#This Row],[OrderQuantity]]*Table1[[#This Row],[UnitCost]])</f>
        <v>167.47999999999996</v>
      </c>
      <c r="U6810">
        <f>DATEDIF(Table1[[#This Row],[ShipDate]],Table1[[#This Row],[DeliveryDate]],"d")</f>
        <v>9</v>
      </c>
      <c r="V6810" t="str">
        <f t="shared" si="213"/>
        <v>Late</v>
      </c>
    </row>
    <row r="6811" spans="2:22" x14ac:dyDescent="0.3">
      <c r="B6811" t="str">
        <f t="shared" si="212"/>
        <v>SO-006910</v>
      </c>
      <c r="C6811" t="s">
        <v>16</v>
      </c>
      <c r="D6811" t="s">
        <v>20</v>
      </c>
      <c r="E6811" s="1">
        <v>43900</v>
      </c>
      <c r="F6811" s="1">
        <v>44057</v>
      </c>
      <c r="G6811" s="1">
        <v>44081</v>
      </c>
      <c r="H6811" s="1">
        <v>44087</v>
      </c>
      <c r="I6811" t="s">
        <v>18</v>
      </c>
      <c r="J6811">
        <v>8</v>
      </c>
      <c r="K6811">
        <v>12</v>
      </c>
      <c r="L6811">
        <v>187</v>
      </c>
      <c r="M6811">
        <v>18</v>
      </c>
      <c r="N6811">
        <v>1</v>
      </c>
      <c r="O6811">
        <v>0.05</v>
      </c>
      <c r="P6811">
        <v>824.1</v>
      </c>
      <c r="Q6811">
        <v>1005</v>
      </c>
      <c r="R6811">
        <f>Table1[[#This Row],[OrderQuantity]]*Table1[[#This Row],[UnitPrice]]</f>
        <v>1005</v>
      </c>
      <c r="S6811">
        <f>Table1[[#This Row],[OrderQuantity]]*Table1[[#This Row],[UnitCost]]</f>
        <v>824.1</v>
      </c>
      <c r="T6811">
        <f>Table1[[#This Row],[OrderQuantity]]*Table1[[#This Row],[UnitPrice]]*(1-Table1[[#This Row],[DiscountApplied]]) - (Table1[[#This Row],[OrderQuantity]]*Table1[[#This Row],[UnitCost]])</f>
        <v>130.64999999999998</v>
      </c>
      <c r="U6811">
        <f>DATEDIF(Table1[[#This Row],[ShipDate]],Table1[[#This Row],[DeliveryDate]],"d")</f>
        <v>6</v>
      </c>
      <c r="V6811" t="str">
        <f t="shared" si="213"/>
        <v>On Time</v>
      </c>
    </row>
    <row r="6812" spans="2:22" x14ac:dyDescent="0.3">
      <c r="B6812" t="str">
        <f t="shared" si="212"/>
        <v>SO-006911</v>
      </c>
      <c r="C6812" t="s">
        <v>16</v>
      </c>
      <c r="D6812" t="s">
        <v>20</v>
      </c>
      <c r="E6812" s="1">
        <v>43900</v>
      </c>
      <c r="F6812" s="1">
        <v>44058</v>
      </c>
      <c r="G6812" s="1">
        <v>44061</v>
      </c>
      <c r="H6812" s="1">
        <v>44071</v>
      </c>
      <c r="I6812" t="s">
        <v>18</v>
      </c>
      <c r="J6812">
        <v>7</v>
      </c>
      <c r="K6812">
        <v>48</v>
      </c>
      <c r="L6812">
        <v>150</v>
      </c>
      <c r="M6812">
        <v>33</v>
      </c>
      <c r="N6812">
        <v>1</v>
      </c>
      <c r="O6812">
        <v>0.2</v>
      </c>
      <c r="P6812">
        <v>3119.52</v>
      </c>
      <c r="Q6812">
        <v>3899.4</v>
      </c>
      <c r="R6812">
        <f>Table1[[#This Row],[OrderQuantity]]*Table1[[#This Row],[UnitPrice]]</f>
        <v>3899.4</v>
      </c>
      <c r="S6812">
        <f>Table1[[#This Row],[OrderQuantity]]*Table1[[#This Row],[UnitCost]]</f>
        <v>3119.52</v>
      </c>
      <c r="T6812">
        <f>Table1[[#This Row],[OrderQuantity]]*Table1[[#This Row],[UnitPrice]]*(1-Table1[[#This Row],[DiscountApplied]]) - (Table1[[#This Row],[OrderQuantity]]*Table1[[#This Row],[UnitCost]])</f>
        <v>0</v>
      </c>
      <c r="U6812">
        <f>DATEDIF(Table1[[#This Row],[ShipDate]],Table1[[#This Row],[DeliveryDate]],"d")</f>
        <v>10</v>
      </c>
      <c r="V6812" t="str">
        <f t="shared" si="213"/>
        <v>Late</v>
      </c>
    </row>
    <row r="6813" spans="2:22" x14ac:dyDescent="0.3">
      <c r="B6813" t="str">
        <f t="shared" si="212"/>
        <v>SO-006912</v>
      </c>
      <c r="C6813" t="s">
        <v>19</v>
      </c>
      <c r="D6813" t="s">
        <v>24</v>
      </c>
      <c r="E6813" s="1">
        <v>44000</v>
      </c>
      <c r="F6813" s="1">
        <v>44058</v>
      </c>
      <c r="G6813" s="1">
        <v>44066</v>
      </c>
      <c r="H6813" s="1">
        <v>44074</v>
      </c>
      <c r="I6813" t="s">
        <v>18</v>
      </c>
      <c r="J6813">
        <v>12</v>
      </c>
      <c r="K6813">
        <v>1</v>
      </c>
      <c r="L6813">
        <v>21</v>
      </c>
      <c r="M6813">
        <v>18</v>
      </c>
      <c r="N6813">
        <v>2</v>
      </c>
      <c r="O6813">
        <v>0.15</v>
      </c>
      <c r="P6813">
        <v>3359.92</v>
      </c>
      <c r="Q6813">
        <v>3999.9</v>
      </c>
      <c r="R6813">
        <f>Table1[[#This Row],[OrderQuantity]]*Table1[[#This Row],[UnitPrice]]</f>
        <v>7999.8</v>
      </c>
      <c r="S6813">
        <f>Table1[[#This Row],[OrderQuantity]]*Table1[[#This Row],[UnitCost]]</f>
        <v>6719.84</v>
      </c>
      <c r="T6813">
        <f>Table1[[#This Row],[OrderQuantity]]*Table1[[#This Row],[UnitPrice]]*(1-Table1[[#This Row],[DiscountApplied]]) - (Table1[[#This Row],[OrderQuantity]]*Table1[[#This Row],[UnitCost]])</f>
        <v>79.989999999999782</v>
      </c>
      <c r="U6813">
        <f>DATEDIF(Table1[[#This Row],[ShipDate]],Table1[[#This Row],[DeliveryDate]],"d")</f>
        <v>8</v>
      </c>
      <c r="V6813" t="str">
        <f t="shared" si="213"/>
        <v>Late</v>
      </c>
    </row>
    <row r="6814" spans="2:22" x14ac:dyDescent="0.3">
      <c r="B6814" t="str">
        <f t="shared" si="212"/>
        <v>SO-006913</v>
      </c>
      <c r="C6814" t="s">
        <v>21</v>
      </c>
      <c r="D6814" t="s">
        <v>23</v>
      </c>
      <c r="E6814" s="1">
        <v>44000</v>
      </c>
      <c r="F6814" s="1">
        <v>44058</v>
      </c>
      <c r="G6814" s="1">
        <v>44075</v>
      </c>
      <c r="H6814" s="1">
        <v>44083</v>
      </c>
      <c r="I6814" t="s">
        <v>18</v>
      </c>
      <c r="J6814">
        <v>25</v>
      </c>
      <c r="K6814">
        <v>18</v>
      </c>
      <c r="L6814">
        <v>282</v>
      </c>
      <c r="M6814">
        <v>16</v>
      </c>
      <c r="N6814">
        <v>4</v>
      </c>
      <c r="O6814">
        <v>0.08</v>
      </c>
      <c r="P6814">
        <v>1271.1199999999999</v>
      </c>
      <c r="Q6814">
        <v>1869.3</v>
      </c>
      <c r="R6814">
        <f>Table1[[#This Row],[OrderQuantity]]*Table1[[#This Row],[UnitPrice]]</f>
        <v>7477.2</v>
      </c>
      <c r="S6814">
        <f>Table1[[#This Row],[OrderQuantity]]*Table1[[#This Row],[UnitCost]]</f>
        <v>5084.4799999999996</v>
      </c>
      <c r="T6814">
        <f>Table1[[#This Row],[OrderQuantity]]*Table1[[#This Row],[UnitPrice]]*(1-Table1[[#This Row],[DiscountApplied]]) - (Table1[[#This Row],[OrderQuantity]]*Table1[[#This Row],[UnitCost]])</f>
        <v>1794.5440000000008</v>
      </c>
      <c r="U6814">
        <f>DATEDIF(Table1[[#This Row],[ShipDate]],Table1[[#This Row],[DeliveryDate]],"d")</f>
        <v>8</v>
      </c>
      <c r="V6814" t="str">
        <f t="shared" si="213"/>
        <v>Late</v>
      </c>
    </row>
    <row r="6815" spans="2:22" x14ac:dyDescent="0.3">
      <c r="B6815" t="str">
        <f t="shared" si="212"/>
        <v>SO-006914</v>
      </c>
      <c r="C6815" t="s">
        <v>16</v>
      </c>
      <c r="D6815" t="s">
        <v>17</v>
      </c>
      <c r="E6815" s="1">
        <v>43900</v>
      </c>
      <c r="F6815" s="1">
        <v>44058</v>
      </c>
      <c r="G6815" s="1">
        <v>44070</v>
      </c>
      <c r="H6815" s="1">
        <v>44074</v>
      </c>
      <c r="I6815" t="s">
        <v>18</v>
      </c>
      <c r="J6815">
        <v>7</v>
      </c>
      <c r="K6815">
        <v>12</v>
      </c>
      <c r="L6815">
        <v>217</v>
      </c>
      <c r="M6815">
        <v>32</v>
      </c>
      <c r="N6815">
        <v>4</v>
      </c>
      <c r="O6815">
        <v>0.05</v>
      </c>
      <c r="P6815">
        <v>2438</v>
      </c>
      <c r="Q6815">
        <v>5540.9</v>
      </c>
      <c r="R6815">
        <f>Table1[[#This Row],[OrderQuantity]]*Table1[[#This Row],[UnitPrice]]</f>
        <v>22163.599999999999</v>
      </c>
      <c r="S6815">
        <f>Table1[[#This Row],[OrderQuantity]]*Table1[[#This Row],[UnitCost]]</f>
        <v>9752</v>
      </c>
      <c r="T6815">
        <f>Table1[[#This Row],[OrderQuantity]]*Table1[[#This Row],[UnitPrice]]*(1-Table1[[#This Row],[DiscountApplied]]) - (Table1[[#This Row],[OrderQuantity]]*Table1[[#This Row],[UnitCost]])</f>
        <v>11303.419999999998</v>
      </c>
      <c r="U6815">
        <f>DATEDIF(Table1[[#This Row],[ShipDate]],Table1[[#This Row],[DeliveryDate]],"d")</f>
        <v>4</v>
      </c>
      <c r="V6815" t="str">
        <f t="shared" si="213"/>
        <v>On Time</v>
      </c>
    </row>
    <row r="6816" spans="2:22" x14ac:dyDescent="0.3">
      <c r="B6816" t="str">
        <f t="shared" si="212"/>
        <v>SO-006915</v>
      </c>
      <c r="C6816" t="s">
        <v>22</v>
      </c>
      <c r="D6816" t="s">
        <v>20</v>
      </c>
      <c r="E6816" s="1">
        <v>44000</v>
      </c>
      <c r="F6816" s="1">
        <v>44058</v>
      </c>
      <c r="G6816" s="1">
        <v>44084</v>
      </c>
      <c r="H6816" s="1">
        <v>44092</v>
      </c>
      <c r="I6816" t="s">
        <v>18</v>
      </c>
      <c r="J6816">
        <v>26</v>
      </c>
      <c r="K6816">
        <v>25</v>
      </c>
      <c r="L6816">
        <v>161</v>
      </c>
      <c r="M6816">
        <v>25</v>
      </c>
      <c r="N6816">
        <v>7</v>
      </c>
      <c r="O6816">
        <v>0.08</v>
      </c>
      <c r="P6816">
        <v>158.79</v>
      </c>
      <c r="Q6816">
        <v>201</v>
      </c>
      <c r="R6816">
        <f>Table1[[#This Row],[OrderQuantity]]*Table1[[#This Row],[UnitPrice]]</f>
        <v>1407</v>
      </c>
      <c r="S6816">
        <f>Table1[[#This Row],[OrderQuantity]]*Table1[[#This Row],[UnitCost]]</f>
        <v>1111.53</v>
      </c>
      <c r="T6816">
        <f>Table1[[#This Row],[OrderQuantity]]*Table1[[#This Row],[UnitPrice]]*(1-Table1[[#This Row],[DiscountApplied]]) - (Table1[[#This Row],[OrderQuantity]]*Table1[[#This Row],[UnitCost]])</f>
        <v>182.91000000000008</v>
      </c>
      <c r="U6816">
        <f>DATEDIF(Table1[[#This Row],[ShipDate]],Table1[[#This Row],[DeliveryDate]],"d")</f>
        <v>8</v>
      </c>
      <c r="V6816" t="str">
        <f t="shared" si="213"/>
        <v>Late</v>
      </c>
    </row>
    <row r="6817" spans="2:22" x14ac:dyDescent="0.3">
      <c r="B6817" t="str">
        <f t="shared" si="212"/>
        <v>SO-006916</v>
      </c>
      <c r="C6817" t="s">
        <v>21</v>
      </c>
      <c r="D6817" t="s">
        <v>20</v>
      </c>
      <c r="E6817" s="1">
        <v>43900</v>
      </c>
      <c r="F6817" s="1">
        <v>44058</v>
      </c>
      <c r="G6817" s="1">
        <v>44063</v>
      </c>
      <c r="H6817" s="1">
        <v>44064</v>
      </c>
      <c r="I6817" t="s">
        <v>18</v>
      </c>
      <c r="J6817">
        <v>24</v>
      </c>
      <c r="K6817">
        <v>43</v>
      </c>
      <c r="L6817">
        <v>143</v>
      </c>
      <c r="M6817">
        <v>6</v>
      </c>
      <c r="N6817">
        <v>5</v>
      </c>
      <c r="O6817">
        <v>0.1</v>
      </c>
      <c r="P6817">
        <v>2223.86</v>
      </c>
      <c r="Q6817">
        <v>3088.7</v>
      </c>
      <c r="R6817">
        <f>Table1[[#This Row],[OrderQuantity]]*Table1[[#This Row],[UnitPrice]]</f>
        <v>15443.5</v>
      </c>
      <c r="S6817">
        <f>Table1[[#This Row],[OrderQuantity]]*Table1[[#This Row],[UnitCost]]</f>
        <v>11119.300000000001</v>
      </c>
      <c r="T6817">
        <f>Table1[[#This Row],[OrderQuantity]]*Table1[[#This Row],[UnitPrice]]*(1-Table1[[#This Row],[DiscountApplied]]) - (Table1[[#This Row],[OrderQuantity]]*Table1[[#This Row],[UnitCost]])</f>
        <v>2779.8499999999985</v>
      </c>
      <c r="U6817">
        <f>DATEDIF(Table1[[#This Row],[ShipDate]],Table1[[#This Row],[DeliveryDate]],"d")</f>
        <v>1</v>
      </c>
      <c r="V6817" t="str">
        <f t="shared" si="213"/>
        <v>On Time</v>
      </c>
    </row>
    <row r="6818" spans="2:22" x14ac:dyDescent="0.3">
      <c r="B6818" t="str">
        <f t="shared" si="212"/>
        <v>SO-006917</v>
      </c>
      <c r="C6818" t="s">
        <v>19</v>
      </c>
      <c r="D6818" t="s">
        <v>23</v>
      </c>
      <c r="E6818" s="1">
        <v>43900</v>
      </c>
      <c r="F6818" s="1">
        <v>44058</v>
      </c>
      <c r="G6818" s="1">
        <v>44081</v>
      </c>
      <c r="H6818" s="1">
        <v>44090</v>
      </c>
      <c r="I6818" t="s">
        <v>18</v>
      </c>
      <c r="J6818">
        <v>17</v>
      </c>
      <c r="K6818">
        <v>32</v>
      </c>
      <c r="L6818">
        <v>275</v>
      </c>
      <c r="M6818">
        <v>34</v>
      </c>
      <c r="N6818">
        <v>1</v>
      </c>
      <c r="O6818">
        <v>0.08</v>
      </c>
      <c r="P6818">
        <v>723.6</v>
      </c>
      <c r="Q6818">
        <v>1005</v>
      </c>
      <c r="R6818">
        <f>Table1[[#This Row],[OrderQuantity]]*Table1[[#This Row],[UnitPrice]]</f>
        <v>1005</v>
      </c>
      <c r="S6818">
        <f>Table1[[#This Row],[OrderQuantity]]*Table1[[#This Row],[UnitCost]]</f>
        <v>723.6</v>
      </c>
      <c r="T6818">
        <f>Table1[[#This Row],[OrderQuantity]]*Table1[[#This Row],[UnitPrice]]*(1-Table1[[#This Row],[DiscountApplied]]) - (Table1[[#This Row],[OrderQuantity]]*Table1[[#This Row],[UnitCost]])</f>
        <v>201</v>
      </c>
      <c r="U6818">
        <f>DATEDIF(Table1[[#This Row],[ShipDate]],Table1[[#This Row],[DeliveryDate]],"d")</f>
        <v>9</v>
      </c>
      <c r="V6818" t="str">
        <f t="shared" si="213"/>
        <v>Late</v>
      </c>
    </row>
    <row r="6819" spans="2:22" x14ac:dyDescent="0.3">
      <c r="B6819" t="str">
        <f t="shared" si="212"/>
        <v>SO-006918</v>
      </c>
      <c r="C6819" t="s">
        <v>19</v>
      </c>
      <c r="D6819" t="s">
        <v>25</v>
      </c>
      <c r="E6819" s="1">
        <v>43900</v>
      </c>
      <c r="F6819" s="1">
        <v>44058</v>
      </c>
      <c r="G6819" s="1">
        <v>44076</v>
      </c>
      <c r="H6819" s="1">
        <v>44080</v>
      </c>
      <c r="I6819" t="s">
        <v>18</v>
      </c>
      <c r="J6819">
        <v>12</v>
      </c>
      <c r="K6819">
        <v>10</v>
      </c>
      <c r="L6819">
        <v>351</v>
      </c>
      <c r="M6819">
        <v>2</v>
      </c>
      <c r="N6819">
        <v>7</v>
      </c>
      <c r="O6819">
        <v>0.05</v>
      </c>
      <c r="P6819">
        <v>924.94</v>
      </c>
      <c r="Q6819">
        <v>1681.7</v>
      </c>
      <c r="R6819">
        <f>Table1[[#This Row],[OrderQuantity]]*Table1[[#This Row],[UnitPrice]]</f>
        <v>11771.9</v>
      </c>
      <c r="S6819">
        <f>Table1[[#This Row],[OrderQuantity]]*Table1[[#This Row],[UnitCost]]</f>
        <v>6474.58</v>
      </c>
      <c r="T6819">
        <f>Table1[[#This Row],[OrderQuantity]]*Table1[[#This Row],[UnitPrice]]*(1-Table1[[#This Row],[DiscountApplied]]) - (Table1[[#This Row],[OrderQuantity]]*Table1[[#This Row],[UnitCost]])</f>
        <v>4708.7249999999985</v>
      </c>
      <c r="U6819">
        <f>DATEDIF(Table1[[#This Row],[ShipDate]],Table1[[#This Row],[DeliveryDate]],"d")</f>
        <v>4</v>
      </c>
      <c r="V6819" t="str">
        <f t="shared" si="213"/>
        <v>On Time</v>
      </c>
    </row>
    <row r="6820" spans="2:22" x14ac:dyDescent="0.3">
      <c r="B6820" t="str">
        <f t="shared" si="212"/>
        <v>SO-006919</v>
      </c>
      <c r="C6820" t="s">
        <v>19</v>
      </c>
      <c r="D6820" t="s">
        <v>17</v>
      </c>
      <c r="E6820" s="1">
        <v>44000</v>
      </c>
      <c r="F6820" s="1">
        <v>44058</v>
      </c>
      <c r="G6820" s="1">
        <v>44071</v>
      </c>
      <c r="H6820" s="1">
        <v>44078</v>
      </c>
      <c r="I6820" t="s">
        <v>18</v>
      </c>
      <c r="J6820">
        <v>19</v>
      </c>
      <c r="K6820">
        <v>21</v>
      </c>
      <c r="L6820">
        <v>246</v>
      </c>
      <c r="M6820">
        <v>12</v>
      </c>
      <c r="N6820">
        <v>1</v>
      </c>
      <c r="O6820">
        <v>0.15</v>
      </c>
      <c r="P6820">
        <v>838.57</v>
      </c>
      <c r="Q6820">
        <v>998.3</v>
      </c>
      <c r="R6820">
        <f>Table1[[#This Row],[OrderQuantity]]*Table1[[#This Row],[UnitPrice]]</f>
        <v>998.3</v>
      </c>
      <c r="S6820">
        <f>Table1[[#This Row],[OrderQuantity]]*Table1[[#This Row],[UnitCost]]</f>
        <v>838.57</v>
      </c>
      <c r="T6820">
        <f>Table1[[#This Row],[OrderQuantity]]*Table1[[#This Row],[UnitPrice]]*(1-Table1[[#This Row],[DiscountApplied]]) - (Table1[[#This Row],[OrderQuantity]]*Table1[[#This Row],[UnitCost]])</f>
        <v>9.9849999999999</v>
      </c>
      <c r="U6820">
        <f>DATEDIF(Table1[[#This Row],[ShipDate]],Table1[[#This Row],[DeliveryDate]],"d")</f>
        <v>7</v>
      </c>
      <c r="V6820" t="str">
        <f t="shared" si="213"/>
        <v>On Time</v>
      </c>
    </row>
    <row r="6821" spans="2:22" x14ac:dyDescent="0.3">
      <c r="B6821" t="str">
        <f t="shared" si="212"/>
        <v>SO-006920</v>
      </c>
      <c r="C6821" t="s">
        <v>22</v>
      </c>
      <c r="D6821" t="s">
        <v>25</v>
      </c>
      <c r="E6821" s="1">
        <v>43900</v>
      </c>
      <c r="F6821" s="1">
        <v>44059</v>
      </c>
      <c r="G6821" s="1">
        <v>44063</v>
      </c>
      <c r="H6821" s="1">
        <v>44065</v>
      </c>
      <c r="I6821" t="s">
        <v>18</v>
      </c>
      <c r="J6821">
        <v>28</v>
      </c>
      <c r="K6821">
        <v>47</v>
      </c>
      <c r="L6821">
        <v>352</v>
      </c>
      <c r="M6821">
        <v>34</v>
      </c>
      <c r="N6821">
        <v>2</v>
      </c>
      <c r="O6821">
        <v>0.4</v>
      </c>
      <c r="P6821">
        <v>488.83</v>
      </c>
      <c r="Q6821">
        <v>1018.4</v>
      </c>
      <c r="R6821">
        <f>Table1[[#This Row],[OrderQuantity]]*Table1[[#This Row],[UnitPrice]]</f>
        <v>2036.8</v>
      </c>
      <c r="S6821">
        <f>Table1[[#This Row],[OrderQuantity]]*Table1[[#This Row],[UnitCost]]</f>
        <v>977.66</v>
      </c>
      <c r="T6821">
        <f>Table1[[#This Row],[OrderQuantity]]*Table1[[#This Row],[UnitPrice]]*(1-Table1[[#This Row],[DiscountApplied]]) - (Table1[[#This Row],[OrderQuantity]]*Table1[[#This Row],[UnitCost]])</f>
        <v>244.41999999999996</v>
      </c>
      <c r="U6821">
        <f>DATEDIF(Table1[[#This Row],[ShipDate]],Table1[[#This Row],[DeliveryDate]],"d")</f>
        <v>2</v>
      </c>
      <c r="V6821" t="str">
        <f t="shared" si="213"/>
        <v>On Time</v>
      </c>
    </row>
    <row r="6822" spans="2:22" x14ac:dyDescent="0.3">
      <c r="B6822" t="str">
        <f t="shared" si="212"/>
        <v>SO-006921</v>
      </c>
      <c r="C6822" t="s">
        <v>16</v>
      </c>
      <c r="D6822" t="s">
        <v>20</v>
      </c>
      <c r="E6822" s="1">
        <v>44000</v>
      </c>
      <c r="F6822" s="1">
        <v>44059</v>
      </c>
      <c r="G6822" s="1">
        <v>44067</v>
      </c>
      <c r="H6822" s="1">
        <v>44069</v>
      </c>
      <c r="I6822" t="s">
        <v>18</v>
      </c>
      <c r="J6822">
        <v>11</v>
      </c>
      <c r="K6822">
        <v>3</v>
      </c>
      <c r="L6822">
        <v>177</v>
      </c>
      <c r="M6822">
        <v>46</v>
      </c>
      <c r="N6822">
        <v>8</v>
      </c>
      <c r="O6822">
        <v>0.05</v>
      </c>
      <c r="P6822">
        <v>95.68</v>
      </c>
      <c r="Q6822">
        <v>227.8</v>
      </c>
      <c r="R6822">
        <f>Table1[[#This Row],[OrderQuantity]]*Table1[[#This Row],[UnitPrice]]</f>
        <v>1822.4</v>
      </c>
      <c r="S6822">
        <f>Table1[[#This Row],[OrderQuantity]]*Table1[[#This Row],[UnitCost]]</f>
        <v>765.44</v>
      </c>
      <c r="T6822">
        <f>Table1[[#This Row],[OrderQuantity]]*Table1[[#This Row],[UnitPrice]]*(1-Table1[[#This Row],[DiscountApplied]]) - (Table1[[#This Row],[OrderQuantity]]*Table1[[#This Row],[UnitCost]])</f>
        <v>965.83999999999992</v>
      </c>
      <c r="U6822">
        <f>DATEDIF(Table1[[#This Row],[ShipDate]],Table1[[#This Row],[DeliveryDate]],"d")</f>
        <v>2</v>
      </c>
      <c r="V6822" t="str">
        <f t="shared" si="213"/>
        <v>On Time</v>
      </c>
    </row>
    <row r="6823" spans="2:22" x14ac:dyDescent="0.3">
      <c r="B6823" t="str">
        <f t="shared" si="212"/>
        <v>SO-006922</v>
      </c>
      <c r="C6823" t="s">
        <v>21</v>
      </c>
      <c r="D6823" t="s">
        <v>17</v>
      </c>
      <c r="E6823" s="1">
        <v>43900</v>
      </c>
      <c r="F6823" s="1">
        <v>44059</v>
      </c>
      <c r="G6823" s="1">
        <v>44068</v>
      </c>
      <c r="H6823" s="1">
        <v>44076</v>
      </c>
      <c r="I6823" t="s">
        <v>18</v>
      </c>
      <c r="J6823">
        <v>21</v>
      </c>
      <c r="K6823">
        <v>9</v>
      </c>
      <c r="L6823">
        <v>255</v>
      </c>
      <c r="M6823">
        <v>20</v>
      </c>
      <c r="N6823">
        <v>7</v>
      </c>
      <c r="O6823">
        <v>0.08</v>
      </c>
      <c r="P6823">
        <v>112.36</v>
      </c>
      <c r="Q6823">
        <v>261.3</v>
      </c>
      <c r="R6823">
        <f>Table1[[#This Row],[OrderQuantity]]*Table1[[#This Row],[UnitPrice]]</f>
        <v>1829.1000000000001</v>
      </c>
      <c r="S6823">
        <f>Table1[[#This Row],[OrderQuantity]]*Table1[[#This Row],[UnitCost]]</f>
        <v>786.52</v>
      </c>
      <c r="T6823">
        <f>Table1[[#This Row],[OrderQuantity]]*Table1[[#This Row],[UnitPrice]]*(1-Table1[[#This Row],[DiscountApplied]]) - (Table1[[#This Row],[OrderQuantity]]*Table1[[#This Row],[UnitCost]])</f>
        <v>896.25200000000018</v>
      </c>
      <c r="U6823">
        <f>DATEDIF(Table1[[#This Row],[ShipDate]],Table1[[#This Row],[DeliveryDate]],"d")</f>
        <v>8</v>
      </c>
      <c r="V6823" t="str">
        <f t="shared" si="213"/>
        <v>Late</v>
      </c>
    </row>
    <row r="6824" spans="2:22" x14ac:dyDescent="0.3">
      <c r="B6824" t="str">
        <f t="shared" si="212"/>
        <v>SO-006923</v>
      </c>
      <c r="C6824" t="s">
        <v>16</v>
      </c>
      <c r="D6824" t="s">
        <v>23</v>
      </c>
      <c r="E6824" s="1">
        <v>43900</v>
      </c>
      <c r="F6824" s="1">
        <v>44059</v>
      </c>
      <c r="G6824" s="1">
        <v>44076</v>
      </c>
      <c r="H6824" s="1">
        <v>44078</v>
      </c>
      <c r="I6824" t="s">
        <v>18</v>
      </c>
      <c r="J6824">
        <v>1</v>
      </c>
      <c r="K6824">
        <v>2</v>
      </c>
      <c r="L6824">
        <v>328</v>
      </c>
      <c r="M6824">
        <v>43</v>
      </c>
      <c r="N6824">
        <v>6</v>
      </c>
      <c r="O6824">
        <v>0.08</v>
      </c>
      <c r="P6824">
        <v>2681.34</v>
      </c>
      <c r="Q6824">
        <v>3886</v>
      </c>
      <c r="R6824">
        <f>Table1[[#This Row],[OrderQuantity]]*Table1[[#This Row],[UnitPrice]]</f>
        <v>23316</v>
      </c>
      <c r="S6824">
        <f>Table1[[#This Row],[OrderQuantity]]*Table1[[#This Row],[UnitCost]]</f>
        <v>16088.04</v>
      </c>
      <c r="T6824">
        <f>Table1[[#This Row],[OrderQuantity]]*Table1[[#This Row],[UnitPrice]]*(1-Table1[[#This Row],[DiscountApplied]]) - (Table1[[#This Row],[OrderQuantity]]*Table1[[#This Row],[UnitCost]])</f>
        <v>5362.68</v>
      </c>
      <c r="U6824">
        <f>DATEDIF(Table1[[#This Row],[ShipDate]],Table1[[#This Row],[DeliveryDate]],"d")</f>
        <v>2</v>
      </c>
      <c r="V6824" t="str">
        <f t="shared" si="213"/>
        <v>On Time</v>
      </c>
    </row>
    <row r="6825" spans="2:22" x14ac:dyDescent="0.3">
      <c r="B6825" t="str">
        <f t="shared" si="212"/>
        <v>SO-006924</v>
      </c>
      <c r="C6825" t="s">
        <v>16</v>
      </c>
      <c r="D6825" t="s">
        <v>26</v>
      </c>
      <c r="E6825" s="1">
        <v>44000</v>
      </c>
      <c r="F6825" s="1">
        <v>44060</v>
      </c>
      <c r="G6825" s="1">
        <v>44066</v>
      </c>
      <c r="H6825" s="1">
        <v>44073</v>
      </c>
      <c r="I6825" t="s">
        <v>18</v>
      </c>
      <c r="J6825">
        <v>7</v>
      </c>
      <c r="K6825">
        <v>32</v>
      </c>
      <c r="L6825">
        <v>82</v>
      </c>
      <c r="M6825">
        <v>26</v>
      </c>
      <c r="N6825">
        <v>5</v>
      </c>
      <c r="O6825">
        <v>0.05</v>
      </c>
      <c r="P6825">
        <v>4177.58</v>
      </c>
      <c r="Q6825">
        <v>5802.2</v>
      </c>
      <c r="R6825">
        <f>Table1[[#This Row],[OrderQuantity]]*Table1[[#This Row],[UnitPrice]]</f>
        <v>29011</v>
      </c>
      <c r="S6825">
        <f>Table1[[#This Row],[OrderQuantity]]*Table1[[#This Row],[UnitCost]]</f>
        <v>20887.900000000001</v>
      </c>
      <c r="T6825">
        <f>Table1[[#This Row],[OrderQuantity]]*Table1[[#This Row],[UnitPrice]]*(1-Table1[[#This Row],[DiscountApplied]]) - (Table1[[#This Row],[OrderQuantity]]*Table1[[#This Row],[UnitCost]])</f>
        <v>6672.5499999999956</v>
      </c>
      <c r="U6825">
        <f>DATEDIF(Table1[[#This Row],[ShipDate]],Table1[[#This Row],[DeliveryDate]],"d")</f>
        <v>7</v>
      </c>
      <c r="V6825" t="str">
        <f t="shared" si="213"/>
        <v>On Time</v>
      </c>
    </row>
    <row r="6826" spans="2:22" x14ac:dyDescent="0.3">
      <c r="B6826" t="str">
        <f t="shared" si="212"/>
        <v>SO-006925</v>
      </c>
      <c r="C6826" t="s">
        <v>21</v>
      </c>
      <c r="D6826" t="s">
        <v>24</v>
      </c>
      <c r="E6826" s="1">
        <v>44000</v>
      </c>
      <c r="F6826" s="1">
        <v>44060</v>
      </c>
      <c r="G6826" s="1">
        <v>44066</v>
      </c>
      <c r="H6826" s="1">
        <v>44071</v>
      </c>
      <c r="I6826" t="s">
        <v>18</v>
      </c>
      <c r="J6826">
        <v>23</v>
      </c>
      <c r="K6826">
        <v>29</v>
      </c>
      <c r="L6826">
        <v>54</v>
      </c>
      <c r="M6826">
        <v>13</v>
      </c>
      <c r="N6826">
        <v>5</v>
      </c>
      <c r="O6826">
        <v>0.4</v>
      </c>
      <c r="P6826">
        <v>627.04999999999995</v>
      </c>
      <c r="Q6826">
        <v>1279.7</v>
      </c>
      <c r="R6826">
        <f>Table1[[#This Row],[OrderQuantity]]*Table1[[#This Row],[UnitPrice]]</f>
        <v>6398.5</v>
      </c>
      <c r="S6826">
        <f>Table1[[#This Row],[OrderQuantity]]*Table1[[#This Row],[UnitCost]]</f>
        <v>3135.25</v>
      </c>
      <c r="T6826">
        <f>Table1[[#This Row],[OrderQuantity]]*Table1[[#This Row],[UnitPrice]]*(1-Table1[[#This Row],[DiscountApplied]]) - (Table1[[#This Row],[OrderQuantity]]*Table1[[#This Row],[UnitCost]])</f>
        <v>703.84999999999991</v>
      </c>
      <c r="U6826">
        <f>DATEDIF(Table1[[#This Row],[ShipDate]],Table1[[#This Row],[DeliveryDate]],"d")</f>
        <v>5</v>
      </c>
      <c r="V6826" t="str">
        <f t="shared" si="213"/>
        <v>On Time</v>
      </c>
    </row>
    <row r="6827" spans="2:22" x14ac:dyDescent="0.3">
      <c r="B6827" t="str">
        <f t="shared" si="212"/>
        <v>SO-006926</v>
      </c>
      <c r="C6827" t="s">
        <v>22</v>
      </c>
      <c r="D6827" t="s">
        <v>17</v>
      </c>
      <c r="E6827" s="1">
        <v>44000</v>
      </c>
      <c r="F6827" s="1">
        <v>44060</v>
      </c>
      <c r="G6827" s="1">
        <v>44080</v>
      </c>
      <c r="H6827" s="1">
        <v>44087</v>
      </c>
      <c r="I6827" t="s">
        <v>18</v>
      </c>
      <c r="J6827">
        <v>28</v>
      </c>
      <c r="K6827">
        <v>3</v>
      </c>
      <c r="L6827">
        <v>212</v>
      </c>
      <c r="M6827">
        <v>19</v>
      </c>
      <c r="N6827">
        <v>8</v>
      </c>
      <c r="O6827">
        <v>0.08</v>
      </c>
      <c r="P6827">
        <v>1725.38</v>
      </c>
      <c r="Q6827">
        <v>2331.6</v>
      </c>
      <c r="R6827">
        <f>Table1[[#This Row],[OrderQuantity]]*Table1[[#This Row],[UnitPrice]]</f>
        <v>18652.8</v>
      </c>
      <c r="S6827">
        <f>Table1[[#This Row],[OrderQuantity]]*Table1[[#This Row],[UnitCost]]</f>
        <v>13803.04</v>
      </c>
      <c r="T6827">
        <f>Table1[[#This Row],[OrderQuantity]]*Table1[[#This Row],[UnitPrice]]*(1-Table1[[#This Row],[DiscountApplied]]) - (Table1[[#This Row],[OrderQuantity]]*Table1[[#This Row],[UnitCost]])</f>
        <v>3357.5360000000001</v>
      </c>
      <c r="U6827">
        <f>DATEDIF(Table1[[#This Row],[ShipDate]],Table1[[#This Row],[DeliveryDate]],"d")</f>
        <v>7</v>
      </c>
      <c r="V6827" t="str">
        <f t="shared" si="213"/>
        <v>On Time</v>
      </c>
    </row>
    <row r="6828" spans="2:22" x14ac:dyDescent="0.3">
      <c r="B6828" t="str">
        <f t="shared" si="212"/>
        <v>SO-006927</v>
      </c>
      <c r="C6828" t="s">
        <v>22</v>
      </c>
      <c r="D6828" t="s">
        <v>23</v>
      </c>
      <c r="E6828" s="1">
        <v>44000</v>
      </c>
      <c r="F6828" s="1">
        <v>44060</v>
      </c>
      <c r="G6828" s="1">
        <v>44073</v>
      </c>
      <c r="H6828" s="1">
        <v>44082</v>
      </c>
      <c r="I6828" t="s">
        <v>18</v>
      </c>
      <c r="J6828">
        <v>27</v>
      </c>
      <c r="K6828">
        <v>17</v>
      </c>
      <c r="L6828">
        <v>315</v>
      </c>
      <c r="M6828">
        <v>27</v>
      </c>
      <c r="N6828">
        <v>1</v>
      </c>
      <c r="O6828">
        <v>0.08</v>
      </c>
      <c r="P6828">
        <v>3059.22</v>
      </c>
      <c r="Q6828">
        <v>5098.7</v>
      </c>
      <c r="R6828">
        <f>Table1[[#This Row],[OrderQuantity]]*Table1[[#This Row],[UnitPrice]]</f>
        <v>5098.7</v>
      </c>
      <c r="S6828">
        <f>Table1[[#This Row],[OrderQuantity]]*Table1[[#This Row],[UnitCost]]</f>
        <v>3059.22</v>
      </c>
      <c r="T6828">
        <f>Table1[[#This Row],[OrderQuantity]]*Table1[[#This Row],[UnitPrice]]*(1-Table1[[#This Row],[DiscountApplied]]) - (Table1[[#This Row],[OrderQuantity]]*Table1[[#This Row],[UnitCost]])</f>
        <v>1631.5840000000003</v>
      </c>
      <c r="U6828">
        <f>DATEDIF(Table1[[#This Row],[ShipDate]],Table1[[#This Row],[DeliveryDate]],"d")</f>
        <v>9</v>
      </c>
      <c r="V6828" t="str">
        <f t="shared" si="213"/>
        <v>Late</v>
      </c>
    </row>
    <row r="6829" spans="2:22" x14ac:dyDescent="0.3">
      <c r="B6829" t="str">
        <f t="shared" si="212"/>
        <v>SO-006928</v>
      </c>
      <c r="C6829" t="s">
        <v>21</v>
      </c>
      <c r="D6829" t="s">
        <v>23</v>
      </c>
      <c r="E6829" s="1">
        <v>43900</v>
      </c>
      <c r="F6829" s="1">
        <v>44060</v>
      </c>
      <c r="G6829" s="1">
        <v>44069</v>
      </c>
      <c r="H6829" s="1">
        <v>44074</v>
      </c>
      <c r="I6829" t="s">
        <v>18</v>
      </c>
      <c r="J6829">
        <v>25</v>
      </c>
      <c r="K6829">
        <v>15</v>
      </c>
      <c r="L6829">
        <v>269</v>
      </c>
      <c r="M6829">
        <v>3</v>
      </c>
      <c r="N6829">
        <v>1</v>
      </c>
      <c r="O6829">
        <v>0.3</v>
      </c>
      <c r="P6829">
        <v>1179.2</v>
      </c>
      <c r="Q6829">
        <v>2680</v>
      </c>
      <c r="R6829">
        <f>Table1[[#This Row],[OrderQuantity]]*Table1[[#This Row],[UnitPrice]]</f>
        <v>2680</v>
      </c>
      <c r="S6829">
        <f>Table1[[#This Row],[OrderQuantity]]*Table1[[#This Row],[UnitCost]]</f>
        <v>1179.2</v>
      </c>
      <c r="T6829">
        <f>Table1[[#This Row],[OrderQuantity]]*Table1[[#This Row],[UnitPrice]]*(1-Table1[[#This Row],[DiscountApplied]]) - (Table1[[#This Row],[OrderQuantity]]*Table1[[#This Row],[UnitCost]])</f>
        <v>696.79999999999973</v>
      </c>
      <c r="U6829">
        <f>DATEDIF(Table1[[#This Row],[ShipDate]],Table1[[#This Row],[DeliveryDate]],"d")</f>
        <v>5</v>
      </c>
      <c r="V6829" t="str">
        <f t="shared" si="213"/>
        <v>On Time</v>
      </c>
    </row>
    <row r="6830" spans="2:22" x14ac:dyDescent="0.3">
      <c r="B6830" t="str">
        <f t="shared" si="212"/>
        <v>SO-006929</v>
      </c>
      <c r="C6830" t="s">
        <v>16</v>
      </c>
      <c r="D6830" t="s">
        <v>17</v>
      </c>
      <c r="E6830" s="1">
        <v>43900</v>
      </c>
      <c r="F6830" s="1">
        <v>44060</v>
      </c>
      <c r="G6830" s="1">
        <v>44083</v>
      </c>
      <c r="H6830" s="1">
        <v>44086</v>
      </c>
      <c r="I6830" t="s">
        <v>18</v>
      </c>
      <c r="J6830">
        <v>2</v>
      </c>
      <c r="K6830">
        <v>10</v>
      </c>
      <c r="L6830">
        <v>239</v>
      </c>
      <c r="M6830">
        <v>29</v>
      </c>
      <c r="N6830">
        <v>3</v>
      </c>
      <c r="O6830">
        <v>0.05</v>
      </c>
      <c r="P6830">
        <v>2239.94</v>
      </c>
      <c r="Q6830">
        <v>2666.6</v>
      </c>
      <c r="R6830">
        <f>Table1[[#This Row],[OrderQuantity]]*Table1[[#This Row],[UnitPrice]]</f>
        <v>7999.7999999999993</v>
      </c>
      <c r="S6830">
        <f>Table1[[#This Row],[OrderQuantity]]*Table1[[#This Row],[UnitCost]]</f>
        <v>6719.82</v>
      </c>
      <c r="T6830">
        <f>Table1[[#This Row],[OrderQuantity]]*Table1[[#This Row],[UnitPrice]]*(1-Table1[[#This Row],[DiscountApplied]]) - (Table1[[#This Row],[OrderQuantity]]*Table1[[#This Row],[UnitCost]])</f>
        <v>879.98999999999887</v>
      </c>
      <c r="U6830">
        <f>DATEDIF(Table1[[#This Row],[ShipDate]],Table1[[#This Row],[DeliveryDate]],"d")</f>
        <v>3</v>
      </c>
      <c r="V6830" t="str">
        <f t="shared" si="213"/>
        <v>On Time</v>
      </c>
    </row>
    <row r="6831" spans="2:22" x14ac:dyDescent="0.3">
      <c r="B6831" t="str">
        <f t="shared" si="212"/>
        <v>SO-006930</v>
      </c>
      <c r="C6831" t="s">
        <v>16</v>
      </c>
      <c r="D6831" t="s">
        <v>26</v>
      </c>
      <c r="E6831" s="1">
        <v>44000</v>
      </c>
      <c r="F6831" s="1">
        <v>44060</v>
      </c>
      <c r="G6831" s="1">
        <v>44083</v>
      </c>
      <c r="H6831" s="1">
        <v>44092</v>
      </c>
      <c r="I6831" t="s">
        <v>18</v>
      </c>
      <c r="J6831">
        <v>7</v>
      </c>
      <c r="K6831">
        <v>35</v>
      </c>
      <c r="L6831">
        <v>71</v>
      </c>
      <c r="M6831">
        <v>4</v>
      </c>
      <c r="N6831">
        <v>7</v>
      </c>
      <c r="O6831">
        <v>0.4</v>
      </c>
      <c r="P6831">
        <v>1089.02</v>
      </c>
      <c r="Q6831">
        <v>2592.9</v>
      </c>
      <c r="R6831">
        <f>Table1[[#This Row],[OrderQuantity]]*Table1[[#This Row],[UnitPrice]]</f>
        <v>18150.3</v>
      </c>
      <c r="S6831">
        <f>Table1[[#This Row],[OrderQuantity]]*Table1[[#This Row],[UnitCost]]</f>
        <v>7623.1399999999994</v>
      </c>
      <c r="T6831">
        <f>Table1[[#This Row],[OrderQuantity]]*Table1[[#This Row],[UnitPrice]]*(1-Table1[[#This Row],[DiscountApplied]]) - (Table1[[#This Row],[OrderQuantity]]*Table1[[#This Row],[UnitCost]])</f>
        <v>3267.0399999999991</v>
      </c>
      <c r="U6831">
        <f>DATEDIF(Table1[[#This Row],[ShipDate]],Table1[[#This Row],[DeliveryDate]],"d")</f>
        <v>9</v>
      </c>
      <c r="V6831" t="str">
        <f t="shared" si="213"/>
        <v>Late</v>
      </c>
    </row>
    <row r="6832" spans="2:22" x14ac:dyDescent="0.3">
      <c r="B6832" t="str">
        <f t="shared" si="212"/>
        <v>SO-006931</v>
      </c>
      <c r="C6832" t="s">
        <v>16</v>
      </c>
      <c r="D6832" t="s">
        <v>23</v>
      </c>
      <c r="E6832" s="1">
        <v>43900</v>
      </c>
      <c r="F6832" s="1">
        <v>44060</v>
      </c>
      <c r="G6832" s="1">
        <v>44069</v>
      </c>
      <c r="H6832" s="1">
        <v>44074</v>
      </c>
      <c r="I6832" t="s">
        <v>18</v>
      </c>
      <c r="J6832">
        <v>12</v>
      </c>
      <c r="K6832">
        <v>9</v>
      </c>
      <c r="L6832">
        <v>318</v>
      </c>
      <c r="M6832">
        <v>35</v>
      </c>
      <c r="N6832">
        <v>6</v>
      </c>
      <c r="O6832">
        <v>0.15</v>
      </c>
      <c r="P6832">
        <v>474.63</v>
      </c>
      <c r="Q6832">
        <v>1078.7</v>
      </c>
      <c r="R6832">
        <f>Table1[[#This Row],[OrderQuantity]]*Table1[[#This Row],[UnitPrice]]</f>
        <v>6472.2000000000007</v>
      </c>
      <c r="S6832">
        <f>Table1[[#This Row],[OrderQuantity]]*Table1[[#This Row],[UnitCost]]</f>
        <v>2847.7799999999997</v>
      </c>
      <c r="T6832">
        <f>Table1[[#This Row],[OrderQuantity]]*Table1[[#This Row],[UnitPrice]]*(1-Table1[[#This Row],[DiscountApplied]]) - (Table1[[#This Row],[OrderQuantity]]*Table1[[#This Row],[UnitCost]])</f>
        <v>2653.5900000000011</v>
      </c>
      <c r="U6832">
        <f>DATEDIF(Table1[[#This Row],[ShipDate]],Table1[[#This Row],[DeliveryDate]],"d")</f>
        <v>5</v>
      </c>
      <c r="V6832" t="str">
        <f t="shared" si="213"/>
        <v>On Time</v>
      </c>
    </row>
    <row r="6833" spans="2:22" x14ac:dyDescent="0.3">
      <c r="B6833" t="str">
        <f t="shared" si="212"/>
        <v>SO-006932</v>
      </c>
      <c r="C6833" t="s">
        <v>22</v>
      </c>
      <c r="D6833" t="s">
        <v>20</v>
      </c>
      <c r="E6833" s="1">
        <v>44000</v>
      </c>
      <c r="F6833" s="1">
        <v>44061</v>
      </c>
      <c r="G6833" s="1">
        <v>44084</v>
      </c>
      <c r="H6833" s="1">
        <v>44092</v>
      </c>
      <c r="I6833" t="s">
        <v>18</v>
      </c>
      <c r="J6833">
        <v>27</v>
      </c>
      <c r="K6833">
        <v>34</v>
      </c>
      <c r="L6833">
        <v>147</v>
      </c>
      <c r="M6833">
        <v>9</v>
      </c>
      <c r="N6833">
        <v>8</v>
      </c>
      <c r="O6833">
        <v>0.05</v>
      </c>
      <c r="P6833">
        <v>4322.3</v>
      </c>
      <c r="Q6833">
        <v>6003.2</v>
      </c>
      <c r="R6833">
        <f>Table1[[#This Row],[OrderQuantity]]*Table1[[#This Row],[UnitPrice]]</f>
        <v>48025.599999999999</v>
      </c>
      <c r="S6833">
        <f>Table1[[#This Row],[OrderQuantity]]*Table1[[#This Row],[UnitCost]]</f>
        <v>34578.400000000001</v>
      </c>
      <c r="T6833">
        <f>Table1[[#This Row],[OrderQuantity]]*Table1[[#This Row],[UnitPrice]]*(1-Table1[[#This Row],[DiscountApplied]]) - (Table1[[#This Row],[OrderQuantity]]*Table1[[#This Row],[UnitCost]])</f>
        <v>11045.919999999998</v>
      </c>
      <c r="U6833">
        <f>DATEDIF(Table1[[#This Row],[ShipDate]],Table1[[#This Row],[DeliveryDate]],"d")</f>
        <v>8</v>
      </c>
      <c r="V6833" t="str">
        <f t="shared" si="213"/>
        <v>Late</v>
      </c>
    </row>
    <row r="6834" spans="2:22" x14ac:dyDescent="0.3">
      <c r="B6834" t="str">
        <f t="shared" si="212"/>
        <v>SO-006933</v>
      </c>
      <c r="C6834" t="s">
        <v>19</v>
      </c>
      <c r="D6834" t="s">
        <v>23</v>
      </c>
      <c r="E6834" s="1">
        <v>43900</v>
      </c>
      <c r="F6834" s="1">
        <v>44061</v>
      </c>
      <c r="G6834" s="1">
        <v>44081</v>
      </c>
      <c r="H6834" s="1">
        <v>44090</v>
      </c>
      <c r="I6834" t="s">
        <v>18</v>
      </c>
      <c r="J6834">
        <v>17</v>
      </c>
      <c r="K6834">
        <v>33</v>
      </c>
      <c r="L6834">
        <v>308</v>
      </c>
      <c r="M6834">
        <v>21</v>
      </c>
      <c r="N6834">
        <v>8</v>
      </c>
      <c r="O6834">
        <v>0.1</v>
      </c>
      <c r="P6834">
        <v>1524.52</v>
      </c>
      <c r="Q6834">
        <v>2458.9</v>
      </c>
      <c r="R6834">
        <f>Table1[[#This Row],[OrderQuantity]]*Table1[[#This Row],[UnitPrice]]</f>
        <v>19671.2</v>
      </c>
      <c r="S6834">
        <f>Table1[[#This Row],[OrderQuantity]]*Table1[[#This Row],[UnitCost]]</f>
        <v>12196.16</v>
      </c>
      <c r="T6834">
        <f>Table1[[#This Row],[OrderQuantity]]*Table1[[#This Row],[UnitPrice]]*(1-Table1[[#This Row],[DiscountApplied]]) - (Table1[[#This Row],[OrderQuantity]]*Table1[[#This Row],[UnitCost]])</f>
        <v>5507.9200000000019</v>
      </c>
      <c r="U6834">
        <f>DATEDIF(Table1[[#This Row],[ShipDate]],Table1[[#This Row],[DeliveryDate]],"d")</f>
        <v>9</v>
      </c>
      <c r="V6834" t="str">
        <f t="shared" si="213"/>
        <v>Late</v>
      </c>
    </row>
    <row r="6835" spans="2:22" x14ac:dyDescent="0.3">
      <c r="B6835" t="str">
        <f t="shared" si="212"/>
        <v>SO-006934</v>
      </c>
      <c r="C6835" t="s">
        <v>19</v>
      </c>
      <c r="D6835" t="s">
        <v>20</v>
      </c>
      <c r="E6835" s="1">
        <v>44000</v>
      </c>
      <c r="F6835" s="1">
        <v>44061</v>
      </c>
      <c r="G6835" s="1">
        <v>44074</v>
      </c>
      <c r="H6835" s="1">
        <v>44076</v>
      </c>
      <c r="I6835" t="s">
        <v>18</v>
      </c>
      <c r="J6835">
        <v>18</v>
      </c>
      <c r="K6835">
        <v>31</v>
      </c>
      <c r="L6835">
        <v>123</v>
      </c>
      <c r="M6835">
        <v>5</v>
      </c>
      <c r="N6835">
        <v>1</v>
      </c>
      <c r="O6835">
        <v>0.05</v>
      </c>
      <c r="P6835">
        <v>2418.63</v>
      </c>
      <c r="Q6835">
        <v>3839.1</v>
      </c>
      <c r="R6835">
        <f>Table1[[#This Row],[OrderQuantity]]*Table1[[#This Row],[UnitPrice]]</f>
        <v>3839.1</v>
      </c>
      <c r="S6835">
        <f>Table1[[#This Row],[OrderQuantity]]*Table1[[#This Row],[UnitCost]]</f>
        <v>2418.63</v>
      </c>
      <c r="T6835">
        <f>Table1[[#This Row],[OrderQuantity]]*Table1[[#This Row],[UnitPrice]]*(1-Table1[[#This Row],[DiscountApplied]]) - (Table1[[#This Row],[OrderQuantity]]*Table1[[#This Row],[UnitCost]])</f>
        <v>1228.5149999999994</v>
      </c>
      <c r="U6835">
        <f>DATEDIF(Table1[[#This Row],[ShipDate]],Table1[[#This Row],[DeliveryDate]],"d")</f>
        <v>2</v>
      </c>
      <c r="V6835" t="str">
        <f t="shared" si="213"/>
        <v>On Time</v>
      </c>
    </row>
    <row r="6836" spans="2:22" x14ac:dyDescent="0.3">
      <c r="B6836" t="str">
        <f t="shared" si="212"/>
        <v>SO-006935</v>
      </c>
      <c r="C6836" t="s">
        <v>16</v>
      </c>
      <c r="D6836" t="s">
        <v>17</v>
      </c>
      <c r="E6836" s="1">
        <v>44000</v>
      </c>
      <c r="F6836" s="1">
        <v>44061</v>
      </c>
      <c r="G6836" s="1">
        <v>44069</v>
      </c>
      <c r="H6836" s="1">
        <v>44075</v>
      </c>
      <c r="I6836" t="s">
        <v>18</v>
      </c>
      <c r="J6836">
        <v>10</v>
      </c>
      <c r="K6836">
        <v>35</v>
      </c>
      <c r="L6836">
        <v>218</v>
      </c>
      <c r="M6836">
        <v>12</v>
      </c>
      <c r="N6836">
        <v>7</v>
      </c>
      <c r="O6836">
        <v>0.4</v>
      </c>
      <c r="P6836">
        <v>4869.2299999999996</v>
      </c>
      <c r="Q6836">
        <v>6492.3</v>
      </c>
      <c r="R6836">
        <f>Table1[[#This Row],[OrderQuantity]]*Table1[[#This Row],[UnitPrice]]</f>
        <v>45446.1</v>
      </c>
      <c r="S6836">
        <f>Table1[[#This Row],[OrderQuantity]]*Table1[[#This Row],[UnitCost]]</f>
        <v>34084.61</v>
      </c>
      <c r="T6836">
        <f>Table1[[#This Row],[OrderQuantity]]*Table1[[#This Row],[UnitPrice]]*(1-Table1[[#This Row],[DiscountApplied]]) - (Table1[[#This Row],[OrderQuantity]]*Table1[[#This Row],[UnitCost]])</f>
        <v>-6816.9500000000007</v>
      </c>
      <c r="U6836">
        <f>DATEDIF(Table1[[#This Row],[ShipDate]],Table1[[#This Row],[DeliveryDate]],"d")</f>
        <v>6</v>
      </c>
      <c r="V6836" t="str">
        <f t="shared" si="213"/>
        <v>On Time</v>
      </c>
    </row>
    <row r="6837" spans="2:22" x14ac:dyDescent="0.3">
      <c r="B6837" t="str">
        <f t="shared" si="212"/>
        <v>SO-006936</v>
      </c>
      <c r="C6837" t="s">
        <v>21</v>
      </c>
      <c r="D6837" t="s">
        <v>25</v>
      </c>
      <c r="E6837" s="1">
        <v>43900</v>
      </c>
      <c r="F6837" s="1">
        <v>44061</v>
      </c>
      <c r="G6837" s="1">
        <v>44080</v>
      </c>
      <c r="H6837" s="1">
        <v>44090</v>
      </c>
      <c r="I6837" t="s">
        <v>18</v>
      </c>
      <c r="J6837">
        <v>23</v>
      </c>
      <c r="K6837">
        <v>30</v>
      </c>
      <c r="L6837">
        <v>367</v>
      </c>
      <c r="M6837">
        <v>5</v>
      </c>
      <c r="N6837">
        <v>8</v>
      </c>
      <c r="O6837">
        <v>0.1</v>
      </c>
      <c r="P6837">
        <v>2817.22</v>
      </c>
      <c r="Q6837">
        <v>3912.8</v>
      </c>
      <c r="R6837">
        <f>Table1[[#This Row],[OrderQuantity]]*Table1[[#This Row],[UnitPrice]]</f>
        <v>31302.400000000001</v>
      </c>
      <c r="S6837">
        <f>Table1[[#This Row],[OrderQuantity]]*Table1[[#This Row],[UnitCost]]</f>
        <v>22537.759999999998</v>
      </c>
      <c r="T6837">
        <f>Table1[[#This Row],[OrderQuantity]]*Table1[[#This Row],[UnitPrice]]*(1-Table1[[#This Row],[DiscountApplied]]) - (Table1[[#This Row],[OrderQuantity]]*Table1[[#This Row],[UnitCost]])</f>
        <v>5634.4000000000051</v>
      </c>
      <c r="U6837">
        <f>DATEDIF(Table1[[#This Row],[ShipDate]],Table1[[#This Row],[DeliveryDate]],"d")</f>
        <v>10</v>
      </c>
      <c r="V6837" t="str">
        <f t="shared" si="213"/>
        <v>Late</v>
      </c>
    </row>
    <row r="6838" spans="2:22" x14ac:dyDescent="0.3">
      <c r="B6838" t="str">
        <f t="shared" si="212"/>
        <v>SO-006937</v>
      </c>
      <c r="C6838" t="s">
        <v>16</v>
      </c>
      <c r="D6838" t="s">
        <v>25</v>
      </c>
      <c r="E6838" s="1">
        <v>44000</v>
      </c>
      <c r="F6838" s="1">
        <v>44061</v>
      </c>
      <c r="G6838" s="1">
        <v>44088</v>
      </c>
      <c r="H6838" s="1">
        <v>44096</v>
      </c>
      <c r="I6838" t="s">
        <v>18</v>
      </c>
      <c r="J6838">
        <v>7</v>
      </c>
      <c r="K6838">
        <v>34</v>
      </c>
      <c r="L6838">
        <v>340</v>
      </c>
      <c r="M6838">
        <v>29</v>
      </c>
      <c r="N6838">
        <v>3</v>
      </c>
      <c r="O6838">
        <v>0.05</v>
      </c>
      <c r="P6838">
        <v>792.34</v>
      </c>
      <c r="Q6838">
        <v>1085.4000000000001</v>
      </c>
      <c r="R6838">
        <f>Table1[[#This Row],[OrderQuantity]]*Table1[[#This Row],[UnitPrice]]</f>
        <v>3256.2000000000003</v>
      </c>
      <c r="S6838">
        <f>Table1[[#This Row],[OrderQuantity]]*Table1[[#This Row],[UnitCost]]</f>
        <v>2377.02</v>
      </c>
      <c r="T6838">
        <f>Table1[[#This Row],[OrderQuantity]]*Table1[[#This Row],[UnitPrice]]*(1-Table1[[#This Row],[DiscountApplied]]) - (Table1[[#This Row],[OrderQuantity]]*Table1[[#This Row],[UnitCost]])</f>
        <v>716.37000000000035</v>
      </c>
      <c r="U6838">
        <f>DATEDIF(Table1[[#This Row],[ShipDate]],Table1[[#This Row],[DeliveryDate]],"d")</f>
        <v>8</v>
      </c>
      <c r="V6838" t="str">
        <f t="shared" si="213"/>
        <v>Late</v>
      </c>
    </row>
    <row r="6839" spans="2:22" x14ac:dyDescent="0.3">
      <c r="B6839" t="str">
        <f t="shared" si="212"/>
        <v>SO-006938</v>
      </c>
      <c r="C6839" t="s">
        <v>16</v>
      </c>
      <c r="D6839" t="s">
        <v>17</v>
      </c>
      <c r="E6839" s="1">
        <v>44000</v>
      </c>
      <c r="F6839" s="1">
        <v>44061</v>
      </c>
      <c r="G6839" s="1">
        <v>44066</v>
      </c>
      <c r="H6839" s="1">
        <v>44067</v>
      </c>
      <c r="I6839" t="s">
        <v>18</v>
      </c>
      <c r="J6839">
        <v>10</v>
      </c>
      <c r="K6839">
        <v>28</v>
      </c>
      <c r="L6839">
        <v>238</v>
      </c>
      <c r="M6839">
        <v>4</v>
      </c>
      <c r="N6839">
        <v>3</v>
      </c>
      <c r="O6839">
        <v>0.05</v>
      </c>
      <c r="P6839">
        <v>1911.91</v>
      </c>
      <c r="Q6839">
        <v>3296.4</v>
      </c>
      <c r="R6839">
        <f>Table1[[#This Row],[OrderQuantity]]*Table1[[#This Row],[UnitPrice]]</f>
        <v>9889.2000000000007</v>
      </c>
      <c r="S6839">
        <f>Table1[[#This Row],[OrderQuantity]]*Table1[[#This Row],[UnitCost]]</f>
        <v>5735.7300000000005</v>
      </c>
      <c r="T6839">
        <f>Table1[[#This Row],[OrderQuantity]]*Table1[[#This Row],[UnitPrice]]*(1-Table1[[#This Row],[DiscountApplied]]) - (Table1[[#This Row],[OrderQuantity]]*Table1[[#This Row],[UnitCost]])</f>
        <v>3659.0099999999993</v>
      </c>
      <c r="U6839">
        <f>DATEDIF(Table1[[#This Row],[ShipDate]],Table1[[#This Row],[DeliveryDate]],"d")</f>
        <v>1</v>
      </c>
      <c r="V6839" t="str">
        <f t="shared" si="213"/>
        <v>On Time</v>
      </c>
    </row>
    <row r="6840" spans="2:22" x14ac:dyDescent="0.3">
      <c r="B6840" t="str">
        <f t="shared" si="212"/>
        <v>SO-006939</v>
      </c>
      <c r="C6840" t="s">
        <v>21</v>
      </c>
      <c r="D6840" t="s">
        <v>26</v>
      </c>
      <c r="E6840" s="1">
        <v>43900</v>
      </c>
      <c r="F6840" s="1">
        <v>44061</v>
      </c>
      <c r="G6840" s="1">
        <v>44074</v>
      </c>
      <c r="H6840" s="1">
        <v>44084</v>
      </c>
      <c r="I6840" t="s">
        <v>18</v>
      </c>
      <c r="J6840">
        <v>21</v>
      </c>
      <c r="K6840">
        <v>6</v>
      </c>
      <c r="L6840">
        <v>64</v>
      </c>
      <c r="M6840">
        <v>8</v>
      </c>
      <c r="N6840">
        <v>7</v>
      </c>
      <c r="O6840">
        <v>0.1</v>
      </c>
      <c r="P6840">
        <v>3623.36</v>
      </c>
      <c r="Q6840">
        <v>5661.5</v>
      </c>
      <c r="R6840">
        <f>Table1[[#This Row],[OrderQuantity]]*Table1[[#This Row],[UnitPrice]]</f>
        <v>39630.5</v>
      </c>
      <c r="S6840">
        <f>Table1[[#This Row],[OrderQuantity]]*Table1[[#This Row],[UnitCost]]</f>
        <v>25363.52</v>
      </c>
      <c r="T6840">
        <f>Table1[[#This Row],[OrderQuantity]]*Table1[[#This Row],[UnitPrice]]*(1-Table1[[#This Row],[DiscountApplied]]) - (Table1[[#This Row],[OrderQuantity]]*Table1[[#This Row],[UnitCost]])</f>
        <v>10303.930000000004</v>
      </c>
      <c r="U6840">
        <f>DATEDIF(Table1[[#This Row],[ShipDate]],Table1[[#This Row],[DeliveryDate]],"d")</f>
        <v>10</v>
      </c>
      <c r="V6840" t="str">
        <f t="shared" si="213"/>
        <v>Late</v>
      </c>
    </row>
    <row r="6841" spans="2:22" x14ac:dyDescent="0.3">
      <c r="B6841" t="str">
        <f t="shared" si="212"/>
        <v>SO-006940</v>
      </c>
      <c r="C6841" t="s">
        <v>19</v>
      </c>
      <c r="D6841" t="s">
        <v>25</v>
      </c>
      <c r="E6841" s="1">
        <v>44000</v>
      </c>
      <c r="F6841" s="1">
        <v>44061</v>
      </c>
      <c r="G6841" s="1">
        <v>44079</v>
      </c>
      <c r="H6841" s="1">
        <v>44087</v>
      </c>
      <c r="I6841" t="s">
        <v>18</v>
      </c>
      <c r="J6841">
        <v>16</v>
      </c>
      <c r="K6841">
        <v>37</v>
      </c>
      <c r="L6841">
        <v>350</v>
      </c>
      <c r="M6841">
        <v>7</v>
      </c>
      <c r="N6841">
        <v>1</v>
      </c>
      <c r="O6841">
        <v>0.3</v>
      </c>
      <c r="P6841">
        <v>549.94000000000005</v>
      </c>
      <c r="Q6841">
        <v>964.8</v>
      </c>
      <c r="R6841">
        <f>Table1[[#This Row],[OrderQuantity]]*Table1[[#This Row],[UnitPrice]]</f>
        <v>964.8</v>
      </c>
      <c r="S6841">
        <f>Table1[[#This Row],[OrderQuantity]]*Table1[[#This Row],[UnitCost]]</f>
        <v>549.94000000000005</v>
      </c>
      <c r="T6841">
        <f>Table1[[#This Row],[OrderQuantity]]*Table1[[#This Row],[UnitPrice]]*(1-Table1[[#This Row],[DiscountApplied]]) - (Table1[[#This Row],[OrderQuantity]]*Table1[[#This Row],[UnitCost]])</f>
        <v>125.41999999999985</v>
      </c>
      <c r="U6841">
        <f>DATEDIF(Table1[[#This Row],[ShipDate]],Table1[[#This Row],[DeliveryDate]],"d")</f>
        <v>8</v>
      </c>
      <c r="V6841" t="str">
        <f t="shared" si="213"/>
        <v>Late</v>
      </c>
    </row>
    <row r="6842" spans="2:22" x14ac:dyDescent="0.3">
      <c r="B6842" t="str">
        <f t="shared" si="212"/>
        <v>SO-006941</v>
      </c>
      <c r="C6842" t="s">
        <v>16</v>
      </c>
      <c r="D6842" t="s">
        <v>26</v>
      </c>
      <c r="E6842" s="1">
        <v>43900</v>
      </c>
      <c r="F6842" s="1">
        <v>44062</v>
      </c>
      <c r="G6842" s="1">
        <v>44071</v>
      </c>
      <c r="H6842" s="1">
        <v>44074</v>
      </c>
      <c r="I6842" t="s">
        <v>18</v>
      </c>
      <c r="J6842">
        <v>11</v>
      </c>
      <c r="K6842">
        <v>7</v>
      </c>
      <c r="L6842">
        <v>83</v>
      </c>
      <c r="M6842">
        <v>21</v>
      </c>
      <c r="N6842">
        <v>8</v>
      </c>
      <c r="O6842">
        <v>0.08</v>
      </c>
      <c r="P6842">
        <v>1079.57</v>
      </c>
      <c r="Q6842">
        <v>2633.1</v>
      </c>
      <c r="R6842">
        <f>Table1[[#This Row],[OrderQuantity]]*Table1[[#This Row],[UnitPrice]]</f>
        <v>21064.799999999999</v>
      </c>
      <c r="S6842">
        <f>Table1[[#This Row],[OrderQuantity]]*Table1[[#This Row],[UnitCost]]</f>
        <v>8636.56</v>
      </c>
      <c r="T6842">
        <f>Table1[[#This Row],[OrderQuantity]]*Table1[[#This Row],[UnitPrice]]*(1-Table1[[#This Row],[DiscountApplied]]) - (Table1[[#This Row],[OrderQuantity]]*Table1[[#This Row],[UnitCost]])</f>
        <v>10743.056000000002</v>
      </c>
      <c r="U6842">
        <f>DATEDIF(Table1[[#This Row],[ShipDate]],Table1[[#This Row],[DeliveryDate]],"d")</f>
        <v>3</v>
      </c>
      <c r="V6842" t="str">
        <f t="shared" si="213"/>
        <v>On Time</v>
      </c>
    </row>
    <row r="6843" spans="2:22" x14ac:dyDescent="0.3">
      <c r="B6843" t="str">
        <f t="shared" si="212"/>
        <v>SO-006942</v>
      </c>
      <c r="C6843" t="s">
        <v>19</v>
      </c>
      <c r="D6843" t="s">
        <v>20</v>
      </c>
      <c r="E6843" s="1">
        <v>44000</v>
      </c>
      <c r="F6843" s="1">
        <v>44062</v>
      </c>
      <c r="G6843" s="1">
        <v>44090</v>
      </c>
      <c r="H6843" s="1">
        <v>44093</v>
      </c>
      <c r="I6843" t="s">
        <v>18</v>
      </c>
      <c r="J6843">
        <v>17</v>
      </c>
      <c r="K6843">
        <v>34</v>
      </c>
      <c r="L6843">
        <v>189</v>
      </c>
      <c r="M6843">
        <v>3</v>
      </c>
      <c r="N6843">
        <v>8</v>
      </c>
      <c r="O6843">
        <v>0.08</v>
      </c>
      <c r="P6843">
        <v>630.94000000000005</v>
      </c>
      <c r="Q6843">
        <v>864.3</v>
      </c>
      <c r="R6843">
        <f>Table1[[#This Row],[OrderQuantity]]*Table1[[#This Row],[UnitPrice]]</f>
        <v>6914.4</v>
      </c>
      <c r="S6843">
        <f>Table1[[#This Row],[OrderQuantity]]*Table1[[#This Row],[UnitCost]]</f>
        <v>5047.5200000000004</v>
      </c>
      <c r="T6843">
        <f>Table1[[#This Row],[OrderQuantity]]*Table1[[#This Row],[UnitPrice]]*(1-Table1[[#This Row],[DiscountApplied]]) - (Table1[[#This Row],[OrderQuantity]]*Table1[[#This Row],[UnitCost]])</f>
        <v>1313.7279999999992</v>
      </c>
      <c r="U6843">
        <f>DATEDIF(Table1[[#This Row],[ShipDate]],Table1[[#This Row],[DeliveryDate]],"d")</f>
        <v>3</v>
      </c>
      <c r="V6843" t="str">
        <f t="shared" si="213"/>
        <v>On Time</v>
      </c>
    </row>
    <row r="6844" spans="2:22" x14ac:dyDescent="0.3">
      <c r="B6844" t="str">
        <f t="shared" si="212"/>
        <v>SO-006943</v>
      </c>
      <c r="C6844" t="s">
        <v>22</v>
      </c>
      <c r="D6844" t="s">
        <v>20</v>
      </c>
      <c r="E6844" s="1">
        <v>44000</v>
      </c>
      <c r="F6844" s="1">
        <v>44062</v>
      </c>
      <c r="G6844" s="1">
        <v>44070</v>
      </c>
      <c r="H6844" s="1">
        <v>44077</v>
      </c>
      <c r="I6844" t="s">
        <v>18</v>
      </c>
      <c r="J6844">
        <v>28</v>
      </c>
      <c r="K6844">
        <v>31</v>
      </c>
      <c r="L6844">
        <v>192</v>
      </c>
      <c r="M6844">
        <v>5</v>
      </c>
      <c r="N6844">
        <v>4</v>
      </c>
      <c r="O6844">
        <v>0.05</v>
      </c>
      <c r="P6844">
        <v>1095.8499999999999</v>
      </c>
      <c r="Q6844">
        <v>2331.6</v>
      </c>
      <c r="R6844">
        <f>Table1[[#This Row],[OrderQuantity]]*Table1[[#This Row],[UnitPrice]]</f>
        <v>9326.4</v>
      </c>
      <c r="S6844">
        <f>Table1[[#This Row],[OrderQuantity]]*Table1[[#This Row],[UnitCost]]</f>
        <v>4383.3999999999996</v>
      </c>
      <c r="T6844">
        <f>Table1[[#This Row],[OrderQuantity]]*Table1[[#This Row],[UnitPrice]]*(1-Table1[[#This Row],[DiscountApplied]]) - (Table1[[#This Row],[OrderQuantity]]*Table1[[#This Row],[UnitCost]])</f>
        <v>4476.68</v>
      </c>
      <c r="U6844">
        <f>DATEDIF(Table1[[#This Row],[ShipDate]],Table1[[#This Row],[DeliveryDate]],"d")</f>
        <v>7</v>
      </c>
      <c r="V6844" t="str">
        <f t="shared" si="213"/>
        <v>On Time</v>
      </c>
    </row>
    <row r="6845" spans="2:22" x14ac:dyDescent="0.3">
      <c r="B6845" t="str">
        <f t="shared" si="212"/>
        <v>SO-006944</v>
      </c>
      <c r="C6845" t="s">
        <v>16</v>
      </c>
      <c r="D6845" t="s">
        <v>20</v>
      </c>
      <c r="E6845" s="1">
        <v>43900</v>
      </c>
      <c r="F6845" s="1">
        <v>44062</v>
      </c>
      <c r="G6845" s="1">
        <v>44067</v>
      </c>
      <c r="H6845" s="1">
        <v>44069</v>
      </c>
      <c r="I6845" t="s">
        <v>18</v>
      </c>
      <c r="J6845">
        <v>1</v>
      </c>
      <c r="K6845">
        <v>47</v>
      </c>
      <c r="L6845">
        <v>121</v>
      </c>
      <c r="M6845">
        <v>46</v>
      </c>
      <c r="N6845">
        <v>4</v>
      </c>
      <c r="O6845">
        <v>0.08</v>
      </c>
      <c r="P6845">
        <v>709.13</v>
      </c>
      <c r="Q6845">
        <v>844.2</v>
      </c>
      <c r="R6845">
        <f>Table1[[#This Row],[OrderQuantity]]*Table1[[#This Row],[UnitPrice]]</f>
        <v>3376.8</v>
      </c>
      <c r="S6845">
        <f>Table1[[#This Row],[OrderQuantity]]*Table1[[#This Row],[UnitCost]]</f>
        <v>2836.52</v>
      </c>
      <c r="T6845">
        <f>Table1[[#This Row],[OrderQuantity]]*Table1[[#This Row],[UnitPrice]]*(1-Table1[[#This Row],[DiscountApplied]]) - (Table1[[#This Row],[OrderQuantity]]*Table1[[#This Row],[UnitCost]])</f>
        <v>270.13600000000042</v>
      </c>
      <c r="U6845">
        <f>DATEDIF(Table1[[#This Row],[ShipDate]],Table1[[#This Row],[DeliveryDate]],"d")</f>
        <v>2</v>
      </c>
      <c r="V6845" t="str">
        <f t="shared" si="213"/>
        <v>On Time</v>
      </c>
    </row>
    <row r="6846" spans="2:22" x14ac:dyDescent="0.3">
      <c r="B6846" t="str">
        <f t="shared" si="212"/>
        <v>SO-006945</v>
      </c>
      <c r="C6846" t="s">
        <v>19</v>
      </c>
      <c r="D6846" t="s">
        <v>24</v>
      </c>
      <c r="E6846" s="1">
        <v>44000</v>
      </c>
      <c r="F6846" s="1">
        <v>44062</v>
      </c>
      <c r="G6846" s="1">
        <v>44082</v>
      </c>
      <c r="H6846" s="1">
        <v>44089</v>
      </c>
      <c r="I6846" t="s">
        <v>18</v>
      </c>
      <c r="J6846">
        <v>18</v>
      </c>
      <c r="K6846">
        <v>35</v>
      </c>
      <c r="L6846">
        <v>34</v>
      </c>
      <c r="M6846">
        <v>8</v>
      </c>
      <c r="N6846">
        <v>8</v>
      </c>
      <c r="O6846">
        <v>0.05</v>
      </c>
      <c r="P6846">
        <v>1677.14</v>
      </c>
      <c r="Q6846">
        <v>3993.2</v>
      </c>
      <c r="R6846">
        <f>Table1[[#This Row],[OrderQuantity]]*Table1[[#This Row],[UnitPrice]]</f>
        <v>31945.599999999999</v>
      </c>
      <c r="S6846">
        <f>Table1[[#This Row],[OrderQuantity]]*Table1[[#This Row],[UnitCost]]</f>
        <v>13417.12</v>
      </c>
      <c r="T6846">
        <f>Table1[[#This Row],[OrderQuantity]]*Table1[[#This Row],[UnitPrice]]*(1-Table1[[#This Row],[DiscountApplied]]) - (Table1[[#This Row],[OrderQuantity]]*Table1[[#This Row],[UnitCost]])</f>
        <v>16931.199999999997</v>
      </c>
      <c r="U6846">
        <f>DATEDIF(Table1[[#This Row],[ShipDate]],Table1[[#This Row],[DeliveryDate]],"d")</f>
        <v>7</v>
      </c>
      <c r="V6846" t="str">
        <f t="shared" si="213"/>
        <v>On Time</v>
      </c>
    </row>
    <row r="6847" spans="2:22" x14ac:dyDescent="0.3">
      <c r="B6847" t="str">
        <f t="shared" si="212"/>
        <v>SO-006946</v>
      </c>
      <c r="C6847" t="s">
        <v>16</v>
      </c>
      <c r="D6847" t="s">
        <v>26</v>
      </c>
      <c r="E6847" s="1">
        <v>44000</v>
      </c>
      <c r="F6847" s="1">
        <v>44063</v>
      </c>
      <c r="G6847" s="1">
        <v>44088</v>
      </c>
      <c r="H6847" s="1">
        <v>44098</v>
      </c>
      <c r="I6847" t="s">
        <v>18</v>
      </c>
      <c r="J6847">
        <v>10</v>
      </c>
      <c r="K6847">
        <v>35</v>
      </c>
      <c r="L6847">
        <v>71</v>
      </c>
      <c r="M6847">
        <v>19</v>
      </c>
      <c r="N6847">
        <v>8</v>
      </c>
      <c r="O6847">
        <v>0.1</v>
      </c>
      <c r="P6847">
        <v>176.88</v>
      </c>
      <c r="Q6847">
        <v>268</v>
      </c>
      <c r="R6847">
        <f>Table1[[#This Row],[OrderQuantity]]*Table1[[#This Row],[UnitPrice]]</f>
        <v>2144</v>
      </c>
      <c r="S6847">
        <f>Table1[[#This Row],[OrderQuantity]]*Table1[[#This Row],[UnitCost]]</f>
        <v>1415.04</v>
      </c>
      <c r="T6847">
        <f>Table1[[#This Row],[OrderQuantity]]*Table1[[#This Row],[UnitPrice]]*(1-Table1[[#This Row],[DiscountApplied]]) - (Table1[[#This Row],[OrderQuantity]]*Table1[[#This Row],[UnitCost]])</f>
        <v>514.56000000000017</v>
      </c>
      <c r="U6847">
        <f>DATEDIF(Table1[[#This Row],[ShipDate]],Table1[[#This Row],[DeliveryDate]],"d")</f>
        <v>10</v>
      </c>
      <c r="V6847" t="str">
        <f t="shared" si="213"/>
        <v>Late</v>
      </c>
    </row>
    <row r="6848" spans="2:22" x14ac:dyDescent="0.3">
      <c r="B6848" t="str">
        <f t="shared" si="212"/>
        <v>SO-006947</v>
      </c>
      <c r="C6848" t="s">
        <v>19</v>
      </c>
      <c r="D6848" t="s">
        <v>25</v>
      </c>
      <c r="E6848" s="1">
        <v>43900</v>
      </c>
      <c r="F6848" s="1">
        <v>44063</v>
      </c>
      <c r="G6848" s="1">
        <v>44069</v>
      </c>
      <c r="H6848" s="1">
        <v>44070</v>
      </c>
      <c r="I6848" t="s">
        <v>18</v>
      </c>
      <c r="J6848">
        <v>19</v>
      </c>
      <c r="K6848">
        <v>28</v>
      </c>
      <c r="L6848">
        <v>334</v>
      </c>
      <c r="M6848">
        <v>36</v>
      </c>
      <c r="N6848">
        <v>1</v>
      </c>
      <c r="O6848">
        <v>0.08</v>
      </c>
      <c r="P6848">
        <v>2846.7</v>
      </c>
      <c r="Q6848">
        <v>6056.8</v>
      </c>
      <c r="R6848">
        <f>Table1[[#This Row],[OrderQuantity]]*Table1[[#This Row],[UnitPrice]]</f>
        <v>6056.8</v>
      </c>
      <c r="S6848">
        <f>Table1[[#This Row],[OrderQuantity]]*Table1[[#This Row],[UnitCost]]</f>
        <v>2846.7</v>
      </c>
      <c r="T6848">
        <f>Table1[[#This Row],[OrderQuantity]]*Table1[[#This Row],[UnitPrice]]*(1-Table1[[#This Row],[DiscountApplied]]) - (Table1[[#This Row],[OrderQuantity]]*Table1[[#This Row],[UnitCost]])</f>
        <v>2725.5560000000005</v>
      </c>
      <c r="U6848">
        <f>DATEDIF(Table1[[#This Row],[ShipDate]],Table1[[#This Row],[DeliveryDate]],"d")</f>
        <v>1</v>
      </c>
      <c r="V6848" t="str">
        <f t="shared" si="213"/>
        <v>On Time</v>
      </c>
    </row>
    <row r="6849" spans="2:22" x14ac:dyDescent="0.3">
      <c r="B6849" t="str">
        <f t="shared" si="212"/>
        <v>SO-006948</v>
      </c>
      <c r="C6849" t="s">
        <v>19</v>
      </c>
      <c r="D6849" t="s">
        <v>24</v>
      </c>
      <c r="E6849" s="1">
        <v>44000</v>
      </c>
      <c r="F6849" s="1">
        <v>44063</v>
      </c>
      <c r="G6849" s="1">
        <v>44068</v>
      </c>
      <c r="H6849" s="1">
        <v>44078</v>
      </c>
      <c r="I6849" t="s">
        <v>18</v>
      </c>
      <c r="J6849">
        <v>18</v>
      </c>
      <c r="K6849">
        <v>21</v>
      </c>
      <c r="L6849">
        <v>44</v>
      </c>
      <c r="M6849">
        <v>7</v>
      </c>
      <c r="N6849">
        <v>2</v>
      </c>
      <c r="O6849">
        <v>0.05</v>
      </c>
      <c r="P6849">
        <v>1262.95</v>
      </c>
      <c r="Q6849">
        <v>1943</v>
      </c>
      <c r="R6849">
        <f>Table1[[#This Row],[OrderQuantity]]*Table1[[#This Row],[UnitPrice]]</f>
        <v>3886</v>
      </c>
      <c r="S6849">
        <f>Table1[[#This Row],[OrderQuantity]]*Table1[[#This Row],[UnitCost]]</f>
        <v>2525.9</v>
      </c>
      <c r="T6849">
        <f>Table1[[#This Row],[OrderQuantity]]*Table1[[#This Row],[UnitPrice]]*(1-Table1[[#This Row],[DiscountApplied]]) - (Table1[[#This Row],[OrderQuantity]]*Table1[[#This Row],[UnitCost]])</f>
        <v>1165.7999999999997</v>
      </c>
      <c r="U6849">
        <f>DATEDIF(Table1[[#This Row],[ShipDate]],Table1[[#This Row],[DeliveryDate]],"d")</f>
        <v>10</v>
      </c>
      <c r="V6849" t="str">
        <f t="shared" si="213"/>
        <v>Late</v>
      </c>
    </row>
    <row r="6850" spans="2:22" x14ac:dyDescent="0.3">
      <c r="B6850" t="str">
        <f t="shared" ref="B6850:B6913" si="214">"SO-" &amp; TEXT(ROW(B6850)+99,"000000")</f>
        <v>SO-006949</v>
      </c>
      <c r="C6850" t="s">
        <v>16</v>
      </c>
      <c r="D6850" t="s">
        <v>24</v>
      </c>
      <c r="E6850" s="1">
        <v>43900</v>
      </c>
      <c r="F6850" s="1">
        <v>44063</v>
      </c>
      <c r="G6850" s="1">
        <v>44067</v>
      </c>
      <c r="H6850" s="1">
        <v>44073</v>
      </c>
      <c r="I6850" t="s">
        <v>18</v>
      </c>
      <c r="J6850">
        <v>11</v>
      </c>
      <c r="K6850">
        <v>36</v>
      </c>
      <c r="L6850">
        <v>41</v>
      </c>
      <c r="M6850">
        <v>26</v>
      </c>
      <c r="N6850">
        <v>1</v>
      </c>
      <c r="O6850">
        <v>0.15</v>
      </c>
      <c r="P6850">
        <v>954.08</v>
      </c>
      <c r="Q6850">
        <v>1192.5999999999999</v>
      </c>
      <c r="R6850">
        <f>Table1[[#This Row],[OrderQuantity]]*Table1[[#This Row],[UnitPrice]]</f>
        <v>1192.5999999999999</v>
      </c>
      <c r="S6850">
        <f>Table1[[#This Row],[OrderQuantity]]*Table1[[#This Row],[UnitCost]]</f>
        <v>954.08</v>
      </c>
      <c r="T6850">
        <f>Table1[[#This Row],[OrderQuantity]]*Table1[[#This Row],[UnitPrice]]*(1-Table1[[#This Row],[DiscountApplied]]) - (Table1[[#This Row],[OrderQuantity]]*Table1[[#This Row],[UnitCost]])</f>
        <v>59.629999999999882</v>
      </c>
      <c r="U6850">
        <f>DATEDIF(Table1[[#This Row],[ShipDate]],Table1[[#This Row],[DeliveryDate]],"d")</f>
        <v>6</v>
      </c>
      <c r="V6850" t="str">
        <f t="shared" ref="V6850:V6913" si="215">IF(U6850&gt;7,"Late","On Time")</f>
        <v>On Time</v>
      </c>
    </row>
    <row r="6851" spans="2:22" x14ac:dyDescent="0.3">
      <c r="B6851" t="str">
        <f t="shared" si="214"/>
        <v>SO-006950</v>
      </c>
      <c r="C6851" t="s">
        <v>21</v>
      </c>
      <c r="D6851" t="s">
        <v>26</v>
      </c>
      <c r="E6851" s="1">
        <v>44000</v>
      </c>
      <c r="F6851" s="1">
        <v>44063</v>
      </c>
      <c r="G6851" s="1">
        <v>44068</v>
      </c>
      <c r="H6851" s="1">
        <v>44076</v>
      </c>
      <c r="I6851" t="s">
        <v>18</v>
      </c>
      <c r="J6851">
        <v>23</v>
      </c>
      <c r="K6851">
        <v>25</v>
      </c>
      <c r="L6851">
        <v>83</v>
      </c>
      <c r="M6851">
        <v>43</v>
      </c>
      <c r="N6851">
        <v>8</v>
      </c>
      <c r="O6851">
        <v>0.05</v>
      </c>
      <c r="P6851">
        <v>1879.08</v>
      </c>
      <c r="Q6851">
        <v>2539.3000000000002</v>
      </c>
      <c r="R6851">
        <f>Table1[[#This Row],[OrderQuantity]]*Table1[[#This Row],[UnitPrice]]</f>
        <v>20314.400000000001</v>
      </c>
      <c r="S6851">
        <f>Table1[[#This Row],[OrderQuantity]]*Table1[[#This Row],[UnitCost]]</f>
        <v>15032.64</v>
      </c>
      <c r="T6851">
        <f>Table1[[#This Row],[OrderQuantity]]*Table1[[#This Row],[UnitPrice]]*(1-Table1[[#This Row],[DiscountApplied]]) - (Table1[[#This Row],[OrderQuantity]]*Table1[[#This Row],[UnitCost]])</f>
        <v>4266.0400000000009</v>
      </c>
      <c r="U6851">
        <f>DATEDIF(Table1[[#This Row],[ShipDate]],Table1[[#This Row],[DeliveryDate]],"d")</f>
        <v>8</v>
      </c>
      <c r="V6851" t="str">
        <f t="shared" si="215"/>
        <v>Late</v>
      </c>
    </row>
    <row r="6852" spans="2:22" x14ac:dyDescent="0.3">
      <c r="B6852" t="str">
        <f t="shared" si="214"/>
        <v>SO-006951</v>
      </c>
      <c r="C6852" t="s">
        <v>16</v>
      </c>
      <c r="D6852" t="s">
        <v>23</v>
      </c>
      <c r="E6852" s="1">
        <v>44000</v>
      </c>
      <c r="F6852" s="1">
        <v>44063</v>
      </c>
      <c r="G6852" s="1">
        <v>44077</v>
      </c>
      <c r="H6852" s="1">
        <v>44083</v>
      </c>
      <c r="I6852" t="s">
        <v>18</v>
      </c>
      <c r="J6852">
        <v>7</v>
      </c>
      <c r="K6852">
        <v>45</v>
      </c>
      <c r="L6852">
        <v>295</v>
      </c>
      <c r="M6852">
        <v>30</v>
      </c>
      <c r="N6852">
        <v>5</v>
      </c>
      <c r="O6852">
        <v>0.08</v>
      </c>
      <c r="P6852">
        <v>712.88</v>
      </c>
      <c r="Q6852">
        <v>1782.2</v>
      </c>
      <c r="R6852">
        <f>Table1[[#This Row],[OrderQuantity]]*Table1[[#This Row],[UnitPrice]]</f>
        <v>8911</v>
      </c>
      <c r="S6852">
        <f>Table1[[#This Row],[OrderQuantity]]*Table1[[#This Row],[UnitCost]]</f>
        <v>3564.4</v>
      </c>
      <c r="T6852">
        <f>Table1[[#This Row],[OrderQuantity]]*Table1[[#This Row],[UnitPrice]]*(1-Table1[[#This Row],[DiscountApplied]]) - (Table1[[#This Row],[OrderQuantity]]*Table1[[#This Row],[UnitCost]])</f>
        <v>4633.7200000000012</v>
      </c>
      <c r="U6852">
        <f>DATEDIF(Table1[[#This Row],[ShipDate]],Table1[[#This Row],[DeliveryDate]],"d")</f>
        <v>6</v>
      </c>
      <c r="V6852" t="str">
        <f t="shared" si="215"/>
        <v>On Time</v>
      </c>
    </row>
    <row r="6853" spans="2:22" x14ac:dyDescent="0.3">
      <c r="B6853" t="str">
        <f t="shared" si="214"/>
        <v>SO-006952</v>
      </c>
      <c r="C6853" t="s">
        <v>21</v>
      </c>
      <c r="D6853" t="s">
        <v>23</v>
      </c>
      <c r="E6853" s="1">
        <v>44000</v>
      </c>
      <c r="F6853" s="1">
        <v>44063</v>
      </c>
      <c r="G6853" s="1">
        <v>44085</v>
      </c>
      <c r="H6853" s="1">
        <v>44095</v>
      </c>
      <c r="I6853" t="s">
        <v>18</v>
      </c>
      <c r="J6853">
        <v>24</v>
      </c>
      <c r="K6853">
        <v>27</v>
      </c>
      <c r="L6853">
        <v>274</v>
      </c>
      <c r="M6853">
        <v>32</v>
      </c>
      <c r="N6853">
        <v>4</v>
      </c>
      <c r="O6853">
        <v>0.08</v>
      </c>
      <c r="P6853">
        <v>566.15</v>
      </c>
      <c r="Q6853">
        <v>1132.3</v>
      </c>
      <c r="R6853">
        <f>Table1[[#This Row],[OrderQuantity]]*Table1[[#This Row],[UnitPrice]]</f>
        <v>4529.2</v>
      </c>
      <c r="S6853">
        <f>Table1[[#This Row],[OrderQuantity]]*Table1[[#This Row],[UnitCost]]</f>
        <v>2264.6</v>
      </c>
      <c r="T6853">
        <f>Table1[[#This Row],[OrderQuantity]]*Table1[[#This Row],[UnitPrice]]*(1-Table1[[#This Row],[DiscountApplied]]) - (Table1[[#This Row],[OrderQuantity]]*Table1[[#This Row],[UnitCost]])</f>
        <v>1902.2639999999997</v>
      </c>
      <c r="U6853">
        <f>DATEDIF(Table1[[#This Row],[ShipDate]],Table1[[#This Row],[DeliveryDate]],"d")</f>
        <v>10</v>
      </c>
      <c r="V6853" t="str">
        <f t="shared" si="215"/>
        <v>Late</v>
      </c>
    </row>
    <row r="6854" spans="2:22" x14ac:dyDescent="0.3">
      <c r="B6854" t="str">
        <f t="shared" si="214"/>
        <v>SO-006953</v>
      </c>
      <c r="C6854" t="s">
        <v>22</v>
      </c>
      <c r="D6854" t="s">
        <v>17</v>
      </c>
      <c r="E6854" s="1">
        <v>43900</v>
      </c>
      <c r="F6854" s="1">
        <v>44063</v>
      </c>
      <c r="G6854" s="1">
        <v>44074</v>
      </c>
      <c r="H6854" s="1">
        <v>44084</v>
      </c>
      <c r="I6854" t="s">
        <v>18</v>
      </c>
      <c r="J6854">
        <v>27</v>
      </c>
      <c r="K6854">
        <v>11</v>
      </c>
      <c r="L6854">
        <v>211</v>
      </c>
      <c r="M6854">
        <v>36</v>
      </c>
      <c r="N6854">
        <v>3</v>
      </c>
      <c r="O6854">
        <v>0.05</v>
      </c>
      <c r="P6854">
        <v>592.95000000000005</v>
      </c>
      <c r="Q6854">
        <v>1005</v>
      </c>
      <c r="R6854">
        <f>Table1[[#This Row],[OrderQuantity]]*Table1[[#This Row],[UnitPrice]]</f>
        <v>3015</v>
      </c>
      <c r="S6854">
        <f>Table1[[#This Row],[OrderQuantity]]*Table1[[#This Row],[UnitCost]]</f>
        <v>1778.8500000000001</v>
      </c>
      <c r="T6854">
        <f>Table1[[#This Row],[OrderQuantity]]*Table1[[#This Row],[UnitPrice]]*(1-Table1[[#This Row],[DiscountApplied]]) - (Table1[[#This Row],[OrderQuantity]]*Table1[[#This Row],[UnitCost]])</f>
        <v>1085.3999999999999</v>
      </c>
      <c r="U6854">
        <f>DATEDIF(Table1[[#This Row],[ShipDate]],Table1[[#This Row],[DeliveryDate]],"d")</f>
        <v>10</v>
      </c>
      <c r="V6854" t="str">
        <f t="shared" si="215"/>
        <v>Late</v>
      </c>
    </row>
    <row r="6855" spans="2:22" x14ac:dyDescent="0.3">
      <c r="B6855" t="str">
        <f t="shared" si="214"/>
        <v>SO-006954</v>
      </c>
      <c r="C6855" t="s">
        <v>19</v>
      </c>
      <c r="D6855" t="s">
        <v>24</v>
      </c>
      <c r="E6855" s="1">
        <v>43900</v>
      </c>
      <c r="F6855" s="1">
        <v>44063</v>
      </c>
      <c r="G6855" s="1">
        <v>44082</v>
      </c>
      <c r="H6855" s="1">
        <v>44090</v>
      </c>
      <c r="I6855" t="s">
        <v>18</v>
      </c>
      <c r="J6855">
        <v>18</v>
      </c>
      <c r="K6855">
        <v>39</v>
      </c>
      <c r="L6855">
        <v>18</v>
      </c>
      <c r="M6855">
        <v>2</v>
      </c>
      <c r="N6855">
        <v>8</v>
      </c>
      <c r="O6855">
        <v>0.2</v>
      </c>
      <c r="P6855">
        <v>616.27</v>
      </c>
      <c r="Q6855">
        <v>978.2</v>
      </c>
      <c r="R6855">
        <f>Table1[[#This Row],[OrderQuantity]]*Table1[[#This Row],[UnitPrice]]</f>
        <v>7825.6</v>
      </c>
      <c r="S6855">
        <f>Table1[[#This Row],[OrderQuantity]]*Table1[[#This Row],[UnitCost]]</f>
        <v>4930.16</v>
      </c>
      <c r="T6855">
        <f>Table1[[#This Row],[OrderQuantity]]*Table1[[#This Row],[UnitPrice]]*(1-Table1[[#This Row],[DiscountApplied]]) - (Table1[[#This Row],[OrderQuantity]]*Table1[[#This Row],[UnitCost]])</f>
        <v>1330.3200000000006</v>
      </c>
      <c r="U6855">
        <f>DATEDIF(Table1[[#This Row],[ShipDate]],Table1[[#This Row],[DeliveryDate]],"d")</f>
        <v>8</v>
      </c>
      <c r="V6855" t="str">
        <f t="shared" si="215"/>
        <v>Late</v>
      </c>
    </row>
    <row r="6856" spans="2:22" x14ac:dyDescent="0.3">
      <c r="B6856" t="str">
        <f t="shared" si="214"/>
        <v>SO-006955</v>
      </c>
      <c r="C6856" t="s">
        <v>19</v>
      </c>
      <c r="D6856" t="s">
        <v>25</v>
      </c>
      <c r="E6856" s="1">
        <v>44000</v>
      </c>
      <c r="F6856" s="1">
        <v>44063</v>
      </c>
      <c r="G6856" s="1">
        <v>44090</v>
      </c>
      <c r="H6856" s="1">
        <v>44097</v>
      </c>
      <c r="I6856" t="s">
        <v>18</v>
      </c>
      <c r="J6856">
        <v>12</v>
      </c>
      <c r="K6856">
        <v>49</v>
      </c>
      <c r="L6856">
        <v>340</v>
      </c>
      <c r="M6856">
        <v>4</v>
      </c>
      <c r="N6856">
        <v>2</v>
      </c>
      <c r="O6856">
        <v>0.15</v>
      </c>
      <c r="P6856">
        <v>4580.99</v>
      </c>
      <c r="Q6856">
        <v>6452.1</v>
      </c>
      <c r="R6856">
        <f>Table1[[#This Row],[OrderQuantity]]*Table1[[#This Row],[UnitPrice]]</f>
        <v>12904.2</v>
      </c>
      <c r="S6856">
        <f>Table1[[#This Row],[OrderQuantity]]*Table1[[#This Row],[UnitCost]]</f>
        <v>9161.98</v>
      </c>
      <c r="T6856">
        <f>Table1[[#This Row],[OrderQuantity]]*Table1[[#This Row],[UnitPrice]]*(1-Table1[[#This Row],[DiscountApplied]]) - (Table1[[#This Row],[OrderQuantity]]*Table1[[#This Row],[UnitCost]])</f>
        <v>1806.5900000000001</v>
      </c>
      <c r="U6856">
        <f>DATEDIF(Table1[[#This Row],[ShipDate]],Table1[[#This Row],[DeliveryDate]],"d")</f>
        <v>7</v>
      </c>
      <c r="V6856" t="str">
        <f t="shared" si="215"/>
        <v>On Time</v>
      </c>
    </row>
    <row r="6857" spans="2:22" x14ac:dyDescent="0.3">
      <c r="B6857" t="str">
        <f t="shared" si="214"/>
        <v>SO-006956</v>
      </c>
      <c r="C6857" t="s">
        <v>21</v>
      </c>
      <c r="D6857" t="s">
        <v>23</v>
      </c>
      <c r="E6857" s="1">
        <v>43900</v>
      </c>
      <c r="F6857" s="1">
        <v>44064</v>
      </c>
      <c r="G6857" s="1">
        <v>44071</v>
      </c>
      <c r="H6857" s="1">
        <v>44075</v>
      </c>
      <c r="I6857" t="s">
        <v>18</v>
      </c>
      <c r="J6857">
        <v>22</v>
      </c>
      <c r="K6857">
        <v>31</v>
      </c>
      <c r="L6857">
        <v>306</v>
      </c>
      <c r="M6857">
        <v>5</v>
      </c>
      <c r="N6857">
        <v>7</v>
      </c>
      <c r="O6857">
        <v>0.08</v>
      </c>
      <c r="P6857">
        <v>1360.1</v>
      </c>
      <c r="Q6857">
        <v>1943</v>
      </c>
      <c r="R6857">
        <f>Table1[[#This Row],[OrderQuantity]]*Table1[[#This Row],[UnitPrice]]</f>
        <v>13601</v>
      </c>
      <c r="S6857">
        <f>Table1[[#This Row],[OrderQuantity]]*Table1[[#This Row],[UnitCost]]</f>
        <v>9520.6999999999989</v>
      </c>
      <c r="T6857">
        <f>Table1[[#This Row],[OrderQuantity]]*Table1[[#This Row],[UnitPrice]]*(1-Table1[[#This Row],[DiscountApplied]]) - (Table1[[#This Row],[OrderQuantity]]*Table1[[#This Row],[UnitCost]])</f>
        <v>2992.2200000000012</v>
      </c>
      <c r="U6857">
        <f>DATEDIF(Table1[[#This Row],[ShipDate]],Table1[[#This Row],[DeliveryDate]],"d")</f>
        <v>4</v>
      </c>
      <c r="V6857" t="str">
        <f t="shared" si="215"/>
        <v>On Time</v>
      </c>
    </row>
    <row r="6858" spans="2:22" x14ac:dyDescent="0.3">
      <c r="B6858" t="str">
        <f t="shared" si="214"/>
        <v>SO-006957</v>
      </c>
      <c r="C6858" t="s">
        <v>22</v>
      </c>
      <c r="D6858" t="s">
        <v>26</v>
      </c>
      <c r="E6858" s="1">
        <v>43900</v>
      </c>
      <c r="F6858" s="1">
        <v>44064</v>
      </c>
      <c r="G6858" s="1">
        <v>44085</v>
      </c>
      <c r="H6858" s="1">
        <v>44089</v>
      </c>
      <c r="I6858" t="s">
        <v>18</v>
      </c>
      <c r="J6858">
        <v>25</v>
      </c>
      <c r="K6858">
        <v>11</v>
      </c>
      <c r="L6858">
        <v>64</v>
      </c>
      <c r="M6858">
        <v>28</v>
      </c>
      <c r="N6858">
        <v>7</v>
      </c>
      <c r="O6858">
        <v>0.08</v>
      </c>
      <c r="P6858">
        <v>461.3</v>
      </c>
      <c r="Q6858">
        <v>1025.0999999999999</v>
      </c>
      <c r="R6858">
        <f>Table1[[#This Row],[OrderQuantity]]*Table1[[#This Row],[UnitPrice]]</f>
        <v>7175.6999999999989</v>
      </c>
      <c r="S6858">
        <f>Table1[[#This Row],[OrderQuantity]]*Table1[[#This Row],[UnitCost]]</f>
        <v>3229.1</v>
      </c>
      <c r="T6858">
        <f>Table1[[#This Row],[OrderQuantity]]*Table1[[#This Row],[UnitPrice]]*(1-Table1[[#This Row],[DiscountApplied]]) - (Table1[[#This Row],[OrderQuantity]]*Table1[[#This Row],[UnitCost]])</f>
        <v>3372.5439999999994</v>
      </c>
      <c r="U6858">
        <f>DATEDIF(Table1[[#This Row],[ShipDate]],Table1[[#This Row],[DeliveryDate]],"d")</f>
        <v>4</v>
      </c>
      <c r="V6858" t="str">
        <f t="shared" si="215"/>
        <v>On Time</v>
      </c>
    </row>
    <row r="6859" spans="2:22" x14ac:dyDescent="0.3">
      <c r="B6859" t="str">
        <f t="shared" si="214"/>
        <v>SO-006958</v>
      </c>
      <c r="C6859" t="s">
        <v>21</v>
      </c>
      <c r="D6859" t="s">
        <v>25</v>
      </c>
      <c r="E6859" s="1">
        <v>44000</v>
      </c>
      <c r="F6859" s="1">
        <v>44064</v>
      </c>
      <c r="G6859" s="1">
        <v>44087</v>
      </c>
      <c r="H6859" s="1">
        <v>44089</v>
      </c>
      <c r="I6859" t="s">
        <v>18</v>
      </c>
      <c r="J6859">
        <v>22</v>
      </c>
      <c r="K6859">
        <v>12</v>
      </c>
      <c r="L6859">
        <v>335</v>
      </c>
      <c r="M6859">
        <v>28</v>
      </c>
      <c r="N6859">
        <v>4</v>
      </c>
      <c r="O6859">
        <v>0.1</v>
      </c>
      <c r="P6859">
        <v>4196.88</v>
      </c>
      <c r="Q6859">
        <v>5829</v>
      </c>
      <c r="R6859">
        <f>Table1[[#This Row],[OrderQuantity]]*Table1[[#This Row],[UnitPrice]]</f>
        <v>23316</v>
      </c>
      <c r="S6859">
        <f>Table1[[#This Row],[OrderQuantity]]*Table1[[#This Row],[UnitCost]]</f>
        <v>16787.52</v>
      </c>
      <c r="T6859">
        <f>Table1[[#This Row],[OrderQuantity]]*Table1[[#This Row],[UnitPrice]]*(1-Table1[[#This Row],[DiscountApplied]]) - (Table1[[#This Row],[OrderQuantity]]*Table1[[#This Row],[UnitCost]])</f>
        <v>4196.880000000001</v>
      </c>
      <c r="U6859">
        <f>DATEDIF(Table1[[#This Row],[ShipDate]],Table1[[#This Row],[DeliveryDate]],"d")</f>
        <v>2</v>
      </c>
      <c r="V6859" t="str">
        <f t="shared" si="215"/>
        <v>On Time</v>
      </c>
    </row>
    <row r="6860" spans="2:22" x14ac:dyDescent="0.3">
      <c r="B6860" t="str">
        <f t="shared" si="214"/>
        <v>SO-006959</v>
      </c>
      <c r="C6860" t="s">
        <v>16</v>
      </c>
      <c r="D6860" t="s">
        <v>17</v>
      </c>
      <c r="E6860" s="1">
        <v>44000</v>
      </c>
      <c r="F6860" s="1">
        <v>44064</v>
      </c>
      <c r="G6860" s="1">
        <v>44088</v>
      </c>
      <c r="H6860" s="1">
        <v>44097</v>
      </c>
      <c r="I6860" t="s">
        <v>18</v>
      </c>
      <c r="J6860">
        <v>11</v>
      </c>
      <c r="K6860">
        <v>21</v>
      </c>
      <c r="L6860">
        <v>224</v>
      </c>
      <c r="M6860">
        <v>25</v>
      </c>
      <c r="N6860">
        <v>3</v>
      </c>
      <c r="O6860">
        <v>0.1</v>
      </c>
      <c r="P6860">
        <v>621.76</v>
      </c>
      <c r="Q6860">
        <v>1072</v>
      </c>
      <c r="R6860">
        <f>Table1[[#This Row],[OrderQuantity]]*Table1[[#This Row],[UnitPrice]]</f>
        <v>3216</v>
      </c>
      <c r="S6860">
        <f>Table1[[#This Row],[OrderQuantity]]*Table1[[#This Row],[UnitCost]]</f>
        <v>1865.28</v>
      </c>
      <c r="T6860">
        <f>Table1[[#This Row],[OrderQuantity]]*Table1[[#This Row],[UnitPrice]]*(1-Table1[[#This Row],[DiscountApplied]]) - (Table1[[#This Row],[OrderQuantity]]*Table1[[#This Row],[UnitCost]])</f>
        <v>1029.1200000000001</v>
      </c>
      <c r="U6860">
        <f>DATEDIF(Table1[[#This Row],[ShipDate]],Table1[[#This Row],[DeliveryDate]],"d")</f>
        <v>9</v>
      </c>
      <c r="V6860" t="str">
        <f t="shared" si="215"/>
        <v>Late</v>
      </c>
    </row>
    <row r="6861" spans="2:22" x14ac:dyDescent="0.3">
      <c r="B6861" t="str">
        <f t="shared" si="214"/>
        <v>SO-006960</v>
      </c>
      <c r="C6861" t="s">
        <v>22</v>
      </c>
      <c r="D6861" t="s">
        <v>26</v>
      </c>
      <c r="E6861" s="1">
        <v>43900</v>
      </c>
      <c r="F6861" s="1">
        <v>44064</v>
      </c>
      <c r="G6861" s="1">
        <v>44073</v>
      </c>
      <c r="H6861" s="1">
        <v>44076</v>
      </c>
      <c r="I6861" t="s">
        <v>18</v>
      </c>
      <c r="J6861">
        <v>28</v>
      </c>
      <c r="K6861">
        <v>7</v>
      </c>
      <c r="L6861">
        <v>82</v>
      </c>
      <c r="M6861">
        <v>28</v>
      </c>
      <c r="N6861">
        <v>7</v>
      </c>
      <c r="O6861">
        <v>0.05</v>
      </c>
      <c r="P6861">
        <v>1698.25</v>
      </c>
      <c r="Q6861">
        <v>2391.9</v>
      </c>
      <c r="R6861">
        <f>Table1[[#This Row],[OrderQuantity]]*Table1[[#This Row],[UnitPrice]]</f>
        <v>16743.3</v>
      </c>
      <c r="S6861">
        <f>Table1[[#This Row],[OrderQuantity]]*Table1[[#This Row],[UnitCost]]</f>
        <v>11887.75</v>
      </c>
      <c r="T6861">
        <f>Table1[[#This Row],[OrderQuantity]]*Table1[[#This Row],[UnitPrice]]*(1-Table1[[#This Row],[DiscountApplied]]) - (Table1[[#This Row],[OrderQuantity]]*Table1[[#This Row],[UnitCost]])</f>
        <v>4018.3849999999984</v>
      </c>
      <c r="U6861">
        <f>DATEDIF(Table1[[#This Row],[ShipDate]],Table1[[#This Row],[DeliveryDate]],"d")</f>
        <v>3</v>
      </c>
      <c r="V6861" t="str">
        <f t="shared" si="215"/>
        <v>On Time</v>
      </c>
    </row>
    <row r="6862" spans="2:22" x14ac:dyDescent="0.3">
      <c r="B6862" t="str">
        <f t="shared" si="214"/>
        <v>SO-006961</v>
      </c>
      <c r="C6862" t="s">
        <v>16</v>
      </c>
      <c r="D6862" t="s">
        <v>25</v>
      </c>
      <c r="E6862" s="1">
        <v>44000</v>
      </c>
      <c r="F6862" s="1">
        <v>44064</v>
      </c>
      <c r="G6862" s="1">
        <v>44077</v>
      </c>
      <c r="H6862" s="1">
        <v>44087</v>
      </c>
      <c r="I6862" t="s">
        <v>18</v>
      </c>
      <c r="J6862">
        <v>10</v>
      </c>
      <c r="K6862">
        <v>21</v>
      </c>
      <c r="L6862">
        <v>348</v>
      </c>
      <c r="M6862">
        <v>35</v>
      </c>
      <c r="N6862">
        <v>6</v>
      </c>
      <c r="O6862">
        <v>0.08</v>
      </c>
      <c r="P6862">
        <v>2646.03</v>
      </c>
      <c r="Q6862">
        <v>3624.7</v>
      </c>
      <c r="R6862">
        <f>Table1[[#This Row],[OrderQuantity]]*Table1[[#This Row],[UnitPrice]]</f>
        <v>21748.199999999997</v>
      </c>
      <c r="S6862">
        <f>Table1[[#This Row],[OrderQuantity]]*Table1[[#This Row],[UnitCost]]</f>
        <v>15876.18</v>
      </c>
      <c r="T6862">
        <f>Table1[[#This Row],[OrderQuantity]]*Table1[[#This Row],[UnitPrice]]*(1-Table1[[#This Row],[DiscountApplied]]) - (Table1[[#This Row],[OrderQuantity]]*Table1[[#This Row],[UnitCost]])</f>
        <v>4132.163999999997</v>
      </c>
      <c r="U6862">
        <f>DATEDIF(Table1[[#This Row],[ShipDate]],Table1[[#This Row],[DeliveryDate]],"d")</f>
        <v>10</v>
      </c>
      <c r="V6862" t="str">
        <f t="shared" si="215"/>
        <v>Late</v>
      </c>
    </row>
    <row r="6863" spans="2:22" x14ac:dyDescent="0.3">
      <c r="B6863" t="str">
        <f t="shared" si="214"/>
        <v>SO-006962</v>
      </c>
      <c r="C6863" t="s">
        <v>16</v>
      </c>
      <c r="D6863" t="s">
        <v>24</v>
      </c>
      <c r="E6863" s="1">
        <v>44000</v>
      </c>
      <c r="F6863" s="1">
        <v>44064</v>
      </c>
      <c r="G6863" s="1">
        <v>44071</v>
      </c>
      <c r="H6863" s="1">
        <v>44080</v>
      </c>
      <c r="I6863" t="s">
        <v>18</v>
      </c>
      <c r="J6863">
        <v>8</v>
      </c>
      <c r="K6863">
        <v>34</v>
      </c>
      <c r="L6863">
        <v>1</v>
      </c>
      <c r="M6863">
        <v>23</v>
      </c>
      <c r="N6863">
        <v>8</v>
      </c>
      <c r="O6863">
        <v>0.05</v>
      </c>
      <c r="P6863">
        <v>1251.29</v>
      </c>
      <c r="Q6863">
        <v>2720.2</v>
      </c>
      <c r="R6863">
        <f>Table1[[#This Row],[OrderQuantity]]*Table1[[#This Row],[UnitPrice]]</f>
        <v>21761.599999999999</v>
      </c>
      <c r="S6863">
        <f>Table1[[#This Row],[OrderQuantity]]*Table1[[#This Row],[UnitCost]]</f>
        <v>10010.32</v>
      </c>
      <c r="T6863">
        <f>Table1[[#This Row],[OrderQuantity]]*Table1[[#This Row],[UnitPrice]]*(1-Table1[[#This Row],[DiscountApplied]]) - (Table1[[#This Row],[OrderQuantity]]*Table1[[#This Row],[UnitCost]])</f>
        <v>10663.199999999997</v>
      </c>
      <c r="U6863">
        <f>DATEDIF(Table1[[#This Row],[ShipDate]],Table1[[#This Row],[DeliveryDate]],"d")</f>
        <v>9</v>
      </c>
      <c r="V6863" t="str">
        <f t="shared" si="215"/>
        <v>Late</v>
      </c>
    </row>
    <row r="6864" spans="2:22" x14ac:dyDescent="0.3">
      <c r="B6864" t="str">
        <f t="shared" si="214"/>
        <v>SO-006963</v>
      </c>
      <c r="C6864" t="s">
        <v>16</v>
      </c>
      <c r="D6864" t="s">
        <v>20</v>
      </c>
      <c r="E6864" s="1">
        <v>43900</v>
      </c>
      <c r="F6864" s="1">
        <v>44064</v>
      </c>
      <c r="G6864" s="1">
        <v>44077</v>
      </c>
      <c r="H6864" s="1">
        <v>44085</v>
      </c>
      <c r="I6864" t="s">
        <v>18</v>
      </c>
      <c r="J6864">
        <v>12</v>
      </c>
      <c r="K6864">
        <v>16</v>
      </c>
      <c r="L6864">
        <v>126</v>
      </c>
      <c r="M6864">
        <v>4</v>
      </c>
      <c r="N6864">
        <v>7</v>
      </c>
      <c r="O6864">
        <v>0.2</v>
      </c>
      <c r="P6864">
        <v>4606.92</v>
      </c>
      <c r="Q6864">
        <v>6398.5</v>
      </c>
      <c r="R6864">
        <f>Table1[[#This Row],[OrderQuantity]]*Table1[[#This Row],[UnitPrice]]</f>
        <v>44789.5</v>
      </c>
      <c r="S6864">
        <f>Table1[[#This Row],[OrderQuantity]]*Table1[[#This Row],[UnitCost]]</f>
        <v>32248.440000000002</v>
      </c>
      <c r="T6864">
        <f>Table1[[#This Row],[OrderQuantity]]*Table1[[#This Row],[UnitPrice]]*(1-Table1[[#This Row],[DiscountApplied]]) - (Table1[[#This Row],[OrderQuantity]]*Table1[[#This Row],[UnitCost]])</f>
        <v>3583.1599999999962</v>
      </c>
      <c r="U6864">
        <f>DATEDIF(Table1[[#This Row],[ShipDate]],Table1[[#This Row],[DeliveryDate]],"d")</f>
        <v>8</v>
      </c>
      <c r="V6864" t="str">
        <f t="shared" si="215"/>
        <v>Late</v>
      </c>
    </row>
    <row r="6865" spans="2:22" x14ac:dyDescent="0.3">
      <c r="B6865" t="str">
        <f t="shared" si="214"/>
        <v>SO-006964</v>
      </c>
      <c r="C6865" t="s">
        <v>19</v>
      </c>
      <c r="D6865" t="s">
        <v>20</v>
      </c>
      <c r="E6865" s="1">
        <v>44000</v>
      </c>
      <c r="F6865" s="1">
        <v>44064</v>
      </c>
      <c r="G6865" s="1">
        <v>44079</v>
      </c>
      <c r="H6865" s="1">
        <v>44087</v>
      </c>
      <c r="I6865" t="s">
        <v>18</v>
      </c>
      <c r="J6865">
        <v>15</v>
      </c>
      <c r="K6865">
        <v>4</v>
      </c>
      <c r="L6865">
        <v>88</v>
      </c>
      <c r="M6865">
        <v>24</v>
      </c>
      <c r="N6865">
        <v>8</v>
      </c>
      <c r="O6865">
        <v>0.1</v>
      </c>
      <c r="P6865">
        <v>604.21</v>
      </c>
      <c r="Q6865">
        <v>1118.9000000000001</v>
      </c>
      <c r="R6865">
        <f>Table1[[#This Row],[OrderQuantity]]*Table1[[#This Row],[UnitPrice]]</f>
        <v>8951.2000000000007</v>
      </c>
      <c r="S6865">
        <f>Table1[[#This Row],[OrderQuantity]]*Table1[[#This Row],[UnitCost]]</f>
        <v>4833.68</v>
      </c>
      <c r="T6865">
        <f>Table1[[#This Row],[OrderQuantity]]*Table1[[#This Row],[UnitPrice]]*(1-Table1[[#This Row],[DiscountApplied]]) - (Table1[[#This Row],[OrderQuantity]]*Table1[[#This Row],[UnitCost]])</f>
        <v>3222.4000000000005</v>
      </c>
      <c r="U6865">
        <f>DATEDIF(Table1[[#This Row],[ShipDate]],Table1[[#This Row],[DeliveryDate]],"d")</f>
        <v>8</v>
      </c>
      <c r="V6865" t="str">
        <f t="shared" si="215"/>
        <v>Late</v>
      </c>
    </row>
    <row r="6866" spans="2:22" x14ac:dyDescent="0.3">
      <c r="B6866" t="str">
        <f t="shared" si="214"/>
        <v>SO-006965</v>
      </c>
      <c r="C6866" t="s">
        <v>16</v>
      </c>
      <c r="D6866" t="s">
        <v>20</v>
      </c>
      <c r="E6866" s="1">
        <v>44000</v>
      </c>
      <c r="F6866" s="1">
        <v>44064</v>
      </c>
      <c r="G6866" s="1">
        <v>44070</v>
      </c>
      <c r="H6866" s="1">
        <v>44072</v>
      </c>
      <c r="I6866" t="s">
        <v>18</v>
      </c>
      <c r="J6866">
        <v>1</v>
      </c>
      <c r="K6866">
        <v>45</v>
      </c>
      <c r="L6866">
        <v>181</v>
      </c>
      <c r="M6866">
        <v>25</v>
      </c>
      <c r="N6866">
        <v>6</v>
      </c>
      <c r="O6866">
        <v>0.2</v>
      </c>
      <c r="P6866">
        <v>128.77000000000001</v>
      </c>
      <c r="Q6866">
        <v>207.7</v>
      </c>
      <c r="R6866">
        <f>Table1[[#This Row],[OrderQuantity]]*Table1[[#This Row],[UnitPrice]]</f>
        <v>1246.1999999999998</v>
      </c>
      <c r="S6866">
        <f>Table1[[#This Row],[OrderQuantity]]*Table1[[#This Row],[UnitCost]]</f>
        <v>772.62000000000012</v>
      </c>
      <c r="T6866">
        <f>Table1[[#This Row],[OrderQuantity]]*Table1[[#This Row],[UnitPrice]]*(1-Table1[[#This Row],[DiscountApplied]]) - (Table1[[#This Row],[OrderQuantity]]*Table1[[#This Row],[UnitCost]])</f>
        <v>224.3399999999998</v>
      </c>
      <c r="U6866">
        <f>DATEDIF(Table1[[#This Row],[ShipDate]],Table1[[#This Row],[DeliveryDate]],"d")</f>
        <v>2</v>
      </c>
      <c r="V6866" t="str">
        <f t="shared" si="215"/>
        <v>On Time</v>
      </c>
    </row>
    <row r="6867" spans="2:22" x14ac:dyDescent="0.3">
      <c r="B6867" t="str">
        <f t="shared" si="214"/>
        <v>SO-006966</v>
      </c>
      <c r="C6867" t="s">
        <v>21</v>
      </c>
      <c r="D6867" t="s">
        <v>23</v>
      </c>
      <c r="E6867" s="1">
        <v>44000</v>
      </c>
      <c r="F6867" s="1">
        <v>44064</v>
      </c>
      <c r="G6867" s="1">
        <v>44082</v>
      </c>
      <c r="H6867" s="1">
        <v>44088</v>
      </c>
      <c r="I6867" t="s">
        <v>18</v>
      </c>
      <c r="J6867">
        <v>22</v>
      </c>
      <c r="K6867">
        <v>29</v>
      </c>
      <c r="L6867">
        <v>310</v>
      </c>
      <c r="M6867">
        <v>39</v>
      </c>
      <c r="N6867">
        <v>4</v>
      </c>
      <c r="O6867">
        <v>0.2</v>
      </c>
      <c r="P6867">
        <v>420.29</v>
      </c>
      <c r="Q6867">
        <v>1025.0999999999999</v>
      </c>
      <c r="R6867">
        <f>Table1[[#This Row],[OrderQuantity]]*Table1[[#This Row],[UnitPrice]]</f>
        <v>4100.3999999999996</v>
      </c>
      <c r="S6867">
        <f>Table1[[#This Row],[OrderQuantity]]*Table1[[#This Row],[UnitCost]]</f>
        <v>1681.16</v>
      </c>
      <c r="T6867">
        <f>Table1[[#This Row],[OrderQuantity]]*Table1[[#This Row],[UnitPrice]]*(1-Table1[[#This Row],[DiscountApplied]]) - (Table1[[#This Row],[OrderQuantity]]*Table1[[#This Row],[UnitCost]])</f>
        <v>1599.1599999999996</v>
      </c>
      <c r="U6867">
        <f>DATEDIF(Table1[[#This Row],[ShipDate]],Table1[[#This Row],[DeliveryDate]],"d")</f>
        <v>6</v>
      </c>
      <c r="V6867" t="str">
        <f t="shared" si="215"/>
        <v>On Time</v>
      </c>
    </row>
    <row r="6868" spans="2:22" x14ac:dyDescent="0.3">
      <c r="B6868" t="str">
        <f t="shared" si="214"/>
        <v>SO-006967</v>
      </c>
      <c r="C6868" t="s">
        <v>22</v>
      </c>
      <c r="D6868" t="s">
        <v>17</v>
      </c>
      <c r="E6868" s="1">
        <v>43900</v>
      </c>
      <c r="F6868" s="1">
        <v>44065</v>
      </c>
      <c r="G6868" s="1">
        <v>44093</v>
      </c>
      <c r="H6868" s="1">
        <v>44096</v>
      </c>
      <c r="I6868" t="s">
        <v>18</v>
      </c>
      <c r="J6868">
        <v>26</v>
      </c>
      <c r="K6868">
        <v>37</v>
      </c>
      <c r="L6868">
        <v>231</v>
      </c>
      <c r="M6868">
        <v>10</v>
      </c>
      <c r="N6868">
        <v>4</v>
      </c>
      <c r="O6868">
        <v>0.15</v>
      </c>
      <c r="P6868">
        <v>3667.58</v>
      </c>
      <c r="Q6868">
        <v>5393.5</v>
      </c>
      <c r="R6868">
        <f>Table1[[#This Row],[OrderQuantity]]*Table1[[#This Row],[UnitPrice]]</f>
        <v>21574</v>
      </c>
      <c r="S6868">
        <f>Table1[[#This Row],[OrderQuantity]]*Table1[[#This Row],[UnitCost]]</f>
        <v>14670.32</v>
      </c>
      <c r="T6868">
        <f>Table1[[#This Row],[OrderQuantity]]*Table1[[#This Row],[UnitPrice]]*(1-Table1[[#This Row],[DiscountApplied]]) - (Table1[[#This Row],[OrderQuantity]]*Table1[[#This Row],[UnitCost]])</f>
        <v>3667.5799999999981</v>
      </c>
      <c r="U6868">
        <f>DATEDIF(Table1[[#This Row],[ShipDate]],Table1[[#This Row],[DeliveryDate]],"d")</f>
        <v>3</v>
      </c>
      <c r="V6868" t="str">
        <f t="shared" si="215"/>
        <v>On Time</v>
      </c>
    </row>
    <row r="6869" spans="2:22" x14ac:dyDescent="0.3">
      <c r="B6869" t="str">
        <f t="shared" si="214"/>
        <v>SO-006968</v>
      </c>
      <c r="C6869" t="s">
        <v>16</v>
      </c>
      <c r="D6869" t="s">
        <v>26</v>
      </c>
      <c r="E6869" s="1">
        <v>44000</v>
      </c>
      <c r="F6869" s="1">
        <v>44065</v>
      </c>
      <c r="G6869" s="1">
        <v>44074</v>
      </c>
      <c r="H6869" s="1">
        <v>44082</v>
      </c>
      <c r="I6869" t="s">
        <v>18</v>
      </c>
      <c r="J6869">
        <v>9</v>
      </c>
      <c r="K6869">
        <v>29</v>
      </c>
      <c r="L6869">
        <v>72</v>
      </c>
      <c r="M6869">
        <v>47</v>
      </c>
      <c r="N6869">
        <v>2</v>
      </c>
      <c r="O6869">
        <v>0.08</v>
      </c>
      <c r="P6869">
        <v>3319.92</v>
      </c>
      <c r="Q6869">
        <v>3999.9</v>
      </c>
      <c r="R6869">
        <f>Table1[[#This Row],[OrderQuantity]]*Table1[[#This Row],[UnitPrice]]</f>
        <v>7999.8</v>
      </c>
      <c r="S6869">
        <f>Table1[[#This Row],[OrderQuantity]]*Table1[[#This Row],[UnitCost]]</f>
        <v>6639.84</v>
      </c>
      <c r="T6869">
        <f>Table1[[#This Row],[OrderQuantity]]*Table1[[#This Row],[UnitPrice]]*(1-Table1[[#This Row],[DiscountApplied]]) - (Table1[[#This Row],[OrderQuantity]]*Table1[[#This Row],[UnitCost]])</f>
        <v>719.97600000000057</v>
      </c>
      <c r="U6869">
        <f>DATEDIF(Table1[[#This Row],[ShipDate]],Table1[[#This Row],[DeliveryDate]],"d")</f>
        <v>8</v>
      </c>
      <c r="V6869" t="str">
        <f t="shared" si="215"/>
        <v>Late</v>
      </c>
    </row>
    <row r="6870" spans="2:22" x14ac:dyDescent="0.3">
      <c r="B6870" t="str">
        <f t="shared" si="214"/>
        <v>SO-006969</v>
      </c>
      <c r="C6870" t="s">
        <v>22</v>
      </c>
      <c r="D6870" t="s">
        <v>20</v>
      </c>
      <c r="E6870" s="1">
        <v>43900</v>
      </c>
      <c r="F6870" s="1">
        <v>44065</v>
      </c>
      <c r="G6870" s="1">
        <v>44088</v>
      </c>
      <c r="H6870" s="1">
        <v>44096</v>
      </c>
      <c r="I6870" t="s">
        <v>18</v>
      </c>
      <c r="J6870">
        <v>27</v>
      </c>
      <c r="K6870">
        <v>15</v>
      </c>
      <c r="L6870">
        <v>154</v>
      </c>
      <c r="M6870">
        <v>36</v>
      </c>
      <c r="N6870">
        <v>3</v>
      </c>
      <c r="O6870">
        <v>0.15</v>
      </c>
      <c r="P6870">
        <v>1653.83</v>
      </c>
      <c r="Q6870">
        <v>2432.1</v>
      </c>
      <c r="R6870">
        <f>Table1[[#This Row],[OrderQuantity]]*Table1[[#This Row],[UnitPrice]]</f>
        <v>7296.2999999999993</v>
      </c>
      <c r="S6870">
        <f>Table1[[#This Row],[OrderQuantity]]*Table1[[#This Row],[UnitCost]]</f>
        <v>4961.49</v>
      </c>
      <c r="T6870">
        <f>Table1[[#This Row],[OrderQuantity]]*Table1[[#This Row],[UnitPrice]]*(1-Table1[[#This Row],[DiscountApplied]]) - (Table1[[#This Row],[OrderQuantity]]*Table1[[#This Row],[UnitCost]])</f>
        <v>1240.3649999999998</v>
      </c>
      <c r="U6870">
        <f>DATEDIF(Table1[[#This Row],[ShipDate]],Table1[[#This Row],[DeliveryDate]],"d")</f>
        <v>8</v>
      </c>
      <c r="V6870" t="str">
        <f t="shared" si="215"/>
        <v>Late</v>
      </c>
    </row>
    <row r="6871" spans="2:22" x14ac:dyDescent="0.3">
      <c r="B6871" t="str">
        <f t="shared" si="214"/>
        <v>SO-006970</v>
      </c>
      <c r="C6871" t="s">
        <v>19</v>
      </c>
      <c r="D6871" t="s">
        <v>25</v>
      </c>
      <c r="E6871" s="1">
        <v>43900</v>
      </c>
      <c r="F6871" s="1">
        <v>44065</v>
      </c>
      <c r="G6871" s="1">
        <v>44085</v>
      </c>
      <c r="H6871" s="1">
        <v>44086</v>
      </c>
      <c r="I6871" t="s">
        <v>18</v>
      </c>
      <c r="J6871">
        <v>14</v>
      </c>
      <c r="K6871">
        <v>46</v>
      </c>
      <c r="L6871">
        <v>342</v>
      </c>
      <c r="M6871">
        <v>12</v>
      </c>
      <c r="N6871">
        <v>3</v>
      </c>
      <c r="O6871">
        <v>0.05</v>
      </c>
      <c r="P6871">
        <v>3219.82</v>
      </c>
      <c r="Q6871">
        <v>3879.3</v>
      </c>
      <c r="R6871">
        <f>Table1[[#This Row],[OrderQuantity]]*Table1[[#This Row],[UnitPrice]]</f>
        <v>11637.900000000001</v>
      </c>
      <c r="S6871">
        <f>Table1[[#This Row],[OrderQuantity]]*Table1[[#This Row],[UnitCost]]</f>
        <v>9659.4600000000009</v>
      </c>
      <c r="T6871">
        <f>Table1[[#This Row],[OrderQuantity]]*Table1[[#This Row],[UnitPrice]]*(1-Table1[[#This Row],[DiscountApplied]]) - (Table1[[#This Row],[OrderQuantity]]*Table1[[#This Row],[UnitCost]])</f>
        <v>1396.5450000000001</v>
      </c>
      <c r="U6871">
        <f>DATEDIF(Table1[[#This Row],[ShipDate]],Table1[[#This Row],[DeliveryDate]],"d")</f>
        <v>1</v>
      </c>
      <c r="V6871" t="str">
        <f t="shared" si="215"/>
        <v>On Time</v>
      </c>
    </row>
    <row r="6872" spans="2:22" x14ac:dyDescent="0.3">
      <c r="B6872" t="str">
        <f t="shared" si="214"/>
        <v>SO-006971</v>
      </c>
      <c r="C6872" t="s">
        <v>19</v>
      </c>
      <c r="D6872" t="s">
        <v>24</v>
      </c>
      <c r="E6872" s="1">
        <v>44000</v>
      </c>
      <c r="F6872" s="1">
        <v>44065</v>
      </c>
      <c r="G6872" s="1">
        <v>44072</v>
      </c>
      <c r="H6872" s="1">
        <v>44080</v>
      </c>
      <c r="I6872" t="s">
        <v>18</v>
      </c>
      <c r="J6872">
        <v>15</v>
      </c>
      <c r="K6872">
        <v>20</v>
      </c>
      <c r="L6872">
        <v>17</v>
      </c>
      <c r="M6872">
        <v>36</v>
      </c>
      <c r="N6872">
        <v>1</v>
      </c>
      <c r="O6872">
        <v>0.08</v>
      </c>
      <c r="P6872">
        <v>119.39</v>
      </c>
      <c r="Q6872">
        <v>221.1</v>
      </c>
      <c r="R6872">
        <f>Table1[[#This Row],[OrderQuantity]]*Table1[[#This Row],[UnitPrice]]</f>
        <v>221.1</v>
      </c>
      <c r="S6872">
        <f>Table1[[#This Row],[OrderQuantity]]*Table1[[#This Row],[UnitCost]]</f>
        <v>119.39</v>
      </c>
      <c r="T6872">
        <f>Table1[[#This Row],[OrderQuantity]]*Table1[[#This Row],[UnitPrice]]*(1-Table1[[#This Row],[DiscountApplied]]) - (Table1[[#This Row],[OrderQuantity]]*Table1[[#This Row],[UnitCost]])</f>
        <v>84.022000000000006</v>
      </c>
      <c r="U6872">
        <f>DATEDIF(Table1[[#This Row],[ShipDate]],Table1[[#This Row],[DeliveryDate]],"d")</f>
        <v>8</v>
      </c>
      <c r="V6872" t="str">
        <f t="shared" si="215"/>
        <v>Late</v>
      </c>
    </row>
    <row r="6873" spans="2:22" x14ac:dyDescent="0.3">
      <c r="B6873" t="str">
        <f t="shared" si="214"/>
        <v>SO-006972</v>
      </c>
      <c r="C6873" t="s">
        <v>19</v>
      </c>
      <c r="D6873" t="s">
        <v>26</v>
      </c>
      <c r="E6873" s="1">
        <v>44000</v>
      </c>
      <c r="F6873" s="1">
        <v>44065</v>
      </c>
      <c r="G6873" s="1">
        <v>44071</v>
      </c>
      <c r="H6873" s="1">
        <v>44080</v>
      </c>
      <c r="I6873" t="s">
        <v>18</v>
      </c>
      <c r="J6873">
        <v>18</v>
      </c>
      <c r="K6873">
        <v>43</v>
      </c>
      <c r="L6873">
        <v>66</v>
      </c>
      <c r="M6873">
        <v>1</v>
      </c>
      <c r="N6873">
        <v>4</v>
      </c>
      <c r="O6873">
        <v>0.1</v>
      </c>
      <c r="P6873">
        <v>748.73</v>
      </c>
      <c r="Q6873">
        <v>998.3</v>
      </c>
      <c r="R6873">
        <f>Table1[[#This Row],[OrderQuantity]]*Table1[[#This Row],[UnitPrice]]</f>
        <v>3993.2</v>
      </c>
      <c r="S6873">
        <f>Table1[[#This Row],[OrderQuantity]]*Table1[[#This Row],[UnitCost]]</f>
        <v>2994.92</v>
      </c>
      <c r="T6873">
        <f>Table1[[#This Row],[OrderQuantity]]*Table1[[#This Row],[UnitPrice]]*(1-Table1[[#This Row],[DiscountApplied]]) - (Table1[[#This Row],[OrderQuantity]]*Table1[[#This Row],[UnitCost]])</f>
        <v>598.96</v>
      </c>
      <c r="U6873">
        <f>DATEDIF(Table1[[#This Row],[ShipDate]],Table1[[#This Row],[DeliveryDate]],"d")</f>
        <v>9</v>
      </c>
      <c r="V6873" t="str">
        <f t="shared" si="215"/>
        <v>Late</v>
      </c>
    </row>
    <row r="6874" spans="2:22" x14ac:dyDescent="0.3">
      <c r="B6874" t="str">
        <f t="shared" si="214"/>
        <v>SO-006973</v>
      </c>
      <c r="C6874" t="s">
        <v>22</v>
      </c>
      <c r="D6874" t="s">
        <v>24</v>
      </c>
      <c r="E6874" s="1">
        <v>43900</v>
      </c>
      <c r="F6874" s="1">
        <v>44066</v>
      </c>
      <c r="G6874" s="1">
        <v>44068</v>
      </c>
      <c r="H6874" s="1">
        <v>44070</v>
      </c>
      <c r="I6874" t="s">
        <v>18</v>
      </c>
      <c r="J6874">
        <v>28</v>
      </c>
      <c r="K6874">
        <v>3</v>
      </c>
      <c r="L6874">
        <v>14</v>
      </c>
      <c r="M6874">
        <v>41</v>
      </c>
      <c r="N6874">
        <v>7</v>
      </c>
      <c r="O6874">
        <v>0.08</v>
      </c>
      <c r="P6874">
        <v>849.23</v>
      </c>
      <c r="Q6874">
        <v>1132.3</v>
      </c>
      <c r="R6874">
        <f>Table1[[#This Row],[OrderQuantity]]*Table1[[#This Row],[UnitPrice]]</f>
        <v>7926.0999999999995</v>
      </c>
      <c r="S6874">
        <f>Table1[[#This Row],[OrderQuantity]]*Table1[[#This Row],[UnitCost]]</f>
        <v>5944.6100000000006</v>
      </c>
      <c r="T6874">
        <f>Table1[[#This Row],[OrderQuantity]]*Table1[[#This Row],[UnitPrice]]*(1-Table1[[#This Row],[DiscountApplied]]) - (Table1[[#This Row],[OrderQuantity]]*Table1[[#This Row],[UnitCost]])</f>
        <v>1347.4019999999991</v>
      </c>
      <c r="U6874">
        <f>DATEDIF(Table1[[#This Row],[ShipDate]],Table1[[#This Row],[DeliveryDate]],"d")</f>
        <v>2</v>
      </c>
      <c r="V6874" t="str">
        <f t="shared" si="215"/>
        <v>On Time</v>
      </c>
    </row>
    <row r="6875" spans="2:22" x14ac:dyDescent="0.3">
      <c r="B6875" t="str">
        <f t="shared" si="214"/>
        <v>SO-006974</v>
      </c>
      <c r="C6875" t="s">
        <v>19</v>
      </c>
      <c r="D6875" t="s">
        <v>17</v>
      </c>
      <c r="E6875" s="1">
        <v>44000</v>
      </c>
      <c r="F6875" s="1">
        <v>44066</v>
      </c>
      <c r="G6875" s="1">
        <v>44086</v>
      </c>
      <c r="H6875" s="1">
        <v>44096</v>
      </c>
      <c r="I6875" t="s">
        <v>18</v>
      </c>
      <c r="J6875">
        <v>13</v>
      </c>
      <c r="K6875">
        <v>6</v>
      </c>
      <c r="L6875">
        <v>228</v>
      </c>
      <c r="M6875">
        <v>26</v>
      </c>
      <c r="N6875">
        <v>8</v>
      </c>
      <c r="O6875">
        <v>0.1</v>
      </c>
      <c r="P6875">
        <v>158.79</v>
      </c>
      <c r="Q6875">
        <v>201</v>
      </c>
      <c r="R6875">
        <f>Table1[[#This Row],[OrderQuantity]]*Table1[[#This Row],[UnitPrice]]</f>
        <v>1608</v>
      </c>
      <c r="S6875">
        <f>Table1[[#This Row],[OrderQuantity]]*Table1[[#This Row],[UnitCost]]</f>
        <v>1270.32</v>
      </c>
      <c r="T6875">
        <f>Table1[[#This Row],[OrderQuantity]]*Table1[[#This Row],[UnitPrice]]*(1-Table1[[#This Row],[DiscountApplied]]) - (Table1[[#This Row],[OrderQuantity]]*Table1[[#This Row],[UnitCost]])</f>
        <v>176.88000000000011</v>
      </c>
      <c r="U6875">
        <f>DATEDIF(Table1[[#This Row],[ShipDate]],Table1[[#This Row],[DeliveryDate]],"d")</f>
        <v>10</v>
      </c>
      <c r="V6875" t="str">
        <f t="shared" si="215"/>
        <v>Late</v>
      </c>
    </row>
    <row r="6876" spans="2:22" x14ac:dyDescent="0.3">
      <c r="B6876" t="str">
        <f t="shared" si="214"/>
        <v>SO-006975</v>
      </c>
      <c r="C6876" t="s">
        <v>16</v>
      </c>
      <c r="D6876" t="s">
        <v>17</v>
      </c>
      <c r="E6876" s="1">
        <v>44000</v>
      </c>
      <c r="F6876" s="1">
        <v>44066</v>
      </c>
      <c r="G6876" s="1">
        <v>44072</v>
      </c>
      <c r="H6876" s="1">
        <v>44077</v>
      </c>
      <c r="I6876" t="s">
        <v>18</v>
      </c>
      <c r="J6876">
        <v>9</v>
      </c>
      <c r="K6876">
        <v>29</v>
      </c>
      <c r="L6876">
        <v>211</v>
      </c>
      <c r="M6876">
        <v>13</v>
      </c>
      <c r="N6876">
        <v>1</v>
      </c>
      <c r="O6876">
        <v>0.2</v>
      </c>
      <c r="P6876">
        <v>492.05</v>
      </c>
      <c r="Q6876">
        <v>683.4</v>
      </c>
      <c r="R6876">
        <f>Table1[[#This Row],[OrderQuantity]]*Table1[[#This Row],[UnitPrice]]</f>
        <v>683.4</v>
      </c>
      <c r="S6876">
        <f>Table1[[#This Row],[OrderQuantity]]*Table1[[#This Row],[UnitCost]]</f>
        <v>492.05</v>
      </c>
      <c r="T6876">
        <f>Table1[[#This Row],[OrderQuantity]]*Table1[[#This Row],[UnitPrice]]*(1-Table1[[#This Row],[DiscountApplied]]) - (Table1[[#This Row],[OrderQuantity]]*Table1[[#This Row],[UnitCost]])</f>
        <v>54.670000000000016</v>
      </c>
      <c r="U6876">
        <f>DATEDIF(Table1[[#This Row],[ShipDate]],Table1[[#This Row],[DeliveryDate]],"d")</f>
        <v>5</v>
      </c>
      <c r="V6876" t="str">
        <f t="shared" si="215"/>
        <v>On Time</v>
      </c>
    </row>
    <row r="6877" spans="2:22" x14ac:dyDescent="0.3">
      <c r="B6877" t="str">
        <f t="shared" si="214"/>
        <v>SO-006976</v>
      </c>
      <c r="C6877" t="s">
        <v>16</v>
      </c>
      <c r="D6877" t="s">
        <v>24</v>
      </c>
      <c r="E6877" s="1">
        <v>43900</v>
      </c>
      <c r="F6877" s="1">
        <v>44066</v>
      </c>
      <c r="G6877" s="1">
        <v>44082</v>
      </c>
      <c r="H6877" s="1">
        <v>44090</v>
      </c>
      <c r="I6877" t="s">
        <v>18</v>
      </c>
      <c r="J6877">
        <v>3</v>
      </c>
      <c r="K6877">
        <v>14</v>
      </c>
      <c r="L6877">
        <v>17</v>
      </c>
      <c r="M6877">
        <v>26</v>
      </c>
      <c r="N6877">
        <v>1</v>
      </c>
      <c r="O6877">
        <v>0.05</v>
      </c>
      <c r="P6877">
        <v>3334.59</v>
      </c>
      <c r="Q6877">
        <v>5293</v>
      </c>
      <c r="R6877">
        <f>Table1[[#This Row],[OrderQuantity]]*Table1[[#This Row],[UnitPrice]]</f>
        <v>5293</v>
      </c>
      <c r="S6877">
        <f>Table1[[#This Row],[OrderQuantity]]*Table1[[#This Row],[UnitCost]]</f>
        <v>3334.59</v>
      </c>
      <c r="T6877">
        <f>Table1[[#This Row],[OrderQuantity]]*Table1[[#This Row],[UnitPrice]]*(1-Table1[[#This Row],[DiscountApplied]]) - (Table1[[#This Row],[OrderQuantity]]*Table1[[#This Row],[UnitCost]])</f>
        <v>1693.7599999999993</v>
      </c>
      <c r="U6877">
        <f>DATEDIF(Table1[[#This Row],[ShipDate]],Table1[[#This Row],[DeliveryDate]],"d")</f>
        <v>8</v>
      </c>
      <c r="V6877" t="str">
        <f t="shared" si="215"/>
        <v>Late</v>
      </c>
    </row>
    <row r="6878" spans="2:22" x14ac:dyDescent="0.3">
      <c r="B6878" t="str">
        <f t="shared" si="214"/>
        <v>SO-006977</v>
      </c>
      <c r="C6878" t="s">
        <v>16</v>
      </c>
      <c r="D6878" t="s">
        <v>20</v>
      </c>
      <c r="E6878" s="1">
        <v>44000</v>
      </c>
      <c r="F6878" s="1">
        <v>44066</v>
      </c>
      <c r="G6878" s="1">
        <v>44070</v>
      </c>
      <c r="H6878" s="1">
        <v>44075</v>
      </c>
      <c r="I6878" t="s">
        <v>18</v>
      </c>
      <c r="J6878">
        <v>7</v>
      </c>
      <c r="K6878">
        <v>5</v>
      </c>
      <c r="L6878">
        <v>123</v>
      </c>
      <c r="M6878">
        <v>15</v>
      </c>
      <c r="N6878">
        <v>1</v>
      </c>
      <c r="O6878">
        <v>0.4</v>
      </c>
      <c r="P6878">
        <v>73.7</v>
      </c>
      <c r="Q6878">
        <v>167.5</v>
      </c>
      <c r="R6878">
        <f>Table1[[#This Row],[OrderQuantity]]*Table1[[#This Row],[UnitPrice]]</f>
        <v>167.5</v>
      </c>
      <c r="S6878">
        <f>Table1[[#This Row],[OrderQuantity]]*Table1[[#This Row],[UnitCost]]</f>
        <v>73.7</v>
      </c>
      <c r="T6878">
        <f>Table1[[#This Row],[OrderQuantity]]*Table1[[#This Row],[UnitPrice]]*(1-Table1[[#This Row],[DiscountApplied]]) - (Table1[[#This Row],[OrderQuantity]]*Table1[[#This Row],[UnitCost]])</f>
        <v>26.799999999999997</v>
      </c>
      <c r="U6878">
        <f>DATEDIF(Table1[[#This Row],[ShipDate]],Table1[[#This Row],[DeliveryDate]],"d")</f>
        <v>5</v>
      </c>
      <c r="V6878" t="str">
        <f t="shared" si="215"/>
        <v>On Time</v>
      </c>
    </row>
    <row r="6879" spans="2:22" x14ac:dyDescent="0.3">
      <c r="B6879" t="str">
        <f t="shared" si="214"/>
        <v>SO-006978</v>
      </c>
      <c r="C6879" t="s">
        <v>16</v>
      </c>
      <c r="D6879" t="s">
        <v>20</v>
      </c>
      <c r="E6879" s="1">
        <v>43900</v>
      </c>
      <c r="F6879" s="1">
        <v>44066</v>
      </c>
      <c r="G6879" s="1">
        <v>44092</v>
      </c>
      <c r="H6879" s="1">
        <v>44098</v>
      </c>
      <c r="I6879" t="s">
        <v>18</v>
      </c>
      <c r="J6879">
        <v>2</v>
      </c>
      <c r="K6879">
        <v>16</v>
      </c>
      <c r="L6879">
        <v>103</v>
      </c>
      <c r="M6879">
        <v>19</v>
      </c>
      <c r="N6879">
        <v>1</v>
      </c>
      <c r="O6879">
        <v>0.1</v>
      </c>
      <c r="P6879">
        <v>3288.36</v>
      </c>
      <c r="Q6879">
        <v>5480.6</v>
      </c>
      <c r="R6879">
        <f>Table1[[#This Row],[OrderQuantity]]*Table1[[#This Row],[UnitPrice]]</f>
        <v>5480.6</v>
      </c>
      <c r="S6879">
        <f>Table1[[#This Row],[OrderQuantity]]*Table1[[#This Row],[UnitCost]]</f>
        <v>3288.36</v>
      </c>
      <c r="T6879">
        <f>Table1[[#This Row],[OrderQuantity]]*Table1[[#This Row],[UnitPrice]]*(1-Table1[[#This Row],[DiscountApplied]]) - (Table1[[#This Row],[OrderQuantity]]*Table1[[#This Row],[UnitCost]])</f>
        <v>1644.1800000000007</v>
      </c>
      <c r="U6879">
        <f>DATEDIF(Table1[[#This Row],[ShipDate]],Table1[[#This Row],[DeliveryDate]],"d")</f>
        <v>6</v>
      </c>
      <c r="V6879" t="str">
        <f t="shared" si="215"/>
        <v>On Time</v>
      </c>
    </row>
    <row r="6880" spans="2:22" x14ac:dyDescent="0.3">
      <c r="B6880" t="str">
        <f t="shared" si="214"/>
        <v>SO-006979</v>
      </c>
      <c r="C6880" t="s">
        <v>21</v>
      </c>
      <c r="D6880" t="s">
        <v>26</v>
      </c>
      <c r="E6880" s="1">
        <v>44000</v>
      </c>
      <c r="F6880" s="1">
        <v>44066</v>
      </c>
      <c r="G6880" s="1">
        <v>44077</v>
      </c>
      <c r="H6880" s="1">
        <v>44082</v>
      </c>
      <c r="I6880" t="s">
        <v>18</v>
      </c>
      <c r="J6880">
        <v>21</v>
      </c>
      <c r="K6880">
        <v>20</v>
      </c>
      <c r="L6880">
        <v>68</v>
      </c>
      <c r="M6880">
        <v>22</v>
      </c>
      <c r="N6880">
        <v>7</v>
      </c>
      <c r="O6880">
        <v>0.4</v>
      </c>
      <c r="P6880">
        <v>2482.35</v>
      </c>
      <c r="Q6880">
        <v>3819</v>
      </c>
      <c r="R6880">
        <f>Table1[[#This Row],[OrderQuantity]]*Table1[[#This Row],[UnitPrice]]</f>
        <v>26733</v>
      </c>
      <c r="S6880">
        <f>Table1[[#This Row],[OrderQuantity]]*Table1[[#This Row],[UnitCost]]</f>
        <v>17376.45</v>
      </c>
      <c r="T6880">
        <f>Table1[[#This Row],[OrderQuantity]]*Table1[[#This Row],[UnitPrice]]*(1-Table1[[#This Row],[DiscountApplied]]) - (Table1[[#This Row],[OrderQuantity]]*Table1[[#This Row],[UnitCost]])</f>
        <v>-1336.6500000000015</v>
      </c>
      <c r="U6880">
        <f>DATEDIF(Table1[[#This Row],[ShipDate]],Table1[[#This Row],[DeliveryDate]],"d")</f>
        <v>5</v>
      </c>
      <c r="V6880" t="str">
        <f t="shared" si="215"/>
        <v>On Time</v>
      </c>
    </row>
    <row r="6881" spans="2:22" x14ac:dyDescent="0.3">
      <c r="B6881" t="str">
        <f t="shared" si="214"/>
        <v>SO-006980</v>
      </c>
      <c r="C6881" t="s">
        <v>19</v>
      </c>
      <c r="D6881" t="s">
        <v>17</v>
      </c>
      <c r="E6881" s="1">
        <v>44000</v>
      </c>
      <c r="F6881" s="1">
        <v>44066</v>
      </c>
      <c r="G6881" s="1">
        <v>44081</v>
      </c>
      <c r="H6881" s="1">
        <v>44083</v>
      </c>
      <c r="I6881" t="s">
        <v>18</v>
      </c>
      <c r="J6881">
        <v>17</v>
      </c>
      <c r="K6881">
        <v>43</v>
      </c>
      <c r="L6881">
        <v>257</v>
      </c>
      <c r="M6881">
        <v>46</v>
      </c>
      <c r="N6881">
        <v>4</v>
      </c>
      <c r="O6881">
        <v>0.4</v>
      </c>
      <c r="P6881">
        <v>3429.46</v>
      </c>
      <c r="Q6881">
        <v>6016.6</v>
      </c>
      <c r="R6881">
        <f>Table1[[#This Row],[OrderQuantity]]*Table1[[#This Row],[UnitPrice]]</f>
        <v>24066.400000000001</v>
      </c>
      <c r="S6881">
        <f>Table1[[#This Row],[OrderQuantity]]*Table1[[#This Row],[UnitCost]]</f>
        <v>13717.84</v>
      </c>
      <c r="T6881">
        <f>Table1[[#This Row],[OrderQuantity]]*Table1[[#This Row],[UnitPrice]]*(1-Table1[[#This Row],[DiscountApplied]]) - (Table1[[#This Row],[OrderQuantity]]*Table1[[#This Row],[UnitCost]])</f>
        <v>722</v>
      </c>
      <c r="U6881">
        <f>DATEDIF(Table1[[#This Row],[ShipDate]],Table1[[#This Row],[DeliveryDate]],"d")</f>
        <v>2</v>
      </c>
      <c r="V6881" t="str">
        <f t="shared" si="215"/>
        <v>On Time</v>
      </c>
    </row>
    <row r="6882" spans="2:22" x14ac:dyDescent="0.3">
      <c r="B6882" t="str">
        <f t="shared" si="214"/>
        <v>SO-006981</v>
      </c>
      <c r="C6882" t="s">
        <v>21</v>
      </c>
      <c r="D6882" t="s">
        <v>26</v>
      </c>
      <c r="E6882" s="1">
        <v>44000</v>
      </c>
      <c r="F6882" s="1">
        <v>44067</v>
      </c>
      <c r="G6882" s="1">
        <v>44093</v>
      </c>
      <c r="H6882" s="1">
        <v>44094</v>
      </c>
      <c r="I6882" t="s">
        <v>18</v>
      </c>
      <c r="J6882">
        <v>23</v>
      </c>
      <c r="K6882">
        <v>26</v>
      </c>
      <c r="L6882">
        <v>60</v>
      </c>
      <c r="M6882">
        <v>10</v>
      </c>
      <c r="N6882">
        <v>4</v>
      </c>
      <c r="O6882">
        <v>0.4</v>
      </c>
      <c r="P6882">
        <v>543.29999999999995</v>
      </c>
      <c r="Q6882">
        <v>1025.0999999999999</v>
      </c>
      <c r="R6882">
        <f>Table1[[#This Row],[OrderQuantity]]*Table1[[#This Row],[UnitPrice]]</f>
        <v>4100.3999999999996</v>
      </c>
      <c r="S6882">
        <f>Table1[[#This Row],[OrderQuantity]]*Table1[[#This Row],[UnitCost]]</f>
        <v>2173.1999999999998</v>
      </c>
      <c r="T6882">
        <f>Table1[[#This Row],[OrderQuantity]]*Table1[[#This Row],[UnitPrice]]*(1-Table1[[#This Row],[DiscountApplied]]) - (Table1[[#This Row],[OrderQuantity]]*Table1[[#This Row],[UnitCost]])</f>
        <v>287.03999999999996</v>
      </c>
      <c r="U6882">
        <f>DATEDIF(Table1[[#This Row],[ShipDate]],Table1[[#This Row],[DeliveryDate]],"d")</f>
        <v>1</v>
      </c>
      <c r="V6882" t="str">
        <f t="shared" si="215"/>
        <v>On Time</v>
      </c>
    </row>
    <row r="6883" spans="2:22" x14ac:dyDescent="0.3">
      <c r="B6883" t="str">
        <f t="shared" si="214"/>
        <v>SO-006982</v>
      </c>
      <c r="C6883" t="s">
        <v>19</v>
      </c>
      <c r="D6883" t="s">
        <v>17</v>
      </c>
      <c r="E6883" s="1">
        <v>43900</v>
      </c>
      <c r="F6883" s="1">
        <v>44067</v>
      </c>
      <c r="G6883" s="1">
        <v>44073</v>
      </c>
      <c r="H6883" s="1">
        <v>44076</v>
      </c>
      <c r="I6883" t="s">
        <v>18</v>
      </c>
      <c r="J6883">
        <v>14</v>
      </c>
      <c r="K6883">
        <v>45</v>
      </c>
      <c r="L6883">
        <v>246</v>
      </c>
      <c r="M6883">
        <v>24</v>
      </c>
      <c r="N6883">
        <v>5</v>
      </c>
      <c r="O6883">
        <v>0.08</v>
      </c>
      <c r="P6883">
        <v>1861.93</v>
      </c>
      <c r="Q6883">
        <v>2659.9</v>
      </c>
      <c r="R6883">
        <f>Table1[[#This Row],[OrderQuantity]]*Table1[[#This Row],[UnitPrice]]</f>
        <v>13299.5</v>
      </c>
      <c r="S6883">
        <f>Table1[[#This Row],[OrderQuantity]]*Table1[[#This Row],[UnitCost]]</f>
        <v>9309.65</v>
      </c>
      <c r="T6883">
        <f>Table1[[#This Row],[OrderQuantity]]*Table1[[#This Row],[UnitPrice]]*(1-Table1[[#This Row],[DiscountApplied]]) - (Table1[[#This Row],[OrderQuantity]]*Table1[[#This Row],[UnitCost]])</f>
        <v>2925.8900000000012</v>
      </c>
      <c r="U6883">
        <f>DATEDIF(Table1[[#This Row],[ShipDate]],Table1[[#This Row],[DeliveryDate]],"d")</f>
        <v>3</v>
      </c>
      <c r="V6883" t="str">
        <f t="shared" si="215"/>
        <v>On Time</v>
      </c>
    </row>
    <row r="6884" spans="2:22" x14ac:dyDescent="0.3">
      <c r="B6884" t="str">
        <f t="shared" si="214"/>
        <v>SO-006983</v>
      </c>
      <c r="C6884" t="s">
        <v>16</v>
      </c>
      <c r="D6884" t="s">
        <v>17</v>
      </c>
      <c r="E6884" s="1">
        <v>43900</v>
      </c>
      <c r="F6884" s="1">
        <v>44067</v>
      </c>
      <c r="G6884" s="1">
        <v>44080</v>
      </c>
      <c r="H6884" s="1">
        <v>44090</v>
      </c>
      <c r="I6884" t="s">
        <v>18</v>
      </c>
      <c r="J6884">
        <v>8</v>
      </c>
      <c r="K6884">
        <v>12</v>
      </c>
      <c r="L6884">
        <v>242</v>
      </c>
      <c r="M6884">
        <v>2</v>
      </c>
      <c r="N6884">
        <v>8</v>
      </c>
      <c r="O6884">
        <v>0.05</v>
      </c>
      <c r="P6884">
        <v>2997.38</v>
      </c>
      <c r="Q6884">
        <v>3892.7</v>
      </c>
      <c r="R6884">
        <f>Table1[[#This Row],[OrderQuantity]]*Table1[[#This Row],[UnitPrice]]</f>
        <v>31141.599999999999</v>
      </c>
      <c r="S6884">
        <f>Table1[[#This Row],[OrderQuantity]]*Table1[[#This Row],[UnitCost]]</f>
        <v>23979.040000000001</v>
      </c>
      <c r="T6884">
        <f>Table1[[#This Row],[OrderQuantity]]*Table1[[#This Row],[UnitPrice]]*(1-Table1[[#This Row],[DiscountApplied]]) - (Table1[[#This Row],[OrderQuantity]]*Table1[[#This Row],[UnitCost]])</f>
        <v>5605.4799999999959</v>
      </c>
      <c r="U6884">
        <f>DATEDIF(Table1[[#This Row],[ShipDate]],Table1[[#This Row],[DeliveryDate]],"d")</f>
        <v>10</v>
      </c>
      <c r="V6884" t="str">
        <f t="shared" si="215"/>
        <v>Late</v>
      </c>
    </row>
    <row r="6885" spans="2:22" x14ac:dyDescent="0.3">
      <c r="B6885" t="str">
        <f t="shared" si="214"/>
        <v>SO-006984</v>
      </c>
      <c r="C6885" t="s">
        <v>19</v>
      </c>
      <c r="D6885" t="s">
        <v>17</v>
      </c>
      <c r="E6885" s="1">
        <v>44000</v>
      </c>
      <c r="F6885" s="1">
        <v>44067</v>
      </c>
      <c r="G6885" s="1">
        <v>44082</v>
      </c>
      <c r="H6885" s="1">
        <v>44085</v>
      </c>
      <c r="I6885" t="s">
        <v>18</v>
      </c>
      <c r="J6885">
        <v>19</v>
      </c>
      <c r="K6885">
        <v>37</v>
      </c>
      <c r="L6885">
        <v>223</v>
      </c>
      <c r="M6885">
        <v>39</v>
      </c>
      <c r="N6885">
        <v>4</v>
      </c>
      <c r="O6885">
        <v>0.1</v>
      </c>
      <c r="P6885">
        <v>473.82</v>
      </c>
      <c r="Q6885">
        <v>911.2</v>
      </c>
      <c r="R6885">
        <f>Table1[[#This Row],[OrderQuantity]]*Table1[[#This Row],[UnitPrice]]</f>
        <v>3644.8</v>
      </c>
      <c r="S6885">
        <f>Table1[[#This Row],[OrderQuantity]]*Table1[[#This Row],[UnitCost]]</f>
        <v>1895.28</v>
      </c>
      <c r="T6885">
        <f>Table1[[#This Row],[OrderQuantity]]*Table1[[#This Row],[UnitPrice]]*(1-Table1[[#This Row],[DiscountApplied]]) - (Table1[[#This Row],[OrderQuantity]]*Table1[[#This Row],[UnitCost]])</f>
        <v>1385.0400000000002</v>
      </c>
      <c r="U6885">
        <f>DATEDIF(Table1[[#This Row],[ShipDate]],Table1[[#This Row],[DeliveryDate]],"d")</f>
        <v>3</v>
      </c>
      <c r="V6885" t="str">
        <f t="shared" si="215"/>
        <v>On Time</v>
      </c>
    </row>
    <row r="6886" spans="2:22" x14ac:dyDescent="0.3">
      <c r="B6886" t="str">
        <f t="shared" si="214"/>
        <v>SO-006985</v>
      </c>
      <c r="C6886" t="s">
        <v>21</v>
      </c>
      <c r="D6886" t="s">
        <v>17</v>
      </c>
      <c r="E6886" s="1">
        <v>43900</v>
      </c>
      <c r="F6886" s="1">
        <v>44067</v>
      </c>
      <c r="G6886" s="1">
        <v>44080</v>
      </c>
      <c r="H6886" s="1">
        <v>44085</v>
      </c>
      <c r="I6886" t="s">
        <v>18</v>
      </c>
      <c r="J6886">
        <v>23</v>
      </c>
      <c r="K6886">
        <v>41</v>
      </c>
      <c r="L6886">
        <v>254</v>
      </c>
      <c r="M6886">
        <v>10</v>
      </c>
      <c r="N6886">
        <v>2</v>
      </c>
      <c r="O6886">
        <v>0.3</v>
      </c>
      <c r="P6886">
        <v>745.04</v>
      </c>
      <c r="Q6886">
        <v>1862.6</v>
      </c>
      <c r="R6886">
        <f>Table1[[#This Row],[OrderQuantity]]*Table1[[#This Row],[UnitPrice]]</f>
        <v>3725.2</v>
      </c>
      <c r="S6886">
        <f>Table1[[#This Row],[OrderQuantity]]*Table1[[#This Row],[UnitCost]]</f>
        <v>1490.08</v>
      </c>
      <c r="T6886">
        <f>Table1[[#This Row],[OrderQuantity]]*Table1[[#This Row],[UnitPrice]]*(1-Table1[[#This Row],[DiscountApplied]]) - (Table1[[#This Row],[OrderQuantity]]*Table1[[#This Row],[UnitCost]])</f>
        <v>1117.56</v>
      </c>
      <c r="U6886">
        <f>DATEDIF(Table1[[#This Row],[ShipDate]],Table1[[#This Row],[DeliveryDate]],"d")</f>
        <v>5</v>
      </c>
      <c r="V6886" t="str">
        <f t="shared" si="215"/>
        <v>On Time</v>
      </c>
    </row>
    <row r="6887" spans="2:22" x14ac:dyDescent="0.3">
      <c r="B6887" t="str">
        <f t="shared" si="214"/>
        <v>SO-006986</v>
      </c>
      <c r="C6887" t="s">
        <v>22</v>
      </c>
      <c r="D6887" t="s">
        <v>17</v>
      </c>
      <c r="E6887" s="1">
        <v>43900</v>
      </c>
      <c r="F6887" s="1">
        <v>44067</v>
      </c>
      <c r="G6887" s="1">
        <v>44071</v>
      </c>
      <c r="H6887" s="1">
        <v>44074</v>
      </c>
      <c r="I6887" t="s">
        <v>18</v>
      </c>
      <c r="J6887">
        <v>28</v>
      </c>
      <c r="K6887">
        <v>15</v>
      </c>
      <c r="L6887">
        <v>214</v>
      </c>
      <c r="M6887">
        <v>45</v>
      </c>
      <c r="N6887">
        <v>5</v>
      </c>
      <c r="O6887">
        <v>0.05</v>
      </c>
      <c r="P6887">
        <v>139.16</v>
      </c>
      <c r="Q6887">
        <v>207.7</v>
      </c>
      <c r="R6887">
        <f>Table1[[#This Row],[OrderQuantity]]*Table1[[#This Row],[UnitPrice]]</f>
        <v>1038.5</v>
      </c>
      <c r="S6887">
        <f>Table1[[#This Row],[OrderQuantity]]*Table1[[#This Row],[UnitCost]]</f>
        <v>695.8</v>
      </c>
      <c r="T6887">
        <f>Table1[[#This Row],[OrderQuantity]]*Table1[[#This Row],[UnitPrice]]*(1-Table1[[#This Row],[DiscountApplied]]) - (Table1[[#This Row],[OrderQuantity]]*Table1[[#This Row],[UnitCost]])</f>
        <v>290.77499999999998</v>
      </c>
      <c r="U6887">
        <f>DATEDIF(Table1[[#This Row],[ShipDate]],Table1[[#This Row],[DeliveryDate]],"d")</f>
        <v>3</v>
      </c>
      <c r="V6887" t="str">
        <f t="shared" si="215"/>
        <v>On Time</v>
      </c>
    </row>
    <row r="6888" spans="2:22" x14ac:dyDescent="0.3">
      <c r="B6888" t="str">
        <f t="shared" si="214"/>
        <v>SO-006987</v>
      </c>
      <c r="C6888" t="s">
        <v>19</v>
      </c>
      <c r="D6888" t="s">
        <v>17</v>
      </c>
      <c r="E6888" s="1">
        <v>43900</v>
      </c>
      <c r="F6888" s="1">
        <v>44067</v>
      </c>
      <c r="G6888" s="1">
        <v>44074</v>
      </c>
      <c r="H6888" s="1">
        <v>44077</v>
      </c>
      <c r="I6888" t="s">
        <v>18</v>
      </c>
      <c r="J6888">
        <v>18</v>
      </c>
      <c r="K6888">
        <v>22</v>
      </c>
      <c r="L6888">
        <v>248</v>
      </c>
      <c r="M6888">
        <v>28</v>
      </c>
      <c r="N6888">
        <v>1</v>
      </c>
      <c r="O6888">
        <v>0.08</v>
      </c>
      <c r="P6888">
        <v>1634.93</v>
      </c>
      <c r="Q6888">
        <v>1969.8</v>
      </c>
      <c r="R6888">
        <f>Table1[[#This Row],[OrderQuantity]]*Table1[[#This Row],[UnitPrice]]</f>
        <v>1969.8</v>
      </c>
      <c r="S6888">
        <f>Table1[[#This Row],[OrderQuantity]]*Table1[[#This Row],[UnitCost]]</f>
        <v>1634.93</v>
      </c>
      <c r="T6888">
        <f>Table1[[#This Row],[OrderQuantity]]*Table1[[#This Row],[UnitPrice]]*(1-Table1[[#This Row],[DiscountApplied]]) - (Table1[[#This Row],[OrderQuantity]]*Table1[[#This Row],[UnitCost]])</f>
        <v>177.28600000000006</v>
      </c>
      <c r="U6888">
        <f>DATEDIF(Table1[[#This Row],[ShipDate]],Table1[[#This Row],[DeliveryDate]],"d")</f>
        <v>3</v>
      </c>
      <c r="V6888" t="str">
        <f t="shared" si="215"/>
        <v>On Time</v>
      </c>
    </row>
    <row r="6889" spans="2:22" x14ac:dyDescent="0.3">
      <c r="B6889" t="str">
        <f t="shared" si="214"/>
        <v>SO-006988</v>
      </c>
      <c r="C6889" t="s">
        <v>16</v>
      </c>
      <c r="D6889" t="s">
        <v>17</v>
      </c>
      <c r="E6889" s="1">
        <v>44000</v>
      </c>
      <c r="F6889" s="1">
        <v>44067</v>
      </c>
      <c r="G6889" s="1">
        <v>44085</v>
      </c>
      <c r="H6889" s="1">
        <v>44091</v>
      </c>
      <c r="I6889" t="s">
        <v>18</v>
      </c>
      <c r="J6889">
        <v>5</v>
      </c>
      <c r="K6889">
        <v>14</v>
      </c>
      <c r="L6889">
        <v>204</v>
      </c>
      <c r="M6889">
        <v>37</v>
      </c>
      <c r="N6889">
        <v>4</v>
      </c>
      <c r="O6889">
        <v>0.08</v>
      </c>
      <c r="P6889">
        <v>462.9</v>
      </c>
      <c r="Q6889">
        <v>944.7</v>
      </c>
      <c r="R6889">
        <f>Table1[[#This Row],[OrderQuantity]]*Table1[[#This Row],[UnitPrice]]</f>
        <v>3778.8</v>
      </c>
      <c r="S6889">
        <f>Table1[[#This Row],[OrderQuantity]]*Table1[[#This Row],[UnitCost]]</f>
        <v>1851.6</v>
      </c>
      <c r="T6889">
        <f>Table1[[#This Row],[OrderQuantity]]*Table1[[#This Row],[UnitPrice]]*(1-Table1[[#This Row],[DiscountApplied]]) - (Table1[[#This Row],[OrderQuantity]]*Table1[[#This Row],[UnitCost]])</f>
        <v>1624.8960000000002</v>
      </c>
      <c r="U6889">
        <f>DATEDIF(Table1[[#This Row],[ShipDate]],Table1[[#This Row],[DeliveryDate]],"d")</f>
        <v>6</v>
      </c>
      <c r="V6889" t="str">
        <f t="shared" si="215"/>
        <v>On Time</v>
      </c>
    </row>
    <row r="6890" spans="2:22" x14ac:dyDescent="0.3">
      <c r="B6890" t="str">
        <f t="shared" si="214"/>
        <v>SO-006989</v>
      </c>
      <c r="C6890" t="s">
        <v>19</v>
      </c>
      <c r="D6890" t="s">
        <v>24</v>
      </c>
      <c r="E6890" s="1">
        <v>43900</v>
      </c>
      <c r="F6890" s="1">
        <v>44067</v>
      </c>
      <c r="G6890" s="1">
        <v>44084</v>
      </c>
      <c r="H6890" s="1">
        <v>44085</v>
      </c>
      <c r="I6890" t="s">
        <v>18</v>
      </c>
      <c r="J6890">
        <v>18</v>
      </c>
      <c r="K6890">
        <v>6</v>
      </c>
      <c r="L6890">
        <v>44</v>
      </c>
      <c r="M6890">
        <v>33</v>
      </c>
      <c r="N6890">
        <v>4</v>
      </c>
      <c r="O6890">
        <v>0.05</v>
      </c>
      <c r="P6890">
        <v>535.87</v>
      </c>
      <c r="Q6890">
        <v>864.3</v>
      </c>
      <c r="R6890">
        <f>Table1[[#This Row],[OrderQuantity]]*Table1[[#This Row],[UnitPrice]]</f>
        <v>3457.2</v>
      </c>
      <c r="S6890">
        <f>Table1[[#This Row],[OrderQuantity]]*Table1[[#This Row],[UnitCost]]</f>
        <v>2143.48</v>
      </c>
      <c r="T6890">
        <f>Table1[[#This Row],[OrderQuantity]]*Table1[[#This Row],[UnitPrice]]*(1-Table1[[#This Row],[DiscountApplied]]) - (Table1[[#This Row],[OrderQuantity]]*Table1[[#This Row],[UnitCost]])</f>
        <v>1140.8599999999997</v>
      </c>
      <c r="U6890">
        <f>DATEDIF(Table1[[#This Row],[ShipDate]],Table1[[#This Row],[DeliveryDate]],"d")</f>
        <v>1</v>
      </c>
      <c r="V6890" t="str">
        <f t="shared" si="215"/>
        <v>On Time</v>
      </c>
    </row>
    <row r="6891" spans="2:22" x14ac:dyDescent="0.3">
      <c r="B6891" t="str">
        <f t="shared" si="214"/>
        <v>SO-006990</v>
      </c>
      <c r="C6891" t="s">
        <v>21</v>
      </c>
      <c r="D6891" t="s">
        <v>23</v>
      </c>
      <c r="E6891" s="1">
        <v>44000</v>
      </c>
      <c r="F6891" s="1">
        <v>44068</v>
      </c>
      <c r="G6891" s="1">
        <v>44094</v>
      </c>
      <c r="H6891" s="1">
        <v>44099</v>
      </c>
      <c r="I6891" t="s">
        <v>18</v>
      </c>
      <c r="J6891">
        <v>24</v>
      </c>
      <c r="K6891">
        <v>47</v>
      </c>
      <c r="L6891">
        <v>272</v>
      </c>
      <c r="M6891">
        <v>33</v>
      </c>
      <c r="N6891">
        <v>2</v>
      </c>
      <c r="O6891">
        <v>0.08</v>
      </c>
      <c r="P6891">
        <v>1512.32</v>
      </c>
      <c r="Q6891">
        <v>2291.4</v>
      </c>
      <c r="R6891">
        <f>Table1[[#This Row],[OrderQuantity]]*Table1[[#This Row],[UnitPrice]]</f>
        <v>4582.8</v>
      </c>
      <c r="S6891">
        <f>Table1[[#This Row],[OrderQuantity]]*Table1[[#This Row],[UnitCost]]</f>
        <v>3024.64</v>
      </c>
      <c r="T6891">
        <f>Table1[[#This Row],[OrderQuantity]]*Table1[[#This Row],[UnitPrice]]*(1-Table1[[#This Row],[DiscountApplied]]) - (Table1[[#This Row],[OrderQuantity]]*Table1[[#This Row],[UnitCost]])</f>
        <v>1191.5360000000005</v>
      </c>
      <c r="U6891">
        <f>DATEDIF(Table1[[#This Row],[ShipDate]],Table1[[#This Row],[DeliveryDate]],"d")</f>
        <v>5</v>
      </c>
      <c r="V6891" t="str">
        <f t="shared" si="215"/>
        <v>On Time</v>
      </c>
    </row>
    <row r="6892" spans="2:22" x14ac:dyDescent="0.3">
      <c r="B6892" t="str">
        <f t="shared" si="214"/>
        <v>SO-006991</v>
      </c>
      <c r="C6892" t="s">
        <v>16</v>
      </c>
      <c r="D6892" t="s">
        <v>24</v>
      </c>
      <c r="E6892" s="1">
        <v>43900</v>
      </c>
      <c r="F6892" s="1">
        <v>44068</v>
      </c>
      <c r="G6892" s="1">
        <v>44086</v>
      </c>
      <c r="H6892" s="1">
        <v>44091</v>
      </c>
      <c r="I6892" t="s">
        <v>18</v>
      </c>
      <c r="J6892">
        <v>9</v>
      </c>
      <c r="K6892">
        <v>11</v>
      </c>
      <c r="L6892">
        <v>46</v>
      </c>
      <c r="M6892">
        <v>1</v>
      </c>
      <c r="N6892">
        <v>3</v>
      </c>
      <c r="O6892">
        <v>0.15</v>
      </c>
      <c r="P6892">
        <v>894.52</v>
      </c>
      <c r="Q6892">
        <v>1132.3</v>
      </c>
      <c r="R6892">
        <f>Table1[[#This Row],[OrderQuantity]]*Table1[[#This Row],[UnitPrice]]</f>
        <v>3396.8999999999996</v>
      </c>
      <c r="S6892">
        <f>Table1[[#This Row],[OrderQuantity]]*Table1[[#This Row],[UnitCost]]</f>
        <v>2683.56</v>
      </c>
      <c r="T6892">
        <f>Table1[[#This Row],[OrderQuantity]]*Table1[[#This Row],[UnitPrice]]*(1-Table1[[#This Row],[DiscountApplied]]) - (Table1[[#This Row],[OrderQuantity]]*Table1[[#This Row],[UnitCost]])</f>
        <v>203.80499999999984</v>
      </c>
      <c r="U6892">
        <f>DATEDIF(Table1[[#This Row],[ShipDate]],Table1[[#This Row],[DeliveryDate]],"d")</f>
        <v>5</v>
      </c>
      <c r="V6892" t="str">
        <f t="shared" si="215"/>
        <v>On Time</v>
      </c>
    </row>
    <row r="6893" spans="2:22" x14ac:dyDescent="0.3">
      <c r="B6893" t="str">
        <f t="shared" si="214"/>
        <v>SO-006992</v>
      </c>
      <c r="C6893" t="s">
        <v>22</v>
      </c>
      <c r="D6893" t="s">
        <v>17</v>
      </c>
      <c r="E6893" s="1">
        <v>43900</v>
      </c>
      <c r="F6893" s="1">
        <v>44068</v>
      </c>
      <c r="G6893" s="1">
        <v>44084</v>
      </c>
      <c r="H6893" s="1">
        <v>44093</v>
      </c>
      <c r="I6893" t="s">
        <v>18</v>
      </c>
      <c r="J6893">
        <v>26</v>
      </c>
      <c r="K6893">
        <v>2</v>
      </c>
      <c r="L6893">
        <v>247</v>
      </c>
      <c r="M6893">
        <v>38</v>
      </c>
      <c r="N6893">
        <v>4</v>
      </c>
      <c r="O6893">
        <v>0.05</v>
      </c>
      <c r="P6893">
        <v>77.72</v>
      </c>
      <c r="Q6893">
        <v>194.3</v>
      </c>
      <c r="R6893">
        <f>Table1[[#This Row],[OrderQuantity]]*Table1[[#This Row],[UnitPrice]]</f>
        <v>777.2</v>
      </c>
      <c r="S6893">
        <f>Table1[[#This Row],[OrderQuantity]]*Table1[[#This Row],[UnitCost]]</f>
        <v>310.88</v>
      </c>
      <c r="T6893">
        <f>Table1[[#This Row],[OrderQuantity]]*Table1[[#This Row],[UnitPrice]]*(1-Table1[[#This Row],[DiscountApplied]]) - (Table1[[#This Row],[OrderQuantity]]*Table1[[#This Row],[UnitCost]])</f>
        <v>427.46000000000004</v>
      </c>
      <c r="U6893">
        <f>DATEDIF(Table1[[#This Row],[ShipDate]],Table1[[#This Row],[DeliveryDate]],"d")</f>
        <v>9</v>
      </c>
      <c r="V6893" t="str">
        <f t="shared" si="215"/>
        <v>Late</v>
      </c>
    </row>
    <row r="6894" spans="2:22" x14ac:dyDescent="0.3">
      <c r="B6894" t="str">
        <f t="shared" si="214"/>
        <v>SO-006993</v>
      </c>
      <c r="C6894" t="s">
        <v>19</v>
      </c>
      <c r="D6894" t="s">
        <v>17</v>
      </c>
      <c r="E6894" s="1">
        <v>44000</v>
      </c>
      <c r="F6894" s="1">
        <v>44068</v>
      </c>
      <c r="G6894" s="1">
        <v>44079</v>
      </c>
      <c r="H6894" s="1">
        <v>44087</v>
      </c>
      <c r="I6894" t="s">
        <v>18</v>
      </c>
      <c r="J6894">
        <v>16</v>
      </c>
      <c r="K6894">
        <v>38</v>
      </c>
      <c r="L6894">
        <v>227</v>
      </c>
      <c r="M6894">
        <v>5</v>
      </c>
      <c r="N6894">
        <v>7</v>
      </c>
      <c r="O6894">
        <v>0.1</v>
      </c>
      <c r="P6894">
        <v>153.69999999999999</v>
      </c>
      <c r="Q6894">
        <v>247.9</v>
      </c>
      <c r="R6894">
        <f>Table1[[#This Row],[OrderQuantity]]*Table1[[#This Row],[UnitPrice]]</f>
        <v>1735.3</v>
      </c>
      <c r="S6894">
        <f>Table1[[#This Row],[OrderQuantity]]*Table1[[#This Row],[UnitCost]]</f>
        <v>1075.8999999999999</v>
      </c>
      <c r="T6894">
        <f>Table1[[#This Row],[OrderQuantity]]*Table1[[#This Row],[UnitPrice]]*(1-Table1[[#This Row],[DiscountApplied]]) - (Table1[[#This Row],[OrderQuantity]]*Table1[[#This Row],[UnitCost]])</f>
        <v>485.87000000000012</v>
      </c>
      <c r="U6894">
        <f>DATEDIF(Table1[[#This Row],[ShipDate]],Table1[[#This Row],[DeliveryDate]],"d")</f>
        <v>8</v>
      </c>
      <c r="V6894" t="str">
        <f t="shared" si="215"/>
        <v>Late</v>
      </c>
    </row>
    <row r="6895" spans="2:22" x14ac:dyDescent="0.3">
      <c r="B6895" t="str">
        <f t="shared" si="214"/>
        <v>SO-006994</v>
      </c>
      <c r="C6895" t="s">
        <v>22</v>
      </c>
      <c r="D6895" t="s">
        <v>25</v>
      </c>
      <c r="E6895" s="1">
        <v>44000</v>
      </c>
      <c r="F6895" s="1">
        <v>44068</v>
      </c>
      <c r="G6895" s="1">
        <v>44083</v>
      </c>
      <c r="H6895" s="1">
        <v>44086</v>
      </c>
      <c r="I6895" t="s">
        <v>18</v>
      </c>
      <c r="J6895">
        <v>26</v>
      </c>
      <c r="K6895">
        <v>28</v>
      </c>
      <c r="L6895">
        <v>344</v>
      </c>
      <c r="M6895">
        <v>22</v>
      </c>
      <c r="N6895">
        <v>8</v>
      </c>
      <c r="O6895">
        <v>0.05</v>
      </c>
      <c r="P6895">
        <v>623.1</v>
      </c>
      <c r="Q6895">
        <v>1038.5</v>
      </c>
      <c r="R6895">
        <f>Table1[[#This Row],[OrderQuantity]]*Table1[[#This Row],[UnitPrice]]</f>
        <v>8308</v>
      </c>
      <c r="S6895">
        <f>Table1[[#This Row],[OrderQuantity]]*Table1[[#This Row],[UnitCost]]</f>
        <v>4984.8</v>
      </c>
      <c r="T6895">
        <f>Table1[[#This Row],[OrderQuantity]]*Table1[[#This Row],[UnitPrice]]*(1-Table1[[#This Row],[DiscountApplied]]) - (Table1[[#This Row],[OrderQuantity]]*Table1[[#This Row],[UnitCost]])</f>
        <v>2907.7999999999993</v>
      </c>
      <c r="U6895">
        <f>DATEDIF(Table1[[#This Row],[ShipDate]],Table1[[#This Row],[DeliveryDate]],"d")</f>
        <v>3</v>
      </c>
      <c r="V6895" t="str">
        <f t="shared" si="215"/>
        <v>On Time</v>
      </c>
    </row>
    <row r="6896" spans="2:22" x14ac:dyDescent="0.3">
      <c r="B6896" t="str">
        <f t="shared" si="214"/>
        <v>SO-006995</v>
      </c>
      <c r="C6896" t="s">
        <v>22</v>
      </c>
      <c r="D6896" t="s">
        <v>17</v>
      </c>
      <c r="E6896" s="1">
        <v>44000</v>
      </c>
      <c r="F6896" s="1">
        <v>44068</v>
      </c>
      <c r="G6896" s="1">
        <v>44088</v>
      </c>
      <c r="H6896" s="1">
        <v>44097</v>
      </c>
      <c r="I6896" t="s">
        <v>18</v>
      </c>
      <c r="J6896">
        <v>26</v>
      </c>
      <c r="K6896">
        <v>49</v>
      </c>
      <c r="L6896">
        <v>257</v>
      </c>
      <c r="M6896">
        <v>44</v>
      </c>
      <c r="N6896">
        <v>4</v>
      </c>
      <c r="O6896">
        <v>0.4</v>
      </c>
      <c r="P6896">
        <v>895.46</v>
      </c>
      <c r="Q6896">
        <v>1105.5</v>
      </c>
      <c r="R6896">
        <f>Table1[[#This Row],[OrderQuantity]]*Table1[[#This Row],[UnitPrice]]</f>
        <v>4422</v>
      </c>
      <c r="S6896">
        <f>Table1[[#This Row],[OrderQuantity]]*Table1[[#This Row],[UnitCost]]</f>
        <v>3581.84</v>
      </c>
      <c r="T6896">
        <f>Table1[[#This Row],[OrderQuantity]]*Table1[[#This Row],[UnitPrice]]*(1-Table1[[#This Row],[DiscountApplied]]) - (Table1[[#This Row],[OrderQuantity]]*Table1[[#This Row],[UnitCost]])</f>
        <v>-928.64000000000033</v>
      </c>
      <c r="U6896">
        <f>DATEDIF(Table1[[#This Row],[ShipDate]],Table1[[#This Row],[DeliveryDate]],"d")</f>
        <v>9</v>
      </c>
      <c r="V6896" t="str">
        <f t="shared" si="215"/>
        <v>Late</v>
      </c>
    </row>
    <row r="6897" spans="2:22" x14ac:dyDescent="0.3">
      <c r="B6897" t="str">
        <f t="shared" si="214"/>
        <v>SO-006996</v>
      </c>
      <c r="C6897" t="s">
        <v>22</v>
      </c>
      <c r="D6897" t="s">
        <v>17</v>
      </c>
      <c r="E6897" s="1">
        <v>43900</v>
      </c>
      <c r="F6897" s="1">
        <v>44068</v>
      </c>
      <c r="G6897" s="1">
        <v>44087</v>
      </c>
      <c r="H6897" s="1">
        <v>44097</v>
      </c>
      <c r="I6897" t="s">
        <v>18</v>
      </c>
      <c r="J6897">
        <v>26</v>
      </c>
      <c r="K6897">
        <v>11</v>
      </c>
      <c r="L6897">
        <v>256</v>
      </c>
      <c r="M6897">
        <v>27</v>
      </c>
      <c r="N6897">
        <v>1</v>
      </c>
      <c r="O6897">
        <v>0.05</v>
      </c>
      <c r="P6897">
        <v>103.11</v>
      </c>
      <c r="Q6897">
        <v>180.9</v>
      </c>
      <c r="R6897">
        <f>Table1[[#This Row],[OrderQuantity]]*Table1[[#This Row],[UnitPrice]]</f>
        <v>180.9</v>
      </c>
      <c r="S6897">
        <f>Table1[[#This Row],[OrderQuantity]]*Table1[[#This Row],[UnitCost]]</f>
        <v>103.11</v>
      </c>
      <c r="T6897">
        <f>Table1[[#This Row],[OrderQuantity]]*Table1[[#This Row],[UnitPrice]]*(1-Table1[[#This Row],[DiscountApplied]]) - (Table1[[#This Row],[OrderQuantity]]*Table1[[#This Row],[UnitCost]])</f>
        <v>68.74499999999999</v>
      </c>
      <c r="U6897">
        <f>DATEDIF(Table1[[#This Row],[ShipDate]],Table1[[#This Row],[DeliveryDate]],"d")</f>
        <v>10</v>
      </c>
      <c r="V6897" t="str">
        <f t="shared" si="215"/>
        <v>Late</v>
      </c>
    </row>
    <row r="6898" spans="2:22" x14ac:dyDescent="0.3">
      <c r="B6898" t="str">
        <f t="shared" si="214"/>
        <v>SO-006997</v>
      </c>
      <c r="C6898" t="s">
        <v>16</v>
      </c>
      <c r="D6898" t="s">
        <v>20</v>
      </c>
      <c r="E6898" s="1">
        <v>44000</v>
      </c>
      <c r="F6898" s="1">
        <v>44068</v>
      </c>
      <c r="G6898" s="1">
        <v>44094</v>
      </c>
      <c r="H6898" s="1">
        <v>44102</v>
      </c>
      <c r="I6898" t="s">
        <v>18</v>
      </c>
      <c r="J6898">
        <v>10</v>
      </c>
      <c r="K6898">
        <v>9</v>
      </c>
      <c r="L6898">
        <v>200</v>
      </c>
      <c r="M6898">
        <v>28</v>
      </c>
      <c r="N6898">
        <v>1</v>
      </c>
      <c r="O6898">
        <v>0.05</v>
      </c>
      <c r="P6898">
        <v>3279.78</v>
      </c>
      <c r="Q6898">
        <v>5654.8</v>
      </c>
      <c r="R6898">
        <f>Table1[[#This Row],[OrderQuantity]]*Table1[[#This Row],[UnitPrice]]</f>
        <v>5654.8</v>
      </c>
      <c r="S6898">
        <f>Table1[[#This Row],[OrderQuantity]]*Table1[[#This Row],[UnitCost]]</f>
        <v>3279.78</v>
      </c>
      <c r="T6898">
        <f>Table1[[#This Row],[OrderQuantity]]*Table1[[#This Row],[UnitPrice]]*(1-Table1[[#This Row],[DiscountApplied]]) - (Table1[[#This Row],[OrderQuantity]]*Table1[[#This Row],[UnitCost]])</f>
        <v>2092.2799999999993</v>
      </c>
      <c r="U6898">
        <f>DATEDIF(Table1[[#This Row],[ShipDate]],Table1[[#This Row],[DeliveryDate]],"d")</f>
        <v>8</v>
      </c>
      <c r="V6898" t="str">
        <f t="shared" si="215"/>
        <v>Late</v>
      </c>
    </row>
    <row r="6899" spans="2:22" x14ac:dyDescent="0.3">
      <c r="B6899" t="str">
        <f t="shared" si="214"/>
        <v>SO-006998</v>
      </c>
      <c r="C6899" t="s">
        <v>16</v>
      </c>
      <c r="D6899" t="s">
        <v>20</v>
      </c>
      <c r="E6899" s="1">
        <v>44000</v>
      </c>
      <c r="F6899" s="1">
        <v>44068</v>
      </c>
      <c r="G6899" s="1">
        <v>44076</v>
      </c>
      <c r="H6899" s="1">
        <v>44084</v>
      </c>
      <c r="I6899" t="s">
        <v>18</v>
      </c>
      <c r="J6899">
        <v>10</v>
      </c>
      <c r="K6899">
        <v>35</v>
      </c>
      <c r="L6899">
        <v>154</v>
      </c>
      <c r="M6899">
        <v>40</v>
      </c>
      <c r="N6899">
        <v>7</v>
      </c>
      <c r="O6899">
        <v>0.2</v>
      </c>
      <c r="P6899">
        <v>1757.75</v>
      </c>
      <c r="Q6899">
        <v>3906.1</v>
      </c>
      <c r="R6899">
        <f>Table1[[#This Row],[OrderQuantity]]*Table1[[#This Row],[UnitPrice]]</f>
        <v>27342.7</v>
      </c>
      <c r="S6899">
        <f>Table1[[#This Row],[OrderQuantity]]*Table1[[#This Row],[UnitCost]]</f>
        <v>12304.25</v>
      </c>
      <c r="T6899">
        <f>Table1[[#This Row],[OrderQuantity]]*Table1[[#This Row],[UnitPrice]]*(1-Table1[[#This Row],[DiscountApplied]]) - (Table1[[#This Row],[OrderQuantity]]*Table1[[#This Row],[UnitCost]])</f>
        <v>9569.9100000000035</v>
      </c>
      <c r="U6899">
        <f>DATEDIF(Table1[[#This Row],[ShipDate]],Table1[[#This Row],[DeliveryDate]],"d")</f>
        <v>8</v>
      </c>
      <c r="V6899" t="str">
        <f t="shared" si="215"/>
        <v>Late</v>
      </c>
    </row>
    <row r="6900" spans="2:22" x14ac:dyDescent="0.3">
      <c r="B6900" t="str">
        <f t="shared" si="214"/>
        <v>SO-006999</v>
      </c>
      <c r="C6900" t="s">
        <v>16</v>
      </c>
      <c r="D6900" t="s">
        <v>23</v>
      </c>
      <c r="E6900" s="1">
        <v>44000</v>
      </c>
      <c r="F6900" s="1">
        <v>44068</v>
      </c>
      <c r="G6900" s="1">
        <v>44079</v>
      </c>
      <c r="H6900" s="1">
        <v>44081</v>
      </c>
      <c r="I6900" t="s">
        <v>18</v>
      </c>
      <c r="J6900">
        <v>9</v>
      </c>
      <c r="K6900">
        <v>32</v>
      </c>
      <c r="L6900">
        <v>264</v>
      </c>
      <c r="M6900">
        <v>21</v>
      </c>
      <c r="N6900">
        <v>8</v>
      </c>
      <c r="O6900">
        <v>0.08</v>
      </c>
      <c r="P6900">
        <v>780.22</v>
      </c>
      <c r="Q6900">
        <v>917.9</v>
      </c>
      <c r="R6900">
        <f>Table1[[#This Row],[OrderQuantity]]*Table1[[#This Row],[UnitPrice]]</f>
        <v>7343.2</v>
      </c>
      <c r="S6900">
        <f>Table1[[#This Row],[OrderQuantity]]*Table1[[#This Row],[UnitCost]]</f>
        <v>6241.76</v>
      </c>
      <c r="T6900">
        <f>Table1[[#This Row],[OrderQuantity]]*Table1[[#This Row],[UnitPrice]]*(1-Table1[[#This Row],[DiscountApplied]]) - (Table1[[#This Row],[OrderQuantity]]*Table1[[#This Row],[UnitCost]])</f>
        <v>513.98399999999947</v>
      </c>
      <c r="U6900">
        <f>DATEDIF(Table1[[#This Row],[ShipDate]],Table1[[#This Row],[DeliveryDate]],"d")</f>
        <v>2</v>
      </c>
      <c r="V6900" t="str">
        <f t="shared" si="215"/>
        <v>On Time</v>
      </c>
    </row>
    <row r="6901" spans="2:22" x14ac:dyDescent="0.3">
      <c r="B6901" t="str">
        <f t="shared" si="214"/>
        <v>SO-007000</v>
      </c>
      <c r="C6901" t="s">
        <v>19</v>
      </c>
      <c r="D6901" t="s">
        <v>20</v>
      </c>
      <c r="E6901" s="1">
        <v>43900</v>
      </c>
      <c r="F6901" s="1">
        <v>44068</v>
      </c>
      <c r="G6901" s="1">
        <v>44073</v>
      </c>
      <c r="H6901" s="1">
        <v>44076</v>
      </c>
      <c r="I6901" t="s">
        <v>18</v>
      </c>
      <c r="J6901">
        <v>18</v>
      </c>
      <c r="K6901">
        <v>16</v>
      </c>
      <c r="L6901">
        <v>178</v>
      </c>
      <c r="M6901">
        <v>13</v>
      </c>
      <c r="N6901">
        <v>7</v>
      </c>
      <c r="O6901">
        <v>0.2</v>
      </c>
      <c r="P6901">
        <v>2121.96</v>
      </c>
      <c r="Q6901">
        <v>2619.6999999999998</v>
      </c>
      <c r="R6901">
        <f>Table1[[#This Row],[OrderQuantity]]*Table1[[#This Row],[UnitPrice]]</f>
        <v>18337.899999999998</v>
      </c>
      <c r="S6901">
        <f>Table1[[#This Row],[OrderQuantity]]*Table1[[#This Row],[UnitCost]]</f>
        <v>14853.720000000001</v>
      </c>
      <c r="T6901">
        <f>Table1[[#This Row],[OrderQuantity]]*Table1[[#This Row],[UnitPrice]]*(1-Table1[[#This Row],[DiscountApplied]]) - (Table1[[#This Row],[OrderQuantity]]*Table1[[#This Row],[UnitCost]])</f>
        <v>-183.40000000000146</v>
      </c>
      <c r="U6901">
        <f>DATEDIF(Table1[[#This Row],[ShipDate]],Table1[[#This Row],[DeliveryDate]],"d")</f>
        <v>3</v>
      </c>
      <c r="V6901" t="str">
        <f t="shared" si="215"/>
        <v>On Time</v>
      </c>
    </row>
    <row r="6902" spans="2:22" x14ac:dyDescent="0.3">
      <c r="B6902" t="str">
        <f t="shared" si="214"/>
        <v>SO-007001</v>
      </c>
      <c r="C6902" t="s">
        <v>19</v>
      </c>
      <c r="D6902" t="s">
        <v>23</v>
      </c>
      <c r="E6902" s="1">
        <v>44000</v>
      </c>
      <c r="F6902" s="1">
        <v>44069</v>
      </c>
      <c r="G6902" s="1">
        <v>44083</v>
      </c>
      <c r="H6902" s="1">
        <v>44092</v>
      </c>
      <c r="I6902" t="s">
        <v>18</v>
      </c>
      <c r="J6902">
        <v>12</v>
      </c>
      <c r="K6902">
        <v>47</v>
      </c>
      <c r="L6902">
        <v>326</v>
      </c>
      <c r="M6902">
        <v>45</v>
      </c>
      <c r="N6902">
        <v>6</v>
      </c>
      <c r="O6902">
        <v>0.08</v>
      </c>
      <c r="P6902">
        <v>512.95000000000005</v>
      </c>
      <c r="Q6902">
        <v>777.2</v>
      </c>
      <c r="R6902">
        <f>Table1[[#This Row],[OrderQuantity]]*Table1[[#This Row],[UnitPrice]]</f>
        <v>4663.2000000000007</v>
      </c>
      <c r="S6902">
        <f>Table1[[#This Row],[OrderQuantity]]*Table1[[#This Row],[UnitCost]]</f>
        <v>3077.7000000000003</v>
      </c>
      <c r="T6902">
        <f>Table1[[#This Row],[OrderQuantity]]*Table1[[#This Row],[UnitPrice]]*(1-Table1[[#This Row],[DiscountApplied]]) - (Table1[[#This Row],[OrderQuantity]]*Table1[[#This Row],[UnitCost]])</f>
        <v>1212.4440000000009</v>
      </c>
      <c r="U6902">
        <f>DATEDIF(Table1[[#This Row],[ShipDate]],Table1[[#This Row],[DeliveryDate]],"d")</f>
        <v>9</v>
      </c>
      <c r="V6902" t="str">
        <f t="shared" si="215"/>
        <v>Late</v>
      </c>
    </row>
    <row r="6903" spans="2:22" x14ac:dyDescent="0.3">
      <c r="B6903" t="str">
        <f t="shared" si="214"/>
        <v>SO-007002</v>
      </c>
      <c r="C6903" t="s">
        <v>19</v>
      </c>
      <c r="D6903" t="s">
        <v>20</v>
      </c>
      <c r="E6903" s="1">
        <v>44000</v>
      </c>
      <c r="F6903" s="1">
        <v>44069</v>
      </c>
      <c r="G6903" s="1">
        <v>44084</v>
      </c>
      <c r="H6903" s="1">
        <v>44090</v>
      </c>
      <c r="I6903" t="s">
        <v>18</v>
      </c>
      <c r="J6903">
        <v>16</v>
      </c>
      <c r="K6903">
        <v>23</v>
      </c>
      <c r="L6903">
        <v>196</v>
      </c>
      <c r="M6903">
        <v>26</v>
      </c>
      <c r="N6903">
        <v>8</v>
      </c>
      <c r="O6903">
        <v>0.15</v>
      </c>
      <c r="P6903">
        <v>603.6</v>
      </c>
      <c r="Q6903">
        <v>958.1</v>
      </c>
      <c r="R6903">
        <f>Table1[[#This Row],[OrderQuantity]]*Table1[[#This Row],[UnitPrice]]</f>
        <v>7664.8</v>
      </c>
      <c r="S6903">
        <f>Table1[[#This Row],[OrderQuantity]]*Table1[[#This Row],[UnitCost]]</f>
        <v>4828.8</v>
      </c>
      <c r="T6903">
        <f>Table1[[#This Row],[OrderQuantity]]*Table1[[#This Row],[UnitPrice]]*(1-Table1[[#This Row],[DiscountApplied]]) - (Table1[[#This Row],[OrderQuantity]]*Table1[[#This Row],[UnitCost]])</f>
        <v>1686.2799999999997</v>
      </c>
      <c r="U6903">
        <f>DATEDIF(Table1[[#This Row],[ShipDate]],Table1[[#This Row],[DeliveryDate]],"d")</f>
        <v>6</v>
      </c>
      <c r="V6903" t="str">
        <f t="shared" si="215"/>
        <v>On Time</v>
      </c>
    </row>
    <row r="6904" spans="2:22" x14ac:dyDescent="0.3">
      <c r="B6904" t="str">
        <f t="shared" si="214"/>
        <v>SO-007003</v>
      </c>
      <c r="C6904" t="s">
        <v>21</v>
      </c>
      <c r="D6904" t="s">
        <v>26</v>
      </c>
      <c r="E6904" s="1">
        <v>43900</v>
      </c>
      <c r="F6904" s="1">
        <v>44069</v>
      </c>
      <c r="G6904" s="1">
        <v>44088</v>
      </c>
      <c r="H6904" s="1">
        <v>44095</v>
      </c>
      <c r="I6904" t="s">
        <v>18</v>
      </c>
      <c r="J6904">
        <v>21</v>
      </c>
      <c r="K6904">
        <v>20</v>
      </c>
      <c r="L6904">
        <v>76</v>
      </c>
      <c r="M6904">
        <v>11</v>
      </c>
      <c r="N6904">
        <v>8</v>
      </c>
      <c r="O6904">
        <v>0.05</v>
      </c>
      <c r="P6904">
        <v>123.01</v>
      </c>
      <c r="Q6904">
        <v>227.8</v>
      </c>
      <c r="R6904">
        <f>Table1[[#This Row],[OrderQuantity]]*Table1[[#This Row],[UnitPrice]]</f>
        <v>1822.4</v>
      </c>
      <c r="S6904">
        <f>Table1[[#This Row],[OrderQuantity]]*Table1[[#This Row],[UnitCost]]</f>
        <v>984.08</v>
      </c>
      <c r="T6904">
        <f>Table1[[#This Row],[OrderQuantity]]*Table1[[#This Row],[UnitPrice]]*(1-Table1[[#This Row],[DiscountApplied]]) - (Table1[[#This Row],[OrderQuantity]]*Table1[[#This Row],[UnitCost]])</f>
        <v>747.19999999999993</v>
      </c>
      <c r="U6904">
        <f>DATEDIF(Table1[[#This Row],[ShipDate]],Table1[[#This Row],[DeliveryDate]],"d")</f>
        <v>7</v>
      </c>
      <c r="V6904" t="str">
        <f t="shared" si="215"/>
        <v>On Time</v>
      </c>
    </row>
    <row r="6905" spans="2:22" x14ac:dyDescent="0.3">
      <c r="B6905" t="str">
        <f t="shared" si="214"/>
        <v>SO-007004</v>
      </c>
      <c r="C6905" t="s">
        <v>19</v>
      </c>
      <c r="D6905" t="s">
        <v>23</v>
      </c>
      <c r="E6905" s="1">
        <v>44000</v>
      </c>
      <c r="F6905" s="1">
        <v>44069</v>
      </c>
      <c r="G6905" s="1">
        <v>44094</v>
      </c>
      <c r="H6905" s="1">
        <v>44103</v>
      </c>
      <c r="I6905" t="s">
        <v>18</v>
      </c>
      <c r="J6905">
        <v>18</v>
      </c>
      <c r="K6905">
        <v>1</v>
      </c>
      <c r="L6905">
        <v>286</v>
      </c>
      <c r="M6905">
        <v>24</v>
      </c>
      <c r="N6905">
        <v>1</v>
      </c>
      <c r="O6905">
        <v>0.05</v>
      </c>
      <c r="P6905">
        <v>1321.78</v>
      </c>
      <c r="Q6905">
        <v>1835.8</v>
      </c>
      <c r="R6905">
        <f>Table1[[#This Row],[OrderQuantity]]*Table1[[#This Row],[UnitPrice]]</f>
        <v>1835.8</v>
      </c>
      <c r="S6905">
        <f>Table1[[#This Row],[OrderQuantity]]*Table1[[#This Row],[UnitCost]]</f>
        <v>1321.78</v>
      </c>
      <c r="T6905">
        <f>Table1[[#This Row],[OrderQuantity]]*Table1[[#This Row],[UnitPrice]]*(1-Table1[[#This Row],[DiscountApplied]]) - (Table1[[#This Row],[OrderQuantity]]*Table1[[#This Row],[UnitCost]])</f>
        <v>422.22999999999979</v>
      </c>
      <c r="U6905">
        <f>DATEDIF(Table1[[#This Row],[ShipDate]],Table1[[#This Row],[DeliveryDate]],"d")</f>
        <v>9</v>
      </c>
      <c r="V6905" t="str">
        <f t="shared" si="215"/>
        <v>Late</v>
      </c>
    </row>
    <row r="6906" spans="2:22" x14ac:dyDescent="0.3">
      <c r="B6906" t="str">
        <f t="shared" si="214"/>
        <v>SO-007005</v>
      </c>
      <c r="C6906" t="s">
        <v>16</v>
      </c>
      <c r="D6906" t="s">
        <v>25</v>
      </c>
      <c r="E6906" s="1">
        <v>43900</v>
      </c>
      <c r="F6906" s="1">
        <v>44070</v>
      </c>
      <c r="G6906" s="1">
        <v>44086</v>
      </c>
      <c r="H6906" s="1">
        <v>44090</v>
      </c>
      <c r="I6906" t="s">
        <v>18</v>
      </c>
      <c r="J6906">
        <v>1</v>
      </c>
      <c r="K6906">
        <v>4</v>
      </c>
      <c r="L6906">
        <v>356</v>
      </c>
      <c r="M6906">
        <v>34</v>
      </c>
      <c r="N6906">
        <v>8</v>
      </c>
      <c r="O6906">
        <v>0.3</v>
      </c>
      <c r="P6906">
        <v>455.2</v>
      </c>
      <c r="Q6906">
        <v>1058.5999999999999</v>
      </c>
      <c r="R6906">
        <f>Table1[[#This Row],[OrderQuantity]]*Table1[[#This Row],[UnitPrice]]</f>
        <v>8468.7999999999993</v>
      </c>
      <c r="S6906">
        <f>Table1[[#This Row],[OrderQuantity]]*Table1[[#This Row],[UnitCost]]</f>
        <v>3641.6</v>
      </c>
      <c r="T6906">
        <f>Table1[[#This Row],[OrderQuantity]]*Table1[[#This Row],[UnitPrice]]*(1-Table1[[#This Row],[DiscountApplied]]) - (Table1[[#This Row],[OrderQuantity]]*Table1[[#This Row],[UnitCost]])</f>
        <v>2286.559999999999</v>
      </c>
      <c r="U6906">
        <f>DATEDIF(Table1[[#This Row],[ShipDate]],Table1[[#This Row],[DeliveryDate]],"d")</f>
        <v>4</v>
      </c>
      <c r="V6906" t="str">
        <f t="shared" si="215"/>
        <v>On Time</v>
      </c>
    </row>
    <row r="6907" spans="2:22" x14ac:dyDescent="0.3">
      <c r="B6907" t="str">
        <f t="shared" si="214"/>
        <v>SO-007006</v>
      </c>
      <c r="C6907" t="s">
        <v>16</v>
      </c>
      <c r="D6907" t="s">
        <v>17</v>
      </c>
      <c r="E6907" s="1">
        <v>44000</v>
      </c>
      <c r="F6907" s="1">
        <v>44070</v>
      </c>
      <c r="G6907" s="1">
        <v>44096</v>
      </c>
      <c r="H6907" s="1">
        <v>44100</v>
      </c>
      <c r="I6907" t="s">
        <v>18</v>
      </c>
      <c r="J6907">
        <v>9</v>
      </c>
      <c r="K6907">
        <v>29</v>
      </c>
      <c r="L6907">
        <v>226</v>
      </c>
      <c r="M6907">
        <v>2</v>
      </c>
      <c r="N6907">
        <v>2</v>
      </c>
      <c r="O6907">
        <v>0.15</v>
      </c>
      <c r="P6907">
        <v>3575.19</v>
      </c>
      <c r="Q6907">
        <v>5674.9</v>
      </c>
      <c r="R6907">
        <f>Table1[[#This Row],[OrderQuantity]]*Table1[[#This Row],[UnitPrice]]</f>
        <v>11349.8</v>
      </c>
      <c r="S6907">
        <f>Table1[[#This Row],[OrderQuantity]]*Table1[[#This Row],[UnitCost]]</f>
        <v>7150.38</v>
      </c>
      <c r="T6907">
        <f>Table1[[#This Row],[OrderQuantity]]*Table1[[#This Row],[UnitPrice]]*(1-Table1[[#This Row],[DiscountApplied]]) - (Table1[[#This Row],[OrderQuantity]]*Table1[[#This Row],[UnitCost]])</f>
        <v>2496.9499999999998</v>
      </c>
      <c r="U6907">
        <f>DATEDIF(Table1[[#This Row],[ShipDate]],Table1[[#This Row],[DeliveryDate]],"d")</f>
        <v>4</v>
      </c>
      <c r="V6907" t="str">
        <f t="shared" si="215"/>
        <v>On Time</v>
      </c>
    </row>
    <row r="6908" spans="2:22" x14ac:dyDescent="0.3">
      <c r="B6908" t="str">
        <f t="shared" si="214"/>
        <v>SO-007007</v>
      </c>
      <c r="C6908" t="s">
        <v>16</v>
      </c>
      <c r="D6908" t="s">
        <v>26</v>
      </c>
      <c r="E6908" s="1">
        <v>44000</v>
      </c>
      <c r="F6908" s="1">
        <v>44070</v>
      </c>
      <c r="G6908" s="1">
        <v>44093</v>
      </c>
      <c r="H6908" s="1">
        <v>44102</v>
      </c>
      <c r="I6908" t="s">
        <v>18</v>
      </c>
      <c r="J6908">
        <v>1</v>
      </c>
      <c r="K6908">
        <v>36</v>
      </c>
      <c r="L6908">
        <v>80</v>
      </c>
      <c r="M6908">
        <v>34</v>
      </c>
      <c r="N6908">
        <v>1</v>
      </c>
      <c r="O6908">
        <v>0.15</v>
      </c>
      <c r="P6908">
        <v>1691.42</v>
      </c>
      <c r="Q6908">
        <v>1989.9</v>
      </c>
      <c r="R6908">
        <f>Table1[[#This Row],[OrderQuantity]]*Table1[[#This Row],[UnitPrice]]</f>
        <v>1989.9</v>
      </c>
      <c r="S6908">
        <f>Table1[[#This Row],[OrderQuantity]]*Table1[[#This Row],[UnitCost]]</f>
        <v>1691.42</v>
      </c>
      <c r="T6908">
        <f>Table1[[#This Row],[OrderQuantity]]*Table1[[#This Row],[UnitPrice]]*(1-Table1[[#This Row],[DiscountApplied]]) - (Table1[[#This Row],[OrderQuantity]]*Table1[[#This Row],[UnitCost]])</f>
        <v>-5.0000000001091394E-3</v>
      </c>
      <c r="U6908">
        <f>DATEDIF(Table1[[#This Row],[ShipDate]],Table1[[#This Row],[DeliveryDate]],"d")</f>
        <v>9</v>
      </c>
      <c r="V6908" t="str">
        <f t="shared" si="215"/>
        <v>Late</v>
      </c>
    </row>
    <row r="6909" spans="2:22" x14ac:dyDescent="0.3">
      <c r="B6909" t="str">
        <f t="shared" si="214"/>
        <v>SO-007008</v>
      </c>
      <c r="C6909" t="s">
        <v>16</v>
      </c>
      <c r="D6909" t="s">
        <v>26</v>
      </c>
      <c r="E6909" s="1">
        <v>44000</v>
      </c>
      <c r="F6909" s="1">
        <v>44070</v>
      </c>
      <c r="G6909" s="1">
        <v>44086</v>
      </c>
      <c r="H6909" s="1">
        <v>44091</v>
      </c>
      <c r="I6909" t="s">
        <v>18</v>
      </c>
      <c r="J6909">
        <v>8</v>
      </c>
      <c r="K6909">
        <v>16</v>
      </c>
      <c r="L6909">
        <v>86</v>
      </c>
      <c r="M6909">
        <v>24</v>
      </c>
      <c r="N6909">
        <v>8</v>
      </c>
      <c r="O6909">
        <v>0.08</v>
      </c>
      <c r="P6909">
        <v>93.8</v>
      </c>
      <c r="Q6909">
        <v>234.5</v>
      </c>
      <c r="R6909">
        <f>Table1[[#This Row],[OrderQuantity]]*Table1[[#This Row],[UnitPrice]]</f>
        <v>1876</v>
      </c>
      <c r="S6909">
        <f>Table1[[#This Row],[OrderQuantity]]*Table1[[#This Row],[UnitCost]]</f>
        <v>750.4</v>
      </c>
      <c r="T6909">
        <f>Table1[[#This Row],[OrderQuantity]]*Table1[[#This Row],[UnitPrice]]*(1-Table1[[#This Row],[DiscountApplied]]) - (Table1[[#This Row],[OrderQuantity]]*Table1[[#This Row],[UnitCost]])</f>
        <v>975.5200000000001</v>
      </c>
      <c r="U6909">
        <f>DATEDIF(Table1[[#This Row],[ShipDate]],Table1[[#This Row],[DeliveryDate]],"d")</f>
        <v>5</v>
      </c>
      <c r="V6909" t="str">
        <f t="shared" si="215"/>
        <v>On Time</v>
      </c>
    </row>
    <row r="6910" spans="2:22" x14ac:dyDescent="0.3">
      <c r="B6910" t="str">
        <f t="shared" si="214"/>
        <v>SO-007009</v>
      </c>
      <c r="C6910" t="s">
        <v>21</v>
      </c>
      <c r="D6910" t="s">
        <v>20</v>
      </c>
      <c r="E6910" s="1">
        <v>43900</v>
      </c>
      <c r="F6910" s="1">
        <v>44070</v>
      </c>
      <c r="G6910" s="1">
        <v>44080</v>
      </c>
      <c r="H6910" s="1">
        <v>44090</v>
      </c>
      <c r="I6910" t="s">
        <v>18</v>
      </c>
      <c r="J6910">
        <v>22</v>
      </c>
      <c r="K6910">
        <v>34</v>
      </c>
      <c r="L6910">
        <v>150</v>
      </c>
      <c r="M6910">
        <v>27</v>
      </c>
      <c r="N6910">
        <v>1</v>
      </c>
      <c r="O6910">
        <v>0.15</v>
      </c>
      <c r="P6910">
        <v>664.64</v>
      </c>
      <c r="Q6910">
        <v>1038.5</v>
      </c>
      <c r="R6910">
        <f>Table1[[#This Row],[OrderQuantity]]*Table1[[#This Row],[UnitPrice]]</f>
        <v>1038.5</v>
      </c>
      <c r="S6910">
        <f>Table1[[#This Row],[OrderQuantity]]*Table1[[#This Row],[UnitCost]]</f>
        <v>664.64</v>
      </c>
      <c r="T6910">
        <f>Table1[[#This Row],[OrderQuantity]]*Table1[[#This Row],[UnitPrice]]*(1-Table1[[#This Row],[DiscountApplied]]) - (Table1[[#This Row],[OrderQuantity]]*Table1[[#This Row],[UnitCost]])</f>
        <v>218.08500000000004</v>
      </c>
      <c r="U6910">
        <f>DATEDIF(Table1[[#This Row],[ShipDate]],Table1[[#This Row],[DeliveryDate]],"d")</f>
        <v>10</v>
      </c>
      <c r="V6910" t="str">
        <f t="shared" si="215"/>
        <v>Late</v>
      </c>
    </row>
    <row r="6911" spans="2:22" x14ac:dyDescent="0.3">
      <c r="B6911" t="str">
        <f t="shared" si="214"/>
        <v>SO-007010</v>
      </c>
      <c r="C6911" t="s">
        <v>16</v>
      </c>
      <c r="D6911" t="s">
        <v>24</v>
      </c>
      <c r="E6911" s="1">
        <v>44000</v>
      </c>
      <c r="F6911" s="1">
        <v>44070</v>
      </c>
      <c r="G6911" s="1">
        <v>44081</v>
      </c>
      <c r="H6911" s="1">
        <v>44088</v>
      </c>
      <c r="I6911" t="s">
        <v>18</v>
      </c>
      <c r="J6911">
        <v>9</v>
      </c>
      <c r="K6911">
        <v>30</v>
      </c>
      <c r="L6911">
        <v>49</v>
      </c>
      <c r="M6911">
        <v>14</v>
      </c>
      <c r="N6911">
        <v>5</v>
      </c>
      <c r="O6911">
        <v>0.05</v>
      </c>
      <c r="P6911">
        <v>577.80999999999995</v>
      </c>
      <c r="Q6911">
        <v>1031.8</v>
      </c>
      <c r="R6911">
        <f>Table1[[#This Row],[OrderQuantity]]*Table1[[#This Row],[UnitPrice]]</f>
        <v>5159</v>
      </c>
      <c r="S6911">
        <f>Table1[[#This Row],[OrderQuantity]]*Table1[[#This Row],[UnitCost]]</f>
        <v>2889.0499999999997</v>
      </c>
      <c r="T6911">
        <f>Table1[[#This Row],[OrderQuantity]]*Table1[[#This Row],[UnitPrice]]*(1-Table1[[#This Row],[DiscountApplied]]) - (Table1[[#This Row],[OrderQuantity]]*Table1[[#This Row],[UnitCost]])</f>
        <v>2012.0000000000005</v>
      </c>
      <c r="U6911">
        <f>DATEDIF(Table1[[#This Row],[ShipDate]],Table1[[#This Row],[DeliveryDate]],"d")</f>
        <v>7</v>
      </c>
      <c r="V6911" t="str">
        <f t="shared" si="215"/>
        <v>On Time</v>
      </c>
    </row>
    <row r="6912" spans="2:22" x14ac:dyDescent="0.3">
      <c r="B6912" t="str">
        <f t="shared" si="214"/>
        <v>SO-007011</v>
      </c>
      <c r="C6912" t="s">
        <v>19</v>
      </c>
      <c r="D6912" t="s">
        <v>20</v>
      </c>
      <c r="E6912" s="1">
        <v>44000</v>
      </c>
      <c r="F6912" s="1">
        <v>44070</v>
      </c>
      <c r="G6912" s="1">
        <v>44074</v>
      </c>
      <c r="H6912" s="1">
        <v>44078</v>
      </c>
      <c r="I6912" t="s">
        <v>18</v>
      </c>
      <c r="J6912">
        <v>13</v>
      </c>
      <c r="K6912">
        <v>23</v>
      </c>
      <c r="L6912">
        <v>151</v>
      </c>
      <c r="M6912">
        <v>33</v>
      </c>
      <c r="N6912">
        <v>7</v>
      </c>
      <c r="O6912">
        <v>0.05</v>
      </c>
      <c r="P6912">
        <v>1515.41</v>
      </c>
      <c r="Q6912">
        <v>3524.2</v>
      </c>
      <c r="R6912">
        <f>Table1[[#This Row],[OrderQuantity]]*Table1[[#This Row],[UnitPrice]]</f>
        <v>24669.399999999998</v>
      </c>
      <c r="S6912">
        <f>Table1[[#This Row],[OrderQuantity]]*Table1[[#This Row],[UnitCost]]</f>
        <v>10607.87</v>
      </c>
      <c r="T6912">
        <f>Table1[[#This Row],[OrderQuantity]]*Table1[[#This Row],[UnitPrice]]*(1-Table1[[#This Row],[DiscountApplied]]) - (Table1[[#This Row],[OrderQuantity]]*Table1[[#This Row],[UnitCost]])</f>
        <v>12828.059999999996</v>
      </c>
      <c r="U6912">
        <f>DATEDIF(Table1[[#This Row],[ShipDate]],Table1[[#This Row],[DeliveryDate]],"d")</f>
        <v>4</v>
      </c>
      <c r="V6912" t="str">
        <f t="shared" si="215"/>
        <v>On Time</v>
      </c>
    </row>
    <row r="6913" spans="2:22" x14ac:dyDescent="0.3">
      <c r="B6913" t="str">
        <f t="shared" si="214"/>
        <v>SO-007012</v>
      </c>
      <c r="C6913" t="s">
        <v>22</v>
      </c>
      <c r="D6913" t="s">
        <v>17</v>
      </c>
      <c r="E6913" s="1">
        <v>43900</v>
      </c>
      <c r="F6913" s="1">
        <v>44070</v>
      </c>
      <c r="G6913" s="1">
        <v>44089</v>
      </c>
      <c r="H6913" s="1">
        <v>44093</v>
      </c>
      <c r="I6913" t="s">
        <v>18</v>
      </c>
      <c r="J6913">
        <v>26</v>
      </c>
      <c r="K6913">
        <v>45</v>
      </c>
      <c r="L6913">
        <v>245</v>
      </c>
      <c r="M6913">
        <v>24</v>
      </c>
      <c r="N6913">
        <v>4</v>
      </c>
      <c r="O6913">
        <v>0.1</v>
      </c>
      <c r="P6913">
        <v>1069.45</v>
      </c>
      <c r="Q6913">
        <v>2324.9</v>
      </c>
      <c r="R6913">
        <f>Table1[[#This Row],[OrderQuantity]]*Table1[[#This Row],[UnitPrice]]</f>
        <v>9299.6</v>
      </c>
      <c r="S6913">
        <f>Table1[[#This Row],[OrderQuantity]]*Table1[[#This Row],[UnitCost]]</f>
        <v>4277.8</v>
      </c>
      <c r="T6913">
        <f>Table1[[#This Row],[OrderQuantity]]*Table1[[#This Row],[UnitPrice]]*(1-Table1[[#This Row],[DiscountApplied]]) - (Table1[[#This Row],[OrderQuantity]]*Table1[[#This Row],[UnitCost]])</f>
        <v>4091.8400000000011</v>
      </c>
      <c r="U6913">
        <f>DATEDIF(Table1[[#This Row],[ShipDate]],Table1[[#This Row],[DeliveryDate]],"d")</f>
        <v>4</v>
      </c>
      <c r="V6913" t="str">
        <f t="shared" si="215"/>
        <v>On Time</v>
      </c>
    </row>
    <row r="6914" spans="2:22" x14ac:dyDescent="0.3">
      <c r="B6914" t="str">
        <f t="shared" ref="B6914:B6977" si="216">"SO-" &amp; TEXT(ROW(B6914)+99,"000000")</f>
        <v>SO-007013</v>
      </c>
      <c r="C6914" t="s">
        <v>19</v>
      </c>
      <c r="D6914" t="s">
        <v>20</v>
      </c>
      <c r="E6914" s="1">
        <v>43900</v>
      </c>
      <c r="F6914" s="1">
        <v>44070</v>
      </c>
      <c r="G6914" s="1">
        <v>44081</v>
      </c>
      <c r="H6914" s="1">
        <v>44089</v>
      </c>
      <c r="I6914" t="s">
        <v>18</v>
      </c>
      <c r="J6914">
        <v>12</v>
      </c>
      <c r="K6914">
        <v>35</v>
      </c>
      <c r="L6914">
        <v>116</v>
      </c>
      <c r="M6914">
        <v>47</v>
      </c>
      <c r="N6914">
        <v>7</v>
      </c>
      <c r="O6914">
        <v>0.05</v>
      </c>
      <c r="P6914">
        <v>368.5</v>
      </c>
      <c r="Q6914">
        <v>737</v>
      </c>
      <c r="R6914">
        <f>Table1[[#This Row],[OrderQuantity]]*Table1[[#This Row],[UnitPrice]]</f>
        <v>5159</v>
      </c>
      <c r="S6914">
        <f>Table1[[#This Row],[OrderQuantity]]*Table1[[#This Row],[UnitCost]]</f>
        <v>2579.5</v>
      </c>
      <c r="T6914">
        <f>Table1[[#This Row],[OrderQuantity]]*Table1[[#This Row],[UnitPrice]]*(1-Table1[[#This Row],[DiscountApplied]]) - (Table1[[#This Row],[OrderQuantity]]*Table1[[#This Row],[UnitCost]])</f>
        <v>2321.5500000000002</v>
      </c>
      <c r="U6914">
        <f>DATEDIF(Table1[[#This Row],[ShipDate]],Table1[[#This Row],[DeliveryDate]],"d")</f>
        <v>8</v>
      </c>
      <c r="V6914" t="str">
        <f t="shared" ref="V6914:V6977" si="217">IF(U6914&gt;7,"Late","On Time")</f>
        <v>Late</v>
      </c>
    </row>
    <row r="6915" spans="2:22" x14ac:dyDescent="0.3">
      <c r="B6915" t="str">
        <f t="shared" si="216"/>
        <v>SO-007014</v>
      </c>
      <c r="C6915" t="s">
        <v>21</v>
      </c>
      <c r="D6915" t="s">
        <v>24</v>
      </c>
      <c r="E6915" s="1">
        <v>44000</v>
      </c>
      <c r="F6915" s="1">
        <v>44070</v>
      </c>
      <c r="G6915" s="1">
        <v>44096</v>
      </c>
      <c r="H6915" s="1">
        <v>44101</v>
      </c>
      <c r="I6915" t="s">
        <v>18</v>
      </c>
      <c r="J6915">
        <v>24</v>
      </c>
      <c r="K6915">
        <v>23</v>
      </c>
      <c r="L6915">
        <v>26</v>
      </c>
      <c r="M6915">
        <v>1</v>
      </c>
      <c r="N6915">
        <v>8</v>
      </c>
      <c r="O6915">
        <v>0.05</v>
      </c>
      <c r="P6915">
        <v>502.5</v>
      </c>
      <c r="Q6915">
        <v>1005</v>
      </c>
      <c r="R6915">
        <f>Table1[[#This Row],[OrderQuantity]]*Table1[[#This Row],[UnitPrice]]</f>
        <v>8040</v>
      </c>
      <c r="S6915">
        <f>Table1[[#This Row],[OrderQuantity]]*Table1[[#This Row],[UnitCost]]</f>
        <v>4020</v>
      </c>
      <c r="T6915">
        <f>Table1[[#This Row],[OrderQuantity]]*Table1[[#This Row],[UnitPrice]]*(1-Table1[[#This Row],[DiscountApplied]]) - (Table1[[#This Row],[OrderQuantity]]*Table1[[#This Row],[UnitCost]])</f>
        <v>3618</v>
      </c>
      <c r="U6915">
        <f>DATEDIF(Table1[[#This Row],[ShipDate]],Table1[[#This Row],[DeliveryDate]],"d")</f>
        <v>5</v>
      </c>
      <c r="V6915" t="str">
        <f t="shared" si="217"/>
        <v>On Time</v>
      </c>
    </row>
    <row r="6916" spans="2:22" x14ac:dyDescent="0.3">
      <c r="B6916" t="str">
        <f t="shared" si="216"/>
        <v>SO-007015</v>
      </c>
      <c r="C6916" t="s">
        <v>19</v>
      </c>
      <c r="D6916" t="s">
        <v>25</v>
      </c>
      <c r="E6916" s="1">
        <v>44000</v>
      </c>
      <c r="F6916" s="1">
        <v>44070</v>
      </c>
      <c r="G6916" s="1">
        <v>44089</v>
      </c>
      <c r="H6916" s="1">
        <v>44096</v>
      </c>
      <c r="I6916" t="s">
        <v>18</v>
      </c>
      <c r="J6916">
        <v>13</v>
      </c>
      <c r="K6916">
        <v>19</v>
      </c>
      <c r="L6916">
        <v>329</v>
      </c>
      <c r="M6916">
        <v>47</v>
      </c>
      <c r="N6916">
        <v>4</v>
      </c>
      <c r="O6916">
        <v>0.08</v>
      </c>
      <c r="P6916">
        <v>911.2</v>
      </c>
      <c r="Q6916">
        <v>1139</v>
      </c>
      <c r="R6916">
        <f>Table1[[#This Row],[OrderQuantity]]*Table1[[#This Row],[UnitPrice]]</f>
        <v>4556</v>
      </c>
      <c r="S6916">
        <f>Table1[[#This Row],[OrderQuantity]]*Table1[[#This Row],[UnitCost]]</f>
        <v>3644.8</v>
      </c>
      <c r="T6916">
        <f>Table1[[#This Row],[OrderQuantity]]*Table1[[#This Row],[UnitPrice]]*(1-Table1[[#This Row],[DiscountApplied]]) - (Table1[[#This Row],[OrderQuantity]]*Table1[[#This Row],[UnitCost]])</f>
        <v>546.72000000000025</v>
      </c>
      <c r="U6916">
        <f>DATEDIF(Table1[[#This Row],[ShipDate]],Table1[[#This Row],[DeliveryDate]],"d")</f>
        <v>7</v>
      </c>
      <c r="V6916" t="str">
        <f t="shared" si="217"/>
        <v>On Time</v>
      </c>
    </row>
    <row r="6917" spans="2:22" x14ac:dyDescent="0.3">
      <c r="B6917" t="str">
        <f t="shared" si="216"/>
        <v>SO-007016</v>
      </c>
      <c r="C6917" t="s">
        <v>16</v>
      </c>
      <c r="D6917" t="s">
        <v>17</v>
      </c>
      <c r="E6917" s="1">
        <v>43900</v>
      </c>
      <c r="F6917" s="1">
        <v>44070</v>
      </c>
      <c r="G6917" s="1">
        <v>44075</v>
      </c>
      <c r="H6917" s="1">
        <v>44080</v>
      </c>
      <c r="I6917" t="s">
        <v>18</v>
      </c>
      <c r="J6917">
        <v>5</v>
      </c>
      <c r="K6917">
        <v>42</v>
      </c>
      <c r="L6917">
        <v>212</v>
      </c>
      <c r="M6917">
        <v>28</v>
      </c>
      <c r="N6917">
        <v>3</v>
      </c>
      <c r="O6917">
        <v>0.1</v>
      </c>
      <c r="P6917">
        <v>813.11</v>
      </c>
      <c r="Q6917">
        <v>1098.8</v>
      </c>
      <c r="R6917">
        <f>Table1[[#This Row],[OrderQuantity]]*Table1[[#This Row],[UnitPrice]]</f>
        <v>3296.3999999999996</v>
      </c>
      <c r="S6917">
        <f>Table1[[#This Row],[OrderQuantity]]*Table1[[#This Row],[UnitCost]]</f>
        <v>2439.33</v>
      </c>
      <c r="T6917">
        <f>Table1[[#This Row],[OrderQuantity]]*Table1[[#This Row],[UnitPrice]]*(1-Table1[[#This Row],[DiscountApplied]]) - (Table1[[#This Row],[OrderQuantity]]*Table1[[#This Row],[UnitCost]])</f>
        <v>527.42999999999984</v>
      </c>
      <c r="U6917">
        <f>DATEDIF(Table1[[#This Row],[ShipDate]],Table1[[#This Row],[DeliveryDate]],"d")</f>
        <v>5</v>
      </c>
      <c r="V6917" t="str">
        <f t="shared" si="217"/>
        <v>On Time</v>
      </c>
    </row>
    <row r="6918" spans="2:22" x14ac:dyDescent="0.3">
      <c r="B6918" t="str">
        <f t="shared" si="216"/>
        <v>SO-007017</v>
      </c>
      <c r="C6918" t="s">
        <v>22</v>
      </c>
      <c r="D6918" t="s">
        <v>23</v>
      </c>
      <c r="E6918" s="1">
        <v>44000</v>
      </c>
      <c r="F6918" s="1">
        <v>44070</v>
      </c>
      <c r="G6918" s="1">
        <v>44072</v>
      </c>
      <c r="H6918" s="1">
        <v>44075</v>
      </c>
      <c r="I6918" t="s">
        <v>18</v>
      </c>
      <c r="J6918">
        <v>26</v>
      </c>
      <c r="K6918">
        <v>2</v>
      </c>
      <c r="L6918">
        <v>272</v>
      </c>
      <c r="M6918">
        <v>5</v>
      </c>
      <c r="N6918">
        <v>8</v>
      </c>
      <c r="O6918">
        <v>0.2</v>
      </c>
      <c r="P6918">
        <v>2486.71</v>
      </c>
      <c r="Q6918">
        <v>3825.7</v>
      </c>
      <c r="R6918">
        <f>Table1[[#This Row],[OrderQuantity]]*Table1[[#This Row],[UnitPrice]]</f>
        <v>30605.599999999999</v>
      </c>
      <c r="S6918">
        <f>Table1[[#This Row],[OrderQuantity]]*Table1[[#This Row],[UnitCost]]</f>
        <v>19893.68</v>
      </c>
      <c r="T6918">
        <f>Table1[[#This Row],[OrderQuantity]]*Table1[[#This Row],[UnitPrice]]*(1-Table1[[#This Row],[DiscountApplied]]) - (Table1[[#This Row],[OrderQuantity]]*Table1[[#This Row],[UnitCost]])</f>
        <v>4590.7999999999993</v>
      </c>
      <c r="U6918">
        <f>DATEDIF(Table1[[#This Row],[ShipDate]],Table1[[#This Row],[DeliveryDate]],"d")</f>
        <v>3</v>
      </c>
      <c r="V6918" t="str">
        <f t="shared" si="217"/>
        <v>On Time</v>
      </c>
    </row>
    <row r="6919" spans="2:22" x14ac:dyDescent="0.3">
      <c r="B6919" t="str">
        <f t="shared" si="216"/>
        <v>SO-007018</v>
      </c>
      <c r="C6919" t="s">
        <v>21</v>
      </c>
      <c r="D6919" t="s">
        <v>17</v>
      </c>
      <c r="E6919" s="1">
        <v>44000</v>
      </c>
      <c r="F6919" s="1">
        <v>44071</v>
      </c>
      <c r="G6919" s="1">
        <v>44094</v>
      </c>
      <c r="H6919" s="1">
        <v>44100</v>
      </c>
      <c r="I6919" t="s">
        <v>18</v>
      </c>
      <c r="J6919">
        <v>21</v>
      </c>
      <c r="K6919">
        <v>12</v>
      </c>
      <c r="L6919">
        <v>211</v>
      </c>
      <c r="M6919">
        <v>38</v>
      </c>
      <c r="N6919">
        <v>6</v>
      </c>
      <c r="O6919">
        <v>0.3</v>
      </c>
      <c r="P6919">
        <v>74.17</v>
      </c>
      <c r="Q6919">
        <v>180.9</v>
      </c>
      <c r="R6919">
        <f>Table1[[#This Row],[OrderQuantity]]*Table1[[#This Row],[UnitPrice]]</f>
        <v>1085.4000000000001</v>
      </c>
      <c r="S6919">
        <f>Table1[[#This Row],[OrderQuantity]]*Table1[[#This Row],[UnitCost]]</f>
        <v>445.02</v>
      </c>
      <c r="T6919">
        <f>Table1[[#This Row],[OrderQuantity]]*Table1[[#This Row],[UnitPrice]]*(1-Table1[[#This Row],[DiscountApplied]]) - (Table1[[#This Row],[OrderQuantity]]*Table1[[#This Row],[UnitCost]])</f>
        <v>314.76</v>
      </c>
      <c r="U6919">
        <f>DATEDIF(Table1[[#This Row],[ShipDate]],Table1[[#This Row],[DeliveryDate]],"d")</f>
        <v>6</v>
      </c>
      <c r="V6919" t="str">
        <f t="shared" si="217"/>
        <v>On Time</v>
      </c>
    </row>
    <row r="6920" spans="2:22" x14ac:dyDescent="0.3">
      <c r="B6920" t="str">
        <f t="shared" si="216"/>
        <v>SO-007019</v>
      </c>
      <c r="C6920" t="s">
        <v>22</v>
      </c>
      <c r="D6920" t="s">
        <v>20</v>
      </c>
      <c r="E6920" s="1">
        <v>43900</v>
      </c>
      <c r="F6920" s="1">
        <v>44071</v>
      </c>
      <c r="G6920" s="1">
        <v>44091</v>
      </c>
      <c r="H6920" s="1">
        <v>44095</v>
      </c>
      <c r="I6920" t="s">
        <v>18</v>
      </c>
      <c r="J6920">
        <v>27</v>
      </c>
      <c r="K6920">
        <v>42</v>
      </c>
      <c r="L6920">
        <v>107</v>
      </c>
      <c r="M6920">
        <v>24</v>
      </c>
      <c r="N6920">
        <v>8</v>
      </c>
      <c r="O6920">
        <v>0.05</v>
      </c>
      <c r="P6920">
        <v>578.88</v>
      </c>
      <c r="Q6920">
        <v>964.8</v>
      </c>
      <c r="R6920">
        <f>Table1[[#This Row],[OrderQuantity]]*Table1[[#This Row],[UnitPrice]]</f>
        <v>7718.4</v>
      </c>
      <c r="S6920">
        <f>Table1[[#This Row],[OrderQuantity]]*Table1[[#This Row],[UnitCost]]</f>
        <v>4631.04</v>
      </c>
      <c r="T6920">
        <f>Table1[[#This Row],[OrderQuantity]]*Table1[[#This Row],[UnitPrice]]*(1-Table1[[#This Row],[DiscountApplied]]) - (Table1[[#This Row],[OrderQuantity]]*Table1[[#This Row],[UnitCost]])</f>
        <v>2701.4399999999996</v>
      </c>
      <c r="U6920">
        <f>DATEDIF(Table1[[#This Row],[ShipDate]],Table1[[#This Row],[DeliveryDate]],"d")</f>
        <v>4</v>
      </c>
      <c r="V6920" t="str">
        <f t="shared" si="217"/>
        <v>On Time</v>
      </c>
    </row>
    <row r="6921" spans="2:22" x14ac:dyDescent="0.3">
      <c r="B6921" t="str">
        <f t="shared" si="216"/>
        <v>SO-007020</v>
      </c>
      <c r="C6921" t="s">
        <v>19</v>
      </c>
      <c r="D6921" t="s">
        <v>25</v>
      </c>
      <c r="E6921" s="1">
        <v>44000</v>
      </c>
      <c r="F6921" s="1">
        <v>44071</v>
      </c>
      <c r="G6921" s="1">
        <v>44086</v>
      </c>
      <c r="H6921" s="1">
        <v>44091</v>
      </c>
      <c r="I6921" t="s">
        <v>18</v>
      </c>
      <c r="J6921">
        <v>16</v>
      </c>
      <c r="K6921">
        <v>20</v>
      </c>
      <c r="L6921">
        <v>337</v>
      </c>
      <c r="M6921">
        <v>26</v>
      </c>
      <c r="N6921">
        <v>4</v>
      </c>
      <c r="O6921">
        <v>0.08</v>
      </c>
      <c r="P6921">
        <v>1267.71</v>
      </c>
      <c r="Q6921">
        <v>2485.6999999999998</v>
      </c>
      <c r="R6921">
        <f>Table1[[#This Row],[OrderQuantity]]*Table1[[#This Row],[UnitPrice]]</f>
        <v>9942.7999999999993</v>
      </c>
      <c r="S6921">
        <f>Table1[[#This Row],[OrderQuantity]]*Table1[[#This Row],[UnitCost]]</f>
        <v>5070.84</v>
      </c>
      <c r="T6921">
        <f>Table1[[#This Row],[OrderQuantity]]*Table1[[#This Row],[UnitPrice]]*(1-Table1[[#This Row],[DiscountApplied]]) - (Table1[[#This Row],[OrderQuantity]]*Table1[[#This Row],[UnitCost]])</f>
        <v>4076.5360000000001</v>
      </c>
      <c r="U6921">
        <f>DATEDIF(Table1[[#This Row],[ShipDate]],Table1[[#This Row],[DeliveryDate]],"d")</f>
        <v>5</v>
      </c>
      <c r="V6921" t="str">
        <f t="shared" si="217"/>
        <v>On Time</v>
      </c>
    </row>
    <row r="6922" spans="2:22" x14ac:dyDescent="0.3">
      <c r="B6922" t="str">
        <f t="shared" si="216"/>
        <v>SO-007021</v>
      </c>
      <c r="C6922" t="s">
        <v>19</v>
      </c>
      <c r="D6922" t="s">
        <v>20</v>
      </c>
      <c r="E6922" s="1">
        <v>44000</v>
      </c>
      <c r="F6922" s="1">
        <v>44072</v>
      </c>
      <c r="G6922" s="1">
        <v>44098</v>
      </c>
      <c r="H6922" s="1">
        <v>44102</v>
      </c>
      <c r="I6922" t="s">
        <v>18</v>
      </c>
      <c r="J6922">
        <v>17</v>
      </c>
      <c r="K6922">
        <v>46</v>
      </c>
      <c r="L6922">
        <v>143</v>
      </c>
      <c r="M6922">
        <v>41</v>
      </c>
      <c r="N6922">
        <v>4</v>
      </c>
      <c r="O6922">
        <v>0.05</v>
      </c>
      <c r="P6922">
        <v>141.5</v>
      </c>
      <c r="Q6922">
        <v>214.4</v>
      </c>
      <c r="R6922">
        <f>Table1[[#This Row],[OrderQuantity]]*Table1[[#This Row],[UnitPrice]]</f>
        <v>857.6</v>
      </c>
      <c r="S6922">
        <f>Table1[[#This Row],[OrderQuantity]]*Table1[[#This Row],[UnitCost]]</f>
        <v>566</v>
      </c>
      <c r="T6922">
        <f>Table1[[#This Row],[OrderQuantity]]*Table1[[#This Row],[UnitPrice]]*(1-Table1[[#This Row],[DiscountApplied]]) - (Table1[[#This Row],[OrderQuantity]]*Table1[[#This Row],[UnitCost]])</f>
        <v>248.72000000000003</v>
      </c>
      <c r="U6922">
        <f>DATEDIF(Table1[[#This Row],[ShipDate]],Table1[[#This Row],[DeliveryDate]],"d")</f>
        <v>4</v>
      </c>
      <c r="V6922" t="str">
        <f t="shared" si="217"/>
        <v>On Time</v>
      </c>
    </row>
    <row r="6923" spans="2:22" x14ac:dyDescent="0.3">
      <c r="B6923" t="str">
        <f t="shared" si="216"/>
        <v>SO-007022</v>
      </c>
      <c r="C6923" t="s">
        <v>19</v>
      </c>
      <c r="D6923" t="s">
        <v>23</v>
      </c>
      <c r="E6923" s="1">
        <v>43900</v>
      </c>
      <c r="F6923" s="1">
        <v>44072</v>
      </c>
      <c r="G6923" s="1">
        <v>44076</v>
      </c>
      <c r="H6923" s="1">
        <v>44081</v>
      </c>
      <c r="I6923" t="s">
        <v>18</v>
      </c>
      <c r="J6923">
        <v>16</v>
      </c>
      <c r="K6923">
        <v>9</v>
      </c>
      <c r="L6923">
        <v>311</v>
      </c>
      <c r="M6923">
        <v>40</v>
      </c>
      <c r="N6923">
        <v>2</v>
      </c>
      <c r="O6923">
        <v>0.05</v>
      </c>
      <c r="P6923">
        <v>1556.54</v>
      </c>
      <c r="Q6923">
        <v>2432.1</v>
      </c>
      <c r="R6923">
        <f>Table1[[#This Row],[OrderQuantity]]*Table1[[#This Row],[UnitPrice]]</f>
        <v>4864.2</v>
      </c>
      <c r="S6923">
        <f>Table1[[#This Row],[OrderQuantity]]*Table1[[#This Row],[UnitCost]]</f>
        <v>3113.08</v>
      </c>
      <c r="T6923">
        <f>Table1[[#This Row],[OrderQuantity]]*Table1[[#This Row],[UnitPrice]]*(1-Table1[[#This Row],[DiscountApplied]]) - (Table1[[#This Row],[OrderQuantity]]*Table1[[#This Row],[UnitCost]])</f>
        <v>1507.9099999999999</v>
      </c>
      <c r="U6923">
        <f>DATEDIF(Table1[[#This Row],[ShipDate]],Table1[[#This Row],[DeliveryDate]],"d")</f>
        <v>5</v>
      </c>
      <c r="V6923" t="str">
        <f t="shared" si="217"/>
        <v>On Time</v>
      </c>
    </row>
    <row r="6924" spans="2:22" x14ac:dyDescent="0.3">
      <c r="B6924" t="str">
        <f t="shared" si="216"/>
        <v>SO-007023</v>
      </c>
      <c r="C6924" t="s">
        <v>19</v>
      </c>
      <c r="D6924" t="s">
        <v>24</v>
      </c>
      <c r="E6924" s="1">
        <v>43900</v>
      </c>
      <c r="F6924" s="1">
        <v>44072</v>
      </c>
      <c r="G6924" s="1">
        <v>44092</v>
      </c>
      <c r="H6924" s="1">
        <v>44102</v>
      </c>
      <c r="I6924" t="s">
        <v>18</v>
      </c>
      <c r="J6924">
        <v>14</v>
      </c>
      <c r="K6924">
        <v>34</v>
      </c>
      <c r="L6924">
        <v>22</v>
      </c>
      <c r="M6924">
        <v>27</v>
      </c>
      <c r="N6924">
        <v>4</v>
      </c>
      <c r="O6924">
        <v>0.05</v>
      </c>
      <c r="P6924">
        <v>626.58000000000004</v>
      </c>
      <c r="Q6924">
        <v>1118.9000000000001</v>
      </c>
      <c r="R6924">
        <f>Table1[[#This Row],[OrderQuantity]]*Table1[[#This Row],[UnitPrice]]</f>
        <v>4475.6000000000004</v>
      </c>
      <c r="S6924">
        <f>Table1[[#This Row],[OrderQuantity]]*Table1[[#This Row],[UnitCost]]</f>
        <v>2506.3200000000002</v>
      </c>
      <c r="T6924">
        <f>Table1[[#This Row],[OrderQuantity]]*Table1[[#This Row],[UnitPrice]]*(1-Table1[[#This Row],[DiscountApplied]]) - (Table1[[#This Row],[OrderQuantity]]*Table1[[#This Row],[UnitCost]])</f>
        <v>1745.4999999999995</v>
      </c>
      <c r="U6924">
        <f>DATEDIF(Table1[[#This Row],[ShipDate]],Table1[[#This Row],[DeliveryDate]],"d")</f>
        <v>10</v>
      </c>
      <c r="V6924" t="str">
        <f t="shared" si="217"/>
        <v>Late</v>
      </c>
    </row>
    <row r="6925" spans="2:22" x14ac:dyDescent="0.3">
      <c r="B6925" t="str">
        <f t="shared" si="216"/>
        <v>SO-007024</v>
      </c>
      <c r="C6925" t="s">
        <v>16</v>
      </c>
      <c r="D6925" t="s">
        <v>24</v>
      </c>
      <c r="E6925" s="1">
        <v>44000</v>
      </c>
      <c r="F6925" s="1">
        <v>44072</v>
      </c>
      <c r="G6925" s="1">
        <v>44075</v>
      </c>
      <c r="H6925" s="1">
        <v>44079</v>
      </c>
      <c r="I6925" t="s">
        <v>18</v>
      </c>
      <c r="J6925">
        <v>8</v>
      </c>
      <c r="K6925">
        <v>13</v>
      </c>
      <c r="L6925">
        <v>41</v>
      </c>
      <c r="M6925">
        <v>4</v>
      </c>
      <c r="N6925">
        <v>3</v>
      </c>
      <c r="O6925">
        <v>0.15</v>
      </c>
      <c r="P6925">
        <v>561.39</v>
      </c>
      <c r="Q6925">
        <v>891.1</v>
      </c>
      <c r="R6925">
        <f>Table1[[#This Row],[OrderQuantity]]*Table1[[#This Row],[UnitPrice]]</f>
        <v>2673.3</v>
      </c>
      <c r="S6925">
        <f>Table1[[#This Row],[OrderQuantity]]*Table1[[#This Row],[UnitCost]]</f>
        <v>1684.17</v>
      </c>
      <c r="T6925">
        <f>Table1[[#This Row],[OrderQuantity]]*Table1[[#This Row],[UnitPrice]]*(1-Table1[[#This Row],[DiscountApplied]]) - (Table1[[#This Row],[OrderQuantity]]*Table1[[#This Row],[UnitCost]])</f>
        <v>588.13500000000022</v>
      </c>
      <c r="U6925">
        <f>DATEDIF(Table1[[#This Row],[ShipDate]],Table1[[#This Row],[DeliveryDate]],"d")</f>
        <v>4</v>
      </c>
      <c r="V6925" t="str">
        <f t="shared" si="217"/>
        <v>On Time</v>
      </c>
    </row>
    <row r="6926" spans="2:22" x14ac:dyDescent="0.3">
      <c r="B6926" t="str">
        <f t="shared" si="216"/>
        <v>SO-007025</v>
      </c>
      <c r="C6926" t="s">
        <v>19</v>
      </c>
      <c r="D6926" t="s">
        <v>17</v>
      </c>
      <c r="E6926" s="1">
        <v>44000</v>
      </c>
      <c r="F6926" s="1">
        <v>44072</v>
      </c>
      <c r="G6926" s="1">
        <v>44084</v>
      </c>
      <c r="H6926" s="1">
        <v>44094</v>
      </c>
      <c r="I6926" t="s">
        <v>18</v>
      </c>
      <c r="J6926">
        <v>19</v>
      </c>
      <c r="K6926">
        <v>18</v>
      </c>
      <c r="L6926">
        <v>210</v>
      </c>
      <c r="M6926">
        <v>22</v>
      </c>
      <c r="N6926">
        <v>1</v>
      </c>
      <c r="O6926">
        <v>0.1</v>
      </c>
      <c r="P6926">
        <v>1043.99</v>
      </c>
      <c r="Q6926">
        <v>2485.6999999999998</v>
      </c>
      <c r="R6926">
        <f>Table1[[#This Row],[OrderQuantity]]*Table1[[#This Row],[UnitPrice]]</f>
        <v>2485.6999999999998</v>
      </c>
      <c r="S6926">
        <f>Table1[[#This Row],[OrderQuantity]]*Table1[[#This Row],[UnitCost]]</f>
        <v>1043.99</v>
      </c>
      <c r="T6926">
        <f>Table1[[#This Row],[OrderQuantity]]*Table1[[#This Row],[UnitPrice]]*(1-Table1[[#This Row],[DiscountApplied]]) - (Table1[[#This Row],[OrderQuantity]]*Table1[[#This Row],[UnitCost]])</f>
        <v>1193.1400000000001</v>
      </c>
      <c r="U6926">
        <f>DATEDIF(Table1[[#This Row],[ShipDate]],Table1[[#This Row],[DeliveryDate]],"d")</f>
        <v>10</v>
      </c>
      <c r="V6926" t="str">
        <f t="shared" si="217"/>
        <v>Late</v>
      </c>
    </row>
    <row r="6927" spans="2:22" x14ac:dyDescent="0.3">
      <c r="B6927" t="str">
        <f t="shared" si="216"/>
        <v>SO-007026</v>
      </c>
      <c r="C6927" t="s">
        <v>16</v>
      </c>
      <c r="D6927" t="s">
        <v>20</v>
      </c>
      <c r="E6927" s="1">
        <v>43900</v>
      </c>
      <c r="F6927" s="1">
        <v>44072</v>
      </c>
      <c r="G6927" s="1">
        <v>44092</v>
      </c>
      <c r="H6927" s="1">
        <v>44096</v>
      </c>
      <c r="I6927" t="s">
        <v>18</v>
      </c>
      <c r="J6927">
        <v>1</v>
      </c>
      <c r="K6927">
        <v>44</v>
      </c>
      <c r="L6927">
        <v>102</v>
      </c>
      <c r="M6927">
        <v>33</v>
      </c>
      <c r="N6927">
        <v>7</v>
      </c>
      <c r="O6927">
        <v>0.05</v>
      </c>
      <c r="P6927">
        <v>692.51</v>
      </c>
      <c r="Q6927">
        <v>1018.4</v>
      </c>
      <c r="R6927">
        <f>Table1[[#This Row],[OrderQuantity]]*Table1[[#This Row],[UnitPrice]]</f>
        <v>7128.8</v>
      </c>
      <c r="S6927">
        <f>Table1[[#This Row],[OrderQuantity]]*Table1[[#This Row],[UnitCost]]</f>
        <v>4847.57</v>
      </c>
      <c r="T6927">
        <f>Table1[[#This Row],[OrderQuantity]]*Table1[[#This Row],[UnitPrice]]*(1-Table1[[#This Row],[DiscountApplied]]) - (Table1[[#This Row],[OrderQuantity]]*Table1[[#This Row],[UnitCost]])</f>
        <v>1924.79</v>
      </c>
      <c r="U6927">
        <f>DATEDIF(Table1[[#This Row],[ShipDate]],Table1[[#This Row],[DeliveryDate]],"d")</f>
        <v>4</v>
      </c>
      <c r="V6927" t="str">
        <f t="shared" si="217"/>
        <v>On Time</v>
      </c>
    </row>
    <row r="6928" spans="2:22" x14ac:dyDescent="0.3">
      <c r="B6928" t="str">
        <f t="shared" si="216"/>
        <v>SO-007027</v>
      </c>
      <c r="C6928" t="s">
        <v>16</v>
      </c>
      <c r="D6928" t="s">
        <v>24</v>
      </c>
      <c r="E6928" s="1">
        <v>43900</v>
      </c>
      <c r="F6928" s="1">
        <v>44072</v>
      </c>
      <c r="G6928" s="1">
        <v>44083</v>
      </c>
      <c r="H6928" s="1">
        <v>44088</v>
      </c>
      <c r="I6928" t="s">
        <v>18</v>
      </c>
      <c r="J6928">
        <v>5</v>
      </c>
      <c r="K6928">
        <v>27</v>
      </c>
      <c r="L6928">
        <v>33</v>
      </c>
      <c r="M6928">
        <v>14</v>
      </c>
      <c r="N6928">
        <v>8</v>
      </c>
      <c r="O6928">
        <v>0.05</v>
      </c>
      <c r="P6928">
        <v>1799.89</v>
      </c>
      <c r="Q6928">
        <v>2465.6</v>
      </c>
      <c r="R6928">
        <f>Table1[[#This Row],[OrderQuantity]]*Table1[[#This Row],[UnitPrice]]</f>
        <v>19724.8</v>
      </c>
      <c r="S6928">
        <f>Table1[[#This Row],[OrderQuantity]]*Table1[[#This Row],[UnitCost]]</f>
        <v>14399.12</v>
      </c>
      <c r="T6928">
        <f>Table1[[#This Row],[OrderQuantity]]*Table1[[#This Row],[UnitPrice]]*(1-Table1[[#This Row],[DiscountApplied]]) - (Table1[[#This Row],[OrderQuantity]]*Table1[[#This Row],[UnitCost]])</f>
        <v>4339.4399999999969</v>
      </c>
      <c r="U6928">
        <f>DATEDIF(Table1[[#This Row],[ShipDate]],Table1[[#This Row],[DeliveryDate]],"d")</f>
        <v>5</v>
      </c>
      <c r="V6928" t="str">
        <f t="shared" si="217"/>
        <v>On Time</v>
      </c>
    </row>
    <row r="6929" spans="2:22" x14ac:dyDescent="0.3">
      <c r="B6929" t="str">
        <f t="shared" si="216"/>
        <v>SO-007028</v>
      </c>
      <c r="C6929" t="s">
        <v>16</v>
      </c>
      <c r="D6929" t="s">
        <v>20</v>
      </c>
      <c r="E6929" s="1">
        <v>44000</v>
      </c>
      <c r="F6929" s="1">
        <v>44072</v>
      </c>
      <c r="G6929" s="1">
        <v>44085</v>
      </c>
      <c r="H6929" s="1">
        <v>44088</v>
      </c>
      <c r="I6929" t="s">
        <v>18</v>
      </c>
      <c r="J6929">
        <v>6</v>
      </c>
      <c r="K6929">
        <v>44</v>
      </c>
      <c r="L6929">
        <v>112</v>
      </c>
      <c r="M6929">
        <v>14</v>
      </c>
      <c r="N6929">
        <v>3</v>
      </c>
      <c r="O6929">
        <v>0.2</v>
      </c>
      <c r="P6929">
        <v>3034.83</v>
      </c>
      <c r="Q6929">
        <v>3993.2</v>
      </c>
      <c r="R6929">
        <f>Table1[[#This Row],[OrderQuantity]]*Table1[[#This Row],[UnitPrice]]</f>
        <v>11979.599999999999</v>
      </c>
      <c r="S6929">
        <f>Table1[[#This Row],[OrderQuantity]]*Table1[[#This Row],[UnitCost]]</f>
        <v>9104.49</v>
      </c>
      <c r="T6929">
        <f>Table1[[#This Row],[OrderQuantity]]*Table1[[#This Row],[UnitPrice]]*(1-Table1[[#This Row],[DiscountApplied]]) - (Table1[[#This Row],[OrderQuantity]]*Table1[[#This Row],[UnitCost]])</f>
        <v>479.18999999999869</v>
      </c>
      <c r="U6929">
        <f>DATEDIF(Table1[[#This Row],[ShipDate]],Table1[[#This Row],[DeliveryDate]],"d")</f>
        <v>3</v>
      </c>
      <c r="V6929" t="str">
        <f t="shared" si="217"/>
        <v>On Time</v>
      </c>
    </row>
    <row r="6930" spans="2:22" x14ac:dyDescent="0.3">
      <c r="B6930" t="str">
        <f t="shared" si="216"/>
        <v>SO-007029</v>
      </c>
      <c r="C6930" t="s">
        <v>16</v>
      </c>
      <c r="D6930" t="s">
        <v>20</v>
      </c>
      <c r="E6930" s="1">
        <v>44000</v>
      </c>
      <c r="F6930" s="1">
        <v>44072</v>
      </c>
      <c r="G6930" s="1">
        <v>44095</v>
      </c>
      <c r="H6930" s="1">
        <v>44100</v>
      </c>
      <c r="I6930" t="s">
        <v>18</v>
      </c>
      <c r="J6930">
        <v>4</v>
      </c>
      <c r="K6930">
        <v>7</v>
      </c>
      <c r="L6930">
        <v>146</v>
      </c>
      <c r="M6930">
        <v>43</v>
      </c>
      <c r="N6930">
        <v>1</v>
      </c>
      <c r="O6930">
        <v>0.05</v>
      </c>
      <c r="P6930">
        <v>2247.85</v>
      </c>
      <c r="Q6930">
        <v>3685</v>
      </c>
      <c r="R6930">
        <f>Table1[[#This Row],[OrderQuantity]]*Table1[[#This Row],[UnitPrice]]</f>
        <v>3685</v>
      </c>
      <c r="S6930">
        <f>Table1[[#This Row],[OrderQuantity]]*Table1[[#This Row],[UnitCost]]</f>
        <v>2247.85</v>
      </c>
      <c r="T6930">
        <f>Table1[[#This Row],[OrderQuantity]]*Table1[[#This Row],[UnitPrice]]*(1-Table1[[#This Row],[DiscountApplied]]) - (Table1[[#This Row],[OrderQuantity]]*Table1[[#This Row],[UnitCost]])</f>
        <v>1252.9000000000001</v>
      </c>
      <c r="U6930">
        <f>DATEDIF(Table1[[#This Row],[ShipDate]],Table1[[#This Row],[DeliveryDate]],"d")</f>
        <v>5</v>
      </c>
      <c r="V6930" t="str">
        <f t="shared" si="217"/>
        <v>On Time</v>
      </c>
    </row>
    <row r="6931" spans="2:22" x14ac:dyDescent="0.3">
      <c r="B6931" t="str">
        <f t="shared" si="216"/>
        <v>SO-007030</v>
      </c>
      <c r="C6931" t="s">
        <v>21</v>
      </c>
      <c r="D6931" t="s">
        <v>23</v>
      </c>
      <c r="E6931" s="1">
        <v>43900</v>
      </c>
      <c r="F6931" s="1">
        <v>44072</v>
      </c>
      <c r="G6931" s="1">
        <v>44094</v>
      </c>
      <c r="H6931" s="1">
        <v>44100</v>
      </c>
      <c r="I6931" t="s">
        <v>18</v>
      </c>
      <c r="J6931">
        <v>24</v>
      </c>
      <c r="K6931">
        <v>48</v>
      </c>
      <c r="L6931">
        <v>309</v>
      </c>
      <c r="M6931">
        <v>18</v>
      </c>
      <c r="N6931">
        <v>6</v>
      </c>
      <c r="O6931">
        <v>0.3</v>
      </c>
      <c r="P6931">
        <v>1919.15</v>
      </c>
      <c r="Q6931">
        <v>2284.6999999999998</v>
      </c>
      <c r="R6931">
        <f>Table1[[#This Row],[OrderQuantity]]*Table1[[#This Row],[UnitPrice]]</f>
        <v>13708.199999999999</v>
      </c>
      <c r="S6931">
        <f>Table1[[#This Row],[OrderQuantity]]*Table1[[#This Row],[UnitCost]]</f>
        <v>11514.900000000001</v>
      </c>
      <c r="T6931">
        <f>Table1[[#This Row],[OrderQuantity]]*Table1[[#This Row],[UnitPrice]]*(1-Table1[[#This Row],[DiscountApplied]]) - (Table1[[#This Row],[OrderQuantity]]*Table1[[#This Row],[UnitCost]])</f>
        <v>-1919.1600000000035</v>
      </c>
      <c r="U6931">
        <f>DATEDIF(Table1[[#This Row],[ShipDate]],Table1[[#This Row],[DeliveryDate]],"d")</f>
        <v>6</v>
      </c>
      <c r="V6931" t="str">
        <f t="shared" si="217"/>
        <v>On Time</v>
      </c>
    </row>
    <row r="6932" spans="2:22" x14ac:dyDescent="0.3">
      <c r="B6932" t="str">
        <f t="shared" si="216"/>
        <v>SO-007031</v>
      </c>
      <c r="C6932" t="s">
        <v>16</v>
      </c>
      <c r="D6932" t="s">
        <v>20</v>
      </c>
      <c r="E6932" s="1">
        <v>44000</v>
      </c>
      <c r="F6932" s="1">
        <v>44072</v>
      </c>
      <c r="G6932" s="1">
        <v>44093</v>
      </c>
      <c r="H6932" s="1">
        <v>44096</v>
      </c>
      <c r="I6932" t="s">
        <v>18</v>
      </c>
      <c r="J6932">
        <v>9</v>
      </c>
      <c r="K6932">
        <v>13</v>
      </c>
      <c r="L6932">
        <v>191</v>
      </c>
      <c r="M6932">
        <v>23</v>
      </c>
      <c r="N6932">
        <v>6</v>
      </c>
      <c r="O6932">
        <v>0.08</v>
      </c>
      <c r="P6932">
        <v>1927.46</v>
      </c>
      <c r="Q6932">
        <v>3323.2</v>
      </c>
      <c r="R6932">
        <f>Table1[[#This Row],[OrderQuantity]]*Table1[[#This Row],[UnitPrice]]</f>
        <v>19939.199999999997</v>
      </c>
      <c r="S6932">
        <f>Table1[[#This Row],[OrderQuantity]]*Table1[[#This Row],[UnitCost]]</f>
        <v>11564.76</v>
      </c>
      <c r="T6932">
        <f>Table1[[#This Row],[OrderQuantity]]*Table1[[#This Row],[UnitPrice]]*(1-Table1[[#This Row],[DiscountApplied]]) - (Table1[[#This Row],[OrderQuantity]]*Table1[[#This Row],[UnitCost]])</f>
        <v>6779.3039999999983</v>
      </c>
      <c r="U6932">
        <f>DATEDIF(Table1[[#This Row],[ShipDate]],Table1[[#This Row],[DeliveryDate]],"d")</f>
        <v>3</v>
      </c>
      <c r="V6932" t="str">
        <f t="shared" si="217"/>
        <v>On Time</v>
      </c>
    </row>
    <row r="6933" spans="2:22" x14ac:dyDescent="0.3">
      <c r="B6933" t="str">
        <f t="shared" si="216"/>
        <v>SO-007032</v>
      </c>
      <c r="C6933" t="s">
        <v>19</v>
      </c>
      <c r="D6933" t="s">
        <v>23</v>
      </c>
      <c r="E6933" s="1">
        <v>44000</v>
      </c>
      <c r="F6933" s="1">
        <v>44073</v>
      </c>
      <c r="G6933" s="1">
        <v>44084</v>
      </c>
      <c r="H6933" s="1">
        <v>44087</v>
      </c>
      <c r="I6933" t="s">
        <v>18</v>
      </c>
      <c r="J6933">
        <v>13</v>
      </c>
      <c r="K6933">
        <v>4</v>
      </c>
      <c r="L6933">
        <v>328</v>
      </c>
      <c r="M6933">
        <v>17</v>
      </c>
      <c r="N6933">
        <v>3</v>
      </c>
      <c r="O6933">
        <v>0.3</v>
      </c>
      <c r="P6933">
        <v>431.48</v>
      </c>
      <c r="Q6933">
        <v>1078.7</v>
      </c>
      <c r="R6933">
        <f>Table1[[#This Row],[OrderQuantity]]*Table1[[#This Row],[UnitPrice]]</f>
        <v>3236.1000000000004</v>
      </c>
      <c r="S6933">
        <f>Table1[[#This Row],[OrderQuantity]]*Table1[[#This Row],[UnitCost]]</f>
        <v>1294.44</v>
      </c>
      <c r="T6933">
        <f>Table1[[#This Row],[OrderQuantity]]*Table1[[#This Row],[UnitPrice]]*(1-Table1[[#This Row],[DiscountApplied]]) - (Table1[[#This Row],[OrderQuantity]]*Table1[[#This Row],[UnitCost]])</f>
        <v>970.82999999999993</v>
      </c>
      <c r="U6933">
        <f>DATEDIF(Table1[[#This Row],[ShipDate]],Table1[[#This Row],[DeliveryDate]],"d")</f>
        <v>3</v>
      </c>
      <c r="V6933" t="str">
        <f t="shared" si="217"/>
        <v>On Time</v>
      </c>
    </row>
    <row r="6934" spans="2:22" x14ac:dyDescent="0.3">
      <c r="B6934" t="str">
        <f t="shared" si="216"/>
        <v>SO-007033</v>
      </c>
      <c r="C6934" t="s">
        <v>19</v>
      </c>
      <c r="D6934" t="s">
        <v>20</v>
      </c>
      <c r="E6934" s="1">
        <v>43900</v>
      </c>
      <c r="F6934" s="1">
        <v>44073</v>
      </c>
      <c r="G6934" s="1">
        <v>44101</v>
      </c>
      <c r="H6934" s="1">
        <v>44109</v>
      </c>
      <c r="I6934" t="s">
        <v>18</v>
      </c>
      <c r="J6934">
        <v>20</v>
      </c>
      <c r="K6934">
        <v>38</v>
      </c>
      <c r="L6934">
        <v>88</v>
      </c>
      <c r="M6934">
        <v>46</v>
      </c>
      <c r="N6934">
        <v>5</v>
      </c>
      <c r="O6934">
        <v>0.08</v>
      </c>
      <c r="P6934">
        <v>606.22</v>
      </c>
      <c r="Q6934">
        <v>1045.2</v>
      </c>
      <c r="R6934">
        <f>Table1[[#This Row],[OrderQuantity]]*Table1[[#This Row],[UnitPrice]]</f>
        <v>5226</v>
      </c>
      <c r="S6934">
        <f>Table1[[#This Row],[OrderQuantity]]*Table1[[#This Row],[UnitCost]]</f>
        <v>3031.1000000000004</v>
      </c>
      <c r="T6934">
        <f>Table1[[#This Row],[OrderQuantity]]*Table1[[#This Row],[UnitPrice]]*(1-Table1[[#This Row],[DiscountApplied]]) - (Table1[[#This Row],[OrderQuantity]]*Table1[[#This Row],[UnitCost]])</f>
        <v>1776.8199999999997</v>
      </c>
      <c r="U6934">
        <f>DATEDIF(Table1[[#This Row],[ShipDate]],Table1[[#This Row],[DeliveryDate]],"d")</f>
        <v>8</v>
      </c>
      <c r="V6934" t="str">
        <f t="shared" si="217"/>
        <v>Late</v>
      </c>
    </row>
    <row r="6935" spans="2:22" x14ac:dyDescent="0.3">
      <c r="B6935" t="str">
        <f t="shared" si="216"/>
        <v>SO-007034</v>
      </c>
      <c r="C6935" t="s">
        <v>19</v>
      </c>
      <c r="D6935" t="s">
        <v>23</v>
      </c>
      <c r="E6935" s="1">
        <v>43900</v>
      </c>
      <c r="F6935" s="1">
        <v>44073</v>
      </c>
      <c r="G6935" s="1">
        <v>44083</v>
      </c>
      <c r="H6935" s="1">
        <v>44092</v>
      </c>
      <c r="I6935" t="s">
        <v>18</v>
      </c>
      <c r="J6935">
        <v>13</v>
      </c>
      <c r="K6935">
        <v>35</v>
      </c>
      <c r="L6935">
        <v>271</v>
      </c>
      <c r="M6935">
        <v>30</v>
      </c>
      <c r="N6935">
        <v>7</v>
      </c>
      <c r="O6935">
        <v>0.05</v>
      </c>
      <c r="P6935">
        <v>1931.95</v>
      </c>
      <c r="Q6935">
        <v>2646.5</v>
      </c>
      <c r="R6935">
        <f>Table1[[#This Row],[OrderQuantity]]*Table1[[#This Row],[UnitPrice]]</f>
        <v>18525.5</v>
      </c>
      <c r="S6935">
        <f>Table1[[#This Row],[OrderQuantity]]*Table1[[#This Row],[UnitCost]]</f>
        <v>13523.65</v>
      </c>
      <c r="T6935">
        <f>Table1[[#This Row],[OrderQuantity]]*Table1[[#This Row],[UnitPrice]]*(1-Table1[[#This Row],[DiscountApplied]]) - (Table1[[#This Row],[OrderQuantity]]*Table1[[#This Row],[UnitCost]])</f>
        <v>4075.5749999999989</v>
      </c>
      <c r="U6935">
        <f>DATEDIF(Table1[[#This Row],[ShipDate]],Table1[[#This Row],[DeliveryDate]],"d")</f>
        <v>9</v>
      </c>
      <c r="V6935" t="str">
        <f t="shared" si="217"/>
        <v>Late</v>
      </c>
    </row>
    <row r="6936" spans="2:22" x14ac:dyDescent="0.3">
      <c r="B6936" t="str">
        <f t="shared" si="216"/>
        <v>SO-007035</v>
      </c>
      <c r="C6936" t="s">
        <v>19</v>
      </c>
      <c r="D6936" t="s">
        <v>23</v>
      </c>
      <c r="E6936" s="1">
        <v>44000</v>
      </c>
      <c r="F6936" s="1">
        <v>44073</v>
      </c>
      <c r="G6936" s="1">
        <v>44090</v>
      </c>
      <c r="H6936" s="1">
        <v>44097</v>
      </c>
      <c r="I6936" t="s">
        <v>18</v>
      </c>
      <c r="J6936">
        <v>19</v>
      </c>
      <c r="K6936">
        <v>27</v>
      </c>
      <c r="L6936">
        <v>300</v>
      </c>
      <c r="M6936">
        <v>28</v>
      </c>
      <c r="N6936">
        <v>1</v>
      </c>
      <c r="O6936">
        <v>0.2</v>
      </c>
      <c r="P6936">
        <v>1786.62</v>
      </c>
      <c r="Q6936">
        <v>2666.6</v>
      </c>
      <c r="R6936">
        <f>Table1[[#This Row],[OrderQuantity]]*Table1[[#This Row],[UnitPrice]]</f>
        <v>2666.6</v>
      </c>
      <c r="S6936">
        <f>Table1[[#This Row],[OrderQuantity]]*Table1[[#This Row],[UnitCost]]</f>
        <v>1786.62</v>
      </c>
      <c r="T6936">
        <f>Table1[[#This Row],[OrderQuantity]]*Table1[[#This Row],[UnitPrice]]*(1-Table1[[#This Row],[DiscountApplied]]) - (Table1[[#This Row],[OrderQuantity]]*Table1[[#This Row],[UnitCost]])</f>
        <v>346.66000000000031</v>
      </c>
      <c r="U6936">
        <f>DATEDIF(Table1[[#This Row],[ShipDate]],Table1[[#This Row],[DeliveryDate]],"d")</f>
        <v>7</v>
      </c>
      <c r="V6936" t="str">
        <f t="shared" si="217"/>
        <v>On Time</v>
      </c>
    </row>
    <row r="6937" spans="2:22" x14ac:dyDescent="0.3">
      <c r="B6937" t="str">
        <f t="shared" si="216"/>
        <v>SO-007036</v>
      </c>
      <c r="C6937" t="s">
        <v>21</v>
      </c>
      <c r="D6937" t="s">
        <v>20</v>
      </c>
      <c r="E6937" s="1">
        <v>44000</v>
      </c>
      <c r="F6937" s="1">
        <v>44073</v>
      </c>
      <c r="G6937" s="1">
        <v>44083</v>
      </c>
      <c r="H6937" s="1">
        <v>44093</v>
      </c>
      <c r="I6937" t="s">
        <v>18</v>
      </c>
      <c r="J6937">
        <v>21</v>
      </c>
      <c r="K6937">
        <v>1</v>
      </c>
      <c r="L6937">
        <v>106</v>
      </c>
      <c r="M6937">
        <v>25</v>
      </c>
      <c r="N6937">
        <v>1</v>
      </c>
      <c r="O6937">
        <v>0.3</v>
      </c>
      <c r="P6937">
        <v>831.34</v>
      </c>
      <c r="Q6937">
        <v>1889.4</v>
      </c>
      <c r="R6937">
        <f>Table1[[#This Row],[OrderQuantity]]*Table1[[#This Row],[UnitPrice]]</f>
        <v>1889.4</v>
      </c>
      <c r="S6937">
        <f>Table1[[#This Row],[OrderQuantity]]*Table1[[#This Row],[UnitCost]]</f>
        <v>831.34</v>
      </c>
      <c r="T6937">
        <f>Table1[[#This Row],[OrderQuantity]]*Table1[[#This Row],[UnitPrice]]*(1-Table1[[#This Row],[DiscountApplied]]) - (Table1[[#This Row],[OrderQuantity]]*Table1[[#This Row],[UnitCost]])</f>
        <v>491.2399999999999</v>
      </c>
      <c r="U6937">
        <f>DATEDIF(Table1[[#This Row],[ShipDate]],Table1[[#This Row],[DeliveryDate]],"d")</f>
        <v>10</v>
      </c>
      <c r="V6937" t="str">
        <f t="shared" si="217"/>
        <v>Late</v>
      </c>
    </row>
    <row r="6938" spans="2:22" x14ac:dyDescent="0.3">
      <c r="B6938" t="str">
        <f t="shared" si="216"/>
        <v>SO-007037</v>
      </c>
      <c r="C6938" t="s">
        <v>16</v>
      </c>
      <c r="D6938" t="s">
        <v>20</v>
      </c>
      <c r="E6938" s="1">
        <v>44000</v>
      </c>
      <c r="F6938" s="1">
        <v>44073</v>
      </c>
      <c r="G6938" s="1">
        <v>44087</v>
      </c>
      <c r="H6938" s="1">
        <v>44096</v>
      </c>
      <c r="I6938" t="s">
        <v>18</v>
      </c>
      <c r="J6938">
        <v>1</v>
      </c>
      <c r="K6938">
        <v>41</v>
      </c>
      <c r="L6938">
        <v>158</v>
      </c>
      <c r="M6938">
        <v>13</v>
      </c>
      <c r="N6938">
        <v>3</v>
      </c>
      <c r="O6938">
        <v>0.1</v>
      </c>
      <c r="P6938">
        <v>1296.05</v>
      </c>
      <c r="Q6938">
        <v>2492.4</v>
      </c>
      <c r="R6938">
        <f>Table1[[#This Row],[OrderQuantity]]*Table1[[#This Row],[UnitPrice]]</f>
        <v>7477.2000000000007</v>
      </c>
      <c r="S6938">
        <f>Table1[[#This Row],[OrderQuantity]]*Table1[[#This Row],[UnitCost]]</f>
        <v>3888.1499999999996</v>
      </c>
      <c r="T6938">
        <f>Table1[[#This Row],[OrderQuantity]]*Table1[[#This Row],[UnitPrice]]*(1-Table1[[#This Row],[DiscountApplied]]) - (Table1[[#This Row],[OrderQuantity]]*Table1[[#This Row],[UnitCost]])</f>
        <v>2841.3300000000008</v>
      </c>
      <c r="U6938">
        <f>DATEDIF(Table1[[#This Row],[ShipDate]],Table1[[#This Row],[DeliveryDate]],"d")</f>
        <v>9</v>
      </c>
      <c r="V6938" t="str">
        <f t="shared" si="217"/>
        <v>Late</v>
      </c>
    </row>
    <row r="6939" spans="2:22" x14ac:dyDescent="0.3">
      <c r="B6939" t="str">
        <f t="shared" si="216"/>
        <v>SO-007038</v>
      </c>
      <c r="C6939" t="s">
        <v>19</v>
      </c>
      <c r="D6939" t="s">
        <v>20</v>
      </c>
      <c r="E6939" s="1">
        <v>44000</v>
      </c>
      <c r="F6939" s="1">
        <v>44073</v>
      </c>
      <c r="G6939" s="1">
        <v>44084</v>
      </c>
      <c r="H6939" s="1">
        <v>44089</v>
      </c>
      <c r="I6939" t="s">
        <v>18</v>
      </c>
      <c r="J6939">
        <v>15</v>
      </c>
      <c r="K6939">
        <v>5</v>
      </c>
      <c r="L6939">
        <v>102</v>
      </c>
      <c r="M6939">
        <v>31</v>
      </c>
      <c r="N6939">
        <v>8</v>
      </c>
      <c r="O6939">
        <v>0.05</v>
      </c>
      <c r="P6939">
        <v>896.19</v>
      </c>
      <c r="Q6939">
        <v>1179.2</v>
      </c>
      <c r="R6939">
        <f>Table1[[#This Row],[OrderQuantity]]*Table1[[#This Row],[UnitPrice]]</f>
        <v>9433.6</v>
      </c>
      <c r="S6939">
        <f>Table1[[#This Row],[OrderQuantity]]*Table1[[#This Row],[UnitCost]]</f>
        <v>7169.52</v>
      </c>
      <c r="T6939">
        <f>Table1[[#This Row],[OrderQuantity]]*Table1[[#This Row],[UnitPrice]]*(1-Table1[[#This Row],[DiscountApplied]]) - (Table1[[#This Row],[OrderQuantity]]*Table1[[#This Row],[UnitCost]])</f>
        <v>1792.3999999999996</v>
      </c>
      <c r="U6939">
        <f>DATEDIF(Table1[[#This Row],[ShipDate]],Table1[[#This Row],[DeliveryDate]],"d")</f>
        <v>5</v>
      </c>
      <c r="V6939" t="str">
        <f t="shared" si="217"/>
        <v>On Time</v>
      </c>
    </row>
    <row r="6940" spans="2:22" x14ac:dyDescent="0.3">
      <c r="B6940" t="str">
        <f t="shared" si="216"/>
        <v>SO-007039</v>
      </c>
      <c r="C6940" t="s">
        <v>22</v>
      </c>
      <c r="D6940" t="s">
        <v>24</v>
      </c>
      <c r="E6940" s="1">
        <v>44000</v>
      </c>
      <c r="F6940" s="1">
        <v>44074</v>
      </c>
      <c r="G6940" s="1">
        <v>44102</v>
      </c>
      <c r="H6940" s="1">
        <v>44111</v>
      </c>
      <c r="I6940" t="s">
        <v>18</v>
      </c>
      <c r="J6940">
        <v>26</v>
      </c>
      <c r="K6940">
        <v>48</v>
      </c>
      <c r="L6940">
        <v>40</v>
      </c>
      <c r="M6940">
        <v>47</v>
      </c>
      <c r="N6940">
        <v>6</v>
      </c>
      <c r="O6940">
        <v>0.05</v>
      </c>
      <c r="P6940">
        <v>1530.01</v>
      </c>
      <c r="Q6940">
        <v>2318.1999999999998</v>
      </c>
      <c r="R6940">
        <f>Table1[[#This Row],[OrderQuantity]]*Table1[[#This Row],[UnitPrice]]</f>
        <v>13909.199999999999</v>
      </c>
      <c r="S6940">
        <f>Table1[[#This Row],[OrderQuantity]]*Table1[[#This Row],[UnitCost]]</f>
        <v>9180.06</v>
      </c>
      <c r="T6940">
        <f>Table1[[#This Row],[OrderQuantity]]*Table1[[#This Row],[UnitPrice]]*(1-Table1[[#This Row],[DiscountApplied]]) - (Table1[[#This Row],[OrderQuantity]]*Table1[[#This Row],[UnitCost]])</f>
        <v>4033.6799999999985</v>
      </c>
      <c r="U6940">
        <f>DATEDIF(Table1[[#This Row],[ShipDate]],Table1[[#This Row],[DeliveryDate]],"d")</f>
        <v>9</v>
      </c>
      <c r="V6940" t="str">
        <f t="shared" si="217"/>
        <v>Late</v>
      </c>
    </row>
    <row r="6941" spans="2:22" x14ac:dyDescent="0.3">
      <c r="B6941" t="str">
        <f t="shared" si="216"/>
        <v>SO-007040</v>
      </c>
      <c r="C6941" t="s">
        <v>16</v>
      </c>
      <c r="D6941" t="s">
        <v>25</v>
      </c>
      <c r="E6941" s="1">
        <v>43900</v>
      </c>
      <c r="F6941" s="1">
        <v>44074</v>
      </c>
      <c r="G6941" s="1">
        <v>44082</v>
      </c>
      <c r="H6941" s="1">
        <v>44089</v>
      </c>
      <c r="I6941" t="s">
        <v>18</v>
      </c>
      <c r="J6941">
        <v>6</v>
      </c>
      <c r="K6941">
        <v>15</v>
      </c>
      <c r="L6941">
        <v>341</v>
      </c>
      <c r="M6941">
        <v>11</v>
      </c>
      <c r="N6941">
        <v>4</v>
      </c>
      <c r="O6941">
        <v>0.08</v>
      </c>
      <c r="P6941">
        <v>2831.76</v>
      </c>
      <c r="Q6941">
        <v>3584.5</v>
      </c>
      <c r="R6941">
        <f>Table1[[#This Row],[OrderQuantity]]*Table1[[#This Row],[UnitPrice]]</f>
        <v>14338</v>
      </c>
      <c r="S6941">
        <f>Table1[[#This Row],[OrderQuantity]]*Table1[[#This Row],[UnitCost]]</f>
        <v>11327.04</v>
      </c>
      <c r="T6941">
        <f>Table1[[#This Row],[OrderQuantity]]*Table1[[#This Row],[UnitPrice]]*(1-Table1[[#This Row],[DiscountApplied]]) - (Table1[[#This Row],[OrderQuantity]]*Table1[[#This Row],[UnitCost]])</f>
        <v>1863.92</v>
      </c>
      <c r="U6941">
        <f>DATEDIF(Table1[[#This Row],[ShipDate]],Table1[[#This Row],[DeliveryDate]],"d")</f>
        <v>7</v>
      </c>
      <c r="V6941" t="str">
        <f t="shared" si="217"/>
        <v>On Time</v>
      </c>
    </row>
    <row r="6942" spans="2:22" x14ac:dyDescent="0.3">
      <c r="B6942" t="str">
        <f t="shared" si="216"/>
        <v>SO-007041</v>
      </c>
      <c r="C6942" t="s">
        <v>16</v>
      </c>
      <c r="D6942" t="s">
        <v>26</v>
      </c>
      <c r="E6942" s="1">
        <v>44000</v>
      </c>
      <c r="F6942" s="1">
        <v>44074</v>
      </c>
      <c r="G6942" s="1">
        <v>44095</v>
      </c>
      <c r="H6942" s="1">
        <v>44096</v>
      </c>
      <c r="I6942" t="s">
        <v>18</v>
      </c>
      <c r="J6942">
        <v>7</v>
      </c>
      <c r="K6942">
        <v>30</v>
      </c>
      <c r="L6942">
        <v>80</v>
      </c>
      <c r="M6942">
        <v>35</v>
      </c>
      <c r="N6942">
        <v>4</v>
      </c>
      <c r="O6942">
        <v>0.05</v>
      </c>
      <c r="P6942">
        <v>1879.95</v>
      </c>
      <c r="Q6942">
        <v>3999.9</v>
      </c>
      <c r="R6942">
        <f>Table1[[#This Row],[OrderQuantity]]*Table1[[#This Row],[UnitPrice]]</f>
        <v>15999.6</v>
      </c>
      <c r="S6942">
        <f>Table1[[#This Row],[OrderQuantity]]*Table1[[#This Row],[UnitCost]]</f>
        <v>7519.8</v>
      </c>
      <c r="T6942">
        <f>Table1[[#This Row],[OrderQuantity]]*Table1[[#This Row],[UnitPrice]]*(1-Table1[[#This Row],[DiscountApplied]]) - (Table1[[#This Row],[OrderQuantity]]*Table1[[#This Row],[UnitCost]])</f>
        <v>7679.8199999999988</v>
      </c>
      <c r="U6942">
        <f>DATEDIF(Table1[[#This Row],[ShipDate]],Table1[[#This Row],[DeliveryDate]],"d")</f>
        <v>1</v>
      </c>
      <c r="V6942" t="str">
        <f t="shared" si="217"/>
        <v>On Time</v>
      </c>
    </row>
    <row r="6943" spans="2:22" x14ac:dyDescent="0.3">
      <c r="B6943" t="str">
        <f t="shared" si="216"/>
        <v>SO-007042</v>
      </c>
      <c r="C6943" t="s">
        <v>16</v>
      </c>
      <c r="D6943" t="s">
        <v>24</v>
      </c>
      <c r="E6943" s="1">
        <v>44000</v>
      </c>
      <c r="F6943" s="1">
        <v>44074</v>
      </c>
      <c r="G6943" s="1">
        <v>44076</v>
      </c>
      <c r="H6943" s="1">
        <v>44084</v>
      </c>
      <c r="I6943" t="s">
        <v>18</v>
      </c>
      <c r="J6943">
        <v>1</v>
      </c>
      <c r="K6943">
        <v>5</v>
      </c>
      <c r="L6943">
        <v>11</v>
      </c>
      <c r="M6943">
        <v>36</v>
      </c>
      <c r="N6943">
        <v>1</v>
      </c>
      <c r="O6943">
        <v>0.08</v>
      </c>
      <c r="P6943">
        <v>1677.14</v>
      </c>
      <c r="Q6943">
        <v>1996.6</v>
      </c>
      <c r="R6943">
        <f>Table1[[#This Row],[OrderQuantity]]*Table1[[#This Row],[UnitPrice]]</f>
        <v>1996.6</v>
      </c>
      <c r="S6943">
        <f>Table1[[#This Row],[OrderQuantity]]*Table1[[#This Row],[UnitCost]]</f>
        <v>1677.14</v>
      </c>
      <c r="T6943">
        <f>Table1[[#This Row],[OrderQuantity]]*Table1[[#This Row],[UnitPrice]]*(1-Table1[[#This Row],[DiscountApplied]]) - (Table1[[#This Row],[OrderQuantity]]*Table1[[#This Row],[UnitCost]])</f>
        <v>159.73199999999997</v>
      </c>
      <c r="U6943">
        <f>DATEDIF(Table1[[#This Row],[ShipDate]],Table1[[#This Row],[DeliveryDate]],"d")</f>
        <v>8</v>
      </c>
      <c r="V6943" t="str">
        <f t="shared" si="217"/>
        <v>Late</v>
      </c>
    </row>
    <row r="6944" spans="2:22" x14ac:dyDescent="0.3">
      <c r="B6944" t="str">
        <f t="shared" si="216"/>
        <v>SO-007043</v>
      </c>
      <c r="C6944" t="s">
        <v>16</v>
      </c>
      <c r="D6944" t="s">
        <v>23</v>
      </c>
      <c r="E6944" s="1">
        <v>44000</v>
      </c>
      <c r="F6944" s="1">
        <v>44074</v>
      </c>
      <c r="G6944" s="1">
        <v>44090</v>
      </c>
      <c r="H6944" s="1">
        <v>44094</v>
      </c>
      <c r="I6944" t="s">
        <v>18</v>
      </c>
      <c r="J6944">
        <v>3</v>
      </c>
      <c r="K6944">
        <v>7</v>
      </c>
      <c r="L6944">
        <v>276</v>
      </c>
      <c r="M6944">
        <v>22</v>
      </c>
      <c r="N6944">
        <v>6</v>
      </c>
      <c r="O6944">
        <v>0.1</v>
      </c>
      <c r="P6944">
        <v>826.58</v>
      </c>
      <c r="Q6944">
        <v>1132.3</v>
      </c>
      <c r="R6944">
        <f>Table1[[#This Row],[OrderQuantity]]*Table1[[#This Row],[UnitPrice]]</f>
        <v>6793.7999999999993</v>
      </c>
      <c r="S6944">
        <f>Table1[[#This Row],[OrderQuantity]]*Table1[[#This Row],[UnitCost]]</f>
        <v>4959.4800000000005</v>
      </c>
      <c r="T6944">
        <f>Table1[[#This Row],[OrderQuantity]]*Table1[[#This Row],[UnitPrice]]*(1-Table1[[#This Row],[DiscountApplied]]) - (Table1[[#This Row],[OrderQuantity]]*Table1[[#This Row],[UnitCost]])</f>
        <v>1154.9399999999987</v>
      </c>
      <c r="U6944">
        <f>DATEDIF(Table1[[#This Row],[ShipDate]],Table1[[#This Row],[DeliveryDate]],"d")</f>
        <v>4</v>
      </c>
      <c r="V6944" t="str">
        <f t="shared" si="217"/>
        <v>On Time</v>
      </c>
    </row>
    <row r="6945" spans="2:22" x14ac:dyDescent="0.3">
      <c r="B6945" t="str">
        <f t="shared" si="216"/>
        <v>SO-007044</v>
      </c>
      <c r="C6945" t="s">
        <v>21</v>
      </c>
      <c r="D6945" t="s">
        <v>20</v>
      </c>
      <c r="E6945" s="1">
        <v>44000</v>
      </c>
      <c r="F6945" s="1">
        <v>44074</v>
      </c>
      <c r="G6945" s="1">
        <v>44095</v>
      </c>
      <c r="H6945" s="1">
        <v>44100</v>
      </c>
      <c r="I6945" t="s">
        <v>18</v>
      </c>
      <c r="J6945">
        <v>21</v>
      </c>
      <c r="K6945">
        <v>18</v>
      </c>
      <c r="L6945">
        <v>201</v>
      </c>
      <c r="M6945">
        <v>31</v>
      </c>
      <c r="N6945">
        <v>1</v>
      </c>
      <c r="O6945">
        <v>0.05</v>
      </c>
      <c r="P6945">
        <v>1413.43</v>
      </c>
      <c r="Q6945">
        <v>1963.1</v>
      </c>
      <c r="R6945">
        <f>Table1[[#This Row],[OrderQuantity]]*Table1[[#This Row],[UnitPrice]]</f>
        <v>1963.1</v>
      </c>
      <c r="S6945">
        <f>Table1[[#This Row],[OrderQuantity]]*Table1[[#This Row],[UnitCost]]</f>
        <v>1413.43</v>
      </c>
      <c r="T6945">
        <f>Table1[[#This Row],[OrderQuantity]]*Table1[[#This Row],[UnitPrice]]*(1-Table1[[#This Row],[DiscountApplied]]) - (Table1[[#This Row],[OrderQuantity]]*Table1[[#This Row],[UnitCost]])</f>
        <v>451.51499999999987</v>
      </c>
      <c r="U6945">
        <f>DATEDIF(Table1[[#This Row],[ShipDate]],Table1[[#This Row],[DeliveryDate]],"d")</f>
        <v>5</v>
      </c>
      <c r="V6945" t="str">
        <f t="shared" si="217"/>
        <v>On Time</v>
      </c>
    </row>
    <row r="6946" spans="2:22" x14ac:dyDescent="0.3">
      <c r="B6946" t="str">
        <f t="shared" si="216"/>
        <v>SO-007045</v>
      </c>
      <c r="C6946" t="s">
        <v>21</v>
      </c>
      <c r="D6946" t="s">
        <v>25</v>
      </c>
      <c r="E6946" s="1">
        <v>44000</v>
      </c>
      <c r="F6946" s="1">
        <v>44074</v>
      </c>
      <c r="G6946" s="1">
        <v>44080</v>
      </c>
      <c r="H6946" s="1">
        <v>44090</v>
      </c>
      <c r="I6946" t="s">
        <v>18</v>
      </c>
      <c r="J6946">
        <v>22</v>
      </c>
      <c r="K6946">
        <v>44</v>
      </c>
      <c r="L6946">
        <v>356</v>
      </c>
      <c r="M6946">
        <v>8</v>
      </c>
      <c r="N6946">
        <v>4</v>
      </c>
      <c r="O6946">
        <v>0.1</v>
      </c>
      <c r="P6946">
        <v>1611.69</v>
      </c>
      <c r="Q6946">
        <v>1896.1</v>
      </c>
      <c r="R6946">
        <f>Table1[[#This Row],[OrderQuantity]]*Table1[[#This Row],[UnitPrice]]</f>
        <v>7584.4</v>
      </c>
      <c r="S6946">
        <f>Table1[[#This Row],[OrderQuantity]]*Table1[[#This Row],[UnitCost]]</f>
        <v>6446.76</v>
      </c>
      <c r="T6946">
        <f>Table1[[#This Row],[OrderQuantity]]*Table1[[#This Row],[UnitPrice]]*(1-Table1[[#This Row],[DiscountApplied]]) - (Table1[[#This Row],[OrderQuantity]]*Table1[[#This Row],[UnitCost]])</f>
        <v>379.19999999999982</v>
      </c>
      <c r="U6946">
        <f>DATEDIF(Table1[[#This Row],[ShipDate]],Table1[[#This Row],[DeliveryDate]],"d")</f>
        <v>10</v>
      </c>
      <c r="V6946" t="str">
        <f t="shared" si="217"/>
        <v>Late</v>
      </c>
    </row>
    <row r="6947" spans="2:22" x14ac:dyDescent="0.3">
      <c r="B6947" t="str">
        <f t="shared" si="216"/>
        <v>SO-007046</v>
      </c>
      <c r="C6947" t="s">
        <v>16</v>
      </c>
      <c r="D6947" t="s">
        <v>26</v>
      </c>
      <c r="E6947" s="1">
        <v>44000</v>
      </c>
      <c r="F6947" s="1">
        <v>44074</v>
      </c>
      <c r="G6947" s="1">
        <v>44090</v>
      </c>
      <c r="H6947" s="1">
        <v>44099</v>
      </c>
      <c r="I6947" t="s">
        <v>18</v>
      </c>
      <c r="J6947">
        <v>9</v>
      </c>
      <c r="K6947">
        <v>11</v>
      </c>
      <c r="L6947">
        <v>76</v>
      </c>
      <c r="M6947">
        <v>27</v>
      </c>
      <c r="N6947">
        <v>3</v>
      </c>
      <c r="O6947">
        <v>0.15</v>
      </c>
      <c r="P6947">
        <v>538.67999999999995</v>
      </c>
      <c r="Q6947">
        <v>804</v>
      </c>
      <c r="R6947">
        <f>Table1[[#This Row],[OrderQuantity]]*Table1[[#This Row],[UnitPrice]]</f>
        <v>2412</v>
      </c>
      <c r="S6947">
        <f>Table1[[#This Row],[OrderQuantity]]*Table1[[#This Row],[UnitCost]]</f>
        <v>1616.04</v>
      </c>
      <c r="T6947">
        <f>Table1[[#This Row],[OrderQuantity]]*Table1[[#This Row],[UnitPrice]]*(1-Table1[[#This Row],[DiscountApplied]]) - (Table1[[#This Row],[OrderQuantity]]*Table1[[#This Row],[UnitCost]])</f>
        <v>434.15999999999985</v>
      </c>
      <c r="U6947">
        <f>DATEDIF(Table1[[#This Row],[ShipDate]],Table1[[#This Row],[DeliveryDate]],"d")</f>
        <v>9</v>
      </c>
      <c r="V6947" t="str">
        <f t="shared" si="217"/>
        <v>Late</v>
      </c>
    </row>
    <row r="6948" spans="2:22" x14ac:dyDescent="0.3">
      <c r="B6948" t="str">
        <f t="shared" si="216"/>
        <v>SO-007047</v>
      </c>
      <c r="C6948" t="s">
        <v>19</v>
      </c>
      <c r="D6948" t="s">
        <v>26</v>
      </c>
      <c r="E6948" s="1">
        <v>43900</v>
      </c>
      <c r="F6948" s="1">
        <v>44074</v>
      </c>
      <c r="G6948" s="1">
        <v>44080</v>
      </c>
      <c r="H6948" s="1">
        <v>44089</v>
      </c>
      <c r="I6948" t="s">
        <v>18</v>
      </c>
      <c r="J6948">
        <v>19</v>
      </c>
      <c r="K6948">
        <v>11</v>
      </c>
      <c r="L6948">
        <v>63</v>
      </c>
      <c r="M6948">
        <v>1</v>
      </c>
      <c r="N6948">
        <v>1</v>
      </c>
      <c r="O6948">
        <v>0.1</v>
      </c>
      <c r="P6948">
        <v>128.91</v>
      </c>
      <c r="Q6948">
        <v>174.2</v>
      </c>
      <c r="R6948">
        <f>Table1[[#This Row],[OrderQuantity]]*Table1[[#This Row],[UnitPrice]]</f>
        <v>174.2</v>
      </c>
      <c r="S6948">
        <f>Table1[[#This Row],[OrderQuantity]]*Table1[[#This Row],[UnitCost]]</f>
        <v>128.91</v>
      </c>
      <c r="T6948">
        <f>Table1[[#This Row],[OrderQuantity]]*Table1[[#This Row],[UnitPrice]]*(1-Table1[[#This Row],[DiscountApplied]]) - (Table1[[#This Row],[OrderQuantity]]*Table1[[#This Row],[UnitCost]])</f>
        <v>27.870000000000005</v>
      </c>
      <c r="U6948">
        <f>DATEDIF(Table1[[#This Row],[ShipDate]],Table1[[#This Row],[DeliveryDate]],"d")</f>
        <v>9</v>
      </c>
      <c r="V6948" t="str">
        <f t="shared" si="217"/>
        <v>Late</v>
      </c>
    </row>
    <row r="6949" spans="2:22" x14ac:dyDescent="0.3">
      <c r="B6949" t="str">
        <f t="shared" si="216"/>
        <v>SO-007048</v>
      </c>
      <c r="C6949" t="s">
        <v>22</v>
      </c>
      <c r="D6949" t="s">
        <v>17</v>
      </c>
      <c r="E6949" s="1">
        <v>43900</v>
      </c>
      <c r="F6949" s="1">
        <v>44074</v>
      </c>
      <c r="G6949" s="1">
        <v>44091</v>
      </c>
      <c r="H6949" s="1">
        <v>44101</v>
      </c>
      <c r="I6949" t="s">
        <v>18</v>
      </c>
      <c r="J6949">
        <v>28</v>
      </c>
      <c r="K6949">
        <v>4</v>
      </c>
      <c r="L6949">
        <v>251</v>
      </c>
      <c r="M6949">
        <v>18</v>
      </c>
      <c r="N6949">
        <v>8</v>
      </c>
      <c r="O6949">
        <v>0.05</v>
      </c>
      <c r="P6949">
        <v>1688.27</v>
      </c>
      <c r="Q6949">
        <v>3926.2</v>
      </c>
      <c r="R6949">
        <f>Table1[[#This Row],[OrderQuantity]]*Table1[[#This Row],[UnitPrice]]</f>
        <v>31409.599999999999</v>
      </c>
      <c r="S6949">
        <f>Table1[[#This Row],[OrderQuantity]]*Table1[[#This Row],[UnitCost]]</f>
        <v>13506.16</v>
      </c>
      <c r="T6949">
        <f>Table1[[#This Row],[OrderQuantity]]*Table1[[#This Row],[UnitPrice]]*(1-Table1[[#This Row],[DiscountApplied]]) - (Table1[[#This Row],[OrderQuantity]]*Table1[[#This Row],[UnitCost]])</f>
        <v>16332.96</v>
      </c>
      <c r="U6949">
        <f>DATEDIF(Table1[[#This Row],[ShipDate]],Table1[[#This Row],[DeliveryDate]],"d")</f>
        <v>10</v>
      </c>
      <c r="V6949" t="str">
        <f t="shared" si="217"/>
        <v>Late</v>
      </c>
    </row>
    <row r="6950" spans="2:22" x14ac:dyDescent="0.3">
      <c r="B6950" t="str">
        <f t="shared" si="216"/>
        <v>SO-007049</v>
      </c>
      <c r="C6950" t="s">
        <v>16</v>
      </c>
      <c r="D6950" t="s">
        <v>17</v>
      </c>
      <c r="E6950" s="1">
        <v>44000</v>
      </c>
      <c r="F6950" s="1">
        <v>44074</v>
      </c>
      <c r="G6950" s="1">
        <v>44081</v>
      </c>
      <c r="H6950" s="1">
        <v>44090</v>
      </c>
      <c r="I6950" t="s">
        <v>18</v>
      </c>
      <c r="J6950">
        <v>11</v>
      </c>
      <c r="K6950">
        <v>1</v>
      </c>
      <c r="L6950">
        <v>229</v>
      </c>
      <c r="M6950">
        <v>9</v>
      </c>
      <c r="N6950">
        <v>2</v>
      </c>
      <c r="O6950">
        <v>0.1</v>
      </c>
      <c r="P6950">
        <v>141.1</v>
      </c>
      <c r="Q6950">
        <v>180.9</v>
      </c>
      <c r="R6950">
        <f>Table1[[#This Row],[OrderQuantity]]*Table1[[#This Row],[UnitPrice]]</f>
        <v>361.8</v>
      </c>
      <c r="S6950">
        <f>Table1[[#This Row],[OrderQuantity]]*Table1[[#This Row],[UnitCost]]</f>
        <v>282.2</v>
      </c>
      <c r="T6950">
        <f>Table1[[#This Row],[OrderQuantity]]*Table1[[#This Row],[UnitPrice]]*(1-Table1[[#This Row],[DiscountApplied]]) - (Table1[[#This Row],[OrderQuantity]]*Table1[[#This Row],[UnitCost]])</f>
        <v>43.420000000000016</v>
      </c>
      <c r="U6950">
        <f>DATEDIF(Table1[[#This Row],[ShipDate]],Table1[[#This Row],[DeliveryDate]],"d")</f>
        <v>9</v>
      </c>
      <c r="V6950" t="str">
        <f t="shared" si="217"/>
        <v>Late</v>
      </c>
    </row>
    <row r="6951" spans="2:22" x14ac:dyDescent="0.3">
      <c r="B6951" t="str">
        <f t="shared" si="216"/>
        <v>SO-007050</v>
      </c>
      <c r="C6951" t="s">
        <v>21</v>
      </c>
      <c r="D6951" t="s">
        <v>20</v>
      </c>
      <c r="E6951" s="1">
        <v>43900</v>
      </c>
      <c r="F6951" s="1">
        <v>44074</v>
      </c>
      <c r="G6951" s="1">
        <v>44082</v>
      </c>
      <c r="H6951" s="1">
        <v>44085</v>
      </c>
      <c r="I6951" t="s">
        <v>18</v>
      </c>
      <c r="J6951">
        <v>23</v>
      </c>
      <c r="K6951">
        <v>8</v>
      </c>
      <c r="L6951">
        <v>114</v>
      </c>
      <c r="M6951">
        <v>13</v>
      </c>
      <c r="N6951">
        <v>1</v>
      </c>
      <c r="O6951">
        <v>0.1</v>
      </c>
      <c r="P6951">
        <v>152.76</v>
      </c>
      <c r="Q6951">
        <v>254.6</v>
      </c>
      <c r="R6951">
        <f>Table1[[#This Row],[OrderQuantity]]*Table1[[#This Row],[UnitPrice]]</f>
        <v>254.6</v>
      </c>
      <c r="S6951">
        <f>Table1[[#This Row],[OrderQuantity]]*Table1[[#This Row],[UnitCost]]</f>
        <v>152.76</v>
      </c>
      <c r="T6951">
        <f>Table1[[#This Row],[OrderQuantity]]*Table1[[#This Row],[UnitPrice]]*(1-Table1[[#This Row],[DiscountApplied]]) - (Table1[[#This Row],[OrderQuantity]]*Table1[[#This Row],[UnitCost]])</f>
        <v>76.38</v>
      </c>
      <c r="U6951">
        <f>DATEDIF(Table1[[#This Row],[ShipDate]],Table1[[#This Row],[DeliveryDate]],"d")</f>
        <v>3</v>
      </c>
      <c r="V6951" t="str">
        <f t="shared" si="217"/>
        <v>On Time</v>
      </c>
    </row>
    <row r="6952" spans="2:22" x14ac:dyDescent="0.3">
      <c r="B6952" t="str">
        <f t="shared" si="216"/>
        <v>SO-007051</v>
      </c>
      <c r="C6952" t="s">
        <v>19</v>
      </c>
      <c r="D6952" t="s">
        <v>25</v>
      </c>
      <c r="E6952" s="1">
        <v>44000</v>
      </c>
      <c r="F6952" s="1">
        <v>44075</v>
      </c>
      <c r="G6952" s="1">
        <v>44091</v>
      </c>
      <c r="H6952" s="1">
        <v>44098</v>
      </c>
      <c r="I6952" t="s">
        <v>18</v>
      </c>
      <c r="J6952">
        <v>17</v>
      </c>
      <c r="K6952">
        <v>28</v>
      </c>
      <c r="L6952">
        <v>342</v>
      </c>
      <c r="M6952">
        <v>41</v>
      </c>
      <c r="N6952">
        <v>4</v>
      </c>
      <c r="O6952">
        <v>0.15</v>
      </c>
      <c r="P6952">
        <v>566.15</v>
      </c>
      <c r="Q6952">
        <v>1132.3</v>
      </c>
      <c r="R6952">
        <f>Table1[[#This Row],[OrderQuantity]]*Table1[[#This Row],[UnitPrice]]</f>
        <v>4529.2</v>
      </c>
      <c r="S6952">
        <f>Table1[[#This Row],[OrderQuantity]]*Table1[[#This Row],[UnitCost]]</f>
        <v>2264.6</v>
      </c>
      <c r="T6952">
        <f>Table1[[#This Row],[OrderQuantity]]*Table1[[#This Row],[UnitPrice]]*(1-Table1[[#This Row],[DiscountApplied]]) - (Table1[[#This Row],[OrderQuantity]]*Table1[[#This Row],[UnitCost]])</f>
        <v>1585.2199999999998</v>
      </c>
      <c r="U6952">
        <f>DATEDIF(Table1[[#This Row],[ShipDate]],Table1[[#This Row],[DeliveryDate]],"d")</f>
        <v>7</v>
      </c>
      <c r="V6952" t="str">
        <f t="shared" si="217"/>
        <v>On Time</v>
      </c>
    </row>
    <row r="6953" spans="2:22" x14ac:dyDescent="0.3">
      <c r="B6953" t="str">
        <f t="shared" si="216"/>
        <v>SO-007052</v>
      </c>
      <c r="C6953" t="s">
        <v>16</v>
      </c>
      <c r="D6953" t="s">
        <v>20</v>
      </c>
      <c r="E6953" s="1">
        <v>44000</v>
      </c>
      <c r="F6953" s="1">
        <v>44075</v>
      </c>
      <c r="G6953" s="1">
        <v>44096</v>
      </c>
      <c r="H6953" s="1">
        <v>44097</v>
      </c>
      <c r="I6953" t="s">
        <v>18</v>
      </c>
      <c r="J6953">
        <v>4</v>
      </c>
      <c r="K6953">
        <v>37</v>
      </c>
      <c r="L6953">
        <v>168</v>
      </c>
      <c r="M6953">
        <v>13</v>
      </c>
      <c r="N6953">
        <v>6</v>
      </c>
      <c r="O6953">
        <v>0.1</v>
      </c>
      <c r="P6953">
        <v>166.29</v>
      </c>
      <c r="Q6953">
        <v>227.8</v>
      </c>
      <c r="R6953">
        <f>Table1[[#This Row],[OrderQuantity]]*Table1[[#This Row],[UnitPrice]]</f>
        <v>1366.8000000000002</v>
      </c>
      <c r="S6953">
        <f>Table1[[#This Row],[OrderQuantity]]*Table1[[#This Row],[UnitCost]]</f>
        <v>997.74</v>
      </c>
      <c r="T6953">
        <f>Table1[[#This Row],[OrderQuantity]]*Table1[[#This Row],[UnitPrice]]*(1-Table1[[#This Row],[DiscountApplied]]) - (Table1[[#This Row],[OrderQuantity]]*Table1[[#This Row],[UnitCost]])</f>
        <v>232.38000000000011</v>
      </c>
      <c r="U6953">
        <f>DATEDIF(Table1[[#This Row],[ShipDate]],Table1[[#This Row],[DeliveryDate]],"d")</f>
        <v>1</v>
      </c>
      <c r="V6953" t="str">
        <f t="shared" si="217"/>
        <v>On Time</v>
      </c>
    </row>
    <row r="6954" spans="2:22" x14ac:dyDescent="0.3">
      <c r="B6954" t="str">
        <f t="shared" si="216"/>
        <v>SO-007053</v>
      </c>
      <c r="C6954" t="s">
        <v>16</v>
      </c>
      <c r="D6954" t="s">
        <v>20</v>
      </c>
      <c r="E6954" s="1">
        <v>43900</v>
      </c>
      <c r="F6954" s="1">
        <v>44075</v>
      </c>
      <c r="G6954" s="1">
        <v>44077</v>
      </c>
      <c r="H6954" s="1">
        <v>44081</v>
      </c>
      <c r="I6954" t="s">
        <v>18</v>
      </c>
      <c r="J6954">
        <v>7</v>
      </c>
      <c r="K6954">
        <v>13</v>
      </c>
      <c r="L6954">
        <v>144</v>
      </c>
      <c r="M6954">
        <v>18</v>
      </c>
      <c r="N6954">
        <v>4</v>
      </c>
      <c r="O6954">
        <v>0.2</v>
      </c>
      <c r="P6954">
        <v>1422.34</v>
      </c>
      <c r="Q6954">
        <v>2003.3</v>
      </c>
      <c r="R6954">
        <f>Table1[[#This Row],[OrderQuantity]]*Table1[[#This Row],[UnitPrice]]</f>
        <v>8013.2</v>
      </c>
      <c r="S6954">
        <f>Table1[[#This Row],[OrderQuantity]]*Table1[[#This Row],[UnitCost]]</f>
        <v>5689.36</v>
      </c>
      <c r="T6954">
        <f>Table1[[#This Row],[OrderQuantity]]*Table1[[#This Row],[UnitPrice]]*(1-Table1[[#This Row],[DiscountApplied]]) - (Table1[[#This Row],[OrderQuantity]]*Table1[[#This Row],[UnitCost]])</f>
        <v>721.20000000000073</v>
      </c>
      <c r="U6954">
        <f>DATEDIF(Table1[[#This Row],[ShipDate]],Table1[[#This Row],[DeliveryDate]],"d")</f>
        <v>4</v>
      </c>
      <c r="V6954" t="str">
        <f t="shared" si="217"/>
        <v>On Time</v>
      </c>
    </row>
    <row r="6955" spans="2:22" x14ac:dyDescent="0.3">
      <c r="B6955" t="str">
        <f t="shared" si="216"/>
        <v>SO-007054</v>
      </c>
      <c r="C6955" t="s">
        <v>16</v>
      </c>
      <c r="D6955" t="s">
        <v>24</v>
      </c>
      <c r="E6955" s="1">
        <v>44000</v>
      </c>
      <c r="F6955" s="1">
        <v>44075</v>
      </c>
      <c r="G6955" s="1">
        <v>44099</v>
      </c>
      <c r="H6955" s="1">
        <v>44102</v>
      </c>
      <c r="I6955" t="s">
        <v>18</v>
      </c>
      <c r="J6955">
        <v>10</v>
      </c>
      <c r="K6955">
        <v>48</v>
      </c>
      <c r="L6955">
        <v>4</v>
      </c>
      <c r="M6955">
        <v>11</v>
      </c>
      <c r="N6955">
        <v>1</v>
      </c>
      <c r="O6955">
        <v>0.1</v>
      </c>
      <c r="P6955">
        <v>1818.65</v>
      </c>
      <c r="Q6955">
        <v>2525.9</v>
      </c>
      <c r="R6955">
        <f>Table1[[#This Row],[OrderQuantity]]*Table1[[#This Row],[UnitPrice]]</f>
        <v>2525.9</v>
      </c>
      <c r="S6955">
        <f>Table1[[#This Row],[OrderQuantity]]*Table1[[#This Row],[UnitCost]]</f>
        <v>1818.65</v>
      </c>
      <c r="T6955">
        <f>Table1[[#This Row],[OrderQuantity]]*Table1[[#This Row],[UnitPrice]]*(1-Table1[[#This Row],[DiscountApplied]]) - (Table1[[#This Row],[OrderQuantity]]*Table1[[#This Row],[UnitCost]])</f>
        <v>454.65999999999985</v>
      </c>
      <c r="U6955">
        <f>DATEDIF(Table1[[#This Row],[ShipDate]],Table1[[#This Row],[DeliveryDate]],"d")</f>
        <v>3</v>
      </c>
      <c r="V6955" t="str">
        <f t="shared" si="217"/>
        <v>On Time</v>
      </c>
    </row>
    <row r="6956" spans="2:22" x14ac:dyDescent="0.3">
      <c r="B6956" t="str">
        <f t="shared" si="216"/>
        <v>SO-007055</v>
      </c>
      <c r="C6956" t="s">
        <v>21</v>
      </c>
      <c r="D6956" t="s">
        <v>24</v>
      </c>
      <c r="E6956" s="1">
        <v>44000</v>
      </c>
      <c r="F6956" s="1">
        <v>44075</v>
      </c>
      <c r="G6956" s="1">
        <v>44088</v>
      </c>
      <c r="H6956" s="1">
        <v>44093</v>
      </c>
      <c r="I6956" t="s">
        <v>18</v>
      </c>
      <c r="J6956">
        <v>21</v>
      </c>
      <c r="K6956">
        <v>34</v>
      </c>
      <c r="L6956">
        <v>26</v>
      </c>
      <c r="M6956">
        <v>33</v>
      </c>
      <c r="N6956">
        <v>5</v>
      </c>
      <c r="O6956">
        <v>0.08</v>
      </c>
      <c r="P6956">
        <v>2178.1</v>
      </c>
      <c r="Q6956">
        <v>3691.7</v>
      </c>
      <c r="R6956">
        <f>Table1[[#This Row],[OrderQuantity]]*Table1[[#This Row],[UnitPrice]]</f>
        <v>18458.5</v>
      </c>
      <c r="S6956">
        <f>Table1[[#This Row],[OrderQuantity]]*Table1[[#This Row],[UnitCost]]</f>
        <v>10890.5</v>
      </c>
      <c r="T6956">
        <f>Table1[[#This Row],[OrderQuantity]]*Table1[[#This Row],[UnitPrice]]*(1-Table1[[#This Row],[DiscountApplied]]) - (Table1[[#This Row],[OrderQuantity]]*Table1[[#This Row],[UnitCost]])</f>
        <v>6091.32</v>
      </c>
      <c r="U6956">
        <f>DATEDIF(Table1[[#This Row],[ShipDate]],Table1[[#This Row],[DeliveryDate]],"d")</f>
        <v>5</v>
      </c>
      <c r="V6956" t="str">
        <f t="shared" si="217"/>
        <v>On Time</v>
      </c>
    </row>
    <row r="6957" spans="2:22" x14ac:dyDescent="0.3">
      <c r="B6957" t="str">
        <f t="shared" si="216"/>
        <v>SO-007056</v>
      </c>
      <c r="C6957" t="s">
        <v>21</v>
      </c>
      <c r="D6957" t="s">
        <v>17</v>
      </c>
      <c r="E6957" s="1">
        <v>43900</v>
      </c>
      <c r="F6957" s="1">
        <v>44075</v>
      </c>
      <c r="G6957" s="1">
        <v>44096</v>
      </c>
      <c r="H6957" s="1">
        <v>44103</v>
      </c>
      <c r="I6957" t="s">
        <v>18</v>
      </c>
      <c r="J6957">
        <v>20</v>
      </c>
      <c r="K6957">
        <v>5</v>
      </c>
      <c r="L6957">
        <v>209</v>
      </c>
      <c r="M6957">
        <v>41</v>
      </c>
      <c r="N6957">
        <v>2</v>
      </c>
      <c r="O6957">
        <v>0.1</v>
      </c>
      <c r="P6957">
        <v>1145.3699999999999</v>
      </c>
      <c r="Q6957">
        <v>1762.1</v>
      </c>
      <c r="R6957">
        <f>Table1[[#This Row],[OrderQuantity]]*Table1[[#This Row],[UnitPrice]]</f>
        <v>3524.2</v>
      </c>
      <c r="S6957">
        <f>Table1[[#This Row],[OrderQuantity]]*Table1[[#This Row],[UnitCost]]</f>
        <v>2290.7399999999998</v>
      </c>
      <c r="T6957">
        <f>Table1[[#This Row],[OrderQuantity]]*Table1[[#This Row],[UnitPrice]]*(1-Table1[[#This Row],[DiscountApplied]]) - (Table1[[#This Row],[OrderQuantity]]*Table1[[#This Row],[UnitCost]])</f>
        <v>881.04</v>
      </c>
      <c r="U6957">
        <f>DATEDIF(Table1[[#This Row],[ShipDate]],Table1[[#This Row],[DeliveryDate]],"d")</f>
        <v>7</v>
      </c>
      <c r="V6957" t="str">
        <f t="shared" si="217"/>
        <v>On Time</v>
      </c>
    </row>
    <row r="6958" spans="2:22" x14ac:dyDescent="0.3">
      <c r="B6958" t="str">
        <f t="shared" si="216"/>
        <v>SO-007057</v>
      </c>
      <c r="C6958" t="s">
        <v>21</v>
      </c>
      <c r="D6958" t="s">
        <v>23</v>
      </c>
      <c r="E6958" s="1">
        <v>44000</v>
      </c>
      <c r="F6958" s="1">
        <v>44076</v>
      </c>
      <c r="G6958" s="1">
        <v>44090</v>
      </c>
      <c r="H6958" s="1">
        <v>44100</v>
      </c>
      <c r="I6958" t="s">
        <v>18</v>
      </c>
      <c r="J6958">
        <v>21</v>
      </c>
      <c r="K6958">
        <v>20</v>
      </c>
      <c r="L6958">
        <v>261</v>
      </c>
      <c r="M6958">
        <v>29</v>
      </c>
      <c r="N6958">
        <v>8</v>
      </c>
      <c r="O6958">
        <v>0.2</v>
      </c>
      <c r="P6958">
        <v>436.64</v>
      </c>
      <c r="Q6958">
        <v>891.1</v>
      </c>
      <c r="R6958">
        <f>Table1[[#This Row],[OrderQuantity]]*Table1[[#This Row],[UnitPrice]]</f>
        <v>7128.8</v>
      </c>
      <c r="S6958">
        <f>Table1[[#This Row],[OrderQuantity]]*Table1[[#This Row],[UnitCost]]</f>
        <v>3493.12</v>
      </c>
      <c r="T6958">
        <f>Table1[[#This Row],[OrderQuantity]]*Table1[[#This Row],[UnitPrice]]*(1-Table1[[#This Row],[DiscountApplied]]) - (Table1[[#This Row],[OrderQuantity]]*Table1[[#This Row],[UnitCost]])</f>
        <v>2209.920000000001</v>
      </c>
      <c r="U6958">
        <f>DATEDIF(Table1[[#This Row],[ShipDate]],Table1[[#This Row],[DeliveryDate]],"d")</f>
        <v>10</v>
      </c>
      <c r="V6958" t="str">
        <f t="shared" si="217"/>
        <v>Late</v>
      </c>
    </row>
    <row r="6959" spans="2:22" x14ac:dyDescent="0.3">
      <c r="B6959" t="str">
        <f t="shared" si="216"/>
        <v>SO-007058</v>
      </c>
      <c r="C6959" t="s">
        <v>19</v>
      </c>
      <c r="D6959" t="s">
        <v>20</v>
      </c>
      <c r="E6959" s="1">
        <v>44000</v>
      </c>
      <c r="F6959" s="1">
        <v>44076</v>
      </c>
      <c r="G6959" s="1">
        <v>44095</v>
      </c>
      <c r="H6959" s="1">
        <v>44105</v>
      </c>
      <c r="I6959" t="s">
        <v>18</v>
      </c>
      <c r="J6959">
        <v>16</v>
      </c>
      <c r="K6959">
        <v>10</v>
      </c>
      <c r="L6959">
        <v>112</v>
      </c>
      <c r="M6959">
        <v>39</v>
      </c>
      <c r="N6959">
        <v>2</v>
      </c>
      <c r="O6959">
        <v>0.1</v>
      </c>
      <c r="P6959">
        <v>567.49</v>
      </c>
      <c r="Q6959">
        <v>1031.8</v>
      </c>
      <c r="R6959">
        <f>Table1[[#This Row],[OrderQuantity]]*Table1[[#This Row],[UnitPrice]]</f>
        <v>2063.6</v>
      </c>
      <c r="S6959">
        <f>Table1[[#This Row],[OrderQuantity]]*Table1[[#This Row],[UnitCost]]</f>
        <v>1134.98</v>
      </c>
      <c r="T6959">
        <f>Table1[[#This Row],[OrderQuantity]]*Table1[[#This Row],[UnitPrice]]*(1-Table1[[#This Row],[DiscountApplied]]) - (Table1[[#This Row],[OrderQuantity]]*Table1[[#This Row],[UnitCost]])</f>
        <v>722.26</v>
      </c>
      <c r="U6959">
        <f>DATEDIF(Table1[[#This Row],[ShipDate]],Table1[[#This Row],[DeliveryDate]],"d")</f>
        <v>10</v>
      </c>
      <c r="V6959" t="str">
        <f t="shared" si="217"/>
        <v>Late</v>
      </c>
    </row>
    <row r="6960" spans="2:22" x14ac:dyDescent="0.3">
      <c r="B6960" t="str">
        <f t="shared" si="216"/>
        <v>SO-007059</v>
      </c>
      <c r="C6960" t="s">
        <v>19</v>
      </c>
      <c r="D6960" t="s">
        <v>17</v>
      </c>
      <c r="E6960" s="1">
        <v>43900</v>
      </c>
      <c r="F6960" s="1">
        <v>44076</v>
      </c>
      <c r="G6960" s="1">
        <v>44102</v>
      </c>
      <c r="H6960" s="1">
        <v>44109</v>
      </c>
      <c r="I6960" t="s">
        <v>18</v>
      </c>
      <c r="J6960">
        <v>14</v>
      </c>
      <c r="K6960">
        <v>21</v>
      </c>
      <c r="L6960">
        <v>245</v>
      </c>
      <c r="M6960">
        <v>10</v>
      </c>
      <c r="N6960">
        <v>2</v>
      </c>
      <c r="O6960">
        <v>0.4</v>
      </c>
      <c r="P6960">
        <v>495.73</v>
      </c>
      <c r="Q6960">
        <v>1011.7</v>
      </c>
      <c r="R6960">
        <f>Table1[[#This Row],[OrderQuantity]]*Table1[[#This Row],[UnitPrice]]</f>
        <v>2023.4</v>
      </c>
      <c r="S6960">
        <f>Table1[[#This Row],[OrderQuantity]]*Table1[[#This Row],[UnitCost]]</f>
        <v>991.46</v>
      </c>
      <c r="T6960">
        <f>Table1[[#This Row],[OrderQuantity]]*Table1[[#This Row],[UnitPrice]]*(1-Table1[[#This Row],[DiscountApplied]]) - (Table1[[#This Row],[OrderQuantity]]*Table1[[#This Row],[UnitCost]])</f>
        <v>222.57999999999993</v>
      </c>
      <c r="U6960">
        <f>DATEDIF(Table1[[#This Row],[ShipDate]],Table1[[#This Row],[DeliveryDate]],"d")</f>
        <v>7</v>
      </c>
      <c r="V6960" t="str">
        <f t="shared" si="217"/>
        <v>On Time</v>
      </c>
    </row>
    <row r="6961" spans="2:22" x14ac:dyDescent="0.3">
      <c r="B6961" t="str">
        <f t="shared" si="216"/>
        <v>SO-007060</v>
      </c>
      <c r="C6961" t="s">
        <v>19</v>
      </c>
      <c r="D6961" t="s">
        <v>17</v>
      </c>
      <c r="E6961" s="1">
        <v>44000</v>
      </c>
      <c r="F6961" s="1">
        <v>44076</v>
      </c>
      <c r="G6961" s="1">
        <v>44103</v>
      </c>
      <c r="H6961" s="1">
        <v>44104</v>
      </c>
      <c r="I6961" t="s">
        <v>18</v>
      </c>
      <c r="J6961">
        <v>17</v>
      </c>
      <c r="K6961">
        <v>42</v>
      </c>
      <c r="L6961">
        <v>217</v>
      </c>
      <c r="M6961">
        <v>28</v>
      </c>
      <c r="N6961">
        <v>8</v>
      </c>
      <c r="O6961">
        <v>0.08</v>
      </c>
      <c r="P6961">
        <v>481.86</v>
      </c>
      <c r="Q6961">
        <v>777.2</v>
      </c>
      <c r="R6961">
        <f>Table1[[#This Row],[OrderQuantity]]*Table1[[#This Row],[UnitPrice]]</f>
        <v>6217.6</v>
      </c>
      <c r="S6961">
        <f>Table1[[#This Row],[OrderQuantity]]*Table1[[#This Row],[UnitCost]]</f>
        <v>3854.88</v>
      </c>
      <c r="T6961">
        <f>Table1[[#This Row],[OrderQuantity]]*Table1[[#This Row],[UnitPrice]]*(1-Table1[[#This Row],[DiscountApplied]]) - (Table1[[#This Row],[OrderQuantity]]*Table1[[#This Row],[UnitCost]])</f>
        <v>1865.3120000000008</v>
      </c>
      <c r="U6961">
        <f>DATEDIF(Table1[[#This Row],[ShipDate]],Table1[[#This Row],[DeliveryDate]],"d")</f>
        <v>1</v>
      </c>
      <c r="V6961" t="str">
        <f t="shared" si="217"/>
        <v>On Time</v>
      </c>
    </row>
    <row r="6962" spans="2:22" x14ac:dyDescent="0.3">
      <c r="B6962" t="str">
        <f t="shared" si="216"/>
        <v>SO-007061</v>
      </c>
      <c r="C6962" t="s">
        <v>22</v>
      </c>
      <c r="D6962" t="s">
        <v>20</v>
      </c>
      <c r="E6962" s="1">
        <v>44000</v>
      </c>
      <c r="F6962" s="1">
        <v>44076</v>
      </c>
      <c r="G6962" s="1">
        <v>44080</v>
      </c>
      <c r="H6962" s="1">
        <v>44087</v>
      </c>
      <c r="I6962" t="s">
        <v>18</v>
      </c>
      <c r="J6962">
        <v>26</v>
      </c>
      <c r="K6962">
        <v>23</v>
      </c>
      <c r="L6962">
        <v>168</v>
      </c>
      <c r="M6962">
        <v>36</v>
      </c>
      <c r="N6962">
        <v>6</v>
      </c>
      <c r="O6962">
        <v>0.1</v>
      </c>
      <c r="P6962">
        <v>2209.66</v>
      </c>
      <c r="Q6962">
        <v>2599.6</v>
      </c>
      <c r="R6962">
        <f>Table1[[#This Row],[OrderQuantity]]*Table1[[#This Row],[UnitPrice]]</f>
        <v>15597.599999999999</v>
      </c>
      <c r="S6962">
        <f>Table1[[#This Row],[OrderQuantity]]*Table1[[#This Row],[UnitCost]]</f>
        <v>13257.96</v>
      </c>
      <c r="T6962">
        <f>Table1[[#This Row],[OrderQuantity]]*Table1[[#This Row],[UnitPrice]]*(1-Table1[[#This Row],[DiscountApplied]]) - (Table1[[#This Row],[OrderQuantity]]*Table1[[#This Row],[UnitCost]])</f>
        <v>779.8799999999992</v>
      </c>
      <c r="U6962">
        <f>DATEDIF(Table1[[#This Row],[ShipDate]],Table1[[#This Row],[DeliveryDate]],"d")</f>
        <v>7</v>
      </c>
      <c r="V6962" t="str">
        <f t="shared" si="217"/>
        <v>On Time</v>
      </c>
    </row>
    <row r="6963" spans="2:22" x14ac:dyDescent="0.3">
      <c r="B6963" t="str">
        <f t="shared" si="216"/>
        <v>SO-007062</v>
      </c>
      <c r="C6963" t="s">
        <v>19</v>
      </c>
      <c r="D6963" t="s">
        <v>23</v>
      </c>
      <c r="E6963" s="1">
        <v>43900</v>
      </c>
      <c r="F6963" s="1">
        <v>44076</v>
      </c>
      <c r="G6963" s="1">
        <v>44081</v>
      </c>
      <c r="H6963" s="1">
        <v>44090</v>
      </c>
      <c r="I6963" t="s">
        <v>18</v>
      </c>
      <c r="J6963">
        <v>17</v>
      </c>
      <c r="K6963">
        <v>22</v>
      </c>
      <c r="L6963">
        <v>327</v>
      </c>
      <c r="M6963">
        <v>24</v>
      </c>
      <c r="N6963">
        <v>2</v>
      </c>
      <c r="O6963">
        <v>0.08</v>
      </c>
      <c r="P6963">
        <v>4205.1899999999996</v>
      </c>
      <c r="Q6963">
        <v>5922.8</v>
      </c>
      <c r="R6963">
        <f>Table1[[#This Row],[OrderQuantity]]*Table1[[#This Row],[UnitPrice]]</f>
        <v>11845.6</v>
      </c>
      <c r="S6963">
        <f>Table1[[#This Row],[OrderQuantity]]*Table1[[#This Row],[UnitCost]]</f>
        <v>8410.3799999999992</v>
      </c>
      <c r="T6963">
        <f>Table1[[#This Row],[OrderQuantity]]*Table1[[#This Row],[UnitPrice]]*(1-Table1[[#This Row],[DiscountApplied]]) - (Table1[[#This Row],[OrderQuantity]]*Table1[[#This Row],[UnitCost]])</f>
        <v>2487.5720000000019</v>
      </c>
      <c r="U6963">
        <f>DATEDIF(Table1[[#This Row],[ShipDate]],Table1[[#This Row],[DeliveryDate]],"d")</f>
        <v>9</v>
      </c>
      <c r="V6963" t="str">
        <f t="shared" si="217"/>
        <v>Late</v>
      </c>
    </row>
    <row r="6964" spans="2:22" x14ac:dyDescent="0.3">
      <c r="B6964" t="str">
        <f t="shared" si="216"/>
        <v>SO-007063</v>
      </c>
      <c r="C6964" t="s">
        <v>19</v>
      </c>
      <c r="D6964" t="s">
        <v>17</v>
      </c>
      <c r="E6964" s="1">
        <v>44000</v>
      </c>
      <c r="F6964" s="1">
        <v>44077</v>
      </c>
      <c r="G6964" s="1">
        <v>44100</v>
      </c>
      <c r="H6964" s="1">
        <v>44104</v>
      </c>
      <c r="I6964" t="s">
        <v>18</v>
      </c>
      <c r="J6964">
        <v>18</v>
      </c>
      <c r="K6964">
        <v>27</v>
      </c>
      <c r="L6964">
        <v>251</v>
      </c>
      <c r="M6964">
        <v>42</v>
      </c>
      <c r="N6964">
        <v>5</v>
      </c>
      <c r="O6964">
        <v>0.4</v>
      </c>
      <c r="P6964">
        <v>423.98</v>
      </c>
      <c r="Q6964">
        <v>757.1</v>
      </c>
      <c r="R6964">
        <f>Table1[[#This Row],[OrderQuantity]]*Table1[[#This Row],[UnitPrice]]</f>
        <v>3785.5</v>
      </c>
      <c r="S6964">
        <f>Table1[[#This Row],[OrderQuantity]]*Table1[[#This Row],[UnitCost]]</f>
        <v>2119.9</v>
      </c>
      <c r="T6964">
        <f>Table1[[#This Row],[OrderQuantity]]*Table1[[#This Row],[UnitPrice]]*(1-Table1[[#This Row],[DiscountApplied]]) - (Table1[[#This Row],[OrderQuantity]]*Table1[[#This Row],[UnitCost]])</f>
        <v>151.39999999999964</v>
      </c>
      <c r="U6964">
        <f>DATEDIF(Table1[[#This Row],[ShipDate]],Table1[[#This Row],[DeliveryDate]],"d")</f>
        <v>4</v>
      </c>
      <c r="V6964" t="str">
        <f t="shared" si="217"/>
        <v>On Time</v>
      </c>
    </row>
    <row r="6965" spans="2:22" x14ac:dyDescent="0.3">
      <c r="B6965" t="str">
        <f t="shared" si="216"/>
        <v>SO-007064</v>
      </c>
      <c r="C6965" t="s">
        <v>19</v>
      </c>
      <c r="D6965" t="s">
        <v>20</v>
      </c>
      <c r="E6965" s="1">
        <v>44000</v>
      </c>
      <c r="F6965" s="1">
        <v>44077</v>
      </c>
      <c r="G6965" s="1">
        <v>44079</v>
      </c>
      <c r="H6965" s="1">
        <v>44081</v>
      </c>
      <c r="I6965" t="s">
        <v>18</v>
      </c>
      <c r="J6965">
        <v>12</v>
      </c>
      <c r="K6965">
        <v>7</v>
      </c>
      <c r="L6965">
        <v>167</v>
      </c>
      <c r="M6965">
        <v>32</v>
      </c>
      <c r="N6965">
        <v>2</v>
      </c>
      <c r="O6965">
        <v>0.08</v>
      </c>
      <c r="P6965">
        <v>2075.73</v>
      </c>
      <c r="Q6965">
        <v>3008.3</v>
      </c>
      <c r="R6965">
        <f>Table1[[#This Row],[OrderQuantity]]*Table1[[#This Row],[UnitPrice]]</f>
        <v>6016.6</v>
      </c>
      <c r="S6965">
        <f>Table1[[#This Row],[OrderQuantity]]*Table1[[#This Row],[UnitCost]]</f>
        <v>4151.46</v>
      </c>
      <c r="T6965">
        <f>Table1[[#This Row],[OrderQuantity]]*Table1[[#This Row],[UnitPrice]]*(1-Table1[[#This Row],[DiscountApplied]]) - (Table1[[#This Row],[OrderQuantity]]*Table1[[#This Row],[UnitCost]])</f>
        <v>1383.8120000000008</v>
      </c>
      <c r="U6965">
        <f>DATEDIF(Table1[[#This Row],[ShipDate]],Table1[[#This Row],[DeliveryDate]],"d")</f>
        <v>2</v>
      </c>
      <c r="V6965" t="str">
        <f t="shared" si="217"/>
        <v>On Time</v>
      </c>
    </row>
    <row r="6966" spans="2:22" x14ac:dyDescent="0.3">
      <c r="B6966" t="str">
        <f t="shared" si="216"/>
        <v>SO-007065</v>
      </c>
      <c r="C6966" t="s">
        <v>21</v>
      </c>
      <c r="D6966" t="s">
        <v>20</v>
      </c>
      <c r="E6966" s="1">
        <v>44000</v>
      </c>
      <c r="F6966" s="1">
        <v>44077</v>
      </c>
      <c r="G6966" s="1">
        <v>44091</v>
      </c>
      <c r="H6966" s="1">
        <v>44097</v>
      </c>
      <c r="I6966" t="s">
        <v>18</v>
      </c>
      <c r="J6966">
        <v>23</v>
      </c>
      <c r="K6966">
        <v>46</v>
      </c>
      <c r="L6966">
        <v>140</v>
      </c>
      <c r="M6966">
        <v>28</v>
      </c>
      <c r="N6966">
        <v>5</v>
      </c>
      <c r="O6966">
        <v>0.15</v>
      </c>
      <c r="P6966">
        <v>195.84</v>
      </c>
      <c r="Q6966">
        <v>247.9</v>
      </c>
      <c r="R6966">
        <f>Table1[[#This Row],[OrderQuantity]]*Table1[[#This Row],[UnitPrice]]</f>
        <v>1239.5</v>
      </c>
      <c r="S6966">
        <f>Table1[[#This Row],[OrderQuantity]]*Table1[[#This Row],[UnitCost]]</f>
        <v>979.2</v>
      </c>
      <c r="T6966">
        <f>Table1[[#This Row],[OrderQuantity]]*Table1[[#This Row],[UnitPrice]]*(1-Table1[[#This Row],[DiscountApplied]]) - (Table1[[#This Row],[OrderQuantity]]*Table1[[#This Row],[UnitCost]])</f>
        <v>74.375</v>
      </c>
      <c r="U6966">
        <f>DATEDIF(Table1[[#This Row],[ShipDate]],Table1[[#This Row],[DeliveryDate]],"d")</f>
        <v>6</v>
      </c>
      <c r="V6966" t="str">
        <f t="shared" si="217"/>
        <v>On Time</v>
      </c>
    </row>
    <row r="6967" spans="2:22" x14ac:dyDescent="0.3">
      <c r="B6967" t="str">
        <f t="shared" si="216"/>
        <v>SO-007066</v>
      </c>
      <c r="C6967" t="s">
        <v>16</v>
      </c>
      <c r="D6967" t="s">
        <v>23</v>
      </c>
      <c r="E6967" s="1">
        <v>43900</v>
      </c>
      <c r="F6967" s="1">
        <v>44077</v>
      </c>
      <c r="G6967" s="1">
        <v>44095</v>
      </c>
      <c r="H6967" s="1">
        <v>44102</v>
      </c>
      <c r="I6967" t="s">
        <v>18</v>
      </c>
      <c r="J6967">
        <v>4</v>
      </c>
      <c r="K6967">
        <v>9</v>
      </c>
      <c r="L6967">
        <v>302</v>
      </c>
      <c r="M6967">
        <v>7</v>
      </c>
      <c r="N6967">
        <v>7</v>
      </c>
      <c r="O6967">
        <v>0.08</v>
      </c>
      <c r="P6967">
        <v>1299.53</v>
      </c>
      <c r="Q6967">
        <v>2499.1</v>
      </c>
      <c r="R6967">
        <f>Table1[[#This Row],[OrderQuantity]]*Table1[[#This Row],[UnitPrice]]</f>
        <v>17493.7</v>
      </c>
      <c r="S6967">
        <f>Table1[[#This Row],[OrderQuantity]]*Table1[[#This Row],[UnitCost]]</f>
        <v>9096.7099999999991</v>
      </c>
      <c r="T6967">
        <f>Table1[[#This Row],[OrderQuantity]]*Table1[[#This Row],[UnitPrice]]*(1-Table1[[#This Row],[DiscountApplied]]) - (Table1[[#This Row],[OrderQuantity]]*Table1[[#This Row],[UnitCost]])</f>
        <v>6997.4940000000024</v>
      </c>
      <c r="U6967">
        <f>DATEDIF(Table1[[#This Row],[ShipDate]],Table1[[#This Row],[DeliveryDate]],"d")</f>
        <v>7</v>
      </c>
      <c r="V6967" t="str">
        <f t="shared" si="217"/>
        <v>On Time</v>
      </c>
    </row>
    <row r="6968" spans="2:22" x14ac:dyDescent="0.3">
      <c r="B6968" t="str">
        <f t="shared" si="216"/>
        <v>SO-007067</v>
      </c>
      <c r="C6968" t="s">
        <v>19</v>
      </c>
      <c r="D6968" t="s">
        <v>24</v>
      </c>
      <c r="E6968" s="1">
        <v>44000</v>
      </c>
      <c r="F6968" s="1">
        <v>44077</v>
      </c>
      <c r="G6968" s="1">
        <v>44088</v>
      </c>
      <c r="H6968" s="1">
        <v>44093</v>
      </c>
      <c r="I6968" t="s">
        <v>18</v>
      </c>
      <c r="J6968">
        <v>17</v>
      </c>
      <c r="K6968">
        <v>11</v>
      </c>
      <c r="L6968">
        <v>11</v>
      </c>
      <c r="M6968">
        <v>44</v>
      </c>
      <c r="N6968">
        <v>2</v>
      </c>
      <c r="O6968">
        <v>0.1</v>
      </c>
      <c r="P6968">
        <v>1192.73</v>
      </c>
      <c r="Q6968">
        <v>2592.9</v>
      </c>
      <c r="R6968">
        <f>Table1[[#This Row],[OrderQuantity]]*Table1[[#This Row],[UnitPrice]]</f>
        <v>5185.8</v>
      </c>
      <c r="S6968">
        <f>Table1[[#This Row],[OrderQuantity]]*Table1[[#This Row],[UnitCost]]</f>
        <v>2385.46</v>
      </c>
      <c r="T6968">
        <f>Table1[[#This Row],[OrderQuantity]]*Table1[[#This Row],[UnitPrice]]*(1-Table1[[#This Row],[DiscountApplied]]) - (Table1[[#This Row],[OrderQuantity]]*Table1[[#This Row],[UnitCost]])</f>
        <v>2281.7600000000002</v>
      </c>
      <c r="U6968">
        <f>DATEDIF(Table1[[#This Row],[ShipDate]],Table1[[#This Row],[DeliveryDate]],"d")</f>
        <v>5</v>
      </c>
      <c r="V6968" t="str">
        <f t="shared" si="217"/>
        <v>On Time</v>
      </c>
    </row>
    <row r="6969" spans="2:22" x14ac:dyDescent="0.3">
      <c r="B6969" t="str">
        <f t="shared" si="216"/>
        <v>SO-007068</v>
      </c>
      <c r="C6969" t="s">
        <v>16</v>
      </c>
      <c r="D6969" t="s">
        <v>26</v>
      </c>
      <c r="E6969" s="1">
        <v>44000</v>
      </c>
      <c r="F6969" s="1">
        <v>44077</v>
      </c>
      <c r="G6969" s="1">
        <v>44079</v>
      </c>
      <c r="H6969" s="1">
        <v>44086</v>
      </c>
      <c r="I6969" t="s">
        <v>18</v>
      </c>
      <c r="J6969">
        <v>2</v>
      </c>
      <c r="K6969">
        <v>32</v>
      </c>
      <c r="L6969">
        <v>87</v>
      </c>
      <c r="M6969">
        <v>45</v>
      </c>
      <c r="N6969">
        <v>4</v>
      </c>
      <c r="O6969">
        <v>0.4</v>
      </c>
      <c r="P6969">
        <v>1865.28</v>
      </c>
      <c r="Q6969">
        <v>2331.6</v>
      </c>
      <c r="R6969">
        <f>Table1[[#This Row],[OrderQuantity]]*Table1[[#This Row],[UnitPrice]]</f>
        <v>9326.4</v>
      </c>
      <c r="S6969">
        <f>Table1[[#This Row],[OrderQuantity]]*Table1[[#This Row],[UnitCost]]</f>
        <v>7461.12</v>
      </c>
      <c r="T6969">
        <f>Table1[[#This Row],[OrderQuantity]]*Table1[[#This Row],[UnitPrice]]*(1-Table1[[#This Row],[DiscountApplied]]) - (Table1[[#This Row],[OrderQuantity]]*Table1[[#This Row],[UnitCost]])</f>
        <v>-1865.2800000000007</v>
      </c>
      <c r="U6969">
        <f>DATEDIF(Table1[[#This Row],[ShipDate]],Table1[[#This Row],[DeliveryDate]],"d")</f>
        <v>7</v>
      </c>
      <c r="V6969" t="str">
        <f t="shared" si="217"/>
        <v>On Time</v>
      </c>
    </row>
    <row r="6970" spans="2:22" x14ac:dyDescent="0.3">
      <c r="B6970" t="str">
        <f t="shared" si="216"/>
        <v>SO-007069</v>
      </c>
      <c r="C6970" t="s">
        <v>19</v>
      </c>
      <c r="D6970" t="s">
        <v>23</v>
      </c>
      <c r="E6970" s="1">
        <v>43900</v>
      </c>
      <c r="F6970" s="1">
        <v>44077</v>
      </c>
      <c r="G6970" s="1">
        <v>44101</v>
      </c>
      <c r="H6970" s="1">
        <v>44105</v>
      </c>
      <c r="I6970" t="s">
        <v>18</v>
      </c>
      <c r="J6970">
        <v>14</v>
      </c>
      <c r="K6970">
        <v>48</v>
      </c>
      <c r="L6970">
        <v>302</v>
      </c>
      <c r="M6970">
        <v>38</v>
      </c>
      <c r="N6970">
        <v>7</v>
      </c>
      <c r="O6970">
        <v>0.08</v>
      </c>
      <c r="P6970">
        <v>161.6</v>
      </c>
      <c r="Q6970">
        <v>241.2</v>
      </c>
      <c r="R6970">
        <f>Table1[[#This Row],[OrderQuantity]]*Table1[[#This Row],[UnitPrice]]</f>
        <v>1688.3999999999999</v>
      </c>
      <c r="S6970">
        <f>Table1[[#This Row],[OrderQuantity]]*Table1[[#This Row],[UnitCost]]</f>
        <v>1131.2</v>
      </c>
      <c r="T6970">
        <f>Table1[[#This Row],[OrderQuantity]]*Table1[[#This Row],[UnitPrice]]*(1-Table1[[#This Row],[DiscountApplied]]) - (Table1[[#This Row],[OrderQuantity]]*Table1[[#This Row],[UnitCost]])</f>
        <v>422.12799999999993</v>
      </c>
      <c r="U6970">
        <f>DATEDIF(Table1[[#This Row],[ShipDate]],Table1[[#This Row],[DeliveryDate]],"d")</f>
        <v>4</v>
      </c>
      <c r="V6970" t="str">
        <f t="shared" si="217"/>
        <v>On Time</v>
      </c>
    </row>
    <row r="6971" spans="2:22" x14ac:dyDescent="0.3">
      <c r="B6971" t="str">
        <f t="shared" si="216"/>
        <v>SO-007070</v>
      </c>
      <c r="C6971" t="s">
        <v>19</v>
      </c>
      <c r="D6971" t="s">
        <v>20</v>
      </c>
      <c r="E6971" s="1">
        <v>44000</v>
      </c>
      <c r="F6971" s="1">
        <v>44077</v>
      </c>
      <c r="G6971" s="1">
        <v>44100</v>
      </c>
      <c r="H6971" s="1">
        <v>44110</v>
      </c>
      <c r="I6971" t="s">
        <v>18</v>
      </c>
      <c r="J6971">
        <v>14</v>
      </c>
      <c r="K6971">
        <v>34</v>
      </c>
      <c r="L6971">
        <v>143</v>
      </c>
      <c r="M6971">
        <v>28</v>
      </c>
      <c r="N6971">
        <v>5</v>
      </c>
      <c r="O6971">
        <v>0.05</v>
      </c>
      <c r="P6971">
        <v>846.61</v>
      </c>
      <c r="Q6971">
        <v>1045.2</v>
      </c>
      <c r="R6971">
        <f>Table1[[#This Row],[OrderQuantity]]*Table1[[#This Row],[UnitPrice]]</f>
        <v>5226</v>
      </c>
      <c r="S6971">
        <f>Table1[[#This Row],[OrderQuantity]]*Table1[[#This Row],[UnitCost]]</f>
        <v>4233.05</v>
      </c>
      <c r="T6971">
        <f>Table1[[#This Row],[OrderQuantity]]*Table1[[#This Row],[UnitPrice]]*(1-Table1[[#This Row],[DiscountApplied]]) - (Table1[[#This Row],[OrderQuantity]]*Table1[[#This Row],[UnitCost]])</f>
        <v>731.64999999999964</v>
      </c>
      <c r="U6971">
        <f>DATEDIF(Table1[[#This Row],[ShipDate]],Table1[[#This Row],[DeliveryDate]],"d")</f>
        <v>10</v>
      </c>
      <c r="V6971" t="str">
        <f t="shared" si="217"/>
        <v>Late</v>
      </c>
    </row>
    <row r="6972" spans="2:22" x14ac:dyDescent="0.3">
      <c r="B6972" t="str">
        <f t="shared" si="216"/>
        <v>SO-007071</v>
      </c>
      <c r="C6972" t="s">
        <v>21</v>
      </c>
      <c r="D6972" t="s">
        <v>25</v>
      </c>
      <c r="E6972" s="1">
        <v>44000</v>
      </c>
      <c r="F6972" s="1">
        <v>44077</v>
      </c>
      <c r="G6972" s="1">
        <v>44093</v>
      </c>
      <c r="H6972" s="1">
        <v>44098</v>
      </c>
      <c r="I6972" t="s">
        <v>18</v>
      </c>
      <c r="J6972">
        <v>20</v>
      </c>
      <c r="K6972">
        <v>9</v>
      </c>
      <c r="L6972">
        <v>332</v>
      </c>
      <c r="M6972">
        <v>29</v>
      </c>
      <c r="N6972">
        <v>8</v>
      </c>
      <c r="O6972">
        <v>0.05</v>
      </c>
      <c r="P6972">
        <v>763.13</v>
      </c>
      <c r="Q6972">
        <v>897.8</v>
      </c>
      <c r="R6972">
        <f>Table1[[#This Row],[OrderQuantity]]*Table1[[#This Row],[UnitPrice]]</f>
        <v>7182.4</v>
      </c>
      <c r="S6972">
        <f>Table1[[#This Row],[OrderQuantity]]*Table1[[#This Row],[UnitCost]]</f>
        <v>6105.04</v>
      </c>
      <c r="T6972">
        <f>Table1[[#This Row],[OrderQuantity]]*Table1[[#This Row],[UnitPrice]]*(1-Table1[[#This Row],[DiscountApplied]]) - (Table1[[#This Row],[OrderQuantity]]*Table1[[#This Row],[UnitCost]])</f>
        <v>718.23999999999978</v>
      </c>
      <c r="U6972">
        <f>DATEDIF(Table1[[#This Row],[ShipDate]],Table1[[#This Row],[DeliveryDate]],"d")</f>
        <v>5</v>
      </c>
      <c r="V6972" t="str">
        <f t="shared" si="217"/>
        <v>On Time</v>
      </c>
    </row>
    <row r="6973" spans="2:22" x14ac:dyDescent="0.3">
      <c r="B6973" t="str">
        <f t="shared" si="216"/>
        <v>SO-007072</v>
      </c>
      <c r="C6973" t="s">
        <v>19</v>
      </c>
      <c r="D6973" t="s">
        <v>26</v>
      </c>
      <c r="E6973" s="1">
        <v>44000</v>
      </c>
      <c r="F6973" s="1">
        <v>44078</v>
      </c>
      <c r="G6973" s="1">
        <v>44082</v>
      </c>
      <c r="H6973" s="1">
        <v>44086</v>
      </c>
      <c r="I6973" t="s">
        <v>18</v>
      </c>
      <c r="J6973">
        <v>17</v>
      </c>
      <c r="K6973">
        <v>28</v>
      </c>
      <c r="L6973">
        <v>59</v>
      </c>
      <c r="M6973">
        <v>7</v>
      </c>
      <c r="N6973">
        <v>8</v>
      </c>
      <c r="O6973">
        <v>0.4</v>
      </c>
      <c r="P6973">
        <v>1156.6199999999999</v>
      </c>
      <c r="Q6973">
        <v>1896.1</v>
      </c>
      <c r="R6973">
        <f>Table1[[#This Row],[OrderQuantity]]*Table1[[#This Row],[UnitPrice]]</f>
        <v>15168.8</v>
      </c>
      <c r="S6973">
        <f>Table1[[#This Row],[OrderQuantity]]*Table1[[#This Row],[UnitCost]]</f>
        <v>9252.9599999999991</v>
      </c>
      <c r="T6973">
        <f>Table1[[#This Row],[OrderQuantity]]*Table1[[#This Row],[UnitPrice]]*(1-Table1[[#This Row],[DiscountApplied]]) - (Table1[[#This Row],[OrderQuantity]]*Table1[[#This Row],[UnitCost]])</f>
        <v>-151.68000000000029</v>
      </c>
      <c r="U6973">
        <f>DATEDIF(Table1[[#This Row],[ShipDate]],Table1[[#This Row],[DeliveryDate]],"d")</f>
        <v>4</v>
      </c>
      <c r="V6973" t="str">
        <f t="shared" si="217"/>
        <v>On Time</v>
      </c>
    </row>
    <row r="6974" spans="2:22" x14ac:dyDescent="0.3">
      <c r="B6974" t="str">
        <f t="shared" si="216"/>
        <v>SO-007073</v>
      </c>
      <c r="C6974" t="s">
        <v>19</v>
      </c>
      <c r="D6974" t="s">
        <v>17</v>
      </c>
      <c r="E6974" s="1">
        <v>44000</v>
      </c>
      <c r="F6974" s="1">
        <v>44078</v>
      </c>
      <c r="G6974" s="1">
        <v>44086</v>
      </c>
      <c r="H6974" s="1">
        <v>44095</v>
      </c>
      <c r="I6974" t="s">
        <v>18</v>
      </c>
      <c r="J6974">
        <v>19</v>
      </c>
      <c r="K6974">
        <v>1</v>
      </c>
      <c r="L6974">
        <v>245</v>
      </c>
      <c r="M6974">
        <v>27</v>
      </c>
      <c r="N6974">
        <v>6</v>
      </c>
      <c r="O6974">
        <v>0.1</v>
      </c>
      <c r="P6974">
        <v>758.78</v>
      </c>
      <c r="Q6974">
        <v>1011.7</v>
      </c>
      <c r="R6974">
        <f>Table1[[#This Row],[OrderQuantity]]*Table1[[#This Row],[UnitPrice]]</f>
        <v>6070.2000000000007</v>
      </c>
      <c r="S6974">
        <f>Table1[[#This Row],[OrderQuantity]]*Table1[[#This Row],[UnitCost]]</f>
        <v>4552.68</v>
      </c>
      <c r="T6974">
        <f>Table1[[#This Row],[OrderQuantity]]*Table1[[#This Row],[UnitPrice]]*(1-Table1[[#This Row],[DiscountApplied]]) - (Table1[[#This Row],[OrderQuantity]]*Table1[[#This Row],[UnitCost]])</f>
        <v>910.50000000000091</v>
      </c>
      <c r="U6974">
        <f>DATEDIF(Table1[[#This Row],[ShipDate]],Table1[[#This Row],[DeliveryDate]],"d")</f>
        <v>9</v>
      </c>
      <c r="V6974" t="str">
        <f t="shared" si="217"/>
        <v>Late</v>
      </c>
    </row>
    <row r="6975" spans="2:22" x14ac:dyDescent="0.3">
      <c r="B6975" t="str">
        <f t="shared" si="216"/>
        <v>SO-007074</v>
      </c>
      <c r="C6975" t="s">
        <v>16</v>
      </c>
      <c r="D6975" t="s">
        <v>20</v>
      </c>
      <c r="E6975" s="1">
        <v>43900</v>
      </c>
      <c r="F6975" s="1">
        <v>44078</v>
      </c>
      <c r="G6975" s="1">
        <v>44092</v>
      </c>
      <c r="H6975" s="1">
        <v>44099</v>
      </c>
      <c r="I6975" t="s">
        <v>18</v>
      </c>
      <c r="J6975">
        <v>3</v>
      </c>
      <c r="K6975">
        <v>17</v>
      </c>
      <c r="L6975">
        <v>94</v>
      </c>
      <c r="M6975">
        <v>22</v>
      </c>
      <c r="N6975">
        <v>6</v>
      </c>
      <c r="O6975">
        <v>0.08</v>
      </c>
      <c r="P6975">
        <v>205.76</v>
      </c>
      <c r="Q6975">
        <v>247.9</v>
      </c>
      <c r="R6975">
        <f>Table1[[#This Row],[OrderQuantity]]*Table1[[#This Row],[UnitPrice]]</f>
        <v>1487.4</v>
      </c>
      <c r="S6975">
        <f>Table1[[#This Row],[OrderQuantity]]*Table1[[#This Row],[UnitCost]]</f>
        <v>1234.56</v>
      </c>
      <c r="T6975">
        <f>Table1[[#This Row],[OrderQuantity]]*Table1[[#This Row],[UnitPrice]]*(1-Table1[[#This Row],[DiscountApplied]]) - (Table1[[#This Row],[OrderQuantity]]*Table1[[#This Row],[UnitCost]])</f>
        <v>133.84800000000018</v>
      </c>
      <c r="U6975">
        <f>DATEDIF(Table1[[#This Row],[ShipDate]],Table1[[#This Row],[DeliveryDate]],"d")</f>
        <v>7</v>
      </c>
      <c r="V6975" t="str">
        <f t="shared" si="217"/>
        <v>On Time</v>
      </c>
    </row>
    <row r="6976" spans="2:22" x14ac:dyDescent="0.3">
      <c r="B6976" t="str">
        <f t="shared" si="216"/>
        <v>SO-007075</v>
      </c>
      <c r="C6976" t="s">
        <v>22</v>
      </c>
      <c r="D6976" t="s">
        <v>20</v>
      </c>
      <c r="E6976" s="1">
        <v>44000</v>
      </c>
      <c r="F6976" s="1">
        <v>44078</v>
      </c>
      <c r="G6976" s="1">
        <v>44088</v>
      </c>
      <c r="H6976" s="1">
        <v>44097</v>
      </c>
      <c r="I6976" t="s">
        <v>18</v>
      </c>
      <c r="J6976">
        <v>26</v>
      </c>
      <c r="K6976">
        <v>42</v>
      </c>
      <c r="L6976">
        <v>132</v>
      </c>
      <c r="M6976">
        <v>38</v>
      </c>
      <c r="N6976">
        <v>8</v>
      </c>
      <c r="O6976">
        <v>0.08</v>
      </c>
      <c r="P6976">
        <v>740.35</v>
      </c>
      <c r="Q6976">
        <v>1139</v>
      </c>
      <c r="R6976">
        <f>Table1[[#This Row],[OrderQuantity]]*Table1[[#This Row],[UnitPrice]]</f>
        <v>9112</v>
      </c>
      <c r="S6976">
        <f>Table1[[#This Row],[OrderQuantity]]*Table1[[#This Row],[UnitCost]]</f>
        <v>5922.8</v>
      </c>
      <c r="T6976">
        <f>Table1[[#This Row],[OrderQuantity]]*Table1[[#This Row],[UnitPrice]]*(1-Table1[[#This Row],[DiscountApplied]]) - (Table1[[#This Row],[OrderQuantity]]*Table1[[#This Row],[UnitCost]])</f>
        <v>2460.2400000000007</v>
      </c>
      <c r="U6976">
        <f>DATEDIF(Table1[[#This Row],[ShipDate]],Table1[[#This Row],[DeliveryDate]],"d")</f>
        <v>9</v>
      </c>
      <c r="V6976" t="str">
        <f t="shared" si="217"/>
        <v>Late</v>
      </c>
    </row>
    <row r="6977" spans="2:22" x14ac:dyDescent="0.3">
      <c r="B6977" t="str">
        <f t="shared" si="216"/>
        <v>SO-007076</v>
      </c>
      <c r="C6977" t="s">
        <v>16</v>
      </c>
      <c r="D6977" t="s">
        <v>23</v>
      </c>
      <c r="E6977" s="1">
        <v>44000</v>
      </c>
      <c r="F6977" s="1">
        <v>44078</v>
      </c>
      <c r="G6977" s="1">
        <v>44092</v>
      </c>
      <c r="H6977" s="1">
        <v>44099</v>
      </c>
      <c r="I6977" t="s">
        <v>18</v>
      </c>
      <c r="J6977">
        <v>7</v>
      </c>
      <c r="K6977">
        <v>50</v>
      </c>
      <c r="L6977">
        <v>322</v>
      </c>
      <c r="M6977">
        <v>16</v>
      </c>
      <c r="N6977">
        <v>5</v>
      </c>
      <c r="O6977">
        <v>0.05</v>
      </c>
      <c r="P6977">
        <v>933.98</v>
      </c>
      <c r="Q6977">
        <v>1098.8</v>
      </c>
      <c r="R6977">
        <f>Table1[[#This Row],[OrderQuantity]]*Table1[[#This Row],[UnitPrice]]</f>
        <v>5494</v>
      </c>
      <c r="S6977">
        <f>Table1[[#This Row],[OrderQuantity]]*Table1[[#This Row],[UnitCost]]</f>
        <v>4669.8999999999996</v>
      </c>
      <c r="T6977">
        <f>Table1[[#This Row],[OrderQuantity]]*Table1[[#This Row],[UnitPrice]]*(1-Table1[[#This Row],[DiscountApplied]]) - (Table1[[#This Row],[OrderQuantity]]*Table1[[#This Row],[UnitCost]])</f>
        <v>549.40000000000055</v>
      </c>
      <c r="U6977">
        <f>DATEDIF(Table1[[#This Row],[ShipDate]],Table1[[#This Row],[DeliveryDate]],"d")</f>
        <v>7</v>
      </c>
      <c r="V6977" t="str">
        <f t="shared" si="217"/>
        <v>On Time</v>
      </c>
    </row>
    <row r="6978" spans="2:22" x14ac:dyDescent="0.3">
      <c r="B6978" t="str">
        <f t="shared" ref="B6978:B7041" si="218">"SO-" &amp; TEXT(ROW(B6978)+99,"000000")</f>
        <v>SO-007077</v>
      </c>
      <c r="C6978" t="s">
        <v>16</v>
      </c>
      <c r="D6978" t="s">
        <v>20</v>
      </c>
      <c r="E6978" s="1">
        <v>44000</v>
      </c>
      <c r="F6978" s="1">
        <v>44078</v>
      </c>
      <c r="G6978" s="1">
        <v>44093</v>
      </c>
      <c r="H6978" s="1">
        <v>44102</v>
      </c>
      <c r="I6978" t="s">
        <v>18</v>
      </c>
      <c r="J6978">
        <v>11</v>
      </c>
      <c r="K6978">
        <v>37</v>
      </c>
      <c r="L6978">
        <v>197</v>
      </c>
      <c r="M6978">
        <v>1</v>
      </c>
      <c r="N6978">
        <v>8</v>
      </c>
      <c r="O6978">
        <v>0.08</v>
      </c>
      <c r="P6978">
        <v>167.23</v>
      </c>
      <c r="Q6978">
        <v>214.4</v>
      </c>
      <c r="R6978">
        <f>Table1[[#This Row],[OrderQuantity]]*Table1[[#This Row],[UnitPrice]]</f>
        <v>1715.2</v>
      </c>
      <c r="S6978">
        <f>Table1[[#This Row],[OrderQuantity]]*Table1[[#This Row],[UnitCost]]</f>
        <v>1337.84</v>
      </c>
      <c r="T6978">
        <f>Table1[[#This Row],[OrderQuantity]]*Table1[[#This Row],[UnitPrice]]*(1-Table1[[#This Row],[DiscountApplied]]) - (Table1[[#This Row],[OrderQuantity]]*Table1[[#This Row],[UnitCost]])</f>
        <v>240.14400000000023</v>
      </c>
      <c r="U6978">
        <f>DATEDIF(Table1[[#This Row],[ShipDate]],Table1[[#This Row],[DeliveryDate]],"d")</f>
        <v>9</v>
      </c>
      <c r="V6978" t="str">
        <f t="shared" ref="V6978:V7041" si="219">IF(U6978&gt;7,"Late","On Time")</f>
        <v>Late</v>
      </c>
    </row>
    <row r="6979" spans="2:22" x14ac:dyDescent="0.3">
      <c r="B6979" t="str">
        <f t="shared" si="218"/>
        <v>SO-007078</v>
      </c>
      <c r="C6979" t="s">
        <v>16</v>
      </c>
      <c r="D6979" t="s">
        <v>23</v>
      </c>
      <c r="E6979" s="1">
        <v>44000</v>
      </c>
      <c r="F6979" s="1">
        <v>44078</v>
      </c>
      <c r="G6979" s="1">
        <v>44105</v>
      </c>
      <c r="H6979" s="1">
        <v>44110</v>
      </c>
      <c r="I6979" t="s">
        <v>18</v>
      </c>
      <c r="J6979">
        <v>8</v>
      </c>
      <c r="K6979">
        <v>9</v>
      </c>
      <c r="L6979">
        <v>318</v>
      </c>
      <c r="M6979">
        <v>16</v>
      </c>
      <c r="N6979">
        <v>8</v>
      </c>
      <c r="O6979">
        <v>0.08</v>
      </c>
      <c r="P6979">
        <v>202.61</v>
      </c>
      <c r="Q6979">
        <v>241.2</v>
      </c>
      <c r="R6979">
        <f>Table1[[#This Row],[OrderQuantity]]*Table1[[#This Row],[UnitPrice]]</f>
        <v>1929.6</v>
      </c>
      <c r="S6979">
        <f>Table1[[#This Row],[OrderQuantity]]*Table1[[#This Row],[UnitCost]]</f>
        <v>1620.88</v>
      </c>
      <c r="T6979">
        <f>Table1[[#This Row],[OrderQuantity]]*Table1[[#This Row],[UnitPrice]]*(1-Table1[[#This Row],[DiscountApplied]]) - (Table1[[#This Row],[OrderQuantity]]*Table1[[#This Row],[UnitCost]])</f>
        <v>154.35199999999986</v>
      </c>
      <c r="U6979">
        <f>DATEDIF(Table1[[#This Row],[ShipDate]],Table1[[#This Row],[DeliveryDate]],"d")</f>
        <v>5</v>
      </c>
      <c r="V6979" t="str">
        <f t="shared" si="219"/>
        <v>On Time</v>
      </c>
    </row>
    <row r="6980" spans="2:22" x14ac:dyDescent="0.3">
      <c r="B6980" t="str">
        <f t="shared" si="218"/>
        <v>SO-007079</v>
      </c>
      <c r="C6980" t="s">
        <v>19</v>
      </c>
      <c r="D6980" t="s">
        <v>24</v>
      </c>
      <c r="E6980" s="1">
        <v>44000</v>
      </c>
      <c r="F6980" s="1">
        <v>44078</v>
      </c>
      <c r="G6980" s="1">
        <v>44080</v>
      </c>
      <c r="H6980" s="1">
        <v>44085</v>
      </c>
      <c r="I6980" t="s">
        <v>18</v>
      </c>
      <c r="J6980">
        <v>17</v>
      </c>
      <c r="K6980">
        <v>33</v>
      </c>
      <c r="L6980">
        <v>51</v>
      </c>
      <c r="M6980">
        <v>31</v>
      </c>
      <c r="N6980">
        <v>2</v>
      </c>
      <c r="O6980">
        <v>0.05</v>
      </c>
      <c r="P6980">
        <v>2363.4299999999998</v>
      </c>
      <c r="Q6980">
        <v>2847.5</v>
      </c>
      <c r="R6980">
        <f>Table1[[#This Row],[OrderQuantity]]*Table1[[#This Row],[UnitPrice]]</f>
        <v>5695</v>
      </c>
      <c r="S6980">
        <f>Table1[[#This Row],[OrderQuantity]]*Table1[[#This Row],[UnitCost]]</f>
        <v>4726.8599999999997</v>
      </c>
      <c r="T6980">
        <f>Table1[[#This Row],[OrderQuantity]]*Table1[[#This Row],[UnitPrice]]*(1-Table1[[#This Row],[DiscountApplied]]) - (Table1[[#This Row],[OrderQuantity]]*Table1[[#This Row],[UnitCost]])</f>
        <v>683.39000000000033</v>
      </c>
      <c r="U6980">
        <f>DATEDIF(Table1[[#This Row],[ShipDate]],Table1[[#This Row],[DeliveryDate]],"d")</f>
        <v>5</v>
      </c>
      <c r="V6980" t="str">
        <f t="shared" si="219"/>
        <v>On Time</v>
      </c>
    </row>
    <row r="6981" spans="2:22" x14ac:dyDescent="0.3">
      <c r="B6981" t="str">
        <f t="shared" si="218"/>
        <v>SO-007080</v>
      </c>
      <c r="C6981" t="s">
        <v>21</v>
      </c>
      <c r="D6981" t="s">
        <v>25</v>
      </c>
      <c r="E6981" s="1">
        <v>43900</v>
      </c>
      <c r="F6981" s="1">
        <v>44078</v>
      </c>
      <c r="G6981" s="1">
        <v>44080</v>
      </c>
      <c r="H6981" s="1">
        <v>44090</v>
      </c>
      <c r="I6981" t="s">
        <v>18</v>
      </c>
      <c r="J6981">
        <v>21</v>
      </c>
      <c r="K6981">
        <v>39</v>
      </c>
      <c r="L6981">
        <v>353</v>
      </c>
      <c r="M6981">
        <v>27</v>
      </c>
      <c r="N6981">
        <v>7</v>
      </c>
      <c r="O6981">
        <v>0.15</v>
      </c>
      <c r="P6981">
        <v>482.94</v>
      </c>
      <c r="Q6981">
        <v>710.2</v>
      </c>
      <c r="R6981">
        <f>Table1[[#This Row],[OrderQuantity]]*Table1[[#This Row],[UnitPrice]]</f>
        <v>4971.4000000000005</v>
      </c>
      <c r="S6981">
        <f>Table1[[#This Row],[OrderQuantity]]*Table1[[#This Row],[UnitCost]]</f>
        <v>3380.58</v>
      </c>
      <c r="T6981">
        <f>Table1[[#This Row],[OrderQuantity]]*Table1[[#This Row],[UnitPrice]]*(1-Table1[[#This Row],[DiscountApplied]]) - (Table1[[#This Row],[OrderQuantity]]*Table1[[#This Row],[UnitCost]])</f>
        <v>845.11000000000058</v>
      </c>
      <c r="U6981">
        <f>DATEDIF(Table1[[#This Row],[ShipDate]],Table1[[#This Row],[DeliveryDate]],"d")</f>
        <v>10</v>
      </c>
      <c r="V6981" t="str">
        <f t="shared" si="219"/>
        <v>Late</v>
      </c>
    </row>
    <row r="6982" spans="2:22" x14ac:dyDescent="0.3">
      <c r="B6982" t="str">
        <f t="shared" si="218"/>
        <v>SO-007081</v>
      </c>
      <c r="C6982" t="s">
        <v>16</v>
      </c>
      <c r="D6982" t="s">
        <v>20</v>
      </c>
      <c r="E6982" s="1">
        <v>44000</v>
      </c>
      <c r="F6982" s="1">
        <v>44078</v>
      </c>
      <c r="G6982" s="1">
        <v>44100</v>
      </c>
      <c r="H6982" s="1">
        <v>44108</v>
      </c>
      <c r="I6982" t="s">
        <v>18</v>
      </c>
      <c r="J6982">
        <v>5</v>
      </c>
      <c r="K6982">
        <v>45</v>
      </c>
      <c r="L6982">
        <v>92</v>
      </c>
      <c r="M6982">
        <v>13</v>
      </c>
      <c r="N6982">
        <v>1</v>
      </c>
      <c r="O6982">
        <v>0.15</v>
      </c>
      <c r="P6982">
        <v>646.95000000000005</v>
      </c>
      <c r="Q6982">
        <v>911.2</v>
      </c>
      <c r="R6982">
        <f>Table1[[#This Row],[OrderQuantity]]*Table1[[#This Row],[UnitPrice]]</f>
        <v>911.2</v>
      </c>
      <c r="S6982">
        <f>Table1[[#This Row],[OrderQuantity]]*Table1[[#This Row],[UnitCost]]</f>
        <v>646.95000000000005</v>
      </c>
      <c r="T6982">
        <f>Table1[[#This Row],[OrderQuantity]]*Table1[[#This Row],[UnitPrice]]*(1-Table1[[#This Row],[DiscountApplied]]) - (Table1[[#This Row],[OrderQuantity]]*Table1[[#This Row],[UnitCost]])</f>
        <v>127.56999999999994</v>
      </c>
      <c r="U6982">
        <f>DATEDIF(Table1[[#This Row],[ShipDate]],Table1[[#This Row],[DeliveryDate]],"d")</f>
        <v>8</v>
      </c>
      <c r="V6982" t="str">
        <f t="shared" si="219"/>
        <v>Late</v>
      </c>
    </row>
    <row r="6983" spans="2:22" x14ac:dyDescent="0.3">
      <c r="B6983" t="str">
        <f t="shared" si="218"/>
        <v>SO-007082</v>
      </c>
      <c r="C6983" t="s">
        <v>16</v>
      </c>
      <c r="D6983" t="s">
        <v>24</v>
      </c>
      <c r="E6983" s="1">
        <v>44000</v>
      </c>
      <c r="F6983" s="1">
        <v>44078</v>
      </c>
      <c r="G6983" s="1">
        <v>44089</v>
      </c>
      <c r="H6983" s="1">
        <v>44097</v>
      </c>
      <c r="I6983" t="s">
        <v>18</v>
      </c>
      <c r="J6983">
        <v>2</v>
      </c>
      <c r="K6983">
        <v>29</v>
      </c>
      <c r="L6983">
        <v>24</v>
      </c>
      <c r="M6983">
        <v>47</v>
      </c>
      <c r="N6983">
        <v>3</v>
      </c>
      <c r="O6983">
        <v>0.4</v>
      </c>
      <c r="P6983">
        <v>2375.5500000000002</v>
      </c>
      <c r="Q6983">
        <v>3711.8</v>
      </c>
      <c r="R6983">
        <f>Table1[[#This Row],[OrderQuantity]]*Table1[[#This Row],[UnitPrice]]</f>
        <v>11135.400000000001</v>
      </c>
      <c r="S6983">
        <f>Table1[[#This Row],[OrderQuantity]]*Table1[[#This Row],[UnitCost]]</f>
        <v>7126.6500000000005</v>
      </c>
      <c r="T6983">
        <f>Table1[[#This Row],[OrderQuantity]]*Table1[[#This Row],[UnitPrice]]*(1-Table1[[#This Row],[DiscountApplied]]) - (Table1[[#This Row],[OrderQuantity]]*Table1[[#This Row],[UnitCost]])</f>
        <v>-445.40999999999985</v>
      </c>
      <c r="U6983">
        <f>DATEDIF(Table1[[#This Row],[ShipDate]],Table1[[#This Row],[DeliveryDate]],"d")</f>
        <v>8</v>
      </c>
      <c r="V6983" t="str">
        <f t="shared" si="219"/>
        <v>Late</v>
      </c>
    </row>
    <row r="6984" spans="2:22" x14ac:dyDescent="0.3">
      <c r="B6984" t="str">
        <f t="shared" si="218"/>
        <v>SO-007083</v>
      </c>
      <c r="C6984" t="s">
        <v>21</v>
      </c>
      <c r="D6984" t="s">
        <v>23</v>
      </c>
      <c r="E6984" s="1">
        <v>44000</v>
      </c>
      <c r="F6984" s="1">
        <v>44079</v>
      </c>
      <c r="G6984" s="1">
        <v>44087</v>
      </c>
      <c r="H6984" s="1">
        <v>44093</v>
      </c>
      <c r="I6984" t="s">
        <v>18</v>
      </c>
      <c r="J6984">
        <v>25</v>
      </c>
      <c r="K6984">
        <v>2</v>
      </c>
      <c r="L6984">
        <v>278</v>
      </c>
      <c r="M6984">
        <v>31</v>
      </c>
      <c r="N6984">
        <v>2</v>
      </c>
      <c r="O6984">
        <v>0.08</v>
      </c>
      <c r="P6984">
        <v>538.01</v>
      </c>
      <c r="Q6984">
        <v>978.2</v>
      </c>
      <c r="R6984">
        <f>Table1[[#This Row],[OrderQuantity]]*Table1[[#This Row],[UnitPrice]]</f>
        <v>1956.4</v>
      </c>
      <c r="S6984">
        <f>Table1[[#This Row],[OrderQuantity]]*Table1[[#This Row],[UnitCost]]</f>
        <v>1076.02</v>
      </c>
      <c r="T6984">
        <f>Table1[[#This Row],[OrderQuantity]]*Table1[[#This Row],[UnitPrice]]*(1-Table1[[#This Row],[DiscountApplied]]) - (Table1[[#This Row],[OrderQuantity]]*Table1[[#This Row],[UnitCost]])</f>
        <v>723.86800000000017</v>
      </c>
      <c r="U6984">
        <f>DATEDIF(Table1[[#This Row],[ShipDate]],Table1[[#This Row],[DeliveryDate]],"d")</f>
        <v>6</v>
      </c>
      <c r="V6984" t="str">
        <f t="shared" si="219"/>
        <v>On Time</v>
      </c>
    </row>
    <row r="6985" spans="2:22" x14ac:dyDescent="0.3">
      <c r="B6985" t="str">
        <f t="shared" si="218"/>
        <v>SO-007084</v>
      </c>
      <c r="C6985" t="s">
        <v>16</v>
      </c>
      <c r="D6985" t="s">
        <v>17</v>
      </c>
      <c r="E6985" s="1">
        <v>43900</v>
      </c>
      <c r="F6985" s="1">
        <v>44079</v>
      </c>
      <c r="G6985" s="1">
        <v>44085</v>
      </c>
      <c r="H6985" s="1">
        <v>44092</v>
      </c>
      <c r="I6985" t="s">
        <v>18</v>
      </c>
      <c r="J6985">
        <v>2</v>
      </c>
      <c r="K6985">
        <v>4</v>
      </c>
      <c r="L6985">
        <v>256</v>
      </c>
      <c r="M6985">
        <v>42</v>
      </c>
      <c r="N6985">
        <v>3</v>
      </c>
      <c r="O6985">
        <v>0.08</v>
      </c>
      <c r="P6985">
        <v>1599.42</v>
      </c>
      <c r="Q6985">
        <v>2499.1</v>
      </c>
      <c r="R6985">
        <f>Table1[[#This Row],[OrderQuantity]]*Table1[[#This Row],[UnitPrice]]</f>
        <v>7497.2999999999993</v>
      </c>
      <c r="S6985">
        <f>Table1[[#This Row],[OrderQuantity]]*Table1[[#This Row],[UnitCost]]</f>
        <v>4798.26</v>
      </c>
      <c r="T6985">
        <f>Table1[[#This Row],[OrderQuantity]]*Table1[[#This Row],[UnitPrice]]*(1-Table1[[#This Row],[DiscountApplied]]) - (Table1[[#This Row],[OrderQuantity]]*Table1[[#This Row],[UnitCost]])</f>
        <v>2099.2559999999994</v>
      </c>
      <c r="U6985">
        <f>DATEDIF(Table1[[#This Row],[ShipDate]],Table1[[#This Row],[DeliveryDate]],"d")</f>
        <v>7</v>
      </c>
      <c r="V6985" t="str">
        <f t="shared" si="219"/>
        <v>On Time</v>
      </c>
    </row>
    <row r="6986" spans="2:22" x14ac:dyDescent="0.3">
      <c r="B6986" t="str">
        <f t="shared" si="218"/>
        <v>SO-007085</v>
      </c>
      <c r="C6986" t="s">
        <v>16</v>
      </c>
      <c r="D6986" t="s">
        <v>20</v>
      </c>
      <c r="E6986" s="1">
        <v>43900</v>
      </c>
      <c r="F6986" s="1">
        <v>44079</v>
      </c>
      <c r="G6986" s="1">
        <v>44092</v>
      </c>
      <c r="H6986" s="1">
        <v>44098</v>
      </c>
      <c r="I6986" t="s">
        <v>18</v>
      </c>
      <c r="J6986">
        <v>5</v>
      </c>
      <c r="K6986">
        <v>42</v>
      </c>
      <c r="L6986">
        <v>194</v>
      </c>
      <c r="M6986">
        <v>24</v>
      </c>
      <c r="N6986">
        <v>6</v>
      </c>
      <c r="O6986">
        <v>0.05</v>
      </c>
      <c r="P6986">
        <v>2186.6799999999998</v>
      </c>
      <c r="Q6986">
        <v>5085.3</v>
      </c>
      <c r="R6986">
        <f>Table1[[#This Row],[OrderQuantity]]*Table1[[#This Row],[UnitPrice]]</f>
        <v>30511.800000000003</v>
      </c>
      <c r="S6986">
        <f>Table1[[#This Row],[OrderQuantity]]*Table1[[#This Row],[UnitCost]]</f>
        <v>13120.079999999998</v>
      </c>
      <c r="T6986">
        <f>Table1[[#This Row],[OrderQuantity]]*Table1[[#This Row],[UnitPrice]]*(1-Table1[[#This Row],[DiscountApplied]]) - (Table1[[#This Row],[OrderQuantity]]*Table1[[#This Row],[UnitCost]])</f>
        <v>15866.130000000005</v>
      </c>
      <c r="U6986">
        <f>DATEDIF(Table1[[#This Row],[ShipDate]],Table1[[#This Row],[DeliveryDate]],"d")</f>
        <v>6</v>
      </c>
      <c r="V6986" t="str">
        <f t="shared" si="219"/>
        <v>On Time</v>
      </c>
    </row>
    <row r="6987" spans="2:22" x14ac:dyDescent="0.3">
      <c r="B6987" t="str">
        <f t="shared" si="218"/>
        <v>SO-007086</v>
      </c>
      <c r="C6987" t="s">
        <v>19</v>
      </c>
      <c r="D6987" t="s">
        <v>24</v>
      </c>
      <c r="E6987" s="1">
        <v>44000</v>
      </c>
      <c r="F6987" s="1">
        <v>44079</v>
      </c>
      <c r="G6987" s="1">
        <v>44094</v>
      </c>
      <c r="H6987" s="1">
        <v>44098</v>
      </c>
      <c r="I6987" t="s">
        <v>18</v>
      </c>
      <c r="J6987">
        <v>17</v>
      </c>
      <c r="K6987">
        <v>18</v>
      </c>
      <c r="L6987">
        <v>5</v>
      </c>
      <c r="M6987">
        <v>47</v>
      </c>
      <c r="N6987">
        <v>8</v>
      </c>
      <c r="O6987">
        <v>0.3</v>
      </c>
      <c r="P6987">
        <v>1219.4000000000001</v>
      </c>
      <c r="Q6987">
        <v>2345</v>
      </c>
      <c r="R6987">
        <f>Table1[[#This Row],[OrderQuantity]]*Table1[[#This Row],[UnitPrice]]</f>
        <v>18760</v>
      </c>
      <c r="S6987">
        <f>Table1[[#This Row],[OrderQuantity]]*Table1[[#This Row],[UnitCost]]</f>
        <v>9755.2000000000007</v>
      </c>
      <c r="T6987">
        <f>Table1[[#This Row],[OrderQuantity]]*Table1[[#This Row],[UnitPrice]]*(1-Table1[[#This Row],[DiscountApplied]]) - (Table1[[#This Row],[OrderQuantity]]*Table1[[#This Row],[UnitCost]])</f>
        <v>3376.7999999999993</v>
      </c>
      <c r="U6987">
        <f>DATEDIF(Table1[[#This Row],[ShipDate]],Table1[[#This Row],[DeliveryDate]],"d")</f>
        <v>4</v>
      </c>
      <c r="V6987" t="str">
        <f t="shared" si="219"/>
        <v>On Time</v>
      </c>
    </row>
    <row r="6988" spans="2:22" x14ac:dyDescent="0.3">
      <c r="B6988" t="str">
        <f t="shared" si="218"/>
        <v>SO-007087</v>
      </c>
      <c r="C6988" t="s">
        <v>21</v>
      </c>
      <c r="D6988" t="s">
        <v>23</v>
      </c>
      <c r="E6988" s="1">
        <v>44000</v>
      </c>
      <c r="F6988" s="1">
        <v>44079</v>
      </c>
      <c r="G6988" s="1">
        <v>44095</v>
      </c>
      <c r="H6988" s="1">
        <v>44096</v>
      </c>
      <c r="I6988" t="s">
        <v>18</v>
      </c>
      <c r="J6988">
        <v>23</v>
      </c>
      <c r="K6988">
        <v>6</v>
      </c>
      <c r="L6988">
        <v>299</v>
      </c>
      <c r="M6988">
        <v>45</v>
      </c>
      <c r="N6988">
        <v>8</v>
      </c>
      <c r="O6988">
        <v>0.08</v>
      </c>
      <c r="P6988">
        <v>1605.19</v>
      </c>
      <c r="Q6988">
        <v>2432.1</v>
      </c>
      <c r="R6988">
        <f>Table1[[#This Row],[OrderQuantity]]*Table1[[#This Row],[UnitPrice]]</f>
        <v>19456.8</v>
      </c>
      <c r="S6988">
        <f>Table1[[#This Row],[OrderQuantity]]*Table1[[#This Row],[UnitCost]]</f>
        <v>12841.52</v>
      </c>
      <c r="T6988">
        <f>Table1[[#This Row],[OrderQuantity]]*Table1[[#This Row],[UnitPrice]]*(1-Table1[[#This Row],[DiscountApplied]]) - (Table1[[#This Row],[OrderQuantity]]*Table1[[#This Row],[UnitCost]])</f>
        <v>5058.7360000000008</v>
      </c>
      <c r="U6988">
        <f>DATEDIF(Table1[[#This Row],[ShipDate]],Table1[[#This Row],[DeliveryDate]],"d")</f>
        <v>1</v>
      </c>
      <c r="V6988" t="str">
        <f t="shared" si="219"/>
        <v>On Time</v>
      </c>
    </row>
    <row r="6989" spans="2:22" x14ac:dyDescent="0.3">
      <c r="B6989" t="str">
        <f t="shared" si="218"/>
        <v>SO-007088</v>
      </c>
      <c r="C6989" t="s">
        <v>22</v>
      </c>
      <c r="D6989" t="s">
        <v>24</v>
      </c>
      <c r="E6989" s="1">
        <v>43900</v>
      </c>
      <c r="F6989" s="1">
        <v>44079</v>
      </c>
      <c r="G6989" s="1">
        <v>44096</v>
      </c>
      <c r="H6989" s="1">
        <v>44106</v>
      </c>
      <c r="I6989" t="s">
        <v>18</v>
      </c>
      <c r="J6989">
        <v>26</v>
      </c>
      <c r="K6989">
        <v>41</v>
      </c>
      <c r="L6989">
        <v>30</v>
      </c>
      <c r="M6989">
        <v>25</v>
      </c>
      <c r="N6989">
        <v>4</v>
      </c>
      <c r="O6989">
        <v>0.1</v>
      </c>
      <c r="P6989">
        <v>2631.09</v>
      </c>
      <c r="Q6989">
        <v>3986.5</v>
      </c>
      <c r="R6989">
        <f>Table1[[#This Row],[OrderQuantity]]*Table1[[#This Row],[UnitPrice]]</f>
        <v>15946</v>
      </c>
      <c r="S6989">
        <f>Table1[[#This Row],[OrderQuantity]]*Table1[[#This Row],[UnitCost]]</f>
        <v>10524.36</v>
      </c>
      <c r="T6989">
        <f>Table1[[#This Row],[OrderQuantity]]*Table1[[#This Row],[UnitPrice]]*(1-Table1[[#This Row],[DiscountApplied]]) - (Table1[[#This Row],[OrderQuantity]]*Table1[[#This Row],[UnitCost]])</f>
        <v>3827.0399999999991</v>
      </c>
      <c r="U6989">
        <f>DATEDIF(Table1[[#This Row],[ShipDate]],Table1[[#This Row],[DeliveryDate]],"d")</f>
        <v>10</v>
      </c>
      <c r="V6989" t="str">
        <f t="shared" si="219"/>
        <v>Late</v>
      </c>
    </row>
    <row r="6990" spans="2:22" x14ac:dyDescent="0.3">
      <c r="B6990" t="str">
        <f t="shared" si="218"/>
        <v>SO-007089</v>
      </c>
      <c r="C6990" t="s">
        <v>21</v>
      </c>
      <c r="D6990" t="s">
        <v>25</v>
      </c>
      <c r="E6990" s="1">
        <v>43900</v>
      </c>
      <c r="F6990" s="1">
        <v>44079</v>
      </c>
      <c r="G6990" s="1">
        <v>44086</v>
      </c>
      <c r="H6990" s="1">
        <v>44095</v>
      </c>
      <c r="I6990" t="s">
        <v>18</v>
      </c>
      <c r="J6990">
        <v>22</v>
      </c>
      <c r="K6990">
        <v>1</v>
      </c>
      <c r="L6990">
        <v>347</v>
      </c>
      <c r="M6990">
        <v>15</v>
      </c>
      <c r="N6990">
        <v>7</v>
      </c>
      <c r="O6990">
        <v>0.05</v>
      </c>
      <c r="P6990">
        <v>1698.05</v>
      </c>
      <c r="Q6990">
        <v>2358.4</v>
      </c>
      <c r="R6990">
        <f>Table1[[#This Row],[OrderQuantity]]*Table1[[#This Row],[UnitPrice]]</f>
        <v>16508.8</v>
      </c>
      <c r="S6990">
        <f>Table1[[#This Row],[OrderQuantity]]*Table1[[#This Row],[UnitCost]]</f>
        <v>11886.35</v>
      </c>
      <c r="T6990">
        <f>Table1[[#This Row],[OrderQuantity]]*Table1[[#This Row],[UnitPrice]]*(1-Table1[[#This Row],[DiscountApplied]]) - (Table1[[#This Row],[OrderQuantity]]*Table1[[#This Row],[UnitCost]])</f>
        <v>3797.0099999999984</v>
      </c>
      <c r="U6990">
        <f>DATEDIF(Table1[[#This Row],[ShipDate]],Table1[[#This Row],[DeliveryDate]],"d")</f>
        <v>9</v>
      </c>
      <c r="V6990" t="str">
        <f t="shared" si="219"/>
        <v>Late</v>
      </c>
    </row>
    <row r="6991" spans="2:22" x14ac:dyDescent="0.3">
      <c r="B6991" t="str">
        <f t="shared" si="218"/>
        <v>SO-007090</v>
      </c>
      <c r="C6991" t="s">
        <v>16</v>
      </c>
      <c r="D6991" t="s">
        <v>20</v>
      </c>
      <c r="E6991" s="1">
        <v>43900</v>
      </c>
      <c r="F6991" s="1">
        <v>44079</v>
      </c>
      <c r="G6991" s="1">
        <v>44095</v>
      </c>
      <c r="H6991" s="1">
        <v>44097</v>
      </c>
      <c r="I6991" t="s">
        <v>18</v>
      </c>
      <c r="J6991">
        <v>11</v>
      </c>
      <c r="K6991">
        <v>50</v>
      </c>
      <c r="L6991">
        <v>109</v>
      </c>
      <c r="M6991">
        <v>24</v>
      </c>
      <c r="N6991">
        <v>7</v>
      </c>
      <c r="O6991">
        <v>0.05</v>
      </c>
      <c r="P6991">
        <v>1172.5</v>
      </c>
      <c r="Q6991">
        <v>2345</v>
      </c>
      <c r="R6991">
        <f>Table1[[#This Row],[OrderQuantity]]*Table1[[#This Row],[UnitPrice]]</f>
        <v>16415</v>
      </c>
      <c r="S6991">
        <f>Table1[[#This Row],[OrderQuantity]]*Table1[[#This Row],[UnitCost]]</f>
        <v>8207.5</v>
      </c>
      <c r="T6991">
        <f>Table1[[#This Row],[OrderQuantity]]*Table1[[#This Row],[UnitPrice]]*(1-Table1[[#This Row],[DiscountApplied]]) - (Table1[[#This Row],[OrderQuantity]]*Table1[[#This Row],[UnitCost]])</f>
        <v>7386.75</v>
      </c>
      <c r="U6991">
        <f>DATEDIF(Table1[[#This Row],[ShipDate]],Table1[[#This Row],[DeliveryDate]],"d")</f>
        <v>2</v>
      </c>
      <c r="V6991" t="str">
        <f t="shared" si="219"/>
        <v>On Time</v>
      </c>
    </row>
    <row r="6992" spans="2:22" x14ac:dyDescent="0.3">
      <c r="B6992" t="str">
        <f t="shared" si="218"/>
        <v>SO-007091</v>
      </c>
      <c r="C6992" t="s">
        <v>16</v>
      </c>
      <c r="D6992" t="s">
        <v>17</v>
      </c>
      <c r="E6992" s="1">
        <v>44000</v>
      </c>
      <c r="F6992" s="1">
        <v>44079</v>
      </c>
      <c r="G6992" s="1">
        <v>44107</v>
      </c>
      <c r="H6992" s="1">
        <v>44115</v>
      </c>
      <c r="I6992" t="s">
        <v>18</v>
      </c>
      <c r="J6992">
        <v>4</v>
      </c>
      <c r="K6992">
        <v>2</v>
      </c>
      <c r="L6992">
        <v>218</v>
      </c>
      <c r="M6992">
        <v>35</v>
      </c>
      <c r="N6992">
        <v>6</v>
      </c>
      <c r="O6992">
        <v>0.1</v>
      </c>
      <c r="P6992">
        <v>3670.06</v>
      </c>
      <c r="Q6992">
        <v>6438.7</v>
      </c>
      <c r="R6992">
        <f>Table1[[#This Row],[OrderQuantity]]*Table1[[#This Row],[UnitPrice]]</f>
        <v>38632.199999999997</v>
      </c>
      <c r="S6992">
        <f>Table1[[#This Row],[OrderQuantity]]*Table1[[#This Row],[UnitCost]]</f>
        <v>22020.36</v>
      </c>
      <c r="T6992">
        <f>Table1[[#This Row],[OrderQuantity]]*Table1[[#This Row],[UnitPrice]]*(1-Table1[[#This Row],[DiscountApplied]]) - (Table1[[#This Row],[OrderQuantity]]*Table1[[#This Row],[UnitCost]])</f>
        <v>12748.619999999995</v>
      </c>
      <c r="U6992">
        <f>DATEDIF(Table1[[#This Row],[ShipDate]],Table1[[#This Row],[DeliveryDate]],"d")</f>
        <v>8</v>
      </c>
      <c r="V6992" t="str">
        <f t="shared" si="219"/>
        <v>Late</v>
      </c>
    </row>
    <row r="6993" spans="2:22" x14ac:dyDescent="0.3">
      <c r="B6993" t="str">
        <f t="shared" si="218"/>
        <v>SO-007092</v>
      </c>
      <c r="C6993" t="s">
        <v>16</v>
      </c>
      <c r="D6993" t="s">
        <v>24</v>
      </c>
      <c r="E6993" s="1">
        <v>44000</v>
      </c>
      <c r="F6993" s="1">
        <v>44079</v>
      </c>
      <c r="G6993" s="1">
        <v>44092</v>
      </c>
      <c r="H6993" s="1">
        <v>44101</v>
      </c>
      <c r="I6993" t="s">
        <v>18</v>
      </c>
      <c r="J6993">
        <v>7</v>
      </c>
      <c r="K6993">
        <v>43</v>
      </c>
      <c r="L6993">
        <v>34</v>
      </c>
      <c r="M6993">
        <v>18</v>
      </c>
      <c r="N6993">
        <v>7</v>
      </c>
      <c r="O6993">
        <v>0.2</v>
      </c>
      <c r="P6993">
        <v>3069.61</v>
      </c>
      <c r="Q6993">
        <v>5581.1</v>
      </c>
      <c r="R6993">
        <f>Table1[[#This Row],[OrderQuantity]]*Table1[[#This Row],[UnitPrice]]</f>
        <v>39067.700000000004</v>
      </c>
      <c r="S6993">
        <f>Table1[[#This Row],[OrderQuantity]]*Table1[[#This Row],[UnitCost]]</f>
        <v>21487.27</v>
      </c>
      <c r="T6993">
        <f>Table1[[#This Row],[OrderQuantity]]*Table1[[#This Row],[UnitPrice]]*(1-Table1[[#This Row],[DiscountApplied]]) - (Table1[[#This Row],[OrderQuantity]]*Table1[[#This Row],[UnitCost]])</f>
        <v>9766.8900000000031</v>
      </c>
      <c r="U6993">
        <f>DATEDIF(Table1[[#This Row],[ShipDate]],Table1[[#This Row],[DeliveryDate]],"d")</f>
        <v>9</v>
      </c>
      <c r="V6993" t="str">
        <f t="shared" si="219"/>
        <v>Late</v>
      </c>
    </row>
    <row r="6994" spans="2:22" x14ac:dyDescent="0.3">
      <c r="B6994" t="str">
        <f t="shared" si="218"/>
        <v>SO-007093</v>
      </c>
      <c r="C6994" t="s">
        <v>16</v>
      </c>
      <c r="D6994" t="s">
        <v>24</v>
      </c>
      <c r="E6994" s="1">
        <v>44000</v>
      </c>
      <c r="F6994" s="1">
        <v>44080</v>
      </c>
      <c r="G6994" s="1">
        <v>44107</v>
      </c>
      <c r="H6994" s="1">
        <v>44117</v>
      </c>
      <c r="I6994" t="s">
        <v>18</v>
      </c>
      <c r="J6994">
        <v>6</v>
      </c>
      <c r="K6994">
        <v>40</v>
      </c>
      <c r="L6994">
        <v>48</v>
      </c>
      <c r="M6994">
        <v>21</v>
      </c>
      <c r="N6994">
        <v>6</v>
      </c>
      <c r="O6994">
        <v>0.08</v>
      </c>
      <c r="P6994">
        <v>120.6</v>
      </c>
      <c r="Q6994">
        <v>241.2</v>
      </c>
      <c r="R6994">
        <f>Table1[[#This Row],[OrderQuantity]]*Table1[[#This Row],[UnitPrice]]</f>
        <v>1447.1999999999998</v>
      </c>
      <c r="S6994">
        <f>Table1[[#This Row],[OrderQuantity]]*Table1[[#This Row],[UnitCost]]</f>
        <v>723.59999999999991</v>
      </c>
      <c r="T6994">
        <f>Table1[[#This Row],[OrderQuantity]]*Table1[[#This Row],[UnitPrice]]*(1-Table1[[#This Row],[DiscountApplied]]) - (Table1[[#This Row],[OrderQuantity]]*Table1[[#This Row],[UnitCost]])</f>
        <v>607.82400000000007</v>
      </c>
      <c r="U6994">
        <f>DATEDIF(Table1[[#This Row],[ShipDate]],Table1[[#This Row],[DeliveryDate]],"d")</f>
        <v>10</v>
      </c>
      <c r="V6994" t="str">
        <f t="shared" si="219"/>
        <v>Late</v>
      </c>
    </row>
    <row r="6995" spans="2:22" x14ac:dyDescent="0.3">
      <c r="B6995" t="str">
        <f t="shared" si="218"/>
        <v>SO-007094</v>
      </c>
      <c r="C6995" t="s">
        <v>16</v>
      </c>
      <c r="D6995" t="s">
        <v>20</v>
      </c>
      <c r="E6995" s="1">
        <v>44000</v>
      </c>
      <c r="F6995" s="1">
        <v>44080</v>
      </c>
      <c r="G6995" s="1">
        <v>44104</v>
      </c>
      <c r="H6995" s="1">
        <v>44109</v>
      </c>
      <c r="I6995" t="s">
        <v>18</v>
      </c>
      <c r="J6995">
        <v>2</v>
      </c>
      <c r="K6995">
        <v>8</v>
      </c>
      <c r="L6995">
        <v>129</v>
      </c>
      <c r="M6995">
        <v>22</v>
      </c>
      <c r="N6995">
        <v>5</v>
      </c>
      <c r="O6995">
        <v>0.05</v>
      </c>
      <c r="P6995">
        <v>707.05</v>
      </c>
      <c r="Q6995">
        <v>1159.0999999999999</v>
      </c>
      <c r="R6995">
        <f>Table1[[#This Row],[OrderQuantity]]*Table1[[#This Row],[UnitPrice]]</f>
        <v>5795.5</v>
      </c>
      <c r="S6995">
        <f>Table1[[#This Row],[OrderQuantity]]*Table1[[#This Row],[UnitCost]]</f>
        <v>3535.25</v>
      </c>
      <c r="T6995">
        <f>Table1[[#This Row],[OrderQuantity]]*Table1[[#This Row],[UnitPrice]]*(1-Table1[[#This Row],[DiscountApplied]]) - (Table1[[#This Row],[OrderQuantity]]*Table1[[#This Row],[UnitCost]])</f>
        <v>1970.4749999999995</v>
      </c>
      <c r="U6995">
        <f>DATEDIF(Table1[[#This Row],[ShipDate]],Table1[[#This Row],[DeliveryDate]],"d")</f>
        <v>5</v>
      </c>
      <c r="V6995" t="str">
        <f t="shared" si="219"/>
        <v>On Time</v>
      </c>
    </row>
    <row r="6996" spans="2:22" x14ac:dyDescent="0.3">
      <c r="B6996" t="str">
        <f t="shared" si="218"/>
        <v>SO-007095</v>
      </c>
      <c r="C6996" t="s">
        <v>16</v>
      </c>
      <c r="D6996" t="s">
        <v>23</v>
      </c>
      <c r="E6996" s="1">
        <v>44000</v>
      </c>
      <c r="F6996" s="1">
        <v>44080</v>
      </c>
      <c r="G6996" s="1">
        <v>44099</v>
      </c>
      <c r="H6996" s="1">
        <v>44109</v>
      </c>
      <c r="I6996" t="s">
        <v>18</v>
      </c>
      <c r="J6996">
        <v>4</v>
      </c>
      <c r="K6996">
        <v>18</v>
      </c>
      <c r="L6996">
        <v>320</v>
      </c>
      <c r="M6996">
        <v>7</v>
      </c>
      <c r="N6996">
        <v>8</v>
      </c>
      <c r="O6996">
        <v>0.1</v>
      </c>
      <c r="P6996">
        <v>1680.36</v>
      </c>
      <c r="Q6996">
        <v>2800.6</v>
      </c>
      <c r="R6996">
        <f>Table1[[#This Row],[OrderQuantity]]*Table1[[#This Row],[UnitPrice]]</f>
        <v>22404.799999999999</v>
      </c>
      <c r="S6996">
        <f>Table1[[#This Row],[OrderQuantity]]*Table1[[#This Row],[UnitCost]]</f>
        <v>13442.88</v>
      </c>
      <c r="T6996">
        <f>Table1[[#This Row],[OrderQuantity]]*Table1[[#This Row],[UnitPrice]]*(1-Table1[[#This Row],[DiscountApplied]]) - (Table1[[#This Row],[OrderQuantity]]*Table1[[#This Row],[UnitCost]])</f>
        <v>6721.4400000000005</v>
      </c>
      <c r="U6996">
        <f>DATEDIF(Table1[[#This Row],[ShipDate]],Table1[[#This Row],[DeliveryDate]],"d")</f>
        <v>10</v>
      </c>
      <c r="V6996" t="str">
        <f t="shared" si="219"/>
        <v>Late</v>
      </c>
    </row>
    <row r="6997" spans="2:22" x14ac:dyDescent="0.3">
      <c r="B6997" t="str">
        <f t="shared" si="218"/>
        <v>SO-007096</v>
      </c>
      <c r="C6997" t="s">
        <v>16</v>
      </c>
      <c r="D6997" t="s">
        <v>26</v>
      </c>
      <c r="E6997" s="1">
        <v>43900</v>
      </c>
      <c r="F6997" s="1">
        <v>44080</v>
      </c>
      <c r="G6997" s="1">
        <v>44106</v>
      </c>
      <c r="H6997" s="1">
        <v>44111</v>
      </c>
      <c r="I6997" t="s">
        <v>18</v>
      </c>
      <c r="J6997">
        <v>5</v>
      </c>
      <c r="K6997">
        <v>39</v>
      </c>
      <c r="L6997">
        <v>75</v>
      </c>
      <c r="M6997">
        <v>28</v>
      </c>
      <c r="N6997">
        <v>8</v>
      </c>
      <c r="O6997">
        <v>0.05</v>
      </c>
      <c r="P6997">
        <v>485.88</v>
      </c>
      <c r="Q6997">
        <v>991.6</v>
      </c>
      <c r="R6997">
        <f>Table1[[#This Row],[OrderQuantity]]*Table1[[#This Row],[UnitPrice]]</f>
        <v>7932.8</v>
      </c>
      <c r="S6997">
        <f>Table1[[#This Row],[OrderQuantity]]*Table1[[#This Row],[UnitCost]]</f>
        <v>3887.04</v>
      </c>
      <c r="T6997">
        <f>Table1[[#This Row],[OrderQuantity]]*Table1[[#This Row],[UnitPrice]]*(1-Table1[[#This Row],[DiscountApplied]]) - (Table1[[#This Row],[OrderQuantity]]*Table1[[#This Row],[UnitCost]])</f>
        <v>3649.12</v>
      </c>
      <c r="U6997">
        <f>DATEDIF(Table1[[#This Row],[ShipDate]],Table1[[#This Row],[DeliveryDate]],"d")</f>
        <v>5</v>
      </c>
      <c r="V6997" t="str">
        <f t="shared" si="219"/>
        <v>On Time</v>
      </c>
    </row>
    <row r="6998" spans="2:22" x14ac:dyDescent="0.3">
      <c r="B6998" t="str">
        <f t="shared" si="218"/>
        <v>SO-007097</v>
      </c>
      <c r="C6998" t="s">
        <v>21</v>
      </c>
      <c r="D6998" t="s">
        <v>26</v>
      </c>
      <c r="E6998" s="1">
        <v>44000</v>
      </c>
      <c r="F6998" s="1">
        <v>44080</v>
      </c>
      <c r="G6998" s="1">
        <v>44087</v>
      </c>
      <c r="H6998" s="1">
        <v>44095</v>
      </c>
      <c r="I6998" t="s">
        <v>18</v>
      </c>
      <c r="J6998">
        <v>23</v>
      </c>
      <c r="K6998">
        <v>29</v>
      </c>
      <c r="L6998">
        <v>80</v>
      </c>
      <c r="M6998">
        <v>28</v>
      </c>
      <c r="N6998">
        <v>1</v>
      </c>
      <c r="O6998">
        <v>0.15</v>
      </c>
      <c r="P6998">
        <v>818.07</v>
      </c>
      <c r="Q6998">
        <v>1105.5</v>
      </c>
      <c r="R6998">
        <f>Table1[[#This Row],[OrderQuantity]]*Table1[[#This Row],[UnitPrice]]</f>
        <v>1105.5</v>
      </c>
      <c r="S6998">
        <f>Table1[[#This Row],[OrderQuantity]]*Table1[[#This Row],[UnitCost]]</f>
        <v>818.07</v>
      </c>
      <c r="T6998">
        <f>Table1[[#This Row],[OrderQuantity]]*Table1[[#This Row],[UnitPrice]]*(1-Table1[[#This Row],[DiscountApplied]]) - (Table1[[#This Row],[OrderQuantity]]*Table1[[#This Row],[UnitCost]])</f>
        <v>121.6049999999999</v>
      </c>
      <c r="U6998">
        <f>DATEDIF(Table1[[#This Row],[ShipDate]],Table1[[#This Row],[DeliveryDate]],"d")</f>
        <v>8</v>
      </c>
      <c r="V6998" t="str">
        <f t="shared" si="219"/>
        <v>Late</v>
      </c>
    </row>
    <row r="6999" spans="2:22" x14ac:dyDescent="0.3">
      <c r="B6999" t="str">
        <f t="shared" si="218"/>
        <v>SO-007098</v>
      </c>
      <c r="C6999" t="s">
        <v>19</v>
      </c>
      <c r="D6999" t="s">
        <v>24</v>
      </c>
      <c r="E6999" s="1">
        <v>44000</v>
      </c>
      <c r="F6999" s="1">
        <v>44080</v>
      </c>
      <c r="G6999" s="1">
        <v>44097</v>
      </c>
      <c r="H6999" s="1">
        <v>44106</v>
      </c>
      <c r="I6999" t="s">
        <v>18</v>
      </c>
      <c r="J6999">
        <v>13</v>
      </c>
      <c r="K6999">
        <v>21</v>
      </c>
      <c r="L6999">
        <v>27</v>
      </c>
      <c r="M6999">
        <v>36</v>
      </c>
      <c r="N6999">
        <v>5</v>
      </c>
      <c r="O6999">
        <v>0.05</v>
      </c>
      <c r="P6999">
        <v>865.64</v>
      </c>
      <c r="Q6999">
        <v>1139</v>
      </c>
      <c r="R6999">
        <f>Table1[[#This Row],[OrderQuantity]]*Table1[[#This Row],[UnitPrice]]</f>
        <v>5695</v>
      </c>
      <c r="S6999">
        <f>Table1[[#This Row],[OrderQuantity]]*Table1[[#This Row],[UnitCost]]</f>
        <v>4328.2</v>
      </c>
      <c r="T6999">
        <f>Table1[[#This Row],[OrderQuantity]]*Table1[[#This Row],[UnitPrice]]*(1-Table1[[#This Row],[DiscountApplied]]) - (Table1[[#This Row],[OrderQuantity]]*Table1[[#This Row],[UnitCost]])</f>
        <v>1082.0500000000002</v>
      </c>
      <c r="U6999">
        <f>DATEDIF(Table1[[#This Row],[ShipDate]],Table1[[#This Row],[DeliveryDate]],"d")</f>
        <v>9</v>
      </c>
      <c r="V6999" t="str">
        <f t="shared" si="219"/>
        <v>Late</v>
      </c>
    </row>
    <row r="7000" spans="2:22" x14ac:dyDescent="0.3">
      <c r="B7000" t="str">
        <f t="shared" si="218"/>
        <v>SO-007099</v>
      </c>
      <c r="C7000" t="s">
        <v>21</v>
      </c>
      <c r="D7000" t="s">
        <v>24</v>
      </c>
      <c r="E7000" s="1">
        <v>44000</v>
      </c>
      <c r="F7000" s="1">
        <v>44080</v>
      </c>
      <c r="G7000" s="1">
        <v>44107</v>
      </c>
      <c r="H7000" s="1">
        <v>44113</v>
      </c>
      <c r="I7000" t="s">
        <v>18</v>
      </c>
      <c r="J7000">
        <v>23</v>
      </c>
      <c r="K7000">
        <v>42</v>
      </c>
      <c r="L7000">
        <v>2</v>
      </c>
      <c r="M7000">
        <v>10</v>
      </c>
      <c r="N7000">
        <v>1</v>
      </c>
      <c r="O7000">
        <v>0.08</v>
      </c>
      <c r="P7000">
        <v>1598.75</v>
      </c>
      <c r="Q7000">
        <v>3899.4</v>
      </c>
      <c r="R7000">
        <f>Table1[[#This Row],[OrderQuantity]]*Table1[[#This Row],[UnitPrice]]</f>
        <v>3899.4</v>
      </c>
      <c r="S7000">
        <f>Table1[[#This Row],[OrderQuantity]]*Table1[[#This Row],[UnitCost]]</f>
        <v>1598.75</v>
      </c>
      <c r="T7000">
        <f>Table1[[#This Row],[OrderQuantity]]*Table1[[#This Row],[UnitPrice]]*(1-Table1[[#This Row],[DiscountApplied]]) - (Table1[[#This Row],[OrderQuantity]]*Table1[[#This Row],[UnitCost]])</f>
        <v>1988.6980000000003</v>
      </c>
      <c r="U7000">
        <f>DATEDIF(Table1[[#This Row],[ShipDate]],Table1[[#This Row],[DeliveryDate]],"d")</f>
        <v>6</v>
      </c>
      <c r="V7000" t="str">
        <f t="shared" si="219"/>
        <v>On Time</v>
      </c>
    </row>
    <row r="7001" spans="2:22" x14ac:dyDescent="0.3">
      <c r="B7001" t="str">
        <f t="shared" si="218"/>
        <v>SO-007100</v>
      </c>
      <c r="C7001" t="s">
        <v>21</v>
      </c>
      <c r="D7001" t="s">
        <v>24</v>
      </c>
      <c r="E7001" s="1">
        <v>44000</v>
      </c>
      <c r="F7001" s="1">
        <v>44080</v>
      </c>
      <c r="G7001" s="1">
        <v>44099</v>
      </c>
      <c r="H7001" s="1">
        <v>44108</v>
      </c>
      <c r="I7001" t="s">
        <v>18</v>
      </c>
      <c r="J7001">
        <v>24</v>
      </c>
      <c r="K7001">
        <v>33</v>
      </c>
      <c r="L7001">
        <v>57</v>
      </c>
      <c r="M7001">
        <v>33</v>
      </c>
      <c r="N7001">
        <v>2</v>
      </c>
      <c r="O7001">
        <v>0.1</v>
      </c>
      <c r="P7001">
        <v>851.57</v>
      </c>
      <c r="Q7001">
        <v>1038.5</v>
      </c>
      <c r="R7001">
        <f>Table1[[#This Row],[OrderQuantity]]*Table1[[#This Row],[UnitPrice]]</f>
        <v>2077</v>
      </c>
      <c r="S7001">
        <f>Table1[[#This Row],[OrderQuantity]]*Table1[[#This Row],[UnitCost]]</f>
        <v>1703.14</v>
      </c>
      <c r="T7001">
        <f>Table1[[#This Row],[OrderQuantity]]*Table1[[#This Row],[UnitPrice]]*(1-Table1[[#This Row],[DiscountApplied]]) - (Table1[[#This Row],[OrderQuantity]]*Table1[[#This Row],[UnitCost]])</f>
        <v>166.15999999999985</v>
      </c>
      <c r="U7001">
        <f>DATEDIF(Table1[[#This Row],[ShipDate]],Table1[[#This Row],[DeliveryDate]],"d")</f>
        <v>9</v>
      </c>
      <c r="V7001" t="str">
        <f t="shared" si="219"/>
        <v>Late</v>
      </c>
    </row>
    <row r="7002" spans="2:22" x14ac:dyDescent="0.3">
      <c r="B7002" t="str">
        <f t="shared" si="218"/>
        <v>SO-007101</v>
      </c>
      <c r="C7002" t="s">
        <v>22</v>
      </c>
      <c r="D7002" t="s">
        <v>17</v>
      </c>
      <c r="E7002" s="1">
        <v>44000</v>
      </c>
      <c r="F7002" s="1">
        <v>44081</v>
      </c>
      <c r="G7002" s="1">
        <v>44100</v>
      </c>
      <c r="H7002" s="1">
        <v>44107</v>
      </c>
      <c r="I7002" t="s">
        <v>18</v>
      </c>
      <c r="J7002">
        <v>28</v>
      </c>
      <c r="K7002">
        <v>7</v>
      </c>
      <c r="L7002">
        <v>205</v>
      </c>
      <c r="M7002">
        <v>29</v>
      </c>
      <c r="N7002">
        <v>4</v>
      </c>
      <c r="O7002">
        <v>0.08</v>
      </c>
      <c r="P7002">
        <v>93.8</v>
      </c>
      <c r="Q7002">
        <v>167.5</v>
      </c>
      <c r="R7002">
        <f>Table1[[#This Row],[OrderQuantity]]*Table1[[#This Row],[UnitPrice]]</f>
        <v>670</v>
      </c>
      <c r="S7002">
        <f>Table1[[#This Row],[OrderQuantity]]*Table1[[#This Row],[UnitCost]]</f>
        <v>375.2</v>
      </c>
      <c r="T7002">
        <f>Table1[[#This Row],[OrderQuantity]]*Table1[[#This Row],[UnitPrice]]*(1-Table1[[#This Row],[DiscountApplied]]) - (Table1[[#This Row],[OrderQuantity]]*Table1[[#This Row],[UnitCost]])</f>
        <v>241.2</v>
      </c>
      <c r="U7002">
        <f>DATEDIF(Table1[[#This Row],[ShipDate]],Table1[[#This Row],[DeliveryDate]],"d")</f>
        <v>7</v>
      </c>
      <c r="V7002" t="str">
        <f t="shared" si="219"/>
        <v>On Time</v>
      </c>
    </row>
    <row r="7003" spans="2:22" x14ac:dyDescent="0.3">
      <c r="B7003" t="str">
        <f t="shared" si="218"/>
        <v>SO-007102</v>
      </c>
      <c r="C7003" t="s">
        <v>19</v>
      </c>
      <c r="D7003" t="s">
        <v>23</v>
      </c>
      <c r="E7003" s="1">
        <v>43900</v>
      </c>
      <c r="F7003" s="1">
        <v>44081</v>
      </c>
      <c r="G7003" s="1">
        <v>44108</v>
      </c>
      <c r="H7003" s="1">
        <v>44117</v>
      </c>
      <c r="I7003" t="s">
        <v>18</v>
      </c>
      <c r="J7003">
        <v>18</v>
      </c>
      <c r="K7003">
        <v>20</v>
      </c>
      <c r="L7003">
        <v>268</v>
      </c>
      <c r="M7003">
        <v>45</v>
      </c>
      <c r="N7003">
        <v>4</v>
      </c>
      <c r="O7003">
        <v>0.1</v>
      </c>
      <c r="P7003">
        <v>1947.29</v>
      </c>
      <c r="Q7003">
        <v>2318.1999999999998</v>
      </c>
      <c r="R7003">
        <f>Table1[[#This Row],[OrderQuantity]]*Table1[[#This Row],[UnitPrice]]</f>
        <v>9272.7999999999993</v>
      </c>
      <c r="S7003">
        <f>Table1[[#This Row],[OrderQuantity]]*Table1[[#This Row],[UnitCost]]</f>
        <v>7789.16</v>
      </c>
      <c r="T7003">
        <f>Table1[[#This Row],[OrderQuantity]]*Table1[[#This Row],[UnitPrice]]*(1-Table1[[#This Row],[DiscountApplied]]) - (Table1[[#This Row],[OrderQuantity]]*Table1[[#This Row],[UnitCost]])</f>
        <v>556.36000000000058</v>
      </c>
      <c r="U7003">
        <f>DATEDIF(Table1[[#This Row],[ShipDate]],Table1[[#This Row],[DeliveryDate]],"d")</f>
        <v>9</v>
      </c>
      <c r="V7003" t="str">
        <f t="shared" si="219"/>
        <v>Late</v>
      </c>
    </row>
    <row r="7004" spans="2:22" x14ac:dyDescent="0.3">
      <c r="B7004" t="str">
        <f t="shared" si="218"/>
        <v>SO-007103</v>
      </c>
      <c r="C7004" t="s">
        <v>16</v>
      </c>
      <c r="D7004" t="s">
        <v>20</v>
      </c>
      <c r="E7004" s="1">
        <v>44000</v>
      </c>
      <c r="F7004" s="1">
        <v>44081</v>
      </c>
      <c r="G7004" s="1">
        <v>44103</v>
      </c>
      <c r="H7004" s="1">
        <v>44111</v>
      </c>
      <c r="I7004" t="s">
        <v>18</v>
      </c>
      <c r="J7004">
        <v>7</v>
      </c>
      <c r="K7004">
        <v>17</v>
      </c>
      <c r="L7004">
        <v>96</v>
      </c>
      <c r="M7004">
        <v>6</v>
      </c>
      <c r="N7004">
        <v>8</v>
      </c>
      <c r="O7004">
        <v>0.1</v>
      </c>
      <c r="P7004">
        <v>2869.28</v>
      </c>
      <c r="Q7004">
        <v>3825.7</v>
      </c>
      <c r="R7004">
        <f>Table1[[#This Row],[OrderQuantity]]*Table1[[#This Row],[UnitPrice]]</f>
        <v>30605.599999999999</v>
      </c>
      <c r="S7004">
        <f>Table1[[#This Row],[OrderQuantity]]*Table1[[#This Row],[UnitCost]]</f>
        <v>22954.240000000002</v>
      </c>
      <c r="T7004">
        <f>Table1[[#This Row],[OrderQuantity]]*Table1[[#This Row],[UnitPrice]]*(1-Table1[[#This Row],[DiscountApplied]]) - (Table1[[#This Row],[OrderQuantity]]*Table1[[#This Row],[UnitCost]])</f>
        <v>4590.7999999999993</v>
      </c>
      <c r="U7004">
        <f>DATEDIF(Table1[[#This Row],[ShipDate]],Table1[[#This Row],[DeliveryDate]],"d")</f>
        <v>8</v>
      </c>
      <c r="V7004" t="str">
        <f t="shared" si="219"/>
        <v>Late</v>
      </c>
    </row>
    <row r="7005" spans="2:22" x14ac:dyDescent="0.3">
      <c r="B7005" t="str">
        <f t="shared" si="218"/>
        <v>SO-007104</v>
      </c>
      <c r="C7005" t="s">
        <v>16</v>
      </c>
      <c r="D7005" t="s">
        <v>25</v>
      </c>
      <c r="E7005" s="1">
        <v>44000</v>
      </c>
      <c r="F7005" s="1">
        <v>44081</v>
      </c>
      <c r="G7005" s="1">
        <v>44087</v>
      </c>
      <c r="H7005" s="1">
        <v>44092</v>
      </c>
      <c r="I7005" t="s">
        <v>18</v>
      </c>
      <c r="J7005">
        <v>2</v>
      </c>
      <c r="K7005">
        <v>16</v>
      </c>
      <c r="L7005">
        <v>352</v>
      </c>
      <c r="M7005">
        <v>32</v>
      </c>
      <c r="N7005">
        <v>3</v>
      </c>
      <c r="O7005">
        <v>0.05</v>
      </c>
      <c r="P7005">
        <v>117.25</v>
      </c>
      <c r="Q7005">
        <v>234.5</v>
      </c>
      <c r="R7005">
        <f>Table1[[#This Row],[OrderQuantity]]*Table1[[#This Row],[UnitPrice]]</f>
        <v>703.5</v>
      </c>
      <c r="S7005">
        <f>Table1[[#This Row],[OrderQuantity]]*Table1[[#This Row],[UnitCost]]</f>
        <v>351.75</v>
      </c>
      <c r="T7005">
        <f>Table1[[#This Row],[OrderQuantity]]*Table1[[#This Row],[UnitPrice]]*(1-Table1[[#This Row],[DiscountApplied]]) - (Table1[[#This Row],[OrderQuantity]]*Table1[[#This Row],[UnitCost]])</f>
        <v>316.57499999999993</v>
      </c>
      <c r="U7005">
        <f>DATEDIF(Table1[[#This Row],[ShipDate]],Table1[[#This Row],[DeliveryDate]],"d")</f>
        <v>5</v>
      </c>
      <c r="V7005" t="str">
        <f t="shared" si="219"/>
        <v>On Time</v>
      </c>
    </row>
    <row r="7006" spans="2:22" x14ac:dyDescent="0.3">
      <c r="B7006" t="str">
        <f t="shared" si="218"/>
        <v>SO-007105</v>
      </c>
      <c r="C7006" t="s">
        <v>16</v>
      </c>
      <c r="D7006" t="s">
        <v>17</v>
      </c>
      <c r="E7006" s="1">
        <v>44000</v>
      </c>
      <c r="F7006" s="1">
        <v>44081</v>
      </c>
      <c r="G7006" s="1">
        <v>44091</v>
      </c>
      <c r="H7006" s="1">
        <v>44096</v>
      </c>
      <c r="I7006" t="s">
        <v>18</v>
      </c>
      <c r="J7006">
        <v>2</v>
      </c>
      <c r="K7006">
        <v>6</v>
      </c>
      <c r="L7006">
        <v>243</v>
      </c>
      <c r="M7006">
        <v>40</v>
      </c>
      <c r="N7006">
        <v>1</v>
      </c>
      <c r="O7006">
        <v>0.05</v>
      </c>
      <c r="P7006">
        <v>451.04</v>
      </c>
      <c r="Q7006">
        <v>1025.0999999999999</v>
      </c>
      <c r="R7006">
        <f>Table1[[#This Row],[OrderQuantity]]*Table1[[#This Row],[UnitPrice]]</f>
        <v>1025.0999999999999</v>
      </c>
      <c r="S7006">
        <f>Table1[[#This Row],[OrderQuantity]]*Table1[[#This Row],[UnitCost]]</f>
        <v>451.04</v>
      </c>
      <c r="T7006">
        <f>Table1[[#This Row],[OrderQuantity]]*Table1[[#This Row],[UnitPrice]]*(1-Table1[[#This Row],[DiscountApplied]]) - (Table1[[#This Row],[OrderQuantity]]*Table1[[#This Row],[UnitCost]])</f>
        <v>522.80499999999984</v>
      </c>
      <c r="U7006">
        <f>DATEDIF(Table1[[#This Row],[ShipDate]],Table1[[#This Row],[DeliveryDate]],"d")</f>
        <v>5</v>
      </c>
      <c r="V7006" t="str">
        <f t="shared" si="219"/>
        <v>On Time</v>
      </c>
    </row>
    <row r="7007" spans="2:22" x14ac:dyDescent="0.3">
      <c r="B7007" t="str">
        <f t="shared" si="218"/>
        <v>SO-007106</v>
      </c>
      <c r="C7007" t="s">
        <v>16</v>
      </c>
      <c r="D7007" t="s">
        <v>24</v>
      </c>
      <c r="E7007" s="1">
        <v>44000</v>
      </c>
      <c r="F7007" s="1">
        <v>44081</v>
      </c>
      <c r="G7007" s="1">
        <v>44089</v>
      </c>
      <c r="H7007" s="1">
        <v>44094</v>
      </c>
      <c r="I7007" t="s">
        <v>18</v>
      </c>
      <c r="J7007">
        <v>12</v>
      </c>
      <c r="K7007">
        <v>43</v>
      </c>
      <c r="L7007">
        <v>33</v>
      </c>
      <c r="M7007">
        <v>2</v>
      </c>
      <c r="N7007">
        <v>7</v>
      </c>
      <c r="O7007">
        <v>0.4</v>
      </c>
      <c r="P7007">
        <v>159.33000000000001</v>
      </c>
      <c r="Q7007">
        <v>194.3</v>
      </c>
      <c r="R7007">
        <f>Table1[[#This Row],[OrderQuantity]]*Table1[[#This Row],[UnitPrice]]</f>
        <v>1360.1000000000001</v>
      </c>
      <c r="S7007">
        <f>Table1[[#This Row],[OrderQuantity]]*Table1[[#This Row],[UnitCost]]</f>
        <v>1115.3100000000002</v>
      </c>
      <c r="T7007">
        <f>Table1[[#This Row],[OrderQuantity]]*Table1[[#This Row],[UnitPrice]]*(1-Table1[[#This Row],[DiscountApplied]]) - (Table1[[#This Row],[OrderQuantity]]*Table1[[#This Row],[UnitCost]])</f>
        <v>-299.25000000000011</v>
      </c>
      <c r="U7007">
        <f>DATEDIF(Table1[[#This Row],[ShipDate]],Table1[[#This Row],[DeliveryDate]],"d")</f>
        <v>5</v>
      </c>
      <c r="V7007" t="str">
        <f t="shared" si="219"/>
        <v>On Time</v>
      </c>
    </row>
    <row r="7008" spans="2:22" x14ac:dyDescent="0.3">
      <c r="B7008" t="str">
        <f t="shared" si="218"/>
        <v>SO-007107</v>
      </c>
      <c r="C7008" t="s">
        <v>16</v>
      </c>
      <c r="D7008" t="s">
        <v>20</v>
      </c>
      <c r="E7008" s="1">
        <v>44000</v>
      </c>
      <c r="F7008" s="1">
        <v>44081</v>
      </c>
      <c r="G7008" s="1">
        <v>44096</v>
      </c>
      <c r="H7008" s="1">
        <v>44099</v>
      </c>
      <c r="I7008" t="s">
        <v>18</v>
      </c>
      <c r="J7008">
        <v>6</v>
      </c>
      <c r="K7008">
        <v>48</v>
      </c>
      <c r="L7008">
        <v>143</v>
      </c>
      <c r="M7008">
        <v>36</v>
      </c>
      <c r="N7008">
        <v>4</v>
      </c>
      <c r="O7008">
        <v>0.08</v>
      </c>
      <c r="P7008">
        <v>3360.72</v>
      </c>
      <c r="Q7008">
        <v>5092</v>
      </c>
      <c r="R7008">
        <f>Table1[[#This Row],[OrderQuantity]]*Table1[[#This Row],[UnitPrice]]</f>
        <v>20368</v>
      </c>
      <c r="S7008">
        <f>Table1[[#This Row],[OrderQuantity]]*Table1[[#This Row],[UnitCost]]</f>
        <v>13442.88</v>
      </c>
      <c r="T7008">
        <f>Table1[[#This Row],[OrderQuantity]]*Table1[[#This Row],[UnitPrice]]*(1-Table1[[#This Row],[DiscountApplied]]) - (Table1[[#This Row],[OrderQuantity]]*Table1[[#This Row],[UnitCost]])</f>
        <v>5295.6800000000021</v>
      </c>
      <c r="U7008">
        <f>DATEDIF(Table1[[#This Row],[ShipDate]],Table1[[#This Row],[DeliveryDate]],"d")</f>
        <v>3</v>
      </c>
      <c r="V7008" t="str">
        <f t="shared" si="219"/>
        <v>On Time</v>
      </c>
    </row>
    <row r="7009" spans="2:22" x14ac:dyDescent="0.3">
      <c r="B7009" t="str">
        <f t="shared" si="218"/>
        <v>SO-007108</v>
      </c>
      <c r="C7009" t="s">
        <v>19</v>
      </c>
      <c r="D7009" t="s">
        <v>26</v>
      </c>
      <c r="E7009" s="1">
        <v>43900</v>
      </c>
      <c r="F7009" s="1">
        <v>44081</v>
      </c>
      <c r="G7009" s="1">
        <v>44106</v>
      </c>
      <c r="H7009" s="1">
        <v>44108</v>
      </c>
      <c r="I7009" t="s">
        <v>18</v>
      </c>
      <c r="J7009">
        <v>16</v>
      </c>
      <c r="K7009">
        <v>32</v>
      </c>
      <c r="L7009">
        <v>67</v>
      </c>
      <c r="M7009">
        <v>21</v>
      </c>
      <c r="N7009">
        <v>7</v>
      </c>
      <c r="O7009">
        <v>0.15</v>
      </c>
      <c r="P7009">
        <v>819.48</v>
      </c>
      <c r="Q7009">
        <v>1011.7</v>
      </c>
      <c r="R7009">
        <f>Table1[[#This Row],[OrderQuantity]]*Table1[[#This Row],[UnitPrice]]</f>
        <v>7081.9000000000005</v>
      </c>
      <c r="S7009">
        <f>Table1[[#This Row],[OrderQuantity]]*Table1[[#This Row],[UnitCost]]</f>
        <v>5736.3600000000006</v>
      </c>
      <c r="T7009">
        <f>Table1[[#This Row],[OrderQuantity]]*Table1[[#This Row],[UnitPrice]]*(1-Table1[[#This Row],[DiscountApplied]]) - (Table1[[#This Row],[OrderQuantity]]*Table1[[#This Row],[UnitCost]])</f>
        <v>283.25500000000011</v>
      </c>
      <c r="U7009">
        <f>DATEDIF(Table1[[#This Row],[ShipDate]],Table1[[#This Row],[DeliveryDate]],"d")</f>
        <v>2</v>
      </c>
      <c r="V7009" t="str">
        <f t="shared" si="219"/>
        <v>On Time</v>
      </c>
    </row>
    <row r="7010" spans="2:22" x14ac:dyDescent="0.3">
      <c r="B7010" t="str">
        <f t="shared" si="218"/>
        <v>SO-007109</v>
      </c>
      <c r="C7010" t="s">
        <v>21</v>
      </c>
      <c r="D7010" t="s">
        <v>20</v>
      </c>
      <c r="E7010" s="1">
        <v>43900</v>
      </c>
      <c r="F7010" s="1">
        <v>44081</v>
      </c>
      <c r="G7010" s="1">
        <v>44101</v>
      </c>
      <c r="H7010" s="1">
        <v>44108</v>
      </c>
      <c r="I7010" t="s">
        <v>18</v>
      </c>
      <c r="J7010">
        <v>21</v>
      </c>
      <c r="K7010">
        <v>47</v>
      </c>
      <c r="L7010">
        <v>153</v>
      </c>
      <c r="M7010">
        <v>40</v>
      </c>
      <c r="N7010">
        <v>4</v>
      </c>
      <c r="O7010">
        <v>0.1</v>
      </c>
      <c r="P7010">
        <v>515.70000000000005</v>
      </c>
      <c r="Q7010">
        <v>1199.3</v>
      </c>
      <c r="R7010">
        <f>Table1[[#This Row],[OrderQuantity]]*Table1[[#This Row],[UnitPrice]]</f>
        <v>4797.2</v>
      </c>
      <c r="S7010">
        <f>Table1[[#This Row],[OrderQuantity]]*Table1[[#This Row],[UnitCost]]</f>
        <v>2062.8000000000002</v>
      </c>
      <c r="T7010">
        <f>Table1[[#This Row],[OrderQuantity]]*Table1[[#This Row],[UnitPrice]]*(1-Table1[[#This Row],[DiscountApplied]]) - (Table1[[#This Row],[OrderQuantity]]*Table1[[#This Row],[UnitCost]])</f>
        <v>2254.6799999999994</v>
      </c>
      <c r="U7010">
        <f>DATEDIF(Table1[[#This Row],[ShipDate]],Table1[[#This Row],[DeliveryDate]],"d")</f>
        <v>7</v>
      </c>
      <c r="V7010" t="str">
        <f t="shared" si="219"/>
        <v>On Time</v>
      </c>
    </row>
    <row r="7011" spans="2:22" x14ac:dyDescent="0.3">
      <c r="B7011" t="str">
        <f t="shared" si="218"/>
        <v>SO-007110</v>
      </c>
      <c r="C7011" t="s">
        <v>16</v>
      </c>
      <c r="D7011" t="s">
        <v>23</v>
      </c>
      <c r="E7011" s="1">
        <v>44000</v>
      </c>
      <c r="F7011" s="1">
        <v>44081</v>
      </c>
      <c r="G7011" s="1">
        <v>44106</v>
      </c>
      <c r="H7011" s="1">
        <v>44108</v>
      </c>
      <c r="I7011" t="s">
        <v>18</v>
      </c>
      <c r="J7011">
        <v>3</v>
      </c>
      <c r="K7011">
        <v>19</v>
      </c>
      <c r="L7011">
        <v>302</v>
      </c>
      <c r="M7011">
        <v>23</v>
      </c>
      <c r="N7011">
        <v>2</v>
      </c>
      <c r="O7011">
        <v>0.05</v>
      </c>
      <c r="P7011">
        <v>2383.86</v>
      </c>
      <c r="Q7011">
        <v>3973.1</v>
      </c>
      <c r="R7011">
        <f>Table1[[#This Row],[OrderQuantity]]*Table1[[#This Row],[UnitPrice]]</f>
        <v>7946.2</v>
      </c>
      <c r="S7011">
        <f>Table1[[#This Row],[OrderQuantity]]*Table1[[#This Row],[UnitCost]]</f>
        <v>4767.72</v>
      </c>
      <c r="T7011">
        <f>Table1[[#This Row],[OrderQuantity]]*Table1[[#This Row],[UnitPrice]]*(1-Table1[[#This Row],[DiscountApplied]]) - (Table1[[#This Row],[OrderQuantity]]*Table1[[#This Row],[UnitCost]])</f>
        <v>2781.1699999999992</v>
      </c>
      <c r="U7011">
        <f>DATEDIF(Table1[[#This Row],[ShipDate]],Table1[[#This Row],[DeliveryDate]],"d")</f>
        <v>2</v>
      </c>
      <c r="V7011" t="str">
        <f t="shared" si="219"/>
        <v>On Time</v>
      </c>
    </row>
    <row r="7012" spans="2:22" x14ac:dyDescent="0.3">
      <c r="B7012" t="str">
        <f t="shared" si="218"/>
        <v>SO-007111</v>
      </c>
      <c r="C7012" t="s">
        <v>16</v>
      </c>
      <c r="D7012" t="s">
        <v>20</v>
      </c>
      <c r="E7012" s="1">
        <v>44000</v>
      </c>
      <c r="F7012" s="1">
        <v>44081</v>
      </c>
      <c r="G7012" s="1">
        <v>44108</v>
      </c>
      <c r="H7012" s="1">
        <v>44110</v>
      </c>
      <c r="I7012" t="s">
        <v>18</v>
      </c>
      <c r="J7012">
        <v>3</v>
      </c>
      <c r="K7012">
        <v>31</v>
      </c>
      <c r="L7012">
        <v>168</v>
      </c>
      <c r="M7012">
        <v>21</v>
      </c>
      <c r="N7012">
        <v>6</v>
      </c>
      <c r="O7012">
        <v>0.08</v>
      </c>
      <c r="P7012">
        <v>439.52</v>
      </c>
      <c r="Q7012">
        <v>1072</v>
      </c>
      <c r="R7012">
        <f>Table1[[#This Row],[OrderQuantity]]*Table1[[#This Row],[UnitPrice]]</f>
        <v>6432</v>
      </c>
      <c r="S7012">
        <f>Table1[[#This Row],[OrderQuantity]]*Table1[[#This Row],[UnitCost]]</f>
        <v>2637.12</v>
      </c>
      <c r="T7012">
        <f>Table1[[#This Row],[OrderQuantity]]*Table1[[#This Row],[UnitPrice]]*(1-Table1[[#This Row],[DiscountApplied]]) - (Table1[[#This Row],[OrderQuantity]]*Table1[[#This Row],[UnitCost]])</f>
        <v>3280.3200000000006</v>
      </c>
      <c r="U7012">
        <f>DATEDIF(Table1[[#This Row],[ShipDate]],Table1[[#This Row],[DeliveryDate]],"d")</f>
        <v>2</v>
      </c>
      <c r="V7012" t="str">
        <f t="shared" si="219"/>
        <v>On Time</v>
      </c>
    </row>
    <row r="7013" spans="2:22" x14ac:dyDescent="0.3">
      <c r="B7013" t="str">
        <f t="shared" si="218"/>
        <v>SO-007112</v>
      </c>
      <c r="C7013" t="s">
        <v>16</v>
      </c>
      <c r="D7013" t="s">
        <v>20</v>
      </c>
      <c r="E7013" s="1">
        <v>44000</v>
      </c>
      <c r="F7013" s="1">
        <v>44081</v>
      </c>
      <c r="G7013" s="1">
        <v>44099</v>
      </c>
      <c r="H7013" s="1">
        <v>44106</v>
      </c>
      <c r="I7013" t="s">
        <v>18</v>
      </c>
      <c r="J7013">
        <v>5</v>
      </c>
      <c r="K7013">
        <v>10</v>
      </c>
      <c r="L7013">
        <v>161</v>
      </c>
      <c r="M7013">
        <v>27</v>
      </c>
      <c r="N7013">
        <v>3</v>
      </c>
      <c r="O7013">
        <v>0.08</v>
      </c>
      <c r="P7013">
        <v>2440.21</v>
      </c>
      <c r="Q7013">
        <v>3169.1</v>
      </c>
      <c r="R7013">
        <f>Table1[[#This Row],[OrderQuantity]]*Table1[[#This Row],[UnitPrice]]</f>
        <v>9507.2999999999993</v>
      </c>
      <c r="S7013">
        <f>Table1[[#This Row],[OrderQuantity]]*Table1[[#This Row],[UnitCost]]</f>
        <v>7320.63</v>
      </c>
      <c r="T7013">
        <f>Table1[[#This Row],[OrderQuantity]]*Table1[[#This Row],[UnitPrice]]*(1-Table1[[#This Row],[DiscountApplied]]) - (Table1[[#This Row],[OrderQuantity]]*Table1[[#This Row],[UnitCost]])</f>
        <v>1426.0860000000002</v>
      </c>
      <c r="U7013">
        <f>DATEDIF(Table1[[#This Row],[ShipDate]],Table1[[#This Row],[DeliveryDate]],"d")</f>
        <v>7</v>
      </c>
      <c r="V7013" t="str">
        <f t="shared" si="219"/>
        <v>On Time</v>
      </c>
    </row>
    <row r="7014" spans="2:22" x14ac:dyDescent="0.3">
      <c r="B7014" t="str">
        <f t="shared" si="218"/>
        <v>SO-007113</v>
      </c>
      <c r="C7014" t="s">
        <v>16</v>
      </c>
      <c r="D7014" t="s">
        <v>20</v>
      </c>
      <c r="E7014" s="1">
        <v>44000</v>
      </c>
      <c r="F7014" s="1">
        <v>44082</v>
      </c>
      <c r="G7014" s="1">
        <v>44105</v>
      </c>
      <c r="H7014" s="1">
        <v>44115</v>
      </c>
      <c r="I7014" t="s">
        <v>18</v>
      </c>
      <c r="J7014">
        <v>10</v>
      </c>
      <c r="K7014">
        <v>43</v>
      </c>
      <c r="L7014">
        <v>192</v>
      </c>
      <c r="M7014">
        <v>7</v>
      </c>
      <c r="N7014">
        <v>2</v>
      </c>
      <c r="O7014">
        <v>0.05</v>
      </c>
      <c r="P7014">
        <v>763.53</v>
      </c>
      <c r="Q7014">
        <v>991.6</v>
      </c>
      <c r="R7014">
        <f>Table1[[#This Row],[OrderQuantity]]*Table1[[#This Row],[UnitPrice]]</f>
        <v>1983.2</v>
      </c>
      <c r="S7014">
        <f>Table1[[#This Row],[OrderQuantity]]*Table1[[#This Row],[UnitCost]]</f>
        <v>1527.06</v>
      </c>
      <c r="T7014">
        <f>Table1[[#This Row],[OrderQuantity]]*Table1[[#This Row],[UnitPrice]]*(1-Table1[[#This Row],[DiscountApplied]]) - (Table1[[#This Row],[OrderQuantity]]*Table1[[#This Row],[UnitCost]])</f>
        <v>356.98</v>
      </c>
      <c r="U7014">
        <f>DATEDIF(Table1[[#This Row],[ShipDate]],Table1[[#This Row],[DeliveryDate]],"d")</f>
        <v>10</v>
      </c>
      <c r="V7014" t="str">
        <f t="shared" si="219"/>
        <v>Late</v>
      </c>
    </row>
    <row r="7015" spans="2:22" x14ac:dyDescent="0.3">
      <c r="B7015" t="str">
        <f t="shared" si="218"/>
        <v>SO-007114</v>
      </c>
      <c r="C7015" t="s">
        <v>19</v>
      </c>
      <c r="D7015" t="s">
        <v>24</v>
      </c>
      <c r="E7015" s="1">
        <v>44000</v>
      </c>
      <c r="F7015" s="1">
        <v>44082</v>
      </c>
      <c r="G7015" s="1">
        <v>44086</v>
      </c>
      <c r="H7015" s="1">
        <v>44090</v>
      </c>
      <c r="I7015" t="s">
        <v>18</v>
      </c>
      <c r="J7015">
        <v>13</v>
      </c>
      <c r="K7015">
        <v>2</v>
      </c>
      <c r="L7015">
        <v>47</v>
      </c>
      <c r="M7015">
        <v>31</v>
      </c>
      <c r="N7015">
        <v>4</v>
      </c>
      <c r="O7015">
        <v>0.05</v>
      </c>
      <c r="P7015">
        <v>157.38</v>
      </c>
      <c r="Q7015">
        <v>194.3</v>
      </c>
      <c r="R7015">
        <f>Table1[[#This Row],[OrderQuantity]]*Table1[[#This Row],[UnitPrice]]</f>
        <v>777.2</v>
      </c>
      <c r="S7015">
        <f>Table1[[#This Row],[OrderQuantity]]*Table1[[#This Row],[UnitCost]]</f>
        <v>629.52</v>
      </c>
      <c r="T7015">
        <f>Table1[[#This Row],[OrderQuantity]]*Table1[[#This Row],[UnitPrice]]*(1-Table1[[#This Row],[DiscountApplied]]) - (Table1[[#This Row],[OrderQuantity]]*Table1[[#This Row],[UnitCost]])</f>
        <v>108.82000000000005</v>
      </c>
      <c r="U7015">
        <f>DATEDIF(Table1[[#This Row],[ShipDate]],Table1[[#This Row],[DeliveryDate]],"d")</f>
        <v>4</v>
      </c>
      <c r="V7015" t="str">
        <f t="shared" si="219"/>
        <v>On Time</v>
      </c>
    </row>
    <row r="7016" spans="2:22" x14ac:dyDescent="0.3">
      <c r="B7016" t="str">
        <f t="shared" si="218"/>
        <v>SO-007115</v>
      </c>
      <c r="C7016" t="s">
        <v>16</v>
      </c>
      <c r="D7016" t="s">
        <v>25</v>
      </c>
      <c r="E7016" s="1">
        <v>44000</v>
      </c>
      <c r="F7016" s="1">
        <v>44082</v>
      </c>
      <c r="G7016" s="1">
        <v>44100</v>
      </c>
      <c r="H7016" s="1">
        <v>44109</v>
      </c>
      <c r="I7016" t="s">
        <v>18</v>
      </c>
      <c r="J7016">
        <v>3</v>
      </c>
      <c r="K7016">
        <v>34</v>
      </c>
      <c r="L7016">
        <v>337</v>
      </c>
      <c r="M7016">
        <v>45</v>
      </c>
      <c r="N7016">
        <v>7</v>
      </c>
      <c r="O7016">
        <v>0.15</v>
      </c>
      <c r="P7016">
        <v>2914.5</v>
      </c>
      <c r="Q7016">
        <v>3886</v>
      </c>
      <c r="R7016">
        <f>Table1[[#This Row],[OrderQuantity]]*Table1[[#This Row],[UnitPrice]]</f>
        <v>27202</v>
      </c>
      <c r="S7016">
        <f>Table1[[#This Row],[OrderQuantity]]*Table1[[#This Row],[UnitCost]]</f>
        <v>20401.5</v>
      </c>
      <c r="T7016">
        <f>Table1[[#This Row],[OrderQuantity]]*Table1[[#This Row],[UnitPrice]]*(1-Table1[[#This Row],[DiscountApplied]]) - (Table1[[#This Row],[OrderQuantity]]*Table1[[#This Row],[UnitCost]])</f>
        <v>2720.2000000000007</v>
      </c>
      <c r="U7016">
        <f>DATEDIF(Table1[[#This Row],[ShipDate]],Table1[[#This Row],[DeliveryDate]],"d")</f>
        <v>9</v>
      </c>
      <c r="V7016" t="str">
        <f t="shared" si="219"/>
        <v>Late</v>
      </c>
    </row>
    <row r="7017" spans="2:22" x14ac:dyDescent="0.3">
      <c r="B7017" t="str">
        <f t="shared" si="218"/>
        <v>SO-007116</v>
      </c>
      <c r="C7017" t="s">
        <v>19</v>
      </c>
      <c r="D7017" t="s">
        <v>26</v>
      </c>
      <c r="E7017" s="1">
        <v>44000</v>
      </c>
      <c r="F7017" s="1">
        <v>44082</v>
      </c>
      <c r="G7017" s="1">
        <v>44106</v>
      </c>
      <c r="H7017" s="1">
        <v>44109</v>
      </c>
      <c r="I7017" t="s">
        <v>18</v>
      </c>
      <c r="J7017">
        <v>13</v>
      </c>
      <c r="K7017">
        <v>12</v>
      </c>
      <c r="L7017">
        <v>64</v>
      </c>
      <c r="M7017">
        <v>13</v>
      </c>
      <c r="N7017">
        <v>4</v>
      </c>
      <c r="O7017">
        <v>0.15</v>
      </c>
      <c r="P7017">
        <v>728.96</v>
      </c>
      <c r="Q7017">
        <v>1139</v>
      </c>
      <c r="R7017">
        <f>Table1[[#This Row],[OrderQuantity]]*Table1[[#This Row],[UnitPrice]]</f>
        <v>4556</v>
      </c>
      <c r="S7017">
        <f>Table1[[#This Row],[OrderQuantity]]*Table1[[#This Row],[UnitCost]]</f>
        <v>2915.84</v>
      </c>
      <c r="T7017">
        <f>Table1[[#This Row],[OrderQuantity]]*Table1[[#This Row],[UnitPrice]]*(1-Table1[[#This Row],[DiscountApplied]]) - (Table1[[#This Row],[OrderQuantity]]*Table1[[#This Row],[UnitCost]])</f>
        <v>956.75999999999976</v>
      </c>
      <c r="U7017">
        <f>DATEDIF(Table1[[#This Row],[ShipDate]],Table1[[#This Row],[DeliveryDate]],"d")</f>
        <v>3</v>
      </c>
      <c r="V7017" t="str">
        <f t="shared" si="219"/>
        <v>On Time</v>
      </c>
    </row>
    <row r="7018" spans="2:22" x14ac:dyDescent="0.3">
      <c r="B7018" t="str">
        <f t="shared" si="218"/>
        <v>SO-007117</v>
      </c>
      <c r="C7018" t="s">
        <v>22</v>
      </c>
      <c r="D7018" t="s">
        <v>26</v>
      </c>
      <c r="E7018" s="1">
        <v>44000</v>
      </c>
      <c r="F7018" s="1">
        <v>44082</v>
      </c>
      <c r="G7018" s="1">
        <v>44106</v>
      </c>
      <c r="H7018" s="1">
        <v>44109</v>
      </c>
      <c r="I7018" t="s">
        <v>18</v>
      </c>
      <c r="J7018">
        <v>26</v>
      </c>
      <c r="K7018">
        <v>15</v>
      </c>
      <c r="L7018">
        <v>77</v>
      </c>
      <c r="M7018">
        <v>26</v>
      </c>
      <c r="N7018">
        <v>7</v>
      </c>
      <c r="O7018">
        <v>0.1</v>
      </c>
      <c r="P7018">
        <v>107.13</v>
      </c>
      <c r="Q7018">
        <v>261.3</v>
      </c>
      <c r="R7018">
        <f>Table1[[#This Row],[OrderQuantity]]*Table1[[#This Row],[UnitPrice]]</f>
        <v>1829.1000000000001</v>
      </c>
      <c r="S7018">
        <f>Table1[[#This Row],[OrderQuantity]]*Table1[[#This Row],[UnitCost]]</f>
        <v>749.91</v>
      </c>
      <c r="T7018">
        <f>Table1[[#This Row],[OrderQuantity]]*Table1[[#This Row],[UnitPrice]]*(1-Table1[[#This Row],[DiscountApplied]]) - (Table1[[#This Row],[OrderQuantity]]*Table1[[#This Row],[UnitCost]])</f>
        <v>896.28000000000009</v>
      </c>
      <c r="U7018">
        <f>DATEDIF(Table1[[#This Row],[ShipDate]],Table1[[#This Row],[DeliveryDate]],"d")</f>
        <v>3</v>
      </c>
      <c r="V7018" t="str">
        <f t="shared" si="219"/>
        <v>On Time</v>
      </c>
    </row>
    <row r="7019" spans="2:22" x14ac:dyDescent="0.3">
      <c r="B7019" t="str">
        <f t="shared" si="218"/>
        <v>SO-007118</v>
      </c>
      <c r="C7019" t="s">
        <v>21</v>
      </c>
      <c r="D7019" t="s">
        <v>17</v>
      </c>
      <c r="E7019" s="1">
        <v>44000</v>
      </c>
      <c r="F7019" s="1">
        <v>44082</v>
      </c>
      <c r="G7019" s="1">
        <v>44092</v>
      </c>
      <c r="H7019" s="1">
        <v>44099</v>
      </c>
      <c r="I7019" t="s">
        <v>18</v>
      </c>
      <c r="J7019">
        <v>21</v>
      </c>
      <c r="K7019">
        <v>20</v>
      </c>
      <c r="L7019">
        <v>233</v>
      </c>
      <c r="M7019">
        <v>13</v>
      </c>
      <c r="N7019">
        <v>8</v>
      </c>
      <c r="O7019">
        <v>0.2</v>
      </c>
      <c r="P7019">
        <v>660.69</v>
      </c>
      <c r="Q7019">
        <v>1159.0999999999999</v>
      </c>
      <c r="R7019">
        <f>Table1[[#This Row],[OrderQuantity]]*Table1[[#This Row],[UnitPrice]]</f>
        <v>9272.7999999999993</v>
      </c>
      <c r="S7019">
        <f>Table1[[#This Row],[OrderQuantity]]*Table1[[#This Row],[UnitCost]]</f>
        <v>5285.52</v>
      </c>
      <c r="T7019">
        <f>Table1[[#This Row],[OrderQuantity]]*Table1[[#This Row],[UnitPrice]]*(1-Table1[[#This Row],[DiscountApplied]]) - (Table1[[#This Row],[OrderQuantity]]*Table1[[#This Row],[UnitCost]])</f>
        <v>2132.7199999999993</v>
      </c>
      <c r="U7019">
        <f>DATEDIF(Table1[[#This Row],[ShipDate]],Table1[[#This Row],[DeliveryDate]],"d")</f>
        <v>7</v>
      </c>
      <c r="V7019" t="str">
        <f t="shared" si="219"/>
        <v>On Time</v>
      </c>
    </row>
    <row r="7020" spans="2:22" x14ac:dyDescent="0.3">
      <c r="B7020" t="str">
        <f t="shared" si="218"/>
        <v>SO-007119</v>
      </c>
      <c r="C7020" t="s">
        <v>19</v>
      </c>
      <c r="D7020" t="s">
        <v>25</v>
      </c>
      <c r="E7020" s="1">
        <v>44000</v>
      </c>
      <c r="F7020" s="1">
        <v>44082</v>
      </c>
      <c r="G7020" s="1">
        <v>44092</v>
      </c>
      <c r="H7020" s="1">
        <v>44093</v>
      </c>
      <c r="I7020" t="s">
        <v>18</v>
      </c>
      <c r="J7020">
        <v>14</v>
      </c>
      <c r="K7020">
        <v>47</v>
      </c>
      <c r="L7020">
        <v>348</v>
      </c>
      <c r="M7020">
        <v>40</v>
      </c>
      <c r="N7020">
        <v>6</v>
      </c>
      <c r="O7020">
        <v>0.05</v>
      </c>
      <c r="P7020">
        <v>142.58000000000001</v>
      </c>
      <c r="Q7020">
        <v>254.6</v>
      </c>
      <c r="R7020">
        <f>Table1[[#This Row],[OrderQuantity]]*Table1[[#This Row],[UnitPrice]]</f>
        <v>1527.6</v>
      </c>
      <c r="S7020">
        <f>Table1[[#This Row],[OrderQuantity]]*Table1[[#This Row],[UnitCost]]</f>
        <v>855.48</v>
      </c>
      <c r="T7020">
        <f>Table1[[#This Row],[OrderQuantity]]*Table1[[#This Row],[UnitPrice]]*(1-Table1[[#This Row],[DiscountApplied]]) - (Table1[[#This Row],[OrderQuantity]]*Table1[[#This Row],[UnitCost]])</f>
        <v>595.73999999999978</v>
      </c>
      <c r="U7020">
        <f>DATEDIF(Table1[[#This Row],[ShipDate]],Table1[[#This Row],[DeliveryDate]],"d")</f>
        <v>1</v>
      </c>
      <c r="V7020" t="str">
        <f t="shared" si="219"/>
        <v>On Time</v>
      </c>
    </row>
    <row r="7021" spans="2:22" x14ac:dyDescent="0.3">
      <c r="B7021" t="str">
        <f t="shared" si="218"/>
        <v>SO-007120</v>
      </c>
      <c r="C7021" t="s">
        <v>19</v>
      </c>
      <c r="D7021" t="s">
        <v>17</v>
      </c>
      <c r="E7021" s="1">
        <v>44000</v>
      </c>
      <c r="F7021" s="1">
        <v>44083</v>
      </c>
      <c r="G7021" s="1">
        <v>44088</v>
      </c>
      <c r="H7021" s="1">
        <v>44093</v>
      </c>
      <c r="I7021" t="s">
        <v>18</v>
      </c>
      <c r="J7021">
        <v>16</v>
      </c>
      <c r="K7021">
        <v>36</v>
      </c>
      <c r="L7021">
        <v>248</v>
      </c>
      <c r="M7021">
        <v>24</v>
      </c>
      <c r="N7021">
        <v>6</v>
      </c>
      <c r="O7021">
        <v>0.08</v>
      </c>
      <c r="P7021">
        <v>4378.58</v>
      </c>
      <c r="Q7021">
        <v>5212.6000000000004</v>
      </c>
      <c r="R7021">
        <f>Table1[[#This Row],[OrderQuantity]]*Table1[[#This Row],[UnitPrice]]</f>
        <v>31275.600000000002</v>
      </c>
      <c r="S7021">
        <f>Table1[[#This Row],[OrderQuantity]]*Table1[[#This Row],[UnitCost]]</f>
        <v>26271.48</v>
      </c>
      <c r="T7021">
        <f>Table1[[#This Row],[OrderQuantity]]*Table1[[#This Row],[UnitPrice]]*(1-Table1[[#This Row],[DiscountApplied]]) - (Table1[[#This Row],[OrderQuantity]]*Table1[[#This Row],[UnitCost]])</f>
        <v>2502.0720000000038</v>
      </c>
      <c r="U7021">
        <f>DATEDIF(Table1[[#This Row],[ShipDate]],Table1[[#This Row],[DeliveryDate]],"d")</f>
        <v>5</v>
      </c>
      <c r="V7021" t="str">
        <f t="shared" si="219"/>
        <v>On Time</v>
      </c>
    </row>
    <row r="7022" spans="2:22" x14ac:dyDescent="0.3">
      <c r="B7022" t="str">
        <f t="shared" si="218"/>
        <v>SO-007121</v>
      </c>
      <c r="C7022" t="s">
        <v>21</v>
      </c>
      <c r="D7022" t="s">
        <v>26</v>
      </c>
      <c r="E7022" s="1">
        <v>44000</v>
      </c>
      <c r="F7022" s="1">
        <v>44083</v>
      </c>
      <c r="G7022" s="1">
        <v>44092</v>
      </c>
      <c r="H7022" s="1">
        <v>44101</v>
      </c>
      <c r="I7022" t="s">
        <v>18</v>
      </c>
      <c r="J7022">
        <v>23</v>
      </c>
      <c r="K7022">
        <v>18</v>
      </c>
      <c r="L7022">
        <v>66</v>
      </c>
      <c r="M7022">
        <v>18</v>
      </c>
      <c r="N7022">
        <v>1</v>
      </c>
      <c r="O7022">
        <v>0.08</v>
      </c>
      <c r="P7022">
        <v>611.71</v>
      </c>
      <c r="Q7022">
        <v>1112.2</v>
      </c>
      <c r="R7022">
        <f>Table1[[#This Row],[OrderQuantity]]*Table1[[#This Row],[UnitPrice]]</f>
        <v>1112.2</v>
      </c>
      <c r="S7022">
        <f>Table1[[#This Row],[OrderQuantity]]*Table1[[#This Row],[UnitCost]]</f>
        <v>611.71</v>
      </c>
      <c r="T7022">
        <f>Table1[[#This Row],[OrderQuantity]]*Table1[[#This Row],[UnitPrice]]*(1-Table1[[#This Row],[DiscountApplied]]) - (Table1[[#This Row],[OrderQuantity]]*Table1[[#This Row],[UnitCost]])</f>
        <v>411.51400000000001</v>
      </c>
      <c r="U7022">
        <f>DATEDIF(Table1[[#This Row],[ShipDate]],Table1[[#This Row],[DeliveryDate]],"d")</f>
        <v>9</v>
      </c>
      <c r="V7022" t="str">
        <f t="shared" si="219"/>
        <v>Late</v>
      </c>
    </row>
    <row r="7023" spans="2:22" x14ac:dyDescent="0.3">
      <c r="B7023" t="str">
        <f t="shared" si="218"/>
        <v>SO-007122</v>
      </c>
      <c r="C7023" t="s">
        <v>19</v>
      </c>
      <c r="D7023" t="s">
        <v>20</v>
      </c>
      <c r="E7023" s="1">
        <v>43900</v>
      </c>
      <c r="F7023" s="1">
        <v>44083</v>
      </c>
      <c r="G7023" s="1">
        <v>44096</v>
      </c>
      <c r="H7023" s="1">
        <v>44099</v>
      </c>
      <c r="I7023" t="s">
        <v>18</v>
      </c>
      <c r="J7023">
        <v>12</v>
      </c>
      <c r="K7023">
        <v>43</v>
      </c>
      <c r="L7023">
        <v>199</v>
      </c>
      <c r="M7023">
        <v>19</v>
      </c>
      <c r="N7023">
        <v>5</v>
      </c>
      <c r="O7023">
        <v>0.15</v>
      </c>
      <c r="P7023">
        <v>849.83</v>
      </c>
      <c r="Q7023">
        <v>1011.7</v>
      </c>
      <c r="R7023">
        <f>Table1[[#This Row],[OrderQuantity]]*Table1[[#This Row],[UnitPrice]]</f>
        <v>5058.5</v>
      </c>
      <c r="S7023">
        <f>Table1[[#This Row],[OrderQuantity]]*Table1[[#This Row],[UnitCost]]</f>
        <v>4249.1500000000005</v>
      </c>
      <c r="T7023">
        <f>Table1[[#This Row],[OrderQuantity]]*Table1[[#This Row],[UnitPrice]]*(1-Table1[[#This Row],[DiscountApplied]]) - (Table1[[#This Row],[OrderQuantity]]*Table1[[#This Row],[UnitCost]])</f>
        <v>50.574999999998909</v>
      </c>
      <c r="U7023">
        <f>DATEDIF(Table1[[#This Row],[ShipDate]],Table1[[#This Row],[DeliveryDate]],"d")</f>
        <v>3</v>
      </c>
      <c r="V7023" t="str">
        <f t="shared" si="219"/>
        <v>On Time</v>
      </c>
    </row>
    <row r="7024" spans="2:22" x14ac:dyDescent="0.3">
      <c r="B7024" t="str">
        <f t="shared" si="218"/>
        <v>SO-007123</v>
      </c>
      <c r="C7024" t="s">
        <v>16</v>
      </c>
      <c r="D7024" t="s">
        <v>24</v>
      </c>
      <c r="E7024" s="1">
        <v>44000</v>
      </c>
      <c r="F7024" s="1">
        <v>44083</v>
      </c>
      <c r="G7024" s="1">
        <v>44091</v>
      </c>
      <c r="H7024" s="1">
        <v>44098</v>
      </c>
      <c r="I7024" t="s">
        <v>18</v>
      </c>
      <c r="J7024">
        <v>12</v>
      </c>
      <c r="K7024">
        <v>38</v>
      </c>
      <c r="L7024">
        <v>8</v>
      </c>
      <c r="M7024">
        <v>41</v>
      </c>
      <c r="N7024">
        <v>3</v>
      </c>
      <c r="O7024">
        <v>0.05</v>
      </c>
      <c r="P7024">
        <v>532.65</v>
      </c>
      <c r="Q7024">
        <v>1005</v>
      </c>
      <c r="R7024">
        <f>Table1[[#This Row],[OrderQuantity]]*Table1[[#This Row],[UnitPrice]]</f>
        <v>3015</v>
      </c>
      <c r="S7024">
        <f>Table1[[#This Row],[OrderQuantity]]*Table1[[#This Row],[UnitCost]]</f>
        <v>1597.9499999999998</v>
      </c>
      <c r="T7024">
        <f>Table1[[#This Row],[OrderQuantity]]*Table1[[#This Row],[UnitPrice]]*(1-Table1[[#This Row],[DiscountApplied]]) - (Table1[[#This Row],[OrderQuantity]]*Table1[[#This Row],[UnitCost]])</f>
        <v>1266.3000000000002</v>
      </c>
      <c r="U7024">
        <f>DATEDIF(Table1[[#This Row],[ShipDate]],Table1[[#This Row],[DeliveryDate]],"d")</f>
        <v>7</v>
      </c>
      <c r="V7024" t="str">
        <f t="shared" si="219"/>
        <v>On Time</v>
      </c>
    </row>
    <row r="7025" spans="2:22" x14ac:dyDescent="0.3">
      <c r="B7025" t="str">
        <f t="shared" si="218"/>
        <v>SO-007124</v>
      </c>
      <c r="C7025" t="s">
        <v>16</v>
      </c>
      <c r="D7025" t="s">
        <v>20</v>
      </c>
      <c r="E7025" s="1">
        <v>44000</v>
      </c>
      <c r="F7025" s="1">
        <v>44084</v>
      </c>
      <c r="G7025" s="1">
        <v>44097</v>
      </c>
      <c r="H7025" s="1">
        <v>44103</v>
      </c>
      <c r="I7025" t="s">
        <v>18</v>
      </c>
      <c r="J7025">
        <v>8</v>
      </c>
      <c r="K7025">
        <v>39</v>
      </c>
      <c r="L7025">
        <v>123</v>
      </c>
      <c r="M7025">
        <v>25</v>
      </c>
      <c r="N7025">
        <v>8</v>
      </c>
      <c r="O7025">
        <v>0.1</v>
      </c>
      <c r="P7025">
        <v>1815.16</v>
      </c>
      <c r="Q7025">
        <v>3490.7</v>
      </c>
      <c r="R7025">
        <f>Table1[[#This Row],[OrderQuantity]]*Table1[[#This Row],[UnitPrice]]</f>
        <v>27925.599999999999</v>
      </c>
      <c r="S7025">
        <f>Table1[[#This Row],[OrderQuantity]]*Table1[[#This Row],[UnitCost]]</f>
        <v>14521.28</v>
      </c>
      <c r="T7025">
        <f>Table1[[#This Row],[OrderQuantity]]*Table1[[#This Row],[UnitPrice]]*(1-Table1[[#This Row],[DiscountApplied]]) - (Table1[[#This Row],[OrderQuantity]]*Table1[[#This Row],[UnitCost]])</f>
        <v>10611.76</v>
      </c>
      <c r="U7025">
        <f>DATEDIF(Table1[[#This Row],[ShipDate]],Table1[[#This Row],[DeliveryDate]],"d")</f>
        <v>6</v>
      </c>
      <c r="V7025" t="str">
        <f t="shared" si="219"/>
        <v>On Time</v>
      </c>
    </row>
    <row r="7026" spans="2:22" x14ac:dyDescent="0.3">
      <c r="B7026" t="str">
        <f t="shared" si="218"/>
        <v>SO-007125</v>
      </c>
      <c r="C7026" t="s">
        <v>19</v>
      </c>
      <c r="D7026" t="s">
        <v>23</v>
      </c>
      <c r="E7026" s="1">
        <v>44000</v>
      </c>
      <c r="F7026" s="1">
        <v>44084</v>
      </c>
      <c r="G7026" s="1">
        <v>44094</v>
      </c>
      <c r="H7026" s="1">
        <v>44100</v>
      </c>
      <c r="I7026" t="s">
        <v>18</v>
      </c>
      <c r="J7026">
        <v>16</v>
      </c>
      <c r="K7026">
        <v>39</v>
      </c>
      <c r="L7026">
        <v>302</v>
      </c>
      <c r="M7026">
        <v>11</v>
      </c>
      <c r="N7026">
        <v>1</v>
      </c>
      <c r="O7026">
        <v>0.2</v>
      </c>
      <c r="P7026">
        <v>3921.31</v>
      </c>
      <c r="Q7026">
        <v>6224.3</v>
      </c>
      <c r="R7026">
        <f>Table1[[#This Row],[OrderQuantity]]*Table1[[#This Row],[UnitPrice]]</f>
        <v>6224.3</v>
      </c>
      <c r="S7026">
        <f>Table1[[#This Row],[OrderQuantity]]*Table1[[#This Row],[UnitCost]]</f>
        <v>3921.31</v>
      </c>
      <c r="T7026">
        <f>Table1[[#This Row],[OrderQuantity]]*Table1[[#This Row],[UnitPrice]]*(1-Table1[[#This Row],[DiscountApplied]]) - (Table1[[#This Row],[OrderQuantity]]*Table1[[#This Row],[UnitCost]])</f>
        <v>1058.1300000000006</v>
      </c>
      <c r="U7026">
        <f>DATEDIF(Table1[[#This Row],[ShipDate]],Table1[[#This Row],[DeliveryDate]],"d")</f>
        <v>6</v>
      </c>
      <c r="V7026" t="str">
        <f t="shared" si="219"/>
        <v>On Time</v>
      </c>
    </row>
    <row r="7027" spans="2:22" x14ac:dyDescent="0.3">
      <c r="B7027" t="str">
        <f t="shared" si="218"/>
        <v>SO-007126</v>
      </c>
      <c r="C7027" t="s">
        <v>19</v>
      </c>
      <c r="D7027" t="s">
        <v>25</v>
      </c>
      <c r="E7027" s="1">
        <v>44000</v>
      </c>
      <c r="F7027" s="1">
        <v>44084</v>
      </c>
      <c r="G7027" s="1">
        <v>44105</v>
      </c>
      <c r="H7027" s="1">
        <v>44114</v>
      </c>
      <c r="I7027" t="s">
        <v>18</v>
      </c>
      <c r="J7027">
        <v>19</v>
      </c>
      <c r="K7027">
        <v>6</v>
      </c>
      <c r="L7027">
        <v>367</v>
      </c>
      <c r="M7027">
        <v>16</v>
      </c>
      <c r="N7027">
        <v>2</v>
      </c>
      <c r="O7027">
        <v>0.08</v>
      </c>
      <c r="P7027">
        <v>1113.54</v>
      </c>
      <c r="Q7027">
        <v>1855.9</v>
      </c>
      <c r="R7027">
        <f>Table1[[#This Row],[OrderQuantity]]*Table1[[#This Row],[UnitPrice]]</f>
        <v>3711.8</v>
      </c>
      <c r="S7027">
        <f>Table1[[#This Row],[OrderQuantity]]*Table1[[#This Row],[UnitCost]]</f>
        <v>2227.08</v>
      </c>
      <c r="T7027">
        <f>Table1[[#This Row],[OrderQuantity]]*Table1[[#This Row],[UnitPrice]]*(1-Table1[[#This Row],[DiscountApplied]]) - (Table1[[#This Row],[OrderQuantity]]*Table1[[#This Row],[UnitCost]])</f>
        <v>1187.7760000000003</v>
      </c>
      <c r="U7027">
        <f>DATEDIF(Table1[[#This Row],[ShipDate]],Table1[[#This Row],[DeliveryDate]],"d")</f>
        <v>9</v>
      </c>
      <c r="V7027" t="str">
        <f t="shared" si="219"/>
        <v>Late</v>
      </c>
    </row>
    <row r="7028" spans="2:22" x14ac:dyDescent="0.3">
      <c r="B7028" t="str">
        <f t="shared" si="218"/>
        <v>SO-007127</v>
      </c>
      <c r="C7028" t="s">
        <v>19</v>
      </c>
      <c r="D7028" t="s">
        <v>23</v>
      </c>
      <c r="E7028" s="1">
        <v>44000</v>
      </c>
      <c r="F7028" s="1">
        <v>44085</v>
      </c>
      <c r="G7028" s="1">
        <v>44097</v>
      </c>
      <c r="H7028" s="1">
        <v>44106</v>
      </c>
      <c r="I7028" t="s">
        <v>18</v>
      </c>
      <c r="J7028">
        <v>16</v>
      </c>
      <c r="K7028">
        <v>33</v>
      </c>
      <c r="L7028">
        <v>270</v>
      </c>
      <c r="M7028">
        <v>39</v>
      </c>
      <c r="N7028">
        <v>8</v>
      </c>
      <c r="O7028">
        <v>0.1</v>
      </c>
      <c r="P7028">
        <v>2487.17</v>
      </c>
      <c r="Q7028">
        <v>5406.9</v>
      </c>
      <c r="R7028">
        <f>Table1[[#This Row],[OrderQuantity]]*Table1[[#This Row],[UnitPrice]]</f>
        <v>43255.199999999997</v>
      </c>
      <c r="S7028">
        <f>Table1[[#This Row],[OrderQuantity]]*Table1[[#This Row],[UnitCost]]</f>
        <v>19897.36</v>
      </c>
      <c r="T7028">
        <f>Table1[[#This Row],[OrderQuantity]]*Table1[[#This Row],[UnitPrice]]*(1-Table1[[#This Row],[DiscountApplied]]) - (Table1[[#This Row],[OrderQuantity]]*Table1[[#This Row],[UnitCost]])</f>
        <v>19032.32</v>
      </c>
      <c r="U7028">
        <f>DATEDIF(Table1[[#This Row],[ShipDate]],Table1[[#This Row],[DeliveryDate]],"d")</f>
        <v>9</v>
      </c>
      <c r="V7028" t="str">
        <f t="shared" si="219"/>
        <v>Late</v>
      </c>
    </row>
    <row r="7029" spans="2:22" x14ac:dyDescent="0.3">
      <c r="B7029" t="str">
        <f t="shared" si="218"/>
        <v>SO-007128</v>
      </c>
      <c r="C7029" t="s">
        <v>16</v>
      </c>
      <c r="D7029" t="s">
        <v>26</v>
      </c>
      <c r="E7029" s="1">
        <v>44000</v>
      </c>
      <c r="F7029" s="1">
        <v>44085</v>
      </c>
      <c r="G7029" s="1">
        <v>44098</v>
      </c>
      <c r="H7029" s="1">
        <v>44102</v>
      </c>
      <c r="I7029" t="s">
        <v>18</v>
      </c>
      <c r="J7029">
        <v>11</v>
      </c>
      <c r="K7029">
        <v>15</v>
      </c>
      <c r="L7029">
        <v>62</v>
      </c>
      <c r="M7029">
        <v>26</v>
      </c>
      <c r="N7029">
        <v>3</v>
      </c>
      <c r="O7029">
        <v>0.1</v>
      </c>
      <c r="P7029">
        <v>2303.46</v>
      </c>
      <c r="Q7029">
        <v>5118.8</v>
      </c>
      <c r="R7029">
        <f>Table1[[#This Row],[OrderQuantity]]*Table1[[#This Row],[UnitPrice]]</f>
        <v>15356.400000000001</v>
      </c>
      <c r="S7029">
        <f>Table1[[#This Row],[OrderQuantity]]*Table1[[#This Row],[UnitCost]]</f>
        <v>6910.38</v>
      </c>
      <c r="T7029">
        <f>Table1[[#This Row],[OrderQuantity]]*Table1[[#This Row],[UnitPrice]]*(1-Table1[[#This Row],[DiscountApplied]]) - (Table1[[#This Row],[OrderQuantity]]*Table1[[#This Row],[UnitCost]])</f>
        <v>6910.3800000000019</v>
      </c>
      <c r="U7029">
        <f>DATEDIF(Table1[[#This Row],[ShipDate]],Table1[[#This Row],[DeliveryDate]],"d")</f>
        <v>4</v>
      </c>
      <c r="V7029" t="str">
        <f t="shared" si="219"/>
        <v>On Time</v>
      </c>
    </row>
    <row r="7030" spans="2:22" x14ac:dyDescent="0.3">
      <c r="B7030" t="str">
        <f t="shared" si="218"/>
        <v>SO-007129</v>
      </c>
      <c r="C7030" t="s">
        <v>19</v>
      </c>
      <c r="D7030" t="s">
        <v>17</v>
      </c>
      <c r="E7030" s="1">
        <v>44000</v>
      </c>
      <c r="F7030" s="1">
        <v>44085</v>
      </c>
      <c r="G7030" s="1">
        <v>44087</v>
      </c>
      <c r="H7030" s="1">
        <v>44090</v>
      </c>
      <c r="I7030" t="s">
        <v>18</v>
      </c>
      <c r="J7030">
        <v>19</v>
      </c>
      <c r="K7030">
        <v>45</v>
      </c>
      <c r="L7030">
        <v>241</v>
      </c>
      <c r="M7030">
        <v>36</v>
      </c>
      <c r="N7030">
        <v>4</v>
      </c>
      <c r="O7030">
        <v>0.08</v>
      </c>
      <c r="P7030">
        <v>846.88</v>
      </c>
      <c r="Q7030">
        <v>1072</v>
      </c>
      <c r="R7030">
        <f>Table1[[#This Row],[OrderQuantity]]*Table1[[#This Row],[UnitPrice]]</f>
        <v>4288</v>
      </c>
      <c r="S7030">
        <f>Table1[[#This Row],[OrderQuantity]]*Table1[[#This Row],[UnitCost]]</f>
        <v>3387.52</v>
      </c>
      <c r="T7030">
        <f>Table1[[#This Row],[OrderQuantity]]*Table1[[#This Row],[UnitPrice]]*(1-Table1[[#This Row],[DiscountApplied]]) - (Table1[[#This Row],[OrderQuantity]]*Table1[[#This Row],[UnitCost]])</f>
        <v>557.44000000000005</v>
      </c>
      <c r="U7030">
        <f>DATEDIF(Table1[[#This Row],[ShipDate]],Table1[[#This Row],[DeliveryDate]],"d")</f>
        <v>3</v>
      </c>
      <c r="V7030" t="str">
        <f t="shared" si="219"/>
        <v>On Time</v>
      </c>
    </row>
    <row r="7031" spans="2:22" x14ac:dyDescent="0.3">
      <c r="B7031" t="str">
        <f t="shared" si="218"/>
        <v>SO-007130</v>
      </c>
      <c r="C7031" t="s">
        <v>16</v>
      </c>
      <c r="D7031" t="s">
        <v>23</v>
      </c>
      <c r="E7031" s="1">
        <v>44000</v>
      </c>
      <c r="F7031" s="1">
        <v>44085</v>
      </c>
      <c r="G7031" s="1">
        <v>44095</v>
      </c>
      <c r="H7031" s="1">
        <v>44099</v>
      </c>
      <c r="I7031" t="s">
        <v>18</v>
      </c>
      <c r="J7031">
        <v>10</v>
      </c>
      <c r="K7031">
        <v>48</v>
      </c>
      <c r="L7031">
        <v>281</v>
      </c>
      <c r="M7031">
        <v>6</v>
      </c>
      <c r="N7031">
        <v>1</v>
      </c>
      <c r="O7031">
        <v>0.05</v>
      </c>
      <c r="P7031">
        <v>1468.1</v>
      </c>
      <c r="Q7031">
        <v>1768.8</v>
      </c>
      <c r="R7031">
        <f>Table1[[#This Row],[OrderQuantity]]*Table1[[#This Row],[UnitPrice]]</f>
        <v>1768.8</v>
      </c>
      <c r="S7031">
        <f>Table1[[#This Row],[OrderQuantity]]*Table1[[#This Row],[UnitCost]]</f>
        <v>1468.1</v>
      </c>
      <c r="T7031">
        <f>Table1[[#This Row],[OrderQuantity]]*Table1[[#This Row],[UnitPrice]]*(1-Table1[[#This Row],[DiscountApplied]]) - (Table1[[#This Row],[OrderQuantity]]*Table1[[#This Row],[UnitCost]])</f>
        <v>212.26</v>
      </c>
      <c r="U7031">
        <f>DATEDIF(Table1[[#This Row],[ShipDate]],Table1[[#This Row],[DeliveryDate]],"d")</f>
        <v>4</v>
      </c>
      <c r="V7031" t="str">
        <f t="shared" si="219"/>
        <v>On Time</v>
      </c>
    </row>
    <row r="7032" spans="2:22" x14ac:dyDescent="0.3">
      <c r="B7032" t="str">
        <f t="shared" si="218"/>
        <v>SO-007131</v>
      </c>
      <c r="C7032" t="s">
        <v>19</v>
      </c>
      <c r="D7032" t="s">
        <v>23</v>
      </c>
      <c r="E7032" s="1">
        <v>44000</v>
      </c>
      <c r="F7032" s="1">
        <v>44085</v>
      </c>
      <c r="G7032" s="1">
        <v>44105</v>
      </c>
      <c r="H7032" s="1">
        <v>44109</v>
      </c>
      <c r="I7032" t="s">
        <v>18</v>
      </c>
      <c r="J7032">
        <v>17</v>
      </c>
      <c r="K7032">
        <v>42</v>
      </c>
      <c r="L7032">
        <v>328</v>
      </c>
      <c r="M7032">
        <v>25</v>
      </c>
      <c r="N7032">
        <v>1</v>
      </c>
      <c r="O7032">
        <v>0.15</v>
      </c>
      <c r="P7032">
        <v>592.28</v>
      </c>
      <c r="Q7032">
        <v>1139</v>
      </c>
      <c r="R7032">
        <f>Table1[[#This Row],[OrderQuantity]]*Table1[[#This Row],[UnitPrice]]</f>
        <v>1139</v>
      </c>
      <c r="S7032">
        <f>Table1[[#This Row],[OrderQuantity]]*Table1[[#This Row],[UnitCost]]</f>
        <v>592.28</v>
      </c>
      <c r="T7032">
        <f>Table1[[#This Row],[OrderQuantity]]*Table1[[#This Row],[UnitPrice]]*(1-Table1[[#This Row],[DiscountApplied]]) - (Table1[[#This Row],[OrderQuantity]]*Table1[[#This Row],[UnitCost]])</f>
        <v>375.87</v>
      </c>
      <c r="U7032">
        <f>DATEDIF(Table1[[#This Row],[ShipDate]],Table1[[#This Row],[DeliveryDate]],"d")</f>
        <v>4</v>
      </c>
      <c r="V7032" t="str">
        <f t="shared" si="219"/>
        <v>On Time</v>
      </c>
    </row>
    <row r="7033" spans="2:22" x14ac:dyDescent="0.3">
      <c r="B7033" t="str">
        <f t="shared" si="218"/>
        <v>SO-007132</v>
      </c>
      <c r="C7033" t="s">
        <v>16</v>
      </c>
      <c r="D7033" t="s">
        <v>17</v>
      </c>
      <c r="E7033" s="1">
        <v>44000</v>
      </c>
      <c r="F7033" s="1">
        <v>44085</v>
      </c>
      <c r="G7033" s="1">
        <v>44099</v>
      </c>
      <c r="H7033" s="1">
        <v>44105</v>
      </c>
      <c r="I7033" t="s">
        <v>18</v>
      </c>
      <c r="J7033">
        <v>5</v>
      </c>
      <c r="K7033">
        <v>44</v>
      </c>
      <c r="L7033">
        <v>210</v>
      </c>
      <c r="M7033">
        <v>33</v>
      </c>
      <c r="N7033">
        <v>3</v>
      </c>
      <c r="O7033">
        <v>0.05</v>
      </c>
      <c r="P7033">
        <v>1830.71</v>
      </c>
      <c r="Q7033">
        <v>3979.8</v>
      </c>
      <c r="R7033">
        <f>Table1[[#This Row],[OrderQuantity]]*Table1[[#This Row],[UnitPrice]]</f>
        <v>11939.400000000001</v>
      </c>
      <c r="S7033">
        <f>Table1[[#This Row],[OrderQuantity]]*Table1[[#This Row],[UnitCost]]</f>
        <v>5492.13</v>
      </c>
      <c r="T7033">
        <f>Table1[[#This Row],[OrderQuantity]]*Table1[[#This Row],[UnitPrice]]*(1-Table1[[#This Row],[DiscountApplied]]) - (Table1[[#This Row],[OrderQuantity]]*Table1[[#This Row],[UnitCost]])</f>
        <v>5850.3</v>
      </c>
      <c r="U7033">
        <f>DATEDIF(Table1[[#This Row],[ShipDate]],Table1[[#This Row],[DeliveryDate]],"d")</f>
        <v>6</v>
      </c>
      <c r="V7033" t="str">
        <f t="shared" si="219"/>
        <v>On Time</v>
      </c>
    </row>
    <row r="7034" spans="2:22" x14ac:dyDescent="0.3">
      <c r="B7034" t="str">
        <f t="shared" si="218"/>
        <v>SO-007133</v>
      </c>
      <c r="C7034" t="s">
        <v>16</v>
      </c>
      <c r="D7034" t="s">
        <v>24</v>
      </c>
      <c r="E7034" s="1">
        <v>44000</v>
      </c>
      <c r="F7034" s="1">
        <v>44085</v>
      </c>
      <c r="G7034" s="1">
        <v>44106</v>
      </c>
      <c r="H7034" s="1">
        <v>44108</v>
      </c>
      <c r="I7034" t="s">
        <v>18</v>
      </c>
      <c r="J7034">
        <v>2</v>
      </c>
      <c r="K7034">
        <v>1</v>
      </c>
      <c r="L7034">
        <v>14</v>
      </c>
      <c r="M7034">
        <v>45</v>
      </c>
      <c r="N7034">
        <v>8</v>
      </c>
      <c r="O7034">
        <v>0.3</v>
      </c>
      <c r="P7034">
        <v>956.36</v>
      </c>
      <c r="Q7034">
        <v>1226.0999999999999</v>
      </c>
      <c r="R7034">
        <f>Table1[[#This Row],[OrderQuantity]]*Table1[[#This Row],[UnitPrice]]</f>
        <v>9808.7999999999993</v>
      </c>
      <c r="S7034">
        <f>Table1[[#This Row],[OrderQuantity]]*Table1[[#This Row],[UnitCost]]</f>
        <v>7650.88</v>
      </c>
      <c r="T7034">
        <f>Table1[[#This Row],[OrderQuantity]]*Table1[[#This Row],[UnitPrice]]*(1-Table1[[#This Row],[DiscountApplied]]) - (Table1[[#This Row],[OrderQuantity]]*Table1[[#This Row],[UnitCost]])</f>
        <v>-784.72000000000116</v>
      </c>
      <c r="U7034">
        <f>DATEDIF(Table1[[#This Row],[ShipDate]],Table1[[#This Row],[DeliveryDate]],"d")</f>
        <v>2</v>
      </c>
      <c r="V7034" t="str">
        <f t="shared" si="219"/>
        <v>On Time</v>
      </c>
    </row>
    <row r="7035" spans="2:22" x14ac:dyDescent="0.3">
      <c r="B7035" t="str">
        <f t="shared" si="218"/>
        <v>SO-007134</v>
      </c>
      <c r="C7035" t="s">
        <v>16</v>
      </c>
      <c r="D7035" t="s">
        <v>24</v>
      </c>
      <c r="E7035" s="1">
        <v>44000</v>
      </c>
      <c r="F7035" s="1">
        <v>44086</v>
      </c>
      <c r="G7035" s="1">
        <v>44096</v>
      </c>
      <c r="H7035" s="1">
        <v>44103</v>
      </c>
      <c r="I7035" t="s">
        <v>18</v>
      </c>
      <c r="J7035">
        <v>10</v>
      </c>
      <c r="K7035">
        <v>12</v>
      </c>
      <c r="L7035">
        <v>29</v>
      </c>
      <c r="M7035">
        <v>45</v>
      </c>
      <c r="N7035">
        <v>5</v>
      </c>
      <c r="O7035">
        <v>0.05</v>
      </c>
      <c r="P7035">
        <v>517.78</v>
      </c>
      <c r="Q7035">
        <v>1125.5999999999999</v>
      </c>
      <c r="R7035">
        <f>Table1[[#This Row],[OrderQuantity]]*Table1[[#This Row],[UnitPrice]]</f>
        <v>5628</v>
      </c>
      <c r="S7035">
        <f>Table1[[#This Row],[OrderQuantity]]*Table1[[#This Row],[UnitCost]]</f>
        <v>2588.8999999999996</v>
      </c>
      <c r="T7035">
        <f>Table1[[#This Row],[OrderQuantity]]*Table1[[#This Row],[UnitPrice]]*(1-Table1[[#This Row],[DiscountApplied]]) - (Table1[[#This Row],[OrderQuantity]]*Table1[[#This Row],[UnitCost]])</f>
        <v>2757.7</v>
      </c>
      <c r="U7035">
        <f>DATEDIF(Table1[[#This Row],[ShipDate]],Table1[[#This Row],[DeliveryDate]],"d")</f>
        <v>7</v>
      </c>
      <c r="V7035" t="str">
        <f t="shared" si="219"/>
        <v>On Time</v>
      </c>
    </row>
    <row r="7036" spans="2:22" x14ac:dyDescent="0.3">
      <c r="B7036" t="str">
        <f t="shared" si="218"/>
        <v>SO-007135</v>
      </c>
      <c r="C7036" t="s">
        <v>16</v>
      </c>
      <c r="D7036" t="s">
        <v>23</v>
      </c>
      <c r="E7036" s="1">
        <v>44000</v>
      </c>
      <c r="F7036" s="1">
        <v>44086</v>
      </c>
      <c r="G7036" s="1">
        <v>44096</v>
      </c>
      <c r="H7036" s="1">
        <v>44101</v>
      </c>
      <c r="I7036" t="s">
        <v>18</v>
      </c>
      <c r="J7036">
        <v>8</v>
      </c>
      <c r="K7036">
        <v>14</v>
      </c>
      <c r="L7036">
        <v>306</v>
      </c>
      <c r="M7036">
        <v>3</v>
      </c>
      <c r="N7036">
        <v>1</v>
      </c>
      <c r="O7036">
        <v>0.15</v>
      </c>
      <c r="P7036">
        <v>1338.66</v>
      </c>
      <c r="Q7036">
        <v>2231.1</v>
      </c>
      <c r="R7036">
        <f>Table1[[#This Row],[OrderQuantity]]*Table1[[#This Row],[UnitPrice]]</f>
        <v>2231.1</v>
      </c>
      <c r="S7036">
        <f>Table1[[#This Row],[OrderQuantity]]*Table1[[#This Row],[UnitCost]]</f>
        <v>1338.66</v>
      </c>
      <c r="T7036">
        <f>Table1[[#This Row],[OrderQuantity]]*Table1[[#This Row],[UnitPrice]]*(1-Table1[[#This Row],[DiscountApplied]]) - (Table1[[#This Row],[OrderQuantity]]*Table1[[#This Row],[UnitCost]])</f>
        <v>557.77499999999986</v>
      </c>
      <c r="U7036">
        <f>DATEDIF(Table1[[#This Row],[ShipDate]],Table1[[#This Row],[DeliveryDate]],"d")</f>
        <v>5</v>
      </c>
      <c r="V7036" t="str">
        <f t="shared" si="219"/>
        <v>On Time</v>
      </c>
    </row>
    <row r="7037" spans="2:22" x14ac:dyDescent="0.3">
      <c r="B7037" t="str">
        <f t="shared" si="218"/>
        <v>SO-007136</v>
      </c>
      <c r="C7037" t="s">
        <v>16</v>
      </c>
      <c r="D7037" t="s">
        <v>20</v>
      </c>
      <c r="E7037" s="1">
        <v>44000</v>
      </c>
      <c r="F7037" s="1">
        <v>44086</v>
      </c>
      <c r="G7037" s="1">
        <v>44101</v>
      </c>
      <c r="H7037" s="1">
        <v>44108</v>
      </c>
      <c r="I7037" t="s">
        <v>18</v>
      </c>
      <c r="J7037">
        <v>8</v>
      </c>
      <c r="K7037">
        <v>46</v>
      </c>
      <c r="L7037">
        <v>131</v>
      </c>
      <c r="M7037">
        <v>10</v>
      </c>
      <c r="N7037">
        <v>7</v>
      </c>
      <c r="O7037">
        <v>0.08</v>
      </c>
      <c r="P7037">
        <v>464.31</v>
      </c>
      <c r="Q7037">
        <v>703.5</v>
      </c>
      <c r="R7037">
        <f>Table1[[#This Row],[OrderQuantity]]*Table1[[#This Row],[UnitPrice]]</f>
        <v>4924.5</v>
      </c>
      <c r="S7037">
        <f>Table1[[#This Row],[OrderQuantity]]*Table1[[#This Row],[UnitCost]]</f>
        <v>3250.17</v>
      </c>
      <c r="T7037">
        <f>Table1[[#This Row],[OrderQuantity]]*Table1[[#This Row],[UnitPrice]]*(1-Table1[[#This Row],[DiscountApplied]]) - (Table1[[#This Row],[OrderQuantity]]*Table1[[#This Row],[UnitCost]])</f>
        <v>1280.3699999999999</v>
      </c>
      <c r="U7037">
        <f>DATEDIF(Table1[[#This Row],[ShipDate]],Table1[[#This Row],[DeliveryDate]],"d")</f>
        <v>7</v>
      </c>
      <c r="V7037" t="str">
        <f t="shared" si="219"/>
        <v>On Time</v>
      </c>
    </row>
    <row r="7038" spans="2:22" x14ac:dyDescent="0.3">
      <c r="B7038" t="str">
        <f t="shared" si="218"/>
        <v>SO-007137</v>
      </c>
      <c r="C7038" t="s">
        <v>19</v>
      </c>
      <c r="D7038" t="s">
        <v>24</v>
      </c>
      <c r="E7038" s="1">
        <v>44000</v>
      </c>
      <c r="F7038" s="1">
        <v>44086</v>
      </c>
      <c r="G7038" s="1">
        <v>44103</v>
      </c>
      <c r="H7038" s="1">
        <v>44108</v>
      </c>
      <c r="I7038" t="s">
        <v>18</v>
      </c>
      <c r="J7038">
        <v>15</v>
      </c>
      <c r="K7038">
        <v>1</v>
      </c>
      <c r="L7038">
        <v>41</v>
      </c>
      <c r="M7038">
        <v>18</v>
      </c>
      <c r="N7038">
        <v>8</v>
      </c>
      <c r="O7038">
        <v>0.3</v>
      </c>
      <c r="P7038">
        <v>1497.05</v>
      </c>
      <c r="Q7038">
        <v>1782.2</v>
      </c>
      <c r="R7038">
        <f>Table1[[#This Row],[OrderQuantity]]*Table1[[#This Row],[UnitPrice]]</f>
        <v>14257.6</v>
      </c>
      <c r="S7038">
        <f>Table1[[#This Row],[OrderQuantity]]*Table1[[#This Row],[UnitCost]]</f>
        <v>11976.4</v>
      </c>
      <c r="T7038">
        <f>Table1[[#This Row],[OrderQuantity]]*Table1[[#This Row],[UnitPrice]]*(1-Table1[[#This Row],[DiscountApplied]]) - (Table1[[#This Row],[OrderQuantity]]*Table1[[#This Row],[UnitCost]])</f>
        <v>-1996.08</v>
      </c>
      <c r="U7038">
        <f>DATEDIF(Table1[[#This Row],[ShipDate]],Table1[[#This Row],[DeliveryDate]],"d")</f>
        <v>5</v>
      </c>
      <c r="V7038" t="str">
        <f t="shared" si="219"/>
        <v>On Time</v>
      </c>
    </row>
    <row r="7039" spans="2:22" x14ac:dyDescent="0.3">
      <c r="B7039" t="str">
        <f t="shared" si="218"/>
        <v>SO-007138</v>
      </c>
      <c r="C7039" t="s">
        <v>22</v>
      </c>
      <c r="D7039" t="s">
        <v>23</v>
      </c>
      <c r="E7039" s="1">
        <v>44000</v>
      </c>
      <c r="F7039" s="1">
        <v>44086</v>
      </c>
      <c r="G7039" s="1">
        <v>44104</v>
      </c>
      <c r="H7039" s="1">
        <v>44108</v>
      </c>
      <c r="I7039" t="s">
        <v>18</v>
      </c>
      <c r="J7039">
        <v>25</v>
      </c>
      <c r="K7039">
        <v>9</v>
      </c>
      <c r="L7039">
        <v>299</v>
      </c>
      <c r="M7039">
        <v>8</v>
      </c>
      <c r="N7039">
        <v>5</v>
      </c>
      <c r="O7039">
        <v>0.05</v>
      </c>
      <c r="P7039">
        <v>4054.97</v>
      </c>
      <c r="Q7039">
        <v>6143.9</v>
      </c>
      <c r="R7039">
        <f>Table1[[#This Row],[OrderQuantity]]*Table1[[#This Row],[UnitPrice]]</f>
        <v>30719.5</v>
      </c>
      <c r="S7039">
        <f>Table1[[#This Row],[OrderQuantity]]*Table1[[#This Row],[UnitCost]]</f>
        <v>20274.849999999999</v>
      </c>
      <c r="T7039">
        <f>Table1[[#This Row],[OrderQuantity]]*Table1[[#This Row],[UnitPrice]]*(1-Table1[[#This Row],[DiscountApplied]]) - (Table1[[#This Row],[OrderQuantity]]*Table1[[#This Row],[UnitCost]])</f>
        <v>8908.6749999999993</v>
      </c>
      <c r="U7039">
        <f>DATEDIF(Table1[[#This Row],[ShipDate]],Table1[[#This Row],[DeliveryDate]],"d")</f>
        <v>4</v>
      </c>
      <c r="V7039" t="str">
        <f t="shared" si="219"/>
        <v>On Time</v>
      </c>
    </row>
    <row r="7040" spans="2:22" x14ac:dyDescent="0.3">
      <c r="B7040" t="str">
        <f t="shared" si="218"/>
        <v>SO-007139</v>
      </c>
      <c r="C7040" t="s">
        <v>16</v>
      </c>
      <c r="D7040" t="s">
        <v>24</v>
      </c>
      <c r="E7040" s="1">
        <v>44000</v>
      </c>
      <c r="F7040" s="1">
        <v>44087</v>
      </c>
      <c r="G7040" s="1">
        <v>44097</v>
      </c>
      <c r="H7040" s="1">
        <v>44107</v>
      </c>
      <c r="I7040" t="s">
        <v>18</v>
      </c>
      <c r="J7040">
        <v>8</v>
      </c>
      <c r="K7040">
        <v>45</v>
      </c>
      <c r="L7040">
        <v>1</v>
      </c>
      <c r="M7040">
        <v>16</v>
      </c>
      <c r="N7040">
        <v>6</v>
      </c>
      <c r="O7040">
        <v>0.1</v>
      </c>
      <c r="P7040">
        <v>1910.77</v>
      </c>
      <c r="Q7040">
        <v>2418.6999999999998</v>
      </c>
      <c r="R7040">
        <f>Table1[[#This Row],[OrderQuantity]]*Table1[[#This Row],[UnitPrice]]</f>
        <v>14512.199999999999</v>
      </c>
      <c r="S7040">
        <f>Table1[[#This Row],[OrderQuantity]]*Table1[[#This Row],[UnitCost]]</f>
        <v>11464.619999999999</v>
      </c>
      <c r="T7040">
        <f>Table1[[#This Row],[OrderQuantity]]*Table1[[#This Row],[UnitPrice]]*(1-Table1[[#This Row],[DiscountApplied]]) - (Table1[[#This Row],[OrderQuantity]]*Table1[[#This Row],[UnitCost]])</f>
        <v>1596.3600000000006</v>
      </c>
      <c r="U7040">
        <f>DATEDIF(Table1[[#This Row],[ShipDate]],Table1[[#This Row],[DeliveryDate]],"d")</f>
        <v>10</v>
      </c>
      <c r="V7040" t="str">
        <f t="shared" si="219"/>
        <v>Late</v>
      </c>
    </row>
    <row r="7041" spans="2:22" x14ac:dyDescent="0.3">
      <c r="B7041" t="str">
        <f t="shared" si="218"/>
        <v>SO-007140</v>
      </c>
      <c r="C7041" t="s">
        <v>21</v>
      </c>
      <c r="D7041" t="s">
        <v>25</v>
      </c>
      <c r="E7041" s="1">
        <v>44000</v>
      </c>
      <c r="F7041" s="1">
        <v>44087</v>
      </c>
      <c r="G7041" s="1">
        <v>44097</v>
      </c>
      <c r="H7041" s="1">
        <v>44101</v>
      </c>
      <c r="I7041" t="s">
        <v>18</v>
      </c>
      <c r="J7041">
        <v>24</v>
      </c>
      <c r="K7041">
        <v>50</v>
      </c>
      <c r="L7041">
        <v>366</v>
      </c>
      <c r="M7041">
        <v>42</v>
      </c>
      <c r="N7041">
        <v>7</v>
      </c>
      <c r="O7041">
        <v>0.05</v>
      </c>
      <c r="P7041">
        <v>563.80999999999995</v>
      </c>
      <c r="Q7041">
        <v>1025.0999999999999</v>
      </c>
      <c r="R7041">
        <f>Table1[[#This Row],[OrderQuantity]]*Table1[[#This Row],[UnitPrice]]</f>
        <v>7175.6999999999989</v>
      </c>
      <c r="S7041">
        <f>Table1[[#This Row],[OrderQuantity]]*Table1[[#This Row],[UnitCost]]</f>
        <v>3946.6699999999996</v>
      </c>
      <c r="T7041">
        <f>Table1[[#This Row],[OrderQuantity]]*Table1[[#This Row],[UnitPrice]]*(1-Table1[[#This Row],[DiscountApplied]]) - (Table1[[#This Row],[OrderQuantity]]*Table1[[#This Row],[UnitCost]])</f>
        <v>2870.2449999999994</v>
      </c>
      <c r="U7041">
        <f>DATEDIF(Table1[[#This Row],[ShipDate]],Table1[[#This Row],[DeliveryDate]],"d")</f>
        <v>4</v>
      </c>
      <c r="V7041" t="str">
        <f t="shared" si="219"/>
        <v>On Time</v>
      </c>
    </row>
    <row r="7042" spans="2:22" x14ac:dyDescent="0.3">
      <c r="B7042" t="str">
        <f t="shared" ref="B7042:B7105" si="220">"SO-" &amp; TEXT(ROW(B7042)+99,"000000")</f>
        <v>SO-007141</v>
      </c>
      <c r="C7042" t="s">
        <v>19</v>
      </c>
      <c r="D7042" t="s">
        <v>24</v>
      </c>
      <c r="E7042" s="1">
        <v>44000</v>
      </c>
      <c r="F7042" s="1">
        <v>44087</v>
      </c>
      <c r="G7042" s="1">
        <v>44097</v>
      </c>
      <c r="H7042" s="1">
        <v>44100</v>
      </c>
      <c r="I7042" t="s">
        <v>18</v>
      </c>
      <c r="J7042">
        <v>13</v>
      </c>
      <c r="K7042">
        <v>7</v>
      </c>
      <c r="L7042">
        <v>8</v>
      </c>
      <c r="M7042">
        <v>42</v>
      </c>
      <c r="N7042">
        <v>6</v>
      </c>
      <c r="O7042">
        <v>0.08</v>
      </c>
      <c r="P7042">
        <v>2174.35</v>
      </c>
      <c r="Q7042">
        <v>2619.6999999999998</v>
      </c>
      <c r="R7042">
        <f>Table1[[#This Row],[OrderQuantity]]*Table1[[#This Row],[UnitPrice]]</f>
        <v>15718.199999999999</v>
      </c>
      <c r="S7042">
        <f>Table1[[#This Row],[OrderQuantity]]*Table1[[#This Row],[UnitCost]]</f>
        <v>13046.099999999999</v>
      </c>
      <c r="T7042">
        <f>Table1[[#This Row],[OrderQuantity]]*Table1[[#This Row],[UnitPrice]]*(1-Table1[[#This Row],[DiscountApplied]]) - (Table1[[#This Row],[OrderQuantity]]*Table1[[#This Row],[UnitCost]])</f>
        <v>1414.6440000000002</v>
      </c>
      <c r="U7042">
        <f>DATEDIF(Table1[[#This Row],[ShipDate]],Table1[[#This Row],[DeliveryDate]],"d")</f>
        <v>3</v>
      </c>
      <c r="V7042" t="str">
        <f t="shared" ref="V7042:V7105" si="221">IF(U7042&gt;7,"Late","On Time")</f>
        <v>On Time</v>
      </c>
    </row>
    <row r="7043" spans="2:22" x14ac:dyDescent="0.3">
      <c r="B7043" t="str">
        <f t="shared" si="220"/>
        <v>SO-007142</v>
      </c>
      <c r="C7043" t="s">
        <v>16</v>
      </c>
      <c r="D7043" t="s">
        <v>23</v>
      </c>
      <c r="E7043" s="1">
        <v>44000</v>
      </c>
      <c r="F7043" s="1">
        <v>44087</v>
      </c>
      <c r="G7043" s="1">
        <v>44094</v>
      </c>
      <c r="H7043" s="1">
        <v>44103</v>
      </c>
      <c r="I7043" t="s">
        <v>18</v>
      </c>
      <c r="J7043">
        <v>8</v>
      </c>
      <c r="K7043">
        <v>44</v>
      </c>
      <c r="L7043">
        <v>316</v>
      </c>
      <c r="M7043">
        <v>8</v>
      </c>
      <c r="N7043">
        <v>3</v>
      </c>
      <c r="O7043">
        <v>0.05</v>
      </c>
      <c r="P7043">
        <v>932.37</v>
      </c>
      <c r="Q7043">
        <v>1902.8</v>
      </c>
      <c r="R7043">
        <f>Table1[[#This Row],[OrderQuantity]]*Table1[[#This Row],[UnitPrice]]</f>
        <v>5708.4</v>
      </c>
      <c r="S7043">
        <f>Table1[[#This Row],[OrderQuantity]]*Table1[[#This Row],[UnitCost]]</f>
        <v>2797.11</v>
      </c>
      <c r="T7043">
        <f>Table1[[#This Row],[OrderQuantity]]*Table1[[#This Row],[UnitPrice]]*(1-Table1[[#This Row],[DiscountApplied]]) - (Table1[[#This Row],[OrderQuantity]]*Table1[[#This Row],[UnitCost]])</f>
        <v>2625.8699999999994</v>
      </c>
      <c r="U7043">
        <f>DATEDIF(Table1[[#This Row],[ShipDate]],Table1[[#This Row],[DeliveryDate]],"d")</f>
        <v>9</v>
      </c>
      <c r="V7043" t="str">
        <f t="shared" si="221"/>
        <v>Late</v>
      </c>
    </row>
    <row r="7044" spans="2:22" x14ac:dyDescent="0.3">
      <c r="B7044" t="str">
        <f t="shared" si="220"/>
        <v>SO-007143</v>
      </c>
      <c r="C7044" t="s">
        <v>22</v>
      </c>
      <c r="D7044" t="s">
        <v>23</v>
      </c>
      <c r="E7044" s="1">
        <v>44000</v>
      </c>
      <c r="F7044" s="1">
        <v>44087</v>
      </c>
      <c r="G7044" s="1">
        <v>44109</v>
      </c>
      <c r="H7044" s="1">
        <v>44114</v>
      </c>
      <c r="I7044" t="s">
        <v>18</v>
      </c>
      <c r="J7044">
        <v>26</v>
      </c>
      <c r="K7044">
        <v>49</v>
      </c>
      <c r="L7044">
        <v>287</v>
      </c>
      <c r="M7044">
        <v>42</v>
      </c>
      <c r="N7044">
        <v>8</v>
      </c>
      <c r="O7044">
        <v>0.15</v>
      </c>
      <c r="P7044">
        <v>645.80999999999995</v>
      </c>
      <c r="Q7044">
        <v>1025.0999999999999</v>
      </c>
      <c r="R7044">
        <f>Table1[[#This Row],[OrderQuantity]]*Table1[[#This Row],[UnitPrice]]</f>
        <v>8200.7999999999993</v>
      </c>
      <c r="S7044">
        <f>Table1[[#This Row],[OrderQuantity]]*Table1[[#This Row],[UnitCost]]</f>
        <v>5166.4799999999996</v>
      </c>
      <c r="T7044">
        <f>Table1[[#This Row],[OrderQuantity]]*Table1[[#This Row],[UnitPrice]]*(1-Table1[[#This Row],[DiscountApplied]]) - (Table1[[#This Row],[OrderQuantity]]*Table1[[#This Row],[UnitCost]])</f>
        <v>1804.1999999999998</v>
      </c>
      <c r="U7044">
        <f>DATEDIF(Table1[[#This Row],[ShipDate]],Table1[[#This Row],[DeliveryDate]],"d")</f>
        <v>5</v>
      </c>
      <c r="V7044" t="str">
        <f t="shared" si="221"/>
        <v>On Time</v>
      </c>
    </row>
    <row r="7045" spans="2:22" x14ac:dyDescent="0.3">
      <c r="B7045" t="str">
        <f t="shared" si="220"/>
        <v>SO-007144</v>
      </c>
      <c r="C7045" t="s">
        <v>21</v>
      </c>
      <c r="D7045" t="s">
        <v>24</v>
      </c>
      <c r="E7045" s="1">
        <v>44000</v>
      </c>
      <c r="F7045" s="1">
        <v>44087</v>
      </c>
      <c r="G7045" s="1">
        <v>44114</v>
      </c>
      <c r="H7045" s="1">
        <v>44120</v>
      </c>
      <c r="I7045" t="s">
        <v>18</v>
      </c>
      <c r="J7045">
        <v>24</v>
      </c>
      <c r="K7045">
        <v>31</v>
      </c>
      <c r="L7045">
        <v>54</v>
      </c>
      <c r="M7045">
        <v>39</v>
      </c>
      <c r="N7045">
        <v>8</v>
      </c>
      <c r="O7045">
        <v>0.05</v>
      </c>
      <c r="P7045">
        <v>73.16</v>
      </c>
      <c r="Q7045">
        <v>174.2</v>
      </c>
      <c r="R7045">
        <f>Table1[[#This Row],[OrderQuantity]]*Table1[[#This Row],[UnitPrice]]</f>
        <v>1393.6</v>
      </c>
      <c r="S7045">
        <f>Table1[[#This Row],[OrderQuantity]]*Table1[[#This Row],[UnitCost]]</f>
        <v>585.28</v>
      </c>
      <c r="T7045">
        <f>Table1[[#This Row],[OrderQuantity]]*Table1[[#This Row],[UnitPrice]]*(1-Table1[[#This Row],[DiscountApplied]]) - (Table1[[#This Row],[OrderQuantity]]*Table1[[#This Row],[UnitCost]])</f>
        <v>738.63999999999987</v>
      </c>
      <c r="U7045">
        <f>DATEDIF(Table1[[#This Row],[ShipDate]],Table1[[#This Row],[DeliveryDate]],"d")</f>
        <v>6</v>
      </c>
      <c r="V7045" t="str">
        <f t="shared" si="221"/>
        <v>On Time</v>
      </c>
    </row>
    <row r="7046" spans="2:22" x14ac:dyDescent="0.3">
      <c r="B7046" t="str">
        <f t="shared" si="220"/>
        <v>SO-007145</v>
      </c>
      <c r="C7046" t="s">
        <v>22</v>
      </c>
      <c r="D7046" t="s">
        <v>20</v>
      </c>
      <c r="E7046" s="1">
        <v>44000</v>
      </c>
      <c r="F7046" s="1">
        <v>44087</v>
      </c>
      <c r="G7046" s="1">
        <v>44090</v>
      </c>
      <c r="H7046" s="1">
        <v>44094</v>
      </c>
      <c r="I7046" t="s">
        <v>18</v>
      </c>
      <c r="J7046">
        <v>26</v>
      </c>
      <c r="K7046">
        <v>3</v>
      </c>
      <c r="L7046">
        <v>130</v>
      </c>
      <c r="M7046">
        <v>27</v>
      </c>
      <c r="N7046">
        <v>7</v>
      </c>
      <c r="O7046">
        <v>0.08</v>
      </c>
      <c r="P7046">
        <v>1071.73</v>
      </c>
      <c r="Q7046">
        <v>2492.4</v>
      </c>
      <c r="R7046">
        <f>Table1[[#This Row],[OrderQuantity]]*Table1[[#This Row],[UnitPrice]]</f>
        <v>17446.8</v>
      </c>
      <c r="S7046">
        <f>Table1[[#This Row],[OrderQuantity]]*Table1[[#This Row],[UnitCost]]</f>
        <v>7502.1100000000006</v>
      </c>
      <c r="T7046">
        <f>Table1[[#This Row],[OrderQuantity]]*Table1[[#This Row],[UnitPrice]]*(1-Table1[[#This Row],[DiscountApplied]]) - (Table1[[#This Row],[OrderQuantity]]*Table1[[#This Row],[UnitCost]])</f>
        <v>8548.9459999999999</v>
      </c>
      <c r="U7046">
        <f>DATEDIF(Table1[[#This Row],[ShipDate]],Table1[[#This Row],[DeliveryDate]],"d")</f>
        <v>4</v>
      </c>
      <c r="V7046" t="str">
        <f t="shared" si="221"/>
        <v>On Time</v>
      </c>
    </row>
    <row r="7047" spans="2:22" x14ac:dyDescent="0.3">
      <c r="B7047" t="str">
        <f t="shared" si="220"/>
        <v>SO-007146</v>
      </c>
      <c r="C7047" t="s">
        <v>21</v>
      </c>
      <c r="D7047" t="s">
        <v>23</v>
      </c>
      <c r="E7047" s="1">
        <v>44000</v>
      </c>
      <c r="F7047" s="1">
        <v>44087</v>
      </c>
      <c r="G7047" s="1">
        <v>44090</v>
      </c>
      <c r="H7047" s="1">
        <v>44092</v>
      </c>
      <c r="I7047" t="s">
        <v>18</v>
      </c>
      <c r="J7047">
        <v>23</v>
      </c>
      <c r="K7047">
        <v>2</v>
      </c>
      <c r="L7047">
        <v>284</v>
      </c>
      <c r="M7047">
        <v>41</v>
      </c>
      <c r="N7047">
        <v>1</v>
      </c>
      <c r="O7047">
        <v>0.05</v>
      </c>
      <c r="P7047">
        <v>529.29999999999995</v>
      </c>
      <c r="Q7047">
        <v>1058.5999999999999</v>
      </c>
      <c r="R7047">
        <f>Table1[[#This Row],[OrderQuantity]]*Table1[[#This Row],[UnitPrice]]</f>
        <v>1058.5999999999999</v>
      </c>
      <c r="S7047">
        <f>Table1[[#This Row],[OrderQuantity]]*Table1[[#This Row],[UnitCost]]</f>
        <v>529.29999999999995</v>
      </c>
      <c r="T7047">
        <f>Table1[[#This Row],[OrderQuantity]]*Table1[[#This Row],[UnitPrice]]*(1-Table1[[#This Row],[DiscountApplied]]) - (Table1[[#This Row],[OrderQuantity]]*Table1[[#This Row],[UnitCost]])</f>
        <v>476.36999999999989</v>
      </c>
      <c r="U7047">
        <f>DATEDIF(Table1[[#This Row],[ShipDate]],Table1[[#This Row],[DeliveryDate]],"d")</f>
        <v>2</v>
      </c>
      <c r="V7047" t="str">
        <f t="shared" si="221"/>
        <v>On Time</v>
      </c>
    </row>
    <row r="7048" spans="2:22" x14ac:dyDescent="0.3">
      <c r="B7048" t="str">
        <f t="shared" si="220"/>
        <v>SO-007147</v>
      </c>
      <c r="C7048" t="s">
        <v>19</v>
      </c>
      <c r="D7048" t="s">
        <v>17</v>
      </c>
      <c r="E7048" s="1">
        <v>44000</v>
      </c>
      <c r="F7048" s="1">
        <v>44087</v>
      </c>
      <c r="G7048" s="1">
        <v>44113</v>
      </c>
      <c r="H7048" s="1">
        <v>44116</v>
      </c>
      <c r="I7048" t="s">
        <v>18</v>
      </c>
      <c r="J7048">
        <v>15</v>
      </c>
      <c r="K7048">
        <v>43</v>
      </c>
      <c r="L7048">
        <v>211</v>
      </c>
      <c r="M7048">
        <v>37</v>
      </c>
      <c r="N7048">
        <v>2</v>
      </c>
      <c r="O7048">
        <v>0.2</v>
      </c>
      <c r="P7048">
        <v>4218.59</v>
      </c>
      <c r="Q7048">
        <v>6391.8</v>
      </c>
      <c r="R7048">
        <f>Table1[[#This Row],[OrderQuantity]]*Table1[[#This Row],[UnitPrice]]</f>
        <v>12783.6</v>
      </c>
      <c r="S7048">
        <f>Table1[[#This Row],[OrderQuantity]]*Table1[[#This Row],[UnitCost]]</f>
        <v>8437.18</v>
      </c>
      <c r="T7048">
        <f>Table1[[#This Row],[OrderQuantity]]*Table1[[#This Row],[UnitPrice]]*(1-Table1[[#This Row],[DiscountApplied]]) - (Table1[[#This Row],[OrderQuantity]]*Table1[[#This Row],[UnitCost]])</f>
        <v>1789.7000000000007</v>
      </c>
      <c r="U7048">
        <f>DATEDIF(Table1[[#This Row],[ShipDate]],Table1[[#This Row],[DeliveryDate]],"d")</f>
        <v>3</v>
      </c>
      <c r="V7048" t="str">
        <f t="shared" si="221"/>
        <v>On Time</v>
      </c>
    </row>
    <row r="7049" spans="2:22" x14ac:dyDescent="0.3">
      <c r="B7049" t="str">
        <f t="shared" si="220"/>
        <v>SO-007148</v>
      </c>
      <c r="C7049" t="s">
        <v>19</v>
      </c>
      <c r="D7049" t="s">
        <v>20</v>
      </c>
      <c r="E7049" s="1">
        <v>44000</v>
      </c>
      <c r="F7049" s="1">
        <v>44087</v>
      </c>
      <c r="G7049" s="1">
        <v>44108</v>
      </c>
      <c r="H7049" s="1">
        <v>44111</v>
      </c>
      <c r="I7049" t="s">
        <v>18</v>
      </c>
      <c r="J7049">
        <v>14</v>
      </c>
      <c r="K7049">
        <v>47</v>
      </c>
      <c r="L7049">
        <v>153</v>
      </c>
      <c r="M7049">
        <v>16</v>
      </c>
      <c r="N7049">
        <v>8</v>
      </c>
      <c r="O7049">
        <v>0.08</v>
      </c>
      <c r="P7049">
        <v>1408.07</v>
      </c>
      <c r="Q7049">
        <v>1983.2</v>
      </c>
      <c r="R7049">
        <f>Table1[[#This Row],[OrderQuantity]]*Table1[[#This Row],[UnitPrice]]</f>
        <v>15865.6</v>
      </c>
      <c r="S7049">
        <f>Table1[[#This Row],[OrderQuantity]]*Table1[[#This Row],[UnitCost]]</f>
        <v>11264.56</v>
      </c>
      <c r="T7049">
        <f>Table1[[#This Row],[OrderQuantity]]*Table1[[#This Row],[UnitPrice]]*(1-Table1[[#This Row],[DiscountApplied]]) - (Table1[[#This Row],[OrderQuantity]]*Table1[[#This Row],[UnitCost]])</f>
        <v>3331.7920000000013</v>
      </c>
      <c r="U7049">
        <f>DATEDIF(Table1[[#This Row],[ShipDate]],Table1[[#This Row],[DeliveryDate]],"d")</f>
        <v>3</v>
      </c>
      <c r="V7049" t="str">
        <f t="shared" si="221"/>
        <v>On Time</v>
      </c>
    </row>
    <row r="7050" spans="2:22" x14ac:dyDescent="0.3">
      <c r="B7050" t="str">
        <f t="shared" si="220"/>
        <v>SO-007149</v>
      </c>
      <c r="C7050" t="s">
        <v>22</v>
      </c>
      <c r="D7050" t="s">
        <v>23</v>
      </c>
      <c r="E7050" s="1">
        <v>44000</v>
      </c>
      <c r="F7050" s="1">
        <v>44087</v>
      </c>
      <c r="G7050" s="1">
        <v>44097</v>
      </c>
      <c r="H7050" s="1">
        <v>44102</v>
      </c>
      <c r="I7050" t="s">
        <v>18</v>
      </c>
      <c r="J7050">
        <v>27</v>
      </c>
      <c r="K7050">
        <v>13</v>
      </c>
      <c r="L7050">
        <v>308</v>
      </c>
      <c r="M7050">
        <v>36</v>
      </c>
      <c r="N7050">
        <v>8</v>
      </c>
      <c r="O7050">
        <v>0.2</v>
      </c>
      <c r="P7050">
        <v>5001.28</v>
      </c>
      <c r="Q7050">
        <v>6411.9</v>
      </c>
      <c r="R7050">
        <f>Table1[[#This Row],[OrderQuantity]]*Table1[[#This Row],[UnitPrice]]</f>
        <v>51295.199999999997</v>
      </c>
      <c r="S7050">
        <f>Table1[[#This Row],[OrderQuantity]]*Table1[[#This Row],[UnitCost]]</f>
        <v>40010.239999999998</v>
      </c>
      <c r="T7050">
        <f>Table1[[#This Row],[OrderQuantity]]*Table1[[#This Row],[UnitPrice]]*(1-Table1[[#This Row],[DiscountApplied]]) - (Table1[[#This Row],[OrderQuantity]]*Table1[[#This Row],[UnitCost]])</f>
        <v>1025.9200000000055</v>
      </c>
      <c r="U7050">
        <f>DATEDIF(Table1[[#This Row],[ShipDate]],Table1[[#This Row],[DeliveryDate]],"d")</f>
        <v>5</v>
      </c>
      <c r="V7050" t="str">
        <f t="shared" si="221"/>
        <v>On Time</v>
      </c>
    </row>
    <row r="7051" spans="2:22" x14ac:dyDescent="0.3">
      <c r="B7051" t="str">
        <f t="shared" si="220"/>
        <v>SO-007150</v>
      </c>
      <c r="C7051" t="s">
        <v>16</v>
      </c>
      <c r="D7051" t="s">
        <v>17</v>
      </c>
      <c r="E7051" s="1">
        <v>44000</v>
      </c>
      <c r="F7051" s="1">
        <v>44087</v>
      </c>
      <c r="G7051" s="1">
        <v>44106</v>
      </c>
      <c r="H7051" s="1">
        <v>44110</v>
      </c>
      <c r="I7051" t="s">
        <v>18</v>
      </c>
      <c r="J7051">
        <v>5</v>
      </c>
      <c r="K7051">
        <v>4</v>
      </c>
      <c r="L7051">
        <v>242</v>
      </c>
      <c r="M7051">
        <v>12</v>
      </c>
      <c r="N7051">
        <v>5</v>
      </c>
      <c r="O7051">
        <v>0.4</v>
      </c>
      <c r="P7051">
        <v>406.22</v>
      </c>
      <c r="Q7051">
        <v>864.3</v>
      </c>
      <c r="R7051">
        <f>Table1[[#This Row],[OrderQuantity]]*Table1[[#This Row],[UnitPrice]]</f>
        <v>4321.5</v>
      </c>
      <c r="S7051">
        <f>Table1[[#This Row],[OrderQuantity]]*Table1[[#This Row],[UnitCost]]</f>
        <v>2031.1000000000001</v>
      </c>
      <c r="T7051">
        <f>Table1[[#This Row],[OrderQuantity]]*Table1[[#This Row],[UnitPrice]]*(1-Table1[[#This Row],[DiscountApplied]]) - (Table1[[#This Row],[OrderQuantity]]*Table1[[#This Row],[UnitCost]])</f>
        <v>561.79999999999995</v>
      </c>
      <c r="U7051">
        <f>DATEDIF(Table1[[#This Row],[ShipDate]],Table1[[#This Row],[DeliveryDate]],"d")</f>
        <v>4</v>
      </c>
      <c r="V7051" t="str">
        <f t="shared" si="221"/>
        <v>On Time</v>
      </c>
    </row>
    <row r="7052" spans="2:22" x14ac:dyDescent="0.3">
      <c r="B7052" t="str">
        <f t="shared" si="220"/>
        <v>SO-007151</v>
      </c>
      <c r="C7052" t="s">
        <v>19</v>
      </c>
      <c r="D7052" t="s">
        <v>24</v>
      </c>
      <c r="E7052" s="1">
        <v>44000</v>
      </c>
      <c r="F7052" s="1">
        <v>44088</v>
      </c>
      <c r="G7052" s="1">
        <v>44111</v>
      </c>
      <c r="H7052" s="1">
        <v>44116</v>
      </c>
      <c r="I7052" t="s">
        <v>18</v>
      </c>
      <c r="J7052">
        <v>17</v>
      </c>
      <c r="K7052">
        <v>50</v>
      </c>
      <c r="L7052">
        <v>47</v>
      </c>
      <c r="M7052">
        <v>44</v>
      </c>
      <c r="N7052">
        <v>2</v>
      </c>
      <c r="O7052">
        <v>0.08</v>
      </c>
      <c r="P7052">
        <v>520.99</v>
      </c>
      <c r="Q7052">
        <v>964.8</v>
      </c>
      <c r="R7052">
        <f>Table1[[#This Row],[OrderQuantity]]*Table1[[#This Row],[UnitPrice]]</f>
        <v>1929.6</v>
      </c>
      <c r="S7052">
        <f>Table1[[#This Row],[OrderQuantity]]*Table1[[#This Row],[UnitCost]]</f>
        <v>1041.98</v>
      </c>
      <c r="T7052">
        <f>Table1[[#This Row],[OrderQuantity]]*Table1[[#This Row],[UnitPrice]]*(1-Table1[[#This Row],[DiscountApplied]]) - (Table1[[#This Row],[OrderQuantity]]*Table1[[#This Row],[UnitCost]])</f>
        <v>733.25199999999995</v>
      </c>
      <c r="U7052">
        <f>DATEDIF(Table1[[#This Row],[ShipDate]],Table1[[#This Row],[DeliveryDate]],"d")</f>
        <v>5</v>
      </c>
      <c r="V7052" t="str">
        <f t="shared" si="221"/>
        <v>On Time</v>
      </c>
    </row>
    <row r="7053" spans="2:22" x14ac:dyDescent="0.3">
      <c r="B7053" t="str">
        <f t="shared" si="220"/>
        <v>SO-007152</v>
      </c>
      <c r="C7053" t="s">
        <v>16</v>
      </c>
      <c r="D7053" t="s">
        <v>20</v>
      </c>
      <c r="E7053" s="1">
        <v>44000</v>
      </c>
      <c r="F7053" s="1">
        <v>44088</v>
      </c>
      <c r="G7053" s="1">
        <v>44110</v>
      </c>
      <c r="H7053" s="1">
        <v>44113</v>
      </c>
      <c r="I7053" t="s">
        <v>18</v>
      </c>
      <c r="J7053">
        <v>7</v>
      </c>
      <c r="K7053">
        <v>3</v>
      </c>
      <c r="L7053">
        <v>141</v>
      </c>
      <c r="M7053">
        <v>9</v>
      </c>
      <c r="N7053">
        <v>3</v>
      </c>
      <c r="O7053">
        <v>0.15</v>
      </c>
      <c r="P7053">
        <v>483.87</v>
      </c>
      <c r="Q7053">
        <v>1051.9000000000001</v>
      </c>
      <c r="R7053">
        <f>Table1[[#This Row],[OrderQuantity]]*Table1[[#This Row],[UnitPrice]]</f>
        <v>3155.7000000000003</v>
      </c>
      <c r="S7053">
        <f>Table1[[#This Row],[OrderQuantity]]*Table1[[#This Row],[UnitCost]]</f>
        <v>1451.6100000000001</v>
      </c>
      <c r="T7053">
        <f>Table1[[#This Row],[OrderQuantity]]*Table1[[#This Row],[UnitPrice]]*(1-Table1[[#This Row],[DiscountApplied]]) - (Table1[[#This Row],[OrderQuantity]]*Table1[[#This Row],[UnitCost]])</f>
        <v>1230.7350000000001</v>
      </c>
      <c r="U7053">
        <f>DATEDIF(Table1[[#This Row],[ShipDate]],Table1[[#This Row],[DeliveryDate]],"d")</f>
        <v>3</v>
      </c>
      <c r="V7053" t="str">
        <f t="shared" si="221"/>
        <v>On Time</v>
      </c>
    </row>
    <row r="7054" spans="2:22" x14ac:dyDescent="0.3">
      <c r="B7054" t="str">
        <f t="shared" si="220"/>
        <v>SO-007153</v>
      </c>
      <c r="C7054" t="s">
        <v>22</v>
      </c>
      <c r="D7054" t="s">
        <v>20</v>
      </c>
      <c r="E7054" s="1">
        <v>44000</v>
      </c>
      <c r="F7054" s="1">
        <v>44088</v>
      </c>
      <c r="G7054" s="1">
        <v>44109</v>
      </c>
      <c r="H7054" s="1">
        <v>44112</v>
      </c>
      <c r="I7054" t="s">
        <v>18</v>
      </c>
      <c r="J7054">
        <v>26</v>
      </c>
      <c r="K7054">
        <v>30</v>
      </c>
      <c r="L7054">
        <v>118</v>
      </c>
      <c r="M7054">
        <v>27</v>
      </c>
      <c r="N7054">
        <v>1</v>
      </c>
      <c r="O7054">
        <v>0.15</v>
      </c>
      <c r="P7054">
        <v>3210.64</v>
      </c>
      <c r="Q7054">
        <v>4013.3</v>
      </c>
      <c r="R7054">
        <f>Table1[[#This Row],[OrderQuantity]]*Table1[[#This Row],[UnitPrice]]</f>
        <v>4013.3</v>
      </c>
      <c r="S7054">
        <f>Table1[[#This Row],[OrderQuantity]]*Table1[[#This Row],[UnitCost]]</f>
        <v>3210.64</v>
      </c>
      <c r="T7054">
        <f>Table1[[#This Row],[OrderQuantity]]*Table1[[#This Row],[UnitPrice]]*(1-Table1[[#This Row],[DiscountApplied]]) - (Table1[[#This Row],[OrderQuantity]]*Table1[[#This Row],[UnitCost]])</f>
        <v>200.66500000000042</v>
      </c>
      <c r="U7054">
        <f>DATEDIF(Table1[[#This Row],[ShipDate]],Table1[[#This Row],[DeliveryDate]],"d")</f>
        <v>3</v>
      </c>
      <c r="V7054" t="str">
        <f t="shared" si="221"/>
        <v>On Time</v>
      </c>
    </row>
    <row r="7055" spans="2:22" x14ac:dyDescent="0.3">
      <c r="B7055" t="str">
        <f t="shared" si="220"/>
        <v>SO-007154</v>
      </c>
      <c r="C7055" t="s">
        <v>19</v>
      </c>
      <c r="D7055" t="s">
        <v>20</v>
      </c>
      <c r="E7055" s="1">
        <v>44000</v>
      </c>
      <c r="F7055" s="1">
        <v>44088</v>
      </c>
      <c r="G7055" s="1">
        <v>44115</v>
      </c>
      <c r="H7055" s="1">
        <v>44123</v>
      </c>
      <c r="I7055" t="s">
        <v>18</v>
      </c>
      <c r="J7055">
        <v>16</v>
      </c>
      <c r="K7055">
        <v>14</v>
      </c>
      <c r="L7055">
        <v>116</v>
      </c>
      <c r="M7055">
        <v>7</v>
      </c>
      <c r="N7055">
        <v>2</v>
      </c>
      <c r="O7055">
        <v>0.1</v>
      </c>
      <c r="P7055">
        <v>2974.4</v>
      </c>
      <c r="Q7055">
        <v>6070.2</v>
      </c>
      <c r="R7055">
        <f>Table1[[#This Row],[OrderQuantity]]*Table1[[#This Row],[UnitPrice]]</f>
        <v>12140.4</v>
      </c>
      <c r="S7055">
        <f>Table1[[#This Row],[OrderQuantity]]*Table1[[#This Row],[UnitCost]]</f>
        <v>5948.8</v>
      </c>
      <c r="T7055">
        <f>Table1[[#This Row],[OrderQuantity]]*Table1[[#This Row],[UnitPrice]]*(1-Table1[[#This Row],[DiscountApplied]]) - (Table1[[#This Row],[OrderQuantity]]*Table1[[#This Row],[UnitCost]])</f>
        <v>4977.5600000000004</v>
      </c>
      <c r="U7055">
        <f>DATEDIF(Table1[[#This Row],[ShipDate]],Table1[[#This Row],[DeliveryDate]],"d")</f>
        <v>8</v>
      </c>
      <c r="V7055" t="str">
        <f t="shared" si="221"/>
        <v>Late</v>
      </c>
    </row>
    <row r="7056" spans="2:22" x14ac:dyDescent="0.3">
      <c r="B7056" t="str">
        <f t="shared" si="220"/>
        <v>SO-007155</v>
      </c>
      <c r="C7056" t="s">
        <v>19</v>
      </c>
      <c r="D7056" t="s">
        <v>24</v>
      </c>
      <c r="E7056" s="1">
        <v>44000</v>
      </c>
      <c r="F7056" s="1">
        <v>44088</v>
      </c>
      <c r="G7056" s="1">
        <v>44111</v>
      </c>
      <c r="H7056" s="1">
        <v>44116</v>
      </c>
      <c r="I7056" t="s">
        <v>18</v>
      </c>
      <c r="J7056">
        <v>16</v>
      </c>
      <c r="K7056">
        <v>2</v>
      </c>
      <c r="L7056">
        <v>39</v>
      </c>
      <c r="M7056">
        <v>32</v>
      </c>
      <c r="N7056">
        <v>4</v>
      </c>
      <c r="O7056">
        <v>0.4</v>
      </c>
      <c r="P7056">
        <v>695.13</v>
      </c>
      <c r="Q7056">
        <v>837.5</v>
      </c>
      <c r="R7056">
        <f>Table1[[#This Row],[OrderQuantity]]*Table1[[#This Row],[UnitPrice]]</f>
        <v>3350</v>
      </c>
      <c r="S7056">
        <f>Table1[[#This Row],[OrderQuantity]]*Table1[[#This Row],[UnitCost]]</f>
        <v>2780.52</v>
      </c>
      <c r="T7056">
        <f>Table1[[#This Row],[OrderQuantity]]*Table1[[#This Row],[UnitPrice]]*(1-Table1[[#This Row],[DiscountApplied]]) - (Table1[[#This Row],[OrderQuantity]]*Table1[[#This Row],[UnitCost]])</f>
        <v>-770.52</v>
      </c>
      <c r="U7056">
        <f>DATEDIF(Table1[[#This Row],[ShipDate]],Table1[[#This Row],[DeliveryDate]],"d")</f>
        <v>5</v>
      </c>
      <c r="V7056" t="str">
        <f t="shared" si="221"/>
        <v>On Time</v>
      </c>
    </row>
    <row r="7057" spans="2:22" x14ac:dyDescent="0.3">
      <c r="B7057" t="str">
        <f t="shared" si="220"/>
        <v>SO-007156</v>
      </c>
      <c r="C7057" t="s">
        <v>21</v>
      </c>
      <c r="D7057" t="s">
        <v>23</v>
      </c>
      <c r="E7057" s="1">
        <v>44000</v>
      </c>
      <c r="F7057" s="1">
        <v>44088</v>
      </c>
      <c r="G7057" s="1">
        <v>44111</v>
      </c>
      <c r="H7057" s="1">
        <v>44112</v>
      </c>
      <c r="I7057" t="s">
        <v>18</v>
      </c>
      <c r="J7057">
        <v>25</v>
      </c>
      <c r="K7057">
        <v>16</v>
      </c>
      <c r="L7057">
        <v>314</v>
      </c>
      <c r="M7057">
        <v>46</v>
      </c>
      <c r="N7057">
        <v>3</v>
      </c>
      <c r="O7057">
        <v>0.2</v>
      </c>
      <c r="P7057">
        <v>1148.1099999999999</v>
      </c>
      <c r="Q7057">
        <v>2391.9</v>
      </c>
      <c r="R7057">
        <f>Table1[[#This Row],[OrderQuantity]]*Table1[[#This Row],[UnitPrice]]</f>
        <v>7175.7000000000007</v>
      </c>
      <c r="S7057">
        <f>Table1[[#This Row],[OrderQuantity]]*Table1[[#This Row],[UnitCost]]</f>
        <v>3444.33</v>
      </c>
      <c r="T7057">
        <f>Table1[[#This Row],[OrderQuantity]]*Table1[[#This Row],[UnitPrice]]*(1-Table1[[#This Row],[DiscountApplied]]) - (Table1[[#This Row],[OrderQuantity]]*Table1[[#This Row],[UnitCost]])</f>
        <v>2296.2300000000014</v>
      </c>
      <c r="U7057">
        <f>DATEDIF(Table1[[#This Row],[ShipDate]],Table1[[#This Row],[DeliveryDate]],"d")</f>
        <v>1</v>
      </c>
      <c r="V7057" t="str">
        <f t="shared" si="221"/>
        <v>On Time</v>
      </c>
    </row>
    <row r="7058" spans="2:22" x14ac:dyDescent="0.3">
      <c r="B7058" t="str">
        <f t="shared" si="220"/>
        <v>SO-007157</v>
      </c>
      <c r="C7058" t="s">
        <v>19</v>
      </c>
      <c r="D7058" t="s">
        <v>25</v>
      </c>
      <c r="E7058" s="1">
        <v>44000</v>
      </c>
      <c r="F7058" s="1">
        <v>44088</v>
      </c>
      <c r="G7058" s="1">
        <v>44103</v>
      </c>
      <c r="H7058" s="1">
        <v>44108</v>
      </c>
      <c r="I7058" t="s">
        <v>18</v>
      </c>
      <c r="J7058">
        <v>14</v>
      </c>
      <c r="K7058">
        <v>4</v>
      </c>
      <c r="L7058">
        <v>346</v>
      </c>
      <c r="M7058">
        <v>18</v>
      </c>
      <c r="N7058">
        <v>6</v>
      </c>
      <c r="O7058">
        <v>0.3</v>
      </c>
      <c r="P7058">
        <v>1155.28</v>
      </c>
      <c r="Q7058">
        <v>2686.7</v>
      </c>
      <c r="R7058">
        <f>Table1[[#This Row],[OrderQuantity]]*Table1[[#This Row],[UnitPrice]]</f>
        <v>16120.199999999999</v>
      </c>
      <c r="S7058">
        <f>Table1[[#This Row],[OrderQuantity]]*Table1[[#This Row],[UnitCost]]</f>
        <v>6931.68</v>
      </c>
      <c r="T7058">
        <f>Table1[[#This Row],[OrderQuantity]]*Table1[[#This Row],[UnitPrice]]*(1-Table1[[#This Row],[DiscountApplied]]) - (Table1[[#This Row],[OrderQuantity]]*Table1[[#This Row],[UnitCost]])</f>
        <v>4352.4599999999991</v>
      </c>
      <c r="U7058">
        <f>DATEDIF(Table1[[#This Row],[ShipDate]],Table1[[#This Row],[DeliveryDate]],"d")</f>
        <v>5</v>
      </c>
      <c r="V7058" t="str">
        <f t="shared" si="221"/>
        <v>On Time</v>
      </c>
    </row>
    <row r="7059" spans="2:22" x14ac:dyDescent="0.3">
      <c r="B7059" t="str">
        <f t="shared" si="220"/>
        <v>SO-007158</v>
      </c>
      <c r="C7059" t="s">
        <v>21</v>
      </c>
      <c r="D7059" t="s">
        <v>17</v>
      </c>
      <c r="E7059" s="1">
        <v>44000</v>
      </c>
      <c r="F7059" s="1">
        <v>44088</v>
      </c>
      <c r="G7059" s="1">
        <v>44107</v>
      </c>
      <c r="H7059" s="1">
        <v>44114</v>
      </c>
      <c r="I7059" t="s">
        <v>18</v>
      </c>
      <c r="J7059">
        <v>21</v>
      </c>
      <c r="K7059">
        <v>20</v>
      </c>
      <c r="L7059">
        <v>229</v>
      </c>
      <c r="M7059">
        <v>16</v>
      </c>
      <c r="N7059">
        <v>3</v>
      </c>
      <c r="O7059">
        <v>0.15</v>
      </c>
      <c r="P7059">
        <v>1884.04</v>
      </c>
      <c r="Q7059">
        <v>2479</v>
      </c>
      <c r="R7059">
        <f>Table1[[#This Row],[OrderQuantity]]*Table1[[#This Row],[UnitPrice]]</f>
        <v>7437</v>
      </c>
      <c r="S7059">
        <f>Table1[[#This Row],[OrderQuantity]]*Table1[[#This Row],[UnitCost]]</f>
        <v>5652.12</v>
      </c>
      <c r="T7059">
        <f>Table1[[#This Row],[OrderQuantity]]*Table1[[#This Row],[UnitPrice]]*(1-Table1[[#This Row],[DiscountApplied]]) - (Table1[[#This Row],[OrderQuantity]]*Table1[[#This Row],[UnitCost]])</f>
        <v>669.32999999999993</v>
      </c>
      <c r="U7059">
        <f>DATEDIF(Table1[[#This Row],[ShipDate]],Table1[[#This Row],[DeliveryDate]],"d")</f>
        <v>7</v>
      </c>
      <c r="V7059" t="str">
        <f t="shared" si="221"/>
        <v>On Time</v>
      </c>
    </row>
    <row r="7060" spans="2:22" x14ac:dyDescent="0.3">
      <c r="B7060" t="str">
        <f t="shared" si="220"/>
        <v>SO-007159</v>
      </c>
      <c r="C7060" t="s">
        <v>21</v>
      </c>
      <c r="D7060" t="s">
        <v>25</v>
      </c>
      <c r="E7060" s="1">
        <v>44000</v>
      </c>
      <c r="F7060" s="1">
        <v>44088</v>
      </c>
      <c r="G7060" s="1">
        <v>44095</v>
      </c>
      <c r="H7060" s="1">
        <v>44101</v>
      </c>
      <c r="I7060" t="s">
        <v>18</v>
      </c>
      <c r="J7060">
        <v>21</v>
      </c>
      <c r="K7060">
        <v>16</v>
      </c>
      <c r="L7060">
        <v>343</v>
      </c>
      <c r="M7060">
        <v>21</v>
      </c>
      <c r="N7060">
        <v>6</v>
      </c>
      <c r="O7060">
        <v>0.08</v>
      </c>
      <c r="P7060">
        <v>384.58</v>
      </c>
      <c r="Q7060">
        <v>938</v>
      </c>
      <c r="R7060">
        <f>Table1[[#This Row],[OrderQuantity]]*Table1[[#This Row],[UnitPrice]]</f>
        <v>5628</v>
      </c>
      <c r="S7060">
        <f>Table1[[#This Row],[OrderQuantity]]*Table1[[#This Row],[UnitCost]]</f>
        <v>2307.48</v>
      </c>
      <c r="T7060">
        <f>Table1[[#This Row],[OrderQuantity]]*Table1[[#This Row],[UnitPrice]]*(1-Table1[[#This Row],[DiscountApplied]]) - (Table1[[#This Row],[OrderQuantity]]*Table1[[#This Row],[UnitCost]])</f>
        <v>2870.28</v>
      </c>
      <c r="U7060">
        <f>DATEDIF(Table1[[#This Row],[ShipDate]],Table1[[#This Row],[DeliveryDate]],"d")</f>
        <v>6</v>
      </c>
      <c r="V7060" t="str">
        <f t="shared" si="221"/>
        <v>On Time</v>
      </c>
    </row>
    <row r="7061" spans="2:22" x14ac:dyDescent="0.3">
      <c r="B7061" t="str">
        <f t="shared" si="220"/>
        <v>SO-007160</v>
      </c>
      <c r="C7061" t="s">
        <v>19</v>
      </c>
      <c r="D7061" t="s">
        <v>20</v>
      </c>
      <c r="E7061" s="1">
        <v>44000</v>
      </c>
      <c r="F7061" s="1">
        <v>44089</v>
      </c>
      <c r="G7061" s="1">
        <v>44109</v>
      </c>
      <c r="H7061" s="1">
        <v>44114</v>
      </c>
      <c r="I7061" t="s">
        <v>18</v>
      </c>
      <c r="J7061">
        <v>20</v>
      </c>
      <c r="K7061">
        <v>48</v>
      </c>
      <c r="L7061">
        <v>139</v>
      </c>
      <c r="M7061">
        <v>45</v>
      </c>
      <c r="N7061">
        <v>5</v>
      </c>
      <c r="O7061">
        <v>0.2</v>
      </c>
      <c r="P7061">
        <v>2968.64</v>
      </c>
      <c r="Q7061">
        <v>3906.1</v>
      </c>
      <c r="R7061">
        <f>Table1[[#This Row],[OrderQuantity]]*Table1[[#This Row],[UnitPrice]]</f>
        <v>19530.5</v>
      </c>
      <c r="S7061">
        <f>Table1[[#This Row],[OrderQuantity]]*Table1[[#This Row],[UnitCost]]</f>
        <v>14843.199999999999</v>
      </c>
      <c r="T7061">
        <f>Table1[[#This Row],[OrderQuantity]]*Table1[[#This Row],[UnitPrice]]*(1-Table1[[#This Row],[DiscountApplied]]) - (Table1[[#This Row],[OrderQuantity]]*Table1[[#This Row],[UnitCost]])</f>
        <v>781.20000000000255</v>
      </c>
      <c r="U7061">
        <f>DATEDIF(Table1[[#This Row],[ShipDate]],Table1[[#This Row],[DeliveryDate]],"d")</f>
        <v>5</v>
      </c>
      <c r="V7061" t="str">
        <f t="shared" si="221"/>
        <v>On Time</v>
      </c>
    </row>
    <row r="7062" spans="2:22" x14ac:dyDescent="0.3">
      <c r="B7062" t="str">
        <f t="shared" si="220"/>
        <v>SO-007161</v>
      </c>
      <c r="C7062" t="s">
        <v>19</v>
      </c>
      <c r="D7062" t="s">
        <v>17</v>
      </c>
      <c r="E7062" s="1">
        <v>44000</v>
      </c>
      <c r="F7062" s="1">
        <v>44089</v>
      </c>
      <c r="G7062" s="1">
        <v>44107</v>
      </c>
      <c r="H7062" s="1">
        <v>44117</v>
      </c>
      <c r="I7062" t="s">
        <v>18</v>
      </c>
      <c r="J7062">
        <v>14</v>
      </c>
      <c r="K7062">
        <v>50</v>
      </c>
      <c r="L7062">
        <v>221</v>
      </c>
      <c r="M7062">
        <v>42</v>
      </c>
      <c r="N7062">
        <v>8</v>
      </c>
      <c r="O7062">
        <v>0.05</v>
      </c>
      <c r="P7062">
        <v>2402.35</v>
      </c>
      <c r="Q7062">
        <v>2894.4</v>
      </c>
      <c r="R7062">
        <f>Table1[[#This Row],[OrderQuantity]]*Table1[[#This Row],[UnitPrice]]</f>
        <v>23155.200000000001</v>
      </c>
      <c r="S7062">
        <f>Table1[[#This Row],[OrderQuantity]]*Table1[[#This Row],[UnitCost]]</f>
        <v>19218.8</v>
      </c>
      <c r="T7062">
        <f>Table1[[#This Row],[OrderQuantity]]*Table1[[#This Row],[UnitPrice]]*(1-Table1[[#This Row],[DiscountApplied]]) - (Table1[[#This Row],[OrderQuantity]]*Table1[[#This Row],[UnitCost]])</f>
        <v>2778.6399999999994</v>
      </c>
      <c r="U7062">
        <f>DATEDIF(Table1[[#This Row],[ShipDate]],Table1[[#This Row],[DeliveryDate]],"d")</f>
        <v>10</v>
      </c>
      <c r="V7062" t="str">
        <f t="shared" si="221"/>
        <v>Late</v>
      </c>
    </row>
    <row r="7063" spans="2:22" x14ac:dyDescent="0.3">
      <c r="B7063" t="str">
        <f t="shared" si="220"/>
        <v>SO-007162</v>
      </c>
      <c r="C7063" t="s">
        <v>21</v>
      </c>
      <c r="D7063" t="s">
        <v>26</v>
      </c>
      <c r="E7063" s="1">
        <v>44000</v>
      </c>
      <c r="F7063" s="1">
        <v>44089</v>
      </c>
      <c r="G7063" s="1">
        <v>44106</v>
      </c>
      <c r="H7063" s="1">
        <v>44112</v>
      </c>
      <c r="I7063" t="s">
        <v>18</v>
      </c>
      <c r="J7063">
        <v>20</v>
      </c>
      <c r="K7063">
        <v>17</v>
      </c>
      <c r="L7063">
        <v>68</v>
      </c>
      <c r="M7063">
        <v>41</v>
      </c>
      <c r="N7063">
        <v>1</v>
      </c>
      <c r="O7063">
        <v>0.1</v>
      </c>
      <c r="P7063">
        <v>1249.42</v>
      </c>
      <c r="Q7063">
        <v>2231.1</v>
      </c>
      <c r="R7063">
        <f>Table1[[#This Row],[OrderQuantity]]*Table1[[#This Row],[UnitPrice]]</f>
        <v>2231.1</v>
      </c>
      <c r="S7063">
        <f>Table1[[#This Row],[OrderQuantity]]*Table1[[#This Row],[UnitCost]]</f>
        <v>1249.42</v>
      </c>
      <c r="T7063">
        <f>Table1[[#This Row],[OrderQuantity]]*Table1[[#This Row],[UnitPrice]]*(1-Table1[[#This Row],[DiscountApplied]]) - (Table1[[#This Row],[OrderQuantity]]*Table1[[#This Row],[UnitCost]])</f>
        <v>758.56999999999994</v>
      </c>
      <c r="U7063">
        <f>DATEDIF(Table1[[#This Row],[ShipDate]],Table1[[#This Row],[DeliveryDate]],"d")</f>
        <v>6</v>
      </c>
      <c r="V7063" t="str">
        <f t="shared" si="221"/>
        <v>On Time</v>
      </c>
    </row>
    <row r="7064" spans="2:22" x14ac:dyDescent="0.3">
      <c r="B7064" t="str">
        <f t="shared" si="220"/>
        <v>SO-007163</v>
      </c>
      <c r="C7064" t="s">
        <v>16</v>
      </c>
      <c r="D7064" t="s">
        <v>23</v>
      </c>
      <c r="E7064" s="1">
        <v>44000</v>
      </c>
      <c r="F7064" s="1">
        <v>44089</v>
      </c>
      <c r="G7064" s="1">
        <v>44096</v>
      </c>
      <c r="H7064" s="1">
        <v>44105</v>
      </c>
      <c r="I7064" t="s">
        <v>18</v>
      </c>
      <c r="J7064">
        <v>7</v>
      </c>
      <c r="K7064">
        <v>29</v>
      </c>
      <c r="L7064">
        <v>314</v>
      </c>
      <c r="M7064">
        <v>40</v>
      </c>
      <c r="N7064">
        <v>1</v>
      </c>
      <c r="O7064">
        <v>0.2</v>
      </c>
      <c r="P7064">
        <v>912</v>
      </c>
      <c r="Q7064">
        <v>1112.2</v>
      </c>
      <c r="R7064">
        <f>Table1[[#This Row],[OrderQuantity]]*Table1[[#This Row],[UnitPrice]]</f>
        <v>1112.2</v>
      </c>
      <c r="S7064">
        <f>Table1[[#This Row],[OrderQuantity]]*Table1[[#This Row],[UnitCost]]</f>
        <v>912</v>
      </c>
      <c r="T7064">
        <f>Table1[[#This Row],[OrderQuantity]]*Table1[[#This Row],[UnitPrice]]*(1-Table1[[#This Row],[DiscountApplied]]) - (Table1[[#This Row],[OrderQuantity]]*Table1[[#This Row],[UnitCost]])</f>
        <v>-22.239999999999895</v>
      </c>
      <c r="U7064">
        <f>DATEDIF(Table1[[#This Row],[ShipDate]],Table1[[#This Row],[DeliveryDate]],"d")</f>
        <v>9</v>
      </c>
      <c r="V7064" t="str">
        <f t="shared" si="221"/>
        <v>Late</v>
      </c>
    </row>
    <row r="7065" spans="2:22" x14ac:dyDescent="0.3">
      <c r="B7065" t="str">
        <f t="shared" si="220"/>
        <v>SO-007164</v>
      </c>
      <c r="C7065" t="s">
        <v>16</v>
      </c>
      <c r="D7065" t="s">
        <v>24</v>
      </c>
      <c r="E7065" s="1">
        <v>44000</v>
      </c>
      <c r="F7065" s="1">
        <v>44089</v>
      </c>
      <c r="G7065" s="1">
        <v>44116</v>
      </c>
      <c r="H7065" s="1">
        <v>44126</v>
      </c>
      <c r="I7065" t="s">
        <v>18</v>
      </c>
      <c r="J7065">
        <v>6</v>
      </c>
      <c r="K7065">
        <v>2</v>
      </c>
      <c r="L7065">
        <v>9</v>
      </c>
      <c r="M7065">
        <v>39</v>
      </c>
      <c r="N7065">
        <v>8</v>
      </c>
      <c r="O7065">
        <v>0.05</v>
      </c>
      <c r="P7065">
        <v>1386.9</v>
      </c>
      <c r="Q7065">
        <v>2311.5</v>
      </c>
      <c r="R7065">
        <f>Table1[[#This Row],[OrderQuantity]]*Table1[[#This Row],[UnitPrice]]</f>
        <v>18492</v>
      </c>
      <c r="S7065">
        <f>Table1[[#This Row],[OrderQuantity]]*Table1[[#This Row],[UnitCost]]</f>
        <v>11095.2</v>
      </c>
      <c r="T7065">
        <f>Table1[[#This Row],[OrderQuantity]]*Table1[[#This Row],[UnitPrice]]*(1-Table1[[#This Row],[DiscountApplied]]) - (Table1[[#This Row],[OrderQuantity]]*Table1[[#This Row],[UnitCost]])</f>
        <v>6472.1999999999971</v>
      </c>
      <c r="U7065">
        <f>DATEDIF(Table1[[#This Row],[ShipDate]],Table1[[#This Row],[DeliveryDate]],"d")</f>
        <v>10</v>
      </c>
      <c r="V7065" t="str">
        <f t="shared" si="221"/>
        <v>Late</v>
      </c>
    </row>
    <row r="7066" spans="2:22" x14ac:dyDescent="0.3">
      <c r="B7066" t="str">
        <f t="shared" si="220"/>
        <v>SO-007165</v>
      </c>
      <c r="C7066" t="s">
        <v>16</v>
      </c>
      <c r="D7066" t="s">
        <v>17</v>
      </c>
      <c r="E7066" s="1">
        <v>44000</v>
      </c>
      <c r="F7066" s="1">
        <v>44089</v>
      </c>
      <c r="G7066" s="1">
        <v>44116</v>
      </c>
      <c r="H7066" s="1">
        <v>44125</v>
      </c>
      <c r="I7066" t="s">
        <v>18</v>
      </c>
      <c r="J7066">
        <v>6</v>
      </c>
      <c r="K7066">
        <v>13</v>
      </c>
      <c r="L7066">
        <v>246</v>
      </c>
      <c r="M7066">
        <v>6</v>
      </c>
      <c r="N7066">
        <v>3</v>
      </c>
      <c r="O7066">
        <v>0.05</v>
      </c>
      <c r="P7066">
        <v>497.14</v>
      </c>
      <c r="Q7066">
        <v>938</v>
      </c>
      <c r="R7066">
        <f>Table1[[#This Row],[OrderQuantity]]*Table1[[#This Row],[UnitPrice]]</f>
        <v>2814</v>
      </c>
      <c r="S7066">
        <f>Table1[[#This Row],[OrderQuantity]]*Table1[[#This Row],[UnitCost]]</f>
        <v>1491.42</v>
      </c>
      <c r="T7066">
        <f>Table1[[#This Row],[OrderQuantity]]*Table1[[#This Row],[UnitPrice]]*(1-Table1[[#This Row],[DiscountApplied]]) - (Table1[[#This Row],[OrderQuantity]]*Table1[[#This Row],[UnitCost]])</f>
        <v>1181.8799999999997</v>
      </c>
      <c r="U7066">
        <f>DATEDIF(Table1[[#This Row],[ShipDate]],Table1[[#This Row],[DeliveryDate]],"d")</f>
        <v>9</v>
      </c>
      <c r="V7066" t="str">
        <f t="shared" si="221"/>
        <v>Late</v>
      </c>
    </row>
    <row r="7067" spans="2:22" x14ac:dyDescent="0.3">
      <c r="B7067" t="str">
        <f t="shared" si="220"/>
        <v>SO-007166</v>
      </c>
      <c r="C7067" t="s">
        <v>16</v>
      </c>
      <c r="D7067" t="s">
        <v>26</v>
      </c>
      <c r="E7067" s="1">
        <v>44000</v>
      </c>
      <c r="F7067" s="1">
        <v>44089</v>
      </c>
      <c r="G7067" s="1">
        <v>44098</v>
      </c>
      <c r="H7067" s="1">
        <v>44102</v>
      </c>
      <c r="I7067" t="s">
        <v>18</v>
      </c>
      <c r="J7067">
        <v>3</v>
      </c>
      <c r="K7067">
        <v>14</v>
      </c>
      <c r="L7067">
        <v>82</v>
      </c>
      <c r="M7067">
        <v>34</v>
      </c>
      <c r="N7067">
        <v>5</v>
      </c>
      <c r="O7067">
        <v>0.15</v>
      </c>
      <c r="P7067">
        <v>2446.5100000000002</v>
      </c>
      <c r="Q7067">
        <v>3651.5</v>
      </c>
      <c r="R7067">
        <f>Table1[[#This Row],[OrderQuantity]]*Table1[[#This Row],[UnitPrice]]</f>
        <v>18257.5</v>
      </c>
      <c r="S7067">
        <f>Table1[[#This Row],[OrderQuantity]]*Table1[[#This Row],[UnitCost]]</f>
        <v>12232.550000000001</v>
      </c>
      <c r="T7067">
        <f>Table1[[#This Row],[OrderQuantity]]*Table1[[#This Row],[UnitPrice]]*(1-Table1[[#This Row],[DiscountApplied]]) - (Table1[[#This Row],[OrderQuantity]]*Table1[[#This Row],[UnitCost]])</f>
        <v>3286.3249999999989</v>
      </c>
      <c r="U7067">
        <f>DATEDIF(Table1[[#This Row],[ShipDate]],Table1[[#This Row],[DeliveryDate]],"d")</f>
        <v>4</v>
      </c>
      <c r="V7067" t="str">
        <f t="shared" si="221"/>
        <v>On Time</v>
      </c>
    </row>
    <row r="7068" spans="2:22" x14ac:dyDescent="0.3">
      <c r="B7068" t="str">
        <f t="shared" si="220"/>
        <v>SO-007167</v>
      </c>
      <c r="C7068" t="s">
        <v>19</v>
      </c>
      <c r="D7068" t="s">
        <v>20</v>
      </c>
      <c r="E7068" s="1">
        <v>44000</v>
      </c>
      <c r="F7068" s="1">
        <v>44089</v>
      </c>
      <c r="G7068" s="1">
        <v>44095</v>
      </c>
      <c r="H7068" s="1">
        <v>44103</v>
      </c>
      <c r="I7068" t="s">
        <v>18</v>
      </c>
      <c r="J7068">
        <v>17</v>
      </c>
      <c r="K7068">
        <v>48</v>
      </c>
      <c r="L7068">
        <v>104</v>
      </c>
      <c r="M7068">
        <v>44</v>
      </c>
      <c r="N7068">
        <v>3</v>
      </c>
      <c r="O7068">
        <v>0.3</v>
      </c>
      <c r="P7068">
        <v>681.79</v>
      </c>
      <c r="Q7068">
        <v>1065.3</v>
      </c>
      <c r="R7068">
        <f>Table1[[#This Row],[OrderQuantity]]*Table1[[#This Row],[UnitPrice]]</f>
        <v>3195.8999999999996</v>
      </c>
      <c r="S7068">
        <f>Table1[[#This Row],[OrderQuantity]]*Table1[[#This Row],[UnitCost]]</f>
        <v>2045.37</v>
      </c>
      <c r="T7068">
        <f>Table1[[#This Row],[OrderQuantity]]*Table1[[#This Row],[UnitPrice]]*(1-Table1[[#This Row],[DiscountApplied]]) - (Table1[[#This Row],[OrderQuantity]]*Table1[[#This Row],[UnitCost]])</f>
        <v>191.75999999999976</v>
      </c>
      <c r="U7068">
        <f>DATEDIF(Table1[[#This Row],[ShipDate]],Table1[[#This Row],[DeliveryDate]],"d")</f>
        <v>8</v>
      </c>
      <c r="V7068" t="str">
        <f t="shared" si="221"/>
        <v>Late</v>
      </c>
    </row>
    <row r="7069" spans="2:22" x14ac:dyDescent="0.3">
      <c r="B7069" t="str">
        <f t="shared" si="220"/>
        <v>SO-007168</v>
      </c>
      <c r="C7069" t="s">
        <v>21</v>
      </c>
      <c r="D7069" t="s">
        <v>20</v>
      </c>
      <c r="E7069" s="1">
        <v>43900</v>
      </c>
      <c r="F7069" s="1">
        <v>44089</v>
      </c>
      <c r="G7069" s="1">
        <v>44108</v>
      </c>
      <c r="H7069" s="1">
        <v>44118</v>
      </c>
      <c r="I7069" t="s">
        <v>18</v>
      </c>
      <c r="J7069">
        <v>24</v>
      </c>
      <c r="K7069">
        <v>29</v>
      </c>
      <c r="L7069">
        <v>142</v>
      </c>
      <c r="M7069">
        <v>7</v>
      </c>
      <c r="N7069">
        <v>1</v>
      </c>
      <c r="O7069">
        <v>0.2</v>
      </c>
      <c r="P7069">
        <v>137.35</v>
      </c>
      <c r="Q7069">
        <v>167.5</v>
      </c>
      <c r="R7069">
        <f>Table1[[#This Row],[OrderQuantity]]*Table1[[#This Row],[UnitPrice]]</f>
        <v>167.5</v>
      </c>
      <c r="S7069">
        <f>Table1[[#This Row],[OrderQuantity]]*Table1[[#This Row],[UnitCost]]</f>
        <v>137.35</v>
      </c>
      <c r="T7069">
        <f>Table1[[#This Row],[OrderQuantity]]*Table1[[#This Row],[UnitPrice]]*(1-Table1[[#This Row],[DiscountApplied]]) - (Table1[[#This Row],[OrderQuantity]]*Table1[[#This Row],[UnitCost]])</f>
        <v>-3.3499999999999943</v>
      </c>
      <c r="U7069">
        <f>DATEDIF(Table1[[#This Row],[ShipDate]],Table1[[#This Row],[DeliveryDate]],"d")</f>
        <v>10</v>
      </c>
      <c r="V7069" t="str">
        <f t="shared" si="221"/>
        <v>Late</v>
      </c>
    </row>
    <row r="7070" spans="2:22" x14ac:dyDescent="0.3">
      <c r="B7070" t="str">
        <f t="shared" si="220"/>
        <v>SO-007169</v>
      </c>
      <c r="C7070" t="s">
        <v>16</v>
      </c>
      <c r="D7070" t="s">
        <v>25</v>
      </c>
      <c r="E7070" s="1">
        <v>44000</v>
      </c>
      <c r="F7070" s="1">
        <v>44089</v>
      </c>
      <c r="G7070" s="1">
        <v>44110</v>
      </c>
      <c r="H7070" s="1">
        <v>44119</v>
      </c>
      <c r="I7070" t="s">
        <v>18</v>
      </c>
      <c r="J7070">
        <v>1</v>
      </c>
      <c r="K7070">
        <v>44</v>
      </c>
      <c r="L7070">
        <v>338</v>
      </c>
      <c r="M7070">
        <v>43</v>
      </c>
      <c r="N7070">
        <v>8</v>
      </c>
      <c r="O7070">
        <v>0.05</v>
      </c>
      <c r="P7070">
        <v>514.69000000000005</v>
      </c>
      <c r="Q7070">
        <v>1118.9000000000001</v>
      </c>
      <c r="R7070">
        <f>Table1[[#This Row],[OrderQuantity]]*Table1[[#This Row],[UnitPrice]]</f>
        <v>8951.2000000000007</v>
      </c>
      <c r="S7070">
        <f>Table1[[#This Row],[OrderQuantity]]*Table1[[#This Row],[UnitCost]]</f>
        <v>4117.5200000000004</v>
      </c>
      <c r="T7070">
        <f>Table1[[#This Row],[OrderQuantity]]*Table1[[#This Row],[UnitPrice]]*(1-Table1[[#This Row],[DiscountApplied]]) - (Table1[[#This Row],[OrderQuantity]]*Table1[[#This Row],[UnitCost]])</f>
        <v>4386.119999999999</v>
      </c>
      <c r="U7070">
        <f>DATEDIF(Table1[[#This Row],[ShipDate]],Table1[[#This Row],[DeliveryDate]],"d")</f>
        <v>9</v>
      </c>
      <c r="V7070" t="str">
        <f t="shared" si="221"/>
        <v>Late</v>
      </c>
    </row>
    <row r="7071" spans="2:22" x14ac:dyDescent="0.3">
      <c r="B7071" t="str">
        <f t="shared" si="220"/>
        <v>SO-007170</v>
      </c>
      <c r="C7071" t="s">
        <v>19</v>
      </c>
      <c r="D7071" t="s">
        <v>17</v>
      </c>
      <c r="E7071" s="1">
        <v>44000</v>
      </c>
      <c r="F7071" s="1">
        <v>44090</v>
      </c>
      <c r="G7071" s="1">
        <v>44102</v>
      </c>
      <c r="H7071" s="1">
        <v>44107</v>
      </c>
      <c r="I7071" t="s">
        <v>18</v>
      </c>
      <c r="J7071">
        <v>13</v>
      </c>
      <c r="K7071">
        <v>42</v>
      </c>
      <c r="L7071">
        <v>260</v>
      </c>
      <c r="M7071">
        <v>22</v>
      </c>
      <c r="N7071">
        <v>5</v>
      </c>
      <c r="O7071">
        <v>0.08</v>
      </c>
      <c r="P7071">
        <v>1910.3</v>
      </c>
      <c r="Q7071">
        <v>2894.4</v>
      </c>
      <c r="R7071">
        <f>Table1[[#This Row],[OrderQuantity]]*Table1[[#This Row],[UnitPrice]]</f>
        <v>14472</v>
      </c>
      <c r="S7071">
        <f>Table1[[#This Row],[OrderQuantity]]*Table1[[#This Row],[UnitCost]]</f>
        <v>9551.5</v>
      </c>
      <c r="T7071">
        <f>Table1[[#This Row],[OrderQuantity]]*Table1[[#This Row],[UnitPrice]]*(1-Table1[[#This Row],[DiscountApplied]]) - (Table1[[#This Row],[OrderQuantity]]*Table1[[#This Row],[UnitCost]])</f>
        <v>3762.74</v>
      </c>
      <c r="U7071">
        <f>DATEDIF(Table1[[#This Row],[ShipDate]],Table1[[#This Row],[DeliveryDate]],"d")</f>
        <v>5</v>
      </c>
      <c r="V7071" t="str">
        <f t="shared" si="221"/>
        <v>On Time</v>
      </c>
    </row>
    <row r="7072" spans="2:22" x14ac:dyDescent="0.3">
      <c r="B7072" t="str">
        <f t="shared" si="220"/>
        <v>SO-007171</v>
      </c>
      <c r="C7072" t="s">
        <v>16</v>
      </c>
      <c r="D7072" t="s">
        <v>20</v>
      </c>
      <c r="E7072" s="1">
        <v>44000</v>
      </c>
      <c r="F7072" s="1">
        <v>44090</v>
      </c>
      <c r="G7072" s="1">
        <v>44099</v>
      </c>
      <c r="H7072" s="1">
        <v>44103</v>
      </c>
      <c r="I7072" t="s">
        <v>18</v>
      </c>
      <c r="J7072">
        <v>10</v>
      </c>
      <c r="K7072">
        <v>5</v>
      </c>
      <c r="L7072">
        <v>129</v>
      </c>
      <c r="M7072">
        <v>28</v>
      </c>
      <c r="N7072">
        <v>4</v>
      </c>
      <c r="O7072">
        <v>0.2</v>
      </c>
      <c r="P7072">
        <v>3260.35</v>
      </c>
      <c r="Q7072">
        <v>5621.3</v>
      </c>
      <c r="R7072">
        <f>Table1[[#This Row],[OrderQuantity]]*Table1[[#This Row],[UnitPrice]]</f>
        <v>22485.200000000001</v>
      </c>
      <c r="S7072">
        <f>Table1[[#This Row],[OrderQuantity]]*Table1[[#This Row],[UnitCost]]</f>
        <v>13041.4</v>
      </c>
      <c r="T7072">
        <f>Table1[[#This Row],[OrderQuantity]]*Table1[[#This Row],[UnitPrice]]*(1-Table1[[#This Row],[DiscountApplied]]) - (Table1[[#This Row],[OrderQuantity]]*Table1[[#This Row],[UnitCost]])</f>
        <v>4946.76</v>
      </c>
      <c r="U7072">
        <f>DATEDIF(Table1[[#This Row],[ShipDate]],Table1[[#This Row],[DeliveryDate]],"d")</f>
        <v>4</v>
      </c>
      <c r="V7072" t="str">
        <f t="shared" si="221"/>
        <v>On Time</v>
      </c>
    </row>
    <row r="7073" spans="2:22" x14ac:dyDescent="0.3">
      <c r="B7073" t="str">
        <f t="shared" si="220"/>
        <v>SO-007172</v>
      </c>
      <c r="C7073" t="s">
        <v>16</v>
      </c>
      <c r="D7073" t="s">
        <v>23</v>
      </c>
      <c r="E7073" s="1">
        <v>44000</v>
      </c>
      <c r="F7073" s="1">
        <v>44090</v>
      </c>
      <c r="G7073" s="1">
        <v>44116</v>
      </c>
      <c r="H7073" s="1">
        <v>44123</v>
      </c>
      <c r="I7073" t="s">
        <v>18</v>
      </c>
      <c r="J7073">
        <v>8</v>
      </c>
      <c r="K7073">
        <v>46</v>
      </c>
      <c r="L7073">
        <v>312</v>
      </c>
      <c r="M7073">
        <v>27</v>
      </c>
      <c r="N7073">
        <v>6</v>
      </c>
      <c r="O7073">
        <v>0.2</v>
      </c>
      <c r="P7073">
        <v>95.21</v>
      </c>
      <c r="Q7073">
        <v>194.3</v>
      </c>
      <c r="R7073">
        <f>Table1[[#This Row],[OrderQuantity]]*Table1[[#This Row],[UnitPrice]]</f>
        <v>1165.8000000000002</v>
      </c>
      <c r="S7073">
        <f>Table1[[#This Row],[OrderQuantity]]*Table1[[#This Row],[UnitCost]]</f>
        <v>571.26</v>
      </c>
      <c r="T7073">
        <f>Table1[[#This Row],[OrderQuantity]]*Table1[[#This Row],[UnitPrice]]*(1-Table1[[#This Row],[DiscountApplied]]) - (Table1[[#This Row],[OrderQuantity]]*Table1[[#This Row],[UnitCost]])</f>
        <v>361.38000000000022</v>
      </c>
      <c r="U7073">
        <f>DATEDIF(Table1[[#This Row],[ShipDate]],Table1[[#This Row],[DeliveryDate]],"d")</f>
        <v>7</v>
      </c>
      <c r="V7073" t="str">
        <f t="shared" si="221"/>
        <v>On Time</v>
      </c>
    </row>
    <row r="7074" spans="2:22" x14ac:dyDescent="0.3">
      <c r="B7074" t="str">
        <f t="shared" si="220"/>
        <v>SO-007173</v>
      </c>
      <c r="C7074" t="s">
        <v>22</v>
      </c>
      <c r="D7074" t="s">
        <v>23</v>
      </c>
      <c r="E7074" s="1">
        <v>44000</v>
      </c>
      <c r="F7074" s="1">
        <v>44090</v>
      </c>
      <c r="G7074" s="1">
        <v>44107</v>
      </c>
      <c r="H7074" s="1">
        <v>44112</v>
      </c>
      <c r="I7074" t="s">
        <v>18</v>
      </c>
      <c r="J7074">
        <v>28</v>
      </c>
      <c r="K7074">
        <v>48</v>
      </c>
      <c r="L7074">
        <v>278</v>
      </c>
      <c r="M7074">
        <v>23</v>
      </c>
      <c r="N7074">
        <v>5</v>
      </c>
      <c r="O7074">
        <v>0.05</v>
      </c>
      <c r="P7074">
        <v>869.33</v>
      </c>
      <c r="Q7074">
        <v>1159.0999999999999</v>
      </c>
      <c r="R7074">
        <f>Table1[[#This Row],[OrderQuantity]]*Table1[[#This Row],[UnitPrice]]</f>
        <v>5795.5</v>
      </c>
      <c r="S7074">
        <f>Table1[[#This Row],[OrderQuantity]]*Table1[[#This Row],[UnitCost]]</f>
        <v>4346.6500000000005</v>
      </c>
      <c r="T7074">
        <f>Table1[[#This Row],[OrderQuantity]]*Table1[[#This Row],[UnitPrice]]*(1-Table1[[#This Row],[DiscountApplied]]) - (Table1[[#This Row],[OrderQuantity]]*Table1[[#This Row],[UnitCost]])</f>
        <v>1159.0749999999989</v>
      </c>
      <c r="U7074">
        <f>DATEDIF(Table1[[#This Row],[ShipDate]],Table1[[#This Row],[DeliveryDate]],"d")</f>
        <v>5</v>
      </c>
      <c r="V7074" t="str">
        <f t="shared" si="221"/>
        <v>On Time</v>
      </c>
    </row>
    <row r="7075" spans="2:22" x14ac:dyDescent="0.3">
      <c r="B7075" t="str">
        <f t="shared" si="220"/>
        <v>SO-007174</v>
      </c>
      <c r="C7075" t="s">
        <v>16</v>
      </c>
      <c r="D7075" t="s">
        <v>23</v>
      </c>
      <c r="E7075" s="1">
        <v>44000</v>
      </c>
      <c r="F7075" s="1">
        <v>44090</v>
      </c>
      <c r="G7075" s="1">
        <v>44096</v>
      </c>
      <c r="H7075" s="1">
        <v>44097</v>
      </c>
      <c r="I7075" t="s">
        <v>18</v>
      </c>
      <c r="J7075">
        <v>4</v>
      </c>
      <c r="K7075">
        <v>34</v>
      </c>
      <c r="L7075">
        <v>280</v>
      </c>
      <c r="M7075">
        <v>24</v>
      </c>
      <c r="N7075">
        <v>5</v>
      </c>
      <c r="O7075">
        <v>0.05</v>
      </c>
      <c r="P7075">
        <v>1118.7</v>
      </c>
      <c r="Q7075">
        <v>1896.1</v>
      </c>
      <c r="R7075">
        <f>Table1[[#This Row],[OrderQuantity]]*Table1[[#This Row],[UnitPrice]]</f>
        <v>9480.5</v>
      </c>
      <c r="S7075">
        <f>Table1[[#This Row],[OrderQuantity]]*Table1[[#This Row],[UnitCost]]</f>
        <v>5593.5</v>
      </c>
      <c r="T7075">
        <f>Table1[[#This Row],[OrderQuantity]]*Table1[[#This Row],[UnitPrice]]*(1-Table1[[#This Row],[DiscountApplied]]) - (Table1[[#This Row],[OrderQuantity]]*Table1[[#This Row],[UnitCost]])</f>
        <v>3412.9750000000004</v>
      </c>
      <c r="U7075">
        <f>DATEDIF(Table1[[#This Row],[ShipDate]],Table1[[#This Row],[DeliveryDate]],"d")</f>
        <v>1</v>
      </c>
      <c r="V7075" t="str">
        <f t="shared" si="221"/>
        <v>On Time</v>
      </c>
    </row>
    <row r="7076" spans="2:22" x14ac:dyDescent="0.3">
      <c r="B7076" t="str">
        <f t="shared" si="220"/>
        <v>SO-007175</v>
      </c>
      <c r="C7076" t="s">
        <v>21</v>
      </c>
      <c r="D7076" t="s">
        <v>23</v>
      </c>
      <c r="E7076" s="1">
        <v>44000</v>
      </c>
      <c r="F7076" s="1">
        <v>44090</v>
      </c>
      <c r="G7076" s="1">
        <v>44106</v>
      </c>
      <c r="H7076" s="1">
        <v>44111</v>
      </c>
      <c r="I7076" t="s">
        <v>18</v>
      </c>
      <c r="J7076">
        <v>24</v>
      </c>
      <c r="K7076">
        <v>33</v>
      </c>
      <c r="L7076">
        <v>282</v>
      </c>
      <c r="M7076">
        <v>26</v>
      </c>
      <c r="N7076">
        <v>8</v>
      </c>
      <c r="O7076">
        <v>0.1</v>
      </c>
      <c r="P7076">
        <v>824.9</v>
      </c>
      <c r="Q7076">
        <v>1018.4</v>
      </c>
      <c r="R7076">
        <f>Table1[[#This Row],[OrderQuantity]]*Table1[[#This Row],[UnitPrice]]</f>
        <v>8147.2</v>
      </c>
      <c r="S7076">
        <f>Table1[[#This Row],[OrderQuantity]]*Table1[[#This Row],[UnitCost]]</f>
        <v>6599.2</v>
      </c>
      <c r="T7076">
        <f>Table1[[#This Row],[OrderQuantity]]*Table1[[#This Row],[UnitPrice]]*(1-Table1[[#This Row],[DiscountApplied]]) - (Table1[[#This Row],[OrderQuantity]]*Table1[[#This Row],[UnitCost]])</f>
        <v>733.27999999999975</v>
      </c>
      <c r="U7076">
        <f>DATEDIF(Table1[[#This Row],[ShipDate]],Table1[[#This Row],[DeliveryDate]],"d")</f>
        <v>5</v>
      </c>
      <c r="V7076" t="str">
        <f t="shared" si="221"/>
        <v>On Time</v>
      </c>
    </row>
    <row r="7077" spans="2:22" x14ac:dyDescent="0.3">
      <c r="B7077" t="str">
        <f t="shared" si="220"/>
        <v>SO-007176</v>
      </c>
      <c r="C7077" t="s">
        <v>19</v>
      </c>
      <c r="D7077" t="s">
        <v>24</v>
      </c>
      <c r="E7077" s="1">
        <v>44000</v>
      </c>
      <c r="F7077" s="1">
        <v>44090</v>
      </c>
      <c r="G7077" s="1">
        <v>44118</v>
      </c>
      <c r="H7077" s="1">
        <v>44127</v>
      </c>
      <c r="I7077" t="s">
        <v>18</v>
      </c>
      <c r="J7077">
        <v>13</v>
      </c>
      <c r="K7077">
        <v>17</v>
      </c>
      <c r="L7077">
        <v>43</v>
      </c>
      <c r="M7077">
        <v>34</v>
      </c>
      <c r="N7077">
        <v>4</v>
      </c>
      <c r="O7077">
        <v>0.05</v>
      </c>
      <c r="P7077">
        <v>3792.87</v>
      </c>
      <c r="Q7077">
        <v>5125.5</v>
      </c>
      <c r="R7077">
        <f>Table1[[#This Row],[OrderQuantity]]*Table1[[#This Row],[UnitPrice]]</f>
        <v>20502</v>
      </c>
      <c r="S7077">
        <f>Table1[[#This Row],[OrderQuantity]]*Table1[[#This Row],[UnitCost]]</f>
        <v>15171.48</v>
      </c>
      <c r="T7077">
        <f>Table1[[#This Row],[OrderQuantity]]*Table1[[#This Row],[UnitPrice]]*(1-Table1[[#This Row],[DiscountApplied]]) - (Table1[[#This Row],[OrderQuantity]]*Table1[[#This Row],[UnitCost]])</f>
        <v>4305.4199999999983</v>
      </c>
      <c r="U7077">
        <f>DATEDIF(Table1[[#This Row],[ShipDate]],Table1[[#This Row],[DeliveryDate]],"d")</f>
        <v>9</v>
      </c>
      <c r="V7077" t="str">
        <f t="shared" si="221"/>
        <v>Late</v>
      </c>
    </row>
    <row r="7078" spans="2:22" x14ac:dyDescent="0.3">
      <c r="B7078" t="str">
        <f t="shared" si="220"/>
        <v>SO-007177</v>
      </c>
      <c r="C7078" t="s">
        <v>22</v>
      </c>
      <c r="D7078" t="s">
        <v>17</v>
      </c>
      <c r="E7078" s="1">
        <v>44000</v>
      </c>
      <c r="F7078" s="1">
        <v>44090</v>
      </c>
      <c r="G7078" s="1">
        <v>44114</v>
      </c>
      <c r="H7078" s="1">
        <v>44118</v>
      </c>
      <c r="I7078" t="s">
        <v>18</v>
      </c>
      <c r="J7078">
        <v>27</v>
      </c>
      <c r="K7078">
        <v>32</v>
      </c>
      <c r="L7078">
        <v>236</v>
      </c>
      <c r="M7078">
        <v>16</v>
      </c>
      <c r="N7078">
        <v>4</v>
      </c>
      <c r="O7078">
        <v>0.3</v>
      </c>
      <c r="P7078">
        <v>508.13</v>
      </c>
      <c r="Q7078">
        <v>1058.5999999999999</v>
      </c>
      <c r="R7078">
        <f>Table1[[#This Row],[OrderQuantity]]*Table1[[#This Row],[UnitPrice]]</f>
        <v>4234.3999999999996</v>
      </c>
      <c r="S7078">
        <f>Table1[[#This Row],[OrderQuantity]]*Table1[[#This Row],[UnitCost]]</f>
        <v>2032.52</v>
      </c>
      <c r="T7078">
        <f>Table1[[#This Row],[OrderQuantity]]*Table1[[#This Row],[UnitPrice]]*(1-Table1[[#This Row],[DiscountApplied]]) - (Table1[[#This Row],[OrderQuantity]]*Table1[[#This Row],[UnitCost]])</f>
        <v>931.55999999999949</v>
      </c>
      <c r="U7078">
        <f>DATEDIF(Table1[[#This Row],[ShipDate]],Table1[[#This Row],[DeliveryDate]],"d")</f>
        <v>4</v>
      </c>
      <c r="V7078" t="str">
        <f t="shared" si="221"/>
        <v>On Time</v>
      </c>
    </row>
    <row r="7079" spans="2:22" x14ac:dyDescent="0.3">
      <c r="B7079" t="str">
        <f t="shared" si="220"/>
        <v>SO-007178</v>
      </c>
      <c r="C7079" t="s">
        <v>16</v>
      </c>
      <c r="D7079" t="s">
        <v>20</v>
      </c>
      <c r="E7079" s="1">
        <v>44000</v>
      </c>
      <c r="F7079" s="1">
        <v>44090</v>
      </c>
      <c r="G7079" s="1">
        <v>44117</v>
      </c>
      <c r="H7079" s="1">
        <v>44127</v>
      </c>
      <c r="I7079" t="s">
        <v>18</v>
      </c>
      <c r="J7079">
        <v>4</v>
      </c>
      <c r="K7079">
        <v>8</v>
      </c>
      <c r="L7079">
        <v>105</v>
      </c>
      <c r="M7079">
        <v>16</v>
      </c>
      <c r="N7079">
        <v>1</v>
      </c>
      <c r="O7079">
        <v>0.05</v>
      </c>
      <c r="P7079">
        <v>508.13</v>
      </c>
      <c r="Q7079">
        <v>1058.5999999999999</v>
      </c>
      <c r="R7079">
        <f>Table1[[#This Row],[OrderQuantity]]*Table1[[#This Row],[UnitPrice]]</f>
        <v>1058.5999999999999</v>
      </c>
      <c r="S7079">
        <f>Table1[[#This Row],[OrderQuantity]]*Table1[[#This Row],[UnitCost]]</f>
        <v>508.13</v>
      </c>
      <c r="T7079">
        <f>Table1[[#This Row],[OrderQuantity]]*Table1[[#This Row],[UnitPrice]]*(1-Table1[[#This Row],[DiscountApplied]]) - (Table1[[#This Row],[OrderQuantity]]*Table1[[#This Row],[UnitCost]])</f>
        <v>497.53999999999985</v>
      </c>
      <c r="U7079">
        <f>DATEDIF(Table1[[#This Row],[ShipDate]],Table1[[#This Row],[DeliveryDate]],"d")</f>
        <v>10</v>
      </c>
      <c r="V7079" t="str">
        <f t="shared" si="221"/>
        <v>Late</v>
      </c>
    </row>
    <row r="7080" spans="2:22" x14ac:dyDescent="0.3">
      <c r="B7080" t="str">
        <f t="shared" si="220"/>
        <v>SO-007179</v>
      </c>
      <c r="C7080" t="s">
        <v>16</v>
      </c>
      <c r="D7080" t="s">
        <v>23</v>
      </c>
      <c r="E7080" s="1">
        <v>44000</v>
      </c>
      <c r="F7080" s="1">
        <v>44090</v>
      </c>
      <c r="G7080" s="1">
        <v>44116</v>
      </c>
      <c r="H7080" s="1">
        <v>44118</v>
      </c>
      <c r="I7080" t="s">
        <v>18</v>
      </c>
      <c r="J7080">
        <v>12</v>
      </c>
      <c r="K7080">
        <v>1</v>
      </c>
      <c r="L7080">
        <v>324</v>
      </c>
      <c r="M7080">
        <v>7</v>
      </c>
      <c r="N7080">
        <v>6</v>
      </c>
      <c r="O7080">
        <v>0.1</v>
      </c>
      <c r="P7080">
        <v>147.66999999999999</v>
      </c>
      <c r="Q7080">
        <v>194.3</v>
      </c>
      <c r="R7080">
        <f>Table1[[#This Row],[OrderQuantity]]*Table1[[#This Row],[UnitPrice]]</f>
        <v>1165.8000000000002</v>
      </c>
      <c r="S7080">
        <f>Table1[[#This Row],[OrderQuantity]]*Table1[[#This Row],[UnitCost]]</f>
        <v>886.02</v>
      </c>
      <c r="T7080">
        <f>Table1[[#This Row],[OrderQuantity]]*Table1[[#This Row],[UnitPrice]]*(1-Table1[[#This Row],[DiscountApplied]]) - (Table1[[#This Row],[OrderQuantity]]*Table1[[#This Row],[UnitCost]])</f>
        <v>163.20000000000027</v>
      </c>
      <c r="U7080">
        <f>DATEDIF(Table1[[#This Row],[ShipDate]],Table1[[#This Row],[DeliveryDate]],"d")</f>
        <v>2</v>
      </c>
      <c r="V7080" t="str">
        <f t="shared" si="221"/>
        <v>On Time</v>
      </c>
    </row>
    <row r="7081" spans="2:22" x14ac:dyDescent="0.3">
      <c r="B7081" t="str">
        <f t="shared" si="220"/>
        <v>SO-007180</v>
      </c>
      <c r="C7081" t="s">
        <v>16</v>
      </c>
      <c r="D7081" t="s">
        <v>25</v>
      </c>
      <c r="E7081" s="1">
        <v>44000</v>
      </c>
      <c r="F7081" s="1">
        <v>44090</v>
      </c>
      <c r="G7081" s="1">
        <v>44100</v>
      </c>
      <c r="H7081" s="1">
        <v>44106</v>
      </c>
      <c r="I7081" t="s">
        <v>18</v>
      </c>
      <c r="J7081">
        <v>9</v>
      </c>
      <c r="K7081">
        <v>1</v>
      </c>
      <c r="L7081">
        <v>352</v>
      </c>
      <c r="M7081">
        <v>1</v>
      </c>
      <c r="N7081">
        <v>1</v>
      </c>
      <c r="O7081">
        <v>0.05</v>
      </c>
      <c r="P7081">
        <v>841.52</v>
      </c>
      <c r="Q7081">
        <v>1051.9000000000001</v>
      </c>
      <c r="R7081">
        <f>Table1[[#This Row],[OrderQuantity]]*Table1[[#This Row],[UnitPrice]]</f>
        <v>1051.9000000000001</v>
      </c>
      <c r="S7081">
        <f>Table1[[#This Row],[OrderQuantity]]*Table1[[#This Row],[UnitCost]]</f>
        <v>841.52</v>
      </c>
      <c r="T7081">
        <f>Table1[[#This Row],[OrderQuantity]]*Table1[[#This Row],[UnitPrice]]*(1-Table1[[#This Row],[DiscountApplied]]) - (Table1[[#This Row],[OrderQuantity]]*Table1[[#This Row],[UnitCost]])</f>
        <v>157.78500000000008</v>
      </c>
      <c r="U7081">
        <f>DATEDIF(Table1[[#This Row],[ShipDate]],Table1[[#This Row],[DeliveryDate]],"d")</f>
        <v>6</v>
      </c>
      <c r="V7081" t="str">
        <f t="shared" si="221"/>
        <v>On Time</v>
      </c>
    </row>
    <row r="7082" spans="2:22" x14ac:dyDescent="0.3">
      <c r="B7082" t="str">
        <f t="shared" si="220"/>
        <v>SO-007181</v>
      </c>
      <c r="C7082" t="s">
        <v>21</v>
      </c>
      <c r="D7082" t="s">
        <v>23</v>
      </c>
      <c r="E7082" s="1">
        <v>44000</v>
      </c>
      <c r="F7082" s="1">
        <v>44091</v>
      </c>
      <c r="G7082" s="1">
        <v>44114</v>
      </c>
      <c r="H7082" s="1">
        <v>44121</v>
      </c>
      <c r="I7082" t="s">
        <v>18</v>
      </c>
      <c r="J7082">
        <v>24</v>
      </c>
      <c r="K7082">
        <v>21</v>
      </c>
      <c r="L7082">
        <v>303</v>
      </c>
      <c r="M7082">
        <v>22</v>
      </c>
      <c r="N7082">
        <v>7</v>
      </c>
      <c r="O7082">
        <v>0.08</v>
      </c>
      <c r="P7082">
        <v>673.35</v>
      </c>
      <c r="Q7082">
        <v>897.8</v>
      </c>
      <c r="R7082">
        <f>Table1[[#This Row],[OrderQuantity]]*Table1[[#This Row],[UnitPrice]]</f>
        <v>6284.5999999999995</v>
      </c>
      <c r="S7082">
        <f>Table1[[#This Row],[OrderQuantity]]*Table1[[#This Row],[UnitCost]]</f>
        <v>4713.45</v>
      </c>
      <c r="T7082">
        <f>Table1[[#This Row],[OrderQuantity]]*Table1[[#This Row],[UnitPrice]]*(1-Table1[[#This Row],[DiscountApplied]]) - (Table1[[#This Row],[OrderQuantity]]*Table1[[#This Row],[UnitCost]])</f>
        <v>1068.3819999999996</v>
      </c>
      <c r="U7082">
        <f>DATEDIF(Table1[[#This Row],[ShipDate]],Table1[[#This Row],[DeliveryDate]],"d")</f>
        <v>7</v>
      </c>
      <c r="V7082" t="str">
        <f t="shared" si="221"/>
        <v>On Time</v>
      </c>
    </row>
    <row r="7083" spans="2:22" x14ac:dyDescent="0.3">
      <c r="B7083" t="str">
        <f t="shared" si="220"/>
        <v>SO-007182</v>
      </c>
      <c r="C7083" t="s">
        <v>16</v>
      </c>
      <c r="D7083" t="s">
        <v>23</v>
      </c>
      <c r="E7083" s="1">
        <v>44000</v>
      </c>
      <c r="F7083" s="1">
        <v>44091</v>
      </c>
      <c r="G7083" s="1">
        <v>44116</v>
      </c>
      <c r="H7083" s="1">
        <v>44119</v>
      </c>
      <c r="I7083" t="s">
        <v>18</v>
      </c>
      <c r="J7083">
        <v>8</v>
      </c>
      <c r="K7083">
        <v>23</v>
      </c>
      <c r="L7083">
        <v>318</v>
      </c>
      <c r="M7083">
        <v>4</v>
      </c>
      <c r="N7083">
        <v>1</v>
      </c>
      <c r="O7083">
        <v>0.15</v>
      </c>
      <c r="P7083">
        <v>809.96</v>
      </c>
      <c r="Q7083">
        <v>1051.9000000000001</v>
      </c>
      <c r="R7083">
        <f>Table1[[#This Row],[OrderQuantity]]*Table1[[#This Row],[UnitPrice]]</f>
        <v>1051.9000000000001</v>
      </c>
      <c r="S7083">
        <f>Table1[[#This Row],[OrderQuantity]]*Table1[[#This Row],[UnitCost]]</f>
        <v>809.96</v>
      </c>
      <c r="T7083">
        <f>Table1[[#This Row],[OrderQuantity]]*Table1[[#This Row],[UnitPrice]]*(1-Table1[[#This Row],[DiscountApplied]]) - (Table1[[#This Row],[OrderQuantity]]*Table1[[#This Row],[UnitCost]])</f>
        <v>84.154999999999973</v>
      </c>
      <c r="U7083">
        <f>DATEDIF(Table1[[#This Row],[ShipDate]],Table1[[#This Row],[DeliveryDate]],"d")</f>
        <v>3</v>
      </c>
      <c r="V7083" t="str">
        <f t="shared" si="221"/>
        <v>On Time</v>
      </c>
    </row>
    <row r="7084" spans="2:22" x14ac:dyDescent="0.3">
      <c r="B7084" t="str">
        <f t="shared" si="220"/>
        <v>SO-007183</v>
      </c>
      <c r="C7084" t="s">
        <v>21</v>
      </c>
      <c r="D7084" t="s">
        <v>24</v>
      </c>
      <c r="E7084" s="1">
        <v>44000</v>
      </c>
      <c r="F7084" s="1">
        <v>44091</v>
      </c>
      <c r="G7084" s="1">
        <v>44098</v>
      </c>
      <c r="H7084" s="1">
        <v>44106</v>
      </c>
      <c r="I7084" t="s">
        <v>18</v>
      </c>
      <c r="J7084">
        <v>24</v>
      </c>
      <c r="K7084">
        <v>13</v>
      </c>
      <c r="L7084">
        <v>3</v>
      </c>
      <c r="M7084">
        <v>34</v>
      </c>
      <c r="N7084">
        <v>3</v>
      </c>
      <c r="O7084">
        <v>0.05</v>
      </c>
      <c r="P7084">
        <v>222.44</v>
      </c>
      <c r="Q7084">
        <v>268</v>
      </c>
      <c r="R7084">
        <f>Table1[[#This Row],[OrderQuantity]]*Table1[[#This Row],[UnitPrice]]</f>
        <v>804</v>
      </c>
      <c r="S7084">
        <f>Table1[[#This Row],[OrderQuantity]]*Table1[[#This Row],[UnitCost]]</f>
        <v>667.31999999999994</v>
      </c>
      <c r="T7084">
        <f>Table1[[#This Row],[OrderQuantity]]*Table1[[#This Row],[UnitPrice]]*(1-Table1[[#This Row],[DiscountApplied]]) - (Table1[[#This Row],[OrderQuantity]]*Table1[[#This Row],[UnitCost]])</f>
        <v>96.480000000000018</v>
      </c>
      <c r="U7084">
        <f>DATEDIF(Table1[[#This Row],[ShipDate]],Table1[[#This Row],[DeliveryDate]],"d")</f>
        <v>8</v>
      </c>
      <c r="V7084" t="str">
        <f t="shared" si="221"/>
        <v>Late</v>
      </c>
    </row>
    <row r="7085" spans="2:22" x14ac:dyDescent="0.3">
      <c r="B7085" t="str">
        <f t="shared" si="220"/>
        <v>SO-007184</v>
      </c>
      <c r="C7085" t="s">
        <v>19</v>
      </c>
      <c r="D7085" t="s">
        <v>20</v>
      </c>
      <c r="E7085" s="1">
        <v>44000</v>
      </c>
      <c r="F7085" s="1">
        <v>44091</v>
      </c>
      <c r="G7085" s="1">
        <v>44103</v>
      </c>
      <c r="H7085" s="1">
        <v>44109</v>
      </c>
      <c r="I7085" t="s">
        <v>18</v>
      </c>
      <c r="J7085">
        <v>19</v>
      </c>
      <c r="K7085">
        <v>7</v>
      </c>
      <c r="L7085">
        <v>88</v>
      </c>
      <c r="M7085">
        <v>46</v>
      </c>
      <c r="N7085">
        <v>1</v>
      </c>
      <c r="O7085">
        <v>0.1</v>
      </c>
      <c r="P7085">
        <v>1217.1199999999999</v>
      </c>
      <c r="Q7085">
        <v>1963.1</v>
      </c>
      <c r="R7085">
        <f>Table1[[#This Row],[OrderQuantity]]*Table1[[#This Row],[UnitPrice]]</f>
        <v>1963.1</v>
      </c>
      <c r="S7085">
        <f>Table1[[#This Row],[OrderQuantity]]*Table1[[#This Row],[UnitCost]]</f>
        <v>1217.1199999999999</v>
      </c>
      <c r="T7085">
        <f>Table1[[#This Row],[OrderQuantity]]*Table1[[#This Row],[UnitPrice]]*(1-Table1[[#This Row],[DiscountApplied]]) - (Table1[[#This Row],[OrderQuantity]]*Table1[[#This Row],[UnitCost]])</f>
        <v>549.67000000000007</v>
      </c>
      <c r="U7085">
        <f>DATEDIF(Table1[[#This Row],[ShipDate]],Table1[[#This Row],[DeliveryDate]],"d")</f>
        <v>6</v>
      </c>
      <c r="V7085" t="str">
        <f t="shared" si="221"/>
        <v>On Time</v>
      </c>
    </row>
    <row r="7086" spans="2:22" x14ac:dyDescent="0.3">
      <c r="B7086" t="str">
        <f t="shared" si="220"/>
        <v>SO-007185</v>
      </c>
      <c r="C7086" t="s">
        <v>16</v>
      </c>
      <c r="D7086" t="s">
        <v>20</v>
      </c>
      <c r="E7086" s="1">
        <v>44000</v>
      </c>
      <c r="F7086" s="1">
        <v>44091</v>
      </c>
      <c r="G7086" s="1">
        <v>44101</v>
      </c>
      <c r="H7086" s="1">
        <v>44102</v>
      </c>
      <c r="I7086" t="s">
        <v>18</v>
      </c>
      <c r="J7086">
        <v>3</v>
      </c>
      <c r="K7086">
        <v>45</v>
      </c>
      <c r="L7086">
        <v>101</v>
      </c>
      <c r="M7086">
        <v>31</v>
      </c>
      <c r="N7086">
        <v>3</v>
      </c>
      <c r="O7086">
        <v>0.05</v>
      </c>
      <c r="P7086">
        <v>771.84</v>
      </c>
      <c r="Q7086">
        <v>1715.2</v>
      </c>
      <c r="R7086">
        <f>Table1[[#This Row],[OrderQuantity]]*Table1[[#This Row],[UnitPrice]]</f>
        <v>5145.6000000000004</v>
      </c>
      <c r="S7086">
        <f>Table1[[#This Row],[OrderQuantity]]*Table1[[#This Row],[UnitCost]]</f>
        <v>2315.52</v>
      </c>
      <c r="T7086">
        <f>Table1[[#This Row],[OrderQuantity]]*Table1[[#This Row],[UnitPrice]]*(1-Table1[[#This Row],[DiscountApplied]]) - (Table1[[#This Row],[OrderQuantity]]*Table1[[#This Row],[UnitCost]])</f>
        <v>2572.7999999999997</v>
      </c>
      <c r="U7086">
        <f>DATEDIF(Table1[[#This Row],[ShipDate]],Table1[[#This Row],[DeliveryDate]],"d")</f>
        <v>1</v>
      </c>
      <c r="V7086" t="str">
        <f t="shared" si="221"/>
        <v>On Time</v>
      </c>
    </row>
    <row r="7087" spans="2:22" x14ac:dyDescent="0.3">
      <c r="B7087" t="str">
        <f t="shared" si="220"/>
        <v>SO-007186</v>
      </c>
      <c r="C7087" t="s">
        <v>21</v>
      </c>
      <c r="D7087" t="s">
        <v>25</v>
      </c>
      <c r="E7087" s="1">
        <v>44000</v>
      </c>
      <c r="F7087" s="1">
        <v>44091</v>
      </c>
      <c r="G7087" s="1">
        <v>44109</v>
      </c>
      <c r="H7087" s="1">
        <v>44115</v>
      </c>
      <c r="I7087" t="s">
        <v>18</v>
      </c>
      <c r="J7087">
        <v>21</v>
      </c>
      <c r="K7087">
        <v>41</v>
      </c>
      <c r="L7087">
        <v>331</v>
      </c>
      <c r="M7087">
        <v>20</v>
      </c>
      <c r="N7087">
        <v>4</v>
      </c>
      <c r="O7087">
        <v>0.15</v>
      </c>
      <c r="P7087">
        <v>1508.3</v>
      </c>
      <c r="Q7087">
        <v>2251.1999999999998</v>
      </c>
      <c r="R7087">
        <f>Table1[[#This Row],[OrderQuantity]]*Table1[[#This Row],[UnitPrice]]</f>
        <v>9004.7999999999993</v>
      </c>
      <c r="S7087">
        <f>Table1[[#This Row],[OrderQuantity]]*Table1[[#This Row],[UnitCost]]</f>
        <v>6033.2</v>
      </c>
      <c r="T7087">
        <f>Table1[[#This Row],[OrderQuantity]]*Table1[[#This Row],[UnitPrice]]*(1-Table1[[#This Row],[DiscountApplied]]) - (Table1[[#This Row],[OrderQuantity]]*Table1[[#This Row],[UnitCost]])</f>
        <v>1620.8799999999992</v>
      </c>
      <c r="U7087">
        <f>DATEDIF(Table1[[#This Row],[ShipDate]],Table1[[#This Row],[DeliveryDate]],"d")</f>
        <v>6</v>
      </c>
      <c r="V7087" t="str">
        <f t="shared" si="221"/>
        <v>On Time</v>
      </c>
    </row>
    <row r="7088" spans="2:22" x14ac:dyDescent="0.3">
      <c r="B7088" t="str">
        <f t="shared" si="220"/>
        <v>SO-007187</v>
      </c>
      <c r="C7088" t="s">
        <v>22</v>
      </c>
      <c r="D7088" t="s">
        <v>24</v>
      </c>
      <c r="E7088" s="1">
        <v>44000</v>
      </c>
      <c r="F7088" s="1">
        <v>44091</v>
      </c>
      <c r="G7088" s="1">
        <v>44096</v>
      </c>
      <c r="H7088" s="1">
        <v>44100</v>
      </c>
      <c r="I7088" t="s">
        <v>18</v>
      </c>
      <c r="J7088">
        <v>26</v>
      </c>
      <c r="K7088">
        <v>12</v>
      </c>
      <c r="L7088">
        <v>3</v>
      </c>
      <c r="M7088">
        <v>7</v>
      </c>
      <c r="N7088">
        <v>8</v>
      </c>
      <c r="O7088">
        <v>0.08</v>
      </c>
      <c r="P7088">
        <v>588.13</v>
      </c>
      <c r="Q7088">
        <v>1031.8</v>
      </c>
      <c r="R7088">
        <f>Table1[[#This Row],[OrderQuantity]]*Table1[[#This Row],[UnitPrice]]</f>
        <v>8254.4</v>
      </c>
      <c r="S7088">
        <f>Table1[[#This Row],[OrderQuantity]]*Table1[[#This Row],[UnitCost]]</f>
        <v>4705.04</v>
      </c>
      <c r="T7088">
        <f>Table1[[#This Row],[OrderQuantity]]*Table1[[#This Row],[UnitPrice]]*(1-Table1[[#This Row],[DiscountApplied]]) - (Table1[[#This Row],[OrderQuantity]]*Table1[[#This Row],[UnitCost]])</f>
        <v>2889.0079999999998</v>
      </c>
      <c r="U7088">
        <f>DATEDIF(Table1[[#This Row],[ShipDate]],Table1[[#This Row],[DeliveryDate]],"d")</f>
        <v>4</v>
      </c>
      <c r="V7088" t="str">
        <f t="shared" si="221"/>
        <v>On Time</v>
      </c>
    </row>
    <row r="7089" spans="2:22" x14ac:dyDescent="0.3">
      <c r="B7089" t="str">
        <f t="shared" si="220"/>
        <v>SO-007188</v>
      </c>
      <c r="C7089" t="s">
        <v>16</v>
      </c>
      <c r="D7089" t="s">
        <v>26</v>
      </c>
      <c r="E7089" s="1">
        <v>44000</v>
      </c>
      <c r="F7089" s="1">
        <v>44091</v>
      </c>
      <c r="G7089" s="1">
        <v>44104</v>
      </c>
      <c r="H7089" s="1">
        <v>44112</v>
      </c>
      <c r="I7089" t="s">
        <v>18</v>
      </c>
      <c r="J7089">
        <v>6</v>
      </c>
      <c r="K7089">
        <v>14</v>
      </c>
      <c r="L7089">
        <v>66</v>
      </c>
      <c r="M7089">
        <v>30</v>
      </c>
      <c r="N7089">
        <v>2</v>
      </c>
      <c r="O7089">
        <v>0.2</v>
      </c>
      <c r="P7089">
        <v>205.02</v>
      </c>
      <c r="Q7089">
        <v>241.2</v>
      </c>
      <c r="R7089">
        <f>Table1[[#This Row],[OrderQuantity]]*Table1[[#This Row],[UnitPrice]]</f>
        <v>482.4</v>
      </c>
      <c r="S7089">
        <f>Table1[[#This Row],[OrderQuantity]]*Table1[[#This Row],[UnitCost]]</f>
        <v>410.04</v>
      </c>
      <c r="T7089">
        <f>Table1[[#This Row],[OrderQuantity]]*Table1[[#This Row],[UnitPrice]]*(1-Table1[[#This Row],[DiscountApplied]]) - (Table1[[#This Row],[OrderQuantity]]*Table1[[#This Row],[UnitCost]])</f>
        <v>-24.120000000000005</v>
      </c>
      <c r="U7089">
        <f>DATEDIF(Table1[[#This Row],[ShipDate]],Table1[[#This Row],[DeliveryDate]],"d")</f>
        <v>8</v>
      </c>
      <c r="V7089" t="str">
        <f t="shared" si="221"/>
        <v>Late</v>
      </c>
    </row>
    <row r="7090" spans="2:22" x14ac:dyDescent="0.3">
      <c r="B7090" t="str">
        <f t="shared" si="220"/>
        <v>SO-007189</v>
      </c>
      <c r="C7090" t="s">
        <v>19</v>
      </c>
      <c r="D7090" t="s">
        <v>23</v>
      </c>
      <c r="E7090" s="1">
        <v>44000</v>
      </c>
      <c r="F7090" s="1">
        <v>44091</v>
      </c>
      <c r="G7090" s="1">
        <v>44093</v>
      </c>
      <c r="H7090" s="1">
        <v>44095</v>
      </c>
      <c r="I7090" t="s">
        <v>18</v>
      </c>
      <c r="J7090">
        <v>15</v>
      </c>
      <c r="K7090">
        <v>18</v>
      </c>
      <c r="L7090">
        <v>328</v>
      </c>
      <c r="M7090">
        <v>10</v>
      </c>
      <c r="N7090">
        <v>4</v>
      </c>
      <c r="O7090">
        <v>0.2</v>
      </c>
      <c r="P7090">
        <v>1142.48</v>
      </c>
      <c r="Q7090">
        <v>2331.6</v>
      </c>
      <c r="R7090">
        <f>Table1[[#This Row],[OrderQuantity]]*Table1[[#This Row],[UnitPrice]]</f>
        <v>9326.4</v>
      </c>
      <c r="S7090">
        <f>Table1[[#This Row],[OrderQuantity]]*Table1[[#This Row],[UnitCost]]</f>
        <v>4569.92</v>
      </c>
      <c r="T7090">
        <f>Table1[[#This Row],[OrderQuantity]]*Table1[[#This Row],[UnitPrice]]*(1-Table1[[#This Row],[DiscountApplied]]) - (Table1[[#This Row],[OrderQuantity]]*Table1[[#This Row],[UnitCost]])</f>
        <v>2891.2</v>
      </c>
      <c r="U7090">
        <f>DATEDIF(Table1[[#This Row],[ShipDate]],Table1[[#This Row],[DeliveryDate]],"d")</f>
        <v>2</v>
      </c>
      <c r="V7090" t="str">
        <f t="shared" si="221"/>
        <v>On Time</v>
      </c>
    </row>
    <row r="7091" spans="2:22" x14ac:dyDescent="0.3">
      <c r="B7091" t="str">
        <f t="shared" si="220"/>
        <v>SO-007190</v>
      </c>
      <c r="C7091" t="s">
        <v>21</v>
      </c>
      <c r="D7091" t="s">
        <v>25</v>
      </c>
      <c r="E7091" s="1">
        <v>44000</v>
      </c>
      <c r="F7091" s="1">
        <v>44091</v>
      </c>
      <c r="G7091" s="1">
        <v>44109</v>
      </c>
      <c r="H7091" s="1">
        <v>44114</v>
      </c>
      <c r="I7091" t="s">
        <v>18</v>
      </c>
      <c r="J7091">
        <v>21</v>
      </c>
      <c r="K7091">
        <v>49</v>
      </c>
      <c r="L7091">
        <v>366</v>
      </c>
      <c r="M7091">
        <v>28</v>
      </c>
      <c r="N7091">
        <v>3</v>
      </c>
      <c r="O7091">
        <v>0.2</v>
      </c>
      <c r="P7091">
        <v>721.19</v>
      </c>
      <c r="Q7091">
        <v>1045.2</v>
      </c>
      <c r="R7091">
        <f>Table1[[#This Row],[OrderQuantity]]*Table1[[#This Row],[UnitPrice]]</f>
        <v>3135.6000000000004</v>
      </c>
      <c r="S7091">
        <f>Table1[[#This Row],[OrderQuantity]]*Table1[[#This Row],[UnitCost]]</f>
        <v>2163.5700000000002</v>
      </c>
      <c r="T7091">
        <f>Table1[[#This Row],[OrderQuantity]]*Table1[[#This Row],[UnitPrice]]*(1-Table1[[#This Row],[DiscountApplied]]) - (Table1[[#This Row],[OrderQuantity]]*Table1[[#This Row],[UnitCost]])</f>
        <v>344.91000000000031</v>
      </c>
      <c r="U7091">
        <f>DATEDIF(Table1[[#This Row],[ShipDate]],Table1[[#This Row],[DeliveryDate]],"d")</f>
        <v>5</v>
      </c>
      <c r="V7091" t="str">
        <f t="shared" si="221"/>
        <v>On Time</v>
      </c>
    </row>
    <row r="7092" spans="2:22" x14ac:dyDescent="0.3">
      <c r="B7092" t="str">
        <f t="shared" si="220"/>
        <v>SO-007191</v>
      </c>
      <c r="C7092" t="s">
        <v>16</v>
      </c>
      <c r="D7092" t="s">
        <v>24</v>
      </c>
      <c r="E7092" s="1">
        <v>44000</v>
      </c>
      <c r="F7092" s="1">
        <v>44092</v>
      </c>
      <c r="G7092" s="1">
        <v>44098</v>
      </c>
      <c r="H7092" s="1">
        <v>44108</v>
      </c>
      <c r="I7092" t="s">
        <v>18</v>
      </c>
      <c r="J7092">
        <v>11</v>
      </c>
      <c r="K7092">
        <v>12</v>
      </c>
      <c r="L7092">
        <v>45</v>
      </c>
      <c r="M7092">
        <v>25</v>
      </c>
      <c r="N7092">
        <v>4</v>
      </c>
      <c r="O7092">
        <v>0.1</v>
      </c>
      <c r="P7092">
        <v>722.73</v>
      </c>
      <c r="Q7092">
        <v>1078.7</v>
      </c>
      <c r="R7092">
        <f>Table1[[#This Row],[OrderQuantity]]*Table1[[#This Row],[UnitPrice]]</f>
        <v>4314.8</v>
      </c>
      <c r="S7092">
        <f>Table1[[#This Row],[OrderQuantity]]*Table1[[#This Row],[UnitCost]]</f>
        <v>2890.92</v>
      </c>
      <c r="T7092">
        <f>Table1[[#This Row],[OrderQuantity]]*Table1[[#This Row],[UnitPrice]]*(1-Table1[[#This Row],[DiscountApplied]]) - (Table1[[#This Row],[OrderQuantity]]*Table1[[#This Row],[UnitCost]])</f>
        <v>992.40000000000009</v>
      </c>
      <c r="U7092">
        <f>DATEDIF(Table1[[#This Row],[ShipDate]],Table1[[#This Row],[DeliveryDate]],"d")</f>
        <v>10</v>
      </c>
      <c r="V7092" t="str">
        <f t="shared" si="221"/>
        <v>Late</v>
      </c>
    </row>
    <row r="7093" spans="2:22" x14ac:dyDescent="0.3">
      <c r="B7093" t="str">
        <f t="shared" si="220"/>
        <v>SO-007192</v>
      </c>
      <c r="C7093" t="s">
        <v>21</v>
      </c>
      <c r="D7093" t="s">
        <v>23</v>
      </c>
      <c r="E7093" s="1">
        <v>44000</v>
      </c>
      <c r="F7093" s="1">
        <v>44092</v>
      </c>
      <c r="G7093" s="1">
        <v>44097</v>
      </c>
      <c r="H7093" s="1">
        <v>44103</v>
      </c>
      <c r="I7093" t="s">
        <v>18</v>
      </c>
      <c r="J7093">
        <v>22</v>
      </c>
      <c r="K7093">
        <v>2</v>
      </c>
      <c r="L7093">
        <v>319</v>
      </c>
      <c r="M7093">
        <v>8</v>
      </c>
      <c r="N7093">
        <v>3</v>
      </c>
      <c r="O7093">
        <v>0.1</v>
      </c>
      <c r="P7093">
        <v>173.13</v>
      </c>
      <c r="Q7093">
        <v>254.6</v>
      </c>
      <c r="R7093">
        <f>Table1[[#This Row],[OrderQuantity]]*Table1[[#This Row],[UnitPrice]]</f>
        <v>763.8</v>
      </c>
      <c r="S7093">
        <f>Table1[[#This Row],[OrderQuantity]]*Table1[[#This Row],[UnitCost]]</f>
        <v>519.39</v>
      </c>
      <c r="T7093">
        <f>Table1[[#This Row],[OrderQuantity]]*Table1[[#This Row],[UnitPrice]]*(1-Table1[[#This Row],[DiscountApplied]]) - (Table1[[#This Row],[OrderQuantity]]*Table1[[#This Row],[UnitCost]])</f>
        <v>168.02999999999997</v>
      </c>
      <c r="U7093">
        <f>DATEDIF(Table1[[#This Row],[ShipDate]],Table1[[#This Row],[DeliveryDate]],"d")</f>
        <v>6</v>
      </c>
      <c r="V7093" t="str">
        <f t="shared" si="221"/>
        <v>On Time</v>
      </c>
    </row>
    <row r="7094" spans="2:22" x14ac:dyDescent="0.3">
      <c r="B7094" t="str">
        <f t="shared" si="220"/>
        <v>SO-007193</v>
      </c>
      <c r="C7094" t="s">
        <v>16</v>
      </c>
      <c r="D7094" t="s">
        <v>25</v>
      </c>
      <c r="E7094" s="1">
        <v>44000</v>
      </c>
      <c r="F7094" s="1">
        <v>44092</v>
      </c>
      <c r="G7094" s="1">
        <v>44108</v>
      </c>
      <c r="H7094" s="1">
        <v>44111</v>
      </c>
      <c r="I7094" t="s">
        <v>18</v>
      </c>
      <c r="J7094">
        <v>7</v>
      </c>
      <c r="K7094">
        <v>4</v>
      </c>
      <c r="L7094">
        <v>354</v>
      </c>
      <c r="M7094">
        <v>35</v>
      </c>
      <c r="N7094">
        <v>2</v>
      </c>
      <c r="O7094">
        <v>0.08</v>
      </c>
      <c r="P7094">
        <v>4323.1099999999997</v>
      </c>
      <c r="Q7094">
        <v>5688.3</v>
      </c>
      <c r="R7094">
        <f>Table1[[#This Row],[OrderQuantity]]*Table1[[#This Row],[UnitPrice]]</f>
        <v>11376.6</v>
      </c>
      <c r="S7094">
        <f>Table1[[#This Row],[OrderQuantity]]*Table1[[#This Row],[UnitCost]]</f>
        <v>8646.2199999999993</v>
      </c>
      <c r="T7094">
        <f>Table1[[#This Row],[OrderQuantity]]*Table1[[#This Row],[UnitPrice]]*(1-Table1[[#This Row],[DiscountApplied]]) - (Table1[[#This Row],[OrderQuantity]]*Table1[[#This Row],[UnitCost]])</f>
        <v>1820.2520000000022</v>
      </c>
      <c r="U7094">
        <f>DATEDIF(Table1[[#This Row],[ShipDate]],Table1[[#This Row],[DeliveryDate]],"d")</f>
        <v>3</v>
      </c>
      <c r="V7094" t="str">
        <f t="shared" si="221"/>
        <v>On Time</v>
      </c>
    </row>
    <row r="7095" spans="2:22" x14ac:dyDescent="0.3">
      <c r="B7095" t="str">
        <f t="shared" si="220"/>
        <v>SO-007194</v>
      </c>
      <c r="C7095" t="s">
        <v>19</v>
      </c>
      <c r="D7095" t="s">
        <v>17</v>
      </c>
      <c r="E7095" s="1">
        <v>44000</v>
      </c>
      <c r="F7095" s="1">
        <v>44092</v>
      </c>
      <c r="G7095" s="1">
        <v>44118</v>
      </c>
      <c r="H7095" s="1">
        <v>44127</v>
      </c>
      <c r="I7095" t="s">
        <v>18</v>
      </c>
      <c r="J7095">
        <v>13</v>
      </c>
      <c r="K7095">
        <v>4</v>
      </c>
      <c r="L7095">
        <v>225</v>
      </c>
      <c r="M7095">
        <v>33</v>
      </c>
      <c r="N7095">
        <v>2</v>
      </c>
      <c r="O7095">
        <v>0.05</v>
      </c>
      <c r="P7095">
        <v>783.36</v>
      </c>
      <c r="Q7095">
        <v>1058.5999999999999</v>
      </c>
      <c r="R7095">
        <f>Table1[[#This Row],[OrderQuantity]]*Table1[[#This Row],[UnitPrice]]</f>
        <v>2117.1999999999998</v>
      </c>
      <c r="S7095">
        <f>Table1[[#This Row],[OrderQuantity]]*Table1[[#This Row],[UnitCost]]</f>
        <v>1566.72</v>
      </c>
      <c r="T7095">
        <f>Table1[[#This Row],[OrderQuantity]]*Table1[[#This Row],[UnitPrice]]*(1-Table1[[#This Row],[DiscountApplied]]) - (Table1[[#This Row],[OrderQuantity]]*Table1[[#This Row],[UnitCost]])</f>
        <v>444.61999999999966</v>
      </c>
      <c r="U7095">
        <f>DATEDIF(Table1[[#This Row],[ShipDate]],Table1[[#This Row],[DeliveryDate]],"d")</f>
        <v>9</v>
      </c>
      <c r="V7095" t="str">
        <f t="shared" si="221"/>
        <v>Late</v>
      </c>
    </row>
    <row r="7096" spans="2:22" x14ac:dyDescent="0.3">
      <c r="B7096" t="str">
        <f t="shared" si="220"/>
        <v>SO-007195</v>
      </c>
      <c r="C7096" t="s">
        <v>22</v>
      </c>
      <c r="D7096" t="s">
        <v>24</v>
      </c>
      <c r="E7096" s="1">
        <v>44000</v>
      </c>
      <c r="F7096" s="1">
        <v>44092</v>
      </c>
      <c r="G7096" s="1">
        <v>44115</v>
      </c>
      <c r="H7096" s="1">
        <v>44120</v>
      </c>
      <c r="I7096" t="s">
        <v>18</v>
      </c>
      <c r="J7096">
        <v>28</v>
      </c>
      <c r="K7096">
        <v>25</v>
      </c>
      <c r="L7096">
        <v>17</v>
      </c>
      <c r="M7096">
        <v>12</v>
      </c>
      <c r="N7096">
        <v>5</v>
      </c>
      <c r="O7096">
        <v>0.1</v>
      </c>
      <c r="P7096">
        <v>726.01</v>
      </c>
      <c r="Q7096">
        <v>864.3</v>
      </c>
      <c r="R7096">
        <f>Table1[[#This Row],[OrderQuantity]]*Table1[[#This Row],[UnitPrice]]</f>
        <v>4321.5</v>
      </c>
      <c r="S7096">
        <f>Table1[[#This Row],[OrderQuantity]]*Table1[[#This Row],[UnitCost]]</f>
        <v>3630.05</v>
      </c>
      <c r="T7096">
        <f>Table1[[#This Row],[OrderQuantity]]*Table1[[#This Row],[UnitPrice]]*(1-Table1[[#This Row],[DiscountApplied]]) - (Table1[[#This Row],[OrderQuantity]]*Table1[[#This Row],[UnitCost]])</f>
        <v>259.29999999999973</v>
      </c>
      <c r="U7096">
        <f>DATEDIF(Table1[[#This Row],[ShipDate]],Table1[[#This Row],[DeliveryDate]],"d")</f>
        <v>5</v>
      </c>
      <c r="V7096" t="str">
        <f t="shared" si="221"/>
        <v>On Time</v>
      </c>
    </row>
    <row r="7097" spans="2:22" x14ac:dyDescent="0.3">
      <c r="B7097" t="str">
        <f t="shared" si="220"/>
        <v>SO-007196</v>
      </c>
      <c r="C7097" t="s">
        <v>16</v>
      </c>
      <c r="D7097" t="s">
        <v>24</v>
      </c>
      <c r="E7097" s="1">
        <v>44000</v>
      </c>
      <c r="F7097" s="1">
        <v>44092</v>
      </c>
      <c r="G7097" s="1">
        <v>44099</v>
      </c>
      <c r="H7097" s="1">
        <v>44106</v>
      </c>
      <c r="I7097" t="s">
        <v>18</v>
      </c>
      <c r="J7097">
        <v>3</v>
      </c>
      <c r="K7097">
        <v>48</v>
      </c>
      <c r="L7097">
        <v>15</v>
      </c>
      <c r="M7097">
        <v>1</v>
      </c>
      <c r="N7097">
        <v>1</v>
      </c>
      <c r="O7097">
        <v>0.08</v>
      </c>
      <c r="P7097">
        <v>128.91</v>
      </c>
      <c r="Q7097">
        <v>174.2</v>
      </c>
      <c r="R7097">
        <f>Table1[[#This Row],[OrderQuantity]]*Table1[[#This Row],[UnitPrice]]</f>
        <v>174.2</v>
      </c>
      <c r="S7097">
        <f>Table1[[#This Row],[OrderQuantity]]*Table1[[#This Row],[UnitCost]]</f>
        <v>128.91</v>
      </c>
      <c r="T7097">
        <f>Table1[[#This Row],[OrderQuantity]]*Table1[[#This Row],[UnitPrice]]*(1-Table1[[#This Row],[DiscountApplied]]) - (Table1[[#This Row],[OrderQuantity]]*Table1[[#This Row],[UnitCost]])</f>
        <v>31.354000000000013</v>
      </c>
      <c r="U7097">
        <f>DATEDIF(Table1[[#This Row],[ShipDate]],Table1[[#This Row],[DeliveryDate]],"d")</f>
        <v>7</v>
      </c>
      <c r="V7097" t="str">
        <f t="shared" si="221"/>
        <v>On Time</v>
      </c>
    </row>
    <row r="7098" spans="2:22" x14ac:dyDescent="0.3">
      <c r="B7098" t="str">
        <f t="shared" si="220"/>
        <v>SO-007197</v>
      </c>
      <c r="C7098" t="s">
        <v>22</v>
      </c>
      <c r="D7098" t="s">
        <v>23</v>
      </c>
      <c r="E7098" s="1">
        <v>44000</v>
      </c>
      <c r="F7098" s="1">
        <v>44092</v>
      </c>
      <c r="G7098" s="1">
        <v>44111</v>
      </c>
      <c r="H7098" s="1">
        <v>44120</v>
      </c>
      <c r="I7098" t="s">
        <v>18</v>
      </c>
      <c r="J7098">
        <v>28</v>
      </c>
      <c r="K7098">
        <v>25</v>
      </c>
      <c r="L7098">
        <v>316</v>
      </c>
      <c r="M7098">
        <v>20</v>
      </c>
      <c r="N7098">
        <v>4</v>
      </c>
      <c r="O7098">
        <v>0.05</v>
      </c>
      <c r="P7098">
        <v>469.74</v>
      </c>
      <c r="Q7098">
        <v>1145.7</v>
      </c>
      <c r="R7098">
        <f>Table1[[#This Row],[OrderQuantity]]*Table1[[#This Row],[UnitPrice]]</f>
        <v>4582.8</v>
      </c>
      <c r="S7098">
        <f>Table1[[#This Row],[OrderQuantity]]*Table1[[#This Row],[UnitCost]]</f>
        <v>1878.96</v>
      </c>
      <c r="T7098">
        <f>Table1[[#This Row],[OrderQuantity]]*Table1[[#This Row],[UnitPrice]]*(1-Table1[[#This Row],[DiscountApplied]]) - (Table1[[#This Row],[OrderQuantity]]*Table1[[#This Row],[UnitCost]])</f>
        <v>2474.6999999999998</v>
      </c>
      <c r="U7098">
        <f>DATEDIF(Table1[[#This Row],[ShipDate]],Table1[[#This Row],[DeliveryDate]],"d")</f>
        <v>9</v>
      </c>
      <c r="V7098" t="str">
        <f t="shared" si="221"/>
        <v>Late</v>
      </c>
    </row>
    <row r="7099" spans="2:22" x14ac:dyDescent="0.3">
      <c r="B7099" t="str">
        <f t="shared" si="220"/>
        <v>SO-007198</v>
      </c>
      <c r="C7099" t="s">
        <v>16</v>
      </c>
      <c r="D7099" t="s">
        <v>25</v>
      </c>
      <c r="E7099" s="1">
        <v>44000</v>
      </c>
      <c r="F7099" s="1">
        <v>44092</v>
      </c>
      <c r="G7099" s="1">
        <v>44109</v>
      </c>
      <c r="H7099" s="1">
        <v>44115</v>
      </c>
      <c r="I7099" t="s">
        <v>18</v>
      </c>
      <c r="J7099">
        <v>6</v>
      </c>
      <c r="K7099">
        <v>26</v>
      </c>
      <c r="L7099">
        <v>345</v>
      </c>
      <c r="M7099">
        <v>19</v>
      </c>
      <c r="N7099">
        <v>4</v>
      </c>
      <c r="O7099">
        <v>0.08</v>
      </c>
      <c r="P7099">
        <v>498.48</v>
      </c>
      <c r="Q7099">
        <v>804</v>
      </c>
      <c r="R7099">
        <f>Table1[[#This Row],[OrderQuantity]]*Table1[[#This Row],[UnitPrice]]</f>
        <v>3216</v>
      </c>
      <c r="S7099">
        <f>Table1[[#This Row],[OrderQuantity]]*Table1[[#This Row],[UnitCost]]</f>
        <v>1993.92</v>
      </c>
      <c r="T7099">
        <f>Table1[[#This Row],[OrderQuantity]]*Table1[[#This Row],[UnitPrice]]*(1-Table1[[#This Row],[DiscountApplied]]) - (Table1[[#This Row],[OrderQuantity]]*Table1[[#This Row],[UnitCost]])</f>
        <v>964.80000000000018</v>
      </c>
      <c r="U7099">
        <f>DATEDIF(Table1[[#This Row],[ShipDate]],Table1[[#This Row],[DeliveryDate]],"d")</f>
        <v>6</v>
      </c>
      <c r="V7099" t="str">
        <f t="shared" si="221"/>
        <v>On Time</v>
      </c>
    </row>
    <row r="7100" spans="2:22" x14ac:dyDescent="0.3">
      <c r="B7100" t="str">
        <f t="shared" si="220"/>
        <v>SO-007199</v>
      </c>
      <c r="C7100" t="s">
        <v>22</v>
      </c>
      <c r="D7100" t="s">
        <v>20</v>
      </c>
      <c r="E7100" s="1">
        <v>44000</v>
      </c>
      <c r="F7100" s="1">
        <v>44092</v>
      </c>
      <c r="G7100" s="1">
        <v>44107</v>
      </c>
      <c r="H7100" s="1">
        <v>44114</v>
      </c>
      <c r="I7100" t="s">
        <v>18</v>
      </c>
      <c r="J7100">
        <v>28</v>
      </c>
      <c r="K7100">
        <v>13</v>
      </c>
      <c r="L7100">
        <v>95</v>
      </c>
      <c r="M7100">
        <v>13</v>
      </c>
      <c r="N7100">
        <v>8</v>
      </c>
      <c r="O7100">
        <v>0.1</v>
      </c>
      <c r="P7100">
        <v>663.3</v>
      </c>
      <c r="Q7100">
        <v>1005</v>
      </c>
      <c r="R7100">
        <f>Table1[[#This Row],[OrderQuantity]]*Table1[[#This Row],[UnitPrice]]</f>
        <v>8040</v>
      </c>
      <c r="S7100">
        <f>Table1[[#This Row],[OrderQuantity]]*Table1[[#This Row],[UnitCost]]</f>
        <v>5306.4</v>
      </c>
      <c r="T7100">
        <f>Table1[[#This Row],[OrderQuantity]]*Table1[[#This Row],[UnitPrice]]*(1-Table1[[#This Row],[DiscountApplied]]) - (Table1[[#This Row],[OrderQuantity]]*Table1[[#This Row],[UnitCost]])</f>
        <v>1929.6000000000004</v>
      </c>
      <c r="U7100">
        <f>DATEDIF(Table1[[#This Row],[ShipDate]],Table1[[#This Row],[DeliveryDate]],"d")</f>
        <v>7</v>
      </c>
      <c r="V7100" t="str">
        <f t="shared" si="221"/>
        <v>On Time</v>
      </c>
    </row>
    <row r="7101" spans="2:22" x14ac:dyDescent="0.3">
      <c r="B7101" t="str">
        <f t="shared" si="220"/>
        <v>SO-007200</v>
      </c>
      <c r="C7101" t="s">
        <v>19</v>
      </c>
      <c r="D7101" t="s">
        <v>24</v>
      </c>
      <c r="E7101" s="1">
        <v>44000</v>
      </c>
      <c r="F7101" s="1">
        <v>44092</v>
      </c>
      <c r="G7101" s="1">
        <v>44096</v>
      </c>
      <c r="H7101" s="1">
        <v>44099</v>
      </c>
      <c r="I7101" t="s">
        <v>18</v>
      </c>
      <c r="J7101">
        <v>15</v>
      </c>
      <c r="K7101">
        <v>32</v>
      </c>
      <c r="L7101">
        <v>28</v>
      </c>
      <c r="M7101">
        <v>42</v>
      </c>
      <c r="N7101">
        <v>5</v>
      </c>
      <c r="O7101">
        <v>0.05</v>
      </c>
      <c r="P7101">
        <v>175.67</v>
      </c>
      <c r="Q7101">
        <v>254.6</v>
      </c>
      <c r="R7101">
        <f>Table1[[#This Row],[OrderQuantity]]*Table1[[#This Row],[UnitPrice]]</f>
        <v>1273</v>
      </c>
      <c r="S7101">
        <f>Table1[[#This Row],[OrderQuantity]]*Table1[[#This Row],[UnitCost]]</f>
        <v>878.34999999999991</v>
      </c>
      <c r="T7101">
        <f>Table1[[#This Row],[OrderQuantity]]*Table1[[#This Row],[UnitPrice]]*(1-Table1[[#This Row],[DiscountApplied]]) - (Table1[[#This Row],[OrderQuantity]]*Table1[[#This Row],[UnitCost]])</f>
        <v>331</v>
      </c>
      <c r="U7101">
        <f>DATEDIF(Table1[[#This Row],[ShipDate]],Table1[[#This Row],[DeliveryDate]],"d")</f>
        <v>3</v>
      </c>
      <c r="V7101" t="str">
        <f t="shared" si="221"/>
        <v>On Time</v>
      </c>
    </row>
    <row r="7102" spans="2:22" x14ac:dyDescent="0.3">
      <c r="B7102" t="str">
        <f t="shared" si="220"/>
        <v>SO-007201</v>
      </c>
      <c r="C7102" t="s">
        <v>19</v>
      </c>
      <c r="D7102" t="s">
        <v>25</v>
      </c>
      <c r="E7102" s="1">
        <v>44000</v>
      </c>
      <c r="F7102" s="1">
        <v>44092</v>
      </c>
      <c r="G7102" s="1">
        <v>44118</v>
      </c>
      <c r="H7102" s="1">
        <v>44123</v>
      </c>
      <c r="I7102" t="s">
        <v>18</v>
      </c>
      <c r="J7102">
        <v>18</v>
      </c>
      <c r="K7102">
        <v>44</v>
      </c>
      <c r="L7102">
        <v>366</v>
      </c>
      <c r="M7102">
        <v>13</v>
      </c>
      <c r="N7102">
        <v>2</v>
      </c>
      <c r="O7102">
        <v>0.2</v>
      </c>
      <c r="P7102">
        <v>2296.63</v>
      </c>
      <c r="Q7102">
        <v>3959.7</v>
      </c>
      <c r="R7102">
        <f>Table1[[#This Row],[OrderQuantity]]*Table1[[#This Row],[UnitPrice]]</f>
        <v>7919.4</v>
      </c>
      <c r="S7102">
        <f>Table1[[#This Row],[OrderQuantity]]*Table1[[#This Row],[UnitCost]]</f>
        <v>4593.26</v>
      </c>
      <c r="T7102">
        <f>Table1[[#This Row],[OrderQuantity]]*Table1[[#This Row],[UnitPrice]]*(1-Table1[[#This Row],[DiscountApplied]]) - (Table1[[#This Row],[OrderQuantity]]*Table1[[#This Row],[UnitCost]])</f>
        <v>1742.2600000000002</v>
      </c>
      <c r="U7102">
        <f>DATEDIF(Table1[[#This Row],[ShipDate]],Table1[[#This Row],[DeliveryDate]],"d")</f>
        <v>5</v>
      </c>
      <c r="V7102" t="str">
        <f t="shared" si="221"/>
        <v>On Time</v>
      </c>
    </row>
    <row r="7103" spans="2:22" x14ac:dyDescent="0.3">
      <c r="B7103" t="str">
        <f t="shared" si="220"/>
        <v>SO-007202</v>
      </c>
      <c r="C7103" t="s">
        <v>22</v>
      </c>
      <c r="D7103" t="s">
        <v>24</v>
      </c>
      <c r="E7103" s="1">
        <v>44000</v>
      </c>
      <c r="F7103" s="1">
        <v>44093</v>
      </c>
      <c r="G7103" s="1">
        <v>44114</v>
      </c>
      <c r="H7103" s="1">
        <v>44116</v>
      </c>
      <c r="I7103" t="s">
        <v>18</v>
      </c>
      <c r="J7103">
        <v>28</v>
      </c>
      <c r="K7103">
        <v>19</v>
      </c>
      <c r="L7103">
        <v>21</v>
      </c>
      <c r="M7103">
        <v>29</v>
      </c>
      <c r="N7103">
        <v>5</v>
      </c>
      <c r="O7103">
        <v>0.05</v>
      </c>
      <c r="P7103">
        <v>583.16999999999996</v>
      </c>
      <c r="Q7103">
        <v>911.2</v>
      </c>
      <c r="R7103">
        <f>Table1[[#This Row],[OrderQuantity]]*Table1[[#This Row],[UnitPrice]]</f>
        <v>4556</v>
      </c>
      <c r="S7103">
        <f>Table1[[#This Row],[OrderQuantity]]*Table1[[#This Row],[UnitCost]]</f>
        <v>2915.85</v>
      </c>
      <c r="T7103">
        <f>Table1[[#This Row],[OrderQuantity]]*Table1[[#This Row],[UnitPrice]]*(1-Table1[[#This Row],[DiscountApplied]]) - (Table1[[#This Row],[OrderQuantity]]*Table1[[#This Row],[UnitCost]])</f>
        <v>1412.35</v>
      </c>
      <c r="U7103">
        <f>DATEDIF(Table1[[#This Row],[ShipDate]],Table1[[#This Row],[DeliveryDate]],"d")</f>
        <v>2</v>
      </c>
      <c r="V7103" t="str">
        <f t="shared" si="221"/>
        <v>On Time</v>
      </c>
    </row>
    <row r="7104" spans="2:22" x14ac:dyDescent="0.3">
      <c r="B7104" t="str">
        <f t="shared" si="220"/>
        <v>SO-007203</v>
      </c>
      <c r="C7104" t="s">
        <v>21</v>
      </c>
      <c r="D7104" t="s">
        <v>17</v>
      </c>
      <c r="E7104" s="1">
        <v>44000</v>
      </c>
      <c r="F7104" s="1">
        <v>44093</v>
      </c>
      <c r="G7104" s="1">
        <v>44110</v>
      </c>
      <c r="H7104" s="1">
        <v>44116</v>
      </c>
      <c r="I7104" t="s">
        <v>18</v>
      </c>
      <c r="J7104">
        <v>22</v>
      </c>
      <c r="K7104">
        <v>46</v>
      </c>
      <c r="L7104">
        <v>218</v>
      </c>
      <c r="M7104">
        <v>26</v>
      </c>
      <c r="N7104">
        <v>3</v>
      </c>
      <c r="O7104">
        <v>0.4</v>
      </c>
      <c r="P7104">
        <v>1315.55</v>
      </c>
      <c r="Q7104">
        <v>2579.5</v>
      </c>
      <c r="R7104">
        <f>Table1[[#This Row],[OrderQuantity]]*Table1[[#This Row],[UnitPrice]]</f>
        <v>7738.5</v>
      </c>
      <c r="S7104">
        <f>Table1[[#This Row],[OrderQuantity]]*Table1[[#This Row],[UnitCost]]</f>
        <v>3946.6499999999996</v>
      </c>
      <c r="T7104">
        <f>Table1[[#This Row],[OrderQuantity]]*Table1[[#This Row],[UnitPrice]]*(1-Table1[[#This Row],[DiscountApplied]]) - (Table1[[#This Row],[OrderQuantity]]*Table1[[#This Row],[UnitCost]])</f>
        <v>696.44999999999982</v>
      </c>
      <c r="U7104">
        <f>DATEDIF(Table1[[#This Row],[ShipDate]],Table1[[#This Row],[DeliveryDate]],"d")</f>
        <v>6</v>
      </c>
      <c r="V7104" t="str">
        <f t="shared" si="221"/>
        <v>On Time</v>
      </c>
    </row>
    <row r="7105" spans="2:22" x14ac:dyDescent="0.3">
      <c r="B7105" t="str">
        <f t="shared" si="220"/>
        <v>SO-007204</v>
      </c>
      <c r="C7105" t="s">
        <v>16</v>
      </c>
      <c r="D7105" t="s">
        <v>20</v>
      </c>
      <c r="E7105" s="1">
        <v>44000</v>
      </c>
      <c r="F7105" s="1">
        <v>44093</v>
      </c>
      <c r="G7105" s="1">
        <v>44118</v>
      </c>
      <c r="H7105" s="1">
        <v>44125</v>
      </c>
      <c r="I7105" t="s">
        <v>18</v>
      </c>
      <c r="J7105">
        <v>1</v>
      </c>
      <c r="K7105">
        <v>7</v>
      </c>
      <c r="L7105">
        <v>102</v>
      </c>
      <c r="M7105">
        <v>19</v>
      </c>
      <c r="N7105">
        <v>4</v>
      </c>
      <c r="O7105">
        <v>0.2</v>
      </c>
      <c r="P7105">
        <v>134.4</v>
      </c>
      <c r="Q7105">
        <v>227.8</v>
      </c>
      <c r="R7105">
        <f>Table1[[#This Row],[OrderQuantity]]*Table1[[#This Row],[UnitPrice]]</f>
        <v>911.2</v>
      </c>
      <c r="S7105">
        <f>Table1[[#This Row],[OrderQuantity]]*Table1[[#This Row],[UnitCost]]</f>
        <v>537.6</v>
      </c>
      <c r="T7105">
        <f>Table1[[#This Row],[OrderQuantity]]*Table1[[#This Row],[UnitPrice]]*(1-Table1[[#This Row],[DiscountApplied]]) - (Table1[[#This Row],[OrderQuantity]]*Table1[[#This Row],[UnitCost]])</f>
        <v>191.36</v>
      </c>
      <c r="U7105">
        <f>DATEDIF(Table1[[#This Row],[ShipDate]],Table1[[#This Row],[DeliveryDate]],"d")</f>
        <v>7</v>
      </c>
      <c r="V7105" t="str">
        <f t="shared" si="221"/>
        <v>On Time</v>
      </c>
    </row>
    <row r="7106" spans="2:22" x14ac:dyDescent="0.3">
      <c r="B7106" t="str">
        <f t="shared" ref="B7106:B7169" si="222">"SO-" &amp; TEXT(ROW(B7106)+99,"000000")</f>
        <v>SO-007205</v>
      </c>
      <c r="C7106" t="s">
        <v>22</v>
      </c>
      <c r="D7106" t="s">
        <v>24</v>
      </c>
      <c r="E7106" s="1">
        <v>44000</v>
      </c>
      <c r="F7106" s="1">
        <v>44093</v>
      </c>
      <c r="G7106" s="1">
        <v>44110</v>
      </c>
      <c r="H7106" s="1">
        <v>44119</v>
      </c>
      <c r="I7106" t="s">
        <v>18</v>
      </c>
      <c r="J7106">
        <v>26</v>
      </c>
      <c r="K7106">
        <v>5</v>
      </c>
      <c r="L7106">
        <v>10</v>
      </c>
      <c r="M7106">
        <v>41</v>
      </c>
      <c r="N7106">
        <v>2</v>
      </c>
      <c r="O7106">
        <v>0.1</v>
      </c>
      <c r="P7106">
        <v>712.88</v>
      </c>
      <c r="Q7106">
        <v>938</v>
      </c>
      <c r="R7106">
        <f>Table1[[#This Row],[OrderQuantity]]*Table1[[#This Row],[UnitPrice]]</f>
        <v>1876</v>
      </c>
      <c r="S7106">
        <f>Table1[[#This Row],[OrderQuantity]]*Table1[[#This Row],[UnitCost]]</f>
        <v>1425.76</v>
      </c>
      <c r="T7106">
        <f>Table1[[#This Row],[OrderQuantity]]*Table1[[#This Row],[UnitPrice]]*(1-Table1[[#This Row],[DiscountApplied]]) - (Table1[[#This Row],[OrderQuantity]]*Table1[[#This Row],[UnitCost]])</f>
        <v>262.6400000000001</v>
      </c>
      <c r="U7106">
        <f>DATEDIF(Table1[[#This Row],[ShipDate]],Table1[[#This Row],[DeliveryDate]],"d")</f>
        <v>9</v>
      </c>
      <c r="V7106" t="str">
        <f t="shared" ref="V7106:V7169" si="223">IF(U7106&gt;7,"Late","On Time")</f>
        <v>Late</v>
      </c>
    </row>
    <row r="7107" spans="2:22" x14ac:dyDescent="0.3">
      <c r="B7107" t="str">
        <f t="shared" si="222"/>
        <v>SO-007206</v>
      </c>
      <c r="C7107" t="s">
        <v>16</v>
      </c>
      <c r="D7107" t="s">
        <v>20</v>
      </c>
      <c r="E7107" s="1">
        <v>44000</v>
      </c>
      <c r="F7107" s="1">
        <v>44093</v>
      </c>
      <c r="G7107" s="1">
        <v>44120</v>
      </c>
      <c r="H7107" s="1">
        <v>44125</v>
      </c>
      <c r="I7107" t="s">
        <v>18</v>
      </c>
      <c r="J7107">
        <v>4</v>
      </c>
      <c r="K7107">
        <v>41</v>
      </c>
      <c r="L7107">
        <v>112</v>
      </c>
      <c r="M7107">
        <v>33</v>
      </c>
      <c r="N7107">
        <v>2</v>
      </c>
      <c r="O7107">
        <v>0.08</v>
      </c>
      <c r="P7107">
        <v>579.54999999999995</v>
      </c>
      <c r="Q7107">
        <v>1159.0999999999999</v>
      </c>
      <c r="R7107">
        <f>Table1[[#This Row],[OrderQuantity]]*Table1[[#This Row],[UnitPrice]]</f>
        <v>2318.1999999999998</v>
      </c>
      <c r="S7107">
        <f>Table1[[#This Row],[OrderQuantity]]*Table1[[#This Row],[UnitCost]]</f>
        <v>1159.0999999999999</v>
      </c>
      <c r="T7107">
        <f>Table1[[#This Row],[OrderQuantity]]*Table1[[#This Row],[UnitPrice]]*(1-Table1[[#This Row],[DiscountApplied]]) - (Table1[[#This Row],[OrderQuantity]]*Table1[[#This Row],[UnitCost]])</f>
        <v>973.64400000000023</v>
      </c>
      <c r="U7107">
        <f>DATEDIF(Table1[[#This Row],[ShipDate]],Table1[[#This Row],[DeliveryDate]],"d")</f>
        <v>5</v>
      </c>
      <c r="V7107" t="str">
        <f t="shared" si="223"/>
        <v>On Time</v>
      </c>
    </row>
    <row r="7108" spans="2:22" x14ac:dyDescent="0.3">
      <c r="B7108" t="str">
        <f t="shared" si="222"/>
        <v>SO-007207</v>
      </c>
      <c r="C7108" t="s">
        <v>19</v>
      </c>
      <c r="D7108" t="s">
        <v>24</v>
      </c>
      <c r="E7108" s="1">
        <v>44000</v>
      </c>
      <c r="F7108" s="1">
        <v>44093</v>
      </c>
      <c r="G7108" s="1">
        <v>44096</v>
      </c>
      <c r="H7108" s="1">
        <v>44103</v>
      </c>
      <c r="I7108" t="s">
        <v>18</v>
      </c>
      <c r="J7108">
        <v>18</v>
      </c>
      <c r="K7108">
        <v>28</v>
      </c>
      <c r="L7108">
        <v>27</v>
      </c>
      <c r="M7108">
        <v>45</v>
      </c>
      <c r="N7108">
        <v>1</v>
      </c>
      <c r="O7108">
        <v>0.1</v>
      </c>
      <c r="P7108">
        <v>2964.75</v>
      </c>
      <c r="Q7108">
        <v>3953</v>
      </c>
      <c r="R7108">
        <f>Table1[[#This Row],[OrderQuantity]]*Table1[[#This Row],[UnitPrice]]</f>
        <v>3953</v>
      </c>
      <c r="S7108">
        <f>Table1[[#This Row],[OrderQuantity]]*Table1[[#This Row],[UnitCost]]</f>
        <v>2964.75</v>
      </c>
      <c r="T7108">
        <f>Table1[[#This Row],[OrderQuantity]]*Table1[[#This Row],[UnitPrice]]*(1-Table1[[#This Row],[DiscountApplied]]) - (Table1[[#This Row],[OrderQuantity]]*Table1[[#This Row],[UnitCost]])</f>
        <v>592.95000000000027</v>
      </c>
      <c r="U7108">
        <f>DATEDIF(Table1[[#This Row],[ShipDate]],Table1[[#This Row],[DeliveryDate]],"d")</f>
        <v>7</v>
      </c>
      <c r="V7108" t="str">
        <f t="shared" si="223"/>
        <v>On Time</v>
      </c>
    </row>
    <row r="7109" spans="2:22" x14ac:dyDescent="0.3">
      <c r="B7109" t="str">
        <f t="shared" si="222"/>
        <v>SO-007208</v>
      </c>
      <c r="C7109" t="s">
        <v>19</v>
      </c>
      <c r="D7109" t="s">
        <v>20</v>
      </c>
      <c r="E7109" s="1">
        <v>44000</v>
      </c>
      <c r="F7109" s="1">
        <v>44093</v>
      </c>
      <c r="G7109" s="1">
        <v>44097</v>
      </c>
      <c r="H7109" s="1">
        <v>44107</v>
      </c>
      <c r="I7109" t="s">
        <v>18</v>
      </c>
      <c r="J7109">
        <v>19</v>
      </c>
      <c r="K7109">
        <v>31</v>
      </c>
      <c r="L7109">
        <v>141</v>
      </c>
      <c r="M7109">
        <v>30</v>
      </c>
      <c r="N7109">
        <v>2</v>
      </c>
      <c r="O7109">
        <v>0.15</v>
      </c>
      <c r="P7109">
        <v>1034.75</v>
      </c>
      <c r="Q7109">
        <v>1916.2</v>
      </c>
      <c r="R7109">
        <f>Table1[[#This Row],[OrderQuantity]]*Table1[[#This Row],[UnitPrice]]</f>
        <v>3832.4</v>
      </c>
      <c r="S7109">
        <f>Table1[[#This Row],[OrderQuantity]]*Table1[[#This Row],[UnitCost]]</f>
        <v>2069.5</v>
      </c>
      <c r="T7109">
        <f>Table1[[#This Row],[OrderQuantity]]*Table1[[#This Row],[UnitPrice]]*(1-Table1[[#This Row],[DiscountApplied]]) - (Table1[[#This Row],[OrderQuantity]]*Table1[[#This Row],[UnitCost]])</f>
        <v>1188.04</v>
      </c>
      <c r="U7109">
        <f>DATEDIF(Table1[[#This Row],[ShipDate]],Table1[[#This Row],[DeliveryDate]],"d")</f>
        <v>10</v>
      </c>
      <c r="V7109" t="str">
        <f t="shared" si="223"/>
        <v>Late</v>
      </c>
    </row>
    <row r="7110" spans="2:22" x14ac:dyDescent="0.3">
      <c r="B7110" t="str">
        <f t="shared" si="222"/>
        <v>SO-007209</v>
      </c>
      <c r="C7110" t="s">
        <v>19</v>
      </c>
      <c r="D7110" t="s">
        <v>20</v>
      </c>
      <c r="E7110" s="1">
        <v>44000</v>
      </c>
      <c r="F7110" s="1">
        <v>44093</v>
      </c>
      <c r="G7110" s="1">
        <v>44103</v>
      </c>
      <c r="H7110" s="1">
        <v>44112</v>
      </c>
      <c r="I7110" t="s">
        <v>18</v>
      </c>
      <c r="J7110">
        <v>13</v>
      </c>
      <c r="K7110">
        <v>37</v>
      </c>
      <c r="L7110">
        <v>111</v>
      </c>
      <c r="M7110">
        <v>11</v>
      </c>
      <c r="N7110">
        <v>4</v>
      </c>
      <c r="O7110">
        <v>0.1</v>
      </c>
      <c r="P7110">
        <v>2099.2399999999998</v>
      </c>
      <c r="Q7110">
        <v>2499.1</v>
      </c>
      <c r="R7110">
        <f>Table1[[#This Row],[OrderQuantity]]*Table1[[#This Row],[UnitPrice]]</f>
        <v>9996.4</v>
      </c>
      <c r="S7110">
        <f>Table1[[#This Row],[OrderQuantity]]*Table1[[#This Row],[UnitCost]]</f>
        <v>8396.9599999999991</v>
      </c>
      <c r="T7110">
        <f>Table1[[#This Row],[OrderQuantity]]*Table1[[#This Row],[UnitPrice]]*(1-Table1[[#This Row],[DiscountApplied]]) - (Table1[[#This Row],[OrderQuantity]]*Table1[[#This Row],[UnitCost]])</f>
        <v>599.80000000000109</v>
      </c>
      <c r="U7110">
        <f>DATEDIF(Table1[[#This Row],[ShipDate]],Table1[[#This Row],[DeliveryDate]],"d")</f>
        <v>9</v>
      </c>
      <c r="V7110" t="str">
        <f t="shared" si="223"/>
        <v>Late</v>
      </c>
    </row>
    <row r="7111" spans="2:22" x14ac:dyDescent="0.3">
      <c r="B7111" t="str">
        <f t="shared" si="222"/>
        <v>SO-007210</v>
      </c>
      <c r="C7111" t="s">
        <v>16</v>
      </c>
      <c r="D7111" t="s">
        <v>25</v>
      </c>
      <c r="E7111" s="1">
        <v>44000</v>
      </c>
      <c r="F7111" s="1">
        <v>44094</v>
      </c>
      <c r="G7111" s="1">
        <v>44111</v>
      </c>
      <c r="H7111" s="1">
        <v>44115</v>
      </c>
      <c r="I7111" t="s">
        <v>18</v>
      </c>
      <c r="J7111">
        <v>8</v>
      </c>
      <c r="K7111">
        <v>45</v>
      </c>
      <c r="L7111">
        <v>348</v>
      </c>
      <c r="M7111">
        <v>32</v>
      </c>
      <c r="N7111">
        <v>1</v>
      </c>
      <c r="O7111">
        <v>0.05</v>
      </c>
      <c r="P7111">
        <v>1546.63</v>
      </c>
      <c r="Q7111">
        <v>2666.6</v>
      </c>
      <c r="R7111">
        <f>Table1[[#This Row],[OrderQuantity]]*Table1[[#This Row],[UnitPrice]]</f>
        <v>2666.6</v>
      </c>
      <c r="S7111">
        <f>Table1[[#This Row],[OrderQuantity]]*Table1[[#This Row],[UnitCost]]</f>
        <v>1546.63</v>
      </c>
      <c r="T7111">
        <f>Table1[[#This Row],[OrderQuantity]]*Table1[[#This Row],[UnitPrice]]*(1-Table1[[#This Row],[DiscountApplied]]) - (Table1[[#This Row],[OrderQuantity]]*Table1[[#This Row],[UnitCost]])</f>
        <v>986.63999999999987</v>
      </c>
      <c r="U7111">
        <f>DATEDIF(Table1[[#This Row],[ShipDate]],Table1[[#This Row],[DeliveryDate]],"d")</f>
        <v>4</v>
      </c>
      <c r="V7111" t="str">
        <f t="shared" si="223"/>
        <v>On Time</v>
      </c>
    </row>
    <row r="7112" spans="2:22" x14ac:dyDescent="0.3">
      <c r="B7112" t="str">
        <f t="shared" si="222"/>
        <v>SO-007211</v>
      </c>
      <c r="C7112" t="s">
        <v>16</v>
      </c>
      <c r="D7112" t="s">
        <v>25</v>
      </c>
      <c r="E7112" s="1">
        <v>44000</v>
      </c>
      <c r="F7112" s="1">
        <v>44094</v>
      </c>
      <c r="G7112" s="1">
        <v>44120</v>
      </c>
      <c r="H7112" s="1">
        <v>44123</v>
      </c>
      <c r="I7112" t="s">
        <v>18</v>
      </c>
      <c r="J7112">
        <v>2</v>
      </c>
      <c r="K7112">
        <v>28</v>
      </c>
      <c r="L7112">
        <v>366</v>
      </c>
      <c r="M7112">
        <v>4</v>
      </c>
      <c r="N7112">
        <v>2</v>
      </c>
      <c r="O7112">
        <v>0.05</v>
      </c>
      <c r="P7112">
        <v>3774.78</v>
      </c>
      <c r="Q7112">
        <v>6291.3</v>
      </c>
      <c r="R7112">
        <f>Table1[[#This Row],[OrderQuantity]]*Table1[[#This Row],[UnitPrice]]</f>
        <v>12582.6</v>
      </c>
      <c r="S7112">
        <f>Table1[[#This Row],[OrderQuantity]]*Table1[[#This Row],[UnitCost]]</f>
        <v>7549.56</v>
      </c>
      <c r="T7112">
        <f>Table1[[#This Row],[OrderQuantity]]*Table1[[#This Row],[UnitPrice]]*(1-Table1[[#This Row],[DiscountApplied]]) - (Table1[[#This Row],[OrderQuantity]]*Table1[[#This Row],[UnitCost]])</f>
        <v>4403.9099999999989</v>
      </c>
      <c r="U7112">
        <f>DATEDIF(Table1[[#This Row],[ShipDate]],Table1[[#This Row],[DeliveryDate]],"d")</f>
        <v>3</v>
      </c>
      <c r="V7112" t="str">
        <f t="shared" si="223"/>
        <v>On Time</v>
      </c>
    </row>
    <row r="7113" spans="2:22" x14ac:dyDescent="0.3">
      <c r="B7113" t="str">
        <f t="shared" si="222"/>
        <v>SO-007212</v>
      </c>
      <c r="C7113" t="s">
        <v>16</v>
      </c>
      <c r="D7113" t="s">
        <v>20</v>
      </c>
      <c r="E7113" s="1">
        <v>44000</v>
      </c>
      <c r="F7113" s="1">
        <v>44094</v>
      </c>
      <c r="G7113" s="1">
        <v>44120</v>
      </c>
      <c r="H7113" s="1">
        <v>44130</v>
      </c>
      <c r="I7113" t="s">
        <v>18</v>
      </c>
      <c r="J7113">
        <v>3</v>
      </c>
      <c r="K7113">
        <v>11</v>
      </c>
      <c r="L7113">
        <v>121</v>
      </c>
      <c r="M7113">
        <v>9</v>
      </c>
      <c r="N7113">
        <v>5</v>
      </c>
      <c r="O7113">
        <v>0.15</v>
      </c>
      <c r="P7113">
        <v>2283.36</v>
      </c>
      <c r="Q7113">
        <v>5708.4</v>
      </c>
      <c r="R7113">
        <f>Table1[[#This Row],[OrderQuantity]]*Table1[[#This Row],[UnitPrice]]</f>
        <v>28542</v>
      </c>
      <c r="S7113">
        <f>Table1[[#This Row],[OrderQuantity]]*Table1[[#This Row],[UnitCost]]</f>
        <v>11416.800000000001</v>
      </c>
      <c r="T7113">
        <f>Table1[[#This Row],[OrderQuantity]]*Table1[[#This Row],[UnitPrice]]*(1-Table1[[#This Row],[DiscountApplied]]) - (Table1[[#This Row],[OrderQuantity]]*Table1[[#This Row],[UnitCost]])</f>
        <v>12843.9</v>
      </c>
      <c r="U7113">
        <f>DATEDIF(Table1[[#This Row],[ShipDate]],Table1[[#This Row],[DeliveryDate]],"d")</f>
        <v>10</v>
      </c>
      <c r="V7113" t="str">
        <f t="shared" si="223"/>
        <v>Late</v>
      </c>
    </row>
    <row r="7114" spans="2:22" x14ac:dyDescent="0.3">
      <c r="B7114" t="str">
        <f t="shared" si="222"/>
        <v>SO-007213</v>
      </c>
      <c r="C7114" t="s">
        <v>16</v>
      </c>
      <c r="D7114" t="s">
        <v>17</v>
      </c>
      <c r="E7114" s="1">
        <v>44000</v>
      </c>
      <c r="F7114" s="1">
        <v>44094</v>
      </c>
      <c r="G7114" s="1">
        <v>44107</v>
      </c>
      <c r="H7114" s="1">
        <v>44117</v>
      </c>
      <c r="I7114" t="s">
        <v>18</v>
      </c>
      <c r="J7114">
        <v>4</v>
      </c>
      <c r="K7114">
        <v>22</v>
      </c>
      <c r="L7114">
        <v>211</v>
      </c>
      <c r="M7114">
        <v>43</v>
      </c>
      <c r="N7114">
        <v>4</v>
      </c>
      <c r="O7114">
        <v>0.08</v>
      </c>
      <c r="P7114">
        <v>379.89</v>
      </c>
      <c r="Q7114">
        <v>844.2</v>
      </c>
      <c r="R7114">
        <f>Table1[[#This Row],[OrderQuantity]]*Table1[[#This Row],[UnitPrice]]</f>
        <v>3376.8</v>
      </c>
      <c r="S7114">
        <f>Table1[[#This Row],[OrderQuantity]]*Table1[[#This Row],[UnitCost]]</f>
        <v>1519.56</v>
      </c>
      <c r="T7114">
        <f>Table1[[#This Row],[OrderQuantity]]*Table1[[#This Row],[UnitPrice]]*(1-Table1[[#This Row],[DiscountApplied]]) - (Table1[[#This Row],[OrderQuantity]]*Table1[[#This Row],[UnitCost]])</f>
        <v>1587.0960000000005</v>
      </c>
      <c r="U7114">
        <f>DATEDIF(Table1[[#This Row],[ShipDate]],Table1[[#This Row],[DeliveryDate]],"d")</f>
        <v>10</v>
      </c>
      <c r="V7114" t="str">
        <f t="shared" si="223"/>
        <v>Late</v>
      </c>
    </row>
    <row r="7115" spans="2:22" x14ac:dyDescent="0.3">
      <c r="B7115" t="str">
        <f t="shared" si="222"/>
        <v>SO-007214</v>
      </c>
      <c r="C7115" t="s">
        <v>19</v>
      </c>
      <c r="D7115" t="s">
        <v>24</v>
      </c>
      <c r="E7115" s="1">
        <v>44000</v>
      </c>
      <c r="F7115" s="1">
        <v>44094</v>
      </c>
      <c r="G7115" s="1">
        <v>44120</v>
      </c>
      <c r="H7115" s="1">
        <v>44125</v>
      </c>
      <c r="I7115" t="s">
        <v>18</v>
      </c>
      <c r="J7115">
        <v>14</v>
      </c>
      <c r="K7115">
        <v>29</v>
      </c>
      <c r="L7115">
        <v>14</v>
      </c>
      <c r="M7115">
        <v>43</v>
      </c>
      <c r="N7115">
        <v>6</v>
      </c>
      <c r="O7115">
        <v>0.1</v>
      </c>
      <c r="P7115">
        <v>1196.3499999999999</v>
      </c>
      <c r="Q7115">
        <v>1929.6</v>
      </c>
      <c r="R7115">
        <f>Table1[[#This Row],[OrderQuantity]]*Table1[[#This Row],[UnitPrice]]</f>
        <v>11577.599999999999</v>
      </c>
      <c r="S7115">
        <f>Table1[[#This Row],[OrderQuantity]]*Table1[[#This Row],[UnitCost]]</f>
        <v>7178.0999999999995</v>
      </c>
      <c r="T7115">
        <f>Table1[[#This Row],[OrderQuantity]]*Table1[[#This Row],[UnitPrice]]*(1-Table1[[#This Row],[DiscountApplied]]) - (Table1[[#This Row],[OrderQuantity]]*Table1[[#This Row],[UnitCost]])</f>
        <v>3241.7399999999989</v>
      </c>
      <c r="U7115">
        <f>DATEDIF(Table1[[#This Row],[ShipDate]],Table1[[#This Row],[DeliveryDate]],"d")</f>
        <v>5</v>
      </c>
      <c r="V7115" t="str">
        <f t="shared" si="223"/>
        <v>On Time</v>
      </c>
    </row>
    <row r="7116" spans="2:22" x14ac:dyDescent="0.3">
      <c r="B7116" t="str">
        <f t="shared" si="222"/>
        <v>SO-007215</v>
      </c>
      <c r="C7116" t="s">
        <v>16</v>
      </c>
      <c r="D7116" t="s">
        <v>20</v>
      </c>
      <c r="E7116" s="1">
        <v>44000</v>
      </c>
      <c r="F7116" s="1">
        <v>44094</v>
      </c>
      <c r="G7116" s="1">
        <v>44106</v>
      </c>
      <c r="H7116" s="1">
        <v>44107</v>
      </c>
      <c r="I7116" t="s">
        <v>18</v>
      </c>
      <c r="J7116">
        <v>2</v>
      </c>
      <c r="K7116">
        <v>29</v>
      </c>
      <c r="L7116">
        <v>90</v>
      </c>
      <c r="M7116">
        <v>36</v>
      </c>
      <c r="N7116">
        <v>4</v>
      </c>
      <c r="O7116">
        <v>0.1</v>
      </c>
      <c r="P7116">
        <v>840.18</v>
      </c>
      <c r="Q7116">
        <v>1105.5</v>
      </c>
      <c r="R7116">
        <f>Table1[[#This Row],[OrderQuantity]]*Table1[[#This Row],[UnitPrice]]</f>
        <v>4422</v>
      </c>
      <c r="S7116">
        <f>Table1[[#This Row],[OrderQuantity]]*Table1[[#This Row],[UnitCost]]</f>
        <v>3360.72</v>
      </c>
      <c r="T7116">
        <f>Table1[[#This Row],[OrderQuantity]]*Table1[[#This Row],[UnitPrice]]*(1-Table1[[#This Row],[DiscountApplied]]) - (Table1[[#This Row],[OrderQuantity]]*Table1[[#This Row],[UnitCost]])</f>
        <v>619.08000000000038</v>
      </c>
      <c r="U7116">
        <f>DATEDIF(Table1[[#This Row],[ShipDate]],Table1[[#This Row],[DeliveryDate]],"d")</f>
        <v>1</v>
      </c>
      <c r="V7116" t="str">
        <f t="shared" si="223"/>
        <v>On Time</v>
      </c>
    </row>
    <row r="7117" spans="2:22" x14ac:dyDescent="0.3">
      <c r="B7117" t="str">
        <f t="shared" si="222"/>
        <v>SO-007216</v>
      </c>
      <c r="C7117" t="s">
        <v>19</v>
      </c>
      <c r="D7117" t="s">
        <v>20</v>
      </c>
      <c r="E7117" s="1">
        <v>44000</v>
      </c>
      <c r="F7117" s="1">
        <v>44094</v>
      </c>
      <c r="G7117" s="1">
        <v>44117</v>
      </c>
      <c r="H7117" s="1">
        <v>44119</v>
      </c>
      <c r="I7117" t="s">
        <v>18</v>
      </c>
      <c r="J7117">
        <v>13</v>
      </c>
      <c r="K7117">
        <v>12</v>
      </c>
      <c r="L7117">
        <v>100</v>
      </c>
      <c r="M7117">
        <v>14</v>
      </c>
      <c r="N7117">
        <v>3</v>
      </c>
      <c r="O7117">
        <v>0.1</v>
      </c>
      <c r="P7117">
        <v>656.2</v>
      </c>
      <c r="Q7117">
        <v>1112.2</v>
      </c>
      <c r="R7117">
        <f>Table1[[#This Row],[OrderQuantity]]*Table1[[#This Row],[UnitPrice]]</f>
        <v>3336.6000000000004</v>
      </c>
      <c r="S7117">
        <f>Table1[[#This Row],[OrderQuantity]]*Table1[[#This Row],[UnitCost]]</f>
        <v>1968.6000000000001</v>
      </c>
      <c r="T7117">
        <f>Table1[[#This Row],[OrderQuantity]]*Table1[[#This Row],[UnitPrice]]*(1-Table1[[#This Row],[DiscountApplied]]) - (Table1[[#This Row],[OrderQuantity]]*Table1[[#This Row],[UnitCost]])</f>
        <v>1034.3400000000004</v>
      </c>
      <c r="U7117">
        <f>DATEDIF(Table1[[#This Row],[ShipDate]],Table1[[#This Row],[DeliveryDate]],"d")</f>
        <v>2</v>
      </c>
      <c r="V7117" t="str">
        <f t="shared" si="223"/>
        <v>On Time</v>
      </c>
    </row>
    <row r="7118" spans="2:22" x14ac:dyDescent="0.3">
      <c r="B7118" t="str">
        <f t="shared" si="222"/>
        <v>SO-007217</v>
      </c>
      <c r="C7118" t="s">
        <v>16</v>
      </c>
      <c r="D7118" t="s">
        <v>25</v>
      </c>
      <c r="E7118" s="1">
        <v>44000</v>
      </c>
      <c r="F7118" s="1">
        <v>44094</v>
      </c>
      <c r="G7118" s="1">
        <v>44100</v>
      </c>
      <c r="H7118" s="1">
        <v>44108</v>
      </c>
      <c r="I7118" t="s">
        <v>18</v>
      </c>
      <c r="J7118">
        <v>11</v>
      </c>
      <c r="K7118">
        <v>19</v>
      </c>
      <c r="L7118">
        <v>348</v>
      </c>
      <c r="M7118">
        <v>21</v>
      </c>
      <c r="N7118">
        <v>1</v>
      </c>
      <c r="O7118">
        <v>0.05</v>
      </c>
      <c r="P7118">
        <v>789.13</v>
      </c>
      <c r="Q7118">
        <v>1011.7</v>
      </c>
      <c r="R7118">
        <f>Table1[[#This Row],[OrderQuantity]]*Table1[[#This Row],[UnitPrice]]</f>
        <v>1011.7</v>
      </c>
      <c r="S7118">
        <f>Table1[[#This Row],[OrderQuantity]]*Table1[[#This Row],[UnitCost]]</f>
        <v>789.13</v>
      </c>
      <c r="T7118">
        <f>Table1[[#This Row],[OrderQuantity]]*Table1[[#This Row],[UnitPrice]]*(1-Table1[[#This Row],[DiscountApplied]]) - (Table1[[#This Row],[OrderQuantity]]*Table1[[#This Row],[UnitCost]])</f>
        <v>171.98500000000001</v>
      </c>
      <c r="U7118">
        <f>DATEDIF(Table1[[#This Row],[ShipDate]],Table1[[#This Row],[DeliveryDate]],"d")</f>
        <v>8</v>
      </c>
      <c r="V7118" t="str">
        <f t="shared" si="223"/>
        <v>Late</v>
      </c>
    </row>
    <row r="7119" spans="2:22" x14ac:dyDescent="0.3">
      <c r="B7119" t="str">
        <f t="shared" si="222"/>
        <v>SO-007218</v>
      </c>
      <c r="C7119" t="s">
        <v>21</v>
      </c>
      <c r="D7119" t="s">
        <v>17</v>
      </c>
      <c r="E7119" s="1">
        <v>44000</v>
      </c>
      <c r="F7119" s="1">
        <v>44094</v>
      </c>
      <c r="G7119" s="1">
        <v>44120</v>
      </c>
      <c r="H7119" s="1">
        <v>44129</v>
      </c>
      <c r="I7119" t="s">
        <v>18</v>
      </c>
      <c r="J7119">
        <v>25</v>
      </c>
      <c r="K7119">
        <v>49</v>
      </c>
      <c r="L7119">
        <v>213</v>
      </c>
      <c r="M7119">
        <v>42</v>
      </c>
      <c r="N7119">
        <v>1</v>
      </c>
      <c r="O7119">
        <v>0.05</v>
      </c>
      <c r="P7119">
        <v>1429.04</v>
      </c>
      <c r="Q7119">
        <v>1855.9</v>
      </c>
      <c r="R7119">
        <f>Table1[[#This Row],[OrderQuantity]]*Table1[[#This Row],[UnitPrice]]</f>
        <v>1855.9</v>
      </c>
      <c r="S7119">
        <f>Table1[[#This Row],[OrderQuantity]]*Table1[[#This Row],[UnitCost]]</f>
        <v>1429.04</v>
      </c>
      <c r="T7119">
        <f>Table1[[#This Row],[OrderQuantity]]*Table1[[#This Row],[UnitPrice]]*(1-Table1[[#This Row],[DiscountApplied]]) - (Table1[[#This Row],[OrderQuantity]]*Table1[[#This Row],[UnitCost]])</f>
        <v>334.06500000000005</v>
      </c>
      <c r="U7119">
        <f>DATEDIF(Table1[[#This Row],[ShipDate]],Table1[[#This Row],[DeliveryDate]],"d")</f>
        <v>9</v>
      </c>
      <c r="V7119" t="str">
        <f t="shared" si="223"/>
        <v>Late</v>
      </c>
    </row>
    <row r="7120" spans="2:22" x14ac:dyDescent="0.3">
      <c r="B7120" t="str">
        <f t="shared" si="222"/>
        <v>SO-007219</v>
      </c>
      <c r="C7120" t="s">
        <v>21</v>
      </c>
      <c r="D7120" t="s">
        <v>23</v>
      </c>
      <c r="E7120" s="1">
        <v>44000</v>
      </c>
      <c r="F7120" s="1">
        <v>44094</v>
      </c>
      <c r="G7120" s="1">
        <v>44107</v>
      </c>
      <c r="H7120" s="1">
        <v>44113</v>
      </c>
      <c r="I7120" t="s">
        <v>18</v>
      </c>
      <c r="J7120">
        <v>21</v>
      </c>
      <c r="K7120">
        <v>40</v>
      </c>
      <c r="L7120">
        <v>322</v>
      </c>
      <c r="M7120">
        <v>16</v>
      </c>
      <c r="N7120">
        <v>3</v>
      </c>
      <c r="O7120">
        <v>0.05</v>
      </c>
      <c r="P7120">
        <v>2750.69</v>
      </c>
      <c r="Q7120">
        <v>3986.5</v>
      </c>
      <c r="R7120">
        <f>Table1[[#This Row],[OrderQuantity]]*Table1[[#This Row],[UnitPrice]]</f>
        <v>11959.5</v>
      </c>
      <c r="S7120">
        <f>Table1[[#This Row],[OrderQuantity]]*Table1[[#This Row],[UnitCost]]</f>
        <v>8252.07</v>
      </c>
      <c r="T7120">
        <f>Table1[[#This Row],[OrderQuantity]]*Table1[[#This Row],[UnitPrice]]*(1-Table1[[#This Row],[DiscountApplied]]) - (Table1[[#This Row],[OrderQuantity]]*Table1[[#This Row],[UnitCost]])</f>
        <v>3109.4549999999999</v>
      </c>
      <c r="U7120">
        <f>DATEDIF(Table1[[#This Row],[ShipDate]],Table1[[#This Row],[DeliveryDate]],"d")</f>
        <v>6</v>
      </c>
      <c r="V7120" t="str">
        <f t="shared" si="223"/>
        <v>On Time</v>
      </c>
    </row>
    <row r="7121" spans="2:22" x14ac:dyDescent="0.3">
      <c r="B7121" t="str">
        <f t="shared" si="222"/>
        <v>SO-007220</v>
      </c>
      <c r="C7121" t="s">
        <v>16</v>
      </c>
      <c r="D7121" t="s">
        <v>23</v>
      </c>
      <c r="E7121" s="1">
        <v>44000</v>
      </c>
      <c r="F7121" s="1">
        <v>44094</v>
      </c>
      <c r="G7121" s="1">
        <v>44122</v>
      </c>
      <c r="H7121" s="1">
        <v>44131</v>
      </c>
      <c r="I7121" t="s">
        <v>18</v>
      </c>
      <c r="J7121">
        <v>11</v>
      </c>
      <c r="K7121">
        <v>23</v>
      </c>
      <c r="L7121">
        <v>308</v>
      </c>
      <c r="M7121">
        <v>18</v>
      </c>
      <c r="N7121">
        <v>4</v>
      </c>
      <c r="O7121">
        <v>0.4</v>
      </c>
      <c r="P7121">
        <v>1768.67</v>
      </c>
      <c r="Q7121">
        <v>2639.8</v>
      </c>
      <c r="R7121">
        <f>Table1[[#This Row],[OrderQuantity]]*Table1[[#This Row],[UnitPrice]]</f>
        <v>10559.2</v>
      </c>
      <c r="S7121">
        <f>Table1[[#This Row],[OrderQuantity]]*Table1[[#This Row],[UnitCost]]</f>
        <v>7074.68</v>
      </c>
      <c r="T7121">
        <f>Table1[[#This Row],[OrderQuantity]]*Table1[[#This Row],[UnitPrice]]*(1-Table1[[#This Row],[DiscountApplied]]) - (Table1[[#This Row],[OrderQuantity]]*Table1[[#This Row],[UnitCost]])</f>
        <v>-739.15999999999985</v>
      </c>
      <c r="U7121">
        <f>DATEDIF(Table1[[#This Row],[ShipDate]],Table1[[#This Row],[DeliveryDate]],"d")</f>
        <v>9</v>
      </c>
      <c r="V7121" t="str">
        <f t="shared" si="223"/>
        <v>Late</v>
      </c>
    </row>
    <row r="7122" spans="2:22" x14ac:dyDescent="0.3">
      <c r="B7122" t="str">
        <f t="shared" si="222"/>
        <v>SO-007221</v>
      </c>
      <c r="C7122" t="s">
        <v>16</v>
      </c>
      <c r="D7122" t="s">
        <v>24</v>
      </c>
      <c r="E7122" s="1">
        <v>44000</v>
      </c>
      <c r="F7122" s="1">
        <v>44095</v>
      </c>
      <c r="G7122" s="1">
        <v>44123</v>
      </c>
      <c r="H7122" s="1">
        <v>44125</v>
      </c>
      <c r="I7122" t="s">
        <v>18</v>
      </c>
      <c r="J7122">
        <v>6</v>
      </c>
      <c r="K7122">
        <v>14</v>
      </c>
      <c r="L7122">
        <v>30</v>
      </c>
      <c r="M7122">
        <v>46</v>
      </c>
      <c r="N7122">
        <v>2</v>
      </c>
      <c r="O7122">
        <v>0.2</v>
      </c>
      <c r="P7122">
        <v>1129.3499999999999</v>
      </c>
      <c r="Q7122">
        <v>2304.8000000000002</v>
      </c>
      <c r="R7122">
        <f>Table1[[#This Row],[OrderQuantity]]*Table1[[#This Row],[UnitPrice]]</f>
        <v>4609.6000000000004</v>
      </c>
      <c r="S7122">
        <f>Table1[[#This Row],[OrderQuantity]]*Table1[[#This Row],[UnitCost]]</f>
        <v>2258.6999999999998</v>
      </c>
      <c r="T7122">
        <f>Table1[[#This Row],[OrderQuantity]]*Table1[[#This Row],[UnitPrice]]*(1-Table1[[#This Row],[DiscountApplied]]) - (Table1[[#This Row],[OrderQuantity]]*Table1[[#This Row],[UnitCost]])</f>
        <v>1428.9800000000005</v>
      </c>
      <c r="U7122">
        <f>DATEDIF(Table1[[#This Row],[ShipDate]],Table1[[#This Row],[DeliveryDate]],"d")</f>
        <v>2</v>
      </c>
      <c r="V7122" t="str">
        <f t="shared" si="223"/>
        <v>On Time</v>
      </c>
    </row>
    <row r="7123" spans="2:22" x14ac:dyDescent="0.3">
      <c r="B7123" t="str">
        <f t="shared" si="222"/>
        <v>SO-007222</v>
      </c>
      <c r="C7123" t="s">
        <v>16</v>
      </c>
      <c r="D7123" t="s">
        <v>25</v>
      </c>
      <c r="E7123" s="1">
        <v>44000</v>
      </c>
      <c r="F7123" s="1">
        <v>44095</v>
      </c>
      <c r="G7123" s="1">
        <v>44107</v>
      </c>
      <c r="H7123" s="1">
        <v>44108</v>
      </c>
      <c r="I7123" t="s">
        <v>18</v>
      </c>
      <c r="J7123">
        <v>3</v>
      </c>
      <c r="K7123">
        <v>47</v>
      </c>
      <c r="L7123">
        <v>333</v>
      </c>
      <c r="M7123">
        <v>12</v>
      </c>
      <c r="N7123">
        <v>3</v>
      </c>
      <c r="O7123">
        <v>0.05</v>
      </c>
      <c r="P7123">
        <v>546.72</v>
      </c>
      <c r="Q7123">
        <v>1139</v>
      </c>
      <c r="R7123">
        <f>Table1[[#This Row],[OrderQuantity]]*Table1[[#This Row],[UnitPrice]]</f>
        <v>3417</v>
      </c>
      <c r="S7123">
        <f>Table1[[#This Row],[OrderQuantity]]*Table1[[#This Row],[UnitCost]]</f>
        <v>1640.16</v>
      </c>
      <c r="T7123">
        <f>Table1[[#This Row],[OrderQuantity]]*Table1[[#This Row],[UnitPrice]]*(1-Table1[[#This Row],[DiscountApplied]]) - (Table1[[#This Row],[OrderQuantity]]*Table1[[#This Row],[UnitCost]])</f>
        <v>1605.9899999999996</v>
      </c>
      <c r="U7123">
        <f>DATEDIF(Table1[[#This Row],[ShipDate]],Table1[[#This Row],[DeliveryDate]],"d")</f>
        <v>1</v>
      </c>
      <c r="V7123" t="str">
        <f t="shared" si="223"/>
        <v>On Time</v>
      </c>
    </row>
    <row r="7124" spans="2:22" x14ac:dyDescent="0.3">
      <c r="B7124" t="str">
        <f t="shared" si="222"/>
        <v>SO-007223</v>
      </c>
      <c r="C7124" t="s">
        <v>16</v>
      </c>
      <c r="D7124" t="s">
        <v>25</v>
      </c>
      <c r="E7124" s="1">
        <v>44000</v>
      </c>
      <c r="F7124" s="1">
        <v>44095</v>
      </c>
      <c r="G7124" s="1">
        <v>44111</v>
      </c>
      <c r="H7124" s="1">
        <v>44114</v>
      </c>
      <c r="I7124" t="s">
        <v>18</v>
      </c>
      <c r="J7124">
        <v>8</v>
      </c>
      <c r="K7124">
        <v>18</v>
      </c>
      <c r="L7124">
        <v>352</v>
      </c>
      <c r="M7124">
        <v>29</v>
      </c>
      <c r="N7124">
        <v>1</v>
      </c>
      <c r="O7124">
        <v>0.08</v>
      </c>
      <c r="P7124">
        <v>1472.79</v>
      </c>
      <c r="Q7124">
        <v>2539.3000000000002</v>
      </c>
      <c r="R7124">
        <f>Table1[[#This Row],[OrderQuantity]]*Table1[[#This Row],[UnitPrice]]</f>
        <v>2539.3000000000002</v>
      </c>
      <c r="S7124">
        <f>Table1[[#This Row],[OrderQuantity]]*Table1[[#This Row],[UnitCost]]</f>
        <v>1472.79</v>
      </c>
      <c r="T7124">
        <f>Table1[[#This Row],[OrderQuantity]]*Table1[[#This Row],[UnitPrice]]*(1-Table1[[#This Row],[DiscountApplied]]) - (Table1[[#This Row],[OrderQuantity]]*Table1[[#This Row],[UnitCost]])</f>
        <v>863.36600000000044</v>
      </c>
      <c r="U7124">
        <f>DATEDIF(Table1[[#This Row],[ShipDate]],Table1[[#This Row],[DeliveryDate]],"d")</f>
        <v>3</v>
      </c>
      <c r="V7124" t="str">
        <f t="shared" si="223"/>
        <v>On Time</v>
      </c>
    </row>
    <row r="7125" spans="2:22" x14ac:dyDescent="0.3">
      <c r="B7125" t="str">
        <f t="shared" si="222"/>
        <v>SO-007224</v>
      </c>
      <c r="C7125" t="s">
        <v>16</v>
      </c>
      <c r="D7125" t="s">
        <v>17</v>
      </c>
      <c r="E7125" s="1">
        <v>44000</v>
      </c>
      <c r="F7125" s="1">
        <v>44095</v>
      </c>
      <c r="G7125" s="1">
        <v>44099</v>
      </c>
      <c r="H7125" s="1">
        <v>44109</v>
      </c>
      <c r="I7125" t="s">
        <v>18</v>
      </c>
      <c r="J7125">
        <v>8</v>
      </c>
      <c r="K7125">
        <v>42</v>
      </c>
      <c r="L7125">
        <v>245</v>
      </c>
      <c r="M7125">
        <v>31</v>
      </c>
      <c r="N7125">
        <v>2</v>
      </c>
      <c r="O7125">
        <v>0.1</v>
      </c>
      <c r="P7125">
        <v>1013.64</v>
      </c>
      <c r="Q7125">
        <v>2472.3000000000002</v>
      </c>
      <c r="R7125">
        <f>Table1[[#This Row],[OrderQuantity]]*Table1[[#This Row],[UnitPrice]]</f>
        <v>4944.6000000000004</v>
      </c>
      <c r="S7125">
        <f>Table1[[#This Row],[OrderQuantity]]*Table1[[#This Row],[UnitCost]]</f>
        <v>2027.28</v>
      </c>
      <c r="T7125">
        <f>Table1[[#This Row],[OrderQuantity]]*Table1[[#This Row],[UnitPrice]]*(1-Table1[[#This Row],[DiscountApplied]]) - (Table1[[#This Row],[OrderQuantity]]*Table1[[#This Row],[UnitCost]])</f>
        <v>2422.8600000000006</v>
      </c>
      <c r="U7125">
        <f>DATEDIF(Table1[[#This Row],[ShipDate]],Table1[[#This Row],[DeliveryDate]],"d")</f>
        <v>10</v>
      </c>
      <c r="V7125" t="str">
        <f t="shared" si="223"/>
        <v>Late</v>
      </c>
    </row>
    <row r="7126" spans="2:22" x14ac:dyDescent="0.3">
      <c r="B7126" t="str">
        <f t="shared" si="222"/>
        <v>SO-007225</v>
      </c>
      <c r="C7126" t="s">
        <v>22</v>
      </c>
      <c r="D7126" t="s">
        <v>17</v>
      </c>
      <c r="E7126" s="1">
        <v>44000</v>
      </c>
      <c r="F7126" s="1">
        <v>44095</v>
      </c>
      <c r="G7126" s="1">
        <v>44116</v>
      </c>
      <c r="H7126" s="1">
        <v>44119</v>
      </c>
      <c r="I7126" t="s">
        <v>18</v>
      </c>
      <c r="J7126">
        <v>28</v>
      </c>
      <c r="K7126">
        <v>14</v>
      </c>
      <c r="L7126">
        <v>237</v>
      </c>
      <c r="M7126">
        <v>5</v>
      </c>
      <c r="N7126">
        <v>5</v>
      </c>
      <c r="O7126">
        <v>0.08</v>
      </c>
      <c r="P7126">
        <v>830.6</v>
      </c>
      <c r="Q7126">
        <v>1695.1</v>
      </c>
      <c r="R7126">
        <f>Table1[[#This Row],[OrderQuantity]]*Table1[[#This Row],[UnitPrice]]</f>
        <v>8475.5</v>
      </c>
      <c r="S7126">
        <f>Table1[[#This Row],[OrderQuantity]]*Table1[[#This Row],[UnitCost]]</f>
        <v>4153</v>
      </c>
      <c r="T7126">
        <f>Table1[[#This Row],[OrderQuantity]]*Table1[[#This Row],[UnitPrice]]*(1-Table1[[#This Row],[DiscountApplied]]) - (Table1[[#This Row],[OrderQuantity]]*Table1[[#This Row],[UnitCost]])</f>
        <v>3644.46</v>
      </c>
      <c r="U7126">
        <f>DATEDIF(Table1[[#This Row],[ShipDate]],Table1[[#This Row],[DeliveryDate]],"d")</f>
        <v>3</v>
      </c>
      <c r="V7126" t="str">
        <f t="shared" si="223"/>
        <v>On Time</v>
      </c>
    </row>
    <row r="7127" spans="2:22" x14ac:dyDescent="0.3">
      <c r="B7127" t="str">
        <f t="shared" si="222"/>
        <v>SO-007226</v>
      </c>
      <c r="C7127" t="s">
        <v>19</v>
      </c>
      <c r="D7127" t="s">
        <v>20</v>
      </c>
      <c r="E7127" s="1">
        <v>44000</v>
      </c>
      <c r="F7127" s="1">
        <v>44095</v>
      </c>
      <c r="G7127" s="1">
        <v>44122</v>
      </c>
      <c r="H7127" s="1">
        <v>44130</v>
      </c>
      <c r="I7127" t="s">
        <v>18</v>
      </c>
      <c r="J7127">
        <v>13</v>
      </c>
      <c r="K7127">
        <v>35</v>
      </c>
      <c r="L7127">
        <v>120</v>
      </c>
      <c r="M7127">
        <v>11</v>
      </c>
      <c r="N7127">
        <v>4</v>
      </c>
      <c r="O7127">
        <v>0.1</v>
      </c>
      <c r="P7127">
        <v>797.23</v>
      </c>
      <c r="Q7127">
        <v>1092.0999999999999</v>
      </c>
      <c r="R7127">
        <f>Table1[[#This Row],[OrderQuantity]]*Table1[[#This Row],[UnitPrice]]</f>
        <v>4368.3999999999996</v>
      </c>
      <c r="S7127">
        <f>Table1[[#This Row],[OrderQuantity]]*Table1[[#This Row],[UnitCost]]</f>
        <v>3188.92</v>
      </c>
      <c r="T7127">
        <f>Table1[[#This Row],[OrderQuantity]]*Table1[[#This Row],[UnitPrice]]*(1-Table1[[#This Row],[DiscountApplied]]) - (Table1[[#This Row],[OrderQuantity]]*Table1[[#This Row],[UnitCost]])</f>
        <v>742.63999999999987</v>
      </c>
      <c r="U7127">
        <f>DATEDIF(Table1[[#This Row],[ShipDate]],Table1[[#This Row],[DeliveryDate]],"d")</f>
        <v>8</v>
      </c>
      <c r="V7127" t="str">
        <f t="shared" si="223"/>
        <v>Late</v>
      </c>
    </row>
    <row r="7128" spans="2:22" x14ac:dyDescent="0.3">
      <c r="B7128" t="str">
        <f t="shared" si="222"/>
        <v>SO-007227</v>
      </c>
      <c r="C7128" t="s">
        <v>16</v>
      </c>
      <c r="D7128" t="s">
        <v>17</v>
      </c>
      <c r="E7128" s="1">
        <v>44000</v>
      </c>
      <c r="F7128" s="1">
        <v>44095</v>
      </c>
      <c r="G7128" s="1">
        <v>44119</v>
      </c>
      <c r="H7128" s="1">
        <v>44126</v>
      </c>
      <c r="I7128" t="s">
        <v>18</v>
      </c>
      <c r="J7128">
        <v>4</v>
      </c>
      <c r="K7128">
        <v>50</v>
      </c>
      <c r="L7128">
        <v>229</v>
      </c>
      <c r="M7128">
        <v>36</v>
      </c>
      <c r="N7128">
        <v>3</v>
      </c>
      <c r="O7128">
        <v>0.15</v>
      </c>
      <c r="P7128">
        <v>1050.3599999999999</v>
      </c>
      <c r="Q7128">
        <v>1721.9</v>
      </c>
      <c r="R7128">
        <f>Table1[[#This Row],[OrderQuantity]]*Table1[[#This Row],[UnitPrice]]</f>
        <v>5165.7000000000007</v>
      </c>
      <c r="S7128">
        <f>Table1[[#This Row],[OrderQuantity]]*Table1[[#This Row],[UnitCost]]</f>
        <v>3151.08</v>
      </c>
      <c r="T7128">
        <f>Table1[[#This Row],[OrderQuantity]]*Table1[[#This Row],[UnitPrice]]*(1-Table1[[#This Row],[DiscountApplied]]) - (Table1[[#This Row],[OrderQuantity]]*Table1[[#This Row],[UnitCost]])</f>
        <v>1239.7650000000003</v>
      </c>
      <c r="U7128">
        <f>DATEDIF(Table1[[#This Row],[ShipDate]],Table1[[#This Row],[DeliveryDate]],"d")</f>
        <v>7</v>
      </c>
      <c r="V7128" t="str">
        <f t="shared" si="223"/>
        <v>On Time</v>
      </c>
    </row>
    <row r="7129" spans="2:22" x14ac:dyDescent="0.3">
      <c r="B7129" t="str">
        <f t="shared" si="222"/>
        <v>SO-007228</v>
      </c>
      <c r="C7129" t="s">
        <v>16</v>
      </c>
      <c r="D7129" t="s">
        <v>24</v>
      </c>
      <c r="E7129" s="1">
        <v>44000</v>
      </c>
      <c r="F7129" s="1">
        <v>44095</v>
      </c>
      <c r="G7129" s="1">
        <v>44122</v>
      </c>
      <c r="H7129" s="1">
        <v>44124</v>
      </c>
      <c r="I7129" t="s">
        <v>18</v>
      </c>
      <c r="J7129">
        <v>2</v>
      </c>
      <c r="K7129">
        <v>20</v>
      </c>
      <c r="L7129">
        <v>55</v>
      </c>
      <c r="M7129">
        <v>7</v>
      </c>
      <c r="N7129">
        <v>7</v>
      </c>
      <c r="O7129">
        <v>0.08</v>
      </c>
      <c r="P7129">
        <v>873.08</v>
      </c>
      <c r="Q7129">
        <v>1051.9000000000001</v>
      </c>
      <c r="R7129">
        <f>Table1[[#This Row],[OrderQuantity]]*Table1[[#This Row],[UnitPrice]]</f>
        <v>7363.3000000000011</v>
      </c>
      <c r="S7129">
        <f>Table1[[#This Row],[OrderQuantity]]*Table1[[#This Row],[UnitCost]]</f>
        <v>6111.56</v>
      </c>
      <c r="T7129">
        <f>Table1[[#This Row],[OrderQuantity]]*Table1[[#This Row],[UnitPrice]]*(1-Table1[[#This Row],[DiscountApplied]]) - (Table1[[#This Row],[OrderQuantity]]*Table1[[#This Row],[UnitCost]])</f>
        <v>662.6760000000013</v>
      </c>
      <c r="U7129">
        <f>DATEDIF(Table1[[#This Row],[ShipDate]],Table1[[#This Row],[DeliveryDate]],"d")</f>
        <v>2</v>
      </c>
      <c r="V7129" t="str">
        <f t="shared" si="223"/>
        <v>On Time</v>
      </c>
    </row>
    <row r="7130" spans="2:22" x14ac:dyDescent="0.3">
      <c r="B7130" t="str">
        <f t="shared" si="222"/>
        <v>SO-007229</v>
      </c>
      <c r="C7130" t="s">
        <v>22</v>
      </c>
      <c r="D7130" t="s">
        <v>24</v>
      </c>
      <c r="E7130" s="1">
        <v>44000</v>
      </c>
      <c r="F7130" s="1">
        <v>44095</v>
      </c>
      <c r="G7130" s="1">
        <v>44107</v>
      </c>
      <c r="H7130" s="1">
        <v>44113</v>
      </c>
      <c r="I7130" t="s">
        <v>18</v>
      </c>
      <c r="J7130">
        <v>26</v>
      </c>
      <c r="K7130">
        <v>21</v>
      </c>
      <c r="L7130">
        <v>7</v>
      </c>
      <c r="M7130">
        <v>4</v>
      </c>
      <c r="N7130">
        <v>2</v>
      </c>
      <c r="O7130">
        <v>0.2</v>
      </c>
      <c r="P7130">
        <v>2094.8200000000002</v>
      </c>
      <c r="Q7130">
        <v>3879.3</v>
      </c>
      <c r="R7130">
        <f>Table1[[#This Row],[OrderQuantity]]*Table1[[#This Row],[UnitPrice]]</f>
        <v>7758.6</v>
      </c>
      <c r="S7130">
        <f>Table1[[#This Row],[OrderQuantity]]*Table1[[#This Row],[UnitCost]]</f>
        <v>4189.6400000000003</v>
      </c>
      <c r="T7130">
        <f>Table1[[#This Row],[OrderQuantity]]*Table1[[#This Row],[UnitPrice]]*(1-Table1[[#This Row],[DiscountApplied]]) - (Table1[[#This Row],[OrderQuantity]]*Table1[[#This Row],[UnitCost]])</f>
        <v>2017.2400000000007</v>
      </c>
      <c r="U7130">
        <f>DATEDIF(Table1[[#This Row],[ShipDate]],Table1[[#This Row],[DeliveryDate]],"d")</f>
        <v>6</v>
      </c>
      <c r="V7130" t="str">
        <f t="shared" si="223"/>
        <v>On Time</v>
      </c>
    </row>
    <row r="7131" spans="2:22" x14ac:dyDescent="0.3">
      <c r="B7131" t="str">
        <f t="shared" si="222"/>
        <v>SO-007230</v>
      </c>
      <c r="C7131" t="s">
        <v>16</v>
      </c>
      <c r="D7131" t="s">
        <v>24</v>
      </c>
      <c r="E7131" s="1">
        <v>44000</v>
      </c>
      <c r="F7131" s="1">
        <v>44095</v>
      </c>
      <c r="G7131" s="1">
        <v>44107</v>
      </c>
      <c r="H7131" s="1">
        <v>44116</v>
      </c>
      <c r="I7131" t="s">
        <v>18</v>
      </c>
      <c r="J7131">
        <v>3</v>
      </c>
      <c r="K7131">
        <v>50</v>
      </c>
      <c r="L7131">
        <v>4</v>
      </c>
      <c r="M7131">
        <v>8</v>
      </c>
      <c r="N7131">
        <v>5</v>
      </c>
      <c r="O7131">
        <v>0.08</v>
      </c>
      <c r="P7131">
        <v>3275.5</v>
      </c>
      <c r="Q7131">
        <v>3899.4</v>
      </c>
      <c r="R7131">
        <f>Table1[[#This Row],[OrderQuantity]]*Table1[[#This Row],[UnitPrice]]</f>
        <v>19497</v>
      </c>
      <c r="S7131">
        <f>Table1[[#This Row],[OrderQuantity]]*Table1[[#This Row],[UnitCost]]</f>
        <v>16377.5</v>
      </c>
      <c r="T7131">
        <f>Table1[[#This Row],[OrderQuantity]]*Table1[[#This Row],[UnitPrice]]*(1-Table1[[#This Row],[DiscountApplied]]) - (Table1[[#This Row],[OrderQuantity]]*Table1[[#This Row],[UnitCost]])</f>
        <v>1559.7400000000016</v>
      </c>
      <c r="U7131">
        <f>DATEDIF(Table1[[#This Row],[ShipDate]],Table1[[#This Row],[DeliveryDate]],"d")</f>
        <v>9</v>
      </c>
      <c r="V7131" t="str">
        <f t="shared" si="223"/>
        <v>Late</v>
      </c>
    </row>
    <row r="7132" spans="2:22" x14ac:dyDescent="0.3">
      <c r="B7132" t="str">
        <f t="shared" si="222"/>
        <v>SO-007231</v>
      </c>
      <c r="C7132" t="s">
        <v>16</v>
      </c>
      <c r="D7132" t="s">
        <v>20</v>
      </c>
      <c r="E7132" s="1">
        <v>44000</v>
      </c>
      <c r="F7132" s="1">
        <v>44095</v>
      </c>
      <c r="G7132" s="1">
        <v>44110</v>
      </c>
      <c r="H7132" s="1">
        <v>44114</v>
      </c>
      <c r="I7132" t="s">
        <v>18</v>
      </c>
      <c r="J7132">
        <v>7</v>
      </c>
      <c r="K7132">
        <v>4</v>
      </c>
      <c r="L7132">
        <v>155</v>
      </c>
      <c r="M7132">
        <v>30</v>
      </c>
      <c r="N7132">
        <v>1</v>
      </c>
      <c r="O7132">
        <v>0.05</v>
      </c>
      <c r="P7132">
        <v>2580.84</v>
      </c>
      <c r="Q7132">
        <v>5735.2</v>
      </c>
      <c r="R7132">
        <f>Table1[[#This Row],[OrderQuantity]]*Table1[[#This Row],[UnitPrice]]</f>
        <v>5735.2</v>
      </c>
      <c r="S7132">
        <f>Table1[[#This Row],[OrderQuantity]]*Table1[[#This Row],[UnitCost]]</f>
        <v>2580.84</v>
      </c>
      <c r="T7132">
        <f>Table1[[#This Row],[OrderQuantity]]*Table1[[#This Row],[UnitPrice]]*(1-Table1[[#This Row],[DiscountApplied]]) - (Table1[[#This Row],[OrderQuantity]]*Table1[[#This Row],[UnitCost]])</f>
        <v>2867.5999999999995</v>
      </c>
      <c r="U7132">
        <f>DATEDIF(Table1[[#This Row],[ShipDate]],Table1[[#This Row],[DeliveryDate]],"d")</f>
        <v>4</v>
      </c>
      <c r="V7132" t="str">
        <f t="shared" si="223"/>
        <v>On Time</v>
      </c>
    </row>
    <row r="7133" spans="2:22" x14ac:dyDescent="0.3">
      <c r="B7133" t="str">
        <f t="shared" si="222"/>
        <v>SO-007232</v>
      </c>
      <c r="C7133" t="s">
        <v>21</v>
      </c>
      <c r="D7133" t="s">
        <v>20</v>
      </c>
      <c r="E7133" s="1">
        <v>44000</v>
      </c>
      <c r="F7133" s="1">
        <v>44095</v>
      </c>
      <c r="G7133" s="1">
        <v>44123</v>
      </c>
      <c r="H7133" s="1">
        <v>44128</v>
      </c>
      <c r="I7133" t="s">
        <v>18</v>
      </c>
      <c r="J7133">
        <v>25</v>
      </c>
      <c r="K7133">
        <v>18</v>
      </c>
      <c r="L7133">
        <v>168</v>
      </c>
      <c r="M7133">
        <v>41</v>
      </c>
      <c r="N7133">
        <v>8</v>
      </c>
      <c r="O7133">
        <v>0.2</v>
      </c>
      <c r="P7133">
        <v>1627.3</v>
      </c>
      <c r="Q7133">
        <v>3537.6</v>
      </c>
      <c r="R7133">
        <f>Table1[[#This Row],[OrderQuantity]]*Table1[[#This Row],[UnitPrice]]</f>
        <v>28300.799999999999</v>
      </c>
      <c r="S7133">
        <f>Table1[[#This Row],[OrderQuantity]]*Table1[[#This Row],[UnitCost]]</f>
        <v>13018.4</v>
      </c>
      <c r="T7133">
        <f>Table1[[#This Row],[OrderQuantity]]*Table1[[#This Row],[UnitPrice]]*(1-Table1[[#This Row],[DiscountApplied]]) - (Table1[[#This Row],[OrderQuantity]]*Table1[[#This Row],[UnitCost]])</f>
        <v>9622.24</v>
      </c>
      <c r="U7133">
        <f>DATEDIF(Table1[[#This Row],[ShipDate]],Table1[[#This Row],[DeliveryDate]],"d")</f>
        <v>5</v>
      </c>
      <c r="V7133" t="str">
        <f t="shared" si="223"/>
        <v>On Time</v>
      </c>
    </row>
    <row r="7134" spans="2:22" x14ac:dyDescent="0.3">
      <c r="B7134" t="str">
        <f t="shared" si="222"/>
        <v>SO-007233</v>
      </c>
      <c r="C7134" t="s">
        <v>16</v>
      </c>
      <c r="D7134" t="s">
        <v>20</v>
      </c>
      <c r="E7134" s="1">
        <v>44000</v>
      </c>
      <c r="F7134" s="1">
        <v>44095</v>
      </c>
      <c r="G7134" s="1">
        <v>44117</v>
      </c>
      <c r="H7134" s="1">
        <v>44122</v>
      </c>
      <c r="I7134" t="s">
        <v>18</v>
      </c>
      <c r="J7134">
        <v>10</v>
      </c>
      <c r="K7134">
        <v>8</v>
      </c>
      <c r="L7134">
        <v>90</v>
      </c>
      <c r="M7134">
        <v>9</v>
      </c>
      <c r="N7134">
        <v>4</v>
      </c>
      <c r="O7134">
        <v>0.08</v>
      </c>
      <c r="P7134">
        <v>724.67</v>
      </c>
      <c r="Q7134">
        <v>1132.3</v>
      </c>
      <c r="R7134">
        <f>Table1[[#This Row],[OrderQuantity]]*Table1[[#This Row],[UnitPrice]]</f>
        <v>4529.2</v>
      </c>
      <c r="S7134">
        <f>Table1[[#This Row],[OrderQuantity]]*Table1[[#This Row],[UnitCost]]</f>
        <v>2898.68</v>
      </c>
      <c r="T7134">
        <f>Table1[[#This Row],[OrderQuantity]]*Table1[[#This Row],[UnitPrice]]*(1-Table1[[#This Row],[DiscountApplied]]) - (Table1[[#This Row],[OrderQuantity]]*Table1[[#This Row],[UnitCost]])</f>
        <v>1268.1839999999997</v>
      </c>
      <c r="U7134">
        <f>DATEDIF(Table1[[#This Row],[ShipDate]],Table1[[#This Row],[DeliveryDate]],"d")</f>
        <v>5</v>
      </c>
      <c r="V7134" t="str">
        <f t="shared" si="223"/>
        <v>On Time</v>
      </c>
    </row>
    <row r="7135" spans="2:22" x14ac:dyDescent="0.3">
      <c r="B7135" t="str">
        <f t="shared" si="222"/>
        <v>SO-007234</v>
      </c>
      <c r="C7135" t="s">
        <v>16</v>
      </c>
      <c r="D7135" t="s">
        <v>24</v>
      </c>
      <c r="E7135" s="1">
        <v>44000</v>
      </c>
      <c r="F7135" s="1">
        <v>44095</v>
      </c>
      <c r="G7135" s="1">
        <v>44114</v>
      </c>
      <c r="H7135" s="1">
        <v>44119</v>
      </c>
      <c r="I7135" t="s">
        <v>18</v>
      </c>
      <c r="J7135">
        <v>11</v>
      </c>
      <c r="K7135">
        <v>15</v>
      </c>
      <c r="L7135">
        <v>50</v>
      </c>
      <c r="M7135">
        <v>14</v>
      </c>
      <c r="N7135">
        <v>3</v>
      </c>
      <c r="O7135">
        <v>0.1</v>
      </c>
      <c r="P7135">
        <v>1759.82</v>
      </c>
      <c r="Q7135">
        <v>3825.7</v>
      </c>
      <c r="R7135">
        <f>Table1[[#This Row],[OrderQuantity]]*Table1[[#This Row],[UnitPrice]]</f>
        <v>11477.099999999999</v>
      </c>
      <c r="S7135">
        <f>Table1[[#This Row],[OrderQuantity]]*Table1[[#This Row],[UnitCost]]</f>
        <v>5279.46</v>
      </c>
      <c r="T7135">
        <f>Table1[[#This Row],[OrderQuantity]]*Table1[[#This Row],[UnitPrice]]*(1-Table1[[#This Row],[DiscountApplied]]) - (Table1[[#This Row],[OrderQuantity]]*Table1[[#This Row],[UnitCost]])</f>
        <v>5049.9299999999994</v>
      </c>
      <c r="U7135">
        <f>DATEDIF(Table1[[#This Row],[ShipDate]],Table1[[#This Row],[DeliveryDate]],"d")</f>
        <v>5</v>
      </c>
      <c r="V7135" t="str">
        <f t="shared" si="223"/>
        <v>On Time</v>
      </c>
    </row>
    <row r="7136" spans="2:22" x14ac:dyDescent="0.3">
      <c r="B7136" t="str">
        <f t="shared" si="222"/>
        <v>SO-007235</v>
      </c>
      <c r="C7136" t="s">
        <v>21</v>
      </c>
      <c r="D7136" t="s">
        <v>23</v>
      </c>
      <c r="E7136" s="1">
        <v>44000</v>
      </c>
      <c r="F7136" s="1">
        <v>44095</v>
      </c>
      <c r="G7136" s="1">
        <v>44115</v>
      </c>
      <c r="H7136" s="1">
        <v>44125</v>
      </c>
      <c r="I7136" t="s">
        <v>18</v>
      </c>
      <c r="J7136">
        <v>22</v>
      </c>
      <c r="K7136">
        <v>41</v>
      </c>
      <c r="L7136">
        <v>324</v>
      </c>
      <c r="M7136">
        <v>12</v>
      </c>
      <c r="N7136">
        <v>8</v>
      </c>
      <c r="O7136">
        <v>0.4</v>
      </c>
      <c r="P7136">
        <v>3895.38</v>
      </c>
      <c r="Q7136">
        <v>6492.3</v>
      </c>
      <c r="R7136">
        <f>Table1[[#This Row],[OrderQuantity]]*Table1[[#This Row],[UnitPrice]]</f>
        <v>51938.400000000001</v>
      </c>
      <c r="S7136">
        <f>Table1[[#This Row],[OrderQuantity]]*Table1[[#This Row],[UnitCost]]</f>
        <v>31163.040000000001</v>
      </c>
      <c r="T7136">
        <f>Table1[[#This Row],[OrderQuantity]]*Table1[[#This Row],[UnitPrice]]*(1-Table1[[#This Row],[DiscountApplied]]) - (Table1[[#This Row],[OrderQuantity]]*Table1[[#This Row],[UnitCost]])</f>
        <v>0</v>
      </c>
      <c r="U7136">
        <f>DATEDIF(Table1[[#This Row],[ShipDate]],Table1[[#This Row],[DeliveryDate]],"d")</f>
        <v>10</v>
      </c>
      <c r="V7136" t="str">
        <f t="shared" si="223"/>
        <v>Late</v>
      </c>
    </row>
    <row r="7137" spans="2:22" x14ac:dyDescent="0.3">
      <c r="B7137" t="str">
        <f t="shared" si="222"/>
        <v>SO-007236</v>
      </c>
      <c r="C7137" t="s">
        <v>16</v>
      </c>
      <c r="D7137" t="s">
        <v>23</v>
      </c>
      <c r="E7137" s="1">
        <v>44000</v>
      </c>
      <c r="F7137" s="1">
        <v>44095</v>
      </c>
      <c r="G7137" s="1">
        <v>44100</v>
      </c>
      <c r="H7137" s="1">
        <v>44110</v>
      </c>
      <c r="I7137" t="s">
        <v>18</v>
      </c>
      <c r="J7137">
        <v>5</v>
      </c>
      <c r="K7137">
        <v>23</v>
      </c>
      <c r="L7137">
        <v>296</v>
      </c>
      <c r="M7137">
        <v>14</v>
      </c>
      <c r="N7137">
        <v>2</v>
      </c>
      <c r="O7137">
        <v>0.1</v>
      </c>
      <c r="P7137">
        <v>808.62</v>
      </c>
      <c r="Q7137">
        <v>998.3</v>
      </c>
      <c r="R7137">
        <f>Table1[[#This Row],[OrderQuantity]]*Table1[[#This Row],[UnitPrice]]</f>
        <v>1996.6</v>
      </c>
      <c r="S7137">
        <f>Table1[[#This Row],[OrderQuantity]]*Table1[[#This Row],[UnitCost]]</f>
        <v>1617.24</v>
      </c>
      <c r="T7137">
        <f>Table1[[#This Row],[OrderQuantity]]*Table1[[#This Row],[UnitPrice]]*(1-Table1[[#This Row],[DiscountApplied]]) - (Table1[[#This Row],[OrderQuantity]]*Table1[[#This Row],[UnitCost]])</f>
        <v>179.70000000000005</v>
      </c>
      <c r="U7137">
        <f>DATEDIF(Table1[[#This Row],[ShipDate]],Table1[[#This Row],[DeliveryDate]],"d")</f>
        <v>10</v>
      </c>
      <c r="V7137" t="str">
        <f t="shared" si="223"/>
        <v>Late</v>
      </c>
    </row>
    <row r="7138" spans="2:22" x14ac:dyDescent="0.3">
      <c r="B7138" t="str">
        <f t="shared" si="222"/>
        <v>SO-007237</v>
      </c>
      <c r="C7138" t="s">
        <v>21</v>
      </c>
      <c r="D7138" t="s">
        <v>26</v>
      </c>
      <c r="E7138" s="1">
        <v>44000</v>
      </c>
      <c r="F7138" s="1">
        <v>44096</v>
      </c>
      <c r="G7138" s="1">
        <v>44109</v>
      </c>
      <c r="H7138" s="1">
        <v>44118</v>
      </c>
      <c r="I7138" t="s">
        <v>18</v>
      </c>
      <c r="J7138">
        <v>21</v>
      </c>
      <c r="K7138">
        <v>10</v>
      </c>
      <c r="L7138">
        <v>87</v>
      </c>
      <c r="M7138">
        <v>16</v>
      </c>
      <c r="N7138">
        <v>2</v>
      </c>
      <c r="O7138">
        <v>0.08</v>
      </c>
      <c r="P7138">
        <v>947.05</v>
      </c>
      <c r="Q7138">
        <v>1721.9</v>
      </c>
      <c r="R7138">
        <f>Table1[[#This Row],[OrderQuantity]]*Table1[[#This Row],[UnitPrice]]</f>
        <v>3443.8</v>
      </c>
      <c r="S7138">
        <f>Table1[[#This Row],[OrderQuantity]]*Table1[[#This Row],[UnitCost]]</f>
        <v>1894.1</v>
      </c>
      <c r="T7138">
        <f>Table1[[#This Row],[OrderQuantity]]*Table1[[#This Row],[UnitPrice]]*(1-Table1[[#This Row],[DiscountApplied]]) - (Table1[[#This Row],[OrderQuantity]]*Table1[[#This Row],[UnitCost]])</f>
        <v>1274.1960000000004</v>
      </c>
      <c r="U7138">
        <f>DATEDIF(Table1[[#This Row],[ShipDate]],Table1[[#This Row],[DeliveryDate]],"d")</f>
        <v>9</v>
      </c>
      <c r="V7138" t="str">
        <f t="shared" si="223"/>
        <v>Late</v>
      </c>
    </row>
    <row r="7139" spans="2:22" x14ac:dyDescent="0.3">
      <c r="B7139" t="str">
        <f t="shared" si="222"/>
        <v>SO-007238</v>
      </c>
      <c r="C7139" t="s">
        <v>19</v>
      </c>
      <c r="D7139" t="s">
        <v>20</v>
      </c>
      <c r="E7139" s="1">
        <v>44000</v>
      </c>
      <c r="F7139" s="1">
        <v>44096</v>
      </c>
      <c r="G7139" s="1">
        <v>44105</v>
      </c>
      <c r="H7139" s="1">
        <v>44106</v>
      </c>
      <c r="I7139" t="s">
        <v>18</v>
      </c>
      <c r="J7139">
        <v>19</v>
      </c>
      <c r="K7139">
        <v>17</v>
      </c>
      <c r="L7139">
        <v>101</v>
      </c>
      <c r="M7139">
        <v>42</v>
      </c>
      <c r="N7139">
        <v>5</v>
      </c>
      <c r="O7139">
        <v>0.15</v>
      </c>
      <c r="P7139">
        <v>1472.33</v>
      </c>
      <c r="Q7139">
        <v>1963.1</v>
      </c>
      <c r="R7139">
        <f>Table1[[#This Row],[OrderQuantity]]*Table1[[#This Row],[UnitPrice]]</f>
        <v>9815.5</v>
      </c>
      <c r="S7139">
        <f>Table1[[#This Row],[OrderQuantity]]*Table1[[#This Row],[UnitCost]]</f>
        <v>7361.65</v>
      </c>
      <c r="T7139">
        <f>Table1[[#This Row],[OrderQuantity]]*Table1[[#This Row],[UnitPrice]]*(1-Table1[[#This Row],[DiscountApplied]]) - (Table1[[#This Row],[OrderQuantity]]*Table1[[#This Row],[UnitCost]])</f>
        <v>981.52499999999964</v>
      </c>
      <c r="U7139">
        <f>DATEDIF(Table1[[#This Row],[ShipDate]],Table1[[#This Row],[DeliveryDate]],"d")</f>
        <v>1</v>
      </c>
      <c r="V7139" t="str">
        <f t="shared" si="223"/>
        <v>On Time</v>
      </c>
    </row>
    <row r="7140" spans="2:22" x14ac:dyDescent="0.3">
      <c r="B7140" t="str">
        <f t="shared" si="222"/>
        <v>SO-007239</v>
      </c>
      <c r="C7140" t="s">
        <v>16</v>
      </c>
      <c r="D7140" t="s">
        <v>20</v>
      </c>
      <c r="E7140" s="1">
        <v>44000</v>
      </c>
      <c r="F7140" s="1">
        <v>44096</v>
      </c>
      <c r="G7140" s="1">
        <v>44112</v>
      </c>
      <c r="H7140" s="1">
        <v>44115</v>
      </c>
      <c r="I7140" t="s">
        <v>18</v>
      </c>
      <c r="J7140">
        <v>4</v>
      </c>
      <c r="K7140">
        <v>30</v>
      </c>
      <c r="L7140">
        <v>130</v>
      </c>
      <c r="M7140">
        <v>29</v>
      </c>
      <c r="N7140">
        <v>2</v>
      </c>
      <c r="O7140">
        <v>0.2</v>
      </c>
      <c r="P7140">
        <v>2695.21</v>
      </c>
      <c r="Q7140">
        <v>3906.1</v>
      </c>
      <c r="R7140">
        <f>Table1[[#This Row],[OrderQuantity]]*Table1[[#This Row],[UnitPrice]]</f>
        <v>7812.2</v>
      </c>
      <c r="S7140">
        <f>Table1[[#This Row],[OrderQuantity]]*Table1[[#This Row],[UnitCost]]</f>
        <v>5390.42</v>
      </c>
      <c r="T7140">
        <f>Table1[[#This Row],[OrderQuantity]]*Table1[[#This Row],[UnitPrice]]*(1-Table1[[#This Row],[DiscountApplied]]) - (Table1[[#This Row],[OrderQuantity]]*Table1[[#This Row],[UnitCost]])</f>
        <v>859.34000000000015</v>
      </c>
      <c r="U7140">
        <f>DATEDIF(Table1[[#This Row],[ShipDate]],Table1[[#This Row],[DeliveryDate]],"d")</f>
        <v>3</v>
      </c>
      <c r="V7140" t="str">
        <f t="shared" si="223"/>
        <v>On Time</v>
      </c>
    </row>
    <row r="7141" spans="2:22" x14ac:dyDescent="0.3">
      <c r="B7141" t="str">
        <f t="shared" si="222"/>
        <v>SO-007240</v>
      </c>
      <c r="C7141" t="s">
        <v>16</v>
      </c>
      <c r="D7141" t="s">
        <v>25</v>
      </c>
      <c r="E7141" s="1">
        <v>44000</v>
      </c>
      <c r="F7141" s="1">
        <v>44096</v>
      </c>
      <c r="G7141" s="1">
        <v>44122</v>
      </c>
      <c r="H7141" s="1">
        <v>44127</v>
      </c>
      <c r="I7141" t="s">
        <v>18</v>
      </c>
      <c r="J7141">
        <v>3</v>
      </c>
      <c r="K7141">
        <v>38</v>
      </c>
      <c r="L7141">
        <v>358</v>
      </c>
      <c r="M7141">
        <v>1</v>
      </c>
      <c r="N7141">
        <v>7</v>
      </c>
      <c r="O7141">
        <v>0.08</v>
      </c>
      <c r="P7141">
        <v>488.1</v>
      </c>
      <c r="Q7141">
        <v>1038.5</v>
      </c>
      <c r="R7141">
        <f>Table1[[#This Row],[OrderQuantity]]*Table1[[#This Row],[UnitPrice]]</f>
        <v>7269.5</v>
      </c>
      <c r="S7141">
        <f>Table1[[#This Row],[OrderQuantity]]*Table1[[#This Row],[UnitCost]]</f>
        <v>3416.7000000000003</v>
      </c>
      <c r="T7141">
        <f>Table1[[#This Row],[OrderQuantity]]*Table1[[#This Row],[UnitPrice]]*(1-Table1[[#This Row],[DiscountApplied]]) - (Table1[[#This Row],[OrderQuantity]]*Table1[[#This Row],[UnitCost]])</f>
        <v>3271.2400000000002</v>
      </c>
      <c r="U7141">
        <f>DATEDIF(Table1[[#This Row],[ShipDate]],Table1[[#This Row],[DeliveryDate]],"d")</f>
        <v>5</v>
      </c>
      <c r="V7141" t="str">
        <f t="shared" si="223"/>
        <v>On Time</v>
      </c>
    </row>
    <row r="7142" spans="2:22" x14ac:dyDescent="0.3">
      <c r="B7142" t="str">
        <f t="shared" si="222"/>
        <v>SO-007241</v>
      </c>
      <c r="C7142" t="s">
        <v>19</v>
      </c>
      <c r="D7142" t="s">
        <v>26</v>
      </c>
      <c r="E7142" s="1">
        <v>44000</v>
      </c>
      <c r="F7142" s="1">
        <v>44096</v>
      </c>
      <c r="G7142" s="1">
        <v>44110</v>
      </c>
      <c r="H7142" s="1">
        <v>44116</v>
      </c>
      <c r="I7142" t="s">
        <v>18</v>
      </c>
      <c r="J7142">
        <v>13</v>
      </c>
      <c r="K7142">
        <v>28</v>
      </c>
      <c r="L7142">
        <v>86</v>
      </c>
      <c r="M7142">
        <v>1</v>
      </c>
      <c r="N7142">
        <v>3</v>
      </c>
      <c r="O7142">
        <v>0.05</v>
      </c>
      <c r="P7142">
        <v>964.8</v>
      </c>
      <c r="Q7142">
        <v>2010</v>
      </c>
      <c r="R7142">
        <f>Table1[[#This Row],[OrderQuantity]]*Table1[[#This Row],[UnitPrice]]</f>
        <v>6030</v>
      </c>
      <c r="S7142">
        <f>Table1[[#This Row],[OrderQuantity]]*Table1[[#This Row],[UnitCost]]</f>
        <v>2894.3999999999996</v>
      </c>
      <c r="T7142">
        <f>Table1[[#This Row],[OrderQuantity]]*Table1[[#This Row],[UnitPrice]]*(1-Table1[[#This Row],[DiscountApplied]]) - (Table1[[#This Row],[OrderQuantity]]*Table1[[#This Row],[UnitCost]])</f>
        <v>2834.1000000000004</v>
      </c>
      <c r="U7142">
        <f>DATEDIF(Table1[[#This Row],[ShipDate]],Table1[[#This Row],[DeliveryDate]],"d")</f>
        <v>6</v>
      </c>
      <c r="V7142" t="str">
        <f t="shared" si="223"/>
        <v>On Time</v>
      </c>
    </row>
    <row r="7143" spans="2:22" x14ac:dyDescent="0.3">
      <c r="B7143" t="str">
        <f t="shared" si="222"/>
        <v>SO-007242</v>
      </c>
      <c r="C7143" t="s">
        <v>16</v>
      </c>
      <c r="D7143" t="s">
        <v>24</v>
      </c>
      <c r="E7143" s="1">
        <v>44000</v>
      </c>
      <c r="F7143" s="1">
        <v>44096</v>
      </c>
      <c r="G7143" s="1">
        <v>44108</v>
      </c>
      <c r="H7143" s="1">
        <v>44116</v>
      </c>
      <c r="I7143" t="s">
        <v>18</v>
      </c>
      <c r="J7143">
        <v>4</v>
      </c>
      <c r="K7143">
        <v>39</v>
      </c>
      <c r="L7143">
        <v>14</v>
      </c>
      <c r="M7143">
        <v>27</v>
      </c>
      <c r="N7143">
        <v>1</v>
      </c>
      <c r="O7143">
        <v>0.15</v>
      </c>
      <c r="P7143">
        <v>805.68</v>
      </c>
      <c r="Q7143">
        <v>1239.5</v>
      </c>
      <c r="R7143">
        <f>Table1[[#This Row],[OrderQuantity]]*Table1[[#This Row],[UnitPrice]]</f>
        <v>1239.5</v>
      </c>
      <c r="S7143">
        <f>Table1[[#This Row],[OrderQuantity]]*Table1[[#This Row],[UnitCost]]</f>
        <v>805.68</v>
      </c>
      <c r="T7143">
        <f>Table1[[#This Row],[OrderQuantity]]*Table1[[#This Row],[UnitPrice]]*(1-Table1[[#This Row],[DiscountApplied]]) - (Table1[[#This Row],[OrderQuantity]]*Table1[[#This Row],[UnitCost]])</f>
        <v>247.8950000000001</v>
      </c>
      <c r="U7143">
        <f>DATEDIF(Table1[[#This Row],[ShipDate]],Table1[[#This Row],[DeliveryDate]],"d")</f>
        <v>8</v>
      </c>
      <c r="V7143" t="str">
        <f t="shared" si="223"/>
        <v>Late</v>
      </c>
    </row>
    <row r="7144" spans="2:22" x14ac:dyDescent="0.3">
      <c r="B7144" t="str">
        <f t="shared" si="222"/>
        <v>SO-007243</v>
      </c>
      <c r="C7144" t="s">
        <v>21</v>
      </c>
      <c r="D7144" t="s">
        <v>24</v>
      </c>
      <c r="E7144" s="1">
        <v>44000</v>
      </c>
      <c r="F7144" s="1">
        <v>44096</v>
      </c>
      <c r="G7144" s="1">
        <v>44099</v>
      </c>
      <c r="H7144" s="1">
        <v>44104</v>
      </c>
      <c r="I7144" t="s">
        <v>18</v>
      </c>
      <c r="J7144">
        <v>22</v>
      </c>
      <c r="K7144">
        <v>43</v>
      </c>
      <c r="L7144">
        <v>27</v>
      </c>
      <c r="M7144">
        <v>31</v>
      </c>
      <c r="N7144">
        <v>2</v>
      </c>
      <c r="O7144">
        <v>0.15</v>
      </c>
      <c r="P7144">
        <v>1654.9</v>
      </c>
      <c r="Q7144">
        <v>2546</v>
      </c>
      <c r="R7144">
        <f>Table1[[#This Row],[OrderQuantity]]*Table1[[#This Row],[UnitPrice]]</f>
        <v>5092</v>
      </c>
      <c r="S7144">
        <f>Table1[[#This Row],[OrderQuantity]]*Table1[[#This Row],[UnitCost]]</f>
        <v>3309.8</v>
      </c>
      <c r="T7144">
        <f>Table1[[#This Row],[OrderQuantity]]*Table1[[#This Row],[UnitPrice]]*(1-Table1[[#This Row],[DiscountApplied]]) - (Table1[[#This Row],[OrderQuantity]]*Table1[[#This Row],[UnitCost]])</f>
        <v>1018.3999999999996</v>
      </c>
      <c r="U7144">
        <f>DATEDIF(Table1[[#This Row],[ShipDate]],Table1[[#This Row],[DeliveryDate]],"d")</f>
        <v>5</v>
      </c>
      <c r="V7144" t="str">
        <f t="shared" si="223"/>
        <v>On Time</v>
      </c>
    </row>
    <row r="7145" spans="2:22" x14ac:dyDescent="0.3">
      <c r="B7145" t="str">
        <f t="shared" si="222"/>
        <v>SO-007244</v>
      </c>
      <c r="C7145" t="s">
        <v>22</v>
      </c>
      <c r="D7145" t="s">
        <v>24</v>
      </c>
      <c r="E7145" s="1">
        <v>44000</v>
      </c>
      <c r="F7145" s="1">
        <v>44096</v>
      </c>
      <c r="G7145" s="1">
        <v>44103</v>
      </c>
      <c r="H7145" s="1">
        <v>44104</v>
      </c>
      <c r="I7145" t="s">
        <v>18</v>
      </c>
      <c r="J7145">
        <v>28</v>
      </c>
      <c r="K7145">
        <v>18</v>
      </c>
      <c r="L7145">
        <v>23</v>
      </c>
      <c r="M7145">
        <v>36</v>
      </c>
      <c r="N7145">
        <v>6</v>
      </c>
      <c r="O7145">
        <v>0.05</v>
      </c>
      <c r="P7145">
        <v>745.04</v>
      </c>
      <c r="Q7145">
        <v>1862.6</v>
      </c>
      <c r="R7145">
        <f>Table1[[#This Row],[OrderQuantity]]*Table1[[#This Row],[UnitPrice]]</f>
        <v>11175.599999999999</v>
      </c>
      <c r="S7145">
        <f>Table1[[#This Row],[OrderQuantity]]*Table1[[#This Row],[UnitCost]]</f>
        <v>4470.24</v>
      </c>
      <c r="T7145">
        <f>Table1[[#This Row],[OrderQuantity]]*Table1[[#This Row],[UnitPrice]]*(1-Table1[[#This Row],[DiscountApplied]]) - (Table1[[#This Row],[OrderQuantity]]*Table1[[#This Row],[UnitCost]])</f>
        <v>6146.5799999999981</v>
      </c>
      <c r="U7145">
        <f>DATEDIF(Table1[[#This Row],[ShipDate]],Table1[[#This Row],[DeliveryDate]],"d")</f>
        <v>1</v>
      </c>
      <c r="V7145" t="str">
        <f t="shared" si="223"/>
        <v>On Time</v>
      </c>
    </row>
    <row r="7146" spans="2:22" x14ac:dyDescent="0.3">
      <c r="B7146" t="str">
        <f t="shared" si="222"/>
        <v>SO-007245</v>
      </c>
      <c r="C7146" t="s">
        <v>16</v>
      </c>
      <c r="D7146" t="s">
        <v>20</v>
      </c>
      <c r="E7146" s="1">
        <v>44000</v>
      </c>
      <c r="F7146" s="1">
        <v>44096</v>
      </c>
      <c r="G7146" s="1">
        <v>44099</v>
      </c>
      <c r="H7146" s="1">
        <v>44102</v>
      </c>
      <c r="I7146" t="s">
        <v>18</v>
      </c>
      <c r="J7146">
        <v>9</v>
      </c>
      <c r="K7146">
        <v>47</v>
      </c>
      <c r="L7146">
        <v>180</v>
      </c>
      <c r="M7146">
        <v>18</v>
      </c>
      <c r="N7146">
        <v>6</v>
      </c>
      <c r="O7146">
        <v>0.15</v>
      </c>
      <c r="P7146">
        <v>1196.6199999999999</v>
      </c>
      <c r="Q7146">
        <v>2546</v>
      </c>
      <c r="R7146">
        <f>Table1[[#This Row],[OrderQuantity]]*Table1[[#This Row],[UnitPrice]]</f>
        <v>15276</v>
      </c>
      <c r="S7146">
        <f>Table1[[#This Row],[OrderQuantity]]*Table1[[#This Row],[UnitCost]]</f>
        <v>7179.7199999999993</v>
      </c>
      <c r="T7146">
        <f>Table1[[#This Row],[OrderQuantity]]*Table1[[#This Row],[UnitPrice]]*(1-Table1[[#This Row],[DiscountApplied]]) - (Table1[[#This Row],[OrderQuantity]]*Table1[[#This Row],[UnitCost]])</f>
        <v>5804.880000000001</v>
      </c>
      <c r="U7146">
        <f>DATEDIF(Table1[[#This Row],[ShipDate]],Table1[[#This Row],[DeliveryDate]],"d")</f>
        <v>3</v>
      </c>
      <c r="V7146" t="str">
        <f t="shared" si="223"/>
        <v>On Time</v>
      </c>
    </row>
    <row r="7147" spans="2:22" x14ac:dyDescent="0.3">
      <c r="B7147" t="str">
        <f t="shared" si="222"/>
        <v>SO-007246</v>
      </c>
      <c r="C7147" t="s">
        <v>16</v>
      </c>
      <c r="D7147" t="s">
        <v>25</v>
      </c>
      <c r="E7147" s="1">
        <v>44000</v>
      </c>
      <c r="F7147" s="1">
        <v>44096</v>
      </c>
      <c r="G7147" s="1">
        <v>44115</v>
      </c>
      <c r="H7147" s="1">
        <v>44122</v>
      </c>
      <c r="I7147" t="s">
        <v>18</v>
      </c>
      <c r="J7147">
        <v>6</v>
      </c>
      <c r="K7147">
        <v>22</v>
      </c>
      <c r="L7147">
        <v>351</v>
      </c>
      <c r="M7147">
        <v>43</v>
      </c>
      <c r="N7147">
        <v>6</v>
      </c>
      <c r="O7147">
        <v>0.08</v>
      </c>
      <c r="P7147">
        <v>119.39</v>
      </c>
      <c r="Q7147">
        <v>221.1</v>
      </c>
      <c r="R7147">
        <f>Table1[[#This Row],[OrderQuantity]]*Table1[[#This Row],[UnitPrice]]</f>
        <v>1326.6</v>
      </c>
      <c r="S7147">
        <f>Table1[[#This Row],[OrderQuantity]]*Table1[[#This Row],[UnitCost]]</f>
        <v>716.34</v>
      </c>
      <c r="T7147">
        <f>Table1[[#This Row],[OrderQuantity]]*Table1[[#This Row],[UnitPrice]]*(1-Table1[[#This Row],[DiscountApplied]]) - (Table1[[#This Row],[OrderQuantity]]*Table1[[#This Row],[UnitCost]])</f>
        <v>504.13199999999995</v>
      </c>
      <c r="U7147">
        <f>DATEDIF(Table1[[#This Row],[ShipDate]],Table1[[#This Row],[DeliveryDate]],"d")</f>
        <v>7</v>
      </c>
      <c r="V7147" t="str">
        <f t="shared" si="223"/>
        <v>On Time</v>
      </c>
    </row>
    <row r="7148" spans="2:22" x14ac:dyDescent="0.3">
      <c r="B7148" t="str">
        <f t="shared" si="222"/>
        <v>SO-007247</v>
      </c>
      <c r="C7148" t="s">
        <v>22</v>
      </c>
      <c r="D7148" t="s">
        <v>20</v>
      </c>
      <c r="E7148" s="1">
        <v>44000</v>
      </c>
      <c r="F7148" s="1">
        <v>44096</v>
      </c>
      <c r="G7148" s="1">
        <v>44120</v>
      </c>
      <c r="H7148" s="1">
        <v>44123</v>
      </c>
      <c r="I7148" t="s">
        <v>18</v>
      </c>
      <c r="J7148">
        <v>28</v>
      </c>
      <c r="K7148">
        <v>44</v>
      </c>
      <c r="L7148">
        <v>182</v>
      </c>
      <c r="M7148">
        <v>27</v>
      </c>
      <c r="N7148">
        <v>5</v>
      </c>
      <c r="O7148">
        <v>0.05</v>
      </c>
      <c r="P7148">
        <v>2195.9299999999998</v>
      </c>
      <c r="Q7148">
        <v>3852.5</v>
      </c>
      <c r="R7148">
        <f>Table1[[#This Row],[OrderQuantity]]*Table1[[#This Row],[UnitPrice]]</f>
        <v>19262.5</v>
      </c>
      <c r="S7148">
        <f>Table1[[#This Row],[OrderQuantity]]*Table1[[#This Row],[UnitCost]]</f>
        <v>10979.65</v>
      </c>
      <c r="T7148">
        <f>Table1[[#This Row],[OrderQuantity]]*Table1[[#This Row],[UnitPrice]]*(1-Table1[[#This Row],[DiscountApplied]]) - (Table1[[#This Row],[OrderQuantity]]*Table1[[#This Row],[UnitCost]])</f>
        <v>7319.7250000000004</v>
      </c>
      <c r="U7148">
        <f>DATEDIF(Table1[[#This Row],[ShipDate]],Table1[[#This Row],[DeliveryDate]],"d")</f>
        <v>3</v>
      </c>
      <c r="V7148" t="str">
        <f t="shared" si="223"/>
        <v>On Time</v>
      </c>
    </row>
    <row r="7149" spans="2:22" x14ac:dyDescent="0.3">
      <c r="B7149" t="str">
        <f t="shared" si="222"/>
        <v>SO-007248</v>
      </c>
      <c r="C7149" t="s">
        <v>16</v>
      </c>
      <c r="D7149" t="s">
        <v>20</v>
      </c>
      <c r="E7149" s="1">
        <v>44000</v>
      </c>
      <c r="F7149" s="1">
        <v>44097</v>
      </c>
      <c r="G7149" s="1">
        <v>44100</v>
      </c>
      <c r="H7149" s="1">
        <v>44108</v>
      </c>
      <c r="I7149" t="s">
        <v>18</v>
      </c>
      <c r="J7149">
        <v>9</v>
      </c>
      <c r="K7149">
        <v>32</v>
      </c>
      <c r="L7149">
        <v>188</v>
      </c>
      <c r="M7149">
        <v>25</v>
      </c>
      <c r="N7149">
        <v>6</v>
      </c>
      <c r="O7149">
        <v>0.1</v>
      </c>
      <c r="P7149">
        <v>120.06</v>
      </c>
      <c r="Q7149">
        <v>214.4</v>
      </c>
      <c r="R7149">
        <f>Table1[[#This Row],[OrderQuantity]]*Table1[[#This Row],[UnitPrice]]</f>
        <v>1286.4000000000001</v>
      </c>
      <c r="S7149">
        <f>Table1[[#This Row],[OrderQuantity]]*Table1[[#This Row],[UnitCost]]</f>
        <v>720.36</v>
      </c>
      <c r="T7149">
        <f>Table1[[#This Row],[OrderQuantity]]*Table1[[#This Row],[UnitPrice]]*(1-Table1[[#This Row],[DiscountApplied]]) - (Table1[[#This Row],[OrderQuantity]]*Table1[[#This Row],[UnitCost]])</f>
        <v>437.4000000000002</v>
      </c>
      <c r="U7149">
        <f>DATEDIF(Table1[[#This Row],[ShipDate]],Table1[[#This Row],[DeliveryDate]],"d")</f>
        <v>8</v>
      </c>
      <c r="V7149" t="str">
        <f t="shared" si="223"/>
        <v>Late</v>
      </c>
    </row>
    <row r="7150" spans="2:22" x14ac:dyDescent="0.3">
      <c r="B7150" t="str">
        <f t="shared" si="222"/>
        <v>SO-007249</v>
      </c>
      <c r="C7150" t="s">
        <v>21</v>
      </c>
      <c r="D7150" t="s">
        <v>20</v>
      </c>
      <c r="E7150" s="1">
        <v>44000</v>
      </c>
      <c r="F7150" s="1">
        <v>44097</v>
      </c>
      <c r="G7150" s="1">
        <v>44104</v>
      </c>
      <c r="H7150" s="1">
        <v>44111</v>
      </c>
      <c r="I7150" t="s">
        <v>18</v>
      </c>
      <c r="J7150">
        <v>23</v>
      </c>
      <c r="K7150">
        <v>12</v>
      </c>
      <c r="L7150">
        <v>90</v>
      </c>
      <c r="M7150">
        <v>33</v>
      </c>
      <c r="N7150">
        <v>8</v>
      </c>
      <c r="O7150">
        <v>0.1</v>
      </c>
      <c r="P7150">
        <v>4374.16</v>
      </c>
      <c r="Q7150">
        <v>5607.9</v>
      </c>
      <c r="R7150">
        <f>Table1[[#This Row],[OrderQuantity]]*Table1[[#This Row],[UnitPrice]]</f>
        <v>44863.199999999997</v>
      </c>
      <c r="S7150">
        <f>Table1[[#This Row],[OrderQuantity]]*Table1[[#This Row],[UnitCost]]</f>
        <v>34993.279999999999</v>
      </c>
      <c r="T7150">
        <f>Table1[[#This Row],[OrderQuantity]]*Table1[[#This Row],[UnitPrice]]*(1-Table1[[#This Row],[DiscountApplied]]) - (Table1[[#This Row],[OrderQuantity]]*Table1[[#This Row],[UnitCost]])</f>
        <v>5383.5999999999985</v>
      </c>
      <c r="U7150">
        <f>DATEDIF(Table1[[#This Row],[ShipDate]],Table1[[#This Row],[DeliveryDate]],"d")</f>
        <v>7</v>
      </c>
      <c r="V7150" t="str">
        <f t="shared" si="223"/>
        <v>On Time</v>
      </c>
    </row>
    <row r="7151" spans="2:22" x14ac:dyDescent="0.3">
      <c r="B7151" t="str">
        <f t="shared" si="222"/>
        <v>SO-007250</v>
      </c>
      <c r="C7151" t="s">
        <v>21</v>
      </c>
      <c r="D7151" t="s">
        <v>17</v>
      </c>
      <c r="E7151" s="1">
        <v>44000</v>
      </c>
      <c r="F7151" s="1">
        <v>44097</v>
      </c>
      <c r="G7151" s="1">
        <v>44103</v>
      </c>
      <c r="H7151" s="1">
        <v>44107</v>
      </c>
      <c r="I7151" t="s">
        <v>18</v>
      </c>
      <c r="J7151">
        <v>23</v>
      </c>
      <c r="K7151">
        <v>15</v>
      </c>
      <c r="L7151">
        <v>233</v>
      </c>
      <c r="M7151">
        <v>8</v>
      </c>
      <c r="N7151">
        <v>8</v>
      </c>
      <c r="O7151">
        <v>0.05</v>
      </c>
      <c r="P7151">
        <v>1083.06</v>
      </c>
      <c r="Q7151">
        <v>1775.5</v>
      </c>
      <c r="R7151">
        <f>Table1[[#This Row],[OrderQuantity]]*Table1[[#This Row],[UnitPrice]]</f>
        <v>14204</v>
      </c>
      <c r="S7151">
        <f>Table1[[#This Row],[OrderQuantity]]*Table1[[#This Row],[UnitCost]]</f>
        <v>8664.48</v>
      </c>
      <c r="T7151">
        <f>Table1[[#This Row],[OrderQuantity]]*Table1[[#This Row],[UnitPrice]]*(1-Table1[[#This Row],[DiscountApplied]]) - (Table1[[#This Row],[OrderQuantity]]*Table1[[#This Row],[UnitCost]])</f>
        <v>4829.32</v>
      </c>
      <c r="U7151">
        <f>DATEDIF(Table1[[#This Row],[ShipDate]],Table1[[#This Row],[DeliveryDate]],"d")</f>
        <v>4</v>
      </c>
      <c r="V7151" t="str">
        <f t="shared" si="223"/>
        <v>On Time</v>
      </c>
    </row>
    <row r="7152" spans="2:22" x14ac:dyDescent="0.3">
      <c r="B7152" t="str">
        <f t="shared" si="222"/>
        <v>SO-007251</v>
      </c>
      <c r="C7152" t="s">
        <v>16</v>
      </c>
      <c r="D7152" t="s">
        <v>23</v>
      </c>
      <c r="E7152" s="1">
        <v>44000</v>
      </c>
      <c r="F7152" s="1">
        <v>44097</v>
      </c>
      <c r="G7152" s="1">
        <v>44105</v>
      </c>
      <c r="H7152" s="1">
        <v>44110</v>
      </c>
      <c r="I7152" t="s">
        <v>18</v>
      </c>
      <c r="J7152">
        <v>8</v>
      </c>
      <c r="K7152">
        <v>6</v>
      </c>
      <c r="L7152">
        <v>322</v>
      </c>
      <c r="M7152">
        <v>13</v>
      </c>
      <c r="N7152">
        <v>3</v>
      </c>
      <c r="O7152">
        <v>0.08</v>
      </c>
      <c r="P7152">
        <v>565.21</v>
      </c>
      <c r="Q7152">
        <v>763.8</v>
      </c>
      <c r="R7152">
        <f>Table1[[#This Row],[OrderQuantity]]*Table1[[#This Row],[UnitPrice]]</f>
        <v>2291.3999999999996</v>
      </c>
      <c r="S7152">
        <f>Table1[[#This Row],[OrderQuantity]]*Table1[[#This Row],[UnitCost]]</f>
        <v>1695.63</v>
      </c>
      <c r="T7152">
        <f>Table1[[#This Row],[OrderQuantity]]*Table1[[#This Row],[UnitPrice]]*(1-Table1[[#This Row],[DiscountApplied]]) - (Table1[[#This Row],[OrderQuantity]]*Table1[[#This Row],[UnitCost]])</f>
        <v>412.45799999999963</v>
      </c>
      <c r="U7152">
        <f>DATEDIF(Table1[[#This Row],[ShipDate]],Table1[[#This Row],[DeliveryDate]],"d")</f>
        <v>5</v>
      </c>
      <c r="V7152" t="str">
        <f t="shared" si="223"/>
        <v>On Time</v>
      </c>
    </row>
    <row r="7153" spans="2:22" x14ac:dyDescent="0.3">
      <c r="B7153" t="str">
        <f t="shared" si="222"/>
        <v>SO-007252</v>
      </c>
      <c r="C7153" t="s">
        <v>19</v>
      </c>
      <c r="D7153" t="s">
        <v>20</v>
      </c>
      <c r="E7153" s="1">
        <v>44000</v>
      </c>
      <c r="F7153" s="1">
        <v>44097</v>
      </c>
      <c r="G7153" s="1">
        <v>44110</v>
      </c>
      <c r="H7153" s="1">
        <v>44113</v>
      </c>
      <c r="I7153" t="s">
        <v>18</v>
      </c>
      <c r="J7153">
        <v>16</v>
      </c>
      <c r="K7153">
        <v>31</v>
      </c>
      <c r="L7153">
        <v>136</v>
      </c>
      <c r="M7153">
        <v>6</v>
      </c>
      <c r="N7153">
        <v>1</v>
      </c>
      <c r="O7153">
        <v>0.08</v>
      </c>
      <c r="P7153">
        <v>4417.18</v>
      </c>
      <c r="Q7153">
        <v>5386.8</v>
      </c>
      <c r="R7153">
        <f>Table1[[#This Row],[OrderQuantity]]*Table1[[#This Row],[UnitPrice]]</f>
        <v>5386.8</v>
      </c>
      <c r="S7153">
        <f>Table1[[#This Row],[OrderQuantity]]*Table1[[#This Row],[UnitCost]]</f>
        <v>4417.18</v>
      </c>
      <c r="T7153">
        <f>Table1[[#This Row],[OrderQuantity]]*Table1[[#This Row],[UnitPrice]]*(1-Table1[[#This Row],[DiscountApplied]]) - (Table1[[#This Row],[OrderQuantity]]*Table1[[#This Row],[UnitCost]])</f>
        <v>538.67600000000039</v>
      </c>
      <c r="U7153">
        <f>DATEDIF(Table1[[#This Row],[ShipDate]],Table1[[#This Row],[DeliveryDate]],"d")</f>
        <v>3</v>
      </c>
      <c r="V7153" t="str">
        <f t="shared" si="223"/>
        <v>On Time</v>
      </c>
    </row>
    <row r="7154" spans="2:22" x14ac:dyDescent="0.3">
      <c r="B7154" t="str">
        <f t="shared" si="222"/>
        <v>SO-007253</v>
      </c>
      <c r="C7154" t="s">
        <v>16</v>
      </c>
      <c r="D7154" t="s">
        <v>25</v>
      </c>
      <c r="E7154" s="1">
        <v>44000</v>
      </c>
      <c r="F7154" s="1">
        <v>44098</v>
      </c>
      <c r="G7154" s="1">
        <v>44123</v>
      </c>
      <c r="H7154" s="1">
        <v>44130</v>
      </c>
      <c r="I7154" t="s">
        <v>18</v>
      </c>
      <c r="J7154">
        <v>2</v>
      </c>
      <c r="K7154">
        <v>24</v>
      </c>
      <c r="L7154">
        <v>337</v>
      </c>
      <c r="M7154">
        <v>46</v>
      </c>
      <c r="N7154">
        <v>1</v>
      </c>
      <c r="O7154">
        <v>0.05</v>
      </c>
      <c r="P7154">
        <v>571.17999999999995</v>
      </c>
      <c r="Q7154">
        <v>1038.5</v>
      </c>
      <c r="R7154">
        <f>Table1[[#This Row],[OrderQuantity]]*Table1[[#This Row],[UnitPrice]]</f>
        <v>1038.5</v>
      </c>
      <c r="S7154">
        <f>Table1[[#This Row],[OrderQuantity]]*Table1[[#This Row],[UnitCost]]</f>
        <v>571.17999999999995</v>
      </c>
      <c r="T7154">
        <f>Table1[[#This Row],[OrderQuantity]]*Table1[[#This Row],[UnitPrice]]*(1-Table1[[#This Row],[DiscountApplied]]) - (Table1[[#This Row],[OrderQuantity]]*Table1[[#This Row],[UnitCost]])</f>
        <v>415.39499999999998</v>
      </c>
      <c r="U7154">
        <f>DATEDIF(Table1[[#This Row],[ShipDate]],Table1[[#This Row],[DeliveryDate]],"d")</f>
        <v>7</v>
      </c>
      <c r="V7154" t="str">
        <f t="shared" si="223"/>
        <v>On Time</v>
      </c>
    </row>
    <row r="7155" spans="2:22" x14ac:dyDescent="0.3">
      <c r="B7155" t="str">
        <f t="shared" si="222"/>
        <v>SO-007254</v>
      </c>
      <c r="C7155" t="s">
        <v>16</v>
      </c>
      <c r="D7155" t="s">
        <v>24</v>
      </c>
      <c r="E7155" s="1">
        <v>44000</v>
      </c>
      <c r="F7155" s="1">
        <v>44098</v>
      </c>
      <c r="G7155" s="1">
        <v>44100</v>
      </c>
      <c r="H7155" s="1">
        <v>44107</v>
      </c>
      <c r="I7155" t="s">
        <v>18</v>
      </c>
      <c r="J7155">
        <v>4</v>
      </c>
      <c r="K7155">
        <v>13</v>
      </c>
      <c r="L7155">
        <v>49</v>
      </c>
      <c r="M7155">
        <v>23</v>
      </c>
      <c r="N7155">
        <v>5</v>
      </c>
      <c r="O7155">
        <v>0.05</v>
      </c>
      <c r="P7155">
        <v>814.72</v>
      </c>
      <c r="Q7155">
        <v>1273</v>
      </c>
      <c r="R7155">
        <f>Table1[[#This Row],[OrderQuantity]]*Table1[[#This Row],[UnitPrice]]</f>
        <v>6365</v>
      </c>
      <c r="S7155">
        <f>Table1[[#This Row],[OrderQuantity]]*Table1[[#This Row],[UnitCost]]</f>
        <v>4073.6000000000004</v>
      </c>
      <c r="T7155">
        <f>Table1[[#This Row],[OrderQuantity]]*Table1[[#This Row],[UnitPrice]]*(1-Table1[[#This Row],[DiscountApplied]]) - (Table1[[#This Row],[OrderQuantity]]*Table1[[#This Row],[UnitCost]])</f>
        <v>1973.1499999999996</v>
      </c>
      <c r="U7155">
        <f>DATEDIF(Table1[[#This Row],[ShipDate]],Table1[[#This Row],[DeliveryDate]],"d")</f>
        <v>7</v>
      </c>
      <c r="V7155" t="str">
        <f t="shared" si="223"/>
        <v>On Time</v>
      </c>
    </row>
    <row r="7156" spans="2:22" x14ac:dyDescent="0.3">
      <c r="B7156" t="str">
        <f t="shared" si="222"/>
        <v>SO-007255</v>
      </c>
      <c r="C7156" t="s">
        <v>16</v>
      </c>
      <c r="D7156" t="s">
        <v>24</v>
      </c>
      <c r="E7156" s="1">
        <v>44000</v>
      </c>
      <c r="F7156" s="1">
        <v>44098</v>
      </c>
      <c r="G7156" s="1">
        <v>44109</v>
      </c>
      <c r="H7156" s="1">
        <v>44111</v>
      </c>
      <c r="I7156" t="s">
        <v>18</v>
      </c>
      <c r="J7156">
        <v>8</v>
      </c>
      <c r="K7156">
        <v>28</v>
      </c>
      <c r="L7156">
        <v>36</v>
      </c>
      <c r="M7156">
        <v>11</v>
      </c>
      <c r="N7156">
        <v>1</v>
      </c>
      <c r="O7156">
        <v>0.05</v>
      </c>
      <c r="P7156">
        <v>1553.33</v>
      </c>
      <c r="Q7156">
        <v>1849.2</v>
      </c>
      <c r="R7156">
        <f>Table1[[#This Row],[OrderQuantity]]*Table1[[#This Row],[UnitPrice]]</f>
        <v>1849.2</v>
      </c>
      <c r="S7156">
        <f>Table1[[#This Row],[OrderQuantity]]*Table1[[#This Row],[UnitCost]]</f>
        <v>1553.33</v>
      </c>
      <c r="T7156">
        <f>Table1[[#This Row],[OrderQuantity]]*Table1[[#This Row],[UnitPrice]]*(1-Table1[[#This Row],[DiscountApplied]]) - (Table1[[#This Row],[OrderQuantity]]*Table1[[#This Row],[UnitCost]])</f>
        <v>203.41000000000008</v>
      </c>
      <c r="U7156">
        <f>DATEDIF(Table1[[#This Row],[ShipDate]],Table1[[#This Row],[DeliveryDate]],"d")</f>
        <v>2</v>
      </c>
      <c r="V7156" t="str">
        <f t="shared" si="223"/>
        <v>On Time</v>
      </c>
    </row>
    <row r="7157" spans="2:22" x14ac:dyDescent="0.3">
      <c r="B7157" t="str">
        <f t="shared" si="222"/>
        <v>SO-007256</v>
      </c>
      <c r="C7157" t="s">
        <v>21</v>
      </c>
      <c r="D7157" t="s">
        <v>23</v>
      </c>
      <c r="E7157" s="1">
        <v>44000</v>
      </c>
      <c r="F7157" s="1">
        <v>44098</v>
      </c>
      <c r="G7157" s="1">
        <v>44101</v>
      </c>
      <c r="H7157" s="1">
        <v>44104</v>
      </c>
      <c r="I7157" t="s">
        <v>18</v>
      </c>
      <c r="J7157">
        <v>24</v>
      </c>
      <c r="K7157">
        <v>32</v>
      </c>
      <c r="L7157">
        <v>297</v>
      </c>
      <c r="M7157">
        <v>37</v>
      </c>
      <c r="N7157">
        <v>6</v>
      </c>
      <c r="O7157">
        <v>0.1</v>
      </c>
      <c r="P7157">
        <v>2308.2800000000002</v>
      </c>
      <c r="Q7157">
        <v>3979.8</v>
      </c>
      <c r="R7157">
        <f>Table1[[#This Row],[OrderQuantity]]*Table1[[#This Row],[UnitPrice]]</f>
        <v>23878.800000000003</v>
      </c>
      <c r="S7157">
        <f>Table1[[#This Row],[OrderQuantity]]*Table1[[#This Row],[UnitCost]]</f>
        <v>13849.68</v>
      </c>
      <c r="T7157">
        <f>Table1[[#This Row],[OrderQuantity]]*Table1[[#This Row],[UnitPrice]]*(1-Table1[[#This Row],[DiscountApplied]]) - (Table1[[#This Row],[OrderQuantity]]*Table1[[#This Row],[UnitCost]])</f>
        <v>7641.2400000000016</v>
      </c>
      <c r="U7157">
        <f>DATEDIF(Table1[[#This Row],[ShipDate]],Table1[[#This Row],[DeliveryDate]],"d")</f>
        <v>3</v>
      </c>
      <c r="V7157" t="str">
        <f t="shared" si="223"/>
        <v>On Time</v>
      </c>
    </row>
    <row r="7158" spans="2:22" x14ac:dyDescent="0.3">
      <c r="B7158" t="str">
        <f t="shared" si="222"/>
        <v>SO-007257</v>
      </c>
      <c r="C7158" t="s">
        <v>21</v>
      </c>
      <c r="D7158" t="s">
        <v>17</v>
      </c>
      <c r="E7158" s="1">
        <v>44000</v>
      </c>
      <c r="F7158" s="1">
        <v>44098</v>
      </c>
      <c r="G7158" s="1">
        <v>44112</v>
      </c>
      <c r="H7158" s="1">
        <v>44119</v>
      </c>
      <c r="I7158" t="s">
        <v>18</v>
      </c>
      <c r="J7158">
        <v>22</v>
      </c>
      <c r="K7158">
        <v>38</v>
      </c>
      <c r="L7158">
        <v>203</v>
      </c>
      <c r="M7158">
        <v>36</v>
      </c>
      <c r="N7158">
        <v>4</v>
      </c>
      <c r="O7158">
        <v>0.08</v>
      </c>
      <c r="P7158">
        <v>1510.85</v>
      </c>
      <c r="Q7158">
        <v>1842.5</v>
      </c>
      <c r="R7158">
        <f>Table1[[#This Row],[OrderQuantity]]*Table1[[#This Row],[UnitPrice]]</f>
        <v>7370</v>
      </c>
      <c r="S7158">
        <f>Table1[[#This Row],[OrderQuantity]]*Table1[[#This Row],[UnitCost]]</f>
        <v>6043.4</v>
      </c>
      <c r="T7158">
        <f>Table1[[#This Row],[OrderQuantity]]*Table1[[#This Row],[UnitPrice]]*(1-Table1[[#This Row],[DiscountApplied]]) - (Table1[[#This Row],[OrderQuantity]]*Table1[[#This Row],[UnitCost]])</f>
        <v>737.00000000000091</v>
      </c>
      <c r="U7158">
        <f>DATEDIF(Table1[[#This Row],[ShipDate]],Table1[[#This Row],[DeliveryDate]],"d")</f>
        <v>7</v>
      </c>
      <c r="V7158" t="str">
        <f t="shared" si="223"/>
        <v>On Time</v>
      </c>
    </row>
    <row r="7159" spans="2:22" x14ac:dyDescent="0.3">
      <c r="B7159" t="str">
        <f t="shared" si="222"/>
        <v>SO-007258</v>
      </c>
      <c r="C7159" t="s">
        <v>19</v>
      </c>
      <c r="D7159" t="s">
        <v>17</v>
      </c>
      <c r="E7159" s="1">
        <v>44000</v>
      </c>
      <c r="F7159" s="1">
        <v>44098</v>
      </c>
      <c r="G7159" s="1">
        <v>44102</v>
      </c>
      <c r="H7159" s="1">
        <v>44103</v>
      </c>
      <c r="I7159" t="s">
        <v>18</v>
      </c>
      <c r="J7159">
        <v>19</v>
      </c>
      <c r="K7159">
        <v>37</v>
      </c>
      <c r="L7159">
        <v>225</v>
      </c>
      <c r="M7159">
        <v>7</v>
      </c>
      <c r="N7159">
        <v>3</v>
      </c>
      <c r="O7159">
        <v>0.3</v>
      </c>
      <c r="P7159">
        <v>1101.08</v>
      </c>
      <c r="Q7159">
        <v>1326.6</v>
      </c>
      <c r="R7159">
        <f>Table1[[#This Row],[OrderQuantity]]*Table1[[#This Row],[UnitPrice]]</f>
        <v>3979.7999999999997</v>
      </c>
      <c r="S7159">
        <f>Table1[[#This Row],[OrderQuantity]]*Table1[[#This Row],[UnitCost]]</f>
        <v>3303.24</v>
      </c>
      <c r="T7159">
        <f>Table1[[#This Row],[OrderQuantity]]*Table1[[#This Row],[UnitPrice]]*(1-Table1[[#This Row],[DiscountApplied]]) - (Table1[[#This Row],[OrderQuantity]]*Table1[[#This Row],[UnitCost]])</f>
        <v>-517.38000000000011</v>
      </c>
      <c r="U7159">
        <f>DATEDIF(Table1[[#This Row],[ShipDate]],Table1[[#This Row],[DeliveryDate]],"d")</f>
        <v>1</v>
      </c>
      <c r="V7159" t="str">
        <f t="shared" si="223"/>
        <v>On Time</v>
      </c>
    </row>
    <row r="7160" spans="2:22" x14ac:dyDescent="0.3">
      <c r="B7160" t="str">
        <f t="shared" si="222"/>
        <v>SO-007259</v>
      </c>
      <c r="C7160" t="s">
        <v>22</v>
      </c>
      <c r="D7160" t="s">
        <v>23</v>
      </c>
      <c r="E7160" s="1">
        <v>44000</v>
      </c>
      <c r="F7160" s="1">
        <v>44098</v>
      </c>
      <c r="G7160" s="1">
        <v>44119</v>
      </c>
      <c r="H7160" s="1">
        <v>44127</v>
      </c>
      <c r="I7160" t="s">
        <v>18</v>
      </c>
      <c r="J7160">
        <v>27</v>
      </c>
      <c r="K7160">
        <v>23</v>
      </c>
      <c r="L7160">
        <v>272</v>
      </c>
      <c r="M7160">
        <v>19</v>
      </c>
      <c r="N7160">
        <v>1</v>
      </c>
      <c r="O7160">
        <v>0.08</v>
      </c>
      <c r="P7160">
        <v>538.67999999999995</v>
      </c>
      <c r="Q7160">
        <v>897.8</v>
      </c>
      <c r="R7160">
        <f>Table1[[#This Row],[OrderQuantity]]*Table1[[#This Row],[UnitPrice]]</f>
        <v>897.8</v>
      </c>
      <c r="S7160">
        <f>Table1[[#This Row],[OrderQuantity]]*Table1[[#This Row],[UnitCost]]</f>
        <v>538.67999999999995</v>
      </c>
      <c r="T7160">
        <f>Table1[[#This Row],[OrderQuantity]]*Table1[[#This Row],[UnitPrice]]*(1-Table1[[#This Row],[DiscountApplied]]) - (Table1[[#This Row],[OrderQuantity]]*Table1[[#This Row],[UnitCost]])</f>
        <v>287.29600000000005</v>
      </c>
      <c r="U7160">
        <f>DATEDIF(Table1[[#This Row],[ShipDate]],Table1[[#This Row],[DeliveryDate]],"d")</f>
        <v>8</v>
      </c>
      <c r="V7160" t="str">
        <f t="shared" si="223"/>
        <v>Late</v>
      </c>
    </row>
    <row r="7161" spans="2:22" x14ac:dyDescent="0.3">
      <c r="B7161" t="str">
        <f t="shared" si="222"/>
        <v>SO-007260</v>
      </c>
      <c r="C7161" t="s">
        <v>16</v>
      </c>
      <c r="D7161" t="s">
        <v>23</v>
      </c>
      <c r="E7161" s="1">
        <v>44000</v>
      </c>
      <c r="F7161" s="1">
        <v>44098</v>
      </c>
      <c r="G7161" s="1">
        <v>44107</v>
      </c>
      <c r="H7161" s="1">
        <v>44108</v>
      </c>
      <c r="I7161" t="s">
        <v>18</v>
      </c>
      <c r="J7161">
        <v>6</v>
      </c>
      <c r="K7161">
        <v>8</v>
      </c>
      <c r="L7161">
        <v>325</v>
      </c>
      <c r="M7161">
        <v>7</v>
      </c>
      <c r="N7161">
        <v>1</v>
      </c>
      <c r="O7161">
        <v>0.1</v>
      </c>
      <c r="P7161">
        <v>4332.0200000000004</v>
      </c>
      <c r="Q7161">
        <v>5219.3</v>
      </c>
      <c r="R7161">
        <f>Table1[[#This Row],[OrderQuantity]]*Table1[[#This Row],[UnitPrice]]</f>
        <v>5219.3</v>
      </c>
      <c r="S7161">
        <f>Table1[[#This Row],[OrderQuantity]]*Table1[[#This Row],[UnitCost]]</f>
        <v>4332.0200000000004</v>
      </c>
      <c r="T7161">
        <f>Table1[[#This Row],[OrderQuantity]]*Table1[[#This Row],[UnitPrice]]*(1-Table1[[#This Row],[DiscountApplied]]) - (Table1[[#This Row],[OrderQuantity]]*Table1[[#This Row],[UnitCost]])</f>
        <v>365.34999999999945</v>
      </c>
      <c r="U7161">
        <f>DATEDIF(Table1[[#This Row],[ShipDate]],Table1[[#This Row],[DeliveryDate]],"d")</f>
        <v>1</v>
      </c>
      <c r="V7161" t="str">
        <f t="shared" si="223"/>
        <v>On Time</v>
      </c>
    </row>
    <row r="7162" spans="2:22" x14ac:dyDescent="0.3">
      <c r="B7162" t="str">
        <f t="shared" si="222"/>
        <v>SO-007261</v>
      </c>
      <c r="C7162" t="s">
        <v>19</v>
      </c>
      <c r="D7162" t="s">
        <v>20</v>
      </c>
      <c r="E7162" s="1">
        <v>44000</v>
      </c>
      <c r="F7162" s="1">
        <v>44098</v>
      </c>
      <c r="G7162" s="1">
        <v>44121</v>
      </c>
      <c r="H7162" s="1">
        <v>44122</v>
      </c>
      <c r="I7162" t="s">
        <v>18</v>
      </c>
      <c r="J7162">
        <v>15</v>
      </c>
      <c r="K7162">
        <v>34</v>
      </c>
      <c r="L7162">
        <v>200</v>
      </c>
      <c r="M7162">
        <v>21</v>
      </c>
      <c r="N7162">
        <v>5</v>
      </c>
      <c r="O7162">
        <v>0.2</v>
      </c>
      <c r="P7162">
        <v>578.88</v>
      </c>
      <c r="Q7162">
        <v>964.8</v>
      </c>
      <c r="R7162">
        <f>Table1[[#This Row],[OrderQuantity]]*Table1[[#This Row],[UnitPrice]]</f>
        <v>4824</v>
      </c>
      <c r="S7162">
        <f>Table1[[#This Row],[OrderQuantity]]*Table1[[#This Row],[UnitCost]]</f>
        <v>2894.4</v>
      </c>
      <c r="T7162">
        <f>Table1[[#This Row],[OrderQuantity]]*Table1[[#This Row],[UnitPrice]]*(1-Table1[[#This Row],[DiscountApplied]]) - (Table1[[#This Row],[OrderQuantity]]*Table1[[#This Row],[UnitCost]])</f>
        <v>964.80000000000018</v>
      </c>
      <c r="U7162">
        <f>DATEDIF(Table1[[#This Row],[ShipDate]],Table1[[#This Row],[DeliveryDate]],"d")</f>
        <v>1</v>
      </c>
      <c r="V7162" t="str">
        <f t="shared" si="223"/>
        <v>On Time</v>
      </c>
    </row>
    <row r="7163" spans="2:22" x14ac:dyDescent="0.3">
      <c r="B7163" t="str">
        <f t="shared" si="222"/>
        <v>SO-007262</v>
      </c>
      <c r="C7163" t="s">
        <v>16</v>
      </c>
      <c r="D7163" t="s">
        <v>26</v>
      </c>
      <c r="E7163" s="1">
        <v>44000</v>
      </c>
      <c r="F7163" s="1">
        <v>44098</v>
      </c>
      <c r="G7163" s="1">
        <v>44118</v>
      </c>
      <c r="H7163" s="1">
        <v>44124</v>
      </c>
      <c r="I7163" t="s">
        <v>18</v>
      </c>
      <c r="J7163">
        <v>7</v>
      </c>
      <c r="K7163">
        <v>37</v>
      </c>
      <c r="L7163">
        <v>80</v>
      </c>
      <c r="M7163">
        <v>8</v>
      </c>
      <c r="N7163">
        <v>2</v>
      </c>
      <c r="O7163">
        <v>0.1</v>
      </c>
      <c r="P7163">
        <v>1604.78</v>
      </c>
      <c r="Q7163">
        <v>3343.3</v>
      </c>
      <c r="R7163">
        <f>Table1[[#This Row],[OrderQuantity]]*Table1[[#This Row],[UnitPrice]]</f>
        <v>6686.6</v>
      </c>
      <c r="S7163">
        <f>Table1[[#This Row],[OrderQuantity]]*Table1[[#This Row],[UnitCost]]</f>
        <v>3209.56</v>
      </c>
      <c r="T7163">
        <f>Table1[[#This Row],[OrderQuantity]]*Table1[[#This Row],[UnitPrice]]*(1-Table1[[#This Row],[DiscountApplied]]) - (Table1[[#This Row],[OrderQuantity]]*Table1[[#This Row],[UnitCost]])</f>
        <v>2808.3800000000006</v>
      </c>
      <c r="U7163">
        <f>DATEDIF(Table1[[#This Row],[ShipDate]],Table1[[#This Row],[DeliveryDate]],"d")</f>
        <v>6</v>
      </c>
      <c r="V7163" t="str">
        <f t="shared" si="223"/>
        <v>On Time</v>
      </c>
    </row>
    <row r="7164" spans="2:22" x14ac:dyDescent="0.3">
      <c r="B7164" t="str">
        <f t="shared" si="222"/>
        <v>SO-007263</v>
      </c>
      <c r="C7164" t="s">
        <v>16</v>
      </c>
      <c r="D7164" t="s">
        <v>20</v>
      </c>
      <c r="E7164" s="1">
        <v>44000</v>
      </c>
      <c r="F7164" s="1">
        <v>44099</v>
      </c>
      <c r="G7164" s="1">
        <v>44119</v>
      </c>
      <c r="H7164" s="1">
        <v>44127</v>
      </c>
      <c r="I7164" t="s">
        <v>18</v>
      </c>
      <c r="J7164">
        <v>3</v>
      </c>
      <c r="K7164">
        <v>18</v>
      </c>
      <c r="L7164">
        <v>156</v>
      </c>
      <c r="M7164">
        <v>25</v>
      </c>
      <c r="N7164">
        <v>6</v>
      </c>
      <c r="O7164">
        <v>0.4</v>
      </c>
      <c r="P7164">
        <v>755.09</v>
      </c>
      <c r="Q7164">
        <v>1078.7</v>
      </c>
      <c r="R7164">
        <f>Table1[[#This Row],[OrderQuantity]]*Table1[[#This Row],[UnitPrice]]</f>
        <v>6472.2000000000007</v>
      </c>
      <c r="S7164">
        <f>Table1[[#This Row],[OrderQuantity]]*Table1[[#This Row],[UnitCost]]</f>
        <v>4530.54</v>
      </c>
      <c r="T7164">
        <f>Table1[[#This Row],[OrderQuantity]]*Table1[[#This Row],[UnitPrice]]*(1-Table1[[#This Row],[DiscountApplied]]) - (Table1[[#This Row],[OrderQuantity]]*Table1[[#This Row],[UnitCost]])</f>
        <v>-647.2199999999998</v>
      </c>
      <c r="U7164">
        <f>DATEDIF(Table1[[#This Row],[ShipDate]],Table1[[#This Row],[DeliveryDate]],"d")</f>
        <v>8</v>
      </c>
      <c r="V7164" t="str">
        <f t="shared" si="223"/>
        <v>Late</v>
      </c>
    </row>
    <row r="7165" spans="2:22" x14ac:dyDescent="0.3">
      <c r="B7165" t="str">
        <f t="shared" si="222"/>
        <v>SO-007264</v>
      </c>
      <c r="C7165" t="s">
        <v>19</v>
      </c>
      <c r="D7165" t="s">
        <v>17</v>
      </c>
      <c r="E7165" s="1">
        <v>44000</v>
      </c>
      <c r="F7165" s="1">
        <v>44099</v>
      </c>
      <c r="G7165" s="1">
        <v>44115</v>
      </c>
      <c r="H7165" s="1">
        <v>44119</v>
      </c>
      <c r="I7165" t="s">
        <v>18</v>
      </c>
      <c r="J7165">
        <v>17</v>
      </c>
      <c r="K7165">
        <v>50</v>
      </c>
      <c r="L7165">
        <v>207</v>
      </c>
      <c r="M7165">
        <v>22</v>
      </c>
      <c r="N7165">
        <v>6</v>
      </c>
      <c r="O7165">
        <v>0.05</v>
      </c>
      <c r="P7165">
        <v>211.72</v>
      </c>
      <c r="Q7165">
        <v>268</v>
      </c>
      <c r="R7165">
        <f>Table1[[#This Row],[OrderQuantity]]*Table1[[#This Row],[UnitPrice]]</f>
        <v>1608</v>
      </c>
      <c r="S7165">
        <f>Table1[[#This Row],[OrderQuantity]]*Table1[[#This Row],[UnitCost]]</f>
        <v>1270.32</v>
      </c>
      <c r="T7165">
        <f>Table1[[#This Row],[OrderQuantity]]*Table1[[#This Row],[UnitPrice]]*(1-Table1[[#This Row],[DiscountApplied]]) - (Table1[[#This Row],[OrderQuantity]]*Table1[[#This Row],[UnitCost]])</f>
        <v>257.27999999999997</v>
      </c>
      <c r="U7165">
        <f>DATEDIF(Table1[[#This Row],[ShipDate]],Table1[[#This Row],[DeliveryDate]],"d")</f>
        <v>4</v>
      </c>
      <c r="V7165" t="str">
        <f t="shared" si="223"/>
        <v>On Time</v>
      </c>
    </row>
    <row r="7166" spans="2:22" x14ac:dyDescent="0.3">
      <c r="B7166" t="str">
        <f t="shared" si="222"/>
        <v>SO-007265</v>
      </c>
      <c r="C7166" t="s">
        <v>16</v>
      </c>
      <c r="D7166" t="s">
        <v>17</v>
      </c>
      <c r="E7166" s="1">
        <v>44000</v>
      </c>
      <c r="F7166" s="1">
        <v>44099</v>
      </c>
      <c r="G7166" s="1">
        <v>44103</v>
      </c>
      <c r="H7166" s="1">
        <v>44111</v>
      </c>
      <c r="I7166" t="s">
        <v>18</v>
      </c>
      <c r="J7166">
        <v>7</v>
      </c>
      <c r="K7166">
        <v>44</v>
      </c>
      <c r="L7166">
        <v>209</v>
      </c>
      <c r="M7166">
        <v>23</v>
      </c>
      <c r="N7166">
        <v>7</v>
      </c>
      <c r="O7166">
        <v>0.15</v>
      </c>
      <c r="P7166">
        <v>452.25</v>
      </c>
      <c r="Q7166">
        <v>837.5</v>
      </c>
      <c r="R7166">
        <f>Table1[[#This Row],[OrderQuantity]]*Table1[[#This Row],[UnitPrice]]</f>
        <v>5862.5</v>
      </c>
      <c r="S7166">
        <f>Table1[[#This Row],[OrderQuantity]]*Table1[[#This Row],[UnitCost]]</f>
        <v>3165.75</v>
      </c>
      <c r="T7166">
        <f>Table1[[#This Row],[OrderQuantity]]*Table1[[#This Row],[UnitPrice]]*(1-Table1[[#This Row],[DiscountApplied]]) - (Table1[[#This Row],[OrderQuantity]]*Table1[[#This Row],[UnitCost]])</f>
        <v>1817.375</v>
      </c>
      <c r="U7166">
        <f>DATEDIF(Table1[[#This Row],[ShipDate]],Table1[[#This Row],[DeliveryDate]],"d")</f>
        <v>8</v>
      </c>
      <c r="V7166" t="str">
        <f t="shared" si="223"/>
        <v>Late</v>
      </c>
    </row>
    <row r="7167" spans="2:22" x14ac:dyDescent="0.3">
      <c r="B7167" t="str">
        <f t="shared" si="222"/>
        <v>SO-007266</v>
      </c>
      <c r="C7167" t="s">
        <v>19</v>
      </c>
      <c r="D7167" t="s">
        <v>26</v>
      </c>
      <c r="E7167" s="1">
        <v>44000</v>
      </c>
      <c r="F7167" s="1">
        <v>44099</v>
      </c>
      <c r="G7167" s="1">
        <v>44124</v>
      </c>
      <c r="H7167" s="1">
        <v>44129</v>
      </c>
      <c r="I7167" t="s">
        <v>18</v>
      </c>
      <c r="J7167">
        <v>17</v>
      </c>
      <c r="K7167">
        <v>8</v>
      </c>
      <c r="L7167">
        <v>85</v>
      </c>
      <c r="M7167">
        <v>6</v>
      </c>
      <c r="N7167">
        <v>7</v>
      </c>
      <c r="O7167">
        <v>0.05</v>
      </c>
      <c r="P7167">
        <v>1623.48</v>
      </c>
      <c r="Q7167">
        <v>3959.7</v>
      </c>
      <c r="R7167">
        <f>Table1[[#This Row],[OrderQuantity]]*Table1[[#This Row],[UnitPrice]]</f>
        <v>27717.899999999998</v>
      </c>
      <c r="S7167">
        <f>Table1[[#This Row],[OrderQuantity]]*Table1[[#This Row],[UnitCost]]</f>
        <v>11364.36</v>
      </c>
      <c r="T7167">
        <f>Table1[[#This Row],[OrderQuantity]]*Table1[[#This Row],[UnitPrice]]*(1-Table1[[#This Row],[DiscountApplied]]) - (Table1[[#This Row],[OrderQuantity]]*Table1[[#This Row],[UnitCost]])</f>
        <v>14967.644999999997</v>
      </c>
      <c r="U7167">
        <f>DATEDIF(Table1[[#This Row],[ShipDate]],Table1[[#This Row],[DeliveryDate]],"d")</f>
        <v>5</v>
      </c>
      <c r="V7167" t="str">
        <f t="shared" si="223"/>
        <v>On Time</v>
      </c>
    </row>
    <row r="7168" spans="2:22" x14ac:dyDescent="0.3">
      <c r="B7168" t="str">
        <f t="shared" si="222"/>
        <v>SO-007267</v>
      </c>
      <c r="C7168" t="s">
        <v>19</v>
      </c>
      <c r="D7168" t="s">
        <v>20</v>
      </c>
      <c r="E7168" s="1">
        <v>44000</v>
      </c>
      <c r="F7168" s="1">
        <v>44099</v>
      </c>
      <c r="G7168" s="1">
        <v>44106</v>
      </c>
      <c r="H7168" s="1">
        <v>44112</v>
      </c>
      <c r="I7168" t="s">
        <v>18</v>
      </c>
      <c r="J7168">
        <v>20</v>
      </c>
      <c r="K7168">
        <v>8</v>
      </c>
      <c r="L7168">
        <v>139</v>
      </c>
      <c r="M7168">
        <v>33</v>
      </c>
      <c r="N7168">
        <v>1</v>
      </c>
      <c r="O7168">
        <v>0.1</v>
      </c>
      <c r="P7168">
        <v>1440.84</v>
      </c>
      <c r="Q7168">
        <v>1695.1</v>
      </c>
      <c r="R7168">
        <f>Table1[[#This Row],[OrderQuantity]]*Table1[[#This Row],[UnitPrice]]</f>
        <v>1695.1</v>
      </c>
      <c r="S7168">
        <f>Table1[[#This Row],[OrderQuantity]]*Table1[[#This Row],[UnitCost]]</f>
        <v>1440.84</v>
      </c>
      <c r="T7168">
        <f>Table1[[#This Row],[OrderQuantity]]*Table1[[#This Row],[UnitPrice]]*(1-Table1[[#This Row],[DiscountApplied]]) - (Table1[[#This Row],[OrderQuantity]]*Table1[[#This Row],[UnitCost]])</f>
        <v>84.75</v>
      </c>
      <c r="U7168">
        <f>DATEDIF(Table1[[#This Row],[ShipDate]],Table1[[#This Row],[DeliveryDate]],"d")</f>
        <v>6</v>
      </c>
      <c r="V7168" t="str">
        <f t="shared" si="223"/>
        <v>On Time</v>
      </c>
    </row>
    <row r="7169" spans="2:22" x14ac:dyDescent="0.3">
      <c r="B7169" t="str">
        <f t="shared" si="222"/>
        <v>SO-007268</v>
      </c>
      <c r="C7169" t="s">
        <v>22</v>
      </c>
      <c r="D7169" t="s">
        <v>25</v>
      </c>
      <c r="E7169" s="1">
        <v>44000</v>
      </c>
      <c r="F7169" s="1">
        <v>44099</v>
      </c>
      <c r="G7169" s="1">
        <v>44123</v>
      </c>
      <c r="H7169" s="1">
        <v>44125</v>
      </c>
      <c r="I7169" t="s">
        <v>18</v>
      </c>
      <c r="J7169">
        <v>27</v>
      </c>
      <c r="K7169">
        <v>33</v>
      </c>
      <c r="L7169">
        <v>356</v>
      </c>
      <c r="M7169">
        <v>7</v>
      </c>
      <c r="N7169">
        <v>7</v>
      </c>
      <c r="O7169">
        <v>0.08</v>
      </c>
      <c r="P7169">
        <v>3301.76</v>
      </c>
      <c r="Q7169">
        <v>5159</v>
      </c>
      <c r="R7169">
        <f>Table1[[#This Row],[OrderQuantity]]*Table1[[#This Row],[UnitPrice]]</f>
        <v>36113</v>
      </c>
      <c r="S7169">
        <f>Table1[[#This Row],[OrderQuantity]]*Table1[[#This Row],[UnitCost]]</f>
        <v>23112.32</v>
      </c>
      <c r="T7169">
        <f>Table1[[#This Row],[OrderQuantity]]*Table1[[#This Row],[UnitPrice]]*(1-Table1[[#This Row],[DiscountApplied]]) - (Table1[[#This Row],[OrderQuantity]]*Table1[[#This Row],[UnitCost]])</f>
        <v>10111.64</v>
      </c>
      <c r="U7169">
        <f>DATEDIF(Table1[[#This Row],[ShipDate]],Table1[[#This Row],[DeliveryDate]],"d")</f>
        <v>2</v>
      </c>
      <c r="V7169" t="str">
        <f t="shared" si="223"/>
        <v>On Time</v>
      </c>
    </row>
    <row r="7170" spans="2:22" x14ac:dyDescent="0.3">
      <c r="B7170" t="str">
        <f t="shared" ref="B7170:B7233" si="224">"SO-" &amp; TEXT(ROW(B7170)+99,"000000")</f>
        <v>SO-007269</v>
      </c>
      <c r="C7170" t="s">
        <v>22</v>
      </c>
      <c r="D7170" t="s">
        <v>23</v>
      </c>
      <c r="E7170" s="1">
        <v>44000</v>
      </c>
      <c r="F7170" s="1">
        <v>44099</v>
      </c>
      <c r="G7170" s="1">
        <v>44117</v>
      </c>
      <c r="H7170" s="1">
        <v>44119</v>
      </c>
      <c r="I7170" t="s">
        <v>18</v>
      </c>
      <c r="J7170">
        <v>28</v>
      </c>
      <c r="K7170">
        <v>46</v>
      </c>
      <c r="L7170">
        <v>292</v>
      </c>
      <c r="M7170">
        <v>8</v>
      </c>
      <c r="N7170">
        <v>6</v>
      </c>
      <c r="O7170">
        <v>0.05</v>
      </c>
      <c r="P7170">
        <v>4280.8999999999996</v>
      </c>
      <c r="Q7170">
        <v>6204.2</v>
      </c>
      <c r="R7170">
        <f>Table1[[#This Row],[OrderQuantity]]*Table1[[#This Row],[UnitPrice]]</f>
        <v>37225.199999999997</v>
      </c>
      <c r="S7170">
        <f>Table1[[#This Row],[OrderQuantity]]*Table1[[#This Row],[UnitCost]]</f>
        <v>25685.399999999998</v>
      </c>
      <c r="T7170">
        <f>Table1[[#This Row],[OrderQuantity]]*Table1[[#This Row],[UnitPrice]]*(1-Table1[[#This Row],[DiscountApplied]]) - (Table1[[#This Row],[OrderQuantity]]*Table1[[#This Row],[UnitCost]])</f>
        <v>9678.5399999999972</v>
      </c>
      <c r="U7170">
        <f>DATEDIF(Table1[[#This Row],[ShipDate]],Table1[[#This Row],[DeliveryDate]],"d")</f>
        <v>2</v>
      </c>
      <c r="V7170" t="str">
        <f t="shared" ref="V7170:V7233" si="225">IF(U7170&gt;7,"Late","On Time")</f>
        <v>On Time</v>
      </c>
    </row>
    <row r="7171" spans="2:22" x14ac:dyDescent="0.3">
      <c r="B7171" t="str">
        <f t="shared" si="224"/>
        <v>SO-007270</v>
      </c>
      <c r="C7171" t="s">
        <v>16</v>
      </c>
      <c r="D7171" t="s">
        <v>20</v>
      </c>
      <c r="E7171" s="1">
        <v>44000</v>
      </c>
      <c r="F7171" s="1">
        <v>44099</v>
      </c>
      <c r="G7171" s="1">
        <v>44118</v>
      </c>
      <c r="H7171" s="1">
        <v>44127</v>
      </c>
      <c r="I7171" t="s">
        <v>18</v>
      </c>
      <c r="J7171">
        <v>3</v>
      </c>
      <c r="K7171">
        <v>12</v>
      </c>
      <c r="L7171">
        <v>166</v>
      </c>
      <c r="M7171">
        <v>10</v>
      </c>
      <c r="N7171">
        <v>8</v>
      </c>
      <c r="O7171">
        <v>0.08</v>
      </c>
      <c r="P7171">
        <v>1236.1500000000001</v>
      </c>
      <c r="Q7171">
        <v>2472.3000000000002</v>
      </c>
      <c r="R7171">
        <f>Table1[[#This Row],[OrderQuantity]]*Table1[[#This Row],[UnitPrice]]</f>
        <v>19778.400000000001</v>
      </c>
      <c r="S7171">
        <f>Table1[[#This Row],[OrderQuantity]]*Table1[[#This Row],[UnitCost]]</f>
        <v>9889.2000000000007</v>
      </c>
      <c r="T7171">
        <f>Table1[[#This Row],[OrderQuantity]]*Table1[[#This Row],[UnitPrice]]*(1-Table1[[#This Row],[DiscountApplied]]) - (Table1[[#This Row],[OrderQuantity]]*Table1[[#This Row],[UnitCost]])</f>
        <v>8306.9279999999999</v>
      </c>
      <c r="U7171">
        <f>DATEDIF(Table1[[#This Row],[ShipDate]],Table1[[#This Row],[DeliveryDate]],"d")</f>
        <v>9</v>
      </c>
      <c r="V7171" t="str">
        <f t="shared" si="225"/>
        <v>Late</v>
      </c>
    </row>
    <row r="7172" spans="2:22" x14ac:dyDescent="0.3">
      <c r="B7172" t="str">
        <f t="shared" si="224"/>
        <v>SO-007271</v>
      </c>
      <c r="C7172" t="s">
        <v>16</v>
      </c>
      <c r="D7172" t="s">
        <v>20</v>
      </c>
      <c r="E7172" s="1">
        <v>44000</v>
      </c>
      <c r="F7172" s="1">
        <v>44099</v>
      </c>
      <c r="G7172" s="1">
        <v>44115</v>
      </c>
      <c r="H7172" s="1">
        <v>44119</v>
      </c>
      <c r="I7172" t="s">
        <v>18</v>
      </c>
      <c r="J7172">
        <v>2</v>
      </c>
      <c r="K7172">
        <v>34</v>
      </c>
      <c r="L7172">
        <v>98</v>
      </c>
      <c r="M7172">
        <v>3</v>
      </c>
      <c r="N7172">
        <v>6</v>
      </c>
      <c r="O7172">
        <v>0.2</v>
      </c>
      <c r="P7172">
        <v>1030.1300000000001</v>
      </c>
      <c r="Q7172">
        <v>2512.5</v>
      </c>
      <c r="R7172">
        <f>Table1[[#This Row],[OrderQuantity]]*Table1[[#This Row],[UnitPrice]]</f>
        <v>15075</v>
      </c>
      <c r="S7172">
        <f>Table1[[#This Row],[OrderQuantity]]*Table1[[#This Row],[UnitCost]]</f>
        <v>6180.7800000000007</v>
      </c>
      <c r="T7172">
        <f>Table1[[#This Row],[OrderQuantity]]*Table1[[#This Row],[UnitPrice]]*(1-Table1[[#This Row],[DiscountApplied]]) - (Table1[[#This Row],[OrderQuantity]]*Table1[[#This Row],[UnitCost]])</f>
        <v>5879.2199999999993</v>
      </c>
      <c r="U7172">
        <f>DATEDIF(Table1[[#This Row],[ShipDate]],Table1[[#This Row],[DeliveryDate]],"d")</f>
        <v>4</v>
      </c>
      <c r="V7172" t="str">
        <f t="shared" si="225"/>
        <v>On Time</v>
      </c>
    </row>
    <row r="7173" spans="2:22" x14ac:dyDescent="0.3">
      <c r="B7173" t="str">
        <f t="shared" si="224"/>
        <v>SO-007272</v>
      </c>
      <c r="C7173" t="s">
        <v>19</v>
      </c>
      <c r="D7173" t="s">
        <v>25</v>
      </c>
      <c r="E7173" s="1">
        <v>44000</v>
      </c>
      <c r="F7173" s="1">
        <v>44099</v>
      </c>
      <c r="G7173" s="1">
        <v>44127</v>
      </c>
      <c r="H7173" s="1">
        <v>44131</v>
      </c>
      <c r="I7173" t="s">
        <v>18</v>
      </c>
      <c r="J7173">
        <v>13</v>
      </c>
      <c r="K7173">
        <v>1</v>
      </c>
      <c r="L7173">
        <v>339</v>
      </c>
      <c r="M7173">
        <v>12</v>
      </c>
      <c r="N7173">
        <v>6</v>
      </c>
      <c r="O7173">
        <v>0.05</v>
      </c>
      <c r="P7173">
        <v>2795.24</v>
      </c>
      <c r="Q7173">
        <v>3993.2</v>
      </c>
      <c r="R7173">
        <f>Table1[[#This Row],[OrderQuantity]]*Table1[[#This Row],[UnitPrice]]</f>
        <v>23959.199999999997</v>
      </c>
      <c r="S7173">
        <f>Table1[[#This Row],[OrderQuantity]]*Table1[[#This Row],[UnitCost]]</f>
        <v>16771.439999999999</v>
      </c>
      <c r="T7173">
        <f>Table1[[#This Row],[OrderQuantity]]*Table1[[#This Row],[UnitPrice]]*(1-Table1[[#This Row],[DiscountApplied]]) - (Table1[[#This Row],[OrderQuantity]]*Table1[[#This Row],[UnitCost]])</f>
        <v>5989.7999999999993</v>
      </c>
      <c r="U7173">
        <f>DATEDIF(Table1[[#This Row],[ShipDate]],Table1[[#This Row],[DeliveryDate]],"d")</f>
        <v>4</v>
      </c>
      <c r="V7173" t="str">
        <f t="shared" si="225"/>
        <v>On Time</v>
      </c>
    </row>
    <row r="7174" spans="2:22" x14ac:dyDescent="0.3">
      <c r="B7174" t="str">
        <f t="shared" si="224"/>
        <v>SO-007273</v>
      </c>
      <c r="C7174" t="s">
        <v>16</v>
      </c>
      <c r="D7174" t="s">
        <v>20</v>
      </c>
      <c r="E7174" s="1">
        <v>44000</v>
      </c>
      <c r="F7174" s="1">
        <v>44100</v>
      </c>
      <c r="G7174" s="1">
        <v>44124</v>
      </c>
      <c r="H7174" s="1">
        <v>44133</v>
      </c>
      <c r="I7174" t="s">
        <v>18</v>
      </c>
      <c r="J7174">
        <v>1</v>
      </c>
      <c r="K7174">
        <v>12</v>
      </c>
      <c r="L7174">
        <v>127</v>
      </c>
      <c r="M7174">
        <v>23</v>
      </c>
      <c r="N7174">
        <v>3</v>
      </c>
      <c r="O7174">
        <v>0.05</v>
      </c>
      <c r="P7174">
        <v>4304.01</v>
      </c>
      <c r="Q7174">
        <v>6237.7</v>
      </c>
      <c r="R7174">
        <f>Table1[[#This Row],[OrderQuantity]]*Table1[[#This Row],[UnitPrice]]</f>
        <v>18713.099999999999</v>
      </c>
      <c r="S7174">
        <f>Table1[[#This Row],[OrderQuantity]]*Table1[[#This Row],[UnitCost]]</f>
        <v>12912.03</v>
      </c>
      <c r="T7174">
        <f>Table1[[#This Row],[OrderQuantity]]*Table1[[#This Row],[UnitPrice]]*(1-Table1[[#This Row],[DiscountApplied]]) - (Table1[[#This Row],[OrderQuantity]]*Table1[[#This Row],[UnitCost]])</f>
        <v>4865.4149999999954</v>
      </c>
      <c r="U7174">
        <f>DATEDIF(Table1[[#This Row],[ShipDate]],Table1[[#This Row],[DeliveryDate]],"d")</f>
        <v>9</v>
      </c>
      <c r="V7174" t="str">
        <f t="shared" si="225"/>
        <v>Late</v>
      </c>
    </row>
    <row r="7175" spans="2:22" x14ac:dyDescent="0.3">
      <c r="B7175" t="str">
        <f t="shared" si="224"/>
        <v>SO-007274</v>
      </c>
      <c r="C7175" t="s">
        <v>19</v>
      </c>
      <c r="D7175" t="s">
        <v>23</v>
      </c>
      <c r="E7175" s="1">
        <v>44000</v>
      </c>
      <c r="F7175" s="1">
        <v>44100</v>
      </c>
      <c r="G7175" s="1">
        <v>44114</v>
      </c>
      <c r="H7175" s="1">
        <v>44121</v>
      </c>
      <c r="I7175" t="s">
        <v>18</v>
      </c>
      <c r="J7175">
        <v>19</v>
      </c>
      <c r="K7175">
        <v>19</v>
      </c>
      <c r="L7175">
        <v>307</v>
      </c>
      <c r="M7175">
        <v>32</v>
      </c>
      <c r="N7175">
        <v>6</v>
      </c>
      <c r="O7175">
        <v>0.08</v>
      </c>
      <c r="P7175">
        <v>505.18</v>
      </c>
      <c r="Q7175">
        <v>971.5</v>
      </c>
      <c r="R7175">
        <f>Table1[[#This Row],[OrderQuantity]]*Table1[[#This Row],[UnitPrice]]</f>
        <v>5829</v>
      </c>
      <c r="S7175">
        <f>Table1[[#This Row],[OrderQuantity]]*Table1[[#This Row],[UnitCost]]</f>
        <v>3031.08</v>
      </c>
      <c r="T7175">
        <f>Table1[[#This Row],[OrderQuantity]]*Table1[[#This Row],[UnitPrice]]*(1-Table1[[#This Row],[DiscountApplied]]) - (Table1[[#This Row],[OrderQuantity]]*Table1[[#This Row],[UnitCost]])</f>
        <v>2331.6000000000004</v>
      </c>
      <c r="U7175">
        <f>DATEDIF(Table1[[#This Row],[ShipDate]],Table1[[#This Row],[DeliveryDate]],"d")</f>
        <v>7</v>
      </c>
      <c r="V7175" t="str">
        <f t="shared" si="225"/>
        <v>On Time</v>
      </c>
    </row>
    <row r="7176" spans="2:22" x14ac:dyDescent="0.3">
      <c r="B7176" t="str">
        <f t="shared" si="224"/>
        <v>SO-007275</v>
      </c>
      <c r="C7176" t="s">
        <v>21</v>
      </c>
      <c r="D7176" t="s">
        <v>20</v>
      </c>
      <c r="E7176" s="1">
        <v>44000</v>
      </c>
      <c r="F7176" s="1">
        <v>44100</v>
      </c>
      <c r="G7176" s="1">
        <v>44119</v>
      </c>
      <c r="H7176" s="1">
        <v>44123</v>
      </c>
      <c r="I7176" t="s">
        <v>18</v>
      </c>
      <c r="J7176">
        <v>23</v>
      </c>
      <c r="K7176">
        <v>17</v>
      </c>
      <c r="L7176">
        <v>99</v>
      </c>
      <c r="M7176">
        <v>41</v>
      </c>
      <c r="N7176">
        <v>4</v>
      </c>
      <c r="O7176">
        <v>0.3</v>
      </c>
      <c r="P7176">
        <v>1089.55</v>
      </c>
      <c r="Q7176">
        <v>2318.1999999999998</v>
      </c>
      <c r="R7176">
        <f>Table1[[#This Row],[OrderQuantity]]*Table1[[#This Row],[UnitPrice]]</f>
        <v>9272.7999999999993</v>
      </c>
      <c r="S7176">
        <f>Table1[[#This Row],[OrderQuantity]]*Table1[[#This Row],[UnitCost]]</f>
        <v>4358.2</v>
      </c>
      <c r="T7176">
        <f>Table1[[#This Row],[OrderQuantity]]*Table1[[#This Row],[UnitPrice]]*(1-Table1[[#This Row],[DiscountApplied]]) - (Table1[[#This Row],[OrderQuantity]]*Table1[[#This Row],[UnitCost]])</f>
        <v>2132.7599999999993</v>
      </c>
      <c r="U7176">
        <f>DATEDIF(Table1[[#This Row],[ShipDate]],Table1[[#This Row],[DeliveryDate]],"d")</f>
        <v>4</v>
      </c>
      <c r="V7176" t="str">
        <f t="shared" si="225"/>
        <v>On Time</v>
      </c>
    </row>
    <row r="7177" spans="2:22" x14ac:dyDescent="0.3">
      <c r="B7177" t="str">
        <f t="shared" si="224"/>
        <v>SO-007276</v>
      </c>
      <c r="C7177" t="s">
        <v>16</v>
      </c>
      <c r="D7177" t="s">
        <v>17</v>
      </c>
      <c r="E7177" s="1">
        <v>44000</v>
      </c>
      <c r="F7177" s="1">
        <v>44100</v>
      </c>
      <c r="G7177" s="1">
        <v>44123</v>
      </c>
      <c r="H7177" s="1">
        <v>44128</v>
      </c>
      <c r="I7177" t="s">
        <v>18</v>
      </c>
      <c r="J7177">
        <v>5</v>
      </c>
      <c r="K7177">
        <v>9</v>
      </c>
      <c r="L7177">
        <v>252</v>
      </c>
      <c r="M7177">
        <v>30</v>
      </c>
      <c r="N7177">
        <v>3</v>
      </c>
      <c r="O7177">
        <v>0.2</v>
      </c>
      <c r="P7177">
        <v>1299</v>
      </c>
      <c r="Q7177">
        <v>1755.4</v>
      </c>
      <c r="R7177">
        <f>Table1[[#This Row],[OrderQuantity]]*Table1[[#This Row],[UnitPrice]]</f>
        <v>5266.2000000000007</v>
      </c>
      <c r="S7177">
        <f>Table1[[#This Row],[OrderQuantity]]*Table1[[#This Row],[UnitCost]]</f>
        <v>3897</v>
      </c>
      <c r="T7177">
        <f>Table1[[#This Row],[OrderQuantity]]*Table1[[#This Row],[UnitPrice]]*(1-Table1[[#This Row],[DiscountApplied]]) - (Table1[[#This Row],[OrderQuantity]]*Table1[[#This Row],[UnitCost]])</f>
        <v>315.96000000000095</v>
      </c>
      <c r="U7177">
        <f>DATEDIF(Table1[[#This Row],[ShipDate]],Table1[[#This Row],[DeliveryDate]],"d")</f>
        <v>5</v>
      </c>
      <c r="V7177" t="str">
        <f t="shared" si="225"/>
        <v>On Time</v>
      </c>
    </row>
    <row r="7178" spans="2:22" x14ac:dyDescent="0.3">
      <c r="B7178" t="str">
        <f t="shared" si="224"/>
        <v>SO-007277</v>
      </c>
      <c r="C7178" t="s">
        <v>22</v>
      </c>
      <c r="D7178" t="s">
        <v>25</v>
      </c>
      <c r="E7178" s="1">
        <v>44000</v>
      </c>
      <c r="F7178" s="1">
        <v>44100</v>
      </c>
      <c r="G7178" s="1">
        <v>44123</v>
      </c>
      <c r="H7178" s="1">
        <v>44132</v>
      </c>
      <c r="I7178" t="s">
        <v>18</v>
      </c>
      <c r="J7178">
        <v>27</v>
      </c>
      <c r="K7178">
        <v>30</v>
      </c>
      <c r="L7178">
        <v>360</v>
      </c>
      <c r="M7178">
        <v>8</v>
      </c>
      <c r="N7178">
        <v>4</v>
      </c>
      <c r="O7178">
        <v>0.15</v>
      </c>
      <c r="P7178">
        <v>1498.66</v>
      </c>
      <c r="Q7178">
        <v>3122.2</v>
      </c>
      <c r="R7178">
        <f>Table1[[#This Row],[OrderQuantity]]*Table1[[#This Row],[UnitPrice]]</f>
        <v>12488.8</v>
      </c>
      <c r="S7178">
        <f>Table1[[#This Row],[OrderQuantity]]*Table1[[#This Row],[UnitCost]]</f>
        <v>5994.64</v>
      </c>
      <c r="T7178">
        <f>Table1[[#This Row],[OrderQuantity]]*Table1[[#This Row],[UnitPrice]]*(1-Table1[[#This Row],[DiscountApplied]]) - (Table1[[#This Row],[OrderQuantity]]*Table1[[#This Row],[UnitCost]])</f>
        <v>4620.8399999999992</v>
      </c>
      <c r="U7178">
        <f>DATEDIF(Table1[[#This Row],[ShipDate]],Table1[[#This Row],[DeliveryDate]],"d")</f>
        <v>9</v>
      </c>
      <c r="V7178" t="str">
        <f t="shared" si="225"/>
        <v>Late</v>
      </c>
    </row>
    <row r="7179" spans="2:22" x14ac:dyDescent="0.3">
      <c r="B7179" t="str">
        <f t="shared" si="224"/>
        <v>SO-007278</v>
      </c>
      <c r="C7179" t="s">
        <v>21</v>
      </c>
      <c r="D7179" t="s">
        <v>20</v>
      </c>
      <c r="E7179" s="1">
        <v>44000</v>
      </c>
      <c r="F7179" s="1">
        <v>44101</v>
      </c>
      <c r="G7179" s="1">
        <v>44124</v>
      </c>
      <c r="H7179" s="1">
        <v>44129</v>
      </c>
      <c r="I7179" t="s">
        <v>18</v>
      </c>
      <c r="J7179">
        <v>24</v>
      </c>
      <c r="K7179">
        <v>4</v>
      </c>
      <c r="L7179">
        <v>147</v>
      </c>
      <c r="M7179">
        <v>10</v>
      </c>
      <c r="N7179">
        <v>3</v>
      </c>
      <c r="O7179">
        <v>0.05</v>
      </c>
      <c r="P7179">
        <v>2452.1999999999998</v>
      </c>
      <c r="Q7179">
        <v>4020</v>
      </c>
      <c r="R7179">
        <f>Table1[[#This Row],[OrderQuantity]]*Table1[[#This Row],[UnitPrice]]</f>
        <v>12060</v>
      </c>
      <c r="S7179">
        <f>Table1[[#This Row],[OrderQuantity]]*Table1[[#This Row],[UnitCost]]</f>
        <v>7356.5999999999995</v>
      </c>
      <c r="T7179">
        <f>Table1[[#This Row],[OrderQuantity]]*Table1[[#This Row],[UnitPrice]]*(1-Table1[[#This Row],[DiscountApplied]]) - (Table1[[#This Row],[OrderQuantity]]*Table1[[#This Row],[UnitCost]])</f>
        <v>4100.4000000000005</v>
      </c>
      <c r="U7179">
        <f>DATEDIF(Table1[[#This Row],[ShipDate]],Table1[[#This Row],[DeliveryDate]],"d")</f>
        <v>5</v>
      </c>
      <c r="V7179" t="str">
        <f t="shared" si="225"/>
        <v>On Time</v>
      </c>
    </row>
    <row r="7180" spans="2:22" x14ac:dyDescent="0.3">
      <c r="B7180" t="str">
        <f t="shared" si="224"/>
        <v>SO-007279</v>
      </c>
      <c r="C7180" t="s">
        <v>19</v>
      </c>
      <c r="D7180" t="s">
        <v>20</v>
      </c>
      <c r="E7180" s="1">
        <v>44000</v>
      </c>
      <c r="F7180" s="1">
        <v>44101</v>
      </c>
      <c r="G7180" s="1">
        <v>44106</v>
      </c>
      <c r="H7180" s="1">
        <v>44116</v>
      </c>
      <c r="I7180" t="s">
        <v>18</v>
      </c>
      <c r="J7180">
        <v>14</v>
      </c>
      <c r="K7180">
        <v>4</v>
      </c>
      <c r="L7180">
        <v>153</v>
      </c>
      <c r="M7180">
        <v>32</v>
      </c>
      <c r="N7180">
        <v>7</v>
      </c>
      <c r="O7180">
        <v>0.05</v>
      </c>
      <c r="P7180">
        <v>104.52</v>
      </c>
      <c r="Q7180">
        <v>201</v>
      </c>
      <c r="R7180">
        <f>Table1[[#This Row],[OrderQuantity]]*Table1[[#This Row],[UnitPrice]]</f>
        <v>1407</v>
      </c>
      <c r="S7180">
        <f>Table1[[#This Row],[OrderQuantity]]*Table1[[#This Row],[UnitCost]]</f>
        <v>731.64</v>
      </c>
      <c r="T7180">
        <f>Table1[[#This Row],[OrderQuantity]]*Table1[[#This Row],[UnitPrice]]*(1-Table1[[#This Row],[DiscountApplied]]) - (Table1[[#This Row],[OrderQuantity]]*Table1[[#This Row],[UnitCost]])</f>
        <v>605.00999999999988</v>
      </c>
      <c r="U7180">
        <f>DATEDIF(Table1[[#This Row],[ShipDate]],Table1[[#This Row],[DeliveryDate]],"d")</f>
        <v>10</v>
      </c>
      <c r="V7180" t="str">
        <f t="shared" si="225"/>
        <v>Late</v>
      </c>
    </row>
    <row r="7181" spans="2:22" x14ac:dyDescent="0.3">
      <c r="B7181" t="str">
        <f t="shared" si="224"/>
        <v>SO-007280</v>
      </c>
      <c r="C7181" t="s">
        <v>21</v>
      </c>
      <c r="D7181" t="s">
        <v>25</v>
      </c>
      <c r="E7181" s="1">
        <v>44000</v>
      </c>
      <c r="F7181" s="1">
        <v>44101</v>
      </c>
      <c r="G7181" s="1">
        <v>44116</v>
      </c>
      <c r="H7181" s="1">
        <v>44120</v>
      </c>
      <c r="I7181" t="s">
        <v>18</v>
      </c>
      <c r="J7181">
        <v>24</v>
      </c>
      <c r="K7181">
        <v>30</v>
      </c>
      <c r="L7181">
        <v>364</v>
      </c>
      <c r="M7181">
        <v>5</v>
      </c>
      <c r="N7181">
        <v>5</v>
      </c>
      <c r="O7181">
        <v>0.08</v>
      </c>
      <c r="P7181">
        <v>1779.12</v>
      </c>
      <c r="Q7181">
        <v>2505.8000000000002</v>
      </c>
      <c r="R7181">
        <f>Table1[[#This Row],[OrderQuantity]]*Table1[[#This Row],[UnitPrice]]</f>
        <v>12529</v>
      </c>
      <c r="S7181">
        <f>Table1[[#This Row],[OrderQuantity]]*Table1[[#This Row],[UnitCost]]</f>
        <v>8895.5999999999985</v>
      </c>
      <c r="T7181">
        <f>Table1[[#This Row],[OrderQuantity]]*Table1[[#This Row],[UnitPrice]]*(1-Table1[[#This Row],[DiscountApplied]]) - (Table1[[#This Row],[OrderQuantity]]*Table1[[#This Row],[UnitCost]])</f>
        <v>2631.0800000000017</v>
      </c>
      <c r="U7181">
        <f>DATEDIF(Table1[[#This Row],[ShipDate]],Table1[[#This Row],[DeliveryDate]],"d")</f>
        <v>4</v>
      </c>
      <c r="V7181" t="str">
        <f t="shared" si="225"/>
        <v>On Time</v>
      </c>
    </row>
    <row r="7182" spans="2:22" x14ac:dyDescent="0.3">
      <c r="B7182" t="str">
        <f t="shared" si="224"/>
        <v>SO-007281</v>
      </c>
      <c r="C7182" t="s">
        <v>16</v>
      </c>
      <c r="D7182" t="s">
        <v>24</v>
      </c>
      <c r="E7182" s="1">
        <v>44000</v>
      </c>
      <c r="F7182" s="1">
        <v>44101</v>
      </c>
      <c r="G7182" s="1">
        <v>44119</v>
      </c>
      <c r="H7182" s="1">
        <v>44120</v>
      </c>
      <c r="I7182" t="s">
        <v>18</v>
      </c>
      <c r="J7182">
        <v>11</v>
      </c>
      <c r="K7182">
        <v>31</v>
      </c>
      <c r="L7182">
        <v>28</v>
      </c>
      <c r="M7182">
        <v>11</v>
      </c>
      <c r="N7182">
        <v>2</v>
      </c>
      <c r="O7182">
        <v>0.3</v>
      </c>
      <c r="P7182">
        <v>3144.04</v>
      </c>
      <c r="Q7182">
        <v>3979.8</v>
      </c>
      <c r="R7182">
        <f>Table1[[#This Row],[OrderQuantity]]*Table1[[#This Row],[UnitPrice]]</f>
        <v>7959.6</v>
      </c>
      <c r="S7182">
        <f>Table1[[#This Row],[OrderQuantity]]*Table1[[#This Row],[UnitCost]]</f>
        <v>6288.08</v>
      </c>
      <c r="T7182">
        <f>Table1[[#This Row],[OrderQuantity]]*Table1[[#This Row],[UnitPrice]]*(1-Table1[[#This Row],[DiscountApplied]]) - (Table1[[#This Row],[OrderQuantity]]*Table1[[#This Row],[UnitCost]])</f>
        <v>-716.35999999999967</v>
      </c>
      <c r="U7182">
        <f>DATEDIF(Table1[[#This Row],[ShipDate]],Table1[[#This Row],[DeliveryDate]],"d")</f>
        <v>1</v>
      </c>
      <c r="V7182" t="str">
        <f t="shared" si="225"/>
        <v>On Time</v>
      </c>
    </row>
    <row r="7183" spans="2:22" x14ac:dyDescent="0.3">
      <c r="B7183" t="str">
        <f t="shared" si="224"/>
        <v>SO-007282</v>
      </c>
      <c r="C7183" t="s">
        <v>19</v>
      </c>
      <c r="D7183" t="s">
        <v>20</v>
      </c>
      <c r="E7183" s="1">
        <v>44000</v>
      </c>
      <c r="F7183" s="1">
        <v>44101</v>
      </c>
      <c r="G7183" s="1">
        <v>44111</v>
      </c>
      <c r="H7183" s="1">
        <v>44119</v>
      </c>
      <c r="I7183" t="s">
        <v>18</v>
      </c>
      <c r="J7183">
        <v>14</v>
      </c>
      <c r="K7183">
        <v>17</v>
      </c>
      <c r="L7183">
        <v>126</v>
      </c>
      <c r="M7183">
        <v>45</v>
      </c>
      <c r="N7183">
        <v>8</v>
      </c>
      <c r="O7183">
        <v>0.05</v>
      </c>
      <c r="P7183">
        <v>2048.59</v>
      </c>
      <c r="Q7183">
        <v>3939.6</v>
      </c>
      <c r="R7183">
        <f>Table1[[#This Row],[OrderQuantity]]*Table1[[#This Row],[UnitPrice]]</f>
        <v>31516.799999999999</v>
      </c>
      <c r="S7183">
        <f>Table1[[#This Row],[OrderQuantity]]*Table1[[#This Row],[UnitCost]]</f>
        <v>16388.72</v>
      </c>
      <c r="T7183">
        <f>Table1[[#This Row],[OrderQuantity]]*Table1[[#This Row],[UnitPrice]]*(1-Table1[[#This Row],[DiscountApplied]]) - (Table1[[#This Row],[OrderQuantity]]*Table1[[#This Row],[UnitCost]])</f>
        <v>13552.239999999998</v>
      </c>
      <c r="U7183">
        <f>DATEDIF(Table1[[#This Row],[ShipDate]],Table1[[#This Row],[DeliveryDate]],"d")</f>
        <v>8</v>
      </c>
      <c r="V7183" t="str">
        <f t="shared" si="225"/>
        <v>Late</v>
      </c>
    </row>
    <row r="7184" spans="2:22" x14ac:dyDescent="0.3">
      <c r="B7184" t="str">
        <f t="shared" si="224"/>
        <v>SO-007283</v>
      </c>
      <c r="C7184" t="s">
        <v>21</v>
      </c>
      <c r="D7184" t="s">
        <v>24</v>
      </c>
      <c r="E7184" s="1">
        <v>44000</v>
      </c>
      <c r="F7184" s="1">
        <v>44101</v>
      </c>
      <c r="G7184" s="1">
        <v>44116</v>
      </c>
      <c r="H7184" s="1">
        <v>44126</v>
      </c>
      <c r="I7184" t="s">
        <v>18</v>
      </c>
      <c r="J7184">
        <v>24</v>
      </c>
      <c r="K7184">
        <v>30</v>
      </c>
      <c r="L7184">
        <v>58</v>
      </c>
      <c r="M7184">
        <v>47</v>
      </c>
      <c r="N7184">
        <v>6</v>
      </c>
      <c r="O7184">
        <v>0.1</v>
      </c>
      <c r="P7184">
        <v>2880.6</v>
      </c>
      <c r="Q7184">
        <v>3892.7</v>
      </c>
      <c r="R7184">
        <f>Table1[[#This Row],[OrderQuantity]]*Table1[[#This Row],[UnitPrice]]</f>
        <v>23356.199999999997</v>
      </c>
      <c r="S7184">
        <f>Table1[[#This Row],[OrderQuantity]]*Table1[[#This Row],[UnitCost]]</f>
        <v>17283.599999999999</v>
      </c>
      <c r="T7184">
        <f>Table1[[#This Row],[OrderQuantity]]*Table1[[#This Row],[UnitPrice]]*(1-Table1[[#This Row],[DiscountApplied]]) - (Table1[[#This Row],[OrderQuantity]]*Table1[[#This Row],[UnitCost]])</f>
        <v>3736.9799999999996</v>
      </c>
      <c r="U7184">
        <f>DATEDIF(Table1[[#This Row],[ShipDate]],Table1[[#This Row],[DeliveryDate]],"d")</f>
        <v>10</v>
      </c>
      <c r="V7184" t="str">
        <f t="shared" si="225"/>
        <v>Late</v>
      </c>
    </row>
    <row r="7185" spans="2:22" x14ac:dyDescent="0.3">
      <c r="B7185" t="str">
        <f t="shared" si="224"/>
        <v>SO-007284</v>
      </c>
      <c r="C7185" t="s">
        <v>22</v>
      </c>
      <c r="D7185" t="s">
        <v>20</v>
      </c>
      <c r="E7185" s="1">
        <v>44000</v>
      </c>
      <c r="F7185" s="1">
        <v>44101</v>
      </c>
      <c r="G7185" s="1">
        <v>44123</v>
      </c>
      <c r="H7185" s="1">
        <v>44126</v>
      </c>
      <c r="I7185" t="s">
        <v>18</v>
      </c>
      <c r="J7185">
        <v>27</v>
      </c>
      <c r="K7185">
        <v>28</v>
      </c>
      <c r="L7185">
        <v>110</v>
      </c>
      <c r="M7185">
        <v>38</v>
      </c>
      <c r="N7185">
        <v>2</v>
      </c>
      <c r="O7185">
        <v>0.1</v>
      </c>
      <c r="P7185">
        <v>898.87</v>
      </c>
      <c r="Q7185">
        <v>1152.4000000000001</v>
      </c>
      <c r="R7185">
        <f>Table1[[#This Row],[OrderQuantity]]*Table1[[#This Row],[UnitPrice]]</f>
        <v>2304.8000000000002</v>
      </c>
      <c r="S7185">
        <f>Table1[[#This Row],[OrderQuantity]]*Table1[[#This Row],[UnitCost]]</f>
        <v>1797.74</v>
      </c>
      <c r="T7185">
        <f>Table1[[#This Row],[OrderQuantity]]*Table1[[#This Row],[UnitPrice]]*(1-Table1[[#This Row],[DiscountApplied]]) - (Table1[[#This Row],[OrderQuantity]]*Table1[[#This Row],[UnitCost]])</f>
        <v>276.58000000000015</v>
      </c>
      <c r="U7185">
        <f>DATEDIF(Table1[[#This Row],[ShipDate]],Table1[[#This Row],[DeliveryDate]],"d")</f>
        <v>3</v>
      </c>
      <c r="V7185" t="str">
        <f t="shared" si="225"/>
        <v>On Time</v>
      </c>
    </row>
    <row r="7186" spans="2:22" x14ac:dyDescent="0.3">
      <c r="B7186" t="str">
        <f t="shared" si="224"/>
        <v>SO-007285</v>
      </c>
      <c r="C7186" t="s">
        <v>19</v>
      </c>
      <c r="D7186" t="s">
        <v>23</v>
      </c>
      <c r="E7186" s="1">
        <v>44000</v>
      </c>
      <c r="F7186" s="1">
        <v>44101</v>
      </c>
      <c r="G7186" s="1">
        <v>44109</v>
      </c>
      <c r="H7186" s="1">
        <v>44118</v>
      </c>
      <c r="I7186" t="s">
        <v>18</v>
      </c>
      <c r="J7186">
        <v>17</v>
      </c>
      <c r="K7186">
        <v>31</v>
      </c>
      <c r="L7186">
        <v>295</v>
      </c>
      <c r="M7186">
        <v>22</v>
      </c>
      <c r="N7186">
        <v>6</v>
      </c>
      <c r="O7186">
        <v>0.08</v>
      </c>
      <c r="P7186">
        <v>949.73</v>
      </c>
      <c r="Q7186">
        <v>1172.5</v>
      </c>
      <c r="R7186">
        <f>Table1[[#This Row],[OrderQuantity]]*Table1[[#This Row],[UnitPrice]]</f>
        <v>7035</v>
      </c>
      <c r="S7186">
        <f>Table1[[#This Row],[OrderQuantity]]*Table1[[#This Row],[UnitCost]]</f>
        <v>5698.38</v>
      </c>
      <c r="T7186">
        <f>Table1[[#This Row],[OrderQuantity]]*Table1[[#This Row],[UnitPrice]]*(1-Table1[[#This Row],[DiscountApplied]]) - (Table1[[#This Row],[OrderQuantity]]*Table1[[#This Row],[UnitCost]])</f>
        <v>773.82000000000062</v>
      </c>
      <c r="U7186">
        <f>DATEDIF(Table1[[#This Row],[ShipDate]],Table1[[#This Row],[DeliveryDate]],"d")</f>
        <v>9</v>
      </c>
      <c r="V7186" t="str">
        <f t="shared" si="225"/>
        <v>Late</v>
      </c>
    </row>
    <row r="7187" spans="2:22" x14ac:dyDescent="0.3">
      <c r="B7187" t="str">
        <f t="shared" si="224"/>
        <v>SO-007286</v>
      </c>
      <c r="C7187" t="s">
        <v>16</v>
      </c>
      <c r="D7187" t="s">
        <v>20</v>
      </c>
      <c r="E7187" s="1">
        <v>44000</v>
      </c>
      <c r="F7187" s="1">
        <v>44101</v>
      </c>
      <c r="G7187" s="1">
        <v>44129</v>
      </c>
      <c r="H7187" s="1">
        <v>44136</v>
      </c>
      <c r="I7187" t="s">
        <v>18</v>
      </c>
      <c r="J7187">
        <v>10</v>
      </c>
      <c r="K7187">
        <v>1</v>
      </c>
      <c r="L7187">
        <v>167</v>
      </c>
      <c r="M7187">
        <v>22</v>
      </c>
      <c r="N7187">
        <v>5</v>
      </c>
      <c r="O7187">
        <v>0.08</v>
      </c>
      <c r="P7187">
        <v>830.8</v>
      </c>
      <c r="Q7187">
        <v>1038.5</v>
      </c>
      <c r="R7187">
        <f>Table1[[#This Row],[OrderQuantity]]*Table1[[#This Row],[UnitPrice]]</f>
        <v>5192.5</v>
      </c>
      <c r="S7187">
        <f>Table1[[#This Row],[OrderQuantity]]*Table1[[#This Row],[UnitCost]]</f>
        <v>4154</v>
      </c>
      <c r="T7187">
        <f>Table1[[#This Row],[OrderQuantity]]*Table1[[#This Row],[UnitPrice]]*(1-Table1[[#This Row],[DiscountApplied]]) - (Table1[[#This Row],[OrderQuantity]]*Table1[[#This Row],[UnitCost]])</f>
        <v>623.10000000000036</v>
      </c>
      <c r="U7187">
        <f>DATEDIF(Table1[[#This Row],[ShipDate]],Table1[[#This Row],[DeliveryDate]],"d")</f>
        <v>7</v>
      </c>
      <c r="V7187" t="str">
        <f t="shared" si="225"/>
        <v>On Time</v>
      </c>
    </row>
    <row r="7188" spans="2:22" x14ac:dyDescent="0.3">
      <c r="B7188" t="str">
        <f t="shared" si="224"/>
        <v>SO-007287</v>
      </c>
      <c r="C7188" t="s">
        <v>16</v>
      </c>
      <c r="D7188" t="s">
        <v>26</v>
      </c>
      <c r="E7188" s="1">
        <v>44000</v>
      </c>
      <c r="F7188" s="1">
        <v>44101</v>
      </c>
      <c r="G7188" s="1">
        <v>44105</v>
      </c>
      <c r="H7188" s="1">
        <v>44113</v>
      </c>
      <c r="I7188" t="s">
        <v>18</v>
      </c>
      <c r="J7188">
        <v>2</v>
      </c>
      <c r="K7188">
        <v>37</v>
      </c>
      <c r="L7188">
        <v>71</v>
      </c>
      <c r="M7188">
        <v>43</v>
      </c>
      <c r="N7188">
        <v>4</v>
      </c>
      <c r="O7188">
        <v>0.08</v>
      </c>
      <c r="P7188">
        <v>820.28</v>
      </c>
      <c r="Q7188">
        <v>1065.3</v>
      </c>
      <c r="R7188">
        <f>Table1[[#This Row],[OrderQuantity]]*Table1[[#This Row],[UnitPrice]]</f>
        <v>4261.2</v>
      </c>
      <c r="S7188">
        <f>Table1[[#This Row],[OrderQuantity]]*Table1[[#This Row],[UnitCost]]</f>
        <v>3281.12</v>
      </c>
      <c r="T7188">
        <f>Table1[[#This Row],[OrderQuantity]]*Table1[[#This Row],[UnitPrice]]*(1-Table1[[#This Row],[DiscountApplied]]) - (Table1[[#This Row],[OrderQuantity]]*Table1[[#This Row],[UnitCost]])</f>
        <v>639.1840000000002</v>
      </c>
      <c r="U7188">
        <f>DATEDIF(Table1[[#This Row],[ShipDate]],Table1[[#This Row],[DeliveryDate]],"d")</f>
        <v>8</v>
      </c>
      <c r="V7188" t="str">
        <f t="shared" si="225"/>
        <v>Late</v>
      </c>
    </row>
    <row r="7189" spans="2:22" x14ac:dyDescent="0.3">
      <c r="B7189" t="str">
        <f t="shared" si="224"/>
        <v>SO-007288</v>
      </c>
      <c r="C7189" t="s">
        <v>16</v>
      </c>
      <c r="D7189" t="s">
        <v>20</v>
      </c>
      <c r="E7189" s="1">
        <v>44000</v>
      </c>
      <c r="F7189" s="1">
        <v>44102</v>
      </c>
      <c r="G7189" s="1">
        <v>44122</v>
      </c>
      <c r="H7189" s="1">
        <v>44132</v>
      </c>
      <c r="I7189" t="s">
        <v>18</v>
      </c>
      <c r="J7189">
        <v>5</v>
      </c>
      <c r="K7189">
        <v>35</v>
      </c>
      <c r="L7189">
        <v>118</v>
      </c>
      <c r="M7189">
        <v>46</v>
      </c>
      <c r="N7189">
        <v>2</v>
      </c>
      <c r="O7189">
        <v>0.08</v>
      </c>
      <c r="P7189">
        <v>893.78</v>
      </c>
      <c r="Q7189">
        <v>1943</v>
      </c>
      <c r="R7189">
        <f>Table1[[#This Row],[OrderQuantity]]*Table1[[#This Row],[UnitPrice]]</f>
        <v>3886</v>
      </c>
      <c r="S7189">
        <f>Table1[[#This Row],[OrderQuantity]]*Table1[[#This Row],[UnitCost]]</f>
        <v>1787.56</v>
      </c>
      <c r="T7189">
        <f>Table1[[#This Row],[OrderQuantity]]*Table1[[#This Row],[UnitPrice]]*(1-Table1[[#This Row],[DiscountApplied]]) - (Table1[[#This Row],[OrderQuantity]]*Table1[[#This Row],[UnitCost]])</f>
        <v>1787.5600000000004</v>
      </c>
      <c r="U7189">
        <f>DATEDIF(Table1[[#This Row],[ShipDate]],Table1[[#This Row],[DeliveryDate]],"d")</f>
        <v>10</v>
      </c>
      <c r="V7189" t="str">
        <f t="shared" si="225"/>
        <v>Late</v>
      </c>
    </row>
    <row r="7190" spans="2:22" x14ac:dyDescent="0.3">
      <c r="B7190" t="str">
        <f t="shared" si="224"/>
        <v>SO-007289</v>
      </c>
      <c r="C7190" t="s">
        <v>19</v>
      </c>
      <c r="D7190" t="s">
        <v>17</v>
      </c>
      <c r="E7190" s="1">
        <v>44000</v>
      </c>
      <c r="F7190" s="1">
        <v>44102</v>
      </c>
      <c r="G7190" s="1">
        <v>44125</v>
      </c>
      <c r="H7190" s="1">
        <v>44133</v>
      </c>
      <c r="I7190" t="s">
        <v>18</v>
      </c>
      <c r="J7190">
        <v>17</v>
      </c>
      <c r="K7190">
        <v>33</v>
      </c>
      <c r="L7190">
        <v>219</v>
      </c>
      <c r="M7190">
        <v>23</v>
      </c>
      <c r="N7190">
        <v>2</v>
      </c>
      <c r="O7190">
        <v>0.05</v>
      </c>
      <c r="P7190">
        <v>2989.88</v>
      </c>
      <c r="Q7190">
        <v>3986.5</v>
      </c>
      <c r="R7190">
        <f>Table1[[#This Row],[OrderQuantity]]*Table1[[#This Row],[UnitPrice]]</f>
        <v>7973</v>
      </c>
      <c r="S7190">
        <f>Table1[[#This Row],[OrderQuantity]]*Table1[[#This Row],[UnitCost]]</f>
        <v>5979.76</v>
      </c>
      <c r="T7190">
        <f>Table1[[#This Row],[OrderQuantity]]*Table1[[#This Row],[UnitPrice]]*(1-Table1[[#This Row],[DiscountApplied]]) - (Table1[[#This Row],[OrderQuantity]]*Table1[[#This Row],[UnitCost]])</f>
        <v>1594.5899999999992</v>
      </c>
      <c r="U7190">
        <f>DATEDIF(Table1[[#This Row],[ShipDate]],Table1[[#This Row],[DeliveryDate]],"d")</f>
        <v>8</v>
      </c>
      <c r="V7190" t="str">
        <f t="shared" si="225"/>
        <v>Late</v>
      </c>
    </row>
    <row r="7191" spans="2:22" x14ac:dyDescent="0.3">
      <c r="B7191" t="str">
        <f t="shared" si="224"/>
        <v>SO-007290</v>
      </c>
      <c r="C7191" t="s">
        <v>22</v>
      </c>
      <c r="D7191" t="s">
        <v>23</v>
      </c>
      <c r="E7191" s="1">
        <v>44000</v>
      </c>
      <c r="F7191" s="1">
        <v>44102</v>
      </c>
      <c r="G7191" s="1">
        <v>44112</v>
      </c>
      <c r="H7191" s="1">
        <v>44114</v>
      </c>
      <c r="I7191" t="s">
        <v>18</v>
      </c>
      <c r="J7191">
        <v>27</v>
      </c>
      <c r="K7191">
        <v>37</v>
      </c>
      <c r="L7191">
        <v>274</v>
      </c>
      <c r="M7191">
        <v>5</v>
      </c>
      <c r="N7191">
        <v>8</v>
      </c>
      <c r="O7191">
        <v>0.08</v>
      </c>
      <c r="P7191">
        <v>2670.89</v>
      </c>
      <c r="Q7191">
        <v>6070.2</v>
      </c>
      <c r="R7191">
        <f>Table1[[#This Row],[OrderQuantity]]*Table1[[#This Row],[UnitPrice]]</f>
        <v>48561.599999999999</v>
      </c>
      <c r="S7191">
        <f>Table1[[#This Row],[OrderQuantity]]*Table1[[#This Row],[UnitCost]]</f>
        <v>21367.119999999999</v>
      </c>
      <c r="T7191">
        <f>Table1[[#This Row],[OrderQuantity]]*Table1[[#This Row],[UnitPrice]]*(1-Table1[[#This Row],[DiscountApplied]]) - (Table1[[#This Row],[OrderQuantity]]*Table1[[#This Row],[UnitCost]])</f>
        <v>23309.552</v>
      </c>
      <c r="U7191">
        <f>DATEDIF(Table1[[#This Row],[ShipDate]],Table1[[#This Row],[DeliveryDate]],"d")</f>
        <v>2</v>
      </c>
      <c r="V7191" t="str">
        <f t="shared" si="225"/>
        <v>On Time</v>
      </c>
    </row>
    <row r="7192" spans="2:22" x14ac:dyDescent="0.3">
      <c r="B7192" t="str">
        <f t="shared" si="224"/>
        <v>SO-007291</v>
      </c>
      <c r="C7192" t="s">
        <v>21</v>
      </c>
      <c r="D7192" t="s">
        <v>17</v>
      </c>
      <c r="E7192" s="1">
        <v>44000</v>
      </c>
      <c r="F7192" s="1">
        <v>44102</v>
      </c>
      <c r="G7192" s="1">
        <v>44109</v>
      </c>
      <c r="H7192" s="1">
        <v>44114</v>
      </c>
      <c r="I7192" t="s">
        <v>18</v>
      </c>
      <c r="J7192">
        <v>22</v>
      </c>
      <c r="K7192">
        <v>16</v>
      </c>
      <c r="L7192">
        <v>204</v>
      </c>
      <c r="M7192">
        <v>9</v>
      </c>
      <c r="N7192">
        <v>3</v>
      </c>
      <c r="O7192">
        <v>0.05</v>
      </c>
      <c r="P7192">
        <v>177.95</v>
      </c>
      <c r="Q7192">
        <v>214.4</v>
      </c>
      <c r="R7192">
        <f>Table1[[#This Row],[OrderQuantity]]*Table1[[#This Row],[UnitPrice]]</f>
        <v>643.20000000000005</v>
      </c>
      <c r="S7192">
        <f>Table1[[#This Row],[OrderQuantity]]*Table1[[#This Row],[UnitCost]]</f>
        <v>533.84999999999991</v>
      </c>
      <c r="T7192">
        <f>Table1[[#This Row],[OrderQuantity]]*Table1[[#This Row],[UnitPrice]]*(1-Table1[[#This Row],[DiscountApplied]]) - (Table1[[#This Row],[OrderQuantity]]*Table1[[#This Row],[UnitCost]])</f>
        <v>77.190000000000055</v>
      </c>
      <c r="U7192">
        <f>DATEDIF(Table1[[#This Row],[ShipDate]],Table1[[#This Row],[DeliveryDate]],"d")</f>
        <v>5</v>
      </c>
      <c r="V7192" t="str">
        <f t="shared" si="225"/>
        <v>On Time</v>
      </c>
    </row>
    <row r="7193" spans="2:22" x14ac:dyDescent="0.3">
      <c r="B7193" t="str">
        <f t="shared" si="224"/>
        <v>SO-007292</v>
      </c>
      <c r="C7193" t="s">
        <v>19</v>
      </c>
      <c r="D7193" t="s">
        <v>23</v>
      </c>
      <c r="E7193" s="1">
        <v>44000</v>
      </c>
      <c r="F7193" s="1">
        <v>44102</v>
      </c>
      <c r="G7193" s="1">
        <v>44124</v>
      </c>
      <c r="H7193" s="1">
        <v>44129</v>
      </c>
      <c r="I7193" t="s">
        <v>18</v>
      </c>
      <c r="J7193">
        <v>20</v>
      </c>
      <c r="K7193">
        <v>50</v>
      </c>
      <c r="L7193">
        <v>286</v>
      </c>
      <c r="M7193">
        <v>42</v>
      </c>
      <c r="N7193">
        <v>7</v>
      </c>
      <c r="O7193">
        <v>0.05</v>
      </c>
      <c r="P7193">
        <v>778.54</v>
      </c>
      <c r="Q7193">
        <v>1112.2</v>
      </c>
      <c r="R7193">
        <f>Table1[[#This Row],[OrderQuantity]]*Table1[[#This Row],[UnitPrice]]</f>
        <v>7785.4000000000005</v>
      </c>
      <c r="S7193">
        <f>Table1[[#This Row],[OrderQuantity]]*Table1[[#This Row],[UnitCost]]</f>
        <v>5449.78</v>
      </c>
      <c r="T7193">
        <f>Table1[[#This Row],[OrderQuantity]]*Table1[[#This Row],[UnitPrice]]*(1-Table1[[#This Row],[DiscountApplied]]) - (Table1[[#This Row],[OrderQuantity]]*Table1[[#This Row],[UnitCost]])</f>
        <v>1946.3500000000004</v>
      </c>
      <c r="U7193">
        <f>DATEDIF(Table1[[#This Row],[ShipDate]],Table1[[#This Row],[DeliveryDate]],"d")</f>
        <v>5</v>
      </c>
      <c r="V7193" t="str">
        <f t="shared" si="225"/>
        <v>On Time</v>
      </c>
    </row>
    <row r="7194" spans="2:22" x14ac:dyDescent="0.3">
      <c r="B7194" t="str">
        <f t="shared" si="224"/>
        <v>SO-007293</v>
      </c>
      <c r="C7194" t="s">
        <v>16</v>
      </c>
      <c r="D7194" t="s">
        <v>23</v>
      </c>
      <c r="E7194" s="1">
        <v>44000</v>
      </c>
      <c r="F7194" s="1">
        <v>44102</v>
      </c>
      <c r="G7194" s="1">
        <v>44105</v>
      </c>
      <c r="H7194" s="1">
        <v>44111</v>
      </c>
      <c r="I7194" t="s">
        <v>18</v>
      </c>
      <c r="J7194">
        <v>9</v>
      </c>
      <c r="K7194">
        <v>45</v>
      </c>
      <c r="L7194">
        <v>312</v>
      </c>
      <c r="M7194">
        <v>35</v>
      </c>
      <c r="N7194">
        <v>4</v>
      </c>
      <c r="O7194">
        <v>0.05</v>
      </c>
      <c r="P7194">
        <v>723.06</v>
      </c>
      <c r="Q7194">
        <v>1018.4</v>
      </c>
      <c r="R7194">
        <f>Table1[[#This Row],[OrderQuantity]]*Table1[[#This Row],[UnitPrice]]</f>
        <v>4073.6</v>
      </c>
      <c r="S7194">
        <f>Table1[[#This Row],[OrderQuantity]]*Table1[[#This Row],[UnitCost]]</f>
        <v>2892.24</v>
      </c>
      <c r="T7194">
        <f>Table1[[#This Row],[OrderQuantity]]*Table1[[#This Row],[UnitPrice]]*(1-Table1[[#This Row],[DiscountApplied]]) - (Table1[[#This Row],[OrderQuantity]]*Table1[[#This Row],[UnitCost]])</f>
        <v>977.67999999999984</v>
      </c>
      <c r="U7194">
        <f>DATEDIF(Table1[[#This Row],[ShipDate]],Table1[[#This Row],[DeliveryDate]],"d")</f>
        <v>6</v>
      </c>
      <c r="V7194" t="str">
        <f t="shared" si="225"/>
        <v>On Time</v>
      </c>
    </row>
    <row r="7195" spans="2:22" x14ac:dyDescent="0.3">
      <c r="B7195" t="str">
        <f t="shared" si="224"/>
        <v>SO-007294</v>
      </c>
      <c r="C7195" t="s">
        <v>22</v>
      </c>
      <c r="D7195" t="s">
        <v>20</v>
      </c>
      <c r="E7195" s="1">
        <v>44000</v>
      </c>
      <c r="F7195" s="1">
        <v>44102</v>
      </c>
      <c r="G7195" s="1">
        <v>44109</v>
      </c>
      <c r="H7195" s="1">
        <v>44115</v>
      </c>
      <c r="I7195" t="s">
        <v>18</v>
      </c>
      <c r="J7195">
        <v>27</v>
      </c>
      <c r="K7195">
        <v>40</v>
      </c>
      <c r="L7195">
        <v>126</v>
      </c>
      <c r="M7195">
        <v>26</v>
      </c>
      <c r="N7195">
        <v>6</v>
      </c>
      <c r="O7195">
        <v>0.05</v>
      </c>
      <c r="P7195">
        <v>94.07</v>
      </c>
      <c r="Q7195">
        <v>174.2</v>
      </c>
      <c r="R7195">
        <f>Table1[[#This Row],[OrderQuantity]]*Table1[[#This Row],[UnitPrice]]</f>
        <v>1045.1999999999998</v>
      </c>
      <c r="S7195">
        <f>Table1[[#This Row],[OrderQuantity]]*Table1[[#This Row],[UnitCost]]</f>
        <v>564.41999999999996</v>
      </c>
      <c r="T7195">
        <f>Table1[[#This Row],[OrderQuantity]]*Table1[[#This Row],[UnitPrice]]*(1-Table1[[#This Row],[DiscountApplied]]) - (Table1[[#This Row],[OrderQuantity]]*Table1[[#This Row],[UnitCost]])</f>
        <v>428.51999999999987</v>
      </c>
      <c r="U7195">
        <f>DATEDIF(Table1[[#This Row],[ShipDate]],Table1[[#This Row],[DeliveryDate]],"d")</f>
        <v>6</v>
      </c>
      <c r="V7195" t="str">
        <f t="shared" si="225"/>
        <v>On Time</v>
      </c>
    </row>
    <row r="7196" spans="2:22" x14ac:dyDescent="0.3">
      <c r="B7196" t="str">
        <f t="shared" si="224"/>
        <v>SO-007295</v>
      </c>
      <c r="C7196" t="s">
        <v>16</v>
      </c>
      <c r="D7196" t="s">
        <v>25</v>
      </c>
      <c r="E7196" s="1">
        <v>44000</v>
      </c>
      <c r="F7196" s="1">
        <v>44103</v>
      </c>
      <c r="G7196" s="1">
        <v>44108</v>
      </c>
      <c r="H7196" s="1">
        <v>44113</v>
      </c>
      <c r="I7196" t="s">
        <v>18</v>
      </c>
      <c r="J7196">
        <v>11</v>
      </c>
      <c r="K7196">
        <v>48</v>
      </c>
      <c r="L7196">
        <v>341</v>
      </c>
      <c r="M7196">
        <v>23</v>
      </c>
      <c r="N7196">
        <v>2</v>
      </c>
      <c r="O7196">
        <v>0.08</v>
      </c>
      <c r="P7196">
        <v>758.78</v>
      </c>
      <c r="Q7196">
        <v>1011.7</v>
      </c>
      <c r="R7196">
        <f>Table1[[#This Row],[OrderQuantity]]*Table1[[#This Row],[UnitPrice]]</f>
        <v>2023.4</v>
      </c>
      <c r="S7196">
        <f>Table1[[#This Row],[OrderQuantity]]*Table1[[#This Row],[UnitCost]]</f>
        <v>1517.56</v>
      </c>
      <c r="T7196">
        <f>Table1[[#This Row],[OrderQuantity]]*Table1[[#This Row],[UnitPrice]]*(1-Table1[[#This Row],[DiscountApplied]]) - (Table1[[#This Row],[OrderQuantity]]*Table1[[#This Row],[UnitCost]])</f>
        <v>343.9680000000003</v>
      </c>
      <c r="U7196">
        <f>DATEDIF(Table1[[#This Row],[ShipDate]],Table1[[#This Row],[DeliveryDate]],"d")</f>
        <v>5</v>
      </c>
      <c r="V7196" t="str">
        <f t="shared" si="225"/>
        <v>On Time</v>
      </c>
    </row>
    <row r="7197" spans="2:22" x14ac:dyDescent="0.3">
      <c r="B7197" t="str">
        <f t="shared" si="224"/>
        <v>SO-007296</v>
      </c>
      <c r="C7197" t="s">
        <v>16</v>
      </c>
      <c r="D7197" t="s">
        <v>20</v>
      </c>
      <c r="E7197" s="1">
        <v>44000</v>
      </c>
      <c r="F7197" s="1">
        <v>44103</v>
      </c>
      <c r="G7197" s="1">
        <v>44107</v>
      </c>
      <c r="H7197" s="1">
        <v>44108</v>
      </c>
      <c r="I7197" t="s">
        <v>18</v>
      </c>
      <c r="J7197">
        <v>10</v>
      </c>
      <c r="K7197">
        <v>43</v>
      </c>
      <c r="L7197">
        <v>155</v>
      </c>
      <c r="M7197">
        <v>6</v>
      </c>
      <c r="N7197">
        <v>3</v>
      </c>
      <c r="O7197">
        <v>0.08</v>
      </c>
      <c r="P7197">
        <v>2938.02</v>
      </c>
      <c r="Q7197">
        <v>6251.1</v>
      </c>
      <c r="R7197">
        <f>Table1[[#This Row],[OrderQuantity]]*Table1[[#This Row],[UnitPrice]]</f>
        <v>18753.300000000003</v>
      </c>
      <c r="S7197">
        <f>Table1[[#This Row],[OrderQuantity]]*Table1[[#This Row],[UnitCost]]</f>
        <v>8814.06</v>
      </c>
      <c r="T7197">
        <f>Table1[[#This Row],[OrderQuantity]]*Table1[[#This Row],[UnitPrice]]*(1-Table1[[#This Row],[DiscountApplied]]) - (Table1[[#This Row],[OrderQuantity]]*Table1[[#This Row],[UnitCost]])</f>
        <v>8438.9760000000042</v>
      </c>
      <c r="U7197">
        <f>DATEDIF(Table1[[#This Row],[ShipDate]],Table1[[#This Row],[DeliveryDate]],"d")</f>
        <v>1</v>
      </c>
      <c r="V7197" t="str">
        <f t="shared" si="225"/>
        <v>On Time</v>
      </c>
    </row>
    <row r="7198" spans="2:22" x14ac:dyDescent="0.3">
      <c r="B7198" t="str">
        <f t="shared" si="224"/>
        <v>SO-007297</v>
      </c>
      <c r="C7198" t="s">
        <v>16</v>
      </c>
      <c r="D7198" t="s">
        <v>23</v>
      </c>
      <c r="E7198" s="1">
        <v>44000</v>
      </c>
      <c r="F7198" s="1">
        <v>44103</v>
      </c>
      <c r="G7198" s="1">
        <v>44120</v>
      </c>
      <c r="H7198" s="1">
        <v>44127</v>
      </c>
      <c r="I7198" t="s">
        <v>18</v>
      </c>
      <c r="J7198">
        <v>8</v>
      </c>
      <c r="K7198">
        <v>10</v>
      </c>
      <c r="L7198">
        <v>323</v>
      </c>
      <c r="M7198">
        <v>43</v>
      </c>
      <c r="N7198">
        <v>7</v>
      </c>
      <c r="O7198">
        <v>0.05</v>
      </c>
      <c r="P7198">
        <v>2499.9</v>
      </c>
      <c r="Q7198">
        <v>3906.1</v>
      </c>
      <c r="R7198">
        <f>Table1[[#This Row],[OrderQuantity]]*Table1[[#This Row],[UnitPrice]]</f>
        <v>27342.7</v>
      </c>
      <c r="S7198">
        <f>Table1[[#This Row],[OrderQuantity]]*Table1[[#This Row],[UnitCost]]</f>
        <v>17499.3</v>
      </c>
      <c r="T7198">
        <f>Table1[[#This Row],[OrderQuantity]]*Table1[[#This Row],[UnitPrice]]*(1-Table1[[#This Row],[DiscountApplied]]) - (Table1[[#This Row],[OrderQuantity]]*Table1[[#This Row],[UnitCost]])</f>
        <v>8476.2649999999994</v>
      </c>
      <c r="U7198">
        <f>DATEDIF(Table1[[#This Row],[ShipDate]],Table1[[#This Row],[DeliveryDate]],"d")</f>
        <v>7</v>
      </c>
      <c r="V7198" t="str">
        <f t="shared" si="225"/>
        <v>On Time</v>
      </c>
    </row>
    <row r="7199" spans="2:22" x14ac:dyDescent="0.3">
      <c r="B7199" t="str">
        <f t="shared" si="224"/>
        <v>SO-007298</v>
      </c>
      <c r="C7199" t="s">
        <v>19</v>
      </c>
      <c r="D7199" t="s">
        <v>17</v>
      </c>
      <c r="E7199" s="1">
        <v>44000</v>
      </c>
      <c r="F7199" s="1">
        <v>44103</v>
      </c>
      <c r="G7199" s="1">
        <v>44110</v>
      </c>
      <c r="H7199" s="1">
        <v>44120</v>
      </c>
      <c r="I7199" t="s">
        <v>18</v>
      </c>
      <c r="J7199">
        <v>14</v>
      </c>
      <c r="K7199">
        <v>25</v>
      </c>
      <c r="L7199">
        <v>229</v>
      </c>
      <c r="M7199">
        <v>36</v>
      </c>
      <c r="N7199">
        <v>5</v>
      </c>
      <c r="O7199">
        <v>0.08</v>
      </c>
      <c r="P7199">
        <v>2513.84</v>
      </c>
      <c r="Q7199">
        <v>3142.3</v>
      </c>
      <c r="R7199">
        <f>Table1[[#This Row],[OrderQuantity]]*Table1[[#This Row],[UnitPrice]]</f>
        <v>15711.5</v>
      </c>
      <c r="S7199">
        <f>Table1[[#This Row],[OrderQuantity]]*Table1[[#This Row],[UnitCost]]</f>
        <v>12569.2</v>
      </c>
      <c r="T7199">
        <f>Table1[[#This Row],[OrderQuantity]]*Table1[[#This Row],[UnitPrice]]*(1-Table1[[#This Row],[DiscountApplied]]) - (Table1[[#This Row],[OrderQuantity]]*Table1[[#This Row],[UnitCost]])</f>
        <v>1885.3799999999992</v>
      </c>
      <c r="U7199">
        <f>DATEDIF(Table1[[#This Row],[ShipDate]],Table1[[#This Row],[DeliveryDate]],"d")</f>
        <v>10</v>
      </c>
      <c r="V7199" t="str">
        <f t="shared" si="225"/>
        <v>Late</v>
      </c>
    </row>
    <row r="7200" spans="2:22" x14ac:dyDescent="0.3">
      <c r="B7200" t="str">
        <f t="shared" si="224"/>
        <v>SO-007299</v>
      </c>
      <c r="C7200" t="s">
        <v>21</v>
      </c>
      <c r="D7200" t="s">
        <v>26</v>
      </c>
      <c r="E7200" s="1">
        <v>44000</v>
      </c>
      <c r="F7200" s="1">
        <v>44103</v>
      </c>
      <c r="G7200" s="1">
        <v>44117</v>
      </c>
      <c r="H7200" s="1">
        <v>44119</v>
      </c>
      <c r="I7200" t="s">
        <v>18</v>
      </c>
      <c r="J7200">
        <v>21</v>
      </c>
      <c r="K7200">
        <v>18</v>
      </c>
      <c r="L7200">
        <v>87</v>
      </c>
      <c r="M7200">
        <v>45</v>
      </c>
      <c r="N7200">
        <v>2</v>
      </c>
      <c r="O7200">
        <v>0.05</v>
      </c>
      <c r="P7200">
        <v>906.51</v>
      </c>
      <c r="Q7200">
        <v>1105.5</v>
      </c>
      <c r="R7200">
        <f>Table1[[#This Row],[OrderQuantity]]*Table1[[#This Row],[UnitPrice]]</f>
        <v>2211</v>
      </c>
      <c r="S7200">
        <f>Table1[[#This Row],[OrderQuantity]]*Table1[[#This Row],[UnitCost]]</f>
        <v>1813.02</v>
      </c>
      <c r="T7200">
        <f>Table1[[#This Row],[OrderQuantity]]*Table1[[#This Row],[UnitPrice]]*(1-Table1[[#This Row],[DiscountApplied]]) - (Table1[[#This Row],[OrderQuantity]]*Table1[[#This Row],[UnitCost]])</f>
        <v>287.42999999999984</v>
      </c>
      <c r="U7200">
        <f>DATEDIF(Table1[[#This Row],[ShipDate]],Table1[[#This Row],[DeliveryDate]],"d")</f>
        <v>2</v>
      </c>
      <c r="V7200" t="str">
        <f t="shared" si="225"/>
        <v>On Time</v>
      </c>
    </row>
    <row r="7201" spans="2:22" x14ac:dyDescent="0.3">
      <c r="B7201" t="str">
        <f t="shared" si="224"/>
        <v>SO-007300</v>
      </c>
      <c r="C7201" t="s">
        <v>19</v>
      </c>
      <c r="D7201" t="s">
        <v>20</v>
      </c>
      <c r="E7201" s="1">
        <v>44000</v>
      </c>
      <c r="F7201" s="1">
        <v>44104</v>
      </c>
      <c r="G7201" s="1">
        <v>44115</v>
      </c>
      <c r="H7201" s="1">
        <v>44120</v>
      </c>
      <c r="I7201" t="s">
        <v>18</v>
      </c>
      <c r="J7201">
        <v>14</v>
      </c>
      <c r="K7201">
        <v>26</v>
      </c>
      <c r="L7201">
        <v>110</v>
      </c>
      <c r="M7201">
        <v>40</v>
      </c>
      <c r="N7201">
        <v>4</v>
      </c>
      <c r="O7201">
        <v>0.08</v>
      </c>
      <c r="P7201">
        <v>1244.26</v>
      </c>
      <c r="Q7201">
        <v>2539.3000000000002</v>
      </c>
      <c r="R7201">
        <f>Table1[[#This Row],[OrderQuantity]]*Table1[[#This Row],[UnitPrice]]</f>
        <v>10157.200000000001</v>
      </c>
      <c r="S7201">
        <f>Table1[[#This Row],[OrderQuantity]]*Table1[[#This Row],[UnitCost]]</f>
        <v>4977.04</v>
      </c>
      <c r="T7201">
        <f>Table1[[#This Row],[OrderQuantity]]*Table1[[#This Row],[UnitPrice]]*(1-Table1[[#This Row],[DiscountApplied]]) - (Table1[[#This Row],[OrderQuantity]]*Table1[[#This Row],[UnitCost]])</f>
        <v>4367.5840000000017</v>
      </c>
      <c r="U7201">
        <f>DATEDIF(Table1[[#This Row],[ShipDate]],Table1[[#This Row],[DeliveryDate]],"d")</f>
        <v>5</v>
      </c>
      <c r="V7201" t="str">
        <f t="shared" si="225"/>
        <v>On Time</v>
      </c>
    </row>
    <row r="7202" spans="2:22" x14ac:dyDescent="0.3">
      <c r="B7202" t="str">
        <f t="shared" si="224"/>
        <v>SO-007301</v>
      </c>
      <c r="C7202" t="s">
        <v>16</v>
      </c>
      <c r="D7202" t="s">
        <v>24</v>
      </c>
      <c r="E7202" s="1">
        <v>44000</v>
      </c>
      <c r="F7202" s="1">
        <v>44104</v>
      </c>
      <c r="G7202" s="1">
        <v>44126</v>
      </c>
      <c r="H7202" s="1">
        <v>44135</v>
      </c>
      <c r="I7202" t="s">
        <v>18</v>
      </c>
      <c r="J7202">
        <v>6</v>
      </c>
      <c r="K7202">
        <v>45</v>
      </c>
      <c r="L7202">
        <v>40</v>
      </c>
      <c r="M7202">
        <v>31</v>
      </c>
      <c r="N7202">
        <v>5</v>
      </c>
      <c r="O7202">
        <v>0.08</v>
      </c>
      <c r="P7202">
        <v>85.16</v>
      </c>
      <c r="Q7202">
        <v>207.7</v>
      </c>
      <c r="R7202">
        <f>Table1[[#This Row],[OrderQuantity]]*Table1[[#This Row],[UnitPrice]]</f>
        <v>1038.5</v>
      </c>
      <c r="S7202">
        <f>Table1[[#This Row],[OrderQuantity]]*Table1[[#This Row],[UnitCost]]</f>
        <v>425.79999999999995</v>
      </c>
      <c r="T7202">
        <f>Table1[[#This Row],[OrderQuantity]]*Table1[[#This Row],[UnitPrice]]*(1-Table1[[#This Row],[DiscountApplied]]) - (Table1[[#This Row],[OrderQuantity]]*Table1[[#This Row],[UnitCost]])</f>
        <v>529.62000000000012</v>
      </c>
      <c r="U7202">
        <f>DATEDIF(Table1[[#This Row],[ShipDate]],Table1[[#This Row],[DeliveryDate]],"d")</f>
        <v>9</v>
      </c>
      <c r="V7202" t="str">
        <f t="shared" si="225"/>
        <v>Late</v>
      </c>
    </row>
    <row r="7203" spans="2:22" x14ac:dyDescent="0.3">
      <c r="B7203" t="str">
        <f t="shared" si="224"/>
        <v>SO-007302</v>
      </c>
      <c r="C7203" t="s">
        <v>22</v>
      </c>
      <c r="D7203" t="s">
        <v>17</v>
      </c>
      <c r="E7203" s="1">
        <v>44000</v>
      </c>
      <c r="F7203" s="1">
        <v>44104</v>
      </c>
      <c r="G7203" s="1">
        <v>44117</v>
      </c>
      <c r="H7203" s="1">
        <v>44121</v>
      </c>
      <c r="I7203" t="s">
        <v>18</v>
      </c>
      <c r="J7203">
        <v>26</v>
      </c>
      <c r="K7203">
        <v>30</v>
      </c>
      <c r="L7203">
        <v>226</v>
      </c>
      <c r="M7203">
        <v>41</v>
      </c>
      <c r="N7203">
        <v>5</v>
      </c>
      <c r="O7203">
        <v>0.08</v>
      </c>
      <c r="P7203">
        <v>2919.53</v>
      </c>
      <c r="Q7203">
        <v>3892.7</v>
      </c>
      <c r="R7203">
        <f>Table1[[#This Row],[OrderQuantity]]*Table1[[#This Row],[UnitPrice]]</f>
        <v>19463.5</v>
      </c>
      <c r="S7203">
        <f>Table1[[#This Row],[OrderQuantity]]*Table1[[#This Row],[UnitCost]]</f>
        <v>14597.650000000001</v>
      </c>
      <c r="T7203">
        <f>Table1[[#This Row],[OrderQuantity]]*Table1[[#This Row],[UnitPrice]]*(1-Table1[[#This Row],[DiscountApplied]]) - (Table1[[#This Row],[OrderQuantity]]*Table1[[#This Row],[UnitCost]])</f>
        <v>3308.7700000000004</v>
      </c>
      <c r="U7203">
        <f>DATEDIF(Table1[[#This Row],[ShipDate]],Table1[[#This Row],[DeliveryDate]],"d")</f>
        <v>4</v>
      </c>
      <c r="V7203" t="str">
        <f t="shared" si="225"/>
        <v>On Time</v>
      </c>
    </row>
    <row r="7204" spans="2:22" x14ac:dyDescent="0.3">
      <c r="B7204" t="str">
        <f t="shared" si="224"/>
        <v>SO-007303</v>
      </c>
      <c r="C7204" t="s">
        <v>16</v>
      </c>
      <c r="D7204" t="s">
        <v>20</v>
      </c>
      <c r="E7204" s="1">
        <v>44000</v>
      </c>
      <c r="F7204" s="1">
        <v>44104</v>
      </c>
      <c r="G7204" s="1">
        <v>44124</v>
      </c>
      <c r="H7204" s="1">
        <v>44132</v>
      </c>
      <c r="I7204" t="s">
        <v>18</v>
      </c>
      <c r="J7204">
        <v>6</v>
      </c>
      <c r="K7204">
        <v>36</v>
      </c>
      <c r="L7204">
        <v>171</v>
      </c>
      <c r="M7204">
        <v>40</v>
      </c>
      <c r="N7204">
        <v>6</v>
      </c>
      <c r="O7204">
        <v>0.05</v>
      </c>
      <c r="P7204">
        <v>1998.54</v>
      </c>
      <c r="Q7204">
        <v>3276.3</v>
      </c>
      <c r="R7204">
        <f>Table1[[#This Row],[OrderQuantity]]*Table1[[#This Row],[UnitPrice]]</f>
        <v>19657.800000000003</v>
      </c>
      <c r="S7204">
        <f>Table1[[#This Row],[OrderQuantity]]*Table1[[#This Row],[UnitCost]]</f>
        <v>11991.24</v>
      </c>
      <c r="T7204">
        <f>Table1[[#This Row],[OrderQuantity]]*Table1[[#This Row],[UnitPrice]]*(1-Table1[[#This Row],[DiscountApplied]]) - (Table1[[#This Row],[OrderQuantity]]*Table1[[#This Row],[UnitCost]])</f>
        <v>6683.6700000000037</v>
      </c>
      <c r="U7204">
        <f>DATEDIF(Table1[[#This Row],[ShipDate]],Table1[[#This Row],[DeliveryDate]],"d")</f>
        <v>8</v>
      </c>
      <c r="V7204" t="str">
        <f t="shared" si="225"/>
        <v>Late</v>
      </c>
    </row>
    <row r="7205" spans="2:22" x14ac:dyDescent="0.3">
      <c r="B7205" t="str">
        <f t="shared" si="224"/>
        <v>SO-007304</v>
      </c>
      <c r="C7205" t="s">
        <v>16</v>
      </c>
      <c r="D7205" t="s">
        <v>20</v>
      </c>
      <c r="E7205" s="1">
        <v>44000</v>
      </c>
      <c r="F7205" s="1">
        <v>44104</v>
      </c>
      <c r="G7205" s="1">
        <v>44123</v>
      </c>
      <c r="H7205" s="1">
        <v>44128</v>
      </c>
      <c r="I7205" t="s">
        <v>18</v>
      </c>
      <c r="J7205">
        <v>11</v>
      </c>
      <c r="K7205">
        <v>35</v>
      </c>
      <c r="L7205">
        <v>95</v>
      </c>
      <c r="M7205">
        <v>35</v>
      </c>
      <c r="N7205">
        <v>5</v>
      </c>
      <c r="O7205">
        <v>0.08</v>
      </c>
      <c r="P7205">
        <v>1174.1099999999999</v>
      </c>
      <c r="Q7205">
        <v>2257.9</v>
      </c>
      <c r="R7205">
        <f>Table1[[#This Row],[OrderQuantity]]*Table1[[#This Row],[UnitPrice]]</f>
        <v>11289.5</v>
      </c>
      <c r="S7205">
        <f>Table1[[#This Row],[OrderQuantity]]*Table1[[#This Row],[UnitCost]]</f>
        <v>5870.5499999999993</v>
      </c>
      <c r="T7205">
        <f>Table1[[#This Row],[OrderQuantity]]*Table1[[#This Row],[UnitPrice]]*(1-Table1[[#This Row],[DiscountApplied]]) - (Table1[[#This Row],[OrderQuantity]]*Table1[[#This Row],[UnitCost]])</f>
        <v>4515.7900000000009</v>
      </c>
      <c r="U7205">
        <f>DATEDIF(Table1[[#This Row],[ShipDate]],Table1[[#This Row],[DeliveryDate]],"d")</f>
        <v>5</v>
      </c>
      <c r="V7205" t="str">
        <f t="shared" si="225"/>
        <v>On Time</v>
      </c>
    </row>
    <row r="7206" spans="2:22" x14ac:dyDescent="0.3">
      <c r="B7206" t="str">
        <f t="shared" si="224"/>
        <v>SO-007305</v>
      </c>
      <c r="C7206" t="s">
        <v>16</v>
      </c>
      <c r="D7206" t="s">
        <v>20</v>
      </c>
      <c r="E7206" s="1">
        <v>44000</v>
      </c>
      <c r="F7206" s="1">
        <v>44105</v>
      </c>
      <c r="G7206" s="1">
        <v>44129</v>
      </c>
      <c r="H7206" s="1">
        <v>44138</v>
      </c>
      <c r="I7206" t="s">
        <v>18</v>
      </c>
      <c r="J7206">
        <v>4</v>
      </c>
      <c r="K7206">
        <v>46</v>
      </c>
      <c r="L7206">
        <v>199</v>
      </c>
      <c r="M7206">
        <v>19</v>
      </c>
      <c r="N7206">
        <v>7</v>
      </c>
      <c r="O7206">
        <v>0.05</v>
      </c>
      <c r="P7206">
        <v>446.56</v>
      </c>
      <c r="Q7206">
        <v>1038.5</v>
      </c>
      <c r="R7206">
        <f>Table1[[#This Row],[OrderQuantity]]*Table1[[#This Row],[UnitPrice]]</f>
        <v>7269.5</v>
      </c>
      <c r="S7206">
        <f>Table1[[#This Row],[OrderQuantity]]*Table1[[#This Row],[UnitCost]]</f>
        <v>3125.92</v>
      </c>
      <c r="T7206">
        <f>Table1[[#This Row],[OrderQuantity]]*Table1[[#This Row],[UnitPrice]]*(1-Table1[[#This Row],[DiscountApplied]]) - (Table1[[#This Row],[OrderQuantity]]*Table1[[#This Row],[UnitCost]])</f>
        <v>3780.1049999999996</v>
      </c>
      <c r="U7206">
        <f>DATEDIF(Table1[[#This Row],[ShipDate]],Table1[[#This Row],[DeliveryDate]],"d")</f>
        <v>9</v>
      </c>
      <c r="V7206" t="str">
        <f t="shared" si="225"/>
        <v>Late</v>
      </c>
    </row>
    <row r="7207" spans="2:22" x14ac:dyDescent="0.3">
      <c r="B7207" t="str">
        <f t="shared" si="224"/>
        <v>SO-007306</v>
      </c>
      <c r="C7207" t="s">
        <v>19</v>
      </c>
      <c r="D7207" t="s">
        <v>17</v>
      </c>
      <c r="E7207" s="1">
        <v>44000</v>
      </c>
      <c r="F7207" s="1">
        <v>44105</v>
      </c>
      <c r="G7207" s="1">
        <v>44130</v>
      </c>
      <c r="H7207" s="1">
        <v>44138</v>
      </c>
      <c r="I7207" t="s">
        <v>18</v>
      </c>
      <c r="J7207">
        <v>20</v>
      </c>
      <c r="K7207">
        <v>9</v>
      </c>
      <c r="L7207">
        <v>231</v>
      </c>
      <c r="M7207">
        <v>29</v>
      </c>
      <c r="N7207">
        <v>7</v>
      </c>
      <c r="O7207">
        <v>0.05</v>
      </c>
      <c r="P7207">
        <v>1240.3699999999999</v>
      </c>
      <c r="Q7207">
        <v>2432.1</v>
      </c>
      <c r="R7207">
        <f>Table1[[#This Row],[OrderQuantity]]*Table1[[#This Row],[UnitPrice]]</f>
        <v>17024.7</v>
      </c>
      <c r="S7207">
        <f>Table1[[#This Row],[OrderQuantity]]*Table1[[#This Row],[UnitCost]]</f>
        <v>8682.59</v>
      </c>
      <c r="T7207">
        <f>Table1[[#This Row],[OrderQuantity]]*Table1[[#This Row],[UnitPrice]]*(1-Table1[[#This Row],[DiscountApplied]]) - (Table1[[#This Row],[OrderQuantity]]*Table1[[#This Row],[UnitCost]])</f>
        <v>7490.875</v>
      </c>
      <c r="U7207">
        <f>DATEDIF(Table1[[#This Row],[ShipDate]],Table1[[#This Row],[DeliveryDate]],"d")</f>
        <v>8</v>
      </c>
      <c r="V7207" t="str">
        <f t="shared" si="225"/>
        <v>Late</v>
      </c>
    </row>
    <row r="7208" spans="2:22" x14ac:dyDescent="0.3">
      <c r="B7208" t="str">
        <f t="shared" si="224"/>
        <v>SO-007307</v>
      </c>
      <c r="C7208" t="s">
        <v>19</v>
      </c>
      <c r="D7208" t="s">
        <v>23</v>
      </c>
      <c r="E7208" s="1">
        <v>44000</v>
      </c>
      <c r="F7208" s="1">
        <v>44105</v>
      </c>
      <c r="G7208" s="1">
        <v>44129</v>
      </c>
      <c r="H7208" s="1">
        <v>44139</v>
      </c>
      <c r="I7208" t="s">
        <v>18</v>
      </c>
      <c r="J7208">
        <v>14</v>
      </c>
      <c r="K7208">
        <v>21</v>
      </c>
      <c r="L7208">
        <v>272</v>
      </c>
      <c r="M7208">
        <v>35</v>
      </c>
      <c r="N7208">
        <v>5</v>
      </c>
      <c r="O7208">
        <v>0.08</v>
      </c>
      <c r="P7208">
        <v>1349.51</v>
      </c>
      <c r="Q7208">
        <v>2499.1</v>
      </c>
      <c r="R7208">
        <f>Table1[[#This Row],[OrderQuantity]]*Table1[[#This Row],[UnitPrice]]</f>
        <v>12495.5</v>
      </c>
      <c r="S7208">
        <f>Table1[[#This Row],[OrderQuantity]]*Table1[[#This Row],[UnitCost]]</f>
        <v>6747.55</v>
      </c>
      <c r="T7208">
        <f>Table1[[#This Row],[OrderQuantity]]*Table1[[#This Row],[UnitPrice]]*(1-Table1[[#This Row],[DiscountApplied]]) - (Table1[[#This Row],[OrderQuantity]]*Table1[[#This Row],[UnitCost]])</f>
        <v>4748.3100000000004</v>
      </c>
      <c r="U7208">
        <f>DATEDIF(Table1[[#This Row],[ShipDate]],Table1[[#This Row],[DeliveryDate]],"d")</f>
        <v>10</v>
      </c>
      <c r="V7208" t="str">
        <f t="shared" si="225"/>
        <v>Late</v>
      </c>
    </row>
    <row r="7209" spans="2:22" x14ac:dyDescent="0.3">
      <c r="B7209" t="str">
        <f t="shared" si="224"/>
        <v>SO-007308</v>
      </c>
      <c r="C7209" t="s">
        <v>21</v>
      </c>
      <c r="D7209" t="s">
        <v>23</v>
      </c>
      <c r="E7209" s="1">
        <v>44000</v>
      </c>
      <c r="F7209" s="1">
        <v>44105</v>
      </c>
      <c r="G7209" s="1">
        <v>44114</v>
      </c>
      <c r="H7209" s="1">
        <v>44120</v>
      </c>
      <c r="I7209" t="s">
        <v>18</v>
      </c>
      <c r="J7209">
        <v>22</v>
      </c>
      <c r="K7209">
        <v>24</v>
      </c>
      <c r="L7209">
        <v>269</v>
      </c>
      <c r="M7209">
        <v>35</v>
      </c>
      <c r="N7209">
        <v>5</v>
      </c>
      <c r="O7209">
        <v>0.4</v>
      </c>
      <c r="P7209">
        <v>510.14</v>
      </c>
      <c r="Q7209">
        <v>1085.4000000000001</v>
      </c>
      <c r="R7209">
        <f>Table1[[#This Row],[OrderQuantity]]*Table1[[#This Row],[UnitPrice]]</f>
        <v>5427</v>
      </c>
      <c r="S7209">
        <f>Table1[[#This Row],[OrderQuantity]]*Table1[[#This Row],[UnitCost]]</f>
        <v>2550.6999999999998</v>
      </c>
      <c r="T7209">
        <f>Table1[[#This Row],[OrderQuantity]]*Table1[[#This Row],[UnitPrice]]*(1-Table1[[#This Row],[DiscountApplied]]) - (Table1[[#This Row],[OrderQuantity]]*Table1[[#This Row],[UnitCost]])</f>
        <v>705.5</v>
      </c>
      <c r="U7209">
        <f>DATEDIF(Table1[[#This Row],[ShipDate]],Table1[[#This Row],[DeliveryDate]],"d")</f>
        <v>6</v>
      </c>
      <c r="V7209" t="str">
        <f t="shared" si="225"/>
        <v>On Time</v>
      </c>
    </row>
    <row r="7210" spans="2:22" x14ac:dyDescent="0.3">
      <c r="B7210" t="str">
        <f t="shared" si="224"/>
        <v>SO-007309</v>
      </c>
      <c r="C7210" t="s">
        <v>19</v>
      </c>
      <c r="D7210" t="s">
        <v>20</v>
      </c>
      <c r="E7210" s="1">
        <v>44000</v>
      </c>
      <c r="F7210" s="1">
        <v>44105</v>
      </c>
      <c r="G7210" s="1">
        <v>44121</v>
      </c>
      <c r="H7210" s="1">
        <v>44126</v>
      </c>
      <c r="I7210" t="s">
        <v>18</v>
      </c>
      <c r="J7210">
        <v>16</v>
      </c>
      <c r="K7210">
        <v>3</v>
      </c>
      <c r="L7210">
        <v>166</v>
      </c>
      <c r="M7210">
        <v>26</v>
      </c>
      <c r="N7210">
        <v>5</v>
      </c>
      <c r="O7210">
        <v>0.1</v>
      </c>
      <c r="P7210">
        <v>629.4</v>
      </c>
      <c r="Q7210">
        <v>1031.8</v>
      </c>
      <c r="R7210">
        <f>Table1[[#This Row],[OrderQuantity]]*Table1[[#This Row],[UnitPrice]]</f>
        <v>5159</v>
      </c>
      <c r="S7210">
        <f>Table1[[#This Row],[OrderQuantity]]*Table1[[#This Row],[UnitCost]]</f>
        <v>3147</v>
      </c>
      <c r="T7210">
        <f>Table1[[#This Row],[OrderQuantity]]*Table1[[#This Row],[UnitPrice]]*(1-Table1[[#This Row],[DiscountApplied]]) - (Table1[[#This Row],[OrderQuantity]]*Table1[[#This Row],[UnitCost]])</f>
        <v>1496.1000000000004</v>
      </c>
      <c r="U7210">
        <f>DATEDIF(Table1[[#This Row],[ShipDate]],Table1[[#This Row],[DeliveryDate]],"d")</f>
        <v>5</v>
      </c>
      <c r="V7210" t="str">
        <f t="shared" si="225"/>
        <v>On Time</v>
      </c>
    </row>
    <row r="7211" spans="2:22" x14ac:dyDescent="0.3">
      <c r="B7211" t="str">
        <f t="shared" si="224"/>
        <v>SO-007310</v>
      </c>
      <c r="C7211" t="s">
        <v>21</v>
      </c>
      <c r="D7211" t="s">
        <v>24</v>
      </c>
      <c r="E7211" s="1">
        <v>44000</v>
      </c>
      <c r="F7211" s="1">
        <v>44105</v>
      </c>
      <c r="G7211" s="1">
        <v>44125</v>
      </c>
      <c r="H7211" s="1">
        <v>44127</v>
      </c>
      <c r="I7211" t="s">
        <v>18</v>
      </c>
      <c r="J7211">
        <v>22</v>
      </c>
      <c r="K7211">
        <v>27</v>
      </c>
      <c r="L7211">
        <v>55</v>
      </c>
      <c r="M7211">
        <v>46</v>
      </c>
      <c r="N7211">
        <v>8</v>
      </c>
      <c r="O7211">
        <v>0.3</v>
      </c>
      <c r="P7211">
        <v>2408.52</v>
      </c>
      <c r="Q7211">
        <v>5473.9</v>
      </c>
      <c r="R7211">
        <f>Table1[[#This Row],[OrderQuantity]]*Table1[[#This Row],[UnitPrice]]</f>
        <v>43791.199999999997</v>
      </c>
      <c r="S7211">
        <f>Table1[[#This Row],[OrderQuantity]]*Table1[[#This Row],[UnitCost]]</f>
        <v>19268.16</v>
      </c>
      <c r="T7211">
        <f>Table1[[#This Row],[OrderQuantity]]*Table1[[#This Row],[UnitPrice]]*(1-Table1[[#This Row],[DiscountApplied]]) - (Table1[[#This Row],[OrderQuantity]]*Table1[[#This Row],[UnitCost]])</f>
        <v>11385.679999999997</v>
      </c>
      <c r="U7211">
        <f>DATEDIF(Table1[[#This Row],[ShipDate]],Table1[[#This Row],[DeliveryDate]],"d")</f>
        <v>2</v>
      </c>
      <c r="V7211" t="str">
        <f t="shared" si="225"/>
        <v>On Time</v>
      </c>
    </row>
    <row r="7212" spans="2:22" x14ac:dyDescent="0.3">
      <c r="B7212" t="str">
        <f t="shared" si="224"/>
        <v>SO-007311</v>
      </c>
      <c r="C7212" t="s">
        <v>16</v>
      </c>
      <c r="D7212" t="s">
        <v>17</v>
      </c>
      <c r="E7212" s="1">
        <v>44000</v>
      </c>
      <c r="F7212" s="1">
        <v>44105</v>
      </c>
      <c r="G7212" s="1">
        <v>44115</v>
      </c>
      <c r="H7212" s="1">
        <v>44122</v>
      </c>
      <c r="I7212" t="s">
        <v>18</v>
      </c>
      <c r="J7212">
        <v>7</v>
      </c>
      <c r="K7212">
        <v>4</v>
      </c>
      <c r="L7212">
        <v>244</v>
      </c>
      <c r="M7212">
        <v>30</v>
      </c>
      <c r="N7212">
        <v>5</v>
      </c>
      <c r="O7212">
        <v>0.05</v>
      </c>
      <c r="P7212">
        <v>180.1</v>
      </c>
      <c r="Q7212">
        <v>214.4</v>
      </c>
      <c r="R7212">
        <f>Table1[[#This Row],[OrderQuantity]]*Table1[[#This Row],[UnitPrice]]</f>
        <v>1072</v>
      </c>
      <c r="S7212">
        <f>Table1[[#This Row],[OrderQuantity]]*Table1[[#This Row],[UnitCost]]</f>
        <v>900.5</v>
      </c>
      <c r="T7212">
        <f>Table1[[#This Row],[OrderQuantity]]*Table1[[#This Row],[UnitPrice]]*(1-Table1[[#This Row],[DiscountApplied]]) - (Table1[[#This Row],[OrderQuantity]]*Table1[[#This Row],[UnitCost]])</f>
        <v>117.89999999999998</v>
      </c>
      <c r="U7212">
        <f>DATEDIF(Table1[[#This Row],[ShipDate]],Table1[[#This Row],[DeliveryDate]],"d")</f>
        <v>7</v>
      </c>
      <c r="V7212" t="str">
        <f t="shared" si="225"/>
        <v>On Time</v>
      </c>
    </row>
    <row r="7213" spans="2:22" x14ac:dyDescent="0.3">
      <c r="B7213" t="str">
        <f t="shared" si="224"/>
        <v>SO-007312</v>
      </c>
      <c r="C7213" t="s">
        <v>21</v>
      </c>
      <c r="D7213" t="s">
        <v>23</v>
      </c>
      <c r="E7213" s="1">
        <v>44000</v>
      </c>
      <c r="F7213" s="1">
        <v>44105</v>
      </c>
      <c r="G7213" s="1">
        <v>44132</v>
      </c>
      <c r="H7213" s="1">
        <v>44142</v>
      </c>
      <c r="I7213" t="s">
        <v>18</v>
      </c>
      <c r="J7213">
        <v>20</v>
      </c>
      <c r="K7213">
        <v>22</v>
      </c>
      <c r="L7213">
        <v>272</v>
      </c>
      <c r="M7213">
        <v>20</v>
      </c>
      <c r="N7213">
        <v>6</v>
      </c>
      <c r="O7213">
        <v>0.1</v>
      </c>
      <c r="P7213">
        <v>3130.37</v>
      </c>
      <c r="Q7213">
        <v>4013.3</v>
      </c>
      <c r="R7213">
        <f>Table1[[#This Row],[OrderQuantity]]*Table1[[#This Row],[UnitPrice]]</f>
        <v>24079.800000000003</v>
      </c>
      <c r="S7213">
        <f>Table1[[#This Row],[OrderQuantity]]*Table1[[#This Row],[UnitCost]]</f>
        <v>18782.22</v>
      </c>
      <c r="T7213">
        <f>Table1[[#This Row],[OrderQuantity]]*Table1[[#This Row],[UnitPrice]]*(1-Table1[[#This Row],[DiscountApplied]]) - (Table1[[#This Row],[OrderQuantity]]*Table1[[#This Row],[UnitCost]])</f>
        <v>2889.6000000000022</v>
      </c>
      <c r="U7213">
        <f>DATEDIF(Table1[[#This Row],[ShipDate]],Table1[[#This Row],[DeliveryDate]],"d")</f>
        <v>10</v>
      </c>
      <c r="V7213" t="str">
        <f t="shared" si="225"/>
        <v>Late</v>
      </c>
    </row>
    <row r="7214" spans="2:22" x14ac:dyDescent="0.3">
      <c r="B7214" t="str">
        <f t="shared" si="224"/>
        <v>SO-007313</v>
      </c>
      <c r="C7214" t="s">
        <v>16</v>
      </c>
      <c r="D7214" t="s">
        <v>20</v>
      </c>
      <c r="E7214" s="1">
        <v>44000</v>
      </c>
      <c r="F7214" s="1">
        <v>44105</v>
      </c>
      <c r="G7214" s="1">
        <v>44127</v>
      </c>
      <c r="H7214" s="1">
        <v>44135</v>
      </c>
      <c r="I7214" t="s">
        <v>18</v>
      </c>
      <c r="J7214">
        <v>5</v>
      </c>
      <c r="K7214">
        <v>33</v>
      </c>
      <c r="L7214">
        <v>126</v>
      </c>
      <c r="M7214">
        <v>36</v>
      </c>
      <c r="N7214">
        <v>3</v>
      </c>
      <c r="O7214">
        <v>0.2</v>
      </c>
      <c r="P7214">
        <v>2349.29</v>
      </c>
      <c r="Q7214">
        <v>3262.9</v>
      </c>
      <c r="R7214">
        <f>Table1[[#This Row],[OrderQuantity]]*Table1[[#This Row],[UnitPrice]]</f>
        <v>9788.7000000000007</v>
      </c>
      <c r="S7214">
        <f>Table1[[#This Row],[OrderQuantity]]*Table1[[#This Row],[UnitCost]]</f>
        <v>7047.87</v>
      </c>
      <c r="T7214">
        <f>Table1[[#This Row],[OrderQuantity]]*Table1[[#This Row],[UnitPrice]]*(1-Table1[[#This Row],[DiscountApplied]]) - (Table1[[#This Row],[OrderQuantity]]*Table1[[#This Row],[UnitCost]])</f>
        <v>783.09000000000106</v>
      </c>
      <c r="U7214">
        <f>DATEDIF(Table1[[#This Row],[ShipDate]],Table1[[#This Row],[DeliveryDate]],"d")</f>
        <v>8</v>
      </c>
      <c r="V7214" t="str">
        <f t="shared" si="225"/>
        <v>Late</v>
      </c>
    </row>
    <row r="7215" spans="2:22" x14ac:dyDescent="0.3">
      <c r="B7215" t="str">
        <f t="shared" si="224"/>
        <v>SO-007314</v>
      </c>
      <c r="C7215" t="s">
        <v>21</v>
      </c>
      <c r="D7215" t="s">
        <v>25</v>
      </c>
      <c r="E7215" s="1">
        <v>44000</v>
      </c>
      <c r="F7215" s="1">
        <v>44105</v>
      </c>
      <c r="G7215" s="1">
        <v>44117</v>
      </c>
      <c r="H7215" s="1">
        <v>44125</v>
      </c>
      <c r="I7215" t="s">
        <v>18</v>
      </c>
      <c r="J7215">
        <v>24</v>
      </c>
      <c r="K7215">
        <v>29</v>
      </c>
      <c r="L7215">
        <v>363</v>
      </c>
      <c r="M7215">
        <v>41</v>
      </c>
      <c r="N7215">
        <v>5</v>
      </c>
      <c r="O7215">
        <v>0.1</v>
      </c>
      <c r="P7215">
        <v>3088.57</v>
      </c>
      <c r="Q7215">
        <v>3959.7</v>
      </c>
      <c r="R7215">
        <f>Table1[[#This Row],[OrderQuantity]]*Table1[[#This Row],[UnitPrice]]</f>
        <v>19798.5</v>
      </c>
      <c r="S7215">
        <f>Table1[[#This Row],[OrderQuantity]]*Table1[[#This Row],[UnitCost]]</f>
        <v>15442.85</v>
      </c>
      <c r="T7215">
        <f>Table1[[#This Row],[OrderQuantity]]*Table1[[#This Row],[UnitPrice]]*(1-Table1[[#This Row],[DiscountApplied]]) - (Table1[[#This Row],[OrderQuantity]]*Table1[[#This Row],[UnitCost]])</f>
        <v>2375.8000000000011</v>
      </c>
      <c r="U7215">
        <f>DATEDIF(Table1[[#This Row],[ShipDate]],Table1[[#This Row],[DeliveryDate]],"d")</f>
        <v>8</v>
      </c>
      <c r="V7215" t="str">
        <f t="shared" si="225"/>
        <v>Late</v>
      </c>
    </row>
    <row r="7216" spans="2:22" x14ac:dyDescent="0.3">
      <c r="B7216" t="str">
        <f t="shared" si="224"/>
        <v>SO-007315</v>
      </c>
      <c r="C7216" t="s">
        <v>19</v>
      </c>
      <c r="D7216" t="s">
        <v>23</v>
      </c>
      <c r="E7216" s="1">
        <v>44000</v>
      </c>
      <c r="F7216" s="1">
        <v>44106</v>
      </c>
      <c r="G7216" s="1">
        <v>44127</v>
      </c>
      <c r="H7216" s="1">
        <v>44131</v>
      </c>
      <c r="I7216" t="s">
        <v>18</v>
      </c>
      <c r="J7216">
        <v>20</v>
      </c>
      <c r="K7216">
        <v>32</v>
      </c>
      <c r="L7216">
        <v>323</v>
      </c>
      <c r="M7216">
        <v>25</v>
      </c>
      <c r="N7216">
        <v>7</v>
      </c>
      <c r="O7216">
        <v>0.05</v>
      </c>
      <c r="P7216">
        <v>844.2</v>
      </c>
      <c r="Q7216">
        <v>1206</v>
      </c>
      <c r="R7216">
        <f>Table1[[#This Row],[OrderQuantity]]*Table1[[#This Row],[UnitPrice]]</f>
        <v>8442</v>
      </c>
      <c r="S7216">
        <f>Table1[[#This Row],[OrderQuantity]]*Table1[[#This Row],[UnitCost]]</f>
        <v>5909.4000000000005</v>
      </c>
      <c r="T7216">
        <f>Table1[[#This Row],[OrderQuantity]]*Table1[[#This Row],[UnitPrice]]*(1-Table1[[#This Row],[DiscountApplied]]) - (Table1[[#This Row],[OrderQuantity]]*Table1[[#This Row],[UnitCost]])</f>
        <v>2110.4999999999991</v>
      </c>
      <c r="U7216">
        <f>DATEDIF(Table1[[#This Row],[ShipDate]],Table1[[#This Row],[DeliveryDate]],"d")</f>
        <v>4</v>
      </c>
      <c r="V7216" t="str">
        <f t="shared" si="225"/>
        <v>On Time</v>
      </c>
    </row>
    <row r="7217" spans="2:22" x14ac:dyDescent="0.3">
      <c r="B7217" t="str">
        <f t="shared" si="224"/>
        <v>SO-007316</v>
      </c>
      <c r="C7217" t="s">
        <v>19</v>
      </c>
      <c r="D7217" t="s">
        <v>26</v>
      </c>
      <c r="E7217" s="1">
        <v>44000</v>
      </c>
      <c r="F7217" s="1">
        <v>44106</v>
      </c>
      <c r="G7217" s="1">
        <v>44134</v>
      </c>
      <c r="H7217" s="1">
        <v>44139</v>
      </c>
      <c r="I7217" t="s">
        <v>18</v>
      </c>
      <c r="J7217">
        <v>20</v>
      </c>
      <c r="K7217">
        <v>2</v>
      </c>
      <c r="L7217">
        <v>59</v>
      </c>
      <c r="M7217">
        <v>14</v>
      </c>
      <c r="N7217">
        <v>7</v>
      </c>
      <c r="O7217">
        <v>0.1</v>
      </c>
      <c r="P7217">
        <v>1452.83</v>
      </c>
      <c r="Q7217">
        <v>2793.9</v>
      </c>
      <c r="R7217">
        <f>Table1[[#This Row],[OrderQuantity]]*Table1[[#This Row],[UnitPrice]]</f>
        <v>19557.3</v>
      </c>
      <c r="S7217">
        <f>Table1[[#This Row],[OrderQuantity]]*Table1[[#This Row],[UnitCost]]</f>
        <v>10169.81</v>
      </c>
      <c r="T7217">
        <f>Table1[[#This Row],[OrderQuantity]]*Table1[[#This Row],[UnitPrice]]*(1-Table1[[#This Row],[DiscountApplied]]) - (Table1[[#This Row],[OrderQuantity]]*Table1[[#This Row],[UnitCost]])</f>
        <v>7431.76</v>
      </c>
      <c r="U7217">
        <f>DATEDIF(Table1[[#This Row],[ShipDate]],Table1[[#This Row],[DeliveryDate]],"d")</f>
        <v>5</v>
      </c>
      <c r="V7217" t="str">
        <f t="shared" si="225"/>
        <v>On Time</v>
      </c>
    </row>
    <row r="7218" spans="2:22" x14ac:dyDescent="0.3">
      <c r="B7218" t="str">
        <f t="shared" si="224"/>
        <v>SO-007317</v>
      </c>
      <c r="C7218" t="s">
        <v>16</v>
      </c>
      <c r="D7218" t="s">
        <v>24</v>
      </c>
      <c r="E7218" s="1">
        <v>44000</v>
      </c>
      <c r="F7218" s="1">
        <v>44106</v>
      </c>
      <c r="G7218" s="1">
        <v>44116</v>
      </c>
      <c r="H7218" s="1">
        <v>44126</v>
      </c>
      <c r="I7218" t="s">
        <v>18</v>
      </c>
      <c r="J7218">
        <v>11</v>
      </c>
      <c r="K7218">
        <v>18</v>
      </c>
      <c r="L7218">
        <v>53</v>
      </c>
      <c r="M7218">
        <v>36</v>
      </c>
      <c r="N7218">
        <v>2</v>
      </c>
      <c r="O7218">
        <v>0.08</v>
      </c>
      <c r="P7218">
        <v>525.88</v>
      </c>
      <c r="Q7218">
        <v>1118.9000000000001</v>
      </c>
      <c r="R7218">
        <f>Table1[[#This Row],[OrderQuantity]]*Table1[[#This Row],[UnitPrice]]</f>
        <v>2237.8000000000002</v>
      </c>
      <c r="S7218">
        <f>Table1[[#This Row],[OrderQuantity]]*Table1[[#This Row],[UnitCost]]</f>
        <v>1051.76</v>
      </c>
      <c r="T7218">
        <f>Table1[[#This Row],[OrderQuantity]]*Table1[[#This Row],[UnitPrice]]*(1-Table1[[#This Row],[DiscountApplied]]) - (Table1[[#This Row],[OrderQuantity]]*Table1[[#This Row],[UnitCost]])</f>
        <v>1007.0160000000003</v>
      </c>
      <c r="U7218">
        <f>DATEDIF(Table1[[#This Row],[ShipDate]],Table1[[#This Row],[DeliveryDate]],"d")</f>
        <v>10</v>
      </c>
      <c r="V7218" t="str">
        <f t="shared" si="225"/>
        <v>Late</v>
      </c>
    </row>
    <row r="7219" spans="2:22" x14ac:dyDescent="0.3">
      <c r="B7219" t="str">
        <f t="shared" si="224"/>
        <v>SO-007318</v>
      </c>
      <c r="C7219" t="s">
        <v>16</v>
      </c>
      <c r="D7219" t="s">
        <v>17</v>
      </c>
      <c r="E7219" s="1">
        <v>44000</v>
      </c>
      <c r="F7219" s="1">
        <v>44106</v>
      </c>
      <c r="G7219" s="1">
        <v>44117</v>
      </c>
      <c r="H7219" s="1">
        <v>44126</v>
      </c>
      <c r="I7219" t="s">
        <v>18</v>
      </c>
      <c r="J7219">
        <v>3</v>
      </c>
      <c r="K7219">
        <v>11</v>
      </c>
      <c r="L7219">
        <v>241</v>
      </c>
      <c r="M7219">
        <v>15</v>
      </c>
      <c r="N7219">
        <v>4</v>
      </c>
      <c r="O7219">
        <v>0.08</v>
      </c>
      <c r="P7219">
        <v>110.75</v>
      </c>
      <c r="Q7219">
        <v>194.3</v>
      </c>
      <c r="R7219">
        <f>Table1[[#This Row],[OrderQuantity]]*Table1[[#This Row],[UnitPrice]]</f>
        <v>777.2</v>
      </c>
      <c r="S7219">
        <f>Table1[[#This Row],[OrderQuantity]]*Table1[[#This Row],[UnitCost]]</f>
        <v>443</v>
      </c>
      <c r="T7219">
        <f>Table1[[#This Row],[OrderQuantity]]*Table1[[#This Row],[UnitPrice]]*(1-Table1[[#This Row],[DiscountApplied]]) - (Table1[[#This Row],[OrderQuantity]]*Table1[[#This Row],[UnitCost]])</f>
        <v>272.02400000000011</v>
      </c>
      <c r="U7219">
        <f>DATEDIF(Table1[[#This Row],[ShipDate]],Table1[[#This Row],[DeliveryDate]],"d")</f>
        <v>9</v>
      </c>
      <c r="V7219" t="str">
        <f t="shared" si="225"/>
        <v>Late</v>
      </c>
    </row>
    <row r="7220" spans="2:22" x14ac:dyDescent="0.3">
      <c r="B7220" t="str">
        <f t="shared" si="224"/>
        <v>SO-007319</v>
      </c>
      <c r="C7220" t="s">
        <v>19</v>
      </c>
      <c r="D7220" t="s">
        <v>25</v>
      </c>
      <c r="E7220" s="1">
        <v>44000</v>
      </c>
      <c r="F7220" s="1">
        <v>44106</v>
      </c>
      <c r="G7220" s="1">
        <v>44132</v>
      </c>
      <c r="H7220" s="1">
        <v>44142</v>
      </c>
      <c r="I7220" t="s">
        <v>18</v>
      </c>
      <c r="J7220">
        <v>15</v>
      </c>
      <c r="K7220">
        <v>42</v>
      </c>
      <c r="L7220">
        <v>333</v>
      </c>
      <c r="M7220">
        <v>9</v>
      </c>
      <c r="N7220">
        <v>2</v>
      </c>
      <c r="O7220">
        <v>0.15</v>
      </c>
      <c r="P7220">
        <v>3702.82</v>
      </c>
      <c r="Q7220">
        <v>6070.2</v>
      </c>
      <c r="R7220">
        <f>Table1[[#This Row],[OrderQuantity]]*Table1[[#This Row],[UnitPrice]]</f>
        <v>12140.4</v>
      </c>
      <c r="S7220">
        <f>Table1[[#This Row],[OrderQuantity]]*Table1[[#This Row],[UnitCost]]</f>
        <v>7405.64</v>
      </c>
      <c r="T7220">
        <f>Table1[[#This Row],[OrderQuantity]]*Table1[[#This Row],[UnitPrice]]*(1-Table1[[#This Row],[DiscountApplied]]) - (Table1[[#This Row],[OrderQuantity]]*Table1[[#This Row],[UnitCost]])</f>
        <v>2913.7</v>
      </c>
      <c r="U7220">
        <f>DATEDIF(Table1[[#This Row],[ShipDate]],Table1[[#This Row],[DeliveryDate]],"d")</f>
        <v>10</v>
      </c>
      <c r="V7220" t="str">
        <f t="shared" si="225"/>
        <v>Late</v>
      </c>
    </row>
    <row r="7221" spans="2:22" x14ac:dyDescent="0.3">
      <c r="B7221" t="str">
        <f t="shared" si="224"/>
        <v>SO-007320</v>
      </c>
      <c r="C7221" t="s">
        <v>21</v>
      </c>
      <c r="D7221" t="s">
        <v>26</v>
      </c>
      <c r="E7221" s="1">
        <v>44000</v>
      </c>
      <c r="F7221" s="1">
        <v>44106</v>
      </c>
      <c r="G7221" s="1">
        <v>44127</v>
      </c>
      <c r="H7221" s="1">
        <v>44133</v>
      </c>
      <c r="I7221" t="s">
        <v>18</v>
      </c>
      <c r="J7221">
        <v>24</v>
      </c>
      <c r="K7221">
        <v>16</v>
      </c>
      <c r="L7221">
        <v>87</v>
      </c>
      <c r="M7221">
        <v>29</v>
      </c>
      <c r="N7221">
        <v>4</v>
      </c>
      <c r="O7221">
        <v>0.05</v>
      </c>
      <c r="P7221">
        <v>794.42</v>
      </c>
      <c r="Q7221">
        <v>1118.9000000000001</v>
      </c>
      <c r="R7221">
        <f>Table1[[#This Row],[OrderQuantity]]*Table1[[#This Row],[UnitPrice]]</f>
        <v>4475.6000000000004</v>
      </c>
      <c r="S7221">
        <f>Table1[[#This Row],[OrderQuantity]]*Table1[[#This Row],[UnitCost]]</f>
        <v>3177.68</v>
      </c>
      <c r="T7221">
        <f>Table1[[#This Row],[OrderQuantity]]*Table1[[#This Row],[UnitPrice]]*(1-Table1[[#This Row],[DiscountApplied]]) - (Table1[[#This Row],[OrderQuantity]]*Table1[[#This Row],[UnitCost]])</f>
        <v>1074.1399999999999</v>
      </c>
      <c r="U7221">
        <f>DATEDIF(Table1[[#This Row],[ShipDate]],Table1[[#This Row],[DeliveryDate]],"d")</f>
        <v>6</v>
      </c>
      <c r="V7221" t="str">
        <f t="shared" si="225"/>
        <v>On Time</v>
      </c>
    </row>
    <row r="7222" spans="2:22" x14ac:dyDescent="0.3">
      <c r="B7222" t="str">
        <f t="shared" si="224"/>
        <v>SO-007321</v>
      </c>
      <c r="C7222" t="s">
        <v>19</v>
      </c>
      <c r="D7222" t="s">
        <v>17</v>
      </c>
      <c r="E7222" s="1">
        <v>44000</v>
      </c>
      <c r="F7222" s="1">
        <v>44106</v>
      </c>
      <c r="G7222" s="1">
        <v>44109</v>
      </c>
      <c r="H7222" s="1">
        <v>44117</v>
      </c>
      <c r="I7222" t="s">
        <v>18</v>
      </c>
      <c r="J7222">
        <v>14</v>
      </c>
      <c r="K7222">
        <v>7</v>
      </c>
      <c r="L7222">
        <v>248</v>
      </c>
      <c r="M7222">
        <v>4</v>
      </c>
      <c r="N7222">
        <v>2</v>
      </c>
      <c r="O7222">
        <v>0.08</v>
      </c>
      <c r="P7222">
        <v>1638.02</v>
      </c>
      <c r="Q7222">
        <v>2559.4</v>
      </c>
      <c r="R7222">
        <f>Table1[[#This Row],[OrderQuantity]]*Table1[[#This Row],[UnitPrice]]</f>
        <v>5118.8</v>
      </c>
      <c r="S7222">
        <f>Table1[[#This Row],[OrderQuantity]]*Table1[[#This Row],[UnitCost]]</f>
        <v>3276.04</v>
      </c>
      <c r="T7222">
        <f>Table1[[#This Row],[OrderQuantity]]*Table1[[#This Row],[UnitPrice]]*(1-Table1[[#This Row],[DiscountApplied]]) - (Table1[[#This Row],[OrderQuantity]]*Table1[[#This Row],[UnitCost]])</f>
        <v>1433.2560000000003</v>
      </c>
      <c r="U7222">
        <f>DATEDIF(Table1[[#This Row],[ShipDate]],Table1[[#This Row],[DeliveryDate]],"d")</f>
        <v>8</v>
      </c>
      <c r="V7222" t="str">
        <f t="shared" si="225"/>
        <v>Late</v>
      </c>
    </row>
    <row r="7223" spans="2:22" x14ac:dyDescent="0.3">
      <c r="B7223" t="str">
        <f t="shared" si="224"/>
        <v>SO-007322</v>
      </c>
      <c r="C7223" t="s">
        <v>16</v>
      </c>
      <c r="D7223" t="s">
        <v>24</v>
      </c>
      <c r="E7223" s="1">
        <v>44000</v>
      </c>
      <c r="F7223" s="1">
        <v>44106</v>
      </c>
      <c r="G7223" s="1">
        <v>44127</v>
      </c>
      <c r="H7223" s="1">
        <v>44136</v>
      </c>
      <c r="I7223" t="s">
        <v>18</v>
      </c>
      <c r="J7223">
        <v>8</v>
      </c>
      <c r="K7223">
        <v>11</v>
      </c>
      <c r="L7223">
        <v>5</v>
      </c>
      <c r="M7223">
        <v>34</v>
      </c>
      <c r="N7223">
        <v>7</v>
      </c>
      <c r="O7223">
        <v>0.1</v>
      </c>
      <c r="P7223">
        <v>3095.4</v>
      </c>
      <c r="Q7223">
        <v>4020</v>
      </c>
      <c r="R7223">
        <f>Table1[[#This Row],[OrderQuantity]]*Table1[[#This Row],[UnitPrice]]</f>
        <v>28140</v>
      </c>
      <c r="S7223">
        <f>Table1[[#This Row],[OrderQuantity]]*Table1[[#This Row],[UnitCost]]</f>
        <v>21667.8</v>
      </c>
      <c r="T7223">
        <f>Table1[[#This Row],[OrderQuantity]]*Table1[[#This Row],[UnitPrice]]*(1-Table1[[#This Row],[DiscountApplied]]) - (Table1[[#This Row],[OrderQuantity]]*Table1[[#This Row],[UnitCost]])</f>
        <v>3658.2000000000007</v>
      </c>
      <c r="U7223">
        <f>DATEDIF(Table1[[#This Row],[ShipDate]],Table1[[#This Row],[DeliveryDate]],"d")</f>
        <v>9</v>
      </c>
      <c r="V7223" t="str">
        <f t="shared" si="225"/>
        <v>Late</v>
      </c>
    </row>
    <row r="7224" spans="2:22" x14ac:dyDescent="0.3">
      <c r="B7224" t="str">
        <f t="shared" si="224"/>
        <v>SO-007323</v>
      </c>
      <c r="C7224" t="s">
        <v>21</v>
      </c>
      <c r="D7224" t="s">
        <v>26</v>
      </c>
      <c r="E7224" s="1">
        <v>44000</v>
      </c>
      <c r="F7224" s="1">
        <v>44106</v>
      </c>
      <c r="G7224" s="1">
        <v>44116</v>
      </c>
      <c r="H7224" s="1">
        <v>44117</v>
      </c>
      <c r="I7224" t="s">
        <v>18</v>
      </c>
      <c r="J7224">
        <v>24</v>
      </c>
      <c r="K7224">
        <v>49</v>
      </c>
      <c r="L7224">
        <v>82</v>
      </c>
      <c r="M7224">
        <v>9</v>
      </c>
      <c r="N7224">
        <v>6</v>
      </c>
      <c r="O7224">
        <v>0.08</v>
      </c>
      <c r="P7224">
        <v>1497.79</v>
      </c>
      <c r="Q7224">
        <v>1762.1</v>
      </c>
      <c r="R7224">
        <f>Table1[[#This Row],[OrderQuantity]]*Table1[[#This Row],[UnitPrice]]</f>
        <v>10572.599999999999</v>
      </c>
      <c r="S7224">
        <f>Table1[[#This Row],[OrderQuantity]]*Table1[[#This Row],[UnitCost]]</f>
        <v>8986.74</v>
      </c>
      <c r="T7224">
        <f>Table1[[#This Row],[OrderQuantity]]*Table1[[#This Row],[UnitPrice]]*(1-Table1[[#This Row],[DiscountApplied]]) - (Table1[[#This Row],[OrderQuantity]]*Table1[[#This Row],[UnitCost]])</f>
        <v>740.05199999999968</v>
      </c>
      <c r="U7224">
        <f>DATEDIF(Table1[[#This Row],[ShipDate]],Table1[[#This Row],[DeliveryDate]],"d")</f>
        <v>1</v>
      </c>
      <c r="V7224" t="str">
        <f t="shared" si="225"/>
        <v>On Time</v>
      </c>
    </row>
    <row r="7225" spans="2:22" x14ac:dyDescent="0.3">
      <c r="B7225" t="str">
        <f t="shared" si="224"/>
        <v>SO-007324</v>
      </c>
      <c r="C7225" t="s">
        <v>19</v>
      </c>
      <c r="D7225" t="s">
        <v>20</v>
      </c>
      <c r="E7225" s="1">
        <v>44000</v>
      </c>
      <c r="F7225" s="1">
        <v>44106</v>
      </c>
      <c r="G7225" s="1">
        <v>44116</v>
      </c>
      <c r="H7225" s="1">
        <v>44122</v>
      </c>
      <c r="I7225" t="s">
        <v>18</v>
      </c>
      <c r="J7225">
        <v>19</v>
      </c>
      <c r="K7225">
        <v>36</v>
      </c>
      <c r="L7225">
        <v>133</v>
      </c>
      <c r="M7225">
        <v>15</v>
      </c>
      <c r="N7225">
        <v>3</v>
      </c>
      <c r="O7225">
        <v>0.05</v>
      </c>
      <c r="P7225">
        <v>1691.42</v>
      </c>
      <c r="Q7225">
        <v>1989.9</v>
      </c>
      <c r="R7225">
        <f>Table1[[#This Row],[OrderQuantity]]*Table1[[#This Row],[UnitPrice]]</f>
        <v>5969.7000000000007</v>
      </c>
      <c r="S7225">
        <f>Table1[[#This Row],[OrderQuantity]]*Table1[[#This Row],[UnitCost]]</f>
        <v>5074.26</v>
      </c>
      <c r="T7225">
        <f>Table1[[#This Row],[OrderQuantity]]*Table1[[#This Row],[UnitPrice]]*(1-Table1[[#This Row],[DiscountApplied]]) - (Table1[[#This Row],[OrderQuantity]]*Table1[[#This Row],[UnitCost]])</f>
        <v>596.95499999999993</v>
      </c>
      <c r="U7225">
        <f>DATEDIF(Table1[[#This Row],[ShipDate]],Table1[[#This Row],[DeliveryDate]],"d")</f>
        <v>6</v>
      </c>
      <c r="V7225" t="str">
        <f t="shared" si="225"/>
        <v>On Time</v>
      </c>
    </row>
    <row r="7226" spans="2:22" x14ac:dyDescent="0.3">
      <c r="B7226" t="str">
        <f t="shared" si="224"/>
        <v>SO-007325</v>
      </c>
      <c r="C7226" t="s">
        <v>21</v>
      </c>
      <c r="D7226" t="s">
        <v>20</v>
      </c>
      <c r="E7226" s="1">
        <v>44000</v>
      </c>
      <c r="F7226" s="1">
        <v>44107</v>
      </c>
      <c r="G7226" s="1">
        <v>44128</v>
      </c>
      <c r="H7226" s="1">
        <v>44133</v>
      </c>
      <c r="I7226" t="s">
        <v>18</v>
      </c>
      <c r="J7226">
        <v>25</v>
      </c>
      <c r="K7226">
        <v>39</v>
      </c>
      <c r="L7226">
        <v>125</v>
      </c>
      <c r="M7226">
        <v>12</v>
      </c>
      <c r="N7226">
        <v>6</v>
      </c>
      <c r="O7226">
        <v>0.1</v>
      </c>
      <c r="P7226">
        <v>674.36</v>
      </c>
      <c r="Q7226">
        <v>1226.0999999999999</v>
      </c>
      <c r="R7226">
        <f>Table1[[#This Row],[OrderQuantity]]*Table1[[#This Row],[UnitPrice]]</f>
        <v>7356.5999999999995</v>
      </c>
      <c r="S7226">
        <f>Table1[[#This Row],[OrderQuantity]]*Table1[[#This Row],[UnitCost]]</f>
        <v>4046.16</v>
      </c>
      <c r="T7226">
        <f>Table1[[#This Row],[OrderQuantity]]*Table1[[#This Row],[UnitPrice]]*(1-Table1[[#This Row],[DiscountApplied]]) - (Table1[[#This Row],[OrderQuantity]]*Table1[[#This Row],[UnitCost]])</f>
        <v>2574.7799999999997</v>
      </c>
      <c r="U7226">
        <f>DATEDIF(Table1[[#This Row],[ShipDate]],Table1[[#This Row],[DeliveryDate]],"d")</f>
        <v>5</v>
      </c>
      <c r="V7226" t="str">
        <f t="shared" si="225"/>
        <v>On Time</v>
      </c>
    </row>
    <row r="7227" spans="2:22" x14ac:dyDescent="0.3">
      <c r="B7227" t="str">
        <f t="shared" si="224"/>
        <v>SO-007326</v>
      </c>
      <c r="C7227" t="s">
        <v>21</v>
      </c>
      <c r="D7227" t="s">
        <v>26</v>
      </c>
      <c r="E7227" s="1">
        <v>44000</v>
      </c>
      <c r="F7227" s="1">
        <v>44107</v>
      </c>
      <c r="G7227" s="1">
        <v>44128</v>
      </c>
      <c r="H7227" s="1">
        <v>44138</v>
      </c>
      <c r="I7227" t="s">
        <v>18</v>
      </c>
      <c r="J7227">
        <v>21</v>
      </c>
      <c r="K7227">
        <v>9</v>
      </c>
      <c r="L7227">
        <v>61</v>
      </c>
      <c r="M7227">
        <v>24</v>
      </c>
      <c r="N7227">
        <v>3</v>
      </c>
      <c r="O7227">
        <v>0.2</v>
      </c>
      <c r="P7227">
        <v>1383.28</v>
      </c>
      <c r="Q7227">
        <v>2231.1</v>
      </c>
      <c r="R7227">
        <f>Table1[[#This Row],[OrderQuantity]]*Table1[[#This Row],[UnitPrice]]</f>
        <v>6693.2999999999993</v>
      </c>
      <c r="S7227">
        <f>Table1[[#This Row],[OrderQuantity]]*Table1[[#This Row],[UnitCost]]</f>
        <v>4149.84</v>
      </c>
      <c r="T7227">
        <f>Table1[[#This Row],[OrderQuantity]]*Table1[[#This Row],[UnitPrice]]*(1-Table1[[#This Row],[DiscountApplied]]) - (Table1[[#This Row],[OrderQuantity]]*Table1[[#This Row],[UnitCost]])</f>
        <v>1204.7999999999993</v>
      </c>
      <c r="U7227">
        <f>DATEDIF(Table1[[#This Row],[ShipDate]],Table1[[#This Row],[DeliveryDate]],"d")</f>
        <v>10</v>
      </c>
      <c r="V7227" t="str">
        <f t="shared" si="225"/>
        <v>Late</v>
      </c>
    </row>
    <row r="7228" spans="2:22" x14ac:dyDescent="0.3">
      <c r="B7228" t="str">
        <f t="shared" si="224"/>
        <v>SO-007327</v>
      </c>
      <c r="C7228" t="s">
        <v>21</v>
      </c>
      <c r="D7228" t="s">
        <v>17</v>
      </c>
      <c r="E7228" s="1">
        <v>44000</v>
      </c>
      <c r="F7228" s="1">
        <v>44107</v>
      </c>
      <c r="G7228" s="1">
        <v>44125</v>
      </c>
      <c r="H7228" s="1">
        <v>44134</v>
      </c>
      <c r="I7228" t="s">
        <v>18</v>
      </c>
      <c r="J7228">
        <v>23</v>
      </c>
      <c r="K7228">
        <v>41</v>
      </c>
      <c r="L7228">
        <v>215</v>
      </c>
      <c r="M7228">
        <v>3</v>
      </c>
      <c r="N7228">
        <v>6</v>
      </c>
      <c r="O7228">
        <v>0.05</v>
      </c>
      <c r="P7228">
        <v>678.44</v>
      </c>
      <c r="Q7228">
        <v>817.4</v>
      </c>
      <c r="R7228">
        <f>Table1[[#This Row],[OrderQuantity]]*Table1[[#This Row],[UnitPrice]]</f>
        <v>4904.3999999999996</v>
      </c>
      <c r="S7228">
        <f>Table1[[#This Row],[OrderQuantity]]*Table1[[#This Row],[UnitCost]]</f>
        <v>4070.6400000000003</v>
      </c>
      <c r="T7228">
        <f>Table1[[#This Row],[OrderQuantity]]*Table1[[#This Row],[UnitPrice]]*(1-Table1[[#This Row],[DiscountApplied]]) - (Table1[[#This Row],[OrderQuantity]]*Table1[[#This Row],[UnitCost]])</f>
        <v>588.53999999999905</v>
      </c>
      <c r="U7228">
        <f>DATEDIF(Table1[[#This Row],[ShipDate]],Table1[[#This Row],[DeliveryDate]],"d")</f>
        <v>9</v>
      </c>
      <c r="V7228" t="str">
        <f t="shared" si="225"/>
        <v>Late</v>
      </c>
    </row>
    <row r="7229" spans="2:22" x14ac:dyDescent="0.3">
      <c r="B7229" t="str">
        <f t="shared" si="224"/>
        <v>SO-007328</v>
      </c>
      <c r="C7229" t="s">
        <v>21</v>
      </c>
      <c r="D7229" t="s">
        <v>24</v>
      </c>
      <c r="E7229" s="1">
        <v>44000</v>
      </c>
      <c r="F7229" s="1">
        <v>44107</v>
      </c>
      <c r="G7229" s="1">
        <v>44119</v>
      </c>
      <c r="H7229" s="1">
        <v>44129</v>
      </c>
      <c r="I7229" t="s">
        <v>18</v>
      </c>
      <c r="J7229">
        <v>22</v>
      </c>
      <c r="K7229">
        <v>11</v>
      </c>
      <c r="L7229">
        <v>26</v>
      </c>
      <c r="M7229">
        <v>9</v>
      </c>
      <c r="N7229">
        <v>2</v>
      </c>
      <c r="O7229">
        <v>0.1</v>
      </c>
      <c r="P7229">
        <v>2425.94</v>
      </c>
      <c r="Q7229">
        <v>3912.8</v>
      </c>
      <c r="R7229">
        <f>Table1[[#This Row],[OrderQuantity]]*Table1[[#This Row],[UnitPrice]]</f>
        <v>7825.6</v>
      </c>
      <c r="S7229">
        <f>Table1[[#This Row],[OrderQuantity]]*Table1[[#This Row],[UnitCost]]</f>
        <v>4851.88</v>
      </c>
      <c r="T7229">
        <f>Table1[[#This Row],[OrderQuantity]]*Table1[[#This Row],[UnitPrice]]*(1-Table1[[#This Row],[DiscountApplied]]) - (Table1[[#This Row],[OrderQuantity]]*Table1[[#This Row],[UnitCost]])</f>
        <v>2191.1600000000008</v>
      </c>
      <c r="U7229">
        <f>DATEDIF(Table1[[#This Row],[ShipDate]],Table1[[#This Row],[DeliveryDate]],"d")</f>
        <v>10</v>
      </c>
      <c r="V7229" t="str">
        <f t="shared" si="225"/>
        <v>Late</v>
      </c>
    </row>
    <row r="7230" spans="2:22" x14ac:dyDescent="0.3">
      <c r="B7230" t="str">
        <f t="shared" si="224"/>
        <v>SO-007329</v>
      </c>
      <c r="C7230" t="s">
        <v>19</v>
      </c>
      <c r="D7230" t="s">
        <v>24</v>
      </c>
      <c r="E7230" s="1">
        <v>44000</v>
      </c>
      <c r="F7230" s="1">
        <v>44107</v>
      </c>
      <c r="G7230" s="1">
        <v>44119</v>
      </c>
      <c r="H7230" s="1">
        <v>44128</v>
      </c>
      <c r="I7230" t="s">
        <v>18</v>
      </c>
      <c r="J7230">
        <v>16</v>
      </c>
      <c r="K7230">
        <v>14</v>
      </c>
      <c r="L7230">
        <v>30</v>
      </c>
      <c r="M7230">
        <v>13</v>
      </c>
      <c r="N7230">
        <v>7</v>
      </c>
      <c r="O7230">
        <v>0.2</v>
      </c>
      <c r="P7230">
        <v>2628.28</v>
      </c>
      <c r="Q7230">
        <v>3128.9</v>
      </c>
      <c r="R7230">
        <f>Table1[[#This Row],[OrderQuantity]]*Table1[[#This Row],[UnitPrice]]</f>
        <v>21902.3</v>
      </c>
      <c r="S7230">
        <f>Table1[[#This Row],[OrderQuantity]]*Table1[[#This Row],[UnitCost]]</f>
        <v>18397.960000000003</v>
      </c>
      <c r="T7230">
        <f>Table1[[#This Row],[OrderQuantity]]*Table1[[#This Row],[UnitPrice]]*(1-Table1[[#This Row],[DiscountApplied]]) - (Table1[[#This Row],[OrderQuantity]]*Table1[[#This Row],[UnitCost]])</f>
        <v>-876.12000000000262</v>
      </c>
      <c r="U7230">
        <f>DATEDIF(Table1[[#This Row],[ShipDate]],Table1[[#This Row],[DeliveryDate]],"d")</f>
        <v>9</v>
      </c>
      <c r="V7230" t="str">
        <f t="shared" si="225"/>
        <v>Late</v>
      </c>
    </row>
    <row r="7231" spans="2:22" x14ac:dyDescent="0.3">
      <c r="B7231" t="str">
        <f t="shared" si="224"/>
        <v>SO-007330</v>
      </c>
      <c r="C7231" t="s">
        <v>22</v>
      </c>
      <c r="D7231" t="s">
        <v>17</v>
      </c>
      <c r="E7231" s="1">
        <v>44000</v>
      </c>
      <c r="F7231" s="1">
        <v>44107</v>
      </c>
      <c r="G7231" s="1">
        <v>44132</v>
      </c>
      <c r="H7231" s="1">
        <v>44137</v>
      </c>
      <c r="I7231" t="s">
        <v>18</v>
      </c>
      <c r="J7231">
        <v>28</v>
      </c>
      <c r="K7231">
        <v>40</v>
      </c>
      <c r="L7231">
        <v>218</v>
      </c>
      <c r="M7231">
        <v>41</v>
      </c>
      <c r="N7231">
        <v>5</v>
      </c>
      <c r="O7231">
        <v>0.1</v>
      </c>
      <c r="P7231">
        <v>1930.94</v>
      </c>
      <c r="Q7231">
        <v>3510.8</v>
      </c>
      <c r="R7231">
        <f>Table1[[#This Row],[OrderQuantity]]*Table1[[#This Row],[UnitPrice]]</f>
        <v>17554</v>
      </c>
      <c r="S7231">
        <f>Table1[[#This Row],[OrderQuantity]]*Table1[[#This Row],[UnitCost]]</f>
        <v>9654.7000000000007</v>
      </c>
      <c r="T7231">
        <f>Table1[[#This Row],[OrderQuantity]]*Table1[[#This Row],[UnitPrice]]*(1-Table1[[#This Row],[DiscountApplied]]) - (Table1[[#This Row],[OrderQuantity]]*Table1[[#This Row],[UnitCost]])</f>
        <v>6143.9</v>
      </c>
      <c r="U7231">
        <f>DATEDIF(Table1[[#This Row],[ShipDate]],Table1[[#This Row],[DeliveryDate]],"d")</f>
        <v>5</v>
      </c>
      <c r="V7231" t="str">
        <f t="shared" si="225"/>
        <v>On Time</v>
      </c>
    </row>
    <row r="7232" spans="2:22" x14ac:dyDescent="0.3">
      <c r="B7232" t="str">
        <f t="shared" si="224"/>
        <v>SO-007331</v>
      </c>
      <c r="C7232" t="s">
        <v>16</v>
      </c>
      <c r="D7232" t="s">
        <v>17</v>
      </c>
      <c r="E7232" s="1">
        <v>44000</v>
      </c>
      <c r="F7232" s="1">
        <v>44107</v>
      </c>
      <c r="G7232" s="1">
        <v>44121</v>
      </c>
      <c r="H7232" s="1">
        <v>44127</v>
      </c>
      <c r="I7232" t="s">
        <v>18</v>
      </c>
      <c r="J7232">
        <v>8</v>
      </c>
      <c r="K7232">
        <v>42</v>
      </c>
      <c r="L7232">
        <v>224</v>
      </c>
      <c r="M7232">
        <v>1</v>
      </c>
      <c r="N7232">
        <v>1</v>
      </c>
      <c r="O7232">
        <v>0.05</v>
      </c>
      <c r="P7232">
        <v>546.85</v>
      </c>
      <c r="Q7232">
        <v>1031.8</v>
      </c>
      <c r="R7232">
        <f>Table1[[#This Row],[OrderQuantity]]*Table1[[#This Row],[UnitPrice]]</f>
        <v>1031.8</v>
      </c>
      <c r="S7232">
        <f>Table1[[#This Row],[OrderQuantity]]*Table1[[#This Row],[UnitCost]]</f>
        <v>546.85</v>
      </c>
      <c r="T7232">
        <f>Table1[[#This Row],[OrderQuantity]]*Table1[[#This Row],[UnitPrice]]*(1-Table1[[#This Row],[DiscountApplied]]) - (Table1[[#This Row],[OrderQuantity]]*Table1[[#This Row],[UnitCost]])</f>
        <v>433.3599999999999</v>
      </c>
      <c r="U7232">
        <f>DATEDIF(Table1[[#This Row],[ShipDate]],Table1[[#This Row],[DeliveryDate]],"d")</f>
        <v>6</v>
      </c>
      <c r="V7232" t="str">
        <f t="shared" si="225"/>
        <v>On Time</v>
      </c>
    </row>
    <row r="7233" spans="2:22" x14ac:dyDescent="0.3">
      <c r="B7233" t="str">
        <f t="shared" si="224"/>
        <v>SO-007332</v>
      </c>
      <c r="C7233" t="s">
        <v>22</v>
      </c>
      <c r="D7233" t="s">
        <v>20</v>
      </c>
      <c r="E7233" s="1">
        <v>44000</v>
      </c>
      <c r="F7233" s="1">
        <v>44107</v>
      </c>
      <c r="G7233" s="1">
        <v>44122</v>
      </c>
      <c r="H7233" s="1">
        <v>44124</v>
      </c>
      <c r="I7233" t="s">
        <v>18</v>
      </c>
      <c r="J7233">
        <v>27</v>
      </c>
      <c r="K7233">
        <v>41</v>
      </c>
      <c r="L7233">
        <v>119</v>
      </c>
      <c r="M7233">
        <v>16</v>
      </c>
      <c r="N7233">
        <v>1</v>
      </c>
      <c r="O7233">
        <v>0.05</v>
      </c>
      <c r="P7233">
        <v>4711.4399999999996</v>
      </c>
      <c r="Q7233">
        <v>5889.3</v>
      </c>
      <c r="R7233">
        <f>Table1[[#This Row],[OrderQuantity]]*Table1[[#This Row],[UnitPrice]]</f>
        <v>5889.3</v>
      </c>
      <c r="S7233">
        <f>Table1[[#This Row],[OrderQuantity]]*Table1[[#This Row],[UnitCost]]</f>
        <v>4711.4399999999996</v>
      </c>
      <c r="T7233">
        <f>Table1[[#This Row],[OrderQuantity]]*Table1[[#This Row],[UnitPrice]]*(1-Table1[[#This Row],[DiscountApplied]]) - (Table1[[#This Row],[OrderQuantity]]*Table1[[#This Row],[UnitCost]])</f>
        <v>883.39500000000044</v>
      </c>
      <c r="U7233">
        <f>DATEDIF(Table1[[#This Row],[ShipDate]],Table1[[#This Row],[DeliveryDate]],"d")</f>
        <v>2</v>
      </c>
      <c r="V7233" t="str">
        <f t="shared" si="225"/>
        <v>On Time</v>
      </c>
    </row>
    <row r="7234" spans="2:22" x14ac:dyDescent="0.3">
      <c r="B7234" t="str">
        <f t="shared" ref="B7234:B7297" si="226">"SO-" &amp; TEXT(ROW(B7234)+99,"000000")</f>
        <v>SO-007333</v>
      </c>
      <c r="C7234" t="s">
        <v>22</v>
      </c>
      <c r="D7234" t="s">
        <v>17</v>
      </c>
      <c r="E7234" s="1">
        <v>44000</v>
      </c>
      <c r="F7234" s="1">
        <v>44107</v>
      </c>
      <c r="G7234" s="1">
        <v>44121</v>
      </c>
      <c r="H7234" s="1">
        <v>44123</v>
      </c>
      <c r="I7234" t="s">
        <v>18</v>
      </c>
      <c r="J7234">
        <v>27</v>
      </c>
      <c r="K7234">
        <v>41</v>
      </c>
      <c r="L7234">
        <v>214</v>
      </c>
      <c r="M7234">
        <v>3</v>
      </c>
      <c r="N7234">
        <v>5</v>
      </c>
      <c r="O7234">
        <v>0.08</v>
      </c>
      <c r="P7234">
        <v>768.49</v>
      </c>
      <c r="Q7234">
        <v>1038.5</v>
      </c>
      <c r="R7234">
        <f>Table1[[#This Row],[OrderQuantity]]*Table1[[#This Row],[UnitPrice]]</f>
        <v>5192.5</v>
      </c>
      <c r="S7234">
        <f>Table1[[#This Row],[OrderQuantity]]*Table1[[#This Row],[UnitCost]]</f>
        <v>3842.45</v>
      </c>
      <c r="T7234">
        <f>Table1[[#This Row],[OrderQuantity]]*Table1[[#This Row],[UnitPrice]]*(1-Table1[[#This Row],[DiscountApplied]]) - (Table1[[#This Row],[OrderQuantity]]*Table1[[#This Row],[UnitCost]])</f>
        <v>934.65000000000055</v>
      </c>
      <c r="U7234">
        <f>DATEDIF(Table1[[#This Row],[ShipDate]],Table1[[#This Row],[DeliveryDate]],"d")</f>
        <v>2</v>
      </c>
      <c r="V7234" t="str">
        <f t="shared" ref="V7234:V7297" si="227">IF(U7234&gt;7,"Late","On Time")</f>
        <v>On Time</v>
      </c>
    </row>
    <row r="7235" spans="2:22" x14ac:dyDescent="0.3">
      <c r="B7235" t="str">
        <f t="shared" si="226"/>
        <v>SO-007334</v>
      </c>
      <c r="C7235" t="s">
        <v>19</v>
      </c>
      <c r="D7235" t="s">
        <v>20</v>
      </c>
      <c r="E7235" s="1">
        <v>44000</v>
      </c>
      <c r="F7235" s="1">
        <v>44107</v>
      </c>
      <c r="G7235" s="1">
        <v>44115</v>
      </c>
      <c r="H7235" s="1">
        <v>44125</v>
      </c>
      <c r="I7235" t="s">
        <v>18</v>
      </c>
      <c r="J7235">
        <v>13</v>
      </c>
      <c r="K7235">
        <v>21</v>
      </c>
      <c r="L7235">
        <v>201</v>
      </c>
      <c r="M7235">
        <v>46</v>
      </c>
      <c r="N7235">
        <v>6</v>
      </c>
      <c r="O7235">
        <v>0.15</v>
      </c>
      <c r="P7235">
        <v>135.07</v>
      </c>
      <c r="Q7235">
        <v>214.4</v>
      </c>
      <c r="R7235">
        <f>Table1[[#This Row],[OrderQuantity]]*Table1[[#This Row],[UnitPrice]]</f>
        <v>1286.4000000000001</v>
      </c>
      <c r="S7235">
        <f>Table1[[#This Row],[OrderQuantity]]*Table1[[#This Row],[UnitCost]]</f>
        <v>810.42</v>
      </c>
      <c r="T7235">
        <f>Table1[[#This Row],[OrderQuantity]]*Table1[[#This Row],[UnitPrice]]*(1-Table1[[#This Row],[DiscountApplied]]) - (Table1[[#This Row],[OrderQuantity]]*Table1[[#This Row],[UnitCost]])</f>
        <v>283.0200000000001</v>
      </c>
      <c r="U7235">
        <f>DATEDIF(Table1[[#This Row],[ShipDate]],Table1[[#This Row],[DeliveryDate]],"d")</f>
        <v>10</v>
      </c>
      <c r="V7235" t="str">
        <f t="shared" si="227"/>
        <v>Late</v>
      </c>
    </row>
    <row r="7236" spans="2:22" x14ac:dyDescent="0.3">
      <c r="B7236" t="str">
        <f t="shared" si="226"/>
        <v>SO-007335</v>
      </c>
      <c r="C7236" t="s">
        <v>16</v>
      </c>
      <c r="D7236" t="s">
        <v>17</v>
      </c>
      <c r="E7236" s="1">
        <v>44000</v>
      </c>
      <c r="F7236" s="1">
        <v>44107</v>
      </c>
      <c r="G7236" s="1">
        <v>44117</v>
      </c>
      <c r="H7236" s="1">
        <v>44123</v>
      </c>
      <c r="I7236" t="s">
        <v>18</v>
      </c>
      <c r="J7236">
        <v>10</v>
      </c>
      <c r="K7236">
        <v>29</v>
      </c>
      <c r="L7236">
        <v>223</v>
      </c>
      <c r="M7236">
        <v>24</v>
      </c>
      <c r="N7236">
        <v>2</v>
      </c>
      <c r="O7236">
        <v>0.2</v>
      </c>
      <c r="P7236">
        <v>671.14</v>
      </c>
      <c r="Q7236">
        <v>1065.3</v>
      </c>
      <c r="R7236">
        <f>Table1[[#This Row],[OrderQuantity]]*Table1[[#This Row],[UnitPrice]]</f>
        <v>2130.6</v>
      </c>
      <c r="S7236">
        <f>Table1[[#This Row],[OrderQuantity]]*Table1[[#This Row],[UnitCost]]</f>
        <v>1342.28</v>
      </c>
      <c r="T7236">
        <f>Table1[[#This Row],[OrderQuantity]]*Table1[[#This Row],[UnitPrice]]*(1-Table1[[#This Row],[DiscountApplied]]) - (Table1[[#This Row],[OrderQuantity]]*Table1[[#This Row],[UnitCost]])</f>
        <v>362.20000000000005</v>
      </c>
      <c r="U7236">
        <f>DATEDIF(Table1[[#This Row],[ShipDate]],Table1[[#This Row],[DeliveryDate]],"d")</f>
        <v>6</v>
      </c>
      <c r="V7236" t="str">
        <f t="shared" si="227"/>
        <v>On Time</v>
      </c>
    </row>
    <row r="7237" spans="2:22" x14ac:dyDescent="0.3">
      <c r="B7237" t="str">
        <f t="shared" si="226"/>
        <v>SO-007336</v>
      </c>
      <c r="C7237" t="s">
        <v>19</v>
      </c>
      <c r="D7237" t="s">
        <v>24</v>
      </c>
      <c r="E7237" s="1">
        <v>44000</v>
      </c>
      <c r="F7237" s="1">
        <v>44108</v>
      </c>
      <c r="G7237" s="1">
        <v>44126</v>
      </c>
      <c r="H7237" s="1">
        <v>44135</v>
      </c>
      <c r="I7237" t="s">
        <v>18</v>
      </c>
      <c r="J7237">
        <v>15</v>
      </c>
      <c r="K7237">
        <v>4</v>
      </c>
      <c r="L7237">
        <v>5</v>
      </c>
      <c r="M7237">
        <v>43</v>
      </c>
      <c r="N7237">
        <v>7</v>
      </c>
      <c r="O7237">
        <v>0.05</v>
      </c>
      <c r="P7237">
        <v>619.08000000000004</v>
      </c>
      <c r="Q7237">
        <v>1125.5999999999999</v>
      </c>
      <c r="R7237">
        <f>Table1[[#This Row],[OrderQuantity]]*Table1[[#This Row],[UnitPrice]]</f>
        <v>7879.1999999999989</v>
      </c>
      <c r="S7237">
        <f>Table1[[#This Row],[OrderQuantity]]*Table1[[#This Row],[UnitCost]]</f>
        <v>4333.5600000000004</v>
      </c>
      <c r="T7237">
        <f>Table1[[#This Row],[OrderQuantity]]*Table1[[#This Row],[UnitPrice]]*(1-Table1[[#This Row],[DiscountApplied]]) - (Table1[[#This Row],[OrderQuantity]]*Table1[[#This Row],[UnitCost]])</f>
        <v>3151.6799999999985</v>
      </c>
      <c r="U7237">
        <f>DATEDIF(Table1[[#This Row],[ShipDate]],Table1[[#This Row],[DeliveryDate]],"d")</f>
        <v>9</v>
      </c>
      <c r="V7237" t="str">
        <f t="shared" si="227"/>
        <v>Late</v>
      </c>
    </row>
    <row r="7238" spans="2:22" x14ac:dyDescent="0.3">
      <c r="B7238" t="str">
        <f t="shared" si="226"/>
        <v>SO-007337</v>
      </c>
      <c r="C7238" t="s">
        <v>21</v>
      </c>
      <c r="D7238" t="s">
        <v>23</v>
      </c>
      <c r="E7238" s="1">
        <v>44000</v>
      </c>
      <c r="F7238" s="1">
        <v>44108</v>
      </c>
      <c r="G7238" s="1">
        <v>44121</v>
      </c>
      <c r="H7238" s="1">
        <v>44126</v>
      </c>
      <c r="I7238" t="s">
        <v>18</v>
      </c>
      <c r="J7238">
        <v>24</v>
      </c>
      <c r="K7238">
        <v>38</v>
      </c>
      <c r="L7238">
        <v>269</v>
      </c>
      <c r="M7238">
        <v>28</v>
      </c>
      <c r="N7238">
        <v>4</v>
      </c>
      <c r="O7238">
        <v>0.3</v>
      </c>
      <c r="P7238">
        <v>1016.66</v>
      </c>
      <c r="Q7238">
        <v>1882.7</v>
      </c>
      <c r="R7238">
        <f>Table1[[#This Row],[OrderQuantity]]*Table1[[#This Row],[UnitPrice]]</f>
        <v>7530.8</v>
      </c>
      <c r="S7238">
        <f>Table1[[#This Row],[OrderQuantity]]*Table1[[#This Row],[UnitCost]]</f>
        <v>4066.64</v>
      </c>
      <c r="T7238">
        <f>Table1[[#This Row],[OrderQuantity]]*Table1[[#This Row],[UnitPrice]]*(1-Table1[[#This Row],[DiscountApplied]]) - (Table1[[#This Row],[OrderQuantity]]*Table1[[#This Row],[UnitCost]])</f>
        <v>1204.9199999999996</v>
      </c>
      <c r="U7238">
        <f>DATEDIF(Table1[[#This Row],[ShipDate]],Table1[[#This Row],[DeliveryDate]],"d")</f>
        <v>5</v>
      </c>
      <c r="V7238" t="str">
        <f t="shared" si="227"/>
        <v>On Time</v>
      </c>
    </row>
    <row r="7239" spans="2:22" x14ac:dyDescent="0.3">
      <c r="B7239" t="str">
        <f t="shared" si="226"/>
        <v>SO-007338</v>
      </c>
      <c r="C7239" t="s">
        <v>16</v>
      </c>
      <c r="D7239" t="s">
        <v>17</v>
      </c>
      <c r="E7239" s="1">
        <v>44000</v>
      </c>
      <c r="F7239" s="1">
        <v>44108</v>
      </c>
      <c r="G7239" s="1">
        <v>44128</v>
      </c>
      <c r="H7239" s="1">
        <v>44135</v>
      </c>
      <c r="I7239" t="s">
        <v>18</v>
      </c>
      <c r="J7239">
        <v>7</v>
      </c>
      <c r="K7239">
        <v>36</v>
      </c>
      <c r="L7239">
        <v>254</v>
      </c>
      <c r="M7239">
        <v>4</v>
      </c>
      <c r="N7239">
        <v>2</v>
      </c>
      <c r="O7239">
        <v>0.05</v>
      </c>
      <c r="P7239">
        <v>506.52</v>
      </c>
      <c r="Q7239">
        <v>1125.5999999999999</v>
      </c>
      <c r="R7239">
        <f>Table1[[#This Row],[OrderQuantity]]*Table1[[#This Row],[UnitPrice]]</f>
        <v>2251.1999999999998</v>
      </c>
      <c r="S7239">
        <f>Table1[[#This Row],[OrderQuantity]]*Table1[[#This Row],[UnitCost]]</f>
        <v>1013.04</v>
      </c>
      <c r="T7239">
        <f>Table1[[#This Row],[OrderQuantity]]*Table1[[#This Row],[UnitPrice]]*(1-Table1[[#This Row],[DiscountApplied]]) - (Table1[[#This Row],[OrderQuantity]]*Table1[[#This Row],[UnitCost]])</f>
        <v>1125.5999999999999</v>
      </c>
      <c r="U7239">
        <f>DATEDIF(Table1[[#This Row],[ShipDate]],Table1[[#This Row],[DeliveryDate]],"d")</f>
        <v>7</v>
      </c>
      <c r="V7239" t="str">
        <f t="shared" si="227"/>
        <v>On Time</v>
      </c>
    </row>
    <row r="7240" spans="2:22" x14ac:dyDescent="0.3">
      <c r="B7240" t="str">
        <f t="shared" si="226"/>
        <v>SO-007339</v>
      </c>
      <c r="C7240" t="s">
        <v>16</v>
      </c>
      <c r="D7240" t="s">
        <v>17</v>
      </c>
      <c r="E7240" s="1">
        <v>44000</v>
      </c>
      <c r="F7240" s="1">
        <v>44108</v>
      </c>
      <c r="G7240" s="1">
        <v>44114</v>
      </c>
      <c r="H7240" s="1">
        <v>44120</v>
      </c>
      <c r="I7240" t="s">
        <v>18</v>
      </c>
      <c r="J7240">
        <v>1</v>
      </c>
      <c r="K7240">
        <v>25</v>
      </c>
      <c r="L7240">
        <v>237</v>
      </c>
      <c r="M7240">
        <v>16</v>
      </c>
      <c r="N7240">
        <v>3</v>
      </c>
      <c r="O7240">
        <v>0.2</v>
      </c>
      <c r="P7240">
        <v>1007.68</v>
      </c>
      <c r="Q7240">
        <v>2519.1999999999998</v>
      </c>
      <c r="R7240">
        <f>Table1[[#This Row],[OrderQuantity]]*Table1[[#This Row],[UnitPrice]]</f>
        <v>7557.5999999999995</v>
      </c>
      <c r="S7240">
        <f>Table1[[#This Row],[OrderQuantity]]*Table1[[#This Row],[UnitCost]]</f>
        <v>3023.04</v>
      </c>
      <c r="T7240">
        <f>Table1[[#This Row],[OrderQuantity]]*Table1[[#This Row],[UnitPrice]]*(1-Table1[[#This Row],[DiscountApplied]]) - (Table1[[#This Row],[OrderQuantity]]*Table1[[#This Row],[UnitCost]])</f>
        <v>3023.04</v>
      </c>
      <c r="U7240">
        <f>DATEDIF(Table1[[#This Row],[ShipDate]],Table1[[#This Row],[DeliveryDate]],"d")</f>
        <v>6</v>
      </c>
      <c r="V7240" t="str">
        <f t="shared" si="227"/>
        <v>On Time</v>
      </c>
    </row>
    <row r="7241" spans="2:22" x14ac:dyDescent="0.3">
      <c r="B7241" t="str">
        <f t="shared" si="226"/>
        <v>SO-007340</v>
      </c>
      <c r="C7241" t="s">
        <v>22</v>
      </c>
      <c r="D7241" t="s">
        <v>23</v>
      </c>
      <c r="E7241" s="1">
        <v>44000</v>
      </c>
      <c r="F7241" s="1">
        <v>44108</v>
      </c>
      <c r="G7241" s="1">
        <v>44136</v>
      </c>
      <c r="H7241" s="1">
        <v>44143</v>
      </c>
      <c r="I7241" t="s">
        <v>18</v>
      </c>
      <c r="J7241">
        <v>27</v>
      </c>
      <c r="K7241">
        <v>2</v>
      </c>
      <c r="L7241">
        <v>269</v>
      </c>
      <c r="M7241">
        <v>46</v>
      </c>
      <c r="N7241">
        <v>4</v>
      </c>
      <c r="O7241">
        <v>0.2</v>
      </c>
      <c r="P7241">
        <v>428.4</v>
      </c>
      <c r="Q7241">
        <v>931.3</v>
      </c>
      <c r="R7241">
        <f>Table1[[#This Row],[OrderQuantity]]*Table1[[#This Row],[UnitPrice]]</f>
        <v>3725.2</v>
      </c>
      <c r="S7241">
        <f>Table1[[#This Row],[OrderQuantity]]*Table1[[#This Row],[UnitCost]]</f>
        <v>1713.6</v>
      </c>
      <c r="T7241">
        <f>Table1[[#This Row],[OrderQuantity]]*Table1[[#This Row],[UnitPrice]]*(1-Table1[[#This Row],[DiscountApplied]]) - (Table1[[#This Row],[OrderQuantity]]*Table1[[#This Row],[UnitCost]])</f>
        <v>1266.56</v>
      </c>
      <c r="U7241">
        <f>DATEDIF(Table1[[#This Row],[ShipDate]],Table1[[#This Row],[DeliveryDate]],"d")</f>
        <v>7</v>
      </c>
      <c r="V7241" t="str">
        <f t="shared" si="227"/>
        <v>On Time</v>
      </c>
    </row>
    <row r="7242" spans="2:22" x14ac:dyDescent="0.3">
      <c r="B7242" t="str">
        <f t="shared" si="226"/>
        <v>SO-007341</v>
      </c>
      <c r="C7242" t="s">
        <v>19</v>
      </c>
      <c r="D7242" t="s">
        <v>20</v>
      </c>
      <c r="E7242" s="1">
        <v>44000</v>
      </c>
      <c r="F7242" s="1">
        <v>44108</v>
      </c>
      <c r="G7242" s="1">
        <v>44121</v>
      </c>
      <c r="H7242" s="1">
        <v>44125</v>
      </c>
      <c r="I7242" t="s">
        <v>18</v>
      </c>
      <c r="J7242">
        <v>20</v>
      </c>
      <c r="K7242">
        <v>50</v>
      </c>
      <c r="L7242">
        <v>115</v>
      </c>
      <c r="M7242">
        <v>38</v>
      </c>
      <c r="N7242">
        <v>1</v>
      </c>
      <c r="O7242">
        <v>0.08</v>
      </c>
      <c r="P7242">
        <v>1214.44</v>
      </c>
      <c r="Q7242">
        <v>2291.4</v>
      </c>
      <c r="R7242">
        <f>Table1[[#This Row],[OrderQuantity]]*Table1[[#This Row],[UnitPrice]]</f>
        <v>2291.4</v>
      </c>
      <c r="S7242">
        <f>Table1[[#This Row],[OrderQuantity]]*Table1[[#This Row],[UnitCost]]</f>
        <v>1214.44</v>
      </c>
      <c r="T7242">
        <f>Table1[[#This Row],[OrderQuantity]]*Table1[[#This Row],[UnitPrice]]*(1-Table1[[#This Row],[DiscountApplied]]) - (Table1[[#This Row],[OrderQuantity]]*Table1[[#This Row],[UnitCost]])</f>
        <v>893.64800000000014</v>
      </c>
      <c r="U7242">
        <f>DATEDIF(Table1[[#This Row],[ShipDate]],Table1[[#This Row],[DeliveryDate]],"d")</f>
        <v>4</v>
      </c>
      <c r="V7242" t="str">
        <f t="shared" si="227"/>
        <v>On Time</v>
      </c>
    </row>
    <row r="7243" spans="2:22" x14ac:dyDescent="0.3">
      <c r="B7243" t="str">
        <f t="shared" si="226"/>
        <v>SO-007342</v>
      </c>
      <c r="C7243" t="s">
        <v>19</v>
      </c>
      <c r="D7243" t="s">
        <v>25</v>
      </c>
      <c r="E7243" s="1">
        <v>44000</v>
      </c>
      <c r="F7243" s="1">
        <v>44108</v>
      </c>
      <c r="G7243" s="1">
        <v>44116</v>
      </c>
      <c r="H7243" s="1">
        <v>44122</v>
      </c>
      <c r="I7243" t="s">
        <v>18</v>
      </c>
      <c r="J7243">
        <v>13</v>
      </c>
      <c r="K7243">
        <v>43</v>
      </c>
      <c r="L7243">
        <v>364</v>
      </c>
      <c r="M7243">
        <v>18</v>
      </c>
      <c r="N7243">
        <v>7</v>
      </c>
      <c r="O7243">
        <v>0.3</v>
      </c>
      <c r="P7243">
        <v>2026.08</v>
      </c>
      <c r="Q7243">
        <v>3618</v>
      </c>
      <c r="R7243">
        <f>Table1[[#This Row],[OrderQuantity]]*Table1[[#This Row],[UnitPrice]]</f>
        <v>25326</v>
      </c>
      <c r="S7243">
        <f>Table1[[#This Row],[OrderQuantity]]*Table1[[#This Row],[UnitCost]]</f>
        <v>14182.56</v>
      </c>
      <c r="T7243">
        <f>Table1[[#This Row],[OrderQuantity]]*Table1[[#This Row],[UnitPrice]]*(1-Table1[[#This Row],[DiscountApplied]]) - (Table1[[#This Row],[OrderQuantity]]*Table1[[#This Row],[UnitCost]])</f>
        <v>3545.6399999999976</v>
      </c>
      <c r="U7243">
        <f>DATEDIF(Table1[[#This Row],[ShipDate]],Table1[[#This Row],[DeliveryDate]],"d")</f>
        <v>6</v>
      </c>
      <c r="V7243" t="str">
        <f t="shared" si="227"/>
        <v>On Time</v>
      </c>
    </row>
    <row r="7244" spans="2:22" x14ac:dyDescent="0.3">
      <c r="B7244" t="str">
        <f t="shared" si="226"/>
        <v>SO-007343</v>
      </c>
      <c r="C7244" t="s">
        <v>16</v>
      </c>
      <c r="D7244" t="s">
        <v>25</v>
      </c>
      <c r="E7244" s="1">
        <v>44000</v>
      </c>
      <c r="F7244" s="1">
        <v>44108</v>
      </c>
      <c r="G7244" s="1">
        <v>44129</v>
      </c>
      <c r="H7244" s="1">
        <v>44132</v>
      </c>
      <c r="I7244" t="s">
        <v>18</v>
      </c>
      <c r="J7244">
        <v>3</v>
      </c>
      <c r="K7244">
        <v>39</v>
      </c>
      <c r="L7244">
        <v>329</v>
      </c>
      <c r="M7244">
        <v>46</v>
      </c>
      <c r="N7244">
        <v>7</v>
      </c>
      <c r="O7244">
        <v>0.08</v>
      </c>
      <c r="P7244">
        <v>452.92</v>
      </c>
      <c r="Q7244">
        <v>1132.3</v>
      </c>
      <c r="R7244">
        <f>Table1[[#This Row],[OrderQuantity]]*Table1[[#This Row],[UnitPrice]]</f>
        <v>7926.0999999999995</v>
      </c>
      <c r="S7244">
        <f>Table1[[#This Row],[OrderQuantity]]*Table1[[#This Row],[UnitCost]]</f>
        <v>3170.44</v>
      </c>
      <c r="T7244">
        <f>Table1[[#This Row],[OrderQuantity]]*Table1[[#This Row],[UnitPrice]]*(1-Table1[[#This Row],[DiscountApplied]]) - (Table1[[#This Row],[OrderQuantity]]*Table1[[#This Row],[UnitCost]])</f>
        <v>4121.5720000000001</v>
      </c>
      <c r="U7244">
        <f>DATEDIF(Table1[[#This Row],[ShipDate]],Table1[[#This Row],[DeliveryDate]],"d")</f>
        <v>3</v>
      </c>
      <c r="V7244" t="str">
        <f t="shared" si="227"/>
        <v>On Time</v>
      </c>
    </row>
    <row r="7245" spans="2:22" x14ac:dyDescent="0.3">
      <c r="B7245" t="str">
        <f t="shared" si="226"/>
        <v>SO-007344</v>
      </c>
      <c r="C7245" t="s">
        <v>19</v>
      </c>
      <c r="D7245" t="s">
        <v>23</v>
      </c>
      <c r="E7245" s="1">
        <v>44000</v>
      </c>
      <c r="F7245" s="1">
        <v>44108</v>
      </c>
      <c r="G7245" s="1">
        <v>44121</v>
      </c>
      <c r="H7245" s="1">
        <v>44124</v>
      </c>
      <c r="I7245" t="s">
        <v>18</v>
      </c>
      <c r="J7245">
        <v>17</v>
      </c>
      <c r="K7245">
        <v>20</v>
      </c>
      <c r="L7245">
        <v>291</v>
      </c>
      <c r="M7245">
        <v>41</v>
      </c>
      <c r="N7245">
        <v>4</v>
      </c>
      <c r="O7245">
        <v>0.08</v>
      </c>
      <c r="P7245">
        <v>508.87</v>
      </c>
      <c r="Q7245">
        <v>1038.5</v>
      </c>
      <c r="R7245">
        <f>Table1[[#This Row],[OrderQuantity]]*Table1[[#This Row],[UnitPrice]]</f>
        <v>4154</v>
      </c>
      <c r="S7245">
        <f>Table1[[#This Row],[OrderQuantity]]*Table1[[#This Row],[UnitCost]]</f>
        <v>2035.48</v>
      </c>
      <c r="T7245">
        <f>Table1[[#This Row],[OrderQuantity]]*Table1[[#This Row],[UnitPrice]]*(1-Table1[[#This Row],[DiscountApplied]]) - (Table1[[#This Row],[OrderQuantity]]*Table1[[#This Row],[UnitCost]])</f>
        <v>1786.2000000000003</v>
      </c>
      <c r="U7245">
        <f>DATEDIF(Table1[[#This Row],[ShipDate]],Table1[[#This Row],[DeliveryDate]],"d")</f>
        <v>3</v>
      </c>
      <c r="V7245" t="str">
        <f t="shared" si="227"/>
        <v>On Time</v>
      </c>
    </row>
    <row r="7246" spans="2:22" x14ac:dyDescent="0.3">
      <c r="B7246" t="str">
        <f t="shared" si="226"/>
        <v>SO-007345</v>
      </c>
      <c r="C7246" t="s">
        <v>16</v>
      </c>
      <c r="D7246" t="s">
        <v>25</v>
      </c>
      <c r="E7246" s="1">
        <v>44000</v>
      </c>
      <c r="F7246" s="1">
        <v>44108</v>
      </c>
      <c r="G7246" s="1">
        <v>44134</v>
      </c>
      <c r="H7246" s="1">
        <v>44137</v>
      </c>
      <c r="I7246" t="s">
        <v>18</v>
      </c>
      <c r="J7246">
        <v>6</v>
      </c>
      <c r="K7246">
        <v>27</v>
      </c>
      <c r="L7246">
        <v>350</v>
      </c>
      <c r="M7246">
        <v>6</v>
      </c>
      <c r="N7246">
        <v>5</v>
      </c>
      <c r="O7246">
        <v>0.05</v>
      </c>
      <c r="P7246">
        <v>447.16</v>
      </c>
      <c r="Q7246">
        <v>951.4</v>
      </c>
      <c r="R7246">
        <f>Table1[[#This Row],[OrderQuantity]]*Table1[[#This Row],[UnitPrice]]</f>
        <v>4757</v>
      </c>
      <c r="S7246">
        <f>Table1[[#This Row],[OrderQuantity]]*Table1[[#This Row],[UnitCost]]</f>
        <v>2235.8000000000002</v>
      </c>
      <c r="T7246">
        <f>Table1[[#This Row],[OrderQuantity]]*Table1[[#This Row],[UnitPrice]]*(1-Table1[[#This Row],[DiscountApplied]]) - (Table1[[#This Row],[OrderQuantity]]*Table1[[#This Row],[UnitCost]])</f>
        <v>2283.3499999999995</v>
      </c>
      <c r="U7246">
        <f>DATEDIF(Table1[[#This Row],[ShipDate]],Table1[[#This Row],[DeliveryDate]],"d")</f>
        <v>3</v>
      </c>
      <c r="V7246" t="str">
        <f t="shared" si="227"/>
        <v>On Time</v>
      </c>
    </row>
    <row r="7247" spans="2:22" x14ac:dyDescent="0.3">
      <c r="B7247" t="str">
        <f t="shared" si="226"/>
        <v>SO-007346</v>
      </c>
      <c r="C7247" t="s">
        <v>21</v>
      </c>
      <c r="D7247" t="s">
        <v>23</v>
      </c>
      <c r="E7247" s="1">
        <v>44000</v>
      </c>
      <c r="F7247" s="1">
        <v>44109</v>
      </c>
      <c r="G7247" s="1">
        <v>44111</v>
      </c>
      <c r="H7247" s="1">
        <v>44115</v>
      </c>
      <c r="I7247" t="s">
        <v>18</v>
      </c>
      <c r="J7247">
        <v>21</v>
      </c>
      <c r="K7247">
        <v>30</v>
      </c>
      <c r="L7247">
        <v>313</v>
      </c>
      <c r="M7247">
        <v>29</v>
      </c>
      <c r="N7247">
        <v>7</v>
      </c>
      <c r="O7247">
        <v>0.08</v>
      </c>
      <c r="P7247">
        <v>883.93</v>
      </c>
      <c r="Q7247">
        <v>1118.9000000000001</v>
      </c>
      <c r="R7247">
        <f>Table1[[#This Row],[OrderQuantity]]*Table1[[#This Row],[UnitPrice]]</f>
        <v>7832.3000000000011</v>
      </c>
      <c r="S7247">
        <f>Table1[[#This Row],[OrderQuantity]]*Table1[[#This Row],[UnitCost]]</f>
        <v>6187.5099999999993</v>
      </c>
      <c r="T7247">
        <f>Table1[[#This Row],[OrderQuantity]]*Table1[[#This Row],[UnitPrice]]*(1-Table1[[#This Row],[DiscountApplied]]) - (Table1[[#This Row],[OrderQuantity]]*Table1[[#This Row],[UnitCost]])</f>
        <v>1018.2060000000019</v>
      </c>
      <c r="U7247">
        <f>DATEDIF(Table1[[#This Row],[ShipDate]],Table1[[#This Row],[DeliveryDate]],"d")</f>
        <v>4</v>
      </c>
      <c r="V7247" t="str">
        <f t="shared" si="227"/>
        <v>On Time</v>
      </c>
    </row>
    <row r="7248" spans="2:22" x14ac:dyDescent="0.3">
      <c r="B7248" t="str">
        <f t="shared" si="226"/>
        <v>SO-007347</v>
      </c>
      <c r="C7248" t="s">
        <v>16</v>
      </c>
      <c r="D7248" t="s">
        <v>26</v>
      </c>
      <c r="E7248" s="1">
        <v>44000</v>
      </c>
      <c r="F7248" s="1">
        <v>44109</v>
      </c>
      <c r="G7248" s="1">
        <v>44125</v>
      </c>
      <c r="H7248" s="1">
        <v>44130</v>
      </c>
      <c r="I7248" t="s">
        <v>18</v>
      </c>
      <c r="J7248">
        <v>5</v>
      </c>
      <c r="K7248">
        <v>32</v>
      </c>
      <c r="L7248">
        <v>73</v>
      </c>
      <c r="M7248">
        <v>43</v>
      </c>
      <c r="N7248">
        <v>6</v>
      </c>
      <c r="O7248">
        <v>0.1</v>
      </c>
      <c r="P7248">
        <v>3734.45</v>
      </c>
      <c r="Q7248">
        <v>6023.3</v>
      </c>
      <c r="R7248">
        <f>Table1[[#This Row],[OrderQuantity]]*Table1[[#This Row],[UnitPrice]]</f>
        <v>36139.800000000003</v>
      </c>
      <c r="S7248">
        <f>Table1[[#This Row],[OrderQuantity]]*Table1[[#This Row],[UnitCost]]</f>
        <v>22406.699999999997</v>
      </c>
      <c r="T7248">
        <f>Table1[[#This Row],[OrderQuantity]]*Table1[[#This Row],[UnitPrice]]*(1-Table1[[#This Row],[DiscountApplied]]) - (Table1[[#This Row],[OrderQuantity]]*Table1[[#This Row],[UnitCost]])</f>
        <v>10119.120000000006</v>
      </c>
      <c r="U7248">
        <f>DATEDIF(Table1[[#This Row],[ShipDate]],Table1[[#This Row],[DeliveryDate]],"d")</f>
        <v>5</v>
      </c>
      <c r="V7248" t="str">
        <f t="shared" si="227"/>
        <v>On Time</v>
      </c>
    </row>
    <row r="7249" spans="2:22" x14ac:dyDescent="0.3">
      <c r="B7249" t="str">
        <f t="shared" si="226"/>
        <v>SO-007348</v>
      </c>
      <c r="C7249" t="s">
        <v>22</v>
      </c>
      <c r="D7249" t="s">
        <v>20</v>
      </c>
      <c r="E7249" s="1">
        <v>44000</v>
      </c>
      <c r="F7249" s="1">
        <v>44109</v>
      </c>
      <c r="G7249" s="1">
        <v>44125</v>
      </c>
      <c r="H7249" s="1">
        <v>44133</v>
      </c>
      <c r="I7249" t="s">
        <v>18</v>
      </c>
      <c r="J7249">
        <v>26</v>
      </c>
      <c r="K7249">
        <v>43</v>
      </c>
      <c r="L7249">
        <v>177</v>
      </c>
      <c r="M7249">
        <v>24</v>
      </c>
      <c r="N7249">
        <v>8</v>
      </c>
      <c r="O7249">
        <v>0.15</v>
      </c>
      <c r="P7249">
        <v>844.47</v>
      </c>
      <c r="Q7249">
        <v>1835.8</v>
      </c>
      <c r="R7249">
        <f>Table1[[#This Row],[OrderQuantity]]*Table1[[#This Row],[UnitPrice]]</f>
        <v>14686.4</v>
      </c>
      <c r="S7249">
        <f>Table1[[#This Row],[OrderQuantity]]*Table1[[#This Row],[UnitCost]]</f>
        <v>6755.76</v>
      </c>
      <c r="T7249">
        <f>Table1[[#This Row],[OrderQuantity]]*Table1[[#This Row],[UnitPrice]]*(1-Table1[[#This Row],[DiscountApplied]]) - (Table1[[#This Row],[OrderQuantity]]*Table1[[#This Row],[UnitCost]])</f>
        <v>5727.6799999999985</v>
      </c>
      <c r="U7249">
        <f>DATEDIF(Table1[[#This Row],[ShipDate]],Table1[[#This Row],[DeliveryDate]],"d")</f>
        <v>8</v>
      </c>
      <c r="V7249" t="str">
        <f t="shared" si="227"/>
        <v>Late</v>
      </c>
    </row>
    <row r="7250" spans="2:22" x14ac:dyDescent="0.3">
      <c r="B7250" t="str">
        <f t="shared" si="226"/>
        <v>SO-007349</v>
      </c>
      <c r="C7250" t="s">
        <v>22</v>
      </c>
      <c r="D7250" t="s">
        <v>20</v>
      </c>
      <c r="E7250" s="1">
        <v>44000</v>
      </c>
      <c r="F7250" s="1">
        <v>44109</v>
      </c>
      <c r="G7250" s="1">
        <v>44114</v>
      </c>
      <c r="H7250" s="1">
        <v>44117</v>
      </c>
      <c r="I7250" t="s">
        <v>18</v>
      </c>
      <c r="J7250">
        <v>27</v>
      </c>
      <c r="K7250">
        <v>18</v>
      </c>
      <c r="L7250">
        <v>129</v>
      </c>
      <c r="M7250">
        <v>6</v>
      </c>
      <c r="N7250">
        <v>3</v>
      </c>
      <c r="O7250">
        <v>0.05</v>
      </c>
      <c r="P7250">
        <v>656.2</v>
      </c>
      <c r="Q7250">
        <v>1112.2</v>
      </c>
      <c r="R7250">
        <f>Table1[[#This Row],[OrderQuantity]]*Table1[[#This Row],[UnitPrice]]</f>
        <v>3336.6000000000004</v>
      </c>
      <c r="S7250">
        <f>Table1[[#This Row],[OrderQuantity]]*Table1[[#This Row],[UnitCost]]</f>
        <v>1968.6000000000001</v>
      </c>
      <c r="T7250">
        <f>Table1[[#This Row],[OrderQuantity]]*Table1[[#This Row],[UnitPrice]]*(1-Table1[[#This Row],[DiscountApplied]]) - (Table1[[#This Row],[OrderQuantity]]*Table1[[#This Row],[UnitCost]])</f>
        <v>1201.1699999999998</v>
      </c>
      <c r="U7250">
        <f>DATEDIF(Table1[[#This Row],[ShipDate]],Table1[[#This Row],[DeliveryDate]],"d")</f>
        <v>3</v>
      </c>
      <c r="V7250" t="str">
        <f t="shared" si="227"/>
        <v>On Time</v>
      </c>
    </row>
    <row r="7251" spans="2:22" x14ac:dyDescent="0.3">
      <c r="B7251" t="str">
        <f t="shared" si="226"/>
        <v>SO-007350</v>
      </c>
      <c r="C7251" t="s">
        <v>21</v>
      </c>
      <c r="D7251" t="s">
        <v>20</v>
      </c>
      <c r="E7251" s="1">
        <v>44000</v>
      </c>
      <c r="F7251" s="1">
        <v>44109</v>
      </c>
      <c r="G7251" s="1">
        <v>44136</v>
      </c>
      <c r="H7251" s="1">
        <v>44139</v>
      </c>
      <c r="I7251" t="s">
        <v>18</v>
      </c>
      <c r="J7251">
        <v>22</v>
      </c>
      <c r="K7251">
        <v>46</v>
      </c>
      <c r="L7251">
        <v>189</v>
      </c>
      <c r="M7251">
        <v>10</v>
      </c>
      <c r="N7251">
        <v>4</v>
      </c>
      <c r="O7251">
        <v>0.15</v>
      </c>
      <c r="P7251">
        <v>1128.82</v>
      </c>
      <c r="Q7251">
        <v>2351.6999999999998</v>
      </c>
      <c r="R7251">
        <f>Table1[[#This Row],[OrderQuantity]]*Table1[[#This Row],[UnitPrice]]</f>
        <v>9406.7999999999993</v>
      </c>
      <c r="S7251">
        <f>Table1[[#This Row],[OrderQuantity]]*Table1[[#This Row],[UnitCost]]</f>
        <v>4515.28</v>
      </c>
      <c r="T7251">
        <f>Table1[[#This Row],[OrderQuantity]]*Table1[[#This Row],[UnitPrice]]*(1-Table1[[#This Row],[DiscountApplied]]) - (Table1[[#This Row],[OrderQuantity]]*Table1[[#This Row],[UnitCost]])</f>
        <v>3480.4999999999991</v>
      </c>
      <c r="U7251">
        <f>DATEDIF(Table1[[#This Row],[ShipDate]],Table1[[#This Row],[DeliveryDate]],"d")</f>
        <v>3</v>
      </c>
      <c r="V7251" t="str">
        <f t="shared" si="227"/>
        <v>On Time</v>
      </c>
    </row>
    <row r="7252" spans="2:22" x14ac:dyDescent="0.3">
      <c r="B7252" t="str">
        <f t="shared" si="226"/>
        <v>SO-007351</v>
      </c>
      <c r="C7252" t="s">
        <v>16</v>
      </c>
      <c r="D7252" t="s">
        <v>23</v>
      </c>
      <c r="E7252" s="1">
        <v>44000</v>
      </c>
      <c r="F7252" s="1">
        <v>44109</v>
      </c>
      <c r="G7252" s="1">
        <v>44122</v>
      </c>
      <c r="H7252" s="1">
        <v>44128</v>
      </c>
      <c r="I7252" t="s">
        <v>18</v>
      </c>
      <c r="J7252">
        <v>10</v>
      </c>
      <c r="K7252">
        <v>36</v>
      </c>
      <c r="L7252">
        <v>328</v>
      </c>
      <c r="M7252">
        <v>28</v>
      </c>
      <c r="N7252">
        <v>7</v>
      </c>
      <c r="O7252">
        <v>0.05</v>
      </c>
      <c r="P7252">
        <v>633.15</v>
      </c>
      <c r="Q7252">
        <v>1005</v>
      </c>
      <c r="R7252">
        <f>Table1[[#This Row],[OrderQuantity]]*Table1[[#This Row],[UnitPrice]]</f>
        <v>7035</v>
      </c>
      <c r="S7252">
        <f>Table1[[#This Row],[OrderQuantity]]*Table1[[#This Row],[UnitCost]]</f>
        <v>4432.05</v>
      </c>
      <c r="T7252">
        <f>Table1[[#This Row],[OrderQuantity]]*Table1[[#This Row],[UnitPrice]]*(1-Table1[[#This Row],[DiscountApplied]]) - (Table1[[#This Row],[OrderQuantity]]*Table1[[#This Row],[UnitCost]])</f>
        <v>2251.1999999999998</v>
      </c>
      <c r="U7252">
        <f>DATEDIF(Table1[[#This Row],[ShipDate]],Table1[[#This Row],[DeliveryDate]],"d")</f>
        <v>6</v>
      </c>
      <c r="V7252" t="str">
        <f t="shared" si="227"/>
        <v>On Time</v>
      </c>
    </row>
    <row r="7253" spans="2:22" x14ac:dyDescent="0.3">
      <c r="B7253" t="str">
        <f t="shared" si="226"/>
        <v>SO-007352</v>
      </c>
      <c r="C7253" t="s">
        <v>19</v>
      </c>
      <c r="D7253" t="s">
        <v>17</v>
      </c>
      <c r="E7253" s="1">
        <v>44000</v>
      </c>
      <c r="F7253" s="1">
        <v>44109</v>
      </c>
      <c r="G7253" s="1">
        <v>44130</v>
      </c>
      <c r="H7253" s="1">
        <v>44137</v>
      </c>
      <c r="I7253" t="s">
        <v>18</v>
      </c>
      <c r="J7253">
        <v>17</v>
      </c>
      <c r="K7253">
        <v>39</v>
      </c>
      <c r="L7253">
        <v>216</v>
      </c>
      <c r="M7253">
        <v>7</v>
      </c>
      <c r="N7253">
        <v>7</v>
      </c>
      <c r="O7253">
        <v>0.3</v>
      </c>
      <c r="P7253">
        <v>1347.97</v>
      </c>
      <c r="Q7253">
        <v>2284.6999999999998</v>
      </c>
      <c r="R7253">
        <f>Table1[[#This Row],[OrderQuantity]]*Table1[[#This Row],[UnitPrice]]</f>
        <v>15992.899999999998</v>
      </c>
      <c r="S7253">
        <f>Table1[[#This Row],[OrderQuantity]]*Table1[[#This Row],[UnitCost]]</f>
        <v>9435.7900000000009</v>
      </c>
      <c r="T7253">
        <f>Table1[[#This Row],[OrderQuantity]]*Table1[[#This Row],[UnitPrice]]*(1-Table1[[#This Row],[DiscountApplied]]) - (Table1[[#This Row],[OrderQuantity]]*Table1[[#This Row],[UnitCost]])</f>
        <v>1759.2399999999961</v>
      </c>
      <c r="U7253">
        <f>DATEDIF(Table1[[#This Row],[ShipDate]],Table1[[#This Row],[DeliveryDate]],"d")</f>
        <v>7</v>
      </c>
      <c r="V7253" t="str">
        <f t="shared" si="227"/>
        <v>On Time</v>
      </c>
    </row>
    <row r="7254" spans="2:22" x14ac:dyDescent="0.3">
      <c r="B7254" t="str">
        <f t="shared" si="226"/>
        <v>SO-007353</v>
      </c>
      <c r="C7254" t="s">
        <v>19</v>
      </c>
      <c r="D7254" t="s">
        <v>17</v>
      </c>
      <c r="E7254" s="1">
        <v>44000</v>
      </c>
      <c r="F7254" s="1">
        <v>44109</v>
      </c>
      <c r="G7254" s="1">
        <v>44123</v>
      </c>
      <c r="H7254" s="1">
        <v>44124</v>
      </c>
      <c r="I7254" t="s">
        <v>18</v>
      </c>
      <c r="J7254">
        <v>15</v>
      </c>
      <c r="K7254">
        <v>19</v>
      </c>
      <c r="L7254">
        <v>258</v>
      </c>
      <c r="M7254">
        <v>14</v>
      </c>
      <c r="N7254">
        <v>8</v>
      </c>
      <c r="O7254">
        <v>0.1</v>
      </c>
      <c r="P7254">
        <v>4226.3599999999997</v>
      </c>
      <c r="Q7254">
        <v>5092</v>
      </c>
      <c r="R7254">
        <f>Table1[[#This Row],[OrderQuantity]]*Table1[[#This Row],[UnitPrice]]</f>
        <v>40736</v>
      </c>
      <c r="S7254">
        <f>Table1[[#This Row],[OrderQuantity]]*Table1[[#This Row],[UnitCost]]</f>
        <v>33810.879999999997</v>
      </c>
      <c r="T7254">
        <f>Table1[[#This Row],[OrderQuantity]]*Table1[[#This Row],[UnitPrice]]*(1-Table1[[#This Row],[DiscountApplied]]) - (Table1[[#This Row],[OrderQuantity]]*Table1[[#This Row],[UnitCost]])</f>
        <v>2851.5200000000041</v>
      </c>
      <c r="U7254">
        <f>DATEDIF(Table1[[#This Row],[ShipDate]],Table1[[#This Row],[DeliveryDate]],"d")</f>
        <v>1</v>
      </c>
      <c r="V7254" t="str">
        <f t="shared" si="227"/>
        <v>On Time</v>
      </c>
    </row>
    <row r="7255" spans="2:22" x14ac:dyDescent="0.3">
      <c r="B7255" t="str">
        <f t="shared" si="226"/>
        <v>SO-007354</v>
      </c>
      <c r="C7255" t="s">
        <v>19</v>
      </c>
      <c r="D7255" t="s">
        <v>17</v>
      </c>
      <c r="E7255" s="1">
        <v>44000</v>
      </c>
      <c r="F7255" s="1">
        <v>44110</v>
      </c>
      <c r="G7255" s="1">
        <v>44121</v>
      </c>
      <c r="H7255" s="1">
        <v>44126</v>
      </c>
      <c r="I7255" t="s">
        <v>18</v>
      </c>
      <c r="J7255">
        <v>13</v>
      </c>
      <c r="K7255">
        <v>37</v>
      </c>
      <c r="L7255">
        <v>255</v>
      </c>
      <c r="M7255">
        <v>33</v>
      </c>
      <c r="N7255">
        <v>7</v>
      </c>
      <c r="O7255">
        <v>0.05</v>
      </c>
      <c r="P7255">
        <v>2845.89</v>
      </c>
      <c r="Q7255">
        <v>3845.8</v>
      </c>
      <c r="R7255">
        <f>Table1[[#This Row],[OrderQuantity]]*Table1[[#This Row],[UnitPrice]]</f>
        <v>26920.600000000002</v>
      </c>
      <c r="S7255">
        <f>Table1[[#This Row],[OrderQuantity]]*Table1[[#This Row],[UnitCost]]</f>
        <v>19921.23</v>
      </c>
      <c r="T7255">
        <f>Table1[[#This Row],[OrderQuantity]]*Table1[[#This Row],[UnitPrice]]*(1-Table1[[#This Row],[DiscountApplied]]) - (Table1[[#This Row],[OrderQuantity]]*Table1[[#This Row],[UnitCost]])</f>
        <v>5653.34</v>
      </c>
      <c r="U7255">
        <f>DATEDIF(Table1[[#This Row],[ShipDate]],Table1[[#This Row],[DeliveryDate]],"d")</f>
        <v>5</v>
      </c>
      <c r="V7255" t="str">
        <f t="shared" si="227"/>
        <v>On Time</v>
      </c>
    </row>
    <row r="7256" spans="2:22" x14ac:dyDescent="0.3">
      <c r="B7256" t="str">
        <f t="shared" si="226"/>
        <v>SO-007355</v>
      </c>
      <c r="C7256" t="s">
        <v>16</v>
      </c>
      <c r="D7256" t="s">
        <v>25</v>
      </c>
      <c r="E7256" s="1">
        <v>44000</v>
      </c>
      <c r="F7256" s="1">
        <v>44110</v>
      </c>
      <c r="G7256" s="1">
        <v>44120</v>
      </c>
      <c r="H7256" s="1">
        <v>44128</v>
      </c>
      <c r="I7256" t="s">
        <v>18</v>
      </c>
      <c r="J7256">
        <v>12</v>
      </c>
      <c r="K7256">
        <v>41</v>
      </c>
      <c r="L7256">
        <v>331</v>
      </c>
      <c r="M7256">
        <v>18</v>
      </c>
      <c r="N7256">
        <v>1</v>
      </c>
      <c r="O7256">
        <v>0.1</v>
      </c>
      <c r="P7256">
        <v>2459.9699999999998</v>
      </c>
      <c r="Q7256">
        <v>3671.6</v>
      </c>
      <c r="R7256">
        <f>Table1[[#This Row],[OrderQuantity]]*Table1[[#This Row],[UnitPrice]]</f>
        <v>3671.6</v>
      </c>
      <c r="S7256">
        <f>Table1[[#This Row],[OrderQuantity]]*Table1[[#This Row],[UnitCost]]</f>
        <v>2459.9699999999998</v>
      </c>
      <c r="T7256">
        <f>Table1[[#This Row],[OrderQuantity]]*Table1[[#This Row],[UnitPrice]]*(1-Table1[[#This Row],[DiscountApplied]]) - (Table1[[#This Row],[OrderQuantity]]*Table1[[#This Row],[UnitCost]])</f>
        <v>844.47000000000025</v>
      </c>
      <c r="U7256">
        <f>DATEDIF(Table1[[#This Row],[ShipDate]],Table1[[#This Row],[DeliveryDate]],"d")</f>
        <v>8</v>
      </c>
      <c r="V7256" t="str">
        <f t="shared" si="227"/>
        <v>Late</v>
      </c>
    </row>
    <row r="7257" spans="2:22" x14ac:dyDescent="0.3">
      <c r="B7257" t="str">
        <f t="shared" si="226"/>
        <v>SO-007356</v>
      </c>
      <c r="C7257" t="s">
        <v>16</v>
      </c>
      <c r="D7257" t="s">
        <v>26</v>
      </c>
      <c r="E7257" s="1">
        <v>44000</v>
      </c>
      <c r="F7257" s="1">
        <v>44110</v>
      </c>
      <c r="G7257" s="1">
        <v>44122</v>
      </c>
      <c r="H7257" s="1">
        <v>44129</v>
      </c>
      <c r="I7257" t="s">
        <v>18</v>
      </c>
      <c r="J7257">
        <v>10</v>
      </c>
      <c r="K7257">
        <v>4</v>
      </c>
      <c r="L7257">
        <v>60</v>
      </c>
      <c r="M7257">
        <v>16</v>
      </c>
      <c r="N7257">
        <v>4</v>
      </c>
      <c r="O7257">
        <v>0.05</v>
      </c>
      <c r="P7257">
        <v>846.61</v>
      </c>
      <c r="Q7257">
        <v>1085.4000000000001</v>
      </c>
      <c r="R7257">
        <f>Table1[[#This Row],[OrderQuantity]]*Table1[[#This Row],[UnitPrice]]</f>
        <v>4341.6000000000004</v>
      </c>
      <c r="S7257">
        <f>Table1[[#This Row],[OrderQuantity]]*Table1[[#This Row],[UnitCost]]</f>
        <v>3386.44</v>
      </c>
      <c r="T7257">
        <f>Table1[[#This Row],[OrderQuantity]]*Table1[[#This Row],[UnitPrice]]*(1-Table1[[#This Row],[DiscountApplied]]) - (Table1[[#This Row],[OrderQuantity]]*Table1[[#This Row],[UnitCost]])</f>
        <v>738.08000000000038</v>
      </c>
      <c r="U7257">
        <f>DATEDIF(Table1[[#This Row],[ShipDate]],Table1[[#This Row],[DeliveryDate]],"d")</f>
        <v>7</v>
      </c>
      <c r="V7257" t="str">
        <f t="shared" si="227"/>
        <v>On Time</v>
      </c>
    </row>
    <row r="7258" spans="2:22" x14ac:dyDescent="0.3">
      <c r="B7258" t="str">
        <f t="shared" si="226"/>
        <v>SO-007357</v>
      </c>
      <c r="C7258" t="s">
        <v>19</v>
      </c>
      <c r="D7258" t="s">
        <v>20</v>
      </c>
      <c r="E7258" s="1">
        <v>44000</v>
      </c>
      <c r="F7258" s="1">
        <v>44110</v>
      </c>
      <c r="G7258" s="1">
        <v>44117</v>
      </c>
      <c r="H7258" s="1">
        <v>44125</v>
      </c>
      <c r="I7258" t="s">
        <v>18</v>
      </c>
      <c r="J7258">
        <v>20</v>
      </c>
      <c r="K7258">
        <v>47</v>
      </c>
      <c r="L7258">
        <v>154</v>
      </c>
      <c r="M7258">
        <v>15</v>
      </c>
      <c r="N7258">
        <v>2</v>
      </c>
      <c r="O7258">
        <v>0.15</v>
      </c>
      <c r="P7258">
        <v>762.8</v>
      </c>
      <c r="Q7258">
        <v>1105.5</v>
      </c>
      <c r="R7258">
        <f>Table1[[#This Row],[OrderQuantity]]*Table1[[#This Row],[UnitPrice]]</f>
        <v>2211</v>
      </c>
      <c r="S7258">
        <f>Table1[[#This Row],[OrderQuantity]]*Table1[[#This Row],[UnitCost]]</f>
        <v>1525.6</v>
      </c>
      <c r="T7258">
        <f>Table1[[#This Row],[OrderQuantity]]*Table1[[#This Row],[UnitPrice]]*(1-Table1[[#This Row],[DiscountApplied]]) - (Table1[[#This Row],[OrderQuantity]]*Table1[[#This Row],[UnitCost]])</f>
        <v>353.75</v>
      </c>
      <c r="U7258">
        <f>DATEDIF(Table1[[#This Row],[ShipDate]],Table1[[#This Row],[DeliveryDate]],"d")</f>
        <v>8</v>
      </c>
      <c r="V7258" t="str">
        <f t="shared" si="227"/>
        <v>Late</v>
      </c>
    </row>
    <row r="7259" spans="2:22" x14ac:dyDescent="0.3">
      <c r="B7259" t="str">
        <f t="shared" si="226"/>
        <v>SO-007358</v>
      </c>
      <c r="C7259" t="s">
        <v>22</v>
      </c>
      <c r="D7259" t="s">
        <v>20</v>
      </c>
      <c r="E7259" s="1">
        <v>44000</v>
      </c>
      <c r="F7259" s="1">
        <v>44110</v>
      </c>
      <c r="G7259" s="1">
        <v>44128</v>
      </c>
      <c r="H7259" s="1">
        <v>44134</v>
      </c>
      <c r="I7259" t="s">
        <v>18</v>
      </c>
      <c r="J7259">
        <v>26</v>
      </c>
      <c r="K7259">
        <v>47</v>
      </c>
      <c r="L7259">
        <v>173</v>
      </c>
      <c r="M7259">
        <v>7</v>
      </c>
      <c r="N7259">
        <v>2</v>
      </c>
      <c r="O7259">
        <v>0.05</v>
      </c>
      <c r="P7259">
        <v>2964.08</v>
      </c>
      <c r="Q7259">
        <v>3705.1</v>
      </c>
      <c r="R7259">
        <f>Table1[[#This Row],[OrderQuantity]]*Table1[[#This Row],[UnitPrice]]</f>
        <v>7410.2</v>
      </c>
      <c r="S7259">
        <f>Table1[[#This Row],[OrderQuantity]]*Table1[[#This Row],[UnitCost]]</f>
        <v>5928.16</v>
      </c>
      <c r="T7259">
        <f>Table1[[#This Row],[OrderQuantity]]*Table1[[#This Row],[UnitPrice]]*(1-Table1[[#This Row],[DiscountApplied]]) - (Table1[[#This Row],[OrderQuantity]]*Table1[[#This Row],[UnitCost]])</f>
        <v>1111.5299999999997</v>
      </c>
      <c r="U7259">
        <f>DATEDIF(Table1[[#This Row],[ShipDate]],Table1[[#This Row],[DeliveryDate]],"d")</f>
        <v>6</v>
      </c>
      <c r="V7259" t="str">
        <f t="shared" si="227"/>
        <v>On Time</v>
      </c>
    </row>
    <row r="7260" spans="2:22" x14ac:dyDescent="0.3">
      <c r="B7260" t="str">
        <f t="shared" si="226"/>
        <v>SO-007359</v>
      </c>
      <c r="C7260" t="s">
        <v>16</v>
      </c>
      <c r="D7260" t="s">
        <v>24</v>
      </c>
      <c r="E7260" s="1">
        <v>44000</v>
      </c>
      <c r="F7260" s="1">
        <v>44110</v>
      </c>
      <c r="G7260" s="1">
        <v>44127</v>
      </c>
      <c r="H7260" s="1">
        <v>44131</v>
      </c>
      <c r="I7260" t="s">
        <v>18</v>
      </c>
      <c r="J7260">
        <v>8</v>
      </c>
      <c r="K7260">
        <v>42</v>
      </c>
      <c r="L7260">
        <v>20</v>
      </c>
      <c r="M7260">
        <v>37</v>
      </c>
      <c r="N7260">
        <v>2</v>
      </c>
      <c r="O7260">
        <v>0.08</v>
      </c>
      <c r="P7260">
        <v>2039.55</v>
      </c>
      <c r="Q7260">
        <v>2793.9</v>
      </c>
      <c r="R7260">
        <f>Table1[[#This Row],[OrderQuantity]]*Table1[[#This Row],[UnitPrice]]</f>
        <v>5587.8</v>
      </c>
      <c r="S7260">
        <f>Table1[[#This Row],[OrderQuantity]]*Table1[[#This Row],[UnitCost]]</f>
        <v>4079.1</v>
      </c>
      <c r="T7260">
        <f>Table1[[#This Row],[OrderQuantity]]*Table1[[#This Row],[UnitPrice]]*(1-Table1[[#This Row],[DiscountApplied]]) - (Table1[[#This Row],[OrderQuantity]]*Table1[[#This Row],[UnitCost]])</f>
        <v>1061.6760000000008</v>
      </c>
      <c r="U7260">
        <f>DATEDIF(Table1[[#This Row],[ShipDate]],Table1[[#This Row],[DeliveryDate]],"d")</f>
        <v>4</v>
      </c>
      <c r="V7260" t="str">
        <f t="shared" si="227"/>
        <v>On Time</v>
      </c>
    </row>
    <row r="7261" spans="2:22" x14ac:dyDescent="0.3">
      <c r="B7261" t="str">
        <f t="shared" si="226"/>
        <v>SO-007360</v>
      </c>
      <c r="C7261" t="s">
        <v>19</v>
      </c>
      <c r="D7261" t="s">
        <v>20</v>
      </c>
      <c r="E7261" s="1">
        <v>44000</v>
      </c>
      <c r="F7261" s="1">
        <v>44110</v>
      </c>
      <c r="G7261" s="1">
        <v>44124</v>
      </c>
      <c r="H7261" s="1">
        <v>44133</v>
      </c>
      <c r="I7261" t="s">
        <v>18</v>
      </c>
      <c r="J7261">
        <v>15</v>
      </c>
      <c r="K7261">
        <v>18</v>
      </c>
      <c r="L7261">
        <v>197</v>
      </c>
      <c r="M7261">
        <v>6</v>
      </c>
      <c r="N7261">
        <v>2</v>
      </c>
      <c r="O7261">
        <v>0.08</v>
      </c>
      <c r="P7261">
        <v>1414.64</v>
      </c>
      <c r="Q7261">
        <v>2773.8</v>
      </c>
      <c r="R7261">
        <f>Table1[[#This Row],[OrderQuantity]]*Table1[[#This Row],[UnitPrice]]</f>
        <v>5547.6</v>
      </c>
      <c r="S7261">
        <f>Table1[[#This Row],[OrderQuantity]]*Table1[[#This Row],[UnitCost]]</f>
        <v>2829.28</v>
      </c>
      <c r="T7261">
        <f>Table1[[#This Row],[OrderQuantity]]*Table1[[#This Row],[UnitPrice]]*(1-Table1[[#This Row],[DiscountApplied]]) - (Table1[[#This Row],[OrderQuantity]]*Table1[[#This Row],[UnitCost]])</f>
        <v>2274.5120000000002</v>
      </c>
      <c r="U7261">
        <f>DATEDIF(Table1[[#This Row],[ShipDate]],Table1[[#This Row],[DeliveryDate]],"d")</f>
        <v>9</v>
      </c>
      <c r="V7261" t="str">
        <f t="shared" si="227"/>
        <v>Late</v>
      </c>
    </row>
    <row r="7262" spans="2:22" x14ac:dyDescent="0.3">
      <c r="B7262" t="str">
        <f t="shared" si="226"/>
        <v>SO-007361</v>
      </c>
      <c r="C7262" t="s">
        <v>16</v>
      </c>
      <c r="D7262" t="s">
        <v>24</v>
      </c>
      <c r="E7262" s="1">
        <v>44000</v>
      </c>
      <c r="F7262" s="1">
        <v>44110</v>
      </c>
      <c r="G7262" s="1">
        <v>44113</v>
      </c>
      <c r="H7262" s="1">
        <v>44118</v>
      </c>
      <c r="I7262" t="s">
        <v>18</v>
      </c>
      <c r="J7262">
        <v>3</v>
      </c>
      <c r="K7262">
        <v>13</v>
      </c>
      <c r="L7262">
        <v>29</v>
      </c>
      <c r="M7262">
        <v>16</v>
      </c>
      <c r="N7262">
        <v>2</v>
      </c>
      <c r="O7262">
        <v>0.15</v>
      </c>
      <c r="P7262">
        <v>116.58</v>
      </c>
      <c r="Q7262">
        <v>201</v>
      </c>
      <c r="R7262">
        <f>Table1[[#This Row],[OrderQuantity]]*Table1[[#This Row],[UnitPrice]]</f>
        <v>402</v>
      </c>
      <c r="S7262">
        <f>Table1[[#This Row],[OrderQuantity]]*Table1[[#This Row],[UnitCost]]</f>
        <v>233.16</v>
      </c>
      <c r="T7262">
        <f>Table1[[#This Row],[OrderQuantity]]*Table1[[#This Row],[UnitPrice]]*(1-Table1[[#This Row],[DiscountApplied]]) - (Table1[[#This Row],[OrderQuantity]]*Table1[[#This Row],[UnitCost]])</f>
        <v>108.53999999999999</v>
      </c>
      <c r="U7262">
        <f>DATEDIF(Table1[[#This Row],[ShipDate]],Table1[[#This Row],[DeliveryDate]],"d")</f>
        <v>5</v>
      </c>
      <c r="V7262" t="str">
        <f t="shared" si="227"/>
        <v>On Time</v>
      </c>
    </row>
    <row r="7263" spans="2:22" x14ac:dyDescent="0.3">
      <c r="B7263" t="str">
        <f t="shared" si="226"/>
        <v>SO-007362</v>
      </c>
      <c r="C7263" t="s">
        <v>16</v>
      </c>
      <c r="D7263" t="s">
        <v>20</v>
      </c>
      <c r="E7263" s="1">
        <v>44000</v>
      </c>
      <c r="F7263" s="1">
        <v>44110</v>
      </c>
      <c r="G7263" s="1">
        <v>44131</v>
      </c>
      <c r="H7263" s="1">
        <v>44133</v>
      </c>
      <c r="I7263" t="s">
        <v>18</v>
      </c>
      <c r="J7263">
        <v>1</v>
      </c>
      <c r="K7263">
        <v>32</v>
      </c>
      <c r="L7263">
        <v>155</v>
      </c>
      <c r="M7263">
        <v>6</v>
      </c>
      <c r="N7263">
        <v>5</v>
      </c>
      <c r="O7263">
        <v>0.15</v>
      </c>
      <c r="P7263">
        <v>433.36</v>
      </c>
      <c r="Q7263">
        <v>1031.8</v>
      </c>
      <c r="R7263">
        <f>Table1[[#This Row],[OrderQuantity]]*Table1[[#This Row],[UnitPrice]]</f>
        <v>5159</v>
      </c>
      <c r="S7263">
        <f>Table1[[#This Row],[OrderQuantity]]*Table1[[#This Row],[UnitCost]]</f>
        <v>2166.8000000000002</v>
      </c>
      <c r="T7263">
        <f>Table1[[#This Row],[OrderQuantity]]*Table1[[#This Row],[UnitPrice]]*(1-Table1[[#This Row],[DiscountApplied]]) - (Table1[[#This Row],[OrderQuantity]]*Table1[[#This Row],[UnitCost]])</f>
        <v>2218.3499999999995</v>
      </c>
      <c r="U7263">
        <f>DATEDIF(Table1[[#This Row],[ShipDate]],Table1[[#This Row],[DeliveryDate]],"d")</f>
        <v>2</v>
      </c>
      <c r="V7263" t="str">
        <f t="shared" si="227"/>
        <v>On Time</v>
      </c>
    </row>
    <row r="7264" spans="2:22" x14ac:dyDescent="0.3">
      <c r="B7264" t="str">
        <f t="shared" si="226"/>
        <v>SO-007363</v>
      </c>
      <c r="C7264" t="s">
        <v>19</v>
      </c>
      <c r="D7264" t="s">
        <v>17</v>
      </c>
      <c r="E7264" s="1">
        <v>44000</v>
      </c>
      <c r="F7264" s="1">
        <v>44111</v>
      </c>
      <c r="G7264" s="1">
        <v>44116</v>
      </c>
      <c r="H7264" s="1">
        <v>44119</v>
      </c>
      <c r="I7264" t="s">
        <v>18</v>
      </c>
      <c r="J7264">
        <v>14</v>
      </c>
      <c r="K7264">
        <v>49</v>
      </c>
      <c r="L7264">
        <v>242</v>
      </c>
      <c r="M7264">
        <v>45</v>
      </c>
      <c r="N7264">
        <v>4</v>
      </c>
      <c r="O7264">
        <v>0.08</v>
      </c>
      <c r="P7264">
        <v>868.32</v>
      </c>
      <c r="Q7264">
        <v>1929.6</v>
      </c>
      <c r="R7264">
        <f>Table1[[#This Row],[OrderQuantity]]*Table1[[#This Row],[UnitPrice]]</f>
        <v>7718.4</v>
      </c>
      <c r="S7264">
        <f>Table1[[#This Row],[OrderQuantity]]*Table1[[#This Row],[UnitCost]]</f>
        <v>3473.28</v>
      </c>
      <c r="T7264">
        <f>Table1[[#This Row],[OrderQuantity]]*Table1[[#This Row],[UnitPrice]]*(1-Table1[[#This Row],[DiscountApplied]]) - (Table1[[#This Row],[OrderQuantity]]*Table1[[#This Row],[UnitCost]])</f>
        <v>3627.6479999999997</v>
      </c>
      <c r="U7264">
        <f>DATEDIF(Table1[[#This Row],[ShipDate]],Table1[[#This Row],[DeliveryDate]],"d")</f>
        <v>3</v>
      </c>
      <c r="V7264" t="str">
        <f t="shared" si="227"/>
        <v>On Time</v>
      </c>
    </row>
    <row r="7265" spans="2:22" x14ac:dyDescent="0.3">
      <c r="B7265" t="str">
        <f t="shared" si="226"/>
        <v>SO-007364</v>
      </c>
      <c r="C7265" t="s">
        <v>19</v>
      </c>
      <c r="D7265" t="s">
        <v>17</v>
      </c>
      <c r="E7265" s="1">
        <v>44000</v>
      </c>
      <c r="F7265" s="1">
        <v>44111</v>
      </c>
      <c r="G7265" s="1">
        <v>44132</v>
      </c>
      <c r="H7265" s="1">
        <v>44134</v>
      </c>
      <c r="I7265" t="s">
        <v>18</v>
      </c>
      <c r="J7265">
        <v>13</v>
      </c>
      <c r="K7265">
        <v>17</v>
      </c>
      <c r="L7265">
        <v>212</v>
      </c>
      <c r="M7265">
        <v>24</v>
      </c>
      <c r="N7265">
        <v>6</v>
      </c>
      <c r="O7265">
        <v>0.08</v>
      </c>
      <c r="P7265">
        <v>2323.83</v>
      </c>
      <c r="Q7265">
        <v>4006.6</v>
      </c>
      <c r="R7265">
        <f>Table1[[#This Row],[OrderQuantity]]*Table1[[#This Row],[UnitPrice]]</f>
        <v>24039.599999999999</v>
      </c>
      <c r="S7265">
        <f>Table1[[#This Row],[OrderQuantity]]*Table1[[#This Row],[UnitCost]]</f>
        <v>13942.98</v>
      </c>
      <c r="T7265">
        <f>Table1[[#This Row],[OrderQuantity]]*Table1[[#This Row],[UnitPrice]]*(1-Table1[[#This Row],[DiscountApplied]]) - (Table1[[#This Row],[OrderQuantity]]*Table1[[#This Row],[UnitCost]])</f>
        <v>8173.4520000000011</v>
      </c>
      <c r="U7265">
        <f>DATEDIF(Table1[[#This Row],[ShipDate]],Table1[[#This Row],[DeliveryDate]],"d")</f>
        <v>2</v>
      </c>
      <c r="V7265" t="str">
        <f t="shared" si="227"/>
        <v>On Time</v>
      </c>
    </row>
    <row r="7266" spans="2:22" x14ac:dyDescent="0.3">
      <c r="B7266" t="str">
        <f t="shared" si="226"/>
        <v>SO-007365</v>
      </c>
      <c r="C7266" t="s">
        <v>19</v>
      </c>
      <c r="D7266" t="s">
        <v>17</v>
      </c>
      <c r="E7266" s="1">
        <v>44000</v>
      </c>
      <c r="F7266" s="1">
        <v>44111</v>
      </c>
      <c r="G7266" s="1">
        <v>44126</v>
      </c>
      <c r="H7266" s="1">
        <v>44132</v>
      </c>
      <c r="I7266" t="s">
        <v>18</v>
      </c>
      <c r="J7266">
        <v>20</v>
      </c>
      <c r="K7266">
        <v>16</v>
      </c>
      <c r="L7266">
        <v>229</v>
      </c>
      <c r="M7266">
        <v>33</v>
      </c>
      <c r="N7266">
        <v>7</v>
      </c>
      <c r="O7266">
        <v>0.05</v>
      </c>
      <c r="P7266">
        <v>2659.1</v>
      </c>
      <c r="Q7266">
        <v>6043.4</v>
      </c>
      <c r="R7266">
        <f>Table1[[#This Row],[OrderQuantity]]*Table1[[#This Row],[UnitPrice]]</f>
        <v>42303.799999999996</v>
      </c>
      <c r="S7266">
        <f>Table1[[#This Row],[OrderQuantity]]*Table1[[#This Row],[UnitCost]]</f>
        <v>18613.7</v>
      </c>
      <c r="T7266">
        <f>Table1[[#This Row],[OrderQuantity]]*Table1[[#This Row],[UnitPrice]]*(1-Table1[[#This Row],[DiscountApplied]]) - (Table1[[#This Row],[OrderQuantity]]*Table1[[#This Row],[UnitCost]])</f>
        <v>21574.909999999993</v>
      </c>
      <c r="U7266">
        <f>DATEDIF(Table1[[#This Row],[ShipDate]],Table1[[#This Row],[DeliveryDate]],"d")</f>
        <v>6</v>
      </c>
      <c r="V7266" t="str">
        <f t="shared" si="227"/>
        <v>On Time</v>
      </c>
    </row>
    <row r="7267" spans="2:22" x14ac:dyDescent="0.3">
      <c r="B7267" t="str">
        <f t="shared" si="226"/>
        <v>SO-007366</v>
      </c>
      <c r="C7267" t="s">
        <v>16</v>
      </c>
      <c r="D7267" t="s">
        <v>24</v>
      </c>
      <c r="E7267" s="1">
        <v>44000</v>
      </c>
      <c r="F7267" s="1">
        <v>44111</v>
      </c>
      <c r="G7267" s="1">
        <v>44113</v>
      </c>
      <c r="H7267" s="1">
        <v>44118</v>
      </c>
      <c r="I7267" t="s">
        <v>18</v>
      </c>
      <c r="J7267">
        <v>4</v>
      </c>
      <c r="K7267">
        <v>36</v>
      </c>
      <c r="L7267">
        <v>11</v>
      </c>
      <c r="M7267">
        <v>33</v>
      </c>
      <c r="N7267">
        <v>6</v>
      </c>
      <c r="O7267">
        <v>0.05</v>
      </c>
      <c r="P7267">
        <v>545.51</v>
      </c>
      <c r="Q7267">
        <v>790.6</v>
      </c>
      <c r="R7267">
        <f>Table1[[#This Row],[OrderQuantity]]*Table1[[#This Row],[UnitPrice]]</f>
        <v>4743.6000000000004</v>
      </c>
      <c r="S7267">
        <f>Table1[[#This Row],[OrderQuantity]]*Table1[[#This Row],[UnitCost]]</f>
        <v>3273.06</v>
      </c>
      <c r="T7267">
        <f>Table1[[#This Row],[OrderQuantity]]*Table1[[#This Row],[UnitPrice]]*(1-Table1[[#This Row],[DiscountApplied]]) - (Table1[[#This Row],[OrderQuantity]]*Table1[[#This Row],[UnitCost]])</f>
        <v>1233.3600000000001</v>
      </c>
      <c r="U7267">
        <f>DATEDIF(Table1[[#This Row],[ShipDate]],Table1[[#This Row],[DeliveryDate]],"d")</f>
        <v>5</v>
      </c>
      <c r="V7267" t="str">
        <f t="shared" si="227"/>
        <v>On Time</v>
      </c>
    </row>
    <row r="7268" spans="2:22" x14ac:dyDescent="0.3">
      <c r="B7268" t="str">
        <f t="shared" si="226"/>
        <v>SO-007367</v>
      </c>
      <c r="C7268" t="s">
        <v>16</v>
      </c>
      <c r="D7268" t="s">
        <v>20</v>
      </c>
      <c r="E7268" s="1">
        <v>44000</v>
      </c>
      <c r="F7268" s="1">
        <v>44111</v>
      </c>
      <c r="G7268" s="1">
        <v>44127</v>
      </c>
      <c r="H7268" s="1">
        <v>44134</v>
      </c>
      <c r="I7268" t="s">
        <v>18</v>
      </c>
      <c r="J7268">
        <v>9</v>
      </c>
      <c r="K7268">
        <v>11</v>
      </c>
      <c r="L7268">
        <v>128</v>
      </c>
      <c r="M7268">
        <v>26</v>
      </c>
      <c r="N7268">
        <v>5</v>
      </c>
      <c r="O7268">
        <v>0.1</v>
      </c>
      <c r="P7268">
        <v>722.26</v>
      </c>
      <c r="Q7268">
        <v>1031.8</v>
      </c>
      <c r="R7268">
        <f>Table1[[#This Row],[OrderQuantity]]*Table1[[#This Row],[UnitPrice]]</f>
        <v>5159</v>
      </c>
      <c r="S7268">
        <f>Table1[[#This Row],[OrderQuantity]]*Table1[[#This Row],[UnitCost]]</f>
        <v>3611.3</v>
      </c>
      <c r="T7268">
        <f>Table1[[#This Row],[OrderQuantity]]*Table1[[#This Row],[UnitPrice]]*(1-Table1[[#This Row],[DiscountApplied]]) - (Table1[[#This Row],[OrderQuantity]]*Table1[[#This Row],[UnitCost]])</f>
        <v>1031.8000000000002</v>
      </c>
      <c r="U7268">
        <f>DATEDIF(Table1[[#This Row],[ShipDate]],Table1[[#This Row],[DeliveryDate]],"d")</f>
        <v>7</v>
      </c>
      <c r="V7268" t="str">
        <f t="shared" si="227"/>
        <v>On Time</v>
      </c>
    </row>
    <row r="7269" spans="2:22" x14ac:dyDescent="0.3">
      <c r="B7269" t="str">
        <f t="shared" si="226"/>
        <v>SO-007368</v>
      </c>
      <c r="C7269" t="s">
        <v>19</v>
      </c>
      <c r="D7269" t="s">
        <v>26</v>
      </c>
      <c r="E7269" s="1">
        <v>44000</v>
      </c>
      <c r="F7269" s="1">
        <v>44111</v>
      </c>
      <c r="G7269" s="1">
        <v>44118</v>
      </c>
      <c r="H7269" s="1">
        <v>44126</v>
      </c>
      <c r="I7269" t="s">
        <v>18</v>
      </c>
      <c r="J7269">
        <v>15</v>
      </c>
      <c r="K7269">
        <v>22</v>
      </c>
      <c r="L7269">
        <v>80</v>
      </c>
      <c r="M7269">
        <v>7</v>
      </c>
      <c r="N7269">
        <v>8</v>
      </c>
      <c r="O7269">
        <v>0.08</v>
      </c>
      <c r="P7269">
        <v>3183.84</v>
      </c>
      <c r="Q7269">
        <v>5896</v>
      </c>
      <c r="R7269">
        <f>Table1[[#This Row],[OrderQuantity]]*Table1[[#This Row],[UnitPrice]]</f>
        <v>47168</v>
      </c>
      <c r="S7269">
        <f>Table1[[#This Row],[OrderQuantity]]*Table1[[#This Row],[UnitCost]]</f>
        <v>25470.720000000001</v>
      </c>
      <c r="T7269">
        <f>Table1[[#This Row],[OrderQuantity]]*Table1[[#This Row],[UnitPrice]]*(1-Table1[[#This Row],[DiscountApplied]]) - (Table1[[#This Row],[OrderQuantity]]*Table1[[#This Row],[UnitCost]])</f>
        <v>17923.840000000004</v>
      </c>
      <c r="U7269">
        <f>DATEDIF(Table1[[#This Row],[ShipDate]],Table1[[#This Row],[DeliveryDate]],"d")</f>
        <v>8</v>
      </c>
      <c r="V7269" t="str">
        <f t="shared" si="227"/>
        <v>Late</v>
      </c>
    </row>
    <row r="7270" spans="2:22" x14ac:dyDescent="0.3">
      <c r="B7270" t="str">
        <f t="shared" si="226"/>
        <v>SO-007369</v>
      </c>
      <c r="C7270" t="s">
        <v>16</v>
      </c>
      <c r="D7270" t="s">
        <v>23</v>
      </c>
      <c r="E7270" s="1">
        <v>44000</v>
      </c>
      <c r="F7270" s="1">
        <v>44111</v>
      </c>
      <c r="G7270" s="1">
        <v>44134</v>
      </c>
      <c r="H7270" s="1">
        <v>44141</v>
      </c>
      <c r="I7270" t="s">
        <v>18</v>
      </c>
      <c r="J7270">
        <v>5</v>
      </c>
      <c r="K7270">
        <v>46</v>
      </c>
      <c r="L7270">
        <v>302</v>
      </c>
      <c r="M7270">
        <v>37</v>
      </c>
      <c r="N7270">
        <v>4</v>
      </c>
      <c r="O7270">
        <v>0.05</v>
      </c>
      <c r="P7270">
        <v>2372.81</v>
      </c>
      <c r="Q7270">
        <v>5272.9</v>
      </c>
      <c r="R7270">
        <f>Table1[[#This Row],[OrderQuantity]]*Table1[[#This Row],[UnitPrice]]</f>
        <v>21091.599999999999</v>
      </c>
      <c r="S7270">
        <f>Table1[[#This Row],[OrderQuantity]]*Table1[[#This Row],[UnitCost]]</f>
        <v>9491.24</v>
      </c>
      <c r="T7270">
        <f>Table1[[#This Row],[OrderQuantity]]*Table1[[#This Row],[UnitPrice]]*(1-Table1[[#This Row],[DiscountApplied]]) - (Table1[[#This Row],[OrderQuantity]]*Table1[[#This Row],[UnitCost]])</f>
        <v>10545.779999999997</v>
      </c>
      <c r="U7270">
        <f>DATEDIF(Table1[[#This Row],[ShipDate]],Table1[[#This Row],[DeliveryDate]],"d")</f>
        <v>7</v>
      </c>
      <c r="V7270" t="str">
        <f t="shared" si="227"/>
        <v>On Time</v>
      </c>
    </row>
    <row r="7271" spans="2:22" x14ac:dyDescent="0.3">
      <c r="B7271" t="str">
        <f t="shared" si="226"/>
        <v>SO-007370</v>
      </c>
      <c r="C7271" t="s">
        <v>16</v>
      </c>
      <c r="D7271" t="s">
        <v>20</v>
      </c>
      <c r="E7271" s="1">
        <v>44000</v>
      </c>
      <c r="F7271" s="1">
        <v>44112</v>
      </c>
      <c r="G7271" s="1">
        <v>44117</v>
      </c>
      <c r="H7271" s="1">
        <v>44125</v>
      </c>
      <c r="I7271" t="s">
        <v>18</v>
      </c>
      <c r="J7271">
        <v>3</v>
      </c>
      <c r="K7271">
        <v>28</v>
      </c>
      <c r="L7271">
        <v>114</v>
      </c>
      <c r="M7271">
        <v>34</v>
      </c>
      <c r="N7271">
        <v>5</v>
      </c>
      <c r="O7271">
        <v>0.2</v>
      </c>
      <c r="P7271">
        <v>2469.89</v>
      </c>
      <c r="Q7271">
        <v>3859.2</v>
      </c>
      <c r="R7271">
        <f>Table1[[#This Row],[OrderQuantity]]*Table1[[#This Row],[UnitPrice]]</f>
        <v>19296</v>
      </c>
      <c r="S7271">
        <f>Table1[[#This Row],[OrderQuantity]]*Table1[[#This Row],[UnitCost]]</f>
        <v>12349.449999999999</v>
      </c>
      <c r="T7271">
        <f>Table1[[#This Row],[OrderQuantity]]*Table1[[#This Row],[UnitPrice]]*(1-Table1[[#This Row],[DiscountApplied]]) - (Table1[[#This Row],[OrderQuantity]]*Table1[[#This Row],[UnitCost]])</f>
        <v>3087.3500000000022</v>
      </c>
      <c r="U7271">
        <f>DATEDIF(Table1[[#This Row],[ShipDate]],Table1[[#This Row],[DeliveryDate]],"d")</f>
        <v>8</v>
      </c>
      <c r="V7271" t="str">
        <f t="shared" si="227"/>
        <v>Late</v>
      </c>
    </row>
    <row r="7272" spans="2:22" x14ac:dyDescent="0.3">
      <c r="B7272" t="str">
        <f t="shared" si="226"/>
        <v>SO-007371</v>
      </c>
      <c r="C7272" t="s">
        <v>21</v>
      </c>
      <c r="D7272" t="s">
        <v>24</v>
      </c>
      <c r="E7272" s="1">
        <v>44000</v>
      </c>
      <c r="F7272" s="1">
        <v>44112</v>
      </c>
      <c r="G7272" s="1">
        <v>44127</v>
      </c>
      <c r="H7272" s="1">
        <v>44130</v>
      </c>
      <c r="I7272" t="s">
        <v>18</v>
      </c>
      <c r="J7272">
        <v>20</v>
      </c>
      <c r="K7272">
        <v>49</v>
      </c>
      <c r="L7272">
        <v>51</v>
      </c>
      <c r="M7272">
        <v>32</v>
      </c>
      <c r="N7272">
        <v>2</v>
      </c>
      <c r="O7272">
        <v>0.08</v>
      </c>
      <c r="P7272">
        <v>703.1</v>
      </c>
      <c r="Q7272">
        <v>1326.6</v>
      </c>
      <c r="R7272">
        <f>Table1[[#This Row],[OrderQuantity]]*Table1[[#This Row],[UnitPrice]]</f>
        <v>2653.2</v>
      </c>
      <c r="S7272">
        <f>Table1[[#This Row],[OrderQuantity]]*Table1[[#This Row],[UnitCost]]</f>
        <v>1406.2</v>
      </c>
      <c r="T7272">
        <f>Table1[[#This Row],[OrderQuantity]]*Table1[[#This Row],[UnitPrice]]*(1-Table1[[#This Row],[DiscountApplied]]) - (Table1[[#This Row],[OrderQuantity]]*Table1[[#This Row],[UnitCost]])</f>
        <v>1034.7439999999999</v>
      </c>
      <c r="U7272">
        <f>DATEDIF(Table1[[#This Row],[ShipDate]],Table1[[#This Row],[DeliveryDate]],"d")</f>
        <v>3</v>
      </c>
      <c r="V7272" t="str">
        <f t="shared" si="227"/>
        <v>On Time</v>
      </c>
    </row>
    <row r="7273" spans="2:22" x14ac:dyDescent="0.3">
      <c r="B7273" t="str">
        <f t="shared" si="226"/>
        <v>SO-007372</v>
      </c>
      <c r="C7273" t="s">
        <v>21</v>
      </c>
      <c r="D7273" t="s">
        <v>26</v>
      </c>
      <c r="E7273" s="1">
        <v>44000</v>
      </c>
      <c r="F7273" s="1">
        <v>44112</v>
      </c>
      <c r="G7273" s="1">
        <v>44120</v>
      </c>
      <c r="H7273" s="1">
        <v>44128</v>
      </c>
      <c r="I7273" t="s">
        <v>18</v>
      </c>
      <c r="J7273">
        <v>24</v>
      </c>
      <c r="K7273">
        <v>32</v>
      </c>
      <c r="L7273">
        <v>81</v>
      </c>
      <c r="M7273">
        <v>12</v>
      </c>
      <c r="N7273">
        <v>1</v>
      </c>
      <c r="O7273">
        <v>0.15</v>
      </c>
      <c r="P7273">
        <v>3528.35</v>
      </c>
      <c r="Q7273">
        <v>5266.2</v>
      </c>
      <c r="R7273">
        <f>Table1[[#This Row],[OrderQuantity]]*Table1[[#This Row],[UnitPrice]]</f>
        <v>5266.2</v>
      </c>
      <c r="S7273">
        <f>Table1[[#This Row],[OrderQuantity]]*Table1[[#This Row],[UnitCost]]</f>
        <v>3528.35</v>
      </c>
      <c r="T7273">
        <f>Table1[[#This Row],[OrderQuantity]]*Table1[[#This Row],[UnitPrice]]*(1-Table1[[#This Row],[DiscountApplied]]) - (Table1[[#This Row],[OrderQuantity]]*Table1[[#This Row],[UnitCost]])</f>
        <v>947.91999999999962</v>
      </c>
      <c r="U7273">
        <f>DATEDIF(Table1[[#This Row],[ShipDate]],Table1[[#This Row],[DeliveryDate]],"d")</f>
        <v>8</v>
      </c>
      <c r="V7273" t="str">
        <f t="shared" si="227"/>
        <v>Late</v>
      </c>
    </row>
    <row r="7274" spans="2:22" x14ac:dyDescent="0.3">
      <c r="B7274" t="str">
        <f t="shared" si="226"/>
        <v>SO-007373</v>
      </c>
      <c r="C7274" t="s">
        <v>21</v>
      </c>
      <c r="D7274" t="s">
        <v>25</v>
      </c>
      <c r="E7274" s="1">
        <v>44000</v>
      </c>
      <c r="F7274" s="1">
        <v>44112</v>
      </c>
      <c r="G7274" s="1">
        <v>44114</v>
      </c>
      <c r="H7274" s="1">
        <v>44115</v>
      </c>
      <c r="I7274" t="s">
        <v>18</v>
      </c>
      <c r="J7274">
        <v>24</v>
      </c>
      <c r="K7274">
        <v>3</v>
      </c>
      <c r="L7274">
        <v>354</v>
      </c>
      <c r="M7274">
        <v>10</v>
      </c>
      <c r="N7274">
        <v>7</v>
      </c>
      <c r="O7274">
        <v>0.08</v>
      </c>
      <c r="P7274">
        <v>4928.12</v>
      </c>
      <c r="Q7274">
        <v>6009.9</v>
      </c>
      <c r="R7274">
        <f>Table1[[#This Row],[OrderQuantity]]*Table1[[#This Row],[UnitPrice]]</f>
        <v>42069.299999999996</v>
      </c>
      <c r="S7274">
        <f>Table1[[#This Row],[OrderQuantity]]*Table1[[#This Row],[UnitCost]]</f>
        <v>34496.839999999997</v>
      </c>
      <c r="T7274">
        <f>Table1[[#This Row],[OrderQuantity]]*Table1[[#This Row],[UnitPrice]]*(1-Table1[[#This Row],[DiscountApplied]]) - (Table1[[#This Row],[OrderQuantity]]*Table1[[#This Row],[UnitCost]])</f>
        <v>4206.9160000000047</v>
      </c>
      <c r="U7274">
        <f>DATEDIF(Table1[[#This Row],[ShipDate]],Table1[[#This Row],[DeliveryDate]],"d")</f>
        <v>1</v>
      </c>
      <c r="V7274" t="str">
        <f t="shared" si="227"/>
        <v>On Time</v>
      </c>
    </row>
    <row r="7275" spans="2:22" x14ac:dyDescent="0.3">
      <c r="B7275" t="str">
        <f t="shared" si="226"/>
        <v>SO-007374</v>
      </c>
      <c r="C7275" t="s">
        <v>16</v>
      </c>
      <c r="D7275" t="s">
        <v>17</v>
      </c>
      <c r="E7275" s="1">
        <v>44000</v>
      </c>
      <c r="F7275" s="1">
        <v>44112</v>
      </c>
      <c r="G7275" s="1">
        <v>44119</v>
      </c>
      <c r="H7275" s="1">
        <v>44125</v>
      </c>
      <c r="I7275" t="s">
        <v>18</v>
      </c>
      <c r="J7275">
        <v>7</v>
      </c>
      <c r="K7275">
        <v>3</v>
      </c>
      <c r="L7275">
        <v>258</v>
      </c>
      <c r="M7275">
        <v>27</v>
      </c>
      <c r="N7275">
        <v>2</v>
      </c>
      <c r="O7275">
        <v>0.15</v>
      </c>
      <c r="P7275">
        <v>1110.79</v>
      </c>
      <c r="Q7275">
        <v>1882.7</v>
      </c>
      <c r="R7275">
        <f>Table1[[#This Row],[OrderQuantity]]*Table1[[#This Row],[UnitPrice]]</f>
        <v>3765.4</v>
      </c>
      <c r="S7275">
        <f>Table1[[#This Row],[OrderQuantity]]*Table1[[#This Row],[UnitCost]]</f>
        <v>2221.58</v>
      </c>
      <c r="T7275">
        <f>Table1[[#This Row],[OrderQuantity]]*Table1[[#This Row],[UnitPrice]]*(1-Table1[[#This Row],[DiscountApplied]]) - (Table1[[#This Row],[OrderQuantity]]*Table1[[#This Row],[UnitCost]])</f>
        <v>979.01000000000022</v>
      </c>
      <c r="U7275">
        <f>DATEDIF(Table1[[#This Row],[ShipDate]],Table1[[#This Row],[DeliveryDate]],"d")</f>
        <v>6</v>
      </c>
      <c r="V7275" t="str">
        <f t="shared" si="227"/>
        <v>On Time</v>
      </c>
    </row>
    <row r="7276" spans="2:22" x14ac:dyDescent="0.3">
      <c r="B7276" t="str">
        <f t="shared" si="226"/>
        <v>SO-007375</v>
      </c>
      <c r="C7276" t="s">
        <v>21</v>
      </c>
      <c r="D7276" t="s">
        <v>23</v>
      </c>
      <c r="E7276" s="1">
        <v>44000</v>
      </c>
      <c r="F7276" s="1">
        <v>44112</v>
      </c>
      <c r="G7276" s="1">
        <v>44116</v>
      </c>
      <c r="H7276" s="1">
        <v>44120</v>
      </c>
      <c r="I7276" t="s">
        <v>18</v>
      </c>
      <c r="J7276">
        <v>23</v>
      </c>
      <c r="K7276">
        <v>5</v>
      </c>
      <c r="L7276">
        <v>281</v>
      </c>
      <c r="M7276">
        <v>9</v>
      </c>
      <c r="N7276">
        <v>6</v>
      </c>
      <c r="O7276">
        <v>0.05</v>
      </c>
      <c r="P7276">
        <v>214.27</v>
      </c>
      <c r="Q7276">
        <v>261.3</v>
      </c>
      <c r="R7276">
        <f>Table1[[#This Row],[OrderQuantity]]*Table1[[#This Row],[UnitPrice]]</f>
        <v>1567.8000000000002</v>
      </c>
      <c r="S7276">
        <f>Table1[[#This Row],[OrderQuantity]]*Table1[[#This Row],[UnitCost]]</f>
        <v>1285.6200000000001</v>
      </c>
      <c r="T7276">
        <f>Table1[[#This Row],[OrderQuantity]]*Table1[[#This Row],[UnitPrice]]*(1-Table1[[#This Row],[DiscountApplied]]) - (Table1[[#This Row],[OrderQuantity]]*Table1[[#This Row],[UnitCost]])</f>
        <v>203.78999999999996</v>
      </c>
      <c r="U7276">
        <f>DATEDIF(Table1[[#This Row],[ShipDate]],Table1[[#This Row],[DeliveryDate]],"d")</f>
        <v>4</v>
      </c>
      <c r="V7276" t="str">
        <f t="shared" si="227"/>
        <v>On Time</v>
      </c>
    </row>
    <row r="7277" spans="2:22" x14ac:dyDescent="0.3">
      <c r="B7277" t="str">
        <f t="shared" si="226"/>
        <v>SO-007376</v>
      </c>
      <c r="C7277" t="s">
        <v>16</v>
      </c>
      <c r="D7277" t="s">
        <v>26</v>
      </c>
      <c r="E7277" s="1">
        <v>44000</v>
      </c>
      <c r="F7277" s="1">
        <v>44112</v>
      </c>
      <c r="G7277" s="1">
        <v>44133</v>
      </c>
      <c r="H7277" s="1">
        <v>44136</v>
      </c>
      <c r="I7277" t="s">
        <v>18</v>
      </c>
      <c r="J7277">
        <v>5</v>
      </c>
      <c r="K7277">
        <v>39</v>
      </c>
      <c r="L7277">
        <v>65</v>
      </c>
      <c r="M7277">
        <v>42</v>
      </c>
      <c r="N7277">
        <v>4</v>
      </c>
      <c r="O7277">
        <v>0.05</v>
      </c>
      <c r="P7277">
        <v>1862.06</v>
      </c>
      <c r="Q7277">
        <v>3879.3</v>
      </c>
      <c r="R7277">
        <f>Table1[[#This Row],[OrderQuantity]]*Table1[[#This Row],[UnitPrice]]</f>
        <v>15517.2</v>
      </c>
      <c r="S7277">
        <f>Table1[[#This Row],[OrderQuantity]]*Table1[[#This Row],[UnitCost]]</f>
        <v>7448.24</v>
      </c>
      <c r="T7277">
        <f>Table1[[#This Row],[OrderQuantity]]*Table1[[#This Row],[UnitPrice]]*(1-Table1[[#This Row],[DiscountApplied]]) - (Table1[[#This Row],[OrderQuantity]]*Table1[[#This Row],[UnitCost]])</f>
        <v>7293.1</v>
      </c>
      <c r="U7277">
        <f>DATEDIF(Table1[[#This Row],[ShipDate]],Table1[[#This Row],[DeliveryDate]],"d")</f>
        <v>3</v>
      </c>
      <c r="V7277" t="str">
        <f t="shared" si="227"/>
        <v>On Time</v>
      </c>
    </row>
    <row r="7278" spans="2:22" x14ac:dyDescent="0.3">
      <c r="B7278" t="str">
        <f t="shared" si="226"/>
        <v>SO-007377</v>
      </c>
      <c r="C7278" t="s">
        <v>19</v>
      </c>
      <c r="D7278" t="s">
        <v>23</v>
      </c>
      <c r="E7278" s="1">
        <v>44000</v>
      </c>
      <c r="F7278" s="1">
        <v>44112</v>
      </c>
      <c r="G7278" s="1">
        <v>44123</v>
      </c>
      <c r="H7278" s="1">
        <v>44128</v>
      </c>
      <c r="I7278" t="s">
        <v>18</v>
      </c>
      <c r="J7278">
        <v>14</v>
      </c>
      <c r="K7278">
        <v>21</v>
      </c>
      <c r="L7278">
        <v>299</v>
      </c>
      <c r="M7278">
        <v>4</v>
      </c>
      <c r="N7278">
        <v>5</v>
      </c>
      <c r="O7278">
        <v>0.08</v>
      </c>
      <c r="P7278">
        <v>436.84</v>
      </c>
      <c r="Q7278">
        <v>1092.0999999999999</v>
      </c>
      <c r="R7278">
        <f>Table1[[#This Row],[OrderQuantity]]*Table1[[#This Row],[UnitPrice]]</f>
        <v>5460.5</v>
      </c>
      <c r="S7278">
        <f>Table1[[#This Row],[OrderQuantity]]*Table1[[#This Row],[UnitCost]]</f>
        <v>2184.1999999999998</v>
      </c>
      <c r="T7278">
        <f>Table1[[#This Row],[OrderQuantity]]*Table1[[#This Row],[UnitPrice]]*(1-Table1[[#This Row],[DiscountApplied]]) - (Table1[[#This Row],[OrderQuantity]]*Table1[[#This Row],[UnitCost]])</f>
        <v>2839.46</v>
      </c>
      <c r="U7278">
        <f>DATEDIF(Table1[[#This Row],[ShipDate]],Table1[[#This Row],[DeliveryDate]],"d")</f>
        <v>5</v>
      </c>
      <c r="V7278" t="str">
        <f t="shared" si="227"/>
        <v>On Time</v>
      </c>
    </row>
    <row r="7279" spans="2:22" x14ac:dyDescent="0.3">
      <c r="B7279" t="str">
        <f t="shared" si="226"/>
        <v>SO-007378</v>
      </c>
      <c r="C7279" t="s">
        <v>16</v>
      </c>
      <c r="D7279" t="s">
        <v>26</v>
      </c>
      <c r="E7279" s="1">
        <v>44000</v>
      </c>
      <c r="F7279" s="1">
        <v>44112</v>
      </c>
      <c r="G7279" s="1">
        <v>44129</v>
      </c>
      <c r="H7279" s="1">
        <v>44137</v>
      </c>
      <c r="I7279" t="s">
        <v>18</v>
      </c>
      <c r="J7279">
        <v>3</v>
      </c>
      <c r="K7279">
        <v>45</v>
      </c>
      <c r="L7279">
        <v>79</v>
      </c>
      <c r="M7279">
        <v>37</v>
      </c>
      <c r="N7279">
        <v>4</v>
      </c>
      <c r="O7279">
        <v>0.2</v>
      </c>
      <c r="P7279">
        <v>1473.67</v>
      </c>
      <c r="Q7279">
        <v>1775.5</v>
      </c>
      <c r="R7279">
        <f>Table1[[#This Row],[OrderQuantity]]*Table1[[#This Row],[UnitPrice]]</f>
        <v>7102</v>
      </c>
      <c r="S7279">
        <f>Table1[[#This Row],[OrderQuantity]]*Table1[[#This Row],[UnitCost]]</f>
        <v>5894.68</v>
      </c>
      <c r="T7279">
        <f>Table1[[#This Row],[OrderQuantity]]*Table1[[#This Row],[UnitPrice]]*(1-Table1[[#This Row],[DiscountApplied]]) - (Table1[[#This Row],[OrderQuantity]]*Table1[[#This Row],[UnitCost]])</f>
        <v>-213.07999999999993</v>
      </c>
      <c r="U7279">
        <f>DATEDIF(Table1[[#This Row],[ShipDate]],Table1[[#This Row],[DeliveryDate]],"d")</f>
        <v>8</v>
      </c>
      <c r="V7279" t="str">
        <f t="shared" si="227"/>
        <v>Late</v>
      </c>
    </row>
    <row r="7280" spans="2:22" x14ac:dyDescent="0.3">
      <c r="B7280" t="str">
        <f t="shared" si="226"/>
        <v>SO-007379</v>
      </c>
      <c r="C7280" t="s">
        <v>19</v>
      </c>
      <c r="D7280" t="s">
        <v>20</v>
      </c>
      <c r="E7280" s="1">
        <v>44000</v>
      </c>
      <c r="F7280" s="1">
        <v>44112</v>
      </c>
      <c r="G7280" s="1">
        <v>44125</v>
      </c>
      <c r="H7280" s="1">
        <v>44135</v>
      </c>
      <c r="I7280" t="s">
        <v>18</v>
      </c>
      <c r="J7280">
        <v>14</v>
      </c>
      <c r="K7280">
        <v>2</v>
      </c>
      <c r="L7280">
        <v>98</v>
      </c>
      <c r="M7280">
        <v>7</v>
      </c>
      <c r="N7280">
        <v>6</v>
      </c>
      <c r="O7280">
        <v>0.3</v>
      </c>
      <c r="P7280">
        <v>933.44</v>
      </c>
      <c r="Q7280">
        <v>1728.6</v>
      </c>
      <c r="R7280">
        <f>Table1[[#This Row],[OrderQuantity]]*Table1[[#This Row],[UnitPrice]]</f>
        <v>10371.599999999999</v>
      </c>
      <c r="S7280">
        <f>Table1[[#This Row],[OrderQuantity]]*Table1[[#This Row],[UnitCost]]</f>
        <v>5600.64</v>
      </c>
      <c r="T7280">
        <f>Table1[[#This Row],[OrderQuantity]]*Table1[[#This Row],[UnitPrice]]*(1-Table1[[#This Row],[DiscountApplied]]) - (Table1[[#This Row],[OrderQuantity]]*Table1[[#This Row],[UnitCost]])</f>
        <v>1659.4799999999977</v>
      </c>
      <c r="U7280">
        <f>DATEDIF(Table1[[#This Row],[ShipDate]],Table1[[#This Row],[DeliveryDate]],"d")</f>
        <v>10</v>
      </c>
      <c r="V7280" t="str">
        <f t="shared" si="227"/>
        <v>Late</v>
      </c>
    </row>
    <row r="7281" spans="2:22" x14ac:dyDescent="0.3">
      <c r="B7281" t="str">
        <f t="shared" si="226"/>
        <v>SO-007380</v>
      </c>
      <c r="C7281" t="s">
        <v>21</v>
      </c>
      <c r="D7281" t="s">
        <v>23</v>
      </c>
      <c r="E7281" s="1">
        <v>44000</v>
      </c>
      <c r="F7281" s="1">
        <v>44113</v>
      </c>
      <c r="G7281" s="1">
        <v>44132</v>
      </c>
      <c r="H7281" s="1">
        <v>44137</v>
      </c>
      <c r="I7281" t="s">
        <v>18</v>
      </c>
      <c r="J7281">
        <v>22</v>
      </c>
      <c r="K7281">
        <v>39</v>
      </c>
      <c r="L7281">
        <v>293</v>
      </c>
      <c r="M7281">
        <v>17</v>
      </c>
      <c r="N7281">
        <v>6</v>
      </c>
      <c r="O7281">
        <v>0.08</v>
      </c>
      <c r="P7281">
        <v>600.59</v>
      </c>
      <c r="Q7281">
        <v>1112.2</v>
      </c>
      <c r="R7281">
        <f>Table1[[#This Row],[OrderQuantity]]*Table1[[#This Row],[UnitPrice]]</f>
        <v>6673.2000000000007</v>
      </c>
      <c r="S7281">
        <f>Table1[[#This Row],[OrderQuantity]]*Table1[[#This Row],[UnitCost]]</f>
        <v>3603.54</v>
      </c>
      <c r="T7281">
        <f>Table1[[#This Row],[OrderQuantity]]*Table1[[#This Row],[UnitPrice]]*(1-Table1[[#This Row],[DiscountApplied]]) - (Table1[[#This Row],[OrderQuantity]]*Table1[[#This Row],[UnitCost]])</f>
        <v>2535.804000000001</v>
      </c>
      <c r="U7281">
        <f>DATEDIF(Table1[[#This Row],[ShipDate]],Table1[[#This Row],[DeliveryDate]],"d")</f>
        <v>5</v>
      </c>
      <c r="V7281" t="str">
        <f t="shared" si="227"/>
        <v>On Time</v>
      </c>
    </row>
    <row r="7282" spans="2:22" x14ac:dyDescent="0.3">
      <c r="B7282" t="str">
        <f t="shared" si="226"/>
        <v>SO-007381</v>
      </c>
      <c r="C7282" t="s">
        <v>21</v>
      </c>
      <c r="D7282" t="s">
        <v>23</v>
      </c>
      <c r="E7282" s="1">
        <v>44000</v>
      </c>
      <c r="F7282" s="1">
        <v>44113</v>
      </c>
      <c r="G7282" s="1">
        <v>44135</v>
      </c>
      <c r="H7282" s="1">
        <v>44136</v>
      </c>
      <c r="I7282" t="s">
        <v>18</v>
      </c>
      <c r="J7282">
        <v>23</v>
      </c>
      <c r="K7282">
        <v>13</v>
      </c>
      <c r="L7282">
        <v>304</v>
      </c>
      <c r="M7282">
        <v>39</v>
      </c>
      <c r="N7282">
        <v>1</v>
      </c>
      <c r="O7282">
        <v>0.08</v>
      </c>
      <c r="P7282">
        <v>1631.72</v>
      </c>
      <c r="Q7282">
        <v>1989.9</v>
      </c>
      <c r="R7282">
        <f>Table1[[#This Row],[OrderQuantity]]*Table1[[#This Row],[UnitPrice]]</f>
        <v>1989.9</v>
      </c>
      <c r="S7282">
        <f>Table1[[#This Row],[OrderQuantity]]*Table1[[#This Row],[UnitCost]]</f>
        <v>1631.72</v>
      </c>
      <c r="T7282">
        <f>Table1[[#This Row],[OrderQuantity]]*Table1[[#This Row],[UnitPrice]]*(1-Table1[[#This Row],[DiscountApplied]]) - (Table1[[#This Row],[OrderQuantity]]*Table1[[#This Row],[UnitCost]])</f>
        <v>198.98800000000006</v>
      </c>
      <c r="U7282">
        <f>DATEDIF(Table1[[#This Row],[ShipDate]],Table1[[#This Row],[DeliveryDate]],"d")</f>
        <v>1</v>
      </c>
      <c r="V7282" t="str">
        <f t="shared" si="227"/>
        <v>On Time</v>
      </c>
    </row>
    <row r="7283" spans="2:22" x14ac:dyDescent="0.3">
      <c r="B7283" t="str">
        <f t="shared" si="226"/>
        <v>SO-007382</v>
      </c>
      <c r="C7283" t="s">
        <v>21</v>
      </c>
      <c r="D7283" t="s">
        <v>23</v>
      </c>
      <c r="E7283" s="1">
        <v>44000</v>
      </c>
      <c r="F7283" s="1">
        <v>44113</v>
      </c>
      <c r="G7283" s="1">
        <v>44121</v>
      </c>
      <c r="H7283" s="1">
        <v>44131</v>
      </c>
      <c r="I7283" t="s">
        <v>18</v>
      </c>
      <c r="J7283">
        <v>24</v>
      </c>
      <c r="K7283">
        <v>6</v>
      </c>
      <c r="L7283">
        <v>299</v>
      </c>
      <c r="M7283">
        <v>14</v>
      </c>
      <c r="N7283">
        <v>8</v>
      </c>
      <c r="O7283">
        <v>0.4</v>
      </c>
      <c r="P7283">
        <v>2316.46</v>
      </c>
      <c r="Q7283">
        <v>3926.2</v>
      </c>
      <c r="R7283">
        <f>Table1[[#This Row],[OrderQuantity]]*Table1[[#This Row],[UnitPrice]]</f>
        <v>31409.599999999999</v>
      </c>
      <c r="S7283">
        <f>Table1[[#This Row],[OrderQuantity]]*Table1[[#This Row],[UnitCost]]</f>
        <v>18531.68</v>
      </c>
      <c r="T7283">
        <f>Table1[[#This Row],[OrderQuantity]]*Table1[[#This Row],[UnitPrice]]*(1-Table1[[#This Row],[DiscountApplied]]) - (Table1[[#This Row],[OrderQuantity]]*Table1[[#This Row],[UnitCost]])</f>
        <v>314.07999999999811</v>
      </c>
      <c r="U7283">
        <f>DATEDIF(Table1[[#This Row],[ShipDate]],Table1[[#This Row],[DeliveryDate]],"d")</f>
        <v>10</v>
      </c>
      <c r="V7283" t="str">
        <f t="shared" si="227"/>
        <v>Late</v>
      </c>
    </row>
    <row r="7284" spans="2:22" x14ac:dyDescent="0.3">
      <c r="B7284" t="str">
        <f t="shared" si="226"/>
        <v>SO-007383</v>
      </c>
      <c r="C7284" t="s">
        <v>16</v>
      </c>
      <c r="D7284" t="s">
        <v>23</v>
      </c>
      <c r="E7284" s="1">
        <v>44000</v>
      </c>
      <c r="F7284" s="1">
        <v>44113</v>
      </c>
      <c r="G7284" s="1">
        <v>44139</v>
      </c>
      <c r="H7284" s="1">
        <v>44149</v>
      </c>
      <c r="I7284" t="s">
        <v>18</v>
      </c>
      <c r="J7284">
        <v>11</v>
      </c>
      <c r="K7284">
        <v>17</v>
      </c>
      <c r="L7284">
        <v>296</v>
      </c>
      <c r="M7284">
        <v>31</v>
      </c>
      <c r="N7284">
        <v>2</v>
      </c>
      <c r="O7284">
        <v>0.08</v>
      </c>
      <c r="P7284">
        <v>2234.4499999999998</v>
      </c>
      <c r="Q7284">
        <v>3852.5</v>
      </c>
      <c r="R7284">
        <f>Table1[[#This Row],[OrderQuantity]]*Table1[[#This Row],[UnitPrice]]</f>
        <v>7705</v>
      </c>
      <c r="S7284">
        <f>Table1[[#This Row],[OrderQuantity]]*Table1[[#This Row],[UnitCost]]</f>
        <v>4468.8999999999996</v>
      </c>
      <c r="T7284">
        <f>Table1[[#This Row],[OrderQuantity]]*Table1[[#This Row],[UnitPrice]]*(1-Table1[[#This Row],[DiscountApplied]]) - (Table1[[#This Row],[OrderQuantity]]*Table1[[#This Row],[UnitCost]])</f>
        <v>2619.7000000000007</v>
      </c>
      <c r="U7284">
        <f>DATEDIF(Table1[[#This Row],[ShipDate]],Table1[[#This Row],[DeliveryDate]],"d")</f>
        <v>10</v>
      </c>
      <c r="V7284" t="str">
        <f t="shared" si="227"/>
        <v>Late</v>
      </c>
    </row>
    <row r="7285" spans="2:22" x14ac:dyDescent="0.3">
      <c r="B7285" t="str">
        <f t="shared" si="226"/>
        <v>SO-007384</v>
      </c>
      <c r="C7285" t="s">
        <v>16</v>
      </c>
      <c r="D7285" t="s">
        <v>20</v>
      </c>
      <c r="E7285" s="1">
        <v>44000</v>
      </c>
      <c r="F7285" s="1">
        <v>44113</v>
      </c>
      <c r="G7285" s="1">
        <v>44127</v>
      </c>
      <c r="H7285" s="1">
        <v>44136</v>
      </c>
      <c r="I7285" t="s">
        <v>18</v>
      </c>
      <c r="J7285">
        <v>1</v>
      </c>
      <c r="K7285">
        <v>17</v>
      </c>
      <c r="L7285">
        <v>149</v>
      </c>
      <c r="M7285">
        <v>45</v>
      </c>
      <c r="N7285">
        <v>8</v>
      </c>
      <c r="O7285">
        <v>0.4</v>
      </c>
      <c r="P7285">
        <v>619.75</v>
      </c>
      <c r="Q7285">
        <v>837.5</v>
      </c>
      <c r="R7285">
        <f>Table1[[#This Row],[OrderQuantity]]*Table1[[#This Row],[UnitPrice]]</f>
        <v>6700</v>
      </c>
      <c r="S7285">
        <f>Table1[[#This Row],[OrderQuantity]]*Table1[[#This Row],[UnitCost]]</f>
        <v>4958</v>
      </c>
      <c r="T7285">
        <f>Table1[[#This Row],[OrderQuantity]]*Table1[[#This Row],[UnitPrice]]*(1-Table1[[#This Row],[DiscountApplied]]) - (Table1[[#This Row],[OrderQuantity]]*Table1[[#This Row],[UnitCost]])</f>
        <v>-938</v>
      </c>
      <c r="U7285">
        <f>DATEDIF(Table1[[#This Row],[ShipDate]],Table1[[#This Row],[DeliveryDate]],"d")</f>
        <v>9</v>
      </c>
      <c r="V7285" t="str">
        <f t="shared" si="227"/>
        <v>Late</v>
      </c>
    </row>
    <row r="7286" spans="2:22" x14ac:dyDescent="0.3">
      <c r="B7286" t="str">
        <f t="shared" si="226"/>
        <v>SO-007385</v>
      </c>
      <c r="C7286" t="s">
        <v>19</v>
      </c>
      <c r="D7286" t="s">
        <v>17</v>
      </c>
      <c r="E7286" s="1">
        <v>44000</v>
      </c>
      <c r="F7286" s="1">
        <v>44113</v>
      </c>
      <c r="G7286" s="1">
        <v>44129</v>
      </c>
      <c r="H7286" s="1">
        <v>44131</v>
      </c>
      <c r="I7286" t="s">
        <v>18</v>
      </c>
      <c r="J7286">
        <v>19</v>
      </c>
      <c r="K7286">
        <v>26</v>
      </c>
      <c r="L7286">
        <v>213</v>
      </c>
      <c r="M7286">
        <v>44</v>
      </c>
      <c r="N7286">
        <v>7</v>
      </c>
      <c r="O7286">
        <v>0.1</v>
      </c>
      <c r="P7286">
        <v>1748.9</v>
      </c>
      <c r="Q7286">
        <v>2271.3000000000002</v>
      </c>
      <c r="R7286">
        <f>Table1[[#This Row],[OrderQuantity]]*Table1[[#This Row],[UnitPrice]]</f>
        <v>15899.100000000002</v>
      </c>
      <c r="S7286">
        <f>Table1[[#This Row],[OrderQuantity]]*Table1[[#This Row],[UnitCost]]</f>
        <v>12242.300000000001</v>
      </c>
      <c r="T7286">
        <f>Table1[[#This Row],[OrderQuantity]]*Table1[[#This Row],[UnitPrice]]*(1-Table1[[#This Row],[DiscountApplied]]) - (Table1[[#This Row],[OrderQuantity]]*Table1[[#This Row],[UnitCost]])</f>
        <v>2066.8900000000012</v>
      </c>
      <c r="U7286">
        <f>DATEDIF(Table1[[#This Row],[ShipDate]],Table1[[#This Row],[DeliveryDate]],"d")</f>
        <v>2</v>
      </c>
      <c r="V7286" t="str">
        <f t="shared" si="227"/>
        <v>On Time</v>
      </c>
    </row>
    <row r="7287" spans="2:22" x14ac:dyDescent="0.3">
      <c r="B7287" t="str">
        <f t="shared" si="226"/>
        <v>SO-007386</v>
      </c>
      <c r="C7287" t="s">
        <v>19</v>
      </c>
      <c r="D7287" t="s">
        <v>24</v>
      </c>
      <c r="E7287" s="1">
        <v>44000</v>
      </c>
      <c r="F7287" s="1">
        <v>44113</v>
      </c>
      <c r="G7287" s="1">
        <v>44125</v>
      </c>
      <c r="H7287" s="1">
        <v>44132</v>
      </c>
      <c r="I7287" t="s">
        <v>18</v>
      </c>
      <c r="J7287">
        <v>14</v>
      </c>
      <c r="K7287">
        <v>39</v>
      </c>
      <c r="L7287">
        <v>26</v>
      </c>
      <c r="M7287">
        <v>31</v>
      </c>
      <c r="N7287">
        <v>6</v>
      </c>
      <c r="O7287">
        <v>0.1</v>
      </c>
      <c r="P7287">
        <v>137.08000000000001</v>
      </c>
      <c r="Q7287">
        <v>207.7</v>
      </c>
      <c r="R7287">
        <f>Table1[[#This Row],[OrderQuantity]]*Table1[[#This Row],[UnitPrice]]</f>
        <v>1246.1999999999998</v>
      </c>
      <c r="S7287">
        <f>Table1[[#This Row],[OrderQuantity]]*Table1[[#This Row],[UnitCost]]</f>
        <v>822.48</v>
      </c>
      <c r="T7287">
        <f>Table1[[#This Row],[OrderQuantity]]*Table1[[#This Row],[UnitPrice]]*(1-Table1[[#This Row],[DiscountApplied]]) - (Table1[[#This Row],[OrderQuantity]]*Table1[[#This Row],[UnitCost]])</f>
        <v>299.09999999999991</v>
      </c>
      <c r="U7287">
        <f>DATEDIF(Table1[[#This Row],[ShipDate]],Table1[[#This Row],[DeliveryDate]],"d")</f>
        <v>7</v>
      </c>
      <c r="V7287" t="str">
        <f t="shared" si="227"/>
        <v>On Time</v>
      </c>
    </row>
    <row r="7288" spans="2:22" x14ac:dyDescent="0.3">
      <c r="B7288" t="str">
        <f t="shared" si="226"/>
        <v>SO-007387</v>
      </c>
      <c r="C7288" t="s">
        <v>21</v>
      </c>
      <c r="D7288" t="s">
        <v>23</v>
      </c>
      <c r="E7288" s="1">
        <v>44000</v>
      </c>
      <c r="F7288" s="1">
        <v>44113</v>
      </c>
      <c r="G7288" s="1">
        <v>44120</v>
      </c>
      <c r="H7288" s="1">
        <v>44126</v>
      </c>
      <c r="I7288" t="s">
        <v>18</v>
      </c>
      <c r="J7288">
        <v>23</v>
      </c>
      <c r="K7288">
        <v>14</v>
      </c>
      <c r="L7288">
        <v>274</v>
      </c>
      <c r="M7288">
        <v>40</v>
      </c>
      <c r="N7288">
        <v>8</v>
      </c>
      <c r="O7288">
        <v>0.15</v>
      </c>
      <c r="P7288">
        <v>731.64</v>
      </c>
      <c r="Q7288">
        <v>938</v>
      </c>
      <c r="R7288">
        <f>Table1[[#This Row],[OrderQuantity]]*Table1[[#This Row],[UnitPrice]]</f>
        <v>7504</v>
      </c>
      <c r="S7288">
        <f>Table1[[#This Row],[OrderQuantity]]*Table1[[#This Row],[UnitCost]]</f>
        <v>5853.12</v>
      </c>
      <c r="T7288">
        <f>Table1[[#This Row],[OrderQuantity]]*Table1[[#This Row],[UnitPrice]]*(1-Table1[[#This Row],[DiscountApplied]]) - (Table1[[#This Row],[OrderQuantity]]*Table1[[#This Row],[UnitCost]])</f>
        <v>525.27999999999975</v>
      </c>
      <c r="U7288">
        <f>DATEDIF(Table1[[#This Row],[ShipDate]],Table1[[#This Row],[DeliveryDate]],"d")</f>
        <v>6</v>
      </c>
      <c r="V7288" t="str">
        <f t="shared" si="227"/>
        <v>On Time</v>
      </c>
    </row>
    <row r="7289" spans="2:22" x14ac:dyDescent="0.3">
      <c r="B7289" t="str">
        <f t="shared" si="226"/>
        <v>SO-007388</v>
      </c>
      <c r="C7289" t="s">
        <v>21</v>
      </c>
      <c r="D7289" t="s">
        <v>23</v>
      </c>
      <c r="E7289" s="1">
        <v>44000</v>
      </c>
      <c r="F7289" s="1">
        <v>44114</v>
      </c>
      <c r="G7289" s="1">
        <v>44116</v>
      </c>
      <c r="H7289" s="1">
        <v>44117</v>
      </c>
      <c r="I7289" t="s">
        <v>18</v>
      </c>
      <c r="J7289">
        <v>22</v>
      </c>
      <c r="K7289">
        <v>43</v>
      </c>
      <c r="L7289">
        <v>263</v>
      </c>
      <c r="M7289">
        <v>39</v>
      </c>
      <c r="N7289">
        <v>2</v>
      </c>
      <c r="O7289">
        <v>0.05</v>
      </c>
      <c r="P7289">
        <v>1445.46</v>
      </c>
      <c r="Q7289">
        <v>3142.3</v>
      </c>
      <c r="R7289">
        <f>Table1[[#This Row],[OrderQuantity]]*Table1[[#This Row],[UnitPrice]]</f>
        <v>6284.6</v>
      </c>
      <c r="S7289">
        <f>Table1[[#This Row],[OrderQuantity]]*Table1[[#This Row],[UnitCost]]</f>
        <v>2890.92</v>
      </c>
      <c r="T7289">
        <f>Table1[[#This Row],[OrderQuantity]]*Table1[[#This Row],[UnitPrice]]*(1-Table1[[#This Row],[DiscountApplied]]) - (Table1[[#This Row],[OrderQuantity]]*Table1[[#This Row],[UnitCost]])</f>
        <v>3079.45</v>
      </c>
      <c r="U7289">
        <f>DATEDIF(Table1[[#This Row],[ShipDate]],Table1[[#This Row],[DeliveryDate]],"d")</f>
        <v>1</v>
      </c>
      <c r="V7289" t="str">
        <f t="shared" si="227"/>
        <v>On Time</v>
      </c>
    </row>
    <row r="7290" spans="2:22" x14ac:dyDescent="0.3">
      <c r="B7290" t="str">
        <f t="shared" si="226"/>
        <v>SO-007389</v>
      </c>
      <c r="C7290" t="s">
        <v>16</v>
      </c>
      <c r="D7290" t="s">
        <v>20</v>
      </c>
      <c r="E7290" s="1">
        <v>44000</v>
      </c>
      <c r="F7290" s="1">
        <v>44114</v>
      </c>
      <c r="G7290" s="1">
        <v>44124</v>
      </c>
      <c r="H7290" s="1">
        <v>44130</v>
      </c>
      <c r="I7290" t="s">
        <v>18</v>
      </c>
      <c r="J7290">
        <v>10</v>
      </c>
      <c r="K7290">
        <v>3</v>
      </c>
      <c r="L7290">
        <v>182</v>
      </c>
      <c r="M7290">
        <v>7</v>
      </c>
      <c r="N7290">
        <v>8</v>
      </c>
      <c r="O7290">
        <v>0.1</v>
      </c>
      <c r="P7290">
        <v>2016.3</v>
      </c>
      <c r="Q7290">
        <v>2458.9</v>
      </c>
      <c r="R7290">
        <f>Table1[[#This Row],[OrderQuantity]]*Table1[[#This Row],[UnitPrice]]</f>
        <v>19671.2</v>
      </c>
      <c r="S7290">
        <f>Table1[[#This Row],[OrderQuantity]]*Table1[[#This Row],[UnitCost]]</f>
        <v>16130.4</v>
      </c>
      <c r="T7290">
        <f>Table1[[#This Row],[OrderQuantity]]*Table1[[#This Row],[UnitPrice]]*(1-Table1[[#This Row],[DiscountApplied]]) - (Table1[[#This Row],[OrderQuantity]]*Table1[[#This Row],[UnitCost]])</f>
        <v>1573.6800000000021</v>
      </c>
      <c r="U7290">
        <f>DATEDIF(Table1[[#This Row],[ShipDate]],Table1[[#This Row],[DeliveryDate]],"d")</f>
        <v>6</v>
      </c>
      <c r="V7290" t="str">
        <f t="shared" si="227"/>
        <v>On Time</v>
      </c>
    </row>
    <row r="7291" spans="2:22" x14ac:dyDescent="0.3">
      <c r="B7291" t="str">
        <f t="shared" si="226"/>
        <v>SO-007390</v>
      </c>
      <c r="C7291" t="s">
        <v>22</v>
      </c>
      <c r="D7291" t="s">
        <v>24</v>
      </c>
      <c r="E7291" s="1">
        <v>44000</v>
      </c>
      <c r="F7291" s="1">
        <v>44114</v>
      </c>
      <c r="G7291" s="1">
        <v>44117</v>
      </c>
      <c r="H7291" s="1">
        <v>44118</v>
      </c>
      <c r="I7291" t="s">
        <v>18</v>
      </c>
      <c r="J7291">
        <v>26</v>
      </c>
      <c r="K7291">
        <v>4</v>
      </c>
      <c r="L7291">
        <v>12</v>
      </c>
      <c r="M7291">
        <v>31</v>
      </c>
      <c r="N7291">
        <v>8</v>
      </c>
      <c r="O7291">
        <v>0.08</v>
      </c>
      <c r="P7291">
        <v>2718.32</v>
      </c>
      <c r="Q7291">
        <v>3939.6</v>
      </c>
      <c r="R7291">
        <f>Table1[[#This Row],[OrderQuantity]]*Table1[[#This Row],[UnitPrice]]</f>
        <v>31516.799999999999</v>
      </c>
      <c r="S7291">
        <f>Table1[[#This Row],[OrderQuantity]]*Table1[[#This Row],[UnitCost]]</f>
        <v>21746.560000000001</v>
      </c>
      <c r="T7291">
        <f>Table1[[#This Row],[OrderQuantity]]*Table1[[#This Row],[UnitPrice]]*(1-Table1[[#This Row],[DiscountApplied]]) - (Table1[[#This Row],[OrderQuantity]]*Table1[[#This Row],[UnitCost]])</f>
        <v>7248.8960000000006</v>
      </c>
      <c r="U7291">
        <f>DATEDIF(Table1[[#This Row],[ShipDate]],Table1[[#This Row],[DeliveryDate]],"d")</f>
        <v>1</v>
      </c>
      <c r="V7291" t="str">
        <f t="shared" si="227"/>
        <v>On Time</v>
      </c>
    </row>
    <row r="7292" spans="2:22" x14ac:dyDescent="0.3">
      <c r="B7292" t="str">
        <f t="shared" si="226"/>
        <v>SO-007391</v>
      </c>
      <c r="C7292" t="s">
        <v>19</v>
      </c>
      <c r="D7292" t="s">
        <v>25</v>
      </c>
      <c r="E7292" s="1">
        <v>44000</v>
      </c>
      <c r="F7292" s="1">
        <v>44114</v>
      </c>
      <c r="G7292" s="1">
        <v>44118</v>
      </c>
      <c r="H7292" s="1">
        <v>44126</v>
      </c>
      <c r="I7292" t="s">
        <v>18</v>
      </c>
      <c r="J7292">
        <v>13</v>
      </c>
      <c r="K7292">
        <v>46</v>
      </c>
      <c r="L7292">
        <v>363</v>
      </c>
      <c r="M7292">
        <v>7</v>
      </c>
      <c r="N7292">
        <v>1</v>
      </c>
      <c r="O7292">
        <v>0.08</v>
      </c>
      <c r="P7292">
        <v>1280.3699999999999</v>
      </c>
      <c r="Q7292">
        <v>1829.1</v>
      </c>
      <c r="R7292">
        <f>Table1[[#This Row],[OrderQuantity]]*Table1[[#This Row],[UnitPrice]]</f>
        <v>1829.1</v>
      </c>
      <c r="S7292">
        <f>Table1[[#This Row],[OrderQuantity]]*Table1[[#This Row],[UnitCost]]</f>
        <v>1280.3699999999999</v>
      </c>
      <c r="T7292">
        <f>Table1[[#This Row],[OrderQuantity]]*Table1[[#This Row],[UnitPrice]]*(1-Table1[[#This Row],[DiscountApplied]]) - (Table1[[#This Row],[OrderQuantity]]*Table1[[#This Row],[UnitCost]])</f>
        <v>402.40200000000004</v>
      </c>
      <c r="U7292">
        <f>DATEDIF(Table1[[#This Row],[ShipDate]],Table1[[#This Row],[DeliveryDate]],"d")</f>
        <v>8</v>
      </c>
      <c r="V7292" t="str">
        <f t="shared" si="227"/>
        <v>Late</v>
      </c>
    </row>
    <row r="7293" spans="2:22" x14ac:dyDescent="0.3">
      <c r="B7293" t="str">
        <f t="shared" si="226"/>
        <v>SO-007392</v>
      </c>
      <c r="C7293" t="s">
        <v>16</v>
      </c>
      <c r="D7293" t="s">
        <v>23</v>
      </c>
      <c r="E7293" s="1">
        <v>44000</v>
      </c>
      <c r="F7293" s="1">
        <v>44114</v>
      </c>
      <c r="G7293" s="1">
        <v>44133</v>
      </c>
      <c r="H7293" s="1">
        <v>44143</v>
      </c>
      <c r="I7293" t="s">
        <v>18</v>
      </c>
      <c r="J7293">
        <v>8</v>
      </c>
      <c r="K7293">
        <v>29</v>
      </c>
      <c r="L7293">
        <v>312</v>
      </c>
      <c r="M7293">
        <v>15</v>
      </c>
      <c r="N7293">
        <v>5</v>
      </c>
      <c r="O7293">
        <v>0.4</v>
      </c>
      <c r="P7293">
        <v>742.9</v>
      </c>
      <c r="Q7293">
        <v>964.8</v>
      </c>
      <c r="R7293">
        <f>Table1[[#This Row],[OrderQuantity]]*Table1[[#This Row],[UnitPrice]]</f>
        <v>4824</v>
      </c>
      <c r="S7293">
        <f>Table1[[#This Row],[OrderQuantity]]*Table1[[#This Row],[UnitCost]]</f>
        <v>3714.5</v>
      </c>
      <c r="T7293">
        <f>Table1[[#This Row],[OrderQuantity]]*Table1[[#This Row],[UnitPrice]]*(1-Table1[[#This Row],[DiscountApplied]]) - (Table1[[#This Row],[OrderQuantity]]*Table1[[#This Row],[UnitCost]])</f>
        <v>-820.09999999999991</v>
      </c>
      <c r="U7293">
        <f>DATEDIF(Table1[[#This Row],[ShipDate]],Table1[[#This Row],[DeliveryDate]],"d")</f>
        <v>10</v>
      </c>
      <c r="V7293" t="str">
        <f t="shared" si="227"/>
        <v>Late</v>
      </c>
    </row>
    <row r="7294" spans="2:22" x14ac:dyDescent="0.3">
      <c r="B7294" t="str">
        <f t="shared" si="226"/>
        <v>SO-007393</v>
      </c>
      <c r="C7294" t="s">
        <v>21</v>
      </c>
      <c r="D7294" t="s">
        <v>23</v>
      </c>
      <c r="E7294" s="1">
        <v>44000</v>
      </c>
      <c r="F7294" s="1">
        <v>44114</v>
      </c>
      <c r="G7294" s="1">
        <v>44131</v>
      </c>
      <c r="H7294" s="1">
        <v>44136</v>
      </c>
      <c r="I7294" t="s">
        <v>18</v>
      </c>
      <c r="J7294">
        <v>25</v>
      </c>
      <c r="K7294">
        <v>15</v>
      </c>
      <c r="L7294">
        <v>286</v>
      </c>
      <c r="M7294">
        <v>41</v>
      </c>
      <c r="N7294">
        <v>5</v>
      </c>
      <c r="O7294">
        <v>0.08</v>
      </c>
      <c r="P7294">
        <v>704.77</v>
      </c>
      <c r="Q7294">
        <v>1051.9000000000001</v>
      </c>
      <c r="R7294">
        <f>Table1[[#This Row],[OrderQuantity]]*Table1[[#This Row],[UnitPrice]]</f>
        <v>5259.5</v>
      </c>
      <c r="S7294">
        <f>Table1[[#This Row],[OrderQuantity]]*Table1[[#This Row],[UnitCost]]</f>
        <v>3523.85</v>
      </c>
      <c r="T7294">
        <f>Table1[[#This Row],[OrderQuantity]]*Table1[[#This Row],[UnitPrice]]*(1-Table1[[#This Row],[DiscountApplied]]) - (Table1[[#This Row],[OrderQuantity]]*Table1[[#This Row],[UnitCost]])</f>
        <v>1314.8899999999999</v>
      </c>
      <c r="U7294">
        <f>DATEDIF(Table1[[#This Row],[ShipDate]],Table1[[#This Row],[DeliveryDate]],"d")</f>
        <v>5</v>
      </c>
      <c r="V7294" t="str">
        <f t="shared" si="227"/>
        <v>On Time</v>
      </c>
    </row>
    <row r="7295" spans="2:22" x14ac:dyDescent="0.3">
      <c r="B7295" t="str">
        <f t="shared" si="226"/>
        <v>SO-007394</v>
      </c>
      <c r="C7295" t="s">
        <v>19</v>
      </c>
      <c r="D7295" t="s">
        <v>20</v>
      </c>
      <c r="E7295" s="1">
        <v>44000</v>
      </c>
      <c r="F7295" s="1">
        <v>44114</v>
      </c>
      <c r="G7295" s="1">
        <v>44119</v>
      </c>
      <c r="H7295" s="1">
        <v>44125</v>
      </c>
      <c r="I7295" t="s">
        <v>18</v>
      </c>
      <c r="J7295">
        <v>12</v>
      </c>
      <c r="K7295">
        <v>27</v>
      </c>
      <c r="L7295">
        <v>143</v>
      </c>
      <c r="M7295">
        <v>8</v>
      </c>
      <c r="N7295">
        <v>2</v>
      </c>
      <c r="O7295">
        <v>0.15</v>
      </c>
      <c r="P7295">
        <v>149.54</v>
      </c>
      <c r="Q7295">
        <v>207.7</v>
      </c>
      <c r="R7295">
        <f>Table1[[#This Row],[OrderQuantity]]*Table1[[#This Row],[UnitPrice]]</f>
        <v>415.4</v>
      </c>
      <c r="S7295">
        <f>Table1[[#This Row],[OrderQuantity]]*Table1[[#This Row],[UnitCost]]</f>
        <v>299.08</v>
      </c>
      <c r="T7295">
        <f>Table1[[#This Row],[OrderQuantity]]*Table1[[#This Row],[UnitPrice]]*(1-Table1[[#This Row],[DiscountApplied]]) - (Table1[[#This Row],[OrderQuantity]]*Table1[[#This Row],[UnitCost]])</f>
        <v>54.009999999999991</v>
      </c>
      <c r="U7295">
        <f>DATEDIF(Table1[[#This Row],[ShipDate]],Table1[[#This Row],[DeliveryDate]],"d")</f>
        <v>6</v>
      </c>
      <c r="V7295" t="str">
        <f t="shared" si="227"/>
        <v>On Time</v>
      </c>
    </row>
    <row r="7296" spans="2:22" x14ac:dyDescent="0.3">
      <c r="B7296" t="str">
        <f t="shared" si="226"/>
        <v>SO-007395</v>
      </c>
      <c r="C7296" t="s">
        <v>21</v>
      </c>
      <c r="D7296" t="s">
        <v>20</v>
      </c>
      <c r="E7296" s="1">
        <v>44000</v>
      </c>
      <c r="F7296" s="1">
        <v>44114</v>
      </c>
      <c r="G7296" s="1">
        <v>44133</v>
      </c>
      <c r="H7296" s="1">
        <v>44143</v>
      </c>
      <c r="I7296" t="s">
        <v>18</v>
      </c>
      <c r="J7296">
        <v>21</v>
      </c>
      <c r="K7296">
        <v>11</v>
      </c>
      <c r="L7296">
        <v>198</v>
      </c>
      <c r="M7296">
        <v>36</v>
      </c>
      <c r="N7296">
        <v>7</v>
      </c>
      <c r="O7296">
        <v>0.05</v>
      </c>
      <c r="P7296">
        <v>651.24</v>
      </c>
      <c r="Q7296">
        <v>1085.4000000000001</v>
      </c>
      <c r="R7296">
        <f>Table1[[#This Row],[OrderQuantity]]*Table1[[#This Row],[UnitPrice]]</f>
        <v>7597.8000000000011</v>
      </c>
      <c r="S7296">
        <f>Table1[[#This Row],[OrderQuantity]]*Table1[[#This Row],[UnitCost]]</f>
        <v>4558.68</v>
      </c>
      <c r="T7296">
        <f>Table1[[#This Row],[OrderQuantity]]*Table1[[#This Row],[UnitPrice]]*(1-Table1[[#This Row],[DiscountApplied]]) - (Table1[[#This Row],[OrderQuantity]]*Table1[[#This Row],[UnitCost]])</f>
        <v>2659.2300000000005</v>
      </c>
      <c r="U7296">
        <f>DATEDIF(Table1[[#This Row],[ShipDate]],Table1[[#This Row],[DeliveryDate]],"d")</f>
        <v>10</v>
      </c>
      <c r="V7296" t="str">
        <f t="shared" si="227"/>
        <v>Late</v>
      </c>
    </row>
    <row r="7297" spans="2:22" x14ac:dyDescent="0.3">
      <c r="B7297" t="str">
        <f t="shared" si="226"/>
        <v>SO-007396</v>
      </c>
      <c r="C7297" t="s">
        <v>16</v>
      </c>
      <c r="D7297" t="s">
        <v>17</v>
      </c>
      <c r="E7297" s="1">
        <v>44000</v>
      </c>
      <c r="F7297" s="1">
        <v>44114</v>
      </c>
      <c r="G7297" s="1">
        <v>44123</v>
      </c>
      <c r="H7297" s="1">
        <v>44128</v>
      </c>
      <c r="I7297" t="s">
        <v>18</v>
      </c>
      <c r="J7297">
        <v>7</v>
      </c>
      <c r="K7297">
        <v>44</v>
      </c>
      <c r="L7297">
        <v>216</v>
      </c>
      <c r="M7297">
        <v>13</v>
      </c>
      <c r="N7297">
        <v>4</v>
      </c>
      <c r="O7297">
        <v>0.05</v>
      </c>
      <c r="P7297">
        <v>503.77</v>
      </c>
      <c r="Q7297">
        <v>690.1</v>
      </c>
      <c r="R7297">
        <f>Table1[[#This Row],[OrderQuantity]]*Table1[[#This Row],[UnitPrice]]</f>
        <v>2760.4</v>
      </c>
      <c r="S7297">
        <f>Table1[[#This Row],[OrderQuantity]]*Table1[[#This Row],[UnitCost]]</f>
        <v>2015.08</v>
      </c>
      <c r="T7297">
        <f>Table1[[#This Row],[OrderQuantity]]*Table1[[#This Row],[UnitPrice]]*(1-Table1[[#This Row],[DiscountApplied]]) - (Table1[[#This Row],[OrderQuantity]]*Table1[[#This Row],[UnitCost]])</f>
        <v>607.30000000000018</v>
      </c>
      <c r="U7297">
        <f>DATEDIF(Table1[[#This Row],[ShipDate]],Table1[[#This Row],[DeliveryDate]],"d")</f>
        <v>5</v>
      </c>
      <c r="V7297" t="str">
        <f t="shared" si="227"/>
        <v>On Time</v>
      </c>
    </row>
    <row r="7298" spans="2:22" x14ac:dyDescent="0.3">
      <c r="B7298" t="str">
        <f t="shared" ref="B7298:B7361" si="228">"SO-" &amp; TEXT(ROW(B7298)+99,"000000")</f>
        <v>SO-007397</v>
      </c>
      <c r="C7298" t="s">
        <v>16</v>
      </c>
      <c r="D7298" t="s">
        <v>17</v>
      </c>
      <c r="E7298" s="1">
        <v>44000</v>
      </c>
      <c r="F7298" s="1">
        <v>44114</v>
      </c>
      <c r="G7298" s="1">
        <v>44125</v>
      </c>
      <c r="H7298" s="1">
        <v>44132</v>
      </c>
      <c r="I7298" t="s">
        <v>18</v>
      </c>
      <c r="J7298">
        <v>1</v>
      </c>
      <c r="K7298">
        <v>3</v>
      </c>
      <c r="L7298">
        <v>234</v>
      </c>
      <c r="M7298">
        <v>38</v>
      </c>
      <c r="N7298">
        <v>1</v>
      </c>
      <c r="O7298">
        <v>0.08</v>
      </c>
      <c r="P7298">
        <v>1072.3399999999999</v>
      </c>
      <c r="Q7298">
        <v>1949.7</v>
      </c>
      <c r="R7298">
        <f>Table1[[#This Row],[OrderQuantity]]*Table1[[#This Row],[UnitPrice]]</f>
        <v>1949.7</v>
      </c>
      <c r="S7298">
        <f>Table1[[#This Row],[OrderQuantity]]*Table1[[#This Row],[UnitCost]]</f>
        <v>1072.3399999999999</v>
      </c>
      <c r="T7298">
        <f>Table1[[#This Row],[OrderQuantity]]*Table1[[#This Row],[UnitPrice]]*(1-Table1[[#This Row],[DiscountApplied]]) - (Table1[[#This Row],[OrderQuantity]]*Table1[[#This Row],[UnitCost]])</f>
        <v>721.38400000000024</v>
      </c>
      <c r="U7298">
        <f>DATEDIF(Table1[[#This Row],[ShipDate]],Table1[[#This Row],[DeliveryDate]],"d")</f>
        <v>7</v>
      </c>
      <c r="V7298" t="str">
        <f t="shared" ref="V7298:V7361" si="229">IF(U7298&gt;7,"Late","On Time")</f>
        <v>On Time</v>
      </c>
    </row>
    <row r="7299" spans="2:22" x14ac:dyDescent="0.3">
      <c r="B7299" t="str">
        <f t="shared" si="228"/>
        <v>SO-007398</v>
      </c>
      <c r="C7299" t="s">
        <v>16</v>
      </c>
      <c r="D7299" t="s">
        <v>23</v>
      </c>
      <c r="E7299" s="1">
        <v>44000</v>
      </c>
      <c r="F7299" s="1">
        <v>44114</v>
      </c>
      <c r="G7299" s="1">
        <v>44139</v>
      </c>
      <c r="H7299" s="1">
        <v>44148</v>
      </c>
      <c r="I7299" t="s">
        <v>18</v>
      </c>
      <c r="J7299">
        <v>12</v>
      </c>
      <c r="K7299">
        <v>29</v>
      </c>
      <c r="L7299">
        <v>310</v>
      </c>
      <c r="M7299">
        <v>9</v>
      </c>
      <c r="N7299">
        <v>7</v>
      </c>
      <c r="O7299">
        <v>0.05</v>
      </c>
      <c r="P7299">
        <v>127.84</v>
      </c>
      <c r="Q7299">
        <v>241.2</v>
      </c>
      <c r="R7299">
        <f>Table1[[#This Row],[OrderQuantity]]*Table1[[#This Row],[UnitPrice]]</f>
        <v>1688.3999999999999</v>
      </c>
      <c r="S7299">
        <f>Table1[[#This Row],[OrderQuantity]]*Table1[[#This Row],[UnitCost]]</f>
        <v>894.88</v>
      </c>
      <c r="T7299">
        <f>Table1[[#This Row],[OrderQuantity]]*Table1[[#This Row],[UnitPrice]]*(1-Table1[[#This Row],[DiscountApplied]]) - (Table1[[#This Row],[OrderQuantity]]*Table1[[#This Row],[UnitCost]])</f>
        <v>709.0999999999998</v>
      </c>
      <c r="U7299">
        <f>DATEDIF(Table1[[#This Row],[ShipDate]],Table1[[#This Row],[DeliveryDate]],"d")</f>
        <v>9</v>
      </c>
      <c r="V7299" t="str">
        <f t="shared" si="229"/>
        <v>Late</v>
      </c>
    </row>
    <row r="7300" spans="2:22" x14ac:dyDescent="0.3">
      <c r="B7300" t="str">
        <f t="shared" si="228"/>
        <v>SO-007399</v>
      </c>
      <c r="C7300" t="s">
        <v>21</v>
      </c>
      <c r="D7300" t="s">
        <v>20</v>
      </c>
      <c r="E7300" s="1">
        <v>44000</v>
      </c>
      <c r="F7300" s="1">
        <v>44114</v>
      </c>
      <c r="G7300" s="1">
        <v>44132</v>
      </c>
      <c r="H7300" s="1">
        <v>44140</v>
      </c>
      <c r="I7300" t="s">
        <v>18</v>
      </c>
      <c r="J7300">
        <v>24</v>
      </c>
      <c r="K7300">
        <v>26</v>
      </c>
      <c r="L7300">
        <v>127</v>
      </c>
      <c r="M7300">
        <v>24</v>
      </c>
      <c r="N7300">
        <v>7</v>
      </c>
      <c r="O7300">
        <v>0.15</v>
      </c>
      <c r="P7300">
        <v>1499.46</v>
      </c>
      <c r="Q7300">
        <v>2499.1</v>
      </c>
      <c r="R7300">
        <f>Table1[[#This Row],[OrderQuantity]]*Table1[[#This Row],[UnitPrice]]</f>
        <v>17493.7</v>
      </c>
      <c r="S7300">
        <f>Table1[[#This Row],[OrderQuantity]]*Table1[[#This Row],[UnitCost]]</f>
        <v>10496.220000000001</v>
      </c>
      <c r="T7300">
        <f>Table1[[#This Row],[OrderQuantity]]*Table1[[#This Row],[UnitPrice]]*(1-Table1[[#This Row],[DiscountApplied]]) - (Table1[[#This Row],[OrderQuantity]]*Table1[[#This Row],[UnitCost]])</f>
        <v>4373.4249999999993</v>
      </c>
      <c r="U7300">
        <f>DATEDIF(Table1[[#This Row],[ShipDate]],Table1[[#This Row],[DeliveryDate]],"d")</f>
        <v>8</v>
      </c>
      <c r="V7300" t="str">
        <f t="shared" si="229"/>
        <v>Late</v>
      </c>
    </row>
    <row r="7301" spans="2:22" x14ac:dyDescent="0.3">
      <c r="B7301" t="str">
        <f t="shared" si="228"/>
        <v>SO-007400</v>
      </c>
      <c r="C7301" t="s">
        <v>16</v>
      </c>
      <c r="D7301" t="s">
        <v>25</v>
      </c>
      <c r="E7301" s="1">
        <v>44000</v>
      </c>
      <c r="F7301" s="1">
        <v>44114</v>
      </c>
      <c r="G7301" s="1">
        <v>44133</v>
      </c>
      <c r="H7301" s="1">
        <v>44137</v>
      </c>
      <c r="I7301" t="s">
        <v>18</v>
      </c>
      <c r="J7301">
        <v>2</v>
      </c>
      <c r="K7301">
        <v>2</v>
      </c>
      <c r="L7301">
        <v>332</v>
      </c>
      <c r="M7301">
        <v>40</v>
      </c>
      <c r="N7301">
        <v>6</v>
      </c>
      <c r="O7301">
        <v>0.1</v>
      </c>
      <c r="P7301">
        <v>2612.6</v>
      </c>
      <c r="Q7301">
        <v>3899.4</v>
      </c>
      <c r="R7301">
        <f>Table1[[#This Row],[OrderQuantity]]*Table1[[#This Row],[UnitPrice]]</f>
        <v>23396.400000000001</v>
      </c>
      <c r="S7301">
        <f>Table1[[#This Row],[OrderQuantity]]*Table1[[#This Row],[UnitCost]]</f>
        <v>15675.599999999999</v>
      </c>
      <c r="T7301">
        <f>Table1[[#This Row],[OrderQuantity]]*Table1[[#This Row],[UnitPrice]]*(1-Table1[[#This Row],[DiscountApplied]]) - (Table1[[#This Row],[OrderQuantity]]*Table1[[#This Row],[UnitCost]])</f>
        <v>5381.1600000000035</v>
      </c>
      <c r="U7301">
        <f>DATEDIF(Table1[[#This Row],[ShipDate]],Table1[[#This Row],[DeliveryDate]],"d")</f>
        <v>4</v>
      </c>
      <c r="V7301" t="str">
        <f t="shared" si="229"/>
        <v>On Time</v>
      </c>
    </row>
    <row r="7302" spans="2:22" x14ac:dyDescent="0.3">
      <c r="B7302" t="str">
        <f t="shared" si="228"/>
        <v>SO-007401</v>
      </c>
      <c r="C7302" t="s">
        <v>16</v>
      </c>
      <c r="D7302" t="s">
        <v>23</v>
      </c>
      <c r="E7302" s="1">
        <v>44000</v>
      </c>
      <c r="F7302" s="1">
        <v>44114</v>
      </c>
      <c r="G7302" s="1">
        <v>44120</v>
      </c>
      <c r="H7302" s="1">
        <v>44121</v>
      </c>
      <c r="I7302" t="s">
        <v>18</v>
      </c>
      <c r="J7302">
        <v>5</v>
      </c>
      <c r="K7302">
        <v>28</v>
      </c>
      <c r="L7302">
        <v>263</v>
      </c>
      <c r="M7302">
        <v>38</v>
      </c>
      <c r="N7302">
        <v>2</v>
      </c>
      <c r="O7302">
        <v>0.08</v>
      </c>
      <c r="P7302">
        <v>874.75</v>
      </c>
      <c r="Q7302">
        <v>1715.2</v>
      </c>
      <c r="R7302">
        <f>Table1[[#This Row],[OrderQuantity]]*Table1[[#This Row],[UnitPrice]]</f>
        <v>3430.4</v>
      </c>
      <c r="S7302">
        <f>Table1[[#This Row],[OrderQuantity]]*Table1[[#This Row],[UnitCost]]</f>
        <v>1749.5</v>
      </c>
      <c r="T7302">
        <f>Table1[[#This Row],[OrderQuantity]]*Table1[[#This Row],[UnitPrice]]*(1-Table1[[#This Row],[DiscountApplied]]) - (Table1[[#This Row],[OrderQuantity]]*Table1[[#This Row],[UnitCost]])</f>
        <v>1406.4680000000003</v>
      </c>
      <c r="U7302">
        <f>DATEDIF(Table1[[#This Row],[ShipDate]],Table1[[#This Row],[DeliveryDate]],"d")</f>
        <v>1</v>
      </c>
      <c r="V7302" t="str">
        <f t="shared" si="229"/>
        <v>On Time</v>
      </c>
    </row>
    <row r="7303" spans="2:22" x14ac:dyDescent="0.3">
      <c r="B7303" t="str">
        <f t="shared" si="228"/>
        <v>SO-007402</v>
      </c>
      <c r="C7303" t="s">
        <v>16</v>
      </c>
      <c r="D7303" t="s">
        <v>23</v>
      </c>
      <c r="E7303" s="1">
        <v>44000</v>
      </c>
      <c r="F7303" s="1">
        <v>44115</v>
      </c>
      <c r="G7303" s="1">
        <v>44137</v>
      </c>
      <c r="H7303" s="1">
        <v>44139</v>
      </c>
      <c r="I7303" t="s">
        <v>18</v>
      </c>
      <c r="J7303">
        <v>7</v>
      </c>
      <c r="K7303">
        <v>11</v>
      </c>
      <c r="L7303">
        <v>280</v>
      </c>
      <c r="M7303">
        <v>9</v>
      </c>
      <c r="N7303">
        <v>6</v>
      </c>
      <c r="O7303">
        <v>0.15</v>
      </c>
      <c r="P7303">
        <v>1095.8499999999999</v>
      </c>
      <c r="Q7303">
        <v>2331.6</v>
      </c>
      <c r="R7303">
        <f>Table1[[#This Row],[OrderQuantity]]*Table1[[#This Row],[UnitPrice]]</f>
        <v>13989.599999999999</v>
      </c>
      <c r="S7303">
        <f>Table1[[#This Row],[OrderQuantity]]*Table1[[#This Row],[UnitCost]]</f>
        <v>6575.0999999999995</v>
      </c>
      <c r="T7303">
        <f>Table1[[#This Row],[OrderQuantity]]*Table1[[#This Row],[UnitPrice]]*(1-Table1[[#This Row],[DiscountApplied]]) - (Table1[[#This Row],[OrderQuantity]]*Table1[[#This Row],[UnitCost]])</f>
        <v>5316.0599999999986</v>
      </c>
      <c r="U7303">
        <f>DATEDIF(Table1[[#This Row],[ShipDate]],Table1[[#This Row],[DeliveryDate]],"d")</f>
        <v>2</v>
      </c>
      <c r="V7303" t="str">
        <f t="shared" si="229"/>
        <v>On Time</v>
      </c>
    </row>
    <row r="7304" spans="2:22" x14ac:dyDescent="0.3">
      <c r="B7304" t="str">
        <f t="shared" si="228"/>
        <v>SO-007403</v>
      </c>
      <c r="C7304" t="s">
        <v>21</v>
      </c>
      <c r="D7304" t="s">
        <v>20</v>
      </c>
      <c r="E7304" s="1">
        <v>44000</v>
      </c>
      <c r="F7304" s="1">
        <v>44115</v>
      </c>
      <c r="G7304" s="1">
        <v>44136</v>
      </c>
      <c r="H7304" s="1">
        <v>44137</v>
      </c>
      <c r="I7304" t="s">
        <v>18</v>
      </c>
      <c r="J7304">
        <v>25</v>
      </c>
      <c r="K7304">
        <v>13</v>
      </c>
      <c r="L7304">
        <v>138</v>
      </c>
      <c r="M7304">
        <v>37</v>
      </c>
      <c r="N7304">
        <v>7</v>
      </c>
      <c r="O7304">
        <v>0.05</v>
      </c>
      <c r="P7304">
        <v>485.88</v>
      </c>
      <c r="Q7304">
        <v>991.6</v>
      </c>
      <c r="R7304">
        <f>Table1[[#This Row],[OrderQuantity]]*Table1[[#This Row],[UnitPrice]]</f>
        <v>6941.2</v>
      </c>
      <c r="S7304">
        <f>Table1[[#This Row],[OrderQuantity]]*Table1[[#This Row],[UnitCost]]</f>
        <v>3401.16</v>
      </c>
      <c r="T7304">
        <f>Table1[[#This Row],[OrderQuantity]]*Table1[[#This Row],[UnitPrice]]*(1-Table1[[#This Row],[DiscountApplied]]) - (Table1[[#This Row],[OrderQuantity]]*Table1[[#This Row],[UnitCost]])</f>
        <v>3192.9799999999996</v>
      </c>
      <c r="U7304">
        <f>DATEDIF(Table1[[#This Row],[ShipDate]],Table1[[#This Row],[DeliveryDate]],"d")</f>
        <v>1</v>
      </c>
      <c r="V7304" t="str">
        <f t="shared" si="229"/>
        <v>On Time</v>
      </c>
    </row>
    <row r="7305" spans="2:22" x14ac:dyDescent="0.3">
      <c r="B7305" t="str">
        <f t="shared" si="228"/>
        <v>SO-007404</v>
      </c>
      <c r="C7305" t="s">
        <v>19</v>
      </c>
      <c r="D7305" t="s">
        <v>23</v>
      </c>
      <c r="E7305" s="1">
        <v>44000</v>
      </c>
      <c r="F7305" s="1">
        <v>44115</v>
      </c>
      <c r="G7305" s="1">
        <v>44143</v>
      </c>
      <c r="H7305" s="1">
        <v>44153</v>
      </c>
      <c r="I7305" t="s">
        <v>18</v>
      </c>
      <c r="J7305">
        <v>19</v>
      </c>
      <c r="K7305">
        <v>4</v>
      </c>
      <c r="L7305">
        <v>265</v>
      </c>
      <c r="M7305">
        <v>21</v>
      </c>
      <c r="N7305">
        <v>3</v>
      </c>
      <c r="O7305">
        <v>0.05</v>
      </c>
      <c r="P7305">
        <v>3561.72</v>
      </c>
      <c r="Q7305">
        <v>5936.2</v>
      </c>
      <c r="R7305">
        <f>Table1[[#This Row],[OrderQuantity]]*Table1[[#This Row],[UnitPrice]]</f>
        <v>17808.599999999999</v>
      </c>
      <c r="S7305">
        <f>Table1[[#This Row],[OrderQuantity]]*Table1[[#This Row],[UnitCost]]</f>
        <v>10685.16</v>
      </c>
      <c r="T7305">
        <f>Table1[[#This Row],[OrderQuantity]]*Table1[[#This Row],[UnitPrice]]*(1-Table1[[#This Row],[DiscountApplied]]) - (Table1[[#This Row],[OrderQuantity]]*Table1[[#This Row],[UnitCost]])</f>
        <v>6233.0099999999984</v>
      </c>
      <c r="U7305">
        <f>DATEDIF(Table1[[#This Row],[ShipDate]],Table1[[#This Row],[DeliveryDate]],"d")</f>
        <v>10</v>
      </c>
      <c r="V7305" t="str">
        <f t="shared" si="229"/>
        <v>Late</v>
      </c>
    </row>
    <row r="7306" spans="2:22" x14ac:dyDescent="0.3">
      <c r="B7306" t="str">
        <f t="shared" si="228"/>
        <v>SO-007405</v>
      </c>
      <c r="C7306" t="s">
        <v>19</v>
      </c>
      <c r="D7306" t="s">
        <v>23</v>
      </c>
      <c r="E7306" s="1">
        <v>44000</v>
      </c>
      <c r="F7306" s="1">
        <v>44115</v>
      </c>
      <c r="G7306" s="1">
        <v>44140</v>
      </c>
      <c r="H7306" s="1">
        <v>44150</v>
      </c>
      <c r="I7306" t="s">
        <v>18</v>
      </c>
      <c r="J7306">
        <v>17</v>
      </c>
      <c r="K7306">
        <v>45</v>
      </c>
      <c r="L7306">
        <v>299</v>
      </c>
      <c r="M7306">
        <v>2</v>
      </c>
      <c r="N7306">
        <v>6</v>
      </c>
      <c r="O7306">
        <v>0.15</v>
      </c>
      <c r="P7306">
        <v>623.77</v>
      </c>
      <c r="Q7306">
        <v>891.1</v>
      </c>
      <c r="R7306">
        <f>Table1[[#This Row],[OrderQuantity]]*Table1[[#This Row],[UnitPrice]]</f>
        <v>5346.6</v>
      </c>
      <c r="S7306">
        <f>Table1[[#This Row],[OrderQuantity]]*Table1[[#This Row],[UnitCost]]</f>
        <v>3742.62</v>
      </c>
      <c r="T7306">
        <f>Table1[[#This Row],[OrderQuantity]]*Table1[[#This Row],[UnitPrice]]*(1-Table1[[#This Row],[DiscountApplied]]) - (Table1[[#This Row],[OrderQuantity]]*Table1[[#This Row],[UnitCost]])</f>
        <v>801.99000000000069</v>
      </c>
      <c r="U7306">
        <f>DATEDIF(Table1[[#This Row],[ShipDate]],Table1[[#This Row],[DeliveryDate]],"d")</f>
        <v>10</v>
      </c>
      <c r="V7306" t="str">
        <f t="shared" si="229"/>
        <v>Late</v>
      </c>
    </row>
    <row r="7307" spans="2:22" x14ac:dyDescent="0.3">
      <c r="B7307" t="str">
        <f t="shared" si="228"/>
        <v>SO-007406</v>
      </c>
      <c r="C7307" t="s">
        <v>19</v>
      </c>
      <c r="D7307" t="s">
        <v>24</v>
      </c>
      <c r="E7307" s="1">
        <v>44000</v>
      </c>
      <c r="F7307" s="1">
        <v>44115</v>
      </c>
      <c r="G7307" s="1">
        <v>44140</v>
      </c>
      <c r="H7307" s="1">
        <v>44149</v>
      </c>
      <c r="I7307" t="s">
        <v>18</v>
      </c>
      <c r="J7307">
        <v>17</v>
      </c>
      <c r="K7307">
        <v>8</v>
      </c>
      <c r="L7307">
        <v>24</v>
      </c>
      <c r="M7307">
        <v>33</v>
      </c>
      <c r="N7307">
        <v>4</v>
      </c>
      <c r="O7307">
        <v>0.05</v>
      </c>
      <c r="P7307">
        <v>1008.02</v>
      </c>
      <c r="Q7307">
        <v>1708.5</v>
      </c>
      <c r="R7307">
        <f>Table1[[#This Row],[OrderQuantity]]*Table1[[#This Row],[UnitPrice]]</f>
        <v>6834</v>
      </c>
      <c r="S7307">
        <f>Table1[[#This Row],[OrderQuantity]]*Table1[[#This Row],[UnitCost]]</f>
        <v>4032.08</v>
      </c>
      <c r="T7307">
        <f>Table1[[#This Row],[OrderQuantity]]*Table1[[#This Row],[UnitPrice]]*(1-Table1[[#This Row],[DiscountApplied]]) - (Table1[[#This Row],[OrderQuantity]]*Table1[[#This Row],[UnitCost]])</f>
        <v>2460.2199999999993</v>
      </c>
      <c r="U7307">
        <f>DATEDIF(Table1[[#This Row],[ShipDate]],Table1[[#This Row],[DeliveryDate]],"d")</f>
        <v>9</v>
      </c>
      <c r="V7307" t="str">
        <f t="shared" si="229"/>
        <v>Late</v>
      </c>
    </row>
    <row r="7308" spans="2:22" x14ac:dyDescent="0.3">
      <c r="B7308" t="str">
        <f t="shared" si="228"/>
        <v>SO-007407</v>
      </c>
      <c r="C7308" t="s">
        <v>16</v>
      </c>
      <c r="D7308" t="s">
        <v>25</v>
      </c>
      <c r="E7308" s="1">
        <v>44000</v>
      </c>
      <c r="F7308" s="1">
        <v>44115</v>
      </c>
      <c r="G7308" s="1">
        <v>44117</v>
      </c>
      <c r="H7308" s="1">
        <v>44120</v>
      </c>
      <c r="I7308" t="s">
        <v>18</v>
      </c>
      <c r="J7308">
        <v>5</v>
      </c>
      <c r="K7308">
        <v>46</v>
      </c>
      <c r="L7308">
        <v>342</v>
      </c>
      <c r="M7308">
        <v>40</v>
      </c>
      <c r="N7308">
        <v>4</v>
      </c>
      <c r="O7308">
        <v>0.05</v>
      </c>
      <c r="P7308">
        <v>963.59</v>
      </c>
      <c r="Q7308">
        <v>1889.4</v>
      </c>
      <c r="R7308">
        <f>Table1[[#This Row],[OrderQuantity]]*Table1[[#This Row],[UnitPrice]]</f>
        <v>7557.6</v>
      </c>
      <c r="S7308">
        <f>Table1[[#This Row],[OrderQuantity]]*Table1[[#This Row],[UnitCost]]</f>
        <v>3854.36</v>
      </c>
      <c r="T7308">
        <f>Table1[[#This Row],[OrderQuantity]]*Table1[[#This Row],[UnitPrice]]*(1-Table1[[#This Row],[DiscountApplied]]) - (Table1[[#This Row],[OrderQuantity]]*Table1[[#This Row],[UnitCost]])</f>
        <v>3325.36</v>
      </c>
      <c r="U7308">
        <f>DATEDIF(Table1[[#This Row],[ShipDate]],Table1[[#This Row],[DeliveryDate]],"d")</f>
        <v>3</v>
      </c>
      <c r="V7308" t="str">
        <f t="shared" si="229"/>
        <v>On Time</v>
      </c>
    </row>
    <row r="7309" spans="2:22" x14ac:dyDescent="0.3">
      <c r="B7309" t="str">
        <f t="shared" si="228"/>
        <v>SO-007408</v>
      </c>
      <c r="C7309" t="s">
        <v>16</v>
      </c>
      <c r="D7309" t="s">
        <v>25</v>
      </c>
      <c r="E7309" s="1">
        <v>44000</v>
      </c>
      <c r="F7309" s="1">
        <v>44115</v>
      </c>
      <c r="G7309" s="1">
        <v>44143</v>
      </c>
      <c r="H7309" s="1">
        <v>44152</v>
      </c>
      <c r="I7309" t="s">
        <v>18</v>
      </c>
      <c r="J7309">
        <v>1</v>
      </c>
      <c r="K7309">
        <v>44</v>
      </c>
      <c r="L7309">
        <v>341</v>
      </c>
      <c r="M7309">
        <v>40</v>
      </c>
      <c r="N7309">
        <v>2</v>
      </c>
      <c r="O7309">
        <v>0.1</v>
      </c>
      <c r="P7309">
        <v>2659.63</v>
      </c>
      <c r="Q7309">
        <v>5540.9</v>
      </c>
      <c r="R7309">
        <f>Table1[[#This Row],[OrderQuantity]]*Table1[[#This Row],[UnitPrice]]</f>
        <v>11081.8</v>
      </c>
      <c r="S7309">
        <f>Table1[[#This Row],[OrderQuantity]]*Table1[[#This Row],[UnitCost]]</f>
        <v>5319.26</v>
      </c>
      <c r="T7309">
        <f>Table1[[#This Row],[OrderQuantity]]*Table1[[#This Row],[UnitPrice]]*(1-Table1[[#This Row],[DiscountApplied]]) - (Table1[[#This Row],[OrderQuantity]]*Table1[[#This Row],[UnitCost]])</f>
        <v>4654.3599999999988</v>
      </c>
      <c r="U7309">
        <f>DATEDIF(Table1[[#This Row],[ShipDate]],Table1[[#This Row],[DeliveryDate]],"d")</f>
        <v>9</v>
      </c>
      <c r="V7309" t="str">
        <f t="shared" si="229"/>
        <v>Late</v>
      </c>
    </row>
    <row r="7310" spans="2:22" x14ac:dyDescent="0.3">
      <c r="B7310" t="str">
        <f t="shared" si="228"/>
        <v>SO-007409</v>
      </c>
      <c r="C7310" t="s">
        <v>16</v>
      </c>
      <c r="D7310" t="s">
        <v>23</v>
      </c>
      <c r="E7310" s="1">
        <v>44000</v>
      </c>
      <c r="F7310" s="1">
        <v>44116</v>
      </c>
      <c r="G7310" s="1">
        <v>44129</v>
      </c>
      <c r="H7310" s="1">
        <v>44130</v>
      </c>
      <c r="I7310" t="s">
        <v>18</v>
      </c>
      <c r="J7310">
        <v>2</v>
      </c>
      <c r="K7310">
        <v>21</v>
      </c>
      <c r="L7310">
        <v>306</v>
      </c>
      <c r="M7310">
        <v>20</v>
      </c>
      <c r="N7310">
        <v>5</v>
      </c>
      <c r="O7310">
        <v>0.05</v>
      </c>
      <c r="P7310">
        <v>2401.2800000000002</v>
      </c>
      <c r="Q7310">
        <v>6003.2</v>
      </c>
      <c r="R7310">
        <f>Table1[[#This Row],[OrderQuantity]]*Table1[[#This Row],[UnitPrice]]</f>
        <v>30016</v>
      </c>
      <c r="S7310">
        <f>Table1[[#This Row],[OrderQuantity]]*Table1[[#This Row],[UnitCost]]</f>
        <v>12006.400000000001</v>
      </c>
      <c r="T7310">
        <f>Table1[[#This Row],[OrderQuantity]]*Table1[[#This Row],[UnitPrice]]*(1-Table1[[#This Row],[DiscountApplied]]) - (Table1[[#This Row],[OrderQuantity]]*Table1[[#This Row],[UnitCost]])</f>
        <v>16508.799999999996</v>
      </c>
      <c r="U7310">
        <f>DATEDIF(Table1[[#This Row],[ShipDate]],Table1[[#This Row],[DeliveryDate]],"d")</f>
        <v>1</v>
      </c>
      <c r="V7310" t="str">
        <f t="shared" si="229"/>
        <v>On Time</v>
      </c>
    </row>
    <row r="7311" spans="2:22" x14ac:dyDescent="0.3">
      <c r="B7311" t="str">
        <f t="shared" si="228"/>
        <v>SO-007410</v>
      </c>
      <c r="C7311" t="s">
        <v>21</v>
      </c>
      <c r="D7311" t="s">
        <v>20</v>
      </c>
      <c r="E7311" s="1">
        <v>44000</v>
      </c>
      <c r="F7311" s="1">
        <v>44116</v>
      </c>
      <c r="G7311" s="1">
        <v>44120</v>
      </c>
      <c r="H7311" s="1">
        <v>44130</v>
      </c>
      <c r="I7311" t="s">
        <v>18</v>
      </c>
      <c r="J7311">
        <v>23</v>
      </c>
      <c r="K7311">
        <v>1</v>
      </c>
      <c r="L7311">
        <v>131</v>
      </c>
      <c r="M7311">
        <v>5</v>
      </c>
      <c r="N7311">
        <v>1</v>
      </c>
      <c r="O7311">
        <v>0.1</v>
      </c>
      <c r="P7311">
        <v>656.87</v>
      </c>
      <c r="Q7311">
        <v>864.3</v>
      </c>
      <c r="R7311">
        <f>Table1[[#This Row],[OrderQuantity]]*Table1[[#This Row],[UnitPrice]]</f>
        <v>864.3</v>
      </c>
      <c r="S7311">
        <f>Table1[[#This Row],[OrderQuantity]]*Table1[[#This Row],[UnitCost]]</f>
        <v>656.87</v>
      </c>
      <c r="T7311">
        <f>Table1[[#This Row],[OrderQuantity]]*Table1[[#This Row],[UnitPrice]]*(1-Table1[[#This Row],[DiscountApplied]]) - (Table1[[#This Row],[OrderQuantity]]*Table1[[#This Row],[UnitCost]])</f>
        <v>121</v>
      </c>
      <c r="U7311">
        <f>DATEDIF(Table1[[#This Row],[ShipDate]],Table1[[#This Row],[DeliveryDate]],"d")</f>
        <v>10</v>
      </c>
      <c r="V7311" t="str">
        <f t="shared" si="229"/>
        <v>Late</v>
      </c>
    </row>
    <row r="7312" spans="2:22" x14ac:dyDescent="0.3">
      <c r="B7312" t="str">
        <f t="shared" si="228"/>
        <v>SO-007411</v>
      </c>
      <c r="C7312" t="s">
        <v>22</v>
      </c>
      <c r="D7312" t="s">
        <v>20</v>
      </c>
      <c r="E7312" s="1">
        <v>44000</v>
      </c>
      <c r="F7312" s="1">
        <v>44116</v>
      </c>
      <c r="G7312" s="1">
        <v>44121</v>
      </c>
      <c r="H7312" s="1">
        <v>44125</v>
      </c>
      <c r="I7312" t="s">
        <v>18</v>
      </c>
      <c r="J7312">
        <v>27</v>
      </c>
      <c r="K7312">
        <v>11</v>
      </c>
      <c r="L7312">
        <v>90</v>
      </c>
      <c r="M7312">
        <v>14</v>
      </c>
      <c r="N7312">
        <v>5</v>
      </c>
      <c r="O7312">
        <v>0.05</v>
      </c>
      <c r="P7312">
        <v>502.37</v>
      </c>
      <c r="Q7312">
        <v>1092.0999999999999</v>
      </c>
      <c r="R7312">
        <f>Table1[[#This Row],[OrderQuantity]]*Table1[[#This Row],[UnitPrice]]</f>
        <v>5460.5</v>
      </c>
      <c r="S7312">
        <f>Table1[[#This Row],[OrderQuantity]]*Table1[[#This Row],[UnitCost]]</f>
        <v>2511.85</v>
      </c>
      <c r="T7312">
        <f>Table1[[#This Row],[OrderQuantity]]*Table1[[#This Row],[UnitPrice]]*(1-Table1[[#This Row],[DiscountApplied]]) - (Table1[[#This Row],[OrderQuantity]]*Table1[[#This Row],[UnitCost]])</f>
        <v>2675.6249999999995</v>
      </c>
      <c r="U7312">
        <f>DATEDIF(Table1[[#This Row],[ShipDate]],Table1[[#This Row],[DeliveryDate]],"d")</f>
        <v>4</v>
      </c>
      <c r="V7312" t="str">
        <f t="shared" si="229"/>
        <v>On Time</v>
      </c>
    </row>
    <row r="7313" spans="2:22" x14ac:dyDescent="0.3">
      <c r="B7313" t="str">
        <f t="shared" si="228"/>
        <v>SO-007412</v>
      </c>
      <c r="C7313" t="s">
        <v>19</v>
      </c>
      <c r="D7313" t="s">
        <v>17</v>
      </c>
      <c r="E7313" s="1">
        <v>44000</v>
      </c>
      <c r="F7313" s="1">
        <v>44117</v>
      </c>
      <c r="G7313" s="1">
        <v>44119</v>
      </c>
      <c r="H7313" s="1">
        <v>44127</v>
      </c>
      <c r="I7313" t="s">
        <v>18</v>
      </c>
      <c r="J7313">
        <v>13</v>
      </c>
      <c r="K7313">
        <v>30</v>
      </c>
      <c r="L7313">
        <v>234</v>
      </c>
      <c r="M7313">
        <v>35</v>
      </c>
      <c r="N7313">
        <v>8</v>
      </c>
      <c r="O7313">
        <v>0.05</v>
      </c>
      <c r="P7313">
        <v>1814.63</v>
      </c>
      <c r="Q7313">
        <v>2452.1999999999998</v>
      </c>
      <c r="R7313">
        <f>Table1[[#This Row],[OrderQuantity]]*Table1[[#This Row],[UnitPrice]]</f>
        <v>19617.599999999999</v>
      </c>
      <c r="S7313">
        <f>Table1[[#This Row],[OrderQuantity]]*Table1[[#This Row],[UnitCost]]</f>
        <v>14517.04</v>
      </c>
      <c r="T7313">
        <f>Table1[[#This Row],[OrderQuantity]]*Table1[[#This Row],[UnitPrice]]*(1-Table1[[#This Row],[DiscountApplied]]) - (Table1[[#This Row],[OrderQuantity]]*Table1[[#This Row],[UnitCost]])</f>
        <v>4119.6799999999967</v>
      </c>
      <c r="U7313">
        <f>DATEDIF(Table1[[#This Row],[ShipDate]],Table1[[#This Row],[DeliveryDate]],"d")</f>
        <v>8</v>
      </c>
      <c r="V7313" t="str">
        <f t="shared" si="229"/>
        <v>Late</v>
      </c>
    </row>
    <row r="7314" spans="2:22" x14ac:dyDescent="0.3">
      <c r="B7314" t="str">
        <f t="shared" si="228"/>
        <v>SO-007413</v>
      </c>
      <c r="C7314" t="s">
        <v>19</v>
      </c>
      <c r="D7314" t="s">
        <v>25</v>
      </c>
      <c r="E7314" s="1">
        <v>44000</v>
      </c>
      <c r="F7314" s="1">
        <v>44117</v>
      </c>
      <c r="G7314" s="1">
        <v>44145</v>
      </c>
      <c r="H7314" s="1">
        <v>44151</v>
      </c>
      <c r="I7314" t="s">
        <v>18</v>
      </c>
      <c r="J7314">
        <v>14</v>
      </c>
      <c r="K7314">
        <v>37</v>
      </c>
      <c r="L7314">
        <v>360</v>
      </c>
      <c r="M7314">
        <v>8</v>
      </c>
      <c r="N7314">
        <v>2</v>
      </c>
      <c r="O7314">
        <v>0.15</v>
      </c>
      <c r="P7314">
        <v>176.55</v>
      </c>
      <c r="Q7314">
        <v>207.7</v>
      </c>
      <c r="R7314">
        <f>Table1[[#This Row],[OrderQuantity]]*Table1[[#This Row],[UnitPrice]]</f>
        <v>415.4</v>
      </c>
      <c r="S7314">
        <f>Table1[[#This Row],[OrderQuantity]]*Table1[[#This Row],[UnitCost]]</f>
        <v>353.1</v>
      </c>
      <c r="T7314">
        <f>Table1[[#This Row],[OrderQuantity]]*Table1[[#This Row],[UnitPrice]]*(1-Table1[[#This Row],[DiscountApplied]]) - (Table1[[#This Row],[OrderQuantity]]*Table1[[#This Row],[UnitCost]])</f>
        <v>-1.0000000000047748E-2</v>
      </c>
      <c r="U7314">
        <f>DATEDIF(Table1[[#This Row],[ShipDate]],Table1[[#This Row],[DeliveryDate]],"d")</f>
        <v>6</v>
      </c>
      <c r="V7314" t="str">
        <f t="shared" si="229"/>
        <v>On Time</v>
      </c>
    </row>
    <row r="7315" spans="2:22" x14ac:dyDescent="0.3">
      <c r="B7315" t="str">
        <f t="shared" si="228"/>
        <v>SO-007414</v>
      </c>
      <c r="C7315" t="s">
        <v>19</v>
      </c>
      <c r="D7315" t="s">
        <v>20</v>
      </c>
      <c r="E7315" s="1">
        <v>44000</v>
      </c>
      <c r="F7315" s="1">
        <v>44117</v>
      </c>
      <c r="G7315" s="1">
        <v>44143</v>
      </c>
      <c r="H7315" s="1">
        <v>44148</v>
      </c>
      <c r="I7315" t="s">
        <v>18</v>
      </c>
      <c r="J7315">
        <v>18</v>
      </c>
      <c r="K7315">
        <v>43</v>
      </c>
      <c r="L7315">
        <v>124</v>
      </c>
      <c r="M7315">
        <v>35</v>
      </c>
      <c r="N7315">
        <v>2</v>
      </c>
      <c r="O7315">
        <v>0.1</v>
      </c>
      <c r="P7315">
        <v>2815.94</v>
      </c>
      <c r="Q7315">
        <v>5313.1</v>
      </c>
      <c r="R7315">
        <f>Table1[[#This Row],[OrderQuantity]]*Table1[[#This Row],[UnitPrice]]</f>
        <v>10626.2</v>
      </c>
      <c r="S7315">
        <f>Table1[[#This Row],[OrderQuantity]]*Table1[[#This Row],[UnitCost]]</f>
        <v>5631.88</v>
      </c>
      <c r="T7315">
        <f>Table1[[#This Row],[OrderQuantity]]*Table1[[#This Row],[UnitPrice]]*(1-Table1[[#This Row],[DiscountApplied]]) - (Table1[[#This Row],[OrderQuantity]]*Table1[[#This Row],[UnitCost]])</f>
        <v>3931.7000000000016</v>
      </c>
      <c r="U7315">
        <f>DATEDIF(Table1[[#This Row],[ShipDate]],Table1[[#This Row],[DeliveryDate]],"d")</f>
        <v>5</v>
      </c>
      <c r="V7315" t="str">
        <f t="shared" si="229"/>
        <v>On Time</v>
      </c>
    </row>
    <row r="7316" spans="2:22" x14ac:dyDescent="0.3">
      <c r="B7316" t="str">
        <f t="shared" si="228"/>
        <v>SO-007415</v>
      </c>
      <c r="C7316" t="s">
        <v>16</v>
      </c>
      <c r="D7316" t="s">
        <v>20</v>
      </c>
      <c r="E7316" s="1">
        <v>44000</v>
      </c>
      <c r="F7316" s="1">
        <v>44117</v>
      </c>
      <c r="G7316" s="1">
        <v>44130</v>
      </c>
      <c r="H7316" s="1">
        <v>44140</v>
      </c>
      <c r="I7316" t="s">
        <v>18</v>
      </c>
      <c r="J7316">
        <v>10</v>
      </c>
      <c r="K7316">
        <v>28</v>
      </c>
      <c r="L7316">
        <v>111</v>
      </c>
      <c r="M7316">
        <v>43</v>
      </c>
      <c r="N7316">
        <v>5</v>
      </c>
      <c r="O7316">
        <v>0.1</v>
      </c>
      <c r="P7316">
        <v>826.58</v>
      </c>
      <c r="Q7316">
        <v>1132.3</v>
      </c>
      <c r="R7316">
        <f>Table1[[#This Row],[OrderQuantity]]*Table1[[#This Row],[UnitPrice]]</f>
        <v>5661.5</v>
      </c>
      <c r="S7316">
        <f>Table1[[#This Row],[OrderQuantity]]*Table1[[#This Row],[UnitCost]]</f>
        <v>4132.9000000000005</v>
      </c>
      <c r="T7316">
        <f>Table1[[#This Row],[OrderQuantity]]*Table1[[#This Row],[UnitPrice]]*(1-Table1[[#This Row],[DiscountApplied]]) - (Table1[[#This Row],[OrderQuantity]]*Table1[[#This Row],[UnitCost]])</f>
        <v>962.44999999999982</v>
      </c>
      <c r="U7316">
        <f>DATEDIF(Table1[[#This Row],[ShipDate]],Table1[[#This Row],[DeliveryDate]],"d")</f>
        <v>10</v>
      </c>
      <c r="V7316" t="str">
        <f t="shared" si="229"/>
        <v>Late</v>
      </c>
    </row>
    <row r="7317" spans="2:22" x14ac:dyDescent="0.3">
      <c r="B7317" t="str">
        <f t="shared" si="228"/>
        <v>SO-007416</v>
      </c>
      <c r="C7317" t="s">
        <v>21</v>
      </c>
      <c r="D7317" t="s">
        <v>23</v>
      </c>
      <c r="E7317" s="1">
        <v>44000</v>
      </c>
      <c r="F7317" s="1">
        <v>44117</v>
      </c>
      <c r="G7317" s="1">
        <v>44144</v>
      </c>
      <c r="H7317" s="1">
        <v>44146</v>
      </c>
      <c r="I7317" t="s">
        <v>18</v>
      </c>
      <c r="J7317">
        <v>24</v>
      </c>
      <c r="K7317">
        <v>15</v>
      </c>
      <c r="L7317">
        <v>265</v>
      </c>
      <c r="M7317">
        <v>20</v>
      </c>
      <c r="N7317">
        <v>3</v>
      </c>
      <c r="O7317">
        <v>0.05</v>
      </c>
      <c r="P7317">
        <v>1699.79</v>
      </c>
      <c r="Q7317">
        <v>3953</v>
      </c>
      <c r="R7317">
        <f>Table1[[#This Row],[OrderQuantity]]*Table1[[#This Row],[UnitPrice]]</f>
        <v>11859</v>
      </c>
      <c r="S7317">
        <f>Table1[[#This Row],[OrderQuantity]]*Table1[[#This Row],[UnitCost]]</f>
        <v>5099.37</v>
      </c>
      <c r="T7317">
        <f>Table1[[#This Row],[OrderQuantity]]*Table1[[#This Row],[UnitPrice]]*(1-Table1[[#This Row],[DiscountApplied]]) - (Table1[[#This Row],[OrderQuantity]]*Table1[[#This Row],[UnitCost]])</f>
        <v>6166.6799999999994</v>
      </c>
      <c r="U7317">
        <f>DATEDIF(Table1[[#This Row],[ShipDate]],Table1[[#This Row],[DeliveryDate]],"d")</f>
        <v>2</v>
      </c>
      <c r="V7317" t="str">
        <f t="shared" si="229"/>
        <v>On Time</v>
      </c>
    </row>
    <row r="7318" spans="2:22" x14ac:dyDescent="0.3">
      <c r="B7318" t="str">
        <f t="shared" si="228"/>
        <v>SO-007417</v>
      </c>
      <c r="C7318" t="s">
        <v>16</v>
      </c>
      <c r="D7318" t="s">
        <v>26</v>
      </c>
      <c r="E7318" s="1">
        <v>44000</v>
      </c>
      <c r="F7318" s="1">
        <v>44117</v>
      </c>
      <c r="G7318" s="1">
        <v>44121</v>
      </c>
      <c r="H7318" s="1">
        <v>44124</v>
      </c>
      <c r="I7318" t="s">
        <v>18</v>
      </c>
      <c r="J7318">
        <v>1</v>
      </c>
      <c r="K7318">
        <v>36</v>
      </c>
      <c r="L7318">
        <v>80</v>
      </c>
      <c r="M7318">
        <v>36</v>
      </c>
      <c r="N7318">
        <v>2</v>
      </c>
      <c r="O7318">
        <v>0.05</v>
      </c>
      <c r="P7318">
        <v>4461.13</v>
      </c>
      <c r="Q7318">
        <v>5440.4</v>
      </c>
      <c r="R7318">
        <f>Table1[[#This Row],[OrderQuantity]]*Table1[[#This Row],[UnitPrice]]</f>
        <v>10880.8</v>
      </c>
      <c r="S7318">
        <f>Table1[[#This Row],[OrderQuantity]]*Table1[[#This Row],[UnitCost]]</f>
        <v>8922.26</v>
      </c>
      <c r="T7318">
        <f>Table1[[#This Row],[OrderQuantity]]*Table1[[#This Row],[UnitPrice]]*(1-Table1[[#This Row],[DiscountApplied]]) - (Table1[[#This Row],[OrderQuantity]]*Table1[[#This Row],[UnitCost]])</f>
        <v>1414.4999999999982</v>
      </c>
      <c r="U7318">
        <f>DATEDIF(Table1[[#This Row],[ShipDate]],Table1[[#This Row],[DeliveryDate]],"d")</f>
        <v>3</v>
      </c>
      <c r="V7318" t="str">
        <f t="shared" si="229"/>
        <v>On Time</v>
      </c>
    </row>
    <row r="7319" spans="2:22" x14ac:dyDescent="0.3">
      <c r="B7319" t="str">
        <f t="shared" si="228"/>
        <v>SO-007418</v>
      </c>
      <c r="C7319" t="s">
        <v>16</v>
      </c>
      <c r="D7319" t="s">
        <v>20</v>
      </c>
      <c r="E7319" s="1">
        <v>44000</v>
      </c>
      <c r="F7319" s="1">
        <v>44117</v>
      </c>
      <c r="G7319" s="1">
        <v>44139</v>
      </c>
      <c r="H7319" s="1">
        <v>44144</v>
      </c>
      <c r="I7319" t="s">
        <v>18</v>
      </c>
      <c r="J7319">
        <v>6</v>
      </c>
      <c r="K7319">
        <v>46</v>
      </c>
      <c r="L7319">
        <v>155</v>
      </c>
      <c r="M7319">
        <v>13</v>
      </c>
      <c r="N7319">
        <v>3</v>
      </c>
      <c r="O7319">
        <v>0.05</v>
      </c>
      <c r="P7319">
        <v>829.59</v>
      </c>
      <c r="Q7319">
        <v>1011.7</v>
      </c>
      <c r="R7319">
        <f>Table1[[#This Row],[OrderQuantity]]*Table1[[#This Row],[UnitPrice]]</f>
        <v>3035.1000000000004</v>
      </c>
      <c r="S7319">
        <f>Table1[[#This Row],[OrderQuantity]]*Table1[[#This Row],[UnitCost]]</f>
        <v>2488.77</v>
      </c>
      <c r="T7319">
        <f>Table1[[#This Row],[OrderQuantity]]*Table1[[#This Row],[UnitPrice]]*(1-Table1[[#This Row],[DiscountApplied]]) - (Table1[[#This Row],[OrderQuantity]]*Table1[[#This Row],[UnitCost]])</f>
        <v>394.57500000000027</v>
      </c>
      <c r="U7319">
        <f>DATEDIF(Table1[[#This Row],[ShipDate]],Table1[[#This Row],[DeliveryDate]],"d")</f>
        <v>5</v>
      </c>
      <c r="V7319" t="str">
        <f t="shared" si="229"/>
        <v>On Time</v>
      </c>
    </row>
    <row r="7320" spans="2:22" x14ac:dyDescent="0.3">
      <c r="B7320" t="str">
        <f t="shared" si="228"/>
        <v>SO-007419</v>
      </c>
      <c r="C7320" t="s">
        <v>16</v>
      </c>
      <c r="D7320" t="s">
        <v>25</v>
      </c>
      <c r="E7320" s="1">
        <v>44000</v>
      </c>
      <c r="F7320" s="1">
        <v>44117</v>
      </c>
      <c r="G7320" s="1">
        <v>44127</v>
      </c>
      <c r="H7320" s="1">
        <v>44134</v>
      </c>
      <c r="I7320" t="s">
        <v>18</v>
      </c>
      <c r="J7320">
        <v>9</v>
      </c>
      <c r="K7320">
        <v>37</v>
      </c>
      <c r="L7320">
        <v>336</v>
      </c>
      <c r="M7320">
        <v>29</v>
      </c>
      <c r="N7320">
        <v>8</v>
      </c>
      <c r="O7320">
        <v>0.4</v>
      </c>
      <c r="P7320">
        <v>509</v>
      </c>
      <c r="Q7320">
        <v>716.9</v>
      </c>
      <c r="R7320">
        <f>Table1[[#This Row],[OrderQuantity]]*Table1[[#This Row],[UnitPrice]]</f>
        <v>5735.2</v>
      </c>
      <c r="S7320">
        <f>Table1[[#This Row],[OrderQuantity]]*Table1[[#This Row],[UnitCost]]</f>
        <v>4072</v>
      </c>
      <c r="T7320">
        <f>Table1[[#This Row],[OrderQuantity]]*Table1[[#This Row],[UnitPrice]]*(1-Table1[[#This Row],[DiscountApplied]]) - (Table1[[#This Row],[OrderQuantity]]*Table1[[#This Row],[UnitCost]])</f>
        <v>-630.88000000000011</v>
      </c>
      <c r="U7320">
        <f>DATEDIF(Table1[[#This Row],[ShipDate]],Table1[[#This Row],[DeliveryDate]],"d")</f>
        <v>7</v>
      </c>
      <c r="V7320" t="str">
        <f t="shared" si="229"/>
        <v>On Time</v>
      </c>
    </row>
    <row r="7321" spans="2:22" x14ac:dyDescent="0.3">
      <c r="B7321" t="str">
        <f t="shared" si="228"/>
        <v>SO-007420</v>
      </c>
      <c r="C7321" t="s">
        <v>16</v>
      </c>
      <c r="D7321" t="s">
        <v>20</v>
      </c>
      <c r="E7321" s="1">
        <v>44000</v>
      </c>
      <c r="F7321" s="1">
        <v>44117</v>
      </c>
      <c r="G7321" s="1">
        <v>44141</v>
      </c>
      <c r="H7321" s="1">
        <v>44146</v>
      </c>
      <c r="I7321" t="s">
        <v>18</v>
      </c>
      <c r="J7321">
        <v>7</v>
      </c>
      <c r="K7321">
        <v>44</v>
      </c>
      <c r="L7321">
        <v>203</v>
      </c>
      <c r="M7321">
        <v>34</v>
      </c>
      <c r="N7321">
        <v>6</v>
      </c>
      <c r="O7321">
        <v>0.2</v>
      </c>
      <c r="P7321">
        <v>153.69999999999999</v>
      </c>
      <c r="Q7321">
        <v>207.7</v>
      </c>
      <c r="R7321">
        <f>Table1[[#This Row],[OrderQuantity]]*Table1[[#This Row],[UnitPrice]]</f>
        <v>1246.1999999999998</v>
      </c>
      <c r="S7321">
        <f>Table1[[#This Row],[OrderQuantity]]*Table1[[#This Row],[UnitCost]]</f>
        <v>922.19999999999993</v>
      </c>
      <c r="T7321">
        <f>Table1[[#This Row],[OrderQuantity]]*Table1[[#This Row],[UnitPrice]]*(1-Table1[[#This Row],[DiscountApplied]]) - (Table1[[#This Row],[OrderQuantity]]*Table1[[#This Row],[UnitCost]])</f>
        <v>74.759999999999991</v>
      </c>
      <c r="U7321">
        <f>DATEDIF(Table1[[#This Row],[ShipDate]],Table1[[#This Row],[DeliveryDate]],"d")</f>
        <v>5</v>
      </c>
      <c r="V7321" t="str">
        <f t="shared" si="229"/>
        <v>On Time</v>
      </c>
    </row>
    <row r="7322" spans="2:22" x14ac:dyDescent="0.3">
      <c r="B7322" t="str">
        <f t="shared" si="228"/>
        <v>SO-007421</v>
      </c>
      <c r="C7322" t="s">
        <v>16</v>
      </c>
      <c r="D7322" t="s">
        <v>25</v>
      </c>
      <c r="E7322" s="1">
        <v>44000</v>
      </c>
      <c r="F7322" s="1">
        <v>44117</v>
      </c>
      <c r="G7322" s="1">
        <v>44127</v>
      </c>
      <c r="H7322" s="1">
        <v>44136</v>
      </c>
      <c r="I7322" t="s">
        <v>18</v>
      </c>
      <c r="J7322">
        <v>9</v>
      </c>
      <c r="K7322">
        <v>39</v>
      </c>
      <c r="L7322">
        <v>357</v>
      </c>
      <c r="M7322">
        <v>3</v>
      </c>
      <c r="N7322">
        <v>6</v>
      </c>
      <c r="O7322">
        <v>0.08</v>
      </c>
      <c r="P7322">
        <v>2303.46</v>
      </c>
      <c r="Q7322">
        <v>3839.1</v>
      </c>
      <c r="R7322">
        <f>Table1[[#This Row],[OrderQuantity]]*Table1[[#This Row],[UnitPrice]]</f>
        <v>23034.6</v>
      </c>
      <c r="S7322">
        <f>Table1[[#This Row],[OrderQuantity]]*Table1[[#This Row],[UnitCost]]</f>
        <v>13820.76</v>
      </c>
      <c r="T7322">
        <f>Table1[[#This Row],[OrderQuantity]]*Table1[[#This Row],[UnitPrice]]*(1-Table1[[#This Row],[DiscountApplied]]) - (Table1[[#This Row],[OrderQuantity]]*Table1[[#This Row],[UnitCost]])</f>
        <v>7371.0719999999983</v>
      </c>
      <c r="U7322">
        <f>DATEDIF(Table1[[#This Row],[ShipDate]],Table1[[#This Row],[DeliveryDate]],"d")</f>
        <v>9</v>
      </c>
      <c r="V7322" t="str">
        <f t="shared" si="229"/>
        <v>Late</v>
      </c>
    </row>
    <row r="7323" spans="2:22" x14ac:dyDescent="0.3">
      <c r="B7323" t="str">
        <f t="shared" si="228"/>
        <v>SO-007422</v>
      </c>
      <c r="C7323" t="s">
        <v>16</v>
      </c>
      <c r="D7323" t="s">
        <v>17</v>
      </c>
      <c r="E7323" s="1">
        <v>44000</v>
      </c>
      <c r="F7323" s="1">
        <v>44117</v>
      </c>
      <c r="G7323" s="1">
        <v>44119</v>
      </c>
      <c r="H7323" s="1">
        <v>44121</v>
      </c>
      <c r="I7323" t="s">
        <v>18</v>
      </c>
      <c r="J7323">
        <v>5</v>
      </c>
      <c r="K7323">
        <v>33</v>
      </c>
      <c r="L7323">
        <v>235</v>
      </c>
      <c r="M7323">
        <v>9</v>
      </c>
      <c r="N7323">
        <v>4</v>
      </c>
      <c r="O7323">
        <v>0.08</v>
      </c>
      <c r="P7323">
        <v>2774.47</v>
      </c>
      <c r="Q7323">
        <v>3383.5</v>
      </c>
      <c r="R7323">
        <f>Table1[[#This Row],[OrderQuantity]]*Table1[[#This Row],[UnitPrice]]</f>
        <v>13534</v>
      </c>
      <c r="S7323">
        <f>Table1[[#This Row],[OrderQuantity]]*Table1[[#This Row],[UnitCost]]</f>
        <v>11097.88</v>
      </c>
      <c r="T7323">
        <f>Table1[[#This Row],[OrderQuantity]]*Table1[[#This Row],[UnitPrice]]*(1-Table1[[#This Row],[DiscountApplied]]) - (Table1[[#This Row],[OrderQuantity]]*Table1[[#This Row],[UnitCost]])</f>
        <v>1353.4000000000015</v>
      </c>
      <c r="U7323">
        <f>DATEDIF(Table1[[#This Row],[ShipDate]],Table1[[#This Row],[DeliveryDate]],"d")</f>
        <v>2</v>
      </c>
      <c r="V7323" t="str">
        <f t="shared" si="229"/>
        <v>On Time</v>
      </c>
    </row>
    <row r="7324" spans="2:22" x14ac:dyDescent="0.3">
      <c r="B7324" t="str">
        <f t="shared" si="228"/>
        <v>SO-007423</v>
      </c>
      <c r="C7324" t="s">
        <v>16</v>
      </c>
      <c r="D7324" t="s">
        <v>24</v>
      </c>
      <c r="E7324" s="1">
        <v>44000</v>
      </c>
      <c r="F7324" s="1">
        <v>44118</v>
      </c>
      <c r="G7324" s="1">
        <v>44131</v>
      </c>
      <c r="H7324" s="1">
        <v>44139</v>
      </c>
      <c r="I7324" t="s">
        <v>18</v>
      </c>
      <c r="J7324">
        <v>5</v>
      </c>
      <c r="K7324">
        <v>49</v>
      </c>
      <c r="L7324">
        <v>17</v>
      </c>
      <c r="M7324">
        <v>34</v>
      </c>
      <c r="N7324">
        <v>3</v>
      </c>
      <c r="O7324">
        <v>0.15</v>
      </c>
      <c r="P7324">
        <v>445.95</v>
      </c>
      <c r="Q7324">
        <v>857.6</v>
      </c>
      <c r="R7324">
        <f>Table1[[#This Row],[OrderQuantity]]*Table1[[#This Row],[UnitPrice]]</f>
        <v>2572.8000000000002</v>
      </c>
      <c r="S7324">
        <f>Table1[[#This Row],[OrderQuantity]]*Table1[[#This Row],[UnitCost]]</f>
        <v>1337.85</v>
      </c>
      <c r="T7324">
        <f>Table1[[#This Row],[OrderQuantity]]*Table1[[#This Row],[UnitPrice]]*(1-Table1[[#This Row],[DiscountApplied]]) - (Table1[[#This Row],[OrderQuantity]]*Table1[[#This Row],[UnitCost]])</f>
        <v>849.0300000000002</v>
      </c>
      <c r="U7324">
        <f>DATEDIF(Table1[[#This Row],[ShipDate]],Table1[[#This Row],[DeliveryDate]],"d")</f>
        <v>8</v>
      </c>
      <c r="V7324" t="str">
        <f t="shared" si="229"/>
        <v>Late</v>
      </c>
    </row>
    <row r="7325" spans="2:22" x14ac:dyDescent="0.3">
      <c r="B7325" t="str">
        <f t="shared" si="228"/>
        <v>SO-007424</v>
      </c>
      <c r="C7325" t="s">
        <v>19</v>
      </c>
      <c r="D7325" t="s">
        <v>24</v>
      </c>
      <c r="E7325" s="1">
        <v>44000</v>
      </c>
      <c r="F7325" s="1">
        <v>44118</v>
      </c>
      <c r="G7325" s="1">
        <v>44123</v>
      </c>
      <c r="H7325" s="1">
        <v>44127</v>
      </c>
      <c r="I7325" t="s">
        <v>18</v>
      </c>
      <c r="J7325">
        <v>20</v>
      </c>
      <c r="K7325">
        <v>6</v>
      </c>
      <c r="L7325">
        <v>16</v>
      </c>
      <c r="M7325">
        <v>8</v>
      </c>
      <c r="N7325">
        <v>8</v>
      </c>
      <c r="O7325">
        <v>0.1</v>
      </c>
      <c r="P7325">
        <v>496.6</v>
      </c>
      <c r="Q7325">
        <v>730.3</v>
      </c>
      <c r="R7325">
        <f>Table1[[#This Row],[OrderQuantity]]*Table1[[#This Row],[UnitPrice]]</f>
        <v>5842.4</v>
      </c>
      <c r="S7325">
        <f>Table1[[#This Row],[OrderQuantity]]*Table1[[#This Row],[UnitCost]]</f>
        <v>3972.8</v>
      </c>
      <c r="T7325">
        <f>Table1[[#This Row],[OrderQuantity]]*Table1[[#This Row],[UnitPrice]]*(1-Table1[[#This Row],[DiscountApplied]]) - (Table1[[#This Row],[OrderQuantity]]*Table1[[#This Row],[UnitCost]])</f>
        <v>1285.3599999999997</v>
      </c>
      <c r="U7325">
        <f>DATEDIF(Table1[[#This Row],[ShipDate]],Table1[[#This Row],[DeliveryDate]],"d")</f>
        <v>4</v>
      </c>
      <c r="V7325" t="str">
        <f t="shared" si="229"/>
        <v>On Time</v>
      </c>
    </row>
    <row r="7326" spans="2:22" x14ac:dyDescent="0.3">
      <c r="B7326" t="str">
        <f t="shared" si="228"/>
        <v>SO-007425</v>
      </c>
      <c r="C7326" t="s">
        <v>22</v>
      </c>
      <c r="D7326" t="s">
        <v>24</v>
      </c>
      <c r="E7326" s="1">
        <v>44000</v>
      </c>
      <c r="F7326" s="1">
        <v>44118</v>
      </c>
      <c r="G7326" s="1">
        <v>44142</v>
      </c>
      <c r="H7326" s="1">
        <v>44144</v>
      </c>
      <c r="I7326" t="s">
        <v>18</v>
      </c>
      <c r="J7326">
        <v>28</v>
      </c>
      <c r="K7326">
        <v>28</v>
      </c>
      <c r="L7326">
        <v>33</v>
      </c>
      <c r="M7326">
        <v>33</v>
      </c>
      <c r="N7326">
        <v>1</v>
      </c>
      <c r="O7326">
        <v>0.08</v>
      </c>
      <c r="P7326">
        <v>1065.57</v>
      </c>
      <c r="Q7326">
        <v>1902.8</v>
      </c>
      <c r="R7326">
        <f>Table1[[#This Row],[OrderQuantity]]*Table1[[#This Row],[UnitPrice]]</f>
        <v>1902.8</v>
      </c>
      <c r="S7326">
        <f>Table1[[#This Row],[OrderQuantity]]*Table1[[#This Row],[UnitCost]]</f>
        <v>1065.57</v>
      </c>
      <c r="T7326">
        <f>Table1[[#This Row],[OrderQuantity]]*Table1[[#This Row],[UnitPrice]]*(1-Table1[[#This Row],[DiscountApplied]]) - (Table1[[#This Row],[OrderQuantity]]*Table1[[#This Row],[UnitCost]])</f>
        <v>685.00600000000009</v>
      </c>
      <c r="U7326">
        <f>DATEDIF(Table1[[#This Row],[ShipDate]],Table1[[#This Row],[DeliveryDate]],"d")</f>
        <v>2</v>
      </c>
      <c r="V7326" t="str">
        <f t="shared" si="229"/>
        <v>On Time</v>
      </c>
    </row>
    <row r="7327" spans="2:22" x14ac:dyDescent="0.3">
      <c r="B7327" t="str">
        <f t="shared" si="228"/>
        <v>SO-007426</v>
      </c>
      <c r="C7327" t="s">
        <v>16</v>
      </c>
      <c r="D7327" t="s">
        <v>23</v>
      </c>
      <c r="E7327" s="1">
        <v>44000</v>
      </c>
      <c r="F7327" s="1">
        <v>44118</v>
      </c>
      <c r="G7327" s="1">
        <v>44127</v>
      </c>
      <c r="H7327" s="1">
        <v>44137</v>
      </c>
      <c r="I7327" t="s">
        <v>18</v>
      </c>
      <c r="J7327">
        <v>5</v>
      </c>
      <c r="K7327">
        <v>1</v>
      </c>
      <c r="L7327">
        <v>286</v>
      </c>
      <c r="M7327">
        <v>31</v>
      </c>
      <c r="N7327">
        <v>4</v>
      </c>
      <c r="O7327">
        <v>0.2</v>
      </c>
      <c r="P7327">
        <v>2455.8200000000002</v>
      </c>
      <c r="Q7327">
        <v>2994.9</v>
      </c>
      <c r="R7327">
        <f>Table1[[#This Row],[OrderQuantity]]*Table1[[#This Row],[UnitPrice]]</f>
        <v>11979.6</v>
      </c>
      <c r="S7327">
        <f>Table1[[#This Row],[OrderQuantity]]*Table1[[#This Row],[UnitCost]]</f>
        <v>9823.2800000000007</v>
      </c>
      <c r="T7327">
        <f>Table1[[#This Row],[OrderQuantity]]*Table1[[#This Row],[UnitPrice]]*(1-Table1[[#This Row],[DiscountApplied]]) - (Table1[[#This Row],[OrderQuantity]]*Table1[[#This Row],[UnitCost]])</f>
        <v>-239.60000000000036</v>
      </c>
      <c r="U7327">
        <f>DATEDIF(Table1[[#This Row],[ShipDate]],Table1[[#This Row],[DeliveryDate]],"d")</f>
        <v>10</v>
      </c>
      <c r="V7327" t="str">
        <f t="shared" si="229"/>
        <v>Late</v>
      </c>
    </row>
    <row r="7328" spans="2:22" x14ac:dyDescent="0.3">
      <c r="B7328" t="str">
        <f t="shared" si="228"/>
        <v>SO-007427</v>
      </c>
      <c r="C7328" t="s">
        <v>16</v>
      </c>
      <c r="D7328" t="s">
        <v>20</v>
      </c>
      <c r="E7328" s="1">
        <v>44000</v>
      </c>
      <c r="F7328" s="1">
        <v>44118</v>
      </c>
      <c r="G7328" s="1">
        <v>44127</v>
      </c>
      <c r="H7328" s="1">
        <v>44128</v>
      </c>
      <c r="I7328" t="s">
        <v>18</v>
      </c>
      <c r="J7328">
        <v>7</v>
      </c>
      <c r="K7328">
        <v>47</v>
      </c>
      <c r="L7328">
        <v>149</v>
      </c>
      <c r="M7328">
        <v>24</v>
      </c>
      <c r="N7328">
        <v>8</v>
      </c>
      <c r="O7328">
        <v>0.08</v>
      </c>
      <c r="P7328">
        <v>2072.98</v>
      </c>
      <c r="Q7328">
        <v>3986.5</v>
      </c>
      <c r="R7328">
        <f>Table1[[#This Row],[OrderQuantity]]*Table1[[#This Row],[UnitPrice]]</f>
        <v>31892</v>
      </c>
      <c r="S7328">
        <f>Table1[[#This Row],[OrderQuantity]]*Table1[[#This Row],[UnitCost]]</f>
        <v>16583.84</v>
      </c>
      <c r="T7328">
        <f>Table1[[#This Row],[OrderQuantity]]*Table1[[#This Row],[UnitPrice]]*(1-Table1[[#This Row],[DiscountApplied]]) - (Table1[[#This Row],[OrderQuantity]]*Table1[[#This Row],[UnitCost]])</f>
        <v>12756.800000000003</v>
      </c>
      <c r="U7328">
        <f>DATEDIF(Table1[[#This Row],[ShipDate]],Table1[[#This Row],[DeliveryDate]],"d")</f>
        <v>1</v>
      </c>
      <c r="V7328" t="str">
        <f t="shared" si="229"/>
        <v>On Time</v>
      </c>
    </row>
    <row r="7329" spans="2:22" x14ac:dyDescent="0.3">
      <c r="B7329" t="str">
        <f t="shared" si="228"/>
        <v>SO-007428</v>
      </c>
      <c r="C7329" t="s">
        <v>16</v>
      </c>
      <c r="D7329" t="s">
        <v>23</v>
      </c>
      <c r="E7329" s="1">
        <v>44000</v>
      </c>
      <c r="F7329" s="1">
        <v>44118</v>
      </c>
      <c r="G7329" s="1">
        <v>44120</v>
      </c>
      <c r="H7329" s="1">
        <v>44128</v>
      </c>
      <c r="I7329" t="s">
        <v>18</v>
      </c>
      <c r="J7329">
        <v>10</v>
      </c>
      <c r="K7329">
        <v>9</v>
      </c>
      <c r="L7329">
        <v>327</v>
      </c>
      <c r="M7329">
        <v>25</v>
      </c>
      <c r="N7329">
        <v>2</v>
      </c>
      <c r="O7329">
        <v>0.4</v>
      </c>
      <c r="P7329">
        <v>562.47</v>
      </c>
      <c r="Q7329">
        <v>770.5</v>
      </c>
      <c r="R7329">
        <f>Table1[[#This Row],[OrderQuantity]]*Table1[[#This Row],[UnitPrice]]</f>
        <v>1541</v>
      </c>
      <c r="S7329">
        <f>Table1[[#This Row],[OrderQuantity]]*Table1[[#This Row],[UnitCost]]</f>
        <v>1124.94</v>
      </c>
      <c r="T7329">
        <f>Table1[[#This Row],[OrderQuantity]]*Table1[[#This Row],[UnitPrice]]*(1-Table1[[#This Row],[DiscountApplied]]) - (Table1[[#This Row],[OrderQuantity]]*Table1[[#This Row],[UnitCost]])</f>
        <v>-200.34000000000015</v>
      </c>
      <c r="U7329">
        <f>DATEDIF(Table1[[#This Row],[ShipDate]],Table1[[#This Row],[DeliveryDate]],"d")</f>
        <v>8</v>
      </c>
      <c r="V7329" t="str">
        <f t="shared" si="229"/>
        <v>Late</v>
      </c>
    </row>
    <row r="7330" spans="2:22" x14ac:dyDescent="0.3">
      <c r="B7330" t="str">
        <f t="shared" si="228"/>
        <v>SO-007429</v>
      </c>
      <c r="C7330" t="s">
        <v>19</v>
      </c>
      <c r="D7330" t="s">
        <v>24</v>
      </c>
      <c r="E7330" s="1">
        <v>44000</v>
      </c>
      <c r="F7330" s="1">
        <v>44119</v>
      </c>
      <c r="G7330" s="1">
        <v>44126</v>
      </c>
      <c r="H7330" s="1">
        <v>44135</v>
      </c>
      <c r="I7330" t="s">
        <v>18</v>
      </c>
      <c r="J7330">
        <v>13</v>
      </c>
      <c r="K7330">
        <v>34</v>
      </c>
      <c r="L7330">
        <v>11</v>
      </c>
      <c r="M7330">
        <v>33</v>
      </c>
      <c r="N7330">
        <v>2</v>
      </c>
      <c r="O7330">
        <v>0.05</v>
      </c>
      <c r="P7330">
        <v>2974.8</v>
      </c>
      <c r="Q7330">
        <v>3966.4</v>
      </c>
      <c r="R7330">
        <f>Table1[[#This Row],[OrderQuantity]]*Table1[[#This Row],[UnitPrice]]</f>
        <v>7932.8</v>
      </c>
      <c r="S7330">
        <f>Table1[[#This Row],[OrderQuantity]]*Table1[[#This Row],[UnitCost]]</f>
        <v>5949.6</v>
      </c>
      <c r="T7330">
        <f>Table1[[#This Row],[OrderQuantity]]*Table1[[#This Row],[UnitPrice]]*(1-Table1[[#This Row],[DiscountApplied]]) - (Table1[[#This Row],[OrderQuantity]]*Table1[[#This Row],[UnitCost]])</f>
        <v>1586.5599999999995</v>
      </c>
      <c r="U7330">
        <f>DATEDIF(Table1[[#This Row],[ShipDate]],Table1[[#This Row],[DeliveryDate]],"d")</f>
        <v>9</v>
      </c>
      <c r="V7330" t="str">
        <f t="shared" si="229"/>
        <v>Late</v>
      </c>
    </row>
    <row r="7331" spans="2:22" x14ac:dyDescent="0.3">
      <c r="B7331" t="str">
        <f t="shared" si="228"/>
        <v>SO-007430</v>
      </c>
      <c r="C7331" t="s">
        <v>19</v>
      </c>
      <c r="D7331" t="s">
        <v>23</v>
      </c>
      <c r="E7331" s="1">
        <v>44000</v>
      </c>
      <c r="F7331" s="1">
        <v>44119</v>
      </c>
      <c r="G7331" s="1">
        <v>44137</v>
      </c>
      <c r="H7331" s="1">
        <v>44140</v>
      </c>
      <c r="I7331" t="s">
        <v>18</v>
      </c>
      <c r="J7331">
        <v>18</v>
      </c>
      <c r="K7331">
        <v>49</v>
      </c>
      <c r="L7331">
        <v>283</v>
      </c>
      <c r="M7331">
        <v>29</v>
      </c>
      <c r="N7331">
        <v>3</v>
      </c>
      <c r="O7331">
        <v>0.08</v>
      </c>
      <c r="P7331">
        <v>651.84</v>
      </c>
      <c r="Q7331">
        <v>944.7</v>
      </c>
      <c r="R7331">
        <f>Table1[[#This Row],[OrderQuantity]]*Table1[[#This Row],[UnitPrice]]</f>
        <v>2834.1000000000004</v>
      </c>
      <c r="S7331">
        <f>Table1[[#This Row],[OrderQuantity]]*Table1[[#This Row],[UnitCost]]</f>
        <v>1955.52</v>
      </c>
      <c r="T7331">
        <f>Table1[[#This Row],[OrderQuantity]]*Table1[[#This Row],[UnitPrice]]*(1-Table1[[#This Row],[DiscountApplied]]) - (Table1[[#This Row],[OrderQuantity]]*Table1[[#This Row],[UnitCost]])</f>
        <v>651.85200000000032</v>
      </c>
      <c r="U7331">
        <f>DATEDIF(Table1[[#This Row],[ShipDate]],Table1[[#This Row],[DeliveryDate]],"d")</f>
        <v>3</v>
      </c>
      <c r="V7331" t="str">
        <f t="shared" si="229"/>
        <v>On Time</v>
      </c>
    </row>
    <row r="7332" spans="2:22" x14ac:dyDescent="0.3">
      <c r="B7332" t="str">
        <f t="shared" si="228"/>
        <v>SO-007431</v>
      </c>
      <c r="C7332" t="s">
        <v>21</v>
      </c>
      <c r="D7332" t="s">
        <v>20</v>
      </c>
      <c r="E7332" s="1">
        <v>44000</v>
      </c>
      <c r="F7332" s="1">
        <v>44119</v>
      </c>
      <c r="G7332" s="1">
        <v>44124</v>
      </c>
      <c r="H7332" s="1">
        <v>44128</v>
      </c>
      <c r="I7332" t="s">
        <v>18</v>
      </c>
      <c r="J7332">
        <v>21</v>
      </c>
      <c r="K7332">
        <v>20</v>
      </c>
      <c r="L7332">
        <v>95</v>
      </c>
      <c r="M7332">
        <v>44</v>
      </c>
      <c r="N7332">
        <v>1</v>
      </c>
      <c r="O7332">
        <v>0.15</v>
      </c>
      <c r="P7332">
        <v>537.61</v>
      </c>
      <c r="Q7332">
        <v>911.2</v>
      </c>
      <c r="R7332">
        <f>Table1[[#This Row],[OrderQuantity]]*Table1[[#This Row],[UnitPrice]]</f>
        <v>911.2</v>
      </c>
      <c r="S7332">
        <f>Table1[[#This Row],[OrderQuantity]]*Table1[[#This Row],[UnitCost]]</f>
        <v>537.61</v>
      </c>
      <c r="T7332">
        <f>Table1[[#This Row],[OrderQuantity]]*Table1[[#This Row],[UnitPrice]]*(1-Table1[[#This Row],[DiscountApplied]]) - (Table1[[#This Row],[OrderQuantity]]*Table1[[#This Row],[UnitCost]])</f>
        <v>236.90999999999997</v>
      </c>
      <c r="U7332">
        <f>DATEDIF(Table1[[#This Row],[ShipDate]],Table1[[#This Row],[DeliveryDate]],"d")</f>
        <v>4</v>
      </c>
      <c r="V7332" t="str">
        <f t="shared" si="229"/>
        <v>On Time</v>
      </c>
    </row>
    <row r="7333" spans="2:22" x14ac:dyDescent="0.3">
      <c r="B7333" t="str">
        <f t="shared" si="228"/>
        <v>SO-007432</v>
      </c>
      <c r="C7333" t="s">
        <v>21</v>
      </c>
      <c r="D7333" t="s">
        <v>24</v>
      </c>
      <c r="E7333" s="1">
        <v>44000</v>
      </c>
      <c r="F7333" s="1">
        <v>44119</v>
      </c>
      <c r="G7333" s="1">
        <v>44121</v>
      </c>
      <c r="H7333" s="1">
        <v>44125</v>
      </c>
      <c r="I7333" t="s">
        <v>18</v>
      </c>
      <c r="J7333">
        <v>22</v>
      </c>
      <c r="K7333">
        <v>9</v>
      </c>
      <c r="L7333">
        <v>39</v>
      </c>
      <c r="M7333">
        <v>22</v>
      </c>
      <c r="N7333">
        <v>3</v>
      </c>
      <c r="O7333">
        <v>0.1</v>
      </c>
      <c r="P7333">
        <v>1662.67</v>
      </c>
      <c r="Q7333">
        <v>2519.1999999999998</v>
      </c>
      <c r="R7333">
        <f>Table1[[#This Row],[OrderQuantity]]*Table1[[#This Row],[UnitPrice]]</f>
        <v>7557.5999999999995</v>
      </c>
      <c r="S7333">
        <f>Table1[[#This Row],[OrderQuantity]]*Table1[[#This Row],[UnitCost]]</f>
        <v>4988.01</v>
      </c>
      <c r="T7333">
        <f>Table1[[#This Row],[OrderQuantity]]*Table1[[#This Row],[UnitPrice]]*(1-Table1[[#This Row],[DiscountApplied]]) - (Table1[[#This Row],[OrderQuantity]]*Table1[[#This Row],[UnitCost]])</f>
        <v>1813.829999999999</v>
      </c>
      <c r="U7333">
        <f>DATEDIF(Table1[[#This Row],[ShipDate]],Table1[[#This Row],[DeliveryDate]],"d")</f>
        <v>4</v>
      </c>
      <c r="V7333" t="str">
        <f t="shared" si="229"/>
        <v>On Time</v>
      </c>
    </row>
    <row r="7334" spans="2:22" x14ac:dyDescent="0.3">
      <c r="B7334" t="str">
        <f t="shared" si="228"/>
        <v>SO-007433</v>
      </c>
      <c r="C7334" t="s">
        <v>21</v>
      </c>
      <c r="D7334" t="s">
        <v>20</v>
      </c>
      <c r="E7334" s="1">
        <v>44000</v>
      </c>
      <c r="F7334" s="1">
        <v>44119</v>
      </c>
      <c r="G7334" s="1">
        <v>44122</v>
      </c>
      <c r="H7334" s="1">
        <v>44126</v>
      </c>
      <c r="I7334" t="s">
        <v>18</v>
      </c>
      <c r="J7334">
        <v>25</v>
      </c>
      <c r="K7334">
        <v>43</v>
      </c>
      <c r="L7334">
        <v>118</v>
      </c>
      <c r="M7334">
        <v>19</v>
      </c>
      <c r="N7334">
        <v>3</v>
      </c>
      <c r="O7334">
        <v>0.05</v>
      </c>
      <c r="P7334">
        <v>154.37</v>
      </c>
      <c r="Q7334">
        <v>241.2</v>
      </c>
      <c r="R7334">
        <f>Table1[[#This Row],[OrderQuantity]]*Table1[[#This Row],[UnitPrice]]</f>
        <v>723.59999999999991</v>
      </c>
      <c r="S7334">
        <f>Table1[[#This Row],[OrderQuantity]]*Table1[[#This Row],[UnitCost]]</f>
        <v>463.11</v>
      </c>
      <c r="T7334">
        <f>Table1[[#This Row],[OrderQuantity]]*Table1[[#This Row],[UnitPrice]]*(1-Table1[[#This Row],[DiscountApplied]]) - (Table1[[#This Row],[OrderQuantity]]*Table1[[#This Row],[UnitCost]])</f>
        <v>224.30999999999983</v>
      </c>
      <c r="U7334">
        <f>DATEDIF(Table1[[#This Row],[ShipDate]],Table1[[#This Row],[DeliveryDate]],"d")</f>
        <v>4</v>
      </c>
      <c r="V7334" t="str">
        <f t="shared" si="229"/>
        <v>On Time</v>
      </c>
    </row>
    <row r="7335" spans="2:22" x14ac:dyDescent="0.3">
      <c r="B7335" t="str">
        <f t="shared" si="228"/>
        <v>SO-007434</v>
      </c>
      <c r="C7335" t="s">
        <v>19</v>
      </c>
      <c r="D7335" t="s">
        <v>20</v>
      </c>
      <c r="E7335" s="1">
        <v>44000</v>
      </c>
      <c r="F7335" s="1">
        <v>44119</v>
      </c>
      <c r="G7335" s="1">
        <v>44130</v>
      </c>
      <c r="H7335" s="1">
        <v>44134</v>
      </c>
      <c r="I7335" t="s">
        <v>18</v>
      </c>
      <c r="J7335">
        <v>15</v>
      </c>
      <c r="K7335">
        <v>10</v>
      </c>
      <c r="L7335">
        <v>122</v>
      </c>
      <c r="M7335">
        <v>6</v>
      </c>
      <c r="N7335">
        <v>4</v>
      </c>
      <c r="O7335">
        <v>0.15</v>
      </c>
      <c r="P7335">
        <v>1238.1600000000001</v>
      </c>
      <c r="Q7335">
        <v>1768.8</v>
      </c>
      <c r="R7335">
        <f>Table1[[#This Row],[OrderQuantity]]*Table1[[#This Row],[UnitPrice]]</f>
        <v>7075.2</v>
      </c>
      <c r="S7335">
        <f>Table1[[#This Row],[OrderQuantity]]*Table1[[#This Row],[UnitCost]]</f>
        <v>4952.6400000000003</v>
      </c>
      <c r="T7335">
        <f>Table1[[#This Row],[OrderQuantity]]*Table1[[#This Row],[UnitPrice]]*(1-Table1[[#This Row],[DiscountApplied]]) - (Table1[[#This Row],[OrderQuantity]]*Table1[[#This Row],[UnitCost]])</f>
        <v>1061.2799999999997</v>
      </c>
      <c r="U7335">
        <f>DATEDIF(Table1[[#This Row],[ShipDate]],Table1[[#This Row],[DeliveryDate]],"d")</f>
        <v>4</v>
      </c>
      <c r="V7335" t="str">
        <f t="shared" si="229"/>
        <v>On Time</v>
      </c>
    </row>
    <row r="7336" spans="2:22" x14ac:dyDescent="0.3">
      <c r="B7336" t="str">
        <f t="shared" si="228"/>
        <v>SO-007435</v>
      </c>
      <c r="C7336" t="s">
        <v>21</v>
      </c>
      <c r="D7336" t="s">
        <v>20</v>
      </c>
      <c r="E7336" s="1">
        <v>44000</v>
      </c>
      <c r="F7336" s="1">
        <v>44119</v>
      </c>
      <c r="G7336" s="1">
        <v>44137</v>
      </c>
      <c r="H7336" s="1">
        <v>44140</v>
      </c>
      <c r="I7336" t="s">
        <v>18</v>
      </c>
      <c r="J7336">
        <v>22</v>
      </c>
      <c r="K7336">
        <v>39</v>
      </c>
      <c r="L7336">
        <v>188</v>
      </c>
      <c r="M7336">
        <v>33</v>
      </c>
      <c r="N7336">
        <v>1</v>
      </c>
      <c r="O7336">
        <v>0.08</v>
      </c>
      <c r="P7336">
        <v>839.18</v>
      </c>
      <c r="Q7336">
        <v>1118.9000000000001</v>
      </c>
      <c r="R7336">
        <f>Table1[[#This Row],[OrderQuantity]]*Table1[[#This Row],[UnitPrice]]</f>
        <v>1118.9000000000001</v>
      </c>
      <c r="S7336">
        <f>Table1[[#This Row],[OrderQuantity]]*Table1[[#This Row],[UnitCost]]</f>
        <v>839.18</v>
      </c>
      <c r="T7336">
        <f>Table1[[#This Row],[OrderQuantity]]*Table1[[#This Row],[UnitPrice]]*(1-Table1[[#This Row],[DiscountApplied]]) - (Table1[[#This Row],[OrderQuantity]]*Table1[[#This Row],[UnitCost]])</f>
        <v>190.2080000000002</v>
      </c>
      <c r="U7336">
        <f>DATEDIF(Table1[[#This Row],[ShipDate]],Table1[[#This Row],[DeliveryDate]],"d")</f>
        <v>3</v>
      </c>
      <c r="V7336" t="str">
        <f t="shared" si="229"/>
        <v>On Time</v>
      </c>
    </row>
    <row r="7337" spans="2:22" x14ac:dyDescent="0.3">
      <c r="B7337" t="str">
        <f t="shared" si="228"/>
        <v>SO-007436</v>
      </c>
      <c r="C7337" t="s">
        <v>19</v>
      </c>
      <c r="D7337" t="s">
        <v>23</v>
      </c>
      <c r="E7337" s="1">
        <v>44000</v>
      </c>
      <c r="F7337" s="1">
        <v>44119</v>
      </c>
      <c r="G7337" s="1">
        <v>44146</v>
      </c>
      <c r="H7337" s="1">
        <v>44156</v>
      </c>
      <c r="I7337" t="s">
        <v>18</v>
      </c>
      <c r="J7337">
        <v>15</v>
      </c>
      <c r="K7337">
        <v>6</v>
      </c>
      <c r="L7337">
        <v>284</v>
      </c>
      <c r="M7337">
        <v>23</v>
      </c>
      <c r="N7337">
        <v>3</v>
      </c>
      <c r="O7337">
        <v>0.15</v>
      </c>
      <c r="P7337">
        <v>813.65</v>
      </c>
      <c r="Q7337">
        <v>1232.8</v>
      </c>
      <c r="R7337">
        <f>Table1[[#This Row],[OrderQuantity]]*Table1[[#This Row],[UnitPrice]]</f>
        <v>3698.3999999999996</v>
      </c>
      <c r="S7337">
        <f>Table1[[#This Row],[OrderQuantity]]*Table1[[#This Row],[UnitCost]]</f>
        <v>2440.9499999999998</v>
      </c>
      <c r="T7337">
        <f>Table1[[#This Row],[OrderQuantity]]*Table1[[#This Row],[UnitPrice]]*(1-Table1[[#This Row],[DiscountApplied]]) - (Table1[[#This Row],[OrderQuantity]]*Table1[[#This Row],[UnitCost]])</f>
        <v>702.6899999999996</v>
      </c>
      <c r="U7337">
        <f>DATEDIF(Table1[[#This Row],[ShipDate]],Table1[[#This Row],[DeliveryDate]],"d")</f>
        <v>10</v>
      </c>
      <c r="V7337" t="str">
        <f t="shared" si="229"/>
        <v>Late</v>
      </c>
    </row>
    <row r="7338" spans="2:22" x14ac:dyDescent="0.3">
      <c r="B7338" t="str">
        <f t="shared" si="228"/>
        <v>SO-007437</v>
      </c>
      <c r="C7338" t="s">
        <v>19</v>
      </c>
      <c r="D7338" t="s">
        <v>20</v>
      </c>
      <c r="E7338" s="1">
        <v>44000</v>
      </c>
      <c r="F7338" s="1">
        <v>44119</v>
      </c>
      <c r="G7338" s="1">
        <v>44135</v>
      </c>
      <c r="H7338" s="1">
        <v>44142</v>
      </c>
      <c r="I7338" t="s">
        <v>18</v>
      </c>
      <c r="J7338">
        <v>13</v>
      </c>
      <c r="K7338">
        <v>8</v>
      </c>
      <c r="L7338">
        <v>100</v>
      </c>
      <c r="M7338">
        <v>29</v>
      </c>
      <c r="N7338">
        <v>6</v>
      </c>
      <c r="O7338">
        <v>0.08</v>
      </c>
      <c r="P7338">
        <v>2902.44</v>
      </c>
      <c r="Q7338">
        <v>3819</v>
      </c>
      <c r="R7338">
        <f>Table1[[#This Row],[OrderQuantity]]*Table1[[#This Row],[UnitPrice]]</f>
        <v>22914</v>
      </c>
      <c r="S7338">
        <f>Table1[[#This Row],[OrderQuantity]]*Table1[[#This Row],[UnitCost]]</f>
        <v>17414.64</v>
      </c>
      <c r="T7338">
        <f>Table1[[#This Row],[OrderQuantity]]*Table1[[#This Row],[UnitPrice]]*(1-Table1[[#This Row],[DiscountApplied]]) - (Table1[[#This Row],[OrderQuantity]]*Table1[[#This Row],[UnitCost]])</f>
        <v>3666.2400000000016</v>
      </c>
      <c r="U7338">
        <f>DATEDIF(Table1[[#This Row],[ShipDate]],Table1[[#This Row],[DeliveryDate]],"d")</f>
        <v>7</v>
      </c>
      <c r="V7338" t="str">
        <f t="shared" si="229"/>
        <v>On Time</v>
      </c>
    </row>
    <row r="7339" spans="2:22" x14ac:dyDescent="0.3">
      <c r="B7339" t="str">
        <f t="shared" si="228"/>
        <v>SO-007438</v>
      </c>
      <c r="C7339" t="s">
        <v>21</v>
      </c>
      <c r="D7339" t="s">
        <v>23</v>
      </c>
      <c r="E7339" s="1">
        <v>44000</v>
      </c>
      <c r="F7339" s="1">
        <v>44119</v>
      </c>
      <c r="G7339" s="1">
        <v>44130</v>
      </c>
      <c r="H7339" s="1">
        <v>44132</v>
      </c>
      <c r="I7339" t="s">
        <v>18</v>
      </c>
      <c r="J7339">
        <v>24</v>
      </c>
      <c r="K7339">
        <v>10</v>
      </c>
      <c r="L7339">
        <v>315</v>
      </c>
      <c r="M7339">
        <v>43</v>
      </c>
      <c r="N7339">
        <v>6</v>
      </c>
      <c r="O7339">
        <v>0.05</v>
      </c>
      <c r="P7339">
        <v>2508.48</v>
      </c>
      <c r="Q7339">
        <v>3919.5</v>
      </c>
      <c r="R7339">
        <f>Table1[[#This Row],[OrderQuantity]]*Table1[[#This Row],[UnitPrice]]</f>
        <v>23517</v>
      </c>
      <c r="S7339">
        <f>Table1[[#This Row],[OrderQuantity]]*Table1[[#This Row],[UnitCost]]</f>
        <v>15050.880000000001</v>
      </c>
      <c r="T7339">
        <f>Table1[[#This Row],[OrderQuantity]]*Table1[[#This Row],[UnitPrice]]*(1-Table1[[#This Row],[DiscountApplied]]) - (Table1[[#This Row],[OrderQuantity]]*Table1[[#This Row],[UnitCost]])</f>
        <v>7290.2699999999968</v>
      </c>
      <c r="U7339">
        <f>DATEDIF(Table1[[#This Row],[ShipDate]],Table1[[#This Row],[DeliveryDate]],"d")</f>
        <v>2</v>
      </c>
      <c r="V7339" t="str">
        <f t="shared" si="229"/>
        <v>On Time</v>
      </c>
    </row>
    <row r="7340" spans="2:22" x14ac:dyDescent="0.3">
      <c r="B7340" t="str">
        <f t="shared" si="228"/>
        <v>SO-007439</v>
      </c>
      <c r="C7340" t="s">
        <v>22</v>
      </c>
      <c r="D7340" t="s">
        <v>24</v>
      </c>
      <c r="E7340" s="1">
        <v>44000</v>
      </c>
      <c r="F7340" s="1">
        <v>44119</v>
      </c>
      <c r="G7340" s="1">
        <v>44129</v>
      </c>
      <c r="H7340" s="1">
        <v>44136</v>
      </c>
      <c r="I7340" t="s">
        <v>18</v>
      </c>
      <c r="J7340">
        <v>27</v>
      </c>
      <c r="K7340">
        <v>9</v>
      </c>
      <c r="L7340">
        <v>17</v>
      </c>
      <c r="M7340">
        <v>22</v>
      </c>
      <c r="N7340">
        <v>2</v>
      </c>
      <c r="O7340">
        <v>0.2</v>
      </c>
      <c r="P7340">
        <v>1907.89</v>
      </c>
      <c r="Q7340">
        <v>3028.4</v>
      </c>
      <c r="R7340">
        <f>Table1[[#This Row],[OrderQuantity]]*Table1[[#This Row],[UnitPrice]]</f>
        <v>6056.8</v>
      </c>
      <c r="S7340">
        <f>Table1[[#This Row],[OrderQuantity]]*Table1[[#This Row],[UnitCost]]</f>
        <v>3815.78</v>
      </c>
      <c r="T7340">
        <f>Table1[[#This Row],[OrderQuantity]]*Table1[[#This Row],[UnitPrice]]*(1-Table1[[#This Row],[DiscountApplied]]) - (Table1[[#This Row],[OrderQuantity]]*Table1[[#This Row],[UnitCost]])</f>
        <v>1029.6600000000003</v>
      </c>
      <c r="U7340">
        <f>DATEDIF(Table1[[#This Row],[ShipDate]],Table1[[#This Row],[DeliveryDate]],"d")</f>
        <v>7</v>
      </c>
      <c r="V7340" t="str">
        <f t="shared" si="229"/>
        <v>On Time</v>
      </c>
    </row>
    <row r="7341" spans="2:22" x14ac:dyDescent="0.3">
      <c r="B7341" t="str">
        <f t="shared" si="228"/>
        <v>SO-007440</v>
      </c>
      <c r="C7341" t="s">
        <v>21</v>
      </c>
      <c r="D7341" t="s">
        <v>24</v>
      </c>
      <c r="E7341" s="1">
        <v>44000</v>
      </c>
      <c r="F7341" s="1">
        <v>44119</v>
      </c>
      <c r="G7341" s="1">
        <v>44141</v>
      </c>
      <c r="H7341" s="1">
        <v>44143</v>
      </c>
      <c r="I7341" t="s">
        <v>18</v>
      </c>
      <c r="J7341">
        <v>25</v>
      </c>
      <c r="K7341">
        <v>48</v>
      </c>
      <c r="L7341">
        <v>27</v>
      </c>
      <c r="M7341">
        <v>8</v>
      </c>
      <c r="N7341">
        <v>1</v>
      </c>
      <c r="O7341">
        <v>0.3</v>
      </c>
      <c r="P7341">
        <v>157.18</v>
      </c>
      <c r="Q7341">
        <v>227.8</v>
      </c>
      <c r="R7341">
        <f>Table1[[#This Row],[OrderQuantity]]*Table1[[#This Row],[UnitPrice]]</f>
        <v>227.8</v>
      </c>
      <c r="S7341">
        <f>Table1[[#This Row],[OrderQuantity]]*Table1[[#This Row],[UnitCost]]</f>
        <v>157.18</v>
      </c>
      <c r="T7341">
        <f>Table1[[#This Row],[OrderQuantity]]*Table1[[#This Row],[UnitPrice]]*(1-Table1[[#This Row],[DiscountApplied]]) - (Table1[[#This Row],[OrderQuantity]]*Table1[[#This Row],[UnitCost]])</f>
        <v>2.2800000000000011</v>
      </c>
      <c r="U7341">
        <f>DATEDIF(Table1[[#This Row],[ShipDate]],Table1[[#This Row],[DeliveryDate]],"d")</f>
        <v>2</v>
      </c>
      <c r="V7341" t="str">
        <f t="shared" si="229"/>
        <v>On Time</v>
      </c>
    </row>
    <row r="7342" spans="2:22" x14ac:dyDescent="0.3">
      <c r="B7342" t="str">
        <f t="shared" si="228"/>
        <v>SO-007441</v>
      </c>
      <c r="C7342" t="s">
        <v>22</v>
      </c>
      <c r="D7342" t="s">
        <v>25</v>
      </c>
      <c r="E7342" s="1">
        <v>44000</v>
      </c>
      <c r="F7342" s="1">
        <v>44119</v>
      </c>
      <c r="G7342" s="1">
        <v>44142</v>
      </c>
      <c r="H7342" s="1">
        <v>44143</v>
      </c>
      <c r="I7342" t="s">
        <v>18</v>
      </c>
      <c r="J7342">
        <v>27</v>
      </c>
      <c r="K7342">
        <v>37</v>
      </c>
      <c r="L7342">
        <v>336</v>
      </c>
      <c r="M7342">
        <v>43</v>
      </c>
      <c r="N7342">
        <v>8</v>
      </c>
      <c r="O7342">
        <v>0.05</v>
      </c>
      <c r="P7342">
        <v>1581.47</v>
      </c>
      <c r="Q7342">
        <v>1882.7</v>
      </c>
      <c r="R7342">
        <f>Table1[[#This Row],[OrderQuantity]]*Table1[[#This Row],[UnitPrice]]</f>
        <v>15061.6</v>
      </c>
      <c r="S7342">
        <f>Table1[[#This Row],[OrderQuantity]]*Table1[[#This Row],[UnitCost]]</f>
        <v>12651.76</v>
      </c>
      <c r="T7342">
        <f>Table1[[#This Row],[OrderQuantity]]*Table1[[#This Row],[UnitPrice]]*(1-Table1[[#This Row],[DiscountApplied]]) - (Table1[[#This Row],[OrderQuantity]]*Table1[[#This Row],[UnitCost]])</f>
        <v>1656.7600000000002</v>
      </c>
      <c r="U7342">
        <f>DATEDIF(Table1[[#This Row],[ShipDate]],Table1[[#This Row],[DeliveryDate]],"d")</f>
        <v>1</v>
      </c>
      <c r="V7342" t="str">
        <f t="shared" si="229"/>
        <v>On Time</v>
      </c>
    </row>
    <row r="7343" spans="2:22" x14ac:dyDescent="0.3">
      <c r="B7343" t="str">
        <f t="shared" si="228"/>
        <v>SO-007442</v>
      </c>
      <c r="C7343" t="s">
        <v>21</v>
      </c>
      <c r="D7343" t="s">
        <v>17</v>
      </c>
      <c r="E7343" s="1">
        <v>44000</v>
      </c>
      <c r="F7343" s="1">
        <v>44120</v>
      </c>
      <c r="G7343" s="1">
        <v>44133</v>
      </c>
      <c r="H7343" s="1">
        <v>44142</v>
      </c>
      <c r="I7343" t="s">
        <v>18</v>
      </c>
      <c r="J7343">
        <v>23</v>
      </c>
      <c r="K7343">
        <v>25</v>
      </c>
      <c r="L7343">
        <v>207</v>
      </c>
      <c r="M7343">
        <v>8</v>
      </c>
      <c r="N7343">
        <v>6</v>
      </c>
      <c r="O7343">
        <v>0.4</v>
      </c>
      <c r="P7343">
        <v>363.01</v>
      </c>
      <c r="Q7343">
        <v>864.3</v>
      </c>
      <c r="R7343">
        <f>Table1[[#This Row],[OrderQuantity]]*Table1[[#This Row],[UnitPrice]]</f>
        <v>5185.7999999999993</v>
      </c>
      <c r="S7343">
        <f>Table1[[#This Row],[OrderQuantity]]*Table1[[#This Row],[UnitCost]]</f>
        <v>2178.06</v>
      </c>
      <c r="T7343">
        <f>Table1[[#This Row],[OrderQuantity]]*Table1[[#This Row],[UnitPrice]]*(1-Table1[[#This Row],[DiscountApplied]]) - (Table1[[#This Row],[OrderQuantity]]*Table1[[#This Row],[UnitCost]])</f>
        <v>933.41999999999962</v>
      </c>
      <c r="U7343">
        <f>DATEDIF(Table1[[#This Row],[ShipDate]],Table1[[#This Row],[DeliveryDate]],"d")</f>
        <v>9</v>
      </c>
      <c r="V7343" t="str">
        <f t="shared" si="229"/>
        <v>Late</v>
      </c>
    </row>
    <row r="7344" spans="2:22" x14ac:dyDescent="0.3">
      <c r="B7344" t="str">
        <f t="shared" si="228"/>
        <v>SO-007443</v>
      </c>
      <c r="C7344" t="s">
        <v>21</v>
      </c>
      <c r="D7344" t="s">
        <v>20</v>
      </c>
      <c r="E7344" s="1">
        <v>44000</v>
      </c>
      <c r="F7344" s="1">
        <v>44120</v>
      </c>
      <c r="G7344" s="1">
        <v>44146</v>
      </c>
      <c r="H7344" s="1">
        <v>44149</v>
      </c>
      <c r="I7344" t="s">
        <v>18</v>
      </c>
      <c r="J7344">
        <v>25</v>
      </c>
      <c r="K7344">
        <v>29</v>
      </c>
      <c r="L7344">
        <v>106</v>
      </c>
      <c r="M7344">
        <v>18</v>
      </c>
      <c r="N7344">
        <v>1</v>
      </c>
      <c r="O7344">
        <v>0.05</v>
      </c>
      <c r="P7344">
        <v>2380.5100000000002</v>
      </c>
      <c r="Q7344">
        <v>2800.6</v>
      </c>
      <c r="R7344">
        <f>Table1[[#This Row],[OrderQuantity]]*Table1[[#This Row],[UnitPrice]]</f>
        <v>2800.6</v>
      </c>
      <c r="S7344">
        <f>Table1[[#This Row],[OrderQuantity]]*Table1[[#This Row],[UnitCost]]</f>
        <v>2380.5100000000002</v>
      </c>
      <c r="T7344">
        <f>Table1[[#This Row],[OrderQuantity]]*Table1[[#This Row],[UnitPrice]]*(1-Table1[[#This Row],[DiscountApplied]]) - (Table1[[#This Row],[OrderQuantity]]*Table1[[#This Row],[UnitCost]])</f>
        <v>280.05999999999949</v>
      </c>
      <c r="U7344">
        <f>DATEDIF(Table1[[#This Row],[ShipDate]],Table1[[#This Row],[DeliveryDate]],"d")</f>
        <v>3</v>
      </c>
      <c r="V7344" t="str">
        <f t="shared" si="229"/>
        <v>On Time</v>
      </c>
    </row>
    <row r="7345" spans="2:22" x14ac:dyDescent="0.3">
      <c r="B7345" t="str">
        <f t="shared" si="228"/>
        <v>SO-007444</v>
      </c>
      <c r="C7345" t="s">
        <v>16</v>
      </c>
      <c r="D7345" t="s">
        <v>20</v>
      </c>
      <c r="E7345" s="1">
        <v>44000</v>
      </c>
      <c r="F7345" s="1">
        <v>44120</v>
      </c>
      <c r="G7345" s="1">
        <v>44138</v>
      </c>
      <c r="H7345" s="1">
        <v>44139</v>
      </c>
      <c r="I7345" t="s">
        <v>18</v>
      </c>
      <c r="J7345">
        <v>3</v>
      </c>
      <c r="K7345">
        <v>5</v>
      </c>
      <c r="L7345">
        <v>196</v>
      </c>
      <c r="M7345">
        <v>27</v>
      </c>
      <c r="N7345">
        <v>7</v>
      </c>
      <c r="O7345">
        <v>0.08</v>
      </c>
      <c r="P7345">
        <v>596.57000000000005</v>
      </c>
      <c r="Q7345">
        <v>1125.5999999999999</v>
      </c>
      <c r="R7345">
        <f>Table1[[#This Row],[OrderQuantity]]*Table1[[#This Row],[UnitPrice]]</f>
        <v>7879.1999999999989</v>
      </c>
      <c r="S7345">
        <f>Table1[[#This Row],[OrderQuantity]]*Table1[[#This Row],[UnitCost]]</f>
        <v>4175.9900000000007</v>
      </c>
      <c r="T7345">
        <f>Table1[[#This Row],[OrderQuantity]]*Table1[[#This Row],[UnitPrice]]*(1-Table1[[#This Row],[DiscountApplied]]) - (Table1[[#This Row],[OrderQuantity]]*Table1[[#This Row],[UnitCost]])</f>
        <v>3072.8739999999989</v>
      </c>
      <c r="U7345">
        <f>DATEDIF(Table1[[#This Row],[ShipDate]],Table1[[#This Row],[DeliveryDate]],"d")</f>
        <v>1</v>
      </c>
      <c r="V7345" t="str">
        <f t="shared" si="229"/>
        <v>On Time</v>
      </c>
    </row>
    <row r="7346" spans="2:22" x14ac:dyDescent="0.3">
      <c r="B7346" t="str">
        <f t="shared" si="228"/>
        <v>SO-007445</v>
      </c>
      <c r="C7346" t="s">
        <v>19</v>
      </c>
      <c r="D7346" t="s">
        <v>26</v>
      </c>
      <c r="E7346" s="1">
        <v>44000</v>
      </c>
      <c r="F7346" s="1">
        <v>44120</v>
      </c>
      <c r="G7346" s="1">
        <v>44135</v>
      </c>
      <c r="H7346" s="1">
        <v>44140</v>
      </c>
      <c r="I7346" t="s">
        <v>18</v>
      </c>
      <c r="J7346">
        <v>15</v>
      </c>
      <c r="K7346">
        <v>22</v>
      </c>
      <c r="L7346">
        <v>79</v>
      </c>
      <c r="M7346">
        <v>20</v>
      </c>
      <c r="N7346">
        <v>8</v>
      </c>
      <c r="O7346">
        <v>0.05</v>
      </c>
      <c r="P7346">
        <v>4711.4399999999996</v>
      </c>
      <c r="Q7346">
        <v>5889.3</v>
      </c>
      <c r="R7346">
        <f>Table1[[#This Row],[OrderQuantity]]*Table1[[#This Row],[UnitPrice]]</f>
        <v>47114.400000000001</v>
      </c>
      <c r="S7346">
        <f>Table1[[#This Row],[OrderQuantity]]*Table1[[#This Row],[UnitCost]]</f>
        <v>37691.519999999997</v>
      </c>
      <c r="T7346">
        <f>Table1[[#This Row],[OrderQuantity]]*Table1[[#This Row],[UnitPrice]]*(1-Table1[[#This Row],[DiscountApplied]]) - (Table1[[#This Row],[OrderQuantity]]*Table1[[#This Row],[UnitCost]])</f>
        <v>7067.1600000000035</v>
      </c>
      <c r="U7346">
        <f>DATEDIF(Table1[[#This Row],[ShipDate]],Table1[[#This Row],[DeliveryDate]],"d")</f>
        <v>5</v>
      </c>
      <c r="V7346" t="str">
        <f t="shared" si="229"/>
        <v>On Time</v>
      </c>
    </row>
    <row r="7347" spans="2:22" x14ac:dyDescent="0.3">
      <c r="B7347" t="str">
        <f t="shared" si="228"/>
        <v>SO-007446</v>
      </c>
      <c r="C7347" t="s">
        <v>19</v>
      </c>
      <c r="D7347" t="s">
        <v>23</v>
      </c>
      <c r="E7347" s="1">
        <v>44000</v>
      </c>
      <c r="F7347" s="1">
        <v>44120</v>
      </c>
      <c r="G7347" s="1">
        <v>44139</v>
      </c>
      <c r="H7347" s="1">
        <v>44147</v>
      </c>
      <c r="I7347" t="s">
        <v>18</v>
      </c>
      <c r="J7347">
        <v>18</v>
      </c>
      <c r="K7347">
        <v>9</v>
      </c>
      <c r="L7347">
        <v>317</v>
      </c>
      <c r="M7347">
        <v>33</v>
      </c>
      <c r="N7347">
        <v>4</v>
      </c>
      <c r="O7347">
        <v>0.05</v>
      </c>
      <c r="P7347">
        <v>846.61</v>
      </c>
      <c r="Q7347">
        <v>1045.2</v>
      </c>
      <c r="R7347">
        <f>Table1[[#This Row],[OrderQuantity]]*Table1[[#This Row],[UnitPrice]]</f>
        <v>4180.8</v>
      </c>
      <c r="S7347">
        <f>Table1[[#This Row],[OrderQuantity]]*Table1[[#This Row],[UnitCost]]</f>
        <v>3386.44</v>
      </c>
      <c r="T7347">
        <f>Table1[[#This Row],[OrderQuantity]]*Table1[[#This Row],[UnitPrice]]*(1-Table1[[#This Row],[DiscountApplied]]) - (Table1[[#This Row],[OrderQuantity]]*Table1[[#This Row],[UnitCost]])</f>
        <v>585.31999999999971</v>
      </c>
      <c r="U7347">
        <f>DATEDIF(Table1[[#This Row],[ShipDate]],Table1[[#This Row],[DeliveryDate]],"d")</f>
        <v>8</v>
      </c>
      <c r="V7347" t="str">
        <f t="shared" si="229"/>
        <v>Late</v>
      </c>
    </row>
    <row r="7348" spans="2:22" x14ac:dyDescent="0.3">
      <c r="B7348" t="str">
        <f t="shared" si="228"/>
        <v>SO-007447</v>
      </c>
      <c r="C7348" t="s">
        <v>16</v>
      </c>
      <c r="D7348" t="s">
        <v>24</v>
      </c>
      <c r="E7348" s="1">
        <v>44000</v>
      </c>
      <c r="F7348" s="1">
        <v>44120</v>
      </c>
      <c r="G7348" s="1">
        <v>44127</v>
      </c>
      <c r="H7348" s="1">
        <v>44132</v>
      </c>
      <c r="I7348" t="s">
        <v>18</v>
      </c>
      <c r="J7348">
        <v>3</v>
      </c>
      <c r="K7348">
        <v>15</v>
      </c>
      <c r="L7348">
        <v>15</v>
      </c>
      <c r="M7348">
        <v>42</v>
      </c>
      <c r="N7348">
        <v>1</v>
      </c>
      <c r="O7348">
        <v>0.08</v>
      </c>
      <c r="P7348">
        <v>4311.12</v>
      </c>
      <c r="Q7348">
        <v>5071.8999999999996</v>
      </c>
      <c r="R7348">
        <f>Table1[[#This Row],[OrderQuantity]]*Table1[[#This Row],[UnitPrice]]</f>
        <v>5071.8999999999996</v>
      </c>
      <c r="S7348">
        <f>Table1[[#This Row],[OrderQuantity]]*Table1[[#This Row],[UnitCost]]</f>
        <v>4311.12</v>
      </c>
      <c r="T7348">
        <f>Table1[[#This Row],[OrderQuantity]]*Table1[[#This Row],[UnitPrice]]*(1-Table1[[#This Row],[DiscountApplied]]) - (Table1[[#This Row],[OrderQuantity]]*Table1[[#This Row],[UnitCost]])</f>
        <v>355.02800000000025</v>
      </c>
      <c r="U7348">
        <f>DATEDIF(Table1[[#This Row],[ShipDate]],Table1[[#This Row],[DeliveryDate]],"d")</f>
        <v>5</v>
      </c>
      <c r="V7348" t="str">
        <f t="shared" si="229"/>
        <v>On Time</v>
      </c>
    </row>
    <row r="7349" spans="2:22" x14ac:dyDescent="0.3">
      <c r="B7349" t="str">
        <f t="shared" si="228"/>
        <v>SO-007448</v>
      </c>
      <c r="C7349" t="s">
        <v>19</v>
      </c>
      <c r="D7349" t="s">
        <v>17</v>
      </c>
      <c r="E7349" s="1">
        <v>44000</v>
      </c>
      <c r="F7349" s="1">
        <v>44120</v>
      </c>
      <c r="G7349" s="1">
        <v>44128</v>
      </c>
      <c r="H7349" s="1">
        <v>44135</v>
      </c>
      <c r="I7349" t="s">
        <v>18</v>
      </c>
      <c r="J7349">
        <v>18</v>
      </c>
      <c r="K7349">
        <v>48</v>
      </c>
      <c r="L7349">
        <v>207</v>
      </c>
      <c r="M7349">
        <v>47</v>
      </c>
      <c r="N7349">
        <v>4</v>
      </c>
      <c r="O7349">
        <v>0.15</v>
      </c>
      <c r="P7349">
        <v>1815.97</v>
      </c>
      <c r="Q7349">
        <v>2358.4</v>
      </c>
      <c r="R7349">
        <f>Table1[[#This Row],[OrderQuantity]]*Table1[[#This Row],[UnitPrice]]</f>
        <v>9433.6</v>
      </c>
      <c r="S7349">
        <f>Table1[[#This Row],[OrderQuantity]]*Table1[[#This Row],[UnitCost]]</f>
        <v>7263.88</v>
      </c>
      <c r="T7349">
        <f>Table1[[#This Row],[OrderQuantity]]*Table1[[#This Row],[UnitPrice]]*(1-Table1[[#This Row],[DiscountApplied]]) - (Table1[[#This Row],[OrderQuantity]]*Table1[[#This Row],[UnitCost]])</f>
        <v>754.68000000000029</v>
      </c>
      <c r="U7349">
        <f>DATEDIF(Table1[[#This Row],[ShipDate]],Table1[[#This Row],[DeliveryDate]],"d")</f>
        <v>7</v>
      </c>
      <c r="V7349" t="str">
        <f t="shared" si="229"/>
        <v>On Time</v>
      </c>
    </row>
    <row r="7350" spans="2:22" x14ac:dyDescent="0.3">
      <c r="B7350" t="str">
        <f t="shared" si="228"/>
        <v>SO-007449</v>
      </c>
      <c r="C7350" t="s">
        <v>19</v>
      </c>
      <c r="D7350" t="s">
        <v>20</v>
      </c>
      <c r="E7350" s="1">
        <v>44000</v>
      </c>
      <c r="F7350" s="1">
        <v>44121</v>
      </c>
      <c r="G7350" s="1">
        <v>44137</v>
      </c>
      <c r="H7350" s="1">
        <v>44140</v>
      </c>
      <c r="I7350" t="s">
        <v>18</v>
      </c>
      <c r="J7350">
        <v>16</v>
      </c>
      <c r="K7350">
        <v>6</v>
      </c>
      <c r="L7350">
        <v>190</v>
      </c>
      <c r="M7350">
        <v>27</v>
      </c>
      <c r="N7350">
        <v>4</v>
      </c>
      <c r="O7350">
        <v>0.08</v>
      </c>
      <c r="P7350">
        <v>801.99</v>
      </c>
      <c r="Q7350">
        <v>1909.5</v>
      </c>
      <c r="R7350">
        <f>Table1[[#This Row],[OrderQuantity]]*Table1[[#This Row],[UnitPrice]]</f>
        <v>7638</v>
      </c>
      <c r="S7350">
        <f>Table1[[#This Row],[OrderQuantity]]*Table1[[#This Row],[UnitCost]]</f>
        <v>3207.96</v>
      </c>
      <c r="T7350">
        <f>Table1[[#This Row],[OrderQuantity]]*Table1[[#This Row],[UnitPrice]]*(1-Table1[[#This Row],[DiscountApplied]]) - (Table1[[#This Row],[OrderQuantity]]*Table1[[#This Row],[UnitCost]])</f>
        <v>3819</v>
      </c>
      <c r="U7350">
        <f>DATEDIF(Table1[[#This Row],[ShipDate]],Table1[[#This Row],[DeliveryDate]],"d")</f>
        <v>3</v>
      </c>
      <c r="V7350" t="str">
        <f t="shared" si="229"/>
        <v>On Time</v>
      </c>
    </row>
    <row r="7351" spans="2:22" x14ac:dyDescent="0.3">
      <c r="B7351" t="str">
        <f t="shared" si="228"/>
        <v>SO-007450</v>
      </c>
      <c r="C7351" t="s">
        <v>19</v>
      </c>
      <c r="D7351" t="s">
        <v>24</v>
      </c>
      <c r="E7351" s="1">
        <v>44000</v>
      </c>
      <c r="F7351" s="1">
        <v>44121</v>
      </c>
      <c r="G7351" s="1">
        <v>44127</v>
      </c>
      <c r="H7351" s="1">
        <v>44134</v>
      </c>
      <c r="I7351" t="s">
        <v>18</v>
      </c>
      <c r="J7351">
        <v>16</v>
      </c>
      <c r="K7351">
        <v>33</v>
      </c>
      <c r="L7351">
        <v>11</v>
      </c>
      <c r="M7351">
        <v>10</v>
      </c>
      <c r="N7351">
        <v>3</v>
      </c>
      <c r="O7351">
        <v>0.2</v>
      </c>
      <c r="P7351">
        <v>548.33000000000004</v>
      </c>
      <c r="Q7351">
        <v>884.4</v>
      </c>
      <c r="R7351">
        <f>Table1[[#This Row],[OrderQuantity]]*Table1[[#This Row],[UnitPrice]]</f>
        <v>2653.2</v>
      </c>
      <c r="S7351">
        <f>Table1[[#This Row],[OrderQuantity]]*Table1[[#This Row],[UnitCost]]</f>
        <v>1644.9900000000002</v>
      </c>
      <c r="T7351">
        <f>Table1[[#This Row],[OrderQuantity]]*Table1[[#This Row],[UnitPrice]]*(1-Table1[[#This Row],[DiscountApplied]]) - (Table1[[#This Row],[OrderQuantity]]*Table1[[#This Row],[UnitCost]])</f>
        <v>477.56999999999971</v>
      </c>
      <c r="U7351">
        <f>DATEDIF(Table1[[#This Row],[ShipDate]],Table1[[#This Row],[DeliveryDate]],"d")</f>
        <v>7</v>
      </c>
      <c r="V7351" t="str">
        <f t="shared" si="229"/>
        <v>On Time</v>
      </c>
    </row>
    <row r="7352" spans="2:22" x14ac:dyDescent="0.3">
      <c r="B7352" t="str">
        <f t="shared" si="228"/>
        <v>SO-007451</v>
      </c>
      <c r="C7352" t="s">
        <v>16</v>
      </c>
      <c r="D7352" t="s">
        <v>17</v>
      </c>
      <c r="E7352" s="1">
        <v>44000</v>
      </c>
      <c r="F7352" s="1">
        <v>44121</v>
      </c>
      <c r="G7352" s="1">
        <v>44127</v>
      </c>
      <c r="H7352" s="1">
        <v>44136</v>
      </c>
      <c r="I7352" t="s">
        <v>18</v>
      </c>
      <c r="J7352">
        <v>5</v>
      </c>
      <c r="K7352">
        <v>32</v>
      </c>
      <c r="L7352">
        <v>206</v>
      </c>
      <c r="M7352">
        <v>32</v>
      </c>
      <c r="N7352">
        <v>7</v>
      </c>
      <c r="O7352">
        <v>0.4</v>
      </c>
      <c r="P7352">
        <v>472.35</v>
      </c>
      <c r="Q7352">
        <v>944.7</v>
      </c>
      <c r="R7352">
        <f>Table1[[#This Row],[OrderQuantity]]*Table1[[#This Row],[UnitPrice]]</f>
        <v>6612.9000000000005</v>
      </c>
      <c r="S7352">
        <f>Table1[[#This Row],[OrderQuantity]]*Table1[[#This Row],[UnitCost]]</f>
        <v>3306.4500000000003</v>
      </c>
      <c r="T7352">
        <f>Table1[[#This Row],[OrderQuantity]]*Table1[[#This Row],[UnitPrice]]*(1-Table1[[#This Row],[DiscountApplied]]) - (Table1[[#This Row],[OrderQuantity]]*Table1[[#This Row],[UnitCost]])</f>
        <v>661.29</v>
      </c>
      <c r="U7352">
        <f>DATEDIF(Table1[[#This Row],[ShipDate]],Table1[[#This Row],[DeliveryDate]],"d")</f>
        <v>9</v>
      </c>
      <c r="V7352" t="str">
        <f t="shared" si="229"/>
        <v>Late</v>
      </c>
    </row>
    <row r="7353" spans="2:22" x14ac:dyDescent="0.3">
      <c r="B7353" t="str">
        <f t="shared" si="228"/>
        <v>SO-007452</v>
      </c>
      <c r="C7353" t="s">
        <v>21</v>
      </c>
      <c r="D7353" t="s">
        <v>26</v>
      </c>
      <c r="E7353" s="1">
        <v>44000</v>
      </c>
      <c r="F7353" s="1">
        <v>44121</v>
      </c>
      <c r="G7353" s="1">
        <v>44132</v>
      </c>
      <c r="H7353" s="1">
        <v>44139</v>
      </c>
      <c r="I7353" t="s">
        <v>18</v>
      </c>
      <c r="J7353">
        <v>22</v>
      </c>
      <c r="K7353">
        <v>44</v>
      </c>
      <c r="L7353">
        <v>75</v>
      </c>
      <c r="M7353">
        <v>42</v>
      </c>
      <c r="N7353">
        <v>8</v>
      </c>
      <c r="O7353">
        <v>0.05</v>
      </c>
      <c r="P7353">
        <v>2487.58</v>
      </c>
      <c r="Q7353">
        <v>3658.2</v>
      </c>
      <c r="R7353">
        <f>Table1[[#This Row],[OrderQuantity]]*Table1[[#This Row],[UnitPrice]]</f>
        <v>29265.599999999999</v>
      </c>
      <c r="S7353">
        <f>Table1[[#This Row],[OrderQuantity]]*Table1[[#This Row],[UnitCost]]</f>
        <v>19900.64</v>
      </c>
      <c r="T7353">
        <f>Table1[[#This Row],[OrderQuantity]]*Table1[[#This Row],[UnitPrice]]*(1-Table1[[#This Row],[DiscountApplied]]) - (Table1[[#This Row],[OrderQuantity]]*Table1[[#This Row],[UnitCost]])</f>
        <v>7901.6799999999967</v>
      </c>
      <c r="U7353">
        <f>DATEDIF(Table1[[#This Row],[ShipDate]],Table1[[#This Row],[DeliveryDate]],"d")</f>
        <v>7</v>
      </c>
      <c r="V7353" t="str">
        <f t="shared" si="229"/>
        <v>On Time</v>
      </c>
    </row>
    <row r="7354" spans="2:22" x14ac:dyDescent="0.3">
      <c r="B7354" t="str">
        <f t="shared" si="228"/>
        <v>SO-007453</v>
      </c>
      <c r="C7354" t="s">
        <v>16</v>
      </c>
      <c r="D7354" t="s">
        <v>20</v>
      </c>
      <c r="E7354" s="1">
        <v>44000</v>
      </c>
      <c r="F7354" s="1">
        <v>44122</v>
      </c>
      <c r="G7354" s="1">
        <v>44146</v>
      </c>
      <c r="H7354" s="1">
        <v>44153</v>
      </c>
      <c r="I7354" t="s">
        <v>18</v>
      </c>
      <c r="J7354">
        <v>5</v>
      </c>
      <c r="K7354">
        <v>38</v>
      </c>
      <c r="L7354">
        <v>96</v>
      </c>
      <c r="M7354">
        <v>16</v>
      </c>
      <c r="N7354">
        <v>5</v>
      </c>
      <c r="O7354">
        <v>0.05</v>
      </c>
      <c r="P7354">
        <v>452.79</v>
      </c>
      <c r="Q7354">
        <v>730.3</v>
      </c>
      <c r="R7354">
        <f>Table1[[#This Row],[OrderQuantity]]*Table1[[#This Row],[UnitPrice]]</f>
        <v>3651.5</v>
      </c>
      <c r="S7354">
        <f>Table1[[#This Row],[OrderQuantity]]*Table1[[#This Row],[UnitCost]]</f>
        <v>2263.9500000000003</v>
      </c>
      <c r="T7354">
        <f>Table1[[#This Row],[OrderQuantity]]*Table1[[#This Row],[UnitPrice]]*(1-Table1[[#This Row],[DiscountApplied]]) - (Table1[[#This Row],[OrderQuantity]]*Table1[[#This Row],[UnitCost]])</f>
        <v>1204.9749999999995</v>
      </c>
      <c r="U7354">
        <f>DATEDIF(Table1[[#This Row],[ShipDate]],Table1[[#This Row],[DeliveryDate]],"d")</f>
        <v>7</v>
      </c>
      <c r="V7354" t="str">
        <f t="shared" si="229"/>
        <v>On Time</v>
      </c>
    </row>
    <row r="7355" spans="2:22" x14ac:dyDescent="0.3">
      <c r="B7355" t="str">
        <f t="shared" si="228"/>
        <v>SO-007454</v>
      </c>
      <c r="C7355" t="s">
        <v>16</v>
      </c>
      <c r="D7355" t="s">
        <v>24</v>
      </c>
      <c r="E7355" s="1">
        <v>44000</v>
      </c>
      <c r="F7355" s="1">
        <v>44122</v>
      </c>
      <c r="G7355" s="1">
        <v>44128</v>
      </c>
      <c r="H7355" s="1">
        <v>44138</v>
      </c>
      <c r="I7355" t="s">
        <v>18</v>
      </c>
      <c r="J7355">
        <v>2</v>
      </c>
      <c r="K7355">
        <v>34</v>
      </c>
      <c r="L7355">
        <v>26</v>
      </c>
      <c r="M7355">
        <v>42</v>
      </c>
      <c r="N7355">
        <v>3</v>
      </c>
      <c r="O7355">
        <v>0.1</v>
      </c>
      <c r="P7355">
        <v>3082</v>
      </c>
      <c r="Q7355">
        <v>3852.5</v>
      </c>
      <c r="R7355">
        <f>Table1[[#This Row],[OrderQuantity]]*Table1[[#This Row],[UnitPrice]]</f>
        <v>11557.5</v>
      </c>
      <c r="S7355">
        <f>Table1[[#This Row],[OrderQuantity]]*Table1[[#This Row],[UnitCost]]</f>
        <v>9246</v>
      </c>
      <c r="T7355">
        <f>Table1[[#This Row],[OrderQuantity]]*Table1[[#This Row],[UnitPrice]]*(1-Table1[[#This Row],[DiscountApplied]]) - (Table1[[#This Row],[OrderQuantity]]*Table1[[#This Row],[UnitCost]])</f>
        <v>1155.75</v>
      </c>
      <c r="U7355">
        <f>DATEDIF(Table1[[#This Row],[ShipDate]],Table1[[#This Row],[DeliveryDate]],"d")</f>
        <v>10</v>
      </c>
      <c r="V7355" t="str">
        <f t="shared" si="229"/>
        <v>Late</v>
      </c>
    </row>
    <row r="7356" spans="2:22" x14ac:dyDescent="0.3">
      <c r="B7356" t="str">
        <f t="shared" si="228"/>
        <v>SO-007455</v>
      </c>
      <c r="C7356" t="s">
        <v>16</v>
      </c>
      <c r="D7356" t="s">
        <v>23</v>
      </c>
      <c r="E7356" s="1">
        <v>44000</v>
      </c>
      <c r="F7356" s="1">
        <v>44122</v>
      </c>
      <c r="G7356" s="1">
        <v>44131</v>
      </c>
      <c r="H7356" s="1">
        <v>44138</v>
      </c>
      <c r="I7356" t="s">
        <v>18</v>
      </c>
      <c r="J7356">
        <v>6</v>
      </c>
      <c r="K7356">
        <v>45</v>
      </c>
      <c r="L7356">
        <v>325</v>
      </c>
      <c r="M7356">
        <v>1</v>
      </c>
      <c r="N7356">
        <v>1</v>
      </c>
      <c r="O7356">
        <v>0.2</v>
      </c>
      <c r="P7356">
        <v>449.44</v>
      </c>
      <c r="Q7356">
        <v>1045.2</v>
      </c>
      <c r="R7356">
        <f>Table1[[#This Row],[OrderQuantity]]*Table1[[#This Row],[UnitPrice]]</f>
        <v>1045.2</v>
      </c>
      <c r="S7356">
        <f>Table1[[#This Row],[OrderQuantity]]*Table1[[#This Row],[UnitCost]]</f>
        <v>449.44</v>
      </c>
      <c r="T7356">
        <f>Table1[[#This Row],[OrderQuantity]]*Table1[[#This Row],[UnitPrice]]*(1-Table1[[#This Row],[DiscountApplied]]) - (Table1[[#This Row],[OrderQuantity]]*Table1[[#This Row],[UnitCost]])</f>
        <v>386.72000000000008</v>
      </c>
      <c r="U7356">
        <f>DATEDIF(Table1[[#This Row],[ShipDate]],Table1[[#This Row],[DeliveryDate]],"d")</f>
        <v>7</v>
      </c>
      <c r="V7356" t="str">
        <f t="shared" si="229"/>
        <v>On Time</v>
      </c>
    </row>
    <row r="7357" spans="2:22" x14ac:dyDescent="0.3">
      <c r="B7357" t="str">
        <f t="shared" si="228"/>
        <v>SO-007456</v>
      </c>
      <c r="C7357" t="s">
        <v>16</v>
      </c>
      <c r="D7357" t="s">
        <v>24</v>
      </c>
      <c r="E7357" s="1">
        <v>44000</v>
      </c>
      <c r="F7357" s="1">
        <v>44122</v>
      </c>
      <c r="G7357" s="1">
        <v>44135</v>
      </c>
      <c r="H7357" s="1">
        <v>44136</v>
      </c>
      <c r="I7357" t="s">
        <v>18</v>
      </c>
      <c r="J7357">
        <v>11</v>
      </c>
      <c r="K7357">
        <v>15</v>
      </c>
      <c r="L7357">
        <v>54</v>
      </c>
      <c r="M7357">
        <v>3</v>
      </c>
      <c r="N7357">
        <v>8</v>
      </c>
      <c r="O7357">
        <v>0.08</v>
      </c>
      <c r="P7357">
        <v>796.36</v>
      </c>
      <c r="Q7357">
        <v>1896.1</v>
      </c>
      <c r="R7357">
        <f>Table1[[#This Row],[OrderQuantity]]*Table1[[#This Row],[UnitPrice]]</f>
        <v>15168.8</v>
      </c>
      <c r="S7357">
        <f>Table1[[#This Row],[OrderQuantity]]*Table1[[#This Row],[UnitCost]]</f>
        <v>6370.88</v>
      </c>
      <c r="T7357">
        <f>Table1[[#This Row],[OrderQuantity]]*Table1[[#This Row],[UnitPrice]]*(1-Table1[[#This Row],[DiscountApplied]]) - (Table1[[#This Row],[OrderQuantity]]*Table1[[#This Row],[UnitCost]])</f>
        <v>7584.4160000000002</v>
      </c>
      <c r="U7357">
        <f>DATEDIF(Table1[[#This Row],[ShipDate]],Table1[[#This Row],[DeliveryDate]],"d")</f>
        <v>1</v>
      </c>
      <c r="V7357" t="str">
        <f t="shared" si="229"/>
        <v>On Time</v>
      </c>
    </row>
    <row r="7358" spans="2:22" x14ac:dyDescent="0.3">
      <c r="B7358" t="str">
        <f t="shared" si="228"/>
        <v>SO-007457</v>
      </c>
      <c r="C7358" t="s">
        <v>19</v>
      </c>
      <c r="D7358" t="s">
        <v>25</v>
      </c>
      <c r="E7358" s="1">
        <v>44000</v>
      </c>
      <c r="F7358" s="1">
        <v>44122</v>
      </c>
      <c r="G7358" s="1">
        <v>44126</v>
      </c>
      <c r="H7358" s="1">
        <v>44131</v>
      </c>
      <c r="I7358" t="s">
        <v>18</v>
      </c>
      <c r="J7358">
        <v>13</v>
      </c>
      <c r="K7358">
        <v>10</v>
      </c>
      <c r="L7358">
        <v>337</v>
      </c>
      <c r="M7358">
        <v>27</v>
      </c>
      <c r="N7358">
        <v>2</v>
      </c>
      <c r="O7358">
        <v>0.1</v>
      </c>
      <c r="P7358">
        <v>637.57000000000005</v>
      </c>
      <c r="Q7358">
        <v>1045.2</v>
      </c>
      <c r="R7358">
        <f>Table1[[#This Row],[OrderQuantity]]*Table1[[#This Row],[UnitPrice]]</f>
        <v>2090.4</v>
      </c>
      <c r="S7358">
        <f>Table1[[#This Row],[OrderQuantity]]*Table1[[#This Row],[UnitCost]]</f>
        <v>1275.1400000000001</v>
      </c>
      <c r="T7358">
        <f>Table1[[#This Row],[OrderQuantity]]*Table1[[#This Row],[UnitPrice]]*(1-Table1[[#This Row],[DiscountApplied]]) - (Table1[[#This Row],[OrderQuantity]]*Table1[[#This Row],[UnitCost]])</f>
        <v>606.22</v>
      </c>
      <c r="U7358">
        <f>DATEDIF(Table1[[#This Row],[ShipDate]],Table1[[#This Row],[DeliveryDate]],"d")</f>
        <v>5</v>
      </c>
      <c r="V7358" t="str">
        <f t="shared" si="229"/>
        <v>On Time</v>
      </c>
    </row>
    <row r="7359" spans="2:22" x14ac:dyDescent="0.3">
      <c r="B7359" t="str">
        <f t="shared" si="228"/>
        <v>SO-007458</v>
      </c>
      <c r="C7359" t="s">
        <v>16</v>
      </c>
      <c r="D7359" t="s">
        <v>23</v>
      </c>
      <c r="E7359" s="1">
        <v>44000</v>
      </c>
      <c r="F7359" s="1">
        <v>44122</v>
      </c>
      <c r="G7359" s="1">
        <v>44139</v>
      </c>
      <c r="H7359" s="1">
        <v>44145</v>
      </c>
      <c r="I7359" t="s">
        <v>18</v>
      </c>
      <c r="J7359">
        <v>4</v>
      </c>
      <c r="K7359">
        <v>31</v>
      </c>
      <c r="L7359">
        <v>320</v>
      </c>
      <c r="M7359">
        <v>11</v>
      </c>
      <c r="N7359">
        <v>7</v>
      </c>
      <c r="O7359">
        <v>0.3</v>
      </c>
      <c r="P7359">
        <v>633.95000000000005</v>
      </c>
      <c r="Q7359">
        <v>1112.2</v>
      </c>
      <c r="R7359">
        <f>Table1[[#This Row],[OrderQuantity]]*Table1[[#This Row],[UnitPrice]]</f>
        <v>7785.4000000000005</v>
      </c>
      <c r="S7359">
        <f>Table1[[#This Row],[OrderQuantity]]*Table1[[#This Row],[UnitCost]]</f>
        <v>4437.6500000000005</v>
      </c>
      <c r="T7359">
        <f>Table1[[#This Row],[OrderQuantity]]*Table1[[#This Row],[UnitPrice]]*(1-Table1[[#This Row],[DiscountApplied]]) - (Table1[[#This Row],[OrderQuantity]]*Table1[[#This Row],[UnitCost]])</f>
        <v>1012.1299999999992</v>
      </c>
      <c r="U7359">
        <f>DATEDIF(Table1[[#This Row],[ShipDate]],Table1[[#This Row],[DeliveryDate]],"d")</f>
        <v>6</v>
      </c>
      <c r="V7359" t="str">
        <f t="shared" si="229"/>
        <v>On Time</v>
      </c>
    </row>
    <row r="7360" spans="2:22" x14ac:dyDescent="0.3">
      <c r="B7360" t="str">
        <f t="shared" si="228"/>
        <v>SO-007459</v>
      </c>
      <c r="C7360" t="s">
        <v>16</v>
      </c>
      <c r="D7360" t="s">
        <v>20</v>
      </c>
      <c r="E7360" s="1">
        <v>44000</v>
      </c>
      <c r="F7360" s="1">
        <v>44122</v>
      </c>
      <c r="G7360" s="1">
        <v>44136</v>
      </c>
      <c r="H7360" s="1">
        <v>44145</v>
      </c>
      <c r="I7360" t="s">
        <v>18</v>
      </c>
      <c r="J7360">
        <v>10</v>
      </c>
      <c r="K7360">
        <v>28</v>
      </c>
      <c r="L7360">
        <v>152</v>
      </c>
      <c r="M7360">
        <v>9</v>
      </c>
      <c r="N7360">
        <v>4</v>
      </c>
      <c r="O7360">
        <v>0.1</v>
      </c>
      <c r="P7360">
        <v>717.57</v>
      </c>
      <c r="Q7360">
        <v>1025.0999999999999</v>
      </c>
      <c r="R7360">
        <f>Table1[[#This Row],[OrderQuantity]]*Table1[[#This Row],[UnitPrice]]</f>
        <v>4100.3999999999996</v>
      </c>
      <c r="S7360">
        <f>Table1[[#This Row],[OrderQuantity]]*Table1[[#This Row],[UnitCost]]</f>
        <v>2870.28</v>
      </c>
      <c r="T7360">
        <f>Table1[[#This Row],[OrderQuantity]]*Table1[[#This Row],[UnitPrice]]*(1-Table1[[#This Row],[DiscountApplied]]) - (Table1[[#This Row],[OrderQuantity]]*Table1[[#This Row],[UnitCost]])</f>
        <v>820.07999999999947</v>
      </c>
      <c r="U7360">
        <f>DATEDIF(Table1[[#This Row],[ShipDate]],Table1[[#This Row],[DeliveryDate]],"d")</f>
        <v>9</v>
      </c>
      <c r="V7360" t="str">
        <f t="shared" si="229"/>
        <v>Late</v>
      </c>
    </row>
    <row r="7361" spans="2:22" x14ac:dyDescent="0.3">
      <c r="B7361" t="str">
        <f t="shared" si="228"/>
        <v>SO-007460</v>
      </c>
      <c r="C7361" t="s">
        <v>16</v>
      </c>
      <c r="D7361" t="s">
        <v>24</v>
      </c>
      <c r="E7361" s="1">
        <v>44000</v>
      </c>
      <c r="F7361" s="1">
        <v>44122</v>
      </c>
      <c r="G7361" s="1">
        <v>44127</v>
      </c>
      <c r="H7361" s="1">
        <v>44130</v>
      </c>
      <c r="I7361" t="s">
        <v>18</v>
      </c>
      <c r="J7361">
        <v>1</v>
      </c>
      <c r="K7361">
        <v>3</v>
      </c>
      <c r="L7361">
        <v>5</v>
      </c>
      <c r="M7361">
        <v>8</v>
      </c>
      <c r="N7361">
        <v>2</v>
      </c>
      <c r="O7361">
        <v>0.1</v>
      </c>
      <c r="P7361">
        <v>556.44000000000005</v>
      </c>
      <c r="Q7361">
        <v>1011.7</v>
      </c>
      <c r="R7361">
        <f>Table1[[#This Row],[OrderQuantity]]*Table1[[#This Row],[UnitPrice]]</f>
        <v>2023.4</v>
      </c>
      <c r="S7361">
        <f>Table1[[#This Row],[OrderQuantity]]*Table1[[#This Row],[UnitCost]]</f>
        <v>1112.8800000000001</v>
      </c>
      <c r="T7361">
        <f>Table1[[#This Row],[OrderQuantity]]*Table1[[#This Row],[UnitPrice]]*(1-Table1[[#This Row],[DiscountApplied]]) - (Table1[[#This Row],[OrderQuantity]]*Table1[[#This Row],[UnitCost]])</f>
        <v>708.18000000000006</v>
      </c>
      <c r="U7361">
        <f>DATEDIF(Table1[[#This Row],[ShipDate]],Table1[[#This Row],[DeliveryDate]],"d")</f>
        <v>3</v>
      </c>
      <c r="V7361" t="str">
        <f t="shared" si="229"/>
        <v>On Time</v>
      </c>
    </row>
    <row r="7362" spans="2:22" x14ac:dyDescent="0.3">
      <c r="B7362" t="str">
        <f t="shared" ref="B7362:B7425" si="230">"SO-" &amp; TEXT(ROW(B7362)+99,"000000")</f>
        <v>SO-007461</v>
      </c>
      <c r="C7362" t="s">
        <v>19</v>
      </c>
      <c r="D7362" t="s">
        <v>26</v>
      </c>
      <c r="E7362" s="1">
        <v>44000</v>
      </c>
      <c r="F7362" s="1">
        <v>44122</v>
      </c>
      <c r="G7362" s="1">
        <v>44141</v>
      </c>
      <c r="H7362" s="1">
        <v>44143</v>
      </c>
      <c r="I7362" t="s">
        <v>18</v>
      </c>
      <c r="J7362">
        <v>14</v>
      </c>
      <c r="K7362">
        <v>44</v>
      </c>
      <c r="L7362">
        <v>76</v>
      </c>
      <c r="M7362">
        <v>30</v>
      </c>
      <c r="N7362">
        <v>3</v>
      </c>
      <c r="O7362">
        <v>0.15</v>
      </c>
      <c r="P7362">
        <v>2763.82</v>
      </c>
      <c r="Q7362">
        <v>3892.7</v>
      </c>
      <c r="R7362">
        <f>Table1[[#This Row],[OrderQuantity]]*Table1[[#This Row],[UnitPrice]]</f>
        <v>11678.099999999999</v>
      </c>
      <c r="S7362">
        <f>Table1[[#This Row],[OrderQuantity]]*Table1[[#This Row],[UnitCost]]</f>
        <v>8291.4600000000009</v>
      </c>
      <c r="T7362">
        <f>Table1[[#This Row],[OrderQuantity]]*Table1[[#This Row],[UnitPrice]]*(1-Table1[[#This Row],[DiscountApplied]]) - (Table1[[#This Row],[OrderQuantity]]*Table1[[#This Row],[UnitCost]])</f>
        <v>1634.9249999999975</v>
      </c>
      <c r="U7362">
        <f>DATEDIF(Table1[[#This Row],[ShipDate]],Table1[[#This Row],[DeliveryDate]],"d")</f>
        <v>2</v>
      </c>
      <c r="V7362" t="str">
        <f t="shared" ref="V7362:V7425" si="231">IF(U7362&gt;7,"Late","On Time")</f>
        <v>On Time</v>
      </c>
    </row>
    <row r="7363" spans="2:22" x14ac:dyDescent="0.3">
      <c r="B7363" t="str">
        <f t="shared" si="230"/>
        <v>SO-007462</v>
      </c>
      <c r="C7363" t="s">
        <v>16</v>
      </c>
      <c r="D7363" t="s">
        <v>17</v>
      </c>
      <c r="E7363" s="1">
        <v>44000</v>
      </c>
      <c r="F7363" s="1">
        <v>44122</v>
      </c>
      <c r="G7363" s="1">
        <v>44124</v>
      </c>
      <c r="H7363" s="1">
        <v>44128</v>
      </c>
      <c r="I7363" t="s">
        <v>18</v>
      </c>
      <c r="J7363">
        <v>6</v>
      </c>
      <c r="K7363">
        <v>48</v>
      </c>
      <c r="L7363">
        <v>217</v>
      </c>
      <c r="M7363">
        <v>7</v>
      </c>
      <c r="N7363">
        <v>4</v>
      </c>
      <c r="O7363">
        <v>0.08</v>
      </c>
      <c r="P7363">
        <v>1823.87</v>
      </c>
      <c r="Q7363">
        <v>2338.3000000000002</v>
      </c>
      <c r="R7363">
        <f>Table1[[#This Row],[OrderQuantity]]*Table1[[#This Row],[UnitPrice]]</f>
        <v>9353.2000000000007</v>
      </c>
      <c r="S7363">
        <f>Table1[[#This Row],[OrderQuantity]]*Table1[[#This Row],[UnitCost]]</f>
        <v>7295.48</v>
      </c>
      <c r="T7363">
        <f>Table1[[#This Row],[OrderQuantity]]*Table1[[#This Row],[UnitPrice]]*(1-Table1[[#This Row],[DiscountApplied]]) - (Table1[[#This Row],[OrderQuantity]]*Table1[[#This Row],[UnitCost]])</f>
        <v>1309.4640000000018</v>
      </c>
      <c r="U7363">
        <f>DATEDIF(Table1[[#This Row],[ShipDate]],Table1[[#This Row],[DeliveryDate]],"d")</f>
        <v>4</v>
      </c>
      <c r="V7363" t="str">
        <f t="shared" si="231"/>
        <v>On Time</v>
      </c>
    </row>
    <row r="7364" spans="2:22" x14ac:dyDescent="0.3">
      <c r="B7364" t="str">
        <f t="shared" si="230"/>
        <v>SO-007463</v>
      </c>
      <c r="C7364" t="s">
        <v>21</v>
      </c>
      <c r="D7364" t="s">
        <v>23</v>
      </c>
      <c r="E7364" s="1">
        <v>44000</v>
      </c>
      <c r="F7364" s="1">
        <v>44123</v>
      </c>
      <c r="G7364" s="1">
        <v>44136</v>
      </c>
      <c r="H7364" s="1">
        <v>44137</v>
      </c>
      <c r="I7364" t="s">
        <v>18</v>
      </c>
      <c r="J7364">
        <v>21</v>
      </c>
      <c r="K7364">
        <v>37</v>
      </c>
      <c r="L7364">
        <v>270</v>
      </c>
      <c r="M7364">
        <v>16</v>
      </c>
      <c r="N7364">
        <v>6</v>
      </c>
      <c r="O7364">
        <v>0.4</v>
      </c>
      <c r="P7364">
        <v>102.51</v>
      </c>
      <c r="Q7364">
        <v>227.8</v>
      </c>
      <c r="R7364">
        <f>Table1[[#This Row],[OrderQuantity]]*Table1[[#This Row],[UnitPrice]]</f>
        <v>1366.8000000000002</v>
      </c>
      <c r="S7364">
        <f>Table1[[#This Row],[OrderQuantity]]*Table1[[#This Row],[UnitCost]]</f>
        <v>615.06000000000006</v>
      </c>
      <c r="T7364">
        <f>Table1[[#This Row],[OrderQuantity]]*Table1[[#This Row],[UnitPrice]]*(1-Table1[[#This Row],[DiscountApplied]]) - (Table1[[#This Row],[OrderQuantity]]*Table1[[#This Row],[UnitCost]])</f>
        <v>205.01999999999998</v>
      </c>
      <c r="U7364">
        <f>DATEDIF(Table1[[#This Row],[ShipDate]],Table1[[#This Row],[DeliveryDate]],"d")</f>
        <v>1</v>
      </c>
      <c r="V7364" t="str">
        <f t="shared" si="231"/>
        <v>On Time</v>
      </c>
    </row>
    <row r="7365" spans="2:22" x14ac:dyDescent="0.3">
      <c r="B7365" t="str">
        <f t="shared" si="230"/>
        <v>SO-007464</v>
      </c>
      <c r="C7365" t="s">
        <v>16</v>
      </c>
      <c r="D7365" t="s">
        <v>23</v>
      </c>
      <c r="E7365" s="1">
        <v>44000</v>
      </c>
      <c r="F7365" s="1">
        <v>44123</v>
      </c>
      <c r="G7365" s="1">
        <v>44126</v>
      </c>
      <c r="H7365" s="1">
        <v>44127</v>
      </c>
      <c r="I7365" t="s">
        <v>18</v>
      </c>
      <c r="J7365">
        <v>10</v>
      </c>
      <c r="K7365">
        <v>8</v>
      </c>
      <c r="L7365">
        <v>312</v>
      </c>
      <c r="M7365">
        <v>17</v>
      </c>
      <c r="N7365">
        <v>5</v>
      </c>
      <c r="O7365">
        <v>0.05</v>
      </c>
      <c r="P7365">
        <v>765.88</v>
      </c>
      <c r="Q7365">
        <v>1078.7</v>
      </c>
      <c r="R7365">
        <f>Table1[[#This Row],[OrderQuantity]]*Table1[[#This Row],[UnitPrice]]</f>
        <v>5393.5</v>
      </c>
      <c r="S7365">
        <f>Table1[[#This Row],[OrderQuantity]]*Table1[[#This Row],[UnitCost]]</f>
        <v>3829.4</v>
      </c>
      <c r="T7365">
        <f>Table1[[#This Row],[OrderQuantity]]*Table1[[#This Row],[UnitPrice]]*(1-Table1[[#This Row],[DiscountApplied]]) - (Table1[[#This Row],[OrderQuantity]]*Table1[[#This Row],[UnitCost]])</f>
        <v>1294.4249999999997</v>
      </c>
      <c r="U7365">
        <f>DATEDIF(Table1[[#This Row],[ShipDate]],Table1[[#This Row],[DeliveryDate]],"d")</f>
        <v>1</v>
      </c>
      <c r="V7365" t="str">
        <f t="shared" si="231"/>
        <v>On Time</v>
      </c>
    </row>
    <row r="7366" spans="2:22" x14ac:dyDescent="0.3">
      <c r="B7366" t="str">
        <f t="shared" si="230"/>
        <v>SO-007465</v>
      </c>
      <c r="C7366" t="s">
        <v>16</v>
      </c>
      <c r="D7366" t="s">
        <v>20</v>
      </c>
      <c r="E7366" s="1">
        <v>44000</v>
      </c>
      <c r="F7366" s="1">
        <v>44123</v>
      </c>
      <c r="G7366" s="1">
        <v>44148</v>
      </c>
      <c r="H7366" s="1">
        <v>44158</v>
      </c>
      <c r="I7366" t="s">
        <v>18</v>
      </c>
      <c r="J7366">
        <v>8</v>
      </c>
      <c r="K7366">
        <v>46</v>
      </c>
      <c r="L7366">
        <v>200</v>
      </c>
      <c r="M7366">
        <v>18</v>
      </c>
      <c r="N7366">
        <v>8</v>
      </c>
      <c r="O7366">
        <v>0.08</v>
      </c>
      <c r="P7366">
        <v>747.72</v>
      </c>
      <c r="Q7366">
        <v>1038.5</v>
      </c>
      <c r="R7366">
        <f>Table1[[#This Row],[OrderQuantity]]*Table1[[#This Row],[UnitPrice]]</f>
        <v>8308</v>
      </c>
      <c r="S7366">
        <f>Table1[[#This Row],[OrderQuantity]]*Table1[[#This Row],[UnitCost]]</f>
        <v>5981.76</v>
      </c>
      <c r="T7366">
        <f>Table1[[#This Row],[OrderQuantity]]*Table1[[#This Row],[UnitPrice]]*(1-Table1[[#This Row],[DiscountApplied]]) - (Table1[[#This Row],[OrderQuantity]]*Table1[[#This Row],[UnitCost]])</f>
        <v>1661.6000000000004</v>
      </c>
      <c r="U7366">
        <f>DATEDIF(Table1[[#This Row],[ShipDate]],Table1[[#This Row],[DeliveryDate]],"d")</f>
        <v>10</v>
      </c>
      <c r="V7366" t="str">
        <f t="shared" si="231"/>
        <v>Late</v>
      </c>
    </row>
    <row r="7367" spans="2:22" x14ac:dyDescent="0.3">
      <c r="B7367" t="str">
        <f t="shared" si="230"/>
        <v>SO-007466</v>
      </c>
      <c r="C7367" t="s">
        <v>22</v>
      </c>
      <c r="D7367" t="s">
        <v>20</v>
      </c>
      <c r="E7367" s="1">
        <v>44000</v>
      </c>
      <c r="F7367" s="1">
        <v>44123</v>
      </c>
      <c r="G7367" s="1">
        <v>44125</v>
      </c>
      <c r="H7367" s="1">
        <v>44126</v>
      </c>
      <c r="I7367" t="s">
        <v>18</v>
      </c>
      <c r="J7367">
        <v>26</v>
      </c>
      <c r="K7367">
        <v>4</v>
      </c>
      <c r="L7367">
        <v>110</v>
      </c>
      <c r="M7367">
        <v>10</v>
      </c>
      <c r="N7367">
        <v>5</v>
      </c>
      <c r="O7367">
        <v>0.4</v>
      </c>
      <c r="P7367">
        <v>2340.44</v>
      </c>
      <c r="Q7367">
        <v>3296.4</v>
      </c>
      <c r="R7367">
        <f>Table1[[#This Row],[OrderQuantity]]*Table1[[#This Row],[UnitPrice]]</f>
        <v>16482</v>
      </c>
      <c r="S7367">
        <f>Table1[[#This Row],[OrderQuantity]]*Table1[[#This Row],[UnitCost]]</f>
        <v>11702.2</v>
      </c>
      <c r="T7367">
        <f>Table1[[#This Row],[OrderQuantity]]*Table1[[#This Row],[UnitPrice]]*(1-Table1[[#This Row],[DiscountApplied]]) - (Table1[[#This Row],[OrderQuantity]]*Table1[[#This Row],[UnitCost]])</f>
        <v>-1813.0000000000018</v>
      </c>
      <c r="U7367">
        <f>DATEDIF(Table1[[#This Row],[ShipDate]],Table1[[#This Row],[DeliveryDate]],"d")</f>
        <v>1</v>
      </c>
      <c r="V7367" t="str">
        <f t="shared" si="231"/>
        <v>On Time</v>
      </c>
    </row>
    <row r="7368" spans="2:22" x14ac:dyDescent="0.3">
      <c r="B7368" t="str">
        <f t="shared" si="230"/>
        <v>SO-007467</v>
      </c>
      <c r="C7368" t="s">
        <v>19</v>
      </c>
      <c r="D7368" t="s">
        <v>17</v>
      </c>
      <c r="E7368" s="1">
        <v>44000</v>
      </c>
      <c r="F7368" s="1">
        <v>44123</v>
      </c>
      <c r="G7368" s="1">
        <v>44138</v>
      </c>
      <c r="H7368" s="1">
        <v>44146</v>
      </c>
      <c r="I7368" t="s">
        <v>18</v>
      </c>
      <c r="J7368">
        <v>19</v>
      </c>
      <c r="K7368">
        <v>45</v>
      </c>
      <c r="L7368">
        <v>259</v>
      </c>
      <c r="M7368">
        <v>21</v>
      </c>
      <c r="N7368">
        <v>4</v>
      </c>
      <c r="O7368">
        <v>0.15</v>
      </c>
      <c r="P7368">
        <v>425.79</v>
      </c>
      <c r="Q7368">
        <v>1038.5</v>
      </c>
      <c r="R7368">
        <f>Table1[[#This Row],[OrderQuantity]]*Table1[[#This Row],[UnitPrice]]</f>
        <v>4154</v>
      </c>
      <c r="S7368">
        <f>Table1[[#This Row],[OrderQuantity]]*Table1[[#This Row],[UnitCost]]</f>
        <v>1703.16</v>
      </c>
      <c r="T7368">
        <f>Table1[[#This Row],[OrderQuantity]]*Table1[[#This Row],[UnitPrice]]*(1-Table1[[#This Row],[DiscountApplied]]) - (Table1[[#This Row],[OrderQuantity]]*Table1[[#This Row],[UnitCost]])</f>
        <v>1827.74</v>
      </c>
      <c r="U7368">
        <f>DATEDIF(Table1[[#This Row],[ShipDate]],Table1[[#This Row],[DeliveryDate]],"d")</f>
        <v>8</v>
      </c>
      <c r="V7368" t="str">
        <f t="shared" si="231"/>
        <v>Late</v>
      </c>
    </row>
    <row r="7369" spans="2:22" x14ac:dyDescent="0.3">
      <c r="B7369" t="str">
        <f t="shared" si="230"/>
        <v>SO-007468</v>
      </c>
      <c r="C7369" t="s">
        <v>19</v>
      </c>
      <c r="D7369" t="s">
        <v>25</v>
      </c>
      <c r="E7369" s="1">
        <v>44000</v>
      </c>
      <c r="F7369" s="1">
        <v>44123</v>
      </c>
      <c r="G7369" s="1">
        <v>44148</v>
      </c>
      <c r="H7369" s="1">
        <v>44149</v>
      </c>
      <c r="I7369" t="s">
        <v>18</v>
      </c>
      <c r="J7369">
        <v>16</v>
      </c>
      <c r="K7369">
        <v>27</v>
      </c>
      <c r="L7369">
        <v>332</v>
      </c>
      <c r="M7369">
        <v>14</v>
      </c>
      <c r="N7369">
        <v>1</v>
      </c>
      <c r="O7369">
        <v>0.1</v>
      </c>
      <c r="P7369">
        <v>2100.25</v>
      </c>
      <c r="Q7369">
        <v>2592.9</v>
      </c>
      <c r="R7369">
        <f>Table1[[#This Row],[OrderQuantity]]*Table1[[#This Row],[UnitPrice]]</f>
        <v>2592.9</v>
      </c>
      <c r="S7369">
        <f>Table1[[#This Row],[OrderQuantity]]*Table1[[#This Row],[UnitCost]]</f>
        <v>2100.25</v>
      </c>
      <c r="T7369">
        <f>Table1[[#This Row],[OrderQuantity]]*Table1[[#This Row],[UnitPrice]]*(1-Table1[[#This Row],[DiscountApplied]]) - (Table1[[#This Row],[OrderQuantity]]*Table1[[#This Row],[UnitCost]])</f>
        <v>233.36000000000013</v>
      </c>
      <c r="U7369">
        <f>DATEDIF(Table1[[#This Row],[ShipDate]],Table1[[#This Row],[DeliveryDate]],"d")</f>
        <v>1</v>
      </c>
      <c r="V7369" t="str">
        <f t="shared" si="231"/>
        <v>On Time</v>
      </c>
    </row>
    <row r="7370" spans="2:22" x14ac:dyDescent="0.3">
      <c r="B7370" t="str">
        <f t="shared" si="230"/>
        <v>SO-007469</v>
      </c>
      <c r="C7370" t="s">
        <v>22</v>
      </c>
      <c r="D7370" t="s">
        <v>23</v>
      </c>
      <c r="E7370" s="1">
        <v>44000</v>
      </c>
      <c r="F7370" s="1">
        <v>44124</v>
      </c>
      <c r="G7370" s="1">
        <v>44134</v>
      </c>
      <c r="H7370" s="1">
        <v>44141</v>
      </c>
      <c r="I7370" t="s">
        <v>18</v>
      </c>
      <c r="J7370">
        <v>26</v>
      </c>
      <c r="K7370">
        <v>27</v>
      </c>
      <c r="L7370">
        <v>272</v>
      </c>
      <c r="M7370">
        <v>8</v>
      </c>
      <c r="N7370">
        <v>5</v>
      </c>
      <c r="O7370">
        <v>0.2</v>
      </c>
      <c r="P7370">
        <v>1600.76</v>
      </c>
      <c r="Q7370">
        <v>2425.4</v>
      </c>
      <c r="R7370">
        <f>Table1[[#This Row],[OrderQuantity]]*Table1[[#This Row],[UnitPrice]]</f>
        <v>12127</v>
      </c>
      <c r="S7370">
        <f>Table1[[#This Row],[OrderQuantity]]*Table1[[#This Row],[UnitCost]]</f>
        <v>8003.8</v>
      </c>
      <c r="T7370">
        <f>Table1[[#This Row],[OrderQuantity]]*Table1[[#This Row],[UnitPrice]]*(1-Table1[[#This Row],[DiscountApplied]]) - (Table1[[#This Row],[OrderQuantity]]*Table1[[#This Row],[UnitCost]])</f>
        <v>1697.8000000000002</v>
      </c>
      <c r="U7370">
        <f>DATEDIF(Table1[[#This Row],[ShipDate]],Table1[[#This Row],[DeliveryDate]],"d")</f>
        <v>7</v>
      </c>
      <c r="V7370" t="str">
        <f t="shared" si="231"/>
        <v>On Time</v>
      </c>
    </row>
    <row r="7371" spans="2:22" x14ac:dyDescent="0.3">
      <c r="B7371" t="str">
        <f t="shared" si="230"/>
        <v>SO-007470</v>
      </c>
      <c r="C7371" t="s">
        <v>19</v>
      </c>
      <c r="D7371" t="s">
        <v>23</v>
      </c>
      <c r="E7371" s="1">
        <v>44000</v>
      </c>
      <c r="F7371" s="1">
        <v>44124</v>
      </c>
      <c r="G7371" s="1">
        <v>44130</v>
      </c>
      <c r="H7371" s="1">
        <v>44139</v>
      </c>
      <c r="I7371" t="s">
        <v>18</v>
      </c>
      <c r="J7371">
        <v>14</v>
      </c>
      <c r="K7371">
        <v>11</v>
      </c>
      <c r="L7371">
        <v>319</v>
      </c>
      <c r="M7371">
        <v>18</v>
      </c>
      <c r="N7371">
        <v>3</v>
      </c>
      <c r="O7371">
        <v>0.15</v>
      </c>
      <c r="P7371">
        <v>4113.67</v>
      </c>
      <c r="Q7371">
        <v>5078.6000000000004</v>
      </c>
      <c r="R7371">
        <f>Table1[[#This Row],[OrderQuantity]]*Table1[[#This Row],[UnitPrice]]</f>
        <v>15235.800000000001</v>
      </c>
      <c r="S7371">
        <f>Table1[[#This Row],[OrderQuantity]]*Table1[[#This Row],[UnitCost]]</f>
        <v>12341.01</v>
      </c>
      <c r="T7371">
        <f>Table1[[#This Row],[OrderQuantity]]*Table1[[#This Row],[UnitPrice]]*(1-Table1[[#This Row],[DiscountApplied]]) - (Table1[[#This Row],[OrderQuantity]]*Table1[[#This Row],[UnitCost]])</f>
        <v>609.42000000000007</v>
      </c>
      <c r="U7371">
        <f>DATEDIF(Table1[[#This Row],[ShipDate]],Table1[[#This Row],[DeliveryDate]],"d")</f>
        <v>9</v>
      </c>
      <c r="V7371" t="str">
        <f t="shared" si="231"/>
        <v>Late</v>
      </c>
    </row>
    <row r="7372" spans="2:22" x14ac:dyDescent="0.3">
      <c r="B7372" t="str">
        <f t="shared" si="230"/>
        <v>SO-007471</v>
      </c>
      <c r="C7372" t="s">
        <v>22</v>
      </c>
      <c r="D7372" t="s">
        <v>23</v>
      </c>
      <c r="E7372" s="1">
        <v>44000</v>
      </c>
      <c r="F7372" s="1">
        <v>44124</v>
      </c>
      <c r="G7372" s="1">
        <v>44129</v>
      </c>
      <c r="H7372" s="1">
        <v>44139</v>
      </c>
      <c r="I7372" t="s">
        <v>18</v>
      </c>
      <c r="J7372">
        <v>26</v>
      </c>
      <c r="K7372">
        <v>38</v>
      </c>
      <c r="L7372">
        <v>283</v>
      </c>
      <c r="M7372">
        <v>27</v>
      </c>
      <c r="N7372">
        <v>1</v>
      </c>
      <c r="O7372">
        <v>0.08</v>
      </c>
      <c r="P7372">
        <v>543.29999999999995</v>
      </c>
      <c r="Q7372">
        <v>1065.3</v>
      </c>
      <c r="R7372">
        <f>Table1[[#This Row],[OrderQuantity]]*Table1[[#This Row],[UnitPrice]]</f>
        <v>1065.3</v>
      </c>
      <c r="S7372">
        <f>Table1[[#This Row],[OrderQuantity]]*Table1[[#This Row],[UnitCost]]</f>
        <v>543.29999999999995</v>
      </c>
      <c r="T7372">
        <f>Table1[[#This Row],[OrderQuantity]]*Table1[[#This Row],[UnitPrice]]*(1-Table1[[#This Row],[DiscountApplied]]) - (Table1[[#This Row],[OrderQuantity]]*Table1[[#This Row],[UnitCost]])</f>
        <v>436.77600000000007</v>
      </c>
      <c r="U7372">
        <f>DATEDIF(Table1[[#This Row],[ShipDate]],Table1[[#This Row],[DeliveryDate]],"d")</f>
        <v>10</v>
      </c>
      <c r="V7372" t="str">
        <f t="shared" si="231"/>
        <v>Late</v>
      </c>
    </row>
    <row r="7373" spans="2:22" x14ac:dyDescent="0.3">
      <c r="B7373" t="str">
        <f t="shared" si="230"/>
        <v>SO-007472</v>
      </c>
      <c r="C7373" t="s">
        <v>16</v>
      </c>
      <c r="D7373" t="s">
        <v>17</v>
      </c>
      <c r="E7373" s="1">
        <v>44000</v>
      </c>
      <c r="F7373" s="1">
        <v>44124</v>
      </c>
      <c r="G7373" s="1">
        <v>44152</v>
      </c>
      <c r="H7373" s="1">
        <v>44157</v>
      </c>
      <c r="I7373" t="s">
        <v>18</v>
      </c>
      <c r="J7373">
        <v>10</v>
      </c>
      <c r="K7373">
        <v>15</v>
      </c>
      <c r="L7373">
        <v>237</v>
      </c>
      <c r="M7373">
        <v>13</v>
      </c>
      <c r="N7373">
        <v>8</v>
      </c>
      <c r="O7373">
        <v>0.1</v>
      </c>
      <c r="P7373">
        <v>1444.92</v>
      </c>
      <c r="Q7373">
        <v>1762.1</v>
      </c>
      <c r="R7373">
        <f>Table1[[#This Row],[OrderQuantity]]*Table1[[#This Row],[UnitPrice]]</f>
        <v>14096.8</v>
      </c>
      <c r="S7373">
        <f>Table1[[#This Row],[OrderQuantity]]*Table1[[#This Row],[UnitCost]]</f>
        <v>11559.36</v>
      </c>
      <c r="T7373">
        <f>Table1[[#This Row],[OrderQuantity]]*Table1[[#This Row],[UnitPrice]]*(1-Table1[[#This Row],[DiscountApplied]]) - (Table1[[#This Row],[OrderQuantity]]*Table1[[#This Row],[UnitCost]])</f>
        <v>1127.7599999999984</v>
      </c>
      <c r="U7373">
        <f>DATEDIF(Table1[[#This Row],[ShipDate]],Table1[[#This Row],[DeliveryDate]],"d")</f>
        <v>5</v>
      </c>
      <c r="V7373" t="str">
        <f t="shared" si="231"/>
        <v>On Time</v>
      </c>
    </row>
    <row r="7374" spans="2:22" x14ac:dyDescent="0.3">
      <c r="B7374" t="str">
        <f t="shared" si="230"/>
        <v>SO-007473</v>
      </c>
      <c r="C7374" t="s">
        <v>16</v>
      </c>
      <c r="D7374" t="s">
        <v>25</v>
      </c>
      <c r="E7374" s="1">
        <v>44000</v>
      </c>
      <c r="F7374" s="1">
        <v>44124</v>
      </c>
      <c r="G7374" s="1">
        <v>44134</v>
      </c>
      <c r="H7374" s="1">
        <v>44138</v>
      </c>
      <c r="I7374" t="s">
        <v>18</v>
      </c>
      <c r="J7374">
        <v>7</v>
      </c>
      <c r="K7374">
        <v>25</v>
      </c>
      <c r="L7374">
        <v>354</v>
      </c>
      <c r="M7374">
        <v>17</v>
      </c>
      <c r="N7374">
        <v>2</v>
      </c>
      <c r="O7374">
        <v>0.05</v>
      </c>
      <c r="P7374">
        <v>1819.72</v>
      </c>
      <c r="Q7374">
        <v>2599.6</v>
      </c>
      <c r="R7374">
        <f>Table1[[#This Row],[OrderQuantity]]*Table1[[#This Row],[UnitPrice]]</f>
        <v>5199.2</v>
      </c>
      <c r="S7374">
        <f>Table1[[#This Row],[OrderQuantity]]*Table1[[#This Row],[UnitCost]]</f>
        <v>3639.44</v>
      </c>
      <c r="T7374">
        <f>Table1[[#This Row],[OrderQuantity]]*Table1[[#This Row],[UnitPrice]]*(1-Table1[[#This Row],[DiscountApplied]]) - (Table1[[#This Row],[OrderQuantity]]*Table1[[#This Row],[UnitCost]])</f>
        <v>1299.7999999999997</v>
      </c>
      <c r="U7374">
        <f>DATEDIF(Table1[[#This Row],[ShipDate]],Table1[[#This Row],[DeliveryDate]],"d")</f>
        <v>4</v>
      </c>
      <c r="V7374" t="str">
        <f t="shared" si="231"/>
        <v>On Time</v>
      </c>
    </row>
    <row r="7375" spans="2:22" x14ac:dyDescent="0.3">
      <c r="B7375" t="str">
        <f t="shared" si="230"/>
        <v>SO-007474</v>
      </c>
      <c r="C7375" t="s">
        <v>22</v>
      </c>
      <c r="D7375" t="s">
        <v>24</v>
      </c>
      <c r="E7375" s="1">
        <v>44000</v>
      </c>
      <c r="F7375" s="1">
        <v>44124</v>
      </c>
      <c r="G7375" s="1">
        <v>44145</v>
      </c>
      <c r="H7375" s="1">
        <v>44153</v>
      </c>
      <c r="I7375" t="s">
        <v>18</v>
      </c>
      <c r="J7375">
        <v>27</v>
      </c>
      <c r="K7375">
        <v>43</v>
      </c>
      <c r="L7375">
        <v>41</v>
      </c>
      <c r="M7375">
        <v>32</v>
      </c>
      <c r="N7375">
        <v>8</v>
      </c>
      <c r="O7375">
        <v>0.2</v>
      </c>
      <c r="P7375">
        <v>1482.04</v>
      </c>
      <c r="Q7375">
        <v>2646.5</v>
      </c>
      <c r="R7375">
        <f>Table1[[#This Row],[OrderQuantity]]*Table1[[#This Row],[UnitPrice]]</f>
        <v>21172</v>
      </c>
      <c r="S7375">
        <f>Table1[[#This Row],[OrderQuantity]]*Table1[[#This Row],[UnitCost]]</f>
        <v>11856.32</v>
      </c>
      <c r="T7375">
        <f>Table1[[#This Row],[OrderQuantity]]*Table1[[#This Row],[UnitPrice]]*(1-Table1[[#This Row],[DiscountApplied]]) - (Table1[[#This Row],[OrderQuantity]]*Table1[[#This Row],[UnitCost]])</f>
        <v>5081.2800000000025</v>
      </c>
      <c r="U7375">
        <f>DATEDIF(Table1[[#This Row],[ShipDate]],Table1[[#This Row],[DeliveryDate]],"d")</f>
        <v>8</v>
      </c>
      <c r="V7375" t="str">
        <f t="shared" si="231"/>
        <v>Late</v>
      </c>
    </row>
    <row r="7376" spans="2:22" x14ac:dyDescent="0.3">
      <c r="B7376" t="str">
        <f t="shared" si="230"/>
        <v>SO-007475</v>
      </c>
      <c r="C7376" t="s">
        <v>19</v>
      </c>
      <c r="D7376" t="s">
        <v>20</v>
      </c>
      <c r="E7376" s="1">
        <v>44000</v>
      </c>
      <c r="F7376" s="1">
        <v>44124</v>
      </c>
      <c r="G7376" s="1">
        <v>44134</v>
      </c>
      <c r="H7376" s="1">
        <v>44139</v>
      </c>
      <c r="I7376" t="s">
        <v>18</v>
      </c>
      <c r="J7376">
        <v>14</v>
      </c>
      <c r="K7376">
        <v>28</v>
      </c>
      <c r="L7376">
        <v>203</v>
      </c>
      <c r="M7376">
        <v>20</v>
      </c>
      <c r="N7376">
        <v>6</v>
      </c>
      <c r="O7376">
        <v>0.1</v>
      </c>
      <c r="P7376">
        <v>780.15</v>
      </c>
      <c r="Q7376">
        <v>951.4</v>
      </c>
      <c r="R7376">
        <f>Table1[[#This Row],[OrderQuantity]]*Table1[[#This Row],[UnitPrice]]</f>
        <v>5708.4</v>
      </c>
      <c r="S7376">
        <f>Table1[[#This Row],[OrderQuantity]]*Table1[[#This Row],[UnitCost]]</f>
        <v>4680.8999999999996</v>
      </c>
      <c r="T7376">
        <f>Table1[[#This Row],[OrderQuantity]]*Table1[[#This Row],[UnitPrice]]*(1-Table1[[#This Row],[DiscountApplied]]) - (Table1[[#This Row],[OrderQuantity]]*Table1[[#This Row],[UnitCost]])</f>
        <v>456.65999999999985</v>
      </c>
      <c r="U7376">
        <f>DATEDIF(Table1[[#This Row],[ShipDate]],Table1[[#This Row],[DeliveryDate]],"d")</f>
        <v>5</v>
      </c>
      <c r="V7376" t="str">
        <f t="shared" si="231"/>
        <v>On Time</v>
      </c>
    </row>
    <row r="7377" spans="2:22" x14ac:dyDescent="0.3">
      <c r="B7377" t="str">
        <f t="shared" si="230"/>
        <v>SO-007476</v>
      </c>
      <c r="C7377" t="s">
        <v>21</v>
      </c>
      <c r="D7377" t="s">
        <v>24</v>
      </c>
      <c r="E7377" s="1">
        <v>44000</v>
      </c>
      <c r="F7377" s="1">
        <v>44125</v>
      </c>
      <c r="G7377" s="1">
        <v>44141</v>
      </c>
      <c r="H7377" s="1">
        <v>44146</v>
      </c>
      <c r="I7377" t="s">
        <v>18</v>
      </c>
      <c r="J7377">
        <v>24</v>
      </c>
      <c r="K7377">
        <v>2</v>
      </c>
      <c r="L7377">
        <v>7</v>
      </c>
      <c r="M7377">
        <v>36</v>
      </c>
      <c r="N7377">
        <v>3</v>
      </c>
      <c r="O7377">
        <v>0.08</v>
      </c>
      <c r="P7377">
        <v>1970</v>
      </c>
      <c r="Q7377">
        <v>2432.1</v>
      </c>
      <c r="R7377">
        <f>Table1[[#This Row],[OrderQuantity]]*Table1[[#This Row],[UnitPrice]]</f>
        <v>7296.2999999999993</v>
      </c>
      <c r="S7377">
        <f>Table1[[#This Row],[OrderQuantity]]*Table1[[#This Row],[UnitCost]]</f>
        <v>5910</v>
      </c>
      <c r="T7377">
        <f>Table1[[#This Row],[OrderQuantity]]*Table1[[#This Row],[UnitPrice]]*(1-Table1[[#This Row],[DiscountApplied]]) - (Table1[[#This Row],[OrderQuantity]]*Table1[[#This Row],[UnitCost]])</f>
        <v>802.59599999999955</v>
      </c>
      <c r="U7377">
        <f>DATEDIF(Table1[[#This Row],[ShipDate]],Table1[[#This Row],[DeliveryDate]],"d")</f>
        <v>5</v>
      </c>
      <c r="V7377" t="str">
        <f t="shared" si="231"/>
        <v>On Time</v>
      </c>
    </row>
    <row r="7378" spans="2:22" x14ac:dyDescent="0.3">
      <c r="B7378" t="str">
        <f t="shared" si="230"/>
        <v>SO-007477</v>
      </c>
      <c r="C7378" t="s">
        <v>19</v>
      </c>
      <c r="D7378" t="s">
        <v>25</v>
      </c>
      <c r="E7378" s="1">
        <v>44000</v>
      </c>
      <c r="F7378" s="1">
        <v>44125</v>
      </c>
      <c r="G7378" s="1">
        <v>44138</v>
      </c>
      <c r="H7378" s="1">
        <v>44146</v>
      </c>
      <c r="I7378" t="s">
        <v>18</v>
      </c>
      <c r="J7378">
        <v>13</v>
      </c>
      <c r="K7378">
        <v>2</v>
      </c>
      <c r="L7378">
        <v>344</v>
      </c>
      <c r="M7378">
        <v>41</v>
      </c>
      <c r="N7378">
        <v>7</v>
      </c>
      <c r="O7378">
        <v>0.4</v>
      </c>
      <c r="P7378">
        <v>4673.72</v>
      </c>
      <c r="Q7378">
        <v>5916.1</v>
      </c>
      <c r="R7378">
        <f>Table1[[#This Row],[OrderQuantity]]*Table1[[#This Row],[UnitPrice]]</f>
        <v>41412.700000000004</v>
      </c>
      <c r="S7378">
        <f>Table1[[#This Row],[OrderQuantity]]*Table1[[#This Row],[UnitCost]]</f>
        <v>32716.04</v>
      </c>
      <c r="T7378">
        <f>Table1[[#This Row],[OrderQuantity]]*Table1[[#This Row],[UnitPrice]]*(1-Table1[[#This Row],[DiscountApplied]]) - (Table1[[#This Row],[OrderQuantity]]*Table1[[#This Row],[UnitCost]])</f>
        <v>-7868.4199999999983</v>
      </c>
      <c r="U7378">
        <f>DATEDIF(Table1[[#This Row],[ShipDate]],Table1[[#This Row],[DeliveryDate]],"d")</f>
        <v>8</v>
      </c>
      <c r="V7378" t="str">
        <f t="shared" si="231"/>
        <v>Late</v>
      </c>
    </row>
    <row r="7379" spans="2:22" x14ac:dyDescent="0.3">
      <c r="B7379" t="str">
        <f t="shared" si="230"/>
        <v>SO-007478</v>
      </c>
      <c r="C7379" t="s">
        <v>16</v>
      </c>
      <c r="D7379" t="s">
        <v>26</v>
      </c>
      <c r="E7379" s="1">
        <v>44000</v>
      </c>
      <c r="F7379" s="1">
        <v>44125</v>
      </c>
      <c r="G7379" s="1">
        <v>44134</v>
      </c>
      <c r="H7379" s="1">
        <v>44144</v>
      </c>
      <c r="I7379" t="s">
        <v>18</v>
      </c>
      <c r="J7379">
        <v>5</v>
      </c>
      <c r="K7379">
        <v>5</v>
      </c>
      <c r="L7379">
        <v>64</v>
      </c>
      <c r="M7379">
        <v>15</v>
      </c>
      <c r="N7379">
        <v>1</v>
      </c>
      <c r="O7379">
        <v>0.05</v>
      </c>
      <c r="P7379">
        <v>694.79</v>
      </c>
      <c r="Q7379">
        <v>1139</v>
      </c>
      <c r="R7379">
        <f>Table1[[#This Row],[OrderQuantity]]*Table1[[#This Row],[UnitPrice]]</f>
        <v>1139</v>
      </c>
      <c r="S7379">
        <f>Table1[[#This Row],[OrderQuantity]]*Table1[[#This Row],[UnitCost]]</f>
        <v>694.79</v>
      </c>
      <c r="T7379">
        <f>Table1[[#This Row],[OrderQuantity]]*Table1[[#This Row],[UnitPrice]]*(1-Table1[[#This Row],[DiscountApplied]]) - (Table1[[#This Row],[OrderQuantity]]*Table1[[#This Row],[UnitCost]])</f>
        <v>387.26</v>
      </c>
      <c r="U7379">
        <f>DATEDIF(Table1[[#This Row],[ShipDate]],Table1[[#This Row],[DeliveryDate]],"d")</f>
        <v>10</v>
      </c>
      <c r="V7379" t="str">
        <f t="shared" si="231"/>
        <v>Late</v>
      </c>
    </row>
    <row r="7380" spans="2:22" x14ac:dyDescent="0.3">
      <c r="B7380" t="str">
        <f t="shared" si="230"/>
        <v>SO-007479</v>
      </c>
      <c r="C7380" t="s">
        <v>16</v>
      </c>
      <c r="D7380" t="s">
        <v>17</v>
      </c>
      <c r="E7380" s="1">
        <v>44000</v>
      </c>
      <c r="F7380" s="1">
        <v>44125</v>
      </c>
      <c r="G7380" s="1">
        <v>44137</v>
      </c>
      <c r="H7380" s="1">
        <v>44138</v>
      </c>
      <c r="I7380" t="s">
        <v>18</v>
      </c>
      <c r="J7380">
        <v>10</v>
      </c>
      <c r="K7380">
        <v>24</v>
      </c>
      <c r="L7380">
        <v>248</v>
      </c>
      <c r="M7380">
        <v>5</v>
      </c>
      <c r="N7380">
        <v>8</v>
      </c>
      <c r="O7380">
        <v>0.05</v>
      </c>
      <c r="P7380">
        <v>1884.04</v>
      </c>
      <c r="Q7380">
        <v>2546</v>
      </c>
      <c r="R7380">
        <f>Table1[[#This Row],[OrderQuantity]]*Table1[[#This Row],[UnitPrice]]</f>
        <v>20368</v>
      </c>
      <c r="S7380">
        <f>Table1[[#This Row],[OrderQuantity]]*Table1[[#This Row],[UnitCost]]</f>
        <v>15072.32</v>
      </c>
      <c r="T7380">
        <f>Table1[[#This Row],[OrderQuantity]]*Table1[[#This Row],[UnitPrice]]*(1-Table1[[#This Row],[DiscountApplied]]) - (Table1[[#This Row],[OrderQuantity]]*Table1[[#This Row],[UnitCost]])</f>
        <v>4277.2799999999988</v>
      </c>
      <c r="U7380">
        <f>DATEDIF(Table1[[#This Row],[ShipDate]],Table1[[#This Row],[DeliveryDate]],"d")</f>
        <v>1</v>
      </c>
      <c r="V7380" t="str">
        <f t="shared" si="231"/>
        <v>On Time</v>
      </c>
    </row>
    <row r="7381" spans="2:22" x14ac:dyDescent="0.3">
      <c r="B7381" t="str">
        <f t="shared" si="230"/>
        <v>SO-007480</v>
      </c>
      <c r="C7381" t="s">
        <v>16</v>
      </c>
      <c r="D7381" t="s">
        <v>25</v>
      </c>
      <c r="E7381" s="1">
        <v>44000</v>
      </c>
      <c r="F7381" s="1">
        <v>44125</v>
      </c>
      <c r="G7381" s="1">
        <v>44135</v>
      </c>
      <c r="H7381" s="1">
        <v>44141</v>
      </c>
      <c r="I7381" t="s">
        <v>18</v>
      </c>
      <c r="J7381">
        <v>4</v>
      </c>
      <c r="K7381">
        <v>28</v>
      </c>
      <c r="L7381">
        <v>355</v>
      </c>
      <c r="M7381">
        <v>4</v>
      </c>
      <c r="N7381">
        <v>7</v>
      </c>
      <c r="O7381">
        <v>0.05</v>
      </c>
      <c r="P7381">
        <v>530.84</v>
      </c>
      <c r="Q7381">
        <v>931.3</v>
      </c>
      <c r="R7381">
        <f>Table1[[#This Row],[OrderQuantity]]*Table1[[#This Row],[UnitPrice]]</f>
        <v>6519.0999999999995</v>
      </c>
      <c r="S7381">
        <f>Table1[[#This Row],[OrderQuantity]]*Table1[[#This Row],[UnitCost]]</f>
        <v>3715.88</v>
      </c>
      <c r="T7381">
        <f>Table1[[#This Row],[OrderQuantity]]*Table1[[#This Row],[UnitPrice]]*(1-Table1[[#This Row],[DiscountApplied]]) - (Table1[[#This Row],[OrderQuantity]]*Table1[[#This Row],[UnitCost]])</f>
        <v>2477.2649999999994</v>
      </c>
      <c r="U7381">
        <f>DATEDIF(Table1[[#This Row],[ShipDate]],Table1[[#This Row],[DeliveryDate]],"d")</f>
        <v>6</v>
      </c>
      <c r="V7381" t="str">
        <f t="shared" si="231"/>
        <v>On Time</v>
      </c>
    </row>
    <row r="7382" spans="2:22" x14ac:dyDescent="0.3">
      <c r="B7382" t="str">
        <f t="shared" si="230"/>
        <v>SO-007481</v>
      </c>
      <c r="C7382" t="s">
        <v>16</v>
      </c>
      <c r="D7382" t="s">
        <v>20</v>
      </c>
      <c r="E7382" s="1">
        <v>44000</v>
      </c>
      <c r="F7382" s="1">
        <v>44125</v>
      </c>
      <c r="G7382" s="1">
        <v>44143</v>
      </c>
      <c r="H7382" s="1">
        <v>44146</v>
      </c>
      <c r="I7382" t="s">
        <v>18</v>
      </c>
      <c r="J7382">
        <v>11</v>
      </c>
      <c r="K7382">
        <v>45</v>
      </c>
      <c r="L7382">
        <v>143</v>
      </c>
      <c r="M7382">
        <v>8</v>
      </c>
      <c r="N7382">
        <v>1</v>
      </c>
      <c r="O7382">
        <v>0.08</v>
      </c>
      <c r="P7382">
        <v>3360.05</v>
      </c>
      <c r="Q7382">
        <v>3953</v>
      </c>
      <c r="R7382">
        <f>Table1[[#This Row],[OrderQuantity]]*Table1[[#This Row],[UnitPrice]]</f>
        <v>3953</v>
      </c>
      <c r="S7382">
        <f>Table1[[#This Row],[OrderQuantity]]*Table1[[#This Row],[UnitCost]]</f>
        <v>3360.05</v>
      </c>
      <c r="T7382">
        <f>Table1[[#This Row],[OrderQuantity]]*Table1[[#This Row],[UnitPrice]]*(1-Table1[[#This Row],[DiscountApplied]]) - (Table1[[#This Row],[OrderQuantity]]*Table1[[#This Row],[UnitCost]])</f>
        <v>276.71000000000004</v>
      </c>
      <c r="U7382">
        <f>DATEDIF(Table1[[#This Row],[ShipDate]],Table1[[#This Row],[DeliveryDate]],"d")</f>
        <v>3</v>
      </c>
      <c r="V7382" t="str">
        <f t="shared" si="231"/>
        <v>On Time</v>
      </c>
    </row>
    <row r="7383" spans="2:22" x14ac:dyDescent="0.3">
      <c r="B7383" t="str">
        <f t="shared" si="230"/>
        <v>SO-007482</v>
      </c>
      <c r="C7383" t="s">
        <v>19</v>
      </c>
      <c r="D7383" t="s">
        <v>26</v>
      </c>
      <c r="E7383" s="1">
        <v>44000</v>
      </c>
      <c r="F7383" s="1">
        <v>44125</v>
      </c>
      <c r="G7383" s="1">
        <v>44144</v>
      </c>
      <c r="H7383" s="1">
        <v>44147</v>
      </c>
      <c r="I7383" t="s">
        <v>18</v>
      </c>
      <c r="J7383">
        <v>13</v>
      </c>
      <c r="K7383">
        <v>27</v>
      </c>
      <c r="L7383">
        <v>65</v>
      </c>
      <c r="M7383">
        <v>5</v>
      </c>
      <c r="N7383">
        <v>6</v>
      </c>
      <c r="O7383">
        <v>0.15</v>
      </c>
      <c r="P7383">
        <v>2454.88</v>
      </c>
      <c r="Q7383">
        <v>3068.6</v>
      </c>
      <c r="R7383">
        <f>Table1[[#This Row],[OrderQuantity]]*Table1[[#This Row],[UnitPrice]]</f>
        <v>18411.599999999999</v>
      </c>
      <c r="S7383">
        <f>Table1[[#This Row],[OrderQuantity]]*Table1[[#This Row],[UnitCost]]</f>
        <v>14729.28</v>
      </c>
      <c r="T7383">
        <f>Table1[[#This Row],[OrderQuantity]]*Table1[[#This Row],[UnitPrice]]*(1-Table1[[#This Row],[DiscountApplied]]) - (Table1[[#This Row],[OrderQuantity]]*Table1[[#This Row],[UnitCost]])</f>
        <v>920.57999999999811</v>
      </c>
      <c r="U7383">
        <f>DATEDIF(Table1[[#This Row],[ShipDate]],Table1[[#This Row],[DeliveryDate]],"d")</f>
        <v>3</v>
      </c>
      <c r="V7383" t="str">
        <f t="shared" si="231"/>
        <v>On Time</v>
      </c>
    </row>
    <row r="7384" spans="2:22" x14ac:dyDescent="0.3">
      <c r="B7384" t="str">
        <f t="shared" si="230"/>
        <v>SO-007483</v>
      </c>
      <c r="C7384" t="s">
        <v>19</v>
      </c>
      <c r="D7384" t="s">
        <v>23</v>
      </c>
      <c r="E7384" s="1">
        <v>44000</v>
      </c>
      <c r="F7384" s="1">
        <v>44125</v>
      </c>
      <c r="G7384" s="1">
        <v>44134</v>
      </c>
      <c r="H7384" s="1">
        <v>44136</v>
      </c>
      <c r="I7384" t="s">
        <v>18</v>
      </c>
      <c r="J7384">
        <v>20</v>
      </c>
      <c r="K7384">
        <v>17</v>
      </c>
      <c r="L7384">
        <v>309</v>
      </c>
      <c r="M7384">
        <v>5</v>
      </c>
      <c r="N7384">
        <v>1</v>
      </c>
      <c r="O7384">
        <v>0.15</v>
      </c>
      <c r="P7384">
        <v>566.82000000000005</v>
      </c>
      <c r="Q7384">
        <v>944.7</v>
      </c>
      <c r="R7384">
        <f>Table1[[#This Row],[OrderQuantity]]*Table1[[#This Row],[UnitPrice]]</f>
        <v>944.7</v>
      </c>
      <c r="S7384">
        <f>Table1[[#This Row],[OrderQuantity]]*Table1[[#This Row],[UnitCost]]</f>
        <v>566.82000000000005</v>
      </c>
      <c r="T7384">
        <f>Table1[[#This Row],[OrderQuantity]]*Table1[[#This Row],[UnitPrice]]*(1-Table1[[#This Row],[DiscountApplied]]) - (Table1[[#This Row],[OrderQuantity]]*Table1[[#This Row],[UnitCost]])</f>
        <v>236.17499999999995</v>
      </c>
      <c r="U7384">
        <f>DATEDIF(Table1[[#This Row],[ShipDate]],Table1[[#This Row],[DeliveryDate]],"d")</f>
        <v>2</v>
      </c>
      <c r="V7384" t="str">
        <f t="shared" si="231"/>
        <v>On Time</v>
      </c>
    </row>
    <row r="7385" spans="2:22" x14ac:dyDescent="0.3">
      <c r="B7385" t="str">
        <f t="shared" si="230"/>
        <v>SO-007484</v>
      </c>
      <c r="C7385" t="s">
        <v>19</v>
      </c>
      <c r="D7385" t="s">
        <v>26</v>
      </c>
      <c r="E7385" s="1">
        <v>44000</v>
      </c>
      <c r="F7385" s="1">
        <v>44125</v>
      </c>
      <c r="G7385" s="1">
        <v>44148</v>
      </c>
      <c r="H7385" s="1">
        <v>44154</v>
      </c>
      <c r="I7385" t="s">
        <v>18</v>
      </c>
      <c r="J7385">
        <v>18</v>
      </c>
      <c r="K7385">
        <v>33</v>
      </c>
      <c r="L7385">
        <v>73</v>
      </c>
      <c r="M7385">
        <v>13</v>
      </c>
      <c r="N7385">
        <v>1</v>
      </c>
      <c r="O7385">
        <v>0.1</v>
      </c>
      <c r="P7385">
        <v>842.86</v>
      </c>
      <c r="Q7385">
        <v>1239.5</v>
      </c>
      <c r="R7385">
        <f>Table1[[#This Row],[OrderQuantity]]*Table1[[#This Row],[UnitPrice]]</f>
        <v>1239.5</v>
      </c>
      <c r="S7385">
        <f>Table1[[#This Row],[OrderQuantity]]*Table1[[#This Row],[UnitCost]]</f>
        <v>842.86</v>
      </c>
      <c r="T7385">
        <f>Table1[[#This Row],[OrderQuantity]]*Table1[[#This Row],[UnitPrice]]*(1-Table1[[#This Row],[DiscountApplied]]) - (Table1[[#This Row],[OrderQuantity]]*Table1[[#This Row],[UnitCost]])</f>
        <v>272.68999999999994</v>
      </c>
      <c r="U7385">
        <f>DATEDIF(Table1[[#This Row],[ShipDate]],Table1[[#This Row],[DeliveryDate]],"d")</f>
        <v>6</v>
      </c>
      <c r="V7385" t="str">
        <f t="shared" si="231"/>
        <v>On Time</v>
      </c>
    </row>
    <row r="7386" spans="2:22" x14ac:dyDescent="0.3">
      <c r="B7386" t="str">
        <f t="shared" si="230"/>
        <v>SO-007485</v>
      </c>
      <c r="C7386" t="s">
        <v>16</v>
      </c>
      <c r="D7386" t="s">
        <v>23</v>
      </c>
      <c r="E7386" s="1">
        <v>44000</v>
      </c>
      <c r="F7386" s="1">
        <v>44125</v>
      </c>
      <c r="G7386" s="1">
        <v>44134</v>
      </c>
      <c r="H7386" s="1">
        <v>44142</v>
      </c>
      <c r="I7386" t="s">
        <v>18</v>
      </c>
      <c r="J7386">
        <v>12</v>
      </c>
      <c r="K7386">
        <v>34</v>
      </c>
      <c r="L7386">
        <v>280</v>
      </c>
      <c r="M7386">
        <v>12</v>
      </c>
      <c r="N7386">
        <v>3</v>
      </c>
      <c r="O7386">
        <v>0.05</v>
      </c>
      <c r="P7386">
        <v>1286.07</v>
      </c>
      <c r="Q7386">
        <v>2338.3000000000002</v>
      </c>
      <c r="R7386">
        <f>Table1[[#This Row],[OrderQuantity]]*Table1[[#This Row],[UnitPrice]]</f>
        <v>7014.9000000000005</v>
      </c>
      <c r="S7386">
        <f>Table1[[#This Row],[OrderQuantity]]*Table1[[#This Row],[UnitCost]]</f>
        <v>3858.21</v>
      </c>
      <c r="T7386">
        <f>Table1[[#This Row],[OrderQuantity]]*Table1[[#This Row],[UnitPrice]]*(1-Table1[[#This Row],[DiscountApplied]]) - (Table1[[#This Row],[OrderQuantity]]*Table1[[#This Row],[UnitCost]])</f>
        <v>2805.9450000000006</v>
      </c>
      <c r="U7386">
        <f>DATEDIF(Table1[[#This Row],[ShipDate]],Table1[[#This Row],[DeliveryDate]],"d")</f>
        <v>8</v>
      </c>
      <c r="V7386" t="str">
        <f t="shared" si="231"/>
        <v>Late</v>
      </c>
    </row>
    <row r="7387" spans="2:22" x14ac:dyDescent="0.3">
      <c r="B7387" t="str">
        <f t="shared" si="230"/>
        <v>SO-007486</v>
      </c>
      <c r="C7387" t="s">
        <v>16</v>
      </c>
      <c r="D7387" t="s">
        <v>24</v>
      </c>
      <c r="E7387" s="1">
        <v>44000</v>
      </c>
      <c r="F7387" s="1">
        <v>44125</v>
      </c>
      <c r="G7387" s="1">
        <v>44131</v>
      </c>
      <c r="H7387" s="1">
        <v>44141</v>
      </c>
      <c r="I7387" t="s">
        <v>18</v>
      </c>
      <c r="J7387">
        <v>1</v>
      </c>
      <c r="K7387">
        <v>10</v>
      </c>
      <c r="L7387">
        <v>38</v>
      </c>
      <c r="M7387">
        <v>43</v>
      </c>
      <c r="N7387">
        <v>5</v>
      </c>
      <c r="O7387">
        <v>0.08</v>
      </c>
      <c r="P7387">
        <v>1760.76</v>
      </c>
      <c r="Q7387">
        <v>2445.5</v>
      </c>
      <c r="R7387">
        <f>Table1[[#This Row],[OrderQuantity]]*Table1[[#This Row],[UnitPrice]]</f>
        <v>12227.5</v>
      </c>
      <c r="S7387">
        <f>Table1[[#This Row],[OrderQuantity]]*Table1[[#This Row],[UnitCost]]</f>
        <v>8803.7999999999993</v>
      </c>
      <c r="T7387">
        <f>Table1[[#This Row],[OrderQuantity]]*Table1[[#This Row],[UnitPrice]]*(1-Table1[[#This Row],[DiscountApplied]]) - (Table1[[#This Row],[OrderQuantity]]*Table1[[#This Row],[UnitCost]])</f>
        <v>2445.5000000000018</v>
      </c>
      <c r="U7387">
        <f>DATEDIF(Table1[[#This Row],[ShipDate]],Table1[[#This Row],[DeliveryDate]],"d")</f>
        <v>10</v>
      </c>
      <c r="V7387" t="str">
        <f t="shared" si="231"/>
        <v>Late</v>
      </c>
    </row>
    <row r="7388" spans="2:22" x14ac:dyDescent="0.3">
      <c r="B7388" t="str">
        <f t="shared" si="230"/>
        <v>SO-007487</v>
      </c>
      <c r="C7388" t="s">
        <v>16</v>
      </c>
      <c r="D7388" t="s">
        <v>24</v>
      </c>
      <c r="E7388" s="1">
        <v>44000</v>
      </c>
      <c r="F7388" s="1">
        <v>44125</v>
      </c>
      <c r="G7388" s="1">
        <v>44132</v>
      </c>
      <c r="H7388" s="1">
        <v>44142</v>
      </c>
      <c r="I7388" t="s">
        <v>18</v>
      </c>
      <c r="J7388">
        <v>10</v>
      </c>
      <c r="K7388">
        <v>30</v>
      </c>
      <c r="L7388">
        <v>58</v>
      </c>
      <c r="M7388">
        <v>27</v>
      </c>
      <c r="N7388">
        <v>5</v>
      </c>
      <c r="O7388">
        <v>0.05</v>
      </c>
      <c r="P7388">
        <v>145.79</v>
      </c>
      <c r="Q7388">
        <v>214.4</v>
      </c>
      <c r="R7388">
        <f>Table1[[#This Row],[OrderQuantity]]*Table1[[#This Row],[UnitPrice]]</f>
        <v>1072</v>
      </c>
      <c r="S7388">
        <f>Table1[[#This Row],[OrderQuantity]]*Table1[[#This Row],[UnitCost]]</f>
        <v>728.94999999999993</v>
      </c>
      <c r="T7388">
        <f>Table1[[#This Row],[OrderQuantity]]*Table1[[#This Row],[UnitPrice]]*(1-Table1[[#This Row],[DiscountApplied]]) - (Table1[[#This Row],[OrderQuantity]]*Table1[[#This Row],[UnitCost]])</f>
        <v>289.45000000000005</v>
      </c>
      <c r="U7388">
        <f>DATEDIF(Table1[[#This Row],[ShipDate]],Table1[[#This Row],[DeliveryDate]],"d")</f>
        <v>10</v>
      </c>
      <c r="V7388" t="str">
        <f t="shared" si="231"/>
        <v>Late</v>
      </c>
    </row>
    <row r="7389" spans="2:22" x14ac:dyDescent="0.3">
      <c r="B7389" t="str">
        <f t="shared" si="230"/>
        <v>SO-007488</v>
      </c>
      <c r="C7389" t="s">
        <v>16</v>
      </c>
      <c r="D7389" t="s">
        <v>26</v>
      </c>
      <c r="E7389" s="1">
        <v>44000</v>
      </c>
      <c r="F7389" s="1">
        <v>44126</v>
      </c>
      <c r="G7389" s="1">
        <v>44151</v>
      </c>
      <c r="H7389" s="1">
        <v>44156</v>
      </c>
      <c r="I7389" t="s">
        <v>18</v>
      </c>
      <c r="J7389">
        <v>2</v>
      </c>
      <c r="K7389">
        <v>19</v>
      </c>
      <c r="L7389">
        <v>72</v>
      </c>
      <c r="M7389">
        <v>21</v>
      </c>
      <c r="N7389">
        <v>8</v>
      </c>
      <c r="O7389">
        <v>0.05</v>
      </c>
      <c r="P7389">
        <v>561.73</v>
      </c>
      <c r="Q7389">
        <v>877.7</v>
      </c>
      <c r="R7389">
        <f>Table1[[#This Row],[OrderQuantity]]*Table1[[#This Row],[UnitPrice]]</f>
        <v>7021.6</v>
      </c>
      <c r="S7389">
        <f>Table1[[#This Row],[OrderQuantity]]*Table1[[#This Row],[UnitCost]]</f>
        <v>4493.84</v>
      </c>
      <c r="T7389">
        <f>Table1[[#This Row],[OrderQuantity]]*Table1[[#This Row],[UnitPrice]]*(1-Table1[[#This Row],[DiscountApplied]]) - (Table1[[#This Row],[OrderQuantity]]*Table1[[#This Row],[UnitCost]])</f>
        <v>2176.6800000000003</v>
      </c>
      <c r="U7389">
        <f>DATEDIF(Table1[[#This Row],[ShipDate]],Table1[[#This Row],[DeliveryDate]],"d")</f>
        <v>5</v>
      </c>
      <c r="V7389" t="str">
        <f t="shared" si="231"/>
        <v>On Time</v>
      </c>
    </row>
    <row r="7390" spans="2:22" x14ac:dyDescent="0.3">
      <c r="B7390" t="str">
        <f t="shared" si="230"/>
        <v>SO-007489</v>
      </c>
      <c r="C7390" t="s">
        <v>16</v>
      </c>
      <c r="D7390" t="s">
        <v>26</v>
      </c>
      <c r="E7390" s="1">
        <v>44000</v>
      </c>
      <c r="F7390" s="1">
        <v>44126</v>
      </c>
      <c r="G7390" s="1">
        <v>44134</v>
      </c>
      <c r="H7390" s="1">
        <v>44138</v>
      </c>
      <c r="I7390" t="s">
        <v>18</v>
      </c>
      <c r="J7390">
        <v>8</v>
      </c>
      <c r="K7390">
        <v>19</v>
      </c>
      <c r="L7390">
        <v>61</v>
      </c>
      <c r="M7390">
        <v>13</v>
      </c>
      <c r="N7390">
        <v>4</v>
      </c>
      <c r="O7390">
        <v>0.08</v>
      </c>
      <c r="P7390">
        <v>1703.01</v>
      </c>
      <c r="Q7390">
        <v>2398.6</v>
      </c>
      <c r="R7390">
        <f>Table1[[#This Row],[OrderQuantity]]*Table1[[#This Row],[UnitPrice]]</f>
        <v>9594.4</v>
      </c>
      <c r="S7390">
        <f>Table1[[#This Row],[OrderQuantity]]*Table1[[#This Row],[UnitCost]]</f>
        <v>6812.04</v>
      </c>
      <c r="T7390">
        <f>Table1[[#This Row],[OrderQuantity]]*Table1[[#This Row],[UnitPrice]]*(1-Table1[[#This Row],[DiscountApplied]]) - (Table1[[#This Row],[OrderQuantity]]*Table1[[#This Row],[UnitCost]])</f>
        <v>2014.808</v>
      </c>
      <c r="U7390">
        <f>DATEDIF(Table1[[#This Row],[ShipDate]],Table1[[#This Row],[DeliveryDate]],"d")</f>
        <v>4</v>
      </c>
      <c r="V7390" t="str">
        <f t="shared" si="231"/>
        <v>On Time</v>
      </c>
    </row>
    <row r="7391" spans="2:22" x14ac:dyDescent="0.3">
      <c r="B7391" t="str">
        <f t="shared" si="230"/>
        <v>SO-007490</v>
      </c>
      <c r="C7391" t="s">
        <v>16</v>
      </c>
      <c r="D7391" t="s">
        <v>25</v>
      </c>
      <c r="E7391" s="1">
        <v>44000</v>
      </c>
      <c r="F7391" s="1">
        <v>44126</v>
      </c>
      <c r="G7391" s="1">
        <v>44130</v>
      </c>
      <c r="H7391" s="1">
        <v>44137</v>
      </c>
      <c r="I7391" t="s">
        <v>18</v>
      </c>
      <c r="J7391">
        <v>7</v>
      </c>
      <c r="K7391">
        <v>44</v>
      </c>
      <c r="L7391">
        <v>347</v>
      </c>
      <c r="M7391">
        <v>27</v>
      </c>
      <c r="N7391">
        <v>4</v>
      </c>
      <c r="O7391">
        <v>0.05</v>
      </c>
      <c r="P7391">
        <v>2919.93</v>
      </c>
      <c r="Q7391">
        <v>3999.9</v>
      </c>
      <c r="R7391">
        <f>Table1[[#This Row],[OrderQuantity]]*Table1[[#This Row],[UnitPrice]]</f>
        <v>15999.6</v>
      </c>
      <c r="S7391">
        <f>Table1[[#This Row],[OrderQuantity]]*Table1[[#This Row],[UnitCost]]</f>
        <v>11679.72</v>
      </c>
      <c r="T7391">
        <f>Table1[[#This Row],[OrderQuantity]]*Table1[[#This Row],[UnitPrice]]*(1-Table1[[#This Row],[DiscountApplied]]) - (Table1[[#This Row],[OrderQuantity]]*Table1[[#This Row],[UnitCost]])</f>
        <v>3519.8999999999996</v>
      </c>
      <c r="U7391">
        <f>DATEDIF(Table1[[#This Row],[ShipDate]],Table1[[#This Row],[DeliveryDate]],"d")</f>
        <v>7</v>
      </c>
      <c r="V7391" t="str">
        <f t="shared" si="231"/>
        <v>On Time</v>
      </c>
    </row>
    <row r="7392" spans="2:22" x14ac:dyDescent="0.3">
      <c r="B7392" t="str">
        <f t="shared" si="230"/>
        <v>SO-007491</v>
      </c>
      <c r="C7392" t="s">
        <v>16</v>
      </c>
      <c r="D7392" t="s">
        <v>23</v>
      </c>
      <c r="E7392" s="1">
        <v>44000</v>
      </c>
      <c r="F7392" s="1">
        <v>44126</v>
      </c>
      <c r="G7392" s="1">
        <v>44134</v>
      </c>
      <c r="H7392" s="1">
        <v>44137</v>
      </c>
      <c r="I7392" t="s">
        <v>18</v>
      </c>
      <c r="J7392">
        <v>9</v>
      </c>
      <c r="K7392">
        <v>24</v>
      </c>
      <c r="L7392">
        <v>265</v>
      </c>
      <c r="M7392">
        <v>40</v>
      </c>
      <c r="N7392">
        <v>8</v>
      </c>
      <c r="O7392">
        <v>0.4</v>
      </c>
      <c r="P7392">
        <v>1664.28</v>
      </c>
      <c r="Q7392">
        <v>2412</v>
      </c>
      <c r="R7392">
        <f>Table1[[#This Row],[OrderQuantity]]*Table1[[#This Row],[UnitPrice]]</f>
        <v>19296</v>
      </c>
      <c r="S7392">
        <f>Table1[[#This Row],[OrderQuantity]]*Table1[[#This Row],[UnitCost]]</f>
        <v>13314.24</v>
      </c>
      <c r="T7392">
        <f>Table1[[#This Row],[OrderQuantity]]*Table1[[#This Row],[UnitPrice]]*(1-Table1[[#This Row],[DiscountApplied]]) - (Table1[[#This Row],[OrderQuantity]]*Table1[[#This Row],[UnitCost]])</f>
        <v>-1736.6399999999994</v>
      </c>
      <c r="U7392">
        <f>DATEDIF(Table1[[#This Row],[ShipDate]],Table1[[#This Row],[DeliveryDate]],"d")</f>
        <v>3</v>
      </c>
      <c r="V7392" t="str">
        <f t="shared" si="231"/>
        <v>On Time</v>
      </c>
    </row>
    <row r="7393" spans="2:22" x14ac:dyDescent="0.3">
      <c r="B7393" t="str">
        <f t="shared" si="230"/>
        <v>SO-007492</v>
      </c>
      <c r="C7393" t="s">
        <v>19</v>
      </c>
      <c r="D7393" t="s">
        <v>20</v>
      </c>
      <c r="E7393" s="1">
        <v>44000</v>
      </c>
      <c r="F7393" s="1">
        <v>44126</v>
      </c>
      <c r="G7393" s="1">
        <v>44149</v>
      </c>
      <c r="H7393" s="1">
        <v>44153</v>
      </c>
      <c r="I7393" t="s">
        <v>18</v>
      </c>
      <c r="J7393">
        <v>12</v>
      </c>
      <c r="K7393">
        <v>14</v>
      </c>
      <c r="L7393">
        <v>180</v>
      </c>
      <c r="M7393">
        <v>6</v>
      </c>
      <c r="N7393">
        <v>3</v>
      </c>
      <c r="O7393">
        <v>0.05</v>
      </c>
      <c r="P7393">
        <v>1759.09</v>
      </c>
      <c r="Q7393">
        <v>2981.5</v>
      </c>
      <c r="R7393">
        <f>Table1[[#This Row],[OrderQuantity]]*Table1[[#This Row],[UnitPrice]]</f>
        <v>8944.5</v>
      </c>
      <c r="S7393">
        <f>Table1[[#This Row],[OrderQuantity]]*Table1[[#This Row],[UnitCost]]</f>
        <v>5277.2699999999995</v>
      </c>
      <c r="T7393">
        <f>Table1[[#This Row],[OrderQuantity]]*Table1[[#This Row],[UnitPrice]]*(1-Table1[[#This Row],[DiscountApplied]]) - (Table1[[#This Row],[OrderQuantity]]*Table1[[#This Row],[UnitCost]])</f>
        <v>3220.0050000000001</v>
      </c>
      <c r="U7393">
        <f>DATEDIF(Table1[[#This Row],[ShipDate]],Table1[[#This Row],[DeliveryDate]],"d")</f>
        <v>4</v>
      </c>
      <c r="V7393" t="str">
        <f t="shared" si="231"/>
        <v>On Time</v>
      </c>
    </row>
    <row r="7394" spans="2:22" x14ac:dyDescent="0.3">
      <c r="B7394" t="str">
        <f t="shared" si="230"/>
        <v>SO-007493</v>
      </c>
      <c r="C7394" t="s">
        <v>19</v>
      </c>
      <c r="D7394" t="s">
        <v>17</v>
      </c>
      <c r="E7394" s="1">
        <v>44000</v>
      </c>
      <c r="F7394" s="1">
        <v>44126</v>
      </c>
      <c r="G7394" s="1">
        <v>44136</v>
      </c>
      <c r="H7394" s="1">
        <v>44137</v>
      </c>
      <c r="I7394" t="s">
        <v>18</v>
      </c>
      <c r="J7394">
        <v>20</v>
      </c>
      <c r="K7394">
        <v>13</v>
      </c>
      <c r="L7394">
        <v>212</v>
      </c>
      <c r="M7394">
        <v>43</v>
      </c>
      <c r="N7394">
        <v>1</v>
      </c>
      <c r="O7394">
        <v>0.15</v>
      </c>
      <c r="P7394">
        <v>1293.44</v>
      </c>
      <c r="Q7394">
        <v>2351.6999999999998</v>
      </c>
      <c r="R7394">
        <f>Table1[[#This Row],[OrderQuantity]]*Table1[[#This Row],[UnitPrice]]</f>
        <v>2351.6999999999998</v>
      </c>
      <c r="S7394">
        <f>Table1[[#This Row],[OrderQuantity]]*Table1[[#This Row],[UnitCost]]</f>
        <v>1293.44</v>
      </c>
      <c r="T7394">
        <f>Table1[[#This Row],[OrderQuantity]]*Table1[[#This Row],[UnitPrice]]*(1-Table1[[#This Row],[DiscountApplied]]) - (Table1[[#This Row],[OrderQuantity]]*Table1[[#This Row],[UnitCost]])</f>
        <v>705.50499999999965</v>
      </c>
      <c r="U7394">
        <f>DATEDIF(Table1[[#This Row],[ShipDate]],Table1[[#This Row],[DeliveryDate]],"d")</f>
        <v>1</v>
      </c>
      <c r="V7394" t="str">
        <f t="shared" si="231"/>
        <v>On Time</v>
      </c>
    </row>
    <row r="7395" spans="2:22" x14ac:dyDescent="0.3">
      <c r="B7395" t="str">
        <f t="shared" si="230"/>
        <v>SO-007494</v>
      </c>
      <c r="C7395" t="s">
        <v>19</v>
      </c>
      <c r="D7395" t="s">
        <v>24</v>
      </c>
      <c r="E7395" s="1">
        <v>44000</v>
      </c>
      <c r="F7395" s="1">
        <v>44126</v>
      </c>
      <c r="G7395" s="1">
        <v>44128</v>
      </c>
      <c r="H7395" s="1">
        <v>44129</v>
      </c>
      <c r="I7395" t="s">
        <v>18</v>
      </c>
      <c r="J7395">
        <v>16</v>
      </c>
      <c r="K7395">
        <v>29</v>
      </c>
      <c r="L7395">
        <v>32</v>
      </c>
      <c r="M7395">
        <v>43</v>
      </c>
      <c r="N7395">
        <v>5</v>
      </c>
      <c r="O7395">
        <v>0.08</v>
      </c>
      <c r="P7395">
        <v>796.63</v>
      </c>
      <c r="Q7395">
        <v>1943</v>
      </c>
      <c r="R7395">
        <f>Table1[[#This Row],[OrderQuantity]]*Table1[[#This Row],[UnitPrice]]</f>
        <v>9715</v>
      </c>
      <c r="S7395">
        <f>Table1[[#This Row],[OrderQuantity]]*Table1[[#This Row],[UnitCost]]</f>
        <v>3983.15</v>
      </c>
      <c r="T7395">
        <f>Table1[[#This Row],[OrderQuantity]]*Table1[[#This Row],[UnitPrice]]*(1-Table1[[#This Row],[DiscountApplied]]) - (Table1[[#This Row],[OrderQuantity]]*Table1[[#This Row],[UnitCost]])</f>
        <v>4954.6500000000015</v>
      </c>
      <c r="U7395">
        <f>DATEDIF(Table1[[#This Row],[ShipDate]],Table1[[#This Row],[DeliveryDate]],"d")</f>
        <v>1</v>
      </c>
      <c r="V7395" t="str">
        <f t="shared" si="231"/>
        <v>On Time</v>
      </c>
    </row>
    <row r="7396" spans="2:22" x14ac:dyDescent="0.3">
      <c r="B7396" t="str">
        <f t="shared" si="230"/>
        <v>SO-007495</v>
      </c>
      <c r="C7396" t="s">
        <v>19</v>
      </c>
      <c r="D7396" t="s">
        <v>20</v>
      </c>
      <c r="E7396" s="1">
        <v>44000</v>
      </c>
      <c r="F7396" s="1">
        <v>44126</v>
      </c>
      <c r="G7396" s="1">
        <v>44128</v>
      </c>
      <c r="H7396" s="1">
        <v>44130</v>
      </c>
      <c r="I7396" t="s">
        <v>18</v>
      </c>
      <c r="J7396">
        <v>20</v>
      </c>
      <c r="K7396">
        <v>24</v>
      </c>
      <c r="L7396">
        <v>162</v>
      </c>
      <c r="M7396">
        <v>12</v>
      </c>
      <c r="N7396">
        <v>5</v>
      </c>
      <c r="O7396">
        <v>0.15</v>
      </c>
      <c r="P7396">
        <v>292.66000000000003</v>
      </c>
      <c r="Q7396">
        <v>696.8</v>
      </c>
      <c r="R7396">
        <f>Table1[[#This Row],[OrderQuantity]]*Table1[[#This Row],[UnitPrice]]</f>
        <v>3484</v>
      </c>
      <c r="S7396">
        <f>Table1[[#This Row],[OrderQuantity]]*Table1[[#This Row],[UnitCost]]</f>
        <v>1463.3000000000002</v>
      </c>
      <c r="T7396">
        <f>Table1[[#This Row],[OrderQuantity]]*Table1[[#This Row],[UnitPrice]]*(1-Table1[[#This Row],[DiscountApplied]]) - (Table1[[#This Row],[OrderQuantity]]*Table1[[#This Row],[UnitCost]])</f>
        <v>1498.1</v>
      </c>
      <c r="U7396">
        <f>DATEDIF(Table1[[#This Row],[ShipDate]],Table1[[#This Row],[DeliveryDate]],"d")</f>
        <v>2</v>
      </c>
      <c r="V7396" t="str">
        <f t="shared" si="231"/>
        <v>On Time</v>
      </c>
    </row>
    <row r="7397" spans="2:22" x14ac:dyDescent="0.3">
      <c r="B7397" t="str">
        <f t="shared" si="230"/>
        <v>SO-007496</v>
      </c>
      <c r="C7397" t="s">
        <v>19</v>
      </c>
      <c r="D7397" t="s">
        <v>26</v>
      </c>
      <c r="E7397" s="1">
        <v>44000</v>
      </c>
      <c r="F7397" s="1">
        <v>44127</v>
      </c>
      <c r="G7397" s="1">
        <v>44135</v>
      </c>
      <c r="H7397" s="1">
        <v>44136</v>
      </c>
      <c r="I7397" t="s">
        <v>18</v>
      </c>
      <c r="J7397">
        <v>12</v>
      </c>
      <c r="K7397">
        <v>11</v>
      </c>
      <c r="L7397">
        <v>62</v>
      </c>
      <c r="M7397">
        <v>45</v>
      </c>
      <c r="N7397">
        <v>7</v>
      </c>
      <c r="O7397">
        <v>0.08</v>
      </c>
      <c r="P7397">
        <v>557.51</v>
      </c>
      <c r="Q7397">
        <v>1051.9000000000001</v>
      </c>
      <c r="R7397">
        <f>Table1[[#This Row],[OrderQuantity]]*Table1[[#This Row],[UnitPrice]]</f>
        <v>7363.3000000000011</v>
      </c>
      <c r="S7397">
        <f>Table1[[#This Row],[OrderQuantity]]*Table1[[#This Row],[UnitCost]]</f>
        <v>3902.5699999999997</v>
      </c>
      <c r="T7397">
        <f>Table1[[#This Row],[OrderQuantity]]*Table1[[#This Row],[UnitPrice]]*(1-Table1[[#This Row],[DiscountApplied]]) - (Table1[[#This Row],[OrderQuantity]]*Table1[[#This Row],[UnitCost]])</f>
        <v>2871.666000000002</v>
      </c>
      <c r="U7397">
        <f>DATEDIF(Table1[[#This Row],[ShipDate]],Table1[[#This Row],[DeliveryDate]],"d")</f>
        <v>1</v>
      </c>
      <c r="V7397" t="str">
        <f t="shared" si="231"/>
        <v>On Time</v>
      </c>
    </row>
    <row r="7398" spans="2:22" x14ac:dyDescent="0.3">
      <c r="B7398" t="str">
        <f t="shared" si="230"/>
        <v>SO-007497</v>
      </c>
      <c r="C7398" t="s">
        <v>19</v>
      </c>
      <c r="D7398" t="s">
        <v>20</v>
      </c>
      <c r="E7398" s="1">
        <v>44000</v>
      </c>
      <c r="F7398" s="1">
        <v>44127</v>
      </c>
      <c r="G7398" s="1">
        <v>44154</v>
      </c>
      <c r="H7398" s="1">
        <v>44155</v>
      </c>
      <c r="I7398" t="s">
        <v>18</v>
      </c>
      <c r="J7398">
        <v>13</v>
      </c>
      <c r="K7398">
        <v>47</v>
      </c>
      <c r="L7398">
        <v>107</v>
      </c>
      <c r="M7398">
        <v>24</v>
      </c>
      <c r="N7398">
        <v>6</v>
      </c>
      <c r="O7398">
        <v>0.15</v>
      </c>
      <c r="P7398">
        <v>2653.2</v>
      </c>
      <c r="Q7398">
        <v>4020</v>
      </c>
      <c r="R7398">
        <f>Table1[[#This Row],[OrderQuantity]]*Table1[[#This Row],[UnitPrice]]</f>
        <v>24120</v>
      </c>
      <c r="S7398">
        <f>Table1[[#This Row],[OrderQuantity]]*Table1[[#This Row],[UnitCost]]</f>
        <v>15919.199999999999</v>
      </c>
      <c r="T7398">
        <f>Table1[[#This Row],[OrderQuantity]]*Table1[[#This Row],[UnitPrice]]*(1-Table1[[#This Row],[DiscountApplied]]) - (Table1[[#This Row],[OrderQuantity]]*Table1[[#This Row],[UnitCost]])</f>
        <v>4582.8000000000011</v>
      </c>
      <c r="U7398">
        <f>DATEDIF(Table1[[#This Row],[ShipDate]],Table1[[#This Row],[DeliveryDate]],"d")</f>
        <v>1</v>
      </c>
      <c r="V7398" t="str">
        <f t="shared" si="231"/>
        <v>On Time</v>
      </c>
    </row>
    <row r="7399" spans="2:22" x14ac:dyDescent="0.3">
      <c r="B7399" t="str">
        <f t="shared" si="230"/>
        <v>SO-007498</v>
      </c>
      <c r="C7399" t="s">
        <v>16</v>
      </c>
      <c r="D7399" t="s">
        <v>25</v>
      </c>
      <c r="E7399" s="1">
        <v>44000</v>
      </c>
      <c r="F7399" s="1">
        <v>44127</v>
      </c>
      <c r="G7399" s="1">
        <v>44139</v>
      </c>
      <c r="H7399" s="1">
        <v>44147</v>
      </c>
      <c r="I7399" t="s">
        <v>18</v>
      </c>
      <c r="J7399">
        <v>9</v>
      </c>
      <c r="K7399">
        <v>18</v>
      </c>
      <c r="L7399">
        <v>347</v>
      </c>
      <c r="M7399">
        <v>5</v>
      </c>
      <c r="N7399">
        <v>7</v>
      </c>
      <c r="O7399">
        <v>0.08</v>
      </c>
      <c r="P7399">
        <v>836.16</v>
      </c>
      <c r="Q7399">
        <v>1045.2</v>
      </c>
      <c r="R7399">
        <f>Table1[[#This Row],[OrderQuantity]]*Table1[[#This Row],[UnitPrice]]</f>
        <v>7316.4000000000005</v>
      </c>
      <c r="S7399">
        <f>Table1[[#This Row],[OrderQuantity]]*Table1[[#This Row],[UnitCost]]</f>
        <v>5853.12</v>
      </c>
      <c r="T7399">
        <f>Table1[[#This Row],[OrderQuantity]]*Table1[[#This Row],[UnitPrice]]*(1-Table1[[#This Row],[DiscountApplied]]) - (Table1[[#This Row],[OrderQuantity]]*Table1[[#This Row],[UnitCost]])</f>
        <v>877.96800000000076</v>
      </c>
      <c r="U7399">
        <f>DATEDIF(Table1[[#This Row],[ShipDate]],Table1[[#This Row],[DeliveryDate]],"d")</f>
        <v>8</v>
      </c>
      <c r="V7399" t="str">
        <f t="shared" si="231"/>
        <v>Late</v>
      </c>
    </row>
    <row r="7400" spans="2:22" x14ac:dyDescent="0.3">
      <c r="B7400" t="str">
        <f t="shared" si="230"/>
        <v>SO-007499</v>
      </c>
      <c r="C7400" t="s">
        <v>21</v>
      </c>
      <c r="D7400" t="s">
        <v>24</v>
      </c>
      <c r="E7400" s="1">
        <v>44000</v>
      </c>
      <c r="F7400" s="1">
        <v>44127</v>
      </c>
      <c r="G7400" s="1">
        <v>44134</v>
      </c>
      <c r="H7400" s="1">
        <v>44138</v>
      </c>
      <c r="I7400" t="s">
        <v>18</v>
      </c>
      <c r="J7400">
        <v>25</v>
      </c>
      <c r="K7400">
        <v>2</v>
      </c>
      <c r="L7400">
        <v>41</v>
      </c>
      <c r="M7400">
        <v>2</v>
      </c>
      <c r="N7400">
        <v>6</v>
      </c>
      <c r="O7400">
        <v>0.15</v>
      </c>
      <c r="P7400">
        <v>637.84</v>
      </c>
      <c r="Q7400">
        <v>750.4</v>
      </c>
      <c r="R7400">
        <f>Table1[[#This Row],[OrderQuantity]]*Table1[[#This Row],[UnitPrice]]</f>
        <v>4502.3999999999996</v>
      </c>
      <c r="S7400">
        <f>Table1[[#This Row],[OrderQuantity]]*Table1[[#This Row],[UnitCost]]</f>
        <v>3827.04</v>
      </c>
      <c r="T7400">
        <f>Table1[[#This Row],[OrderQuantity]]*Table1[[#This Row],[UnitPrice]]*(1-Table1[[#This Row],[DiscountApplied]]) - (Table1[[#This Row],[OrderQuantity]]*Table1[[#This Row],[UnitCost]])</f>
        <v>0</v>
      </c>
      <c r="U7400">
        <f>DATEDIF(Table1[[#This Row],[ShipDate]],Table1[[#This Row],[DeliveryDate]],"d")</f>
        <v>4</v>
      </c>
      <c r="V7400" t="str">
        <f t="shared" si="231"/>
        <v>On Time</v>
      </c>
    </row>
    <row r="7401" spans="2:22" x14ac:dyDescent="0.3">
      <c r="B7401" t="str">
        <f t="shared" si="230"/>
        <v>SO-007500</v>
      </c>
      <c r="C7401" t="s">
        <v>22</v>
      </c>
      <c r="D7401" t="s">
        <v>17</v>
      </c>
      <c r="E7401" s="1">
        <v>44000</v>
      </c>
      <c r="F7401" s="1">
        <v>44127</v>
      </c>
      <c r="G7401" s="1">
        <v>44145</v>
      </c>
      <c r="H7401" s="1">
        <v>44148</v>
      </c>
      <c r="I7401" t="s">
        <v>18</v>
      </c>
      <c r="J7401">
        <v>28</v>
      </c>
      <c r="K7401">
        <v>6</v>
      </c>
      <c r="L7401">
        <v>237</v>
      </c>
      <c r="M7401">
        <v>35</v>
      </c>
      <c r="N7401">
        <v>5</v>
      </c>
      <c r="O7401">
        <v>0.08</v>
      </c>
      <c r="P7401">
        <v>644</v>
      </c>
      <c r="Q7401">
        <v>1192.5999999999999</v>
      </c>
      <c r="R7401">
        <f>Table1[[#This Row],[OrderQuantity]]*Table1[[#This Row],[UnitPrice]]</f>
        <v>5963</v>
      </c>
      <c r="S7401">
        <f>Table1[[#This Row],[OrderQuantity]]*Table1[[#This Row],[UnitCost]]</f>
        <v>3220</v>
      </c>
      <c r="T7401">
        <f>Table1[[#This Row],[OrderQuantity]]*Table1[[#This Row],[UnitPrice]]*(1-Table1[[#This Row],[DiscountApplied]]) - (Table1[[#This Row],[OrderQuantity]]*Table1[[#This Row],[UnitCost]])</f>
        <v>2265.96</v>
      </c>
      <c r="U7401">
        <f>DATEDIF(Table1[[#This Row],[ShipDate]],Table1[[#This Row],[DeliveryDate]],"d")</f>
        <v>3</v>
      </c>
      <c r="V7401" t="str">
        <f t="shared" si="231"/>
        <v>On Time</v>
      </c>
    </row>
    <row r="7402" spans="2:22" x14ac:dyDescent="0.3">
      <c r="B7402" t="str">
        <f t="shared" si="230"/>
        <v>SO-007501</v>
      </c>
      <c r="C7402" t="s">
        <v>19</v>
      </c>
      <c r="D7402" t="s">
        <v>17</v>
      </c>
      <c r="E7402" s="1">
        <v>44000</v>
      </c>
      <c r="F7402" s="1">
        <v>44127</v>
      </c>
      <c r="G7402" s="1">
        <v>44142</v>
      </c>
      <c r="H7402" s="1">
        <v>44149</v>
      </c>
      <c r="I7402" t="s">
        <v>18</v>
      </c>
      <c r="J7402">
        <v>16</v>
      </c>
      <c r="K7402">
        <v>32</v>
      </c>
      <c r="L7402">
        <v>230</v>
      </c>
      <c r="M7402">
        <v>1</v>
      </c>
      <c r="N7402">
        <v>3</v>
      </c>
      <c r="O7402">
        <v>0.4</v>
      </c>
      <c r="P7402">
        <v>2098.64</v>
      </c>
      <c r="Q7402">
        <v>3959.7</v>
      </c>
      <c r="R7402">
        <f>Table1[[#This Row],[OrderQuantity]]*Table1[[#This Row],[UnitPrice]]</f>
        <v>11879.099999999999</v>
      </c>
      <c r="S7402">
        <f>Table1[[#This Row],[OrderQuantity]]*Table1[[#This Row],[UnitCost]]</f>
        <v>6295.92</v>
      </c>
      <c r="T7402">
        <f>Table1[[#This Row],[OrderQuantity]]*Table1[[#This Row],[UnitPrice]]*(1-Table1[[#This Row],[DiscountApplied]]) - (Table1[[#This Row],[OrderQuantity]]*Table1[[#This Row],[UnitCost]])</f>
        <v>831.53999999999905</v>
      </c>
      <c r="U7402">
        <f>DATEDIF(Table1[[#This Row],[ShipDate]],Table1[[#This Row],[DeliveryDate]],"d")</f>
        <v>7</v>
      </c>
      <c r="V7402" t="str">
        <f t="shared" si="231"/>
        <v>On Time</v>
      </c>
    </row>
    <row r="7403" spans="2:22" x14ac:dyDescent="0.3">
      <c r="B7403" t="str">
        <f t="shared" si="230"/>
        <v>SO-007502</v>
      </c>
      <c r="C7403" t="s">
        <v>21</v>
      </c>
      <c r="D7403" t="s">
        <v>23</v>
      </c>
      <c r="E7403" s="1">
        <v>44000</v>
      </c>
      <c r="F7403" s="1">
        <v>44127</v>
      </c>
      <c r="G7403" s="1">
        <v>44135</v>
      </c>
      <c r="H7403" s="1">
        <v>44142</v>
      </c>
      <c r="I7403" t="s">
        <v>18</v>
      </c>
      <c r="J7403">
        <v>24</v>
      </c>
      <c r="K7403">
        <v>13</v>
      </c>
      <c r="L7403">
        <v>321</v>
      </c>
      <c r="M7403">
        <v>13</v>
      </c>
      <c r="N7403">
        <v>6</v>
      </c>
      <c r="O7403">
        <v>0.05</v>
      </c>
      <c r="P7403">
        <v>1417.59</v>
      </c>
      <c r="Q7403">
        <v>1996.6</v>
      </c>
      <c r="R7403">
        <f>Table1[[#This Row],[OrderQuantity]]*Table1[[#This Row],[UnitPrice]]</f>
        <v>11979.599999999999</v>
      </c>
      <c r="S7403">
        <f>Table1[[#This Row],[OrderQuantity]]*Table1[[#This Row],[UnitCost]]</f>
        <v>8505.5399999999991</v>
      </c>
      <c r="T7403">
        <f>Table1[[#This Row],[OrderQuantity]]*Table1[[#This Row],[UnitPrice]]*(1-Table1[[#This Row],[DiscountApplied]]) - (Table1[[#This Row],[OrderQuantity]]*Table1[[#This Row],[UnitCost]])</f>
        <v>2875.08</v>
      </c>
      <c r="U7403">
        <f>DATEDIF(Table1[[#This Row],[ShipDate]],Table1[[#This Row],[DeliveryDate]],"d")</f>
        <v>7</v>
      </c>
      <c r="V7403" t="str">
        <f t="shared" si="231"/>
        <v>On Time</v>
      </c>
    </row>
    <row r="7404" spans="2:22" x14ac:dyDescent="0.3">
      <c r="B7404" t="str">
        <f t="shared" si="230"/>
        <v>SO-007503</v>
      </c>
      <c r="C7404" t="s">
        <v>22</v>
      </c>
      <c r="D7404" t="s">
        <v>23</v>
      </c>
      <c r="E7404" s="1">
        <v>44000</v>
      </c>
      <c r="F7404" s="1">
        <v>44127</v>
      </c>
      <c r="G7404" s="1">
        <v>44150</v>
      </c>
      <c r="H7404" s="1">
        <v>44157</v>
      </c>
      <c r="I7404" t="s">
        <v>18</v>
      </c>
      <c r="J7404">
        <v>26</v>
      </c>
      <c r="K7404">
        <v>28</v>
      </c>
      <c r="L7404">
        <v>278</v>
      </c>
      <c r="M7404">
        <v>33</v>
      </c>
      <c r="N7404">
        <v>3</v>
      </c>
      <c r="O7404">
        <v>0.05</v>
      </c>
      <c r="P7404">
        <v>711.88</v>
      </c>
      <c r="Q7404">
        <v>837.5</v>
      </c>
      <c r="R7404">
        <f>Table1[[#This Row],[OrderQuantity]]*Table1[[#This Row],[UnitPrice]]</f>
        <v>2512.5</v>
      </c>
      <c r="S7404">
        <f>Table1[[#This Row],[OrderQuantity]]*Table1[[#This Row],[UnitCost]]</f>
        <v>2135.64</v>
      </c>
      <c r="T7404">
        <f>Table1[[#This Row],[OrderQuantity]]*Table1[[#This Row],[UnitPrice]]*(1-Table1[[#This Row],[DiscountApplied]]) - (Table1[[#This Row],[OrderQuantity]]*Table1[[#This Row],[UnitCost]])</f>
        <v>251.23500000000013</v>
      </c>
      <c r="U7404">
        <f>DATEDIF(Table1[[#This Row],[ShipDate]],Table1[[#This Row],[DeliveryDate]],"d")</f>
        <v>7</v>
      </c>
      <c r="V7404" t="str">
        <f t="shared" si="231"/>
        <v>On Time</v>
      </c>
    </row>
    <row r="7405" spans="2:22" x14ac:dyDescent="0.3">
      <c r="B7405" t="str">
        <f t="shared" si="230"/>
        <v>SO-007504</v>
      </c>
      <c r="C7405" t="s">
        <v>16</v>
      </c>
      <c r="D7405" t="s">
        <v>17</v>
      </c>
      <c r="E7405" s="1">
        <v>44000</v>
      </c>
      <c r="F7405" s="1">
        <v>44127</v>
      </c>
      <c r="G7405" s="1">
        <v>44141</v>
      </c>
      <c r="H7405" s="1">
        <v>44151</v>
      </c>
      <c r="I7405" t="s">
        <v>18</v>
      </c>
      <c r="J7405">
        <v>3</v>
      </c>
      <c r="K7405">
        <v>9</v>
      </c>
      <c r="L7405">
        <v>248</v>
      </c>
      <c r="M7405">
        <v>26</v>
      </c>
      <c r="N7405">
        <v>8</v>
      </c>
      <c r="O7405">
        <v>0.1</v>
      </c>
      <c r="P7405">
        <v>1145.7</v>
      </c>
      <c r="Q7405">
        <v>1909.5</v>
      </c>
      <c r="R7405">
        <f>Table1[[#This Row],[OrderQuantity]]*Table1[[#This Row],[UnitPrice]]</f>
        <v>15276</v>
      </c>
      <c r="S7405">
        <f>Table1[[#This Row],[OrderQuantity]]*Table1[[#This Row],[UnitCost]]</f>
        <v>9165.6</v>
      </c>
      <c r="T7405">
        <f>Table1[[#This Row],[OrderQuantity]]*Table1[[#This Row],[UnitPrice]]*(1-Table1[[#This Row],[DiscountApplied]]) - (Table1[[#This Row],[OrderQuantity]]*Table1[[#This Row],[UnitCost]])</f>
        <v>4582.7999999999993</v>
      </c>
      <c r="U7405">
        <f>DATEDIF(Table1[[#This Row],[ShipDate]],Table1[[#This Row],[DeliveryDate]],"d")</f>
        <v>10</v>
      </c>
      <c r="V7405" t="str">
        <f t="shared" si="231"/>
        <v>Late</v>
      </c>
    </row>
    <row r="7406" spans="2:22" x14ac:dyDescent="0.3">
      <c r="B7406" t="str">
        <f t="shared" si="230"/>
        <v>SO-007505</v>
      </c>
      <c r="C7406" t="s">
        <v>21</v>
      </c>
      <c r="D7406" t="s">
        <v>23</v>
      </c>
      <c r="E7406" s="1">
        <v>44000</v>
      </c>
      <c r="F7406" s="1">
        <v>44127</v>
      </c>
      <c r="G7406" s="1">
        <v>44129</v>
      </c>
      <c r="H7406" s="1">
        <v>44136</v>
      </c>
      <c r="I7406" t="s">
        <v>18</v>
      </c>
      <c r="J7406">
        <v>25</v>
      </c>
      <c r="K7406">
        <v>43</v>
      </c>
      <c r="L7406">
        <v>326</v>
      </c>
      <c r="M7406">
        <v>24</v>
      </c>
      <c r="N7406">
        <v>7</v>
      </c>
      <c r="O7406">
        <v>0.08</v>
      </c>
      <c r="P7406">
        <v>799.24</v>
      </c>
      <c r="Q7406">
        <v>1011.7</v>
      </c>
      <c r="R7406">
        <f>Table1[[#This Row],[OrderQuantity]]*Table1[[#This Row],[UnitPrice]]</f>
        <v>7081.9000000000005</v>
      </c>
      <c r="S7406">
        <f>Table1[[#This Row],[OrderQuantity]]*Table1[[#This Row],[UnitCost]]</f>
        <v>5594.68</v>
      </c>
      <c r="T7406">
        <f>Table1[[#This Row],[OrderQuantity]]*Table1[[#This Row],[UnitPrice]]*(1-Table1[[#This Row],[DiscountApplied]]) - (Table1[[#This Row],[OrderQuantity]]*Table1[[#This Row],[UnitCost]])</f>
        <v>920.66800000000057</v>
      </c>
      <c r="U7406">
        <f>DATEDIF(Table1[[#This Row],[ShipDate]],Table1[[#This Row],[DeliveryDate]],"d")</f>
        <v>7</v>
      </c>
      <c r="V7406" t="str">
        <f t="shared" si="231"/>
        <v>On Time</v>
      </c>
    </row>
    <row r="7407" spans="2:22" x14ac:dyDescent="0.3">
      <c r="B7407" t="str">
        <f t="shared" si="230"/>
        <v>SO-007506</v>
      </c>
      <c r="C7407" t="s">
        <v>16</v>
      </c>
      <c r="D7407" t="s">
        <v>20</v>
      </c>
      <c r="E7407" s="1">
        <v>44000</v>
      </c>
      <c r="F7407" s="1">
        <v>44127</v>
      </c>
      <c r="G7407" s="1">
        <v>44142</v>
      </c>
      <c r="H7407" s="1">
        <v>44151</v>
      </c>
      <c r="I7407" t="s">
        <v>18</v>
      </c>
      <c r="J7407">
        <v>7</v>
      </c>
      <c r="K7407">
        <v>32</v>
      </c>
      <c r="L7407">
        <v>104</v>
      </c>
      <c r="M7407">
        <v>12</v>
      </c>
      <c r="N7407">
        <v>6</v>
      </c>
      <c r="O7407">
        <v>0.05</v>
      </c>
      <c r="P7407">
        <v>983.16</v>
      </c>
      <c r="Q7407">
        <v>1695.1</v>
      </c>
      <c r="R7407">
        <f>Table1[[#This Row],[OrderQuantity]]*Table1[[#This Row],[UnitPrice]]</f>
        <v>10170.599999999999</v>
      </c>
      <c r="S7407">
        <f>Table1[[#This Row],[OrderQuantity]]*Table1[[#This Row],[UnitCost]]</f>
        <v>5898.96</v>
      </c>
      <c r="T7407">
        <f>Table1[[#This Row],[OrderQuantity]]*Table1[[#This Row],[UnitPrice]]*(1-Table1[[#This Row],[DiscountApplied]]) - (Table1[[#This Row],[OrderQuantity]]*Table1[[#This Row],[UnitCost]])</f>
        <v>3763.1099999999979</v>
      </c>
      <c r="U7407">
        <f>DATEDIF(Table1[[#This Row],[ShipDate]],Table1[[#This Row],[DeliveryDate]],"d")</f>
        <v>9</v>
      </c>
      <c r="V7407" t="str">
        <f t="shared" si="231"/>
        <v>Late</v>
      </c>
    </row>
    <row r="7408" spans="2:22" x14ac:dyDescent="0.3">
      <c r="B7408" t="str">
        <f t="shared" si="230"/>
        <v>SO-007507</v>
      </c>
      <c r="C7408" t="s">
        <v>16</v>
      </c>
      <c r="D7408" t="s">
        <v>26</v>
      </c>
      <c r="E7408" s="1">
        <v>44000</v>
      </c>
      <c r="F7408" s="1">
        <v>44128</v>
      </c>
      <c r="G7408" s="1">
        <v>44154</v>
      </c>
      <c r="H7408" s="1">
        <v>44156</v>
      </c>
      <c r="I7408" t="s">
        <v>18</v>
      </c>
      <c r="J7408">
        <v>3</v>
      </c>
      <c r="K7408">
        <v>26</v>
      </c>
      <c r="L7408">
        <v>71</v>
      </c>
      <c r="M7408">
        <v>22</v>
      </c>
      <c r="N7408">
        <v>2</v>
      </c>
      <c r="O7408">
        <v>0.15</v>
      </c>
      <c r="P7408">
        <v>1412.49</v>
      </c>
      <c r="Q7408">
        <v>1701.8</v>
      </c>
      <c r="R7408">
        <f>Table1[[#This Row],[OrderQuantity]]*Table1[[#This Row],[UnitPrice]]</f>
        <v>3403.6</v>
      </c>
      <c r="S7408">
        <f>Table1[[#This Row],[OrderQuantity]]*Table1[[#This Row],[UnitCost]]</f>
        <v>2824.98</v>
      </c>
      <c r="T7408">
        <f>Table1[[#This Row],[OrderQuantity]]*Table1[[#This Row],[UnitPrice]]*(1-Table1[[#This Row],[DiscountApplied]]) - (Table1[[#This Row],[OrderQuantity]]*Table1[[#This Row],[UnitCost]])</f>
        <v>68.079999999999927</v>
      </c>
      <c r="U7408">
        <f>DATEDIF(Table1[[#This Row],[ShipDate]],Table1[[#This Row],[DeliveryDate]],"d")</f>
        <v>2</v>
      </c>
      <c r="V7408" t="str">
        <f t="shared" si="231"/>
        <v>On Time</v>
      </c>
    </row>
    <row r="7409" spans="2:22" x14ac:dyDescent="0.3">
      <c r="B7409" t="str">
        <f t="shared" si="230"/>
        <v>SO-007508</v>
      </c>
      <c r="C7409" t="s">
        <v>21</v>
      </c>
      <c r="D7409" t="s">
        <v>17</v>
      </c>
      <c r="E7409" s="1">
        <v>44000</v>
      </c>
      <c r="F7409" s="1">
        <v>44128</v>
      </c>
      <c r="G7409" s="1">
        <v>44140</v>
      </c>
      <c r="H7409" s="1">
        <v>44143</v>
      </c>
      <c r="I7409" t="s">
        <v>18</v>
      </c>
      <c r="J7409">
        <v>25</v>
      </c>
      <c r="K7409">
        <v>12</v>
      </c>
      <c r="L7409">
        <v>228</v>
      </c>
      <c r="M7409">
        <v>10</v>
      </c>
      <c r="N7409">
        <v>4</v>
      </c>
      <c r="O7409">
        <v>0.2</v>
      </c>
      <c r="P7409">
        <v>588.53</v>
      </c>
      <c r="Q7409">
        <v>964.8</v>
      </c>
      <c r="R7409">
        <f>Table1[[#This Row],[OrderQuantity]]*Table1[[#This Row],[UnitPrice]]</f>
        <v>3859.2</v>
      </c>
      <c r="S7409">
        <f>Table1[[#This Row],[OrderQuantity]]*Table1[[#This Row],[UnitCost]]</f>
        <v>2354.12</v>
      </c>
      <c r="T7409">
        <f>Table1[[#This Row],[OrderQuantity]]*Table1[[#This Row],[UnitPrice]]*(1-Table1[[#This Row],[DiscountApplied]]) - (Table1[[#This Row],[OrderQuantity]]*Table1[[#This Row],[UnitCost]])</f>
        <v>733.24000000000024</v>
      </c>
      <c r="U7409">
        <f>DATEDIF(Table1[[#This Row],[ShipDate]],Table1[[#This Row],[DeliveryDate]],"d")</f>
        <v>3</v>
      </c>
      <c r="V7409" t="str">
        <f t="shared" si="231"/>
        <v>On Time</v>
      </c>
    </row>
    <row r="7410" spans="2:22" x14ac:dyDescent="0.3">
      <c r="B7410" t="str">
        <f t="shared" si="230"/>
        <v>SO-007509</v>
      </c>
      <c r="C7410" t="s">
        <v>21</v>
      </c>
      <c r="D7410" t="s">
        <v>17</v>
      </c>
      <c r="E7410" s="1">
        <v>44000</v>
      </c>
      <c r="F7410" s="1">
        <v>44128</v>
      </c>
      <c r="G7410" s="1">
        <v>44146</v>
      </c>
      <c r="H7410" s="1">
        <v>44150</v>
      </c>
      <c r="I7410" t="s">
        <v>18</v>
      </c>
      <c r="J7410">
        <v>23</v>
      </c>
      <c r="K7410">
        <v>8</v>
      </c>
      <c r="L7410">
        <v>204</v>
      </c>
      <c r="M7410">
        <v>38</v>
      </c>
      <c r="N7410">
        <v>1</v>
      </c>
      <c r="O7410">
        <v>0.05</v>
      </c>
      <c r="P7410">
        <v>1814.43</v>
      </c>
      <c r="Q7410">
        <v>3557.7</v>
      </c>
      <c r="R7410">
        <f>Table1[[#This Row],[OrderQuantity]]*Table1[[#This Row],[UnitPrice]]</f>
        <v>3557.7</v>
      </c>
      <c r="S7410">
        <f>Table1[[#This Row],[OrderQuantity]]*Table1[[#This Row],[UnitCost]]</f>
        <v>1814.43</v>
      </c>
      <c r="T7410">
        <f>Table1[[#This Row],[OrderQuantity]]*Table1[[#This Row],[UnitPrice]]*(1-Table1[[#This Row],[DiscountApplied]]) - (Table1[[#This Row],[OrderQuantity]]*Table1[[#This Row],[UnitCost]])</f>
        <v>1565.3849999999995</v>
      </c>
      <c r="U7410">
        <f>DATEDIF(Table1[[#This Row],[ShipDate]],Table1[[#This Row],[DeliveryDate]],"d")</f>
        <v>4</v>
      </c>
      <c r="V7410" t="str">
        <f t="shared" si="231"/>
        <v>On Time</v>
      </c>
    </row>
    <row r="7411" spans="2:22" x14ac:dyDescent="0.3">
      <c r="B7411" t="str">
        <f t="shared" si="230"/>
        <v>SO-007510</v>
      </c>
      <c r="C7411" t="s">
        <v>19</v>
      </c>
      <c r="D7411" t="s">
        <v>24</v>
      </c>
      <c r="E7411" s="1">
        <v>44000</v>
      </c>
      <c r="F7411" s="1">
        <v>44128</v>
      </c>
      <c r="G7411" s="1">
        <v>44141</v>
      </c>
      <c r="H7411" s="1">
        <v>44145</v>
      </c>
      <c r="I7411" t="s">
        <v>18</v>
      </c>
      <c r="J7411">
        <v>20</v>
      </c>
      <c r="K7411">
        <v>33</v>
      </c>
      <c r="L7411">
        <v>18</v>
      </c>
      <c r="M7411">
        <v>36</v>
      </c>
      <c r="N7411">
        <v>3</v>
      </c>
      <c r="O7411">
        <v>0.3</v>
      </c>
      <c r="P7411">
        <v>1335.44</v>
      </c>
      <c r="Q7411">
        <v>3035.1</v>
      </c>
      <c r="R7411">
        <f>Table1[[#This Row],[OrderQuantity]]*Table1[[#This Row],[UnitPrice]]</f>
        <v>9105.2999999999993</v>
      </c>
      <c r="S7411">
        <f>Table1[[#This Row],[OrderQuantity]]*Table1[[#This Row],[UnitCost]]</f>
        <v>4006.32</v>
      </c>
      <c r="T7411">
        <f>Table1[[#This Row],[OrderQuantity]]*Table1[[#This Row],[UnitPrice]]*(1-Table1[[#This Row],[DiscountApplied]]) - (Table1[[#This Row],[OrderQuantity]]*Table1[[#This Row],[UnitCost]])</f>
        <v>2367.389999999999</v>
      </c>
      <c r="U7411">
        <f>DATEDIF(Table1[[#This Row],[ShipDate]],Table1[[#This Row],[DeliveryDate]],"d")</f>
        <v>4</v>
      </c>
      <c r="V7411" t="str">
        <f t="shared" si="231"/>
        <v>On Time</v>
      </c>
    </row>
    <row r="7412" spans="2:22" x14ac:dyDescent="0.3">
      <c r="B7412" t="str">
        <f t="shared" si="230"/>
        <v>SO-007511</v>
      </c>
      <c r="C7412" t="s">
        <v>22</v>
      </c>
      <c r="D7412" t="s">
        <v>23</v>
      </c>
      <c r="E7412" s="1">
        <v>44000</v>
      </c>
      <c r="F7412" s="1">
        <v>44128</v>
      </c>
      <c r="G7412" s="1">
        <v>44135</v>
      </c>
      <c r="H7412" s="1">
        <v>44141</v>
      </c>
      <c r="I7412" t="s">
        <v>18</v>
      </c>
      <c r="J7412">
        <v>25</v>
      </c>
      <c r="K7412">
        <v>49</v>
      </c>
      <c r="L7412">
        <v>317</v>
      </c>
      <c r="M7412">
        <v>5</v>
      </c>
      <c r="N7412">
        <v>3</v>
      </c>
      <c r="O7412">
        <v>0.05</v>
      </c>
      <c r="P7412">
        <v>650.03</v>
      </c>
      <c r="Q7412">
        <v>1031.8</v>
      </c>
      <c r="R7412">
        <f>Table1[[#This Row],[OrderQuantity]]*Table1[[#This Row],[UnitPrice]]</f>
        <v>3095.3999999999996</v>
      </c>
      <c r="S7412">
        <f>Table1[[#This Row],[OrderQuantity]]*Table1[[#This Row],[UnitCost]]</f>
        <v>1950.09</v>
      </c>
      <c r="T7412">
        <f>Table1[[#This Row],[OrderQuantity]]*Table1[[#This Row],[UnitPrice]]*(1-Table1[[#This Row],[DiscountApplied]]) - (Table1[[#This Row],[OrderQuantity]]*Table1[[#This Row],[UnitCost]])</f>
        <v>990.53999999999974</v>
      </c>
      <c r="U7412">
        <f>DATEDIF(Table1[[#This Row],[ShipDate]],Table1[[#This Row],[DeliveryDate]],"d")</f>
        <v>6</v>
      </c>
      <c r="V7412" t="str">
        <f t="shared" si="231"/>
        <v>On Time</v>
      </c>
    </row>
    <row r="7413" spans="2:22" x14ac:dyDescent="0.3">
      <c r="B7413" t="str">
        <f t="shared" si="230"/>
        <v>SO-007512</v>
      </c>
      <c r="C7413" t="s">
        <v>22</v>
      </c>
      <c r="D7413" t="s">
        <v>25</v>
      </c>
      <c r="E7413" s="1">
        <v>44000</v>
      </c>
      <c r="F7413" s="1">
        <v>44128</v>
      </c>
      <c r="G7413" s="1">
        <v>44134</v>
      </c>
      <c r="H7413" s="1">
        <v>44141</v>
      </c>
      <c r="I7413" t="s">
        <v>18</v>
      </c>
      <c r="J7413">
        <v>27</v>
      </c>
      <c r="K7413">
        <v>20</v>
      </c>
      <c r="L7413">
        <v>353</v>
      </c>
      <c r="M7413">
        <v>3</v>
      </c>
      <c r="N7413">
        <v>1</v>
      </c>
      <c r="O7413">
        <v>0.1</v>
      </c>
      <c r="P7413">
        <v>554.22</v>
      </c>
      <c r="Q7413">
        <v>1179.2</v>
      </c>
      <c r="R7413">
        <f>Table1[[#This Row],[OrderQuantity]]*Table1[[#This Row],[UnitPrice]]</f>
        <v>1179.2</v>
      </c>
      <c r="S7413">
        <f>Table1[[#This Row],[OrderQuantity]]*Table1[[#This Row],[UnitCost]]</f>
        <v>554.22</v>
      </c>
      <c r="T7413">
        <f>Table1[[#This Row],[OrderQuantity]]*Table1[[#This Row],[UnitPrice]]*(1-Table1[[#This Row],[DiscountApplied]]) - (Table1[[#This Row],[OrderQuantity]]*Table1[[#This Row],[UnitCost]])</f>
        <v>507.05999999999995</v>
      </c>
      <c r="U7413">
        <f>DATEDIF(Table1[[#This Row],[ShipDate]],Table1[[#This Row],[DeliveryDate]],"d")</f>
        <v>7</v>
      </c>
      <c r="V7413" t="str">
        <f t="shared" si="231"/>
        <v>On Time</v>
      </c>
    </row>
    <row r="7414" spans="2:22" x14ac:dyDescent="0.3">
      <c r="B7414" t="str">
        <f t="shared" si="230"/>
        <v>SO-007513</v>
      </c>
      <c r="C7414" t="s">
        <v>19</v>
      </c>
      <c r="D7414" t="s">
        <v>23</v>
      </c>
      <c r="E7414" s="1">
        <v>44000</v>
      </c>
      <c r="F7414" s="1">
        <v>44128</v>
      </c>
      <c r="G7414" s="1">
        <v>44130</v>
      </c>
      <c r="H7414" s="1">
        <v>44137</v>
      </c>
      <c r="I7414" t="s">
        <v>18</v>
      </c>
      <c r="J7414">
        <v>12</v>
      </c>
      <c r="K7414">
        <v>10</v>
      </c>
      <c r="L7414">
        <v>270</v>
      </c>
      <c r="M7414">
        <v>13</v>
      </c>
      <c r="N7414">
        <v>4</v>
      </c>
      <c r="O7414">
        <v>0.4</v>
      </c>
      <c r="P7414">
        <v>3501.82</v>
      </c>
      <c r="Q7414">
        <v>5648.1</v>
      </c>
      <c r="R7414">
        <f>Table1[[#This Row],[OrderQuantity]]*Table1[[#This Row],[UnitPrice]]</f>
        <v>22592.400000000001</v>
      </c>
      <c r="S7414">
        <f>Table1[[#This Row],[OrderQuantity]]*Table1[[#This Row],[UnitCost]]</f>
        <v>14007.28</v>
      </c>
      <c r="T7414">
        <f>Table1[[#This Row],[OrderQuantity]]*Table1[[#This Row],[UnitPrice]]*(1-Table1[[#This Row],[DiscountApplied]]) - (Table1[[#This Row],[OrderQuantity]]*Table1[[#This Row],[UnitCost]])</f>
        <v>-451.84000000000015</v>
      </c>
      <c r="U7414">
        <f>DATEDIF(Table1[[#This Row],[ShipDate]],Table1[[#This Row],[DeliveryDate]],"d")</f>
        <v>7</v>
      </c>
      <c r="V7414" t="str">
        <f t="shared" si="231"/>
        <v>On Time</v>
      </c>
    </row>
    <row r="7415" spans="2:22" x14ac:dyDescent="0.3">
      <c r="B7415" t="str">
        <f t="shared" si="230"/>
        <v>SO-007514</v>
      </c>
      <c r="C7415" t="s">
        <v>21</v>
      </c>
      <c r="D7415" t="s">
        <v>24</v>
      </c>
      <c r="E7415" s="1">
        <v>44000</v>
      </c>
      <c r="F7415" s="1">
        <v>44128</v>
      </c>
      <c r="G7415" s="1">
        <v>44145</v>
      </c>
      <c r="H7415" s="1">
        <v>44150</v>
      </c>
      <c r="I7415" t="s">
        <v>18</v>
      </c>
      <c r="J7415">
        <v>23</v>
      </c>
      <c r="K7415">
        <v>5</v>
      </c>
      <c r="L7415">
        <v>52</v>
      </c>
      <c r="M7415">
        <v>30</v>
      </c>
      <c r="N7415">
        <v>1</v>
      </c>
      <c r="O7415">
        <v>0.2</v>
      </c>
      <c r="P7415">
        <v>1914.59</v>
      </c>
      <c r="Q7415">
        <v>2519.1999999999998</v>
      </c>
      <c r="R7415">
        <f>Table1[[#This Row],[OrderQuantity]]*Table1[[#This Row],[UnitPrice]]</f>
        <v>2519.1999999999998</v>
      </c>
      <c r="S7415">
        <f>Table1[[#This Row],[OrderQuantity]]*Table1[[#This Row],[UnitCost]]</f>
        <v>1914.59</v>
      </c>
      <c r="T7415">
        <f>Table1[[#This Row],[OrderQuantity]]*Table1[[#This Row],[UnitPrice]]*(1-Table1[[#This Row],[DiscountApplied]]) - (Table1[[#This Row],[OrderQuantity]]*Table1[[#This Row],[UnitCost]])</f>
        <v>100.76999999999998</v>
      </c>
      <c r="U7415">
        <f>DATEDIF(Table1[[#This Row],[ShipDate]],Table1[[#This Row],[DeliveryDate]],"d")</f>
        <v>5</v>
      </c>
      <c r="V7415" t="str">
        <f t="shared" si="231"/>
        <v>On Time</v>
      </c>
    </row>
    <row r="7416" spans="2:22" x14ac:dyDescent="0.3">
      <c r="B7416" t="str">
        <f t="shared" si="230"/>
        <v>SO-007515</v>
      </c>
      <c r="C7416" t="s">
        <v>16</v>
      </c>
      <c r="D7416" t="s">
        <v>25</v>
      </c>
      <c r="E7416" s="1">
        <v>44000</v>
      </c>
      <c r="F7416" s="1">
        <v>44129</v>
      </c>
      <c r="G7416" s="1">
        <v>44139</v>
      </c>
      <c r="H7416" s="1">
        <v>44141</v>
      </c>
      <c r="I7416" t="s">
        <v>18</v>
      </c>
      <c r="J7416">
        <v>5</v>
      </c>
      <c r="K7416">
        <v>15</v>
      </c>
      <c r="L7416">
        <v>335</v>
      </c>
      <c r="M7416">
        <v>42</v>
      </c>
      <c r="N7416">
        <v>5</v>
      </c>
      <c r="O7416">
        <v>0.05</v>
      </c>
      <c r="P7416">
        <v>1051.5</v>
      </c>
      <c r="Q7416">
        <v>1782.2</v>
      </c>
      <c r="R7416">
        <f>Table1[[#This Row],[OrderQuantity]]*Table1[[#This Row],[UnitPrice]]</f>
        <v>8911</v>
      </c>
      <c r="S7416">
        <f>Table1[[#This Row],[OrderQuantity]]*Table1[[#This Row],[UnitCost]]</f>
        <v>5257.5</v>
      </c>
      <c r="T7416">
        <f>Table1[[#This Row],[OrderQuantity]]*Table1[[#This Row],[UnitPrice]]*(1-Table1[[#This Row],[DiscountApplied]]) - (Table1[[#This Row],[OrderQuantity]]*Table1[[#This Row],[UnitCost]])</f>
        <v>3207.9499999999989</v>
      </c>
      <c r="U7416">
        <f>DATEDIF(Table1[[#This Row],[ShipDate]],Table1[[#This Row],[DeliveryDate]],"d")</f>
        <v>2</v>
      </c>
      <c r="V7416" t="str">
        <f t="shared" si="231"/>
        <v>On Time</v>
      </c>
    </row>
    <row r="7417" spans="2:22" x14ac:dyDescent="0.3">
      <c r="B7417" t="str">
        <f t="shared" si="230"/>
        <v>SO-007516</v>
      </c>
      <c r="C7417" t="s">
        <v>22</v>
      </c>
      <c r="D7417" t="s">
        <v>24</v>
      </c>
      <c r="E7417" s="1">
        <v>44000</v>
      </c>
      <c r="F7417" s="1">
        <v>44129</v>
      </c>
      <c r="G7417" s="1">
        <v>44133</v>
      </c>
      <c r="H7417" s="1">
        <v>44138</v>
      </c>
      <c r="I7417" t="s">
        <v>18</v>
      </c>
      <c r="J7417">
        <v>26</v>
      </c>
      <c r="K7417">
        <v>50</v>
      </c>
      <c r="L7417">
        <v>25</v>
      </c>
      <c r="M7417">
        <v>37</v>
      </c>
      <c r="N7417">
        <v>7</v>
      </c>
      <c r="O7417">
        <v>0.05</v>
      </c>
      <c r="P7417">
        <v>2706.26</v>
      </c>
      <c r="Q7417">
        <v>3758.7</v>
      </c>
      <c r="R7417">
        <f>Table1[[#This Row],[OrderQuantity]]*Table1[[#This Row],[UnitPrice]]</f>
        <v>26310.899999999998</v>
      </c>
      <c r="S7417">
        <f>Table1[[#This Row],[OrderQuantity]]*Table1[[#This Row],[UnitCost]]</f>
        <v>18943.82</v>
      </c>
      <c r="T7417">
        <f>Table1[[#This Row],[OrderQuantity]]*Table1[[#This Row],[UnitPrice]]*(1-Table1[[#This Row],[DiscountApplied]]) - (Table1[[#This Row],[OrderQuantity]]*Table1[[#This Row],[UnitCost]])</f>
        <v>6051.5349999999962</v>
      </c>
      <c r="U7417">
        <f>DATEDIF(Table1[[#This Row],[ShipDate]],Table1[[#This Row],[DeliveryDate]],"d")</f>
        <v>5</v>
      </c>
      <c r="V7417" t="str">
        <f t="shared" si="231"/>
        <v>On Time</v>
      </c>
    </row>
    <row r="7418" spans="2:22" x14ac:dyDescent="0.3">
      <c r="B7418" t="str">
        <f t="shared" si="230"/>
        <v>SO-007517</v>
      </c>
      <c r="C7418" t="s">
        <v>19</v>
      </c>
      <c r="D7418" t="s">
        <v>23</v>
      </c>
      <c r="E7418" s="1">
        <v>44000</v>
      </c>
      <c r="F7418" s="1">
        <v>44129</v>
      </c>
      <c r="G7418" s="1">
        <v>44135</v>
      </c>
      <c r="H7418" s="1">
        <v>44145</v>
      </c>
      <c r="I7418" t="s">
        <v>18</v>
      </c>
      <c r="J7418">
        <v>16</v>
      </c>
      <c r="K7418">
        <v>8</v>
      </c>
      <c r="L7418">
        <v>325</v>
      </c>
      <c r="M7418">
        <v>5</v>
      </c>
      <c r="N7418">
        <v>7</v>
      </c>
      <c r="O7418">
        <v>0.08</v>
      </c>
      <c r="P7418">
        <v>592.28</v>
      </c>
      <c r="Q7418">
        <v>1139</v>
      </c>
      <c r="R7418">
        <f>Table1[[#This Row],[OrderQuantity]]*Table1[[#This Row],[UnitPrice]]</f>
        <v>7973</v>
      </c>
      <c r="S7418">
        <f>Table1[[#This Row],[OrderQuantity]]*Table1[[#This Row],[UnitCost]]</f>
        <v>4145.96</v>
      </c>
      <c r="T7418">
        <f>Table1[[#This Row],[OrderQuantity]]*Table1[[#This Row],[UnitPrice]]*(1-Table1[[#This Row],[DiscountApplied]]) - (Table1[[#This Row],[OrderQuantity]]*Table1[[#This Row],[UnitCost]])</f>
        <v>3189.2000000000007</v>
      </c>
      <c r="U7418">
        <f>DATEDIF(Table1[[#This Row],[ShipDate]],Table1[[#This Row],[DeliveryDate]],"d")</f>
        <v>10</v>
      </c>
      <c r="V7418" t="str">
        <f t="shared" si="231"/>
        <v>Late</v>
      </c>
    </row>
    <row r="7419" spans="2:22" x14ac:dyDescent="0.3">
      <c r="B7419" t="str">
        <f t="shared" si="230"/>
        <v>SO-007518</v>
      </c>
      <c r="C7419" t="s">
        <v>19</v>
      </c>
      <c r="D7419" t="s">
        <v>20</v>
      </c>
      <c r="E7419" s="1">
        <v>44000</v>
      </c>
      <c r="F7419" s="1">
        <v>44129</v>
      </c>
      <c r="G7419" s="1">
        <v>44131</v>
      </c>
      <c r="H7419" s="1">
        <v>44136</v>
      </c>
      <c r="I7419" t="s">
        <v>18</v>
      </c>
      <c r="J7419">
        <v>12</v>
      </c>
      <c r="K7419">
        <v>12</v>
      </c>
      <c r="L7419">
        <v>193</v>
      </c>
      <c r="M7419">
        <v>21</v>
      </c>
      <c r="N7419">
        <v>6</v>
      </c>
      <c r="O7419">
        <v>0.1</v>
      </c>
      <c r="P7419">
        <v>157.85</v>
      </c>
      <c r="Q7419">
        <v>254.6</v>
      </c>
      <c r="R7419">
        <f>Table1[[#This Row],[OrderQuantity]]*Table1[[#This Row],[UnitPrice]]</f>
        <v>1527.6</v>
      </c>
      <c r="S7419">
        <f>Table1[[#This Row],[OrderQuantity]]*Table1[[#This Row],[UnitCost]]</f>
        <v>947.09999999999991</v>
      </c>
      <c r="T7419">
        <f>Table1[[#This Row],[OrderQuantity]]*Table1[[#This Row],[UnitPrice]]*(1-Table1[[#This Row],[DiscountApplied]]) - (Table1[[#This Row],[OrderQuantity]]*Table1[[#This Row],[UnitCost]])</f>
        <v>427.74</v>
      </c>
      <c r="U7419">
        <f>DATEDIF(Table1[[#This Row],[ShipDate]],Table1[[#This Row],[DeliveryDate]],"d")</f>
        <v>5</v>
      </c>
      <c r="V7419" t="str">
        <f t="shared" si="231"/>
        <v>On Time</v>
      </c>
    </row>
    <row r="7420" spans="2:22" x14ac:dyDescent="0.3">
      <c r="B7420" t="str">
        <f t="shared" si="230"/>
        <v>SO-007519</v>
      </c>
      <c r="C7420" t="s">
        <v>16</v>
      </c>
      <c r="D7420" t="s">
        <v>20</v>
      </c>
      <c r="E7420" s="1">
        <v>44000</v>
      </c>
      <c r="F7420" s="1">
        <v>44129</v>
      </c>
      <c r="G7420" s="1">
        <v>44141</v>
      </c>
      <c r="H7420" s="1">
        <v>44142</v>
      </c>
      <c r="I7420" t="s">
        <v>18</v>
      </c>
      <c r="J7420">
        <v>10</v>
      </c>
      <c r="K7420">
        <v>50</v>
      </c>
      <c r="L7420">
        <v>193</v>
      </c>
      <c r="M7420">
        <v>43</v>
      </c>
      <c r="N7420">
        <v>1</v>
      </c>
      <c r="O7420">
        <v>0.4</v>
      </c>
      <c r="P7420">
        <v>1138.46</v>
      </c>
      <c r="Q7420">
        <v>1929.6</v>
      </c>
      <c r="R7420">
        <f>Table1[[#This Row],[OrderQuantity]]*Table1[[#This Row],[UnitPrice]]</f>
        <v>1929.6</v>
      </c>
      <c r="S7420">
        <f>Table1[[#This Row],[OrderQuantity]]*Table1[[#This Row],[UnitCost]]</f>
        <v>1138.46</v>
      </c>
      <c r="T7420">
        <f>Table1[[#This Row],[OrderQuantity]]*Table1[[#This Row],[UnitPrice]]*(1-Table1[[#This Row],[DiscountApplied]]) - (Table1[[#This Row],[OrderQuantity]]*Table1[[#This Row],[UnitCost]])</f>
        <v>19.299999999999955</v>
      </c>
      <c r="U7420">
        <f>DATEDIF(Table1[[#This Row],[ShipDate]],Table1[[#This Row],[DeliveryDate]],"d")</f>
        <v>1</v>
      </c>
      <c r="V7420" t="str">
        <f t="shared" si="231"/>
        <v>On Time</v>
      </c>
    </row>
    <row r="7421" spans="2:22" x14ac:dyDescent="0.3">
      <c r="B7421" t="str">
        <f t="shared" si="230"/>
        <v>SO-007520</v>
      </c>
      <c r="C7421" t="s">
        <v>16</v>
      </c>
      <c r="D7421" t="s">
        <v>26</v>
      </c>
      <c r="E7421" s="1">
        <v>44000</v>
      </c>
      <c r="F7421" s="1">
        <v>44129</v>
      </c>
      <c r="G7421" s="1">
        <v>44147</v>
      </c>
      <c r="H7421" s="1">
        <v>44151</v>
      </c>
      <c r="I7421" t="s">
        <v>18</v>
      </c>
      <c r="J7421">
        <v>9</v>
      </c>
      <c r="K7421">
        <v>32</v>
      </c>
      <c r="L7421">
        <v>80</v>
      </c>
      <c r="M7421">
        <v>34</v>
      </c>
      <c r="N7421">
        <v>4</v>
      </c>
      <c r="O7421">
        <v>0.08</v>
      </c>
      <c r="P7421">
        <v>2366.37</v>
      </c>
      <c r="Q7421">
        <v>3879.3</v>
      </c>
      <c r="R7421">
        <f>Table1[[#This Row],[OrderQuantity]]*Table1[[#This Row],[UnitPrice]]</f>
        <v>15517.2</v>
      </c>
      <c r="S7421">
        <f>Table1[[#This Row],[OrderQuantity]]*Table1[[#This Row],[UnitCost]]</f>
        <v>9465.48</v>
      </c>
      <c r="T7421">
        <f>Table1[[#This Row],[OrderQuantity]]*Table1[[#This Row],[UnitPrice]]*(1-Table1[[#This Row],[DiscountApplied]]) - (Table1[[#This Row],[OrderQuantity]]*Table1[[#This Row],[UnitCost]])</f>
        <v>4810.344000000001</v>
      </c>
      <c r="U7421">
        <f>DATEDIF(Table1[[#This Row],[ShipDate]],Table1[[#This Row],[DeliveryDate]],"d")</f>
        <v>4</v>
      </c>
      <c r="V7421" t="str">
        <f t="shared" si="231"/>
        <v>On Time</v>
      </c>
    </row>
    <row r="7422" spans="2:22" x14ac:dyDescent="0.3">
      <c r="B7422" t="str">
        <f t="shared" si="230"/>
        <v>SO-007521</v>
      </c>
      <c r="C7422" t="s">
        <v>19</v>
      </c>
      <c r="D7422" t="s">
        <v>23</v>
      </c>
      <c r="E7422" s="1">
        <v>44000</v>
      </c>
      <c r="F7422" s="1">
        <v>44129</v>
      </c>
      <c r="G7422" s="1">
        <v>44155</v>
      </c>
      <c r="H7422" s="1">
        <v>44165</v>
      </c>
      <c r="I7422" t="s">
        <v>18</v>
      </c>
      <c r="J7422">
        <v>14</v>
      </c>
      <c r="K7422">
        <v>12</v>
      </c>
      <c r="L7422">
        <v>273</v>
      </c>
      <c r="M7422">
        <v>27</v>
      </c>
      <c r="N7422">
        <v>2</v>
      </c>
      <c r="O7422">
        <v>0.15</v>
      </c>
      <c r="P7422">
        <v>1787.29</v>
      </c>
      <c r="Q7422">
        <v>2351.6999999999998</v>
      </c>
      <c r="R7422">
        <f>Table1[[#This Row],[OrderQuantity]]*Table1[[#This Row],[UnitPrice]]</f>
        <v>4703.3999999999996</v>
      </c>
      <c r="S7422">
        <f>Table1[[#This Row],[OrderQuantity]]*Table1[[#This Row],[UnitCost]]</f>
        <v>3574.58</v>
      </c>
      <c r="T7422">
        <f>Table1[[#This Row],[OrderQuantity]]*Table1[[#This Row],[UnitPrice]]*(1-Table1[[#This Row],[DiscountApplied]]) - (Table1[[#This Row],[OrderQuantity]]*Table1[[#This Row],[UnitCost]])</f>
        <v>423.30999999999949</v>
      </c>
      <c r="U7422">
        <f>DATEDIF(Table1[[#This Row],[ShipDate]],Table1[[#This Row],[DeliveryDate]],"d")</f>
        <v>10</v>
      </c>
      <c r="V7422" t="str">
        <f t="shared" si="231"/>
        <v>Late</v>
      </c>
    </row>
    <row r="7423" spans="2:22" x14ac:dyDescent="0.3">
      <c r="B7423" t="str">
        <f t="shared" si="230"/>
        <v>SO-007522</v>
      </c>
      <c r="C7423" t="s">
        <v>16</v>
      </c>
      <c r="D7423" t="s">
        <v>20</v>
      </c>
      <c r="E7423" s="1">
        <v>44000</v>
      </c>
      <c r="F7423" s="1">
        <v>44129</v>
      </c>
      <c r="G7423" s="1">
        <v>44157</v>
      </c>
      <c r="H7423" s="1">
        <v>44165</v>
      </c>
      <c r="I7423" t="s">
        <v>18</v>
      </c>
      <c r="J7423">
        <v>11</v>
      </c>
      <c r="K7423">
        <v>16</v>
      </c>
      <c r="L7423">
        <v>105</v>
      </c>
      <c r="M7423">
        <v>15</v>
      </c>
      <c r="N7423">
        <v>7</v>
      </c>
      <c r="O7423">
        <v>0.08</v>
      </c>
      <c r="P7423">
        <v>763.13</v>
      </c>
      <c r="Q7423">
        <v>1139</v>
      </c>
      <c r="R7423">
        <f>Table1[[#This Row],[OrderQuantity]]*Table1[[#This Row],[UnitPrice]]</f>
        <v>7973</v>
      </c>
      <c r="S7423">
        <f>Table1[[#This Row],[OrderQuantity]]*Table1[[#This Row],[UnitCost]]</f>
        <v>5341.91</v>
      </c>
      <c r="T7423">
        <f>Table1[[#This Row],[OrderQuantity]]*Table1[[#This Row],[UnitPrice]]*(1-Table1[[#This Row],[DiscountApplied]]) - (Table1[[#This Row],[OrderQuantity]]*Table1[[#This Row],[UnitCost]])</f>
        <v>1993.2500000000009</v>
      </c>
      <c r="U7423">
        <f>DATEDIF(Table1[[#This Row],[ShipDate]],Table1[[#This Row],[DeliveryDate]],"d")</f>
        <v>8</v>
      </c>
      <c r="V7423" t="str">
        <f t="shared" si="231"/>
        <v>Late</v>
      </c>
    </row>
    <row r="7424" spans="2:22" x14ac:dyDescent="0.3">
      <c r="B7424" t="str">
        <f t="shared" si="230"/>
        <v>SO-007523</v>
      </c>
      <c r="C7424" t="s">
        <v>16</v>
      </c>
      <c r="D7424" t="s">
        <v>20</v>
      </c>
      <c r="E7424" s="1">
        <v>44000</v>
      </c>
      <c r="F7424" s="1">
        <v>44129</v>
      </c>
      <c r="G7424" s="1">
        <v>44156</v>
      </c>
      <c r="H7424" s="1">
        <v>44158</v>
      </c>
      <c r="I7424" t="s">
        <v>18</v>
      </c>
      <c r="J7424">
        <v>11</v>
      </c>
      <c r="K7424">
        <v>5</v>
      </c>
      <c r="L7424">
        <v>178</v>
      </c>
      <c r="M7424">
        <v>25</v>
      </c>
      <c r="N7424">
        <v>1</v>
      </c>
      <c r="O7424">
        <v>0.08</v>
      </c>
      <c r="P7424">
        <v>1005</v>
      </c>
      <c r="Q7424">
        <v>2010</v>
      </c>
      <c r="R7424">
        <f>Table1[[#This Row],[OrderQuantity]]*Table1[[#This Row],[UnitPrice]]</f>
        <v>2010</v>
      </c>
      <c r="S7424">
        <f>Table1[[#This Row],[OrderQuantity]]*Table1[[#This Row],[UnitCost]]</f>
        <v>1005</v>
      </c>
      <c r="T7424">
        <f>Table1[[#This Row],[OrderQuantity]]*Table1[[#This Row],[UnitPrice]]*(1-Table1[[#This Row],[DiscountApplied]]) - (Table1[[#This Row],[OrderQuantity]]*Table1[[#This Row],[UnitCost]])</f>
        <v>844.2</v>
      </c>
      <c r="U7424">
        <f>DATEDIF(Table1[[#This Row],[ShipDate]],Table1[[#This Row],[DeliveryDate]],"d")</f>
        <v>2</v>
      </c>
      <c r="V7424" t="str">
        <f t="shared" si="231"/>
        <v>On Time</v>
      </c>
    </row>
    <row r="7425" spans="2:22" x14ac:dyDescent="0.3">
      <c r="B7425" t="str">
        <f t="shared" si="230"/>
        <v>SO-007524</v>
      </c>
      <c r="C7425" t="s">
        <v>19</v>
      </c>
      <c r="D7425" t="s">
        <v>23</v>
      </c>
      <c r="E7425" s="1">
        <v>44000</v>
      </c>
      <c r="F7425" s="1">
        <v>44129</v>
      </c>
      <c r="G7425" s="1">
        <v>44142</v>
      </c>
      <c r="H7425" s="1">
        <v>44152</v>
      </c>
      <c r="I7425" t="s">
        <v>18</v>
      </c>
      <c r="J7425">
        <v>19</v>
      </c>
      <c r="K7425">
        <v>32</v>
      </c>
      <c r="L7425">
        <v>312</v>
      </c>
      <c r="M7425">
        <v>14</v>
      </c>
      <c r="N7425">
        <v>5</v>
      </c>
      <c r="O7425">
        <v>0.05</v>
      </c>
      <c r="P7425">
        <v>961.45</v>
      </c>
      <c r="Q7425">
        <v>1172.5</v>
      </c>
      <c r="R7425">
        <f>Table1[[#This Row],[OrderQuantity]]*Table1[[#This Row],[UnitPrice]]</f>
        <v>5862.5</v>
      </c>
      <c r="S7425">
        <f>Table1[[#This Row],[OrderQuantity]]*Table1[[#This Row],[UnitCost]]</f>
        <v>4807.25</v>
      </c>
      <c r="T7425">
        <f>Table1[[#This Row],[OrderQuantity]]*Table1[[#This Row],[UnitPrice]]*(1-Table1[[#This Row],[DiscountApplied]]) - (Table1[[#This Row],[OrderQuantity]]*Table1[[#This Row],[UnitCost]])</f>
        <v>762.125</v>
      </c>
      <c r="U7425">
        <f>DATEDIF(Table1[[#This Row],[ShipDate]],Table1[[#This Row],[DeliveryDate]],"d")</f>
        <v>10</v>
      </c>
      <c r="V7425" t="str">
        <f t="shared" si="231"/>
        <v>Late</v>
      </c>
    </row>
    <row r="7426" spans="2:22" x14ac:dyDescent="0.3">
      <c r="B7426" t="str">
        <f t="shared" ref="B7426:B7489" si="232">"SO-" &amp; TEXT(ROW(B7426)+99,"000000")</f>
        <v>SO-007525</v>
      </c>
      <c r="C7426" t="s">
        <v>19</v>
      </c>
      <c r="D7426" t="s">
        <v>20</v>
      </c>
      <c r="E7426" s="1">
        <v>44000</v>
      </c>
      <c r="F7426" s="1">
        <v>44129</v>
      </c>
      <c r="G7426" s="1">
        <v>44148</v>
      </c>
      <c r="H7426" s="1">
        <v>44154</v>
      </c>
      <c r="I7426" t="s">
        <v>18</v>
      </c>
      <c r="J7426">
        <v>17</v>
      </c>
      <c r="K7426">
        <v>27</v>
      </c>
      <c r="L7426">
        <v>200</v>
      </c>
      <c r="M7426">
        <v>38</v>
      </c>
      <c r="N7426">
        <v>5</v>
      </c>
      <c r="O7426">
        <v>0.08</v>
      </c>
      <c r="P7426">
        <v>533.32000000000005</v>
      </c>
      <c r="Q7426">
        <v>1333.3</v>
      </c>
      <c r="R7426">
        <f>Table1[[#This Row],[OrderQuantity]]*Table1[[#This Row],[UnitPrice]]</f>
        <v>6666.5</v>
      </c>
      <c r="S7426">
        <f>Table1[[#This Row],[OrderQuantity]]*Table1[[#This Row],[UnitCost]]</f>
        <v>2666.6000000000004</v>
      </c>
      <c r="T7426">
        <f>Table1[[#This Row],[OrderQuantity]]*Table1[[#This Row],[UnitPrice]]*(1-Table1[[#This Row],[DiscountApplied]]) - (Table1[[#This Row],[OrderQuantity]]*Table1[[#This Row],[UnitCost]])</f>
        <v>3466.58</v>
      </c>
      <c r="U7426">
        <f>DATEDIF(Table1[[#This Row],[ShipDate]],Table1[[#This Row],[DeliveryDate]],"d")</f>
        <v>6</v>
      </c>
      <c r="V7426" t="str">
        <f t="shared" ref="V7426:V7489" si="233">IF(U7426&gt;7,"Late","On Time")</f>
        <v>On Time</v>
      </c>
    </row>
    <row r="7427" spans="2:22" x14ac:dyDescent="0.3">
      <c r="B7427" t="str">
        <f t="shared" si="232"/>
        <v>SO-007526</v>
      </c>
      <c r="C7427" t="s">
        <v>16</v>
      </c>
      <c r="D7427" t="s">
        <v>24</v>
      </c>
      <c r="E7427" s="1">
        <v>44000</v>
      </c>
      <c r="F7427" s="1">
        <v>44130</v>
      </c>
      <c r="G7427" s="1">
        <v>44157</v>
      </c>
      <c r="H7427" s="1">
        <v>44162</v>
      </c>
      <c r="I7427" t="s">
        <v>18</v>
      </c>
      <c r="J7427">
        <v>4</v>
      </c>
      <c r="K7427">
        <v>43</v>
      </c>
      <c r="L7427">
        <v>14</v>
      </c>
      <c r="M7427">
        <v>3</v>
      </c>
      <c r="N7427">
        <v>8</v>
      </c>
      <c r="O7427">
        <v>0.08</v>
      </c>
      <c r="P7427">
        <v>3042.74</v>
      </c>
      <c r="Q7427">
        <v>5246.1</v>
      </c>
      <c r="R7427">
        <f>Table1[[#This Row],[OrderQuantity]]*Table1[[#This Row],[UnitPrice]]</f>
        <v>41968.800000000003</v>
      </c>
      <c r="S7427">
        <f>Table1[[#This Row],[OrderQuantity]]*Table1[[#This Row],[UnitCost]]</f>
        <v>24341.919999999998</v>
      </c>
      <c r="T7427">
        <f>Table1[[#This Row],[OrderQuantity]]*Table1[[#This Row],[UnitPrice]]*(1-Table1[[#This Row],[DiscountApplied]]) - (Table1[[#This Row],[OrderQuantity]]*Table1[[#This Row],[UnitCost]])</f>
        <v>14269.376000000004</v>
      </c>
      <c r="U7427">
        <f>DATEDIF(Table1[[#This Row],[ShipDate]],Table1[[#This Row],[DeliveryDate]],"d")</f>
        <v>5</v>
      </c>
      <c r="V7427" t="str">
        <f t="shared" si="233"/>
        <v>On Time</v>
      </c>
    </row>
    <row r="7428" spans="2:22" x14ac:dyDescent="0.3">
      <c r="B7428" t="str">
        <f t="shared" si="232"/>
        <v>SO-007527</v>
      </c>
      <c r="C7428" t="s">
        <v>16</v>
      </c>
      <c r="D7428" t="s">
        <v>24</v>
      </c>
      <c r="E7428" s="1">
        <v>44000</v>
      </c>
      <c r="F7428" s="1">
        <v>44130</v>
      </c>
      <c r="G7428" s="1">
        <v>44153</v>
      </c>
      <c r="H7428" s="1">
        <v>44162</v>
      </c>
      <c r="I7428" t="s">
        <v>18</v>
      </c>
      <c r="J7428">
        <v>9</v>
      </c>
      <c r="K7428">
        <v>25</v>
      </c>
      <c r="L7428">
        <v>10</v>
      </c>
      <c r="M7428">
        <v>11</v>
      </c>
      <c r="N7428">
        <v>1</v>
      </c>
      <c r="O7428">
        <v>0.1</v>
      </c>
      <c r="P7428">
        <v>869.33</v>
      </c>
      <c r="Q7428">
        <v>1159.0999999999999</v>
      </c>
      <c r="R7428">
        <f>Table1[[#This Row],[OrderQuantity]]*Table1[[#This Row],[UnitPrice]]</f>
        <v>1159.0999999999999</v>
      </c>
      <c r="S7428">
        <f>Table1[[#This Row],[OrderQuantity]]*Table1[[#This Row],[UnitCost]]</f>
        <v>869.33</v>
      </c>
      <c r="T7428">
        <f>Table1[[#This Row],[OrderQuantity]]*Table1[[#This Row],[UnitPrice]]*(1-Table1[[#This Row],[DiscountApplied]]) - (Table1[[#This Row],[OrderQuantity]]*Table1[[#This Row],[UnitCost]])</f>
        <v>173.86</v>
      </c>
      <c r="U7428">
        <f>DATEDIF(Table1[[#This Row],[ShipDate]],Table1[[#This Row],[DeliveryDate]],"d")</f>
        <v>9</v>
      </c>
      <c r="V7428" t="str">
        <f t="shared" si="233"/>
        <v>Late</v>
      </c>
    </row>
    <row r="7429" spans="2:22" x14ac:dyDescent="0.3">
      <c r="B7429" t="str">
        <f t="shared" si="232"/>
        <v>SO-007528</v>
      </c>
      <c r="C7429" t="s">
        <v>19</v>
      </c>
      <c r="D7429" t="s">
        <v>24</v>
      </c>
      <c r="E7429" s="1">
        <v>44000</v>
      </c>
      <c r="F7429" s="1">
        <v>44130</v>
      </c>
      <c r="G7429" s="1">
        <v>44140</v>
      </c>
      <c r="H7429" s="1">
        <v>44146</v>
      </c>
      <c r="I7429" t="s">
        <v>18</v>
      </c>
      <c r="J7429">
        <v>18</v>
      </c>
      <c r="K7429">
        <v>33</v>
      </c>
      <c r="L7429">
        <v>35</v>
      </c>
      <c r="M7429">
        <v>31</v>
      </c>
      <c r="N7429">
        <v>6</v>
      </c>
      <c r="O7429">
        <v>0.1</v>
      </c>
      <c r="P7429">
        <v>2307.75</v>
      </c>
      <c r="Q7429">
        <v>2921.2</v>
      </c>
      <c r="R7429">
        <f>Table1[[#This Row],[OrderQuantity]]*Table1[[#This Row],[UnitPrice]]</f>
        <v>17527.199999999997</v>
      </c>
      <c r="S7429">
        <f>Table1[[#This Row],[OrderQuantity]]*Table1[[#This Row],[UnitCost]]</f>
        <v>13846.5</v>
      </c>
      <c r="T7429">
        <f>Table1[[#This Row],[OrderQuantity]]*Table1[[#This Row],[UnitPrice]]*(1-Table1[[#This Row],[DiscountApplied]]) - (Table1[[#This Row],[OrderQuantity]]*Table1[[#This Row],[UnitCost]])</f>
        <v>1927.9799999999977</v>
      </c>
      <c r="U7429">
        <f>DATEDIF(Table1[[#This Row],[ShipDate]],Table1[[#This Row],[DeliveryDate]],"d")</f>
        <v>6</v>
      </c>
      <c r="V7429" t="str">
        <f t="shared" si="233"/>
        <v>On Time</v>
      </c>
    </row>
    <row r="7430" spans="2:22" x14ac:dyDescent="0.3">
      <c r="B7430" t="str">
        <f t="shared" si="232"/>
        <v>SO-007529</v>
      </c>
      <c r="C7430" t="s">
        <v>16</v>
      </c>
      <c r="D7430" t="s">
        <v>20</v>
      </c>
      <c r="E7430" s="1">
        <v>44000</v>
      </c>
      <c r="F7430" s="1">
        <v>44130</v>
      </c>
      <c r="G7430" s="1">
        <v>44135</v>
      </c>
      <c r="H7430" s="1">
        <v>44140</v>
      </c>
      <c r="I7430" t="s">
        <v>18</v>
      </c>
      <c r="J7430">
        <v>12</v>
      </c>
      <c r="K7430">
        <v>3</v>
      </c>
      <c r="L7430">
        <v>171</v>
      </c>
      <c r="M7430">
        <v>27</v>
      </c>
      <c r="N7430">
        <v>7</v>
      </c>
      <c r="O7430">
        <v>0.15</v>
      </c>
      <c r="P7430">
        <v>4235.87</v>
      </c>
      <c r="Q7430">
        <v>5165.7</v>
      </c>
      <c r="R7430">
        <f>Table1[[#This Row],[OrderQuantity]]*Table1[[#This Row],[UnitPrice]]</f>
        <v>36159.9</v>
      </c>
      <c r="S7430">
        <f>Table1[[#This Row],[OrderQuantity]]*Table1[[#This Row],[UnitCost]]</f>
        <v>29651.09</v>
      </c>
      <c r="T7430">
        <f>Table1[[#This Row],[OrderQuantity]]*Table1[[#This Row],[UnitPrice]]*(1-Table1[[#This Row],[DiscountApplied]]) - (Table1[[#This Row],[OrderQuantity]]*Table1[[#This Row],[UnitCost]])</f>
        <v>1084.8250000000007</v>
      </c>
      <c r="U7430">
        <f>DATEDIF(Table1[[#This Row],[ShipDate]],Table1[[#This Row],[DeliveryDate]],"d")</f>
        <v>5</v>
      </c>
      <c r="V7430" t="str">
        <f t="shared" si="233"/>
        <v>On Time</v>
      </c>
    </row>
    <row r="7431" spans="2:22" x14ac:dyDescent="0.3">
      <c r="B7431" t="str">
        <f t="shared" si="232"/>
        <v>SO-007530</v>
      </c>
      <c r="C7431" t="s">
        <v>19</v>
      </c>
      <c r="D7431" t="s">
        <v>20</v>
      </c>
      <c r="E7431" s="1">
        <v>44000</v>
      </c>
      <c r="F7431" s="1">
        <v>44130</v>
      </c>
      <c r="G7431" s="1">
        <v>44133</v>
      </c>
      <c r="H7431" s="1">
        <v>44134</v>
      </c>
      <c r="I7431" t="s">
        <v>18</v>
      </c>
      <c r="J7431">
        <v>16</v>
      </c>
      <c r="K7431">
        <v>29</v>
      </c>
      <c r="L7431">
        <v>203</v>
      </c>
      <c r="M7431">
        <v>20</v>
      </c>
      <c r="N7431">
        <v>8</v>
      </c>
      <c r="O7431">
        <v>0.3</v>
      </c>
      <c r="P7431">
        <v>5158.87</v>
      </c>
      <c r="Q7431">
        <v>6291.3</v>
      </c>
      <c r="R7431">
        <f>Table1[[#This Row],[OrderQuantity]]*Table1[[#This Row],[UnitPrice]]</f>
        <v>50330.400000000001</v>
      </c>
      <c r="S7431">
        <f>Table1[[#This Row],[OrderQuantity]]*Table1[[#This Row],[UnitCost]]</f>
        <v>41270.959999999999</v>
      </c>
      <c r="T7431">
        <f>Table1[[#This Row],[OrderQuantity]]*Table1[[#This Row],[UnitPrice]]*(1-Table1[[#This Row],[DiscountApplied]]) - (Table1[[#This Row],[OrderQuantity]]*Table1[[#This Row],[UnitCost]])</f>
        <v>-6039.68</v>
      </c>
      <c r="U7431">
        <f>DATEDIF(Table1[[#This Row],[ShipDate]],Table1[[#This Row],[DeliveryDate]],"d")</f>
        <v>1</v>
      </c>
      <c r="V7431" t="str">
        <f t="shared" si="233"/>
        <v>On Time</v>
      </c>
    </row>
    <row r="7432" spans="2:22" x14ac:dyDescent="0.3">
      <c r="B7432" t="str">
        <f t="shared" si="232"/>
        <v>SO-007531</v>
      </c>
      <c r="C7432" t="s">
        <v>19</v>
      </c>
      <c r="D7432" t="s">
        <v>23</v>
      </c>
      <c r="E7432" s="1">
        <v>44000</v>
      </c>
      <c r="F7432" s="1">
        <v>44130</v>
      </c>
      <c r="G7432" s="1">
        <v>44139</v>
      </c>
      <c r="H7432" s="1">
        <v>44149</v>
      </c>
      <c r="I7432" t="s">
        <v>18</v>
      </c>
      <c r="J7432">
        <v>19</v>
      </c>
      <c r="K7432">
        <v>32</v>
      </c>
      <c r="L7432">
        <v>326</v>
      </c>
      <c r="M7432">
        <v>26</v>
      </c>
      <c r="N7432">
        <v>4</v>
      </c>
      <c r="O7432">
        <v>0.08</v>
      </c>
      <c r="P7432">
        <v>1345.9</v>
      </c>
      <c r="Q7432">
        <v>1869.3</v>
      </c>
      <c r="R7432">
        <f>Table1[[#This Row],[OrderQuantity]]*Table1[[#This Row],[UnitPrice]]</f>
        <v>7477.2</v>
      </c>
      <c r="S7432">
        <f>Table1[[#This Row],[OrderQuantity]]*Table1[[#This Row],[UnitCost]]</f>
        <v>5383.6</v>
      </c>
      <c r="T7432">
        <f>Table1[[#This Row],[OrderQuantity]]*Table1[[#This Row],[UnitPrice]]*(1-Table1[[#This Row],[DiscountApplied]]) - (Table1[[#This Row],[OrderQuantity]]*Table1[[#This Row],[UnitCost]])</f>
        <v>1495.424</v>
      </c>
      <c r="U7432">
        <f>DATEDIF(Table1[[#This Row],[ShipDate]],Table1[[#This Row],[DeliveryDate]],"d")</f>
        <v>10</v>
      </c>
      <c r="V7432" t="str">
        <f t="shared" si="233"/>
        <v>Late</v>
      </c>
    </row>
    <row r="7433" spans="2:22" x14ac:dyDescent="0.3">
      <c r="B7433" t="str">
        <f t="shared" si="232"/>
        <v>SO-007532</v>
      </c>
      <c r="C7433" t="s">
        <v>22</v>
      </c>
      <c r="D7433" t="s">
        <v>20</v>
      </c>
      <c r="E7433" s="1">
        <v>44000</v>
      </c>
      <c r="F7433" s="1">
        <v>44130</v>
      </c>
      <c r="G7433" s="1">
        <v>44137</v>
      </c>
      <c r="H7433" s="1">
        <v>44147</v>
      </c>
      <c r="I7433" t="s">
        <v>18</v>
      </c>
      <c r="J7433">
        <v>26</v>
      </c>
      <c r="K7433">
        <v>33</v>
      </c>
      <c r="L7433">
        <v>195</v>
      </c>
      <c r="M7433">
        <v>35</v>
      </c>
      <c r="N7433">
        <v>8</v>
      </c>
      <c r="O7433">
        <v>0.15</v>
      </c>
      <c r="P7433">
        <v>2930.18</v>
      </c>
      <c r="Q7433">
        <v>3959.7</v>
      </c>
      <c r="R7433">
        <f>Table1[[#This Row],[OrderQuantity]]*Table1[[#This Row],[UnitPrice]]</f>
        <v>31677.599999999999</v>
      </c>
      <c r="S7433">
        <f>Table1[[#This Row],[OrderQuantity]]*Table1[[#This Row],[UnitCost]]</f>
        <v>23441.439999999999</v>
      </c>
      <c r="T7433">
        <f>Table1[[#This Row],[OrderQuantity]]*Table1[[#This Row],[UnitPrice]]*(1-Table1[[#This Row],[DiscountApplied]]) - (Table1[[#This Row],[OrderQuantity]]*Table1[[#This Row],[UnitCost]])</f>
        <v>3484.5200000000004</v>
      </c>
      <c r="U7433">
        <f>DATEDIF(Table1[[#This Row],[ShipDate]],Table1[[#This Row],[DeliveryDate]],"d")</f>
        <v>10</v>
      </c>
      <c r="V7433" t="str">
        <f t="shared" si="233"/>
        <v>Late</v>
      </c>
    </row>
    <row r="7434" spans="2:22" x14ac:dyDescent="0.3">
      <c r="B7434" t="str">
        <f t="shared" si="232"/>
        <v>SO-007533</v>
      </c>
      <c r="C7434" t="s">
        <v>22</v>
      </c>
      <c r="D7434" t="s">
        <v>20</v>
      </c>
      <c r="E7434" s="1">
        <v>44000</v>
      </c>
      <c r="F7434" s="1">
        <v>44130</v>
      </c>
      <c r="G7434" s="1">
        <v>44156</v>
      </c>
      <c r="H7434" s="1">
        <v>44158</v>
      </c>
      <c r="I7434" t="s">
        <v>18</v>
      </c>
      <c r="J7434">
        <v>25</v>
      </c>
      <c r="K7434">
        <v>8</v>
      </c>
      <c r="L7434">
        <v>125</v>
      </c>
      <c r="M7434">
        <v>20</v>
      </c>
      <c r="N7434">
        <v>8</v>
      </c>
      <c r="O7434">
        <v>0.4</v>
      </c>
      <c r="P7434">
        <v>1209.6199999999999</v>
      </c>
      <c r="Q7434">
        <v>2371.8000000000002</v>
      </c>
      <c r="R7434">
        <f>Table1[[#This Row],[OrderQuantity]]*Table1[[#This Row],[UnitPrice]]</f>
        <v>18974.400000000001</v>
      </c>
      <c r="S7434">
        <f>Table1[[#This Row],[OrderQuantity]]*Table1[[#This Row],[UnitCost]]</f>
        <v>9676.9599999999991</v>
      </c>
      <c r="T7434">
        <f>Table1[[#This Row],[OrderQuantity]]*Table1[[#This Row],[UnitPrice]]*(1-Table1[[#This Row],[DiscountApplied]]) - (Table1[[#This Row],[OrderQuantity]]*Table1[[#This Row],[UnitCost]])</f>
        <v>1707.6800000000021</v>
      </c>
      <c r="U7434">
        <f>DATEDIF(Table1[[#This Row],[ShipDate]],Table1[[#This Row],[DeliveryDate]],"d")</f>
        <v>2</v>
      </c>
      <c r="V7434" t="str">
        <f t="shared" si="233"/>
        <v>On Time</v>
      </c>
    </row>
    <row r="7435" spans="2:22" x14ac:dyDescent="0.3">
      <c r="B7435" t="str">
        <f t="shared" si="232"/>
        <v>SO-007534</v>
      </c>
      <c r="C7435" t="s">
        <v>16</v>
      </c>
      <c r="D7435" t="s">
        <v>17</v>
      </c>
      <c r="E7435" s="1">
        <v>44000</v>
      </c>
      <c r="F7435" s="1">
        <v>44130</v>
      </c>
      <c r="G7435" s="1">
        <v>44150</v>
      </c>
      <c r="H7435" s="1">
        <v>44157</v>
      </c>
      <c r="I7435" t="s">
        <v>18</v>
      </c>
      <c r="J7435">
        <v>11</v>
      </c>
      <c r="K7435">
        <v>16</v>
      </c>
      <c r="L7435">
        <v>240</v>
      </c>
      <c r="M7435">
        <v>34</v>
      </c>
      <c r="N7435">
        <v>8</v>
      </c>
      <c r="O7435">
        <v>0.08</v>
      </c>
      <c r="P7435">
        <v>90.65</v>
      </c>
      <c r="Q7435">
        <v>221.1</v>
      </c>
      <c r="R7435">
        <f>Table1[[#This Row],[OrderQuantity]]*Table1[[#This Row],[UnitPrice]]</f>
        <v>1768.8</v>
      </c>
      <c r="S7435">
        <f>Table1[[#This Row],[OrderQuantity]]*Table1[[#This Row],[UnitCost]]</f>
        <v>725.2</v>
      </c>
      <c r="T7435">
        <f>Table1[[#This Row],[OrderQuantity]]*Table1[[#This Row],[UnitPrice]]*(1-Table1[[#This Row],[DiscountApplied]]) - (Table1[[#This Row],[OrderQuantity]]*Table1[[#This Row],[UnitCost]])</f>
        <v>902.096</v>
      </c>
      <c r="U7435">
        <f>DATEDIF(Table1[[#This Row],[ShipDate]],Table1[[#This Row],[DeliveryDate]],"d")</f>
        <v>7</v>
      </c>
      <c r="V7435" t="str">
        <f t="shared" si="233"/>
        <v>On Time</v>
      </c>
    </row>
    <row r="7436" spans="2:22" x14ac:dyDescent="0.3">
      <c r="B7436" t="str">
        <f t="shared" si="232"/>
        <v>SO-007535</v>
      </c>
      <c r="C7436" t="s">
        <v>19</v>
      </c>
      <c r="D7436" t="s">
        <v>17</v>
      </c>
      <c r="E7436" s="1">
        <v>44000</v>
      </c>
      <c r="F7436" s="1">
        <v>44131</v>
      </c>
      <c r="G7436" s="1">
        <v>44143</v>
      </c>
      <c r="H7436" s="1">
        <v>44144</v>
      </c>
      <c r="I7436" t="s">
        <v>18</v>
      </c>
      <c r="J7436">
        <v>19</v>
      </c>
      <c r="K7436">
        <v>26</v>
      </c>
      <c r="L7436">
        <v>245</v>
      </c>
      <c r="M7436">
        <v>18</v>
      </c>
      <c r="N7436">
        <v>8</v>
      </c>
      <c r="O7436">
        <v>0.2</v>
      </c>
      <c r="P7436">
        <v>102.51</v>
      </c>
      <c r="Q7436">
        <v>201</v>
      </c>
      <c r="R7436">
        <f>Table1[[#This Row],[OrderQuantity]]*Table1[[#This Row],[UnitPrice]]</f>
        <v>1608</v>
      </c>
      <c r="S7436">
        <f>Table1[[#This Row],[OrderQuantity]]*Table1[[#This Row],[UnitCost]]</f>
        <v>820.08</v>
      </c>
      <c r="T7436">
        <f>Table1[[#This Row],[OrderQuantity]]*Table1[[#This Row],[UnitPrice]]*(1-Table1[[#This Row],[DiscountApplied]]) - (Table1[[#This Row],[OrderQuantity]]*Table1[[#This Row],[UnitCost]])</f>
        <v>466.32000000000005</v>
      </c>
      <c r="U7436">
        <f>DATEDIF(Table1[[#This Row],[ShipDate]],Table1[[#This Row],[DeliveryDate]],"d")</f>
        <v>1</v>
      </c>
      <c r="V7436" t="str">
        <f t="shared" si="233"/>
        <v>On Time</v>
      </c>
    </row>
    <row r="7437" spans="2:22" x14ac:dyDescent="0.3">
      <c r="B7437" t="str">
        <f t="shared" si="232"/>
        <v>SO-007536</v>
      </c>
      <c r="C7437" t="s">
        <v>21</v>
      </c>
      <c r="D7437" t="s">
        <v>26</v>
      </c>
      <c r="E7437" s="1">
        <v>44000</v>
      </c>
      <c r="F7437" s="1">
        <v>44131</v>
      </c>
      <c r="G7437" s="1">
        <v>44136</v>
      </c>
      <c r="H7437" s="1">
        <v>44142</v>
      </c>
      <c r="I7437" t="s">
        <v>18</v>
      </c>
      <c r="J7437">
        <v>23</v>
      </c>
      <c r="K7437">
        <v>45</v>
      </c>
      <c r="L7437">
        <v>72</v>
      </c>
      <c r="M7437">
        <v>19</v>
      </c>
      <c r="N7437">
        <v>8</v>
      </c>
      <c r="O7437">
        <v>0.1</v>
      </c>
      <c r="P7437">
        <v>120.2</v>
      </c>
      <c r="Q7437">
        <v>174.2</v>
      </c>
      <c r="R7437">
        <f>Table1[[#This Row],[OrderQuantity]]*Table1[[#This Row],[UnitPrice]]</f>
        <v>1393.6</v>
      </c>
      <c r="S7437">
        <f>Table1[[#This Row],[OrderQuantity]]*Table1[[#This Row],[UnitCost]]</f>
        <v>961.6</v>
      </c>
      <c r="T7437">
        <f>Table1[[#This Row],[OrderQuantity]]*Table1[[#This Row],[UnitPrice]]*(1-Table1[[#This Row],[DiscountApplied]]) - (Table1[[#This Row],[OrderQuantity]]*Table1[[#This Row],[UnitCost]])</f>
        <v>292.64</v>
      </c>
      <c r="U7437">
        <f>DATEDIF(Table1[[#This Row],[ShipDate]],Table1[[#This Row],[DeliveryDate]],"d")</f>
        <v>6</v>
      </c>
      <c r="V7437" t="str">
        <f t="shared" si="233"/>
        <v>On Time</v>
      </c>
    </row>
    <row r="7438" spans="2:22" x14ac:dyDescent="0.3">
      <c r="B7438" t="str">
        <f t="shared" si="232"/>
        <v>SO-007537</v>
      </c>
      <c r="C7438" t="s">
        <v>22</v>
      </c>
      <c r="D7438" t="s">
        <v>17</v>
      </c>
      <c r="E7438" s="1">
        <v>44000</v>
      </c>
      <c r="F7438" s="1">
        <v>44131</v>
      </c>
      <c r="G7438" s="1">
        <v>44153</v>
      </c>
      <c r="H7438" s="1">
        <v>44161</v>
      </c>
      <c r="I7438" t="s">
        <v>18</v>
      </c>
      <c r="J7438">
        <v>27</v>
      </c>
      <c r="K7438">
        <v>1</v>
      </c>
      <c r="L7438">
        <v>219</v>
      </c>
      <c r="M7438">
        <v>9</v>
      </c>
      <c r="N7438">
        <v>1</v>
      </c>
      <c r="O7438">
        <v>0.05</v>
      </c>
      <c r="P7438">
        <v>1114.3399999999999</v>
      </c>
      <c r="Q7438">
        <v>1989.9</v>
      </c>
      <c r="R7438">
        <f>Table1[[#This Row],[OrderQuantity]]*Table1[[#This Row],[UnitPrice]]</f>
        <v>1989.9</v>
      </c>
      <c r="S7438">
        <f>Table1[[#This Row],[OrderQuantity]]*Table1[[#This Row],[UnitCost]]</f>
        <v>1114.3399999999999</v>
      </c>
      <c r="T7438">
        <f>Table1[[#This Row],[OrderQuantity]]*Table1[[#This Row],[UnitPrice]]*(1-Table1[[#This Row],[DiscountApplied]]) - (Table1[[#This Row],[OrderQuantity]]*Table1[[#This Row],[UnitCost]])</f>
        <v>776.06500000000005</v>
      </c>
      <c r="U7438">
        <f>DATEDIF(Table1[[#This Row],[ShipDate]],Table1[[#This Row],[DeliveryDate]],"d")</f>
        <v>8</v>
      </c>
      <c r="V7438" t="str">
        <f t="shared" si="233"/>
        <v>Late</v>
      </c>
    </row>
    <row r="7439" spans="2:22" x14ac:dyDescent="0.3">
      <c r="B7439" t="str">
        <f t="shared" si="232"/>
        <v>SO-007538</v>
      </c>
      <c r="C7439" t="s">
        <v>19</v>
      </c>
      <c r="D7439" t="s">
        <v>20</v>
      </c>
      <c r="E7439" s="1">
        <v>44000</v>
      </c>
      <c r="F7439" s="1">
        <v>44131</v>
      </c>
      <c r="G7439" s="1">
        <v>44143</v>
      </c>
      <c r="H7439" s="1">
        <v>44152</v>
      </c>
      <c r="I7439" t="s">
        <v>18</v>
      </c>
      <c r="J7439">
        <v>14</v>
      </c>
      <c r="K7439">
        <v>18</v>
      </c>
      <c r="L7439">
        <v>133</v>
      </c>
      <c r="M7439">
        <v>28</v>
      </c>
      <c r="N7439">
        <v>6</v>
      </c>
      <c r="O7439">
        <v>0.05</v>
      </c>
      <c r="P7439">
        <v>1950.24</v>
      </c>
      <c r="Q7439">
        <v>2566.1</v>
      </c>
      <c r="R7439">
        <f>Table1[[#This Row],[OrderQuantity]]*Table1[[#This Row],[UnitPrice]]</f>
        <v>15396.599999999999</v>
      </c>
      <c r="S7439">
        <f>Table1[[#This Row],[OrderQuantity]]*Table1[[#This Row],[UnitCost]]</f>
        <v>11701.44</v>
      </c>
      <c r="T7439">
        <f>Table1[[#This Row],[OrderQuantity]]*Table1[[#This Row],[UnitPrice]]*(1-Table1[[#This Row],[DiscountApplied]]) - (Table1[[#This Row],[OrderQuantity]]*Table1[[#This Row],[UnitCost]])</f>
        <v>2925.3299999999981</v>
      </c>
      <c r="U7439">
        <f>DATEDIF(Table1[[#This Row],[ShipDate]],Table1[[#This Row],[DeliveryDate]],"d")</f>
        <v>9</v>
      </c>
      <c r="V7439" t="str">
        <f t="shared" si="233"/>
        <v>Late</v>
      </c>
    </row>
    <row r="7440" spans="2:22" x14ac:dyDescent="0.3">
      <c r="B7440" t="str">
        <f t="shared" si="232"/>
        <v>SO-007539</v>
      </c>
      <c r="C7440" t="s">
        <v>22</v>
      </c>
      <c r="D7440" t="s">
        <v>20</v>
      </c>
      <c r="E7440" s="1">
        <v>44000</v>
      </c>
      <c r="F7440" s="1">
        <v>44131</v>
      </c>
      <c r="G7440" s="1">
        <v>44146</v>
      </c>
      <c r="H7440" s="1">
        <v>44149</v>
      </c>
      <c r="I7440" t="s">
        <v>18</v>
      </c>
      <c r="J7440">
        <v>27</v>
      </c>
      <c r="K7440">
        <v>45</v>
      </c>
      <c r="L7440">
        <v>135</v>
      </c>
      <c r="M7440">
        <v>26</v>
      </c>
      <c r="N7440">
        <v>2</v>
      </c>
      <c r="O7440">
        <v>0.08</v>
      </c>
      <c r="P7440">
        <v>500.49</v>
      </c>
      <c r="Q7440">
        <v>1112.2</v>
      </c>
      <c r="R7440">
        <f>Table1[[#This Row],[OrderQuantity]]*Table1[[#This Row],[UnitPrice]]</f>
        <v>2224.4</v>
      </c>
      <c r="S7440">
        <f>Table1[[#This Row],[OrderQuantity]]*Table1[[#This Row],[UnitCost]]</f>
        <v>1000.98</v>
      </c>
      <c r="T7440">
        <f>Table1[[#This Row],[OrderQuantity]]*Table1[[#This Row],[UnitPrice]]*(1-Table1[[#This Row],[DiscountApplied]]) - (Table1[[#This Row],[OrderQuantity]]*Table1[[#This Row],[UnitCost]])</f>
        <v>1045.4680000000001</v>
      </c>
      <c r="U7440">
        <f>DATEDIF(Table1[[#This Row],[ShipDate]],Table1[[#This Row],[DeliveryDate]],"d")</f>
        <v>3</v>
      </c>
      <c r="V7440" t="str">
        <f t="shared" si="233"/>
        <v>On Time</v>
      </c>
    </row>
    <row r="7441" spans="2:22" x14ac:dyDescent="0.3">
      <c r="B7441" t="str">
        <f t="shared" si="232"/>
        <v>SO-007540</v>
      </c>
      <c r="C7441" t="s">
        <v>16</v>
      </c>
      <c r="D7441" t="s">
        <v>23</v>
      </c>
      <c r="E7441" s="1">
        <v>44000</v>
      </c>
      <c r="F7441" s="1">
        <v>44131</v>
      </c>
      <c r="G7441" s="1">
        <v>44141</v>
      </c>
      <c r="H7441" s="1">
        <v>44144</v>
      </c>
      <c r="I7441" t="s">
        <v>18</v>
      </c>
      <c r="J7441">
        <v>10</v>
      </c>
      <c r="K7441">
        <v>22</v>
      </c>
      <c r="L7441">
        <v>320</v>
      </c>
      <c r="M7441">
        <v>39</v>
      </c>
      <c r="N7441">
        <v>4</v>
      </c>
      <c r="O7441">
        <v>0.05</v>
      </c>
      <c r="P7441">
        <v>1383.89</v>
      </c>
      <c r="Q7441">
        <v>1708.5</v>
      </c>
      <c r="R7441">
        <f>Table1[[#This Row],[OrderQuantity]]*Table1[[#This Row],[UnitPrice]]</f>
        <v>6834</v>
      </c>
      <c r="S7441">
        <f>Table1[[#This Row],[OrderQuantity]]*Table1[[#This Row],[UnitCost]]</f>
        <v>5535.56</v>
      </c>
      <c r="T7441">
        <f>Table1[[#This Row],[OrderQuantity]]*Table1[[#This Row],[UnitPrice]]*(1-Table1[[#This Row],[DiscountApplied]]) - (Table1[[#This Row],[OrderQuantity]]*Table1[[#This Row],[UnitCost]])</f>
        <v>956.73999999999887</v>
      </c>
      <c r="U7441">
        <f>DATEDIF(Table1[[#This Row],[ShipDate]],Table1[[#This Row],[DeliveryDate]],"d")</f>
        <v>3</v>
      </c>
      <c r="V7441" t="str">
        <f t="shared" si="233"/>
        <v>On Time</v>
      </c>
    </row>
    <row r="7442" spans="2:22" x14ac:dyDescent="0.3">
      <c r="B7442" t="str">
        <f t="shared" si="232"/>
        <v>SO-007541</v>
      </c>
      <c r="C7442" t="s">
        <v>16</v>
      </c>
      <c r="D7442" t="s">
        <v>20</v>
      </c>
      <c r="E7442" s="1">
        <v>44000</v>
      </c>
      <c r="F7442" s="1">
        <v>44131</v>
      </c>
      <c r="G7442" s="1">
        <v>44142</v>
      </c>
      <c r="H7442" s="1">
        <v>44148</v>
      </c>
      <c r="I7442" t="s">
        <v>18</v>
      </c>
      <c r="J7442">
        <v>4</v>
      </c>
      <c r="K7442">
        <v>24</v>
      </c>
      <c r="L7442">
        <v>174</v>
      </c>
      <c r="M7442">
        <v>23</v>
      </c>
      <c r="N7442">
        <v>3</v>
      </c>
      <c r="O7442">
        <v>0.2</v>
      </c>
      <c r="P7442">
        <v>499.28</v>
      </c>
      <c r="Q7442">
        <v>924.6</v>
      </c>
      <c r="R7442">
        <f>Table1[[#This Row],[OrderQuantity]]*Table1[[#This Row],[UnitPrice]]</f>
        <v>2773.8</v>
      </c>
      <c r="S7442">
        <f>Table1[[#This Row],[OrderQuantity]]*Table1[[#This Row],[UnitCost]]</f>
        <v>1497.84</v>
      </c>
      <c r="T7442">
        <f>Table1[[#This Row],[OrderQuantity]]*Table1[[#This Row],[UnitPrice]]*(1-Table1[[#This Row],[DiscountApplied]]) - (Table1[[#This Row],[OrderQuantity]]*Table1[[#This Row],[UnitCost]])</f>
        <v>721.2000000000005</v>
      </c>
      <c r="U7442">
        <f>DATEDIF(Table1[[#This Row],[ShipDate]],Table1[[#This Row],[DeliveryDate]],"d")</f>
        <v>6</v>
      </c>
      <c r="V7442" t="str">
        <f t="shared" si="233"/>
        <v>On Time</v>
      </c>
    </row>
    <row r="7443" spans="2:22" x14ac:dyDescent="0.3">
      <c r="B7443" t="str">
        <f t="shared" si="232"/>
        <v>SO-007542</v>
      </c>
      <c r="C7443" t="s">
        <v>19</v>
      </c>
      <c r="D7443" t="s">
        <v>20</v>
      </c>
      <c r="E7443" s="1">
        <v>44000</v>
      </c>
      <c r="F7443" s="1">
        <v>44131</v>
      </c>
      <c r="G7443" s="1">
        <v>44136</v>
      </c>
      <c r="H7443" s="1">
        <v>44143</v>
      </c>
      <c r="I7443" t="s">
        <v>18</v>
      </c>
      <c r="J7443">
        <v>18</v>
      </c>
      <c r="K7443">
        <v>45</v>
      </c>
      <c r="L7443">
        <v>100</v>
      </c>
      <c r="M7443">
        <v>9</v>
      </c>
      <c r="N7443">
        <v>3</v>
      </c>
      <c r="O7443">
        <v>0.08</v>
      </c>
      <c r="P7443">
        <v>3275.5</v>
      </c>
      <c r="Q7443">
        <v>3899.4</v>
      </c>
      <c r="R7443">
        <f>Table1[[#This Row],[OrderQuantity]]*Table1[[#This Row],[UnitPrice]]</f>
        <v>11698.2</v>
      </c>
      <c r="S7443">
        <f>Table1[[#This Row],[OrderQuantity]]*Table1[[#This Row],[UnitCost]]</f>
        <v>9826.5</v>
      </c>
      <c r="T7443">
        <f>Table1[[#This Row],[OrderQuantity]]*Table1[[#This Row],[UnitPrice]]*(1-Table1[[#This Row],[DiscountApplied]]) - (Table1[[#This Row],[OrderQuantity]]*Table1[[#This Row],[UnitCost]])</f>
        <v>935.84400000000096</v>
      </c>
      <c r="U7443">
        <f>DATEDIF(Table1[[#This Row],[ShipDate]],Table1[[#This Row],[DeliveryDate]],"d")</f>
        <v>7</v>
      </c>
      <c r="V7443" t="str">
        <f t="shared" si="233"/>
        <v>On Time</v>
      </c>
    </row>
    <row r="7444" spans="2:22" x14ac:dyDescent="0.3">
      <c r="B7444" t="str">
        <f t="shared" si="232"/>
        <v>SO-007543</v>
      </c>
      <c r="C7444" t="s">
        <v>19</v>
      </c>
      <c r="D7444" t="s">
        <v>20</v>
      </c>
      <c r="E7444" s="1">
        <v>44000</v>
      </c>
      <c r="F7444" s="1">
        <v>44131</v>
      </c>
      <c r="G7444" s="1">
        <v>44148</v>
      </c>
      <c r="H7444" s="1">
        <v>44154</v>
      </c>
      <c r="I7444" t="s">
        <v>18</v>
      </c>
      <c r="J7444">
        <v>16</v>
      </c>
      <c r="K7444">
        <v>37</v>
      </c>
      <c r="L7444">
        <v>96</v>
      </c>
      <c r="M7444">
        <v>20</v>
      </c>
      <c r="N7444">
        <v>3</v>
      </c>
      <c r="O7444">
        <v>0.2</v>
      </c>
      <c r="P7444">
        <v>850.36</v>
      </c>
      <c r="Q7444">
        <v>1118.9000000000001</v>
      </c>
      <c r="R7444">
        <f>Table1[[#This Row],[OrderQuantity]]*Table1[[#This Row],[UnitPrice]]</f>
        <v>3356.7000000000003</v>
      </c>
      <c r="S7444">
        <f>Table1[[#This Row],[OrderQuantity]]*Table1[[#This Row],[UnitCost]]</f>
        <v>2551.08</v>
      </c>
      <c r="T7444">
        <f>Table1[[#This Row],[OrderQuantity]]*Table1[[#This Row],[UnitPrice]]*(1-Table1[[#This Row],[DiscountApplied]]) - (Table1[[#This Row],[OrderQuantity]]*Table1[[#This Row],[UnitCost]])</f>
        <v>134.28000000000065</v>
      </c>
      <c r="U7444">
        <f>DATEDIF(Table1[[#This Row],[ShipDate]],Table1[[#This Row],[DeliveryDate]],"d")</f>
        <v>6</v>
      </c>
      <c r="V7444" t="str">
        <f t="shared" si="233"/>
        <v>On Time</v>
      </c>
    </row>
    <row r="7445" spans="2:22" x14ac:dyDescent="0.3">
      <c r="B7445" t="str">
        <f t="shared" si="232"/>
        <v>SO-007544</v>
      </c>
      <c r="C7445" t="s">
        <v>21</v>
      </c>
      <c r="D7445" t="s">
        <v>17</v>
      </c>
      <c r="E7445" s="1">
        <v>44000</v>
      </c>
      <c r="F7445" s="1">
        <v>44132</v>
      </c>
      <c r="G7445" s="1">
        <v>44137</v>
      </c>
      <c r="H7445" s="1">
        <v>44141</v>
      </c>
      <c r="I7445" t="s">
        <v>18</v>
      </c>
      <c r="J7445">
        <v>21</v>
      </c>
      <c r="K7445">
        <v>39</v>
      </c>
      <c r="L7445">
        <v>212</v>
      </c>
      <c r="M7445">
        <v>16</v>
      </c>
      <c r="N7445">
        <v>6</v>
      </c>
      <c r="O7445">
        <v>0.08</v>
      </c>
      <c r="P7445">
        <v>444.21</v>
      </c>
      <c r="Q7445">
        <v>683.4</v>
      </c>
      <c r="R7445">
        <f>Table1[[#This Row],[OrderQuantity]]*Table1[[#This Row],[UnitPrice]]</f>
        <v>4100.3999999999996</v>
      </c>
      <c r="S7445">
        <f>Table1[[#This Row],[OrderQuantity]]*Table1[[#This Row],[UnitCost]]</f>
        <v>2665.2599999999998</v>
      </c>
      <c r="T7445">
        <f>Table1[[#This Row],[OrderQuantity]]*Table1[[#This Row],[UnitPrice]]*(1-Table1[[#This Row],[DiscountApplied]]) - (Table1[[#This Row],[OrderQuantity]]*Table1[[#This Row],[UnitCost]])</f>
        <v>1107.1080000000002</v>
      </c>
      <c r="U7445">
        <f>DATEDIF(Table1[[#This Row],[ShipDate]],Table1[[#This Row],[DeliveryDate]],"d")</f>
        <v>4</v>
      </c>
      <c r="V7445" t="str">
        <f t="shared" si="233"/>
        <v>On Time</v>
      </c>
    </row>
    <row r="7446" spans="2:22" x14ac:dyDescent="0.3">
      <c r="B7446" t="str">
        <f t="shared" si="232"/>
        <v>SO-007545</v>
      </c>
      <c r="C7446" t="s">
        <v>21</v>
      </c>
      <c r="D7446" t="s">
        <v>20</v>
      </c>
      <c r="E7446" s="1">
        <v>44100</v>
      </c>
      <c r="F7446" s="1">
        <v>44132</v>
      </c>
      <c r="G7446" s="1">
        <v>44152</v>
      </c>
      <c r="H7446" s="1">
        <v>44161</v>
      </c>
      <c r="I7446" t="s">
        <v>18</v>
      </c>
      <c r="J7446">
        <v>23</v>
      </c>
      <c r="K7446">
        <v>9</v>
      </c>
      <c r="L7446">
        <v>172</v>
      </c>
      <c r="M7446">
        <v>34</v>
      </c>
      <c r="N7446">
        <v>1</v>
      </c>
      <c r="O7446">
        <v>0.08</v>
      </c>
      <c r="P7446">
        <v>2986.59</v>
      </c>
      <c r="Q7446">
        <v>5333.2</v>
      </c>
      <c r="R7446">
        <f>Table1[[#This Row],[OrderQuantity]]*Table1[[#This Row],[UnitPrice]]</f>
        <v>5333.2</v>
      </c>
      <c r="S7446">
        <f>Table1[[#This Row],[OrderQuantity]]*Table1[[#This Row],[UnitCost]]</f>
        <v>2986.59</v>
      </c>
      <c r="T7446">
        <f>Table1[[#This Row],[OrderQuantity]]*Table1[[#This Row],[UnitPrice]]*(1-Table1[[#This Row],[DiscountApplied]]) - (Table1[[#This Row],[OrderQuantity]]*Table1[[#This Row],[UnitCost]])</f>
        <v>1919.9539999999997</v>
      </c>
      <c r="U7446">
        <f>DATEDIF(Table1[[#This Row],[ShipDate]],Table1[[#This Row],[DeliveryDate]],"d")</f>
        <v>9</v>
      </c>
      <c r="V7446" t="str">
        <f t="shared" si="233"/>
        <v>Late</v>
      </c>
    </row>
    <row r="7447" spans="2:22" x14ac:dyDescent="0.3">
      <c r="B7447" t="str">
        <f t="shared" si="232"/>
        <v>SO-007546</v>
      </c>
      <c r="C7447" t="s">
        <v>19</v>
      </c>
      <c r="D7447" t="s">
        <v>26</v>
      </c>
      <c r="E7447" s="1">
        <v>44000</v>
      </c>
      <c r="F7447" s="1">
        <v>44132</v>
      </c>
      <c r="G7447" s="1">
        <v>44157</v>
      </c>
      <c r="H7447" s="1">
        <v>44167</v>
      </c>
      <c r="I7447" t="s">
        <v>18</v>
      </c>
      <c r="J7447">
        <v>13</v>
      </c>
      <c r="K7447">
        <v>43</v>
      </c>
      <c r="L7447">
        <v>77</v>
      </c>
      <c r="M7447">
        <v>21</v>
      </c>
      <c r="N7447">
        <v>2</v>
      </c>
      <c r="O7447">
        <v>0.05</v>
      </c>
      <c r="P7447">
        <v>1381.47</v>
      </c>
      <c r="Q7447">
        <v>1748.7</v>
      </c>
      <c r="R7447">
        <f>Table1[[#This Row],[OrderQuantity]]*Table1[[#This Row],[UnitPrice]]</f>
        <v>3497.4</v>
      </c>
      <c r="S7447">
        <f>Table1[[#This Row],[OrderQuantity]]*Table1[[#This Row],[UnitCost]]</f>
        <v>2762.94</v>
      </c>
      <c r="T7447">
        <f>Table1[[#This Row],[OrderQuantity]]*Table1[[#This Row],[UnitPrice]]*(1-Table1[[#This Row],[DiscountApplied]]) - (Table1[[#This Row],[OrderQuantity]]*Table1[[#This Row],[UnitCost]])</f>
        <v>559.58999999999969</v>
      </c>
      <c r="U7447">
        <f>DATEDIF(Table1[[#This Row],[ShipDate]],Table1[[#This Row],[DeliveryDate]],"d")</f>
        <v>10</v>
      </c>
      <c r="V7447" t="str">
        <f t="shared" si="233"/>
        <v>Late</v>
      </c>
    </row>
    <row r="7448" spans="2:22" x14ac:dyDescent="0.3">
      <c r="B7448" t="str">
        <f t="shared" si="232"/>
        <v>SO-007547</v>
      </c>
      <c r="C7448" t="s">
        <v>21</v>
      </c>
      <c r="D7448" t="s">
        <v>25</v>
      </c>
      <c r="E7448" s="1">
        <v>44000</v>
      </c>
      <c r="F7448" s="1">
        <v>44132</v>
      </c>
      <c r="G7448" s="1">
        <v>44138</v>
      </c>
      <c r="H7448" s="1">
        <v>44146</v>
      </c>
      <c r="I7448" t="s">
        <v>18</v>
      </c>
      <c r="J7448">
        <v>23</v>
      </c>
      <c r="K7448">
        <v>43</v>
      </c>
      <c r="L7448">
        <v>343</v>
      </c>
      <c r="M7448">
        <v>5</v>
      </c>
      <c r="N7448">
        <v>8</v>
      </c>
      <c r="O7448">
        <v>0.05</v>
      </c>
      <c r="P7448">
        <v>101.71</v>
      </c>
      <c r="Q7448">
        <v>221.1</v>
      </c>
      <c r="R7448">
        <f>Table1[[#This Row],[OrderQuantity]]*Table1[[#This Row],[UnitPrice]]</f>
        <v>1768.8</v>
      </c>
      <c r="S7448">
        <f>Table1[[#This Row],[OrderQuantity]]*Table1[[#This Row],[UnitCost]]</f>
        <v>813.68</v>
      </c>
      <c r="T7448">
        <f>Table1[[#This Row],[OrderQuantity]]*Table1[[#This Row],[UnitPrice]]*(1-Table1[[#This Row],[DiscountApplied]]) - (Table1[[#This Row],[OrderQuantity]]*Table1[[#This Row],[UnitCost]])</f>
        <v>866.68</v>
      </c>
      <c r="U7448">
        <f>DATEDIF(Table1[[#This Row],[ShipDate]],Table1[[#This Row],[DeliveryDate]],"d")</f>
        <v>8</v>
      </c>
      <c r="V7448" t="str">
        <f t="shared" si="233"/>
        <v>Late</v>
      </c>
    </row>
    <row r="7449" spans="2:22" x14ac:dyDescent="0.3">
      <c r="B7449" t="str">
        <f t="shared" si="232"/>
        <v>SO-007548</v>
      </c>
      <c r="C7449" t="s">
        <v>21</v>
      </c>
      <c r="D7449" t="s">
        <v>20</v>
      </c>
      <c r="E7449" s="1">
        <v>44000</v>
      </c>
      <c r="F7449" s="1">
        <v>44132</v>
      </c>
      <c r="G7449" s="1">
        <v>44150</v>
      </c>
      <c r="H7449" s="1">
        <v>44154</v>
      </c>
      <c r="I7449" t="s">
        <v>18</v>
      </c>
      <c r="J7449">
        <v>23</v>
      </c>
      <c r="K7449">
        <v>34</v>
      </c>
      <c r="L7449">
        <v>127</v>
      </c>
      <c r="M7449">
        <v>14</v>
      </c>
      <c r="N7449">
        <v>5</v>
      </c>
      <c r="O7449">
        <v>0.1</v>
      </c>
      <c r="P7449">
        <v>1227.6400000000001</v>
      </c>
      <c r="Q7449">
        <v>1681.7</v>
      </c>
      <c r="R7449">
        <f>Table1[[#This Row],[OrderQuantity]]*Table1[[#This Row],[UnitPrice]]</f>
        <v>8408.5</v>
      </c>
      <c r="S7449">
        <f>Table1[[#This Row],[OrderQuantity]]*Table1[[#This Row],[UnitCost]]</f>
        <v>6138.2000000000007</v>
      </c>
      <c r="T7449">
        <f>Table1[[#This Row],[OrderQuantity]]*Table1[[#This Row],[UnitPrice]]*(1-Table1[[#This Row],[DiscountApplied]]) - (Table1[[#This Row],[OrderQuantity]]*Table1[[#This Row],[UnitCost]])</f>
        <v>1429.4499999999998</v>
      </c>
      <c r="U7449">
        <f>DATEDIF(Table1[[#This Row],[ShipDate]],Table1[[#This Row],[DeliveryDate]],"d")</f>
        <v>4</v>
      </c>
      <c r="V7449" t="str">
        <f t="shared" si="233"/>
        <v>On Time</v>
      </c>
    </row>
    <row r="7450" spans="2:22" x14ac:dyDescent="0.3">
      <c r="B7450" t="str">
        <f t="shared" si="232"/>
        <v>SO-007549</v>
      </c>
      <c r="C7450" t="s">
        <v>16</v>
      </c>
      <c r="D7450" t="s">
        <v>24</v>
      </c>
      <c r="E7450" s="1">
        <v>44000</v>
      </c>
      <c r="F7450" s="1">
        <v>44132</v>
      </c>
      <c r="G7450" s="1">
        <v>44149</v>
      </c>
      <c r="H7450" s="1">
        <v>44158</v>
      </c>
      <c r="I7450" t="s">
        <v>18</v>
      </c>
      <c r="J7450">
        <v>6</v>
      </c>
      <c r="K7450">
        <v>44</v>
      </c>
      <c r="L7450">
        <v>14</v>
      </c>
      <c r="M7450">
        <v>7</v>
      </c>
      <c r="N7450">
        <v>1</v>
      </c>
      <c r="O7450">
        <v>0.05</v>
      </c>
      <c r="P7450">
        <v>531.30999999999995</v>
      </c>
      <c r="Q7450">
        <v>817.4</v>
      </c>
      <c r="R7450">
        <f>Table1[[#This Row],[OrderQuantity]]*Table1[[#This Row],[UnitPrice]]</f>
        <v>817.4</v>
      </c>
      <c r="S7450">
        <f>Table1[[#This Row],[OrderQuantity]]*Table1[[#This Row],[UnitCost]]</f>
        <v>531.30999999999995</v>
      </c>
      <c r="T7450">
        <f>Table1[[#This Row],[OrderQuantity]]*Table1[[#This Row],[UnitPrice]]*(1-Table1[[#This Row],[DiscountApplied]]) - (Table1[[#This Row],[OrderQuantity]]*Table1[[#This Row],[UnitCost]])</f>
        <v>245.22000000000003</v>
      </c>
      <c r="U7450">
        <f>DATEDIF(Table1[[#This Row],[ShipDate]],Table1[[#This Row],[DeliveryDate]],"d")</f>
        <v>9</v>
      </c>
      <c r="V7450" t="str">
        <f t="shared" si="233"/>
        <v>Late</v>
      </c>
    </row>
    <row r="7451" spans="2:22" x14ac:dyDescent="0.3">
      <c r="B7451" t="str">
        <f t="shared" si="232"/>
        <v>SO-007550</v>
      </c>
      <c r="C7451" t="s">
        <v>19</v>
      </c>
      <c r="D7451" t="s">
        <v>24</v>
      </c>
      <c r="E7451" s="1">
        <v>44000</v>
      </c>
      <c r="F7451" s="1">
        <v>44132</v>
      </c>
      <c r="G7451" s="1">
        <v>44149</v>
      </c>
      <c r="H7451" s="1">
        <v>44154</v>
      </c>
      <c r="I7451" t="s">
        <v>18</v>
      </c>
      <c r="J7451">
        <v>20</v>
      </c>
      <c r="K7451">
        <v>42</v>
      </c>
      <c r="L7451">
        <v>41</v>
      </c>
      <c r="M7451">
        <v>28</v>
      </c>
      <c r="N7451">
        <v>7</v>
      </c>
      <c r="O7451">
        <v>0.08</v>
      </c>
      <c r="P7451">
        <v>578.88</v>
      </c>
      <c r="Q7451">
        <v>964.8</v>
      </c>
      <c r="R7451">
        <f>Table1[[#This Row],[OrderQuantity]]*Table1[[#This Row],[UnitPrice]]</f>
        <v>6753.5999999999995</v>
      </c>
      <c r="S7451">
        <f>Table1[[#This Row],[OrderQuantity]]*Table1[[#This Row],[UnitCost]]</f>
        <v>4052.16</v>
      </c>
      <c r="T7451">
        <f>Table1[[#This Row],[OrderQuantity]]*Table1[[#This Row],[UnitPrice]]*(1-Table1[[#This Row],[DiscountApplied]]) - (Table1[[#This Row],[OrderQuantity]]*Table1[[#This Row],[UnitCost]])</f>
        <v>2161.152</v>
      </c>
      <c r="U7451">
        <f>DATEDIF(Table1[[#This Row],[ShipDate]],Table1[[#This Row],[DeliveryDate]],"d")</f>
        <v>5</v>
      </c>
      <c r="V7451" t="str">
        <f t="shared" si="233"/>
        <v>On Time</v>
      </c>
    </row>
    <row r="7452" spans="2:22" x14ac:dyDescent="0.3">
      <c r="B7452" t="str">
        <f t="shared" si="232"/>
        <v>SO-007551</v>
      </c>
      <c r="C7452" t="s">
        <v>16</v>
      </c>
      <c r="D7452" t="s">
        <v>17</v>
      </c>
      <c r="E7452" s="1">
        <v>44000</v>
      </c>
      <c r="F7452" s="1">
        <v>44132</v>
      </c>
      <c r="G7452" s="1">
        <v>44138</v>
      </c>
      <c r="H7452" s="1">
        <v>44148</v>
      </c>
      <c r="I7452" t="s">
        <v>18</v>
      </c>
      <c r="J7452">
        <v>1</v>
      </c>
      <c r="K7452">
        <v>49</v>
      </c>
      <c r="L7452">
        <v>235</v>
      </c>
      <c r="M7452">
        <v>27</v>
      </c>
      <c r="N7452">
        <v>4</v>
      </c>
      <c r="O7452">
        <v>0.15</v>
      </c>
      <c r="P7452">
        <v>401.06</v>
      </c>
      <c r="Q7452">
        <v>978.2</v>
      </c>
      <c r="R7452">
        <f>Table1[[#This Row],[OrderQuantity]]*Table1[[#This Row],[UnitPrice]]</f>
        <v>3912.8</v>
      </c>
      <c r="S7452">
        <f>Table1[[#This Row],[OrderQuantity]]*Table1[[#This Row],[UnitCost]]</f>
        <v>1604.24</v>
      </c>
      <c r="T7452">
        <f>Table1[[#This Row],[OrderQuantity]]*Table1[[#This Row],[UnitPrice]]*(1-Table1[[#This Row],[DiscountApplied]]) - (Table1[[#This Row],[OrderQuantity]]*Table1[[#This Row],[UnitCost]])</f>
        <v>1721.64</v>
      </c>
      <c r="U7452">
        <f>DATEDIF(Table1[[#This Row],[ShipDate]],Table1[[#This Row],[DeliveryDate]],"d")</f>
        <v>10</v>
      </c>
      <c r="V7452" t="str">
        <f t="shared" si="233"/>
        <v>Late</v>
      </c>
    </row>
    <row r="7453" spans="2:22" x14ac:dyDescent="0.3">
      <c r="B7453" t="str">
        <f t="shared" si="232"/>
        <v>SO-007552</v>
      </c>
      <c r="C7453" t="s">
        <v>21</v>
      </c>
      <c r="D7453" t="s">
        <v>20</v>
      </c>
      <c r="E7453" s="1">
        <v>44000</v>
      </c>
      <c r="F7453" s="1">
        <v>44132</v>
      </c>
      <c r="G7453" s="1">
        <v>44140</v>
      </c>
      <c r="H7453" s="1">
        <v>44147</v>
      </c>
      <c r="I7453" t="s">
        <v>18</v>
      </c>
      <c r="J7453">
        <v>25</v>
      </c>
      <c r="K7453">
        <v>18</v>
      </c>
      <c r="L7453">
        <v>90</v>
      </c>
      <c r="M7453">
        <v>13</v>
      </c>
      <c r="N7453">
        <v>2</v>
      </c>
      <c r="O7453">
        <v>0.05</v>
      </c>
      <c r="P7453">
        <v>2043.37</v>
      </c>
      <c r="Q7453">
        <v>4006.6</v>
      </c>
      <c r="R7453">
        <f>Table1[[#This Row],[OrderQuantity]]*Table1[[#This Row],[UnitPrice]]</f>
        <v>8013.2</v>
      </c>
      <c r="S7453">
        <f>Table1[[#This Row],[OrderQuantity]]*Table1[[#This Row],[UnitCost]]</f>
        <v>4086.74</v>
      </c>
      <c r="T7453">
        <f>Table1[[#This Row],[OrderQuantity]]*Table1[[#This Row],[UnitPrice]]*(1-Table1[[#This Row],[DiscountApplied]]) - (Table1[[#This Row],[OrderQuantity]]*Table1[[#This Row],[UnitCost]])</f>
        <v>3525.7999999999993</v>
      </c>
      <c r="U7453">
        <f>DATEDIF(Table1[[#This Row],[ShipDate]],Table1[[#This Row],[DeliveryDate]],"d")</f>
        <v>7</v>
      </c>
      <c r="V7453" t="str">
        <f t="shared" si="233"/>
        <v>On Time</v>
      </c>
    </row>
    <row r="7454" spans="2:22" x14ac:dyDescent="0.3">
      <c r="B7454" t="str">
        <f t="shared" si="232"/>
        <v>SO-007553</v>
      </c>
      <c r="C7454" t="s">
        <v>16</v>
      </c>
      <c r="D7454" t="s">
        <v>17</v>
      </c>
      <c r="E7454" s="1">
        <v>44000</v>
      </c>
      <c r="F7454" s="1">
        <v>44133</v>
      </c>
      <c r="G7454" s="1">
        <v>44161</v>
      </c>
      <c r="H7454" s="1">
        <v>44168</v>
      </c>
      <c r="I7454" t="s">
        <v>18</v>
      </c>
      <c r="J7454">
        <v>5</v>
      </c>
      <c r="K7454">
        <v>48</v>
      </c>
      <c r="L7454">
        <v>204</v>
      </c>
      <c r="M7454">
        <v>14</v>
      </c>
      <c r="N7454">
        <v>7</v>
      </c>
      <c r="O7454">
        <v>0.05</v>
      </c>
      <c r="P7454">
        <v>695.8</v>
      </c>
      <c r="Q7454">
        <v>1038.5</v>
      </c>
      <c r="R7454">
        <f>Table1[[#This Row],[OrderQuantity]]*Table1[[#This Row],[UnitPrice]]</f>
        <v>7269.5</v>
      </c>
      <c r="S7454">
        <f>Table1[[#This Row],[OrderQuantity]]*Table1[[#This Row],[UnitCost]]</f>
        <v>4870.5999999999995</v>
      </c>
      <c r="T7454">
        <f>Table1[[#This Row],[OrderQuantity]]*Table1[[#This Row],[UnitPrice]]*(1-Table1[[#This Row],[DiscountApplied]]) - (Table1[[#This Row],[OrderQuantity]]*Table1[[#This Row],[UnitCost]])</f>
        <v>2035.4250000000002</v>
      </c>
      <c r="U7454">
        <f>DATEDIF(Table1[[#This Row],[ShipDate]],Table1[[#This Row],[DeliveryDate]],"d")</f>
        <v>7</v>
      </c>
      <c r="V7454" t="str">
        <f t="shared" si="233"/>
        <v>On Time</v>
      </c>
    </row>
    <row r="7455" spans="2:22" x14ac:dyDescent="0.3">
      <c r="B7455" t="str">
        <f t="shared" si="232"/>
        <v>SO-007554</v>
      </c>
      <c r="C7455" t="s">
        <v>19</v>
      </c>
      <c r="D7455" t="s">
        <v>26</v>
      </c>
      <c r="E7455" s="1">
        <v>44000</v>
      </c>
      <c r="F7455" s="1">
        <v>44133</v>
      </c>
      <c r="G7455" s="1">
        <v>44158</v>
      </c>
      <c r="H7455" s="1">
        <v>44166</v>
      </c>
      <c r="I7455" t="s">
        <v>18</v>
      </c>
      <c r="J7455">
        <v>14</v>
      </c>
      <c r="K7455">
        <v>23</v>
      </c>
      <c r="L7455">
        <v>63</v>
      </c>
      <c r="M7455">
        <v>7</v>
      </c>
      <c r="N7455">
        <v>7</v>
      </c>
      <c r="O7455">
        <v>0.1</v>
      </c>
      <c r="P7455">
        <v>1741.06</v>
      </c>
      <c r="Q7455">
        <v>2452.1999999999998</v>
      </c>
      <c r="R7455">
        <f>Table1[[#This Row],[OrderQuantity]]*Table1[[#This Row],[UnitPrice]]</f>
        <v>17165.399999999998</v>
      </c>
      <c r="S7455">
        <f>Table1[[#This Row],[OrderQuantity]]*Table1[[#This Row],[UnitCost]]</f>
        <v>12187.42</v>
      </c>
      <c r="T7455">
        <f>Table1[[#This Row],[OrderQuantity]]*Table1[[#This Row],[UnitPrice]]*(1-Table1[[#This Row],[DiscountApplied]]) - (Table1[[#This Row],[OrderQuantity]]*Table1[[#This Row],[UnitCost]])</f>
        <v>3261.4399999999987</v>
      </c>
      <c r="U7455">
        <f>DATEDIF(Table1[[#This Row],[ShipDate]],Table1[[#This Row],[DeliveryDate]],"d")</f>
        <v>8</v>
      </c>
      <c r="V7455" t="str">
        <f t="shared" si="233"/>
        <v>Late</v>
      </c>
    </row>
    <row r="7456" spans="2:22" x14ac:dyDescent="0.3">
      <c r="B7456" t="str">
        <f t="shared" si="232"/>
        <v>SO-007555</v>
      </c>
      <c r="C7456" t="s">
        <v>21</v>
      </c>
      <c r="D7456" t="s">
        <v>23</v>
      </c>
      <c r="E7456" s="1">
        <v>44000</v>
      </c>
      <c r="F7456" s="1">
        <v>44133</v>
      </c>
      <c r="G7456" s="1">
        <v>44153</v>
      </c>
      <c r="H7456" s="1">
        <v>44156</v>
      </c>
      <c r="I7456" t="s">
        <v>18</v>
      </c>
      <c r="J7456">
        <v>25</v>
      </c>
      <c r="K7456">
        <v>42</v>
      </c>
      <c r="L7456">
        <v>316</v>
      </c>
      <c r="M7456">
        <v>12</v>
      </c>
      <c r="N7456">
        <v>5</v>
      </c>
      <c r="O7456">
        <v>0.1</v>
      </c>
      <c r="P7456">
        <v>1042.19</v>
      </c>
      <c r="Q7456">
        <v>1708.5</v>
      </c>
      <c r="R7456">
        <f>Table1[[#This Row],[OrderQuantity]]*Table1[[#This Row],[UnitPrice]]</f>
        <v>8542.5</v>
      </c>
      <c r="S7456">
        <f>Table1[[#This Row],[OrderQuantity]]*Table1[[#This Row],[UnitCost]]</f>
        <v>5210.9500000000007</v>
      </c>
      <c r="T7456">
        <f>Table1[[#This Row],[OrderQuantity]]*Table1[[#This Row],[UnitPrice]]*(1-Table1[[#This Row],[DiscountApplied]]) - (Table1[[#This Row],[OrderQuantity]]*Table1[[#This Row],[UnitCost]])</f>
        <v>2477.2999999999993</v>
      </c>
      <c r="U7456">
        <f>DATEDIF(Table1[[#This Row],[ShipDate]],Table1[[#This Row],[DeliveryDate]],"d")</f>
        <v>3</v>
      </c>
      <c r="V7456" t="str">
        <f t="shared" si="233"/>
        <v>On Time</v>
      </c>
    </row>
    <row r="7457" spans="2:22" x14ac:dyDescent="0.3">
      <c r="B7457" t="str">
        <f t="shared" si="232"/>
        <v>SO-007556</v>
      </c>
      <c r="C7457" t="s">
        <v>22</v>
      </c>
      <c r="D7457" t="s">
        <v>17</v>
      </c>
      <c r="E7457" s="1">
        <v>44000</v>
      </c>
      <c r="F7457" s="1">
        <v>44133</v>
      </c>
      <c r="G7457" s="1">
        <v>44139</v>
      </c>
      <c r="H7457" s="1">
        <v>44149</v>
      </c>
      <c r="I7457" t="s">
        <v>18</v>
      </c>
      <c r="J7457">
        <v>25</v>
      </c>
      <c r="K7457">
        <v>45</v>
      </c>
      <c r="L7457">
        <v>230</v>
      </c>
      <c r="M7457">
        <v>27</v>
      </c>
      <c r="N7457">
        <v>1</v>
      </c>
      <c r="O7457">
        <v>0.08</v>
      </c>
      <c r="P7457">
        <v>4417.58</v>
      </c>
      <c r="Q7457">
        <v>5969.7</v>
      </c>
      <c r="R7457">
        <f>Table1[[#This Row],[OrderQuantity]]*Table1[[#This Row],[UnitPrice]]</f>
        <v>5969.7</v>
      </c>
      <c r="S7457">
        <f>Table1[[#This Row],[OrderQuantity]]*Table1[[#This Row],[UnitCost]]</f>
        <v>4417.58</v>
      </c>
      <c r="T7457">
        <f>Table1[[#This Row],[OrderQuantity]]*Table1[[#This Row],[UnitPrice]]*(1-Table1[[#This Row],[DiscountApplied]]) - (Table1[[#This Row],[OrderQuantity]]*Table1[[#This Row],[UnitCost]])</f>
        <v>1074.5439999999999</v>
      </c>
      <c r="U7457">
        <f>DATEDIF(Table1[[#This Row],[ShipDate]],Table1[[#This Row],[DeliveryDate]],"d")</f>
        <v>10</v>
      </c>
      <c r="V7457" t="str">
        <f t="shared" si="233"/>
        <v>Late</v>
      </c>
    </row>
    <row r="7458" spans="2:22" x14ac:dyDescent="0.3">
      <c r="B7458" t="str">
        <f t="shared" si="232"/>
        <v>SO-007557</v>
      </c>
      <c r="C7458" t="s">
        <v>21</v>
      </c>
      <c r="D7458" t="s">
        <v>20</v>
      </c>
      <c r="E7458" s="1">
        <v>44000</v>
      </c>
      <c r="F7458" s="1">
        <v>44133</v>
      </c>
      <c r="G7458" s="1">
        <v>44136</v>
      </c>
      <c r="H7458" s="1">
        <v>44137</v>
      </c>
      <c r="I7458" t="s">
        <v>18</v>
      </c>
      <c r="J7458">
        <v>20</v>
      </c>
      <c r="K7458">
        <v>16</v>
      </c>
      <c r="L7458">
        <v>189</v>
      </c>
      <c r="M7458">
        <v>29</v>
      </c>
      <c r="N7458">
        <v>6</v>
      </c>
      <c r="O7458">
        <v>0.08</v>
      </c>
      <c r="P7458">
        <v>761.12</v>
      </c>
      <c r="Q7458">
        <v>1902.8</v>
      </c>
      <c r="R7458">
        <f>Table1[[#This Row],[OrderQuantity]]*Table1[[#This Row],[UnitPrice]]</f>
        <v>11416.8</v>
      </c>
      <c r="S7458">
        <f>Table1[[#This Row],[OrderQuantity]]*Table1[[#This Row],[UnitCost]]</f>
        <v>4566.72</v>
      </c>
      <c r="T7458">
        <f>Table1[[#This Row],[OrderQuantity]]*Table1[[#This Row],[UnitPrice]]*(1-Table1[[#This Row],[DiscountApplied]]) - (Table1[[#This Row],[OrderQuantity]]*Table1[[#This Row],[UnitCost]])</f>
        <v>5936.7359999999999</v>
      </c>
      <c r="U7458">
        <f>DATEDIF(Table1[[#This Row],[ShipDate]],Table1[[#This Row],[DeliveryDate]],"d")</f>
        <v>1</v>
      </c>
      <c r="V7458" t="str">
        <f t="shared" si="233"/>
        <v>On Time</v>
      </c>
    </row>
    <row r="7459" spans="2:22" x14ac:dyDescent="0.3">
      <c r="B7459" t="str">
        <f t="shared" si="232"/>
        <v>SO-007558</v>
      </c>
      <c r="C7459" t="s">
        <v>16</v>
      </c>
      <c r="D7459" t="s">
        <v>26</v>
      </c>
      <c r="E7459" s="1">
        <v>44000</v>
      </c>
      <c r="F7459" s="1">
        <v>44133</v>
      </c>
      <c r="G7459" s="1">
        <v>44142</v>
      </c>
      <c r="H7459" s="1">
        <v>44144</v>
      </c>
      <c r="I7459" t="s">
        <v>18</v>
      </c>
      <c r="J7459">
        <v>8</v>
      </c>
      <c r="K7459">
        <v>41</v>
      </c>
      <c r="L7459">
        <v>83</v>
      </c>
      <c r="M7459">
        <v>37</v>
      </c>
      <c r="N7459">
        <v>6</v>
      </c>
      <c r="O7459">
        <v>0.1</v>
      </c>
      <c r="P7459">
        <v>1041.18</v>
      </c>
      <c r="Q7459">
        <v>2479</v>
      </c>
      <c r="R7459">
        <f>Table1[[#This Row],[OrderQuantity]]*Table1[[#This Row],[UnitPrice]]</f>
        <v>14874</v>
      </c>
      <c r="S7459">
        <f>Table1[[#This Row],[OrderQuantity]]*Table1[[#This Row],[UnitCost]]</f>
        <v>6247.08</v>
      </c>
      <c r="T7459">
        <f>Table1[[#This Row],[OrderQuantity]]*Table1[[#This Row],[UnitPrice]]*(1-Table1[[#This Row],[DiscountApplied]]) - (Table1[[#This Row],[OrderQuantity]]*Table1[[#This Row],[UnitCost]])</f>
        <v>7139.52</v>
      </c>
      <c r="U7459">
        <f>DATEDIF(Table1[[#This Row],[ShipDate]],Table1[[#This Row],[DeliveryDate]],"d")</f>
        <v>2</v>
      </c>
      <c r="V7459" t="str">
        <f t="shared" si="233"/>
        <v>On Time</v>
      </c>
    </row>
    <row r="7460" spans="2:22" x14ac:dyDescent="0.3">
      <c r="B7460" t="str">
        <f t="shared" si="232"/>
        <v>SO-007559</v>
      </c>
      <c r="C7460" t="s">
        <v>19</v>
      </c>
      <c r="D7460" t="s">
        <v>24</v>
      </c>
      <c r="E7460" s="1">
        <v>44000</v>
      </c>
      <c r="F7460" s="1">
        <v>44133</v>
      </c>
      <c r="G7460" s="1">
        <v>44139</v>
      </c>
      <c r="H7460" s="1">
        <v>44142</v>
      </c>
      <c r="I7460" t="s">
        <v>18</v>
      </c>
      <c r="J7460">
        <v>13</v>
      </c>
      <c r="K7460">
        <v>36</v>
      </c>
      <c r="L7460">
        <v>55</v>
      </c>
      <c r="M7460">
        <v>37</v>
      </c>
      <c r="N7460">
        <v>3</v>
      </c>
      <c r="O7460">
        <v>0.2</v>
      </c>
      <c r="P7460">
        <v>2500.17</v>
      </c>
      <c r="Q7460">
        <v>3289.7</v>
      </c>
      <c r="R7460">
        <f>Table1[[#This Row],[OrderQuantity]]*Table1[[#This Row],[UnitPrice]]</f>
        <v>9869.0999999999985</v>
      </c>
      <c r="S7460">
        <f>Table1[[#This Row],[OrderQuantity]]*Table1[[#This Row],[UnitCost]]</f>
        <v>7500.51</v>
      </c>
      <c r="T7460">
        <f>Table1[[#This Row],[OrderQuantity]]*Table1[[#This Row],[UnitPrice]]*(1-Table1[[#This Row],[DiscountApplied]]) - (Table1[[#This Row],[OrderQuantity]]*Table1[[#This Row],[UnitCost]])</f>
        <v>394.76999999999862</v>
      </c>
      <c r="U7460">
        <f>DATEDIF(Table1[[#This Row],[ShipDate]],Table1[[#This Row],[DeliveryDate]],"d")</f>
        <v>3</v>
      </c>
      <c r="V7460" t="str">
        <f t="shared" si="233"/>
        <v>On Time</v>
      </c>
    </row>
    <row r="7461" spans="2:22" x14ac:dyDescent="0.3">
      <c r="B7461" t="str">
        <f t="shared" si="232"/>
        <v>SO-007560</v>
      </c>
      <c r="C7461" t="s">
        <v>19</v>
      </c>
      <c r="D7461" t="s">
        <v>17</v>
      </c>
      <c r="E7461" s="1">
        <v>44000</v>
      </c>
      <c r="F7461" s="1">
        <v>44133</v>
      </c>
      <c r="G7461" s="1">
        <v>44135</v>
      </c>
      <c r="H7461" s="1">
        <v>44144</v>
      </c>
      <c r="I7461" t="s">
        <v>18</v>
      </c>
      <c r="J7461">
        <v>19</v>
      </c>
      <c r="K7461">
        <v>39</v>
      </c>
      <c r="L7461">
        <v>242</v>
      </c>
      <c r="M7461">
        <v>41</v>
      </c>
      <c r="N7461">
        <v>6</v>
      </c>
      <c r="O7461">
        <v>0.2</v>
      </c>
      <c r="P7461">
        <v>787.45</v>
      </c>
      <c r="Q7461">
        <v>1078.7</v>
      </c>
      <c r="R7461">
        <f>Table1[[#This Row],[OrderQuantity]]*Table1[[#This Row],[UnitPrice]]</f>
        <v>6472.2000000000007</v>
      </c>
      <c r="S7461">
        <f>Table1[[#This Row],[OrderQuantity]]*Table1[[#This Row],[UnitCost]]</f>
        <v>4724.7000000000007</v>
      </c>
      <c r="T7461">
        <f>Table1[[#This Row],[OrderQuantity]]*Table1[[#This Row],[UnitPrice]]*(1-Table1[[#This Row],[DiscountApplied]]) - (Table1[[#This Row],[OrderQuantity]]*Table1[[#This Row],[UnitCost]])</f>
        <v>453.0600000000004</v>
      </c>
      <c r="U7461">
        <f>DATEDIF(Table1[[#This Row],[ShipDate]],Table1[[#This Row],[DeliveryDate]],"d")</f>
        <v>9</v>
      </c>
      <c r="V7461" t="str">
        <f t="shared" si="233"/>
        <v>Late</v>
      </c>
    </row>
    <row r="7462" spans="2:22" x14ac:dyDescent="0.3">
      <c r="B7462" t="str">
        <f t="shared" si="232"/>
        <v>SO-007561</v>
      </c>
      <c r="C7462" t="s">
        <v>16</v>
      </c>
      <c r="D7462" t="s">
        <v>25</v>
      </c>
      <c r="E7462" s="1">
        <v>44000</v>
      </c>
      <c r="F7462" s="1">
        <v>44134</v>
      </c>
      <c r="G7462" s="1">
        <v>44139</v>
      </c>
      <c r="H7462" s="1">
        <v>44140</v>
      </c>
      <c r="I7462" t="s">
        <v>18</v>
      </c>
      <c r="J7462">
        <v>6</v>
      </c>
      <c r="K7462">
        <v>22</v>
      </c>
      <c r="L7462">
        <v>359</v>
      </c>
      <c r="M7462">
        <v>16</v>
      </c>
      <c r="N7462">
        <v>7</v>
      </c>
      <c r="O7462">
        <v>0.05</v>
      </c>
      <c r="P7462">
        <v>1680.9</v>
      </c>
      <c r="Q7462">
        <v>2626.4</v>
      </c>
      <c r="R7462">
        <f>Table1[[#This Row],[OrderQuantity]]*Table1[[#This Row],[UnitPrice]]</f>
        <v>18384.8</v>
      </c>
      <c r="S7462">
        <f>Table1[[#This Row],[OrderQuantity]]*Table1[[#This Row],[UnitCost]]</f>
        <v>11766.300000000001</v>
      </c>
      <c r="T7462">
        <f>Table1[[#This Row],[OrderQuantity]]*Table1[[#This Row],[UnitPrice]]*(1-Table1[[#This Row],[DiscountApplied]]) - (Table1[[#This Row],[OrderQuantity]]*Table1[[#This Row],[UnitCost]])</f>
        <v>5699.2599999999966</v>
      </c>
      <c r="U7462">
        <f>DATEDIF(Table1[[#This Row],[ShipDate]],Table1[[#This Row],[DeliveryDate]],"d")</f>
        <v>1</v>
      </c>
      <c r="V7462" t="str">
        <f t="shared" si="233"/>
        <v>On Time</v>
      </c>
    </row>
    <row r="7463" spans="2:22" x14ac:dyDescent="0.3">
      <c r="B7463" t="str">
        <f t="shared" si="232"/>
        <v>SO-007562</v>
      </c>
      <c r="C7463" t="s">
        <v>19</v>
      </c>
      <c r="D7463" t="s">
        <v>20</v>
      </c>
      <c r="E7463" s="1">
        <v>44000</v>
      </c>
      <c r="F7463" s="1">
        <v>44134</v>
      </c>
      <c r="G7463" s="1">
        <v>44162</v>
      </c>
      <c r="H7463" s="1">
        <v>44172</v>
      </c>
      <c r="I7463" t="s">
        <v>18</v>
      </c>
      <c r="J7463">
        <v>18</v>
      </c>
      <c r="K7463">
        <v>13</v>
      </c>
      <c r="L7463">
        <v>147</v>
      </c>
      <c r="M7463">
        <v>41</v>
      </c>
      <c r="N7463">
        <v>7</v>
      </c>
      <c r="O7463">
        <v>0.15</v>
      </c>
      <c r="P7463">
        <v>3292.38</v>
      </c>
      <c r="Q7463">
        <v>5487.3</v>
      </c>
      <c r="R7463">
        <f>Table1[[#This Row],[OrderQuantity]]*Table1[[#This Row],[UnitPrice]]</f>
        <v>38411.1</v>
      </c>
      <c r="S7463">
        <f>Table1[[#This Row],[OrderQuantity]]*Table1[[#This Row],[UnitCost]]</f>
        <v>23046.66</v>
      </c>
      <c r="T7463">
        <f>Table1[[#This Row],[OrderQuantity]]*Table1[[#This Row],[UnitPrice]]*(1-Table1[[#This Row],[DiscountApplied]]) - (Table1[[#This Row],[OrderQuantity]]*Table1[[#This Row],[UnitCost]])</f>
        <v>9602.7749999999978</v>
      </c>
      <c r="U7463">
        <f>DATEDIF(Table1[[#This Row],[ShipDate]],Table1[[#This Row],[DeliveryDate]],"d")</f>
        <v>10</v>
      </c>
      <c r="V7463" t="str">
        <f t="shared" si="233"/>
        <v>Late</v>
      </c>
    </row>
    <row r="7464" spans="2:22" x14ac:dyDescent="0.3">
      <c r="B7464" t="str">
        <f t="shared" si="232"/>
        <v>SO-007563</v>
      </c>
      <c r="C7464" t="s">
        <v>16</v>
      </c>
      <c r="D7464" t="s">
        <v>26</v>
      </c>
      <c r="E7464" s="1">
        <v>44000</v>
      </c>
      <c r="F7464" s="1">
        <v>44134</v>
      </c>
      <c r="G7464" s="1">
        <v>44137</v>
      </c>
      <c r="H7464" s="1">
        <v>44146</v>
      </c>
      <c r="I7464" t="s">
        <v>18</v>
      </c>
      <c r="J7464">
        <v>9</v>
      </c>
      <c r="K7464">
        <v>3</v>
      </c>
      <c r="L7464">
        <v>70</v>
      </c>
      <c r="M7464">
        <v>46</v>
      </c>
      <c r="N7464">
        <v>2</v>
      </c>
      <c r="O7464">
        <v>0.08</v>
      </c>
      <c r="P7464">
        <v>1293.5</v>
      </c>
      <c r="Q7464">
        <v>2639.8</v>
      </c>
      <c r="R7464">
        <f>Table1[[#This Row],[OrderQuantity]]*Table1[[#This Row],[UnitPrice]]</f>
        <v>5279.6</v>
      </c>
      <c r="S7464">
        <f>Table1[[#This Row],[OrderQuantity]]*Table1[[#This Row],[UnitCost]]</f>
        <v>2587</v>
      </c>
      <c r="T7464">
        <f>Table1[[#This Row],[OrderQuantity]]*Table1[[#This Row],[UnitPrice]]*(1-Table1[[#This Row],[DiscountApplied]]) - (Table1[[#This Row],[OrderQuantity]]*Table1[[#This Row],[UnitCost]])</f>
        <v>2270.2320000000009</v>
      </c>
      <c r="U7464">
        <f>DATEDIF(Table1[[#This Row],[ShipDate]],Table1[[#This Row],[DeliveryDate]],"d")</f>
        <v>9</v>
      </c>
      <c r="V7464" t="str">
        <f t="shared" si="233"/>
        <v>Late</v>
      </c>
    </row>
    <row r="7465" spans="2:22" x14ac:dyDescent="0.3">
      <c r="B7465" t="str">
        <f t="shared" si="232"/>
        <v>SO-007564</v>
      </c>
      <c r="C7465" t="s">
        <v>19</v>
      </c>
      <c r="D7465" t="s">
        <v>24</v>
      </c>
      <c r="E7465" s="1">
        <v>44000</v>
      </c>
      <c r="F7465" s="1">
        <v>44134</v>
      </c>
      <c r="G7465" s="1">
        <v>44150</v>
      </c>
      <c r="H7465" s="1">
        <v>44159</v>
      </c>
      <c r="I7465" t="s">
        <v>18</v>
      </c>
      <c r="J7465">
        <v>15</v>
      </c>
      <c r="K7465">
        <v>46</v>
      </c>
      <c r="L7465">
        <v>32</v>
      </c>
      <c r="M7465">
        <v>11</v>
      </c>
      <c r="N7465">
        <v>2</v>
      </c>
      <c r="O7465">
        <v>0.15</v>
      </c>
      <c r="P7465">
        <v>512.95000000000005</v>
      </c>
      <c r="Q7465">
        <v>1165.8</v>
      </c>
      <c r="R7465">
        <f>Table1[[#This Row],[OrderQuantity]]*Table1[[#This Row],[UnitPrice]]</f>
        <v>2331.6</v>
      </c>
      <c r="S7465">
        <f>Table1[[#This Row],[OrderQuantity]]*Table1[[#This Row],[UnitCost]]</f>
        <v>1025.9000000000001</v>
      </c>
      <c r="T7465">
        <f>Table1[[#This Row],[OrderQuantity]]*Table1[[#This Row],[UnitPrice]]*(1-Table1[[#This Row],[DiscountApplied]]) - (Table1[[#This Row],[OrderQuantity]]*Table1[[#This Row],[UnitCost]])</f>
        <v>955.95999999999981</v>
      </c>
      <c r="U7465">
        <f>DATEDIF(Table1[[#This Row],[ShipDate]],Table1[[#This Row],[DeliveryDate]],"d")</f>
        <v>9</v>
      </c>
      <c r="V7465" t="str">
        <f t="shared" si="233"/>
        <v>Late</v>
      </c>
    </row>
    <row r="7466" spans="2:22" x14ac:dyDescent="0.3">
      <c r="B7466" t="str">
        <f t="shared" si="232"/>
        <v>SO-007565</v>
      </c>
      <c r="C7466" t="s">
        <v>19</v>
      </c>
      <c r="D7466" t="s">
        <v>20</v>
      </c>
      <c r="E7466" s="1">
        <v>44000</v>
      </c>
      <c r="F7466" s="1">
        <v>44134</v>
      </c>
      <c r="G7466" s="1">
        <v>44162</v>
      </c>
      <c r="H7466" s="1">
        <v>44164</v>
      </c>
      <c r="I7466" t="s">
        <v>18</v>
      </c>
      <c r="J7466">
        <v>13</v>
      </c>
      <c r="K7466">
        <v>37</v>
      </c>
      <c r="L7466">
        <v>103</v>
      </c>
      <c r="M7466">
        <v>32</v>
      </c>
      <c r="N7466">
        <v>2</v>
      </c>
      <c r="O7466">
        <v>0.05</v>
      </c>
      <c r="P7466">
        <v>797.23</v>
      </c>
      <c r="Q7466">
        <v>1092.0999999999999</v>
      </c>
      <c r="R7466">
        <f>Table1[[#This Row],[OrderQuantity]]*Table1[[#This Row],[UnitPrice]]</f>
        <v>2184.1999999999998</v>
      </c>
      <c r="S7466">
        <f>Table1[[#This Row],[OrderQuantity]]*Table1[[#This Row],[UnitCost]]</f>
        <v>1594.46</v>
      </c>
      <c r="T7466">
        <f>Table1[[#This Row],[OrderQuantity]]*Table1[[#This Row],[UnitPrice]]*(1-Table1[[#This Row],[DiscountApplied]]) - (Table1[[#This Row],[OrderQuantity]]*Table1[[#This Row],[UnitCost]])</f>
        <v>480.52999999999975</v>
      </c>
      <c r="U7466">
        <f>DATEDIF(Table1[[#This Row],[ShipDate]],Table1[[#This Row],[DeliveryDate]],"d")</f>
        <v>2</v>
      </c>
      <c r="V7466" t="str">
        <f t="shared" si="233"/>
        <v>On Time</v>
      </c>
    </row>
    <row r="7467" spans="2:22" x14ac:dyDescent="0.3">
      <c r="B7467" t="str">
        <f t="shared" si="232"/>
        <v>SO-007566</v>
      </c>
      <c r="C7467" t="s">
        <v>19</v>
      </c>
      <c r="D7467" t="s">
        <v>25</v>
      </c>
      <c r="E7467" s="1">
        <v>44000</v>
      </c>
      <c r="F7467" s="1">
        <v>44134</v>
      </c>
      <c r="G7467" s="1">
        <v>44149</v>
      </c>
      <c r="H7467" s="1">
        <v>44150</v>
      </c>
      <c r="I7467" t="s">
        <v>18</v>
      </c>
      <c r="J7467">
        <v>14</v>
      </c>
      <c r="K7467">
        <v>22</v>
      </c>
      <c r="L7467">
        <v>365</v>
      </c>
      <c r="M7467">
        <v>41</v>
      </c>
      <c r="N7467">
        <v>3</v>
      </c>
      <c r="O7467">
        <v>0.08</v>
      </c>
      <c r="P7467">
        <v>2942.64</v>
      </c>
      <c r="Q7467">
        <v>6539.2</v>
      </c>
      <c r="R7467">
        <f>Table1[[#This Row],[OrderQuantity]]*Table1[[#This Row],[UnitPrice]]</f>
        <v>19617.599999999999</v>
      </c>
      <c r="S7467">
        <f>Table1[[#This Row],[OrderQuantity]]*Table1[[#This Row],[UnitCost]]</f>
        <v>8827.92</v>
      </c>
      <c r="T7467">
        <f>Table1[[#This Row],[OrderQuantity]]*Table1[[#This Row],[UnitPrice]]*(1-Table1[[#This Row],[DiscountApplied]]) - (Table1[[#This Row],[OrderQuantity]]*Table1[[#This Row],[UnitCost]])</f>
        <v>9220.271999999999</v>
      </c>
      <c r="U7467">
        <f>DATEDIF(Table1[[#This Row],[ShipDate]],Table1[[#This Row],[DeliveryDate]],"d")</f>
        <v>1</v>
      </c>
      <c r="V7467" t="str">
        <f t="shared" si="233"/>
        <v>On Time</v>
      </c>
    </row>
    <row r="7468" spans="2:22" x14ac:dyDescent="0.3">
      <c r="B7468" t="str">
        <f t="shared" si="232"/>
        <v>SO-007567</v>
      </c>
      <c r="C7468" t="s">
        <v>22</v>
      </c>
      <c r="D7468" t="s">
        <v>24</v>
      </c>
      <c r="E7468" s="1">
        <v>44000</v>
      </c>
      <c r="F7468" s="1">
        <v>44134</v>
      </c>
      <c r="G7468" s="1">
        <v>44138</v>
      </c>
      <c r="H7468" s="1">
        <v>44143</v>
      </c>
      <c r="I7468" t="s">
        <v>18</v>
      </c>
      <c r="J7468">
        <v>27</v>
      </c>
      <c r="K7468">
        <v>26</v>
      </c>
      <c r="L7468">
        <v>55</v>
      </c>
      <c r="M7468">
        <v>8</v>
      </c>
      <c r="N7468">
        <v>3</v>
      </c>
      <c r="O7468">
        <v>0.1</v>
      </c>
      <c r="P7468">
        <v>729.63</v>
      </c>
      <c r="Q7468">
        <v>1105.5</v>
      </c>
      <c r="R7468">
        <f>Table1[[#This Row],[OrderQuantity]]*Table1[[#This Row],[UnitPrice]]</f>
        <v>3316.5</v>
      </c>
      <c r="S7468">
        <f>Table1[[#This Row],[OrderQuantity]]*Table1[[#This Row],[UnitCost]]</f>
        <v>2188.89</v>
      </c>
      <c r="T7468">
        <f>Table1[[#This Row],[OrderQuantity]]*Table1[[#This Row],[UnitPrice]]*(1-Table1[[#This Row],[DiscountApplied]]) - (Table1[[#This Row],[OrderQuantity]]*Table1[[#This Row],[UnitCost]])</f>
        <v>795.96</v>
      </c>
      <c r="U7468">
        <f>DATEDIF(Table1[[#This Row],[ShipDate]],Table1[[#This Row],[DeliveryDate]],"d")</f>
        <v>5</v>
      </c>
      <c r="V7468" t="str">
        <f t="shared" si="233"/>
        <v>On Time</v>
      </c>
    </row>
    <row r="7469" spans="2:22" x14ac:dyDescent="0.3">
      <c r="B7469" t="str">
        <f t="shared" si="232"/>
        <v>SO-007568</v>
      </c>
      <c r="C7469" t="s">
        <v>16</v>
      </c>
      <c r="D7469" t="s">
        <v>20</v>
      </c>
      <c r="E7469" s="1">
        <v>44000</v>
      </c>
      <c r="F7469" s="1">
        <v>44134</v>
      </c>
      <c r="G7469" s="1">
        <v>44160</v>
      </c>
      <c r="H7469" s="1">
        <v>44163</v>
      </c>
      <c r="I7469" t="s">
        <v>18</v>
      </c>
      <c r="J7469">
        <v>3</v>
      </c>
      <c r="K7469">
        <v>36</v>
      </c>
      <c r="L7469">
        <v>88</v>
      </c>
      <c r="M7469">
        <v>12</v>
      </c>
      <c r="N7469">
        <v>3</v>
      </c>
      <c r="O7469">
        <v>0.08</v>
      </c>
      <c r="P7469">
        <v>879.04</v>
      </c>
      <c r="Q7469">
        <v>1098.8</v>
      </c>
      <c r="R7469">
        <f>Table1[[#This Row],[OrderQuantity]]*Table1[[#This Row],[UnitPrice]]</f>
        <v>3296.3999999999996</v>
      </c>
      <c r="S7469">
        <f>Table1[[#This Row],[OrderQuantity]]*Table1[[#This Row],[UnitCost]]</f>
        <v>2637.12</v>
      </c>
      <c r="T7469">
        <f>Table1[[#This Row],[OrderQuantity]]*Table1[[#This Row],[UnitPrice]]*(1-Table1[[#This Row],[DiscountApplied]]) - (Table1[[#This Row],[OrderQuantity]]*Table1[[#This Row],[UnitCost]])</f>
        <v>395.56799999999976</v>
      </c>
      <c r="U7469">
        <f>DATEDIF(Table1[[#This Row],[ShipDate]],Table1[[#This Row],[DeliveryDate]],"d")</f>
        <v>3</v>
      </c>
      <c r="V7469" t="str">
        <f t="shared" si="233"/>
        <v>On Time</v>
      </c>
    </row>
    <row r="7470" spans="2:22" x14ac:dyDescent="0.3">
      <c r="B7470" t="str">
        <f t="shared" si="232"/>
        <v>SO-007569</v>
      </c>
      <c r="C7470" t="s">
        <v>19</v>
      </c>
      <c r="D7470" t="s">
        <v>25</v>
      </c>
      <c r="E7470" s="1">
        <v>44000</v>
      </c>
      <c r="F7470" s="1">
        <v>44134</v>
      </c>
      <c r="G7470" s="1">
        <v>44159</v>
      </c>
      <c r="H7470" s="1">
        <v>44168</v>
      </c>
      <c r="I7470" t="s">
        <v>18</v>
      </c>
      <c r="J7470">
        <v>13</v>
      </c>
      <c r="K7470">
        <v>4</v>
      </c>
      <c r="L7470">
        <v>363</v>
      </c>
      <c r="M7470">
        <v>6</v>
      </c>
      <c r="N7470">
        <v>3</v>
      </c>
      <c r="O7470">
        <v>0.15</v>
      </c>
      <c r="P7470">
        <v>725.21</v>
      </c>
      <c r="Q7470">
        <v>884.4</v>
      </c>
      <c r="R7470">
        <f>Table1[[#This Row],[OrderQuantity]]*Table1[[#This Row],[UnitPrice]]</f>
        <v>2653.2</v>
      </c>
      <c r="S7470">
        <f>Table1[[#This Row],[OrderQuantity]]*Table1[[#This Row],[UnitCost]]</f>
        <v>2175.63</v>
      </c>
      <c r="T7470">
        <f>Table1[[#This Row],[OrderQuantity]]*Table1[[#This Row],[UnitPrice]]*(1-Table1[[#This Row],[DiscountApplied]]) - (Table1[[#This Row],[OrderQuantity]]*Table1[[#This Row],[UnitCost]])</f>
        <v>79.589999999999691</v>
      </c>
      <c r="U7470">
        <f>DATEDIF(Table1[[#This Row],[ShipDate]],Table1[[#This Row],[DeliveryDate]],"d")</f>
        <v>9</v>
      </c>
      <c r="V7470" t="str">
        <f t="shared" si="233"/>
        <v>Late</v>
      </c>
    </row>
    <row r="7471" spans="2:22" x14ac:dyDescent="0.3">
      <c r="B7471" t="str">
        <f t="shared" si="232"/>
        <v>SO-007570</v>
      </c>
      <c r="C7471" t="s">
        <v>19</v>
      </c>
      <c r="D7471" t="s">
        <v>17</v>
      </c>
      <c r="E7471" s="1">
        <v>44000</v>
      </c>
      <c r="F7471" s="1">
        <v>44134</v>
      </c>
      <c r="G7471" s="1">
        <v>44162</v>
      </c>
      <c r="H7471" s="1">
        <v>44170</v>
      </c>
      <c r="I7471" t="s">
        <v>18</v>
      </c>
      <c r="J7471">
        <v>18</v>
      </c>
      <c r="K7471">
        <v>28</v>
      </c>
      <c r="L7471">
        <v>230</v>
      </c>
      <c r="M7471">
        <v>15</v>
      </c>
      <c r="N7471">
        <v>6</v>
      </c>
      <c r="O7471">
        <v>0.3</v>
      </c>
      <c r="P7471">
        <v>877.7</v>
      </c>
      <c r="Q7471">
        <v>1755.4</v>
      </c>
      <c r="R7471">
        <f>Table1[[#This Row],[OrderQuantity]]*Table1[[#This Row],[UnitPrice]]</f>
        <v>10532.400000000001</v>
      </c>
      <c r="S7471">
        <f>Table1[[#This Row],[OrderQuantity]]*Table1[[#This Row],[UnitCost]]</f>
        <v>5266.2000000000007</v>
      </c>
      <c r="T7471">
        <f>Table1[[#This Row],[OrderQuantity]]*Table1[[#This Row],[UnitPrice]]*(1-Table1[[#This Row],[DiscountApplied]]) - (Table1[[#This Row],[OrderQuantity]]*Table1[[#This Row],[UnitCost]])</f>
        <v>2106.4799999999996</v>
      </c>
      <c r="U7471">
        <f>DATEDIF(Table1[[#This Row],[ShipDate]],Table1[[#This Row],[DeliveryDate]],"d")</f>
        <v>8</v>
      </c>
      <c r="V7471" t="str">
        <f t="shared" si="233"/>
        <v>Late</v>
      </c>
    </row>
    <row r="7472" spans="2:22" x14ac:dyDescent="0.3">
      <c r="B7472" t="str">
        <f t="shared" si="232"/>
        <v>SO-007571</v>
      </c>
      <c r="C7472" t="s">
        <v>16</v>
      </c>
      <c r="D7472" t="s">
        <v>26</v>
      </c>
      <c r="E7472" s="1">
        <v>44000</v>
      </c>
      <c r="F7472" s="1">
        <v>44134</v>
      </c>
      <c r="G7472" s="1">
        <v>44158</v>
      </c>
      <c r="H7472" s="1">
        <v>44159</v>
      </c>
      <c r="I7472" t="s">
        <v>18</v>
      </c>
      <c r="J7472">
        <v>11</v>
      </c>
      <c r="K7472">
        <v>5</v>
      </c>
      <c r="L7472">
        <v>85</v>
      </c>
      <c r="M7472">
        <v>32</v>
      </c>
      <c r="N7472">
        <v>4</v>
      </c>
      <c r="O7472">
        <v>0.05</v>
      </c>
      <c r="P7472">
        <v>648.29</v>
      </c>
      <c r="Q7472">
        <v>1098.8</v>
      </c>
      <c r="R7472">
        <f>Table1[[#This Row],[OrderQuantity]]*Table1[[#This Row],[UnitPrice]]</f>
        <v>4395.2</v>
      </c>
      <c r="S7472">
        <f>Table1[[#This Row],[OrderQuantity]]*Table1[[#This Row],[UnitCost]]</f>
        <v>2593.16</v>
      </c>
      <c r="T7472">
        <f>Table1[[#This Row],[OrderQuantity]]*Table1[[#This Row],[UnitPrice]]*(1-Table1[[#This Row],[DiscountApplied]]) - (Table1[[#This Row],[OrderQuantity]]*Table1[[#This Row],[UnitCost]])</f>
        <v>1582.2799999999997</v>
      </c>
      <c r="U7472">
        <f>DATEDIF(Table1[[#This Row],[ShipDate]],Table1[[#This Row],[DeliveryDate]],"d")</f>
        <v>1</v>
      </c>
      <c r="V7472" t="str">
        <f t="shared" si="233"/>
        <v>On Time</v>
      </c>
    </row>
    <row r="7473" spans="2:22" x14ac:dyDescent="0.3">
      <c r="B7473" t="str">
        <f t="shared" si="232"/>
        <v>SO-007572</v>
      </c>
      <c r="C7473" t="s">
        <v>16</v>
      </c>
      <c r="D7473" t="s">
        <v>20</v>
      </c>
      <c r="E7473" s="1">
        <v>44000</v>
      </c>
      <c r="F7473" s="1">
        <v>44134</v>
      </c>
      <c r="G7473" s="1">
        <v>44147</v>
      </c>
      <c r="H7473" s="1">
        <v>44155</v>
      </c>
      <c r="I7473" t="s">
        <v>18</v>
      </c>
      <c r="J7473">
        <v>12</v>
      </c>
      <c r="K7473">
        <v>23</v>
      </c>
      <c r="L7473">
        <v>112</v>
      </c>
      <c r="M7473">
        <v>24</v>
      </c>
      <c r="N7473">
        <v>1</v>
      </c>
      <c r="O7473">
        <v>0.15</v>
      </c>
      <c r="P7473">
        <v>458.08</v>
      </c>
      <c r="Q7473">
        <v>1065.3</v>
      </c>
      <c r="R7473">
        <f>Table1[[#This Row],[OrderQuantity]]*Table1[[#This Row],[UnitPrice]]</f>
        <v>1065.3</v>
      </c>
      <c r="S7473">
        <f>Table1[[#This Row],[OrderQuantity]]*Table1[[#This Row],[UnitCost]]</f>
        <v>458.08</v>
      </c>
      <c r="T7473">
        <f>Table1[[#This Row],[OrderQuantity]]*Table1[[#This Row],[UnitPrice]]*(1-Table1[[#This Row],[DiscountApplied]]) - (Table1[[#This Row],[OrderQuantity]]*Table1[[#This Row],[UnitCost]])</f>
        <v>447.4249999999999</v>
      </c>
      <c r="U7473">
        <f>DATEDIF(Table1[[#This Row],[ShipDate]],Table1[[#This Row],[DeliveryDate]],"d")</f>
        <v>8</v>
      </c>
      <c r="V7473" t="str">
        <f t="shared" si="233"/>
        <v>Late</v>
      </c>
    </row>
    <row r="7474" spans="2:22" x14ac:dyDescent="0.3">
      <c r="B7474" t="str">
        <f t="shared" si="232"/>
        <v>SO-007573</v>
      </c>
      <c r="C7474" t="s">
        <v>22</v>
      </c>
      <c r="D7474" t="s">
        <v>24</v>
      </c>
      <c r="E7474" s="1">
        <v>44000</v>
      </c>
      <c r="F7474" s="1">
        <v>44134</v>
      </c>
      <c r="G7474" s="1">
        <v>44136</v>
      </c>
      <c r="H7474" s="1">
        <v>44145</v>
      </c>
      <c r="I7474" t="s">
        <v>18</v>
      </c>
      <c r="J7474">
        <v>26</v>
      </c>
      <c r="K7474">
        <v>32</v>
      </c>
      <c r="L7474">
        <v>36</v>
      </c>
      <c r="M7474">
        <v>10</v>
      </c>
      <c r="N7474">
        <v>5</v>
      </c>
      <c r="O7474">
        <v>0.08</v>
      </c>
      <c r="P7474">
        <v>980.48</v>
      </c>
      <c r="Q7474">
        <v>1815.7</v>
      </c>
      <c r="R7474">
        <f>Table1[[#This Row],[OrderQuantity]]*Table1[[#This Row],[UnitPrice]]</f>
        <v>9078.5</v>
      </c>
      <c r="S7474">
        <f>Table1[[#This Row],[OrderQuantity]]*Table1[[#This Row],[UnitCost]]</f>
        <v>4902.3999999999996</v>
      </c>
      <c r="T7474">
        <f>Table1[[#This Row],[OrderQuantity]]*Table1[[#This Row],[UnitPrice]]*(1-Table1[[#This Row],[DiscountApplied]]) - (Table1[[#This Row],[OrderQuantity]]*Table1[[#This Row],[UnitCost]])</f>
        <v>3449.8200000000015</v>
      </c>
      <c r="U7474">
        <f>DATEDIF(Table1[[#This Row],[ShipDate]],Table1[[#This Row],[DeliveryDate]],"d")</f>
        <v>9</v>
      </c>
      <c r="V7474" t="str">
        <f t="shared" si="233"/>
        <v>Late</v>
      </c>
    </row>
    <row r="7475" spans="2:22" x14ac:dyDescent="0.3">
      <c r="B7475" t="str">
        <f t="shared" si="232"/>
        <v>SO-007574</v>
      </c>
      <c r="C7475" t="s">
        <v>16</v>
      </c>
      <c r="D7475" t="s">
        <v>17</v>
      </c>
      <c r="E7475" s="1">
        <v>44000</v>
      </c>
      <c r="F7475" s="1">
        <v>44134</v>
      </c>
      <c r="G7475" s="1">
        <v>44158</v>
      </c>
      <c r="H7475" s="1">
        <v>44159</v>
      </c>
      <c r="I7475" t="s">
        <v>18</v>
      </c>
      <c r="J7475">
        <v>10</v>
      </c>
      <c r="K7475">
        <v>42</v>
      </c>
      <c r="L7475">
        <v>229</v>
      </c>
      <c r="M7475">
        <v>35</v>
      </c>
      <c r="N7475">
        <v>5</v>
      </c>
      <c r="O7475">
        <v>0.2</v>
      </c>
      <c r="P7475">
        <v>2576.15</v>
      </c>
      <c r="Q7475">
        <v>5152.3</v>
      </c>
      <c r="R7475">
        <f>Table1[[#This Row],[OrderQuantity]]*Table1[[#This Row],[UnitPrice]]</f>
        <v>25761.5</v>
      </c>
      <c r="S7475">
        <f>Table1[[#This Row],[OrderQuantity]]*Table1[[#This Row],[UnitCost]]</f>
        <v>12880.75</v>
      </c>
      <c r="T7475">
        <f>Table1[[#This Row],[OrderQuantity]]*Table1[[#This Row],[UnitPrice]]*(1-Table1[[#This Row],[DiscountApplied]]) - (Table1[[#This Row],[OrderQuantity]]*Table1[[#This Row],[UnitCost]])</f>
        <v>7728.4500000000007</v>
      </c>
      <c r="U7475">
        <f>DATEDIF(Table1[[#This Row],[ShipDate]],Table1[[#This Row],[DeliveryDate]],"d")</f>
        <v>1</v>
      </c>
      <c r="V7475" t="str">
        <f t="shared" si="233"/>
        <v>On Time</v>
      </c>
    </row>
    <row r="7476" spans="2:22" x14ac:dyDescent="0.3">
      <c r="B7476" t="str">
        <f t="shared" si="232"/>
        <v>SO-007575</v>
      </c>
      <c r="C7476" t="s">
        <v>16</v>
      </c>
      <c r="D7476" t="s">
        <v>20</v>
      </c>
      <c r="E7476" s="1">
        <v>44000</v>
      </c>
      <c r="F7476" s="1">
        <v>44135</v>
      </c>
      <c r="G7476" s="1">
        <v>44146</v>
      </c>
      <c r="H7476" s="1">
        <v>44153</v>
      </c>
      <c r="I7476" t="s">
        <v>18</v>
      </c>
      <c r="J7476">
        <v>2</v>
      </c>
      <c r="K7476">
        <v>32</v>
      </c>
      <c r="L7476">
        <v>192</v>
      </c>
      <c r="M7476">
        <v>28</v>
      </c>
      <c r="N7476">
        <v>1</v>
      </c>
      <c r="O7476">
        <v>0.15</v>
      </c>
      <c r="P7476">
        <v>1212.3699999999999</v>
      </c>
      <c r="Q7476">
        <v>2579.5</v>
      </c>
      <c r="R7476">
        <f>Table1[[#This Row],[OrderQuantity]]*Table1[[#This Row],[UnitPrice]]</f>
        <v>2579.5</v>
      </c>
      <c r="S7476">
        <f>Table1[[#This Row],[OrderQuantity]]*Table1[[#This Row],[UnitCost]]</f>
        <v>1212.3699999999999</v>
      </c>
      <c r="T7476">
        <f>Table1[[#This Row],[OrderQuantity]]*Table1[[#This Row],[UnitPrice]]*(1-Table1[[#This Row],[DiscountApplied]]) - (Table1[[#This Row],[OrderQuantity]]*Table1[[#This Row],[UnitCost]])</f>
        <v>980.20499999999993</v>
      </c>
      <c r="U7476">
        <f>DATEDIF(Table1[[#This Row],[ShipDate]],Table1[[#This Row],[DeliveryDate]],"d")</f>
        <v>7</v>
      </c>
      <c r="V7476" t="str">
        <f t="shared" si="233"/>
        <v>On Time</v>
      </c>
    </row>
    <row r="7477" spans="2:22" x14ac:dyDescent="0.3">
      <c r="B7477" t="str">
        <f t="shared" si="232"/>
        <v>SO-007576</v>
      </c>
      <c r="C7477" t="s">
        <v>16</v>
      </c>
      <c r="D7477" t="s">
        <v>23</v>
      </c>
      <c r="E7477" s="1">
        <v>44000</v>
      </c>
      <c r="F7477" s="1">
        <v>44135</v>
      </c>
      <c r="G7477" s="1">
        <v>44138</v>
      </c>
      <c r="H7477" s="1">
        <v>44145</v>
      </c>
      <c r="I7477" t="s">
        <v>18</v>
      </c>
      <c r="J7477">
        <v>5</v>
      </c>
      <c r="K7477">
        <v>48</v>
      </c>
      <c r="L7477">
        <v>311</v>
      </c>
      <c r="M7477">
        <v>16</v>
      </c>
      <c r="N7477">
        <v>3</v>
      </c>
      <c r="O7477">
        <v>0.2</v>
      </c>
      <c r="P7477">
        <v>356.44</v>
      </c>
      <c r="Q7477">
        <v>891.1</v>
      </c>
      <c r="R7477">
        <f>Table1[[#This Row],[OrderQuantity]]*Table1[[#This Row],[UnitPrice]]</f>
        <v>2673.3</v>
      </c>
      <c r="S7477">
        <f>Table1[[#This Row],[OrderQuantity]]*Table1[[#This Row],[UnitCost]]</f>
        <v>1069.32</v>
      </c>
      <c r="T7477">
        <f>Table1[[#This Row],[OrderQuantity]]*Table1[[#This Row],[UnitPrice]]*(1-Table1[[#This Row],[DiscountApplied]]) - (Table1[[#This Row],[OrderQuantity]]*Table1[[#This Row],[UnitCost]])</f>
        <v>1069.3200000000004</v>
      </c>
      <c r="U7477">
        <f>DATEDIF(Table1[[#This Row],[ShipDate]],Table1[[#This Row],[DeliveryDate]],"d")</f>
        <v>7</v>
      </c>
      <c r="V7477" t="str">
        <f t="shared" si="233"/>
        <v>On Time</v>
      </c>
    </row>
    <row r="7478" spans="2:22" x14ac:dyDescent="0.3">
      <c r="B7478" t="str">
        <f t="shared" si="232"/>
        <v>SO-007577</v>
      </c>
      <c r="C7478" t="s">
        <v>19</v>
      </c>
      <c r="D7478" t="s">
        <v>20</v>
      </c>
      <c r="E7478" s="1">
        <v>44000</v>
      </c>
      <c r="F7478" s="1">
        <v>44135</v>
      </c>
      <c r="G7478" s="1">
        <v>44148</v>
      </c>
      <c r="H7478" s="1">
        <v>44158</v>
      </c>
      <c r="I7478" t="s">
        <v>18</v>
      </c>
      <c r="J7478">
        <v>14</v>
      </c>
      <c r="K7478">
        <v>50</v>
      </c>
      <c r="L7478">
        <v>179</v>
      </c>
      <c r="M7478">
        <v>12</v>
      </c>
      <c r="N7478">
        <v>1</v>
      </c>
      <c r="O7478">
        <v>0.08</v>
      </c>
      <c r="P7478">
        <v>591.95000000000005</v>
      </c>
      <c r="Q7478">
        <v>1038.5</v>
      </c>
      <c r="R7478">
        <f>Table1[[#This Row],[OrderQuantity]]*Table1[[#This Row],[UnitPrice]]</f>
        <v>1038.5</v>
      </c>
      <c r="S7478">
        <f>Table1[[#This Row],[OrderQuantity]]*Table1[[#This Row],[UnitCost]]</f>
        <v>591.95000000000005</v>
      </c>
      <c r="T7478">
        <f>Table1[[#This Row],[OrderQuantity]]*Table1[[#This Row],[UnitPrice]]*(1-Table1[[#This Row],[DiscountApplied]]) - (Table1[[#This Row],[OrderQuantity]]*Table1[[#This Row],[UnitCost]])</f>
        <v>363.47</v>
      </c>
      <c r="U7478">
        <f>DATEDIF(Table1[[#This Row],[ShipDate]],Table1[[#This Row],[DeliveryDate]],"d")</f>
        <v>10</v>
      </c>
      <c r="V7478" t="str">
        <f t="shared" si="233"/>
        <v>Late</v>
      </c>
    </row>
    <row r="7479" spans="2:22" x14ac:dyDescent="0.3">
      <c r="B7479" t="str">
        <f t="shared" si="232"/>
        <v>SO-007578</v>
      </c>
      <c r="C7479" t="s">
        <v>16</v>
      </c>
      <c r="D7479" t="s">
        <v>17</v>
      </c>
      <c r="E7479" s="1">
        <v>44100</v>
      </c>
      <c r="F7479" s="1">
        <v>44135</v>
      </c>
      <c r="G7479" s="1">
        <v>44152</v>
      </c>
      <c r="H7479" s="1">
        <v>44162</v>
      </c>
      <c r="I7479" t="s">
        <v>18</v>
      </c>
      <c r="J7479">
        <v>11</v>
      </c>
      <c r="K7479">
        <v>18</v>
      </c>
      <c r="L7479">
        <v>242</v>
      </c>
      <c r="M7479">
        <v>8</v>
      </c>
      <c r="N7479">
        <v>8</v>
      </c>
      <c r="O7479">
        <v>0.15</v>
      </c>
      <c r="P7479">
        <v>704.04</v>
      </c>
      <c r="Q7479">
        <v>951.4</v>
      </c>
      <c r="R7479">
        <f>Table1[[#This Row],[OrderQuantity]]*Table1[[#This Row],[UnitPrice]]</f>
        <v>7611.2</v>
      </c>
      <c r="S7479">
        <f>Table1[[#This Row],[OrderQuantity]]*Table1[[#This Row],[UnitCost]]</f>
        <v>5632.32</v>
      </c>
      <c r="T7479">
        <f>Table1[[#This Row],[OrderQuantity]]*Table1[[#This Row],[UnitPrice]]*(1-Table1[[#This Row],[DiscountApplied]]) - (Table1[[#This Row],[OrderQuantity]]*Table1[[#This Row],[UnitCost]])</f>
        <v>837.19999999999982</v>
      </c>
      <c r="U7479">
        <f>DATEDIF(Table1[[#This Row],[ShipDate]],Table1[[#This Row],[DeliveryDate]],"d")</f>
        <v>10</v>
      </c>
      <c r="V7479" t="str">
        <f t="shared" si="233"/>
        <v>Late</v>
      </c>
    </row>
    <row r="7480" spans="2:22" x14ac:dyDescent="0.3">
      <c r="B7480" t="str">
        <f t="shared" si="232"/>
        <v>SO-007579</v>
      </c>
      <c r="C7480" t="s">
        <v>22</v>
      </c>
      <c r="D7480" t="s">
        <v>24</v>
      </c>
      <c r="E7480" s="1">
        <v>44000</v>
      </c>
      <c r="F7480" s="1">
        <v>44135</v>
      </c>
      <c r="G7480" s="1">
        <v>44145</v>
      </c>
      <c r="H7480" s="1">
        <v>44154</v>
      </c>
      <c r="I7480" t="s">
        <v>18</v>
      </c>
      <c r="J7480">
        <v>28</v>
      </c>
      <c r="K7480">
        <v>25</v>
      </c>
      <c r="L7480">
        <v>21</v>
      </c>
      <c r="M7480">
        <v>36</v>
      </c>
      <c r="N7480">
        <v>6</v>
      </c>
      <c r="O7480">
        <v>0.08</v>
      </c>
      <c r="P7480">
        <v>651.91</v>
      </c>
      <c r="Q7480">
        <v>931.3</v>
      </c>
      <c r="R7480">
        <f>Table1[[#This Row],[OrderQuantity]]*Table1[[#This Row],[UnitPrice]]</f>
        <v>5587.7999999999993</v>
      </c>
      <c r="S7480">
        <f>Table1[[#This Row],[OrderQuantity]]*Table1[[#This Row],[UnitCost]]</f>
        <v>3911.46</v>
      </c>
      <c r="T7480">
        <f>Table1[[#This Row],[OrderQuantity]]*Table1[[#This Row],[UnitPrice]]*(1-Table1[[#This Row],[DiscountApplied]]) - (Table1[[#This Row],[OrderQuantity]]*Table1[[#This Row],[UnitCost]])</f>
        <v>1229.3159999999998</v>
      </c>
      <c r="U7480">
        <f>DATEDIF(Table1[[#This Row],[ShipDate]],Table1[[#This Row],[DeliveryDate]],"d")</f>
        <v>9</v>
      </c>
      <c r="V7480" t="str">
        <f t="shared" si="233"/>
        <v>Late</v>
      </c>
    </row>
    <row r="7481" spans="2:22" x14ac:dyDescent="0.3">
      <c r="B7481" t="str">
        <f t="shared" si="232"/>
        <v>SO-007580</v>
      </c>
      <c r="C7481" t="s">
        <v>19</v>
      </c>
      <c r="D7481" t="s">
        <v>17</v>
      </c>
      <c r="E7481" s="1">
        <v>44000</v>
      </c>
      <c r="F7481" s="1">
        <v>44135</v>
      </c>
      <c r="G7481" s="1">
        <v>44144</v>
      </c>
      <c r="H7481" s="1">
        <v>44145</v>
      </c>
      <c r="I7481" t="s">
        <v>18</v>
      </c>
      <c r="J7481">
        <v>12</v>
      </c>
      <c r="K7481">
        <v>24</v>
      </c>
      <c r="L7481">
        <v>207</v>
      </c>
      <c r="M7481">
        <v>34</v>
      </c>
      <c r="N7481">
        <v>1</v>
      </c>
      <c r="O7481">
        <v>0.1</v>
      </c>
      <c r="P7481">
        <v>2346.34</v>
      </c>
      <c r="Q7481">
        <v>3450.5</v>
      </c>
      <c r="R7481">
        <f>Table1[[#This Row],[OrderQuantity]]*Table1[[#This Row],[UnitPrice]]</f>
        <v>3450.5</v>
      </c>
      <c r="S7481">
        <f>Table1[[#This Row],[OrderQuantity]]*Table1[[#This Row],[UnitCost]]</f>
        <v>2346.34</v>
      </c>
      <c r="T7481">
        <f>Table1[[#This Row],[OrderQuantity]]*Table1[[#This Row],[UnitPrice]]*(1-Table1[[#This Row],[DiscountApplied]]) - (Table1[[#This Row],[OrderQuantity]]*Table1[[#This Row],[UnitCost]])</f>
        <v>759.11000000000013</v>
      </c>
      <c r="U7481">
        <f>DATEDIF(Table1[[#This Row],[ShipDate]],Table1[[#This Row],[DeliveryDate]],"d")</f>
        <v>1</v>
      </c>
      <c r="V7481" t="str">
        <f t="shared" si="233"/>
        <v>On Time</v>
      </c>
    </row>
    <row r="7482" spans="2:22" x14ac:dyDescent="0.3">
      <c r="B7482" t="str">
        <f t="shared" si="232"/>
        <v>SO-007581</v>
      </c>
      <c r="C7482" t="s">
        <v>21</v>
      </c>
      <c r="D7482" t="s">
        <v>17</v>
      </c>
      <c r="E7482" s="1">
        <v>44000</v>
      </c>
      <c r="F7482" s="1">
        <v>44135</v>
      </c>
      <c r="G7482" s="1">
        <v>44145</v>
      </c>
      <c r="H7482" s="1">
        <v>44149</v>
      </c>
      <c r="I7482" t="s">
        <v>18</v>
      </c>
      <c r="J7482">
        <v>24</v>
      </c>
      <c r="K7482">
        <v>24</v>
      </c>
      <c r="L7482">
        <v>229</v>
      </c>
      <c r="M7482">
        <v>31</v>
      </c>
      <c r="N7482">
        <v>1</v>
      </c>
      <c r="O7482">
        <v>0.1</v>
      </c>
      <c r="P7482">
        <v>628.92999999999995</v>
      </c>
      <c r="Q7482">
        <v>998.3</v>
      </c>
      <c r="R7482">
        <f>Table1[[#This Row],[OrderQuantity]]*Table1[[#This Row],[UnitPrice]]</f>
        <v>998.3</v>
      </c>
      <c r="S7482">
        <f>Table1[[#This Row],[OrderQuantity]]*Table1[[#This Row],[UnitCost]]</f>
        <v>628.92999999999995</v>
      </c>
      <c r="T7482">
        <f>Table1[[#This Row],[OrderQuantity]]*Table1[[#This Row],[UnitPrice]]*(1-Table1[[#This Row],[DiscountApplied]]) - (Table1[[#This Row],[OrderQuantity]]*Table1[[#This Row],[UnitCost]])</f>
        <v>269.54000000000008</v>
      </c>
      <c r="U7482">
        <f>DATEDIF(Table1[[#This Row],[ShipDate]],Table1[[#This Row],[DeliveryDate]],"d")</f>
        <v>4</v>
      </c>
      <c r="V7482" t="str">
        <f t="shared" si="233"/>
        <v>On Time</v>
      </c>
    </row>
    <row r="7483" spans="2:22" x14ac:dyDescent="0.3">
      <c r="B7483" t="str">
        <f t="shared" si="232"/>
        <v>SO-007582</v>
      </c>
      <c r="C7483" t="s">
        <v>16</v>
      </c>
      <c r="D7483" t="s">
        <v>17</v>
      </c>
      <c r="E7483" s="1">
        <v>44000</v>
      </c>
      <c r="F7483" s="1">
        <v>44135</v>
      </c>
      <c r="G7483" s="1">
        <v>44140</v>
      </c>
      <c r="H7483" s="1">
        <v>44143</v>
      </c>
      <c r="I7483" t="s">
        <v>18</v>
      </c>
      <c r="J7483">
        <v>7</v>
      </c>
      <c r="K7483">
        <v>1</v>
      </c>
      <c r="L7483">
        <v>238</v>
      </c>
      <c r="M7483">
        <v>26</v>
      </c>
      <c r="N7483">
        <v>3</v>
      </c>
      <c r="O7483">
        <v>0.1</v>
      </c>
      <c r="P7483">
        <v>2831.69</v>
      </c>
      <c r="Q7483">
        <v>3932.9</v>
      </c>
      <c r="R7483">
        <f>Table1[[#This Row],[OrderQuantity]]*Table1[[#This Row],[UnitPrice]]</f>
        <v>11798.7</v>
      </c>
      <c r="S7483">
        <f>Table1[[#This Row],[OrderQuantity]]*Table1[[#This Row],[UnitCost]]</f>
        <v>8495.07</v>
      </c>
      <c r="T7483">
        <f>Table1[[#This Row],[OrderQuantity]]*Table1[[#This Row],[UnitPrice]]*(1-Table1[[#This Row],[DiscountApplied]]) - (Table1[[#This Row],[OrderQuantity]]*Table1[[#This Row],[UnitCost]])</f>
        <v>2123.760000000002</v>
      </c>
      <c r="U7483">
        <f>DATEDIF(Table1[[#This Row],[ShipDate]],Table1[[#This Row],[DeliveryDate]],"d")</f>
        <v>3</v>
      </c>
      <c r="V7483" t="str">
        <f t="shared" si="233"/>
        <v>On Time</v>
      </c>
    </row>
    <row r="7484" spans="2:22" x14ac:dyDescent="0.3">
      <c r="B7484" t="str">
        <f t="shared" si="232"/>
        <v>SO-007583</v>
      </c>
      <c r="C7484" t="s">
        <v>16</v>
      </c>
      <c r="D7484" t="s">
        <v>24</v>
      </c>
      <c r="E7484" s="1">
        <v>44000</v>
      </c>
      <c r="F7484" s="1">
        <v>44135</v>
      </c>
      <c r="G7484" s="1">
        <v>44145</v>
      </c>
      <c r="H7484" s="1">
        <v>44151</v>
      </c>
      <c r="I7484" t="s">
        <v>18</v>
      </c>
      <c r="J7484">
        <v>4</v>
      </c>
      <c r="K7484">
        <v>24</v>
      </c>
      <c r="L7484">
        <v>58</v>
      </c>
      <c r="M7484">
        <v>5</v>
      </c>
      <c r="N7484">
        <v>2</v>
      </c>
      <c r="O7484">
        <v>0.15</v>
      </c>
      <c r="P7484">
        <v>3106.66</v>
      </c>
      <c r="Q7484">
        <v>3698.4</v>
      </c>
      <c r="R7484">
        <f>Table1[[#This Row],[OrderQuantity]]*Table1[[#This Row],[UnitPrice]]</f>
        <v>7396.8</v>
      </c>
      <c r="S7484">
        <f>Table1[[#This Row],[OrderQuantity]]*Table1[[#This Row],[UnitCost]]</f>
        <v>6213.32</v>
      </c>
      <c r="T7484">
        <f>Table1[[#This Row],[OrderQuantity]]*Table1[[#This Row],[UnitPrice]]*(1-Table1[[#This Row],[DiscountApplied]]) - (Table1[[#This Row],[OrderQuantity]]*Table1[[#This Row],[UnitCost]])</f>
        <v>73.960000000000036</v>
      </c>
      <c r="U7484">
        <f>DATEDIF(Table1[[#This Row],[ShipDate]],Table1[[#This Row],[DeliveryDate]],"d")</f>
        <v>6</v>
      </c>
      <c r="V7484" t="str">
        <f t="shared" si="233"/>
        <v>On Time</v>
      </c>
    </row>
    <row r="7485" spans="2:22" x14ac:dyDescent="0.3">
      <c r="B7485" t="str">
        <f t="shared" si="232"/>
        <v>SO-007584</v>
      </c>
      <c r="C7485" t="s">
        <v>16</v>
      </c>
      <c r="D7485" t="s">
        <v>20</v>
      </c>
      <c r="E7485" s="1">
        <v>44000</v>
      </c>
      <c r="F7485" s="1">
        <v>44135</v>
      </c>
      <c r="G7485" s="1">
        <v>44143</v>
      </c>
      <c r="H7485" s="1">
        <v>44146</v>
      </c>
      <c r="I7485" t="s">
        <v>18</v>
      </c>
      <c r="J7485">
        <v>10</v>
      </c>
      <c r="K7485">
        <v>42</v>
      </c>
      <c r="L7485">
        <v>113</v>
      </c>
      <c r="M7485">
        <v>24</v>
      </c>
      <c r="N7485">
        <v>5</v>
      </c>
      <c r="O7485">
        <v>0.2</v>
      </c>
      <c r="P7485">
        <v>966.01</v>
      </c>
      <c r="Q7485">
        <v>1788.9</v>
      </c>
      <c r="R7485">
        <f>Table1[[#This Row],[OrderQuantity]]*Table1[[#This Row],[UnitPrice]]</f>
        <v>8944.5</v>
      </c>
      <c r="S7485">
        <f>Table1[[#This Row],[OrderQuantity]]*Table1[[#This Row],[UnitCost]]</f>
        <v>4830.05</v>
      </c>
      <c r="T7485">
        <f>Table1[[#This Row],[OrderQuantity]]*Table1[[#This Row],[UnitPrice]]*(1-Table1[[#This Row],[DiscountApplied]]) - (Table1[[#This Row],[OrderQuantity]]*Table1[[#This Row],[UnitCost]])</f>
        <v>2325.5500000000002</v>
      </c>
      <c r="U7485">
        <f>DATEDIF(Table1[[#This Row],[ShipDate]],Table1[[#This Row],[DeliveryDate]],"d")</f>
        <v>3</v>
      </c>
      <c r="V7485" t="str">
        <f t="shared" si="233"/>
        <v>On Time</v>
      </c>
    </row>
    <row r="7486" spans="2:22" x14ac:dyDescent="0.3">
      <c r="B7486" t="str">
        <f t="shared" si="232"/>
        <v>SO-007585</v>
      </c>
      <c r="C7486" t="s">
        <v>16</v>
      </c>
      <c r="D7486" t="s">
        <v>20</v>
      </c>
      <c r="E7486" s="1">
        <v>44000</v>
      </c>
      <c r="F7486" s="1">
        <v>44135</v>
      </c>
      <c r="G7486" s="1">
        <v>44158</v>
      </c>
      <c r="H7486" s="1">
        <v>44163</v>
      </c>
      <c r="I7486" t="s">
        <v>18</v>
      </c>
      <c r="J7486">
        <v>9</v>
      </c>
      <c r="K7486">
        <v>33</v>
      </c>
      <c r="L7486">
        <v>187</v>
      </c>
      <c r="M7486">
        <v>8</v>
      </c>
      <c r="N7486">
        <v>6</v>
      </c>
      <c r="O7486">
        <v>0.05</v>
      </c>
      <c r="P7486">
        <v>777.2</v>
      </c>
      <c r="Q7486">
        <v>971.5</v>
      </c>
      <c r="R7486">
        <f>Table1[[#This Row],[OrderQuantity]]*Table1[[#This Row],[UnitPrice]]</f>
        <v>5829</v>
      </c>
      <c r="S7486">
        <f>Table1[[#This Row],[OrderQuantity]]*Table1[[#This Row],[UnitCost]]</f>
        <v>4663.2000000000007</v>
      </c>
      <c r="T7486">
        <f>Table1[[#This Row],[OrderQuantity]]*Table1[[#This Row],[UnitPrice]]*(1-Table1[[#This Row],[DiscountApplied]]) - (Table1[[#This Row],[OrderQuantity]]*Table1[[#This Row],[UnitCost]])</f>
        <v>874.34999999999945</v>
      </c>
      <c r="U7486">
        <f>DATEDIF(Table1[[#This Row],[ShipDate]],Table1[[#This Row],[DeliveryDate]],"d")</f>
        <v>5</v>
      </c>
      <c r="V7486" t="str">
        <f t="shared" si="233"/>
        <v>On Time</v>
      </c>
    </row>
    <row r="7487" spans="2:22" x14ac:dyDescent="0.3">
      <c r="B7487" t="str">
        <f t="shared" si="232"/>
        <v>SO-007586</v>
      </c>
      <c r="C7487" t="s">
        <v>19</v>
      </c>
      <c r="D7487" t="s">
        <v>23</v>
      </c>
      <c r="E7487" s="1">
        <v>44100</v>
      </c>
      <c r="F7487" s="1">
        <v>44135</v>
      </c>
      <c r="G7487" s="1">
        <v>44144</v>
      </c>
      <c r="H7487" s="1">
        <v>44150</v>
      </c>
      <c r="I7487" t="s">
        <v>18</v>
      </c>
      <c r="J7487">
        <v>12</v>
      </c>
      <c r="K7487">
        <v>42</v>
      </c>
      <c r="L7487">
        <v>325</v>
      </c>
      <c r="M7487">
        <v>32</v>
      </c>
      <c r="N7487">
        <v>3</v>
      </c>
      <c r="O7487">
        <v>0.05</v>
      </c>
      <c r="P7487">
        <v>1742.87</v>
      </c>
      <c r="Q7487">
        <v>2525.9</v>
      </c>
      <c r="R7487">
        <f>Table1[[#This Row],[OrderQuantity]]*Table1[[#This Row],[UnitPrice]]</f>
        <v>7577.7000000000007</v>
      </c>
      <c r="S7487">
        <f>Table1[[#This Row],[OrderQuantity]]*Table1[[#This Row],[UnitCost]]</f>
        <v>5228.6099999999997</v>
      </c>
      <c r="T7487">
        <f>Table1[[#This Row],[OrderQuantity]]*Table1[[#This Row],[UnitPrice]]*(1-Table1[[#This Row],[DiscountApplied]]) - (Table1[[#This Row],[OrderQuantity]]*Table1[[#This Row],[UnitCost]])</f>
        <v>1970.2050000000008</v>
      </c>
      <c r="U7487">
        <f>DATEDIF(Table1[[#This Row],[ShipDate]],Table1[[#This Row],[DeliveryDate]],"d")</f>
        <v>6</v>
      </c>
      <c r="V7487" t="str">
        <f t="shared" si="233"/>
        <v>On Time</v>
      </c>
    </row>
    <row r="7488" spans="2:22" x14ac:dyDescent="0.3">
      <c r="B7488" t="str">
        <f t="shared" si="232"/>
        <v>SO-007587</v>
      </c>
      <c r="C7488" t="s">
        <v>16</v>
      </c>
      <c r="D7488" t="s">
        <v>24</v>
      </c>
      <c r="E7488" s="1">
        <v>44000</v>
      </c>
      <c r="F7488" s="1">
        <v>44136</v>
      </c>
      <c r="G7488" s="1">
        <v>44138</v>
      </c>
      <c r="H7488" s="1">
        <v>44147</v>
      </c>
      <c r="I7488" t="s">
        <v>18</v>
      </c>
      <c r="J7488">
        <v>2</v>
      </c>
      <c r="K7488">
        <v>5</v>
      </c>
      <c r="L7488">
        <v>1</v>
      </c>
      <c r="M7488">
        <v>3</v>
      </c>
      <c r="N7488">
        <v>2</v>
      </c>
      <c r="O7488">
        <v>0.1</v>
      </c>
      <c r="P7488">
        <v>1363.38</v>
      </c>
      <c r="Q7488">
        <v>2391.9</v>
      </c>
      <c r="R7488">
        <f>Table1[[#This Row],[OrderQuantity]]*Table1[[#This Row],[UnitPrice]]</f>
        <v>4783.8</v>
      </c>
      <c r="S7488">
        <f>Table1[[#This Row],[OrderQuantity]]*Table1[[#This Row],[UnitCost]]</f>
        <v>2726.76</v>
      </c>
      <c r="T7488">
        <f>Table1[[#This Row],[OrderQuantity]]*Table1[[#This Row],[UnitPrice]]*(1-Table1[[#This Row],[DiscountApplied]]) - (Table1[[#This Row],[OrderQuantity]]*Table1[[#This Row],[UnitCost]])</f>
        <v>1578.6599999999999</v>
      </c>
      <c r="U7488">
        <f>DATEDIF(Table1[[#This Row],[ShipDate]],Table1[[#This Row],[DeliveryDate]],"d")</f>
        <v>9</v>
      </c>
      <c r="V7488" t="str">
        <f t="shared" si="233"/>
        <v>Late</v>
      </c>
    </row>
    <row r="7489" spans="2:22" x14ac:dyDescent="0.3">
      <c r="B7489" t="str">
        <f t="shared" si="232"/>
        <v>SO-007588</v>
      </c>
      <c r="C7489" t="s">
        <v>16</v>
      </c>
      <c r="D7489" t="s">
        <v>20</v>
      </c>
      <c r="E7489" s="1">
        <v>44000</v>
      </c>
      <c r="F7489" s="1">
        <v>44136</v>
      </c>
      <c r="G7489" s="1">
        <v>44149</v>
      </c>
      <c r="H7489" s="1">
        <v>44155</v>
      </c>
      <c r="I7489" t="s">
        <v>18</v>
      </c>
      <c r="J7489">
        <v>9</v>
      </c>
      <c r="K7489">
        <v>42</v>
      </c>
      <c r="L7489">
        <v>128</v>
      </c>
      <c r="M7489">
        <v>41</v>
      </c>
      <c r="N7489">
        <v>8</v>
      </c>
      <c r="O7489">
        <v>0.15</v>
      </c>
      <c r="P7489">
        <v>743.7</v>
      </c>
      <c r="Q7489">
        <v>991.6</v>
      </c>
      <c r="R7489">
        <f>Table1[[#This Row],[OrderQuantity]]*Table1[[#This Row],[UnitPrice]]</f>
        <v>7932.8</v>
      </c>
      <c r="S7489">
        <f>Table1[[#This Row],[OrderQuantity]]*Table1[[#This Row],[UnitCost]]</f>
        <v>5949.6</v>
      </c>
      <c r="T7489">
        <f>Table1[[#This Row],[OrderQuantity]]*Table1[[#This Row],[UnitPrice]]*(1-Table1[[#This Row],[DiscountApplied]]) - (Table1[[#This Row],[OrderQuantity]]*Table1[[#This Row],[UnitCost]])</f>
        <v>793.27999999999975</v>
      </c>
      <c r="U7489">
        <f>DATEDIF(Table1[[#This Row],[ShipDate]],Table1[[#This Row],[DeliveryDate]],"d")</f>
        <v>6</v>
      </c>
      <c r="V7489" t="str">
        <f t="shared" si="233"/>
        <v>On Time</v>
      </c>
    </row>
    <row r="7490" spans="2:22" x14ac:dyDescent="0.3">
      <c r="B7490" t="str">
        <f t="shared" ref="B7490:B7553" si="234">"SO-" &amp; TEXT(ROW(B7490)+99,"000000")</f>
        <v>SO-007589</v>
      </c>
      <c r="C7490" t="s">
        <v>19</v>
      </c>
      <c r="D7490" t="s">
        <v>25</v>
      </c>
      <c r="E7490" s="1">
        <v>44000</v>
      </c>
      <c r="F7490" s="1">
        <v>44136</v>
      </c>
      <c r="G7490" s="1">
        <v>44160</v>
      </c>
      <c r="H7490" s="1">
        <v>44165</v>
      </c>
      <c r="I7490" t="s">
        <v>18</v>
      </c>
      <c r="J7490">
        <v>17</v>
      </c>
      <c r="K7490">
        <v>14</v>
      </c>
      <c r="L7490">
        <v>330</v>
      </c>
      <c r="M7490">
        <v>27</v>
      </c>
      <c r="N7490">
        <v>2</v>
      </c>
      <c r="O7490">
        <v>0.1</v>
      </c>
      <c r="P7490">
        <v>157.12</v>
      </c>
      <c r="Q7490">
        <v>234.5</v>
      </c>
      <c r="R7490">
        <f>Table1[[#This Row],[OrderQuantity]]*Table1[[#This Row],[UnitPrice]]</f>
        <v>469</v>
      </c>
      <c r="S7490">
        <f>Table1[[#This Row],[OrderQuantity]]*Table1[[#This Row],[UnitCost]]</f>
        <v>314.24</v>
      </c>
      <c r="T7490">
        <f>Table1[[#This Row],[OrderQuantity]]*Table1[[#This Row],[UnitPrice]]*(1-Table1[[#This Row],[DiscountApplied]]) - (Table1[[#This Row],[OrderQuantity]]*Table1[[#This Row],[UnitCost]])</f>
        <v>107.86000000000001</v>
      </c>
      <c r="U7490">
        <f>DATEDIF(Table1[[#This Row],[ShipDate]],Table1[[#This Row],[DeliveryDate]],"d")</f>
        <v>5</v>
      </c>
      <c r="V7490" t="str">
        <f t="shared" ref="V7490:V7553" si="235">IF(U7490&gt;7,"Late","On Time")</f>
        <v>On Time</v>
      </c>
    </row>
    <row r="7491" spans="2:22" x14ac:dyDescent="0.3">
      <c r="B7491" t="str">
        <f t="shared" si="234"/>
        <v>SO-007590</v>
      </c>
      <c r="C7491" t="s">
        <v>16</v>
      </c>
      <c r="D7491" t="s">
        <v>20</v>
      </c>
      <c r="E7491" s="1">
        <v>44000</v>
      </c>
      <c r="F7491" s="1">
        <v>44136</v>
      </c>
      <c r="G7491" s="1">
        <v>44162</v>
      </c>
      <c r="H7491" s="1">
        <v>44167</v>
      </c>
      <c r="I7491" t="s">
        <v>18</v>
      </c>
      <c r="J7491">
        <v>12</v>
      </c>
      <c r="K7491">
        <v>24</v>
      </c>
      <c r="L7491">
        <v>159</v>
      </c>
      <c r="M7491">
        <v>11</v>
      </c>
      <c r="N7491">
        <v>4</v>
      </c>
      <c r="O7491">
        <v>0.08</v>
      </c>
      <c r="P7491">
        <v>1904.14</v>
      </c>
      <c r="Q7491">
        <v>3886</v>
      </c>
      <c r="R7491">
        <f>Table1[[#This Row],[OrderQuantity]]*Table1[[#This Row],[UnitPrice]]</f>
        <v>15544</v>
      </c>
      <c r="S7491">
        <f>Table1[[#This Row],[OrderQuantity]]*Table1[[#This Row],[UnitCost]]</f>
        <v>7616.56</v>
      </c>
      <c r="T7491">
        <f>Table1[[#This Row],[OrderQuantity]]*Table1[[#This Row],[UnitPrice]]*(1-Table1[[#This Row],[DiscountApplied]]) - (Table1[[#This Row],[OrderQuantity]]*Table1[[#This Row],[UnitCost]])</f>
        <v>6683.920000000001</v>
      </c>
      <c r="U7491">
        <f>DATEDIF(Table1[[#This Row],[ShipDate]],Table1[[#This Row],[DeliveryDate]],"d")</f>
        <v>5</v>
      </c>
      <c r="V7491" t="str">
        <f t="shared" si="235"/>
        <v>On Time</v>
      </c>
    </row>
    <row r="7492" spans="2:22" x14ac:dyDescent="0.3">
      <c r="B7492" t="str">
        <f t="shared" si="234"/>
        <v>SO-007591</v>
      </c>
      <c r="C7492" t="s">
        <v>21</v>
      </c>
      <c r="D7492" t="s">
        <v>20</v>
      </c>
      <c r="E7492" s="1">
        <v>44000</v>
      </c>
      <c r="F7492" s="1">
        <v>44136</v>
      </c>
      <c r="G7492" s="1">
        <v>44145</v>
      </c>
      <c r="H7492" s="1">
        <v>44146</v>
      </c>
      <c r="I7492" t="s">
        <v>18</v>
      </c>
      <c r="J7492">
        <v>23</v>
      </c>
      <c r="K7492">
        <v>1</v>
      </c>
      <c r="L7492">
        <v>171</v>
      </c>
      <c r="M7492">
        <v>21</v>
      </c>
      <c r="N7492">
        <v>4</v>
      </c>
      <c r="O7492">
        <v>0.3</v>
      </c>
      <c r="P7492">
        <v>3619.81</v>
      </c>
      <c r="Q7492">
        <v>5246.1</v>
      </c>
      <c r="R7492">
        <f>Table1[[#This Row],[OrderQuantity]]*Table1[[#This Row],[UnitPrice]]</f>
        <v>20984.400000000001</v>
      </c>
      <c r="S7492">
        <f>Table1[[#This Row],[OrderQuantity]]*Table1[[#This Row],[UnitCost]]</f>
        <v>14479.24</v>
      </c>
      <c r="T7492">
        <f>Table1[[#This Row],[OrderQuantity]]*Table1[[#This Row],[UnitPrice]]*(1-Table1[[#This Row],[DiscountApplied]]) - (Table1[[#This Row],[OrderQuantity]]*Table1[[#This Row],[UnitCost]])</f>
        <v>209.84000000000015</v>
      </c>
      <c r="U7492">
        <f>DATEDIF(Table1[[#This Row],[ShipDate]],Table1[[#This Row],[DeliveryDate]],"d")</f>
        <v>1</v>
      </c>
      <c r="V7492" t="str">
        <f t="shared" si="235"/>
        <v>On Time</v>
      </c>
    </row>
    <row r="7493" spans="2:22" x14ac:dyDescent="0.3">
      <c r="B7493" t="str">
        <f t="shared" si="234"/>
        <v>SO-007592</v>
      </c>
      <c r="C7493" t="s">
        <v>16</v>
      </c>
      <c r="D7493" t="s">
        <v>23</v>
      </c>
      <c r="E7493" s="1">
        <v>44000</v>
      </c>
      <c r="F7493" s="1">
        <v>44136</v>
      </c>
      <c r="G7493" s="1">
        <v>44142</v>
      </c>
      <c r="H7493" s="1">
        <v>44150</v>
      </c>
      <c r="I7493" t="s">
        <v>18</v>
      </c>
      <c r="J7493">
        <v>5</v>
      </c>
      <c r="K7493">
        <v>42</v>
      </c>
      <c r="L7493">
        <v>328</v>
      </c>
      <c r="M7493">
        <v>1</v>
      </c>
      <c r="N7493">
        <v>4</v>
      </c>
      <c r="O7493">
        <v>0.2</v>
      </c>
      <c r="P7493">
        <v>2185.21</v>
      </c>
      <c r="Q7493">
        <v>3973.1</v>
      </c>
      <c r="R7493">
        <f>Table1[[#This Row],[OrderQuantity]]*Table1[[#This Row],[UnitPrice]]</f>
        <v>15892.4</v>
      </c>
      <c r="S7493">
        <f>Table1[[#This Row],[OrderQuantity]]*Table1[[#This Row],[UnitCost]]</f>
        <v>8740.84</v>
      </c>
      <c r="T7493">
        <f>Table1[[#This Row],[OrderQuantity]]*Table1[[#This Row],[UnitPrice]]*(1-Table1[[#This Row],[DiscountApplied]]) - (Table1[[#This Row],[OrderQuantity]]*Table1[[#This Row],[UnitCost]])</f>
        <v>3973.08</v>
      </c>
      <c r="U7493">
        <f>DATEDIF(Table1[[#This Row],[ShipDate]],Table1[[#This Row],[DeliveryDate]],"d")</f>
        <v>8</v>
      </c>
      <c r="V7493" t="str">
        <f t="shared" si="235"/>
        <v>Late</v>
      </c>
    </row>
    <row r="7494" spans="2:22" x14ac:dyDescent="0.3">
      <c r="B7494" t="str">
        <f t="shared" si="234"/>
        <v>SO-007593</v>
      </c>
      <c r="C7494" t="s">
        <v>21</v>
      </c>
      <c r="D7494" t="s">
        <v>23</v>
      </c>
      <c r="E7494" s="1">
        <v>44000</v>
      </c>
      <c r="F7494" s="1">
        <v>44136</v>
      </c>
      <c r="G7494" s="1">
        <v>44151</v>
      </c>
      <c r="H7494" s="1">
        <v>44154</v>
      </c>
      <c r="I7494" t="s">
        <v>18</v>
      </c>
      <c r="J7494">
        <v>23</v>
      </c>
      <c r="K7494">
        <v>12</v>
      </c>
      <c r="L7494">
        <v>269</v>
      </c>
      <c r="M7494">
        <v>28</v>
      </c>
      <c r="N7494">
        <v>1</v>
      </c>
      <c r="O7494">
        <v>0.08</v>
      </c>
      <c r="P7494">
        <v>107.07</v>
      </c>
      <c r="Q7494">
        <v>227.8</v>
      </c>
      <c r="R7494">
        <f>Table1[[#This Row],[OrderQuantity]]*Table1[[#This Row],[UnitPrice]]</f>
        <v>227.8</v>
      </c>
      <c r="S7494">
        <f>Table1[[#This Row],[OrderQuantity]]*Table1[[#This Row],[UnitCost]]</f>
        <v>107.07</v>
      </c>
      <c r="T7494">
        <f>Table1[[#This Row],[OrderQuantity]]*Table1[[#This Row],[UnitPrice]]*(1-Table1[[#This Row],[DiscountApplied]]) - (Table1[[#This Row],[OrderQuantity]]*Table1[[#This Row],[UnitCost]])</f>
        <v>102.50600000000003</v>
      </c>
      <c r="U7494">
        <f>DATEDIF(Table1[[#This Row],[ShipDate]],Table1[[#This Row],[DeliveryDate]],"d")</f>
        <v>3</v>
      </c>
      <c r="V7494" t="str">
        <f t="shared" si="235"/>
        <v>On Time</v>
      </c>
    </row>
    <row r="7495" spans="2:22" x14ac:dyDescent="0.3">
      <c r="B7495" t="str">
        <f t="shared" si="234"/>
        <v>SO-007594</v>
      </c>
      <c r="C7495" t="s">
        <v>16</v>
      </c>
      <c r="D7495" t="s">
        <v>23</v>
      </c>
      <c r="E7495" s="1">
        <v>44000</v>
      </c>
      <c r="F7495" s="1">
        <v>44136</v>
      </c>
      <c r="G7495" s="1">
        <v>44163</v>
      </c>
      <c r="H7495" s="1">
        <v>44168</v>
      </c>
      <c r="I7495" t="s">
        <v>18</v>
      </c>
      <c r="J7495">
        <v>11</v>
      </c>
      <c r="K7495">
        <v>47</v>
      </c>
      <c r="L7495">
        <v>283</v>
      </c>
      <c r="M7495">
        <v>3</v>
      </c>
      <c r="N7495">
        <v>2</v>
      </c>
      <c r="O7495">
        <v>0.2</v>
      </c>
      <c r="P7495">
        <v>73.7</v>
      </c>
      <c r="Q7495">
        <v>167.5</v>
      </c>
      <c r="R7495">
        <f>Table1[[#This Row],[OrderQuantity]]*Table1[[#This Row],[UnitPrice]]</f>
        <v>335</v>
      </c>
      <c r="S7495">
        <f>Table1[[#This Row],[OrderQuantity]]*Table1[[#This Row],[UnitCost]]</f>
        <v>147.4</v>
      </c>
      <c r="T7495">
        <f>Table1[[#This Row],[OrderQuantity]]*Table1[[#This Row],[UnitPrice]]*(1-Table1[[#This Row],[DiscountApplied]]) - (Table1[[#This Row],[OrderQuantity]]*Table1[[#This Row],[UnitCost]])</f>
        <v>120.6</v>
      </c>
      <c r="U7495">
        <f>DATEDIF(Table1[[#This Row],[ShipDate]],Table1[[#This Row],[DeliveryDate]],"d")</f>
        <v>5</v>
      </c>
      <c r="V7495" t="str">
        <f t="shared" si="235"/>
        <v>On Time</v>
      </c>
    </row>
    <row r="7496" spans="2:22" x14ac:dyDescent="0.3">
      <c r="B7496" t="str">
        <f t="shared" si="234"/>
        <v>SO-007595</v>
      </c>
      <c r="C7496" t="s">
        <v>16</v>
      </c>
      <c r="D7496" t="s">
        <v>26</v>
      </c>
      <c r="E7496" s="1">
        <v>44000</v>
      </c>
      <c r="F7496" s="1">
        <v>44136</v>
      </c>
      <c r="G7496" s="1">
        <v>44142</v>
      </c>
      <c r="H7496" s="1">
        <v>44144</v>
      </c>
      <c r="I7496" t="s">
        <v>18</v>
      </c>
      <c r="J7496">
        <v>3</v>
      </c>
      <c r="K7496">
        <v>36</v>
      </c>
      <c r="L7496">
        <v>65</v>
      </c>
      <c r="M7496">
        <v>17</v>
      </c>
      <c r="N7496">
        <v>7</v>
      </c>
      <c r="O7496">
        <v>0.2</v>
      </c>
      <c r="P7496">
        <v>662.7</v>
      </c>
      <c r="Q7496">
        <v>1051.9000000000001</v>
      </c>
      <c r="R7496">
        <f>Table1[[#This Row],[OrderQuantity]]*Table1[[#This Row],[UnitPrice]]</f>
        <v>7363.3000000000011</v>
      </c>
      <c r="S7496">
        <f>Table1[[#This Row],[OrderQuantity]]*Table1[[#This Row],[UnitCost]]</f>
        <v>4638.9000000000005</v>
      </c>
      <c r="T7496">
        <f>Table1[[#This Row],[OrderQuantity]]*Table1[[#This Row],[UnitPrice]]*(1-Table1[[#This Row],[DiscountApplied]]) - (Table1[[#This Row],[OrderQuantity]]*Table1[[#This Row],[UnitCost]])</f>
        <v>1251.7400000000007</v>
      </c>
      <c r="U7496">
        <f>DATEDIF(Table1[[#This Row],[ShipDate]],Table1[[#This Row],[DeliveryDate]],"d")</f>
        <v>2</v>
      </c>
      <c r="V7496" t="str">
        <f t="shared" si="235"/>
        <v>On Time</v>
      </c>
    </row>
    <row r="7497" spans="2:22" x14ac:dyDescent="0.3">
      <c r="B7497" t="str">
        <f t="shared" si="234"/>
        <v>SO-007596</v>
      </c>
      <c r="C7497" t="s">
        <v>22</v>
      </c>
      <c r="D7497" t="s">
        <v>23</v>
      </c>
      <c r="E7497" s="1">
        <v>44000</v>
      </c>
      <c r="F7497" s="1">
        <v>44136</v>
      </c>
      <c r="G7497" s="1">
        <v>44151</v>
      </c>
      <c r="H7497" s="1">
        <v>44161</v>
      </c>
      <c r="I7497" t="s">
        <v>18</v>
      </c>
      <c r="J7497">
        <v>28</v>
      </c>
      <c r="K7497">
        <v>35</v>
      </c>
      <c r="L7497">
        <v>311</v>
      </c>
      <c r="M7497">
        <v>5</v>
      </c>
      <c r="N7497">
        <v>3</v>
      </c>
      <c r="O7497">
        <v>0.15</v>
      </c>
      <c r="P7497">
        <v>1153.2</v>
      </c>
      <c r="Q7497">
        <v>2217.6999999999998</v>
      </c>
      <c r="R7497">
        <f>Table1[[#This Row],[OrderQuantity]]*Table1[[#This Row],[UnitPrice]]</f>
        <v>6653.0999999999995</v>
      </c>
      <c r="S7497">
        <f>Table1[[#This Row],[OrderQuantity]]*Table1[[#This Row],[UnitCost]]</f>
        <v>3459.6000000000004</v>
      </c>
      <c r="T7497">
        <f>Table1[[#This Row],[OrderQuantity]]*Table1[[#This Row],[UnitPrice]]*(1-Table1[[#This Row],[DiscountApplied]]) - (Table1[[#This Row],[OrderQuantity]]*Table1[[#This Row],[UnitCost]])</f>
        <v>2195.5349999999989</v>
      </c>
      <c r="U7497">
        <f>DATEDIF(Table1[[#This Row],[ShipDate]],Table1[[#This Row],[DeliveryDate]],"d")</f>
        <v>10</v>
      </c>
      <c r="V7497" t="str">
        <f t="shared" si="235"/>
        <v>Late</v>
      </c>
    </row>
    <row r="7498" spans="2:22" x14ac:dyDescent="0.3">
      <c r="B7498" t="str">
        <f t="shared" si="234"/>
        <v>SO-007597</v>
      </c>
      <c r="C7498" t="s">
        <v>21</v>
      </c>
      <c r="D7498" t="s">
        <v>23</v>
      </c>
      <c r="E7498" s="1">
        <v>44000</v>
      </c>
      <c r="F7498" s="1">
        <v>44136</v>
      </c>
      <c r="G7498" s="1">
        <v>44161</v>
      </c>
      <c r="H7498" s="1">
        <v>44167</v>
      </c>
      <c r="I7498" t="s">
        <v>18</v>
      </c>
      <c r="J7498">
        <v>22</v>
      </c>
      <c r="K7498">
        <v>2</v>
      </c>
      <c r="L7498">
        <v>316</v>
      </c>
      <c r="M7498">
        <v>2</v>
      </c>
      <c r="N7498">
        <v>8</v>
      </c>
      <c r="O7498">
        <v>0.08</v>
      </c>
      <c r="P7498">
        <v>951.13</v>
      </c>
      <c r="Q7498">
        <v>1132.3</v>
      </c>
      <c r="R7498">
        <f>Table1[[#This Row],[OrderQuantity]]*Table1[[#This Row],[UnitPrice]]</f>
        <v>9058.4</v>
      </c>
      <c r="S7498">
        <f>Table1[[#This Row],[OrderQuantity]]*Table1[[#This Row],[UnitCost]]</f>
        <v>7609.04</v>
      </c>
      <c r="T7498">
        <f>Table1[[#This Row],[OrderQuantity]]*Table1[[#This Row],[UnitPrice]]*(1-Table1[[#This Row],[DiscountApplied]]) - (Table1[[#This Row],[OrderQuantity]]*Table1[[#This Row],[UnitCost]])</f>
        <v>724.68799999999919</v>
      </c>
      <c r="U7498">
        <f>DATEDIF(Table1[[#This Row],[ShipDate]],Table1[[#This Row],[DeliveryDate]],"d")</f>
        <v>6</v>
      </c>
      <c r="V7498" t="str">
        <f t="shared" si="235"/>
        <v>On Time</v>
      </c>
    </row>
    <row r="7499" spans="2:22" x14ac:dyDescent="0.3">
      <c r="B7499" t="str">
        <f t="shared" si="234"/>
        <v>SO-007598</v>
      </c>
      <c r="C7499" t="s">
        <v>19</v>
      </c>
      <c r="D7499" t="s">
        <v>17</v>
      </c>
      <c r="E7499" s="1">
        <v>44000</v>
      </c>
      <c r="F7499" s="1">
        <v>44136</v>
      </c>
      <c r="G7499" s="1">
        <v>44153</v>
      </c>
      <c r="H7499" s="1">
        <v>44161</v>
      </c>
      <c r="I7499" t="s">
        <v>18</v>
      </c>
      <c r="J7499">
        <v>16</v>
      </c>
      <c r="K7499">
        <v>34</v>
      </c>
      <c r="L7499">
        <v>247</v>
      </c>
      <c r="M7499">
        <v>43</v>
      </c>
      <c r="N7499">
        <v>3</v>
      </c>
      <c r="O7499">
        <v>0.05</v>
      </c>
      <c r="P7499">
        <v>477.58</v>
      </c>
      <c r="Q7499">
        <v>1085.4000000000001</v>
      </c>
      <c r="R7499">
        <f>Table1[[#This Row],[OrderQuantity]]*Table1[[#This Row],[UnitPrice]]</f>
        <v>3256.2000000000003</v>
      </c>
      <c r="S7499">
        <f>Table1[[#This Row],[OrderQuantity]]*Table1[[#This Row],[UnitCost]]</f>
        <v>1432.74</v>
      </c>
      <c r="T7499">
        <f>Table1[[#This Row],[OrderQuantity]]*Table1[[#This Row],[UnitPrice]]*(1-Table1[[#This Row],[DiscountApplied]]) - (Table1[[#This Row],[OrderQuantity]]*Table1[[#This Row],[UnitCost]])</f>
        <v>1660.6500000000003</v>
      </c>
      <c r="U7499">
        <f>DATEDIF(Table1[[#This Row],[ShipDate]],Table1[[#This Row],[DeliveryDate]],"d")</f>
        <v>8</v>
      </c>
      <c r="V7499" t="str">
        <f t="shared" si="235"/>
        <v>Late</v>
      </c>
    </row>
    <row r="7500" spans="2:22" x14ac:dyDescent="0.3">
      <c r="B7500" t="str">
        <f t="shared" si="234"/>
        <v>SO-007599</v>
      </c>
      <c r="C7500" t="s">
        <v>19</v>
      </c>
      <c r="D7500" t="s">
        <v>23</v>
      </c>
      <c r="E7500" s="1">
        <v>44000</v>
      </c>
      <c r="F7500" s="1">
        <v>44136</v>
      </c>
      <c r="G7500" s="1">
        <v>44149</v>
      </c>
      <c r="H7500" s="1">
        <v>44154</v>
      </c>
      <c r="I7500" t="s">
        <v>18</v>
      </c>
      <c r="J7500">
        <v>16</v>
      </c>
      <c r="K7500">
        <v>24</v>
      </c>
      <c r="L7500">
        <v>318</v>
      </c>
      <c r="M7500">
        <v>26</v>
      </c>
      <c r="N7500">
        <v>3</v>
      </c>
      <c r="O7500">
        <v>0.3</v>
      </c>
      <c r="P7500">
        <v>603.6</v>
      </c>
      <c r="Q7500">
        <v>958.1</v>
      </c>
      <c r="R7500">
        <f>Table1[[#This Row],[OrderQuantity]]*Table1[[#This Row],[UnitPrice]]</f>
        <v>2874.3</v>
      </c>
      <c r="S7500">
        <f>Table1[[#This Row],[OrderQuantity]]*Table1[[#This Row],[UnitCost]]</f>
        <v>1810.8000000000002</v>
      </c>
      <c r="T7500">
        <f>Table1[[#This Row],[OrderQuantity]]*Table1[[#This Row],[UnitPrice]]*(1-Table1[[#This Row],[DiscountApplied]]) - (Table1[[#This Row],[OrderQuantity]]*Table1[[#This Row],[UnitCost]])</f>
        <v>201.20999999999981</v>
      </c>
      <c r="U7500">
        <f>DATEDIF(Table1[[#This Row],[ShipDate]],Table1[[#This Row],[DeliveryDate]],"d")</f>
        <v>5</v>
      </c>
      <c r="V7500" t="str">
        <f t="shared" si="235"/>
        <v>On Time</v>
      </c>
    </row>
    <row r="7501" spans="2:22" x14ac:dyDescent="0.3">
      <c r="B7501" t="str">
        <f t="shared" si="234"/>
        <v>SO-007600</v>
      </c>
      <c r="C7501" t="s">
        <v>19</v>
      </c>
      <c r="D7501" t="s">
        <v>23</v>
      </c>
      <c r="E7501" s="1">
        <v>44000</v>
      </c>
      <c r="F7501" s="1">
        <v>44136</v>
      </c>
      <c r="G7501" s="1">
        <v>44146</v>
      </c>
      <c r="H7501" s="1">
        <v>44154</v>
      </c>
      <c r="I7501" t="s">
        <v>18</v>
      </c>
      <c r="J7501">
        <v>19</v>
      </c>
      <c r="K7501">
        <v>46</v>
      </c>
      <c r="L7501">
        <v>305</v>
      </c>
      <c r="M7501">
        <v>23</v>
      </c>
      <c r="N7501">
        <v>5</v>
      </c>
      <c r="O7501">
        <v>0.15</v>
      </c>
      <c r="P7501">
        <v>2409.9899999999998</v>
      </c>
      <c r="Q7501">
        <v>3651.5</v>
      </c>
      <c r="R7501">
        <f>Table1[[#This Row],[OrderQuantity]]*Table1[[#This Row],[UnitPrice]]</f>
        <v>18257.5</v>
      </c>
      <c r="S7501">
        <f>Table1[[#This Row],[OrderQuantity]]*Table1[[#This Row],[UnitCost]]</f>
        <v>12049.949999999999</v>
      </c>
      <c r="T7501">
        <f>Table1[[#This Row],[OrderQuantity]]*Table1[[#This Row],[UnitPrice]]*(1-Table1[[#This Row],[DiscountApplied]]) - (Table1[[#This Row],[OrderQuantity]]*Table1[[#This Row],[UnitCost]])</f>
        <v>3468.9250000000011</v>
      </c>
      <c r="U7501">
        <f>DATEDIF(Table1[[#This Row],[ShipDate]],Table1[[#This Row],[DeliveryDate]],"d")</f>
        <v>8</v>
      </c>
      <c r="V7501" t="str">
        <f t="shared" si="235"/>
        <v>Late</v>
      </c>
    </row>
    <row r="7502" spans="2:22" x14ac:dyDescent="0.3">
      <c r="B7502" t="str">
        <f t="shared" si="234"/>
        <v>SO-007601</v>
      </c>
      <c r="C7502" t="s">
        <v>19</v>
      </c>
      <c r="D7502" t="s">
        <v>25</v>
      </c>
      <c r="E7502" s="1">
        <v>44100</v>
      </c>
      <c r="F7502" s="1">
        <v>44137</v>
      </c>
      <c r="G7502" s="1">
        <v>44139</v>
      </c>
      <c r="H7502" s="1">
        <v>44144</v>
      </c>
      <c r="I7502" t="s">
        <v>18</v>
      </c>
      <c r="J7502">
        <v>13</v>
      </c>
      <c r="K7502">
        <v>11</v>
      </c>
      <c r="L7502">
        <v>359</v>
      </c>
      <c r="M7502">
        <v>7</v>
      </c>
      <c r="N7502">
        <v>1</v>
      </c>
      <c r="O7502">
        <v>0.2</v>
      </c>
      <c r="P7502">
        <v>1098.1300000000001</v>
      </c>
      <c r="Q7502">
        <v>1996.6</v>
      </c>
      <c r="R7502">
        <f>Table1[[#This Row],[OrderQuantity]]*Table1[[#This Row],[UnitPrice]]</f>
        <v>1996.6</v>
      </c>
      <c r="S7502">
        <f>Table1[[#This Row],[OrderQuantity]]*Table1[[#This Row],[UnitCost]]</f>
        <v>1098.1300000000001</v>
      </c>
      <c r="T7502">
        <f>Table1[[#This Row],[OrderQuantity]]*Table1[[#This Row],[UnitPrice]]*(1-Table1[[#This Row],[DiscountApplied]]) - (Table1[[#This Row],[OrderQuantity]]*Table1[[#This Row],[UnitCost]])</f>
        <v>499.14999999999986</v>
      </c>
      <c r="U7502">
        <f>DATEDIF(Table1[[#This Row],[ShipDate]],Table1[[#This Row],[DeliveryDate]],"d")</f>
        <v>5</v>
      </c>
      <c r="V7502" t="str">
        <f t="shared" si="235"/>
        <v>On Time</v>
      </c>
    </row>
    <row r="7503" spans="2:22" x14ac:dyDescent="0.3">
      <c r="B7503" t="str">
        <f t="shared" si="234"/>
        <v>SO-007602</v>
      </c>
      <c r="C7503" t="s">
        <v>19</v>
      </c>
      <c r="D7503" t="s">
        <v>20</v>
      </c>
      <c r="E7503" s="1">
        <v>44000</v>
      </c>
      <c r="F7503" s="1">
        <v>44137</v>
      </c>
      <c r="G7503" s="1">
        <v>44160</v>
      </c>
      <c r="H7503" s="1">
        <v>44165</v>
      </c>
      <c r="I7503" t="s">
        <v>18</v>
      </c>
      <c r="J7503">
        <v>17</v>
      </c>
      <c r="K7503">
        <v>38</v>
      </c>
      <c r="L7503">
        <v>132</v>
      </c>
      <c r="M7503">
        <v>4</v>
      </c>
      <c r="N7503">
        <v>5</v>
      </c>
      <c r="O7503">
        <v>0.05</v>
      </c>
      <c r="P7503">
        <v>2033.58</v>
      </c>
      <c r="Q7503">
        <v>3631.4</v>
      </c>
      <c r="R7503">
        <f>Table1[[#This Row],[OrderQuantity]]*Table1[[#This Row],[UnitPrice]]</f>
        <v>18157</v>
      </c>
      <c r="S7503">
        <f>Table1[[#This Row],[OrderQuantity]]*Table1[[#This Row],[UnitCost]]</f>
        <v>10167.9</v>
      </c>
      <c r="T7503">
        <f>Table1[[#This Row],[OrderQuantity]]*Table1[[#This Row],[UnitPrice]]*(1-Table1[[#This Row],[DiscountApplied]]) - (Table1[[#This Row],[OrderQuantity]]*Table1[[#This Row],[UnitCost]])</f>
        <v>7081.2499999999982</v>
      </c>
      <c r="U7503">
        <f>DATEDIF(Table1[[#This Row],[ShipDate]],Table1[[#This Row],[DeliveryDate]],"d")</f>
        <v>5</v>
      </c>
      <c r="V7503" t="str">
        <f t="shared" si="235"/>
        <v>On Time</v>
      </c>
    </row>
    <row r="7504" spans="2:22" x14ac:dyDescent="0.3">
      <c r="B7504" t="str">
        <f t="shared" si="234"/>
        <v>SO-007603</v>
      </c>
      <c r="C7504" t="s">
        <v>19</v>
      </c>
      <c r="D7504" t="s">
        <v>25</v>
      </c>
      <c r="E7504" s="1">
        <v>44000</v>
      </c>
      <c r="F7504" s="1">
        <v>44137</v>
      </c>
      <c r="G7504" s="1">
        <v>44143</v>
      </c>
      <c r="H7504" s="1">
        <v>44144</v>
      </c>
      <c r="I7504" t="s">
        <v>18</v>
      </c>
      <c r="J7504">
        <v>19</v>
      </c>
      <c r="K7504">
        <v>26</v>
      </c>
      <c r="L7504">
        <v>346</v>
      </c>
      <c r="M7504">
        <v>43</v>
      </c>
      <c r="N7504">
        <v>4</v>
      </c>
      <c r="O7504">
        <v>0.08</v>
      </c>
      <c r="P7504">
        <v>5371.93</v>
      </c>
      <c r="Q7504">
        <v>6472.2</v>
      </c>
      <c r="R7504">
        <f>Table1[[#This Row],[OrderQuantity]]*Table1[[#This Row],[UnitPrice]]</f>
        <v>25888.799999999999</v>
      </c>
      <c r="S7504">
        <f>Table1[[#This Row],[OrderQuantity]]*Table1[[#This Row],[UnitCost]]</f>
        <v>21487.72</v>
      </c>
      <c r="T7504">
        <f>Table1[[#This Row],[OrderQuantity]]*Table1[[#This Row],[UnitPrice]]*(1-Table1[[#This Row],[DiscountApplied]]) - (Table1[[#This Row],[OrderQuantity]]*Table1[[#This Row],[UnitCost]])</f>
        <v>2329.9759999999987</v>
      </c>
      <c r="U7504">
        <f>DATEDIF(Table1[[#This Row],[ShipDate]],Table1[[#This Row],[DeliveryDate]],"d")</f>
        <v>1</v>
      </c>
      <c r="V7504" t="str">
        <f t="shared" si="235"/>
        <v>On Time</v>
      </c>
    </row>
    <row r="7505" spans="2:22" x14ac:dyDescent="0.3">
      <c r="B7505" t="str">
        <f t="shared" si="234"/>
        <v>SO-007604</v>
      </c>
      <c r="C7505" t="s">
        <v>16</v>
      </c>
      <c r="D7505" t="s">
        <v>20</v>
      </c>
      <c r="E7505" s="1">
        <v>44000</v>
      </c>
      <c r="F7505" s="1">
        <v>44137</v>
      </c>
      <c r="G7505" s="1">
        <v>44161</v>
      </c>
      <c r="H7505" s="1">
        <v>44164</v>
      </c>
      <c r="I7505" t="s">
        <v>18</v>
      </c>
      <c r="J7505">
        <v>6</v>
      </c>
      <c r="K7505">
        <v>2</v>
      </c>
      <c r="L7505">
        <v>165</v>
      </c>
      <c r="M7505">
        <v>8</v>
      </c>
      <c r="N7505">
        <v>4</v>
      </c>
      <c r="O7505">
        <v>0.1</v>
      </c>
      <c r="P7505">
        <v>1573.76</v>
      </c>
      <c r="Q7505">
        <v>1896.1</v>
      </c>
      <c r="R7505">
        <f>Table1[[#This Row],[OrderQuantity]]*Table1[[#This Row],[UnitPrice]]</f>
        <v>7584.4</v>
      </c>
      <c r="S7505">
        <f>Table1[[#This Row],[OrderQuantity]]*Table1[[#This Row],[UnitCost]]</f>
        <v>6295.04</v>
      </c>
      <c r="T7505">
        <f>Table1[[#This Row],[OrderQuantity]]*Table1[[#This Row],[UnitPrice]]*(1-Table1[[#This Row],[DiscountApplied]]) - (Table1[[#This Row],[OrderQuantity]]*Table1[[#This Row],[UnitCost]])</f>
        <v>530.92000000000007</v>
      </c>
      <c r="U7505">
        <f>DATEDIF(Table1[[#This Row],[ShipDate]],Table1[[#This Row],[DeliveryDate]],"d")</f>
        <v>3</v>
      </c>
      <c r="V7505" t="str">
        <f t="shared" si="235"/>
        <v>On Time</v>
      </c>
    </row>
    <row r="7506" spans="2:22" x14ac:dyDescent="0.3">
      <c r="B7506" t="str">
        <f t="shared" si="234"/>
        <v>SO-007605</v>
      </c>
      <c r="C7506" t="s">
        <v>21</v>
      </c>
      <c r="D7506" t="s">
        <v>23</v>
      </c>
      <c r="E7506" s="1">
        <v>44000</v>
      </c>
      <c r="F7506" s="1">
        <v>44137</v>
      </c>
      <c r="G7506" s="1">
        <v>44164</v>
      </c>
      <c r="H7506" s="1">
        <v>44174</v>
      </c>
      <c r="I7506" t="s">
        <v>18</v>
      </c>
      <c r="J7506">
        <v>21</v>
      </c>
      <c r="K7506">
        <v>16</v>
      </c>
      <c r="L7506">
        <v>308</v>
      </c>
      <c r="M7506">
        <v>12</v>
      </c>
      <c r="N7506">
        <v>8</v>
      </c>
      <c r="O7506">
        <v>0.15</v>
      </c>
      <c r="P7506">
        <v>1193.27</v>
      </c>
      <c r="Q7506">
        <v>1835.8</v>
      </c>
      <c r="R7506">
        <f>Table1[[#This Row],[OrderQuantity]]*Table1[[#This Row],[UnitPrice]]</f>
        <v>14686.4</v>
      </c>
      <c r="S7506">
        <f>Table1[[#This Row],[OrderQuantity]]*Table1[[#This Row],[UnitCost]]</f>
        <v>9546.16</v>
      </c>
      <c r="T7506">
        <f>Table1[[#This Row],[OrderQuantity]]*Table1[[#This Row],[UnitPrice]]*(1-Table1[[#This Row],[DiscountApplied]]) - (Table1[[#This Row],[OrderQuantity]]*Table1[[#This Row],[UnitCost]])</f>
        <v>2937.2799999999988</v>
      </c>
      <c r="U7506">
        <f>DATEDIF(Table1[[#This Row],[ShipDate]],Table1[[#This Row],[DeliveryDate]],"d")</f>
        <v>10</v>
      </c>
      <c r="V7506" t="str">
        <f t="shared" si="235"/>
        <v>Late</v>
      </c>
    </row>
    <row r="7507" spans="2:22" x14ac:dyDescent="0.3">
      <c r="B7507" t="str">
        <f t="shared" si="234"/>
        <v>SO-007606</v>
      </c>
      <c r="C7507" t="s">
        <v>16</v>
      </c>
      <c r="D7507" t="s">
        <v>23</v>
      </c>
      <c r="E7507" s="1">
        <v>44000</v>
      </c>
      <c r="F7507" s="1">
        <v>44137</v>
      </c>
      <c r="G7507" s="1">
        <v>44143</v>
      </c>
      <c r="H7507" s="1">
        <v>44147</v>
      </c>
      <c r="I7507" t="s">
        <v>18</v>
      </c>
      <c r="J7507">
        <v>8</v>
      </c>
      <c r="K7507">
        <v>25</v>
      </c>
      <c r="L7507">
        <v>324</v>
      </c>
      <c r="M7507">
        <v>28</v>
      </c>
      <c r="N7507">
        <v>2</v>
      </c>
      <c r="O7507">
        <v>0.2</v>
      </c>
      <c r="P7507">
        <v>1626.22</v>
      </c>
      <c r="Q7507">
        <v>3966.4</v>
      </c>
      <c r="R7507">
        <f>Table1[[#This Row],[OrderQuantity]]*Table1[[#This Row],[UnitPrice]]</f>
        <v>7932.8</v>
      </c>
      <c r="S7507">
        <f>Table1[[#This Row],[OrderQuantity]]*Table1[[#This Row],[UnitCost]]</f>
        <v>3252.44</v>
      </c>
      <c r="T7507">
        <f>Table1[[#This Row],[OrderQuantity]]*Table1[[#This Row],[UnitPrice]]*(1-Table1[[#This Row],[DiscountApplied]]) - (Table1[[#This Row],[OrderQuantity]]*Table1[[#This Row],[UnitCost]])</f>
        <v>3093.8000000000006</v>
      </c>
      <c r="U7507">
        <f>DATEDIF(Table1[[#This Row],[ShipDate]],Table1[[#This Row],[DeliveryDate]],"d")</f>
        <v>4</v>
      </c>
      <c r="V7507" t="str">
        <f t="shared" si="235"/>
        <v>On Time</v>
      </c>
    </row>
    <row r="7508" spans="2:22" x14ac:dyDescent="0.3">
      <c r="B7508" t="str">
        <f t="shared" si="234"/>
        <v>SO-007607</v>
      </c>
      <c r="C7508" t="s">
        <v>16</v>
      </c>
      <c r="D7508" t="s">
        <v>20</v>
      </c>
      <c r="E7508" s="1">
        <v>44000</v>
      </c>
      <c r="F7508" s="1">
        <v>44138</v>
      </c>
      <c r="G7508" s="1">
        <v>44160</v>
      </c>
      <c r="H7508" s="1">
        <v>44170</v>
      </c>
      <c r="I7508" t="s">
        <v>18</v>
      </c>
      <c r="J7508">
        <v>7</v>
      </c>
      <c r="K7508">
        <v>30</v>
      </c>
      <c r="L7508">
        <v>113</v>
      </c>
      <c r="M7508">
        <v>6</v>
      </c>
      <c r="N7508">
        <v>6</v>
      </c>
      <c r="O7508">
        <v>0.05</v>
      </c>
      <c r="P7508">
        <v>1316.01</v>
      </c>
      <c r="Q7508">
        <v>2860.9</v>
      </c>
      <c r="R7508">
        <f>Table1[[#This Row],[OrderQuantity]]*Table1[[#This Row],[UnitPrice]]</f>
        <v>17165.400000000001</v>
      </c>
      <c r="S7508">
        <f>Table1[[#This Row],[OrderQuantity]]*Table1[[#This Row],[UnitCost]]</f>
        <v>7896.0599999999995</v>
      </c>
      <c r="T7508">
        <f>Table1[[#This Row],[OrderQuantity]]*Table1[[#This Row],[UnitPrice]]*(1-Table1[[#This Row],[DiscountApplied]]) - (Table1[[#This Row],[OrderQuantity]]*Table1[[#This Row],[UnitCost]])</f>
        <v>8411.0700000000015</v>
      </c>
      <c r="U7508">
        <f>DATEDIF(Table1[[#This Row],[ShipDate]],Table1[[#This Row],[DeliveryDate]],"d")</f>
        <v>10</v>
      </c>
      <c r="V7508" t="str">
        <f t="shared" si="235"/>
        <v>Late</v>
      </c>
    </row>
    <row r="7509" spans="2:22" x14ac:dyDescent="0.3">
      <c r="B7509" t="str">
        <f t="shared" si="234"/>
        <v>SO-007608</v>
      </c>
      <c r="C7509" t="s">
        <v>22</v>
      </c>
      <c r="D7509" t="s">
        <v>23</v>
      </c>
      <c r="E7509" s="1">
        <v>44100</v>
      </c>
      <c r="F7509" s="1">
        <v>44138</v>
      </c>
      <c r="G7509" s="1">
        <v>44153</v>
      </c>
      <c r="H7509" s="1">
        <v>44157</v>
      </c>
      <c r="I7509" t="s">
        <v>18</v>
      </c>
      <c r="J7509">
        <v>25</v>
      </c>
      <c r="K7509">
        <v>11</v>
      </c>
      <c r="L7509">
        <v>294</v>
      </c>
      <c r="M7509">
        <v>21</v>
      </c>
      <c r="N7509">
        <v>2</v>
      </c>
      <c r="O7509">
        <v>0.05</v>
      </c>
      <c r="P7509">
        <v>1606.39</v>
      </c>
      <c r="Q7509">
        <v>1983.2</v>
      </c>
      <c r="R7509">
        <f>Table1[[#This Row],[OrderQuantity]]*Table1[[#This Row],[UnitPrice]]</f>
        <v>3966.4</v>
      </c>
      <c r="S7509">
        <f>Table1[[#This Row],[OrderQuantity]]*Table1[[#This Row],[UnitCost]]</f>
        <v>3212.78</v>
      </c>
      <c r="T7509">
        <f>Table1[[#This Row],[OrderQuantity]]*Table1[[#This Row],[UnitPrice]]*(1-Table1[[#This Row],[DiscountApplied]]) - (Table1[[#This Row],[OrderQuantity]]*Table1[[#This Row],[UnitCost]])</f>
        <v>555.29999999999973</v>
      </c>
      <c r="U7509">
        <f>DATEDIF(Table1[[#This Row],[ShipDate]],Table1[[#This Row],[DeliveryDate]],"d")</f>
        <v>4</v>
      </c>
      <c r="V7509" t="str">
        <f t="shared" si="235"/>
        <v>On Time</v>
      </c>
    </row>
    <row r="7510" spans="2:22" x14ac:dyDescent="0.3">
      <c r="B7510" t="str">
        <f t="shared" si="234"/>
        <v>SO-007609</v>
      </c>
      <c r="C7510" t="s">
        <v>19</v>
      </c>
      <c r="D7510" t="s">
        <v>17</v>
      </c>
      <c r="E7510" s="1">
        <v>44000</v>
      </c>
      <c r="F7510" s="1">
        <v>44138</v>
      </c>
      <c r="G7510" s="1">
        <v>44163</v>
      </c>
      <c r="H7510" s="1">
        <v>44165</v>
      </c>
      <c r="I7510" t="s">
        <v>18</v>
      </c>
      <c r="J7510">
        <v>16</v>
      </c>
      <c r="K7510">
        <v>41</v>
      </c>
      <c r="L7510">
        <v>258</v>
      </c>
      <c r="M7510">
        <v>33</v>
      </c>
      <c r="N7510">
        <v>1</v>
      </c>
      <c r="O7510">
        <v>0.4</v>
      </c>
      <c r="P7510">
        <v>622.77</v>
      </c>
      <c r="Q7510">
        <v>1132.3</v>
      </c>
      <c r="R7510">
        <f>Table1[[#This Row],[OrderQuantity]]*Table1[[#This Row],[UnitPrice]]</f>
        <v>1132.3</v>
      </c>
      <c r="S7510">
        <f>Table1[[#This Row],[OrderQuantity]]*Table1[[#This Row],[UnitCost]]</f>
        <v>622.77</v>
      </c>
      <c r="T7510">
        <f>Table1[[#This Row],[OrderQuantity]]*Table1[[#This Row],[UnitPrice]]*(1-Table1[[#This Row],[DiscountApplied]]) - (Table1[[#This Row],[OrderQuantity]]*Table1[[#This Row],[UnitCost]])</f>
        <v>56.610000000000014</v>
      </c>
      <c r="U7510">
        <f>DATEDIF(Table1[[#This Row],[ShipDate]],Table1[[#This Row],[DeliveryDate]],"d")</f>
        <v>2</v>
      </c>
      <c r="V7510" t="str">
        <f t="shared" si="235"/>
        <v>On Time</v>
      </c>
    </row>
    <row r="7511" spans="2:22" x14ac:dyDescent="0.3">
      <c r="B7511" t="str">
        <f t="shared" si="234"/>
        <v>SO-007610</v>
      </c>
      <c r="C7511" t="s">
        <v>19</v>
      </c>
      <c r="D7511" t="s">
        <v>23</v>
      </c>
      <c r="E7511" s="1">
        <v>44000</v>
      </c>
      <c r="F7511" s="1">
        <v>44138</v>
      </c>
      <c r="G7511" s="1">
        <v>44153</v>
      </c>
      <c r="H7511" s="1">
        <v>44154</v>
      </c>
      <c r="I7511" t="s">
        <v>18</v>
      </c>
      <c r="J7511">
        <v>14</v>
      </c>
      <c r="K7511">
        <v>6</v>
      </c>
      <c r="L7511">
        <v>283</v>
      </c>
      <c r="M7511">
        <v>24</v>
      </c>
      <c r="N7511">
        <v>1</v>
      </c>
      <c r="O7511">
        <v>0.15</v>
      </c>
      <c r="P7511">
        <v>436.3</v>
      </c>
      <c r="Q7511">
        <v>991.6</v>
      </c>
      <c r="R7511">
        <f>Table1[[#This Row],[OrderQuantity]]*Table1[[#This Row],[UnitPrice]]</f>
        <v>991.6</v>
      </c>
      <c r="S7511">
        <f>Table1[[#This Row],[OrderQuantity]]*Table1[[#This Row],[UnitCost]]</f>
        <v>436.3</v>
      </c>
      <c r="T7511">
        <f>Table1[[#This Row],[OrderQuantity]]*Table1[[#This Row],[UnitPrice]]*(1-Table1[[#This Row],[DiscountApplied]]) - (Table1[[#This Row],[OrderQuantity]]*Table1[[#This Row],[UnitCost]])</f>
        <v>406.56</v>
      </c>
      <c r="U7511">
        <f>DATEDIF(Table1[[#This Row],[ShipDate]],Table1[[#This Row],[DeliveryDate]],"d")</f>
        <v>1</v>
      </c>
      <c r="V7511" t="str">
        <f t="shared" si="235"/>
        <v>On Time</v>
      </c>
    </row>
    <row r="7512" spans="2:22" x14ac:dyDescent="0.3">
      <c r="B7512" t="str">
        <f t="shared" si="234"/>
        <v>SO-007611</v>
      </c>
      <c r="C7512" t="s">
        <v>22</v>
      </c>
      <c r="D7512" t="s">
        <v>20</v>
      </c>
      <c r="E7512" s="1">
        <v>44000</v>
      </c>
      <c r="F7512" s="1">
        <v>44138</v>
      </c>
      <c r="G7512" s="1">
        <v>44165</v>
      </c>
      <c r="H7512" s="1">
        <v>44166</v>
      </c>
      <c r="I7512" t="s">
        <v>18</v>
      </c>
      <c r="J7512">
        <v>27</v>
      </c>
      <c r="K7512">
        <v>28</v>
      </c>
      <c r="L7512">
        <v>162</v>
      </c>
      <c r="M7512">
        <v>42</v>
      </c>
      <c r="N7512">
        <v>5</v>
      </c>
      <c r="O7512">
        <v>0.05</v>
      </c>
      <c r="P7512">
        <v>1026.44</v>
      </c>
      <c r="Q7512">
        <v>2566.1</v>
      </c>
      <c r="R7512">
        <f>Table1[[#This Row],[OrderQuantity]]*Table1[[#This Row],[UnitPrice]]</f>
        <v>12830.5</v>
      </c>
      <c r="S7512">
        <f>Table1[[#This Row],[OrderQuantity]]*Table1[[#This Row],[UnitCost]]</f>
        <v>5132.2000000000007</v>
      </c>
      <c r="T7512">
        <f>Table1[[#This Row],[OrderQuantity]]*Table1[[#This Row],[UnitPrice]]*(1-Table1[[#This Row],[DiscountApplied]]) - (Table1[[#This Row],[OrderQuantity]]*Table1[[#This Row],[UnitCost]])</f>
        <v>7056.7749999999978</v>
      </c>
      <c r="U7512">
        <f>DATEDIF(Table1[[#This Row],[ShipDate]],Table1[[#This Row],[DeliveryDate]],"d")</f>
        <v>1</v>
      </c>
      <c r="V7512" t="str">
        <f t="shared" si="235"/>
        <v>On Time</v>
      </c>
    </row>
    <row r="7513" spans="2:22" x14ac:dyDescent="0.3">
      <c r="B7513" t="str">
        <f t="shared" si="234"/>
        <v>SO-007612</v>
      </c>
      <c r="C7513" t="s">
        <v>22</v>
      </c>
      <c r="D7513" t="s">
        <v>20</v>
      </c>
      <c r="E7513" s="1">
        <v>44000</v>
      </c>
      <c r="F7513" s="1">
        <v>44138</v>
      </c>
      <c r="G7513" s="1">
        <v>44165</v>
      </c>
      <c r="H7513" s="1">
        <v>44175</v>
      </c>
      <c r="I7513" t="s">
        <v>18</v>
      </c>
      <c r="J7513">
        <v>27</v>
      </c>
      <c r="K7513">
        <v>9</v>
      </c>
      <c r="L7513">
        <v>92</v>
      </c>
      <c r="M7513">
        <v>46</v>
      </c>
      <c r="N7513">
        <v>5</v>
      </c>
      <c r="O7513">
        <v>0.4</v>
      </c>
      <c r="P7513">
        <v>617.87</v>
      </c>
      <c r="Q7513">
        <v>1165.8</v>
      </c>
      <c r="R7513">
        <f>Table1[[#This Row],[OrderQuantity]]*Table1[[#This Row],[UnitPrice]]</f>
        <v>5829</v>
      </c>
      <c r="S7513">
        <f>Table1[[#This Row],[OrderQuantity]]*Table1[[#This Row],[UnitCost]]</f>
        <v>3089.35</v>
      </c>
      <c r="T7513">
        <f>Table1[[#This Row],[OrderQuantity]]*Table1[[#This Row],[UnitPrice]]*(1-Table1[[#This Row],[DiscountApplied]]) - (Table1[[#This Row],[OrderQuantity]]*Table1[[#This Row],[UnitCost]])</f>
        <v>408.05000000000018</v>
      </c>
      <c r="U7513">
        <f>DATEDIF(Table1[[#This Row],[ShipDate]],Table1[[#This Row],[DeliveryDate]],"d")</f>
        <v>10</v>
      </c>
      <c r="V7513" t="str">
        <f t="shared" si="235"/>
        <v>Late</v>
      </c>
    </row>
    <row r="7514" spans="2:22" x14ac:dyDescent="0.3">
      <c r="B7514" t="str">
        <f t="shared" si="234"/>
        <v>SO-007613</v>
      </c>
      <c r="C7514" t="s">
        <v>22</v>
      </c>
      <c r="D7514" t="s">
        <v>24</v>
      </c>
      <c r="E7514" s="1">
        <v>44000</v>
      </c>
      <c r="F7514" s="1">
        <v>44138</v>
      </c>
      <c r="G7514" s="1">
        <v>44146</v>
      </c>
      <c r="H7514" s="1">
        <v>44151</v>
      </c>
      <c r="I7514" t="s">
        <v>18</v>
      </c>
      <c r="J7514">
        <v>28</v>
      </c>
      <c r="K7514">
        <v>32</v>
      </c>
      <c r="L7514">
        <v>18</v>
      </c>
      <c r="M7514">
        <v>45</v>
      </c>
      <c r="N7514">
        <v>4</v>
      </c>
      <c r="O7514">
        <v>0.2</v>
      </c>
      <c r="P7514">
        <v>152.76</v>
      </c>
      <c r="Q7514">
        <v>268</v>
      </c>
      <c r="R7514">
        <f>Table1[[#This Row],[OrderQuantity]]*Table1[[#This Row],[UnitPrice]]</f>
        <v>1072</v>
      </c>
      <c r="S7514">
        <f>Table1[[#This Row],[OrderQuantity]]*Table1[[#This Row],[UnitCost]]</f>
        <v>611.04</v>
      </c>
      <c r="T7514">
        <f>Table1[[#This Row],[OrderQuantity]]*Table1[[#This Row],[UnitPrice]]*(1-Table1[[#This Row],[DiscountApplied]]) - (Table1[[#This Row],[OrderQuantity]]*Table1[[#This Row],[UnitCost]])</f>
        <v>246.56000000000006</v>
      </c>
      <c r="U7514">
        <f>DATEDIF(Table1[[#This Row],[ShipDate]],Table1[[#This Row],[DeliveryDate]],"d")</f>
        <v>5</v>
      </c>
      <c r="V7514" t="str">
        <f t="shared" si="235"/>
        <v>On Time</v>
      </c>
    </row>
    <row r="7515" spans="2:22" x14ac:dyDescent="0.3">
      <c r="B7515" t="str">
        <f t="shared" si="234"/>
        <v>SO-007614</v>
      </c>
      <c r="C7515" t="s">
        <v>19</v>
      </c>
      <c r="D7515" t="s">
        <v>25</v>
      </c>
      <c r="E7515" s="1">
        <v>44000</v>
      </c>
      <c r="F7515" s="1">
        <v>44138</v>
      </c>
      <c r="G7515" s="1">
        <v>44157</v>
      </c>
      <c r="H7515" s="1">
        <v>44159</v>
      </c>
      <c r="I7515" t="s">
        <v>18</v>
      </c>
      <c r="J7515">
        <v>13</v>
      </c>
      <c r="K7515">
        <v>40</v>
      </c>
      <c r="L7515">
        <v>336</v>
      </c>
      <c r="M7515">
        <v>23</v>
      </c>
      <c r="N7515">
        <v>5</v>
      </c>
      <c r="O7515">
        <v>0.1</v>
      </c>
      <c r="P7515">
        <v>126.5</v>
      </c>
      <c r="Q7515">
        <v>214.4</v>
      </c>
      <c r="R7515">
        <f>Table1[[#This Row],[OrderQuantity]]*Table1[[#This Row],[UnitPrice]]</f>
        <v>1072</v>
      </c>
      <c r="S7515">
        <f>Table1[[#This Row],[OrderQuantity]]*Table1[[#This Row],[UnitCost]]</f>
        <v>632.5</v>
      </c>
      <c r="T7515">
        <f>Table1[[#This Row],[OrderQuantity]]*Table1[[#This Row],[UnitPrice]]*(1-Table1[[#This Row],[DiscountApplied]]) - (Table1[[#This Row],[OrderQuantity]]*Table1[[#This Row],[UnitCost]])</f>
        <v>332.30000000000007</v>
      </c>
      <c r="U7515">
        <f>DATEDIF(Table1[[#This Row],[ShipDate]],Table1[[#This Row],[DeliveryDate]],"d")</f>
        <v>2</v>
      </c>
      <c r="V7515" t="str">
        <f t="shared" si="235"/>
        <v>On Time</v>
      </c>
    </row>
    <row r="7516" spans="2:22" x14ac:dyDescent="0.3">
      <c r="B7516" t="str">
        <f t="shared" si="234"/>
        <v>SO-007615</v>
      </c>
      <c r="C7516" t="s">
        <v>19</v>
      </c>
      <c r="D7516" t="s">
        <v>23</v>
      </c>
      <c r="E7516" s="1">
        <v>44000</v>
      </c>
      <c r="F7516" s="1">
        <v>44139</v>
      </c>
      <c r="G7516" s="1">
        <v>44154</v>
      </c>
      <c r="H7516" s="1">
        <v>44158</v>
      </c>
      <c r="I7516" t="s">
        <v>18</v>
      </c>
      <c r="J7516">
        <v>14</v>
      </c>
      <c r="K7516">
        <v>19</v>
      </c>
      <c r="L7516">
        <v>271</v>
      </c>
      <c r="M7516">
        <v>47</v>
      </c>
      <c r="N7516">
        <v>2</v>
      </c>
      <c r="O7516">
        <v>0.1</v>
      </c>
      <c r="P7516">
        <v>125.63</v>
      </c>
      <c r="Q7516">
        <v>167.5</v>
      </c>
      <c r="R7516">
        <f>Table1[[#This Row],[OrderQuantity]]*Table1[[#This Row],[UnitPrice]]</f>
        <v>335</v>
      </c>
      <c r="S7516">
        <f>Table1[[#This Row],[OrderQuantity]]*Table1[[#This Row],[UnitCost]]</f>
        <v>251.26</v>
      </c>
      <c r="T7516">
        <f>Table1[[#This Row],[OrderQuantity]]*Table1[[#This Row],[UnitPrice]]*(1-Table1[[#This Row],[DiscountApplied]]) - (Table1[[#This Row],[OrderQuantity]]*Table1[[#This Row],[UnitCost]])</f>
        <v>50.240000000000009</v>
      </c>
      <c r="U7516">
        <f>DATEDIF(Table1[[#This Row],[ShipDate]],Table1[[#This Row],[DeliveryDate]],"d")</f>
        <v>4</v>
      </c>
      <c r="V7516" t="str">
        <f t="shared" si="235"/>
        <v>On Time</v>
      </c>
    </row>
    <row r="7517" spans="2:22" x14ac:dyDescent="0.3">
      <c r="B7517" t="str">
        <f t="shared" si="234"/>
        <v>SO-007616</v>
      </c>
      <c r="C7517" t="s">
        <v>16</v>
      </c>
      <c r="D7517" t="s">
        <v>20</v>
      </c>
      <c r="E7517" s="1">
        <v>44000</v>
      </c>
      <c r="F7517" s="1">
        <v>44139</v>
      </c>
      <c r="G7517" s="1">
        <v>44156</v>
      </c>
      <c r="H7517" s="1">
        <v>44157</v>
      </c>
      <c r="I7517" t="s">
        <v>18</v>
      </c>
      <c r="J7517">
        <v>12</v>
      </c>
      <c r="K7517">
        <v>18</v>
      </c>
      <c r="L7517">
        <v>161</v>
      </c>
      <c r="M7517">
        <v>40</v>
      </c>
      <c r="N7517">
        <v>2</v>
      </c>
      <c r="O7517">
        <v>0.1</v>
      </c>
      <c r="P7517">
        <v>455.6</v>
      </c>
      <c r="Q7517">
        <v>1139</v>
      </c>
      <c r="R7517">
        <f>Table1[[#This Row],[OrderQuantity]]*Table1[[#This Row],[UnitPrice]]</f>
        <v>2278</v>
      </c>
      <c r="S7517">
        <f>Table1[[#This Row],[OrderQuantity]]*Table1[[#This Row],[UnitCost]]</f>
        <v>911.2</v>
      </c>
      <c r="T7517">
        <f>Table1[[#This Row],[OrderQuantity]]*Table1[[#This Row],[UnitPrice]]*(1-Table1[[#This Row],[DiscountApplied]]) - (Table1[[#This Row],[OrderQuantity]]*Table1[[#This Row],[UnitCost]])</f>
        <v>1139.0000000000002</v>
      </c>
      <c r="U7517">
        <f>DATEDIF(Table1[[#This Row],[ShipDate]],Table1[[#This Row],[DeliveryDate]],"d")</f>
        <v>1</v>
      </c>
      <c r="V7517" t="str">
        <f t="shared" si="235"/>
        <v>On Time</v>
      </c>
    </row>
    <row r="7518" spans="2:22" x14ac:dyDescent="0.3">
      <c r="B7518" t="str">
        <f t="shared" si="234"/>
        <v>SO-007617</v>
      </c>
      <c r="C7518" t="s">
        <v>22</v>
      </c>
      <c r="D7518" t="s">
        <v>20</v>
      </c>
      <c r="E7518" s="1">
        <v>44100</v>
      </c>
      <c r="F7518" s="1">
        <v>44139</v>
      </c>
      <c r="G7518" s="1">
        <v>44148</v>
      </c>
      <c r="H7518" s="1">
        <v>44156</v>
      </c>
      <c r="I7518" t="s">
        <v>18</v>
      </c>
      <c r="J7518">
        <v>26</v>
      </c>
      <c r="K7518">
        <v>27</v>
      </c>
      <c r="L7518">
        <v>187</v>
      </c>
      <c r="M7518">
        <v>47</v>
      </c>
      <c r="N7518">
        <v>2</v>
      </c>
      <c r="O7518">
        <v>0.08</v>
      </c>
      <c r="P7518">
        <v>1435.94</v>
      </c>
      <c r="Q7518">
        <v>2519.1999999999998</v>
      </c>
      <c r="R7518">
        <f>Table1[[#This Row],[OrderQuantity]]*Table1[[#This Row],[UnitPrice]]</f>
        <v>5038.3999999999996</v>
      </c>
      <c r="S7518">
        <f>Table1[[#This Row],[OrderQuantity]]*Table1[[#This Row],[UnitCost]]</f>
        <v>2871.88</v>
      </c>
      <c r="T7518">
        <f>Table1[[#This Row],[OrderQuantity]]*Table1[[#This Row],[UnitPrice]]*(1-Table1[[#This Row],[DiscountApplied]]) - (Table1[[#This Row],[OrderQuantity]]*Table1[[#This Row],[UnitCost]])</f>
        <v>1763.4479999999994</v>
      </c>
      <c r="U7518">
        <f>DATEDIF(Table1[[#This Row],[ShipDate]],Table1[[#This Row],[DeliveryDate]],"d")</f>
        <v>8</v>
      </c>
      <c r="V7518" t="str">
        <f t="shared" si="235"/>
        <v>Late</v>
      </c>
    </row>
    <row r="7519" spans="2:22" x14ac:dyDescent="0.3">
      <c r="B7519" t="str">
        <f t="shared" si="234"/>
        <v>SO-007618</v>
      </c>
      <c r="C7519" t="s">
        <v>16</v>
      </c>
      <c r="D7519" t="s">
        <v>17</v>
      </c>
      <c r="E7519" s="1">
        <v>44000</v>
      </c>
      <c r="F7519" s="1">
        <v>44139</v>
      </c>
      <c r="G7519" s="1">
        <v>44151</v>
      </c>
      <c r="H7519" s="1">
        <v>44160</v>
      </c>
      <c r="I7519" t="s">
        <v>18</v>
      </c>
      <c r="J7519">
        <v>4</v>
      </c>
      <c r="K7519">
        <v>50</v>
      </c>
      <c r="L7519">
        <v>260</v>
      </c>
      <c r="M7519">
        <v>29</v>
      </c>
      <c r="N7519">
        <v>8</v>
      </c>
      <c r="O7519">
        <v>0.15</v>
      </c>
      <c r="P7519">
        <v>1167.4100000000001</v>
      </c>
      <c r="Q7519">
        <v>2653.2</v>
      </c>
      <c r="R7519">
        <f>Table1[[#This Row],[OrderQuantity]]*Table1[[#This Row],[UnitPrice]]</f>
        <v>21225.599999999999</v>
      </c>
      <c r="S7519">
        <f>Table1[[#This Row],[OrderQuantity]]*Table1[[#This Row],[UnitCost]]</f>
        <v>9339.2800000000007</v>
      </c>
      <c r="T7519">
        <f>Table1[[#This Row],[OrderQuantity]]*Table1[[#This Row],[UnitPrice]]*(1-Table1[[#This Row],[DiscountApplied]]) - (Table1[[#This Row],[OrderQuantity]]*Table1[[#This Row],[UnitCost]])</f>
        <v>8702.4799999999977</v>
      </c>
      <c r="U7519">
        <f>DATEDIF(Table1[[#This Row],[ShipDate]],Table1[[#This Row],[DeliveryDate]],"d")</f>
        <v>9</v>
      </c>
      <c r="V7519" t="str">
        <f t="shared" si="235"/>
        <v>Late</v>
      </c>
    </row>
    <row r="7520" spans="2:22" x14ac:dyDescent="0.3">
      <c r="B7520" t="str">
        <f t="shared" si="234"/>
        <v>SO-007619</v>
      </c>
      <c r="C7520" t="s">
        <v>16</v>
      </c>
      <c r="D7520" t="s">
        <v>24</v>
      </c>
      <c r="E7520" s="1">
        <v>44000</v>
      </c>
      <c r="F7520" s="1">
        <v>44139</v>
      </c>
      <c r="G7520" s="1">
        <v>44162</v>
      </c>
      <c r="H7520" s="1">
        <v>44168</v>
      </c>
      <c r="I7520" t="s">
        <v>18</v>
      </c>
      <c r="J7520">
        <v>7</v>
      </c>
      <c r="K7520">
        <v>15</v>
      </c>
      <c r="L7520">
        <v>26</v>
      </c>
      <c r="M7520">
        <v>45</v>
      </c>
      <c r="N7520">
        <v>3</v>
      </c>
      <c r="O7520">
        <v>0.08</v>
      </c>
      <c r="P7520">
        <v>142.38</v>
      </c>
      <c r="Q7520">
        <v>167.5</v>
      </c>
      <c r="R7520">
        <f>Table1[[#This Row],[OrderQuantity]]*Table1[[#This Row],[UnitPrice]]</f>
        <v>502.5</v>
      </c>
      <c r="S7520">
        <f>Table1[[#This Row],[OrderQuantity]]*Table1[[#This Row],[UnitCost]]</f>
        <v>427.14</v>
      </c>
      <c r="T7520">
        <f>Table1[[#This Row],[OrderQuantity]]*Table1[[#This Row],[UnitPrice]]*(1-Table1[[#This Row],[DiscountApplied]]) - (Table1[[#This Row],[OrderQuantity]]*Table1[[#This Row],[UnitCost]])</f>
        <v>35.160000000000025</v>
      </c>
      <c r="U7520">
        <f>DATEDIF(Table1[[#This Row],[ShipDate]],Table1[[#This Row],[DeliveryDate]],"d")</f>
        <v>6</v>
      </c>
      <c r="V7520" t="str">
        <f t="shared" si="235"/>
        <v>On Time</v>
      </c>
    </row>
    <row r="7521" spans="2:22" x14ac:dyDescent="0.3">
      <c r="B7521" t="str">
        <f t="shared" si="234"/>
        <v>SO-007620</v>
      </c>
      <c r="C7521" t="s">
        <v>16</v>
      </c>
      <c r="D7521" t="s">
        <v>20</v>
      </c>
      <c r="E7521" s="1">
        <v>44000</v>
      </c>
      <c r="F7521" s="1">
        <v>44139</v>
      </c>
      <c r="G7521" s="1">
        <v>44149</v>
      </c>
      <c r="H7521" s="1">
        <v>44158</v>
      </c>
      <c r="I7521" t="s">
        <v>18</v>
      </c>
      <c r="J7521">
        <v>1</v>
      </c>
      <c r="K7521">
        <v>13</v>
      </c>
      <c r="L7521">
        <v>202</v>
      </c>
      <c r="M7521">
        <v>5</v>
      </c>
      <c r="N7521">
        <v>8</v>
      </c>
      <c r="O7521">
        <v>0.05</v>
      </c>
      <c r="P7521">
        <v>1629.37</v>
      </c>
      <c r="Q7521">
        <v>1963.1</v>
      </c>
      <c r="R7521">
        <f>Table1[[#This Row],[OrderQuantity]]*Table1[[#This Row],[UnitPrice]]</f>
        <v>15704.8</v>
      </c>
      <c r="S7521">
        <f>Table1[[#This Row],[OrderQuantity]]*Table1[[#This Row],[UnitCost]]</f>
        <v>13034.96</v>
      </c>
      <c r="T7521">
        <f>Table1[[#This Row],[OrderQuantity]]*Table1[[#This Row],[UnitPrice]]*(1-Table1[[#This Row],[DiscountApplied]]) - (Table1[[#This Row],[OrderQuantity]]*Table1[[#This Row],[UnitCost]])</f>
        <v>1884.6000000000004</v>
      </c>
      <c r="U7521">
        <f>DATEDIF(Table1[[#This Row],[ShipDate]],Table1[[#This Row],[DeliveryDate]],"d")</f>
        <v>9</v>
      </c>
      <c r="V7521" t="str">
        <f t="shared" si="235"/>
        <v>Late</v>
      </c>
    </row>
    <row r="7522" spans="2:22" x14ac:dyDescent="0.3">
      <c r="B7522" t="str">
        <f t="shared" si="234"/>
        <v>SO-007621</v>
      </c>
      <c r="C7522" t="s">
        <v>21</v>
      </c>
      <c r="D7522" t="s">
        <v>24</v>
      </c>
      <c r="E7522" s="1">
        <v>44100</v>
      </c>
      <c r="F7522" s="1">
        <v>44139</v>
      </c>
      <c r="G7522" s="1">
        <v>44157</v>
      </c>
      <c r="H7522" s="1">
        <v>44160</v>
      </c>
      <c r="I7522" t="s">
        <v>18</v>
      </c>
      <c r="J7522">
        <v>21</v>
      </c>
      <c r="K7522">
        <v>4</v>
      </c>
      <c r="L7522">
        <v>35</v>
      </c>
      <c r="M7522">
        <v>47</v>
      </c>
      <c r="N7522">
        <v>2</v>
      </c>
      <c r="O7522">
        <v>0.1</v>
      </c>
      <c r="P7522">
        <v>74.91</v>
      </c>
      <c r="Q7522">
        <v>174.2</v>
      </c>
      <c r="R7522">
        <f>Table1[[#This Row],[OrderQuantity]]*Table1[[#This Row],[UnitPrice]]</f>
        <v>348.4</v>
      </c>
      <c r="S7522">
        <f>Table1[[#This Row],[OrderQuantity]]*Table1[[#This Row],[UnitCost]]</f>
        <v>149.82</v>
      </c>
      <c r="T7522">
        <f>Table1[[#This Row],[OrderQuantity]]*Table1[[#This Row],[UnitPrice]]*(1-Table1[[#This Row],[DiscountApplied]]) - (Table1[[#This Row],[OrderQuantity]]*Table1[[#This Row],[UnitCost]])</f>
        <v>163.74</v>
      </c>
      <c r="U7522">
        <f>DATEDIF(Table1[[#This Row],[ShipDate]],Table1[[#This Row],[DeliveryDate]],"d")</f>
        <v>3</v>
      </c>
      <c r="V7522" t="str">
        <f t="shared" si="235"/>
        <v>On Time</v>
      </c>
    </row>
    <row r="7523" spans="2:22" x14ac:dyDescent="0.3">
      <c r="B7523" t="str">
        <f t="shared" si="234"/>
        <v>SO-007622</v>
      </c>
      <c r="C7523" t="s">
        <v>22</v>
      </c>
      <c r="D7523" t="s">
        <v>20</v>
      </c>
      <c r="E7523" s="1">
        <v>44000</v>
      </c>
      <c r="F7523" s="1">
        <v>44140</v>
      </c>
      <c r="G7523" s="1">
        <v>44146</v>
      </c>
      <c r="H7523" s="1">
        <v>44152</v>
      </c>
      <c r="I7523" t="s">
        <v>18</v>
      </c>
      <c r="J7523">
        <v>27</v>
      </c>
      <c r="K7523">
        <v>45</v>
      </c>
      <c r="L7523">
        <v>162</v>
      </c>
      <c r="M7523">
        <v>25</v>
      </c>
      <c r="N7523">
        <v>1</v>
      </c>
      <c r="O7523">
        <v>0.15</v>
      </c>
      <c r="P7523">
        <v>2909.68</v>
      </c>
      <c r="Q7523">
        <v>3463.9</v>
      </c>
      <c r="R7523">
        <f>Table1[[#This Row],[OrderQuantity]]*Table1[[#This Row],[UnitPrice]]</f>
        <v>3463.9</v>
      </c>
      <c r="S7523">
        <f>Table1[[#This Row],[OrderQuantity]]*Table1[[#This Row],[UnitCost]]</f>
        <v>2909.68</v>
      </c>
      <c r="T7523">
        <f>Table1[[#This Row],[OrderQuantity]]*Table1[[#This Row],[UnitPrice]]*(1-Table1[[#This Row],[DiscountApplied]]) - (Table1[[#This Row],[OrderQuantity]]*Table1[[#This Row],[UnitCost]])</f>
        <v>34.635000000000218</v>
      </c>
      <c r="U7523">
        <f>DATEDIF(Table1[[#This Row],[ShipDate]],Table1[[#This Row],[DeliveryDate]],"d")</f>
        <v>6</v>
      </c>
      <c r="V7523" t="str">
        <f t="shared" si="235"/>
        <v>On Time</v>
      </c>
    </row>
    <row r="7524" spans="2:22" x14ac:dyDescent="0.3">
      <c r="B7524" t="str">
        <f t="shared" si="234"/>
        <v>SO-007623</v>
      </c>
      <c r="C7524" t="s">
        <v>16</v>
      </c>
      <c r="D7524" t="s">
        <v>17</v>
      </c>
      <c r="E7524" s="1">
        <v>44000</v>
      </c>
      <c r="F7524" s="1">
        <v>44140</v>
      </c>
      <c r="G7524" s="1">
        <v>44166</v>
      </c>
      <c r="H7524" s="1">
        <v>44176</v>
      </c>
      <c r="I7524" t="s">
        <v>18</v>
      </c>
      <c r="J7524">
        <v>7</v>
      </c>
      <c r="K7524">
        <v>18</v>
      </c>
      <c r="L7524">
        <v>231</v>
      </c>
      <c r="M7524">
        <v>35</v>
      </c>
      <c r="N7524">
        <v>4</v>
      </c>
      <c r="O7524">
        <v>0.05</v>
      </c>
      <c r="P7524">
        <v>3165.21</v>
      </c>
      <c r="Q7524">
        <v>4006.6</v>
      </c>
      <c r="R7524">
        <f>Table1[[#This Row],[OrderQuantity]]*Table1[[#This Row],[UnitPrice]]</f>
        <v>16026.4</v>
      </c>
      <c r="S7524">
        <f>Table1[[#This Row],[OrderQuantity]]*Table1[[#This Row],[UnitCost]]</f>
        <v>12660.84</v>
      </c>
      <c r="T7524">
        <f>Table1[[#This Row],[OrderQuantity]]*Table1[[#This Row],[UnitPrice]]*(1-Table1[[#This Row],[DiscountApplied]]) - (Table1[[#This Row],[OrderQuantity]]*Table1[[#This Row],[UnitCost]])</f>
        <v>2564.239999999998</v>
      </c>
      <c r="U7524">
        <f>DATEDIF(Table1[[#This Row],[ShipDate]],Table1[[#This Row],[DeliveryDate]],"d")</f>
        <v>10</v>
      </c>
      <c r="V7524" t="str">
        <f t="shared" si="235"/>
        <v>Late</v>
      </c>
    </row>
    <row r="7525" spans="2:22" x14ac:dyDescent="0.3">
      <c r="B7525" t="str">
        <f t="shared" si="234"/>
        <v>SO-007624</v>
      </c>
      <c r="C7525" t="s">
        <v>21</v>
      </c>
      <c r="D7525" t="s">
        <v>23</v>
      </c>
      <c r="E7525" s="1">
        <v>44000</v>
      </c>
      <c r="F7525" s="1">
        <v>44140</v>
      </c>
      <c r="G7525" s="1">
        <v>44157</v>
      </c>
      <c r="H7525" s="1">
        <v>44167</v>
      </c>
      <c r="I7525" t="s">
        <v>18</v>
      </c>
      <c r="J7525">
        <v>23</v>
      </c>
      <c r="K7525">
        <v>6</v>
      </c>
      <c r="L7525">
        <v>304</v>
      </c>
      <c r="M7525">
        <v>22</v>
      </c>
      <c r="N7525">
        <v>3</v>
      </c>
      <c r="O7525">
        <v>0.08</v>
      </c>
      <c r="P7525">
        <v>1742.27</v>
      </c>
      <c r="Q7525">
        <v>3959.7</v>
      </c>
      <c r="R7525">
        <f>Table1[[#This Row],[OrderQuantity]]*Table1[[#This Row],[UnitPrice]]</f>
        <v>11879.099999999999</v>
      </c>
      <c r="S7525">
        <f>Table1[[#This Row],[OrderQuantity]]*Table1[[#This Row],[UnitCost]]</f>
        <v>5226.8099999999995</v>
      </c>
      <c r="T7525">
        <f>Table1[[#This Row],[OrderQuantity]]*Table1[[#This Row],[UnitPrice]]*(1-Table1[[#This Row],[DiscountApplied]]) - (Table1[[#This Row],[OrderQuantity]]*Table1[[#This Row],[UnitCost]])</f>
        <v>5701.9619999999995</v>
      </c>
      <c r="U7525">
        <f>DATEDIF(Table1[[#This Row],[ShipDate]],Table1[[#This Row],[DeliveryDate]],"d")</f>
        <v>10</v>
      </c>
      <c r="V7525" t="str">
        <f t="shared" si="235"/>
        <v>Late</v>
      </c>
    </row>
    <row r="7526" spans="2:22" x14ac:dyDescent="0.3">
      <c r="B7526" t="str">
        <f t="shared" si="234"/>
        <v>SO-007625</v>
      </c>
      <c r="C7526" t="s">
        <v>16</v>
      </c>
      <c r="D7526" t="s">
        <v>17</v>
      </c>
      <c r="E7526" s="1">
        <v>44100</v>
      </c>
      <c r="F7526" s="1">
        <v>44140</v>
      </c>
      <c r="G7526" s="1">
        <v>44155</v>
      </c>
      <c r="H7526" s="1">
        <v>44163</v>
      </c>
      <c r="I7526" t="s">
        <v>18</v>
      </c>
      <c r="J7526">
        <v>9</v>
      </c>
      <c r="K7526">
        <v>31</v>
      </c>
      <c r="L7526">
        <v>234</v>
      </c>
      <c r="M7526">
        <v>7</v>
      </c>
      <c r="N7526">
        <v>8</v>
      </c>
      <c r="O7526">
        <v>0.08</v>
      </c>
      <c r="P7526">
        <v>1221.01</v>
      </c>
      <c r="Q7526">
        <v>1822.4</v>
      </c>
      <c r="R7526">
        <f>Table1[[#This Row],[OrderQuantity]]*Table1[[#This Row],[UnitPrice]]</f>
        <v>14579.2</v>
      </c>
      <c r="S7526">
        <f>Table1[[#This Row],[OrderQuantity]]*Table1[[#This Row],[UnitCost]]</f>
        <v>9768.08</v>
      </c>
      <c r="T7526">
        <f>Table1[[#This Row],[OrderQuantity]]*Table1[[#This Row],[UnitPrice]]*(1-Table1[[#This Row],[DiscountApplied]]) - (Table1[[#This Row],[OrderQuantity]]*Table1[[#This Row],[UnitCost]])</f>
        <v>3644.7840000000015</v>
      </c>
      <c r="U7526">
        <f>DATEDIF(Table1[[#This Row],[ShipDate]],Table1[[#This Row],[DeliveryDate]],"d")</f>
        <v>8</v>
      </c>
      <c r="V7526" t="str">
        <f t="shared" si="235"/>
        <v>Late</v>
      </c>
    </row>
    <row r="7527" spans="2:22" x14ac:dyDescent="0.3">
      <c r="B7527" t="str">
        <f t="shared" si="234"/>
        <v>SO-007626</v>
      </c>
      <c r="C7527" t="s">
        <v>21</v>
      </c>
      <c r="D7527" t="s">
        <v>25</v>
      </c>
      <c r="E7527" s="1">
        <v>44000</v>
      </c>
      <c r="F7527" s="1">
        <v>44140</v>
      </c>
      <c r="G7527" s="1">
        <v>44148</v>
      </c>
      <c r="H7527" s="1">
        <v>44150</v>
      </c>
      <c r="I7527" t="s">
        <v>18</v>
      </c>
      <c r="J7527">
        <v>22</v>
      </c>
      <c r="K7527">
        <v>8</v>
      </c>
      <c r="L7527">
        <v>347</v>
      </c>
      <c r="M7527">
        <v>33</v>
      </c>
      <c r="N7527">
        <v>7</v>
      </c>
      <c r="O7527">
        <v>0.08</v>
      </c>
      <c r="P7527">
        <v>1525.59</v>
      </c>
      <c r="Q7527">
        <v>2311.5</v>
      </c>
      <c r="R7527">
        <f>Table1[[#This Row],[OrderQuantity]]*Table1[[#This Row],[UnitPrice]]</f>
        <v>16180.5</v>
      </c>
      <c r="S7527">
        <f>Table1[[#This Row],[OrderQuantity]]*Table1[[#This Row],[UnitCost]]</f>
        <v>10679.13</v>
      </c>
      <c r="T7527">
        <f>Table1[[#This Row],[OrderQuantity]]*Table1[[#This Row],[UnitPrice]]*(1-Table1[[#This Row],[DiscountApplied]]) - (Table1[[#This Row],[OrderQuantity]]*Table1[[#This Row],[UnitCost]])</f>
        <v>4206.9300000000021</v>
      </c>
      <c r="U7527">
        <f>DATEDIF(Table1[[#This Row],[ShipDate]],Table1[[#This Row],[DeliveryDate]],"d")</f>
        <v>2</v>
      </c>
      <c r="V7527" t="str">
        <f t="shared" si="235"/>
        <v>On Time</v>
      </c>
    </row>
    <row r="7528" spans="2:22" x14ac:dyDescent="0.3">
      <c r="B7528" t="str">
        <f t="shared" si="234"/>
        <v>SO-007627</v>
      </c>
      <c r="C7528" t="s">
        <v>16</v>
      </c>
      <c r="D7528" t="s">
        <v>25</v>
      </c>
      <c r="E7528" s="1">
        <v>44000</v>
      </c>
      <c r="F7528" s="1">
        <v>44140</v>
      </c>
      <c r="G7528" s="1">
        <v>44153</v>
      </c>
      <c r="H7528" s="1">
        <v>44162</v>
      </c>
      <c r="I7528" t="s">
        <v>18</v>
      </c>
      <c r="J7528">
        <v>8</v>
      </c>
      <c r="K7528">
        <v>3</v>
      </c>
      <c r="L7528">
        <v>366</v>
      </c>
      <c r="M7528">
        <v>35</v>
      </c>
      <c r="N7528">
        <v>7</v>
      </c>
      <c r="O7528">
        <v>0.1</v>
      </c>
      <c r="P7528">
        <v>623.77</v>
      </c>
      <c r="Q7528">
        <v>891.1</v>
      </c>
      <c r="R7528">
        <f>Table1[[#This Row],[OrderQuantity]]*Table1[[#This Row],[UnitPrice]]</f>
        <v>6237.7</v>
      </c>
      <c r="S7528">
        <f>Table1[[#This Row],[OrderQuantity]]*Table1[[#This Row],[UnitCost]]</f>
        <v>4366.3899999999994</v>
      </c>
      <c r="T7528">
        <f>Table1[[#This Row],[OrderQuantity]]*Table1[[#This Row],[UnitPrice]]*(1-Table1[[#This Row],[DiscountApplied]]) - (Table1[[#This Row],[OrderQuantity]]*Table1[[#This Row],[UnitCost]])</f>
        <v>1247.5400000000009</v>
      </c>
      <c r="U7528">
        <f>DATEDIF(Table1[[#This Row],[ShipDate]],Table1[[#This Row],[DeliveryDate]],"d")</f>
        <v>9</v>
      </c>
      <c r="V7528" t="str">
        <f t="shared" si="235"/>
        <v>Late</v>
      </c>
    </row>
    <row r="7529" spans="2:22" x14ac:dyDescent="0.3">
      <c r="B7529" t="str">
        <f t="shared" si="234"/>
        <v>SO-007628</v>
      </c>
      <c r="C7529" t="s">
        <v>16</v>
      </c>
      <c r="D7529" t="s">
        <v>20</v>
      </c>
      <c r="E7529" s="1">
        <v>44000</v>
      </c>
      <c r="F7529" s="1">
        <v>44140</v>
      </c>
      <c r="G7529" s="1">
        <v>44165</v>
      </c>
      <c r="H7529" s="1">
        <v>44173</v>
      </c>
      <c r="I7529" t="s">
        <v>18</v>
      </c>
      <c r="J7529">
        <v>12</v>
      </c>
      <c r="K7529">
        <v>38</v>
      </c>
      <c r="L7529">
        <v>126</v>
      </c>
      <c r="M7529">
        <v>11</v>
      </c>
      <c r="N7529">
        <v>4</v>
      </c>
      <c r="O7529">
        <v>0.05</v>
      </c>
      <c r="P7529">
        <v>97.62</v>
      </c>
      <c r="Q7529">
        <v>207.7</v>
      </c>
      <c r="R7529">
        <f>Table1[[#This Row],[OrderQuantity]]*Table1[[#This Row],[UnitPrice]]</f>
        <v>830.8</v>
      </c>
      <c r="S7529">
        <f>Table1[[#This Row],[OrderQuantity]]*Table1[[#This Row],[UnitCost]]</f>
        <v>390.48</v>
      </c>
      <c r="T7529">
        <f>Table1[[#This Row],[OrderQuantity]]*Table1[[#This Row],[UnitPrice]]*(1-Table1[[#This Row],[DiscountApplied]]) - (Table1[[#This Row],[OrderQuantity]]*Table1[[#This Row],[UnitCost]])</f>
        <v>398.77999999999986</v>
      </c>
      <c r="U7529">
        <f>DATEDIF(Table1[[#This Row],[ShipDate]],Table1[[#This Row],[DeliveryDate]],"d")</f>
        <v>8</v>
      </c>
      <c r="V7529" t="str">
        <f t="shared" si="235"/>
        <v>Late</v>
      </c>
    </row>
    <row r="7530" spans="2:22" x14ac:dyDescent="0.3">
      <c r="B7530" t="str">
        <f t="shared" si="234"/>
        <v>SO-007629</v>
      </c>
      <c r="C7530" t="s">
        <v>16</v>
      </c>
      <c r="D7530" t="s">
        <v>20</v>
      </c>
      <c r="E7530" s="1">
        <v>44000</v>
      </c>
      <c r="F7530" s="1">
        <v>44140</v>
      </c>
      <c r="G7530" s="1">
        <v>44142</v>
      </c>
      <c r="H7530" s="1">
        <v>44147</v>
      </c>
      <c r="I7530" t="s">
        <v>18</v>
      </c>
      <c r="J7530">
        <v>12</v>
      </c>
      <c r="K7530">
        <v>36</v>
      </c>
      <c r="L7530">
        <v>177</v>
      </c>
      <c r="M7530">
        <v>39</v>
      </c>
      <c r="N7530">
        <v>3</v>
      </c>
      <c r="O7530">
        <v>0.05</v>
      </c>
      <c r="P7530">
        <v>678.24</v>
      </c>
      <c r="Q7530">
        <v>1279.7</v>
      </c>
      <c r="R7530">
        <f>Table1[[#This Row],[OrderQuantity]]*Table1[[#This Row],[UnitPrice]]</f>
        <v>3839.1000000000004</v>
      </c>
      <c r="S7530">
        <f>Table1[[#This Row],[OrderQuantity]]*Table1[[#This Row],[UnitCost]]</f>
        <v>2034.72</v>
      </c>
      <c r="T7530">
        <f>Table1[[#This Row],[OrderQuantity]]*Table1[[#This Row],[UnitPrice]]*(1-Table1[[#This Row],[DiscountApplied]]) - (Table1[[#This Row],[OrderQuantity]]*Table1[[#This Row],[UnitCost]])</f>
        <v>1612.425</v>
      </c>
      <c r="U7530">
        <f>DATEDIF(Table1[[#This Row],[ShipDate]],Table1[[#This Row],[DeliveryDate]],"d")</f>
        <v>5</v>
      </c>
      <c r="V7530" t="str">
        <f t="shared" si="235"/>
        <v>On Time</v>
      </c>
    </row>
    <row r="7531" spans="2:22" x14ac:dyDescent="0.3">
      <c r="B7531" t="str">
        <f t="shared" si="234"/>
        <v>SO-007630</v>
      </c>
      <c r="C7531" t="s">
        <v>16</v>
      </c>
      <c r="D7531" t="s">
        <v>20</v>
      </c>
      <c r="E7531" s="1">
        <v>44000</v>
      </c>
      <c r="F7531" s="1">
        <v>44140</v>
      </c>
      <c r="G7531" s="1">
        <v>44145</v>
      </c>
      <c r="H7531" s="1">
        <v>44151</v>
      </c>
      <c r="I7531" t="s">
        <v>18</v>
      </c>
      <c r="J7531">
        <v>1</v>
      </c>
      <c r="K7531">
        <v>2</v>
      </c>
      <c r="L7531">
        <v>173</v>
      </c>
      <c r="M7531">
        <v>47</v>
      </c>
      <c r="N7531">
        <v>8</v>
      </c>
      <c r="O7531">
        <v>0.15</v>
      </c>
      <c r="P7531">
        <v>100.23</v>
      </c>
      <c r="Q7531">
        <v>227.8</v>
      </c>
      <c r="R7531">
        <f>Table1[[#This Row],[OrderQuantity]]*Table1[[#This Row],[UnitPrice]]</f>
        <v>1822.4</v>
      </c>
      <c r="S7531">
        <f>Table1[[#This Row],[OrderQuantity]]*Table1[[#This Row],[UnitCost]]</f>
        <v>801.84</v>
      </c>
      <c r="T7531">
        <f>Table1[[#This Row],[OrderQuantity]]*Table1[[#This Row],[UnitPrice]]*(1-Table1[[#This Row],[DiscountApplied]]) - (Table1[[#This Row],[OrderQuantity]]*Table1[[#This Row],[UnitCost]])</f>
        <v>747.19999999999993</v>
      </c>
      <c r="U7531">
        <f>DATEDIF(Table1[[#This Row],[ShipDate]],Table1[[#This Row],[DeliveryDate]],"d")</f>
        <v>6</v>
      </c>
      <c r="V7531" t="str">
        <f t="shared" si="235"/>
        <v>On Time</v>
      </c>
    </row>
    <row r="7532" spans="2:22" x14ac:dyDescent="0.3">
      <c r="B7532" t="str">
        <f t="shared" si="234"/>
        <v>SO-007631</v>
      </c>
      <c r="C7532" t="s">
        <v>16</v>
      </c>
      <c r="D7532" t="s">
        <v>20</v>
      </c>
      <c r="E7532" s="1">
        <v>44100</v>
      </c>
      <c r="F7532" s="1">
        <v>44141</v>
      </c>
      <c r="G7532" s="1">
        <v>44154</v>
      </c>
      <c r="H7532" s="1">
        <v>44163</v>
      </c>
      <c r="I7532" t="s">
        <v>18</v>
      </c>
      <c r="J7532">
        <v>9</v>
      </c>
      <c r="K7532">
        <v>14</v>
      </c>
      <c r="L7532">
        <v>174</v>
      </c>
      <c r="M7532">
        <v>5</v>
      </c>
      <c r="N7532">
        <v>3</v>
      </c>
      <c r="O7532">
        <v>0.05</v>
      </c>
      <c r="P7532">
        <v>661.96</v>
      </c>
      <c r="Q7532">
        <v>1018.4</v>
      </c>
      <c r="R7532">
        <f>Table1[[#This Row],[OrderQuantity]]*Table1[[#This Row],[UnitPrice]]</f>
        <v>3055.2</v>
      </c>
      <c r="S7532">
        <f>Table1[[#This Row],[OrderQuantity]]*Table1[[#This Row],[UnitCost]]</f>
        <v>1985.88</v>
      </c>
      <c r="T7532">
        <f>Table1[[#This Row],[OrderQuantity]]*Table1[[#This Row],[UnitPrice]]*(1-Table1[[#This Row],[DiscountApplied]]) - (Table1[[#This Row],[OrderQuantity]]*Table1[[#This Row],[UnitCost]])</f>
        <v>916.55999999999949</v>
      </c>
      <c r="U7532">
        <f>DATEDIF(Table1[[#This Row],[ShipDate]],Table1[[#This Row],[DeliveryDate]],"d")</f>
        <v>9</v>
      </c>
      <c r="V7532" t="str">
        <f t="shared" si="235"/>
        <v>Late</v>
      </c>
    </row>
    <row r="7533" spans="2:22" x14ac:dyDescent="0.3">
      <c r="B7533" t="str">
        <f t="shared" si="234"/>
        <v>SO-007632</v>
      </c>
      <c r="C7533" t="s">
        <v>16</v>
      </c>
      <c r="D7533" t="s">
        <v>24</v>
      </c>
      <c r="E7533" s="1">
        <v>44000</v>
      </c>
      <c r="F7533" s="1">
        <v>44141</v>
      </c>
      <c r="G7533" s="1">
        <v>44147</v>
      </c>
      <c r="H7533" s="1">
        <v>44156</v>
      </c>
      <c r="I7533" t="s">
        <v>18</v>
      </c>
      <c r="J7533">
        <v>4</v>
      </c>
      <c r="K7533">
        <v>41</v>
      </c>
      <c r="L7533">
        <v>3</v>
      </c>
      <c r="M7533">
        <v>25</v>
      </c>
      <c r="N7533">
        <v>3</v>
      </c>
      <c r="O7533">
        <v>0.08</v>
      </c>
      <c r="P7533">
        <v>1851.61</v>
      </c>
      <c r="Q7533">
        <v>3939.6</v>
      </c>
      <c r="R7533">
        <f>Table1[[#This Row],[OrderQuantity]]*Table1[[#This Row],[UnitPrice]]</f>
        <v>11818.8</v>
      </c>
      <c r="S7533">
        <f>Table1[[#This Row],[OrderQuantity]]*Table1[[#This Row],[UnitCost]]</f>
        <v>5554.83</v>
      </c>
      <c r="T7533">
        <f>Table1[[#This Row],[OrderQuantity]]*Table1[[#This Row],[UnitPrice]]*(1-Table1[[#This Row],[DiscountApplied]]) - (Table1[[#This Row],[OrderQuantity]]*Table1[[#This Row],[UnitCost]])</f>
        <v>5318.4660000000003</v>
      </c>
      <c r="U7533">
        <f>DATEDIF(Table1[[#This Row],[ShipDate]],Table1[[#This Row],[DeliveryDate]],"d")</f>
        <v>9</v>
      </c>
      <c r="V7533" t="str">
        <f t="shared" si="235"/>
        <v>Late</v>
      </c>
    </row>
    <row r="7534" spans="2:22" x14ac:dyDescent="0.3">
      <c r="B7534" t="str">
        <f t="shared" si="234"/>
        <v>SO-007633</v>
      </c>
      <c r="C7534" t="s">
        <v>22</v>
      </c>
      <c r="D7534" t="s">
        <v>20</v>
      </c>
      <c r="E7534" s="1">
        <v>44000</v>
      </c>
      <c r="F7534" s="1">
        <v>44141</v>
      </c>
      <c r="G7534" s="1">
        <v>44167</v>
      </c>
      <c r="H7534" s="1">
        <v>44176</v>
      </c>
      <c r="I7534" t="s">
        <v>18</v>
      </c>
      <c r="J7534">
        <v>27</v>
      </c>
      <c r="K7534">
        <v>30</v>
      </c>
      <c r="L7534">
        <v>171</v>
      </c>
      <c r="M7534">
        <v>47</v>
      </c>
      <c r="N7534">
        <v>7</v>
      </c>
      <c r="O7534">
        <v>0.05</v>
      </c>
      <c r="P7534">
        <v>572.85</v>
      </c>
      <c r="Q7534">
        <v>1005</v>
      </c>
      <c r="R7534">
        <f>Table1[[#This Row],[OrderQuantity]]*Table1[[#This Row],[UnitPrice]]</f>
        <v>7035</v>
      </c>
      <c r="S7534">
        <f>Table1[[#This Row],[OrderQuantity]]*Table1[[#This Row],[UnitCost]]</f>
        <v>4009.9500000000003</v>
      </c>
      <c r="T7534">
        <f>Table1[[#This Row],[OrderQuantity]]*Table1[[#This Row],[UnitPrice]]*(1-Table1[[#This Row],[DiscountApplied]]) - (Table1[[#This Row],[OrderQuantity]]*Table1[[#This Row],[UnitCost]])</f>
        <v>2673.2999999999997</v>
      </c>
      <c r="U7534">
        <f>DATEDIF(Table1[[#This Row],[ShipDate]],Table1[[#This Row],[DeliveryDate]],"d")</f>
        <v>9</v>
      </c>
      <c r="V7534" t="str">
        <f t="shared" si="235"/>
        <v>Late</v>
      </c>
    </row>
    <row r="7535" spans="2:22" x14ac:dyDescent="0.3">
      <c r="B7535" t="str">
        <f t="shared" si="234"/>
        <v>SO-007634</v>
      </c>
      <c r="C7535" t="s">
        <v>16</v>
      </c>
      <c r="D7535" t="s">
        <v>23</v>
      </c>
      <c r="E7535" s="1">
        <v>44000</v>
      </c>
      <c r="F7535" s="1">
        <v>44141</v>
      </c>
      <c r="G7535" s="1">
        <v>44159</v>
      </c>
      <c r="H7535" s="1">
        <v>44161</v>
      </c>
      <c r="I7535" t="s">
        <v>18</v>
      </c>
      <c r="J7535">
        <v>8</v>
      </c>
      <c r="K7535">
        <v>26</v>
      </c>
      <c r="L7535">
        <v>309</v>
      </c>
      <c r="M7535">
        <v>27</v>
      </c>
      <c r="N7535">
        <v>8</v>
      </c>
      <c r="O7535">
        <v>0.05</v>
      </c>
      <c r="P7535">
        <v>835.76</v>
      </c>
      <c r="Q7535">
        <v>1085.4000000000001</v>
      </c>
      <c r="R7535">
        <f>Table1[[#This Row],[OrderQuantity]]*Table1[[#This Row],[UnitPrice]]</f>
        <v>8683.2000000000007</v>
      </c>
      <c r="S7535">
        <f>Table1[[#This Row],[OrderQuantity]]*Table1[[#This Row],[UnitCost]]</f>
        <v>6686.08</v>
      </c>
      <c r="T7535">
        <f>Table1[[#This Row],[OrderQuantity]]*Table1[[#This Row],[UnitPrice]]*(1-Table1[[#This Row],[DiscountApplied]]) - (Table1[[#This Row],[OrderQuantity]]*Table1[[#This Row],[UnitCost]])</f>
        <v>1562.9600000000009</v>
      </c>
      <c r="U7535">
        <f>DATEDIF(Table1[[#This Row],[ShipDate]],Table1[[#This Row],[DeliveryDate]],"d")</f>
        <v>2</v>
      </c>
      <c r="V7535" t="str">
        <f t="shared" si="235"/>
        <v>On Time</v>
      </c>
    </row>
    <row r="7536" spans="2:22" x14ac:dyDescent="0.3">
      <c r="B7536" t="str">
        <f t="shared" si="234"/>
        <v>SO-007635</v>
      </c>
      <c r="C7536" t="s">
        <v>16</v>
      </c>
      <c r="D7536" t="s">
        <v>17</v>
      </c>
      <c r="E7536" s="1">
        <v>44000</v>
      </c>
      <c r="F7536" s="1">
        <v>44141</v>
      </c>
      <c r="G7536" s="1">
        <v>44161</v>
      </c>
      <c r="H7536" s="1">
        <v>44170</v>
      </c>
      <c r="I7536" t="s">
        <v>18</v>
      </c>
      <c r="J7536">
        <v>1</v>
      </c>
      <c r="K7536">
        <v>29</v>
      </c>
      <c r="L7536">
        <v>241</v>
      </c>
      <c r="M7536">
        <v>12</v>
      </c>
      <c r="N7536">
        <v>8</v>
      </c>
      <c r="O7536">
        <v>0.15</v>
      </c>
      <c r="P7536">
        <v>2749.55</v>
      </c>
      <c r="Q7536">
        <v>3872.6</v>
      </c>
      <c r="R7536">
        <f>Table1[[#This Row],[OrderQuantity]]*Table1[[#This Row],[UnitPrice]]</f>
        <v>30980.799999999999</v>
      </c>
      <c r="S7536">
        <f>Table1[[#This Row],[OrderQuantity]]*Table1[[#This Row],[UnitCost]]</f>
        <v>21996.400000000001</v>
      </c>
      <c r="T7536">
        <f>Table1[[#This Row],[OrderQuantity]]*Table1[[#This Row],[UnitPrice]]*(1-Table1[[#This Row],[DiscountApplied]]) - (Table1[[#This Row],[OrderQuantity]]*Table1[[#This Row],[UnitCost]])</f>
        <v>4337.2799999999988</v>
      </c>
      <c r="U7536">
        <f>DATEDIF(Table1[[#This Row],[ShipDate]],Table1[[#This Row],[DeliveryDate]],"d")</f>
        <v>9</v>
      </c>
      <c r="V7536" t="str">
        <f t="shared" si="235"/>
        <v>Late</v>
      </c>
    </row>
    <row r="7537" spans="2:22" x14ac:dyDescent="0.3">
      <c r="B7537" t="str">
        <f t="shared" si="234"/>
        <v>SO-007636</v>
      </c>
      <c r="C7537" t="s">
        <v>22</v>
      </c>
      <c r="D7537" t="s">
        <v>23</v>
      </c>
      <c r="E7537" s="1">
        <v>44000</v>
      </c>
      <c r="F7537" s="1">
        <v>44141</v>
      </c>
      <c r="G7537" s="1">
        <v>44153</v>
      </c>
      <c r="H7537" s="1">
        <v>44156</v>
      </c>
      <c r="I7537" t="s">
        <v>18</v>
      </c>
      <c r="J7537">
        <v>26</v>
      </c>
      <c r="K7537">
        <v>50</v>
      </c>
      <c r="L7537">
        <v>308</v>
      </c>
      <c r="M7537">
        <v>33</v>
      </c>
      <c r="N7537">
        <v>6</v>
      </c>
      <c r="O7537">
        <v>0.08</v>
      </c>
      <c r="P7537">
        <v>2283.7600000000002</v>
      </c>
      <c r="Q7537">
        <v>4006.6</v>
      </c>
      <c r="R7537">
        <f>Table1[[#This Row],[OrderQuantity]]*Table1[[#This Row],[UnitPrice]]</f>
        <v>24039.599999999999</v>
      </c>
      <c r="S7537">
        <f>Table1[[#This Row],[OrderQuantity]]*Table1[[#This Row],[UnitCost]]</f>
        <v>13702.560000000001</v>
      </c>
      <c r="T7537">
        <f>Table1[[#This Row],[OrderQuantity]]*Table1[[#This Row],[UnitPrice]]*(1-Table1[[#This Row],[DiscountApplied]]) - (Table1[[#This Row],[OrderQuantity]]*Table1[[#This Row],[UnitCost]])</f>
        <v>8413.8719999999994</v>
      </c>
      <c r="U7537">
        <f>DATEDIF(Table1[[#This Row],[ShipDate]],Table1[[#This Row],[DeliveryDate]],"d")</f>
        <v>3</v>
      </c>
      <c r="V7537" t="str">
        <f t="shared" si="235"/>
        <v>On Time</v>
      </c>
    </row>
    <row r="7538" spans="2:22" x14ac:dyDescent="0.3">
      <c r="B7538" t="str">
        <f t="shared" si="234"/>
        <v>SO-007637</v>
      </c>
      <c r="C7538" t="s">
        <v>16</v>
      </c>
      <c r="D7538" t="s">
        <v>24</v>
      </c>
      <c r="E7538" s="1">
        <v>44000</v>
      </c>
      <c r="F7538" s="1">
        <v>44141</v>
      </c>
      <c r="G7538" s="1">
        <v>44148</v>
      </c>
      <c r="H7538" s="1">
        <v>44149</v>
      </c>
      <c r="I7538" t="s">
        <v>18</v>
      </c>
      <c r="J7538">
        <v>3</v>
      </c>
      <c r="K7538">
        <v>7</v>
      </c>
      <c r="L7538">
        <v>36</v>
      </c>
      <c r="M7538">
        <v>42</v>
      </c>
      <c r="N7538">
        <v>8</v>
      </c>
      <c r="O7538">
        <v>0.05</v>
      </c>
      <c r="P7538">
        <v>126.63</v>
      </c>
      <c r="Q7538">
        <v>234.5</v>
      </c>
      <c r="R7538">
        <f>Table1[[#This Row],[OrderQuantity]]*Table1[[#This Row],[UnitPrice]]</f>
        <v>1876</v>
      </c>
      <c r="S7538">
        <f>Table1[[#This Row],[OrderQuantity]]*Table1[[#This Row],[UnitCost]]</f>
        <v>1013.04</v>
      </c>
      <c r="T7538">
        <f>Table1[[#This Row],[OrderQuantity]]*Table1[[#This Row],[UnitPrice]]*(1-Table1[[#This Row],[DiscountApplied]]) - (Table1[[#This Row],[OrderQuantity]]*Table1[[#This Row],[UnitCost]])</f>
        <v>769.15999999999985</v>
      </c>
      <c r="U7538">
        <f>DATEDIF(Table1[[#This Row],[ShipDate]],Table1[[#This Row],[DeliveryDate]],"d")</f>
        <v>1</v>
      </c>
      <c r="V7538" t="str">
        <f t="shared" si="235"/>
        <v>On Time</v>
      </c>
    </row>
    <row r="7539" spans="2:22" x14ac:dyDescent="0.3">
      <c r="B7539" t="str">
        <f t="shared" si="234"/>
        <v>SO-007638</v>
      </c>
      <c r="C7539" t="s">
        <v>21</v>
      </c>
      <c r="D7539" t="s">
        <v>23</v>
      </c>
      <c r="E7539" s="1">
        <v>44000</v>
      </c>
      <c r="F7539" s="1">
        <v>44142</v>
      </c>
      <c r="G7539" s="1">
        <v>44144</v>
      </c>
      <c r="H7539" s="1">
        <v>44148</v>
      </c>
      <c r="I7539" t="s">
        <v>18</v>
      </c>
      <c r="J7539">
        <v>22</v>
      </c>
      <c r="K7539">
        <v>47</v>
      </c>
      <c r="L7539">
        <v>306</v>
      </c>
      <c r="M7539">
        <v>42</v>
      </c>
      <c r="N7539">
        <v>5</v>
      </c>
      <c r="O7539">
        <v>0.05</v>
      </c>
      <c r="P7539">
        <v>701.16</v>
      </c>
      <c r="Q7539">
        <v>1078.7</v>
      </c>
      <c r="R7539">
        <f>Table1[[#This Row],[OrderQuantity]]*Table1[[#This Row],[UnitPrice]]</f>
        <v>5393.5</v>
      </c>
      <c r="S7539">
        <f>Table1[[#This Row],[OrderQuantity]]*Table1[[#This Row],[UnitCost]]</f>
        <v>3505.7999999999997</v>
      </c>
      <c r="T7539">
        <f>Table1[[#This Row],[OrderQuantity]]*Table1[[#This Row],[UnitPrice]]*(1-Table1[[#This Row],[DiscountApplied]]) - (Table1[[#This Row],[OrderQuantity]]*Table1[[#This Row],[UnitCost]])</f>
        <v>1618.0250000000001</v>
      </c>
      <c r="U7539">
        <f>DATEDIF(Table1[[#This Row],[ShipDate]],Table1[[#This Row],[DeliveryDate]],"d")</f>
        <v>4</v>
      </c>
      <c r="V7539" t="str">
        <f t="shared" si="235"/>
        <v>On Time</v>
      </c>
    </row>
    <row r="7540" spans="2:22" x14ac:dyDescent="0.3">
      <c r="B7540" t="str">
        <f t="shared" si="234"/>
        <v>SO-007639</v>
      </c>
      <c r="C7540" t="s">
        <v>21</v>
      </c>
      <c r="D7540" t="s">
        <v>20</v>
      </c>
      <c r="E7540" s="1">
        <v>44000</v>
      </c>
      <c r="F7540" s="1">
        <v>44142</v>
      </c>
      <c r="G7540" s="1">
        <v>44164</v>
      </c>
      <c r="H7540" s="1">
        <v>44171</v>
      </c>
      <c r="I7540" t="s">
        <v>18</v>
      </c>
      <c r="J7540">
        <v>24</v>
      </c>
      <c r="K7540">
        <v>26</v>
      </c>
      <c r="L7540">
        <v>99</v>
      </c>
      <c r="M7540">
        <v>27</v>
      </c>
      <c r="N7540">
        <v>4</v>
      </c>
      <c r="O7540">
        <v>0.08</v>
      </c>
      <c r="P7540">
        <v>1288.21</v>
      </c>
      <c r="Q7540">
        <v>2525.9</v>
      </c>
      <c r="R7540">
        <f>Table1[[#This Row],[OrderQuantity]]*Table1[[#This Row],[UnitPrice]]</f>
        <v>10103.6</v>
      </c>
      <c r="S7540">
        <f>Table1[[#This Row],[OrderQuantity]]*Table1[[#This Row],[UnitCost]]</f>
        <v>5152.84</v>
      </c>
      <c r="T7540">
        <f>Table1[[#This Row],[OrderQuantity]]*Table1[[#This Row],[UnitPrice]]*(1-Table1[[#This Row],[DiscountApplied]]) - (Table1[[#This Row],[OrderQuantity]]*Table1[[#This Row],[UnitCost]])</f>
        <v>4142.4719999999998</v>
      </c>
      <c r="U7540">
        <f>DATEDIF(Table1[[#This Row],[ShipDate]],Table1[[#This Row],[DeliveryDate]],"d")</f>
        <v>7</v>
      </c>
      <c r="V7540" t="str">
        <f t="shared" si="235"/>
        <v>On Time</v>
      </c>
    </row>
    <row r="7541" spans="2:22" x14ac:dyDescent="0.3">
      <c r="B7541" t="str">
        <f t="shared" si="234"/>
        <v>SO-007640</v>
      </c>
      <c r="C7541" t="s">
        <v>19</v>
      </c>
      <c r="D7541" t="s">
        <v>20</v>
      </c>
      <c r="E7541" s="1">
        <v>44000</v>
      </c>
      <c r="F7541" s="1">
        <v>44142</v>
      </c>
      <c r="G7541" s="1">
        <v>44150</v>
      </c>
      <c r="H7541" s="1">
        <v>44155</v>
      </c>
      <c r="I7541" t="s">
        <v>18</v>
      </c>
      <c r="J7541">
        <v>16</v>
      </c>
      <c r="K7541">
        <v>42</v>
      </c>
      <c r="L7541">
        <v>174</v>
      </c>
      <c r="M7541">
        <v>5</v>
      </c>
      <c r="N7541">
        <v>2</v>
      </c>
      <c r="O7541">
        <v>0.1</v>
      </c>
      <c r="P7541">
        <v>1645.79</v>
      </c>
      <c r="Q7541">
        <v>2385.1999999999998</v>
      </c>
      <c r="R7541">
        <f>Table1[[#This Row],[OrderQuantity]]*Table1[[#This Row],[UnitPrice]]</f>
        <v>4770.3999999999996</v>
      </c>
      <c r="S7541">
        <f>Table1[[#This Row],[OrderQuantity]]*Table1[[#This Row],[UnitCost]]</f>
        <v>3291.58</v>
      </c>
      <c r="T7541">
        <f>Table1[[#This Row],[OrderQuantity]]*Table1[[#This Row],[UnitPrice]]*(1-Table1[[#This Row],[DiscountApplied]]) - (Table1[[#This Row],[OrderQuantity]]*Table1[[#This Row],[UnitCost]])</f>
        <v>1001.7799999999997</v>
      </c>
      <c r="U7541">
        <f>DATEDIF(Table1[[#This Row],[ShipDate]],Table1[[#This Row],[DeliveryDate]],"d")</f>
        <v>5</v>
      </c>
      <c r="V7541" t="str">
        <f t="shared" si="235"/>
        <v>On Time</v>
      </c>
    </row>
    <row r="7542" spans="2:22" x14ac:dyDescent="0.3">
      <c r="B7542" t="str">
        <f t="shared" si="234"/>
        <v>SO-007641</v>
      </c>
      <c r="C7542" t="s">
        <v>16</v>
      </c>
      <c r="D7542" t="s">
        <v>24</v>
      </c>
      <c r="E7542" s="1">
        <v>44100</v>
      </c>
      <c r="F7542" s="1">
        <v>44142</v>
      </c>
      <c r="G7542" s="1">
        <v>44159</v>
      </c>
      <c r="H7542" s="1">
        <v>44168</v>
      </c>
      <c r="I7542" t="s">
        <v>18</v>
      </c>
      <c r="J7542">
        <v>1</v>
      </c>
      <c r="K7542">
        <v>40</v>
      </c>
      <c r="L7542">
        <v>8</v>
      </c>
      <c r="M7542">
        <v>37</v>
      </c>
      <c r="N7542">
        <v>4</v>
      </c>
      <c r="O7542">
        <v>0.08</v>
      </c>
      <c r="P7542">
        <v>168.84</v>
      </c>
      <c r="Q7542">
        <v>201</v>
      </c>
      <c r="R7542">
        <f>Table1[[#This Row],[OrderQuantity]]*Table1[[#This Row],[UnitPrice]]</f>
        <v>804</v>
      </c>
      <c r="S7542">
        <f>Table1[[#This Row],[OrderQuantity]]*Table1[[#This Row],[UnitCost]]</f>
        <v>675.36</v>
      </c>
      <c r="T7542">
        <f>Table1[[#This Row],[OrderQuantity]]*Table1[[#This Row],[UnitPrice]]*(1-Table1[[#This Row],[DiscountApplied]]) - (Table1[[#This Row],[OrderQuantity]]*Table1[[#This Row],[UnitCost]])</f>
        <v>64.32000000000005</v>
      </c>
      <c r="U7542">
        <f>DATEDIF(Table1[[#This Row],[ShipDate]],Table1[[#This Row],[DeliveryDate]],"d")</f>
        <v>9</v>
      </c>
      <c r="V7542" t="str">
        <f t="shared" si="235"/>
        <v>Late</v>
      </c>
    </row>
    <row r="7543" spans="2:22" x14ac:dyDescent="0.3">
      <c r="B7543" t="str">
        <f t="shared" si="234"/>
        <v>SO-007642</v>
      </c>
      <c r="C7543" t="s">
        <v>19</v>
      </c>
      <c r="D7543" t="s">
        <v>23</v>
      </c>
      <c r="E7543" s="1">
        <v>44000</v>
      </c>
      <c r="F7543" s="1">
        <v>44142</v>
      </c>
      <c r="G7543" s="1">
        <v>44167</v>
      </c>
      <c r="H7543" s="1">
        <v>44170</v>
      </c>
      <c r="I7543" t="s">
        <v>18</v>
      </c>
      <c r="J7543">
        <v>18</v>
      </c>
      <c r="K7543">
        <v>34</v>
      </c>
      <c r="L7543">
        <v>304</v>
      </c>
      <c r="M7543">
        <v>4</v>
      </c>
      <c r="N7543">
        <v>4</v>
      </c>
      <c r="O7543">
        <v>0.3</v>
      </c>
      <c r="P7543">
        <v>704.77</v>
      </c>
      <c r="Q7543">
        <v>1051.9000000000001</v>
      </c>
      <c r="R7543">
        <f>Table1[[#This Row],[OrderQuantity]]*Table1[[#This Row],[UnitPrice]]</f>
        <v>4207.6000000000004</v>
      </c>
      <c r="S7543">
        <f>Table1[[#This Row],[OrderQuantity]]*Table1[[#This Row],[UnitCost]]</f>
        <v>2819.08</v>
      </c>
      <c r="T7543">
        <f>Table1[[#This Row],[OrderQuantity]]*Table1[[#This Row],[UnitPrice]]*(1-Table1[[#This Row],[DiscountApplied]]) - (Table1[[#This Row],[OrderQuantity]]*Table1[[#This Row],[UnitCost]])</f>
        <v>126.24000000000024</v>
      </c>
      <c r="U7543">
        <f>DATEDIF(Table1[[#This Row],[ShipDate]],Table1[[#This Row],[DeliveryDate]],"d")</f>
        <v>3</v>
      </c>
      <c r="V7543" t="str">
        <f t="shared" si="235"/>
        <v>On Time</v>
      </c>
    </row>
    <row r="7544" spans="2:22" x14ac:dyDescent="0.3">
      <c r="B7544" t="str">
        <f t="shared" si="234"/>
        <v>SO-007643</v>
      </c>
      <c r="C7544" t="s">
        <v>22</v>
      </c>
      <c r="D7544" t="s">
        <v>20</v>
      </c>
      <c r="E7544" s="1">
        <v>44000</v>
      </c>
      <c r="F7544" s="1">
        <v>44143</v>
      </c>
      <c r="G7544" s="1">
        <v>44147</v>
      </c>
      <c r="H7544" s="1">
        <v>44157</v>
      </c>
      <c r="I7544" t="s">
        <v>18</v>
      </c>
      <c r="J7544">
        <v>28</v>
      </c>
      <c r="K7544">
        <v>25</v>
      </c>
      <c r="L7544">
        <v>88</v>
      </c>
      <c r="M7544">
        <v>25</v>
      </c>
      <c r="N7544">
        <v>2</v>
      </c>
      <c r="O7544">
        <v>0.08</v>
      </c>
      <c r="P7544">
        <v>446.49</v>
      </c>
      <c r="Q7544">
        <v>911.2</v>
      </c>
      <c r="R7544">
        <f>Table1[[#This Row],[OrderQuantity]]*Table1[[#This Row],[UnitPrice]]</f>
        <v>1822.4</v>
      </c>
      <c r="S7544">
        <f>Table1[[#This Row],[OrderQuantity]]*Table1[[#This Row],[UnitCost]]</f>
        <v>892.98</v>
      </c>
      <c r="T7544">
        <f>Table1[[#This Row],[OrderQuantity]]*Table1[[#This Row],[UnitPrice]]*(1-Table1[[#This Row],[DiscountApplied]]) - (Table1[[#This Row],[OrderQuantity]]*Table1[[#This Row],[UnitCost]])</f>
        <v>783.62800000000016</v>
      </c>
      <c r="U7544">
        <f>DATEDIF(Table1[[#This Row],[ShipDate]],Table1[[#This Row],[DeliveryDate]],"d")</f>
        <v>10</v>
      </c>
      <c r="V7544" t="str">
        <f t="shared" si="235"/>
        <v>Late</v>
      </c>
    </row>
    <row r="7545" spans="2:22" x14ac:dyDescent="0.3">
      <c r="B7545" t="str">
        <f t="shared" si="234"/>
        <v>SO-007644</v>
      </c>
      <c r="C7545" t="s">
        <v>19</v>
      </c>
      <c r="D7545" t="s">
        <v>25</v>
      </c>
      <c r="E7545" s="1">
        <v>44000</v>
      </c>
      <c r="F7545" s="1">
        <v>44143</v>
      </c>
      <c r="G7545" s="1">
        <v>44169</v>
      </c>
      <c r="H7545" s="1">
        <v>44170</v>
      </c>
      <c r="I7545" t="s">
        <v>18</v>
      </c>
      <c r="J7545">
        <v>16</v>
      </c>
      <c r="K7545">
        <v>28</v>
      </c>
      <c r="L7545">
        <v>345</v>
      </c>
      <c r="M7545">
        <v>46</v>
      </c>
      <c r="N7545">
        <v>8</v>
      </c>
      <c r="O7545">
        <v>0.1</v>
      </c>
      <c r="P7545">
        <v>1206.5999999999999</v>
      </c>
      <c r="Q7545">
        <v>1748.7</v>
      </c>
      <c r="R7545">
        <f>Table1[[#This Row],[OrderQuantity]]*Table1[[#This Row],[UnitPrice]]</f>
        <v>13989.6</v>
      </c>
      <c r="S7545">
        <f>Table1[[#This Row],[OrderQuantity]]*Table1[[#This Row],[UnitCost]]</f>
        <v>9652.7999999999993</v>
      </c>
      <c r="T7545">
        <f>Table1[[#This Row],[OrderQuantity]]*Table1[[#This Row],[UnitPrice]]*(1-Table1[[#This Row],[DiscountApplied]]) - (Table1[[#This Row],[OrderQuantity]]*Table1[[#This Row],[UnitCost]])</f>
        <v>2937.840000000002</v>
      </c>
      <c r="U7545">
        <f>DATEDIF(Table1[[#This Row],[ShipDate]],Table1[[#This Row],[DeliveryDate]],"d")</f>
        <v>1</v>
      </c>
      <c r="V7545" t="str">
        <f t="shared" si="235"/>
        <v>On Time</v>
      </c>
    </row>
    <row r="7546" spans="2:22" x14ac:dyDescent="0.3">
      <c r="B7546" t="str">
        <f t="shared" si="234"/>
        <v>SO-007645</v>
      </c>
      <c r="C7546" t="s">
        <v>16</v>
      </c>
      <c r="D7546" t="s">
        <v>23</v>
      </c>
      <c r="E7546" s="1">
        <v>44000</v>
      </c>
      <c r="F7546" s="1">
        <v>44143</v>
      </c>
      <c r="G7546" s="1">
        <v>44152</v>
      </c>
      <c r="H7546" s="1">
        <v>44154</v>
      </c>
      <c r="I7546" t="s">
        <v>18</v>
      </c>
      <c r="J7546">
        <v>6</v>
      </c>
      <c r="K7546">
        <v>49</v>
      </c>
      <c r="L7546">
        <v>264</v>
      </c>
      <c r="M7546">
        <v>14</v>
      </c>
      <c r="N7546">
        <v>3</v>
      </c>
      <c r="O7546">
        <v>0.05</v>
      </c>
      <c r="P7546">
        <v>764.27</v>
      </c>
      <c r="Q7546">
        <v>1252.9000000000001</v>
      </c>
      <c r="R7546">
        <f>Table1[[#This Row],[OrderQuantity]]*Table1[[#This Row],[UnitPrice]]</f>
        <v>3758.7000000000003</v>
      </c>
      <c r="S7546">
        <f>Table1[[#This Row],[OrderQuantity]]*Table1[[#This Row],[UnitCost]]</f>
        <v>2292.81</v>
      </c>
      <c r="T7546">
        <f>Table1[[#This Row],[OrderQuantity]]*Table1[[#This Row],[UnitPrice]]*(1-Table1[[#This Row],[DiscountApplied]]) - (Table1[[#This Row],[OrderQuantity]]*Table1[[#This Row],[UnitCost]])</f>
        <v>1277.9549999999999</v>
      </c>
      <c r="U7546">
        <f>DATEDIF(Table1[[#This Row],[ShipDate]],Table1[[#This Row],[DeliveryDate]],"d")</f>
        <v>2</v>
      </c>
      <c r="V7546" t="str">
        <f t="shared" si="235"/>
        <v>On Time</v>
      </c>
    </row>
    <row r="7547" spans="2:22" x14ac:dyDescent="0.3">
      <c r="B7547" t="str">
        <f t="shared" si="234"/>
        <v>SO-007646</v>
      </c>
      <c r="C7547" t="s">
        <v>21</v>
      </c>
      <c r="D7547" t="s">
        <v>17</v>
      </c>
      <c r="E7547" s="1">
        <v>44000</v>
      </c>
      <c r="F7547" s="1">
        <v>44143</v>
      </c>
      <c r="G7547" s="1">
        <v>44169</v>
      </c>
      <c r="H7547" s="1">
        <v>44174</v>
      </c>
      <c r="I7547" t="s">
        <v>18</v>
      </c>
      <c r="J7547">
        <v>21</v>
      </c>
      <c r="K7547">
        <v>12</v>
      </c>
      <c r="L7547">
        <v>254</v>
      </c>
      <c r="M7547">
        <v>24</v>
      </c>
      <c r="N7547">
        <v>5</v>
      </c>
      <c r="O7547">
        <v>0.4</v>
      </c>
      <c r="P7547">
        <v>2914.5</v>
      </c>
      <c r="Q7547">
        <v>3886</v>
      </c>
      <c r="R7547">
        <f>Table1[[#This Row],[OrderQuantity]]*Table1[[#This Row],[UnitPrice]]</f>
        <v>19430</v>
      </c>
      <c r="S7547">
        <f>Table1[[#This Row],[OrderQuantity]]*Table1[[#This Row],[UnitCost]]</f>
        <v>14572.5</v>
      </c>
      <c r="T7547">
        <f>Table1[[#This Row],[OrderQuantity]]*Table1[[#This Row],[UnitPrice]]*(1-Table1[[#This Row],[DiscountApplied]]) - (Table1[[#This Row],[OrderQuantity]]*Table1[[#This Row],[UnitCost]])</f>
        <v>-2914.5</v>
      </c>
      <c r="U7547">
        <f>DATEDIF(Table1[[#This Row],[ShipDate]],Table1[[#This Row],[DeliveryDate]],"d")</f>
        <v>5</v>
      </c>
      <c r="V7547" t="str">
        <f t="shared" si="235"/>
        <v>On Time</v>
      </c>
    </row>
    <row r="7548" spans="2:22" x14ac:dyDescent="0.3">
      <c r="B7548" t="str">
        <f t="shared" si="234"/>
        <v>SO-007647</v>
      </c>
      <c r="C7548" t="s">
        <v>21</v>
      </c>
      <c r="D7548" t="s">
        <v>24</v>
      </c>
      <c r="E7548" s="1">
        <v>44000</v>
      </c>
      <c r="F7548" s="1">
        <v>44143</v>
      </c>
      <c r="G7548" s="1">
        <v>44159</v>
      </c>
      <c r="H7548" s="1">
        <v>44161</v>
      </c>
      <c r="I7548" t="s">
        <v>18</v>
      </c>
      <c r="J7548">
        <v>23</v>
      </c>
      <c r="K7548">
        <v>29</v>
      </c>
      <c r="L7548">
        <v>12</v>
      </c>
      <c r="M7548">
        <v>39</v>
      </c>
      <c r="N7548">
        <v>6</v>
      </c>
      <c r="O7548">
        <v>0.15</v>
      </c>
      <c r="P7548">
        <v>827.32</v>
      </c>
      <c r="Q7548">
        <v>984.9</v>
      </c>
      <c r="R7548">
        <f>Table1[[#This Row],[OrderQuantity]]*Table1[[#This Row],[UnitPrice]]</f>
        <v>5909.4</v>
      </c>
      <c r="S7548">
        <f>Table1[[#This Row],[OrderQuantity]]*Table1[[#This Row],[UnitCost]]</f>
        <v>4963.92</v>
      </c>
      <c r="T7548">
        <f>Table1[[#This Row],[OrderQuantity]]*Table1[[#This Row],[UnitPrice]]*(1-Table1[[#This Row],[DiscountApplied]]) - (Table1[[#This Row],[OrderQuantity]]*Table1[[#This Row],[UnitCost]])</f>
        <v>59.069999999999709</v>
      </c>
      <c r="U7548">
        <f>DATEDIF(Table1[[#This Row],[ShipDate]],Table1[[#This Row],[DeliveryDate]],"d")</f>
        <v>2</v>
      </c>
      <c r="V7548" t="str">
        <f t="shared" si="235"/>
        <v>On Time</v>
      </c>
    </row>
    <row r="7549" spans="2:22" x14ac:dyDescent="0.3">
      <c r="B7549" t="str">
        <f t="shared" si="234"/>
        <v>SO-007648</v>
      </c>
      <c r="C7549" t="s">
        <v>19</v>
      </c>
      <c r="D7549" t="s">
        <v>17</v>
      </c>
      <c r="E7549" s="1">
        <v>44000</v>
      </c>
      <c r="F7549" s="1">
        <v>44143</v>
      </c>
      <c r="G7549" s="1">
        <v>44158</v>
      </c>
      <c r="H7549" s="1">
        <v>44163</v>
      </c>
      <c r="I7549" t="s">
        <v>18</v>
      </c>
      <c r="J7549">
        <v>20</v>
      </c>
      <c r="K7549">
        <v>9</v>
      </c>
      <c r="L7549">
        <v>245</v>
      </c>
      <c r="M7549">
        <v>32</v>
      </c>
      <c r="N7549">
        <v>4</v>
      </c>
      <c r="O7549">
        <v>0.05</v>
      </c>
      <c r="P7549">
        <v>846.08</v>
      </c>
      <c r="Q7549">
        <v>1098.8</v>
      </c>
      <c r="R7549">
        <f>Table1[[#This Row],[OrderQuantity]]*Table1[[#This Row],[UnitPrice]]</f>
        <v>4395.2</v>
      </c>
      <c r="S7549">
        <f>Table1[[#This Row],[OrderQuantity]]*Table1[[#This Row],[UnitCost]]</f>
        <v>3384.32</v>
      </c>
      <c r="T7549">
        <f>Table1[[#This Row],[OrderQuantity]]*Table1[[#This Row],[UnitPrice]]*(1-Table1[[#This Row],[DiscountApplied]]) - (Table1[[#This Row],[OrderQuantity]]*Table1[[#This Row],[UnitCost]])</f>
        <v>791.11999999999944</v>
      </c>
      <c r="U7549">
        <f>DATEDIF(Table1[[#This Row],[ShipDate]],Table1[[#This Row],[DeliveryDate]],"d")</f>
        <v>5</v>
      </c>
      <c r="V7549" t="str">
        <f t="shared" si="235"/>
        <v>On Time</v>
      </c>
    </row>
    <row r="7550" spans="2:22" x14ac:dyDescent="0.3">
      <c r="B7550" t="str">
        <f t="shared" si="234"/>
        <v>SO-007649</v>
      </c>
      <c r="C7550" t="s">
        <v>16</v>
      </c>
      <c r="D7550" t="s">
        <v>20</v>
      </c>
      <c r="E7550" s="1">
        <v>44000</v>
      </c>
      <c r="F7550" s="1">
        <v>44143</v>
      </c>
      <c r="G7550" s="1">
        <v>44151</v>
      </c>
      <c r="H7550" s="1">
        <v>44153</v>
      </c>
      <c r="I7550" t="s">
        <v>18</v>
      </c>
      <c r="J7550">
        <v>3</v>
      </c>
      <c r="K7550">
        <v>36</v>
      </c>
      <c r="L7550">
        <v>170</v>
      </c>
      <c r="M7550">
        <v>28</v>
      </c>
      <c r="N7550">
        <v>7</v>
      </c>
      <c r="O7550">
        <v>0.15</v>
      </c>
      <c r="P7550">
        <v>928.49</v>
      </c>
      <c r="Q7550">
        <v>1132.3</v>
      </c>
      <c r="R7550">
        <f>Table1[[#This Row],[OrderQuantity]]*Table1[[#This Row],[UnitPrice]]</f>
        <v>7926.0999999999995</v>
      </c>
      <c r="S7550">
        <f>Table1[[#This Row],[OrderQuantity]]*Table1[[#This Row],[UnitCost]]</f>
        <v>6499.43</v>
      </c>
      <c r="T7550">
        <f>Table1[[#This Row],[OrderQuantity]]*Table1[[#This Row],[UnitPrice]]*(1-Table1[[#This Row],[DiscountApplied]]) - (Table1[[#This Row],[OrderQuantity]]*Table1[[#This Row],[UnitCost]])</f>
        <v>237.7549999999992</v>
      </c>
      <c r="U7550">
        <f>DATEDIF(Table1[[#This Row],[ShipDate]],Table1[[#This Row],[DeliveryDate]],"d")</f>
        <v>2</v>
      </c>
      <c r="V7550" t="str">
        <f t="shared" si="235"/>
        <v>On Time</v>
      </c>
    </row>
    <row r="7551" spans="2:22" x14ac:dyDescent="0.3">
      <c r="B7551" t="str">
        <f t="shared" si="234"/>
        <v>SO-007650</v>
      </c>
      <c r="C7551" t="s">
        <v>19</v>
      </c>
      <c r="D7551" t="s">
        <v>25</v>
      </c>
      <c r="E7551" s="1">
        <v>44000</v>
      </c>
      <c r="F7551" s="1">
        <v>44143</v>
      </c>
      <c r="G7551" s="1">
        <v>44153</v>
      </c>
      <c r="H7551" s="1">
        <v>44155</v>
      </c>
      <c r="I7551" t="s">
        <v>18</v>
      </c>
      <c r="J7551">
        <v>14</v>
      </c>
      <c r="K7551">
        <v>24</v>
      </c>
      <c r="L7551">
        <v>337</v>
      </c>
      <c r="M7551">
        <v>27</v>
      </c>
      <c r="N7551">
        <v>5</v>
      </c>
      <c r="O7551">
        <v>0.1</v>
      </c>
      <c r="P7551">
        <v>3824.76</v>
      </c>
      <c r="Q7551">
        <v>5239.3999999999996</v>
      </c>
      <c r="R7551">
        <f>Table1[[#This Row],[OrderQuantity]]*Table1[[#This Row],[UnitPrice]]</f>
        <v>26197</v>
      </c>
      <c r="S7551">
        <f>Table1[[#This Row],[OrderQuantity]]*Table1[[#This Row],[UnitCost]]</f>
        <v>19123.800000000003</v>
      </c>
      <c r="T7551">
        <f>Table1[[#This Row],[OrderQuantity]]*Table1[[#This Row],[UnitPrice]]*(1-Table1[[#This Row],[DiscountApplied]]) - (Table1[[#This Row],[OrderQuantity]]*Table1[[#This Row],[UnitCost]])</f>
        <v>4453.4999999999964</v>
      </c>
      <c r="U7551">
        <f>DATEDIF(Table1[[#This Row],[ShipDate]],Table1[[#This Row],[DeliveryDate]],"d")</f>
        <v>2</v>
      </c>
      <c r="V7551" t="str">
        <f t="shared" si="235"/>
        <v>On Time</v>
      </c>
    </row>
    <row r="7552" spans="2:22" x14ac:dyDescent="0.3">
      <c r="B7552" t="str">
        <f t="shared" si="234"/>
        <v>SO-007651</v>
      </c>
      <c r="C7552" t="s">
        <v>19</v>
      </c>
      <c r="D7552" t="s">
        <v>26</v>
      </c>
      <c r="E7552" s="1">
        <v>44000</v>
      </c>
      <c r="F7552" s="1">
        <v>44144</v>
      </c>
      <c r="G7552" s="1">
        <v>44160</v>
      </c>
      <c r="H7552" s="1">
        <v>44165</v>
      </c>
      <c r="I7552" t="s">
        <v>18</v>
      </c>
      <c r="J7552">
        <v>18</v>
      </c>
      <c r="K7552">
        <v>40</v>
      </c>
      <c r="L7552">
        <v>80</v>
      </c>
      <c r="M7552">
        <v>1</v>
      </c>
      <c r="N7552">
        <v>7</v>
      </c>
      <c r="O7552">
        <v>0.2</v>
      </c>
      <c r="P7552">
        <v>108.81</v>
      </c>
      <c r="Q7552">
        <v>194.3</v>
      </c>
      <c r="R7552">
        <f>Table1[[#This Row],[OrderQuantity]]*Table1[[#This Row],[UnitPrice]]</f>
        <v>1360.1000000000001</v>
      </c>
      <c r="S7552">
        <f>Table1[[#This Row],[OrderQuantity]]*Table1[[#This Row],[UnitCost]]</f>
        <v>761.67000000000007</v>
      </c>
      <c r="T7552">
        <f>Table1[[#This Row],[OrderQuantity]]*Table1[[#This Row],[UnitPrice]]*(1-Table1[[#This Row],[DiscountApplied]]) - (Table1[[#This Row],[OrderQuantity]]*Table1[[#This Row],[UnitCost]])</f>
        <v>326.41000000000008</v>
      </c>
      <c r="U7552">
        <f>DATEDIF(Table1[[#This Row],[ShipDate]],Table1[[#This Row],[DeliveryDate]],"d")</f>
        <v>5</v>
      </c>
      <c r="V7552" t="str">
        <f t="shared" si="235"/>
        <v>On Time</v>
      </c>
    </row>
    <row r="7553" spans="2:22" x14ac:dyDescent="0.3">
      <c r="B7553" t="str">
        <f t="shared" si="234"/>
        <v>SO-007652</v>
      </c>
      <c r="C7553" t="s">
        <v>16</v>
      </c>
      <c r="D7553" t="s">
        <v>23</v>
      </c>
      <c r="E7553" s="1">
        <v>44100</v>
      </c>
      <c r="F7553" s="1">
        <v>44144</v>
      </c>
      <c r="G7553" s="1">
        <v>44149</v>
      </c>
      <c r="H7553" s="1">
        <v>44150</v>
      </c>
      <c r="I7553" t="s">
        <v>18</v>
      </c>
      <c r="J7553">
        <v>7</v>
      </c>
      <c r="K7553">
        <v>47</v>
      </c>
      <c r="L7553">
        <v>278</v>
      </c>
      <c r="M7553">
        <v>8</v>
      </c>
      <c r="N7553">
        <v>3</v>
      </c>
      <c r="O7553">
        <v>0.1</v>
      </c>
      <c r="P7553">
        <v>1229.72</v>
      </c>
      <c r="Q7553">
        <v>2673.3</v>
      </c>
      <c r="R7553">
        <f>Table1[[#This Row],[OrderQuantity]]*Table1[[#This Row],[UnitPrice]]</f>
        <v>8019.9000000000005</v>
      </c>
      <c r="S7553">
        <f>Table1[[#This Row],[OrderQuantity]]*Table1[[#This Row],[UnitCost]]</f>
        <v>3689.16</v>
      </c>
      <c r="T7553">
        <f>Table1[[#This Row],[OrderQuantity]]*Table1[[#This Row],[UnitPrice]]*(1-Table1[[#This Row],[DiscountApplied]]) - (Table1[[#This Row],[OrderQuantity]]*Table1[[#This Row],[UnitCost]])</f>
        <v>3528.7500000000009</v>
      </c>
      <c r="U7553">
        <f>DATEDIF(Table1[[#This Row],[ShipDate]],Table1[[#This Row],[DeliveryDate]],"d")</f>
        <v>1</v>
      </c>
      <c r="V7553" t="str">
        <f t="shared" si="235"/>
        <v>On Time</v>
      </c>
    </row>
    <row r="7554" spans="2:22" x14ac:dyDescent="0.3">
      <c r="B7554" t="str">
        <f t="shared" ref="B7554:B7617" si="236">"SO-" &amp; TEXT(ROW(B7554)+99,"000000")</f>
        <v>SO-007653</v>
      </c>
      <c r="C7554" t="s">
        <v>19</v>
      </c>
      <c r="D7554" t="s">
        <v>20</v>
      </c>
      <c r="E7554" s="1">
        <v>44100</v>
      </c>
      <c r="F7554" s="1">
        <v>44144</v>
      </c>
      <c r="G7554" s="1">
        <v>44161</v>
      </c>
      <c r="H7554" s="1">
        <v>44168</v>
      </c>
      <c r="I7554" t="s">
        <v>18</v>
      </c>
      <c r="J7554">
        <v>20</v>
      </c>
      <c r="K7554">
        <v>18</v>
      </c>
      <c r="L7554">
        <v>190</v>
      </c>
      <c r="M7554">
        <v>8</v>
      </c>
      <c r="N7554">
        <v>4</v>
      </c>
      <c r="O7554">
        <v>0.1</v>
      </c>
      <c r="P7554">
        <v>665.98</v>
      </c>
      <c r="Q7554">
        <v>938</v>
      </c>
      <c r="R7554">
        <f>Table1[[#This Row],[OrderQuantity]]*Table1[[#This Row],[UnitPrice]]</f>
        <v>3752</v>
      </c>
      <c r="S7554">
        <f>Table1[[#This Row],[OrderQuantity]]*Table1[[#This Row],[UnitCost]]</f>
        <v>2663.92</v>
      </c>
      <c r="T7554">
        <f>Table1[[#This Row],[OrderQuantity]]*Table1[[#This Row],[UnitPrice]]*(1-Table1[[#This Row],[DiscountApplied]]) - (Table1[[#This Row],[OrderQuantity]]*Table1[[#This Row],[UnitCost]])</f>
        <v>712.88000000000011</v>
      </c>
      <c r="U7554">
        <f>DATEDIF(Table1[[#This Row],[ShipDate]],Table1[[#This Row],[DeliveryDate]],"d")</f>
        <v>7</v>
      </c>
      <c r="V7554" t="str">
        <f t="shared" ref="V7554:V7617" si="237">IF(U7554&gt;7,"Late","On Time")</f>
        <v>On Time</v>
      </c>
    </row>
    <row r="7555" spans="2:22" x14ac:dyDescent="0.3">
      <c r="B7555" t="str">
        <f t="shared" si="236"/>
        <v>SO-007654</v>
      </c>
      <c r="C7555" t="s">
        <v>16</v>
      </c>
      <c r="D7555" t="s">
        <v>24</v>
      </c>
      <c r="E7555" s="1">
        <v>44000</v>
      </c>
      <c r="F7555" s="1">
        <v>44144</v>
      </c>
      <c r="G7555" s="1">
        <v>44148</v>
      </c>
      <c r="H7555" s="1">
        <v>44158</v>
      </c>
      <c r="I7555" t="s">
        <v>18</v>
      </c>
      <c r="J7555">
        <v>9</v>
      </c>
      <c r="K7555">
        <v>5</v>
      </c>
      <c r="L7555">
        <v>11</v>
      </c>
      <c r="M7555">
        <v>40</v>
      </c>
      <c r="N7555">
        <v>2</v>
      </c>
      <c r="O7555">
        <v>0.3</v>
      </c>
      <c r="P7555">
        <v>1668.03</v>
      </c>
      <c r="Q7555">
        <v>2606.3000000000002</v>
      </c>
      <c r="R7555">
        <f>Table1[[#This Row],[OrderQuantity]]*Table1[[#This Row],[UnitPrice]]</f>
        <v>5212.6000000000004</v>
      </c>
      <c r="S7555">
        <f>Table1[[#This Row],[OrderQuantity]]*Table1[[#This Row],[UnitCost]]</f>
        <v>3336.06</v>
      </c>
      <c r="T7555">
        <f>Table1[[#This Row],[OrderQuantity]]*Table1[[#This Row],[UnitPrice]]*(1-Table1[[#This Row],[DiscountApplied]]) - (Table1[[#This Row],[OrderQuantity]]*Table1[[#This Row],[UnitCost]])</f>
        <v>312.76000000000022</v>
      </c>
      <c r="U7555">
        <f>DATEDIF(Table1[[#This Row],[ShipDate]],Table1[[#This Row],[DeliveryDate]],"d")</f>
        <v>10</v>
      </c>
      <c r="V7555" t="str">
        <f t="shared" si="237"/>
        <v>Late</v>
      </c>
    </row>
    <row r="7556" spans="2:22" x14ac:dyDescent="0.3">
      <c r="B7556" t="str">
        <f t="shared" si="236"/>
        <v>SO-007655</v>
      </c>
      <c r="C7556" t="s">
        <v>19</v>
      </c>
      <c r="D7556" t="s">
        <v>20</v>
      </c>
      <c r="E7556" s="1">
        <v>44000</v>
      </c>
      <c r="F7556" s="1">
        <v>44144</v>
      </c>
      <c r="G7556" s="1">
        <v>44163</v>
      </c>
      <c r="H7556" s="1">
        <v>44171</v>
      </c>
      <c r="I7556" t="s">
        <v>18</v>
      </c>
      <c r="J7556">
        <v>14</v>
      </c>
      <c r="K7556">
        <v>30</v>
      </c>
      <c r="L7556">
        <v>111</v>
      </c>
      <c r="M7556">
        <v>10</v>
      </c>
      <c r="N7556">
        <v>7</v>
      </c>
      <c r="O7556">
        <v>0.05</v>
      </c>
      <c r="P7556">
        <v>871.34</v>
      </c>
      <c r="Q7556">
        <v>1025.0999999999999</v>
      </c>
      <c r="R7556">
        <f>Table1[[#This Row],[OrderQuantity]]*Table1[[#This Row],[UnitPrice]]</f>
        <v>7175.6999999999989</v>
      </c>
      <c r="S7556">
        <f>Table1[[#This Row],[OrderQuantity]]*Table1[[#This Row],[UnitCost]]</f>
        <v>6099.38</v>
      </c>
      <c r="T7556">
        <f>Table1[[#This Row],[OrderQuantity]]*Table1[[#This Row],[UnitPrice]]*(1-Table1[[#This Row],[DiscountApplied]]) - (Table1[[#This Row],[OrderQuantity]]*Table1[[#This Row],[UnitCost]])</f>
        <v>717.53499999999894</v>
      </c>
      <c r="U7556">
        <f>DATEDIF(Table1[[#This Row],[ShipDate]],Table1[[#This Row],[DeliveryDate]],"d")</f>
        <v>8</v>
      </c>
      <c r="V7556" t="str">
        <f t="shared" si="237"/>
        <v>Late</v>
      </c>
    </row>
    <row r="7557" spans="2:22" x14ac:dyDescent="0.3">
      <c r="B7557" t="str">
        <f t="shared" si="236"/>
        <v>SO-007656</v>
      </c>
      <c r="C7557" t="s">
        <v>16</v>
      </c>
      <c r="D7557" t="s">
        <v>20</v>
      </c>
      <c r="E7557" s="1">
        <v>44100</v>
      </c>
      <c r="F7557" s="1">
        <v>44144</v>
      </c>
      <c r="G7557" s="1">
        <v>44147</v>
      </c>
      <c r="H7557" s="1">
        <v>44149</v>
      </c>
      <c r="I7557" t="s">
        <v>18</v>
      </c>
      <c r="J7557">
        <v>6</v>
      </c>
      <c r="K7557">
        <v>45</v>
      </c>
      <c r="L7557">
        <v>181</v>
      </c>
      <c r="M7557">
        <v>31</v>
      </c>
      <c r="N7557">
        <v>8</v>
      </c>
      <c r="O7557">
        <v>0.05</v>
      </c>
      <c r="P7557">
        <v>143.78</v>
      </c>
      <c r="Q7557">
        <v>247.9</v>
      </c>
      <c r="R7557">
        <f>Table1[[#This Row],[OrderQuantity]]*Table1[[#This Row],[UnitPrice]]</f>
        <v>1983.2</v>
      </c>
      <c r="S7557">
        <f>Table1[[#This Row],[OrderQuantity]]*Table1[[#This Row],[UnitCost]]</f>
        <v>1150.24</v>
      </c>
      <c r="T7557">
        <f>Table1[[#This Row],[OrderQuantity]]*Table1[[#This Row],[UnitPrice]]*(1-Table1[[#This Row],[DiscountApplied]]) - (Table1[[#This Row],[OrderQuantity]]*Table1[[#This Row],[UnitCost]])</f>
        <v>733.8</v>
      </c>
      <c r="U7557">
        <f>DATEDIF(Table1[[#This Row],[ShipDate]],Table1[[#This Row],[DeliveryDate]],"d")</f>
        <v>2</v>
      </c>
      <c r="V7557" t="str">
        <f t="shared" si="237"/>
        <v>On Time</v>
      </c>
    </row>
    <row r="7558" spans="2:22" x14ac:dyDescent="0.3">
      <c r="B7558" t="str">
        <f t="shared" si="236"/>
        <v>SO-007657</v>
      </c>
      <c r="C7558" t="s">
        <v>21</v>
      </c>
      <c r="D7558" t="s">
        <v>17</v>
      </c>
      <c r="E7558" s="1">
        <v>44000</v>
      </c>
      <c r="F7558" s="1">
        <v>44144</v>
      </c>
      <c r="G7558" s="1">
        <v>44156</v>
      </c>
      <c r="H7558" s="1">
        <v>44163</v>
      </c>
      <c r="I7558" t="s">
        <v>18</v>
      </c>
      <c r="J7558">
        <v>21</v>
      </c>
      <c r="K7558">
        <v>36</v>
      </c>
      <c r="L7558">
        <v>218</v>
      </c>
      <c r="M7558">
        <v>35</v>
      </c>
      <c r="N7558">
        <v>8</v>
      </c>
      <c r="O7558">
        <v>0.1</v>
      </c>
      <c r="P7558">
        <v>1341.34</v>
      </c>
      <c r="Q7558">
        <v>1916.2</v>
      </c>
      <c r="R7558">
        <f>Table1[[#This Row],[OrderQuantity]]*Table1[[#This Row],[UnitPrice]]</f>
        <v>15329.6</v>
      </c>
      <c r="S7558">
        <f>Table1[[#This Row],[OrderQuantity]]*Table1[[#This Row],[UnitCost]]</f>
        <v>10730.72</v>
      </c>
      <c r="T7558">
        <f>Table1[[#This Row],[OrderQuantity]]*Table1[[#This Row],[UnitPrice]]*(1-Table1[[#This Row],[DiscountApplied]]) - (Table1[[#This Row],[OrderQuantity]]*Table1[[#This Row],[UnitCost]])</f>
        <v>3065.9200000000019</v>
      </c>
      <c r="U7558">
        <f>DATEDIF(Table1[[#This Row],[ShipDate]],Table1[[#This Row],[DeliveryDate]],"d")</f>
        <v>7</v>
      </c>
      <c r="V7558" t="str">
        <f t="shared" si="237"/>
        <v>On Time</v>
      </c>
    </row>
    <row r="7559" spans="2:22" x14ac:dyDescent="0.3">
      <c r="B7559" t="str">
        <f t="shared" si="236"/>
        <v>SO-007658</v>
      </c>
      <c r="C7559" t="s">
        <v>19</v>
      </c>
      <c r="D7559" t="s">
        <v>26</v>
      </c>
      <c r="E7559" s="1">
        <v>44000</v>
      </c>
      <c r="F7559" s="1">
        <v>44144</v>
      </c>
      <c r="G7559" s="1">
        <v>44162</v>
      </c>
      <c r="H7559" s="1">
        <v>44170</v>
      </c>
      <c r="I7559" t="s">
        <v>18</v>
      </c>
      <c r="J7559">
        <v>19</v>
      </c>
      <c r="K7559">
        <v>23</v>
      </c>
      <c r="L7559">
        <v>75</v>
      </c>
      <c r="M7559">
        <v>19</v>
      </c>
      <c r="N7559">
        <v>4</v>
      </c>
      <c r="O7559">
        <v>0.05</v>
      </c>
      <c r="P7559">
        <v>1084.8</v>
      </c>
      <c r="Q7559">
        <v>1721.9</v>
      </c>
      <c r="R7559">
        <f>Table1[[#This Row],[OrderQuantity]]*Table1[[#This Row],[UnitPrice]]</f>
        <v>6887.6</v>
      </c>
      <c r="S7559">
        <f>Table1[[#This Row],[OrderQuantity]]*Table1[[#This Row],[UnitCost]]</f>
        <v>4339.2</v>
      </c>
      <c r="T7559">
        <f>Table1[[#This Row],[OrderQuantity]]*Table1[[#This Row],[UnitPrice]]*(1-Table1[[#This Row],[DiscountApplied]]) - (Table1[[#This Row],[OrderQuantity]]*Table1[[#This Row],[UnitCost]])</f>
        <v>2204.0200000000004</v>
      </c>
      <c r="U7559">
        <f>DATEDIF(Table1[[#This Row],[ShipDate]],Table1[[#This Row],[DeliveryDate]],"d")</f>
        <v>8</v>
      </c>
      <c r="V7559" t="str">
        <f t="shared" si="237"/>
        <v>Late</v>
      </c>
    </row>
    <row r="7560" spans="2:22" x14ac:dyDescent="0.3">
      <c r="B7560" t="str">
        <f t="shared" si="236"/>
        <v>SO-007659</v>
      </c>
      <c r="C7560" t="s">
        <v>16</v>
      </c>
      <c r="D7560" t="s">
        <v>23</v>
      </c>
      <c r="E7560" s="1">
        <v>44000</v>
      </c>
      <c r="F7560" s="1">
        <v>44144</v>
      </c>
      <c r="G7560" s="1">
        <v>44172</v>
      </c>
      <c r="H7560" s="1">
        <v>44182</v>
      </c>
      <c r="I7560" t="s">
        <v>18</v>
      </c>
      <c r="J7560">
        <v>6</v>
      </c>
      <c r="K7560">
        <v>22</v>
      </c>
      <c r="L7560">
        <v>299</v>
      </c>
      <c r="M7560">
        <v>6</v>
      </c>
      <c r="N7560">
        <v>8</v>
      </c>
      <c r="O7560">
        <v>0.15</v>
      </c>
      <c r="P7560">
        <v>726.95</v>
      </c>
      <c r="Q7560">
        <v>1038.5</v>
      </c>
      <c r="R7560">
        <f>Table1[[#This Row],[OrderQuantity]]*Table1[[#This Row],[UnitPrice]]</f>
        <v>8308</v>
      </c>
      <c r="S7560">
        <f>Table1[[#This Row],[OrderQuantity]]*Table1[[#This Row],[UnitCost]]</f>
        <v>5815.6</v>
      </c>
      <c r="T7560">
        <f>Table1[[#This Row],[OrderQuantity]]*Table1[[#This Row],[UnitPrice]]*(1-Table1[[#This Row],[DiscountApplied]]) - (Table1[[#This Row],[OrderQuantity]]*Table1[[#This Row],[UnitCost]])</f>
        <v>1246.1999999999998</v>
      </c>
      <c r="U7560">
        <f>DATEDIF(Table1[[#This Row],[ShipDate]],Table1[[#This Row],[DeliveryDate]],"d")</f>
        <v>10</v>
      </c>
      <c r="V7560" t="str">
        <f t="shared" si="237"/>
        <v>Late</v>
      </c>
    </row>
    <row r="7561" spans="2:22" x14ac:dyDescent="0.3">
      <c r="B7561" t="str">
        <f t="shared" si="236"/>
        <v>SO-007660</v>
      </c>
      <c r="C7561" t="s">
        <v>22</v>
      </c>
      <c r="D7561" t="s">
        <v>24</v>
      </c>
      <c r="E7561" s="1">
        <v>44000</v>
      </c>
      <c r="F7561" s="1">
        <v>44145</v>
      </c>
      <c r="G7561" s="1">
        <v>44148</v>
      </c>
      <c r="H7561" s="1">
        <v>44156</v>
      </c>
      <c r="I7561" t="s">
        <v>18</v>
      </c>
      <c r="J7561">
        <v>28</v>
      </c>
      <c r="K7561">
        <v>46</v>
      </c>
      <c r="L7561">
        <v>39</v>
      </c>
      <c r="M7561">
        <v>27</v>
      </c>
      <c r="N7561">
        <v>4</v>
      </c>
      <c r="O7561">
        <v>0.05</v>
      </c>
      <c r="P7561">
        <v>2103.2600000000002</v>
      </c>
      <c r="Q7561">
        <v>2921.2</v>
      </c>
      <c r="R7561">
        <f>Table1[[#This Row],[OrderQuantity]]*Table1[[#This Row],[UnitPrice]]</f>
        <v>11684.8</v>
      </c>
      <c r="S7561">
        <f>Table1[[#This Row],[OrderQuantity]]*Table1[[#This Row],[UnitCost]]</f>
        <v>8413.0400000000009</v>
      </c>
      <c r="T7561">
        <f>Table1[[#This Row],[OrderQuantity]]*Table1[[#This Row],[UnitPrice]]*(1-Table1[[#This Row],[DiscountApplied]]) - (Table1[[#This Row],[OrderQuantity]]*Table1[[#This Row],[UnitCost]])</f>
        <v>2687.5199999999986</v>
      </c>
      <c r="U7561">
        <f>DATEDIF(Table1[[#This Row],[ShipDate]],Table1[[#This Row],[DeliveryDate]],"d")</f>
        <v>8</v>
      </c>
      <c r="V7561" t="str">
        <f t="shared" si="237"/>
        <v>Late</v>
      </c>
    </row>
    <row r="7562" spans="2:22" x14ac:dyDescent="0.3">
      <c r="B7562" t="str">
        <f t="shared" si="236"/>
        <v>SO-007661</v>
      </c>
      <c r="C7562" t="s">
        <v>21</v>
      </c>
      <c r="D7562" t="s">
        <v>17</v>
      </c>
      <c r="E7562" s="1">
        <v>44000</v>
      </c>
      <c r="F7562" s="1">
        <v>44145</v>
      </c>
      <c r="G7562" s="1">
        <v>44150</v>
      </c>
      <c r="H7562" s="1">
        <v>44153</v>
      </c>
      <c r="I7562" t="s">
        <v>18</v>
      </c>
      <c r="J7562">
        <v>24</v>
      </c>
      <c r="K7562">
        <v>21</v>
      </c>
      <c r="L7562">
        <v>204</v>
      </c>
      <c r="M7562">
        <v>13</v>
      </c>
      <c r="N7562">
        <v>8</v>
      </c>
      <c r="O7562">
        <v>0.08</v>
      </c>
      <c r="P7562">
        <v>4226.63</v>
      </c>
      <c r="Q7562">
        <v>5031.7</v>
      </c>
      <c r="R7562">
        <f>Table1[[#This Row],[OrderQuantity]]*Table1[[#This Row],[UnitPrice]]</f>
        <v>40253.599999999999</v>
      </c>
      <c r="S7562">
        <f>Table1[[#This Row],[OrderQuantity]]*Table1[[#This Row],[UnitCost]]</f>
        <v>33813.040000000001</v>
      </c>
      <c r="T7562">
        <f>Table1[[#This Row],[OrderQuantity]]*Table1[[#This Row],[UnitPrice]]*(1-Table1[[#This Row],[DiscountApplied]]) - (Table1[[#This Row],[OrderQuantity]]*Table1[[#This Row],[UnitCost]])</f>
        <v>3220.2719999999972</v>
      </c>
      <c r="U7562">
        <f>DATEDIF(Table1[[#This Row],[ShipDate]],Table1[[#This Row],[DeliveryDate]],"d")</f>
        <v>3</v>
      </c>
      <c r="V7562" t="str">
        <f t="shared" si="237"/>
        <v>On Time</v>
      </c>
    </row>
    <row r="7563" spans="2:22" x14ac:dyDescent="0.3">
      <c r="B7563" t="str">
        <f t="shared" si="236"/>
        <v>SO-007662</v>
      </c>
      <c r="C7563" t="s">
        <v>16</v>
      </c>
      <c r="D7563" t="s">
        <v>26</v>
      </c>
      <c r="E7563" s="1">
        <v>44000</v>
      </c>
      <c r="F7563" s="1">
        <v>44145</v>
      </c>
      <c r="G7563" s="1">
        <v>44148</v>
      </c>
      <c r="H7563" s="1">
        <v>44153</v>
      </c>
      <c r="I7563" t="s">
        <v>18</v>
      </c>
      <c r="J7563">
        <v>8</v>
      </c>
      <c r="K7563">
        <v>28</v>
      </c>
      <c r="L7563">
        <v>63</v>
      </c>
      <c r="M7563">
        <v>13</v>
      </c>
      <c r="N7563">
        <v>6</v>
      </c>
      <c r="O7563">
        <v>0.05</v>
      </c>
      <c r="P7563">
        <v>2083.9699999999998</v>
      </c>
      <c r="Q7563">
        <v>3859.2</v>
      </c>
      <c r="R7563">
        <f>Table1[[#This Row],[OrderQuantity]]*Table1[[#This Row],[UnitPrice]]</f>
        <v>23155.199999999997</v>
      </c>
      <c r="S7563">
        <f>Table1[[#This Row],[OrderQuantity]]*Table1[[#This Row],[UnitCost]]</f>
        <v>12503.82</v>
      </c>
      <c r="T7563">
        <f>Table1[[#This Row],[OrderQuantity]]*Table1[[#This Row],[UnitPrice]]*(1-Table1[[#This Row],[DiscountApplied]]) - (Table1[[#This Row],[OrderQuantity]]*Table1[[#This Row],[UnitCost]])</f>
        <v>9493.6199999999953</v>
      </c>
      <c r="U7563">
        <f>DATEDIF(Table1[[#This Row],[ShipDate]],Table1[[#This Row],[DeliveryDate]],"d")</f>
        <v>5</v>
      </c>
      <c r="V7563" t="str">
        <f t="shared" si="237"/>
        <v>On Time</v>
      </c>
    </row>
    <row r="7564" spans="2:22" x14ac:dyDescent="0.3">
      <c r="B7564" t="str">
        <f t="shared" si="236"/>
        <v>SO-007663</v>
      </c>
      <c r="C7564" t="s">
        <v>22</v>
      </c>
      <c r="D7564" t="s">
        <v>17</v>
      </c>
      <c r="E7564" s="1">
        <v>44000</v>
      </c>
      <c r="F7564" s="1">
        <v>44145</v>
      </c>
      <c r="G7564" s="1">
        <v>44163</v>
      </c>
      <c r="H7564" s="1">
        <v>44173</v>
      </c>
      <c r="I7564" t="s">
        <v>18</v>
      </c>
      <c r="J7564">
        <v>27</v>
      </c>
      <c r="K7564">
        <v>43</v>
      </c>
      <c r="L7564">
        <v>229</v>
      </c>
      <c r="M7564">
        <v>16</v>
      </c>
      <c r="N7564">
        <v>4</v>
      </c>
      <c r="O7564">
        <v>0.2</v>
      </c>
      <c r="P7564">
        <v>515.63</v>
      </c>
      <c r="Q7564">
        <v>991.6</v>
      </c>
      <c r="R7564">
        <f>Table1[[#This Row],[OrderQuantity]]*Table1[[#This Row],[UnitPrice]]</f>
        <v>3966.4</v>
      </c>
      <c r="S7564">
        <f>Table1[[#This Row],[OrderQuantity]]*Table1[[#This Row],[UnitCost]]</f>
        <v>2062.52</v>
      </c>
      <c r="T7564">
        <f>Table1[[#This Row],[OrderQuantity]]*Table1[[#This Row],[UnitPrice]]*(1-Table1[[#This Row],[DiscountApplied]]) - (Table1[[#This Row],[OrderQuantity]]*Table1[[#This Row],[UnitCost]])</f>
        <v>1110.6000000000004</v>
      </c>
      <c r="U7564">
        <f>DATEDIF(Table1[[#This Row],[ShipDate]],Table1[[#This Row],[DeliveryDate]],"d")</f>
        <v>10</v>
      </c>
      <c r="V7564" t="str">
        <f t="shared" si="237"/>
        <v>Late</v>
      </c>
    </row>
    <row r="7565" spans="2:22" x14ac:dyDescent="0.3">
      <c r="B7565" t="str">
        <f t="shared" si="236"/>
        <v>SO-007664</v>
      </c>
      <c r="C7565" t="s">
        <v>16</v>
      </c>
      <c r="D7565" t="s">
        <v>23</v>
      </c>
      <c r="E7565" s="1">
        <v>44000</v>
      </c>
      <c r="F7565" s="1">
        <v>44145</v>
      </c>
      <c r="G7565" s="1">
        <v>44163</v>
      </c>
      <c r="H7565" s="1">
        <v>44172</v>
      </c>
      <c r="I7565" t="s">
        <v>18</v>
      </c>
      <c r="J7565">
        <v>6</v>
      </c>
      <c r="K7565">
        <v>32</v>
      </c>
      <c r="L7565">
        <v>293</v>
      </c>
      <c r="M7565">
        <v>36</v>
      </c>
      <c r="N7565">
        <v>1</v>
      </c>
      <c r="O7565">
        <v>0.05</v>
      </c>
      <c r="P7565">
        <v>361.8</v>
      </c>
      <c r="Q7565">
        <v>904.5</v>
      </c>
      <c r="R7565">
        <f>Table1[[#This Row],[OrderQuantity]]*Table1[[#This Row],[UnitPrice]]</f>
        <v>904.5</v>
      </c>
      <c r="S7565">
        <f>Table1[[#This Row],[OrderQuantity]]*Table1[[#This Row],[UnitCost]]</f>
        <v>361.8</v>
      </c>
      <c r="T7565">
        <f>Table1[[#This Row],[OrderQuantity]]*Table1[[#This Row],[UnitPrice]]*(1-Table1[[#This Row],[DiscountApplied]]) - (Table1[[#This Row],[OrderQuantity]]*Table1[[#This Row],[UnitCost]])</f>
        <v>497.47499999999997</v>
      </c>
      <c r="U7565">
        <f>DATEDIF(Table1[[#This Row],[ShipDate]],Table1[[#This Row],[DeliveryDate]],"d")</f>
        <v>9</v>
      </c>
      <c r="V7565" t="str">
        <f t="shared" si="237"/>
        <v>Late</v>
      </c>
    </row>
    <row r="7566" spans="2:22" x14ac:dyDescent="0.3">
      <c r="B7566" t="str">
        <f t="shared" si="236"/>
        <v>SO-007665</v>
      </c>
      <c r="C7566" t="s">
        <v>16</v>
      </c>
      <c r="D7566" t="s">
        <v>20</v>
      </c>
      <c r="E7566" s="1">
        <v>44100</v>
      </c>
      <c r="F7566" s="1">
        <v>44145</v>
      </c>
      <c r="G7566" s="1">
        <v>44164</v>
      </c>
      <c r="H7566" s="1">
        <v>44174</v>
      </c>
      <c r="I7566" t="s">
        <v>18</v>
      </c>
      <c r="J7566">
        <v>1</v>
      </c>
      <c r="K7566">
        <v>19</v>
      </c>
      <c r="L7566">
        <v>133</v>
      </c>
      <c r="M7566">
        <v>23</v>
      </c>
      <c r="N7566">
        <v>6</v>
      </c>
      <c r="O7566">
        <v>0.05</v>
      </c>
      <c r="P7566">
        <v>5028.3500000000004</v>
      </c>
      <c r="Q7566">
        <v>6365</v>
      </c>
      <c r="R7566">
        <f>Table1[[#This Row],[OrderQuantity]]*Table1[[#This Row],[UnitPrice]]</f>
        <v>38190</v>
      </c>
      <c r="S7566">
        <f>Table1[[#This Row],[OrderQuantity]]*Table1[[#This Row],[UnitCost]]</f>
        <v>30170.100000000002</v>
      </c>
      <c r="T7566">
        <f>Table1[[#This Row],[OrderQuantity]]*Table1[[#This Row],[UnitPrice]]*(1-Table1[[#This Row],[DiscountApplied]]) - (Table1[[#This Row],[OrderQuantity]]*Table1[[#This Row],[UnitCost]])</f>
        <v>6110.3999999999978</v>
      </c>
      <c r="U7566">
        <f>DATEDIF(Table1[[#This Row],[ShipDate]],Table1[[#This Row],[DeliveryDate]],"d")</f>
        <v>10</v>
      </c>
      <c r="V7566" t="str">
        <f t="shared" si="237"/>
        <v>Late</v>
      </c>
    </row>
    <row r="7567" spans="2:22" x14ac:dyDescent="0.3">
      <c r="B7567" t="str">
        <f t="shared" si="236"/>
        <v>SO-007666</v>
      </c>
      <c r="C7567" t="s">
        <v>19</v>
      </c>
      <c r="D7567" t="s">
        <v>20</v>
      </c>
      <c r="E7567" s="1">
        <v>44100</v>
      </c>
      <c r="F7567" s="1">
        <v>44145</v>
      </c>
      <c r="G7567" s="1">
        <v>44168</v>
      </c>
      <c r="H7567" s="1">
        <v>44176</v>
      </c>
      <c r="I7567" t="s">
        <v>18</v>
      </c>
      <c r="J7567">
        <v>16</v>
      </c>
      <c r="K7567">
        <v>17</v>
      </c>
      <c r="L7567">
        <v>130</v>
      </c>
      <c r="M7567">
        <v>20</v>
      </c>
      <c r="N7567">
        <v>6</v>
      </c>
      <c r="O7567">
        <v>0.4</v>
      </c>
      <c r="P7567">
        <v>606.22</v>
      </c>
      <c r="Q7567">
        <v>1165.8</v>
      </c>
      <c r="R7567">
        <f>Table1[[#This Row],[OrderQuantity]]*Table1[[#This Row],[UnitPrice]]</f>
        <v>6994.7999999999993</v>
      </c>
      <c r="S7567">
        <f>Table1[[#This Row],[OrderQuantity]]*Table1[[#This Row],[UnitCost]]</f>
        <v>3637.32</v>
      </c>
      <c r="T7567">
        <f>Table1[[#This Row],[OrderQuantity]]*Table1[[#This Row],[UnitPrice]]*(1-Table1[[#This Row],[DiscountApplied]]) - (Table1[[#This Row],[OrderQuantity]]*Table1[[#This Row],[UnitCost]])</f>
        <v>559.55999999999904</v>
      </c>
      <c r="U7567">
        <f>DATEDIF(Table1[[#This Row],[ShipDate]],Table1[[#This Row],[DeliveryDate]],"d")</f>
        <v>8</v>
      </c>
      <c r="V7567" t="str">
        <f t="shared" si="237"/>
        <v>Late</v>
      </c>
    </row>
    <row r="7568" spans="2:22" x14ac:dyDescent="0.3">
      <c r="B7568" t="str">
        <f t="shared" si="236"/>
        <v>SO-007667</v>
      </c>
      <c r="C7568" t="s">
        <v>21</v>
      </c>
      <c r="D7568" t="s">
        <v>20</v>
      </c>
      <c r="E7568" s="1">
        <v>44100</v>
      </c>
      <c r="F7568" s="1">
        <v>44145</v>
      </c>
      <c r="G7568" s="1">
        <v>44155</v>
      </c>
      <c r="H7568" s="1">
        <v>44163</v>
      </c>
      <c r="I7568" t="s">
        <v>18</v>
      </c>
      <c r="J7568">
        <v>23</v>
      </c>
      <c r="K7568">
        <v>33</v>
      </c>
      <c r="L7568">
        <v>193</v>
      </c>
      <c r="M7568">
        <v>35</v>
      </c>
      <c r="N7568">
        <v>5</v>
      </c>
      <c r="O7568">
        <v>0.05</v>
      </c>
      <c r="P7568">
        <v>2598.2600000000002</v>
      </c>
      <c r="Q7568">
        <v>3711.8</v>
      </c>
      <c r="R7568">
        <f>Table1[[#This Row],[OrderQuantity]]*Table1[[#This Row],[UnitPrice]]</f>
        <v>18559</v>
      </c>
      <c r="S7568">
        <f>Table1[[#This Row],[OrderQuantity]]*Table1[[#This Row],[UnitCost]]</f>
        <v>12991.300000000001</v>
      </c>
      <c r="T7568">
        <f>Table1[[#This Row],[OrderQuantity]]*Table1[[#This Row],[UnitPrice]]*(1-Table1[[#This Row],[DiscountApplied]]) - (Table1[[#This Row],[OrderQuantity]]*Table1[[#This Row],[UnitCost]])</f>
        <v>4639.7499999999982</v>
      </c>
      <c r="U7568">
        <f>DATEDIF(Table1[[#This Row],[ShipDate]],Table1[[#This Row],[DeliveryDate]],"d")</f>
        <v>8</v>
      </c>
      <c r="V7568" t="str">
        <f t="shared" si="237"/>
        <v>Late</v>
      </c>
    </row>
    <row r="7569" spans="2:22" x14ac:dyDescent="0.3">
      <c r="B7569" t="str">
        <f t="shared" si="236"/>
        <v>SO-007668</v>
      </c>
      <c r="C7569" t="s">
        <v>19</v>
      </c>
      <c r="D7569" t="s">
        <v>25</v>
      </c>
      <c r="E7569" s="1">
        <v>44000</v>
      </c>
      <c r="F7569" s="1">
        <v>44146</v>
      </c>
      <c r="G7569" s="1">
        <v>44164</v>
      </c>
      <c r="H7569" s="1">
        <v>44169</v>
      </c>
      <c r="I7569" t="s">
        <v>18</v>
      </c>
      <c r="J7569">
        <v>19</v>
      </c>
      <c r="K7569">
        <v>4</v>
      </c>
      <c r="L7569">
        <v>367</v>
      </c>
      <c r="M7569">
        <v>1</v>
      </c>
      <c r="N7569">
        <v>6</v>
      </c>
      <c r="O7569">
        <v>0.05</v>
      </c>
      <c r="P7569">
        <v>2138.2399999999998</v>
      </c>
      <c r="Q7569">
        <v>3959.7</v>
      </c>
      <c r="R7569">
        <f>Table1[[#This Row],[OrderQuantity]]*Table1[[#This Row],[UnitPrice]]</f>
        <v>23758.199999999997</v>
      </c>
      <c r="S7569">
        <f>Table1[[#This Row],[OrderQuantity]]*Table1[[#This Row],[UnitCost]]</f>
        <v>12829.439999999999</v>
      </c>
      <c r="T7569">
        <f>Table1[[#This Row],[OrderQuantity]]*Table1[[#This Row],[UnitPrice]]*(1-Table1[[#This Row],[DiscountApplied]]) - (Table1[[#This Row],[OrderQuantity]]*Table1[[#This Row],[UnitCost]])</f>
        <v>9740.8499999999985</v>
      </c>
      <c r="U7569">
        <f>DATEDIF(Table1[[#This Row],[ShipDate]],Table1[[#This Row],[DeliveryDate]],"d")</f>
        <v>5</v>
      </c>
      <c r="V7569" t="str">
        <f t="shared" si="237"/>
        <v>On Time</v>
      </c>
    </row>
    <row r="7570" spans="2:22" x14ac:dyDescent="0.3">
      <c r="B7570" t="str">
        <f t="shared" si="236"/>
        <v>SO-007669</v>
      </c>
      <c r="C7570" t="s">
        <v>19</v>
      </c>
      <c r="D7570" t="s">
        <v>20</v>
      </c>
      <c r="E7570" s="1">
        <v>44000</v>
      </c>
      <c r="F7570" s="1">
        <v>44146</v>
      </c>
      <c r="G7570" s="1">
        <v>44174</v>
      </c>
      <c r="H7570" s="1">
        <v>44183</v>
      </c>
      <c r="I7570" t="s">
        <v>18</v>
      </c>
      <c r="J7570">
        <v>16</v>
      </c>
      <c r="K7570">
        <v>40</v>
      </c>
      <c r="L7570">
        <v>104</v>
      </c>
      <c r="M7570">
        <v>19</v>
      </c>
      <c r="N7570">
        <v>7</v>
      </c>
      <c r="O7570">
        <v>0.15</v>
      </c>
      <c r="P7570">
        <v>815.12</v>
      </c>
      <c r="Q7570">
        <v>1031.8</v>
      </c>
      <c r="R7570">
        <f>Table1[[#This Row],[OrderQuantity]]*Table1[[#This Row],[UnitPrice]]</f>
        <v>7222.5999999999995</v>
      </c>
      <c r="S7570">
        <f>Table1[[#This Row],[OrderQuantity]]*Table1[[#This Row],[UnitCost]]</f>
        <v>5705.84</v>
      </c>
      <c r="T7570">
        <f>Table1[[#This Row],[OrderQuantity]]*Table1[[#This Row],[UnitPrice]]*(1-Table1[[#This Row],[DiscountApplied]]) - (Table1[[#This Row],[OrderQuantity]]*Table1[[#This Row],[UnitCost]])</f>
        <v>433.36999999999898</v>
      </c>
      <c r="U7570">
        <f>DATEDIF(Table1[[#This Row],[ShipDate]],Table1[[#This Row],[DeliveryDate]],"d")</f>
        <v>9</v>
      </c>
      <c r="V7570" t="str">
        <f t="shared" si="237"/>
        <v>Late</v>
      </c>
    </row>
    <row r="7571" spans="2:22" x14ac:dyDescent="0.3">
      <c r="B7571" t="str">
        <f t="shared" si="236"/>
        <v>SO-007670</v>
      </c>
      <c r="C7571" t="s">
        <v>16</v>
      </c>
      <c r="D7571" t="s">
        <v>20</v>
      </c>
      <c r="E7571" s="1">
        <v>44100</v>
      </c>
      <c r="F7571" s="1">
        <v>44146</v>
      </c>
      <c r="G7571" s="1">
        <v>44155</v>
      </c>
      <c r="H7571" s="1">
        <v>44158</v>
      </c>
      <c r="I7571" t="s">
        <v>18</v>
      </c>
      <c r="J7571">
        <v>9</v>
      </c>
      <c r="K7571">
        <v>8</v>
      </c>
      <c r="L7571">
        <v>94</v>
      </c>
      <c r="M7571">
        <v>38</v>
      </c>
      <c r="N7571">
        <v>8</v>
      </c>
      <c r="O7571">
        <v>0.2</v>
      </c>
      <c r="P7571">
        <v>5219.3</v>
      </c>
      <c r="Q7571">
        <v>6365</v>
      </c>
      <c r="R7571">
        <f>Table1[[#This Row],[OrderQuantity]]*Table1[[#This Row],[UnitPrice]]</f>
        <v>50920</v>
      </c>
      <c r="S7571">
        <f>Table1[[#This Row],[OrderQuantity]]*Table1[[#This Row],[UnitCost]]</f>
        <v>41754.400000000001</v>
      </c>
      <c r="T7571">
        <f>Table1[[#This Row],[OrderQuantity]]*Table1[[#This Row],[UnitPrice]]*(1-Table1[[#This Row],[DiscountApplied]]) - (Table1[[#This Row],[OrderQuantity]]*Table1[[#This Row],[UnitCost]])</f>
        <v>-1018.4000000000015</v>
      </c>
      <c r="U7571">
        <f>DATEDIF(Table1[[#This Row],[ShipDate]],Table1[[#This Row],[DeliveryDate]],"d")</f>
        <v>3</v>
      </c>
      <c r="V7571" t="str">
        <f t="shared" si="237"/>
        <v>On Time</v>
      </c>
    </row>
    <row r="7572" spans="2:22" x14ac:dyDescent="0.3">
      <c r="B7572" t="str">
        <f t="shared" si="236"/>
        <v>SO-007671</v>
      </c>
      <c r="C7572" t="s">
        <v>19</v>
      </c>
      <c r="D7572" t="s">
        <v>24</v>
      </c>
      <c r="E7572" s="1">
        <v>44000</v>
      </c>
      <c r="F7572" s="1">
        <v>44146</v>
      </c>
      <c r="G7572" s="1">
        <v>44150</v>
      </c>
      <c r="H7572" s="1">
        <v>44158</v>
      </c>
      <c r="I7572" t="s">
        <v>18</v>
      </c>
      <c r="J7572">
        <v>19</v>
      </c>
      <c r="K7572">
        <v>16</v>
      </c>
      <c r="L7572">
        <v>24</v>
      </c>
      <c r="M7572">
        <v>22</v>
      </c>
      <c r="N7572">
        <v>5</v>
      </c>
      <c r="O7572">
        <v>0.05</v>
      </c>
      <c r="P7572">
        <v>1023.76</v>
      </c>
      <c r="Q7572">
        <v>2559.4</v>
      </c>
      <c r="R7572">
        <f>Table1[[#This Row],[OrderQuantity]]*Table1[[#This Row],[UnitPrice]]</f>
        <v>12797</v>
      </c>
      <c r="S7572">
        <f>Table1[[#This Row],[OrderQuantity]]*Table1[[#This Row],[UnitCost]]</f>
        <v>5118.8</v>
      </c>
      <c r="T7572">
        <f>Table1[[#This Row],[OrderQuantity]]*Table1[[#This Row],[UnitPrice]]*(1-Table1[[#This Row],[DiscountApplied]]) - (Table1[[#This Row],[OrderQuantity]]*Table1[[#This Row],[UnitCost]])</f>
        <v>7038.3499999999995</v>
      </c>
      <c r="U7572">
        <f>DATEDIF(Table1[[#This Row],[ShipDate]],Table1[[#This Row],[DeliveryDate]],"d")</f>
        <v>8</v>
      </c>
      <c r="V7572" t="str">
        <f t="shared" si="237"/>
        <v>Late</v>
      </c>
    </row>
    <row r="7573" spans="2:22" x14ac:dyDescent="0.3">
      <c r="B7573" t="str">
        <f t="shared" si="236"/>
        <v>SO-007672</v>
      </c>
      <c r="C7573" t="s">
        <v>21</v>
      </c>
      <c r="D7573" t="s">
        <v>23</v>
      </c>
      <c r="E7573" s="1">
        <v>44000</v>
      </c>
      <c r="F7573" s="1">
        <v>44146</v>
      </c>
      <c r="G7573" s="1">
        <v>44150</v>
      </c>
      <c r="H7573" s="1">
        <v>44155</v>
      </c>
      <c r="I7573" t="s">
        <v>18</v>
      </c>
      <c r="J7573">
        <v>24</v>
      </c>
      <c r="K7573">
        <v>6</v>
      </c>
      <c r="L7573">
        <v>327</v>
      </c>
      <c r="M7573">
        <v>32</v>
      </c>
      <c r="N7573">
        <v>5</v>
      </c>
      <c r="O7573">
        <v>0.08</v>
      </c>
      <c r="P7573">
        <v>4387.43</v>
      </c>
      <c r="Q7573">
        <v>6452.1</v>
      </c>
      <c r="R7573">
        <f>Table1[[#This Row],[OrderQuantity]]*Table1[[#This Row],[UnitPrice]]</f>
        <v>32260.5</v>
      </c>
      <c r="S7573">
        <f>Table1[[#This Row],[OrderQuantity]]*Table1[[#This Row],[UnitCost]]</f>
        <v>21937.15</v>
      </c>
      <c r="T7573">
        <f>Table1[[#This Row],[OrderQuantity]]*Table1[[#This Row],[UnitPrice]]*(1-Table1[[#This Row],[DiscountApplied]]) - (Table1[[#This Row],[OrderQuantity]]*Table1[[#This Row],[UnitCost]])</f>
        <v>7742.5099999999984</v>
      </c>
      <c r="U7573">
        <f>DATEDIF(Table1[[#This Row],[ShipDate]],Table1[[#This Row],[DeliveryDate]],"d")</f>
        <v>5</v>
      </c>
      <c r="V7573" t="str">
        <f t="shared" si="237"/>
        <v>On Time</v>
      </c>
    </row>
    <row r="7574" spans="2:22" x14ac:dyDescent="0.3">
      <c r="B7574" t="str">
        <f t="shared" si="236"/>
        <v>SO-007673</v>
      </c>
      <c r="C7574" t="s">
        <v>22</v>
      </c>
      <c r="D7574" t="s">
        <v>20</v>
      </c>
      <c r="E7574" s="1">
        <v>44000</v>
      </c>
      <c r="F7574" s="1">
        <v>44146</v>
      </c>
      <c r="G7574" s="1">
        <v>44159</v>
      </c>
      <c r="H7574" s="1">
        <v>44160</v>
      </c>
      <c r="I7574" t="s">
        <v>18</v>
      </c>
      <c r="J7574">
        <v>25</v>
      </c>
      <c r="K7574">
        <v>3</v>
      </c>
      <c r="L7574">
        <v>127</v>
      </c>
      <c r="M7574">
        <v>16</v>
      </c>
      <c r="N7574">
        <v>6</v>
      </c>
      <c r="O7574">
        <v>0.08</v>
      </c>
      <c r="P7574">
        <v>111.56</v>
      </c>
      <c r="Q7574">
        <v>247.9</v>
      </c>
      <c r="R7574">
        <f>Table1[[#This Row],[OrderQuantity]]*Table1[[#This Row],[UnitPrice]]</f>
        <v>1487.4</v>
      </c>
      <c r="S7574">
        <f>Table1[[#This Row],[OrderQuantity]]*Table1[[#This Row],[UnitCost]]</f>
        <v>669.36</v>
      </c>
      <c r="T7574">
        <f>Table1[[#This Row],[OrderQuantity]]*Table1[[#This Row],[UnitPrice]]*(1-Table1[[#This Row],[DiscountApplied]]) - (Table1[[#This Row],[OrderQuantity]]*Table1[[#This Row],[UnitCost]])</f>
        <v>699.04800000000012</v>
      </c>
      <c r="U7574">
        <f>DATEDIF(Table1[[#This Row],[ShipDate]],Table1[[#This Row],[DeliveryDate]],"d")</f>
        <v>1</v>
      </c>
      <c r="V7574" t="str">
        <f t="shared" si="237"/>
        <v>On Time</v>
      </c>
    </row>
    <row r="7575" spans="2:22" x14ac:dyDescent="0.3">
      <c r="B7575" t="str">
        <f t="shared" si="236"/>
        <v>SO-007674</v>
      </c>
      <c r="C7575" t="s">
        <v>21</v>
      </c>
      <c r="D7575" t="s">
        <v>24</v>
      </c>
      <c r="E7575" s="1">
        <v>44000</v>
      </c>
      <c r="F7575" s="1">
        <v>44146</v>
      </c>
      <c r="G7575" s="1">
        <v>44155</v>
      </c>
      <c r="H7575" s="1">
        <v>44164</v>
      </c>
      <c r="I7575" t="s">
        <v>18</v>
      </c>
      <c r="J7575">
        <v>21</v>
      </c>
      <c r="K7575">
        <v>28</v>
      </c>
      <c r="L7575">
        <v>41</v>
      </c>
      <c r="M7575">
        <v>27</v>
      </c>
      <c r="N7575">
        <v>6</v>
      </c>
      <c r="O7575">
        <v>0.08</v>
      </c>
      <c r="P7575">
        <v>1382.88</v>
      </c>
      <c r="Q7575">
        <v>1728.6</v>
      </c>
      <c r="R7575">
        <f>Table1[[#This Row],[OrderQuantity]]*Table1[[#This Row],[UnitPrice]]</f>
        <v>10371.599999999999</v>
      </c>
      <c r="S7575">
        <f>Table1[[#This Row],[OrderQuantity]]*Table1[[#This Row],[UnitCost]]</f>
        <v>8297.2800000000007</v>
      </c>
      <c r="T7575">
        <f>Table1[[#This Row],[OrderQuantity]]*Table1[[#This Row],[UnitPrice]]*(1-Table1[[#This Row],[DiscountApplied]]) - (Table1[[#This Row],[OrderQuantity]]*Table1[[#This Row],[UnitCost]])</f>
        <v>1244.5919999999987</v>
      </c>
      <c r="U7575">
        <f>DATEDIF(Table1[[#This Row],[ShipDate]],Table1[[#This Row],[DeliveryDate]],"d")</f>
        <v>9</v>
      </c>
      <c r="V7575" t="str">
        <f t="shared" si="237"/>
        <v>Late</v>
      </c>
    </row>
    <row r="7576" spans="2:22" x14ac:dyDescent="0.3">
      <c r="B7576" t="str">
        <f t="shared" si="236"/>
        <v>SO-007675</v>
      </c>
      <c r="C7576" t="s">
        <v>16</v>
      </c>
      <c r="D7576" t="s">
        <v>17</v>
      </c>
      <c r="E7576" s="1">
        <v>44000</v>
      </c>
      <c r="F7576" s="1">
        <v>44147</v>
      </c>
      <c r="G7576" s="1">
        <v>44157</v>
      </c>
      <c r="H7576" s="1">
        <v>44158</v>
      </c>
      <c r="I7576" t="s">
        <v>18</v>
      </c>
      <c r="J7576">
        <v>10</v>
      </c>
      <c r="K7576">
        <v>34</v>
      </c>
      <c r="L7576">
        <v>225</v>
      </c>
      <c r="M7576">
        <v>33</v>
      </c>
      <c r="N7576">
        <v>2</v>
      </c>
      <c r="O7576">
        <v>0.1</v>
      </c>
      <c r="P7576">
        <v>600.12</v>
      </c>
      <c r="Q7576">
        <v>1132.3</v>
      </c>
      <c r="R7576">
        <f>Table1[[#This Row],[OrderQuantity]]*Table1[[#This Row],[UnitPrice]]</f>
        <v>2264.6</v>
      </c>
      <c r="S7576">
        <f>Table1[[#This Row],[OrderQuantity]]*Table1[[#This Row],[UnitCost]]</f>
        <v>1200.24</v>
      </c>
      <c r="T7576">
        <f>Table1[[#This Row],[OrderQuantity]]*Table1[[#This Row],[UnitPrice]]*(1-Table1[[#This Row],[DiscountApplied]]) - (Table1[[#This Row],[OrderQuantity]]*Table1[[#This Row],[UnitCost]])</f>
        <v>837.89999999999986</v>
      </c>
      <c r="U7576">
        <f>DATEDIF(Table1[[#This Row],[ShipDate]],Table1[[#This Row],[DeliveryDate]],"d")</f>
        <v>1</v>
      </c>
      <c r="V7576" t="str">
        <f t="shared" si="237"/>
        <v>On Time</v>
      </c>
    </row>
    <row r="7577" spans="2:22" x14ac:dyDescent="0.3">
      <c r="B7577" t="str">
        <f t="shared" si="236"/>
        <v>SO-007676</v>
      </c>
      <c r="C7577" t="s">
        <v>16</v>
      </c>
      <c r="D7577" t="s">
        <v>26</v>
      </c>
      <c r="E7577" s="1">
        <v>44000</v>
      </c>
      <c r="F7577" s="1">
        <v>44147</v>
      </c>
      <c r="G7577" s="1">
        <v>44157</v>
      </c>
      <c r="H7577" s="1">
        <v>44160</v>
      </c>
      <c r="I7577" t="s">
        <v>18</v>
      </c>
      <c r="J7577">
        <v>12</v>
      </c>
      <c r="K7577">
        <v>21</v>
      </c>
      <c r="L7577">
        <v>59</v>
      </c>
      <c r="M7577">
        <v>29</v>
      </c>
      <c r="N7577">
        <v>3</v>
      </c>
      <c r="O7577">
        <v>0.05</v>
      </c>
      <c r="P7577">
        <v>2608.98</v>
      </c>
      <c r="Q7577">
        <v>3953</v>
      </c>
      <c r="R7577">
        <f>Table1[[#This Row],[OrderQuantity]]*Table1[[#This Row],[UnitPrice]]</f>
        <v>11859</v>
      </c>
      <c r="S7577">
        <f>Table1[[#This Row],[OrderQuantity]]*Table1[[#This Row],[UnitCost]]</f>
        <v>7826.9400000000005</v>
      </c>
      <c r="T7577">
        <f>Table1[[#This Row],[OrderQuantity]]*Table1[[#This Row],[UnitPrice]]*(1-Table1[[#This Row],[DiscountApplied]]) - (Table1[[#This Row],[OrderQuantity]]*Table1[[#This Row],[UnitCost]])</f>
        <v>3439.1099999999988</v>
      </c>
      <c r="U7577">
        <f>DATEDIF(Table1[[#This Row],[ShipDate]],Table1[[#This Row],[DeliveryDate]],"d")</f>
        <v>3</v>
      </c>
      <c r="V7577" t="str">
        <f t="shared" si="237"/>
        <v>On Time</v>
      </c>
    </row>
    <row r="7578" spans="2:22" x14ac:dyDescent="0.3">
      <c r="B7578" t="str">
        <f t="shared" si="236"/>
        <v>SO-007677</v>
      </c>
      <c r="C7578" t="s">
        <v>22</v>
      </c>
      <c r="D7578" t="s">
        <v>24</v>
      </c>
      <c r="E7578" s="1">
        <v>44100</v>
      </c>
      <c r="F7578" s="1">
        <v>44147</v>
      </c>
      <c r="G7578" s="1">
        <v>44174</v>
      </c>
      <c r="H7578" s="1">
        <v>44180</v>
      </c>
      <c r="I7578" t="s">
        <v>18</v>
      </c>
      <c r="J7578">
        <v>28</v>
      </c>
      <c r="K7578">
        <v>10</v>
      </c>
      <c r="L7578">
        <v>16</v>
      </c>
      <c r="M7578">
        <v>45</v>
      </c>
      <c r="N7578">
        <v>5</v>
      </c>
      <c r="O7578">
        <v>0.08</v>
      </c>
      <c r="P7578">
        <v>419.29</v>
      </c>
      <c r="Q7578">
        <v>998.3</v>
      </c>
      <c r="R7578">
        <f>Table1[[#This Row],[OrderQuantity]]*Table1[[#This Row],[UnitPrice]]</f>
        <v>4991.5</v>
      </c>
      <c r="S7578">
        <f>Table1[[#This Row],[OrderQuantity]]*Table1[[#This Row],[UnitCost]]</f>
        <v>2096.4500000000003</v>
      </c>
      <c r="T7578">
        <f>Table1[[#This Row],[OrderQuantity]]*Table1[[#This Row],[UnitPrice]]*(1-Table1[[#This Row],[DiscountApplied]]) - (Table1[[#This Row],[OrderQuantity]]*Table1[[#This Row],[UnitCost]])</f>
        <v>2495.73</v>
      </c>
      <c r="U7578">
        <f>DATEDIF(Table1[[#This Row],[ShipDate]],Table1[[#This Row],[DeliveryDate]],"d")</f>
        <v>6</v>
      </c>
      <c r="V7578" t="str">
        <f t="shared" si="237"/>
        <v>On Time</v>
      </c>
    </row>
    <row r="7579" spans="2:22" x14ac:dyDescent="0.3">
      <c r="B7579" t="str">
        <f t="shared" si="236"/>
        <v>SO-007678</v>
      </c>
      <c r="C7579" t="s">
        <v>19</v>
      </c>
      <c r="D7579" t="s">
        <v>23</v>
      </c>
      <c r="E7579" s="1">
        <v>44000</v>
      </c>
      <c r="F7579" s="1">
        <v>44147</v>
      </c>
      <c r="G7579" s="1">
        <v>44161</v>
      </c>
      <c r="H7579" s="1">
        <v>44162</v>
      </c>
      <c r="I7579" t="s">
        <v>18</v>
      </c>
      <c r="J7579">
        <v>15</v>
      </c>
      <c r="K7579">
        <v>18</v>
      </c>
      <c r="L7579">
        <v>279</v>
      </c>
      <c r="M7579">
        <v>38</v>
      </c>
      <c r="N7579">
        <v>7</v>
      </c>
      <c r="O7579">
        <v>0.05</v>
      </c>
      <c r="P7579">
        <v>857.6</v>
      </c>
      <c r="Q7579">
        <v>1072</v>
      </c>
      <c r="R7579">
        <f>Table1[[#This Row],[OrderQuantity]]*Table1[[#This Row],[UnitPrice]]</f>
        <v>7504</v>
      </c>
      <c r="S7579">
        <f>Table1[[#This Row],[OrderQuantity]]*Table1[[#This Row],[UnitCost]]</f>
        <v>6003.2</v>
      </c>
      <c r="T7579">
        <f>Table1[[#This Row],[OrderQuantity]]*Table1[[#This Row],[UnitPrice]]*(1-Table1[[#This Row],[DiscountApplied]]) - (Table1[[#This Row],[OrderQuantity]]*Table1[[#This Row],[UnitCost]])</f>
        <v>1125.5999999999995</v>
      </c>
      <c r="U7579">
        <f>DATEDIF(Table1[[#This Row],[ShipDate]],Table1[[#This Row],[DeliveryDate]],"d")</f>
        <v>1</v>
      </c>
      <c r="V7579" t="str">
        <f t="shared" si="237"/>
        <v>On Time</v>
      </c>
    </row>
    <row r="7580" spans="2:22" x14ac:dyDescent="0.3">
      <c r="B7580" t="str">
        <f t="shared" si="236"/>
        <v>SO-007679</v>
      </c>
      <c r="C7580" t="s">
        <v>22</v>
      </c>
      <c r="D7580" t="s">
        <v>17</v>
      </c>
      <c r="E7580" s="1">
        <v>44000</v>
      </c>
      <c r="F7580" s="1">
        <v>44147</v>
      </c>
      <c r="G7580" s="1">
        <v>44171</v>
      </c>
      <c r="H7580" s="1">
        <v>44181</v>
      </c>
      <c r="I7580" t="s">
        <v>18</v>
      </c>
      <c r="J7580">
        <v>27</v>
      </c>
      <c r="K7580">
        <v>50</v>
      </c>
      <c r="L7580">
        <v>258</v>
      </c>
      <c r="M7580">
        <v>4</v>
      </c>
      <c r="N7580">
        <v>7</v>
      </c>
      <c r="O7580">
        <v>0.08</v>
      </c>
      <c r="P7580">
        <v>2322.09</v>
      </c>
      <c r="Q7580">
        <v>5400.2</v>
      </c>
      <c r="R7580">
        <f>Table1[[#This Row],[OrderQuantity]]*Table1[[#This Row],[UnitPrice]]</f>
        <v>37801.4</v>
      </c>
      <c r="S7580">
        <f>Table1[[#This Row],[OrderQuantity]]*Table1[[#This Row],[UnitCost]]</f>
        <v>16254.630000000001</v>
      </c>
      <c r="T7580">
        <f>Table1[[#This Row],[OrderQuantity]]*Table1[[#This Row],[UnitPrice]]*(1-Table1[[#This Row],[DiscountApplied]]) - (Table1[[#This Row],[OrderQuantity]]*Table1[[#This Row],[UnitCost]])</f>
        <v>18522.657999999999</v>
      </c>
      <c r="U7580">
        <f>DATEDIF(Table1[[#This Row],[ShipDate]],Table1[[#This Row],[DeliveryDate]],"d")</f>
        <v>10</v>
      </c>
      <c r="V7580" t="str">
        <f t="shared" si="237"/>
        <v>Late</v>
      </c>
    </row>
    <row r="7581" spans="2:22" x14ac:dyDescent="0.3">
      <c r="B7581" t="str">
        <f t="shared" si="236"/>
        <v>SO-007680</v>
      </c>
      <c r="C7581" t="s">
        <v>22</v>
      </c>
      <c r="D7581" t="s">
        <v>24</v>
      </c>
      <c r="E7581" s="1">
        <v>44000</v>
      </c>
      <c r="F7581" s="1">
        <v>44147</v>
      </c>
      <c r="G7581" s="1">
        <v>44151</v>
      </c>
      <c r="H7581" s="1">
        <v>44155</v>
      </c>
      <c r="I7581" t="s">
        <v>18</v>
      </c>
      <c r="J7581">
        <v>26</v>
      </c>
      <c r="K7581">
        <v>30</v>
      </c>
      <c r="L7581">
        <v>10</v>
      </c>
      <c r="M7581">
        <v>21</v>
      </c>
      <c r="N7581">
        <v>8</v>
      </c>
      <c r="O7581">
        <v>0.05</v>
      </c>
      <c r="P7581">
        <v>754.82</v>
      </c>
      <c r="Q7581">
        <v>1755.4</v>
      </c>
      <c r="R7581">
        <f>Table1[[#This Row],[OrderQuantity]]*Table1[[#This Row],[UnitPrice]]</f>
        <v>14043.2</v>
      </c>
      <c r="S7581">
        <f>Table1[[#This Row],[OrderQuantity]]*Table1[[#This Row],[UnitCost]]</f>
        <v>6038.56</v>
      </c>
      <c r="T7581">
        <f>Table1[[#This Row],[OrderQuantity]]*Table1[[#This Row],[UnitPrice]]*(1-Table1[[#This Row],[DiscountApplied]]) - (Table1[[#This Row],[OrderQuantity]]*Table1[[#This Row],[UnitCost]])</f>
        <v>7302.4800000000005</v>
      </c>
      <c r="U7581">
        <f>DATEDIF(Table1[[#This Row],[ShipDate]],Table1[[#This Row],[DeliveryDate]],"d")</f>
        <v>4</v>
      </c>
      <c r="V7581" t="str">
        <f t="shared" si="237"/>
        <v>On Time</v>
      </c>
    </row>
    <row r="7582" spans="2:22" x14ac:dyDescent="0.3">
      <c r="B7582" t="str">
        <f t="shared" si="236"/>
        <v>SO-007681</v>
      </c>
      <c r="C7582" t="s">
        <v>21</v>
      </c>
      <c r="D7582" t="s">
        <v>20</v>
      </c>
      <c r="E7582" s="1">
        <v>44000</v>
      </c>
      <c r="F7582" s="1">
        <v>44147</v>
      </c>
      <c r="G7582" s="1">
        <v>44172</v>
      </c>
      <c r="H7582" s="1">
        <v>44178</v>
      </c>
      <c r="I7582" t="s">
        <v>18</v>
      </c>
      <c r="J7582">
        <v>23</v>
      </c>
      <c r="K7582">
        <v>19</v>
      </c>
      <c r="L7582">
        <v>101</v>
      </c>
      <c r="M7582">
        <v>32</v>
      </c>
      <c r="N7582">
        <v>8</v>
      </c>
      <c r="O7582">
        <v>0.2</v>
      </c>
      <c r="P7582">
        <v>1278.6300000000001</v>
      </c>
      <c r="Q7582">
        <v>2458.9</v>
      </c>
      <c r="R7582">
        <f>Table1[[#This Row],[OrderQuantity]]*Table1[[#This Row],[UnitPrice]]</f>
        <v>19671.2</v>
      </c>
      <c r="S7582">
        <f>Table1[[#This Row],[OrderQuantity]]*Table1[[#This Row],[UnitCost]]</f>
        <v>10229.040000000001</v>
      </c>
      <c r="T7582">
        <f>Table1[[#This Row],[OrderQuantity]]*Table1[[#This Row],[UnitPrice]]*(1-Table1[[#This Row],[DiscountApplied]]) - (Table1[[#This Row],[OrderQuantity]]*Table1[[#This Row],[UnitCost]])</f>
        <v>5507.92</v>
      </c>
      <c r="U7582">
        <f>DATEDIF(Table1[[#This Row],[ShipDate]],Table1[[#This Row],[DeliveryDate]],"d")</f>
        <v>6</v>
      </c>
      <c r="V7582" t="str">
        <f t="shared" si="237"/>
        <v>On Time</v>
      </c>
    </row>
    <row r="7583" spans="2:22" x14ac:dyDescent="0.3">
      <c r="B7583" t="str">
        <f t="shared" si="236"/>
        <v>SO-007682</v>
      </c>
      <c r="C7583" t="s">
        <v>19</v>
      </c>
      <c r="D7583" t="s">
        <v>23</v>
      </c>
      <c r="E7583" s="1">
        <v>44100</v>
      </c>
      <c r="F7583" s="1">
        <v>44147</v>
      </c>
      <c r="G7583" s="1">
        <v>44168</v>
      </c>
      <c r="H7583" s="1">
        <v>44178</v>
      </c>
      <c r="I7583" t="s">
        <v>18</v>
      </c>
      <c r="J7583">
        <v>12</v>
      </c>
      <c r="K7583">
        <v>39</v>
      </c>
      <c r="L7583">
        <v>295</v>
      </c>
      <c r="M7583">
        <v>11</v>
      </c>
      <c r="N7583">
        <v>8</v>
      </c>
      <c r="O7583">
        <v>0.15</v>
      </c>
      <c r="P7583">
        <v>887.62</v>
      </c>
      <c r="Q7583">
        <v>1849.2</v>
      </c>
      <c r="R7583">
        <f>Table1[[#This Row],[OrderQuantity]]*Table1[[#This Row],[UnitPrice]]</f>
        <v>14793.6</v>
      </c>
      <c r="S7583">
        <f>Table1[[#This Row],[OrderQuantity]]*Table1[[#This Row],[UnitCost]]</f>
        <v>7100.96</v>
      </c>
      <c r="T7583">
        <f>Table1[[#This Row],[OrderQuantity]]*Table1[[#This Row],[UnitPrice]]*(1-Table1[[#This Row],[DiscountApplied]]) - (Table1[[#This Row],[OrderQuantity]]*Table1[[#This Row],[UnitCost]])</f>
        <v>5473.5999999999995</v>
      </c>
      <c r="U7583">
        <f>DATEDIF(Table1[[#This Row],[ShipDate]],Table1[[#This Row],[DeliveryDate]],"d")</f>
        <v>10</v>
      </c>
      <c r="V7583" t="str">
        <f t="shared" si="237"/>
        <v>Late</v>
      </c>
    </row>
    <row r="7584" spans="2:22" x14ac:dyDescent="0.3">
      <c r="B7584" t="str">
        <f t="shared" si="236"/>
        <v>SO-007683</v>
      </c>
      <c r="C7584" t="s">
        <v>19</v>
      </c>
      <c r="D7584" t="s">
        <v>17</v>
      </c>
      <c r="E7584" s="1">
        <v>44100</v>
      </c>
      <c r="F7584" s="1">
        <v>44147</v>
      </c>
      <c r="G7584" s="1">
        <v>44162</v>
      </c>
      <c r="H7584" s="1">
        <v>44172</v>
      </c>
      <c r="I7584" t="s">
        <v>18</v>
      </c>
      <c r="J7584">
        <v>17</v>
      </c>
      <c r="K7584">
        <v>3</v>
      </c>
      <c r="L7584">
        <v>221</v>
      </c>
      <c r="M7584">
        <v>11</v>
      </c>
      <c r="N7584">
        <v>3</v>
      </c>
      <c r="O7584">
        <v>0.2</v>
      </c>
      <c r="P7584">
        <v>1063.42</v>
      </c>
      <c r="Q7584">
        <v>1715.2</v>
      </c>
      <c r="R7584">
        <f>Table1[[#This Row],[OrderQuantity]]*Table1[[#This Row],[UnitPrice]]</f>
        <v>5145.6000000000004</v>
      </c>
      <c r="S7584">
        <f>Table1[[#This Row],[OrderQuantity]]*Table1[[#This Row],[UnitCost]]</f>
        <v>3190.26</v>
      </c>
      <c r="T7584">
        <f>Table1[[#This Row],[OrderQuantity]]*Table1[[#This Row],[UnitPrice]]*(1-Table1[[#This Row],[DiscountApplied]]) - (Table1[[#This Row],[OrderQuantity]]*Table1[[#This Row],[UnitCost]])</f>
        <v>926.22000000000025</v>
      </c>
      <c r="U7584">
        <f>DATEDIF(Table1[[#This Row],[ShipDate]],Table1[[#This Row],[DeliveryDate]],"d")</f>
        <v>10</v>
      </c>
      <c r="V7584" t="str">
        <f t="shared" si="237"/>
        <v>Late</v>
      </c>
    </row>
    <row r="7585" spans="2:22" x14ac:dyDescent="0.3">
      <c r="B7585" t="str">
        <f t="shared" si="236"/>
        <v>SO-007684</v>
      </c>
      <c r="C7585" t="s">
        <v>16</v>
      </c>
      <c r="D7585" t="s">
        <v>20</v>
      </c>
      <c r="E7585" s="1">
        <v>44100</v>
      </c>
      <c r="F7585" s="1">
        <v>44147</v>
      </c>
      <c r="G7585" s="1">
        <v>44170</v>
      </c>
      <c r="H7585" s="1">
        <v>44171</v>
      </c>
      <c r="I7585" t="s">
        <v>18</v>
      </c>
      <c r="J7585">
        <v>3</v>
      </c>
      <c r="K7585">
        <v>33</v>
      </c>
      <c r="L7585">
        <v>186</v>
      </c>
      <c r="M7585">
        <v>47</v>
      </c>
      <c r="N7585">
        <v>1</v>
      </c>
      <c r="O7585">
        <v>0.05</v>
      </c>
      <c r="P7585">
        <v>526.08000000000004</v>
      </c>
      <c r="Q7585">
        <v>1011.7</v>
      </c>
      <c r="R7585">
        <f>Table1[[#This Row],[OrderQuantity]]*Table1[[#This Row],[UnitPrice]]</f>
        <v>1011.7</v>
      </c>
      <c r="S7585">
        <f>Table1[[#This Row],[OrderQuantity]]*Table1[[#This Row],[UnitCost]]</f>
        <v>526.08000000000004</v>
      </c>
      <c r="T7585">
        <f>Table1[[#This Row],[OrderQuantity]]*Table1[[#This Row],[UnitPrice]]*(1-Table1[[#This Row],[DiscountApplied]]) - (Table1[[#This Row],[OrderQuantity]]*Table1[[#This Row],[UnitCost]])</f>
        <v>435.03499999999997</v>
      </c>
      <c r="U7585">
        <f>DATEDIF(Table1[[#This Row],[ShipDate]],Table1[[#This Row],[DeliveryDate]],"d")</f>
        <v>1</v>
      </c>
      <c r="V7585" t="str">
        <f t="shared" si="237"/>
        <v>On Time</v>
      </c>
    </row>
    <row r="7586" spans="2:22" x14ac:dyDescent="0.3">
      <c r="B7586" t="str">
        <f t="shared" si="236"/>
        <v>SO-007685</v>
      </c>
      <c r="C7586" t="s">
        <v>22</v>
      </c>
      <c r="D7586" t="s">
        <v>17</v>
      </c>
      <c r="E7586" s="1">
        <v>44000</v>
      </c>
      <c r="F7586" s="1">
        <v>44147</v>
      </c>
      <c r="G7586" s="1">
        <v>44174</v>
      </c>
      <c r="H7586" s="1">
        <v>44182</v>
      </c>
      <c r="I7586" t="s">
        <v>18</v>
      </c>
      <c r="J7586">
        <v>28</v>
      </c>
      <c r="K7586">
        <v>40</v>
      </c>
      <c r="L7586">
        <v>209</v>
      </c>
      <c r="M7586">
        <v>18</v>
      </c>
      <c r="N7586">
        <v>8</v>
      </c>
      <c r="O7586">
        <v>0.05</v>
      </c>
      <c r="P7586">
        <v>798.24</v>
      </c>
      <c r="Q7586">
        <v>1078.7</v>
      </c>
      <c r="R7586">
        <f>Table1[[#This Row],[OrderQuantity]]*Table1[[#This Row],[UnitPrice]]</f>
        <v>8629.6</v>
      </c>
      <c r="S7586">
        <f>Table1[[#This Row],[OrderQuantity]]*Table1[[#This Row],[UnitCost]]</f>
        <v>6385.92</v>
      </c>
      <c r="T7586">
        <f>Table1[[#This Row],[OrderQuantity]]*Table1[[#This Row],[UnitPrice]]*(1-Table1[[#This Row],[DiscountApplied]]) - (Table1[[#This Row],[OrderQuantity]]*Table1[[#This Row],[UnitCost]])</f>
        <v>1812.2000000000007</v>
      </c>
      <c r="U7586">
        <f>DATEDIF(Table1[[#This Row],[ShipDate]],Table1[[#This Row],[DeliveryDate]],"d")</f>
        <v>8</v>
      </c>
      <c r="V7586" t="str">
        <f t="shared" si="237"/>
        <v>Late</v>
      </c>
    </row>
    <row r="7587" spans="2:22" x14ac:dyDescent="0.3">
      <c r="B7587" t="str">
        <f t="shared" si="236"/>
        <v>SO-007686</v>
      </c>
      <c r="C7587" t="s">
        <v>21</v>
      </c>
      <c r="D7587" t="s">
        <v>25</v>
      </c>
      <c r="E7587" s="1">
        <v>44000</v>
      </c>
      <c r="F7587" s="1">
        <v>44148</v>
      </c>
      <c r="G7587" s="1">
        <v>44166</v>
      </c>
      <c r="H7587" s="1">
        <v>44172</v>
      </c>
      <c r="I7587" t="s">
        <v>18</v>
      </c>
      <c r="J7587">
        <v>25</v>
      </c>
      <c r="K7587">
        <v>5</v>
      </c>
      <c r="L7587">
        <v>361</v>
      </c>
      <c r="M7587">
        <v>17</v>
      </c>
      <c r="N7587">
        <v>8</v>
      </c>
      <c r="O7587">
        <v>0.08</v>
      </c>
      <c r="P7587">
        <v>404.68</v>
      </c>
      <c r="Q7587">
        <v>1011.7</v>
      </c>
      <c r="R7587">
        <f>Table1[[#This Row],[OrderQuantity]]*Table1[[#This Row],[UnitPrice]]</f>
        <v>8093.6</v>
      </c>
      <c r="S7587">
        <f>Table1[[#This Row],[OrderQuantity]]*Table1[[#This Row],[UnitCost]]</f>
        <v>3237.44</v>
      </c>
      <c r="T7587">
        <f>Table1[[#This Row],[OrderQuantity]]*Table1[[#This Row],[UnitPrice]]*(1-Table1[[#This Row],[DiscountApplied]]) - (Table1[[#This Row],[OrderQuantity]]*Table1[[#This Row],[UnitCost]])</f>
        <v>4208.6720000000005</v>
      </c>
      <c r="U7587">
        <f>DATEDIF(Table1[[#This Row],[ShipDate]],Table1[[#This Row],[DeliveryDate]],"d")</f>
        <v>6</v>
      </c>
      <c r="V7587" t="str">
        <f t="shared" si="237"/>
        <v>On Time</v>
      </c>
    </row>
    <row r="7588" spans="2:22" x14ac:dyDescent="0.3">
      <c r="B7588" t="str">
        <f t="shared" si="236"/>
        <v>SO-007687</v>
      </c>
      <c r="C7588" t="s">
        <v>16</v>
      </c>
      <c r="D7588" t="s">
        <v>24</v>
      </c>
      <c r="E7588" s="1">
        <v>44000</v>
      </c>
      <c r="F7588" s="1">
        <v>44148</v>
      </c>
      <c r="G7588" s="1">
        <v>44162</v>
      </c>
      <c r="H7588" s="1">
        <v>44163</v>
      </c>
      <c r="I7588" t="s">
        <v>18</v>
      </c>
      <c r="J7588">
        <v>9</v>
      </c>
      <c r="K7588">
        <v>33</v>
      </c>
      <c r="L7588">
        <v>50</v>
      </c>
      <c r="M7588">
        <v>18</v>
      </c>
      <c r="N7588">
        <v>3</v>
      </c>
      <c r="O7588">
        <v>0.05</v>
      </c>
      <c r="P7588">
        <v>656.06</v>
      </c>
      <c r="Q7588">
        <v>1025.0999999999999</v>
      </c>
      <c r="R7588">
        <f>Table1[[#This Row],[OrderQuantity]]*Table1[[#This Row],[UnitPrice]]</f>
        <v>3075.2999999999997</v>
      </c>
      <c r="S7588">
        <f>Table1[[#This Row],[OrderQuantity]]*Table1[[#This Row],[UnitCost]]</f>
        <v>1968.1799999999998</v>
      </c>
      <c r="T7588">
        <f>Table1[[#This Row],[OrderQuantity]]*Table1[[#This Row],[UnitPrice]]*(1-Table1[[#This Row],[DiscountApplied]]) - (Table1[[#This Row],[OrderQuantity]]*Table1[[#This Row],[UnitCost]])</f>
        <v>953.35499999999956</v>
      </c>
      <c r="U7588">
        <f>DATEDIF(Table1[[#This Row],[ShipDate]],Table1[[#This Row],[DeliveryDate]],"d")</f>
        <v>1</v>
      </c>
      <c r="V7588" t="str">
        <f t="shared" si="237"/>
        <v>On Time</v>
      </c>
    </row>
    <row r="7589" spans="2:22" x14ac:dyDescent="0.3">
      <c r="B7589" t="str">
        <f t="shared" si="236"/>
        <v>SO-007688</v>
      </c>
      <c r="C7589" t="s">
        <v>16</v>
      </c>
      <c r="D7589" t="s">
        <v>25</v>
      </c>
      <c r="E7589" s="1">
        <v>44000</v>
      </c>
      <c r="F7589" s="1">
        <v>44148</v>
      </c>
      <c r="G7589" s="1">
        <v>44170</v>
      </c>
      <c r="H7589" s="1">
        <v>44180</v>
      </c>
      <c r="I7589" t="s">
        <v>18</v>
      </c>
      <c r="J7589">
        <v>1</v>
      </c>
      <c r="K7589">
        <v>24</v>
      </c>
      <c r="L7589">
        <v>338</v>
      </c>
      <c r="M7589">
        <v>46</v>
      </c>
      <c r="N7589">
        <v>6</v>
      </c>
      <c r="O7589">
        <v>0.05</v>
      </c>
      <c r="P7589">
        <v>1260.6099999999999</v>
      </c>
      <c r="Q7589">
        <v>1775.5</v>
      </c>
      <c r="R7589">
        <f>Table1[[#This Row],[OrderQuantity]]*Table1[[#This Row],[UnitPrice]]</f>
        <v>10653</v>
      </c>
      <c r="S7589">
        <f>Table1[[#This Row],[OrderQuantity]]*Table1[[#This Row],[UnitCost]]</f>
        <v>7563.66</v>
      </c>
      <c r="T7589">
        <f>Table1[[#This Row],[OrderQuantity]]*Table1[[#This Row],[UnitPrice]]*(1-Table1[[#This Row],[DiscountApplied]]) - (Table1[[#This Row],[OrderQuantity]]*Table1[[#This Row],[UnitCost]])</f>
        <v>2556.6900000000005</v>
      </c>
      <c r="U7589">
        <f>DATEDIF(Table1[[#This Row],[ShipDate]],Table1[[#This Row],[DeliveryDate]],"d")</f>
        <v>10</v>
      </c>
      <c r="V7589" t="str">
        <f t="shared" si="237"/>
        <v>Late</v>
      </c>
    </row>
    <row r="7590" spans="2:22" x14ac:dyDescent="0.3">
      <c r="B7590" t="str">
        <f t="shared" si="236"/>
        <v>SO-007689</v>
      </c>
      <c r="C7590" t="s">
        <v>16</v>
      </c>
      <c r="D7590" t="s">
        <v>20</v>
      </c>
      <c r="E7590" s="1">
        <v>44000</v>
      </c>
      <c r="F7590" s="1">
        <v>44148</v>
      </c>
      <c r="G7590" s="1">
        <v>44175</v>
      </c>
      <c r="H7590" s="1">
        <v>44180</v>
      </c>
      <c r="I7590" t="s">
        <v>18</v>
      </c>
      <c r="J7590">
        <v>3</v>
      </c>
      <c r="K7590">
        <v>35</v>
      </c>
      <c r="L7590">
        <v>189</v>
      </c>
      <c r="M7590">
        <v>9</v>
      </c>
      <c r="N7590">
        <v>3</v>
      </c>
      <c r="O7590">
        <v>0.2</v>
      </c>
      <c r="P7590">
        <v>478.25</v>
      </c>
      <c r="Q7590">
        <v>1112.2</v>
      </c>
      <c r="R7590">
        <f>Table1[[#This Row],[OrderQuantity]]*Table1[[#This Row],[UnitPrice]]</f>
        <v>3336.6000000000004</v>
      </c>
      <c r="S7590">
        <f>Table1[[#This Row],[OrderQuantity]]*Table1[[#This Row],[UnitCost]]</f>
        <v>1434.75</v>
      </c>
      <c r="T7590">
        <f>Table1[[#This Row],[OrderQuantity]]*Table1[[#This Row],[UnitPrice]]*(1-Table1[[#This Row],[DiscountApplied]]) - (Table1[[#This Row],[OrderQuantity]]*Table1[[#This Row],[UnitCost]])</f>
        <v>1234.5300000000007</v>
      </c>
      <c r="U7590">
        <f>DATEDIF(Table1[[#This Row],[ShipDate]],Table1[[#This Row],[DeliveryDate]],"d")</f>
        <v>5</v>
      </c>
      <c r="V7590" t="str">
        <f t="shared" si="237"/>
        <v>On Time</v>
      </c>
    </row>
    <row r="7591" spans="2:22" x14ac:dyDescent="0.3">
      <c r="B7591" t="str">
        <f t="shared" si="236"/>
        <v>SO-007690</v>
      </c>
      <c r="C7591" t="s">
        <v>22</v>
      </c>
      <c r="D7591" t="s">
        <v>23</v>
      </c>
      <c r="E7591" s="1">
        <v>44000</v>
      </c>
      <c r="F7591" s="1">
        <v>44148</v>
      </c>
      <c r="G7591" s="1">
        <v>44150</v>
      </c>
      <c r="H7591" s="1">
        <v>44151</v>
      </c>
      <c r="I7591" t="s">
        <v>18</v>
      </c>
      <c r="J7591">
        <v>27</v>
      </c>
      <c r="K7591">
        <v>17</v>
      </c>
      <c r="L7591">
        <v>305</v>
      </c>
      <c r="M7591">
        <v>39</v>
      </c>
      <c r="N7591">
        <v>8</v>
      </c>
      <c r="O7591">
        <v>0.05</v>
      </c>
      <c r="P7591">
        <v>465.99</v>
      </c>
      <c r="Q7591">
        <v>716.9</v>
      </c>
      <c r="R7591">
        <f>Table1[[#This Row],[OrderQuantity]]*Table1[[#This Row],[UnitPrice]]</f>
        <v>5735.2</v>
      </c>
      <c r="S7591">
        <f>Table1[[#This Row],[OrderQuantity]]*Table1[[#This Row],[UnitCost]]</f>
        <v>3727.92</v>
      </c>
      <c r="T7591">
        <f>Table1[[#This Row],[OrderQuantity]]*Table1[[#This Row],[UnitPrice]]*(1-Table1[[#This Row],[DiscountApplied]]) - (Table1[[#This Row],[OrderQuantity]]*Table1[[#This Row],[UnitCost]])</f>
        <v>1720.5199999999995</v>
      </c>
      <c r="U7591">
        <f>DATEDIF(Table1[[#This Row],[ShipDate]],Table1[[#This Row],[DeliveryDate]],"d")</f>
        <v>1</v>
      </c>
      <c r="V7591" t="str">
        <f t="shared" si="237"/>
        <v>On Time</v>
      </c>
    </row>
    <row r="7592" spans="2:22" x14ac:dyDescent="0.3">
      <c r="B7592" t="str">
        <f t="shared" si="236"/>
        <v>SO-007691</v>
      </c>
      <c r="C7592" t="s">
        <v>16</v>
      </c>
      <c r="D7592" t="s">
        <v>23</v>
      </c>
      <c r="E7592" s="1">
        <v>44000</v>
      </c>
      <c r="F7592" s="1">
        <v>44148</v>
      </c>
      <c r="G7592" s="1">
        <v>44159</v>
      </c>
      <c r="H7592" s="1">
        <v>44169</v>
      </c>
      <c r="I7592" t="s">
        <v>18</v>
      </c>
      <c r="J7592">
        <v>2</v>
      </c>
      <c r="K7592">
        <v>14</v>
      </c>
      <c r="L7592">
        <v>287</v>
      </c>
      <c r="M7592">
        <v>27</v>
      </c>
      <c r="N7592">
        <v>8</v>
      </c>
      <c r="O7592">
        <v>0.2</v>
      </c>
      <c r="P7592">
        <v>1764.18</v>
      </c>
      <c r="Q7592">
        <v>2633.1</v>
      </c>
      <c r="R7592">
        <f>Table1[[#This Row],[OrderQuantity]]*Table1[[#This Row],[UnitPrice]]</f>
        <v>21064.799999999999</v>
      </c>
      <c r="S7592">
        <f>Table1[[#This Row],[OrderQuantity]]*Table1[[#This Row],[UnitCost]]</f>
        <v>14113.44</v>
      </c>
      <c r="T7592">
        <f>Table1[[#This Row],[OrderQuantity]]*Table1[[#This Row],[UnitPrice]]*(1-Table1[[#This Row],[DiscountApplied]]) - (Table1[[#This Row],[OrderQuantity]]*Table1[[#This Row],[UnitCost]])</f>
        <v>2738.3999999999996</v>
      </c>
      <c r="U7592">
        <f>DATEDIF(Table1[[#This Row],[ShipDate]],Table1[[#This Row],[DeliveryDate]],"d")</f>
        <v>10</v>
      </c>
      <c r="V7592" t="str">
        <f t="shared" si="237"/>
        <v>Late</v>
      </c>
    </row>
    <row r="7593" spans="2:22" x14ac:dyDescent="0.3">
      <c r="B7593" t="str">
        <f t="shared" si="236"/>
        <v>SO-007692</v>
      </c>
      <c r="C7593" t="s">
        <v>21</v>
      </c>
      <c r="D7593" t="s">
        <v>17</v>
      </c>
      <c r="E7593" s="1">
        <v>44100</v>
      </c>
      <c r="F7593" s="1">
        <v>44148</v>
      </c>
      <c r="G7593" s="1">
        <v>44176</v>
      </c>
      <c r="H7593" s="1">
        <v>44182</v>
      </c>
      <c r="I7593" t="s">
        <v>18</v>
      </c>
      <c r="J7593">
        <v>24</v>
      </c>
      <c r="K7593">
        <v>45</v>
      </c>
      <c r="L7593">
        <v>245</v>
      </c>
      <c r="M7593">
        <v>46</v>
      </c>
      <c r="N7593">
        <v>4</v>
      </c>
      <c r="O7593">
        <v>0.2</v>
      </c>
      <c r="P7593">
        <v>653.25</v>
      </c>
      <c r="Q7593">
        <v>871</v>
      </c>
      <c r="R7593">
        <f>Table1[[#This Row],[OrderQuantity]]*Table1[[#This Row],[UnitPrice]]</f>
        <v>3484</v>
      </c>
      <c r="S7593">
        <f>Table1[[#This Row],[OrderQuantity]]*Table1[[#This Row],[UnitCost]]</f>
        <v>2613</v>
      </c>
      <c r="T7593">
        <f>Table1[[#This Row],[OrderQuantity]]*Table1[[#This Row],[UnitPrice]]*(1-Table1[[#This Row],[DiscountApplied]]) - (Table1[[#This Row],[OrderQuantity]]*Table1[[#This Row],[UnitCost]])</f>
        <v>174.20000000000027</v>
      </c>
      <c r="U7593">
        <f>DATEDIF(Table1[[#This Row],[ShipDate]],Table1[[#This Row],[DeliveryDate]],"d")</f>
        <v>6</v>
      </c>
      <c r="V7593" t="str">
        <f t="shared" si="237"/>
        <v>On Time</v>
      </c>
    </row>
    <row r="7594" spans="2:22" x14ac:dyDescent="0.3">
      <c r="B7594" t="str">
        <f t="shared" si="236"/>
        <v>SO-007693</v>
      </c>
      <c r="C7594" t="s">
        <v>19</v>
      </c>
      <c r="D7594" t="s">
        <v>20</v>
      </c>
      <c r="E7594" s="1">
        <v>44000</v>
      </c>
      <c r="F7594" s="1">
        <v>44149</v>
      </c>
      <c r="G7594" s="1">
        <v>44151</v>
      </c>
      <c r="H7594" s="1">
        <v>44153</v>
      </c>
      <c r="I7594" t="s">
        <v>18</v>
      </c>
      <c r="J7594">
        <v>18</v>
      </c>
      <c r="K7594">
        <v>40</v>
      </c>
      <c r="L7594">
        <v>177</v>
      </c>
      <c r="M7594">
        <v>34</v>
      </c>
      <c r="N7594">
        <v>8</v>
      </c>
      <c r="O7594">
        <v>0.05</v>
      </c>
      <c r="P7594">
        <v>512.15</v>
      </c>
      <c r="Q7594">
        <v>984.9</v>
      </c>
      <c r="R7594">
        <f>Table1[[#This Row],[OrderQuantity]]*Table1[[#This Row],[UnitPrice]]</f>
        <v>7879.2</v>
      </c>
      <c r="S7594">
        <f>Table1[[#This Row],[OrderQuantity]]*Table1[[#This Row],[UnitCost]]</f>
        <v>4097.2</v>
      </c>
      <c r="T7594">
        <f>Table1[[#This Row],[OrderQuantity]]*Table1[[#This Row],[UnitPrice]]*(1-Table1[[#This Row],[DiscountApplied]]) - (Table1[[#This Row],[OrderQuantity]]*Table1[[#This Row],[UnitCost]])</f>
        <v>3388.04</v>
      </c>
      <c r="U7594">
        <f>DATEDIF(Table1[[#This Row],[ShipDate]],Table1[[#This Row],[DeliveryDate]],"d")</f>
        <v>2</v>
      </c>
      <c r="V7594" t="str">
        <f t="shared" si="237"/>
        <v>On Time</v>
      </c>
    </row>
    <row r="7595" spans="2:22" x14ac:dyDescent="0.3">
      <c r="B7595" t="str">
        <f t="shared" si="236"/>
        <v>SO-007694</v>
      </c>
      <c r="C7595" t="s">
        <v>19</v>
      </c>
      <c r="D7595" t="s">
        <v>17</v>
      </c>
      <c r="E7595" s="1">
        <v>44000</v>
      </c>
      <c r="F7595" s="1">
        <v>44149</v>
      </c>
      <c r="G7595" s="1">
        <v>44169</v>
      </c>
      <c r="H7595" s="1">
        <v>44178</v>
      </c>
      <c r="I7595" t="s">
        <v>18</v>
      </c>
      <c r="J7595">
        <v>20</v>
      </c>
      <c r="K7595">
        <v>14</v>
      </c>
      <c r="L7595">
        <v>204</v>
      </c>
      <c r="M7595">
        <v>41</v>
      </c>
      <c r="N7595">
        <v>7</v>
      </c>
      <c r="O7595">
        <v>0.1</v>
      </c>
      <c r="P7595">
        <v>884.4</v>
      </c>
      <c r="Q7595">
        <v>1105.5</v>
      </c>
      <c r="R7595">
        <f>Table1[[#This Row],[OrderQuantity]]*Table1[[#This Row],[UnitPrice]]</f>
        <v>7738.5</v>
      </c>
      <c r="S7595">
        <f>Table1[[#This Row],[OrderQuantity]]*Table1[[#This Row],[UnitCost]]</f>
        <v>6190.8</v>
      </c>
      <c r="T7595">
        <f>Table1[[#This Row],[OrderQuantity]]*Table1[[#This Row],[UnitPrice]]*(1-Table1[[#This Row],[DiscountApplied]]) - (Table1[[#This Row],[OrderQuantity]]*Table1[[#This Row],[UnitCost]])</f>
        <v>773.85000000000036</v>
      </c>
      <c r="U7595">
        <f>DATEDIF(Table1[[#This Row],[ShipDate]],Table1[[#This Row],[DeliveryDate]],"d")</f>
        <v>9</v>
      </c>
      <c r="V7595" t="str">
        <f t="shared" si="237"/>
        <v>Late</v>
      </c>
    </row>
    <row r="7596" spans="2:22" x14ac:dyDescent="0.3">
      <c r="B7596" t="str">
        <f t="shared" si="236"/>
        <v>SO-007695</v>
      </c>
      <c r="C7596" t="s">
        <v>16</v>
      </c>
      <c r="D7596" t="s">
        <v>25</v>
      </c>
      <c r="E7596" s="1">
        <v>44000</v>
      </c>
      <c r="F7596" s="1">
        <v>44149</v>
      </c>
      <c r="G7596" s="1">
        <v>44173</v>
      </c>
      <c r="H7596" s="1">
        <v>44177</v>
      </c>
      <c r="I7596" t="s">
        <v>18</v>
      </c>
      <c r="J7596">
        <v>7</v>
      </c>
      <c r="K7596">
        <v>6</v>
      </c>
      <c r="L7596">
        <v>359</v>
      </c>
      <c r="M7596">
        <v>36</v>
      </c>
      <c r="N7596">
        <v>6</v>
      </c>
      <c r="O7596">
        <v>0.08</v>
      </c>
      <c r="P7596">
        <v>1442.24</v>
      </c>
      <c r="Q7596">
        <v>3068.6</v>
      </c>
      <c r="R7596">
        <f>Table1[[#This Row],[OrderQuantity]]*Table1[[#This Row],[UnitPrice]]</f>
        <v>18411.599999999999</v>
      </c>
      <c r="S7596">
        <f>Table1[[#This Row],[OrderQuantity]]*Table1[[#This Row],[UnitCost]]</f>
        <v>8653.44</v>
      </c>
      <c r="T7596">
        <f>Table1[[#This Row],[OrderQuantity]]*Table1[[#This Row],[UnitPrice]]*(1-Table1[[#This Row],[DiscountApplied]]) - (Table1[[#This Row],[OrderQuantity]]*Table1[[#This Row],[UnitCost]])</f>
        <v>8285.2319999999982</v>
      </c>
      <c r="U7596">
        <f>DATEDIF(Table1[[#This Row],[ShipDate]],Table1[[#This Row],[DeliveryDate]],"d")</f>
        <v>4</v>
      </c>
      <c r="V7596" t="str">
        <f t="shared" si="237"/>
        <v>On Time</v>
      </c>
    </row>
    <row r="7597" spans="2:22" x14ac:dyDescent="0.3">
      <c r="B7597" t="str">
        <f t="shared" si="236"/>
        <v>SO-007696</v>
      </c>
      <c r="C7597" t="s">
        <v>19</v>
      </c>
      <c r="D7597" t="s">
        <v>26</v>
      </c>
      <c r="E7597" s="1">
        <v>44000</v>
      </c>
      <c r="F7597" s="1">
        <v>44149</v>
      </c>
      <c r="G7597" s="1">
        <v>44177</v>
      </c>
      <c r="H7597" s="1">
        <v>44179</v>
      </c>
      <c r="I7597" t="s">
        <v>18</v>
      </c>
      <c r="J7597">
        <v>13</v>
      </c>
      <c r="K7597">
        <v>36</v>
      </c>
      <c r="L7597">
        <v>86</v>
      </c>
      <c r="M7597">
        <v>30</v>
      </c>
      <c r="N7597">
        <v>3</v>
      </c>
      <c r="O7597">
        <v>0.05</v>
      </c>
      <c r="P7597">
        <v>1541.67</v>
      </c>
      <c r="Q7597">
        <v>2371.8000000000002</v>
      </c>
      <c r="R7597">
        <f>Table1[[#This Row],[OrderQuantity]]*Table1[[#This Row],[UnitPrice]]</f>
        <v>7115.4000000000005</v>
      </c>
      <c r="S7597">
        <f>Table1[[#This Row],[OrderQuantity]]*Table1[[#This Row],[UnitCost]]</f>
        <v>4625.01</v>
      </c>
      <c r="T7597">
        <f>Table1[[#This Row],[OrderQuantity]]*Table1[[#This Row],[UnitPrice]]*(1-Table1[[#This Row],[DiscountApplied]]) - (Table1[[#This Row],[OrderQuantity]]*Table1[[#This Row],[UnitCost]])</f>
        <v>2134.62</v>
      </c>
      <c r="U7597">
        <f>DATEDIF(Table1[[#This Row],[ShipDate]],Table1[[#This Row],[DeliveryDate]],"d")</f>
        <v>2</v>
      </c>
      <c r="V7597" t="str">
        <f t="shared" si="237"/>
        <v>On Time</v>
      </c>
    </row>
    <row r="7598" spans="2:22" x14ac:dyDescent="0.3">
      <c r="B7598" t="str">
        <f t="shared" si="236"/>
        <v>SO-007697</v>
      </c>
      <c r="C7598" t="s">
        <v>19</v>
      </c>
      <c r="D7598" t="s">
        <v>17</v>
      </c>
      <c r="E7598" s="1">
        <v>44000</v>
      </c>
      <c r="F7598" s="1">
        <v>44149</v>
      </c>
      <c r="G7598" s="1">
        <v>44165</v>
      </c>
      <c r="H7598" s="1">
        <v>44167</v>
      </c>
      <c r="I7598" t="s">
        <v>18</v>
      </c>
      <c r="J7598">
        <v>19</v>
      </c>
      <c r="K7598">
        <v>36</v>
      </c>
      <c r="L7598">
        <v>209</v>
      </c>
      <c r="M7598">
        <v>18</v>
      </c>
      <c r="N7598">
        <v>4</v>
      </c>
      <c r="O7598">
        <v>0.2</v>
      </c>
      <c r="P7598">
        <v>2221.1799999999998</v>
      </c>
      <c r="Q7598">
        <v>3470.6</v>
      </c>
      <c r="R7598">
        <f>Table1[[#This Row],[OrderQuantity]]*Table1[[#This Row],[UnitPrice]]</f>
        <v>13882.4</v>
      </c>
      <c r="S7598">
        <f>Table1[[#This Row],[OrderQuantity]]*Table1[[#This Row],[UnitCost]]</f>
        <v>8884.7199999999993</v>
      </c>
      <c r="T7598">
        <f>Table1[[#This Row],[OrderQuantity]]*Table1[[#This Row],[UnitPrice]]*(1-Table1[[#This Row],[DiscountApplied]]) - (Table1[[#This Row],[OrderQuantity]]*Table1[[#This Row],[UnitCost]])</f>
        <v>2221.2000000000007</v>
      </c>
      <c r="U7598">
        <f>DATEDIF(Table1[[#This Row],[ShipDate]],Table1[[#This Row],[DeliveryDate]],"d")</f>
        <v>2</v>
      </c>
      <c r="V7598" t="str">
        <f t="shared" si="237"/>
        <v>On Time</v>
      </c>
    </row>
    <row r="7599" spans="2:22" x14ac:dyDescent="0.3">
      <c r="B7599" t="str">
        <f t="shared" si="236"/>
        <v>SO-007698</v>
      </c>
      <c r="C7599" t="s">
        <v>16</v>
      </c>
      <c r="D7599" t="s">
        <v>26</v>
      </c>
      <c r="E7599" s="1">
        <v>44000</v>
      </c>
      <c r="F7599" s="1">
        <v>44149</v>
      </c>
      <c r="G7599" s="1">
        <v>44152</v>
      </c>
      <c r="H7599" s="1">
        <v>44161</v>
      </c>
      <c r="I7599" t="s">
        <v>18</v>
      </c>
      <c r="J7599">
        <v>10</v>
      </c>
      <c r="K7599">
        <v>38</v>
      </c>
      <c r="L7599">
        <v>65</v>
      </c>
      <c r="M7599">
        <v>14</v>
      </c>
      <c r="N7599">
        <v>6</v>
      </c>
      <c r="O7599">
        <v>0.08</v>
      </c>
      <c r="P7599">
        <v>103.11</v>
      </c>
      <c r="Q7599">
        <v>180.9</v>
      </c>
      <c r="R7599">
        <f>Table1[[#This Row],[OrderQuantity]]*Table1[[#This Row],[UnitPrice]]</f>
        <v>1085.4000000000001</v>
      </c>
      <c r="S7599">
        <f>Table1[[#This Row],[OrderQuantity]]*Table1[[#This Row],[UnitCost]]</f>
        <v>618.66</v>
      </c>
      <c r="T7599">
        <f>Table1[[#This Row],[OrderQuantity]]*Table1[[#This Row],[UnitPrice]]*(1-Table1[[#This Row],[DiscountApplied]]) - (Table1[[#This Row],[OrderQuantity]]*Table1[[#This Row],[UnitCost]])</f>
        <v>379.90800000000013</v>
      </c>
      <c r="U7599">
        <f>DATEDIF(Table1[[#This Row],[ShipDate]],Table1[[#This Row],[DeliveryDate]],"d")</f>
        <v>9</v>
      </c>
      <c r="V7599" t="str">
        <f t="shared" si="237"/>
        <v>Late</v>
      </c>
    </row>
    <row r="7600" spans="2:22" x14ac:dyDescent="0.3">
      <c r="B7600" t="str">
        <f t="shared" si="236"/>
        <v>SO-007699</v>
      </c>
      <c r="C7600" t="s">
        <v>16</v>
      </c>
      <c r="D7600" t="s">
        <v>23</v>
      </c>
      <c r="E7600" s="1">
        <v>44000</v>
      </c>
      <c r="F7600" s="1">
        <v>44149</v>
      </c>
      <c r="G7600" s="1">
        <v>44166</v>
      </c>
      <c r="H7600" s="1">
        <v>44169</v>
      </c>
      <c r="I7600" t="s">
        <v>18</v>
      </c>
      <c r="J7600">
        <v>8</v>
      </c>
      <c r="K7600">
        <v>10</v>
      </c>
      <c r="L7600">
        <v>261</v>
      </c>
      <c r="M7600">
        <v>21</v>
      </c>
      <c r="N7600">
        <v>1</v>
      </c>
      <c r="O7600">
        <v>0.15</v>
      </c>
      <c r="P7600">
        <v>945.37</v>
      </c>
      <c r="Q7600">
        <v>1139</v>
      </c>
      <c r="R7600">
        <f>Table1[[#This Row],[OrderQuantity]]*Table1[[#This Row],[UnitPrice]]</f>
        <v>1139</v>
      </c>
      <c r="S7600">
        <f>Table1[[#This Row],[OrderQuantity]]*Table1[[#This Row],[UnitCost]]</f>
        <v>945.37</v>
      </c>
      <c r="T7600">
        <f>Table1[[#This Row],[OrderQuantity]]*Table1[[#This Row],[UnitPrice]]*(1-Table1[[#This Row],[DiscountApplied]]) - (Table1[[#This Row],[OrderQuantity]]*Table1[[#This Row],[UnitCost]])</f>
        <v>22.779999999999973</v>
      </c>
      <c r="U7600">
        <f>DATEDIF(Table1[[#This Row],[ShipDate]],Table1[[#This Row],[DeliveryDate]],"d")</f>
        <v>3</v>
      </c>
      <c r="V7600" t="str">
        <f t="shared" si="237"/>
        <v>On Time</v>
      </c>
    </row>
    <row r="7601" spans="2:22" x14ac:dyDescent="0.3">
      <c r="B7601" t="str">
        <f t="shared" si="236"/>
        <v>SO-007700</v>
      </c>
      <c r="C7601" t="s">
        <v>19</v>
      </c>
      <c r="D7601" t="s">
        <v>20</v>
      </c>
      <c r="E7601" s="1">
        <v>44000</v>
      </c>
      <c r="F7601" s="1">
        <v>44149</v>
      </c>
      <c r="G7601" s="1">
        <v>44153</v>
      </c>
      <c r="H7601" s="1">
        <v>44154</v>
      </c>
      <c r="I7601" t="s">
        <v>18</v>
      </c>
      <c r="J7601">
        <v>18</v>
      </c>
      <c r="K7601">
        <v>5</v>
      </c>
      <c r="L7601">
        <v>172</v>
      </c>
      <c r="M7601">
        <v>3</v>
      </c>
      <c r="N7601">
        <v>6</v>
      </c>
      <c r="O7601">
        <v>0.05</v>
      </c>
      <c r="P7601">
        <v>578.61</v>
      </c>
      <c r="Q7601">
        <v>850.9</v>
      </c>
      <c r="R7601">
        <f>Table1[[#This Row],[OrderQuantity]]*Table1[[#This Row],[UnitPrice]]</f>
        <v>5105.3999999999996</v>
      </c>
      <c r="S7601">
        <f>Table1[[#This Row],[OrderQuantity]]*Table1[[#This Row],[UnitCost]]</f>
        <v>3471.66</v>
      </c>
      <c r="T7601">
        <f>Table1[[#This Row],[OrderQuantity]]*Table1[[#This Row],[UnitPrice]]*(1-Table1[[#This Row],[DiscountApplied]]) - (Table1[[#This Row],[OrderQuantity]]*Table1[[#This Row],[UnitCost]])</f>
        <v>1378.4699999999993</v>
      </c>
      <c r="U7601">
        <f>DATEDIF(Table1[[#This Row],[ShipDate]],Table1[[#This Row],[DeliveryDate]],"d")</f>
        <v>1</v>
      </c>
      <c r="V7601" t="str">
        <f t="shared" si="237"/>
        <v>On Time</v>
      </c>
    </row>
    <row r="7602" spans="2:22" x14ac:dyDescent="0.3">
      <c r="B7602" t="str">
        <f t="shared" si="236"/>
        <v>SO-007701</v>
      </c>
      <c r="C7602" t="s">
        <v>19</v>
      </c>
      <c r="D7602" t="s">
        <v>23</v>
      </c>
      <c r="E7602" s="1">
        <v>44100</v>
      </c>
      <c r="F7602" s="1">
        <v>44149</v>
      </c>
      <c r="G7602" s="1">
        <v>44176</v>
      </c>
      <c r="H7602" s="1">
        <v>44182</v>
      </c>
      <c r="I7602" t="s">
        <v>18</v>
      </c>
      <c r="J7602">
        <v>17</v>
      </c>
      <c r="K7602">
        <v>46</v>
      </c>
      <c r="L7602">
        <v>294</v>
      </c>
      <c r="M7602">
        <v>5</v>
      </c>
      <c r="N7602">
        <v>3</v>
      </c>
      <c r="O7602">
        <v>0.15</v>
      </c>
      <c r="P7602">
        <v>1894.22</v>
      </c>
      <c r="Q7602">
        <v>3055.2</v>
      </c>
      <c r="R7602">
        <f>Table1[[#This Row],[OrderQuantity]]*Table1[[#This Row],[UnitPrice]]</f>
        <v>9165.5999999999985</v>
      </c>
      <c r="S7602">
        <f>Table1[[#This Row],[OrderQuantity]]*Table1[[#This Row],[UnitCost]]</f>
        <v>5682.66</v>
      </c>
      <c r="T7602">
        <f>Table1[[#This Row],[OrderQuantity]]*Table1[[#This Row],[UnitPrice]]*(1-Table1[[#This Row],[DiscountApplied]]) - (Table1[[#This Row],[OrderQuantity]]*Table1[[#This Row],[UnitCost]])</f>
        <v>2108.0999999999985</v>
      </c>
      <c r="U7602">
        <f>DATEDIF(Table1[[#This Row],[ShipDate]],Table1[[#This Row],[DeliveryDate]],"d")</f>
        <v>6</v>
      </c>
      <c r="V7602" t="str">
        <f t="shared" si="237"/>
        <v>On Time</v>
      </c>
    </row>
    <row r="7603" spans="2:22" x14ac:dyDescent="0.3">
      <c r="B7603" t="str">
        <f t="shared" si="236"/>
        <v>SO-007702</v>
      </c>
      <c r="C7603" t="s">
        <v>16</v>
      </c>
      <c r="D7603" t="s">
        <v>25</v>
      </c>
      <c r="E7603" s="1">
        <v>44000</v>
      </c>
      <c r="F7603" s="1">
        <v>44149</v>
      </c>
      <c r="G7603" s="1">
        <v>44164</v>
      </c>
      <c r="H7603" s="1">
        <v>44174</v>
      </c>
      <c r="I7603" t="s">
        <v>18</v>
      </c>
      <c r="J7603">
        <v>8</v>
      </c>
      <c r="K7603">
        <v>10</v>
      </c>
      <c r="L7603">
        <v>342</v>
      </c>
      <c r="M7603">
        <v>22</v>
      </c>
      <c r="N7603">
        <v>5</v>
      </c>
      <c r="O7603">
        <v>0.15</v>
      </c>
      <c r="P7603">
        <v>1414.64</v>
      </c>
      <c r="Q7603">
        <v>2619.6999999999998</v>
      </c>
      <c r="R7603">
        <f>Table1[[#This Row],[OrderQuantity]]*Table1[[#This Row],[UnitPrice]]</f>
        <v>13098.5</v>
      </c>
      <c r="S7603">
        <f>Table1[[#This Row],[OrderQuantity]]*Table1[[#This Row],[UnitCost]]</f>
        <v>7073.2000000000007</v>
      </c>
      <c r="T7603">
        <f>Table1[[#This Row],[OrderQuantity]]*Table1[[#This Row],[UnitPrice]]*(1-Table1[[#This Row],[DiscountApplied]]) - (Table1[[#This Row],[OrderQuantity]]*Table1[[#This Row],[UnitCost]])</f>
        <v>4060.5249999999996</v>
      </c>
      <c r="U7603">
        <f>DATEDIF(Table1[[#This Row],[ShipDate]],Table1[[#This Row],[DeliveryDate]],"d")</f>
        <v>10</v>
      </c>
      <c r="V7603" t="str">
        <f t="shared" si="237"/>
        <v>Late</v>
      </c>
    </row>
    <row r="7604" spans="2:22" x14ac:dyDescent="0.3">
      <c r="B7604" t="str">
        <f t="shared" si="236"/>
        <v>SO-007703</v>
      </c>
      <c r="C7604" t="s">
        <v>19</v>
      </c>
      <c r="D7604" t="s">
        <v>20</v>
      </c>
      <c r="E7604" s="1">
        <v>44000</v>
      </c>
      <c r="F7604" s="1">
        <v>44149</v>
      </c>
      <c r="G7604" s="1">
        <v>44170</v>
      </c>
      <c r="H7604" s="1">
        <v>44173</v>
      </c>
      <c r="I7604" t="s">
        <v>18</v>
      </c>
      <c r="J7604">
        <v>14</v>
      </c>
      <c r="K7604">
        <v>44</v>
      </c>
      <c r="L7604">
        <v>129</v>
      </c>
      <c r="M7604">
        <v>15</v>
      </c>
      <c r="N7604">
        <v>8</v>
      </c>
      <c r="O7604">
        <v>0.1</v>
      </c>
      <c r="P7604">
        <v>1685.72</v>
      </c>
      <c r="Q7604">
        <v>1983.2</v>
      </c>
      <c r="R7604">
        <f>Table1[[#This Row],[OrderQuantity]]*Table1[[#This Row],[UnitPrice]]</f>
        <v>15865.6</v>
      </c>
      <c r="S7604">
        <f>Table1[[#This Row],[OrderQuantity]]*Table1[[#This Row],[UnitCost]]</f>
        <v>13485.76</v>
      </c>
      <c r="T7604">
        <f>Table1[[#This Row],[OrderQuantity]]*Table1[[#This Row],[UnitPrice]]*(1-Table1[[#This Row],[DiscountApplied]]) - (Table1[[#This Row],[OrderQuantity]]*Table1[[#This Row],[UnitCost]])</f>
        <v>793.28000000000065</v>
      </c>
      <c r="U7604">
        <f>DATEDIF(Table1[[#This Row],[ShipDate]],Table1[[#This Row],[DeliveryDate]],"d")</f>
        <v>3</v>
      </c>
      <c r="V7604" t="str">
        <f t="shared" si="237"/>
        <v>On Time</v>
      </c>
    </row>
    <row r="7605" spans="2:22" x14ac:dyDescent="0.3">
      <c r="B7605" t="str">
        <f t="shared" si="236"/>
        <v>SO-007704</v>
      </c>
      <c r="C7605" t="s">
        <v>16</v>
      </c>
      <c r="D7605" t="s">
        <v>24</v>
      </c>
      <c r="E7605" s="1">
        <v>44100</v>
      </c>
      <c r="F7605" s="1">
        <v>44150</v>
      </c>
      <c r="G7605" s="1">
        <v>44161</v>
      </c>
      <c r="H7605" s="1">
        <v>44170</v>
      </c>
      <c r="I7605" t="s">
        <v>18</v>
      </c>
      <c r="J7605">
        <v>12</v>
      </c>
      <c r="K7605">
        <v>16</v>
      </c>
      <c r="L7605">
        <v>32</v>
      </c>
      <c r="M7605">
        <v>28</v>
      </c>
      <c r="N7605">
        <v>1</v>
      </c>
      <c r="O7605">
        <v>0.05</v>
      </c>
      <c r="P7605">
        <v>1961.49</v>
      </c>
      <c r="Q7605">
        <v>3772.1</v>
      </c>
      <c r="R7605">
        <f>Table1[[#This Row],[OrderQuantity]]*Table1[[#This Row],[UnitPrice]]</f>
        <v>3772.1</v>
      </c>
      <c r="S7605">
        <f>Table1[[#This Row],[OrderQuantity]]*Table1[[#This Row],[UnitCost]]</f>
        <v>1961.49</v>
      </c>
      <c r="T7605">
        <f>Table1[[#This Row],[OrderQuantity]]*Table1[[#This Row],[UnitPrice]]*(1-Table1[[#This Row],[DiscountApplied]]) - (Table1[[#This Row],[OrderQuantity]]*Table1[[#This Row],[UnitCost]])</f>
        <v>1622.0049999999999</v>
      </c>
      <c r="U7605">
        <f>DATEDIF(Table1[[#This Row],[ShipDate]],Table1[[#This Row],[DeliveryDate]],"d")</f>
        <v>9</v>
      </c>
      <c r="V7605" t="str">
        <f t="shared" si="237"/>
        <v>Late</v>
      </c>
    </row>
    <row r="7606" spans="2:22" x14ac:dyDescent="0.3">
      <c r="B7606" t="str">
        <f t="shared" si="236"/>
        <v>SO-007705</v>
      </c>
      <c r="C7606" t="s">
        <v>16</v>
      </c>
      <c r="D7606" t="s">
        <v>17</v>
      </c>
      <c r="E7606" s="1">
        <v>44000</v>
      </c>
      <c r="F7606" s="1">
        <v>44150</v>
      </c>
      <c r="G7606" s="1">
        <v>44154</v>
      </c>
      <c r="H7606" s="1">
        <v>44157</v>
      </c>
      <c r="I7606" t="s">
        <v>18</v>
      </c>
      <c r="J7606">
        <v>7</v>
      </c>
      <c r="K7606">
        <v>40</v>
      </c>
      <c r="L7606">
        <v>215</v>
      </c>
      <c r="M7606">
        <v>6</v>
      </c>
      <c r="N7606">
        <v>8</v>
      </c>
      <c r="O7606">
        <v>0.15</v>
      </c>
      <c r="P7606">
        <v>139.29</v>
      </c>
      <c r="Q7606">
        <v>221.1</v>
      </c>
      <c r="R7606">
        <f>Table1[[#This Row],[OrderQuantity]]*Table1[[#This Row],[UnitPrice]]</f>
        <v>1768.8</v>
      </c>
      <c r="S7606">
        <f>Table1[[#This Row],[OrderQuantity]]*Table1[[#This Row],[UnitCost]]</f>
        <v>1114.32</v>
      </c>
      <c r="T7606">
        <f>Table1[[#This Row],[OrderQuantity]]*Table1[[#This Row],[UnitPrice]]*(1-Table1[[#This Row],[DiscountApplied]]) - (Table1[[#This Row],[OrderQuantity]]*Table1[[#This Row],[UnitCost]])</f>
        <v>389.16000000000008</v>
      </c>
      <c r="U7606">
        <f>DATEDIF(Table1[[#This Row],[ShipDate]],Table1[[#This Row],[DeliveryDate]],"d")</f>
        <v>3</v>
      </c>
      <c r="V7606" t="str">
        <f t="shared" si="237"/>
        <v>On Time</v>
      </c>
    </row>
    <row r="7607" spans="2:22" x14ac:dyDescent="0.3">
      <c r="B7607" t="str">
        <f t="shared" si="236"/>
        <v>SO-007706</v>
      </c>
      <c r="C7607" t="s">
        <v>21</v>
      </c>
      <c r="D7607" t="s">
        <v>25</v>
      </c>
      <c r="E7607" s="1">
        <v>44000</v>
      </c>
      <c r="F7607" s="1">
        <v>44150</v>
      </c>
      <c r="G7607" s="1">
        <v>44168</v>
      </c>
      <c r="H7607" s="1">
        <v>44178</v>
      </c>
      <c r="I7607" t="s">
        <v>18</v>
      </c>
      <c r="J7607">
        <v>20</v>
      </c>
      <c r="K7607">
        <v>16</v>
      </c>
      <c r="L7607">
        <v>331</v>
      </c>
      <c r="M7607">
        <v>29</v>
      </c>
      <c r="N7607">
        <v>6</v>
      </c>
      <c r="O7607">
        <v>0.08</v>
      </c>
      <c r="P7607">
        <v>579.08000000000004</v>
      </c>
      <c r="Q7607">
        <v>864.3</v>
      </c>
      <c r="R7607">
        <f>Table1[[#This Row],[OrderQuantity]]*Table1[[#This Row],[UnitPrice]]</f>
        <v>5185.7999999999993</v>
      </c>
      <c r="S7607">
        <f>Table1[[#This Row],[OrderQuantity]]*Table1[[#This Row],[UnitCost]]</f>
        <v>3474.4800000000005</v>
      </c>
      <c r="T7607">
        <f>Table1[[#This Row],[OrderQuantity]]*Table1[[#This Row],[UnitPrice]]*(1-Table1[[#This Row],[DiscountApplied]]) - (Table1[[#This Row],[OrderQuantity]]*Table1[[#This Row],[UnitCost]])</f>
        <v>1296.4559999999992</v>
      </c>
      <c r="U7607">
        <f>DATEDIF(Table1[[#This Row],[ShipDate]],Table1[[#This Row],[DeliveryDate]],"d")</f>
        <v>10</v>
      </c>
      <c r="V7607" t="str">
        <f t="shared" si="237"/>
        <v>Late</v>
      </c>
    </row>
    <row r="7608" spans="2:22" x14ac:dyDescent="0.3">
      <c r="B7608" t="str">
        <f t="shared" si="236"/>
        <v>SO-007707</v>
      </c>
      <c r="C7608" t="s">
        <v>16</v>
      </c>
      <c r="D7608" t="s">
        <v>23</v>
      </c>
      <c r="E7608" s="1">
        <v>44000</v>
      </c>
      <c r="F7608" s="1">
        <v>44150</v>
      </c>
      <c r="G7608" s="1">
        <v>44171</v>
      </c>
      <c r="H7608" s="1">
        <v>44178</v>
      </c>
      <c r="I7608" t="s">
        <v>18</v>
      </c>
      <c r="J7608">
        <v>9</v>
      </c>
      <c r="K7608">
        <v>27</v>
      </c>
      <c r="L7608">
        <v>262</v>
      </c>
      <c r="M7608">
        <v>20</v>
      </c>
      <c r="N7608">
        <v>3</v>
      </c>
      <c r="O7608">
        <v>0.2</v>
      </c>
      <c r="P7608">
        <v>926.21</v>
      </c>
      <c r="Q7608">
        <v>1715.2</v>
      </c>
      <c r="R7608">
        <f>Table1[[#This Row],[OrderQuantity]]*Table1[[#This Row],[UnitPrice]]</f>
        <v>5145.6000000000004</v>
      </c>
      <c r="S7608">
        <f>Table1[[#This Row],[OrderQuantity]]*Table1[[#This Row],[UnitCost]]</f>
        <v>2778.63</v>
      </c>
      <c r="T7608">
        <f>Table1[[#This Row],[OrderQuantity]]*Table1[[#This Row],[UnitPrice]]*(1-Table1[[#This Row],[DiscountApplied]]) - (Table1[[#This Row],[OrderQuantity]]*Table1[[#This Row],[UnitCost]])</f>
        <v>1337.8500000000004</v>
      </c>
      <c r="U7608">
        <f>DATEDIF(Table1[[#This Row],[ShipDate]],Table1[[#This Row],[DeliveryDate]],"d")</f>
        <v>7</v>
      </c>
      <c r="V7608" t="str">
        <f t="shared" si="237"/>
        <v>On Time</v>
      </c>
    </row>
    <row r="7609" spans="2:22" x14ac:dyDescent="0.3">
      <c r="B7609" t="str">
        <f t="shared" si="236"/>
        <v>SO-007708</v>
      </c>
      <c r="C7609" t="s">
        <v>19</v>
      </c>
      <c r="D7609" t="s">
        <v>20</v>
      </c>
      <c r="E7609" s="1">
        <v>44000</v>
      </c>
      <c r="F7609" s="1">
        <v>44150</v>
      </c>
      <c r="G7609" s="1">
        <v>44168</v>
      </c>
      <c r="H7609" s="1">
        <v>44176</v>
      </c>
      <c r="I7609" t="s">
        <v>18</v>
      </c>
      <c r="J7609">
        <v>17</v>
      </c>
      <c r="K7609">
        <v>25</v>
      </c>
      <c r="L7609">
        <v>163</v>
      </c>
      <c r="M7609">
        <v>37</v>
      </c>
      <c r="N7609">
        <v>6</v>
      </c>
      <c r="O7609">
        <v>0.08</v>
      </c>
      <c r="P7609">
        <v>2347.6799999999998</v>
      </c>
      <c r="Q7609">
        <v>5869.2</v>
      </c>
      <c r="R7609">
        <f>Table1[[#This Row],[OrderQuantity]]*Table1[[#This Row],[UnitPrice]]</f>
        <v>35215.199999999997</v>
      </c>
      <c r="S7609">
        <f>Table1[[#This Row],[OrderQuantity]]*Table1[[#This Row],[UnitCost]]</f>
        <v>14086.079999999998</v>
      </c>
      <c r="T7609">
        <f>Table1[[#This Row],[OrderQuantity]]*Table1[[#This Row],[UnitPrice]]*(1-Table1[[#This Row],[DiscountApplied]]) - (Table1[[#This Row],[OrderQuantity]]*Table1[[#This Row],[UnitCost]])</f>
        <v>18311.904000000002</v>
      </c>
      <c r="U7609">
        <f>DATEDIF(Table1[[#This Row],[ShipDate]],Table1[[#This Row],[DeliveryDate]],"d")</f>
        <v>8</v>
      </c>
      <c r="V7609" t="str">
        <f t="shared" si="237"/>
        <v>Late</v>
      </c>
    </row>
    <row r="7610" spans="2:22" x14ac:dyDescent="0.3">
      <c r="B7610" t="str">
        <f t="shared" si="236"/>
        <v>SO-007709</v>
      </c>
      <c r="C7610" t="s">
        <v>22</v>
      </c>
      <c r="D7610" t="s">
        <v>20</v>
      </c>
      <c r="E7610" s="1">
        <v>44000</v>
      </c>
      <c r="F7610" s="1">
        <v>44150</v>
      </c>
      <c r="G7610" s="1">
        <v>44175</v>
      </c>
      <c r="H7610" s="1">
        <v>44182</v>
      </c>
      <c r="I7610" t="s">
        <v>18</v>
      </c>
      <c r="J7610">
        <v>26</v>
      </c>
      <c r="K7610">
        <v>46</v>
      </c>
      <c r="L7610">
        <v>156</v>
      </c>
      <c r="M7610">
        <v>11</v>
      </c>
      <c r="N7610">
        <v>1</v>
      </c>
      <c r="O7610">
        <v>0.05</v>
      </c>
      <c r="P7610">
        <v>97.15</v>
      </c>
      <c r="Q7610">
        <v>167.5</v>
      </c>
      <c r="R7610">
        <f>Table1[[#This Row],[OrderQuantity]]*Table1[[#This Row],[UnitPrice]]</f>
        <v>167.5</v>
      </c>
      <c r="S7610">
        <f>Table1[[#This Row],[OrderQuantity]]*Table1[[#This Row],[UnitCost]]</f>
        <v>97.15</v>
      </c>
      <c r="T7610">
        <f>Table1[[#This Row],[OrderQuantity]]*Table1[[#This Row],[UnitPrice]]*(1-Table1[[#This Row],[DiscountApplied]]) - (Table1[[#This Row],[OrderQuantity]]*Table1[[#This Row],[UnitCost]])</f>
        <v>61.974999999999994</v>
      </c>
      <c r="U7610">
        <f>DATEDIF(Table1[[#This Row],[ShipDate]],Table1[[#This Row],[DeliveryDate]],"d")</f>
        <v>7</v>
      </c>
      <c r="V7610" t="str">
        <f t="shared" si="237"/>
        <v>On Time</v>
      </c>
    </row>
    <row r="7611" spans="2:22" x14ac:dyDescent="0.3">
      <c r="B7611" t="str">
        <f t="shared" si="236"/>
        <v>SO-007710</v>
      </c>
      <c r="C7611" t="s">
        <v>16</v>
      </c>
      <c r="D7611" t="s">
        <v>25</v>
      </c>
      <c r="E7611" s="1">
        <v>44100</v>
      </c>
      <c r="F7611" s="1">
        <v>44150</v>
      </c>
      <c r="G7611" s="1">
        <v>44153</v>
      </c>
      <c r="H7611" s="1">
        <v>44154</v>
      </c>
      <c r="I7611" t="s">
        <v>18</v>
      </c>
      <c r="J7611">
        <v>6</v>
      </c>
      <c r="K7611">
        <v>9</v>
      </c>
      <c r="L7611">
        <v>331</v>
      </c>
      <c r="M7611">
        <v>24</v>
      </c>
      <c r="N7611">
        <v>5</v>
      </c>
      <c r="O7611">
        <v>0.2</v>
      </c>
      <c r="P7611">
        <v>1912.98</v>
      </c>
      <c r="Q7611">
        <v>2304.8000000000002</v>
      </c>
      <c r="R7611">
        <f>Table1[[#This Row],[OrderQuantity]]*Table1[[#This Row],[UnitPrice]]</f>
        <v>11524</v>
      </c>
      <c r="S7611">
        <f>Table1[[#This Row],[OrderQuantity]]*Table1[[#This Row],[UnitCost]]</f>
        <v>9564.9</v>
      </c>
      <c r="T7611">
        <f>Table1[[#This Row],[OrderQuantity]]*Table1[[#This Row],[UnitPrice]]*(1-Table1[[#This Row],[DiscountApplied]]) - (Table1[[#This Row],[OrderQuantity]]*Table1[[#This Row],[UnitCost]])</f>
        <v>-345.69999999999891</v>
      </c>
      <c r="U7611">
        <f>DATEDIF(Table1[[#This Row],[ShipDate]],Table1[[#This Row],[DeliveryDate]],"d")</f>
        <v>1</v>
      </c>
      <c r="V7611" t="str">
        <f t="shared" si="237"/>
        <v>On Time</v>
      </c>
    </row>
    <row r="7612" spans="2:22" x14ac:dyDescent="0.3">
      <c r="B7612" t="str">
        <f t="shared" si="236"/>
        <v>SO-007711</v>
      </c>
      <c r="C7612" t="s">
        <v>19</v>
      </c>
      <c r="D7612" t="s">
        <v>20</v>
      </c>
      <c r="E7612" s="1">
        <v>44000</v>
      </c>
      <c r="F7612" s="1">
        <v>44151</v>
      </c>
      <c r="G7612" s="1">
        <v>44167</v>
      </c>
      <c r="H7612" s="1">
        <v>44171</v>
      </c>
      <c r="I7612" t="s">
        <v>18</v>
      </c>
      <c r="J7612">
        <v>18</v>
      </c>
      <c r="K7612">
        <v>28</v>
      </c>
      <c r="L7612">
        <v>148</v>
      </c>
      <c r="M7612">
        <v>15</v>
      </c>
      <c r="N7612">
        <v>7</v>
      </c>
      <c r="O7612">
        <v>0.3</v>
      </c>
      <c r="P7612">
        <v>781.29</v>
      </c>
      <c r="Q7612">
        <v>1132.3</v>
      </c>
      <c r="R7612">
        <f>Table1[[#This Row],[OrderQuantity]]*Table1[[#This Row],[UnitPrice]]</f>
        <v>7926.0999999999995</v>
      </c>
      <c r="S7612">
        <f>Table1[[#This Row],[OrderQuantity]]*Table1[[#This Row],[UnitCost]]</f>
        <v>5469.03</v>
      </c>
      <c r="T7612">
        <f>Table1[[#This Row],[OrderQuantity]]*Table1[[#This Row],[UnitPrice]]*(1-Table1[[#This Row],[DiscountApplied]]) - (Table1[[#This Row],[OrderQuantity]]*Table1[[#This Row],[UnitCost]])</f>
        <v>79.239999999999782</v>
      </c>
      <c r="U7612">
        <f>DATEDIF(Table1[[#This Row],[ShipDate]],Table1[[#This Row],[DeliveryDate]],"d")</f>
        <v>4</v>
      </c>
      <c r="V7612" t="str">
        <f t="shared" si="237"/>
        <v>On Time</v>
      </c>
    </row>
    <row r="7613" spans="2:22" x14ac:dyDescent="0.3">
      <c r="B7613" t="str">
        <f t="shared" si="236"/>
        <v>SO-007712</v>
      </c>
      <c r="C7613" t="s">
        <v>19</v>
      </c>
      <c r="D7613" t="s">
        <v>20</v>
      </c>
      <c r="E7613" s="1">
        <v>44000</v>
      </c>
      <c r="F7613" s="1">
        <v>44151</v>
      </c>
      <c r="G7613" s="1">
        <v>44178</v>
      </c>
      <c r="H7613" s="1">
        <v>44179</v>
      </c>
      <c r="I7613" t="s">
        <v>18</v>
      </c>
      <c r="J7613">
        <v>19</v>
      </c>
      <c r="K7613">
        <v>45</v>
      </c>
      <c r="L7613">
        <v>202</v>
      </c>
      <c r="M7613">
        <v>24</v>
      </c>
      <c r="N7613">
        <v>3</v>
      </c>
      <c r="O7613">
        <v>0.1</v>
      </c>
      <c r="P7613">
        <v>1677.75</v>
      </c>
      <c r="Q7613">
        <v>3289.7</v>
      </c>
      <c r="R7613">
        <f>Table1[[#This Row],[OrderQuantity]]*Table1[[#This Row],[UnitPrice]]</f>
        <v>9869.0999999999985</v>
      </c>
      <c r="S7613">
        <f>Table1[[#This Row],[OrderQuantity]]*Table1[[#This Row],[UnitCost]]</f>
        <v>5033.25</v>
      </c>
      <c r="T7613">
        <f>Table1[[#This Row],[OrderQuantity]]*Table1[[#This Row],[UnitPrice]]*(1-Table1[[#This Row],[DiscountApplied]]) - (Table1[[#This Row],[OrderQuantity]]*Table1[[#This Row],[UnitCost]])</f>
        <v>3848.9399999999987</v>
      </c>
      <c r="U7613">
        <f>DATEDIF(Table1[[#This Row],[ShipDate]],Table1[[#This Row],[DeliveryDate]],"d")</f>
        <v>1</v>
      </c>
      <c r="V7613" t="str">
        <f t="shared" si="237"/>
        <v>On Time</v>
      </c>
    </row>
    <row r="7614" spans="2:22" x14ac:dyDescent="0.3">
      <c r="B7614" t="str">
        <f t="shared" si="236"/>
        <v>SO-007713</v>
      </c>
      <c r="C7614" t="s">
        <v>16</v>
      </c>
      <c r="D7614" t="s">
        <v>23</v>
      </c>
      <c r="E7614" s="1">
        <v>44100</v>
      </c>
      <c r="F7614" s="1">
        <v>44151</v>
      </c>
      <c r="G7614" s="1">
        <v>44165</v>
      </c>
      <c r="H7614" s="1">
        <v>44168</v>
      </c>
      <c r="I7614" t="s">
        <v>18</v>
      </c>
      <c r="J7614">
        <v>3</v>
      </c>
      <c r="K7614">
        <v>33</v>
      </c>
      <c r="L7614">
        <v>314</v>
      </c>
      <c r="M7614">
        <v>4</v>
      </c>
      <c r="N7614">
        <v>1</v>
      </c>
      <c r="O7614">
        <v>0.05</v>
      </c>
      <c r="P7614">
        <v>1869.3</v>
      </c>
      <c r="Q7614">
        <v>3738.6</v>
      </c>
      <c r="R7614">
        <f>Table1[[#This Row],[OrderQuantity]]*Table1[[#This Row],[UnitPrice]]</f>
        <v>3738.6</v>
      </c>
      <c r="S7614">
        <f>Table1[[#This Row],[OrderQuantity]]*Table1[[#This Row],[UnitCost]]</f>
        <v>1869.3</v>
      </c>
      <c r="T7614">
        <f>Table1[[#This Row],[OrderQuantity]]*Table1[[#This Row],[UnitPrice]]*(1-Table1[[#This Row],[DiscountApplied]]) - (Table1[[#This Row],[OrderQuantity]]*Table1[[#This Row],[UnitCost]])</f>
        <v>1682.3699999999997</v>
      </c>
      <c r="U7614">
        <f>DATEDIF(Table1[[#This Row],[ShipDate]],Table1[[#This Row],[DeliveryDate]],"d")</f>
        <v>3</v>
      </c>
      <c r="V7614" t="str">
        <f t="shared" si="237"/>
        <v>On Time</v>
      </c>
    </row>
    <row r="7615" spans="2:22" x14ac:dyDescent="0.3">
      <c r="B7615" t="str">
        <f t="shared" si="236"/>
        <v>SO-007714</v>
      </c>
      <c r="C7615" t="s">
        <v>21</v>
      </c>
      <c r="D7615" t="s">
        <v>17</v>
      </c>
      <c r="E7615" s="1">
        <v>44000</v>
      </c>
      <c r="F7615" s="1">
        <v>44151</v>
      </c>
      <c r="G7615" s="1">
        <v>44169</v>
      </c>
      <c r="H7615" s="1">
        <v>44175</v>
      </c>
      <c r="I7615" t="s">
        <v>18</v>
      </c>
      <c r="J7615">
        <v>24</v>
      </c>
      <c r="K7615">
        <v>23</v>
      </c>
      <c r="L7615">
        <v>234</v>
      </c>
      <c r="M7615">
        <v>11</v>
      </c>
      <c r="N7615">
        <v>7</v>
      </c>
      <c r="O7615">
        <v>0.05</v>
      </c>
      <c r="P7615">
        <v>1745.69</v>
      </c>
      <c r="Q7615">
        <v>3879.3</v>
      </c>
      <c r="R7615">
        <f>Table1[[#This Row],[OrderQuantity]]*Table1[[#This Row],[UnitPrice]]</f>
        <v>27155.100000000002</v>
      </c>
      <c r="S7615">
        <f>Table1[[#This Row],[OrderQuantity]]*Table1[[#This Row],[UnitCost]]</f>
        <v>12219.83</v>
      </c>
      <c r="T7615">
        <f>Table1[[#This Row],[OrderQuantity]]*Table1[[#This Row],[UnitPrice]]*(1-Table1[[#This Row],[DiscountApplied]]) - (Table1[[#This Row],[OrderQuantity]]*Table1[[#This Row],[UnitCost]])</f>
        <v>13577.515000000001</v>
      </c>
      <c r="U7615">
        <f>DATEDIF(Table1[[#This Row],[ShipDate]],Table1[[#This Row],[DeliveryDate]],"d")</f>
        <v>6</v>
      </c>
      <c r="V7615" t="str">
        <f t="shared" si="237"/>
        <v>On Time</v>
      </c>
    </row>
    <row r="7616" spans="2:22" x14ac:dyDescent="0.3">
      <c r="B7616" t="str">
        <f t="shared" si="236"/>
        <v>SO-007715</v>
      </c>
      <c r="C7616" t="s">
        <v>16</v>
      </c>
      <c r="D7616" t="s">
        <v>20</v>
      </c>
      <c r="E7616" s="1">
        <v>44000</v>
      </c>
      <c r="F7616" s="1">
        <v>44151</v>
      </c>
      <c r="G7616" s="1">
        <v>44158</v>
      </c>
      <c r="H7616" s="1">
        <v>44159</v>
      </c>
      <c r="I7616" t="s">
        <v>18</v>
      </c>
      <c r="J7616">
        <v>11</v>
      </c>
      <c r="K7616">
        <v>23</v>
      </c>
      <c r="L7616">
        <v>139</v>
      </c>
      <c r="M7616">
        <v>30</v>
      </c>
      <c r="N7616">
        <v>3</v>
      </c>
      <c r="O7616">
        <v>0.05</v>
      </c>
      <c r="P7616">
        <v>3672.34</v>
      </c>
      <c r="Q7616">
        <v>6224.3</v>
      </c>
      <c r="R7616">
        <f>Table1[[#This Row],[OrderQuantity]]*Table1[[#This Row],[UnitPrice]]</f>
        <v>18672.900000000001</v>
      </c>
      <c r="S7616">
        <f>Table1[[#This Row],[OrderQuantity]]*Table1[[#This Row],[UnitCost]]</f>
        <v>11017.02</v>
      </c>
      <c r="T7616">
        <f>Table1[[#This Row],[OrderQuantity]]*Table1[[#This Row],[UnitPrice]]*(1-Table1[[#This Row],[DiscountApplied]]) - (Table1[[#This Row],[OrderQuantity]]*Table1[[#This Row],[UnitCost]])</f>
        <v>6722.2350000000006</v>
      </c>
      <c r="U7616">
        <f>DATEDIF(Table1[[#This Row],[ShipDate]],Table1[[#This Row],[DeliveryDate]],"d")</f>
        <v>1</v>
      </c>
      <c r="V7616" t="str">
        <f t="shared" si="237"/>
        <v>On Time</v>
      </c>
    </row>
    <row r="7617" spans="2:22" x14ac:dyDescent="0.3">
      <c r="B7617" t="str">
        <f t="shared" si="236"/>
        <v>SO-007716</v>
      </c>
      <c r="C7617" t="s">
        <v>21</v>
      </c>
      <c r="D7617" t="s">
        <v>20</v>
      </c>
      <c r="E7617" s="1">
        <v>44000</v>
      </c>
      <c r="F7617" s="1">
        <v>44151</v>
      </c>
      <c r="G7617" s="1">
        <v>44175</v>
      </c>
      <c r="H7617" s="1">
        <v>44181</v>
      </c>
      <c r="I7617" t="s">
        <v>18</v>
      </c>
      <c r="J7617">
        <v>20</v>
      </c>
      <c r="K7617">
        <v>9</v>
      </c>
      <c r="L7617">
        <v>121</v>
      </c>
      <c r="M7617">
        <v>21</v>
      </c>
      <c r="N7617">
        <v>2</v>
      </c>
      <c r="O7617">
        <v>0.08</v>
      </c>
      <c r="P7617">
        <v>1240.3699999999999</v>
      </c>
      <c r="Q7617">
        <v>2432.1</v>
      </c>
      <c r="R7617">
        <f>Table1[[#This Row],[OrderQuantity]]*Table1[[#This Row],[UnitPrice]]</f>
        <v>4864.2</v>
      </c>
      <c r="S7617">
        <f>Table1[[#This Row],[OrderQuantity]]*Table1[[#This Row],[UnitCost]]</f>
        <v>2480.7399999999998</v>
      </c>
      <c r="T7617">
        <f>Table1[[#This Row],[OrderQuantity]]*Table1[[#This Row],[UnitPrice]]*(1-Table1[[#This Row],[DiscountApplied]]) - (Table1[[#This Row],[OrderQuantity]]*Table1[[#This Row],[UnitCost]])</f>
        <v>1994.3240000000005</v>
      </c>
      <c r="U7617">
        <f>DATEDIF(Table1[[#This Row],[ShipDate]],Table1[[#This Row],[DeliveryDate]],"d")</f>
        <v>6</v>
      </c>
      <c r="V7617" t="str">
        <f t="shared" si="237"/>
        <v>On Time</v>
      </c>
    </row>
    <row r="7618" spans="2:22" x14ac:dyDescent="0.3">
      <c r="B7618" t="str">
        <f t="shared" ref="B7618:B7681" si="238">"SO-" &amp; TEXT(ROW(B7618)+99,"000000")</f>
        <v>SO-007717</v>
      </c>
      <c r="C7618" t="s">
        <v>16</v>
      </c>
      <c r="D7618" t="s">
        <v>17</v>
      </c>
      <c r="E7618" s="1">
        <v>44100</v>
      </c>
      <c r="F7618" s="1">
        <v>44151</v>
      </c>
      <c r="G7618" s="1">
        <v>44172</v>
      </c>
      <c r="H7618" s="1">
        <v>44178</v>
      </c>
      <c r="I7618" t="s">
        <v>18</v>
      </c>
      <c r="J7618">
        <v>6</v>
      </c>
      <c r="K7618">
        <v>1</v>
      </c>
      <c r="L7618">
        <v>240</v>
      </c>
      <c r="M7618">
        <v>41</v>
      </c>
      <c r="N7618">
        <v>4</v>
      </c>
      <c r="O7618">
        <v>0.3</v>
      </c>
      <c r="P7618">
        <v>633.15</v>
      </c>
      <c r="Q7618">
        <v>1005</v>
      </c>
      <c r="R7618">
        <f>Table1[[#This Row],[OrderQuantity]]*Table1[[#This Row],[UnitPrice]]</f>
        <v>4020</v>
      </c>
      <c r="S7618">
        <f>Table1[[#This Row],[OrderQuantity]]*Table1[[#This Row],[UnitCost]]</f>
        <v>2532.6</v>
      </c>
      <c r="T7618">
        <f>Table1[[#This Row],[OrderQuantity]]*Table1[[#This Row],[UnitPrice]]*(1-Table1[[#This Row],[DiscountApplied]]) - (Table1[[#This Row],[OrderQuantity]]*Table1[[#This Row],[UnitCost]])</f>
        <v>281.40000000000009</v>
      </c>
      <c r="U7618">
        <f>DATEDIF(Table1[[#This Row],[ShipDate]],Table1[[#This Row],[DeliveryDate]],"d")</f>
        <v>6</v>
      </c>
      <c r="V7618" t="str">
        <f t="shared" ref="V7618:V7681" si="239">IF(U7618&gt;7,"Late","On Time")</f>
        <v>On Time</v>
      </c>
    </row>
    <row r="7619" spans="2:22" x14ac:dyDescent="0.3">
      <c r="B7619" t="str">
        <f t="shared" si="238"/>
        <v>SO-007718</v>
      </c>
      <c r="C7619" t="s">
        <v>16</v>
      </c>
      <c r="D7619" t="s">
        <v>24</v>
      </c>
      <c r="E7619" s="1">
        <v>44100</v>
      </c>
      <c r="F7619" s="1">
        <v>44151</v>
      </c>
      <c r="G7619" s="1">
        <v>44164</v>
      </c>
      <c r="H7619" s="1">
        <v>44167</v>
      </c>
      <c r="I7619" t="s">
        <v>18</v>
      </c>
      <c r="J7619">
        <v>2</v>
      </c>
      <c r="K7619">
        <v>48</v>
      </c>
      <c r="L7619">
        <v>29</v>
      </c>
      <c r="M7619">
        <v>10</v>
      </c>
      <c r="N7619">
        <v>5</v>
      </c>
      <c r="O7619">
        <v>0.4</v>
      </c>
      <c r="P7619">
        <v>2648.51</v>
      </c>
      <c r="Q7619">
        <v>3953</v>
      </c>
      <c r="R7619">
        <f>Table1[[#This Row],[OrderQuantity]]*Table1[[#This Row],[UnitPrice]]</f>
        <v>19765</v>
      </c>
      <c r="S7619">
        <f>Table1[[#This Row],[OrderQuantity]]*Table1[[#This Row],[UnitCost]]</f>
        <v>13242.550000000001</v>
      </c>
      <c r="T7619">
        <f>Table1[[#This Row],[OrderQuantity]]*Table1[[#This Row],[UnitPrice]]*(1-Table1[[#This Row],[DiscountApplied]]) - (Table1[[#This Row],[OrderQuantity]]*Table1[[#This Row],[UnitCost]])</f>
        <v>-1383.5500000000011</v>
      </c>
      <c r="U7619">
        <f>DATEDIF(Table1[[#This Row],[ShipDate]],Table1[[#This Row],[DeliveryDate]],"d")</f>
        <v>3</v>
      </c>
      <c r="V7619" t="str">
        <f t="shared" si="239"/>
        <v>On Time</v>
      </c>
    </row>
    <row r="7620" spans="2:22" x14ac:dyDescent="0.3">
      <c r="B7620" t="str">
        <f t="shared" si="238"/>
        <v>SO-007719</v>
      </c>
      <c r="C7620" t="s">
        <v>19</v>
      </c>
      <c r="D7620" t="s">
        <v>23</v>
      </c>
      <c r="E7620" s="1">
        <v>44000</v>
      </c>
      <c r="F7620" s="1">
        <v>44151</v>
      </c>
      <c r="G7620" s="1">
        <v>44162</v>
      </c>
      <c r="H7620" s="1">
        <v>44172</v>
      </c>
      <c r="I7620" t="s">
        <v>18</v>
      </c>
      <c r="J7620">
        <v>16</v>
      </c>
      <c r="K7620">
        <v>22</v>
      </c>
      <c r="L7620">
        <v>290</v>
      </c>
      <c r="M7620">
        <v>38</v>
      </c>
      <c r="N7620">
        <v>4</v>
      </c>
      <c r="O7620">
        <v>0.1</v>
      </c>
      <c r="P7620">
        <v>424.91</v>
      </c>
      <c r="Q7620">
        <v>1011.7</v>
      </c>
      <c r="R7620">
        <f>Table1[[#This Row],[OrderQuantity]]*Table1[[#This Row],[UnitPrice]]</f>
        <v>4046.8</v>
      </c>
      <c r="S7620">
        <f>Table1[[#This Row],[OrderQuantity]]*Table1[[#This Row],[UnitCost]]</f>
        <v>1699.64</v>
      </c>
      <c r="T7620">
        <f>Table1[[#This Row],[OrderQuantity]]*Table1[[#This Row],[UnitPrice]]*(1-Table1[[#This Row],[DiscountApplied]]) - (Table1[[#This Row],[OrderQuantity]]*Table1[[#This Row],[UnitCost]])</f>
        <v>1942.4800000000002</v>
      </c>
      <c r="U7620">
        <f>DATEDIF(Table1[[#This Row],[ShipDate]],Table1[[#This Row],[DeliveryDate]],"d")</f>
        <v>10</v>
      </c>
      <c r="V7620" t="str">
        <f t="shared" si="239"/>
        <v>Late</v>
      </c>
    </row>
    <row r="7621" spans="2:22" x14ac:dyDescent="0.3">
      <c r="B7621" t="str">
        <f t="shared" si="238"/>
        <v>SO-007720</v>
      </c>
      <c r="C7621" t="s">
        <v>22</v>
      </c>
      <c r="D7621" t="s">
        <v>24</v>
      </c>
      <c r="E7621" s="1">
        <v>44000</v>
      </c>
      <c r="F7621" s="1">
        <v>44151</v>
      </c>
      <c r="G7621" s="1">
        <v>44158</v>
      </c>
      <c r="H7621" s="1">
        <v>44164</v>
      </c>
      <c r="I7621" t="s">
        <v>18</v>
      </c>
      <c r="J7621">
        <v>27</v>
      </c>
      <c r="K7621">
        <v>7</v>
      </c>
      <c r="L7621">
        <v>53</v>
      </c>
      <c r="M7621">
        <v>40</v>
      </c>
      <c r="N7621">
        <v>4</v>
      </c>
      <c r="O7621">
        <v>0.05</v>
      </c>
      <c r="P7621">
        <v>115.78</v>
      </c>
      <c r="Q7621">
        <v>214.4</v>
      </c>
      <c r="R7621">
        <f>Table1[[#This Row],[OrderQuantity]]*Table1[[#This Row],[UnitPrice]]</f>
        <v>857.6</v>
      </c>
      <c r="S7621">
        <f>Table1[[#This Row],[OrderQuantity]]*Table1[[#This Row],[UnitCost]]</f>
        <v>463.12</v>
      </c>
      <c r="T7621">
        <f>Table1[[#This Row],[OrderQuantity]]*Table1[[#This Row],[UnitPrice]]*(1-Table1[[#This Row],[DiscountApplied]]) - (Table1[[#This Row],[OrderQuantity]]*Table1[[#This Row],[UnitCost]])</f>
        <v>351.6</v>
      </c>
      <c r="U7621">
        <f>DATEDIF(Table1[[#This Row],[ShipDate]],Table1[[#This Row],[DeliveryDate]],"d")</f>
        <v>6</v>
      </c>
      <c r="V7621" t="str">
        <f t="shared" si="239"/>
        <v>On Time</v>
      </c>
    </row>
    <row r="7622" spans="2:22" x14ac:dyDescent="0.3">
      <c r="B7622" t="str">
        <f t="shared" si="238"/>
        <v>SO-007721</v>
      </c>
      <c r="C7622" t="s">
        <v>19</v>
      </c>
      <c r="D7622" t="s">
        <v>20</v>
      </c>
      <c r="E7622" s="1">
        <v>44000</v>
      </c>
      <c r="F7622" s="1">
        <v>44151</v>
      </c>
      <c r="G7622" s="1">
        <v>44155</v>
      </c>
      <c r="H7622" s="1">
        <v>44164</v>
      </c>
      <c r="I7622" t="s">
        <v>18</v>
      </c>
      <c r="J7622">
        <v>13</v>
      </c>
      <c r="K7622">
        <v>37</v>
      </c>
      <c r="L7622">
        <v>111</v>
      </c>
      <c r="M7622">
        <v>12</v>
      </c>
      <c r="N7622">
        <v>6</v>
      </c>
      <c r="O7622">
        <v>0.15</v>
      </c>
      <c r="P7622">
        <v>1716.54</v>
      </c>
      <c r="Q7622">
        <v>2452.1999999999998</v>
      </c>
      <c r="R7622">
        <f>Table1[[#This Row],[OrderQuantity]]*Table1[[#This Row],[UnitPrice]]</f>
        <v>14713.199999999999</v>
      </c>
      <c r="S7622">
        <f>Table1[[#This Row],[OrderQuantity]]*Table1[[#This Row],[UnitCost]]</f>
        <v>10299.24</v>
      </c>
      <c r="T7622">
        <f>Table1[[#This Row],[OrderQuantity]]*Table1[[#This Row],[UnitPrice]]*(1-Table1[[#This Row],[DiscountApplied]]) - (Table1[[#This Row],[OrderQuantity]]*Table1[[#This Row],[UnitCost]])</f>
        <v>2206.9799999999996</v>
      </c>
      <c r="U7622">
        <f>DATEDIF(Table1[[#This Row],[ShipDate]],Table1[[#This Row],[DeliveryDate]],"d")</f>
        <v>9</v>
      </c>
      <c r="V7622" t="str">
        <f t="shared" si="239"/>
        <v>Late</v>
      </c>
    </row>
    <row r="7623" spans="2:22" x14ac:dyDescent="0.3">
      <c r="B7623" t="str">
        <f t="shared" si="238"/>
        <v>SO-007722</v>
      </c>
      <c r="C7623" t="s">
        <v>19</v>
      </c>
      <c r="D7623" t="s">
        <v>24</v>
      </c>
      <c r="E7623" s="1">
        <v>44100</v>
      </c>
      <c r="F7623" s="1">
        <v>44151</v>
      </c>
      <c r="G7623" s="1">
        <v>44167</v>
      </c>
      <c r="H7623" s="1">
        <v>44171</v>
      </c>
      <c r="I7623" t="s">
        <v>18</v>
      </c>
      <c r="J7623">
        <v>17</v>
      </c>
      <c r="K7623">
        <v>17</v>
      </c>
      <c r="L7623">
        <v>39</v>
      </c>
      <c r="M7623">
        <v>30</v>
      </c>
      <c r="N7623">
        <v>1</v>
      </c>
      <c r="O7623">
        <v>0.15</v>
      </c>
      <c r="P7623">
        <v>105.06</v>
      </c>
      <c r="Q7623">
        <v>187.6</v>
      </c>
      <c r="R7623">
        <f>Table1[[#This Row],[OrderQuantity]]*Table1[[#This Row],[UnitPrice]]</f>
        <v>187.6</v>
      </c>
      <c r="S7623">
        <f>Table1[[#This Row],[OrderQuantity]]*Table1[[#This Row],[UnitCost]]</f>
        <v>105.06</v>
      </c>
      <c r="T7623">
        <f>Table1[[#This Row],[OrderQuantity]]*Table1[[#This Row],[UnitPrice]]*(1-Table1[[#This Row],[DiscountApplied]]) - (Table1[[#This Row],[OrderQuantity]]*Table1[[#This Row],[UnitCost]])</f>
        <v>54.399999999999977</v>
      </c>
      <c r="U7623">
        <f>DATEDIF(Table1[[#This Row],[ShipDate]],Table1[[#This Row],[DeliveryDate]],"d")</f>
        <v>4</v>
      </c>
      <c r="V7623" t="str">
        <f t="shared" si="239"/>
        <v>On Time</v>
      </c>
    </row>
    <row r="7624" spans="2:22" x14ac:dyDescent="0.3">
      <c r="B7624" t="str">
        <f t="shared" si="238"/>
        <v>SO-007723</v>
      </c>
      <c r="C7624" t="s">
        <v>16</v>
      </c>
      <c r="D7624" t="s">
        <v>24</v>
      </c>
      <c r="E7624" s="1">
        <v>44000</v>
      </c>
      <c r="F7624" s="1">
        <v>44151</v>
      </c>
      <c r="G7624" s="1">
        <v>44167</v>
      </c>
      <c r="H7624" s="1">
        <v>44174</v>
      </c>
      <c r="I7624" t="s">
        <v>18</v>
      </c>
      <c r="J7624">
        <v>7</v>
      </c>
      <c r="K7624">
        <v>50</v>
      </c>
      <c r="L7624">
        <v>21</v>
      </c>
      <c r="M7624">
        <v>5</v>
      </c>
      <c r="N7624">
        <v>2</v>
      </c>
      <c r="O7624">
        <v>0.05</v>
      </c>
      <c r="P7624">
        <v>1712.52</v>
      </c>
      <c r="Q7624">
        <v>2854.2</v>
      </c>
      <c r="R7624">
        <f>Table1[[#This Row],[OrderQuantity]]*Table1[[#This Row],[UnitPrice]]</f>
        <v>5708.4</v>
      </c>
      <c r="S7624">
        <f>Table1[[#This Row],[OrderQuantity]]*Table1[[#This Row],[UnitCost]]</f>
        <v>3425.04</v>
      </c>
      <c r="T7624">
        <f>Table1[[#This Row],[OrderQuantity]]*Table1[[#This Row],[UnitPrice]]*(1-Table1[[#This Row],[DiscountApplied]]) - (Table1[[#This Row],[OrderQuantity]]*Table1[[#This Row],[UnitCost]])</f>
        <v>1997.9399999999996</v>
      </c>
      <c r="U7624">
        <f>DATEDIF(Table1[[#This Row],[ShipDate]],Table1[[#This Row],[DeliveryDate]],"d")</f>
        <v>7</v>
      </c>
      <c r="V7624" t="str">
        <f t="shared" si="239"/>
        <v>On Time</v>
      </c>
    </row>
    <row r="7625" spans="2:22" x14ac:dyDescent="0.3">
      <c r="B7625" t="str">
        <f t="shared" si="238"/>
        <v>SO-007724</v>
      </c>
      <c r="C7625" t="s">
        <v>16</v>
      </c>
      <c r="D7625" t="s">
        <v>17</v>
      </c>
      <c r="E7625" s="1">
        <v>44000</v>
      </c>
      <c r="F7625" s="1">
        <v>44151</v>
      </c>
      <c r="G7625" s="1">
        <v>44178</v>
      </c>
      <c r="H7625" s="1">
        <v>44184</v>
      </c>
      <c r="I7625" t="s">
        <v>18</v>
      </c>
      <c r="J7625">
        <v>5</v>
      </c>
      <c r="K7625">
        <v>27</v>
      </c>
      <c r="L7625">
        <v>205</v>
      </c>
      <c r="M7625">
        <v>19</v>
      </c>
      <c r="N7625">
        <v>4</v>
      </c>
      <c r="O7625">
        <v>0.15</v>
      </c>
      <c r="P7625">
        <v>138.49</v>
      </c>
      <c r="Q7625">
        <v>261.3</v>
      </c>
      <c r="R7625">
        <f>Table1[[#This Row],[OrderQuantity]]*Table1[[#This Row],[UnitPrice]]</f>
        <v>1045.2</v>
      </c>
      <c r="S7625">
        <f>Table1[[#This Row],[OrderQuantity]]*Table1[[#This Row],[UnitCost]]</f>
        <v>553.96</v>
      </c>
      <c r="T7625">
        <f>Table1[[#This Row],[OrderQuantity]]*Table1[[#This Row],[UnitPrice]]*(1-Table1[[#This Row],[DiscountApplied]]) - (Table1[[#This Row],[OrderQuantity]]*Table1[[#This Row],[UnitCost]])</f>
        <v>334.45999999999992</v>
      </c>
      <c r="U7625">
        <f>DATEDIF(Table1[[#This Row],[ShipDate]],Table1[[#This Row],[DeliveryDate]],"d")</f>
        <v>6</v>
      </c>
      <c r="V7625" t="str">
        <f t="shared" si="239"/>
        <v>On Time</v>
      </c>
    </row>
    <row r="7626" spans="2:22" x14ac:dyDescent="0.3">
      <c r="B7626" t="str">
        <f t="shared" si="238"/>
        <v>SO-007725</v>
      </c>
      <c r="C7626" t="s">
        <v>16</v>
      </c>
      <c r="D7626" t="s">
        <v>17</v>
      </c>
      <c r="E7626" s="1">
        <v>44000</v>
      </c>
      <c r="F7626" s="1">
        <v>44151</v>
      </c>
      <c r="G7626" s="1">
        <v>44166</v>
      </c>
      <c r="H7626" s="1">
        <v>44174</v>
      </c>
      <c r="I7626" t="s">
        <v>18</v>
      </c>
      <c r="J7626">
        <v>9</v>
      </c>
      <c r="K7626">
        <v>26</v>
      </c>
      <c r="L7626">
        <v>247</v>
      </c>
      <c r="M7626">
        <v>19</v>
      </c>
      <c r="N7626">
        <v>2</v>
      </c>
      <c r="O7626">
        <v>0.05</v>
      </c>
      <c r="P7626">
        <v>3526.75</v>
      </c>
      <c r="Q7626">
        <v>5688.3</v>
      </c>
      <c r="R7626">
        <f>Table1[[#This Row],[OrderQuantity]]*Table1[[#This Row],[UnitPrice]]</f>
        <v>11376.6</v>
      </c>
      <c r="S7626">
        <f>Table1[[#This Row],[OrderQuantity]]*Table1[[#This Row],[UnitCost]]</f>
        <v>7053.5</v>
      </c>
      <c r="T7626">
        <f>Table1[[#This Row],[OrderQuantity]]*Table1[[#This Row],[UnitPrice]]*(1-Table1[[#This Row],[DiscountApplied]]) - (Table1[[#This Row],[OrderQuantity]]*Table1[[#This Row],[UnitCost]])</f>
        <v>3754.2700000000004</v>
      </c>
      <c r="U7626">
        <f>DATEDIF(Table1[[#This Row],[ShipDate]],Table1[[#This Row],[DeliveryDate]],"d")</f>
        <v>8</v>
      </c>
      <c r="V7626" t="str">
        <f t="shared" si="239"/>
        <v>Late</v>
      </c>
    </row>
    <row r="7627" spans="2:22" x14ac:dyDescent="0.3">
      <c r="B7627" t="str">
        <f t="shared" si="238"/>
        <v>SO-007726</v>
      </c>
      <c r="C7627" t="s">
        <v>21</v>
      </c>
      <c r="D7627" t="s">
        <v>20</v>
      </c>
      <c r="E7627" s="1">
        <v>44100</v>
      </c>
      <c r="F7627" s="1">
        <v>44152</v>
      </c>
      <c r="G7627" s="1">
        <v>44157</v>
      </c>
      <c r="H7627" s="1">
        <v>44158</v>
      </c>
      <c r="I7627" t="s">
        <v>18</v>
      </c>
      <c r="J7627">
        <v>21</v>
      </c>
      <c r="K7627">
        <v>10</v>
      </c>
      <c r="L7627">
        <v>147</v>
      </c>
      <c r="M7627">
        <v>47</v>
      </c>
      <c r="N7627">
        <v>5</v>
      </c>
      <c r="O7627">
        <v>0.2</v>
      </c>
      <c r="P7627">
        <v>772.98</v>
      </c>
      <c r="Q7627">
        <v>931.3</v>
      </c>
      <c r="R7627">
        <f>Table1[[#This Row],[OrderQuantity]]*Table1[[#This Row],[UnitPrice]]</f>
        <v>4656.5</v>
      </c>
      <c r="S7627">
        <f>Table1[[#This Row],[OrderQuantity]]*Table1[[#This Row],[UnitCost]]</f>
        <v>3864.9</v>
      </c>
      <c r="T7627">
        <f>Table1[[#This Row],[OrderQuantity]]*Table1[[#This Row],[UnitPrice]]*(1-Table1[[#This Row],[DiscountApplied]]) - (Table1[[#This Row],[OrderQuantity]]*Table1[[#This Row],[UnitCost]])</f>
        <v>-139.69999999999982</v>
      </c>
      <c r="U7627">
        <f>DATEDIF(Table1[[#This Row],[ShipDate]],Table1[[#This Row],[DeliveryDate]],"d")</f>
        <v>1</v>
      </c>
      <c r="V7627" t="str">
        <f t="shared" si="239"/>
        <v>On Time</v>
      </c>
    </row>
    <row r="7628" spans="2:22" x14ac:dyDescent="0.3">
      <c r="B7628" t="str">
        <f t="shared" si="238"/>
        <v>SO-007727</v>
      </c>
      <c r="C7628" t="s">
        <v>16</v>
      </c>
      <c r="D7628" t="s">
        <v>26</v>
      </c>
      <c r="E7628" s="1">
        <v>44000</v>
      </c>
      <c r="F7628" s="1">
        <v>44152</v>
      </c>
      <c r="G7628" s="1">
        <v>44155</v>
      </c>
      <c r="H7628" s="1">
        <v>44161</v>
      </c>
      <c r="I7628" t="s">
        <v>18</v>
      </c>
      <c r="J7628">
        <v>1</v>
      </c>
      <c r="K7628">
        <v>47</v>
      </c>
      <c r="L7628">
        <v>69</v>
      </c>
      <c r="M7628">
        <v>45</v>
      </c>
      <c r="N7628">
        <v>4</v>
      </c>
      <c r="O7628">
        <v>0.2</v>
      </c>
      <c r="P7628">
        <v>850.36</v>
      </c>
      <c r="Q7628">
        <v>1118.9000000000001</v>
      </c>
      <c r="R7628">
        <f>Table1[[#This Row],[OrderQuantity]]*Table1[[#This Row],[UnitPrice]]</f>
        <v>4475.6000000000004</v>
      </c>
      <c r="S7628">
        <f>Table1[[#This Row],[OrderQuantity]]*Table1[[#This Row],[UnitCost]]</f>
        <v>3401.44</v>
      </c>
      <c r="T7628">
        <f>Table1[[#This Row],[OrderQuantity]]*Table1[[#This Row],[UnitPrice]]*(1-Table1[[#This Row],[DiscountApplied]]) - (Table1[[#This Row],[OrderQuantity]]*Table1[[#This Row],[UnitCost]])</f>
        <v>179.04000000000042</v>
      </c>
      <c r="U7628">
        <f>DATEDIF(Table1[[#This Row],[ShipDate]],Table1[[#This Row],[DeliveryDate]],"d")</f>
        <v>6</v>
      </c>
      <c r="V7628" t="str">
        <f t="shared" si="239"/>
        <v>On Time</v>
      </c>
    </row>
    <row r="7629" spans="2:22" x14ac:dyDescent="0.3">
      <c r="B7629" t="str">
        <f t="shared" si="238"/>
        <v>SO-007728</v>
      </c>
      <c r="C7629" t="s">
        <v>19</v>
      </c>
      <c r="D7629" t="s">
        <v>20</v>
      </c>
      <c r="E7629" s="1">
        <v>44100</v>
      </c>
      <c r="F7629" s="1">
        <v>44152</v>
      </c>
      <c r="G7629" s="1">
        <v>44156</v>
      </c>
      <c r="H7629" s="1">
        <v>44163</v>
      </c>
      <c r="I7629" t="s">
        <v>18</v>
      </c>
      <c r="J7629">
        <v>17</v>
      </c>
      <c r="K7629">
        <v>15</v>
      </c>
      <c r="L7629">
        <v>128</v>
      </c>
      <c r="M7629">
        <v>24</v>
      </c>
      <c r="N7629">
        <v>5</v>
      </c>
      <c r="O7629">
        <v>0.08</v>
      </c>
      <c r="P7629">
        <v>533.86</v>
      </c>
      <c r="Q7629">
        <v>1112.2</v>
      </c>
      <c r="R7629">
        <f>Table1[[#This Row],[OrderQuantity]]*Table1[[#This Row],[UnitPrice]]</f>
        <v>5561</v>
      </c>
      <c r="S7629">
        <f>Table1[[#This Row],[OrderQuantity]]*Table1[[#This Row],[UnitCost]]</f>
        <v>2669.3</v>
      </c>
      <c r="T7629">
        <f>Table1[[#This Row],[OrderQuantity]]*Table1[[#This Row],[UnitPrice]]*(1-Table1[[#This Row],[DiscountApplied]]) - (Table1[[#This Row],[OrderQuantity]]*Table1[[#This Row],[UnitCost]])</f>
        <v>2446.8199999999997</v>
      </c>
      <c r="U7629">
        <f>DATEDIF(Table1[[#This Row],[ShipDate]],Table1[[#This Row],[DeliveryDate]],"d")</f>
        <v>7</v>
      </c>
      <c r="V7629" t="str">
        <f t="shared" si="239"/>
        <v>On Time</v>
      </c>
    </row>
    <row r="7630" spans="2:22" x14ac:dyDescent="0.3">
      <c r="B7630" t="str">
        <f t="shared" si="238"/>
        <v>SO-007729</v>
      </c>
      <c r="C7630" t="s">
        <v>22</v>
      </c>
      <c r="D7630" t="s">
        <v>25</v>
      </c>
      <c r="E7630" s="1">
        <v>44000</v>
      </c>
      <c r="F7630" s="1">
        <v>44152</v>
      </c>
      <c r="G7630" s="1">
        <v>44158</v>
      </c>
      <c r="H7630" s="1">
        <v>44161</v>
      </c>
      <c r="I7630" t="s">
        <v>18</v>
      </c>
      <c r="J7630">
        <v>25</v>
      </c>
      <c r="K7630">
        <v>37</v>
      </c>
      <c r="L7630">
        <v>366</v>
      </c>
      <c r="M7630">
        <v>22</v>
      </c>
      <c r="N7630">
        <v>2</v>
      </c>
      <c r="O7630">
        <v>0.1</v>
      </c>
      <c r="P7630">
        <v>916.56</v>
      </c>
      <c r="Q7630">
        <v>1909.5</v>
      </c>
      <c r="R7630">
        <f>Table1[[#This Row],[OrderQuantity]]*Table1[[#This Row],[UnitPrice]]</f>
        <v>3819</v>
      </c>
      <c r="S7630">
        <f>Table1[[#This Row],[OrderQuantity]]*Table1[[#This Row],[UnitCost]]</f>
        <v>1833.12</v>
      </c>
      <c r="T7630">
        <f>Table1[[#This Row],[OrderQuantity]]*Table1[[#This Row],[UnitPrice]]*(1-Table1[[#This Row],[DiscountApplied]]) - (Table1[[#This Row],[OrderQuantity]]*Table1[[#This Row],[UnitCost]])</f>
        <v>1603.98</v>
      </c>
      <c r="U7630">
        <f>DATEDIF(Table1[[#This Row],[ShipDate]],Table1[[#This Row],[DeliveryDate]],"d")</f>
        <v>3</v>
      </c>
      <c r="V7630" t="str">
        <f t="shared" si="239"/>
        <v>On Time</v>
      </c>
    </row>
    <row r="7631" spans="2:22" x14ac:dyDescent="0.3">
      <c r="B7631" t="str">
        <f t="shared" si="238"/>
        <v>SO-007730</v>
      </c>
      <c r="C7631" t="s">
        <v>19</v>
      </c>
      <c r="D7631" t="s">
        <v>17</v>
      </c>
      <c r="E7631" s="1">
        <v>44100</v>
      </c>
      <c r="F7631" s="1">
        <v>44152</v>
      </c>
      <c r="G7631" s="1">
        <v>44166</v>
      </c>
      <c r="H7631" s="1">
        <v>44174</v>
      </c>
      <c r="I7631" t="s">
        <v>18</v>
      </c>
      <c r="J7631">
        <v>17</v>
      </c>
      <c r="K7631">
        <v>16</v>
      </c>
      <c r="L7631">
        <v>218</v>
      </c>
      <c r="M7631">
        <v>40</v>
      </c>
      <c r="N7631">
        <v>5</v>
      </c>
      <c r="O7631">
        <v>0.15</v>
      </c>
      <c r="P7631">
        <v>4312.92</v>
      </c>
      <c r="Q7631">
        <v>5601.2</v>
      </c>
      <c r="R7631">
        <f>Table1[[#This Row],[OrderQuantity]]*Table1[[#This Row],[UnitPrice]]</f>
        <v>28006</v>
      </c>
      <c r="S7631">
        <f>Table1[[#This Row],[OrderQuantity]]*Table1[[#This Row],[UnitCost]]</f>
        <v>21564.6</v>
      </c>
      <c r="T7631">
        <f>Table1[[#This Row],[OrderQuantity]]*Table1[[#This Row],[UnitPrice]]*(1-Table1[[#This Row],[DiscountApplied]]) - (Table1[[#This Row],[OrderQuantity]]*Table1[[#This Row],[UnitCost]])</f>
        <v>2240.5</v>
      </c>
      <c r="U7631">
        <f>DATEDIF(Table1[[#This Row],[ShipDate]],Table1[[#This Row],[DeliveryDate]],"d")</f>
        <v>8</v>
      </c>
      <c r="V7631" t="str">
        <f t="shared" si="239"/>
        <v>Late</v>
      </c>
    </row>
    <row r="7632" spans="2:22" x14ac:dyDescent="0.3">
      <c r="B7632" t="str">
        <f t="shared" si="238"/>
        <v>SO-007731</v>
      </c>
      <c r="C7632" t="s">
        <v>19</v>
      </c>
      <c r="D7632" t="s">
        <v>20</v>
      </c>
      <c r="E7632" s="1">
        <v>44100</v>
      </c>
      <c r="F7632" s="1">
        <v>44152</v>
      </c>
      <c r="G7632" s="1">
        <v>44164</v>
      </c>
      <c r="H7632" s="1">
        <v>44168</v>
      </c>
      <c r="I7632" t="s">
        <v>18</v>
      </c>
      <c r="J7632">
        <v>20</v>
      </c>
      <c r="K7632">
        <v>28</v>
      </c>
      <c r="L7632">
        <v>135</v>
      </c>
      <c r="M7632">
        <v>16</v>
      </c>
      <c r="N7632">
        <v>8</v>
      </c>
      <c r="O7632">
        <v>0.05</v>
      </c>
      <c r="P7632">
        <v>608.9</v>
      </c>
      <c r="Q7632">
        <v>951.4</v>
      </c>
      <c r="R7632">
        <f>Table1[[#This Row],[OrderQuantity]]*Table1[[#This Row],[UnitPrice]]</f>
        <v>7611.2</v>
      </c>
      <c r="S7632">
        <f>Table1[[#This Row],[OrderQuantity]]*Table1[[#This Row],[UnitCost]]</f>
        <v>4871.2</v>
      </c>
      <c r="T7632">
        <f>Table1[[#This Row],[OrderQuantity]]*Table1[[#This Row],[UnitPrice]]*(1-Table1[[#This Row],[DiscountApplied]]) - (Table1[[#This Row],[OrderQuantity]]*Table1[[#This Row],[UnitCost]])</f>
        <v>2359.4399999999996</v>
      </c>
      <c r="U7632">
        <f>DATEDIF(Table1[[#This Row],[ShipDate]],Table1[[#This Row],[DeliveryDate]],"d")</f>
        <v>4</v>
      </c>
      <c r="V7632" t="str">
        <f t="shared" si="239"/>
        <v>On Time</v>
      </c>
    </row>
    <row r="7633" spans="2:22" x14ac:dyDescent="0.3">
      <c r="B7633" t="str">
        <f t="shared" si="238"/>
        <v>SO-007732</v>
      </c>
      <c r="C7633" t="s">
        <v>22</v>
      </c>
      <c r="D7633" t="s">
        <v>23</v>
      </c>
      <c r="E7633" s="1">
        <v>44000</v>
      </c>
      <c r="F7633" s="1">
        <v>44152</v>
      </c>
      <c r="G7633" s="1">
        <v>44168</v>
      </c>
      <c r="H7633" s="1">
        <v>44170</v>
      </c>
      <c r="I7633" t="s">
        <v>18</v>
      </c>
      <c r="J7633">
        <v>28</v>
      </c>
      <c r="K7633">
        <v>42</v>
      </c>
      <c r="L7633">
        <v>285</v>
      </c>
      <c r="M7633">
        <v>32</v>
      </c>
      <c r="N7633">
        <v>4</v>
      </c>
      <c r="O7633">
        <v>0.15</v>
      </c>
      <c r="P7633">
        <v>97.15</v>
      </c>
      <c r="Q7633">
        <v>194.3</v>
      </c>
      <c r="R7633">
        <f>Table1[[#This Row],[OrderQuantity]]*Table1[[#This Row],[UnitPrice]]</f>
        <v>777.2</v>
      </c>
      <c r="S7633">
        <f>Table1[[#This Row],[OrderQuantity]]*Table1[[#This Row],[UnitCost]]</f>
        <v>388.6</v>
      </c>
      <c r="T7633">
        <f>Table1[[#This Row],[OrderQuantity]]*Table1[[#This Row],[UnitPrice]]*(1-Table1[[#This Row],[DiscountApplied]]) - (Table1[[#This Row],[OrderQuantity]]*Table1[[#This Row],[UnitCost]])</f>
        <v>272.02</v>
      </c>
      <c r="U7633">
        <f>DATEDIF(Table1[[#This Row],[ShipDate]],Table1[[#This Row],[DeliveryDate]],"d")</f>
        <v>2</v>
      </c>
      <c r="V7633" t="str">
        <f t="shared" si="239"/>
        <v>On Time</v>
      </c>
    </row>
    <row r="7634" spans="2:22" x14ac:dyDescent="0.3">
      <c r="B7634" t="str">
        <f t="shared" si="238"/>
        <v>SO-007733</v>
      </c>
      <c r="C7634" t="s">
        <v>21</v>
      </c>
      <c r="D7634" t="s">
        <v>24</v>
      </c>
      <c r="E7634" s="1">
        <v>44100</v>
      </c>
      <c r="F7634" s="1">
        <v>44152</v>
      </c>
      <c r="G7634" s="1">
        <v>44173</v>
      </c>
      <c r="H7634" s="1">
        <v>44180</v>
      </c>
      <c r="I7634" t="s">
        <v>18</v>
      </c>
      <c r="J7634">
        <v>23</v>
      </c>
      <c r="K7634">
        <v>9</v>
      </c>
      <c r="L7634">
        <v>21</v>
      </c>
      <c r="M7634">
        <v>11</v>
      </c>
      <c r="N7634">
        <v>4</v>
      </c>
      <c r="O7634">
        <v>0.05</v>
      </c>
      <c r="P7634">
        <v>1981.46</v>
      </c>
      <c r="Q7634">
        <v>3195.9</v>
      </c>
      <c r="R7634">
        <f>Table1[[#This Row],[OrderQuantity]]*Table1[[#This Row],[UnitPrice]]</f>
        <v>12783.6</v>
      </c>
      <c r="S7634">
        <f>Table1[[#This Row],[OrderQuantity]]*Table1[[#This Row],[UnitCost]]</f>
        <v>7925.84</v>
      </c>
      <c r="T7634">
        <f>Table1[[#This Row],[OrderQuantity]]*Table1[[#This Row],[UnitPrice]]*(1-Table1[[#This Row],[DiscountApplied]]) - (Table1[[#This Row],[OrderQuantity]]*Table1[[#This Row],[UnitCost]])</f>
        <v>4218.58</v>
      </c>
      <c r="U7634">
        <f>DATEDIF(Table1[[#This Row],[ShipDate]],Table1[[#This Row],[DeliveryDate]],"d")</f>
        <v>7</v>
      </c>
      <c r="V7634" t="str">
        <f t="shared" si="239"/>
        <v>On Time</v>
      </c>
    </row>
    <row r="7635" spans="2:22" x14ac:dyDescent="0.3">
      <c r="B7635" t="str">
        <f t="shared" si="238"/>
        <v>SO-007734</v>
      </c>
      <c r="C7635" t="s">
        <v>16</v>
      </c>
      <c r="D7635" t="s">
        <v>17</v>
      </c>
      <c r="E7635" s="1">
        <v>44000</v>
      </c>
      <c r="F7635" s="1">
        <v>44152</v>
      </c>
      <c r="G7635" s="1">
        <v>44161</v>
      </c>
      <c r="H7635" s="1">
        <v>44165</v>
      </c>
      <c r="I7635" t="s">
        <v>18</v>
      </c>
      <c r="J7635">
        <v>1</v>
      </c>
      <c r="K7635">
        <v>5</v>
      </c>
      <c r="L7635">
        <v>236</v>
      </c>
      <c r="M7635">
        <v>2</v>
      </c>
      <c r="N7635">
        <v>7</v>
      </c>
      <c r="O7635">
        <v>0.08</v>
      </c>
      <c r="P7635">
        <v>1565.12</v>
      </c>
      <c r="Q7635">
        <v>1956.4</v>
      </c>
      <c r="R7635">
        <f>Table1[[#This Row],[OrderQuantity]]*Table1[[#This Row],[UnitPrice]]</f>
        <v>13694.800000000001</v>
      </c>
      <c r="S7635">
        <f>Table1[[#This Row],[OrderQuantity]]*Table1[[#This Row],[UnitCost]]</f>
        <v>10955.84</v>
      </c>
      <c r="T7635">
        <f>Table1[[#This Row],[OrderQuantity]]*Table1[[#This Row],[UnitPrice]]*(1-Table1[[#This Row],[DiscountApplied]]) - (Table1[[#This Row],[OrderQuantity]]*Table1[[#This Row],[UnitCost]])</f>
        <v>1643.376000000002</v>
      </c>
      <c r="U7635">
        <f>DATEDIF(Table1[[#This Row],[ShipDate]],Table1[[#This Row],[DeliveryDate]],"d")</f>
        <v>4</v>
      </c>
      <c r="V7635" t="str">
        <f t="shared" si="239"/>
        <v>On Time</v>
      </c>
    </row>
    <row r="7636" spans="2:22" x14ac:dyDescent="0.3">
      <c r="B7636" t="str">
        <f t="shared" si="238"/>
        <v>SO-007735</v>
      </c>
      <c r="C7636" t="s">
        <v>16</v>
      </c>
      <c r="D7636" t="s">
        <v>23</v>
      </c>
      <c r="E7636" s="1">
        <v>44000</v>
      </c>
      <c r="F7636" s="1">
        <v>44152</v>
      </c>
      <c r="G7636" s="1">
        <v>44154</v>
      </c>
      <c r="H7636" s="1">
        <v>44162</v>
      </c>
      <c r="I7636" t="s">
        <v>18</v>
      </c>
      <c r="J7636">
        <v>3</v>
      </c>
      <c r="K7636">
        <v>6</v>
      </c>
      <c r="L7636">
        <v>288</v>
      </c>
      <c r="M7636">
        <v>32</v>
      </c>
      <c r="N7636">
        <v>8</v>
      </c>
      <c r="O7636">
        <v>0.05</v>
      </c>
      <c r="P7636">
        <v>656.6</v>
      </c>
      <c r="Q7636">
        <v>938</v>
      </c>
      <c r="R7636">
        <f>Table1[[#This Row],[OrderQuantity]]*Table1[[#This Row],[UnitPrice]]</f>
        <v>7504</v>
      </c>
      <c r="S7636">
        <f>Table1[[#This Row],[OrderQuantity]]*Table1[[#This Row],[UnitCost]]</f>
        <v>5252.8</v>
      </c>
      <c r="T7636">
        <f>Table1[[#This Row],[OrderQuantity]]*Table1[[#This Row],[UnitPrice]]*(1-Table1[[#This Row],[DiscountApplied]]) - (Table1[[#This Row],[OrderQuantity]]*Table1[[#This Row],[UnitCost]])</f>
        <v>1875.9999999999991</v>
      </c>
      <c r="U7636">
        <f>DATEDIF(Table1[[#This Row],[ShipDate]],Table1[[#This Row],[DeliveryDate]],"d")</f>
        <v>8</v>
      </c>
      <c r="V7636" t="str">
        <f t="shared" si="239"/>
        <v>Late</v>
      </c>
    </row>
    <row r="7637" spans="2:22" x14ac:dyDescent="0.3">
      <c r="B7637" t="str">
        <f t="shared" si="238"/>
        <v>SO-007736</v>
      </c>
      <c r="C7637" t="s">
        <v>21</v>
      </c>
      <c r="D7637" t="s">
        <v>24</v>
      </c>
      <c r="E7637" s="1">
        <v>44100</v>
      </c>
      <c r="F7637" s="1">
        <v>44152</v>
      </c>
      <c r="G7637" s="1">
        <v>44155</v>
      </c>
      <c r="H7637" s="1">
        <v>44164</v>
      </c>
      <c r="I7637" t="s">
        <v>18</v>
      </c>
      <c r="J7637">
        <v>25</v>
      </c>
      <c r="K7637">
        <v>36</v>
      </c>
      <c r="L7637">
        <v>35</v>
      </c>
      <c r="M7637">
        <v>13</v>
      </c>
      <c r="N7637">
        <v>1</v>
      </c>
      <c r="O7637">
        <v>0.15</v>
      </c>
      <c r="P7637">
        <v>1902.13</v>
      </c>
      <c r="Q7637">
        <v>2237.8000000000002</v>
      </c>
      <c r="R7637">
        <f>Table1[[#This Row],[OrderQuantity]]*Table1[[#This Row],[UnitPrice]]</f>
        <v>2237.8000000000002</v>
      </c>
      <c r="S7637">
        <f>Table1[[#This Row],[OrderQuantity]]*Table1[[#This Row],[UnitCost]]</f>
        <v>1902.13</v>
      </c>
      <c r="T7637">
        <f>Table1[[#This Row],[OrderQuantity]]*Table1[[#This Row],[UnitPrice]]*(1-Table1[[#This Row],[DiscountApplied]]) - (Table1[[#This Row],[OrderQuantity]]*Table1[[#This Row],[UnitCost]])</f>
        <v>0</v>
      </c>
      <c r="U7637">
        <f>DATEDIF(Table1[[#This Row],[ShipDate]],Table1[[#This Row],[DeliveryDate]],"d")</f>
        <v>9</v>
      </c>
      <c r="V7637" t="str">
        <f t="shared" si="239"/>
        <v>Late</v>
      </c>
    </row>
    <row r="7638" spans="2:22" x14ac:dyDescent="0.3">
      <c r="B7638" t="str">
        <f t="shared" si="238"/>
        <v>SO-007737</v>
      </c>
      <c r="C7638" t="s">
        <v>16</v>
      </c>
      <c r="D7638" t="s">
        <v>17</v>
      </c>
      <c r="E7638" s="1">
        <v>44100</v>
      </c>
      <c r="F7638" s="1">
        <v>44152</v>
      </c>
      <c r="G7638" s="1">
        <v>44158</v>
      </c>
      <c r="H7638" s="1">
        <v>44160</v>
      </c>
      <c r="I7638" t="s">
        <v>18</v>
      </c>
      <c r="J7638">
        <v>2</v>
      </c>
      <c r="K7638">
        <v>8</v>
      </c>
      <c r="L7638">
        <v>238</v>
      </c>
      <c r="M7638">
        <v>43</v>
      </c>
      <c r="N7638">
        <v>8</v>
      </c>
      <c r="O7638">
        <v>0.4</v>
      </c>
      <c r="P7638">
        <v>3095.4</v>
      </c>
      <c r="Q7638">
        <v>3685</v>
      </c>
      <c r="R7638">
        <f>Table1[[#This Row],[OrderQuantity]]*Table1[[#This Row],[UnitPrice]]</f>
        <v>29480</v>
      </c>
      <c r="S7638">
        <f>Table1[[#This Row],[OrderQuantity]]*Table1[[#This Row],[UnitCost]]</f>
        <v>24763.200000000001</v>
      </c>
      <c r="T7638">
        <f>Table1[[#This Row],[OrderQuantity]]*Table1[[#This Row],[UnitPrice]]*(1-Table1[[#This Row],[DiscountApplied]]) - (Table1[[#This Row],[OrderQuantity]]*Table1[[#This Row],[UnitCost]])</f>
        <v>-7075.2000000000007</v>
      </c>
      <c r="U7638">
        <f>DATEDIF(Table1[[#This Row],[ShipDate]],Table1[[#This Row],[DeliveryDate]],"d")</f>
        <v>2</v>
      </c>
      <c r="V7638" t="str">
        <f t="shared" si="239"/>
        <v>On Time</v>
      </c>
    </row>
    <row r="7639" spans="2:22" x14ac:dyDescent="0.3">
      <c r="B7639" t="str">
        <f t="shared" si="238"/>
        <v>SO-007738</v>
      </c>
      <c r="C7639" t="s">
        <v>19</v>
      </c>
      <c r="D7639" t="s">
        <v>20</v>
      </c>
      <c r="E7639" s="1">
        <v>44000</v>
      </c>
      <c r="F7639" s="1">
        <v>44152</v>
      </c>
      <c r="G7639" s="1">
        <v>44180</v>
      </c>
      <c r="H7639" s="1">
        <v>44185</v>
      </c>
      <c r="I7639" t="s">
        <v>18</v>
      </c>
      <c r="J7639">
        <v>14</v>
      </c>
      <c r="K7639">
        <v>23</v>
      </c>
      <c r="L7639">
        <v>176</v>
      </c>
      <c r="M7639">
        <v>41</v>
      </c>
      <c r="N7639">
        <v>1</v>
      </c>
      <c r="O7639">
        <v>0.2</v>
      </c>
      <c r="P7639">
        <v>1664.21</v>
      </c>
      <c r="Q7639">
        <v>2820.7</v>
      </c>
      <c r="R7639">
        <f>Table1[[#This Row],[OrderQuantity]]*Table1[[#This Row],[UnitPrice]]</f>
        <v>2820.7</v>
      </c>
      <c r="S7639">
        <f>Table1[[#This Row],[OrderQuantity]]*Table1[[#This Row],[UnitCost]]</f>
        <v>1664.21</v>
      </c>
      <c r="T7639">
        <f>Table1[[#This Row],[OrderQuantity]]*Table1[[#This Row],[UnitPrice]]*(1-Table1[[#This Row],[DiscountApplied]]) - (Table1[[#This Row],[OrderQuantity]]*Table1[[#This Row],[UnitCost]])</f>
        <v>592.34999999999991</v>
      </c>
      <c r="U7639">
        <f>DATEDIF(Table1[[#This Row],[ShipDate]],Table1[[#This Row],[DeliveryDate]],"d")</f>
        <v>5</v>
      </c>
      <c r="V7639" t="str">
        <f t="shared" si="239"/>
        <v>On Time</v>
      </c>
    </row>
    <row r="7640" spans="2:22" x14ac:dyDescent="0.3">
      <c r="B7640" t="str">
        <f t="shared" si="238"/>
        <v>SO-007739</v>
      </c>
      <c r="C7640" t="s">
        <v>16</v>
      </c>
      <c r="D7640" t="s">
        <v>17</v>
      </c>
      <c r="E7640" s="1">
        <v>44000</v>
      </c>
      <c r="F7640" s="1">
        <v>44152</v>
      </c>
      <c r="G7640" s="1">
        <v>44180</v>
      </c>
      <c r="H7640" s="1">
        <v>44189</v>
      </c>
      <c r="I7640" t="s">
        <v>18</v>
      </c>
      <c r="J7640">
        <v>6</v>
      </c>
      <c r="K7640">
        <v>24</v>
      </c>
      <c r="L7640">
        <v>257</v>
      </c>
      <c r="M7640">
        <v>36</v>
      </c>
      <c r="N7640">
        <v>2</v>
      </c>
      <c r="O7640">
        <v>0.05</v>
      </c>
      <c r="P7640">
        <v>445.95</v>
      </c>
      <c r="Q7640">
        <v>857.6</v>
      </c>
      <c r="R7640">
        <f>Table1[[#This Row],[OrderQuantity]]*Table1[[#This Row],[UnitPrice]]</f>
        <v>1715.2</v>
      </c>
      <c r="S7640">
        <f>Table1[[#This Row],[OrderQuantity]]*Table1[[#This Row],[UnitCost]]</f>
        <v>891.9</v>
      </c>
      <c r="T7640">
        <f>Table1[[#This Row],[OrderQuantity]]*Table1[[#This Row],[UnitPrice]]*(1-Table1[[#This Row],[DiscountApplied]]) - (Table1[[#This Row],[OrderQuantity]]*Table1[[#This Row],[UnitCost]])</f>
        <v>737.54000000000008</v>
      </c>
      <c r="U7640">
        <f>DATEDIF(Table1[[#This Row],[ShipDate]],Table1[[#This Row],[DeliveryDate]],"d")</f>
        <v>9</v>
      </c>
      <c r="V7640" t="str">
        <f t="shared" si="239"/>
        <v>Late</v>
      </c>
    </row>
    <row r="7641" spans="2:22" x14ac:dyDescent="0.3">
      <c r="B7641" t="str">
        <f t="shared" si="238"/>
        <v>SO-007740</v>
      </c>
      <c r="C7641" t="s">
        <v>16</v>
      </c>
      <c r="D7641" t="s">
        <v>20</v>
      </c>
      <c r="E7641" s="1">
        <v>44100</v>
      </c>
      <c r="F7641" s="1">
        <v>44153</v>
      </c>
      <c r="G7641" s="1">
        <v>44168</v>
      </c>
      <c r="H7641" s="1">
        <v>44175</v>
      </c>
      <c r="I7641" t="s">
        <v>18</v>
      </c>
      <c r="J7641">
        <v>10</v>
      </c>
      <c r="K7641">
        <v>31</v>
      </c>
      <c r="L7641">
        <v>119</v>
      </c>
      <c r="M7641">
        <v>20</v>
      </c>
      <c r="N7641">
        <v>1</v>
      </c>
      <c r="O7641">
        <v>0.05</v>
      </c>
      <c r="P7641">
        <v>679.38</v>
      </c>
      <c r="Q7641">
        <v>871</v>
      </c>
      <c r="R7641">
        <f>Table1[[#This Row],[OrderQuantity]]*Table1[[#This Row],[UnitPrice]]</f>
        <v>871</v>
      </c>
      <c r="S7641">
        <f>Table1[[#This Row],[OrderQuantity]]*Table1[[#This Row],[UnitCost]]</f>
        <v>679.38</v>
      </c>
      <c r="T7641">
        <f>Table1[[#This Row],[OrderQuantity]]*Table1[[#This Row],[UnitPrice]]*(1-Table1[[#This Row],[DiscountApplied]]) - (Table1[[#This Row],[OrderQuantity]]*Table1[[#This Row],[UnitCost]])</f>
        <v>148.06999999999994</v>
      </c>
      <c r="U7641">
        <f>DATEDIF(Table1[[#This Row],[ShipDate]],Table1[[#This Row],[DeliveryDate]],"d")</f>
        <v>7</v>
      </c>
      <c r="V7641" t="str">
        <f t="shared" si="239"/>
        <v>On Time</v>
      </c>
    </row>
    <row r="7642" spans="2:22" x14ac:dyDescent="0.3">
      <c r="B7642" t="str">
        <f t="shared" si="238"/>
        <v>SO-007741</v>
      </c>
      <c r="C7642" t="s">
        <v>19</v>
      </c>
      <c r="D7642" t="s">
        <v>20</v>
      </c>
      <c r="E7642" s="1">
        <v>44000</v>
      </c>
      <c r="F7642" s="1">
        <v>44153</v>
      </c>
      <c r="G7642" s="1">
        <v>44170</v>
      </c>
      <c r="H7642" s="1">
        <v>44173</v>
      </c>
      <c r="I7642" t="s">
        <v>18</v>
      </c>
      <c r="J7642">
        <v>14</v>
      </c>
      <c r="K7642">
        <v>41</v>
      </c>
      <c r="L7642">
        <v>101</v>
      </c>
      <c r="M7642">
        <v>18</v>
      </c>
      <c r="N7642">
        <v>7</v>
      </c>
      <c r="O7642">
        <v>0.05</v>
      </c>
      <c r="P7642">
        <v>2780.23</v>
      </c>
      <c r="Q7642">
        <v>3658.2</v>
      </c>
      <c r="R7642">
        <f>Table1[[#This Row],[OrderQuantity]]*Table1[[#This Row],[UnitPrice]]</f>
        <v>25607.399999999998</v>
      </c>
      <c r="S7642">
        <f>Table1[[#This Row],[OrderQuantity]]*Table1[[#This Row],[UnitCost]]</f>
        <v>19461.61</v>
      </c>
      <c r="T7642">
        <f>Table1[[#This Row],[OrderQuantity]]*Table1[[#This Row],[UnitPrice]]*(1-Table1[[#This Row],[DiscountApplied]]) - (Table1[[#This Row],[OrderQuantity]]*Table1[[#This Row],[UnitCost]])</f>
        <v>4865.4199999999946</v>
      </c>
      <c r="U7642">
        <f>DATEDIF(Table1[[#This Row],[ShipDate]],Table1[[#This Row],[DeliveryDate]],"d")</f>
        <v>3</v>
      </c>
      <c r="V7642" t="str">
        <f t="shared" si="239"/>
        <v>On Time</v>
      </c>
    </row>
    <row r="7643" spans="2:22" x14ac:dyDescent="0.3">
      <c r="B7643" t="str">
        <f t="shared" si="238"/>
        <v>SO-007742</v>
      </c>
      <c r="C7643" t="s">
        <v>16</v>
      </c>
      <c r="D7643" t="s">
        <v>25</v>
      </c>
      <c r="E7643" s="1">
        <v>44100</v>
      </c>
      <c r="F7643" s="1">
        <v>44153</v>
      </c>
      <c r="G7643" s="1">
        <v>44170</v>
      </c>
      <c r="H7643" s="1">
        <v>44178</v>
      </c>
      <c r="I7643" t="s">
        <v>18</v>
      </c>
      <c r="J7643">
        <v>5</v>
      </c>
      <c r="K7643">
        <v>37</v>
      </c>
      <c r="L7643">
        <v>330</v>
      </c>
      <c r="M7643">
        <v>39</v>
      </c>
      <c r="N7643">
        <v>1</v>
      </c>
      <c r="O7643">
        <v>0.08</v>
      </c>
      <c r="P7643">
        <v>2598.66</v>
      </c>
      <c r="Q7643">
        <v>6043.4</v>
      </c>
      <c r="R7643">
        <f>Table1[[#This Row],[OrderQuantity]]*Table1[[#This Row],[UnitPrice]]</f>
        <v>6043.4</v>
      </c>
      <c r="S7643">
        <f>Table1[[#This Row],[OrderQuantity]]*Table1[[#This Row],[UnitCost]]</f>
        <v>2598.66</v>
      </c>
      <c r="T7643">
        <f>Table1[[#This Row],[OrderQuantity]]*Table1[[#This Row],[UnitPrice]]*(1-Table1[[#This Row],[DiscountApplied]]) - (Table1[[#This Row],[OrderQuantity]]*Table1[[#This Row],[UnitCost]])</f>
        <v>2961.268</v>
      </c>
      <c r="U7643">
        <f>DATEDIF(Table1[[#This Row],[ShipDate]],Table1[[#This Row],[DeliveryDate]],"d")</f>
        <v>8</v>
      </c>
      <c r="V7643" t="str">
        <f t="shared" si="239"/>
        <v>Late</v>
      </c>
    </row>
    <row r="7644" spans="2:22" x14ac:dyDescent="0.3">
      <c r="B7644" t="str">
        <f t="shared" si="238"/>
        <v>SO-007743</v>
      </c>
      <c r="C7644" t="s">
        <v>19</v>
      </c>
      <c r="D7644" t="s">
        <v>23</v>
      </c>
      <c r="E7644" s="1">
        <v>44000</v>
      </c>
      <c r="F7644" s="1">
        <v>44153</v>
      </c>
      <c r="G7644" s="1">
        <v>44162</v>
      </c>
      <c r="H7644" s="1">
        <v>44166</v>
      </c>
      <c r="I7644" t="s">
        <v>18</v>
      </c>
      <c r="J7644">
        <v>19</v>
      </c>
      <c r="K7644">
        <v>7</v>
      </c>
      <c r="L7644">
        <v>289</v>
      </c>
      <c r="M7644">
        <v>4</v>
      </c>
      <c r="N7644">
        <v>7</v>
      </c>
      <c r="O7644">
        <v>0.3</v>
      </c>
      <c r="P7644">
        <v>1151.33</v>
      </c>
      <c r="Q7644">
        <v>2398.6</v>
      </c>
      <c r="R7644">
        <f>Table1[[#This Row],[OrderQuantity]]*Table1[[#This Row],[UnitPrice]]</f>
        <v>16790.2</v>
      </c>
      <c r="S7644">
        <f>Table1[[#This Row],[OrderQuantity]]*Table1[[#This Row],[UnitCost]]</f>
        <v>8059.3099999999995</v>
      </c>
      <c r="T7644">
        <f>Table1[[#This Row],[OrderQuantity]]*Table1[[#This Row],[UnitPrice]]*(1-Table1[[#This Row],[DiscountApplied]]) - (Table1[[#This Row],[OrderQuantity]]*Table1[[#This Row],[UnitCost]])</f>
        <v>3693.83</v>
      </c>
      <c r="U7644">
        <f>DATEDIF(Table1[[#This Row],[ShipDate]],Table1[[#This Row],[DeliveryDate]],"d")</f>
        <v>4</v>
      </c>
      <c r="V7644" t="str">
        <f t="shared" si="239"/>
        <v>On Time</v>
      </c>
    </row>
    <row r="7645" spans="2:22" x14ac:dyDescent="0.3">
      <c r="B7645" t="str">
        <f t="shared" si="238"/>
        <v>SO-007744</v>
      </c>
      <c r="C7645" t="s">
        <v>19</v>
      </c>
      <c r="D7645" t="s">
        <v>20</v>
      </c>
      <c r="E7645" s="1">
        <v>44000</v>
      </c>
      <c r="F7645" s="1">
        <v>44153</v>
      </c>
      <c r="G7645" s="1">
        <v>44179</v>
      </c>
      <c r="H7645" s="1">
        <v>44189</v>
      </c>
      <c r="I7645" t="s">
        <v>18</v>
      </c>
      <c r="J7645">
        <v>18</v>
      </c>
      <c r="K7645">
        <v>17</v>
      </c>
      <c r="L7645">
        <v>97</v>
      </c>
      <c r="M7645">
        <v>14</v>
      </c>
      <c r="N7645">
        <v>8</v>
      </c>
      <c r="O7645">
        <v>0.05</v>
      </c>
      <c r="P7645">
        <v>2894.4</v>
      </c>
      <c r="Q7645">
        <v>4020</v>
      </c>
      <c r="R7645">
        <f>Table1[[#This Row],[OrderQuantity]]*Table1[[#This Row],[UnitPrice]]</f>
        <v>32160</v>
      </c>
      <c r="S7645">
        <f>Table1[[#This Row],[OrderQuantity]]*Table1[[#This Row],[UnitCost]]</f>
        <v>23155.200000000001</v>
      </c>
      <c r="T7645">
        <f>Table1[[#This Row],[OrderQuantity]]*Table1[[#This Row],[UnitPrice]]*(1-Table1[[#This Row],[DiscountApplied]]) - (Table1[[#This Row],[OrderQuantity]]*Table1[[#This Row],[UnitCost]])</f>
        <v>7396.7999999999993</v>
      </c>
      <c r="U7645">
        <f>DATEDIF(Table1[[#This Row],[ShipDate]],Table1[[#This Row],[DeliveryDate]],"d")</f>
        <v>10</v>
      </c>
      <c r="V7645" t="str">
        <f t="shared" si="239"/>
        <v>Late</v>
      </c>
    </row>
    <row r="7646" spans="2:22" x14ac:dyDescent="0.3">
      <c r="B7646" t="str">
        <f t="shared" si="238"/>
        <v>SO-007745</v>
      </c>
      <c r="C7646" t="s">
        <v>16</v>
      </c>
      <c r="D7646" t="s">
        <v>24</v>
      </c>
      <c r="E7646" s="1">
        <v>44100</v>
      </c>
      <c r="F7646" s="1">
        <v>44153</v>
      </c>
      <c r="G7646" s="1">
        <v>44160</v>
      </c>
      <c r="H7646" s="1">
        <v>44170</v>
      </c>
      <c r="I7646" t="s">
        <v>18</v>
      </c>
      <c r="J7646">
        <v>1</v>
      </c>
      <c r="K7646">
        <v>36</v>
      </c>
      <c r="L7646">
        <v>39</v>
      </c>
      <c r="M7646">
        <v>26</v>
      </c>
      <c r="N7646">
        <v>3</v>
      </c>
      <c r="O7646">
        <v>0.1</v>
      </c>
      <c r="P7646">
        <v>137.22</v>
      </c>
      <c r="Q7646">
        <v>214.4</v>
      </c>
      <c r="R7646">
        <f>Table1[[#This Row],[OrderQuantity]]*Table1[[#This Row],[UnitPrice]]</f>
        <v>643.20000000000005</v>
      </c>
      <c r="S7646">
        <f>Table1[[#This Row],[OrderQuantity]]*Table1[[#This Row],[UnitCost]]</f>
        <v>411.65999999999997</v>
      </c>
      <c r="T7646">
        <f>Table1[[#This Row],[OrderQuantity]]*Table1[[#This Row],[UnitPrice]]*(1-Table1[[#This Row],[DiscountApplied]]) - (Table1[[#This Row],[OrderQuantity]]*Table1[[#This Row],[UnitCost]])</f>
        <v>167.22000000000014</v>
      </c>
      <c r="U7646">
        <f>DATEDIF(Table1[[#This Row],[ShipDate]],Table1[[#This Row],[DeliveryDate]],"d")</f>
        <v>10</v>
      </c>
      <c r="V7646" t="str">
        <f t="shared" si="239"/>
        <v>Late</v>
      </c>
    </row>
    <row r="7647" spans="2:22" x14ac:dyDescent="0.3">
      <c r="B7647" t="str">
        <f t="shared" si="238"/>
        <v>SO-007746</v>
      </c>
      <c r="C7647" t="s">
        <v>19</v>
      </c>
      <c r="D7647" t="s">
        <v>17</v>
      </c>
      <c r="E7647" s="1">
        <v>44100</v>
      </c>
      <c r="F7647" s="1">
        <v>44153</v>
      </c>
      <c r="G7647" s="1">
        <v>44175</v>
      </c>
      <c r="H7647" s="1">
        <v>44180</v>
      </c>
      <c r="I7647" t="s">
        <v>18</v>
      </c>
      <c r="J7647">
        <v>18</v>
      </c>
      <c r="K7647">
        <v>2</v>
      </c>
      <c r="L7647">
        <v>260</v>
      </c>
      <c r="M7647">
        <v>12</v>
      </c>
      <c r="N7647">
        <v>1</v>
      </c>
      <c r="O7647">
        <v>0.15</v>
      </c>
      <c r="P7647">
        <v>2981.23</v>
      </c>
      <c r="Q7647">
        <v>6210.9</v>
      </c>
      <c r="R7647">
        <f>Table1[[#This Row],[OrderQuantity]]*Table1[[#This Row],[UnitPrice]]</f>
        <v>6210.9</v>
      </c>
      <c r="S7647">
        <f>Table1[[#This Row],[OrderQuantity]]*Table1[[#This Row],[UnitCost]]</f>
        <v>2981.23</v>
      </c>
      <c r="T7647">
        <f>Table1[[#This Row],[OrderQuantity]]*Table1[[#This Row],[UnitPrice]]*(1-Table1[[#This Row],[DiscountApplied]]) - (Table1[[#This Row],[OrderQuantity]]*Table1[[#This Row],[UnitCost]])</f>
        <v>2298.0349999999994</v>
      </c>
      <c r="U7647">
        <f>DATEDIF(Table1[[#This Row],[ShipDate]],Table1[[#This Row],[DeliveryDate]],"d")</f>
        <v>5</v>
      </c>
      <c r="V7647" t="str">
        <f t="shared" si="239"/>
        <v>On Time</v>
      </c>
    </row>
    <row r="7648" spans="2:22" x14ac:dyDescent="0.3">
      <c r="B7648" t="str">
        <f t="shared" si="238"/>
        <v>SO-007747</v>
      </c>
      <c r="C7648" t="s">
        <v>16</v>
      </c>
      <c r="D7648" t="s">
        <v>17</v>
      </c>
      <c r="E7648" s="1">
        <v>44100</v>
      </c>
      <c r="F7648" s="1">
        <v>44154</v>
      </c>
      <c r="G7648" s="1">
        <v>44176</v>
      </c>
      <c r="H7648" s="1">
        <v>44182</v>
      </c>
      <c r="I7648" t="s">
        <v>18</v>
      </c>
      <c r="J7648">
        <v>8</v>
      </c>
      <c r="K7648">
        <v>21</v>
      </c>
      <c r="L7648">
        <v>258</v>
      </c>
      <c r="M7648">
        <v>13</v>
      </c>
      <c r="N7648">
        <v>6</v>
      </c>
      <c r="O7648">
        <v>0.4</v>
      </c>
      <c r="P7648">
        <v>1167.4100000000001</v>
      </c>
      <c r="Q7648">
        <v>2432.1</v>
      </c>
      <c r="R7648">
        <f>Table1[[#This Row],[OrderQuantity]]*Table1[[#This Row],[UnitPrice]]</f>
        <v>14592.599999999999</v>
      </c>
      <c r="S7648">
        <f>Table1[[#This Row],[OrderQuantity]]*Table1[[#This Row],[UnitCost]]</f>
        <v>7004.4600000000009</v>
      </c>
      <c r="T7648">
        <f>Table1[[#This Row],[OrderQuantity]]*Table1[[#This Row],[UnitPrice]]*(1-Table1[[#This Row],[DiscountApplied]]) - (Table1[[#This Row],[OrderQuantity]]*Table1[[#This Row],[UnitCost]])</f>
        <v>1751.0999999999985</v>
      </c>
      <c r="U7648">
        <f>DATEDIF(Table1[[#This Row],[ShipDate]],Table1[[#This Row],[DeliveryDate]],"d")</f>
        <v>6</v>
      </c>
      <c r="V7648" t="str">
        <f t="shared" si="239"/>
        <v>On Time</v>
      </c>
    </row>
    <row r="7649" spans="2:22" x14ac:dyDescent="0.3">
      <c r="B7649" t="str">
        <f t="shared" si="238"/>
        <v>SO-007748</v>
      </c>
      <c r="C7649" t="s">
        <v>16</v>
      </c>
      <c r="D7649" t="s">
        <v>23</v>
      </c>
      <c r="E7649" s="1">
        <v>44000</v>
      </c>
      <c r="F7649" s="1">
        <v>44154</v>
      </c>
      <c r="G7649" s="1">
        <v>44170</v>
      </c>
      <c r="H7649" s="1">
        <v>44177</v>
      </c>
      <c r="I7649" t="s">
        <v>18</v>
      </c>
      <c r="J7649">
        <v>9</v>
      </c>
      <c r="K7649">
        <v>15</v>
      </c>
      <c r="L7649">
        <v>276</v>
      </c>
      <c r="M7649">
        <v>22</v>
      </c>
      <c r="N7649">
        <v>6</v>
      </c>
      <c r="O7649">
        <v>0.15</v>
      </c>
      <c r="P7649">
        <v>168.84</v>
      </c>
      <c r="Q7649">
        <v>201</v>
      </c>
      <c r="R7649">
        <f>Table1[[#This Row],[OrderQuantity]]*Table1[[#This Row],[UnitPrice]]</f>
        <v>1206</v>
      </c>
      <c r="S7649">
        <f>Table1[[#This Row],[OrderQuantity]]*Table1[[#This Row],[UnitCost]]</f>
        <v>1013.04</v>
      </c>
      <c r="T7649">
        <f>Table1[[#This Row],[OrderQuantity]]*Table1[[#This Row],[UnitPrice]]*(1-Table1[[#This Row],[DiscountApplied]]) - (Table1[[#This Row],[OrderQuantity]]*Table1[[#This Row],[UnitCost]])</f>
        <v>12.059999999999945</v>
      </c>
      <c r="U7649">
        <f>DATEDIF(Table1[[#This Row],[ShipDate]],Table1[[#This Row],[DeliveryDate]],"d")</f>
        <v>7</v>
      </c>
      <c r="V7649" t="str">
        <f t="shared" si="239"/>
        <v>On Time</v>
      </c>
    </row>
    <row r="7650" spans="2:22" x14ac:dyDescent="0.3">
      <c r="B7650" t="str">
        <f t="shared" si="238"/>
        <v>SO-007749</v>
      </c>
      <c r="C7650" t="s">
        <v>21</v>
      </c>
      <c r="D7650" t="s">
        <v>26</v>
      </c>
      <c r="E7650" s="1">
        <v>44100</v>
      </c>
      <c r="F7650" s="1">
        <v>44154</v>
      </c>
      <c r="G7650" s="1">
        <v>44160</v>
      </c>
      <c r="H7650" s="1">
        <v>44167</v>
      </c>
      <c r="I7650" t="s">
        <v>18</v>
      </c>
      <c r="J7650">
        <v>22</v>
      </c>
      <c r="K7650">
        <v>36</v>
      </c>
      <c r="L7650">
        <v>67</v>
      </c>
      <c r="M7650">
        <v>45</v>
      </c>
      <c r="N7650">
        <v>1</v>
      </c>
      <c r="O7650">
        <v>0.08</v>
      </c>
      <c r="P7650">
        <v>362.2</v>
      </c>
      <c r="Q7650">
        <v>683.4</v>
      </c>
      <c r="R7650">
        <f>Table1[[#This Row],[OrderQuantity]]*Table1[[#This Row],[UnitPrice]]</f>
        <v>683.4</v>
      </c>
      <c r="S7650">
        <f>Table1[[#This Row],[OrderQuantity]]*Table1[[#This Row],[UnitCost]]</f>
        <v>362.2</v>
      </c>
      <c r="T7650">
        <f>Table1[[#This Row],[OrderQuantity]]*Table1[[#This Row],[UnitPrice]]*(1-Table1[[#This Row],[DiscountApplied]]) - (Table1[[#This Row],[OrderQuantity]]*Table1[[#This Row],[UnitCost]])</f>
        <v>266.52799999999996</v>
      </c>
      <c r="U7650">
        <f>DATEDIF(Table1[[#This Row],[ShipDate]],Table1[[#This Row],[DeliveryDate]],"d")</f>
        <v>7</v>
      </c>
      <c r="V7650" t="str">
        <f t="shared" si="239"/>
        <v>On Time</v>
      </c>
    </row>
    <row r="7651" spans="2:22" x14ac:dyDescent="0.3">
      <c r="B7651" t="str">
        <f t="shared" si="238"/>
        <v>SO-007750</v>
      </c>
      <c r="C7651" t="s">
        <v>16</v>
      </c>
      <c r="D7651" t="s">
        <v>24</v>
      </c>
      <c r="E7651" s="1">
        <v>44100</v>
      </c>
      <c r="F7651" s="1">
        <v>44154</v>
      </c>
      <c r="G7651" s="1">
        <v>44165</v>
      </c>
      <c r="H7651" s="1">
        <v>44171</v>
      </c>
      <c r="I7651" t="s">
        <v>18</v>
      </c>
      <c r="J7651">
        <v>8</v>
      </c>
      <c r="K7651">
        <v>34</v>
      </c>
      <c r="L7651">
        <v>36</v>
      </c>
      <c r="M7651">
        <v>27</v>
      </c>
      <c r="N7651">
        <v>4</v>
      </c>
      <c r="O7651">
        <v>0.3</v>
      </c>
      <c r="P7651">
        <v>3762.72</v>
      </c>
      <c r="Q7651">
        <v>6271.2</v>
      </c>
      <c r="R7651">
        <f>Table1[[#This Row],[OrderQuantity]]*Table1[[#This Row],[UnitPrice]]</f>
        <v>25084.799999999999</v>
      </c>
      <c r="S7651">
        <f>Table1[[#This Row],[OrderQuantity]]*Table1[[#This Row],[UnitCost]]</f>
        <v>15050.88</v>
      </c>
      <c r="T7651">
        <f>Table1[[#This Row],[OrderQuantity]]*Table1[[#This Row],[UnitPrice]]*(1-Table1[[#This Row],[DiscountApplied]]) - (Table1[[#This Row],[OrderQuantity]]*Table1[[#This Row],[UnitCost]])</f>
        <v>2508.4799999999977</v>
      </c>
      <c r="U7651">
        <f>DATEDIF(Table1[[#This Row],[ShipDate]],Table1[[#This Row],[DeliveryDate]],"d")</f>
        <v>6</v>
      </c>
      <c r="V7651" t="str">
        <f t="shared" si="239"/>
        <v>On Time</v>
      </c>
    </row>
    <row r="7652" spans="2:22" x14ac:dyDescent="0.3">
      <c r="B7652" t="str">
        <f t="shared" si="238"/>
        <v>SO-007751</v>
      </c>
      <c r="C7652" t="s">
        <v>22</v>
      </c>
      <c r="D7652" t="s">
        <v>25</v>
      </c>
      <c r="E7652" s="1">
        <v>44100</v>
      </c>
      <c r="F7652" s="1">
        <v>44154</v>
      </c>
      <c r="G7652" s="1">
        <v>44168</v>
      </c>
      <c r="H7652" s="1">
        <v>44175</v>
      </c>
      <c r="I7652" t="s">
        <v>18</v>
      </c>
      <c r="J7652">
        <v>27</v>
      </c>
      <c r="K7652">
        <v>43</v>
      </c>
      <c r="L7652">
        <v>337</v>
      </c>
      <c r="M7652">
        <v>46</v>
      </c>
      <c r="N7652">
        <v>2</v>
      </c>
      <c r="O7652">
        <v>0.05</v>
      </c>
      <c r="P7652">
        <v>382.7</v>
      </c>
      <c r="Q7652">
        <v>911.2</v>
      </c>
      <c r="R7652">
        <f>Table1[[#This Row],[OrderQuantity]]*Table1[[#This Row],[UnitPrice]]</f>
        <v>1822.4</v>
      </c>
      <c r="S7652">
        <f>Table1[[#This Row],[OrderQuantity]]*Table1[[#This Row],[UnitCost]]</f>
        <v>765.4</v>
      </c>
      <c r="T7652">
        <f>Table1[[#This Row],[OrderQuantity]]*Table1[[#This Row],[UnitPrice]]*(1-Table1[[#This Row],[DiscountApplied]]) - (Table1[[#This Row],[OrderQuantity]]*Table1[[#This Row],[UnitCost]])</f>
        <v>965.88</v>
      </c>
      <c r="U7652">
        <f>DATEDIF(Table1[[#This Row],[ShipDate]],Table1[[#This Row],[DeliveryDate]],"d")</f>
        <v>7</v>
      </c>
      <c r="V7652" t="str">
        <f t="shared" si="239"/>
        <v>On Time</v>
      </c>
    </row>
    <row r="7653" spans="2:22" x14ac:dyDescent="0.3">
      <c r="B7653" t="str">
        <f t="shared" si="238"/>
        <v>SO-007752</v>
      </c>
      <c r="C7653" t="s">
        <v>19</v>
      </c>
      <c r="D7653" t="s">
        <v>26</v>
      </c>
      <c r="E7653" s="1">
        <v>44000</v>
      </c>
      <c r="F7653" s="1">
        <v>44154</v>
      </c>
      <c r="G7653" s="1">
        <v>44161</v>
      </c>
      <c r="H7653" s="1">
        <v>44162</v>
      </c>
      <c r="I7653" t="s">
        <v>18</v>
      </c>
      <c r="J7653">
        <v>18</v>
      </c>
      <c r="K7653">
        <v>7</v>
      </c>
      <c r="L7653">
        <v>71</v>
      </c>
      <c r="M7653">
        <v>31</v>
      </c>
      <c r="N7653">
        <v>4</v>
      </c>
      <c r="O7653">
        <v>0.08</v>
      </c>
      <c r="P7653">
        <v>159.19</v>
      </c>
      <c r="Q7653">
        <v>221.1</v>
      </c>
      <c r="R7653">
        <f>Table1[[#This Row],[OrderQuantity]]*Table1[[#This Row],[UnitPrice]]</f>
        <v>884.4</v>
      </c>
      <c r="S7653">
        <f>Table1[[#This Row],[OrderQuantity]]*Table1[[#This Row],[UnitCost]]</f>
        <v>636.76</v>
      </c>
      <c r="T7653">
        <f>Table1[[#This Row],[OrderQuantity]]*Table1[[#This Row],[UnitPrice]]*(1-Table1[[#This Row],[DiscountApplied]]) - (Table1[[#This Row],[OrderQuantity]]*Table1[[#This Row],[UnitCost]])</f>
        <v>176.88800000000003</v>
      </c>
      <c r="U7653">
        <f>DATEDIF(Table1[[#This Row],[ShipDate]],Table1[[#This Row],[DeliveryDate]],"d")</f>
        <v>1</v>
      </c>
      <c r="V7653" t="str">
        <f t="shared" si="239"/>
        <v>On Time</v>
      </c>
    </row>
    <row r="7654" spans="2:22" x14ac:dyDescent="0.3">
      <c r="B7654" t="str">
        <f t="shared" si="238"/>
        <v>SO-007753</v>
      </c>
      <c r="C7654" t="s">
        <v>21</v>
      </c>
      <c r="D7654" t="s">
        <v>23</v>
      </c>
      <c r="E7654" s="1">
        <v>44100</v>
      </c>
      <c r="F7654" s="1">
        <v>44154</v>
      </c>
      <c r="G7654" s="1">
        <v>44167</v>
      </c>
      <c r="H7654" s="1">
        <v>44172</v>
      </c>
      <c r="I7654" t="s">
        <v>18</v>
      </c>
      <c r="J7654">
        <v>22</v>
      </c>
      <c r="K7654">
        <v>48</v>
      </c>
      <c r="L7654">
        <v>316</v>
      </c>
      <c r="M7654">
        <v>33</v>
      </c>
      <c r="N7654">
        <v>3</v>
      </c>
      <c r="O7654">
        <v>0.2</v>
      </c>
      <c r="P7654">
        <v>106.13</v>
      </c>
      <c r="Q7654">
        <v>221.1</v>
      </c>
      <c r="R7654">
        <f>Table1[[#This Row],[OrderQuantity]]*Table1[[#This Row],[UnitPrice]]</f>
        <v>663.3</v>
      </c>
      <c r="S7654">
        <f>Table1[[#This Row],[OrderQuantity]]*Table1[[#This Row],[UnitCost]]</f>
        <v>318.39</v>
      </c>
      <c r="T7654">
        <f>Table1[[#This Row],[OrderQuantity]]*Table1[[#This Row],[UnitPrice]]*(1-Table1[[#This Row],[DiscountApplied]]) - (Table1[[#This Row],[OrderQuantity]]*Table1[[#This Row],[UnitCost]])</f>
        <v>212.25</v>
      </c>
      <c r="U7654">
        <f>DATEDIF(Table1[[#This Row],[ShipDate]],Table1[[#This Row],[DeliveryDate]],"d")</f>
        <v>5</v>
      </c>
      <c r="V7654" t="str">
        <f t="shared" si="239"/>
        <v>On Time</v>
      </c>
    </row>
    <row r="7655" spans="2:22" x14ac:dyDescent="0.3">
      <c r="B7655" t="str">
        <f t="shared" si="238"/>
        <v>SO-007754</v>
      </c>
      <c r="C7655" t="s">
        <v>19</v>
      </c>
      <c r="D7655" t="s">
        <v>20</v>
      </c>
      <c r="E7655" s="1">
        <v>44100</v>
      </c>
      <c r="F7655" s="1">
        <v>44154</v>
      </c>
      <c r="G7655" s="1">
        <v>44179</v>
      </c>
      <c r="H7655" s="1">
        <v>44184</v>
      </c>
      <c r="I7655" t="s">
        <v>18</v>
      </c>
      <c r="J7655">
        <v>14</v>
      </c>
      <c r="K7655">
        <v>50</v>
      </c>
      <c r="L7655">
        <v>113</v>
      </c>
      <c r="M7655">
        <v>24</v>
      </c>
      <c r="N7655">
        <v>6</v>
      </c>
      <c r="O7655">
        <v>0.15</v>
      </c>
      <c r="P7655">
        <v>2719.93</v>
      </c>
      <c r="Q7655">
        <v>3999.9</v>
      </c>
      <c r="R7655">
        <f>Table1[[#This Row],[OrderQuantity]]*Table1[[#This Row],[UnitPrice]]</f>
        <v>23999.4</v>
      </c>
      <c r="S7655">
        <f>Table1[[#This Row],[OrderQuantity]]*Table1[[#This Row],[UnitCost]]</f>
        <v>16319.579999999998</v>
      </c>
      <c r="T7655">
        <f>Table1[[#This Row],[OrderQuantity]]*Table1[[#This Row],[UnitPrice]]*(1-Table1[[#This Row],[DiscountApplied]]) - (Table1[[#This Row],[OrderQuantity]]*Table1[[#This Row],[UnitCost]])</f>
        <v>4079.9100000000035</v>
      </c>
      <c r="U7655">
        <f>DATEDIF(Table1[[#This Row],[ShipDate]],Table1[[#This Row],[DeliveryDate]],"d")</f>
        <v>5</v>
      </c>
      <c r="V7655" t="str">
        <f t="shared" si="239"/>
        <v>On Time</v>
      </c>
    </row>
    <row r="7656" spans="2:22" x14ac:dyDescent="0.3">
      <c r="B7656" t="str">
        <f t="shared" si="238"/>
        <v>SO-007755</v>
      </c>
      <c r="C7656" t="s">
        <v>22</v>
      </c>
      <c r="D7656" t="s">
        <v>23</v>
      </c>
      <c r="E7656" s="1">
        <v>44100</v>
      </c>
      <c r="F7656" s="1">
        <v>44155</v>
      </c>
      <c r="G7656" s="1">
        <v>44174</v>
      </c>
      <c r="H7656" s="1">
        <v>44177</v>
      </c>
      <c r="I7656" t="s">
        <v>18</v>
      </c>
      <c r="J7656">
        <v>26</v>
      </c>
      <c r="K7656">
        <v>50</v>
      </c>
      <c r="L7656">
        <v>291</v>
      </c>
      <c r="M7656">
        <v>36</v>
      </c>
      <c r="N7656">
        <v>5</v>
      </c>
      <c r="O7656">
        <v>0.05</v>
      </c>
      <c r="P7656">
        <v>376.27</v>
      </c>
      <c r="Q7656">
        <v>723.6</v>
      </c>
      <c r="R7656">
        <f>Table1[[#This Row],[OrderQuantity]]*Table1[[#This Row],[UnitPrice]]</f>
        <v>3618</v>
      </c>
      <c r="S7656">
        <f>Table1[[#This Row],[OrderQuantity]]*Table1[[#This Row],[UnitCost]]</f>
        <v>1881.35</v>
      </c>
      <c r="T7656">
        <f>Table1[[#This Row],[OrderQuantity]]*Table1[[#This Row],[UnitPrice]]*(1-Table1[[#This Row],[DiscountApplied]]) - (Table1[[#This Row],[OrderQuantity]]*Table1[[#This Row],[UnitCost]])</f>
        <v>1555.75</v>
      </c>
      <c r="U7656">
        <f>DATEDIF(Table1[[#This Row],[ShipDate]],Table1[[#This Row],[DeliveryDate]],"d")</f>
        <v>3</v>
      </c>
      <c r="V7656" t="str">
        <f t="shared" si="239"/>
        <v>On Time</v>
      </c>
    </row>
    <row r="7657" spans="2:22" x14ac:dyDescent="0.3">
      <c r="B7657" t="str">
        <f t="shared" si="238"/>
        <v>SO-007756</v>
      </c>
      <c r="C7657" t="s">
        <v>16</v>
      </c>
      <c r="D7657" t="s">
        <v>20</v>
      </c>
      <c r="E7657" s="1">
        <v>44000</v>
      </c>
      <c r="F7657" s="1">
        <v>44155</v>
      </c>
      <c r="G7657" s="1">
        <v>44161</v>
      </c>
      <c r="H7657" s="1">
        <v>44163</v>
      </c>
      <c r="I7657" t="s">
        <v>18</v>
      </c>
      <c r="J7657">
        <v>4</v>
      </c>
      <c r="K7657">
        <v>30</v>
      </c>
      <c r="L7657">
        <v>114</v>
      </c>
      <c r="M7657">
        <v>35</v>
      </c>
      <c r="N7657">
        <v>4</v>
      </c>
      <c r="O7657">
        <v>0.05</v>
      </c>
      <c r="P7657">
        <v>323.61</v>
      </c>
      <c r="Q7657">
        <v>703.5</v>
      </c>
      <c r="R7657">
        <f>Table1[[#This Row],[OrderQuantity]]*Table1[[#This Row],[UnitPrice]]</f>
        <v>2814</v>
      </c>
      <c r="S7657">
        <f>Table1[[#This Row],[OrderQuantity]]*Table1[[#This Row],[UnitCost]]</f>
        <v>1294.44</v>
      </c>
      <c r="T7657">
        <f>Table1[[#This Row],[OrderQuantity]]*Table1[[#This Row],[UnitPrice]]*(1-Table1[[#This Row],[DiscountApplied]]) - (Table1[[#This Row],[OrderQuantity]]*Table1[[#This Row],[UnitCost]])</f>
        <v>1378.8599999999997</v>
      </c>
      <c r="U7657">
        <f>DATEDIF(Table1[[#This Row],[ShipDate]],Table1[[#This Row],[DeliveryDate]],"d")</f>
        <v>2</v>
      </c>
      <c r="V7657" t="str">
        <f t="shared" si="239"/>
        <v>On Time</v>
      </c>
    </row>
    <row r="7658" spans="2:22" x14ac:dyDescent="0.3">
      <c r="B7658" t="str">
        <f t="shared" si="238"/>
        <v>SO-007757</v>
      </c>
      <c r="C7658" t="s">
        <v>16</v>
      </c>
      <c r="D7658" t="s">
        <v>20</v>
      </c>
      <c r="E7658" s="1">
        <v>44000</v>
      </c>
      <c r="F7658" s="1">
        <v>44155</v>
      </c>
      <c r="G7658" s="1">
        <v>44183</v>
      </c>
      <c r="H7658" s="1">
        <v>44186</v>
      </c>
      <c r="I7658" t="s">
        <v>18</v>
      </c>
      <c r="J7658">
        <v>11</v>
      </c>
      <c r="K7658">
        <v>12</v>
      </c>
      <c r="L7658">
        <v>195</v>
      </c>
      <c r="M7658">
        <v>29</v>
      </c>
      <c r="N7658">
        <v>5</v>
      </c>
      <c r="O7658">
        <v>0.2</v>
      </c>
      <c r="P7658">
        <v>4325.5200000000004</v>
      </c>
      <c r="Q7658">
        <v>5406.9</v>
      </c>
      <c r="R7658">
        <f>Table1[[#This Row],[OrderQuantity]]*Table1[[#This Row],[UnitPrice]]</f>
        <v>27034.5</v>
      </c>
      <c r="S7658">
        <f>Table1[[#This Row],[OrderQuantity]]*Table1[[#This Row],[UnitCost]]</f>
        <v>21627.600000000002</v>
      </c>
      <c r="T7658">
        <f>Table1[[#This Row],[OrderQuantity]]*Table1[[#This Row],[UnitPrice]]*(1-Table1[[#This Row],[DiscountApplied]]) - (Table1[[#This Row],[OrderQuantity]]*Table1[[#This Row],[UnitCost]])</f>
        <v>0</v>
      </c>
      <c r="U7658">
        <f>DATEDIF(Table1[[#This Row],[ShipDate]],Table1[[#This Row],[DeliveryDate]],"d")</f>
        <v>3</v>
      </c>
      <c r="V7658" t="str">
        <f t="shared" si="239"/>
        <v>On Time</v>
      </c>
    </row>
    <row r="7659" spans="2:22" x14ac:dyDescent="0.3">
      <c r="B7659" t="str">
        <f t="shared" si="238"/>
        <v>SO-007758</v>
      </c>
      <c r="C7659" t="s">
        <v>21</v>
      </c>
      <c r="D7659" t="s">
        <v>20</v>
      </c>
      <c r="E7659" s="1">
        <v>44000</v>
      </c>
      <c r="F7659" s="1">
        <v>44155</v>
      </c>
      <c r="G7659" s="1">
        <v>44176</v>
      </c>
      <c r="H7659" s="1">
        <v>44186</v>
      </c>
      <c r="I7659" t="s">
        <v>18</v>
      </c>
      <c r="J7659">
        <v>22</v>
      </c>
      <c r="K7659">
        <v>20</v>
      </c>
      <c r="L7659">
        <v>181</v>
      </c>
      <c r="M7659">
        <v>36</v>
      </c>
      <c r="N7659">
        <v>1</v>
      </c>
      <c r="O7659">
        <v>0.05</v>
      </c>
      <c r="P7659">
        <v>2192.98</v>
      </c>
      <c r="Q7659">
        <v>3088.7</v>
      </c>
      <c r="R7659">
        <f>Table1[[#This Row],[OrderQuantity]]*Table1[[#This Row],[UnitPrice]]</f>
        <v>3088.7</v>
      </c>
      <c r="S7659">
        <f>Table1[[#This Row],[OrderQuantity]]*Table1[[#This Row],[UnitCost]]</f>
        <v>2192.98</v>
      </c>
      <c r="T7659">
        <f>Table1[[#This Row],[OrderQuantity]]*Table1[[#This Row],[UnitPrice]]*(1-Table1[[#This Row],[DiscountApplied]]) - (Table1[[#This Row],[OrderQuantity]]*Table1[[#This Row],[UnitCost]])</f>
        <v>741.28499999999985</v>
      </c>
      <c r="U7659">
        <f>DATEDIF(Table1[[#This Row],[ShipDate]],Table1[[#This Row],[DeliveryDate]],"d")</f>
        <v>10</v>
      </c>
      <c r="V7659" t="str">
        <f t="shared" si="239"/>
        <v>Late</v>
      </c>
    </row>
    <row r="7660" spans="2:22" x14ac:dyDescent="0.3">
      <c r="B7660" t="str">
        <f t="shared" si="238"/>
        <v>SO-007759</v>
      </c>
      <c r="C7660" t="s">
        <v>16</v>
      </c>
      <c r="D7660" t="s">
        <v>25</v>
      </c>
      <c r="E7660" s="1">
        <v>44000</v>
      </c>
      <c r="F7660" s="1">
        <v>44155</v>
      </c>
      <c r="G7660" s="1">
        <v>44173</v>
      </c>
      <c r="H7660" s="1">
        <v>44177</v>
      </c>
      <c r="I7660" t="s">
        <v>18</v>
      </c>
      <c r="J7660">
        <v>1</v>
      </c>
      <c r="K7660">
        <v>13</v>
      </c>
      <c r="L7660">
        <v>334</v>
      </c>
      <c r="M7660">
        <v>19</v>
      </c>
      <c r="N7660">
        <v>6</v>
      </c>
      <c r="O7660">
        <v>0.05</v>
      </c>
      <c r="P7660">
        <v>145.38999999999999</v>
      </c>
      <c r="Q7660">
        <v>207.7</v>
      </c>
      <c r="R7660">
        <f>Table1[[#This Row],[OrderQuantity]]*Table1[[#This Row],[UnitPrice]]</f>
        <v>1246.1999999999998</v>
      </c>
      <c r="S7660">
        <f>Table1[[#This Row],[OrderQuantity]]*Table1[[#This Row],[UnitCost]]</f>
        <v>872.33999999999992</v>
      </c>
      <c r="T7660">
        <f>Table1[[#This Row],[OrderQuantity]]*Table1[[#This Row],[UnitPrice]]*(1-Table1[[#This Row],[DiscountApplied]]) - (Table1[[#This Row],[OrderQuantity]]*Table1[[#This Row],[UnitCost]])</f>
        <v>311.54999999999995</v>
      </c>
      <c r="U7660">
        <f>DATEDIF(Table1[[#This Row],[ShipDate]],Table1[[#This Row],[DeliveryDate]],"d")</f>
        <v>4</v>
      </c>
      <c r="V7660" t="str">
        <f t="shared" si="239"/>
        <v>On Time</v>
      </c>
    </row>
    <row r="7661" spans="2:22" x14ac:dyDescent="0.3">
      <c r="B7661" t="str">
        <f t="shared" si="238"/>
        <v>SO-007760</v>
      </c>
      <c r="C7661" t="s">
        <v>16</v>
      </c>
      <c r="D7661" t="s">
        <v>26</v>
      </c>
      <c r="E7661" s="1">
        <v>44100</v>
      </c>
      <c r="F7661" s="1">
        <v>44155</v>
      </c>
      <c r="G7661" s="1">
        <v>44177</v>
      </c>
      <c r="H7661" s="1">
        <v>44178</v>
      </c>
      <c r="I7661" t="s">
        <v>18</v>
      </c>
      <c r="J7661">
        <v>8</v>
      </c>
      <c r="K7661">
        <v>34</v>
      </c>
      <c r="L7661">
        <v>63</v>
      </c>
      <c r="M7661">
        <v>38</v>
      </c>
      <c r="N7661">
        <v>4</v>
      </c>
      <c r="O7661">
        <v>0.08</v>
      </c>
      <c r="P7661">
        <v>719.98</v>
      </c>
      <c r="Q7661">
        <v>1333.3</v>
      </c>
      <c r="R7661">
        <f>Table1[[#This Row],[OrderQuantity]]*Table1[[#This Row],[UnitPrice]]</f>
        <v>5333.2</v>
      </c>
      <c r="S7661">
        <f>Table1[[#This Row],[OrderQuantity]]*Table1[[#This Row],[UnitCost]]</f>
        <v>2879.92</v>
      </c>
      <c r="T7661">
        <f>Table1[[#This Row],[OrderQuantity]]*Table1[[#This Row],[UnitPrice]]*(1-Table1[[#This Row],[DiscountApplied]]) - (Table1[[#This Row],[OrderQuantity]]*Table1[[#This Row],[UnitCost]])</f>
        <v>2026.6239999999998</v>
      </c>
      <c r="U7661">
        <f>DATEDIF(Table1[[#This Row],[ShipDate]],Table1[[#This Row],[DeliveryDate]],"d")</f>
        <v>1</v>
      </c>
      <c r="V7661" t="str">
        <f t="shared" si="239"/>
        <v>On Time</v>
      </c>
    </row>
    <row r="7662" spans="2:22" x14ac:dyDescent="0.3">
      <c r="B7662" t="str">
        <f t="shared" si="238"/>
        <v>SO-007761</v>
      </c>
      <c r="C7662" t="s">
        <v>21</v>
      </c>
      <c r="D7662" t="s">
        <v>20</v>
      </c>
      <c r="E7662" s="1">
        <v>44100</v>
      </c>
      <c r="F7662" s="1">
        <v>44155</v>
      </c>
      <c r="G7662" s="1">
        <v>44161</v>
      </c>
      <c r="H7662" s="1">
        <v>44169</v>
      </c>
      <c r="I7662" t="s">
        <v>18</v>
      </c>
      <c r="J7662">
        <v>22</v>
      </c>
      <c r="K7662">
        <v>32</v>
      </c>
      <c r="L7662">
        <v>201</v>
      </c>
      <c r="M7662">
        <v>25</v>
      </c>
      <c r="N7662">
        <v>4</v>
      </c>
      <c r="O7662">
        <v>0.05</v>
      </c>
      <c r="P7662">
        <v>2585.66</v>
      </c>
      <c r="Q7662">
        <v>3859.2</v>
      </c>
      <c r="R7662">
        <f>Table1[[#This Row],[OrderQuantity]]*Table1[[#This Row],[UnitPrice]]</f>
        <v>15436.8</v>
      </c>
      <c r="S7662">
        <f>Table1[[#This Row],[OrderQuantity]]*Table1[[#This Row],[UnitCost]]</f>
        <v>10342.64</v>
      </c>
      <c r="T7662">
        <f>Table1[[#This Row],[OrderQuantity]]*Table1[[#This Row],[UnitPrice]]*(1-Table1[[#This Row],[DiscountApplied]]) - (Table1[[#This Row],[OrderQuantity]]*Table1[[#This Row],[UnitCost]])</f>
        <v>4322.32</v>
      </c>
      <c r="U7662">
        <f>DATEDIF(Table1[[#This Row],[ShipDate]],Table1[[#This Row],[DeliveryDate]],"d")</f>
        <v>8</v>
      </c>
      <c r="V7662" t="str">
        <f t="shared" si="239"/>
        <v>Late</v>
      </c>
    </row>
    <row r="7663" spans="2:22" x14ac:dyDescent="0.3">
      <c r="B7663" t="str">
        <f t="shared" si="238"/>
        <v>SO-007762</v>
      </c>
      <c r="C7663" t="s">
        <v>16</v>
      </c>
      <c r="D7663" t="s">
        <v>23</v>
      </c>
      <c r="E7663" s="1">
        <v>44000</v>
      </c>
      <c r="F7663" s="1">
        <v>44156</v>
      </c>
      <c r="G7663" s="1">
        <v>44168</v>
      </c>
      <c r="H7663" s="1">
        <v>44176</v>
      </c>
      <c r="I7663" t="s">
        <v>18</v>
      </c>
      <c r="J7663">
        <v>5</v>
      </c>
      <c r="K7663">
        <v>27</v>
      </c>
      <c r="L7663">
        <v>325</v>
      </c>
      <c r="M7663">
        <v>35</v>
      </c>
      <c r="N7663">
        <v>2</v>
      </c>
      <c r="O7663">
        <v>0.2</v>
      </c>
      <c r="P7663">
        <v>558.11</v>
      </c>
      <c r="Q7663">
        <v>1139</v>
      </c>
      <c r="R7663">
        <f>Table1[[#This Row],[OrderQuantity]]*Table1[[#This Row],[UnitPrice]]</f>
        <v>2278</v>
      </c>
      <c r="S7663">
        <f>Table1[[#This Row],[OrderQuantity]]*Table1[[#This Row],[UnitCost]]</f>
        <v>1116.22</v>
      </c>
      <c r="T7663">
        <f>Table1[[#This Row],[OrderQuantity]]*Table1[[#This Row],[UnitPrice]]*(1-Table1[[#This Row],[DiscountApplied]]) - (Table1[[#This Row],[OrderQuantity]]*Table1[[#This Row],[UnitCost]])</f>
        <v>706.18000000000006</v>
      </c>
      <c r="U7663">
        <f>DATEDIF(Table1[[#This Row],[ShipDate]],Table1[[#This Row],[DeliveryDate]],"d")</f>
        <v>8</v>
      </c>
      <c r="V7663" t="str">
        <f t="shared" si="239"/>
        <v>Late</v>
      </c>
    </row>
    <row r="7664" spans="2:22" x14ac:dyDescent="0.3">
      <c r="B7664" t="str">
        <f t="shared" si="238"/>
        <v>SO-007763</v>
      </c>
      <c r="C7664" t="s">
        <v>16</v>
      </c>
      <c r="D7664" t="s">
        <v>17</v>
      </c>
      <c r="E7664" s="1">
        <v>44100</v>
      </c>
      <c r="F7664" s="1">
        <v>44156</v>
      </c>
      <c r="G7664" s="1">
        <v>44159</v>
      </c>
      <c r="H7664" s="1">
        <v>44164</v>
      </c>
      <c r="I7664" t="s">
        <v>18</v>
      </c>
      <c r="J7664">
        <v>10</v>
      </c>
      <c r="K7664">
        <v>10</v>
      </c>
      <c r="L7664">
        <v>239</v>
      </c>
      <c r="M7664">
        <v>23</v>
      </c>
      <c r="N7664">
        <v>8</v>
      </c>
      <c r="O7664">
        <v>0.05</v>
      </c>
      <c r="P7664">
        <v>3641.52</v>
      </c>
      <c r="Q7664">
        <v>5969.7</v>
      </c>
      <c r="R7664">
        <f>Table1[[#This Row],[OrderQuantity]]*Table1[[#This Row],[UnitPrice]]</f>
        <v>47757.599999999999</v>
      </c>
      <c r="S7664">
        <f>Table1[[#This Row],[OrderQuantity]]*Table1[[#This Row],[UnitCost]]</f>
        <v>29132.16</v>
      </c>
      <c r="T7664">
        <f>Table1[[#This Row],[OrderQuantity]]*Table1[[#This Row],[UnitPrice]]*(1-Table1[[#This Row],[DiscountApplied]]) - (Table1[[#This Row],[OrderQuantity]]*Table1[[#This Row],[UnitCost]])</f>
        <v>16237.559999999994</v>
      </c>
      <c r="U7664">
        <f>DATEDIF(Table1[[#This Row],[ShipDate]],Table1[[#This Row],[DeliveryDate]],"d")</f>
        <v>5</v>
      </c>
      <c r="V7664" t="str">
        <f t="shared" si="239"/>
        <v>On Time</v>
      </c>
    </row>
    <row r="7665" spans="2:22" x14ac:dyDescent="0.3">
      <c r="B7665" t="str">
        <f t="shared" si="238"/>
        <v>SO-007764</v>
      </c>
      <c r="C7665" t="s">
        <v>21</v>
      </c>
      <c r="D7665" t="s">
        <v>20</v>
      </c>
      <c r="E7665" s="1">
        <v>44000</v>
      </c>
      <c r="F7665" s="1">
        <v>44156</v>
      </c>
      <c r="G7665" s="1">
        <v>44163</v>
      </c>
      <c r="H7665" s="1">
        <v>44171</v>
      </c>
      <c r="I7665" t="s">
        <v>18</v>
      </c>
      <c r="J7665">
        <v>24</v>
      </c>
      <c r="K7665">
        <v>2</v>
      </c>
      <c r="L7665">
        <v>165</v>
      </c>
      <c r="M7665">
        <v>38</v>
      </c>
      <c r="N7665">
        <v>2</v>
      </c>
      <c r="O7665">
        <v>0.05</v>
      </c>
      <c r="P7665">
        <v>453.05</v>
      </c>
      <c r="Q7665">
        <v>1078.7</v>
      </c>
      <c r="R7665">
        <f>Table1[[#This Row],[OrderQuantity]]*Table1[[#This Row],[UnitPrice]]</f>
        <v>2157.4</v>
      </c>
      <c r="S7665">
        <f>Table1[[#This Row],[OrderQuantity]]*Table1[[#This Row],[UnitCost]]</f>
        <v>906.1</v>
      </c>
      <c r="T7665">
        <f>Table1[[#This Row],[OrderQuantity]]*Table1[[#This Row],[UnitPrice]]*(1-Table1[[#This Row],[DiscountApplied]]) - (Table1[[#This Row],[OrderQuantity]]*Table1[[#This Row],[UnitCost]])</f>
        <v>1143.4300000000003</v>
      </c>
      <c r="U7665">
        <f>DATEDIF(Table1[[#This Row],[ShipDate]],Table1[[#This Row],[DeliveryDate]],"d")</f>
        <v>8</v>
      </c>
      <c r="V7665" t="str">
        <f t="shared" si="239"/>
        <v>Late</v>
      </c>
    </row>
    <row r="7666" spans="2:22" x14ac:dyDescent="0.3">
      <c r="B7666" t="str">
        <f t="shared" si="238"/>
        <v>SO-007765</v>
      </c>
      <c r="C7666" t="s">
        <v>19</v>
      </c>
      <c r="D7666" t="s">
        <v>20</v>
      </c>
      <c r="E7666" s="1">
        <v>44100</v>
      </c>
      <c r="F7666" s="1">
        <v>44156</v>
      </c>
      <c r="G7666" s="1">
        <v>44177</v>
      </c>
      <c r="H7666" s="1">
        <v>44185</v>
      </c>
      <c r="I7666" t="s">
        <v>18</v>
      </c>
      <c r="J7666">
        <v>19</v>
      </c>
      <c r="K7666">
        <v>12</v>
      </c>
      <c r="L7666">
        <v>168</v>
      </c>
      <c r="M7666">
        <v>4</v>
      </c>
      <c r="N7666">
        <v>8</v>
      </c>
      <c r="O7666">
        <v>0.08</v>
      </c>
      <c r="P7666">
        <v>477.58</v>
      </c>
      <c r="Q7666">
        <v>1085.4000000000001</v>
      </c>
      <c r="R7666">
        <f>Table1[[#This Row],[OrderQuantity]]*Table1[[#This Row],[UnitPrice]]</f>
        <v>8683.2000000000007</v>
      </c>
      <c r="S7666">
        <f>Table1[[#This Row],[OrderQuantity]]*Table1[[#This Row],[UnitCost]]</f>
        <v>3820.64</v>
      </c>
      <c r="T7666">
        <f>Table1[[#This Row],[OrderQuantity]]*Table1[[#This Row],[UnitPrice]]*(1-Table1[[#This Row],[DiscountApplied]]) - (Table1[[#This Row],[OrderQuantity]]*Table1[[#This Row],[UnitCost]])</f>
        <v>4167.9040000000005</v>
      </c>
      <c r="U7666">
        <f>DATEDIF(Table1[[#This Row],[ShipDate]],Table1[[#This Row],[DeliveryDate]],"d")</f>
        <v>8</v>
      </c>
      <c r="V7666" t="str">
        <f t="shared" si="239"/>
        <v>Late</v>
      </c>
    </row>
    <row r="7667" spans="2:22" x14ac:dyDescent="0.3">
      <c r="B7667" t="str">
        <f t="shared" si="238"/>
        <v>SO-007766</v>
      </c>
      <c r="C7667" t="s">
        <v>16</v>
      </c>
      <c r="D7667" t="s">
        <v>26</v>
      </c>
      <c r="E7667" s="1">
        <v>44100</v>
      </c>
      <c r="F7667" s="1">
        <v>44156</v>
      </c>
      <c r="G7667" s="1">
        <v>44166</v>
      </c>
      <c r="H7667" s="1">
        <v>44169</v>
      </c>
      <c r="I7667" t="s">
        <v>18</v>
      </c>
      <c r="J7667">
        <v>1</v>
      </c>
      <c r="K7667">
        <v>45</v>
      </c>
      <c r="L7667">
        <v>62</v>
      </c>
      <c r="M7667">
        <v>32</v>
      </c>
      <c r="N7667">
        <v>8</v>
      </c>
      <c r="O7667">
        <v>0.08</v>
      </c>
      <c r="P7667">
        <v>865.64</v>
      </c>
      <c r="Q7667">
        <v>1139</v>
      </c>
      <c r="R7667">
        <f>Table1[[#This Row],[OrderQuantity]]*Table1[[#This Row],[UnitPrice]]</f>
        <v>9112</v>
      </c>
      <c r="S7667">
        <f>Table1[[#This Row],[OrderQuantity]]*Table1[[#This Row],[UnitCost]]</f>
        <v>6925.12</v>
      </c>
      <c r="T7667">
        <f>Table1[[#This Row],[OrderQuantity]]*Table1[[#This Row],[UnitPrice]]*(1-Table1[[#This Row],[DiscountApplied]]) - (Table1[[#This Row],[OrderQuantity]]*Table1[[#This Row],[UnitCost]])</f>
        <v>1457.920000000001</v>
      </c>
      <c r="U7667">
        <f>DATEDIF(Table1[[#This Row],[ShipDate]],Table1[[#This Row],[DeliveryDate]],"d")</f>
        <v>3</v>
      </c>
      <c r="V7667" t="str">
        <f t="shared" si="239"/>
        <v>On Time</v>
      </c>
    </row>
    <row r="7668" spans="2:22" x14ac:dyDescent="0.3">
      <c r="B7668" t="str">
        <f t="shared" si="238"/>
        <v>SO-007767</v>
      </c>
      <c r="C7668" t="s">
        <v>16</v>
      </c>
      <c r="D7668" t="s">
        <v>24</v>
      </c>
      <c r="E7668" s="1">
        <v>44000</v>
      </c>
      <c r="F7668" s="1">
        <v>44156</v>
      </c>
      <c r="G7668" s="1">
        <v>44160</v>
      </c>
      <c r="H7668" s="1">
        <v>44164</v>
      </c>
      <c r="I7668" t="s">
        <v>18</v>
      </c>
      <c r="J7668">
        <v>7</v>
      </c>
      <c r="K7668">
        <v>47</v>
      </c>
      <c r="L7668">
        <v>8</v>
      </c>
      <c r="M7668">
        <v>3</v>
      </c>
      <c r="N7668">
        <v>6</v>
      </c>
      <c r="O7668">
        <v>0.08</v>
      </c>
      <c r="P7668">
        <v>1252.9000000000001</v>
      </c>
      <c r="Q7668">
        <v>1842.5</v>
      </c>
      <c r="R7668">
        <f>Table1[[#This Row],[OrderQuantity]]*Table1[[#This Row],[UnitPrice]]</f>
        <v>11055</v>
      </c>
      <c r="S7668">
        <f>Table1[[#This Row],[OrderQuantity]]*Table1[[#This Row],[UnitCost]]</f>
        <v>7517.4000000000005</v>
      </c>
      <c r="T7668">
        <f>Table1[[#This Row],[OrderQuantity]]*Table1[[#This Row],[UnitPrice]]*(1-Table1[[#This Row],[DiscountApplied]]) - (Table1[[#This Row],[OrderQuantity]]*Table1[[#This Row],[UnitCost]])</f>
        <v>2653.2</v>
      </c>
      <c r="U7668">
        <f>DATEDIF(Table1[[#This Row],[ShipDate]],Table1[[#This Row],[DeliveryDate]],"d")</f>
        <v>4</v>
      </c>
      <c r="V7668" t="str">
        <f t="shared" si="239"/>
        <v>On Time</v>
      </c>
    </row>
    <row r="7669" spans="2:22" x14ac:dyDescent="0.3">
      <c r="B7669" t="str">
        <f t="shared" si="238"/>
        <v>SO-007768</v>
      </c>
      <c r="C7669" t="s">
        <v>22</v>
      </c>
      <c r="D7669" t="s">
        <v>25</v>
      </c>
      <c r="E7669" s="1">
        <v>44100</v>
      </c>
      <c r="F7669" s="1">
        <v>44156</v>
      </c>
      <c r="G7669" s="1">
        <v>44175</v>
      </c>
      <c r="H7669" s="1">
        <v>44185</v>
      </c>
      <c r="I7669" t="s">
        <v>18</v>
      </c>
      <c r="J7669">
        <v>26</v>
      </c>
      <c r="K7669">
        <v>32</v>
      </c>
      <c r="L7669">
        <v>346</v>
      </c>
      <c r="M7669">
        <v>4</v>
      </c>
      <c r="N7669">
        <v>2</v>
      </c>
      <c r="O7669">
        <v>0.2</v>
      </c>
      <c r="P7669">
        <v>582.1</v>
      </c>
      <c r="Q7669">
        <v>1212.7</v>
      </c>
      <c r="R7669">
        <f>Table1[[#This Row],[OrderQuantity]]*Table1[[#This Row],[UnitPrice]]</f>
        <v>2425.4</v>
      </c>
      <c r="S7669">
        <f>Table1[[#This Row],[OrderQuantity]]*Table1[[#This Row],[UnitCost]]</f>
        <v>1164.2</v>
      </c>
      <c r="T7669">
        <f>Table1[[#This Row],[OrderQuantity]]*Table1[[#This Row],[UnitPrice]]*(1-Table1[[#This Row],[DiscountApplied]]) - (Table1[[#This Row],[OrderQuantity]]*Table1[[#This Row],[UnitCost]])</f>
        <v>776.12000000000012</v>
      </c>
      <c r="U7669">
        <f>DATEDIF(Table1[[#This Row],[ShipDate]],Table1[[#This Row],[DeliveryDate]],"d")</f>
        <v>10</v>
      </c>
      <c r="V7669" t="str">
        <f t="shared" si="239"/>
        <v>Late</v>
      </c>
    </row>
    <row r="7670" spans="2:22" x14ac:dyDescent="0.3">
      <c r="B7670" t="str">
        <f t="shared" si="238"/>
        <v>SO-007769</v>
      </c>
      <c r="C7670" t="s">
        <v>19</v>
      </c>
      <c r="D7670" t="s">
        <v>20</v>
      </c>
      <c r="E7670" s="1">
        <v>44000</v>
      </c>
      <c r="F7670" s="1">
        <v>44156</v>
      </c>
      <c r="G7670" s="1">
        <v>44180</v>
      </c>
      <c r="H7670" s="1">
        <v>44187</v>
      </c>
      <c r="I7670" t="s">
        <v>18</v>
      </c>
      <c r="J7670">
        <v>12</v>
      </c>
      <c r="K7670">
        <v>15</v>
      </c>
      <c r="L7670">
        <v>160</v>
      </c>
      <c r="M7670">
        <v>23</v>
      </c>
      <c r="N7670">
        <v>7</v>
      </c>
      <c r="O7670">
        <v>0.2</v>
      </c>
      <c r="P7670">
        <v>3249.57</v>
      </c>
      <c r="Q7670">
        <v>6371.7</v>
      </c>
      <c r="R7670">
        <f>Table1[[#This Row],[OrderQuantity]]*Table1[[#This Row],[UnitPrice]]</f>
        <v>44601.9</v>
      </c>
      <c r="S7670">
        <f>Table1[[#This Row],[OrderQuantity]]*Table1[[#This Row],[UnitCost]]</f>
        <v>22746.99</v>
      </c>
      <c r="T7670">
        <f>Table1[[#This Row],[OrderQuantity]]*Table1[[#This Row],[UnitPrice]]*(1-Table1[[#This Row],[DiscountApplied]]) - (Table1[[#This Row],[OrderQuantity]]*Table1[[#This Row],[UnitCost]])</f>
        <v>12934.530000000002</v>
      </c>
      <c r="U7670">
        <f>DATEDIF(Table1[[#This Row],[ShipDate]],Table1[[#This Row],[DeliveryDate]],"d")</f>
        <v>7</v>
      </c>
      <c r="V7670" t="str">
        <f t="shared" si="239"/>
        <v>On Time</v>
      </c>
    </row>
    <row r="7671" spans="2:22" x14ac:dyDescent="0.3">
      <c r="B7671" t="str">
        <f t="shared" si="238"/>
        <v>SO-007770</v>
      </c>
      <c r="C7671" t="s">
        <v>22</v>
      </c>
      <c r="D7671" t="s">
        <v>24</v>
      </c>
      <c r="E7671" s="1">
        <v>44100</v>
      </c>
      <c r="F7671" s="1">
        <v>44156</v>
      </c>
      <c r="G7671" s="1">
        <v>44181</v>
      </c>
      <c r="H7671" s="1">
        <v>44187</v>
      </c>
      <c r="I7671" t="s">
        <v>18</v>
      </c>
      <c r="J7671">
        <v>27</v>
      </c>
      <c r="K7671">
        <v>26</v>
      </c>
      <c r="L7671">
        <v>47</v>
      </c>
      <c r="M7671">
        <v>1</v>
      </c>
      <c r="N7671">
        <v>8</v>
      </c>
      <c r="O7671">
        <v>0.1</v>
      </c>
      <c r="P7671">
        <v>956.76</v>
      </c>
      <c r="Q7671">
        <v>2391.9</v>
      </c>
      <c r="R7671">
        <f>Table1[[#This Row],[OrderQuantity]]*Table1[[#This Row],[UnitPrice]]</f>
        <v>19135.2</v>
      </c>
      <c r="S7671">
        <f>Table1[[#This Row],[OrderQuantity]]*Table1[[#This Row],[UnitCost]]</f>
        <v>7654.08</v>
      </c>
      <c r="T7671">
        <f>Table1[[#This Row],[OrderQuantity]]*Table1[[#This Row],[UnitPrice]]*(1-Table1[[#This Row],[DiscountApplied]]) - (Table1[[#This Row],[OrderQuantity]]*Table1[[#This Row],[UnitCost]])</f>
        <v>9567.6</v>
      </c>
      <c r="U7671">
        <f>DATEDIF(Table1[[#This Row],[ShipDate]],Table1[[#This Row],[DeliveryDate]],"d")</f>
        <v>6</v>
      </c>
      <c r="V7671" t="str">
        <f t="shared" si="239"/>
        <v>On Time</v>
      </c>
    </row>
    <row r="7672" spans="2:22" x14ac:dyDescent="0.3">
      <c r="B7672" t="str">
        <f t="shared" si="238"/>
        <v>SO-007771</v>
      </c>
      <c r="C7672" t="s">
        <v>16</v>
      </c>
      <c r="D7672" t="s">
        <v>23</v>
      </c>
      <c r="E7672" s="1">
        <v>44000</v>
      </c>
      <c r="F7672" s="1">
        <v>44156</v>
      </c>
      <c r="G7672" s="1">
        <v>44159</v>
      </c>
      <c r="H7672" s="1">
        <v>44168</v>
      </c>
      <c r="I7672" t="s">
        <v>18</v>
      </c>
      <c r="J7672">
        <v>8</v>
      </c>
      <c r="K7672">
        <v>44</v>
      </c>
      <c r="L7672">
        <v>267</v>
      </c>
      <c r="M7672">
        <v>34</v>
      </c>
      <c r="N7672">
        <v>5</v>
      </c>
      <c r="O7672">
        <v>0.08</v>
      </c>
      <c r="P7672">
        <v>1083.3900000000001</v>
      </c>
      <c r="Q7672">
        <v>2211</v>
      </c>
      <c r="R7672">
        <f>Table1[[#This Row],[OrderQuantity]]*Table1[[#This Row],[UnitPrice]]</f>
        <v>11055</v>
      </c>
      <c r="S7672">
        <f>Table1[[#This Row],[OrderQuantity]]*Table1[[#This Row],[UnitCost]]</f>
        <v>5416.9500000000007</v>
      </c>
      <c r="T7672">
        <f>Table1[[#This Row],[OrderQuantity]]*Table1[[#This Row],[UnitPrice]]*(1-Table1[[#This Row],[DiscountApplied]]) - (Table1[[#This Row],[OrderQuantity]]*Table1[[#This Row],[UnitCost]])</f>
        <v>4753.6499999999996</v>
      </c>
      <c r="U7672">
        <f>DATEDIF(Table1[[#This Row],[ShipDate]],Table1[[#This Row],[DeliveryDate]],"d")</f>
        <v>9</v>
      </c>
      <c r="V7672" t="str">
        <f t="shared" si="239"/>
        <v>Late</v>
      </c>
    </row>
    <row r="7673" spans="2:22" x14ac:dyDescent="0.3">
      <c r="B7673" t="str">
        <f t="shared" si="238"/>
        <v>SO-007772</v>
      </c>
      <c r="C7673" t="s">
        <v>21</v>
      </c>
      <c r="D7673" t="s">
        <v>20</v>
      </c>
      <c r="E7673" s="1">
        <v>44000</v>
      </c>
      <c r="F7673" s="1">
        <v>44156</v>
      </c>
      <c r="G7673" s="1">
        <v>44184</v>
      </c>
      <c r="H7673" s="1">
        <v>44192</v>
      </c>
      <c r="I7673" t="s">
        <v>18</v>
      </c>
      <c r="J7673">
        <v>22</v>
      </c>
      <c r="K7673">
        <v>27</v>
      </c>
      <c r="L7673">
        <v>121</v>
      </c>
      <c r="M7673">
        <v>20</v>
      </c>
      <c r="N7673">
        <v>4</v>
      </c>
      <c r="O7673">
        <v>0.08</v>
      </c>
      <c r="P7673">
        <v>191.35</v>
      </c>
      <c r="Q7673">
        <v>227.8</v>
      </c>
      <c r="R7673">
        <f>Table1[[#This Row],[OrderQuantity]]*Table1[[#This Row],[UnitPrice]]</f>
        <v>911.2</v>
      </c>
      <c r="S7673">
        <f>Table1[[#This Row],[OrderQuantity]]*Table1[[#This Row],[UnitCost]]</f>
        <v>765.4</v>
      </c>
      <c r="T7673">
        <f>Table1[[#This Row],[OrderQuantity]]*Table1[[#This Row],[UnitPrice]]*(1-Table1[[#This Row],[DiscountApplied]]) - (Table1[[#This Row],[OrderQuantity]]*Table1[[#This Row],[UnitCost]])</f>
        <v>72.90400000000011</v>
      </c>
      <c r="U7673">
        <f>DATEDIF(Table1[[#This Row],[ShipDate]],Table1[[#This Row],[DeliveryDate]],"d")</f>
        <v>8</v>
      </c>
      <c r="V7673" t="str">
        <f t="shared" si="239"/>
        <v>Late</v>
      </c>
    </row>
    <row r="7674" spans="2:22" x14ac:dyDescent="0.3">
      <c r="B7674" t="str">
        <f t="shared" si="238"/>
        <v>SO-007773</v>
      </c>
      <c r="C7674" t="s">
        <v>16</v>
      </c>
      <c r="D7674" t="s">
        <v>25</v>
      </c>
      <c r="E7674" s="1">
        <v>44000</v>
      </c>
      <c r="F7674" s="1">
        <v>44156</v>
      </c>
      <c r="G7674" s="1">
        <v>44160</v>
      </c>
      <c r="H7674" s="1">
        <v>44168</v>
      </c>
      <c r="I7674" t="s">
        <v>18</v>
      </c>
      <c r="J7674">
        <v>7</v>
      </c>
      <c r="K7674">
        <v>27</v>
      </c>
      <c r="L7674">
        <v>364</v>
      </c>
      <c r="M7674">
        <v>34</v>
      </c>
      <c r="N7674">
        <v>5</v>
      </c>
      <c r="O7674">
        <v>0.1</v>
      </c>
      <c r="P7674">
        <v>728.96</v>
      </c>
      <c r="Q7674">
        <v>1139</v>
      </c>
      <c r="R7674">
        <f>Table1[[#This Row],[OrderQuantity]]*Table1[[#This Row],[UnitPrice]]</f>
        <v>5695</v>
      </c>
      <c r="S7674">
        <f>Table1[[#This Row],[OrderQuantity]]*Table1[[#This Row],[UnitCost]]</f>
        <v>3644.8</v>
      </c>
      <c r="T7674">
        <f>Table1[[#This Row],[OrderQuantity]]*Table1[[#This Row],[UnitPrice]]*(1-Table1[[#This Row],[DiscountApplied]]) - (Table1[[#This Row],[OrderQuantity]]*Table1[[#This Row],[UnitCost]])</f>
        <v>1480.6999999999998</v>
      </c>
      <c r="U7674">
        <f>DATEDIF(Table1[[#This Row],[ShipDate]],Table1[[#This Row],[DeliveryDate]],"d")</f>
        <v>8</v>
      </c>
      <c r="V7674" t="str">
        <f t="shared" si="239"/>
        <v>Late</v>
      </c>
    </row>
    <row r="7675" spans="2:22" x14ac:dyDescent="0.3">
      <c r="B7675" t="str">
        <f t="shared" si="238"/>
        <v>SO-007774</v>
      </c>
      <c r="C7675" t="s">
        <v>21</v>
      </c>
      <c r="D7675" t="s">
        <v>20</v>
      </c>
      <c r="E7675" s="1">
        <v>44100</v>
      </c>
      <c r="F7675" s="1">
        <v>44156</v>
      </c>
      <c r="G7675" s="1">
        <v>44178</v>
      </c>
      <c r="H7675" s="1">
        <v>44179</v>
      </c>
      <c r="I7675" t="s">
        <v>18</v>
      </c>
      <c r="J7675">
        <v>25</v>
      </c>
      <c r="K7675">
        <v>4</v>
      </c>
      <c r="L7675">
        <v>196</v>
      </c>
      <c r="M7675">
        <v>40</v>
      </c>
      <c r="N7675">
        <v>5</v>
      </c>
      <c r="O7675">
        <v>0.1</v>
      </c>
      <c r="P7675">
        <v>1539.66</v>
      </c>
      <c r="Q7675">
        <v>2566.1</v>
      </c>
      <c r="R7675">
        <f>Table1[[#This Row],[OrderQuantity]]*Table1[[#This Row],[UnitPrice]]</f>
        <v>12830.5</v>
      </c>
      <c r="S7675">
        <f>Table1[[#This Row],[OrderQuantity]]*Table1[[#This Row],[UnitCost]]</f>
        <v>7698.3</v>
      </c>
      <c r="T7675">
        <f>Table1[[#This Row],[OrderQuantity]]*Table1[[#This Row],[UnitPrice]]*(1-Table1[[#This Row],[DiscountApplied]]) - (Table1[[#This Row],[OrderQuantity]]*Table1[[#This Row],[UnitCost]])</f>
        <v>3849.1500000000005</v>
      </c>
      <c r="U7675">
        <f>DATEDIF(Table1[[#This Row],[ShipDate]],Table1[[#This Row],[DeliveryDate]],"d")</f>
        <v>1</v>
      </c>
      <c r="V7675" t="str">
        <f t="shared" si="239"/>
        <v>On Time</v>
      </c>
    </row>
    <row r="7676" spans="2:22" x14ac:dyDescent="0.3">
      <c r="B7676" t="str">
        <f t="shared" si="238"/>
        <v>SO-007775</v>
      </c>
      <c r="C7676" t="s">
        <v>21</v>
      </c>
      <c r="D7676" t="s">
        <v>20</v>
      </c>
      <c r="E7676" s="1">
        <v>44100</v>
      </c>
      <c r="F7676" s="1">
        <v>44157</v>
      </c>
      <c r="G7676" s="1">
        <v>44163</v>
      </c>
      <c r="H7676" s="1">
        <v>44170</v>
      </c>
      <c r="I7676" t="s">
        <v>18</v>
      </c>
      <c r="J7676">
        <v>23</v>
      </c>
      <c r="K7676">
        <v>33</v>
      </c>
      <c r="L7676">
        <v>189</v>
      </c>
      <c r="M7676">
        <v>41</v>
      </c>
      <c r="N7676">
        <v>8</v>
      </c>
      <c r="O7676">
        <v>0.15</v>
      </c>
      <c r="P7676">
        <v>1679.29</v>
      </c>
      <c r="Q7676">
        <v>3229.4</v>
      </c>
      <c r="R7676">
        <f>Table1[[#This Row],[OrderQuantity]]*Table1[[#This Row],[UnitPrice]]</f>
        <v>25835.200000000001</v>
      </c>
      <c r="S7676">
        <f>Table1[[#This Row],[OrderQuantity]]*Table1[[#This Row],[UnitCost]]</f>
        <v>13434.32</v>
      </c>
      <c r="T7676">
        <f>Table1[[#This Row],[OrderQuantity]]*Table1[[#This Row],[UnitPrice]]*(1-Table1[[#This Row],[DiscountApplied]]) - (Table1[[#This Row],[OrderQuantity]]*Table1[[#This Row],[UnitCost]])</f>
        <v>8525.5999999999985</v>
      </c>
      <c r="U7676">
        <f>DATEDIF(Table1[[#This Row],[ShipDate]],Table1[[#This Row],[DeliveryDate]],"d")</f>
        <v>7</v>
      </c>
      <c r="V7676" t="str">
        <f t="shared" si="239"/>
        <v>On Time</v>
      </c>
    </row>
    <row r="7677" spans="2:22" x14ac:dyDescent="0.3">
      <c r="B7677" t="str">
        <f t="shared" si="238"/>
        <v>SO-007776</v>
      </c>
      <c r="C7677" t="s">
        <v>19</v>
      </c>
      <c r="D7677" t="s">
        <v>26</v>
      </c>
      <c r="E7677" s="1">
        <v>44100</v>
      </c>
      <c r="F7677" s="1">
        <v>44157</v>
      </c>
      <c r="G7677" s="1">
        <v>44176</v>
      </c>
      <c r="H7677" s="1">
        <v>44183</v>
      </c>
      <c r="I7677" t="s">
        <v>18</v>
      </c>
      <c r="J7677">
        <v>13</v>
      </c>
      <c r="K7677">
        <v>11</v>
      </c>
      <c r="L7677">
        <v>74</v>
      </c>
      <c r="M7677">
        <v>11</v>
      </c>
      <c r="N7677">
        <v>4</v>
      </c>
      <c r="O7677">
        <v>0.08</v>
      </c>
      <c r="P7677">
        <v>190.55</v>
      </c>
      <c r="Q7677">
        <v>241.2</v>
      </c>
      <c r="R7677">
        <f>Table1[[#This Row],[OrderQuantity]]*Table1[[#This Row],[UnitPrice]]</f>
        <v>964.8</v>
      </c>
      <c r="S7677">
        <f>Table1[[#This Row],[OrderQuantity]]*Table1[[#This Row],[UnitCost]]</f>
        <v>762.2</v>
      </c>
      <c r="T7677">
        <f>Table1[[#This Row],[OrderQuantity]]*Table1[[#This Row],[UnitPrice]]*(1-Table1[[#This Row],[DiscountApplied]]) - (Table1[[#This Row],[OrderQuantity]]*Table1[[#This Row],[UnitCost]])</f>
        <v>125.41599999999994</v>
      </c>
      <c r="U7677">
        <f>DATEDIF(Table1[[#This Row],[ShipDate]],Table1[[#This Row],[DeliveryDate]],"d")</f>
        <v>7</v>
      </c>
      <c r="V7677" t="str">
        <f t="shared" si="239"/>
        <v>On Time</v>
      </c>
    </row>
    <row r="7678" spans="2:22" x14ac:dyDescent="0.3">
      <c r="B7678" t="str">
        <f t="shared" si="238"/>
        <v>SO-007777</v>
      </c>
      <c r="C7678" t="s">
        <v>19</v>
      </c>
      <c r="D7678" t="s">
        <v>25</v>
      </c>
      <c r="E7678" s="1">
        <v>44000</v>
      </c>
      <c r="F7678" s="1">
        <v>44157</v>
      </c>
      <c r="G7678" s="1">
        <v>44176</v>
      </c>
      <c r="H7678" s="1">
        <v>44181</v>
      </c>
      <c r="I7678" t="s">
        <v>18</v>
      </c>
      <c r="J7678">
        <v>18</v>
      </c>
      <c r="K7678">
        <v>37</v>
      </c>
      <c r="L7678">
        <v>343</v>
      </c>
      <c r="M7678">
        <v>42</v>
      </c>
      <c r="N7678">
        <v>4</v>
      </c>
      <c r="O7678">
        <v>0.1</v>
      </c>
      <c r="P7678">
        <v>757.44</v>
      </c>
      <c r="Q7678">
        <v>891.1</v>
      </c>
      <c r="R7678">
        <f>Table1[[#This Row],[OrderQuantity]]*Table1[[#This Row],[UnitPrice]]</f>
        <v>3564.4</v>
      </c>
      <c r="S7678">
        <f>Table1[[#This Row],[OrderQuantity]]*Table1[[#This Row],[UnitCost]]</f>
        <v>3029.76</v>
      </c>
      <c r="T7678">
        <f>Table1[[#This Row],[OrderQuantity]]*Table1[[#This Row],[UnitPrice]]*(1-Table1[[#This Row],[DiscountApplied]]) - (Table1[[#This Row],[OrderQuantity]]*Table1[[#This Row],[UnitCost]])</f>
        <v>178.19999999999982</v>
      </c>
      <c r="U7678">
        <f>DATEDIF(Table1[[#This Row],[ShipDate]],Table1[[#This Row],[DeliveryDate]],"d")</f>
        <v>5</v>
      </c>
      <c r="V7678" t="str">
        <f t="shared" si="239"/>
        <v>On Time</v>
      </c>
    </row>
    <row r="7679" spans="2:22" x14ac:dyDescent="0.3">
      <c r="B7679" t="str">
        <f t="shared" si="238"/>
        <v>SO-007778</v>
      </c>
      <c r="C7679" t="s">
        <v>19</v>
      </c>
      <c r="D7679" t="s">
        <v>20</v>
      </c>
      <c r="E7679" s="1">
        <v>44000</v>
      </c>
      <c r="F7679" s="1">
        <v>44157</v>
      </c>
      <c r="G7679" s="1">
        <v>44183</v>
      </c>
      <c r="H7679" s="1">
        <v>44191</v>
      </c>
      <c r="I7679" t="s">
        <v>18</v>
      </c>
      <c r="J7679">
        <v>20</v>
      </c>
      <c r="K7679">
        <v>2</v>
      </c>
      <c r="L7679">
        <v>107</v>
      </c>
      <c r="M7679">
        <v>43</v>
      </c>
      <c r="N7679">
        <v>4</v>
      </c>
      <c r="O7679">
        <v>0.15</v>
      </c>
      <c r="P7679">
        <v>2211.8000000000002</v>
      </c>
      <c r="Q7679">
        <v>5266.2</v>
      </c>
      <c r="R7679">
        <f>Table1[[#This Row],[OrderQuantity]]*Table1[[#This Row],[UnitPrice]]</f>
        <v>21064.799999999999</v>
      </c>
      <c r="S7679">
        <f>Table1[[#This Row],[OrderQuantity]]*Table1[[#This Row],[UnitCost]]</f>
        <v>8847.2000000000007</v>
      </c>
      <c r="T7679">
        <f>Table1[[#This Row],[OrderQuantity]]*Table1[[#This Row],[UnitPrice]]*(1-Table1[[#This Row],[DiscountApplied]]) - (Table1[[#This Row],[OrderQuantity]]*Table1[[#This Row],[UnitCost]])</f>
        <v>9057.8799999999974</v>
      </c>
      <c r="U7679">
        <f>DATEDIF(Table1[[#This Row],[ShipDate]],Table1[[#This Row],[DeliveryDate]],"d")</f>
        <v>8</v>
      </c>
      <c r="V7679" t="str">
        <f t="shared" si="239"/>
        <v>Late</v>
      </c>
    </row>
    <row r="7680" spans="2:22" x14ac:dyDescent="0.3">
      <c r="B7680" t="str">
        <f t="shared" si="238"/>
        <v>SO-007779</v>
      </c>
      <c r="C7680" t="s">
        <v>19</v>
      </c>
      <c r="D7680" t="s">
        <v>23</v>
      </c>
      <c r="E7680" s="1">
        <v>44000</v>
      </c>
      <c r="F7680" s="1">
        <v>44157</v>
      </c>
      <c r="G7680" s="1">
        <v>44176</v>
      </c>
      <c r="H7680" s="1">
        <v>44177</v>
      </c>
      <c r="I7680" t="s">
        <v>18</v>
      </c>
      <c r="J7680">
        <v>15</v>
      </c>
      <c r="K7680">
        <v>16</v>
      </c>
      <c r="L7680">
        <v>269</v>
      </c>
      <c r="M7680">
        <v>9</v>
      </c>
      <c r="N7680">
        <v>1</v>
      </c>
      <c r="O7680">
        <v>0.4</v>
      </c>
      <c r="P7680">
        <v>3012.86</v>
      </c>
      <c r="Q7680">
        <v>3912.8</v>
      </c>
      <c r="R7680">
        <f>Table1[[#This Row],[OrderQuantity]]*Table1[[#This Row],[UnitPrice]]</f>
        <v>3912.8</v>
      </c>
      <c r="S7680">
        <f>Table1[[#This Row],[OrderQuantity]]*Table1[[#This Row],[UnitCost]]</f>
        <v>3012.86</v>
      </c>
      <c r="T7680">
        <f>Table1[[#This Row],[OrderQuantity]]*Table1[[#This Row],[UnitPrice]]*(1-Table1[[#This Row],[DiscountApplied]]) - (Table1[[#This Row],[OrderQuantity]]*Table1[[#This Row],[UnitCost]])</f>
        <v>-665.18000000000029</v>
      </c>
      <c r="U7680">
        <f>DATEDIF(Table1[[#This Row],[ShipDate]],Table1[[#This Row],[DeliveryDate]],"d")</f>
        <v>1</v>
      </c>
      <c r="V7680" t="str">
        <f t="shared" si="239"/>
        <v>On Time</v>
      </c>
    </row>
    <row r="7681" spans="2:22" x14ac:dyDescent="0.3">
      <c r="B7681" t="str">
        <f t="shared" si="238"/>
        <v>SO-007780</v>
      </c>
      <c r="C7681" t="s">
        <v>22</v>
      </c>
      <c r="D7681" t="s">
        <v>20</v>
      </c>
      <c r="E7681" s="1">
        <v>44100</v>
      </c>
      <c r="F7681" s="1">
        <v>44157</v>
      </c>
      <c r="G7681" s="1">
        <v>44170</v>
      </c>
      <c r="H7681" s="1">
        <v>44173</v>
      </c>
      <c r="I7681" t="s">
        <v>18</v>
      </c>
      <c r="J7681">
        <v>28</v>
      </c>
      <c r="K7681">
        <v>40</v>
      </c>
      <c r="L7681">
        <v>114</v>
      </c>
      <c r="M7681">
        <v>45</v>
      </c>
      <c r="N7681">
        <v>6</v>
      </c>
      <c r="O7681">
        <v>0.15</v>
      </c>
      <c r="P7681">
        <v>2181.52</v>
      </c>
      <c r="Q7681">
        <v>3966.4</v>
      </c>
      <c r="R7681">
        <f>Table1[[#This Row],[OrderQuantity]]*Table1[[#This Row],[UnitPrice]]</f>
        <v>23798.400000000001</v>
      </c>
      <c r="S7681">
        <f>Table1[[#This Row],[OrderQuantity]]*Table1[[#This Row],[UnitCost]]</f>
        <v>13089.119999999999</v>
      </c>
      <c r="T7681">
        <f>Table1[[#This Row],[OrderQuantity]]*Table1[[#This Row],[UnitPrice]]*(1-Table1[[#This Row],[DiscountApplied]]) - (Table1[[#This Row],[OrderQuantity]]*Table1[[#This Row],[UnitCost]])</f>
        <v>7139.52</v>
      </c>
      <c r="U7681">
        <f>DATEDIF(Table1[[#This Row],[ShipDate]],Table1[[#This Row],[DeliveryDate]],"d")</f>
        <v>3</v>
      </c>
      <c r="V7681" t="str">
        <f t="shared" si="239"/>
        <v>On Time</v>
      </c>
    </row>
    <row r="7682" spans="2:22" x14ac:dyDescent="0.3">
      <c r="B7682" t="str">
        <f t="shared" ref="B7682:B7745" si="240">"SO-" &amp; TEXT(ROW(B7682)+99,"000000")</f>
        <v>SO-007781</v>
      </c>
      <c r="C7682" t="s">
        <v>16</v>
      </c>
      <c r="D7682" t="s">
        <v>17</v>
      </c>
      <c r="E7682" s="1">
        <v>44100</v>
      </c>
      <c r="F7682" s="1">
        <v>44158</v>
      </c>
      <c r="G7682" s="1">
        <v>44184</v>
      </c>
      <c r="H7682" s="1">
        <v>44186</v>
      </c>
      <c r="I7682" t="s">
        <v>18</v>
      </c>
      <c r="J7682">
        <v>9</v>
      </c>
      <c r="K7682">
        <v>27</v>
      </c>
      <c r="L7682">
        <v>205</v>
      </c>
      <c r="M7682">
        <v>43</v>
      </c>
      <c r="N7682">
        <v>5</v>
      </c>
      <c r="O7682">
        <v>0.1</v>
      </c>
      <c r="P7682">
        <v>1064.97</v>
      </c>
      <c r="Q7682">
        <v>1936.3</v>
      </c>
      <c r="R7682">
        <f>Table1[[#This Row],[OrderQuantity]]*Table1[[#This Row],[UnitPrice]]</f>
        <v>9681.5</v>
      </c>
      <c r="S7682">
        <f>Table1[[#This Row],[OrderQuantity]]*Table1[[#This Row],[UnitCost]]</f>
        <v>5324.85</v>
      </c>
      <c r="T7682">
        <f>Table1[[#This Row],[OrderQuantity]]*Table1[[#This Row],[UnitPrice]]*(1-Table1[[#This Row],[DiscountApplied]]) - (Table1[[#This Row],[OrderQuantity]]*Table1[[#This Row],[UnitCost]])</f>
        <v>3388.5</v>
      </c>
      <c r="U7682">
        <f>DATEDIF(Table1[[#This Row],[ShipDate]],Table1[[#This Row],[DeliveryDate]],"d")</f>
        <v>2</v>
      </c>
      <c r="V7682" t="str">
        <f t="shared" ref="V7682:V7745" si="241">IF(U7682&gt;7,"Late","On Time")</f>
        <v>On Time</v>
      </c>
    </row>
    <row r="7683" spans="2:22" x14ac:dyDescent="0.3">
      <c r="B7683" t="str">
        <f t="shared" si="240"/>
        <v>SO-007782</v>
      </c>
      <c r="C7683" t="s">
        <v>22</v>
      </c>
      <c r="D7683" t="s">
        <v>23</v>
      </c>
      <c r="E7683" s="1">
        <v>44000</v>
      </c>
      <c r="F7683" s="1">
        <v>44158</v>
      </c>
      <c r="G7683" s="1">
        <v>44171</v>
      </c>
      <c r="H7683" s="1">
        <v>44177</v>
      </c>
      <c r="I7683" t="s">
        <v>18</v>
      </c>
      <c r="J7683">
        <v>26</v>
      </c>
      <c r="K7683">
        <v>15</v>
      </c>
      <c r="L7683">
        <v>303</v>
      </c>
      <c r="M7683">
        <v>26</v>
      </c>
      <c r="N7683">
        <v>7</v>
      </c>
      <c r="O7683">
        <v>0.2</v>
      </c>
      <c r="P7683">
        <v>4433.5200000000004</v>
      </c>
      <c r="Q7683">
        <v>6244.4</v>
      </c>
      <c r="R7683">
        <f>Table1[[#This Row],[OrderQuantity]]*Table1[[#This Row],[UnitPrice]]</f>
        <v>43710.799999999996</v>
      </c>
      <c r="S7683">
        <f>Table1[[#This Row],[OrderQuantity]]*Table1[[#This Row],[UnitCost]]</f>
        <v>31034.640000000003</v>
      </c>
      <c r="T7683">
        <f>Table1[[#This Row],[OrderQuantity]]*Table1[[#This Row],[UnitPrice]]*(1-Table1[[#This Row],[DiscountApplied]]) - (Table1[[#This Row],[OrderQuantity]]*Table1[[#This Row],[UnitCost]])</f>
        <v>3933.9999999999964</v>
      </c>
      <c r="U7683">
        <f>DATEDIF(Table1[[#This Row],[ShipDate]],Table1[[#This Row],[DeliveryDate]],"d")</f>
        <v>6</v>
      </c>
      <c r="V7683" t="str">
        <f t="shared" si="241"/>
        <v>On Time</v>
      </c>
    </row>
    <row r="7684" spans="2:22" x14ac:dyDescent="0.3">
      <c r="B7684" t="str">
        <f t="shared" si="240"/>
        <v>SO-007783</v>
      </c>
      <c r="C7684" t="s">
        <v>16</v>
      </c>
      <c r="D7684" t="s">
        <v>26</v>
      </c>
      <c r="E7684" s="1">
        <v>44100</v>
      </c>
      <c r="F7684" s="1">
        <v>44158</v>
      </c>
      <c r="G7684" s="1">
        <v>44174</v>
      </c>
      <c r="H7684" s="1">
        <v>44180</v>
      </c>
      <c r="I7684" t="s">
        <v>18</v>
      </c>
      <c r="J7684">
        <v>9</v>
      </c>
      <c r="K7684">
        <v>41</v>
      </c>
      <c r="L7684">
        <v>65</v>
      </c>
      <c r="M7684">
        <v>22</v>
      </c>
      <c r="N7684">
        <v>6</v>
      </c>
      <c r="O7684">
        <v>0.1</v>
      </c>
      <c r="P7684">
        <v>481.13</v>
      </c>
      <c r="Q7684">
        <v>1118.9000000000001</v>
      </c>
      <c r="R7684">
        <f>Table1[[#This Row],[OrderQuantity]]*Table1[[#This Row],[UnitPrice]]</f>
        <v>6713.4000000000005</v>
      </c>
      <c r="S7684">
        <f>Table1[[#This Row],[OrderQuantity]]*Table1[[#This Row],[UnitCost]]</f>
        <v>2886.7799999999997</v>
      </c>
      <c r="T7684">
        <f>Table1[[#This Row],[OrderQuantity]]*Table1[[#This Row],[UnitPrice]]*(1-Table1[[#This Row],[DiscountApplied]]) - (Table1[[#This Row],[OrderQuantity]]*Table1[[#This Row],[UnitCost]])</f>
        <v>3155.2800000000007</v>
      </c>
      <c r="U7684">
        <f>DATEDIF(Table1[[#This Row],[ShipDate]],Table1[[#This Row],[DeliveryDate]],"d")</f>
        <v>6</v>
      </c>
      <c r="V7684" t="str">
        <f t="shared" si="241"/>
        <v>On Time</v>
      </c>
    </row>
    <row r="7685" spans="2:22" x14ac:dyDescent="0.3">
      <c r="B7685" t="str">
        <f t="shared" si="240"/>
        <v>SO-007784</v>
      </c>
      <c r="C7685" t="s">
        <v>21</v>
      </c>
      <c r="D7685" t="s">
        <v>24</v>
      </c>
      <c r="E7685" s="1">
        <v>44100</v>
      </c>
      <c r="F7685" s="1">
        <v>44158</v>
      </c>
      <c r="G7685" s="1">
        <v>44160</v>
      </c>
      <c r="H7685" s="1">
        <v>44161</v>
      </c>
      <c r="I7685" t="s">
        <v>18</v>
      </c>
      <c r="J7685">
        <v>20</v>
      </c>
      <c r="K7685">
        <v>38</v>
      </c>
      <c r="L7685">
        <v>36</v>
      </c>
      <c r="M7685">
        <v>40</v>
      </c>
      <c r="N7685">
        <v>2</v>
      </c>
      <c r="O7685">
        <v>0.08</v>
      </c>
      <c r="P7685">
        <v>589.47</v>
      </c>
      <c r="Q7685">
        <v>1112.2</v>
      </c>
      <c r="R7685">
        <f>Table1[[#This Row],[OrderQuantity]]*Table1[[#This Row],[UnitPrice]]</f>
        <v>2224.4</v>
      </c>
      <c r="S7685">
        <f>Table1[[#This Row],[OrderQuantity]]*Table1[[#This Row],[UnitCost]]</f>
        <v>1178.94</v>
      </c>
      <c r="T7685">
        <f>Table1[[#This Row],[OrderQuantity]]*Table1[[#This Row],[UnitPrice]]*(1-Table1[[#This Row],[DiscountApplied]]) - (Table1[[#This Row],[OrderQuantity]]*Table1[[#This Row],[UnitCost]])</f>
        <v>867.50800000000004</v>
      </c>
      <c r="U7685">
        <f>DATEDIF(Table1[[#This Row],[ShipDate]],Table1[[#This Row],[DeliveryDate]],"d")</f>
        <v>1</v>
      </c>
      <c r="V7685" t="str">
        <f t="shared" si="241"/>
        <v>On Time</v>
      </c>
    </row>
    <row r="7686" spans="2:22" x14ac:dyDescent="0.3">
      <c r="B7686" t="str">
        <f t="shared" si="240"/>
        <v>SO-007785</v>
      </c>
      <c r="C7686" t="s">
        <v>16</v>
      </c>
      <c r="D7686" t="s">
        <v>24</v>
      </c>
      <c r="E7686" s="1">
        <v>44000</v>
      </c>
      <c r="F7686" s="1">
        <v>44158</v>
      </c>
      <c r="G7686" s="1">
        <v>44162</v>
      </c>
      <c r="H7686" s="1">
        <v>44165</v>
      </c>
      <c r="I7686" t="s">
        <v>18</v>
      </c>
      <c r="J7686">
        <v>5</v>
      </c>
      <c r="K7686">
        <v>27</v>
      </c>
      <c r="L7686">
        <v>38</v>
      </c>
      <c r="M7686">
        <v>17</v>
      </c>
      <c r="N7686">
        <v>5</v>
      </c>
      <c r="O7686">
        <v>0.2</v>
      </c>
      <c r="P7686">
        <v>672.01</v>
      </c>
      <c r="Q7686">
        <v>1139</v>
      </c>
      <c r="R7686">
        <f>Table1[[#This Row],[OrderQuantity]]*Table1[[#This Row],[UnitPrice]]</f>
        <v>5695</v>
      </c>
      <c r="S7686">
        <f>Table1[[#This Row],[OrderQuantity]]*Table1[[#This Row],[UnitCost]]</f>
        <v>3360.05</v>
      </c>
      <c r="T7686">
        <f>Table1[[#This Row],[OrderQuantity]]*Table1[[#This Row],[UnitPrice]]*(1-Table1[[#This Row],[DiscountApplied]]) - (Table1[[#This Row],[OrderQuantity]]*Table1[[#This Row],[UnitCost]])</f>
        <v>1195.9499999999998</v>
      </c>
      <c r="U7686">
        <f>DATEDIF(Table1[[#This Row],[ShipDate]],Table1[[#This Row],[DeliveryDate]],"d")</f>
        <v>3</v>
      </c>
      <c r="V7686" t="str">
        <f t="shared" si="241"/>
        <v>On Time</v>
      </c>
    </row>
    <row r="7687" spans="2:22" x14ac:dyDescent="0.3">
      <c r="B7687" t="str">
        <f t="shared" si="240"/>
        <v>SO-007786</v>
      </c>
      <c r="C7687" t="s">
        <v>19</v>
      </c>
      <c r="D7687" t="s">
        <v>23</v>
      </c>
      <c r="E7687" s="1">
        <v>44100</v>
      </c>
      <c r="F7687" s="1">
        <v>44158</v>
      </c>
      <c r="G7687" s="1">
        <v>44164</v>
      </c>
      <c r="H7687" s="1">
        <v>44169</v>
      </c>
      <c r="I7687" t="s">
        <v>18</v>
      </c>
      <c r="J7687">
        <v>14</v>
      </c>
      <c r="K7687">
        <v>43</v>
      </c>
      <c r="L7687">
        <v>265</v>
      </c>
      <c r="M7687">
        <v>4</v>
      </c>
      <c r="N7687">
        <v>3</v>
      </c>
      <c r="O7687">
        <v>0.05</v>
      </c>
      <c r="P7687">
        <v>1456.98</v>
      </c>
      <c r="Q7687">
        <v>1755.4</v>
      </c>
      <c r="R7687">
        <f>Table1[[#This Row],[OrderQuantity]]*Table1[[#This Row],[UnitPrice]]</f>
        <v>5266.2000000000007</v>
      </c>
      <c r="S7687">
        <f>Table1[[#This Row],[OrderQuantity]]*Table1[[#This Row],[UnitCost]]</f>
        <v>4370.9400000000005</v>
      </c>
      <c r="T7687">
        <f>Table1[[#This Row],[OrderQuantity]]*Table1[[#This Row],[UnitPrice]]*(1-Table1[[#This Row],[DiscountApplied]]) - (Table1[[#This Row],[OrderQuantity]]*Table1[[#This Row],[UnitCost]])</f>
        <v>631.94999999999982</v>
      </c>
      <c r="U7687">
        <f>DATEDIF(Table1[[#This Row],[ShipDate]],Table1[[#This Row],[DeliveryDate]],"d")</f>
        <v>5</v>
      </c>
      <c r="V7687" t="str">
        <f t="shared" si="241"/>
        <v>On Time</v>
      </c>
    </row>
    <row r="7688" spans="2:22" x14ac:dyDescent="0.3">
      <c r="B7688" t="str">
        <f t="shared" si="240"/>
        <v>SO-007787</v>
      </c>
      <c r="C7688" t="s">
        <v>19</v>
      </c>
      <c r="D7688" t="s">
        <v>24</v>
      </c>
      <c r="E7688" s="1">
        <v>44100</v>
      </c>
      <c r="F7688" s="1">
        <v>44158</v>
      </c>
      <c r="G7688" s="1">
        <v>44185</v>
      </c>
      <c r="H7688" s="1">
        <v>44195</v>
      </c>
      <c r="I7688" t="s">
        <v>18</v>
      </c>
      <c r="J7688">
        <v>13</v>
      </c>
      <c r="K7688">
        <v>34</v>
      </c>
      <c r="L7688">
        <v>55</v>
      </c>
      <c r="M7688">
        <v>26</v>
      </c>
      <c r="N7688">
        <v>6</v>
      </c>
      <c r="O7688">
        <v>0.05</v>
      </c>
      <c r="P7688">
        <v>432.15</v>
      </c>
      <c r="Q7688">
        <v>1005</v>
      </c>
      <c r="R7688">
        <f>Table1[[#This Row],[OrderQuantity]]*Table1[[#This Row],[UnitPrice]]</f>
        <v>6030</v>
      </c>
      <c r="S7688">
        <f>Table1[[#This Row],[OrderQuantity]]*Table1[[#This Row],[UnitCost]]</f>
        <v>2592.8999999999996</v>
      </c>
      <c r="T7688">
        <f>Table1[[#This Row],[OrderQuantity]]*Table1[[#This Row],[UnitPrice]]*(1-Table1[[#This Row],[DiscountApplied]]) - (Table1[[#This Row],[OrderQuantity]]*Table1[[#This Row],[UnitCost]])</f>
        <v>3135.6000000000004</v>
      </c>
      <c r="U7688">
        <f>DATEDIF(Table1[[#This Row],[ShipDate]],Table1[[#This Row],[DeliveryDate]],"d")</f>
        <v>10</v>
      </c>
      <c r="V7688" t="str">
        <f t="shared" si="241"/>
        <v>Late</v>
      </c>
    </row>
    <row r="7689" spans="2:22" x14ac:dyDescent="0.3">
      <c r="B7689" t="str">
        <f t="shared" si="240"/>
        <v>SO-007788</v>
      </c>
      <c r="C7689" t="s">
        <v>21</v>
      </c>
      <c r="D7689" t="s">
        <v>20</v>
      </c>
      <c r="E7689" s="1">
        <v>44100</v>
      </c>
      <c r="F7689" s="1">
        <v>44158</v>
      </c>
      <c r="G7689" s="1">
        <v>44161</v>
      </c>
      <c r="H7689" s="1">
        <v>44168</v>
      </c>
      <c r="I7689" t="s">
        <v>18</v>
      </c>
      <c r="J7689">
        <v>23</v>
      </c>
      <c r="K7689">
        <v>42</v>
      </c>
      <c r="L7689">
        <v>166</v>
      </c>
      <c r="M7689">
        <v>41</v>
      </c>
      <c r="N7689">
        <v>5</v>
      </c>
      <c r="O7689">
        <v>0.05</v>
      </c>
      <c r="P7689">
        <v>999.91</v>
      </c>
      <c r="Q7689">
        <v>1922.9</v>
      </c>
      <c r="R7689">
        <f>Table1[[#This Row],[OrderQuantity]]*Table1[[#This Row],[UnitPrice]]</f>
        <v>9614.5</v>
      </c>
      <c r="S7689">
        <f>Table1[[#This Row],[OrderQuantity]]*Table1[[#This Row],[UnitCost]]</f>
        <v>4999.55</v>
      </c>
      <c r="T7689">
        <f>Table1[[#This Row],[OrderQuantity]]*Table1[[#This Row],[UnitPrice]]*(1-Table1[[#This Row],[DiscountApplied]]) - (Table1[[#This Row],[OrderQuantity]]*Table1[[#This Row],[UnitCost]])</f>
        <v>4134.2249999999995</v>
      </c>
      <c r="U7689">
        <f>DATEDIF(Table1[[#This Row],[ShipDate]],Table1[[#This Row],[DeliveryDate]],"d")</f>
        <v>7</v>
      </c>
      <c r="V7689" t="str">
        <f t="shared" si="241"/>
        <v>On Time</v>
      </c>
    </row>
    <row r="7690" spans="2:22" x14ac:dyDescent="0.3">
      <c r="B7690" t="str">
        <f t="shared" si="240"/>
        <v>SO-007789</v>
      </c>
      <c r="C7690" t="s">
        <v>19</v>
      </c>
      <c r="D7690" t="s">
        <v>20</v>
      </c>
      <c r="E7690" s="1">
        <v>44100</v>
      </c>
      <c r="F7690" s="1">
        <v>44158</v>
      </c>
      <c r="G7690" s="1">
        <v>44176</v>
      </c>
      <c r="H7690" s="1">
        <v>44184</v>
      </c>
      <c r="I7690" t="s">
        <v>18</v>
      </c>
      <c r="J7690">
        <v>12</v>
      </c>
      <c r="K7690">
        <v>31</v>
      </c>
      <c r="L7690">
        <v>170</v>
      </c>
      <c r="M7690">
        <v>30</v>
      </c>
      <c r="N7690">
        <v>8</v>
      </c>
      <c r="O7690">
        <v>0.2</v>
      </c>
      <c r="P7690">
        <v>135.68</v>
      </c>
      <c r="Q7690">
        <v>180.9</v>
      </c>
      <c r="R7690">
        <f>Table1[[#This Row],[OrderQuantity]]*Table1[[#This Row],[UnitPrice]]</f>
        <v>1447.2</v>
      </c>
      <c r="S7690">
        <f>Table1[[#This Row],[OrderQuantity]]*Table1[[#This Row],[UnitCost]]</f>
        <v>1085.44</v>
      </c>
      <c r="T7690">
        <f>Table1[[#This Row],[OrderQuantity]]*Table1[[#This Row],[UnitPrice]]*(1-Table1[[#This Row],[DiscountApplied]]) - (Table1[[#This Row],[OrderQuantity]]*Table1[[#This Row],[UnitCost]])</f>
        <v>72.319999999999936</v>
      </c>
      <c r="U7690">
        <f>DATEDIF(Table1[[#This Row],[ShipDate]],Table1[[#This Row],[DeliveryDate]],"d")</f>
        <v>8</v>
      </c>
      <c r="V7690" t="str">
        <f t="shared" si="241"/>
        <v>Late</v>
      </c>
    </row>
    <row r="7691" spans="2:22" x14ac:dyDescent="0.3">
      <c r="B7691" t="str">
        <f t="shared" si="240"/>
        <v>SO-007790</v>
      </c>
      <c r="C7691" t="s">
        <v>16</v>
      </c>
      <c r="D7691" t="s">
        <v>17</v>
      </c>
      <c r="E7691" s="1">
        <v>44100</v>
      </c>
      <c r="F7691" s="1">
        <v>44158</v>
      </c>
      <c r="G7691" s="1">
        <v>44175</v>
      </c>
      <c r="H7691" s="1">
        <v>44183</v>
      </c>
      <c r="I7691" t="s">
        <v>18</v>
      </c>
      <c r="J7691">
        <v>6</v>
      </c>
      <c r="K7691">
        <v>44</v>
      </c>
      <c r="L7691">
        <v>225</v>
      </c>
      <c r="M7691">
        <v>17</v>
      </c>
      <c r="N7691">
        <v>8</v>
      </c>
      <c r="O7691">
        <v>0.08</v>
      </c>
      <c r="P7691">
        <v>389.54</v>
      </c>
      <c r="Q7691">
        <v>763.8</v>
      </c>
      <c r="R7691">
        <f>Table1[[#This Row],[OrderQuantity]]*Table1[[#This Row],[UnitPrice]]</f>
        <v>6110.4</v>
      </c>
      <c r="S7691">
        <f>Table1[[#This Row],[OrderQuantity]]*Table1[[#This Row],[UnitCost]]</f>
        <v>3116.32</v>
      </c>
      <c r="T7691">
        <f>Table1[[#This Row],[OrderQuantity]]*Table1[[#This Row],[UnitPrice]]*(1-Table1[[#This Row],[DiscountApplied]]) - (Table1[[#This Row],[OrderQuantity]]*Table1[[#This Row],[UnitCost]])</f>
        <v>2505.248</v>
      </c>
      <c r="U7691">
        <f>DATEDIF(Table1[[#This Row],[ShipDate]],Table1[[#This Row],[DeliveryDate]],"d")</f>
        <v>8</v>
      </c>
      <c r="V7691" t="str">
        <f t="shared" si="241"/>
        <v>Late</v>
      </c>
    </row>
    <row r="7692" spans="2:22" x14ac:dyDescent="0.3">
      <c r="B7692" t="str">
        <f t="shared" si="240"/>
        <v>SO-007791</v>
      </c>
      <c r="C7692" t="s">
        <v>16</v>
      </c>
      <c r="D7692" t="s">
        <v>23</v>
      </c>
      <c r="E7692" s="1">
        <v>44100</v>
      </c>
      <c r="F7692" s="1">
        <v>44158</v>
      </c>
      <c r="G7692" s="1">
        <v>44178</v>
      </c>
      <c r="H7692" s="1">
        <v>44180</v>
      </c>
      <c r="I7692" t="s">
        <v>18</v>
      </c>
      <c r="J7692">
        <v>1</v>
      </c>
      <c r="K7692">
        <v>48</v>
      </c>
      <c r="L7692">
        <v>296</v>
      </c>
      <c r="M7692">
        <v>31</v>
      </c>
      <c r="N7692">
        <v>6</v>
      </c>
      <c r="O7692">
        <v>0.08</v>
      </c>
      <c r="P7692">
        <v>629.53</v>
      </c>
      <c r="Q7692">
        <v>1165.8</v>
      </c>
      <c r="R7692">
        <f>Table1[[#This Row],[OrderQuantity]]*Table1[[#This Row],[UnitPrice]]</f>
        <v>6994.7999999999993</v>
      </c>
      <c r="S7692">
        <f>Table1[[#This Row],[OrderQuantity]]*Table1[[#This Row],[UnitCost]]</f>
        <v>3777.18</v>
      </c>
      <c r="T7692">
        <f>Table1[[#This Row],[OrderQuantity]]*Table1[[#This Row],[UnitPrice]]*(1-Table1[[#This Row],[DiscountApplied]]) - (Table1[[#This Row],[OrderQuantity]]*Table1[[#This Row],[UnitCost]])</f>
        <v>2658.0359999999996</v>
      </c>
      <c r="U7692">
        <f>DATEDIF(Table1[[#This Row],[ShipDate]],Table1[[#This Row],[DeliveryDate]],"d")</f>
        <v>2</v>
      </c>
      <c r="V7692" t="str">
        <f t="shared" si="241"/>
        <v>On Time</v>
      </c>
    </row>
    <row r="7693" spans="2:22" x14ac:dyDescent="0.3">
      <c r="B7693" t="str">
        <f t="shared" si="240"/>
        <v>SO-007792</v>
      </c>
      <c r="C7693" t="s">
        <v>16</v>
      </c>
      <c r="D7693" t="s">
        <v>23</v>
      </c>
      <c r="E7693" s="1">
        <v>44000</v>
      </c>
      <c r="F7693" s="1">
        <v>44159</v>
      </c>
      <c r="G7693" s="1">
        <v>44175</v>
      </c>
      <c r="H7693" s="1">
        <v>44178</v>
      </c>
      <c r="I7693" t="s">
        <v>18</v>
      </c>
      <c r="J7693">
        <v>5</v>
      </c>
      <c r="K7693">
        <v>7</v>
      </c>
      <c r="L7693">
        <v>269</v>
      </c>
      <c r="M7693">
        <v>45</v>
      </c>
      <c r="N7693">
        <v>4</v>
      </c>
      <c r="O7693">
        <v>0.1</v>
      </c>
      <c r="P7693">
        <v>416.41</v>
      </c>
      <c r="Q7693">
        <v>757.1</v>
      </c>
      <c r="R7693">
        <f>Table1[[#This Row],[OrderQuantity]]*Table1[[#This Row],[UnitPrice]]</f>
        <v>3028.4</v>
      </c>
      <c r="S7693">
        <f>Table1[[#This Row],[OrderQuantity]]*Table1[[#This Row],[UnitCost]]</f>
        <v>1665.64</v>
      </c>
      <c r="T7693">
        <f>Table1[[#This Row],[OrderQuantity]]*Table1[[#This Row],[UnitPrice]]*(1-Table1[[#This Row],[DiscountApplied]]) - (Table1[[#This Row],[OrderQuantity]]*Table1[[#This Row],[UnitCost]])</f>
        <v>1059.9199999999998</v>
      </c>
      <c r="U7693">
        <f>DATEDIF(Table1[[#This Row],[ShipDate]],Table1[[#This Row],[DeliveryDate]],"d")</f>
        <v>3</v>
      </c>
      <c r="V7693" t="str">
        <f t="shared" si="241"/>
        <v>On Time</v>
      </c>
    </row>
    <row r="7694" spans="2:22" x14ac:dyDescent="0.3">
      <c r="B7694" t="str">
        <f t="shared" si="240"/>
        <v>SO-007793</v>
      </c>
      <c r="C7694" t="s">
        <v>16</v>
      </c>
      <c r="D7694" t="s">
        <v>24</v>
      </c>
      <c r="E7694" s="1">
        <v>44100</v>
      </c>
      <c r="F7694" s="1">
        <v>44159</v>
      </c>
      <c r="G7694" s="1">
        <v>44179</v>
      </c>
      <c r="H7694" s="1">
        <v>44186</v>
      </c>
      <c r="I7694" t="s">
        <v>18</v>
      </c>
      <c r="J7694">
        <v>9</v>
      </c>
      <c r="K7694">
        <v>27</v>
      </c>
      <c r="L7694">
        <v>48</v>
      </c>
      <c r="M7694">
        <v>16</v>
      </c>
      <c r="N7694">
        <v>6</v>
      </c>
      <c r="O7694">
        <v>0.08</v>
      </c>
      <c r="P7694">
        <v>1184.56</v>
      </c>
      <c r="Q7694">
        <v>1822.4</v>
      </c>
      <c r="R7694">
        <f>Table1[[#This Row],[OrderQuantity]]*Table1[[#This Row],[UnitPrice]]</f>
        <v>10934.400000000001</v>
      </c>
      <c r="S7694">
        <f>Table1[[#This Row],[OrderQuantity]]*Table1[[#This Row],[UnitCost]]</f>
        <v>7107.36</v>
      </c>
      <c r="T7694">
        <f>Table1[[#This Row],[OrderQuantity]]*Table1[[#This Row],[UnitPrice]]*(1-Table1[[#This Row],[DiscountApplied]]) - (Table1[[#This Row],[OrderQuantity]]*Table1[[#This Row],[UnitCost]])</f>
        <v>2952.2880000000014</v>
      </c>
      <c r="U7694">
        <f>DATEDIF(Table1[[#This Row],[ShipDate]],Table1[[#This Row],[DeliveryDate]],"d")</f>
        <v>7</v>
      </c>
      <c r="V7694" t="str">
        <f t="shared" si="241"/>
        <v>On Time</v>
      </c>
    </row>
    <row r="7695" spans="2:22" x14ac:dyDescent="0.3">
      <c r="B7695" t="str">
        <f t="shared" si="240"/>
        <v>SO-007794</v>
      </c>
      <c r="C7695" t="s">
        <v>22</v>
      </c>
      <c r="D7695" t="s">
        <v>20</v>
      </c>
      <c r="E7695" s="1">
        <v>44000</v>
      </c>
      <c r="F7695" s="1">
        <v>44159</v>
      </c>
      <c r="G7695" s="1">
        <v>44174</v>
      </c>
      <c r="H7695" s="1">
        <v>44184</v>
      </c>
      <c r="I7695" t="s">
        <v>18</v>
      </c>
      <c r="J7695">
        <v>28</v>
      </c>
      <c r="K7695">
        <v>48</v>
      </c>
      <c r="L7695">
        <v>122</v>
      </c>
      <c r="M7695">
        <v>29</v>
      </c>
      <c r="N7695">
        <v>2</v>
      </c>
      <c r="O7695">
        <v>0.15</v>
      </c>
      <c r="P7695">
        <v>582.9</v>
      </c>
      <c r="Q7695">
        <v>1165.8</v>
      </c>
      <c r="R7695">
        <f>Table1[[#This Row],[OrderQuantity]]*Table1[[#This Row],[UnitPrice]]</f>
        <v>2331.6</v>
      </c>
      <c r="S7695">
        <f>Table1[[#This Row],[OrderQuantity]]*Table1[[#This Row],[UnitCost]]</f>
        <v>1165.8</v>
      </c>
      <c r="T7695">
        <f>Table1[[#This Row],[OrderQuantity]]*Table1[[#This Row],[UnitPrice]]*(1-Table1[[#This Row],[DiscountApplied]]) - (Table1[[#This Row],[OrderQuantity]]*Table1[[#This Row],[UnitCost]])</f>
        <v>816.06</v>
      </c>
      <c r="U7695">
        <f>DATEDIF(Table1[[#This Row],[ShipDate]],Table1[[#This Row],[DeliveryDate]],"d")</f>
        <v>10</v>
      </c>
      <c r="V7695" t="str">
        <f t="shared" si="241"/>
        <v>Late</v>
      </c>
    </row>
    <row r="7696" spans="2:22" x14ac:dyDescent="0.3">
      <c r="B7696" t="str">
        <f t="shared" si="240"/>
        <v>SO-007795</v>
      </c>
      <c r="C7696" t="s">
        <v>19</v>
      </c>
      <c r="D7696" t="s">
        <v>23</v>
      </c>
      <c r="E7696" s="1">
        <v>44100</v>
      </c>
      <c r="F7696" s="1">
        <v>44159</v>
      </c>
      <c r="G7696" s="1">
        <v>44183</v>
      </c>
      <c r="H7696" s="1">
        <v>44187</v>
      </c>
      <c r="I7696" t="s">
        <v>18</v>
      </c>
      <c r="J7696">
        <v>15</v>
      </c>
      <c r="K7696">
        <v>24</v>
      </c>
      <c r="L7696">
        <v>264</v>
      </c>
      <c r="M7696">
        <v>43</v>
      </c>
      <c r="N7696">
        <v>6</v>
      </c>
      <c r="O7696">
        <v>0.4</v>
      </c>
      <c r="P7696">
        <v>840.18</v>
      </c>
      <c r="Q7696">
        <v>1105.5</v>
      </c>
      <c r="R7696">
        <f>Table1[[#This Row],[OrderQuantity]]*Table1[[#This Row],[UnitPrice]]</f>
        <v>6633</v>
      </c>
      <c r="S7696">
        <f>Table1[[#This Row],[OrderQuantity]]*Table1[[#This Row],[UnitCost]]</f>
        <v>5041.08</v>
      </c>
      <c r="T7696">
        <f>Table1[[#This Row],[OrderQuantity]]*Table1[[#This Row],[UnitPrice]]*(1-Table1[[#This Row],[DiscountApplied]]) - (Table1[[#This Row],[OrderQuantity]]*Table1[[#This Row],[UnitCost]])</f>
        <v>-1061.2800000000002</v>
      </c>
      <c r="U7696">
        <f>DATEDIF(Table1[[#This Row],[ShipDate]],Table1[[#This Row],[DeliveryDate]],"d")</f>
        <v>4</v>
      </c>
      <c r="V7696" t="str">
        <f t="shared" si="241"/>
        <v>On Time</v>
      </c>
    </row>
    <row r="7697" spans="2:22" x14ac:dyDescent="0.3">
      <c r="B7697" t="str">
        <f t="shared" si="240"/>
        <v>SO-007796</v>
      </c>
      <c r="C7697" t="s">
        <v>16</v>
      </c>
      <c r="D7697" t="s">
        <v>24</v>
      </c>
      <c r="E7697" s="1">
        <v>44100</v>
      </c>
      <c r="F7697" s="1">
        <v>44159</v>
      </c>
      <c r="G7697" s="1">
        <v>44184</v>
      </c>
      <c r="H7697" s="1">
        <v>44189</v>
      </c>
      <c r="I7697" t="s">
        <v>18</v>
      </c>
      <c r="J7697">
        <v>11</v>
      </c>
      <c r="K7697">
        <v>27</v>
      </c>
      <c r="L7697">
        <v>9</v>
      </c>
      <c r="M7697">
        <v>17</v>
      </c>
      <c r="N7697">
        <v>8</v>
      </c>
      <c r="O7697">
        <v>0.15</v>
      </c>
      <c r="P7697">
        <v>1497.05</v>
      </c>
      <c r="Q7697">
        <v>1782.2</v>
      </c>
      <c r="R7697">
        <f>Table1[[#This Row],[OrderQuantity]]*Table1[[#This Row],[UnitPrice]]</f>
        <v>14257.6</v>
      </c>
      <c r="S7697">
        <f>Table1[[#This Row],[OrderQuantity]]*Table1[[#This Row],[UnitCost]]</f>
        <v>11976.4</v>
      </c>
      <c r="T7697">
        <f>Table1[[#This Row],[OrderQuantity]]*Table1[[#This Row],[UnitPrice]]*(1-Table1[[#This Row],[DiscountApplied]]) - (Table1[[#This Row],[OrderQuantity]]*Table1[[#This Row],[UnitCost]])</f>
        <v>142.55999999999949</v>
      </c>
      <c r="U7697">
        <f>DATEDIF(Table1[[#This Row],[ShipDate]],Table1[[#This Row],[DeliveryDate]],"d")</f>
        <v>5</v>
      </c>
      <c r="V7697" t="str">
        <f t="shared" si="241"/>
        <v>On Time</v>
      </c>
    </row>
    <row r="7698" spans="2:22" x14ac:dyDescent="0.3">
      <c r="B7698" t="str">
        <f t="shared" si="240"/>
        <v>SO-007797</v>
      </c>
      <c r="C7698" t="s">
        <v>21</v>
      </c>
      <c r="D7698" t="s">
        <v>20</v>
      </c>
      <c r="E7698" s="1">
        <v>44000</v>
      </c>
      <c r="F7698" s="1">
        <v>44159</v>
      </c>
      <c r="G7698" s="1">
        <v>44182</v>
      </c>
      <c r="H7698" s="1">
        <v>44187</v>
      </c>
      <c r="I7698" t="s">
        <v>18</v>
      </c>
      <c r="J7698">
        <v>21</v>
      </c>
      <c r="K7698">
        <v>36</v>
      </c>
      <c r="L7698">
        <v>150</v>
      </c>
      <c r="M7698">
        <v>45</v>
      </c>
      <c r="N7698">
        <v>8</v>
      </c>
      <c r="O7698">
        <v>0.08</v>
      </c>
      <c r="P7698">
        <v>2026.08</v>
      </c>
      <c r="Q7698">
        <v>2894.4</v>
      </c>
      <c r="R7698">
        <f>Table1[[#This Row],[OrderQuantity]]*Table1[[#This Row],[UnitPrice]]</f>
        <v>23155.200000000001</v>
      </c>
      <c r="S7698">
        <f>Table1[[#This Row],[OrderQuantity]]*Table1[[#This Row],[UnitCost]]</f>
        <v>16208.64</v>
      </c>
      <c r="T7698">
        <f>Table1[[#This Row],[OrderQuantity]]*Table1[[#This Row],[UnitPrice]]*(1-Table1[[#This Row],[DiscountApplied]]) - (Table1[[#This Row],[OrderQuantity]]*Table1[[#This Row],[UnitCost]])</f>
        <v>5094.1440000000039</v>
      </c>
      <c r="U7698">
        <f>DATEDIF(Table1[[#This Row],[ShipDate]],Table1[[#This Row],[DeliveryDate]],"d")</f>
        <v>5</v>
      </c>
      <c r="V7698" t="str">
        <f t="shared" si="241"/>
        <v>On Time</v>
      </c>
    </row>
    <row r="7699" spans="2:22" x14ac:dyDescent="0.3">
      <c r="B7699" t="str">
        <f t="shared" si="240"/>
        <v>SO-007798</v>
      </c>
      <c r="C7699" t="s">
        <v>19</v>
      </c>
      <c r="D7699" t="s">
        <v>20</v>
      </c>
      <c r="E7699" s="1">
        <v>44000</v>
      </c>
      <c r="F7699" s="1">
        <v>44159</v>
      </c>
      <c r="G7699" s="1">
        <v>44165</v>
      </c>
      <c r="H7699" s="1">
        <v>44171</v>
      </c>
      <c r="I7699" t="s">
        <v>18</v>
      </c>
      <c r="J7699">
        <v>19</v>
      </c>
      <c r="K7699">
        <v>31</v>
      </c>
      <c r="L7699">
        <v>107</v>
      </c>
      <c r="M7699">
        <v>27</v>
      </c>
      <c r="N7699">
        <v>1</v>
      </c>
      <c r="O7699">
        <v>0.4</v>
      </c>
      <c r="P7699">
        <v>510.14</v>
      </c>
      <c r="Q7699">
        <v>1085.4000000000001</v>
      </c>
      <c r="R7699">
        <f>Table1[[#This Row],[OrderQuantity]]*Table1[[#This Row],[UnitPrice]]</f>
        <v>1085.4000000000001</v>
      </c>
      <c r="S7699">
        <f>Table1[[#This Row],[OrderQuantity]]*Table1[[#This Row],[UnitCost]]</f>
        <v>510.14</v>
      </c>
      <c r="T7699">
        <f>Table1[[#This Row],[OrderQuantity]]*Table1[[#This Row],[UnitPrice]]*(1-Table1[[#This Row],[DiscountApplied]]) - (Table1[[#This Row],[OrderQuantity]]*Table1[[#This Row],[UnitCost]])</f>
        <v>141.10000000000002</v>
      </c>
      <c r="U7699">
        <f>DATEDIF(Table1[[#This Row],[ShipDate]],Table1[[#This Row],[DeliveryDate]],"d")</f>
        <v>6</v>
      </c>
      <c r="V7699" t="str">
        <f t="shared" si="241"/>
        <v>On Time</v>
      </c>
    </row>
    <row r="7700" spans="2:22" x14ac:dyDescent="0.3">
      <c r="B7700" t="str">
        <f t="shared" si="240"/>
        <v>SO-007799</v>
      </c>
      <c r="C7700" t="s">
        <v>21</v>
      </c>
      <c r="D7700" t="s">
        <v>23</v>
      </c>
      <c r="E7700" s="1">
        <v>44000</v>
      </c>
      <c r="F7700" s="1">
        <v>44159</v>
      </c>
      <c r="G7700" s="1">
        <v>44170</v>
      </c>
      <c r="H7700" s="1">
        <v>44171</v>
      </c>
      <c r="I7700" t="s">
        <v>18</v>
      </c>
      <c r="J7700">
        <v>21</v>
      </c>
      <c r="K7700">
        <v>13</v>
      </c>
      <c r="L7700">
        <v>263</v>
      </c>
      <c r="M7700">
        <v>1</v>
      </c>
      <c r="N7700">
        <v>3</v>
      </c>
      <c r="O7700">
        <v>0.08</v>
      </c>
      <c r="P7700">
        <v>633.95000000000005</v>
      </c>
      <c r="Q7700">
        <v>1112.2</v>
      </c>
      <c r="R7700">
        <f>Table1[[#This Row],[OrderQuantity]]*Table1[[#This Row],[UnitPrice]]</f>
        <v>3336.6000000000004</v>
      </c>
      <c r="S7700">
        <f>Table1[[#This Row],[OrderQuantity]]*Table1[[#This Row],[UnitCost]]</f>
        <v>1901.8500000000001</v>
      </c>
      <c r="T7700">
        <f>Table1[[#This Row],[OrderQuantity]]*Table1[[#This Row],[UnitPrice]]*(1-Table1[[#This Row],[DiscountApplied]]) - (Table1[[#This Row],[OrderQuantity]]*Table1[[#This Row],[UnitCost]])</f>
        <v>1167.8220000000003</v>
      </c>
      <c r="U7700">
        <f>DATEDIF(Table1[[#This Row],[ShipDate]],Table1[[#This Row],[DeliveryDate]],"d")</f>
        <v>1</v>
      </c>
      <c r="V7700" t="str">
        <f t="shared" si="241"/>
        <v>On Time</v>
      </c>
    </row>
    <row r="7701" spans="2:22" x14ac:dyDescent="0.3">
      <c r="B7701" t="str">
        <f t="shared" si="240"/>
        <v>SO-007800</v>
      </c>
      <c r="C7701" t="s">
        <v>16</v>
      </c>
      <c r="D7701" t="s">
        <v>17</v>
      </c>
      <c r="E7701" s="1">
        <v>44100</v>
      </c>
      <c r="F7701" s="1">
        <v>44159</v>
      </c>
      <c r="G7701" s="1">
        <v>44184</v>
      </c>
      <c r="H7701" s="1">
        <v>44185</v>
      </c>
      <c r="I7701" t="s">
        <v>18</v>
      </c>
      <c r="J7701">
        <v>6</v>
      </c>
      <c r="K7701">
        <v>16</v>
      </c>
      <c r="L7701">
        <v>243</v>
      </c>
      <c r="M7701">
        <v>22</v>
      </c>
      <c r="N7701">
        <v>7</v>
      </c>
      <c r="O7701">
        <v>0.08</v>
      </c>
      <c r="P7701">
        <v>454.46</v>
      </c>
      <c r="Q7701">
        <v>891.1</v>
      </c>
      <c r="R7701">
        <f>Table1[[#This Row],[OrderQuantity]]*Table1[[#This Row],[UnitPrice]]</f>
        <v>6237.7</v>
      </c>
      <c r="S7701">
        <f>Table1[[#This Row],[OrderQuantity]]*Table1[[#This Row],[UnitCost]]</f>
        <v>3181.22</v>
      </c>
      <c r="T7701">
        <f>Table1[[#This Row],[OrderQuantity]]*Table1[[#This Row],[UnitPrice]]*(1-Table1[[#This Row],[DiscountApplied]]) - (Table1[[#This Row],[OrderQuantity]]*Table1[[#This Row],[UnitCost]])</f>
        <v>2557.4640000000004</v>
      </c>
      <c r="U7701">
        <f>DATEDIF(Table1[[#This Row],[ShipDate]],Table1[[#This Row],[DeliveryDate]],"d")</f>
        <v>1</v>
      </c>
      <c r="V7701" t="str">
        <f t="shared" si="241"/>
        <v>On Time</v>
      </c>
    </row>
    <row r="7702" spans="2:22" x14ac:dyDescent="0.3">
      <c r="B7702" t="str">
        <f t="shared" si="240"/>
        <v>SO-007801</v>
      </c>
      <c r="C7702" t="s">
        <v>16</v>
      </c>
      <c r="D7702" t="s">
        <v>23</v>
      </c>
      <c r="E7702" s="1">
        <v>44000</v>
      </c>
      <c r="F7702" s="1">
        <v>44159</v>
      </c>
      <c r="G7702" s="1">
        <v>44185</v>
      </c>
      <c r="H7702" s="1">
        <v>44193</v>
      </c>
      <c r="I7702" t="s">
        <v>18</v>
      </c>
      <c r="J7702">
        <v>10</v>
      </c>
      <c r="K7702">
        <v>18</v>
      </c>
      <c r="L7702">
        <v>314</v>
      </c>
      <c r="M7702">
        <v>30</v>
      </c>
      <c r="N7702">
        <v>1</v>
      </c>
      <c r="O7702">
        <v>0.4</v>
      </c>
      <c r="P7702">
        <v>1256.45</v>
      </c>
      <c r="Q7702">
        <v>2673.3</v>
      </c>
      <c r="R7702">
        <f>Table1[[#This Row],[OrderQuantity]]*Table1[[#This Row],[UnitPrice]]</f>
        <v>2673.3</v>
      </c>
      <c r="S7702">
        <f>Table1[[#This Row],[OrderQuantity]]*Table1[[#This Row],[UnitCost]]</f>
        <v>1256.45</v>
      </c>
      <c r="T7702">
        <f>Table1[[#This Row],[OrderQuantity]]*Table1[[#This Row],[UnitPrice]]*(1-Table1[[#This Row],[DiscountApplied]]) - (Table1[[#This Row],[OrderQuantity]]*Table1[[#This Row],[UnitCost]])</f>
        <v>347.53</v>
      </c>
      <c r="U7702">
        <f>DATEDIF(Table1[[#This Row],[ShipDate]],Table1[[#This Row],[DeliveryDate]],"d")</f>
        <v>8</v>
      </c>
      <c r="V7702" t="str">
        <f t="shared" si="241"/>
        <v>Late</v>
      </c>
    </row>
    <row r="7703" spans="2:22" x14ac:dyDescent="0.3">
      <c r="B7703" t="str">
        <f t="shared" si="240"/>
        <v>SO-007802</v>
      </c>
      <c r="C7703" t="s">
        <v>22</v>
      </c>
      <c r="D7703" t="s">
        <v>24</v>
      </c>
      <c r="E7703" s="1">
        <v>44000</v>
      </c>
      <c r="F7703" s="1">
        <v>44159</v>
      </c>
      <c r="G7703" s="1">
        <v>44172</v>
      </c>
      <c r="H7703" s="1">
        <v>44175</v>
      </c>
      <c r="I7703" t="s">
        <v>18</v>
      </c>
      <c r="J7703">
        <v>28</v>
      </c>
      <c r="K7703">
        <v>2</v>
      </c>
      <c r="L7703">
        <v>46</v>
      </c>
      <c r="M7703">
        <v>32</v>
      </c>
      <c r="N7703">
        <v>6</v>
      </c>
      <c r="O7703">
        <v>0.4</v>
      </c>
      <c r="P7703">
        <v>1668.64</v>
      </c>
      <c r="Q7703">
        <v>1963.1</v>
      </c>
      <c r="R7703">
        <f>Table1[[#This Row],[OrderQuantity]]*Table1[[#This Row],[UnitPrice]]</f>
        <v>11778.599999999999</v>
      </c>
      <c r="S7703">
        <f>Table1[[#This Row],[OrderQuantity]]*Table1[[#This Row],[UnitCost]]</f>
        <v>10011.84</v>
      </c>
      <c r="T7703">
        <f>Table1[[#This Row],[OrderQuantity]]*Table1[[#This Row],[UnitPrice]]*(1-Table1[[#This Row],[DiscountApplied]]) - (Table1[[#This Row],[OrderQuantity]]*Table1[[#This Row],[UnitCost]])</f>
        <v>-2944.6800000000012</v>
      </c>
      <c r="U7703">
        <f>DATEDIF(Table1[[#This Row],[ShipDate]],Table1[[#This Row],[DeliveryDate]],"d")</f>
        <v>3</v>
      </c>
      <c r="V7703" t="str">
        <f t="shared" si="241"/>
        <v>On Time</v>
      </c>
    </row>
    <row r="7704" spans="2:22" x14ac:dyDescent="0.3">
      <c r="B7704" t="str">
        <f t="shared" si="240"/>
        <v>SO-007803</v>
      </c>
      <c r="C7704" t="s">
        <v>21</v>
      </c>
      <c r="D7704" t="s">
        <v>25</v>
      </c>
      <c r="E7704" s="1">
        <v>44100</v>
      </c>
      <c r="F7704" s="1">
        <v>44160</v>
      </c>
      <c r="G7704" s="1">
        <v>44166</v>
      </c>
      <c r="H7704" s="1">
        <v>44168</v>
      </c>
      <c r="I7704" t="s">
        <v>18</v>
      </c>
      <c r="J7704">
        <v>24</v>
      </c>
      <c r="K7704">
        <v>9</v>
      </c>
      <c r="L7704">
        <v>350</v>
      </c>
      <c r="M7704">
        <v>17</v>
      </c>
      <c r="N7704">
        <v>7</v>
      </c>
      <c r="O7704">
        <v>0.08</v>
      </c>
      <c r="P7704">
        <v>421.97</v>
      </c>
      <c r="Q7704">
        <v>897.8</v>
      </c>
      <c r="R7704">
        <f>Table1[[#This Row],[OrderQuantity]]*Table1[[#This Row],[UnitPrice]]</f>
        <v>6284.5999999999995</v>
      </c>
      <c r="S7704">
        <f>Table1[[#This Row],[OrderQuantity]]*Table1[[#This Row],[UnitCost]]</f>
        <v>2953.79</v>
      </c>
      <c r="T7704">
        <f>Table1[[#This Row],[OrderQuantity]]*Table1[[#This Row],[UnitPrice]]*(1-Table1[[#This Row],[DiscountApplied]]) - (Table1[[#This Row],[OrderQuantity]]*Table1[[#This Row],[UnitCost]])</f>
        <v>2828.0419999999995</v>
      </c>
      <c r="U7704">
        <f>DATEDIF(Table1[[#This Row],[ShipDate]],Table1[[#This Row],[DeliveryDate]],"d")</f>
        <v>2</v>
      </c>
      <c r="V7704" t="str">
        <f t="shared" si="241"/>
        <v>On Time</v>
      </c>
    </row>
    <row r="7705" spans="2:22" x14ac:dyDescent="0.3">
      <c r="B7705" t="str">
        <f t="shared" si="240"/>
        <v>SO-007804</v>
      </c>
      <c r="C7705" t="s">
        <v>16</v>
      </c>
      <c r="D7705" t="s">
        <v>25</v>
      </c>
      <c r="E7705" s="1">
        <v>44100</v>
      </c>
      <c r="F7705" s="1">
        <v>44160</v>
      </c>
      <c r="G7705" s="1">
        <v>44166</v>
      </c>
      <c r="H7705" s="1">
        <v>44176</v>
      </c>
      <c r="I7705" t="s">
        <v>18</v>
      </c>
      <c r="J7705">
        <v>1</v>
      </c>
      <c r="K7705">
        <v>3</v>
      </c>
      <c r="L7705">
        <v>365</v>
      </c>
      <c r="M7705">
        <v>33</v>
      </c>
      <c r="N7705">
        <v>1</v>
      </c>
      <c r="O7705">
        <v>0.1</v>
      </c>
      <c r="P7705">
        <v>962.39</v>
      </c>
      <c r="Q7705">
        <v>1782.2</v>
      </c>
      <c r="R7705">
        <f>Table1[[#This Row],[OrderQuantity]]*Table1[[#This Row],[UnitPrice]]</f>
        <v>1782.2</v>
      </c>
      <c r="S7705">
        <f>Table1[[#This Row],[OrderQuantity]]*Table1[[#This Row],[UnitCost]]</f>
        <v>962.39</v>
      </c>
      <c r="T7705">
        <f>Table1[[#This Row],[OrderQuantity]]*Table1[[#This Row],[UnitPrice]]*(1-Table1[[#This Row],[DiscountApplied]]) - (Table1[[#This Row],[OrderQuantity]]*Table1[[#This Row],[UnitCost]])</f>
        <v>641.59</v>
      </c>
      <c r="U7705">
        <f>DATEDIF(Table1[[#This Row],[ShipDate]],Table1[[#This Row],[DeliveryDate]],"d")</f>
        <v>10</v>
      </c>
      <c r="V7705" t="str">
        <f t="shared" si="241"/>
        <v>Late</v>
      </c>
    </row>
    <row r="7706" spans="2:22" x14ac:dyDescent="0.3">
      <c r="B7706" t="str">
        <f t="shared" si="240"/>
        <v>SO-007805</v>
      </c>
      <c r="C7706" t="s">
        <v>19</v>
      </c>
      <c r="D7706" t="s">
        <v>25</v>
      </c>
      <c r="E7706" s="1">
        <v>44100</v>
      </c>
      <c r="F7706" s="1">
        <v>44160</v>
      </c>
      <c r="G7706" s="1">
        <v>44180</v>
      </c>
      <c r="H7706" s="1">
        <v>44187</v>
      </c>
      <c r="I7706" t="s">
        <v>18</v>
      </c>
      <c r="J7706">
        <v>19</v>
      </c>
      <c r="K7706">
        <v>37</v>
      </c>
      <c r="L7706">
        <v>363</v>
      </c>
      <c r="M7706">
        <v>24</v>
      </c>
      <c r="N7706">
        <v>2</v>
      </c>
      <c r="O7706">
        <v>0.05</v>
      </c>
      <c r="P7706">
        <v>3239.92</v>
      </c>
      <c r="Q7706">
        <v>3999.9</v>
      </c>
      <c r="R7706">
        <f>Table1[[#This Row],[OrderQuantity]]*Table1[[#This Row],[UnitPrice]]</f>
        <v>7999.8</v>
      </c>
      <c r="S7706">
        <f>Table1[[#This Row],[OrderQuantity]]*Table1[[#This Row],[UnitCost]]</f>
        <v>6479.84</v>
      </c>
      <c r="T7706">
        <f>Table1[[#This Row],[OrderQuantity]]*Table1[[#This Row],[UnitPrice]]*(1-Table1[[#This Row],[DiscountApplied]]) - (Table1[[#This Row],[OrderQuantity]]*Table1[[#This Row],[UnitCost]])</f>
        <v>1119.9699999999993</v>
      </c>
      <c r="U7706">
        <f>DATEDIF(Table1[[#This Row],[ShipDate]],Table1[[#This Row],[DeliveryDate]],"d")</f>
        <v>7</v>
      </c>
      <c r="V7706" t="str">
        <f t="shared" si="241"/>
        <v>On Time</v>
      </c>
    </row>
    <row r="7707" spans="2:22" x14ac:dyDescent="0.3">
      <c r="B7707" t="str">
        <f t="shared" si="240"/>
        <v>SO-007806</v>
      </c>
      <c r="C7707" t="s">
        <v>19</v>
      </c>
      <c r="D7707" t="s">
        <v>17</v>
      </c>
      <c r="E7707" s="1">
        <v>44000</v>
      </c>
      <c r="F7707" s="1">
        <v>44160</v>
      </c>
      <c r="G7707" s="1">
        <v>44185</v>
      </c>
      <c r="H7707" s="1">
        <v>44193</v>
      </c>
      <c r="I7707" t="s">
        <v>18</v>
      </c>
      <c r="J7707">
        <v>19</v>
      </c>
      <c r="K7707">
        <v>10</v>
      </c>
      <c r="L7707">
        <v>214</v>
      </c>
      <c r="M7707">
        <v>37</v>
      </c>
      <c r="N7707">
        <v>4</v>
      </c>
      <c r="O7707">
        <v>0.15</v>
      </c>
      <c r="P7707">
        <v>562.79999999999995</v>
      </c>
      <c r="Q7707">
        <v>1125.5999999999999</v>
      </c>
      <c r="R7707">
        <f>Table1[[#This Row],[OrderQuantity]]*Table1[[#This Row],[UnitPrice]]</f>
        <v>4502.3999999999996</v>
      </c>
      <c r="S7707">
        <f>Table1[[#This Row],[OrderQuantity]]*Table1[[#This Row],[UnitCost]]</f>
        <v>2251.1999999999998</v>
      </c>
      <c r="T7707">
        <f>Table1[[#This Row],[OrderQuantity]]*Table1[[#This Row],[UnitPrice]]*(1-Table1[[#This Row],[DiscountApplied]]) - (Table1[[#This Row],[OrderQuantity]]*Table1[[#This Row],[UnitCost]])</f>
        <v>1575.8399999999997</v>
      </c>
      <c r="U7707">
        <f>DATEDIF(Table1[[#This Row],[ShipDate]],Table1[[#This Row],[DeliveryDate]],"d")</f>
        <v>8</v>
      </c>
      <c r="V7707" t="str">
        <f t="shared" si="241"/>
        <v>Late</v>
      </c>
    </row>
    <row r="7708" spans="2:22" x14ac:dyDescent="0.3">
      <c r="B7708" t="str">
        <f t="shared" si="240"/>
        <v>SO-007807</v>
      </c>
      <c r="C7708" t="s">
        <v>22</v>
      </c>
      <c r="D7708" t="s">
        <v>20</v>
      </c>
      <c r="E7708" s="1">
        <v>44100</v>
      </c>
      <c r="F7708" s="1">
        <v>44160</v>
      </c>
      <c r="G7708" s="1">
        <v>44178</v>
      </c>
      <c r="H7708" s="1">
        <v>44183</v>
      </c>
      <c r="I7708" t="s">
        <v>18</v>
      </c>
      <c r="J7708">
        <v>25</v>
      </c>
      <c r="K7708">
        <v>1</v>
      </c>
      <c r="L7708">
        <v>88</v>
      </c>
      <c r="M7708">
        <v>11</v>
      </c>
      <c r="N7708">
        <v>4</v>
      </c>
      <c r="O7708">
        <v>0.1</v>
      </c>
      <c r="P7708">
        <v>1034.95</v>
      </c>
      <c r="Q7708">
        <v>1815.7</v>
      </c>
      <c r="R7708">
        <f>Table1[[#This Row],[OrderQuantity]]*Table1[[#This Row],[UnitPrice]]</f>
        <v>7262.8</v>
      </c>
      <c r="S7708">
        <f>Table1[[#This Row],[OrderQuantity]]*Table1[[#This Row],[UnitCost]]</f>
        <v>4139.8</v>
      </c>
      <c r="T7708">
        <f>Table1[[#This Row],[OrderQuantity]]*Table1[[#This Row],[UnitPrice]]*(1-Table1[[#This Row],[DiscountApplied]]) - (Table1[[#This Row],[OrderQuantity]]*Table1[[#This Row],[UnitCost]])</f>
        <v>2396.7200000000003</v>
      </c>
      <c r="U7708">
        <f>DATEDIF(Table1[[#This Row],[ShipDate]],Table1[[#This Row],[DeliveryDate]],"d")</f>
        <v>5</v>
      </c>
      <c r="V7708" t="str">
        <f t="shared" si="241"/>
        <v>On Time</v>
      </c>
    </row>
    <row r="7709" spans="2:22" x14ac:dyDescent="0.3">
      <c r="B7709" t="str">
        <f t="shared" si="240"/>
        <v>SO-007808</v>
      </c>
      <c r="C7709" t="s">
        <v>21</v>
      </c>
      <c r="D7709" t="s">
        <v>20</v>
      </c>
      <c r="E7709" s="1">
        <v>44000</v>
      </c>
      <c r="F7709" s="1">
        <v>44160</v>
      </c>
      <c r="G7709" s="1">
        <v>44183</v>
      </c>
      <c r="H7709" s="1">
        <v>44186</v>
      </c>
      <c r="I7709" t="s">
        <v>18</v>
      </c>
      <c r="J7709">
        <v>22</v>
      </c>
      <c r="K7709">
        <v>41</v>
      </c>
      <c r="L7709">
        <v>145</v>
      </c>
      <c r="M7709">
        <v>32</v>
      </c>
      <c r="N7709">
        <v>2</v>
      </c>
      <c r="O7709">
        <v>0.08</v>
      </c>
      <c r="P7709">
        <v>748.79</v>
      </c>
      <c r="Q7709">
        <v>1701.8</v>
      </c>
      <c r="R7709">
        <f>Table1[[#This Row],[OrderQuantity]]*Table1[[#This Row],[UnitPrice]]</f>
        <v>3403.6</v>
      </c>
      <c r="S7709">
        <f>Table1[[#This Row],[OrderQuantity]]*Table1[[#This Row],[UnitCost]]</f>
        <v>1497.58</v>
      </c>
      <c r="T7709">
        <f>Table1[[#This Row],[OrderQuantity]]*Table1[[#This Row],[UnitPrice]]*(1-Table1[[#This Row],[DiscountApplied]]) - (Table1[[#This Row],[OrderQuantity]]*Table1[[#This Row],[UnitCost]])</f>
        <v>1633.732</v>
      </c>
      <c r="U7709">
        <f>DATEDIF(Table1[[#This Row],[ShipDate]],Table1[[#This Row],[DeliveryDate]],"d")</f>
        <v>3</v>
      </c>
      <c r="V7709" t="str">
        <f t="shared" si="241"/>
        <v>On Time</v>
      </c>
    </row>
    <row r="7710" spans="2:22" x14ac:dyDescent="0.3">
      <c r="B7710" t="str">
        <f t="shared" si="240"/>
        <v>SO-007809</v>
      </c>
      <c r="C7710" t="s">
        <v>21</v>
      </c>
      <c r="D7710" t="s">
        <v>20</v>
      </c>
      <c r="E7710" s="1">
        <v>44100</v>
      </c>
      <c r="F7710" s="1">
        <v>44160</v>
      </c>
      <c r="G7710" s="1">
        <v>44162</v>
      </c>
      <c r="H7710" s="1">
        <v>44166</v>
      </c>
      <c r="I7710" t="s">
        <v>18</v>
      </c>
      <c r="J7710">
        <v>25</v>
      </c>
      <c r="K7710">
        <v>42</v>
      </c>
      <c r="L7710">
        <v>92</v>
      </c>
      <c r="M7710">
        <v>41</v>
      </c>
      <c r="N7710">
        <v>5</v>
      </c>
      <c r="O7710">
        <v>0.2</v>
      </c>
      <c r="P7710">
        <v>3062.84</v>
      </c>
      <c r="Q7710">
        <v>5373.4</v>
      </c>
      <c r="R7710">
        <f>Table1[[#This Row],[OrderQuantity]]*Table1[[#This Row],[UnitPrice]]</f>
        <v>26867</v>
      </c>
      <c r="S7710">
        <f>Table1[[#This Row],[OrderQuantity]]*Table1[[#This Row],[UnitCost]]</f>
        <v>15314.2</v>
      </c>
      <c r="T7710">
        <f>Table1[[#This Row],[OrderQuantity]]*Table1[[#This Row],[UnitPrice]]*(1-Table1[[#This Row],[DiscountApplied]]) - (Table1[[#This Row],[OrderQuantity]]*Table1[[#This Row],[UnitCost]])</f>
        <v>6179.4000000000015</v>
      </c>
      <c r="U7710">
        <f>DATEDIF(Table1[[#This Row],[ShipDate]],Table1[[#This Row],[DeliveryDate]],"d")</f>
        <v>4</v>
      </c>
      <c r="V7710" t="str">
        <f t="shared" si="241"/>
        <v>On Time</v>
      </c>
    </row>
    <row r="7711" spans="2:22" x14ac:dyDescent="0.3">
      <c r="B7711" t="str">
        <f t="shared" si="240"/>
        <v>SO-007810</v>
      </c>
      <c r="C7711" t="s">
        <v>22</v>
      </c>
      <c r="D7711" t="s">
        <v>17</v>
      </c>
      <c r="E7711" s="1">
        <v>44000</v>
      </c>
      <c r="F7711" s="1">
        <v>44160</v>
      </c>
      <c r="G7711" s="1">
        <v>44180</v>
      </c>
      <c r="H7711" s="1">
        <v>44184</v>
      </c>
      <c r="I7711" t="s">
        <v>18</v>
      </c>
      <c r="J7711">
        <v>28</v>
      </c>
      <c r="K7711">
        <v>50</v>
      </c>
      <c r="L7711">
        <v>247</v>
      </c>
      <c r="M7711">
        <v>43</v>
      </c>
      <c r="N7711">
        <v>6</v>
      </c>
      <c r="O7711">
        <v>0.05</v>
      </c>
      <c r="P7711">
        <v>3498.2</v>
      </c>
      <c r="Q7711">
        <v>6137.2</v>
      </c>
      <c r="R7711">
        <f>Table1[[#This Row],[OrderQuantity]]*Table1[[#This Row],[UnitPrice]]</f>
        <v>36823.199999999997</v>
      </c>
      <c r="S7711">
        <f>Table1[[#This Row],[OrderQuantity]]*Table1[[#This Row],[UnitCost]]</f>
        <v>20989.199999999997</v>
      </c>
      <c r="T7711">
        <f>Table1[[#This Row],[OrderQuantity]]*Table1[[#This Row],[UnitPrice]]*(1-Table1[[#This Row],[DiscountApplied]]) - (Table1[[#This Row],[OrderQuantity]]*Table1[[#This Row],[UnitCost]])</f>
        <v>13992.839999999997</v>
      </c>
      <c r="U7711">
        <f>DATEDIF(Table1[[#This Row],[ShipDate]],Table1[[#This Row],[DeliveryDate]],"d")</f>
        <v>4</v>
      </c>
      <c r="V7711" t="str">
        <f t="shared" si="241"/>
        <v>On Time</v>
      </c>
    </row>
    <row r="7712" spans="2:22" x14ac:dyDescent="0.3">
      <c r="B7712" t="str">
        <f t="shared" si="240"/>
        <v>SO-007811</v>
      </c>
      <c r="C7712" t="s">
        <v>19</v>
      </c>
      <c r="D7712" t="s">
        <v>17</v>
      </c>
      <c r="E7712" s="1">
        <v>44100</v>
      </c>
      <c r="F7712" s="1">
        <v>44160</v>
      </c>
      <c r="G7712" s="1">
        <v>44174</v>
      </c>
      <c r="H7712" s="1">
        <v>44179</v>
      </c>
      <c r="I7712" t="s">
        <v>18</v>
      </c>
      <c r="J7712">
        <v>13</v>
      </c>
      <c r="K7712">
        <v>30</v>
      </c>
      <c r="L7712">
        <v>230</v>
      </c>
      <c r="M7712">
        <v>19</v>
      </c>
      <c r="N7712">
        <v>8</v>
      </c>
      <c r="O7712">
        <v>0.05</v>
      </c>
      <c r="P7712">
        <v>1330.29</v>
      </c>
      <c r="Q7712">
        <v>2418.6999999999998</v>
      </c>
      <c r="R7712">
        <f>Table1[[#This Row],[OrderQuantity]]*Table1[[#This Row],[UnitPrice]]</f>
        <v>19349.599999999999</v>
      </c>
      <c r="S7712">
        <f>Table1[[#This Row],[OrderQuantity]]*Table1[[#This Row],[UnitCost]]</f>
        <v>10642.32</v>
      </c>
      <c r="T7712">
        <f>Table1[[#This Row],[OrderQuantity]]*Table1[[#This Row],[UnitPrice]]*(1-Table1[[#This Row],[DiscountApplied]]) - (Table1[[#This Row],[OrderQuantity]]*Table1[[#This Row],[UnitCost]])</f>
        <v>7739.7999999999993</v>
      </c>
      <c r="U7712">
        <f>DATEDIF(Table1[[#This Row],[ShipDate]],Table1[[#This Row],[DeliveryDate]],"d")</f>
        <v>5</v>
      </c>
      <c r="V7712" t="str">
        <f t="shared" si="241"/>
        <v>On Time</v>
      </c>
    </row>
    <row r="7713" spans="2:22" x14ac:dyDescent="0.3">
      <c r="B7713" t="str">
        <f t="shared" si="240"/>
        <v>SO-007812</v>
      </c>
      <c r="C7713" t="s">
        <v>22</v>
      </c>
      <c r="D7713" t="s">
        <v>20</v>
      </c>
      <c r="E7713" s="1">
        <v>44000</v>
      </c>
      <c r="F7713" s="1">
        <v>44161</v>
      </c>
      <c r="G7713" s="1">
        <v>44173</v>
      </c>
      <c r="H7713" s="1">
        <v>44182</v>
      </c>
      <c r="I7713" t="s">
        <v>18</v>
      </c>
      <c r="J7713">
        <v>26</v>
      </c>
      <c r="K7713">
        <v>23</v>
      </c>
      <c r="L7713">
        <v>196</v>
      </c>
      <c r="M7713">
        <v>37</v>
      </c>
      <c r="N7713">
        <v>1</v>
      </c>
      <c r="O7713">
        <v>0.1</v>
      </c>
      <c r="P7713">
        <v>550.41</v>
      </c>
      <c r="Q7713">
        <v>1038.5</v>
      </c>
      <c r="R7713">
        <f>Table1[[#This Row],[OrderQuantity]]*Table1[[#This Row],[UnitPrice]]</f>
        <v>1038.5</v>
      </c>
      <c r="S7713">
        <f>Table1[[#This Row],[OrderQuantity]]*Table1[[#This Row],[UnitCost]]</f>
        <v>550.41</v>
      </c>
      <c r="T7713">
        <f>Table1[[#This Row],[OrderQuantity]]*Table1[[#This Row],[UnitPrice]]*(1-Table1[[#This Row],[DiscountApplied]]) - (Table1[[#This Row],[OrderQuantity]]*Table1[[#This Row],[UnitCost]])</f>
        <v>384.24</v>
      </c>
      <c r="U7713">
        <f>DATEDIF(Table1[[#This Row],[ShipDate]],Table1[[#This Row],[DeliveryDate]],"d")</f>
        <v>9</v>
      </c>
      <c r="V7713" t="str">
        <f t="shared" si="241"/>
        <v>Late</v>
      </c>
    </row>
    <row r="7714" spans="2:22" x14ac:dyDescent="0.3">
      <c r="B7714" t="str">
        <f t="shared" si="240"/>
        <v>SO-007813</v>
      </c>
      <c r="C7714" t="s">
        <v>16</v>
      </c>
      <c r="D7714" t="s">
        <v>26</v>
      </c>
      <c r="E7714" s="1">
        <v>44000</v>
      </c>
      <c r="F7714" s="1">
        <v>44161</v>
      </c>
      <c r="G7714" s="1">
        <v>44163</v>
      </c>
      <c r="H7714" s="1">
        <v>44164</v>
      </c>
      <c r="I7714" t="s">
        <v>18</v>
      </c>
      <c r="J7714">
        <v>9</v>
      </c>
      <c r="K7714">
        <v>6</v>
      </c>
      <c r="L7714">
        <v>69</v>
      </c>
      <c r="M7714">
        <v>47</v>
      </c>
      <c r="N7714">
        <v>7</v>
      </c>
      <c r="O7714">
        <v>0.1</v>
      </c>
      <c r="P7714">
        <v>4918.87</v>
      </c>
      <c r="Q7714">
        <v>5855.8</v>
      </c>
      <c r="R7714">
        <f>Table1[[#This Row],[OrderQuantity]]*Table1[[#This Row],[UnitPrice]]</f>
        <v>40990.6</v>
      </c>
      <c r="S7714">
        <f>Table1[[#This Row],[OrderQuantity]]*Table1[[#This Row],[UnitCost]]</f>
        <v>34432.089999999997</v>
      </c>
      <c r="T7714">
        <f>Table1[[#This Row],[OrderQuantity]]*Table1[[#This Row],[UnitPrice]]*(1-Table1[[#This Row],[DiscountApplied]]) - (Table1[[#This Row],[OrderQuantity]]*Table1[[#This Row],[UnitCost]])</f>
        <v>2459.4500000000044</v>
      </c>
      <c r="U7714">
        <f>DATEDIF(Table1[[#This Row],[ShipDate]],Table1[[#This Row],[DeliveryDate]],"d")</f>
        <v>1</v>
      </c>
      <c r="V7714" t="str">
        <f t="shared" si="241"/>
        <v>On Time</v>
      </c>
    </row>
    <row r="7715" spans="2:22" x14ac:dyDescent="0.3">
      <c r="B7715" t="str">
        <f t="shared" si="240"/>
        <v>SO-007814</v>
      </c>
      <c r="C7715" t="s">
        <v>16</v>
      </c>
      <c r="D7715" t="s">
        <v>24</v>
      </c>
      <c r="E7715" s="1">
        <v>44100</v>
      </c>
      <c r="F7715" s="1">
        <v>44161</v>
      </c>
      <c r="G7715" s="1">
        <v>44168</v>
      </c>
      <c r="H7715" s="1">
        <v>44171</v>
      </c>
      <c r="I7715" t="s">
        <v>18</v>
      </c>
      <c r="J7715">
        <v>11</v>
      </c>
      <c r="K7715">
        <v>43</v>
      </c>
      <c r="L7715">
        <v>15</v>
      </c>
      <c r="M7715">
        <v>17</v>
      </c>
      <c r="N7715">
        <v>8</v>
      </c>
      <c r="O7715">
        <v>0.08</v>
      </c>
      <c r="P7715">
        <v>3993.07</v>
      </c>
      <c r="Q7715">
        <v>6338.2</v>
      </c>
      <c r="R7715">
        <f>Table1[[#This Row],[OrderQuantity]]*Table1[[#This Row],[UnitPrice]]</f>
        <v>50705.599999999999</v>
      </c>
      <c r="S7715">
        <f>Table1[[#This Row],[OrderQuantity]]*Table1[[#This Row],[UnitCost]]</f>
        <v>31944.560000000001</v>
      </c>
      <c r="T7715">
        <f>Table1[[#This Row],[OrderQuantity]]*Table1[[#This Row],[UnitPrice]]*(1-Table1[[#This Row],[DiscountApplied]]) - (Table1[[#This Row],[OrderQuantity]]*Table1[[#This Row],[UnitCost]])</f>
        <v>14704.592000000001</v>
      </c>
      <c r="U7715">
        <f>DATEDIF(Table1[[#This Row],[ShipDate]],Table1[[#This Row],[DeliveryDate]],"d")</f>
        <v>3</v>
      </c>
      <c r="V7715" t="str">
        <f t="shared" si="241"/>
        <v>On Time</v>
      </c>
    </row>
    <row r="7716" spans="2:22" x14ac:dyDescent="0.3">
      <c r="B7716" t="str">
        <f t="shared" si="240"/>
        <v>SO-007815</v>
      </c>
      <c r="C7716" t="s">
        <v>16</v>
      </c>
      <c r="D7716" t="s">
        <v>26</v>
      </c>
      <c r="E7716" s="1">
        <v>44000</v>
      </c>
      <c r="F7716" s="1">
        <v>44161</v>
      </c>
      <c r="G7716" s="1">
        <v>44172</v>
      </c>
      <c r="H7716" s="1">
        <v>44177</v>
      </c>
      <c r="I7716" t="s">
        <v>18</v>
      </c>
      <c r="J7716">
        <v>11</v>
      </c>
      <c r="K7716">
        <v>11</v>
      </c>
      <c r="L7716">
        <v>82</v>
      </c>
      <c r="M7716">
        <v>36</v>
      </c>
      <c r="N7716">
        <v>2</v>
      </c>
      <c r="O7716">
        <v>0.2</v>
      </c>
      <c r="P7716">
        <v>126.63</v>
      </c>
      <c r="Q7716">
        <v>180.9</v>
      </c>
      <c r="R7716">
        <f>Table1[[#This Row],[OrderQuantity]]*Table1[[#This Row],[UnitPrice]]</f>
        <v>361.8</v>
      </c>
      <c r="S7716">
        <f>Table1[[#This Row],[OrderQuantity]]*Table1[[#This Row],[UnitCost]]</f>
        <v>253.26</v>
      </c>
      <c r="T7716">
        <f>Table1[[#This Row],[OrderQuantity]]*Table1[[#This Row],[UnitPrice]]*(1-Table1[[#This Row],[DiscountApplied]]) - (Table1[[#This Row],[OrderQuantity]]*Table1[[#This Row],[UnitCost]])</f>
        <v>36.180000000000007</v>
      </c>
      <c r="U7716">
        <f>DATEDIF(Table1[[#This Row],[ShipDate]],Table1[[#This Row],[DeliveryDate]],"d")</f>
        <v>5</v>
      </c>
      <c r="V7716" t="str">
        <f t="shared" si="241"/>
        <v>On Time</v>
      </c>
    </row>
    <row r="7717" spans="2:22" x14ac:dyDescent="0.3">
      <c r="B7717" t="str">
        <f t="shared" si="240"/>
        <v>SO-007816</v>
      </c>
      <c r="C7717" t="s">
        <v>21</v>
      </c>
      <c r="D7717" t="s">
        <v>23</v>
      </c>
      <c r="E7717" s="1">
        <v>44100</v>
      </c>
      <c r="F7717" s="1">
        <v>44161</v>
      </c>
      <c r="G7717" s="1">
        <v>44182</v>
      </c>
      <c r="H7717" s="1">
        <v>44184</v>
      </c>
      <c r="I7717" t="s">
        <v>18</v>
      </c>
      <c r="J7717">
        <v>24</v>
      </c>
      <c r="K7717">
        <v>15</v>
      </c>
      <c r="L7717">
        <v>327</v>
      </c>
      <c r="M7717">
        <v>37</v>
      </c>
      <c r="N7717">
        <v>4</v>
      </c>
      <c r="O7717">
        <v>0.1</v>
      </c>
      <c r="P7717">
        <v>1439.16</v>
      </c>
      <c r="Q7717">
        <v>2398.6</v>
      </c>
      <c r="R7717">
        <f>Table1[[#This Row],[OrderQuantity]]*Table1[[#This Row],[UnitPrice]]</f>
        <v>9594.4</v>
      </c>
      <c r="S7717">
        <f>Table1[[#This Row],[OrderQuantity]]*Table1[[#This Row],[UnitCost]]</f>
        <v>5756.64</v>
      </c>
      <c r="T7717">
        <f>Table1[[#This Row],[OrderQuantity]]*Table1[[#This Row],[UnitPrice]]*(1-Table1[[#This Row],[DiscountApplied]]) - (Table1[[#This Row],[OrderQuantity]]*Table1[[#This Row],[UnitCost]])</f>
        <v>2878.3199999999988</v>
      </c>
      <c r="U7717">
        <f>DATEDIF(Table1[[#This Row],[ShipDate]],Table1[[#This Row],[DeliveryDate]],"d")</f>
        <v>2</v>
      </c>
      <c r="V7717" t="str">
        <f t="shared" si="241"/>
        <v>On Time</v>
      </c>
    </row>
    <row r="7718" spans="2:22" x14ac:dyDescent="0.3">
      <c r="B7718" t="str">
        <f t="shared" si="240"/>
        <v>SO-007817</v>
      </c>
      <c r="C7718" t="s">
        <v>19</v>
      </c>
      <c r="D7718" t="s">
        <v>25</v>
      </c>
      <c r="E7718" s="1">
        <v>44100</v>
      </c>
      <c r="F7718" s="1">
        <v>44161</v>
      </c>
      <c r="G7718" s="1">
        <v>44163</v>
      </c>
      <c r="H7718" s="1">
        <v>44170</v>
      </c>
      <c r="I7718" t="s">
        <v>18</v>
      </c>
      <c r="J7718">
        <v>17</v>
      </c>
      <c r="K7718">
        <v>31</v>
      </c>
      <c r="L7718">
        <v>341</v>
      </c>
      <c r="M7718">
        <v>45</v>
      </c>
      <c r="N7718">
        <v>1</v>
      </c>
      <c r="O7718">
        <v>0.08</v>
      </c>
      <c r="P7718">
        <v>83.62</v>
      </c>
      <c r="Q7718">
        <v>174.2</v>
      </c>
      <c r="R7718">
        <f>Table1[[#This Row],[OrderQuantity]]*Table1[[#This Row],[UnitPrice]]</f>
        <v>174.2</v>
      </c>
      <c r="S7718">
        <f>Table1[[#This Row],[OrderQuantity]]*Table1[[#This Row],[UnitCost]]</f>
        <v>83.62</v>
      </c>
      <c r="T7718">
        <f>Table1[[#This Row],[OrderQuantity]]*Table1[[#This Row],[UnitPrice]]*(1-Table1[[#This Row],[DiscountApplied]]) - (Table1[[#This Row],[OrderQuantity]]*Table1[[#This Row],[UnitCost]])</f>
        <v>76.644000000000005</v>
      </c>
      <c r="U7718">
        <f>DATEDIF(Table1[[#This Row],[ShipDate]],Table1[[#This Row],[DeliveryDate]],"d")</f>
        <v>7</v>
      </c>
      <c r="V7718" t="str">
        <f t="shared" si="241"/>
        <v>On Time</v>
      </c>
    </row>
    <row r="7719" spans="2:22" x14ac:dyDescent="0.3">
      <c r="B7719" t="str">
        <f t="shared" si="240"/>
        <v>SO-007818</v>
      </c>
      <c r="C7719" t="s">
        <v>19</v>
      </c>
      <c r="D7719" t="s">
        <v>17</v>
      </c>
      <c r="E7719" s="1">
        <v>44100</v>
      </c>
      <c r="F7719" s="1">
        <v>44161</v>
      </c>
      <c r="G7719" s="1">
        <v>44168</v>
      </c>
      <c r="H7719" s="1">
        <v>44169</v>
      </c>
      <c r="I7719" t="s">
        <v>18</v>
      </c>
      <c r="J7719">
        <v>16</v>
      </c>
      <c r="K7719">
        <v>21</v>
      </c>
      <c r="L7719">
        <v>230</v>
      </c>
      <c r="M7719">
        <v>47</v>
      </c>
      <c r="N7719">
        <v>8</v>
      </c>
      <c r="O7719">
        <v>0.05</v>
      </c>
      <c r="P7719">
        <v>434.16</v>
      </c>
      <c r="Q7719">
        <v>1085.4000000000001</v>
      </c>
      <c r="R7719">
        <f>Table1[[#This Row],[OrderQuantity]]*Table1[[#This Row],[UnitPrice]]</f>
        <v>8683.2000000000007</v>
      </c>
      <c r="S7719">
        <f>Table1[[#This Row],[OrderQuantity]]*Table1[[#This Row],[UnitCost]]</f>
        <v>3473.28</v>
      </c>
      <c r="T7719">
        <f>Table1[[#This Row],[OrderQuantity]]*Table1[[#This Row],[UnitPrice]]*(1-Table1[[#This Row],[DiscountApplied]]) - (Table1[[#This Row],[OrderQuantity]]*Table1[[#This Row],[UnitCost]])</f>
        <v>4775.76</v>
      </c>
      <c r="U7719">
        <f>DATEDIF(Table1[[#This Row],[ShipDate]],Table1[[#This Row],[DeliveryDate]],"d")</f>
        <v>1</v>
      </c>
      <c r="V7719" t="str">
        <f t="shared" si="241"/>
        <v>On Time</v>
      </c>
    </row>
    <row r="7720" spans="2:22" x14ac:dyDescent="0.3">
      <c r="B7720" t="str">
        <f t="shared" si="240"/>
        <v>SO-007819</v>
      </c>
      <c r="C7720" t="s">
        <v>16</v>
      </c>
      <c r="D7720" t="s">
        <v>20</v>
      </c>
      <c r="E7720" s="1">
        <v>44100</v>
      </c>
      <c r="F7720" s="1">
        <v>44162</v>
      </c>
      <c r="G7720" s="1">
        <v>44189</v>
      </c>
      <c r="H7720" s="1">
        <v>44197</v>
      </c>
      <c r="I7720" t="s">
        <v>18</v>
      </c>
      <c r="J7720">
        <v>3</v>
      </c>
      <c r="K7720">
        <v>23</v>
      </c>
      <c r="L7720">
        <v>103</v>
      </c>
      <c r="M7720">
        <v>24</v>
      </c>
      <c r="N7720">
        <v>2</v>
      </c>
      <c r="O7720">
        <v>0.05</v>
      </c>
      <c r="P7720">
        <v>912</v>
      </c>
      <c r="Q7720">
        <v>1112.2</v>
      </c>
      <c r="R7720">
        <f>Table1[[#This Row],[OrderQuantity]]*Table1[[#This Row],[UnitPrice]]</f>
        <v>2224.4</v>
      </c>
      <c r="S7720">
        <f>Table1[[#This Row],[OrderQuantity]]*Table1[[#This Row],[UnitCost]]</f>
        <v>1824</v>
      </c>
      <c r="T7720">
        <f>Table1[[#This Row],[OrderQuantity]]*Table1[[#This Row],[UnitPrice]]*(1-Table1[[#This Row],[DiscountApplied]]) - (Table1[[#This Row],[OrderQuantity]]*Table1[[#This Row],[UnitCost]])</f>
        <v>289.17999999999984</v>
      </c>
      <c r="U7720">
        <f>DATEDIF(Table1[[#This Row],[ShipDate]],Table1[[#This Row],[DeliveryDate]],"d")</f>
        <v>8</v>
      </c>
      <c r="V7720" t="str">
        <f t="shared" si="241"/>
        <v>Late</v>
      </c>
    </row>
    <row r="7721" spans="2:22" x14ac:dyDescent="0.3">
      <c r="B7721" t="str">
        <f t="shared" si="240"/>
        <v>SO-007820</v>
      </c>
      <c r="C7721" t="s">
        <v>19</v>
      </c>
      <c r="D7721" t="s">
        <v>20</v>
      </c>
      <c r="E7721" s="1">
        <v>44000</v>
      </c>
      <c r="F7721" s="1">
        <v>44163</v>
      </c>
      <c r="G7721" s="1">
        <v>44182</v>
      </c>
      <c r="H7721" s="1">
        <v>44192</v>
      </c>
      <c r="I7721" t="s">
        <v>18</v>
      </c>
      <c r="J7721">
        <v>13</v>
      </c>
      <c r="K7721">
        <v>4</v>
      </c>
      <c r="L7721">
        <v>190</v>
      </c>
      <c r="M7721">
        <v>35</v>
      </c>
      <c r="N7721">
        <v>7</v>
      </c>
      <c r="O7721">
        <v>0.05</v>
      </c>
      <c r="P7721">
        <v>544.38</v>
      </c>
      <c r="Q7721">
        <v>837.5</v>
      </c>
      <c r="R7721">
        <f>Table1[[#This Row],[OrderQuantity]]*Table1[[#This Row],[UnitPrice]]</f>
        <v>5862.5</v>
      </c>
      <c r="S7721">
        <f>Table1[[#This Row],[OrderQuantity]]*Table1[[#This Row],[UnitCost]]</f>
        <v>3810.66</v>
      </c>
      <c r="T7721">
        <f>Table1[[#This Row],[OrderQuantity]]*Table1[[#This Row],[UnitPrice]]*(1-Table1[[#This Row],[DiscountApplied]]) - (Table1[[#This Row],[OrderQuantity]]*Table1[[#This Row],[UnitCost]])</f>
        <v>1758.7150000000001</v>
      </c>
      <c r="U7721">
        <f>DATEDIF(Table1[[#This Row],[ShipDate]],Table1[[#This Row],[DeliveryDate]],"d")</f>
        <v>10</v>
      </c>
      <c r="V7721" t="str">
        <f t="shared" si="241"/>
        <v>Late</v>
      </c>
    </row>
    <row r="7722" spans="2:22" x14ac:dyDescent="0.3">
      <c r="B7722" t="str">
        <f t="shared" si="240"/>
        <v>SO-007821</v>
      </c>
      <c r="C7722" t="s">
        <v>22</v>
      </c>
      <c r="D7722" t="s">
        <v>23</v>
      </c>
      <c r="E7722" s="1">
        <v>44100</v>
      </c>
      <c r="F7722" s="1">
        <v>44163</v>
      </c>
      <c r="G7722" s="1">
        <v>44185</v>
      </c>
      <c r="H7722" s="1">
        <v>44194</v>
      </c>
      <c r="I7722" t="s">
        <v>18</v>
      </c>
      <c r="J7722">
        <v>26</v>
      </c>
      <c r="K7722">
        <v>16</v>
      </c>
      <c r="L7722">
        <v>321</v>
      </c>
      <c r="M7722">
        <v>35</v>
      </c>
      <c r="N7722">
        <v>2</v>
      </c>
      <c r="O7722">
        <v>0.05</v>
      </c>
      <c r="P7722">
        <v>1399.36</v>
      </c>
      <c r="Q7722">
        <v>2371.8000000000002</v>
      </c>
      <c r="R7722">
        <f>Table1[[#This Row],[OrderQuantity]]*Table1[[#This Row],[UnitPrice]]</f>
        <v>4743.6000000000004</v>
      </c>
      <c r="S7722">
        <f>Table1[[#This Row],[OrderQuantity]]*Table1[[#This Row],[UnitCost]]</f>
        <v>2798.72</v>
      </c>
      <c r="T7722">
        <f>Table1[[#This Row],[OrderQuantity]]*Table1[[#This Row],[UnitPrice]]*(1-Table1[[#This Row],[DiscountApplied]]) - (Table1[[#This Row],[OrderQuantity]]*Table1[[#This Row],[UnitCost]])</f>
        <v>1707.7000000000003</v>
      </c>
      <c r="U7722">
        <f>DATEDIF(Table1[[#This Row],[ShipDate]],Table1[[#This Row],[DeliveryDate]],"d")</f>
        <v>9</v>
      </c>
      <c r="V7722" t="str">
        <f t="shared" si="241"/>
        <v>Late</v>
      </c>
    </row>
    <row r="7723" spans="2:22" x14ac:dyDescent="0.3">
      <c r="B7723" t="str">
        <f t="shared" si="240"/>
        <v>SO-007822</v>
      </c>
      <c r="C7723" t="s">
        <v>19</v>
      </c>
      <c r="D7723" t="s">
        <v>20</v>
      </c>
      <c r="E7723" s="1">
        <v>44100</v>
      </c>
      <c r="F7723" s="1">
        <v>44163</v>
      </c>
      <c r="G7723" s="1">
        <v>44172</v>
      </c>
      <c r="H7723" s="1">
        <v>44174</v>
      </c>
      <c r="I7723" t="s">
        <v>18</v>
      </c>
      <c r="J7723">
        <v>13</v>
      </c>
      <c r="K7723">
        <v>34</v>
      </c>
      <c r="L7723">
        <v>198</v>
      </c>
      <c r="M7723">
        <v>43</v>
      </c>
      <c r="N7723">
        <v>2</v>
      </c>
      <c r="O7723">
        <v>0.2</v>
      </c>
      <c r="P7723">
        <v>183.31</v>
      </c>
      <c r="Q7723">
        <v>241.2</v>
      </c>
      <c r="R7723">
        <f>Table1[[#This Row],[OrderQuantity]]*Table1[[#This Row],[UnitPrice]]</f>
        <v>482.4</v>
      </c>
      <c r="S7723">
        <f>Table1[[#This Row],[OrderQuantity]]*Table1[[#This Row],[UnitCost]]</f>
        <v>366.62</v>
      </c>
      <c r="T7723">
        <f>Table1[[#This Row],[OrderQuantity]]*Table1[[#This Row],[UnitPrice]]*(1-Table1[[#This Row],[DiscountApplied]]) - (Table1[[#This Row],[OrderQuantity]]*Table1[[#This Row],[UnitCost]])</f>
        <v>19.300000000000011</v>
      </c>
      <c r="U7723">
        <f>DATEDIF(Table1[[#This Row],[ShipDate]],Table1[[#This Row],[DeliveryDate]],"d")</f>
        <v>2</v>
      </c>
      <c r="V7723" t="str">
        <f t="shared" si="241"/>
        <v>On Time</v>
      </c>
    </row>
    <row r="7724" spans="2:22" x14ac:dyDescent="0.3">
      <c r="B7724" t="str">
        <f t="shared" si="240"/>
        <v>SO-007823</v>
      </c>
      <c r="C7724" t="s">
        <v>21</v>
      </c>
      <c r="D7724" t="s">
        <v>20</v>
      </c>
      <c r="E7724" s="1">
        <v>44100</v>
      </c>
      <c r="F7724" s="1">
        <v>44163</v>
      </c>
      <c r="G7724" s="1">
        <v>44191</v>
      </c>
      <c r="H7724" s="1">
        <v>44200</v>
      </c>
      <c r="I7724" t="s">
        <v>18</v>
      </c>
      <c r="J7724">
        <v>24</v>
      </c>
      <c r="K7724">
        <v>48</v>
      </c>
      <c r="L7724">
        <v>193</v>
      </c>
      <c r="M7724">
        <v>13</v>
      </c>
      <c r="N7724">
        <v>5</v>
      </c>
      <c r="O7724">
        <v>0.2</v>
      </c>
      <c r="P7724">
        <v>114.97</v>
      </c>
      <c r="Q7724">
        <v>221.1</v>
      </c>
      <c r="R7724">
        <f>Table1[[#This Row],[OrderQuantity]]*Table1[[#This Row],[UnitPrice]]</f>
        <v>1105.5</v>
      </c>
      <c r="S7724">
        <f>Table1[[#This Row],[OrderQuantity]]*Table1[[#This Row],[UnitCost]]</f>
        <v>574.85</v>
      </c>
      <c r="T7724">
        <f>Table1[[#This Row],[OrderQuantity]]*Table1[[#This Row],[UnitPrice]]*(1-Table1[[#This Row],[DiscountApplied]]) - (Table1[[#This Row],[OrderQuantity]]*Table1[[#This Row],[UnitCost]])</f>
        <v>309.55000000000007</v>
      </c>
      <c r="U7724">
        <f>DATEDIF(Table1[[#This Row],[ShipDate]],Table1[[#This Row],[DeliveryDate]],"d")</f>
        <v>9</v>
      </c>
      <c r="V7724" t="str">
        <f t="shared" si="241"/>
        <v>Late</v>
      </c>
    </row>
    <row r="7725" spans="2:22" x14ac:dyDescent="0.3">
      <c r="B7725" t="str">
        <f t="shared" si="240"/>
        <v>SO-007824</v>
      </c>
      <c r="C7725" t="s">
        <v>22</v>
      </c>
      <c r="D7725" t="s">
        <v>24</v>
      </c>
      <c r="E7725" s="1">
        <v>44000</v>
      </c>
      <c r="F7725" s="1">
        <v>44163</v>
      </c>
      <c r="G7725" s="1">
        <v>44187</v>
      </c>
      <c r="H7725" s="1">
        <v>44195</v>
      </c>
      <c r="I7725" t="s">
        <v>18</v>
      </c>
      <c r="J7725">
        <v>25</v>
      </c>
      <c r="K7725">
        <v>48</v>
      </c>
      <c r="L7725">
        <v>24</v>
      </c>
      <c r="M7725">
        <v>16</v>
      </c>
      <c r="N7725">
        <v>8</v>
      </c>
      <c r="O7725">
        <v>0.15</v>
      </c>
      <c r="P7725">
        <v>156.97999999999999</v>
      </c>
      <c r="Q7725">
        <v>221.1</v>
      </c>
      <c r="R7725">
        <f>Table1[[#This Row],[OrderQuantity]]*Table1[[#This Row],[UnitPrice]]</f>
        <v>1768.8</v>
      </c>
      <c r="S7725">
        <f>Table1[[#This Row],[OrderQuantity]]*Table1[[#This Row],[UnitCost]]</f>
        <v>1255.8399999999999</v>
      </c>
      <c r="T7725">
        <f>Table1[[#This Row],[OrderQuantity]]*Table1[[#This Row],[UnitPrice]]*(1-Table1[[#This Row],[DiscountApplied]]) - (Table1[[#This Row],[OrderQuantity]]*Table1[[#This Row],[UnitCost]])</f>
        <v>247.6400000000001</v>
      </c>
      <c r="U7725">
        <f>DATEDIF(Table1[[#This Row],[ShipDate]],Table1[[#This Row],[DeliveryDate]],"d")</f>
        <v>8</v>
      </c>
      <c r="V7725" t="str">
        <f t="shared" si="241"/>
        <v>Late</v>
      </c>
    </row>
    <row r="7726" spans="2:22" x14ac:dyDescent="0.3">
      <c r="B7726" t="str">
        <f t="shared" si="240"/>
        <v>SO-007825</v>
      </c>
      <c r="C7726" t="s">
        <v>19</v>
      </c>
      <c r="D7726" t="s">
        <v>17</v>
      </c>
      <c r="E7726" s="1">
        <v>44100</v>
      </c>
      <c r="F7726" s="1">
        <v>44163</v>
      </c>
      <c r="G7726" s="1">
        <v>44169</v>
      </c>
      <c r="H7726" s="1">
        <v>44175</v>
      </c>
      <c r="I7726" t="s">
        <v>18</v>
      </c>
      <c r="J7726">
        <v>16</v>
      </c>
      <c r="K7726">
        <v>31</v>
      </c>
      <c r="L7726">
        <v>239</v>
      </c>
      <c r="M7726">
        <v>33</v>
      </c>
      <c r="N7726">
        <v>2</v>
      </c>
      <c r="O7726">
        <v>0.08</v>
      </c>
      <c r="P7726">
        <v>1964.98</v>
      </c>
      <c r="Q7726">
        <v>2519.1999999999998</v>
      </c>
      <c r="R7726">
        <f>Table1[[#This Row],[OrderQuantity]]*Table1[[#This Row],[UnitPrice]]</f>
        <v>5038.3999999999996</v>
      </c>
      <c r="S7726">
        <f>Table1[[#This Row],[OrderQuantity]]*Table1[[#This Row],[UnitCost]]</f>
        <v>3929.96</v>
      </c>
      <c r="T7726">
        <f>Table1[[#This Row],[OrderQuantity]]*Table1[[#This Row],[UnitPrice]]*(1-Table1[[#This Row],[DiscountApplied]]) - (Table1[[#This Row],[OrderQuantity]]*Table1[[#This Row],[UnitCost]])</f>
        <v>705.36799999999948</v>
      </c>
      <c r="U7726">
        <f>DATEDIF(Table1[[#This Row],[ShipDate]],Table1[[#This Row],[DeliveryDate]],"d")</f>
        <v>6</v>
      </c>
      <c r="V7726" t="str">
        <f t="shared" si="241"/>
        <v>On Time</v>
      </c>
    </row>
    <row r="7727" spans="2:22" x14ac:dyDescent="0.3">
      <c r="B7727" t="str">
        <f t="shared" si="240"/>
        <v>SO-007826</v>
      </c>
      <c r="C7727" t="s">
        <v>22</v>
      </c>
      <c r="D7727" t="s">
        <v>26</v>
      </c>
      <c r="E7727" s="1">
        <v>44100</v>
      </c>
      <c r="F7727" s="1">
        <v>44163</v>
      </c>
      <c r="G7727" s="1">
        <v>44178</v>
      </c>
      <c r="H7727" s="1">
        <v>44182</v>
      </c>
      <c r="I7727" t="s">
        <v>18</v>
      </c>
      <c r="J7727">
        <v>27</v>
      </c>
      <c r="K7727">
        <v>5</v>
      </c>
      <c r="L7727">
        <v>80</v>
      </c>
      <c r="M7727">
        <v>7</v>
      </c>
      <c r="N7727">
        <v>5</v>
      </c>
      <c r="O7727">
        <v>0.1</v>
      </c>
      <c r="P7727">
        <v>704.91</v>
      </c>
      <c r="Q7727">
        <v>1118.9000000000001</v>
      </c>
      <c r="R7727">
        <f>Table1[[#This Row],[OrderQuantity]]*Table1[[#This Row],[UnitPrice]]</f>
        <v>5594.5</v>
      </c>
      <c r="S7727">
        <f>Table1[[#This Row],[OrderQuantity]]*Table1[[#This Row],[UnitCost]]</f>
        <v>3524.5499999999997</v>
      </c>
      <c r="T7727">
        <f>Table1[[#This Row],[OrderQuantity]]*Table1[[#This Row],[UnitPrice]]*(1-Table1[[#This Row],[DiscountApplied]]) - (Table1[[#This Row],[OrderQuantity]]*Table1[[#This Row],[UnitCost]])</f>
        <v>1510.5000000000005</v>
      </c>
      <c r="U7727">
        <f>DATEDIF(Table1[[#This Row],[ShipDate]],Table1[[#This Row],[DeliveryDate]],"d")</f>
        <v>4</v>
      </c>
      <c r="V7727" t="str">
        <f t="shared" si="241"/>
        <v>On Time</v>
      </c>
    </row>
    <row r="7728" spans="2:22" x14ac:dyDescent="0.3">
      <c r="B7728" t="str">
        <f t="shared" si="240"/>
        <v>SO-007827</v>
      </c>
      <c r="C7728" t="s">
        <v>19</v>
      </c>
      <c r="D7728" t="s">
        <v>23</v>
      </c>
      <c r="E7728" s="1">
        <v>44100</v>
      </c>
      <c r="F7728" s="1">
        <v>44163</v>
      </c>
      <c r="G7728" s="1">
        <v>44172</v>
      </c>
      <c r="H7728" s="1">
        <v>44175</v>
      </c>
      <c r="I7728" t="s">
        <v>18</v>
      </c>
      <c r="J7728">
        <v>15</v>
      </c>
      <c r="K7728">
        <v>42</v>
      </c>
      <c r="L7728">
        <v>266</v>
      </c>
      <c r="M7728">
        <v>31</v>
      </c>
      <c r="N7728">
        <v>8</v>
      </c>
      <c r="O7728">
        <v>0.08</v>
      </c>
      <c r="P7728">
        <v>107.2</v>
      </c>
      <c r="Q7728">
        <v>167.5</v>
      </c>
      <c r="R7728">
        <f>Table1[[#This Row],[OrderQuantity]]*Table1[[#This Row],[UnitPrice]]</f>
        <v>1340</v>
      </c>
      <c r="S7728">
        <f>Table1[[#This Row],[OrderQuantity]]*Table1[[#This Row],[UnitCost]]</f>
        <v>857.6</v>
      </c>
      <c r="T7728">
        <f>Table1[[#This Row],[OrderQuantity]]*Table1[[#This Row],[UnitPrice]]*(1-Table1[[#This Row],[DiscountApplied]]) - (Table1[[#This Row],[OrderQuantity]]*Table1[[#This Row],[UnitCost]])</f>
        <v>375.19999999999993</v>
      </c>
      <c r="U7728">
        <f>DATEDIF(Table1[[#This Row],[ShipDate]],Table1[[#This Row],[DeliveryDate]],"d")</f>
        <v>3</v>
      </c>
      <c r="V7728" t="str">
        <f t="shared" si="241"/>
        <v>On Time</v>
      </c>
    </row>
    <row r="7729" spans="2:22" x14ac:dyDescent="0.3">
      <c r="B7729" t="str">
        <f t="shared" si="240"/>
        <v>SO-007828</v>
      </c>
      <c r="C7729" t="s">
        <v>21</v>
      </c>
      <c r="D7729" t="s">
        <v>24</v>
      </c>
      <c r="E7729" s="1">
        <v>44100</v>
      </c>
      <c r="F7729" s="1">
        <v>44164</v>
      </c>
      <c r="G7729" s="1">
        <v>44184</v>
      </c>
      <c r="H7729" s="1">
        <v>44192</v>
      </c>
      <c r="I7729" t="s">
        <v>18</v>
      </c>
      <c r="J7729">
        <v>22</v>
      </c>
      <c r="K7729">
        <v>3</v>
      </c>
      <c r="L7729">
        <v>11</v>
      </c>
      <c r="M7729">
        <v>11</v>
      </c>
      <c r="N7729">
        <v>5</v>
      </c>
      <c r="O7729">
        <v>0.15</v>
      </c>
      <c r="P7729">
        <v>2845.89</v>
      </c>
      <c r="Q7729">
        <v>3470.6</v>
      </c>
      <c r="R7729">
        <f>Table1[[#This Row],[OrderQuantity]]*Table1[[#This Row],[UnitPrice]]</f>
        <v>17353</v>
      </c>
      <c r="S7729">
        <f>Table1[[#This Row],[OrderQuantity]]*Table1[[#This Row],[UnitCost]]</f>
        <v>14229.449999999999</v>
      </c>
      <c r="T7729">
        <f>Table1[[#This Row],[OrderQuantity]]*Table1[[#This Row],[UnitPrice]]*(1-Table1[[#This Row],[DiscountApplied]]) - (Table1[[#This Row],[OrderQuantity]]*Table1[[#This Row],[UnitCost]])</f>
        <v>520.60000000000036</v>
      </c>
      <c r="U7729">
        <f>DATEDIF(Table1[[#This Row],[ShipDate]],Table1[[#This Row],[DeliveryDate]],"d")</f>
        <v>8</v>
      </c>
      <c r="V7729" t="str">
        <f t="shared" si="241"/>
        <v>Late</v>
      </c>
    </row>
    <row r="7730" spans="2:22" x14ac:dyDescent="0.3">
      <c r="B7730" t="str">
        <f t="shared" si="240"/>
        <v>SO-007829</v>
      </c>
      <c r="C7730" t="s">
        <v>19</v>
      </c>
      <c r="D7730" t="s">
        <v>20</v>
      </c>
      <c r="E7730" s="1">
        <v>44100</v>
      </c>
      <c r="F7730" s="1">
        <v>44164</v>
      </c>
      <c r="G7730" s="1">
        <v>44174</v>
      </c>
      <c r="H7730" s="1">
        <v>44182</v>
      </c>
      <c r="I7730" t="s">
        <v>18</v>
      </c>
      <c r="J7730">
        <v>16</v>
      </c>
      <c r="K7730">
        <v>16</v>
      </c>
      <c r="L7730">
        <v>117</v>
      </c>
      <c r="M7730">
        <v>5</v>
      </c>
      <c r="N7730">
        <v>1</v>
      </c>
      <c r="O7730">
        <v>0.08</v>
      </c>
      <c r="P7730">
        <v>1437.82</v>
      </c>
      <c r="Q7730">
        <v>2479</v>
      </c>
      <c r="R7730">
        <f>Table1[[#This Row],[OrderQuantity]]*Table1[[#This Row],[UnitPrice]]</f>
        <v>2479</v>
      </c>
      <c r="S7730">
        <f>Table1[[#This Row],[OrderQuantity]]*Table1[[#This Row],[UnitCost]]</f>
        <v>1437.82</v>
      </c>
      <c r="T7730">
        <f>Table1[[#This Row],[OrderQuantity]]*Table1[[#This Row],[UnitPrice]]*(1-Table1[[#This Row],[DiscountApplied]]) - (Table1[[#This Row],[OrderQuantity]]*Table1[[#This Row],[UnitCost]])</f>
        <v>842.86000000000035</v>
      </c>
      <c r="U7730">
        <f>DATEDIF(Table1[[#This Row],[ShipDate]],Table1[[#This Row],[DeliveryDate]],"d")</f>
        <v>8</v>
      </c>
      <c r="V7730" t="str">
        <f t="shared" si="241"/>
        <v>Late</v>
      </c>
    </row>
    <row r="7731" spans="2:22" x14ac:dyDescent="0.3">
      <c r="B7731" t="str">
        <f t="shared" si="240"/>
        <v>SO-007830</v>
      </c>
      <c r="C7731" t="s">
        <v>16</v>
      </c>
      <c r="D7731" t="s">
        <v>23</v>
      </c>
      <c r="E7731" s="1">
        <v>44000</v>
      </c>
      <c r="F7731" s="1">
        <v>44164</v>
      </c>
      <c r="G7731" s="1">
        <v>44191</v>
      </c>
      <c r="H7731" s="1">
        <v>44197</v>
      </c>
      <c r="I7731" t="s">
        <v>18</v>
      </c>
      <c r="J7731">
        <v>11</v>
      </c>
      <c r="K7731">
        <v>14</v>
      </c>
      <c r="L7731">
        <v>291</v>
      </c>
      <c r="M7731">
        <v>39</v>
      </c>
      <c r="N7731">
        <v>6</v>
      </c>
      <c r="O7731">
        <v>0.2</v>
      </c>
      <c r="P7731">
        <v>3164.81</v>
      </c>
      <c r="Q7731">
        <v>6458.8</v>
      </c>
      <c r="R7731">
        <f>Table1[[#This Row],[OrderQuantity]]*Table1[[#This Row],[UnitPrice]]</f>
        <v>38752.800000000003</v>
      </c>
      <c r="S7731">
        <f>Table1[[#This Row],[OrderQuantity]]*Table1[[#This Row],[UnitCost]]</f>
        <v>18988.86</v>
      </c>
      <c r="T7731">
        <f>Table1[[#This Row],[OrderQuantity]]*Table1[[#This Row],[UnitPrice]]*(1-Table1[[#This Row],[DiscountApplied]]) - (Table1[[#This Row],[OrderQuantity]]*Table1[[#This Row],[UnitCost]])</f>
        <v>12013.380000000005</v>
      </c>
      <c r="U7731">
        <f>DATEDIF(Table1[[#This Row],[ShipDate]],Table1[[#This Row],[DeliveryDate]],"d")</f>
        <v>6</v>
      </c>
      <c r="V7731" t="str">
        <f t="shared" si="241"/>
        <v>On Time</v>
      </c>
    </row>
    <row r="7732" spans="2:22" x14ac:dyDescent="0.3">
      <c r="B7732" t="str">
        <f t="shared" si="240"/>
        <v>SO-007831</v>
      </c>
      <c r="C7732" t="s">
        <v>16</v>
      </c>
      <c r="D7732" t="s">
        <v>20</v>
      </c>
      <c r="E7732" s="1">
        <v>44100</v>
      </c>
      <c r="F7732" s="1">
        <v>44164</v>
      </c>
      <c r="G7732" s="1">
        <v>44178</v>
      </c>
      <c r="H7732" s="1">
        <v>44186</v>
      </c>
      <c r="I7732" t="s">
        <v>18</v>
      </c>
      <c r="J7732">
        <v>10</v>
      </c>
      <c r="K7732">
        <v>49</v>
      </c>
      <c r="L7732">
        <v>194</v>
      </c>
      <c r="M7732">
        <v>3</v>
      </c>
      <c r="N7732">
        <v>8</v>
      </c>
      <c r="O7732">
        <v>0.05</v>
      </c>
      <c r="P7732">
        <v>126.5</v>
      </c>
      <c r="Q7732">
        <v>214.4</v>
      </c>
      <c r="R7732">
        <f>Table1[[#This Row],[OrderQuantity]]*Table1[[#This Row],[UnitPrice]]</f>
        <v>1715.2</v>
      </c>
      <c r="S7732">
        <f>Table1[[#This Row],[OrderQuantity]]*Table1[[#This Row],[UnitCost]]</f>
        <v>1012</v>
      </c>
      <c r="T7732">
        <f>Table1[[#This Row],[OrderQuantity]]*Table1[[#This Row],[UnitPrice]]*(1-Table1[[#This Row],[DiscountApplied]]) - (Table1[[#This Row],[OrderQuantity]]*Table1[[#This Row],[UnitCost]])</f>
        <v>617.44000000000005</v>
      </c>
      <c r="U7732">
        <f>DATEDIF(Table1[[#This Row],[ShipDate]],Table1[[#This Row],[DeliveryDate]],"d")</f>
        <v>8</v>
      </c>
      <c r="V7732" t="str">
        <f t="shared" si="241"/>
        <v>Late</v>
      </c>
    </row>
    <row r="7733" spans="2:22" x14ac:dyDescent="0.3">
      <c r="B7733" t="str">
        <f t="shared" si="240"/>
        <v>SO-007832</v>
      </c>
      <c r="C7733" t="s">
        <v>16</v>
      </c>
      <c r="D7733" t="s">
        <v>20</v>
      </c>
      <c r="E7733" s="1">
        <v>44100</v>
      </c>
      <c r="F7733" s="1">
        <v>44164</v>
      </c>
      <c r="G7733" s="1">
        <v>44183</v>
      </c>
      <c r="H7733" s="1">
        <v>44193</v>
      </c>
      <c r="I7733" t="s">
        <v>18</v>
      </c>
      <c r="J7733">
        <v>11</v>
      </c>
      <c r="K7733">
        <v>2</v>
      </c>
      <c r="L7733">
        <v>105</v>
      </c>
      <c r="M7733">
        <v>38</v>
      </c>
      <c r="N7733">
        <v>6</v>
      </c>
      <c r="O7733">
        <v>0.2</v>
      </c>
      <c r="P7733">
        <v>848.42</v>
      </c>
      <c r="Q7733">
        <v>1266.3</v>
      </c>
      <c r="R7733">
        <f>Table1[[#This Row],[OrderQuantity]]*Table1[[#This Row],[UnitPrice]]</f>
        <v>7597.7999999999993</v>
      </c>
      <c r="S7733">
        <f>Table1[[#This Row],[OrderQuantity]]*Table1[[#This Row],[UnitCost]]</f>
        <v>5090.5199999999995</v>
      </c>
      <c r="T7733">
        <f>Table1[[#This Row],[OrderQuantity]]*Table1[[#This Row],[UnitPrice]]*(1-Table1[[#This Row],[DiscountApplied]]) - (Table1[[#This Row],[OrderQuantity]]*Table1[[#This Row],[UnitCost]])</f>
        <v>987.72000000000025</v>
      </c>
      <c r="U7733">
        <f>DATEDIF(Table1[[#This Row],[ShipDate]],Table1[[#This Row],[DeliveryDate]],"d")</f>
        <v>10</v>
      </c>
      <c r="V7733" t="str">
        <f t="shared" si="241"/>
        <v>Late</v>
      </c>
    </row>
    <row r="7734" spans="2:22" x14ac:dyDescent="0.3">
      <c r="B7734" t="str">
        <f t="shared" si="240"/>
        <v>SO-007833</v>
      </c>
      <c r="C7734" t="s">
        <v>21</v>
      </c>
      <c r="D7734" t="s">
        <v>23</v>
      </c>
      <c r="E7734" s="1">
        <v>44000</v>
      </c>
      <c r="F7734" s="1">
        <v>44164</v>
      </c>
      <c r="G7734" s="1">
        <v>44177</v>
      </c>
      <c r="H7734" s="1">
        <v>44179</v>
      </c>
      <c r="I7734" t="s">
        <v>18</v>
      </c>
      <c r="J7734">
        <v>23</v>
      </c>
      <c r="K7734">
        <v>25</v>
      </c>
      <c r="L7734">
        <v>299</v>
      </c>
      <c r="M7734">
        <v>7</v>
      </c>
      <c r="N7734">
        <v>2</v>
      </c>
      <c r="O7734">
        <v>0.05</v>
      </c>
      <c r="P7734">
        <v>124.62</v>
      </c>
      <c r="Q7734">
        <v>207.7</v>
      </c>
      <c r="R7734">
        <f>Table1[[#This Row],[OrderQuantity]]*Table1[[#This Row],[UnitPrice]]</f>
        <v>415.4</v>
      </c>
      <c r="S7734">
        <f>Table1[[#This Row],[OrderQuantity]]*Table1[[#This Row],[UnitCost]]</f>
        <v>249.24</v>
      </c>
      <c r="T7734">
        <f>Table1[[#This Row],[OrderQuantity]]*Table1[[#This Row],[UnitPrice]]*(1-Table1[[#This Row],[DiscountApplied]]) - (Table1[[#This Row],[OrderQuantity]]*Table1[[#This Row],[UnitCost]])</f>
        <v>145.38999999999993</v>
      </c>
      <c r="U7734">
        <f>DATEDIF(Table1[[#This Row],[ShipDate]],Table1[[#This Row],[DeliveryDate]],"d")</f>
        <v>2</v>
      </c>
      <c r="V7734" t="str">
        <f t="shared" si="241"/>
        <v>On Time</v>
      </c>
    </row>
    <row r="7735" spans="2:22" x14ac:dyDescent="0.3">
      <c r="B7735" t="str">
        <f t="shared" si="240"/>
        <v>SO-007834</v>
      </c>
      <c r="C7735" t="s">
        <v>19</v>
      </c>
      <c r="D7735" t="s">
        <v>23</v>
      </c>
      <c r="E7735" s="1">
        <v>44100</v>
      </c>
      <c r="F7735" s="1">
        <v>44164</v>
      </c>
      <c r="G7735" s="1">
        <v>44186</v>
      </c>
      <c r="H7735" s="1">
        <v>44190</v>
      </c>
      <c r="I7735" t="s">
        <v>18</v>
      </c>
      <c r="J7735">
        <v>16</v>
      </c>
      <c r="K7735">
        <v>28</v>
      </c>
      <c r="L7735">
        <v>277</v>
      </c>
      <c r="M7735">
        <v>25</v>
      </c>
      <c r="N7735">
        <v>3</v>
      </c>
      <c r="O7735">
        <v>0.15</v>
      </c>
      <c r="P7735">
        <v>1637.75</v>
      </c>
      <c r="Q7735">
        <v>3899.4</v>
      </c>
      <c r="R7735">
        <f>Table1[[#This Row],[OrderQuantity]]*Table1[[#This Row],[UnitPrice]]</f>
        <v>11698.2</v>
      </c>
      <c r="S7735">
        <f>Table1[[#This Row],[OrderQuantity]]*Table1[[#This Row],[UnitCost]]</f>
        <v>4913.25</v>
      </c>
      <c r="T7735">
        <f>Table1[[#This Row],[OrderQuantity]]*Table1[[#This Row],[UnitPrice]]*(1-Table1[[#This Row],[DiscountApplied]]) - (Table1[[#This Row],[OrderQuantity]]*Table1[[#This Row],[UnitCost]])</f>
        <v>5030.2200000000012</v>
      </c>
      <c r="U7735">
        <f>DATEDIF(Table1[[#This Row],[ShipDate]],Table1[[#This Row],[DeliveryDate]],"d")</f>
        <v>4</v>
      </c>
      <c r="V7735" t="str">
        <f t="shared" si="241"/>
        <v>On Time</v>
      </c>
    </row>
    <row r="7736" spans="2:22" x14ac:dyDescent="0.3">
      <c r="B7736" t="str">
        <f t="shared" si="240"/>
        <v>SO-007835</v>
      </c>
      <c r="C7736" t="s">
        <v>16</v>
      </c>
      <c r="D7736" t="s">
        <v>20</v>
      </c>
      <c r="E7736" s="1">
        <v>44000</v>
      </c>
      <c r="F7736" s="1">
        <v>44164</v>
      </c>
      <c r="G7736" s="1">
        <v>44182</v>
      </c>
      <c r="H7736" s="1">
        <v>44191</v>
      </c>
      <c r="I7736" t="s">
        <v>18</v>
      </c>
      <c r="J7736">
        <v>4</v>
      </c>
      <c r="K7736">
        <v>39</v>
      </c>
      <c r="L7736">
        <v>195</v>
      </c>
      <c r="M7736">
        <v>32</v>
      </c>
      <c r="N7736">
        <v>8</v>
      </c>
      <c r="O7736">
        <v>0.05</v>
      </c>
      <c r="P7736">
        <v>1231.26</v>
      </c>
      <c r="Q7736">
        <v>2619.6999999999998</v>
      </c>
      <c r="R7736">
        <f>Table1[[#This Row],[OrderQuantity]]*Table1[[#This Row],[UnitPrice]]</f>
        <v>20957.599999999999</v>
      </c>
      <c r="S7736">
        <f>Table1[[#This Row],[OrderQuantity]]*Table1[[#This Row],[UnitCost]]</f>
        <v>9850.08</v>
      </c>
      <c r="T7736">
        <f>Table1[[#This Row],[OrderQuantity]]*Table1[[#This Row],[UnitPrice]]*(1-Table1[[#This Row],[DiscountApplied]]) - (Table1[[#This Row],[OrderQuantity]]*Table1[[#This Row],[UnitCost]])</f>
        <v>10059.639999999998</v>
      </c>
      <c r="U7736">
        <f>DATEDIF(Table1[[#This Row],[ShipDate]],Table1[[#This Row],[DeliveryDate]],"d")</f>
        <v>9</v>
      </c>
      <c r="V7736" t="str">
        <f t="shared" si="241"/>
        <v>Late</v>
      </c>
    </row>
    <row r="7737" spans="2:22" x14ac:dyDescent="0.3">
      <c r="B7737" t="str">
        <f t="shared" si="240"/>
        <v>SO-007836</v>
      </c>
      <c r="C7737" t="s">
        <v>16</v>
      </c>
      <c r="D7737" t="s">
        <v>23</v>
      </c>
      <c r="E7737" s="1">
        <v>44000</v>
      </c>
      <c r="F7737" s="1">
        <v>44164</v>
      </c>
      <c r="G7737" s="1">
        <v>44180</v>
      </c>
      <c r="H7737" s="1">
        <v>44186</v>
      </c>
      <c r="I7737" t="s">
        <v>18</v>
      </c>
      <c r="J7737">
        <v>9</v>
      </c>
      <c r="K7737">
        <v>48</v>
      </c>
      <c r="L7737">
        <v>310</v>
      </c>
      <c r="M7737">
        <v>6</v>
      </c>
      <c r="N7737">
        <v>6</v>
      </c>
      <c r="O7737">
        <v>0.15</v>
      </c>
      <c r="P7737">
        <v>1371.83</v>
      </c>
      <c r="Q7737">
        <v>1829.1</v>
      </c>
      <c r="R7737">
        <f>Table1[[#This Row],[OrderQuantity]]*Table1[[#This Row],[UnitPrice]]</f>
        <v>10974.599999999999</v>
      </c>
      <c r="S7737">
        <f>Table1[[#This Row],[OrderQuantity]]*Table1[[#This Row],[UnitCost]]</f>
        <v>8230.98</v>
      </c>
      <c r="T7737">
        <f>Table1[[#This Row],[OrderQuantity]]*Table1[[#This Row],[UnitPrice]]*(1-Table1[[#This Row],[DiscountApplied]]) - (Table1[[#This Row],[OrderQuantity]]*Table1[[#This Row],[UnitCost]])</f>
        <v>1097.4299999999985</v>
      </c>
      <c r="U7737">
        <f>DATEDIF(Table1[[#This Row],[ShipDate]],Table1[[#This Row],[DeliveryDate]],"d")</f>
        <v>6</v>
      </c>
      <c r="V7737" t="str">
        <f t="shared" si="241"/>
        <v>On Time</v>
      </c>
    </row>
    <row r="7738" spans="2:22" x14ac:dyDescent="0.3">
      <c r="B7738" t="str">
        <f t="shared" si="240"/>
        <v>SO-007837</v>
      </c>
      <c r="C7738" t="s">
        <v>16</v>
      </c>
      <c r="D7738" t="s">
        <v>17</v>
      </c>
      <c r="E7738" s="1">
        <v>44100</v>
      </c>
      <c r="F7738" s="1">
        <v>44164</v>
      </c>
      <c r="G7738" s="1">
        <v>44190</v>
      </c>
      <c r="H7738" s="1">
        <v>44197</v>
      </c>
      <c r="I7738" t="s">
        <v>18</v>
      </c>
      <c r="J7738">
        <v>11</v>
      </c>
      <c r="K7738">
        <v>4</v>
      </c>
      <c r="L7738">
        <v>246</v>
      </c>
      <c r="M7738">
        <v>1</v>
      </c>
      <c r="N7738">
        <v>7</v>
      </c>
      <c r="O7738">
        <v>0.05</v>
      </c>
      <c r="P7738">
        <v>1171.1600000000001</v>
      </c>
      <c r="Q7738">
        <v>2546</v>
      </c>
      <c r="R7738">
        <f>Table1[[#This Row],[OrderQuantity]]*Table1[[#This Row],[UnitPrice]]</f>
        <v>17822</v>
      </c>
      <c r="S7738">
        <f>Table1[[#This Row],[OrderQuantity]]*Table1[[#This Row],[UnitCost]]</f>
        <v>8198.1200000000008</v>
      </c>
      <c r="T7738">
        <f>Table1[[#This Row],[OrderQuantity]]*Table1[[#This Row],[UnitPrice]]*(1-Table1[[#This Row],[DiscountApplied]]) - (Table1[[#This Row],[OrderQuantity]]*Table1[[#This Row],[UnitCost]])</f>
        <v>8732.779999999997</v>
      </c>
      <c r="U7738">
        <f>DATEDIF(Table1[[#This Row],[ShipDate]],Table1[[#This Row],[DeliveryDate]],"d")</f>
        <v>7</v>
      </c>
      <c r="V7738" t="str">
        <f t="shared" si="241"/>
        <v>On Time</v>
      </c>
    </row>
    <row r="7739" spans="2:22" x14ac:dyDescent="0.3">
      <c r="B7739" t="str">
        <f t="shared" si="240"/>
        <v>SO-007838</v>
      </c>
      <c r="C7739" t="s">
        <v>22</v>
      </c>
      <c r="D7739" t="s">
        <v>23</v>
      </c>
      <c r="E7739" s="1">
        <v>44000</v>
      </c>
      <c r="F7739" s="1">
        <v>44164</v>
      </c>
      <c r="G7739" s="1">
        <v>44178</v>
      </c>
      <c r="H7739" s="1">
        <v>44183</v>
      </c>
      <c r="I7739" t="s">
        <v>18</v>
      </c>
      <c r="J7739">
        <v>28</v>
      </c>
      <c r="K7739">
        <v>9</v>
      </c>
      <c r="L7739">
        <v>306</v>
      </c>
      <c r="M7739">
        <v>36</v>
      </c>
      <c r="N7739">
        <v>8</v>
      </c>
      <c r="O7739">
        <v>0.08</v>
      </c>
      <c r="P7739">
        <v>495.26</v>
      </c>
      <c r="Q7739">
        <v>750.4</v>
      </c>
      <c r="R7739">
        <f>Table1[[#This Row],[OrderQuantity]]*Table1[[#This Row],[UnitPrice]]</f>
        <v>6003.2</v>
      </c>
      <c r="S7739">
        <f>Table1[[#This Row],[OrderQuantity]]*Table1[[#This Row],[UnitCost]]</f>
        <v>3962.08</v>
      </c>
      <c r="T7739">
        <f>Table1[[#This Row],[OrderQuantity]]*Table1[[#This Row],[UnitPrice]]*(1-Table1[[#This Row],[DiscountApplied]]) - (Table1[[#This Row],[OrderQuantity]]*Table1[[#This Row],[UnitCost]])</f>
        <v>1560.8640000000005</v>
      </c>
      <c r="U7739">
        <f>DATEDIF(Table1[[#This Row],[ShipDate]],Table1[[#This Row],[DeliveryDate]],"d")</f>
        <v>5</v>
      </c>
      <c r="V7739" t="str">
        <f t="shared" si="241"/>
        <v>On Time</v>
      </c>
    </row>
    <row r="7740" spans="2:22" x14ac:dyDescent="0.3">
      <c r="B7740" t="str">
        <f t="shared" si="240"/>
        <v>SO-007839</v>
      </c>
      <c r="C7740" t="s">
        <v>19</v>
      </c>
      <c r="D7740" t="s">
        <v>17</v>
      </c>
      <c r="E7740" s="1">
        <v>44100</v>
      </c>
      <c r="F7740" s="1">
        <v>44165</v>
      </c>
      <c r="G7740" s="1">
        <v>44181</v>
      </c>
      <c r="H7740" s="1">
        <v>44183</v>
      </c>
      <c r="I7740" t="s">
        <v>18</v>
      </c>
      <c r="J7740">
        <v>19</v>
      </c>
      <c r="K7740">
        <v>7</v>
      </c>
      <c r="L7740">
        <v>228</v>
      </c>
      <c r="M7740">
        <v>33</v>
      </c>
      <c r="N7740">
        <v>2</v>
      </c>
      <c r="O7740">
        <v>0.05</v>
      </c>
      <c r="P7740">
        <v>1702.67</v>
      </c>
      <c r="Q7740">
        <v>3959.7</v>
      </c>
      <c r="R7740">
        <f>Table1[[#This Row],[OrderQuantity]]*Table1[[#This Row],[UnitPrice]]</f>
        <v>7919.4</v>
      </c>
      <c r="S7740">
        <f>Table1[[#This Row],[OrderQuantity]]*Table1[[#This Row],[UnitCost]]</f>
        <v>3405.34</v>
      </c>
      <c r="T7740">
        <f>Table1[[#This Row],[OrderQuantity]]*Table1[[#This Row],[UnitPrice]]*(1-Table1[[#This Row],[DiscountApplied]]) - (Table1[[#This Row],[OrderQuantity]]*Table1[[#This Row],[UnitCost]])</f>
        <v>4118.0899999999992</v>
      </c>
      <c r="U7740">
        <f>DATEDIF(Table1[[#This Row],[ShipDate]],Table1[[#This Row],[DeliveryDate]],"d")</f>
        <v>2</v>
      </c>
      <c r="V7740" t="str">
        <f t="shared" si="241"/>
        <v>On Time</v>
      </c>
    </row>
    <row r="7741" spans="2:22" x14ac:dyDescent="0.3">
      <c r="B7741" t="str">
        <f t="shared" si="240"/>
        <v>SO-007840</v>
      </c>
      <c r="C7741" t="s">
        <v>16</v>
      </c>
      <c r="D7741" t="s">
        <v>23</v>
      </c>
      <c r="E7741" s="1">
        <v>44100</v>
      </c>
      <c r="F7741" s="1">
        <v>44165</v>
      </c>
      <c r="G7741" s="1">
        <v>44173</v>
      </c>
      <c r="H7741" s="1">
        <v>44176</v>
      </c>
      <c r="I7741" t="s">
        <v>18</v>
      </c>
      <c r="J7741">
        <v>9</v>
      </c>
      <c r="K7741">
        <v>21</v>
      </c>
      <c r="L7741">
        <v>320</v>
      </c>
      <c r="M7741">
        <v>4</v>
      </c>
      <c r="N7741">
        <v>8</v>
      </c>
      <c r="O7741">
        <v>0.2</v>
      </c>
      <c r="P7741">
        <v>1876</v>
      </c>
      <c r="Q7741">
        <v>2345</v>
      </c>
      <c r="R7741">
        <f>Table1[[#This Row],[OrderQuantity]]*Table1[[#This Row],[UnitPrice]]</f>
        <v>18760</v>
      </c>
      <c r="S7741">
        <f>Table1[[#This Row],[OrderQuantity]]*Table1[[#This Row],[UnitCost]]</f>
        <v>15008</v>
      </c>
      <c r="T7741">
        <f>Table1[[#This Row],[OrderQuantity]]*Table1[[#This Row],[UnitPrice]]*(1-Table1[[#This Row],[DiscountApplied]]) - (Table1[[#This Row],[OrderQuantity]]*Table1[[#This Row],[UnitCost]])</f>
        <v>0</v>
      </c>
      <c r="U7741">
        <f>DATEDIF(Table1[[#This Row],[ShipDate]],Table1[[#This Row],[DeliveryDate]],"d")</f>
        <v>3</v>
      </c>
      <c r="V7741" t="str">
        <f t="shared" si="241"/>
        <v>On Time</v>
      </c>
    </row>
    <row r="7742" spans="2:22" x14ac:dyDescent="0.3">
      <c r="B7742" t="str">
        <f t="shared" si="240"/>
        <v>SO-007841</v>
      </c>
      <c r="C7742" t="s">
        <v>21</v>
      </c>
      <c r="D7742" t="s">
        <v>25</v>
      </c>
      <c r="E7742" s="1">
        <v>44000</v>
      </c>
      <c r="F7742" s="1">
        <v>44165</v>
      </c>
      <c r="G7742" s="1">
        <v>44169</v>
      </c>
      <c r="H7742" s="1">
        <v>44175</v>
      </c>
      <c r="I7742" t="s">
        <v>18</v>
      </c>
      <c r="J7742">
        <v>25</v>
      </c>
      <c r="K7742">
        <v>10</v>
      </c>
      <c r="L7742">
        <v>350</v>
      </c>
      <c r="M7742">
        <v>13</v>
      </c>
      <c r="N7742">
        <v>3</v>
      </c>
      <c r="O7742">
        <v>0.05</v>
      </c>
      <c r="P7742">
        <v>789.26</v>
      </c>
      <c r="Q7742">
        <v>1273</v>
      </c>
      <c r="R7742">
        <f>Table1[[#This Row],[OrderQuantity]]*Table1[[#This Row],[UnitPrice]]</f>
        <v>3819</v>
      </c>
      <c r="S7742">
        <f>Table1[[#This Row],[OrderQuantity]]*Table1[[#This Row],[UnitCost]]</f>
        <v>2367.7799999999997</v>
      </c>
      <c r="T7742">
        <f>Table1[[#This Row],[OrderQuantity]]*Table1[[#This Row],[UnitPrice]]*(1-Table1[[#This Row],[DiscountApplied]]) - (Table1[[#This Row],[OrderQuantity]]*Table1[[#This Row],[UnitCost]])</f>
        <v>1260.27</v>
      </c>
      <c r="U7742">
        <f>DATEDIF(Table1[[#This Row],[ShipDate]],Table1[[#This Row],[DeliveryDate]],"d")</f>
        <v>6</v>
      </c>
      <c r="V7742" t="str">
        <f t="shared" si="241"/>
        <v>On Time</v>
      </c>
    </row>
    <row r="7743" spans="2:22" x14ac:dyDescent="0.3">
      <c r="B7743" t="str">
        <f t="shared" si="240"/>
        <v>SO-007842</v>
      </c>
      <c r="C7743" t="s">
        <v>16</v>
      </c>
      <c r="D7743" t="s">
        <v>24</v>
      </c>
      <c r="E7743" s="1">
        <v>44100</v>
      </c>
      <c r="F7743" s="1">
        <v>44165</v>
      </c>
      <c r="G7743" s="1">
        <v>44185</v>
      </c>
      <c r="H7743" s="1">
        <v>44190</v>
      </c>
      <c r="I7743" t="s">
        <v>18</v>
      </c>
      <c r="J7743">
        <v>11</v>
      </c>
      <c r="K7743">
        <v>23</v>
      </c>
      <c r="L7743">
        <v>48</v>
      </c>
      <c r="M7743">
        <v>42</v>
      </c>
      <c r="N7743">
        <v>5</v>
      </c>
      <c r="O7743">
        <v>0.3</v>
      </c>
      <c r="P7743">
        <v>825.44</v>
      </c>
      <c r="Q7743">
        <v>1072</v>
      </c>
      <c r="R7743">
        <f>Table1[[#This Row],[OrderQuantity]]*Table1[[#This Row],[UnitPrice]]</f>
        <v>5360</v>
      </c>
      <c r="S7743">
        <f>Table1[[#This Row],[OrderQuantity]]*Table1[[#This Row],[UnitCost]]</f>
        <v>4127.2000000000007</v>
      </c>
      <c r="T7743">
        <f>Table1[[#This Row],[OrderQuantity]]*Table1[[#This Row],[UnitPrice]]*(1-Table1[[#This Row],[DiscountApplied]]) - (Table1[[#This Row],[OrderQuantity]]*Table1[[#This Row],[UnitCost]])</f>
        <v>-375.20000000000118</v>
      </c>
      <c r="U7743">
        <f>DATEDIF(Table1[[#This Row],[ShipDate]],Table1[[#This Row],[DeliveryDate]],"d")</f>
        <v>5</v>
      </c>
      <c r="V7743" t="str">
        <f t="shared" si="241"/>
        <v>On Time</v>
      </c>
    </row>
    <row r="7744" spans="2:22" x14ac:dyDescent="0.3">
      <c r="B7744" t="str">
        <f t="shared" si="240"/>
        <v>SO-007843</v>
      </c>
      <c r="C7744" t="s">
        <v>16</v>
      </c>
      <c r="D7744" t="s">
        <v>20</v>
      </c>
      <c r="E7744" s="1">
        <v>44000</v>
      </c>
      <c r="F7744" s="1">
        <v>44165</v>
      </c>
      <c r="G7744" s="1">
        <v>44190</v>
      </c>
      <c r="H7744" s="1">
        <v>44195</v>
      </c>
      <c r="I7744" t="s">
        <v>18</v>
      </c>
      <c r="J7744">
        <v>9</v>
      </c>
      <c r="K7744">
        <v>32</v>
      </c>
      <c r="L7744">
        <v>197</v>
      </c>
      <c r="M7744">
        <v>44</v>
      </c>
      <c r="N7744">
        <v>1</v>
      </c>
      <c r="O7744">
        <v>0.08</v>
      </c>
      <c r="P7744">
        <v>743.43</v>
      </c>
      <c r="Q7744">
        <v>978.2</v>
      </c>
      <c r="R7744">
        <f>Table1[[#This Row],[OrderQuantity]]*Table1[[#This Row],[UnitPrice]]</f>
        <v>978.2</v>
      </c>
      <c r="S7744">
        <f>Table1[[#This Row],[OrderQuantity]]*Table1[[#This Row],[UnitCost]]</f>
        <v>743.43</v>
      </c>
      <c r="T7744">
        <f>Table1[[#This Row],[OrderQuantity]]*Table1[[#This Row],[UnitPrice]]*(1-Table1[[#This Row],[DiscountApplied]]) - (Table1[[#This Row],[OrderQuantity]]*Table1[[#This Row],[UnitCost]])</f>
        <v>156.51400000000012</v>
      </c>
      <c r="U7744">
        <f>DATEDIF(Table1[[#This Row],[ShipDate]],Table1[[#This Row],[DeliveryDate]],"d")</f>
        <v>5</v>
      </c>
      <c r="V7744" t="str">
        <f t="shared" si="241"/>
        <v>On Time</v>
      </c>
    </row>
    <row r="7745" spans="2:22" x14ac:dyDescent="0.3">
      <c r="B7745" t="str">
        <f t="shared" si="240"/>
        <v>SO-007844</v>
      </c>
      <c r="C7745" t="s">
        <v>16</v>
      </c>
      <c r="D7745" t="s">
        <v>25</v>
      </c>
      <c r="E7745" s="1">
        <v>44000</v>
      </c>
      <c r="F7745" s="1">
        <v>44165</v>
      </c>
      <c r="G7745" s="1">
        <v>44176</v>
      </c>
      <c r="H7745" s="1">
        <v>44178</v>
      </c>
      <c r="I7745" t="s">
        <v>18</v>
      </c>
      <c r="J7745">
        <v>8</v>
      </c>
      <c r="K7745">
        <v>3</v>
      </c>
      <c r="L7745">
        <v>350</v>
      </c>
      <c r="M7745">
        <v>43</v>
      </c>
      <c r="N7745">
        <v>1</v>
      </c>
      <c r="O7745">
        <v>0.08</v>
      </c>
      <c r="P7745">
        <v>1751.11</v>
      </c>
      <c r="Q7745">
        <v>2432.1</v>
      </c>
      <c r="R7745">
        <f>Table1[[#This Row],[OrderQuantity]]*Table1[[#This Row],[UnitPrice]]</f>
        <v>2432.1</v>
      </c>
      <c r="S7745">
        <f>Table1[[#This Row],[OrderQuantity]]*Table1[[#This Row],[UnitCost]]</f>
        <v>1751.11</v>
      </c>
      <c r="T7745">
        <f>Table1[[#This Row],[OrderQuantity]]*Table1[[#This Row],[UnitPrice]]*(1-Table1[[#This Row],[DiscountApplied]]) - (Table1[[#This Row],[OrderQuantity]]*Table1[[#This Row],[UnitCost]])</f>
        <v>486.42200000000025</v>
      </c>
      <c r="U7745">
        <f>DATEDIF(Table1[[#This Row],[ShipDate]],Table1[[#This Row],[DeliveryDate]],"d")</f>
        <v>2</v>
      </c>
      <c r="V7745" t="str">
        <f t="shared" si="241"/>
        <v>On Time</v>
      </c>
    </row>
    <row r="7746" spans="2:22" x14ac:dyDescent="0.3">
      <c r="B7746" t="str">
        <f t="shared" ref="B7746:B7809" si="242">"SO-" &amp; TEXT(ROW(B7746)+99,"000000")</f>
        <v>SO-007845</v>
      </c>
      <c r="C7746" t="s">
        <v>16</v>
      </c>
      <c r="D7746" t="s">
        <v>20</v>
      </c>
      <c r="E7746" s="1">
        <v>44100</v>
      </c>
      <c r="F7746" s="1">
        <v>44165</v>
      </c>
      <c r="G7746" s="1">
        <v>44174</v>
      </c>
      <c r="H7746" s="1">
        <v>44183</v>
      </c>
      <c r="I7746" t="s">
        <v>18</v>
      </c>
      <c r="J7746">
        <v>9</v>
      </c>
      <c r="K7746">
        <v>6</v>
      </c>
      <c r="L7746">
        <v>175</v>
      </c>
      <c r="M7746">
        <v>25</v>
      </c>
      <c r="N7746">
        <v>8</v>
      </c>
      <c r="O7746">
        <v>0.2</v>
      </c>
      <c r="P7746">
        <v>1936.97</v>
      </c>
      <c r="Q7746">
        <v>3283</v>
      </c>
      <c r="R7746">
        <f>Table1[[#This Row],[OrderQuantity]]*Table1[[#This Row],[UnitPrice]]</f>
        <v>26264</v>
      </c>
      <c r="S7746">
        <f>Table1[[#This Row],[OrderQuantity]]*Table1[[#This Row],[UnitCost]]</f>
        <v>15495.76</v>
      </c>
      <c r="T7746">
        <f>Table1[[#This Row],[OrderQuantity]]*Table1[[#This Row],[UnitPrice]]*(1-Table1[[#This Row],[DiscountApplied]]) - (Table1[[#This Row],[OrderQuantity]]*Table1[[#This Row],[UnitCost]])</f>
        <v>5515.4400000000005</v>
      </c>
      <c r="U7746">
        <f>DATEDIF(Table1[[#This Row],[ShipDate]],Table1[[#This Row],[DeliveryDate]],"d")</f>
        <v>9</v>
      </c>
      <c r="V7746" t="str">
        <f t="shared" ref="V7746:V7809" si="243">IF(U7746&gt;7,"Late","On Time")</f>
        <v>Late</v>
      </c>
    </row>
    <row r="7747" spans="2:22" x14ac:dyDescent="0.3">
      <c r="B7747" t="str">
        <f t="shared" si="242"/>
        <v>SO-007846</v>
      </c>
      <c r="C7747" t="s">
        <v>16</v>
      </c>
      <c r="D7747" t="s">
        <v>20</v>
      </c>
      <c r="E7747" s="1">
        <v>44000</v>
      </c>
      <c r="F7747" s="1">
        <v>44165</v>
      </c>
      <c r="G7747" s="1">
        <v>44188</v>
      </c>
      <c r="H7747" s="1">
        <v>44191</v>
      </c>
      <c r="I7747" t="s">
        <v>18</v>
      </c>
      <c r="J7747">
        <v>4</v>
      </c>
      <c r="K7747">
        <v>19</v>
      </c>
      <c r="L7747">
        <v>192</v>
      </c>
      <c r="M7747">
        <v>6</v>
      </c>
      <c r="N7747">
        <v>1</v>
      </c>
      <c r="O7747">
        <v>0.2</v>
      </c>
      <c r="P7747">
        <v>76.92</v>
      </c>
      <c r="Q7747">
        <v>187.6</v>
      </c>
      <c r="R7747">
        <f>Table1[[#This Row],[OrderQuantity]]*Table1[[#This Row],[UnitPrice]]</f>
        <v>187.6</v>
      </c>
      <c r="S7747">
        <f>Table1[[#This Row],[OrderQuantity]]*Table1[[#This Row],[UnitCost]]</f>
        <v>76.92</v>
      </c>
      <c r="T7747">
        <f>Table1[[#This Row],[OrderQuantity]]*Table1[[#This Row],[UnitPrice]]*(1-Table1[[#This Row],[DiscountApplied]]) - (Table1[[#This Row],[OrderQuantity]]*Table1[[#This Row],[UnitCost]])</f>
        <v>73.160000000000011</v>
      </c>
      <c r="U7747">
        <f>DATEDIF(Table1[[#This Row],[ShipDate]],Table1[[#This Row],[DeliveryDate]],"d")</f>
        <v>3</v>
      </c>
      <c r="V7747" t="str">
        <f t="shared" si="243"/>
        <v>On Time</v>
      </c>
    </row>
    <row r="7748" spans="2:22" x14ac:dyDescent="0.3">
      <c r="B7748" t="str">
        <f t="shared" si="242"/>
        <v>SO-007847</v>
      </c>
      <c r="C7748" t="s">
        <v>22</v>
      </c>
      <c r="D7748" t="s">
        <v>23</v>
      </c>
      <c r="E7748" s="1">
        <v>44100</v>
      </c>
      <c r="F7748" s="1">
        <v>44165</v>
      </c>
      <c r="G7748" s="1">
        <v>44174</v>
      </c>
      <c r="H7748" s="1">
        <v>44182</v>
      </c>
      <c r="I7748" t="s">
        <v>18</v>
      </c>
      <c r="J7748">
        <v>27</v>
      </c>
      <c r="K7748">
        <v>49</v>
      </c>
      <c r="L7748">
        <v>262</v>
      </c>
      <c r="M7748">
        <v>21</v>
      </c>
      <c r="N7748">
        <v>6</v>
      </c>
      <c r="O7748">
        <v>0.05</v>
      </c>
      <c r="P7748">
        <v>582.23</v>
      </c>
      <c r="Q7748">
        <v>1058.5999999999999</v>
      </c>
      <c r="R7748">
        <f>Table1[[#This Row],[OrderQuantity]]*Table1[[#This Row],[UnitPrice]]</f>
        <v>6351.5999999999995</v>
      </c>
      <c r="S7748">
        <f>Table1[[#This Row],[OrderQuantity]]*Table1[[#This Row],[UnitCost]]</f>
        <v>3493.38</v>
      </c>
      <c r="T7748">
        <f>Table1[[#This Row],[OrderQuantity]]*Table1[[#This Row],[UnitPrice]]*(1-Table1[[#This Row],[DiscountApplied]]) - (Table1[[#This Row],[OrderQuantity]]*Table1[[#This Row],[UnitCost]])</f>
        <v>2540.6399999999994</v>
      </c>
      <c r="U7748">
        <f>DATEDIF(Table1[[#This Row],[ShipDate]],Table1[[#This Row],[DeliveryDate]],"d")</f>
        <v>8</v>
      </c>
      <c r="V7748" t="str">
        <f t="shared" si="243"/>
        <v>Late</v>
      </c>
    </row>
    <row r="7749" spans="2:22" x14ac:dyDescent="0.3">
      <c r="B7749" t="str">
        <f t="shared" si="242"/>
        <v>SO-007848</v>
      </c>
      <c r="C7749" t="s">
        <v>21</v>
      </c>
      <c r="D7749" t="s">
        <v>17</v>
      </c>
      <c r="E7749" s="1">
        <v>44000</v>
      </c>
      <c r="F7749" s="1">
        <v>44165</v>
      </c>
      <c r="G7749" s="1">
        <v>44190</v>
      </c>
      <c r="H7749" s="1">
        <v>44195</v>
      </c>
      <c r="I7749" t="s">
        <v>18</v>
      </c>
      <c r="J7749">
        <v>20</v>
      </c>
      <c r="K7749">
        <v>2</v>
      </c>
      <c r="L7749">
        <v>221</v>
      </c>
      <c r="M7749">
        <v>41</v>
      </c>
      <c r="N7749">
        <v>5</v>
      </c>
      <c r="O7749">
        <v>0.15</v>
      </c>
      <c r="P7749">
        <v>1279.3699999999999</v>
      </c>
      <c r="Q7749">
        <v>1909.5</v>
      </c>
      <c r="R7749">
        <f>Table1[[#This Row],[OrderQuantity]]*Table1[[#This Row],[UnitPrice]]</f>
        <v>9547.5</v>
      </c>
      <c r="S7749">
        <f>Table1[[#This Row],[OrderQuantity]]*Table1[[#This Row],[UnitCost]]</f>
        <v>6396.8499999999995</v>
      </c>
      <c r="T7749">
        <f>Table1[[#This Row],[OrderQuantity]]*Table1[[#This Row],[UnitPrice]]*(1-Table1[[#This Row],[DiscountApplied]]) - (Table1[[#This Row],[OrderQuantity]]*Table1[[#This Row],[UnitCost]])</f>
        <v>1718.5250000000005</v>
      </c>
      <c r="U7749">
        <f>DATEDIF(Table1[[#This Row],[ShipDate]],Table1[[#This Row],[DeliveryDate]],"d")</f>
        <v>5</v>
      </c>
      <c r="V7749" t="str">
        <f t="shared" si="243"/>
        <v>On Time</v>
      </c>
    </row>
    <row r="7750" spans="2:22" x14ac:dyDescent="0.3">
      <c r="B7750" t="str">
        <f t="shared" si="242"/>
        <v>SO-007849</v>
      </c>
      <c r="C7750" t="s">
        <v>16</v>
      </c>
      <c r="D7750" t="s">
        <v>20</v>
      </c>
      <c r="E7750" s="1">
        <v>44000</v>
      </c>
      <c r="F7750" s="1">
        <v>44166</v>
      </c>
      <c r="G7750" s="1">
        <v>44182</v>
      </c>
      <c r="H7750" s="1">
        <v>44187</v>
      </c>
      <c r="I7750" t="s">
        <v>18</v>
      </c>
      <c r="J7750">
        <v>4</v>
      </c>
      <c r="K7750">
        <v>19</v>
      </c>
      <c r="L7750">
        <v>91</v>
      </c>
      <c r="M7750">
        <v>15</v>
      </c>
      <c r="N7750">
        <v>8</v>
      </c>
      <c r="O7750">
        <v>0.08</v>
      </c>
      <c r="P7750">
        <v>1877.88</v>
      </c>
      <c r="Q7750">
        <v>3832.4</v>
      </c>
      <c r="R7750">
        <f>Table1[[#This Row],[OrderQuantity]]*Table1[[#This Row],[UnitPrice]]</f>
        <v>30659.200000000001</v>
      </c>
      <c r="S7750">
        <f>Table1[[#This Row],[OrderQuantity]]*Table1[[#This Row],[UnitCost]]</f>
        <v>15023.04</v>
      </c>
      <c r="T7750">
        <f>Table1[[#This Row],[OrderQuantity]]*Table1[[#This Row],[UnitPrice]]*(1-Table1[[#This Row],[DiscountApplied]]) - (Table1[[#This Row],[OrderQuantity]]*Table1[[#This Row],[UnitCost]])</f>
        <v>13183.424000000003</v>
      </c>
      <c r="U7750">
        <f>DATEDIF(Table1[[#This Row],[ShipDate]],Table1[[#This Row],[DeliveryDate]],"d")</f>
        <v>5</v>
      </c>
      <c r="V7750" t="str">
        <f t="shared" si="243"/>
        <v>On Time</v>
      </c>
    </row>
    <row r="7751" spans="2:22" x14ac:dyDescent="0.3">
      <c r="B7751" t="str">
        <f t="shared" si="242"/>
        <v>SO-007850</v>
      </c>
      <c r="C7751" t="s">
        <v>19</v>
      </c>
      <c r="D7751" t="s">
        <v>20</v>
      </c>
      <c r="E7751" s="1">
        <v>44100</v>
      </c>
      <c r="F7751" s="1">
        <v>44166</v>
      </c>
      <c r="G7751" s="1">
        <v>44192</v>
      </c>
      <c r="H7751" s="1">
        <v>44194</v>
      </c>
      <c r="I7751" t="s">
        <v>18</v>
      </c>
      <c r="J7751">
        <v>16</v>
      </c>
      <c r="K7751">
        <v>12</v>
      </c>
      <c r="L7751">
        <v>111</v>
      </c>
      <c r="M7751">
        <v>44</v>
      </c>
      <c r="N7751">
        <v>3</v>
      </c>
      <c r="O7751">
        <v>0.1</v>
      </c>
      <c r="P7751">
        <v>1405.93</v>
      </c>
      <c r="Q7751">
        <v>2304.8000000000002</v>
      </c>
      <c r="R7751">
        <f>Table1[[#This Row],[OrderQuantity]]*Table1[[#This Row],[UnitPrice]]</f>
        <v>6914.4000000000005</v>
      </c>
      <c r="S7751">
        <f>Table1[[#This Row],[OrderQuantity]]*Table1[[#This Row],[UnitCost]]</f>
        <v>4217.79</v>
      </c>
      <c r="T7751">
        <f>Table1[[#This Row],[OrderQuantity]]*Table1[[#This Row],[UnitPrice]]*(1-Table1[[#This Row],[DiscountApplied]]) - (Table1[[#This Row],[OrderQuantity]]*Table1[[#This Row],[UnitCost]])</f>
        <v>2005.170000000001</v>
      </c>
      <c r="U7751">
        <f>DATEDIF(Table1[[#This Row],[ShipDate]],Table1[[#This Row],[DeliveryDate]],"d")</f>
        <v>2</v>
      </c>
      <c r="V7751" t="str">
        <f t="shared" si="243"/>
        <v>On Time</v>
      </c>
    </row>
    <row r="7752" spans="2:22" x14ac:dyDescent="0.3">
      <c r="B7752" t="str">
        <f t="shared" si="242"/>
        <v>SO-007851</v>
      </c>
      <c r="C7752" t="s">
        <v>16</v>
      </c>
      <c r="D7752" t="s">
        <v>20</v>
      </c>
      <c r="E7752" s="1">
        <v>44100</v>
      </c>
      <c r="F7752" s="1">
        <v>44166</v>
      </c>
      <c r="G7752" s="1">
        <v>44187</v>
      </c>
      <c r="H7752" s="1">
        <v>44197</v>
      </c>
      <c r="I7752" t="s">
        <v>18</v>
      </c>
      <c r="J7752">
        <v>3</v>
      </c>
      <c r="K7752">
        <v>36</v>
      </c>
      <c r="L7752">
        <v>127</v>
      </c>
      <c r="M7752">
        <v>33</v>
      </c>
      <c r="N7752">
        <v>6</v>
      </c>
      <c r="O7752">
        <v>0.08</v>
      </c>
      <c r="P7752">
        <v>799.58</v>
      </c>
      <c r="Q7752">
        <v>1025.0999999999999</v>
      </c>
      <c r="R7752">
        <f>Table1[[#This Row],[OrderQuantity]]*Table1[[#This Row],[UnitPrice]]</f>
        <v>6150.5999999999995</v>
      </c>
      <c r="S7752">
        <f>Table1[[#This Row],[OrderQuantity]]*Table1[[#This Row],[UnitCost]]</f>
        <v>4797.4800000000005</v>
      </c>
      <c r="T7752">
        <f>Table1[[#This Row],[OrderQuantity]]*Table1[[#This Row],[UnitPrice]]*(1-Table1[[#This Row],[DiscountApplied]]) - (Table1[[#This Row],[OrderQuantity]]*Table1[[#This Row],[UnitCost]])</f>
        <v>861.07199999999921</v>
      </c>
      <c r="U7752">
        <f>DATEDIF(Table1[[#This Row],[ShipDate]],Table1[[#This Row],[DeliveryDate]],"d")</f>
        <v>10</v>
      </c>
      <c r="V7752" t="str">
        <f t="shared" si="243"/>
        <v>Late</v>
      </c>
    </row>
    <row r="7753" spans="2:22" x14ac:dyDescent="0.3">
      <c r="B7753" t="str">
        <f t="shared" si="242"/>
        <v>SO-007852</v>
      </c>
      <c r="C7753" t="s">
        <v>16</v>
      </c>
      <c r="D7753" t="s">
        <v>24</v>
      </c>
      <c r="E7753" s="1">
        <v>44000</v>
      </c>
      <c r="F7753" s="1">
        <v>44166</v>
      </c>
      <c r="G7753" s="1">
        <v>44174</v>
      </c>
      <c r="H7753" s="1">
        <v>44175</v>
      </c>
      <c r="I7753" t="s">
        <v>18</v>
      </c>
      <c r="J7753">
        <v>5</v>
      </c>
      <c r="K7753">
        <v>3</v>
      </c>
      <c r="L7753">
        <v>14</v>
      </c>
      <c r="M7753">
        <v>11</v>
      </c>
      <c r="N7753">
        <v>1</v>
      </c>
      <c r="O7753">
        <v>0.05</v>
      </c>
      <c r="P7753">
        <v>1604.25</v>
      </c>
      <c r="Q7753">
        <v>1956.4</v>
      </c>
      <c r="R7753">
        <f>Table1[[#This Row],[OrderQuantity]]*Table1[[#This Row],[UnitPrice]]</f>
        <v>1956.4</v>
      </c>
      <c r="S7753">
        <f>Table1[[#This Row],[OrderQuantity]]*Table1[[#This Row],[UnitCost]]</f>
        <v>1604.25</v>
      </c>
      <c r="T7753">
        <f>Table1[[#This Row],[OrderQuantity]]*Table1[[#This Row],[UnitPrice]]*(1-Table1[[#This Row],[DiscountApplied]]) - (Table1[[#This Row],[OrderQuantity]]*Table1[[#This Row],[UnitCost]])</f>
        <v>254.32999999999993</v>
      </c>
      <c r="U7753">
        <f>DATEDIF(Table1[[#This Row],[ShipDate]],Table1[[#This Row],[DeliveryDate]],"d")</f>
        <v>1</v>
      </c>
      <c r="V7753" t="str">
        <f t="shared" si="243"/>
        <v>On Time</v>
      </c>
    </row>
    <row r="7754" spans="2:22" x14ac:dyDescent="0.3">
      <c r="B7754" t="str">
        <f t="shared" si="242"/>
        <v>SO-007853</v>
      </c>
      <c r="C7754" t="s">
        <v>19</v>
      </c>
      <c r="D7754" t="s">
        <v>26</v>
      </c>
      <c r="E7754" s="1">
        <v>44000</v>
      </c>
      <c r="F7754" s="1">
        <v>44167</v>
      </c>
      <c r="G7754" s="1">
        <v>44174</v>
      </c>
      <c r="H7754" s="1">
        <v>44183</v>
      </c>
      <c r="I7754" t="s">
        <v>18</v>
      </c>
      <c r="J7754">
        <v>13</v>
      </c>
      <c r="K7754">
        <v>49</v>
      </c>
      <c r="L7754">
        <v>64</v>
      </c>
      <c r="M7754">
        <v>11</v>
      </c>
      <c r="N7754">
        <v>3</v>
      </c>
      <c r="O7754">
        <v>0.2</v>
      </c>
      <c r="P7754">
        <v>448.1</v>
      </c>
      <c r="Q7754">
        <v>1018.4</v>
      </c>
      <c r="R7754">
        <f>Table1[[#This Row],[OrderQuantity]]*Table1[[#This Row],[UnitPrice]]</f>
        <v>3055.2</v>
      </c>
      <c r="S7754">
        <f>Table1[[#This Row],[OrderQuantity]]*Table1[[#This Row],[UnitCost]]</f>
        <v>1344.3000000000002</v>
      </c>
      <c r="T7754">
        <f>Table1[[#This Row],[OrderQuantity]]*Table1[[#This Row],[UnitPrice]]*(1-Table1[[#This Row],[DiscountApplied]]) - (Table1[[#This Row],[OrderQuantity]]*Table1[[#This Row],[UnitCost]])</f>
        <v>1099.8599999999997</v>
      </c>
      <c r="U7754">
        <f>DATEDIF(Table1[[#This Row],[ShipDate]],Table1[[#This Row],[DeliveryDate]],"d")</f>
        <v>9</v>
      </c>
      <c r="V7754" t="str">
        <f t="shared" si="243"/>
        <v>Late</v>
      </c>
    </row>
    <row r="7755" spans="2:22" x14ac:dyDescent="0.3">
      <c r="B7755" t="str">
        <f t="shared" si="242"/>
        <v>SO-007854</v>
      </c>
      <c r="C7755" t="s">
        <v>22</v>
      </c>
      <c r="D7755" t="s">
        <v>24</v>
      </c>
      <c r="E7755" s="1">
        <v>44000</v>
      </c>
      <c r="F7755" s="1">
        <v>44167</v>
      </c>
      <c r="G7755" s="1">
        <v>44189</v>
      </c>
      <c r="H7755" s="1">
        <v>44191</v>
      </c>
      <c r="I7755" t="s">
        <v>18</v>
      </c>
      <c r="J7755">
        <v>27</v>
      </c>
      <c r="K7755">
        <v>41</v>
      </c>
      <c r="L7755">
        <v>21</v>
      </c>
      <c r="M7755">
        <v>28</v>
      </c>
      <c r="N7755">
        <v>1</v>
      </c>
      <c r="O7755">
        <v>0.05</v>
      </c>
      <c r="P7755">
        <v>1900.46</v>
      </c>
      <c r="Q7755">
        <v>3115.5</v>
      </c>
      <c r="R7755">
        <f>Table1[[#This Row],[OrderQuantity]]*Table1[[#This Row],[UnitPrice]]</f>
        <v>3115.5</v>
      </c>
      <c r="S7755">
        <f>Table1[[#This Row],[OrderQuantity]]*Table1[[#This Row],[UnitCost]]</f>
        <v>1900.46</v>
      </c>
      <c r="T7755">
        <f>Table1[[#This Row],[OrderQuantity]]*Table1[[#This Row],[UnitPrice]]*(1-Table1[[#This Row],[DiscountApplied]]) - (Table1[[#This Row],[OrderQuantity]]*Table1[[#This Row],[UnitCost]])</f>
        <v>1059.2649999999999</v>
      </c>
      <c r="U7755">
        <f>DATEDIF(Table1[[#This Row],[ShipDate]],Table1[[#This Row],[DeliveryDate]],"d")</f>
        <v>2</v>
      </c>
      <c r="V7755" t="str">
        <f t="shared" si="243"/>
        <v>On Time</v>
      </c>
    </row>
    <row r="7756" spans="2:22" x14ac:dyDescent="0.3">
      <c r="B7756" t="str">
        <f t="shared" si="242"/>
        <v>SO-007855</v>
      </c>
      <c r="C7756" t="s">
        <v>16</v>
      </c>
      <c r="D7756" t="s">
        <v>23</v>
      </c>
      <c r="E7756" s="1">
        <v>44100</v>
      </c>
      <c r="F7756" s="1">
        <v>44167</v>
      </c>
      <c r="G7756" s="1">
        <v>44177</v>
      </c>
      <c r="H7756" s="1">
        <v>44185</v>
      </c>
      <c r="I7756" t="s">
        <v>18</v>
      </c>
      <c r="J7756">
        <v>8</v>
      </c>
      <c r="K7756">
        <v>9</v>
      </c>
      <c r="L7756">
        <v>268</v>
      </c>
      <c r="M7756">
        <v>35</v>
      </c>
      <c r="N7756">
        <v>4</v>
      </c>
      <c r="O7756">
        <v>0.08</v>
      </c>
      <c r="P7756">
        <v>421.56</v>
      </c>
      <c r="Q7756">
        <v>958.1</v>
      </c>
      <c r="R7756">
        <f>Table1[[#This Row],[OrderQuantity]]*Table1[[#This Row],[UnitPrice]]</f>
        <v>3832.4</v>
      </c>
      <c r="S7756">
        <f>Table1[[#This Row],[OrderQuantity]]*Table1[[#This Row],[UnitCost]]</f>
        <v>1686.24</v>
      </c>
      <c r="T7756">
        <f>Table1[[#This Row],[OrderQuantity]]*Table1[[#This Row],[UnitPrice]]*(1-Table1[[#This Row],[DiscountApplied]]) - (Table1[[#This Row],[OrderQuantity]]*Table1[[#This Row],[UnitCost]])</f>
        <v>1839.5680000000004</v>
      </c>
      <c r="U7756">
        <f>DATEDIF(Table1[[#This Row],[ShipDate]],Table1[[#This Row],[DeliveryDate]],"d")</f>
        <v>8</v>
      </c>
      <c r="V7756" t="str">
        <f t="shared" si="243"/>
        <v>Late</v>
      </c>
    </row>
    <row r="7757" spans="2:22" x14ac:dyDescent="0.3">
      <c r="B7757" t="str">
        <f t="shared" si="242"/>
        <v>SO-007856</v>
      </c>
      <c r="C7757" t="s">
        <v>16</v>
      </c>
      <c r="D7757" t="s">
        <v>26</v>
      </c>
      <c r="E7757" s="1">
        <v>44100</v>
      </c>
      <c r="F7757" s="1">
        <v>44167</v>
      </c>
      <c r="G7757" s="1">
        <v>44172</v>
      </c>
      <c r="H7757" s="1">
        <v>44178</v>
      </c>
      <c r="I7757" t="s">
        <v>18</v>
      </c>
      <c r="J7757">
        <v>4</v>
      </c>
      <c r="K7757">
        <v>21</v>
      </c>
      <c r="L7757">
        <v>73</v>
      </c>
      <c r="M7757">
        <v>17</v>
      </c>
      <c r="N7757">
        <v>7</v>
      </c>
      <c r="O7757">
        <v>0.2</v>
      </c>
      <c r="P7757">
        <v>660.29</v>
      </c>
      <c r="Q7757">
        <v>904.5</v>
      </c>
      <c r="R7757">
        <f>Table1[[#This Row],[OrderQuantity]]*Table1[[#This Row],[UnitPrice]]</f>
        <v>6331.5</v>
      </c>
      <c r="S7757">
        <f>Table1[[#This Row],[OrderQuantity]]*Table1[[#This Row],[UnitCost]]</f>
        <v>4622.03</v>
      </c>
      <c r="T7757">
        <f>Table1[[#This Row],[OrderQuantity]]*Table1[[#This Row],[UnitPrice]]*(1-Table1[[#This Row],[DiscountApplied]]) - (Table1[[#This Row],[OrderQuantity]]*Table1[[#This Row],[UnitCost]])</f>
        <v>443.17000000000098</v>
      </c>
      <c r="U7757">
        <f>DATEDIF(Table1[[#This Row],[ShipDate]],Table1[[#This Row],[DeliveryDate]],"d")</f>
        <v>6</v>
      </c>
      <c r="V7757" t="str">
        <f t="shared" si="243"/>
        <v>On Time</v>
      </c>
    </row>
    <row r="7758" spans="2:22" x14ac:dyDescent="0.3">
      <c r="B7758" t="str">
        <f t="shared" si="242"/>
        <v>SO-007857</v>
      </c>
      <c r="C7758" t="s">
        <v>19</v>
      </c>
      <c r="D7758" t="s">
        <v>24</v>
      </c>
      <c r="E7758" s="1">
        <v>44100</v>
      </c>
      <c r="F7758" s="1">
        <v>44167</v>
      </c>
      <c r="G7758" s="1">
        <v>44179</v>
      </c>
      <c r="H7758" s="1">
        <v>44183</v>
      </c>
      <c r="I7758" t="s">
        <v>18</v>
      </c>
      <c r="J7758">
        <v>15</v>
      </c>
      <c r="K7758">
        <v>2</v>
      </c>
      <c r="L7758">
        <v>7</v>
      </c>
      <c r="M7758">
        <v>17</v>
      </c>
      <c r="N7758">
        <v>4</v>
      </c>
      <c r="O7758">
        <v>0.08</v>
      </c>
      <c r="P7758">
        <v>1106.3699999999999</v>
      </c>
      <c r="Q7758">
        <v>2257.9</v>
      </c>
      <c r="R7758">
        <f>Table1[[#This Row],[OrderQuantity]]*Table1[[#This Row],[UnitPrice]]</f>
        <v>9031.6</v>
      </c>
      <c r="S7758">
        <f>Table1[[#This Row],[OrderQuantity]]*Table1[[#This Row],[UnitCost]]</f>
        <v>4425.4799999999996</v>
      </c>
      <c r="T7758">
        <f>Table1[[#This Row],[OrderQuantity]]*Table1[[#This Row],[UnitPrice]]*(1-Table1[[#This Row],[DiscountApplied]]) - (Table1[[#This Row],[OrderQuantity]]*Table1[[#This Row],[UnitCost]])</f>
        <v>3883.5920000000006</v>
      </c>
      <c r="U7758">
        <f>DATEDIF(Table1[[#This Row],[ShipDate]],Table1[[#This Row],[DeliveryDate]],"d")</f>
        <v>4</v>
      </c>
      <c r="V7758" t="str">
        <f t="shared" si="243"/>
        <v>On Time</v>
      </c>
    </row>
    <row r="7759" spans="2:22" x14ac:dyDescent="0.3">
      <c r="B7759" t="str">
        <f t="shared" si="242"/>
        <v>SO-007858</v>
      </c>
      <c r="C7759" t="s">
        <v>22</v>
      </c>
      <c r="D7759" t="s">
        <v>23</v>
      </c>
      <c r="E7759" s="1">
        <v>44100</v>
      </c>
      <c r="F7759" s="1">
        <v>44167</v>
      </c>
      <c r="G7759" s="1">
        <v>44173</v>
      </c>
      <c r="H7759" s="1">
        <v>44180</v>
      </c>
      <c r="I7759" t="s">
        <v>18</v>
      </c>
      <c r="J7759">
        <v>27</v>
      </c>
      <c r="K7759">
        <v>26</v>
      </c>
      <c r="L7759">
        <v>301</v>
      </c>
      <c r="M7759">
        <v>46</v>
      </c>
      <c r="N7759">
        <v>8</v>
      </c>
      <c r="O7759">
        <v>0.08</v>
      </c>
      <c r="P7759">
        <v>867.65</v>
      </c>
      <c r="Q7759">
        <v>1172.5</v>
      </c>
      <c r="R7759">
        <f>Table1[[#This Row],[OrderQuantity]]*Table1[[#This Row],[UnitPrice]]</f>
        <v>9380</v>
      </c>
      <c r="S7759">
        <f>Table1[[#This Row],[OrderQuantity]]*Table1[[#This Row],[UnitCost]]</f>
        <v>6941.2</v>
      </c>
      <c r="T7759">
        <f>Table1[[#This Row],[OrderQuantity]]*Table1[[#This Row],[UnitPrice]]*(1-Table1[[#This Row],[DiscountApplied]]) - (Table1[[#This Row],[OrderQuantity]]*Table1[[#This Row],[UnitCost]])</f>
        <v>1688.4000000000005</v>
      </c>
      <c r="U7759">
        <f>DATEDIF(Table1[[#This Row],[ShipDate]],Table1[[#This Row],[DeliveryDate]],"d")</f>
        <v>7</v>
      </c>
      <c r="V7759" t="str">
        <f t="shared" si="243"/>
        <v>On Time</v>
      </c>
    </row>
    <row r="7760" spans="2:22" x14ac:dyDescent="0.3">
      <c r="B7760" t="str">
        <f t="shared" si="242"/>
        <v>SO-007859</v>
      </c>
      <c r="C7760" t="s">
        <v>19</v>
      </c>
      <c r="D7760" t="s">
        <v>23</v>
      </c>
      <c r="E7760" s="1">
        <v>44100</v>
      </c>
      <c r="F7760" s="1">
        <v>44167</v>
      </c>
      <c r="G7760" s="1">
        <v>44171</v>
      </c>
      <c r="H7760" s="1">
        <v>44180</v>
      </c>
      <c r="I7760" t="s">
        <v>18</v>
      </c>
      <c r="J7760">
        <v>17</v>
      </c>
      <c r="K7760">
        <v>34</v>
      </c>
      <c r="L7760">
        <v>304</v>
      </c>
      <c r="M7760">
        <v>34</v>
      </c>
      <c r="N7760">
        <v>2</v>
      </c>
      <c r="O7760">
        <v>0.08</v>
      </c>
      <c r="P7760">
        <v>2865.46</v>
      </c>
      <c r="Q7760">
        <v>3979.8</v>
      </c>
      <c r="R7760">
        <f>Table1[[#This Row],[OrderQuantity]]*Table1[[#This Row],[UnitPrice]]</f>
        <v>7959.6</v>
      </c>
      <c r="S7760">
        <f>Table1[[#This Row],[OrderQuantity]]*Table1[[#This Row],[UnitCost]]</f>
        <v>5730.92</v>
      </c>
      <c r="T7760">
        <f>Table1[[#This Row],[OrderQuantity]]*Table1[[#This Row],[UnitPrice]]*(1-Table1[[#This Row],[DiscountApplied]]) - (Table1[[#This Row],[OrderQuantity]]*Table1[[#This Row],[UnitCost]])</f>
        <v>1591.9120000000003</v>
      </c>
      <c r="U7760">
        <f>DATEDIF(Table1[[#This Row],[ShipDate]],Table1[[#This Row],[DeliveryDate]],"d")</f>
        <v>9</v>
      </c>
      <c r="V7760" t="str">
        <f t="shared" si="243"/>
        <v>Late</v>
      </c>
    </row>
    <row r="7761" spans="2:22" x14ac:dyDescent="0.3">
      <c r="B7761" t="str">
        <f t="shared" si="242"/>
        <v>SO-007860</v>
      </c>
      <c r="C7761" t="s">
        <v>16</v>
      </c>
      <c r="D7761" t="s">
        <v>25</v>
      </c>
      <c r="E7761" s="1">
        <v>44000</v>
      </c>
      <c r="F7761" s="1">
        <v>44167</v>
      </c>
      <c r="G7761" s="1">
        <v>44181</v>
      </c>
      <c r="H7761" s="1">
        <v>44186</v>
      </c>
      <c r="I7761" t="s">
        <v>18</v>
      </c>
      <c r="J7761">
        <v>4</v>
      </c>
      <c r="K7761">
        <v>21</v>
      </c>
      <c r="L7761">
        <v>366</v>
      </c>
      <c r="M7761">
        <v>15</v>
      </c>
      <c r="N7761">
        <v>3</v>
      </c>
      <c r="O7761">
        <v>0.08</v>
      </c>
      <c r="P7761">
        <v>854.25</v>
      </c>
      <c r="Q7761">
        <v>1139</v>
      </c>
      <c r="R7761">
        <f>Table1[[#This Row],[OrderQuantity]]*Table1[[#This Row],[UnitPrice]]</f>
        <v>3417</v>
      </c>
      <c r="S7761">
        <f>Table1[[#This Row],[OrderQuantity]]*Table1[[#This Row],[UnitCost]]</f>
        <v>2562.75</v>
      </c>
      <c r="T7761">
        <f>Table1[[#This Row],[OrderQuantity]]*Table1[[#This Row],[UnitPrice]]*(1-Table1[[#This Row],[DiscountApplied]]) - (Table1[[#This Row],[OrderQuantity]]*Table1[[#This Row],[UnitCost]])</f>
        <v>580.89000000000033</v>
      </c>
      <c r="U7761">
        <f>DATEDIF(Table1[[#This Row],[ShipDate]],Table1[[#This Row],[DeliveryDate]],"d")</f>
        <v>5</v>
      </c>
      <c r="V7761" t="str">
        <f t="shared" si="243"/>
        <v>On Time</v>
      </c>
    </row>
    <row r="7762" spans="2:22" x14ac:dyDescent="0.3">
      <c r="B7762" t="str">
        <f t="shared" si="242"/>
        <v>SO-007861</v>
      </c>
      <c r="C7762" t="s">
        <v>19</v>
      </c>
      <c r="D7762" t="s">
        <v>17</v>
      </c>
      <c r="E7762" s="1">
        <v>44100</v>
      </c>
      <c r="F7762" s="1">
        <v>44167</v>
      </c>
      <c r="G7762" s="1">
        <v>44171</v>
      </c>
      <c r="H7762" s="1">
        <v>44174</v>
      </c>
      <c r="I7762" t="s">
        <v>18</v>
      </c>
      <c r="J7762">
        <v>18</v>
      </c>
      <c r="K7762">
        <v>33</v>
      </c>
      <c r="L7762">
        <v>217</v>
      </c>
      <c r="M7762">
        <v>39</v>
      </c>
      <c r="N7762">
        <v>5</v>
      </c>
      <c r="O7762">
        <v>0.08</v>
      </c>
      <c r="P7762">
        <v>1747.49</v>
      </c>
      <c r="Q7762">
        <v>2532.6</v>
      </c>
      <c r="R7762">
        <f>Table1[[#This Row],[OrderQuantity]]*Table1[[#This Row],[UnitPrice]]</f>
        <v>12663</v>
      </c>
      <c r="S7762">
        <f>Table1[[#This Row],[OrderQuantity]]*Table1[[#This Row],[UnitCost]]</f>
        <v>8737.4500000000007</v>
      </c>
      <c r="T7762">
        <f>Table1[[#This Row],[OrderQuantity]]*Table1[[#This Row],[UnitPrice]]*(1-Table1[[#This Row],[DiscountApplied]]) - (Table1[[#This Row],[OrderQuantity]]*Table1[[#This Row],[UnitCost]])</f>
        <v>2912.51</v>
      </c>
      <c r="U7762">
        <f>DATEDIF(Table1[[#This Row],[ShipDate]],Table1[[#This Row],[DeliveryDate]],"d")</f>
        <v>3</v>
      </c>
      <c r="V7762" t="str">
        <f t="shared" si="243"/>
        <v>On Time</v>
      </c>
    </row>
    <row r="7763" spans="2:22" x14ac:dyDescent="0.3">
      <c r="B7763" t="str">
        <f t="shared" si="242"/>
        <v>SO-007862</v>
      </c>
      <c r="C7763" t="s">
        <v>19</v>
      </c>
      <c r="D7763" t="s">
        <v>20</v>
      </c>
      <c r="E7763" s="1">
        <v>44000</v>
      </c>
      <c r="F7763" s="1">
        <v>44167</v>
      </c>
      <c r="G7763" s="1">
        <v>44176</v>
      </c>
      <c r="H7763" s="1">
        <v>44177</v>
      </c>
      <c r="I7763" t="s">
        <v>18</v>
      </c>
      <c r="J7763">
        <v>14</v>
      </c>
      <c r="K7763">
        <v>46</v>
      </c>
      <c r="L7763">
        <v>166</v>
      </c>
      <c r="M7763">
        <v>30</v>
      </c>
      <c r="N7763">
        <v>8</v>
      </c>
      <c r="O7763">
        <v>0.1</v>
      </c>
      <c r="P7763">
        <v>329.64</v>
      </c>
      <c r="Q7763">
        <v>804</v>
      </c>
      <c r="R7763">
        <f>Table1[[#This Row],[OrderQuantity]]*Table1[[#This Row],[UnitPrice]]</f>
        <v>6432</v>
      </c>
      <c r="S7763">
        <f>Table1[[#This Row],[OrderQuantity]]*Table1[[#This Row],[UnitCost]]</f>
        <v>2637.12</v>
      </c>
      <c r="T7763">
        <f>Table1[[#This Row],[OrderQuantity]]*Table1[[#This Row],[UnitPrice]]*(1-Table1[[#This Row],[DiscountApplied]]) - (Table1[[#This Row],[OrderQuantity]]*Table1[[#This Row],[UnitCost]])</f>
        <v>3151.6800000000003</v>
      </c>
      <c r="U7763">
        <f>DATEDIF(Table1[[#This Row],[ShipDate]],Table1[[#This Row],[DeliveryDate]],"d")</f>
        <v>1</v>
      </c>
      <c r="V7763" t="str">
        <f t="shared" si="243"/>
        <v>On Time</v>
      </c>
    </row>
    <row r="7764" spans="2:22" x14ac:dyDescent="0.3">
      <c r="B7764" t="str">
        <f t="shared" si="242"/>
        <v>SO-007863</v>
      </c>
      <c r="C7764" t="s">
        <v>21</v>
      </c>
      <c r="D7764" t="s">
        <v>24</v>
      </c>
      <c r="E7764" s="1">
        <v>44100</v>
      </c>
      <c r="F7764" s="1">
        <v>44167</v>
      </c>
      <c r="G7764" s="1">
        <v>44191</v>
      </c>
      <c r="H7764" s="1">
        <v>44196</v>
      </c>
      <c r="I7764" t="s">
        <v>18</v>
      </c>
      <c r="J7764">
        <v>24</v>
      </c>
      <c r="K7764">
        <v>50</v>
      </c>
      <c r="L7764">
        <v>41</v>
      </c>
      <c r="M7764">
        <v>35</v>
      </c>
      <c r="N7764">
        <v>7</v>
      </c>
      <c r="O7764">
        <v>0.08</v>
      </c>
      <c r="P7764">
        <v>1065.57</v>
      </c>
      <c r="Q7764">
        <v>1902.8</v>
      </c>
      <c r="R7764">
        <f>Table1[[#This Row],[OrderQuantity]]*Table1[[#This Row],[UnitPrice]]</f>
        <v>13319.6</v>
      </c>
      <c r="S7764">
        <f>Table1[[#This Row],[OrderQuantity]]*Table1[[#This Row],[UnitCost]]</f>
        <v>7458.99</v>
      </c>
      <c r="T7764">
        <f>Table1[[#This Row],[OrderQuantity]]*Table1[[#This Row],[UnitPrice]]*(1-Table1[[#This Row],[DiscountApplied]]) - (Table1[[#This Row],[OrderQuantity]]*Table1[[#This Row],[UnitCost]])</f>
        <v>4795.0420000000013</v>
      </c>
      <c r="U7764">
        <f>DATEDIF(Table1[[#This Row],[ShipDate]],Table1[[#This Row],[DeliveryDate]],"d")</f>
        <v>5</v>
      </c>
      <c r="V7764" t="str">
        <f t="shared" si="243"/>
        <v>On Time</v>
      </c>
    </row>
    <row r="7765" spans="2:22" x14ac:dyDescent="0.3">
      <c r="B7765" t="str">
        <f t="shared" si="242"/>
        <v>SO-007864</v>
      </c>
      <c r="C7765" t="s">
        <v>16</v>
      </c>
      <c r="D7765" t="s">
        <v>23</v>
      </c>
      <c r="E7765" s="1">
        <v>44100</v>
      </c>
      <c r="F7765" s="1">
        <v>44167</v>
      </c>
      <c r="G7765" s="1">
        <v>44185</v>
      </c>
      <c r="H7765" s="1">
        <v>44194</v>
      </c>
      <c r="I7765" t="s">
        <v>18</v>
      </c>
      <c r="J7765">
        <v>3</v>
      </c>
      <c r="K7765">
        <v>5</v>
      </c>
      <c r="L7765">
        <v>310</v>
      </c>
      <c r="M7765">
        <v>25</v>
      </c>
      <c r="N7765">
        <v>2</v>
      </c>
      <c r="O7765">
        <v>0.08</v>
      </c>
      <c r="P7765">
        <v>2464.06</v>
      </c>
      <c r="Q7765">
        <v>3571.1</v>
      </c>
      <c r="R7765">
        <f>Table1[[#This Row],[OrderQuantity]]*Table1[[#This Row],[UnitPrice]]</f>
        <v>7142.2</v>
      </c>
      <c r="S7765">
        <f>Table1[[#This Row],[OrderQuantity]]*Table1[[#This Row],[UnitCost]]</f>
        <v>4928.12</v>
      </c>
      <c r="T7765">
        <f>Table1[[#This Row],[OrderQuantity]]*Table1[[#This Row],[UnitPrice]]*(1-Table1[[#This Row],[DiscountApplied]]) - (Table1[[#This Row],[OrderQuantity]]*Table1[[#This Row],[UnitCost]])</f>
        <v>1642.7040000000006</v>
      </c>
      <c r="U7765">
        <f>DATEDIF(Table1[[#This Row],[ShipDate]],Table1[[#This Row],[DeliveryDate]],"d")</f>
        <v>9</v>
      </c>
      <c r="V7765" t="str">
        <f t="shared" si="243"/>
        <v>Late</v>
      </c>
    </row>
    <row r="7766" spans="2:22" x14ac:dyDescent="0.3">
      <c r="B7766" t="str">
        <f t="shared" si="242"/>
        <v>SO-007865</v>
      </c>
      <c r="C7766" t="s">
        <v>22</v>
      </c>
      <c r="D7766" t="s">
        <v>26</v>
      </c>
      <c r="E7766" s="1">
        <v>44100</v>
      </c>
      <c r="F7766" s="1">
        <v>44168</v>
      </c>
      <c r="G7766" s="1">
        <v>44177</v>
      </c>
      <c r="H7766" s="1">
        <v>44178</v>
      </c>
      <c r="I7766" t="s">
        <v>18</v>
      </c>
      <c r="J7766">
        <v>26</v>
      </c>
      <c r="K7766">
        <v>45</v>
      </c>
      <c r="L7766">
        <v>81</v>
      </c>
      <c r="M7766">
        <v>38</v>
      </c>
      <c r="N7766">
        <v>5</v>
      </c>
      <c r="O7766">
        <v>0.1</v>
      </c>
      <c r="P7766">
        <v>2373.41</v>
      </c>
      <c r="Q7766">
        <v>2894.4</v>
      </c>
      <c r="R7766">
        <f>Table1[[#This Row],[OrderQuantity]]*Table1[[#This Row],[UnitPrice]]</f>
        <v>14472</v>
      </c>
      <c r="S7766">
        <f>Table1[[#This Row],[OrderQuantity]]*Table1[[#This Row],[UnitCost]]</f>
        <v>11867.05</v>
      </c>
      <c r="T7766">
        <f>Table1[[#This Row],[OrderQuantity]]*Table1[[#This Row],[UnitPrice]]*(1-Table1[[#This Row],[DiscountApplied]]) - (Table1[[#This Row],[OrderQuantity]]*Table1[[#This Row],[UnitCost]])</f>
        <v>1157.7500000000018</v>
      </c>
      <c r="U7766">
        <f>DATEDIF(Table1[[#This Row],[ShipDate]],Table1[[#This Row],[DeliveryDate]],"d")</f>
        <v>1</v>
      </c>
      <c r="V7766" t="str">
        <f t="shared" si="243"/>
        <v>On Time</v>
      </c>
    </row>
    <row r="7767" spans="2:22" x14ac:dyDescent="0.3">
      <c r="B7767" t="str">
        <f t="shared" si="242"/>
        <v>SO-007866</v>
      </c>
      <c r="C7767" t="s">
        <v>19</v>
      </c>
      <c r="D7767" t="s">
        <v>20</v>
      </c>
      <c r="E7767" s="1">
        <v>44100</v>
      </c>
      <c r="F7767" s="1">
        <v>44168</v>
      </c>
      <c r="G7767" s="1">
        <v>44196</v>
      </c>
      <c r="H7767" s="1">
        <v>44203</v>
      </c>
      <c r="I7767" t="s">
        <v>18</v>
      </c>
      <c r="J7767">
        <v>14</v>
      </c>
      <c r="K7767">
        <v>29</v>
      </c>
      <c r="L7767">
        <v>110</v>
      </c>
      <c r="M7767">
        <v>10</v>
      </c>
      <c r="N7767">
        <v>6</v>
      </c>
      <c r="O7767">
        <v>0.05</v>
      </c>
      <c r="P7767">
        <v>3114.7</v>
      </c>
      <c r="Q7767">
        <v>3993.2</v>
      </c>
      <c r="R7767">
        <f>Table1[[#This Row],[OrderQuantity]]*Table1[[#This Row],[UnitPrice]]</f>
        <v>23959.199999999997</v>
      </c>
      <c r="S7767">
        <f>Table1[[#This Row],[OrderQuantity]]*Table1[[#This Row],[UnitCost]]</f>
        <v>18688.199999999997</v>
      </c>
      <c r="T7767">
        <f>Table1[[#This Row],[OrderQuantity]]*Table1[[#This Row],[UnitPrice]]*(1-Table1[[#This Row],[DiscountApplied]]) - (Table1[[#This Row],[OrderQuantity]]*Table1[[#This Row],[UnitCost]])</f>
        <v>4073.0400000000009</v>
      </c>
      <c r="U7767">
        <f>DATEDIF(Table1[[#This Row],[ShipDate]],Table1[[#This Row],[DeliveryDate]],"d")</f>
        <v>7</v>
      </c>
      <c r="V7767" t="str">
        <f t="shared" si="243"/>
        <v>On Time</v>
      </c>
    </row>
    <row r="7768" spans="2:22" x14ac:dyDescent="0.3">
      <c r="B7768" t="str">
        <f t="shared" si="242"/>
        <v>SO-007867</v>
      </c>
      <c r="C7768" t="s">
        <v>19</v>
      </c>
      <c r="D7768" t="s">
        <v>17</v>
      </c>
      <c r="E7768" s="1">
        <v>44000</v>
      </c>
      <c r="F7768" s="1">
        <v>44168</v>
      </c>
      <c r="G7768" s="1">
        <v>44175</v>
      </c>
      <c r="H7768" s="1">
        <v>44184</v>
      </c>
      <c r="I7768" t="s">
        <v>18</v>
      </c>
      <c r="J7768">
        <v>13</v>
      </c>
      <c r="K7768">
        <v>3</v>
      </c>
      <c r="L7768">
        <v>228</v>
      </c>
      <c r="M7768">
        <v>34</v>
      </c>
      <c r="N7768">
        <v>3</v>
      </c>
      <c r="O7768">
        <v>0.08</v>
      </c>
      <c r="P7768">
        <v>884.4</v>
      </c>
      <c r="Q7768">
        <v>1768.8</v>
      </c>
      <c r="R7768">
        <f>Table1[[#This Row],[OrderQuantity]]*Table1[[#This Row],[UnitPrice]]</f>
        <v>5306.4</v>
      </c>
      <c r="S7768">
        <f>Table1[[#This Row],[OrderQuantity]]*Table1[[#This Row],[UnitCost]]</f>
        <v>2653.2</v>
      </c>
      <c r="T7768">
        <f>Table1[[#This Row],[OrderQuantity]]*Table1[[#This Row],[UnitPrice]]*(1-Table1[[#This Row],[DiscountApplied]]) - (Table1[[#This Row],[OrderQuantity]]*Table1[[#This Row],[UnitCost]])</f>
        <v>2228.6880000000001</v>
      </c>
      <c r="U7768">
        <f>DATEDIF(Table1[[#This Row],[ShipDate]],Table1[[#This Row],[DeliveryDate]],"d")</f>
        <v>9</v>
      </c>
      <c r="V7768" t="str">
        <f t="shared" si="243"/>
        <v>Late</v>
      </c>
    </row>
    <row r="7769" spans="2:22" x14ac:dyDescent="0.3">
      <c r="B7769" t="str">
        <f t="shared" si="242"/>
        <v>SO-007868</v>
      </c>
      <c r="C7769" t="s">
        <v>21</v>
      </c>
      <c r="D7769" t="s">
        <v>20</v>
      </c>
      <c r="E7769" s="1">
        <v>44000</v>
      </c>
      <c r="F7769" s="1">
        <v>44168</v>
      </c>
      <c r="G7769" s="1">
        <v>44188</v>
      </c>
      <c r="H7769" s="1">
        <v>44195</v>
      </c>
      <c r="I7769" t="s">
        <v>18</v>
      </c>
      <c r="J7769">
        <v>21</v>
      </c>
      <c r="K7769">
        <v>50</v>
      </c>
      <c r="L7769">
        <v>153</v>
      </c>
      <c r="M7769">
        <v>30</v>
      </c>
      <c r="N7769">
        <v>5</v>
      </c>
      <c r="O7769">
        <v>0.08</v>
      </c>
      <c r="P7769">
        <v>433.96</v>
      </c>
      <c r="Q7769">
        <v>850.9</v>
      </c>
      <c r="R7769">
        <f>Table1[[#This Row],[OrderQuantity]]*Table1[[#This Row],[UnitPrice]]</f>
        <v>4254.5</v>
      </c>
      <c r="S7769">
        <f>Table1[[#This Row],[OrderQuantity]]*Table1[[#This Row],[UnitCost]]</f>
        <v>2169.7999999999997</v>
      </c>
      <c r="T7769">
        <f>Table1[[#This Row],[OrderQuantity]]*Table1[[#This Row],[UnitPrice]]*(1-Table1[[#This Row],[DiscountApplied]]) - (Table1[[#This Row],[OrderQuantity]]*Table1[[#This Row],[UnitCost]])</f>
        <v>1744.3400000000006</v>
      </c>
      <c r="U7769">
        <f>DATEDIF(Table1[[#This Row],[ShipDate]],Table1[[#This Row],[DeliveryDate]],"d")</f>
        <v>7</v>
      </c>
      <c r="V7769" t="str">
        <f t="shared" si="243"/>
        <v>On Time</v>
      </c>
    </row>
    <row r="7770" spans="2:22" x14ac:dyDescent="0.3">
      <c r="B7770" t="str">
        <f t="shared" si="242"/>
        <v>SO-007869</v>
      </c>
      <c r="C7770" t="s">
        <v>21</v>
      </c>
      <c r="D7770" t="s">
        <v>20</v>
      </c>
      <c r="E7770" s="1">
        <v>44100</v>
      </c>
      <c r="F7770" s="1">
        <v>44168</v>
      </c>
      <c r="G7770" s="1">
        <v>44180</v>
      </c>
      <c r="H7770" s="1">
        <v>44187</v>
      </c>
      <c r="I7770" t="s">
        <v>18</v>
      </c>
      <c r="J7770">
        <v>24</v>
      </c>
      <c r="K7770">
        <v>11</v>
      </c>
      <c r="L7770">
        <v>162</v>
      </c>
      <c r="M7770">
        <v>26</v>
      </c>
      <c r="N7770">
        <v>2</v>
      </c>
      <c r="O7770">
        <v>0.1</v>
      </c>
      <c r="P7770">
        <v>2379.04</v>
      </c>
      <c r="Q7770">
        <v>3604.6</v>
      </c>
      <c r="R7770">
        <f>Table1[[#This Row],[OrderQuantity]]*Table1[[#This Row],[UnitPrice]]</f>
        <v>7209.2</v>
      </c>
      <c r="S7770">
        <f>Table1[[#This Row],[OrderQuantity]]*Table1[[#This Row],[UnitCost]]</f>
        <v>4758.08</v>
      </c>
      <c r="T7770">
        <f>Table1[[#This Row],[OrderQuantity]]*Table1[[#This Row],[UnitPrice]]*(1-Table1[[#This Row],[DiscountApplied]]) - (Table1[[#This Row],[OrderQuantity]]*Table1[[#This Row],[UnitCost]])</f>
        <v>1730.1999999999998</v>
      </c>
      <c r="U7770">
        <f>DATEDIF(Table1[[#This Row],[ShipDate]],Table1[[#This Row],[DeliveryDate]],"d")</f>
        <v>7</v>
      </c>
      <c r="V7770" t="str">
        <f t="shared" si="243"/>
        <v>On Time</v>
      </c>
    </row>
    <row r="7771" spans="2:22" x14ac:dyDescent="0.3">
      <c r="B7771" t="str">
        <f t="shared" si="242"/>
        <v>SO-007870</v>
      </c>
      <c r="C7771" t="s">
        <v>16</v>
      </c>
      <c r="D7771" t="s">
        <v>24</v>
      </c>
      <c r="E7771" s="1">
        <v>44100</v>
      </c>
      <c r="F7771" s="1">
        <v>44169</v>
      </c>
      <c r="G7771" s="1">
        <v>44189</v>
      </c>
      <c r="H7771" s="1">
        <v>44197</v>
      </c>
      <c r="I7771" t="s">
        <v>18</v>
      </c>
      <c r="J7771">
        <v>7</v>
      </c>
      <c r="K7771">
        <v>50</v>
      </c>
      <c r="L7771">
        <v>23</v>
      </c>
      <c r="M7771">
        <v>44</v>
      </c>
      <c r="N7771">
        <v>3</v>
      </c>
      <c r="O7771">
        <v>0.05</v>
      </c>
      <c r="P7771">
        <v>123.01</v>
      </c>
      <c r="Q7771">
        <v>180.9</v>
      </c>
      <c r="R7771">
        <f>Table1[[#This Row],[OrderQuantity]]*Table1[[#This Row],[UnitPrice]]</f>
        <v>542.70000000000005</v>
      </c>
      <c r="S7771">
        <f>Table1[[#This Row],[OrderQuantity]]*Table1[[#This Row],[UnitCost]]</f>
        <v>369.03000000000003</v>
      </c>
      <c r="T7771">
        <f>Table1[[#This Row],[OrderQuantity]]*Table1[[#This Row],[UnitPrice]]*(1-Table1[[#This Row],[DiscountApplied]]) - (Table1[[#This Row],[OrderQuantity]]*Table1[[#This Row],[UnitCost]])</f>
        <v>146.53500000000003</v>
      </c>
      <c r="U7771">
        <f>DATEDIF(Table1[[#This Row],[ShipDate]],Table1[[#This Row],[DeliveryDate]],"d")</f>
        <v>8</v>
      </c>
      <c r="V7771" t="str">
        <f t="shared" si="243"/>
        <v>Late</v>
      </c>
    </row>
    <row r="7772" spans="2:22" x14ac:dyDescent="0.3">
      <c r="B7772" t="str">
        <f t="shared" si="242"/>
        <v>SO-007871</v>
      </c>
      <c r="C7772" t="s">
        <v>22</v>
      </c>
      <c r="D7772" t="s">
        <v>20</v>
      </c>
      <c r="E7772" s="1">
        <v>44100</v>
      </c>
      <c r="F7772" s="1">
        <v>44169</v>
      </c>
      <c r="G7772" s="1">
        <v>44195</v>
      </c>
      <c r="H7772" s="1">
        <v>44196</v>
      </c>
      <c r="I7772" t="s">
        <v>18</v>
      </c>
      <c r="J7772">
        <v>25</v>
      </c>
      <c r="K7772">
        <v>46</v>
      </c>
      <c r="L7772">
        <v>114</v>
      </c>
      <c r="M7772">
        <v>38</v>
      </c>
      <c r="N7772">
        <v>6</v>
      </c>
      <c r="O7772">
        <v>0.2</v>
      </c>
      <c r="P7772">
        <v>846.88</v>
      </c>
      <c r="Q7772">
        <v>1058.5999999999999</v>
      </c>
      <c r="R7772">
        <f>Table1[[#This Row],[OrderQuantity]]*Table1[[#This Row],[UnitPrice]]</f>
        <v>6351.5999999999995</v>
      </c>
      <c r="S7772">
        <f>Table1[[#This Row],[OrderQuantity]]*Table1[[#This Row],[UnitCost]]</f>
        <v>5081.28</v>
      </c>
      <c r="T7772">
        <f>Table1[[#This Row],[OrderQuantity]]*Table1[[#This Row],[UnitPrice]]*(1-Table1[[#This Row],[DiscountApplied]]) - (Table1[[#This Row],[OrderQuantity]]*Table1[[#This Row],[UnitCost]])</f>
        <v>0</v>
      </c>
      <c r="U7772">
        <f>DATEDIF(Table1[[#This Row],[ShipDate]],Table1[[#This Row],[DeliveryDate]],"d")</f>
        <v>1</v>
      </c>
      <c r="V7772" t="str">
        <f t="shared" si="243"/>
        <v>On Time</v>
      </c>
    </row>
    <row r="7773" spans="2:22" x14ac:dyDescent="0.3">
      <c r="B7773" t="str">
        <f t="shared" si="242"/>
        <v>SO-007872</v>
      </c>
      <c r="C7773" t="s">
        <v>19</v>
      </c>
      <c r="D7773" t="s">
        <v>17</v>
      </c>
      <c r="E7773" s="1">
        <v>44100</v>
      </c>
      <c r="F7773" s="1">
        <v>44169</v>
      </c>
      <c r="G7773" s="1">
        <v>44188</v>
      </c>
      <c r="H7773" s="1">
        <v>44190</v>
      </c>
      <c r="I7773" t="s">
        <v>18</v>
      </c>
      <c r="J7773">
        <v>19</v>
      </c>
      <c r="K7773">
        <v>16</v>
      </c>
      <c r="L7773">
        <v>246</v>
      </c>
      <c r="M7773">
        <v>39</v>
      </c>
      <c r="N7773">
        <v>2</v>
      </c>
      <c r="O7773">
        <v>0.08</v>
      </c>
      <c r="P7773">
        <v>3849.82</v>
      </c>
      <c r="Q7773">
        <v>5922.8</v>
      </c>
      <c r="R7773">
        <f>Table1[[#This Row],[OrderQuantity]]*Table1[[#This Row],[UnitPrice]]</f>
        <v>11845.6</v>
      </c>
      <c r="S7773">
        <f>Table1[[#This Row],[OrderQuantity]]*Table1[[#This Row],[UnitCost]]</f>
        <v>7699.64</v>
      </c>
      <c r="T7773">
        <f>Table1[[#This Row],[OrderQuantity]]*Table1[[#This Row],[UnitPrice]]*(1-Table1[[#This Row],[DiscountApplied]]) - (Table1[[#This Row],[OrderQuantity]]*Table1[[#This Row],[UnitCost]])</f>
        <v>3198.3120000000008</v>
      </c>
      <c r="U7773">
        <f>DATEDIF(Table1[[#This Row],[ShipDate]],Table1[[#This Row],[DeliveryDate]],"d")</f>
        <v>2</v>
      </c>
      <c r="V7773" t="str">
        <f t="shared" si="243"/>
        <v>On Time</v>
      </c>
    </row>
    <row r="7774" spans="2:22" x14ac:dyDescent="0.3">
      <c r="B7774" t="str">
        <f t="shared" si="242"/>
        <v>SO-007873</v>
      </c>
      <c r="C7774" t="s">
        <v>19</v>
      </c>
      <c r="D7774" t="s">
        <v>25</v>
      </c>
      <c r="E7774" s="1">
        <v>44100</v>
      </c>
      <c r="F7774" s="1">
        <v>44170</v>
      </c>
      <c r="G7774" s="1">
        <v>44186</v>
      </c>
      <c r="H7774" s="1">
        <v>44188</v>
      </c>
      <c r="I7774" t="s">
        <v>18</v>
      </c>
      <c r="J7774">
        <v>17</v>
      </c>
      <c r="K7774">
        <v>48</v>
      </c>
      <c r="L7774">
        <v>351</v>
      </c>
      <c r="M7774">
        <v>42</v>
      </c>
      <c r="N7774">
        <v>8</v>
      </c>
      <c r="O7774">
        <v>0.3</v>
      </c>
      <c r="P7774">
        <v>1718.68</v>
      </c>
      <c r="Q7774">
        <v>3906.1</v>
      </c>
      <c r="R7774">
        <f>Table1[[#This Row],[OrderQuantity]]*Table1[[#This Row],[UnitPrice]]</f>
        <v>31248.799999999999</v>
      </c>
      <c r="S7774">
        <f>Table1[[#This Row],[OrderQuantity]]*Table1[[#This Row],[UnitCost]]</f>
        <v>13749.44</v>
      </c>
      <c r="T7774">
        <f>Table1[[#This Row],[OrderQuantity]]*Table1[[#This Row],[UnitPrice]]*(1-Table1[[#This Row],[DiscountApplied]]) - (Table1[[#This Row],[OrderQuantity]]*Table1[[#This Row],[UnitCost]])</f>
        <v>8124.7199999999993</v>
      </c>
      <c r="U7774">
        <f>DATEDIF(Table1[[#This Row],[ShipDate]],Table1[[#This Row],[DeliveryDate]],"d")</f>
        <v>2</v>
      </c>
      <c r="V7774" t="str">
        <f t="shared" si="243"/>
        <v>On Time</v>
      </c>
    </row>
    <row r="7775" spans="2:22" x14ac:dyDescent="0.3">
      <c r="B7775" t="str">
        <f t="shared" si="242"/>
        <v>SO-007874</v>
      </c>
      <c r="C7775" t="s">
        <v>21</v>
      </c>
      <c r="D7775" t="s">
        <v>25</v>
      </c>
      <c r="E7775" s="1">
        <v>44100</v>
      </c>
      <c r="F7775" s="1">
        <v>44170</v>
      </c>
      <c r="G7775" s="1">
        <v>44172</v>
      </c>
      <c r="H7775" s="1">
        <v>44182</v>
      </c>
      <c r="I7775" t="s">
        <v>18</v>
      </c>
      <c r="J7775">
        <v>21</v>
      </c>
      <c r="K7775">
        <v>48</v>
      </c>
      <c r="L7775">
        <v>347</v>
      </c>
      <c r="M7775">
        <v>23</v>
      </c>
      <c r="N7775">
        <v>8</v>
      </c>
      <c r="O7775">
        <v>0.05</v>
      </c>
      <c r="P7775">
        <v>718.24</v>
      </c>
      <c r="Q7775">
        <v>1795.6</v>
      </c>
      <c r="R7775">
        <f>Table1[[#This Row],[OrderQuantity]]*Table1[[#This Row],[UnitPrice]]</f>
        <v>14364.8</v>
      </c>
      <c r="S7775">
        <f>Table1[[#This Row],[OrderQuantity]]*Table1[[#This Row],[UnitCost]]</f>
        <v>5745.92</v>
      </c>
      <c r="T7775">
        <f>Table1[[#This Row],[OrderQuantity]]*Table1[[#This Row],[UnitPrice]]*(1-Table1[[#This Row],[DiscountApplied]]) - (Table1[[#This Row],[OrderQuantity]]*Table1[[#This Row],[UnitCost]])</f>
        <v>7900.6399999999994</v>
      </c>
      <c r="U7775">
        <f>DATEDIF(Table1[[#This Row],[ShipDate]],Table1[[#This Row],[DeliveryDate]],"d")</f>
        <v>10</v>
      </c>
      <c r="V7775" t="str">
        <f t="shared" si="243"/>
        <v>Late</v>
      </c>
    </row>
    <row r="7776" spans="2:22" x14ac:dyDescent="0.3">
      <c r="B7776" t="str">
        <f t="shared" si="242"/>
        <v>SO-007875</v>
      </c>
      <c r="C7776" t="s">
        <v>16</v>
      </c>
      <c r="D7776" t="s">
        <v>17</v>
      </c>
      <c r="E7776" s="1">
        <v>44000</v>
      </c>
      <c r="F7776" s="1">
        <v>44170</v>
      </c>
      <c r="G7776" s="1">
        <v>44181</v>
      </c>
      <c r="H7776" s="1">
        <v>44188</v>
      </c>
      <c r="I7776" t="s">
        <v>18</v>
      </c>
      <c r="J7776">
        <v>12</v>
      </c>
      <c r="K7776">
        <v>43</v>
      </c>
      <c r="L7776">
        <v>228</v>
      </c>
      <c r="M7776">
        <v>38</v>
      </c>
      <c r="N7776">
        <v>1</v>
      </c>
      <c r="O7776">
        <v>0.08</v>
      </c>
      <c r="P7776">
        <v>939.07</v>
      </c>
      <c r="Q7776">
        <v>1956.4</v>
      </c>
      <c r="R7776">
        <f>Table1[[#This Row],[OrderQuantity]]*Table1[[#This Row],[UnitPrice]]</f>
        <v>1956.4</v>
      </c>
      <c r="S7776">
        <f>Table1[[#This Row],[OrderQuantity]]*Table1[[#This Row],[UnitCost]]</f>
        <v>939.07</v>
      </c>
      <c r="T7776">
        <f>Table1[[#This Row],[OrderQuantity]]*Table1[[#This Row],[UnitPrice]]*(1-Table1[[#This Row],[DiscountApplied]]) - (Table1[[#This Row],[OrderQuantity]]*Table1[[#This Row],[UnitCost]])</f>
        <v>860.8180000000001</v>
      </c>
      <c r="U7776">
        <f>DATEDIF(Table1[[#This Row],[ShipDate]],Table1[[#This Row],[DeliveryDate]],"d")</f>
        <v>7</v>
      </c>
      <c r="V7776" t="str">
        <f t="shared" si="243"/>
        <v>On Time</v>
      </c>
    </row>
    <row r="7777" spans="2:22" x14ac:dyDescent="0.3">
      <c r="B7777" t="str">
        <f t="shared" si="242"/>
        <v>SO-007876</v>
      </c>
      <c r="C7777" t="s">
        <v>16</v>
      </c>
      <c r="D7777" t="s">
        <v>24</v>
      </c>
      <c r="E7777" s="1">
        <v>44100</v>
      </c>
      <c r="F7777" s="1">
        <v>44170</v>
      </c>
      <c r="G7777" s="1">
        <v>44181</v>
      </c>
      <c r="H7777" s="1">
        <v>44187</v>
      </c>
      <c r="I7777" t="s">
        <v>18</v>
      </c>
      <c r="J7777">
        <v>7</v>
      </c>
      <c r="K7777">
        <v>19</v>
      </c>
      <c r="L7777">
        <v>37</v>
      </c>
      <c r="M7777">
        <v>10</v>
      </c>
      <c r="N7777">
        <v>5</v>
      </c>
      <c r="O7777">
        <v>0.1</v>
      </c>
      <c r="P7777">
        <v>1620.06</v>
      </c>
      <c r="Q7777">
        <v>2613</v>
      </c>
      <c r="R7777">
        <f>Table1[[#This Row],[OrderQuantity]]*Table1[[#This Row],[UnitPrice]]</f>
        <v>13065</v>
      </c>
      <c r="S7777">
        <f>Table1[[#This Row],[OrderQuantity]]*Table1[[#This Row],[UnitCost]]</f>
        <v>8100.2999999999993</v>
      </c>
      <c r="T7777">
        <f>Table1[[#This Row],[OrderQuantity]]*Table1[[#This Row],[UnitPrice]]*(1-Table1[[#This Row],[DiscountApplied]]) - (Table1[[#This Row],[OrderQuantity]]*Table1[[#This Row],[UnitCost]])</f>
        <v>3658.2000000000007</v>
      </c>
      <c r="U7777">
        <f>DATEDIF(Table1[[#This Row],[ShipDate]],Table1[[#This Row],[DeliveryDate]],"d")</f>
        <v>6</v>
      </c>
      <c r="V7777" t="str">
        <f t="shared" si="243"/>
        <v>On Time</v>
      </c>
    </row>
    <row r="7778" spans="2:22" x14ac:dyDescent="0.3">
      <c r="B7778" t="str">
        <f t="shared" si="242"/>
        <v>SO-007877</v>
      </c>
      <c r="C7778" t="s">
        <v>21</v>
      </c>
      <c r="D7778" t="s">
        <v>23</v>
      </c>
      <c r="E7778" s="1">
        <v>44100</v>
      </c>
      <c r="F7778" s="1">
        <v>44170</v>
      </c>
      <c r="G7778" s="1">
        <v>44188</v>
      </c>
      <c r="H7778" s="1">
        <v>44189</v>
      </c>
      <c r="I7778" t="s">
        <v>18</v>
      </c>
      <c r="J7778">
        <v>24</v>
      </c>
      <c r="K7778">
        <v>11</v>
      </c>
      <c r="L7778">
        <v>306</v>
      </c>
      <c r="M7778">
        <v>36</v>
      </c>
      <c r="N7778">
        <v>5</v>
      </c>
      <c r="O7778">
        <v>0.05</v>
      </c>
      <c r="P7778">
        <v>999.64</v>
      </c>
      <c r="Q7778">
        <v>2499.1</v>
      </c>
      <c r="R7778">
        <f>Table1[[#This Row],[OrderQuantity]]*Table1[[#This Row],[UnitPrice]]</f>
        <v>12495.5</v>
      </c>
      <c r="S7778">
        <f>Table1[[#This Row],[OrderQuantity]]*Table1[[#This Row],[UnitCost]]</f>
        <v>4998.2</v>
      </c>
      <c r="T7778">
        <f>Table1[[#This Row],[OrderQuantity]]*Table1[[#This Row],[UnitPrice]]*(1-Table1[[#This Row],[DiscountApplied]]) - (Table1[[#This Row],[OrderQuantity]]*Table1[[#This Row],[UnitCost]])</f>
        <v>6872.5249999999987</v>
      </c>
      <c r="U7778">
        <f>DATEDIF(Table1[[#This Row],[ShipDate]],Table1[[#This Row],[DeliveryDate]],"d")</f>
        <v>1</v>
      </c>
      <c r="V7778" t="str">
        <f t="shared" si="243"/>
        <v>On Time</v>
      </c>
    </row>
    <row r="7779" spans="2:22" x14ac:dyDescent="0.3">
      <c r="B7779" t="str">
        <f t="shared" si="242"/>
        <v>SO-007878</v>
      </c>
      <c r="C7779" t="s">
        <v>19</v>
      </c>
      <c r="D7779" t="s">
        <v>24</v>
      </c>
      <c r="E7779" s="1">
        <v>44100</v>
      </c>
      <c r="F7779" s="1">
        <v>44170</v>
      </c>
      <c r="G7779" s="1">
        <v>44188</v>
      </c>
      <c r="H7779" s="1">
        <v>44192</v>
      </c>
      <c r="I7779" t="s">
        <v>18</v>
      </c>
      <c r="J7779">
        <v>15</v>
      </c>
      <c r="K7779">
        <v>45</v>
      </c>
      <c r="L7779">
        <v>21</v>
      </c>
      <c r="M7779">
        <v>47</v>
      </c>
      <c r="N7779">
        <v>5</v>
      </c>
      <c r="O7779">
        <v>0.4</v>
      </c>
      <c r="P7779">
        <v>3211.98</v>
      </c>
      <c r="Q7779">
        <v>5353.3</v>
      </c>
      <c r="R7779">
        <f>Table1[[#This Row],[OrderQuantity]]*Table1[[#This Row],[UnitPrice]]</f>
        <v>26766.5</v>
      </c>
      <c r="S7779">
        <f>Table1[[#This Row],[OrderQuantity]]*Table1[[#This Row],[UnitCost]]</f>
        <v>16059.9</v>
      </c>
      <c r="T7779">
        <f>Table1[[#This Row],[OrderQuantity]]*Table1[[#This Row],[UnitPrice]]*(1-Table1[[#This Row],[DiscountApplied]]) - (Table1[[#This Row],[OrderQuantity]]*Table1[[#This Row],[UnitCost]])</f>
        <v>0</v>
      </c>
      <c r="U7779">
        <f>DATEDIF(Table1[[#This Row],[ShipDate]],Table1[[#This Row],[DeliveryDate]],"d")</f>
        <v>4</v>
      </c>
      <c r="V7779" t="str">
        <f t="shared" si="243"/>
        <v>On Time</v>
      </c>
    </row>
    <row r="7780" spans="2:22" x14ac:dyDescent="0.3">
      <c r="B7780" t="str">
        <f t="shared" si="242"/>
        <v>SO-007879</v>
      </c>
      <c r="C7780" t="s">
        <v>21</v>
      </c>
      <c r="D7780" t="s">
        <v>20</v>
      </c>
      <c r="E7780" s="1">
        <v>44100</v>
      </c>
      <c r="F7780" s="1">
        <v>44170</v>
      </c>
      <c r="G7780" s="1">
        <v>44175</v>
      </c>
      <c r="H7780" s="1">
        <v>44176</v>
      </c>
      <c r="I7780" t="s">
        <v>18</v>
      </c>
      <c r="J7780">
        <v>24</v>
      </c>
      <c r="K7780">
        <v>50</v>
      </c>
      <c r="L7780">
        <v>111</v>
      </c>
      <c r="M7780">
        <v>47</v>
      </c>
      <c r="N7780">
        <v>5</v>
      </c>
      <c r="O7780">
        <v>0.05</v>
      </c>
      <c r="P7780">
        <v>2759.93</v>
      </c>
      <c r="Q7780">
        <v>3999.9</v>
      </c>
      <c r="R7780">
        <f>Table1[[#This Row],[OrderQuantity]]*Table1[[#This Row],[UnitPrice]]</f>
        <v>19999.5</v>
      </c>
      <c r="S7780">
        <f>Table1[[#This Row],[OrderQuantity]]*Table1[[#This Row],[UnitCost]]</f>
        <v>13799.65</v>
      </c>
      <c r="T7780">
        <f>Table1[[#This Row],[OrderQuantity]]*Table1[[#This Row],[UnitPrice]]*(1-Table1[[#This Row],[DiscountApplied]]) - (Table1[[#This Row],[OrderQuantity]]*Table1[[#This Row],[UnitCost]])</f>
        <v>5199.8749999999982</v>
      </c>
      <c r="U7780">
        <f>DATEDIF(Table1[[#This Row],[ShipDate]],Table1[[#This Row],[DeliveryDate]],"d")</f>
        <v>1</v>
      </c>
      <c r="V7780" t="str">
        <f t="shared" si="243"/>
        <v>On Time</v>
      </c>
    </row>
    <row r="7781" spans="2:22" x14ac:dyDescent="0.3">
      <c r="B7781" t="str">
        <f t="shared" si="242"/>
        <v>SO-007880</v>
      </c>
      <c r="C7781" t="s">
        <v>22</v>
      </c>
      <c r="D7781" t="s">
        <v>20</v>
      </c>
      <c r="E7781" s="1">
        <v>44100</v>
      </c>
      <c r="F7781" s="1">
        <v>44170</v>
      </c>
      <c r="G7781" s="1">
        <v>44196</v>
      </c>
      <c r="H7781" s="1">
        <v>44202</v>
      </c>
      <c r="I7781" t="s">
        <v>18</v>
      </c>
      <c r="J7781">
        <v>27</v>
      </c>
      <c r="K7781">
        <v>13</v>
      </c>
      <c r="L7781">
        <v>97</v>
      </c>
      <c r="M7781">
        <v>26</v>
      </c>
      <c r="N7781">
        <v>2</v>
      </c>
      <c r="O7781">
        <v>0.1</v>
      </c>
      <c r="P7781">
        <v>1839.95</v>
      </c>
      <c r="Q7781">
        <v>3999.9</v>
      </c>
      <c r="R7781">
        <f>Table1[[#This Row],[OrderQuantity]]*Table1[[#This Row],[UnitPrice]]</f>
        <v>7999.8</v>
      </c>
      <c r="S7781">
        <f>Table1[[#This Row],[OrderQuantity]]*Table1[[#This Row],[UnitCost]]</f>
        <v>3679.9</v>
      </c>
      <c r="T7781">
        <f>Table1[[#This Row],[OrderQuantity]]*Table1[[#This Row],[UnitPrice]]*(1-Table1[[#This Row],[DiscountApplied]]) - (Table1[[#This Row],[OrderQuantity]]*Table1[[#This Row],[UnitCost]])</f>
        <v>3519.9200000000005</v>
      </c>
      <c r="U7781">
        <f>DATEDIF(Table1[[#This Row],[ShipDate]],Table1[[#This Row],[DeliveryDate]],"d")</f>
        <v>6</v>
      </c>
      <c r="V7781" t="str">
        <f t="shared" si="243"/>
        <v>On Time</v>
      </c>
    </row>
    <row r="7782" spans="2:22" x14ac:dyDescent="0.3">
      <c r="B7782" t="str">
        <f t="shared" si="242"/>
        <v>SO-007881</v>
      </c>
      <c r="C7782" t="s">
        <v>21</v>
      </c>
      <c r="D7782" t="s">
        <v>25</v>
      </c>
      <c r="E7782" s="1">
        <v>44100</v>
      </c>
      <c r="F7782" s="1">
        <v>44170</v>
      </c>
      <c r="G7782" s="1">
        <v>44187</v>
      </c>
      <c r="H7782" s="1">
        <v>44193</v>
      </c>
      <c r="I7782" t="s">
        <v>18</v>
      </c>
      <c r="J7782">
        <v>23</v>
      </c>
      <c r="K7782">
        <v>48</v>
      </c>
      <c r="L7782">
        <v>355</v>
      </c>
      <c r="M7782">
        <v>9</v>
      </c>
      <c r="N7782">
        <v>6</v>
      </c>
      <c r="O7782">
        <v>0.05</v>
      </c>
      <c r="P7782">
        <v>104.92</v>
      </c>
      <c r="Q7782">
        <v>194.3</v>
      </c>
      <c r="R7782">
        <f>Table1[[#This Row],[OrderQuantity]]*Table1[[#This Row],[UnitPrice]]</f>
        <v>1165.8000000000002</v>
      </c>
      <c r="S7782">
        <f>Table1[[#This Row],[OrderQuantity]]*Table1[[#This Row],[UnitCost]]</f>
        <v>629.52</v>
      </c>
      <c r="T7782">
        <f>Table1[[#This Row],[OrderQuantity]]*Table1[[#This Row],[UnitPrice]]*(1-Table1[[#This Row],[DiscountApplied]]) - (Table1[[#This Row],[OrderQuantity]]*Table1[[#This Row],[UnitCost]])</f>
        <v>477.99000000000024</v>
      </c>
      <c r="U7782">
        <f>DATEDIF(Table1[[#This Row],[ShipDate]],Table1[[#This Row],[DeliveryDate]],"d")</f>
        <v>6</v>
      </c>
      <c r="V7782" t="str">
        <f t="shared" si="243"/>
        <v>On Time</v>
      </c>
    </row>
    <row r="7783" spans="2:22" x14ac:dyDescent="0.3">
      <c r="B7783" t="str">
        <f t="shared" si="242"/>
        <v>SO-007882</v>
      </c>
      <c r="C7783" t="s">
        <v>19</v>
      </c>
      <c r="D7783" t="s">
        <v>24</v>
      </c>
      <c r="E7783" s="1">
        <v>44000</v>
      </c>
      <c r="F7783" s="1">
        <v>44170</v>
      </c>
      <c r="G7783" s="1">
        <v>44181</v>
      </c>
      <c r="H7783" s="1">
        <v>44184</v>
      </c>
      <c r="I7783" t="s">
        <v>18</v>
      </c>
      <c r="J7783">
        <v>13</v>
      </c>
      <c r="K7783">
        <v>43</v>
      </c>
      <c r="L7783">
        <v>12</v>
      </c>
      <c r="M7783">
        <v>26</v>
      </c>
      <c r="N7783">
        <v>3</v>
      </c>
      <c r="O7783">
        <v>0.1</v>
      </c>
      <c r="P7783">
        <v>791.61</v>
      </c>
      <c r="Q7783">
        <v>931.3</v>
      </c>
      <c r="R7783">
        <f>Table1[[#This Row],[OrderQuantity]]*Table1[[#This Row],[UnitPrice]]</f>
        <v>2793.8999999999996</v>
      </c>
      <c r="S7783">
        <f>Table1[[#This Row],[OrderQuantity]]*Table1[[#This Row],[UnitCost]]</f>
        <v>2374.83</v>
      </c>
      <c r="T7783">
        <f>Table1[[#This Row],[OrderQuantity]]*Table1[[#This Row],[UnitPrice]]*(1-Table1[[#This Row],[DiscountApplied]]) - (Table1[[#This Row],[OrderQuantity]]*Table1[[#This Row],[UnitCost]])</f>
        <v>139.67999999999984</v>
      </c>
      <c r="U7783">
        <f>DATEDIF(Table1[[#This Row],[ShipDate]],Table1[[#This Row],[DeliveryDate]],"d")</f>
        <v>3</v>
      </c>
      <c r="V7783" t="str">
        <f t="shared" si="243"/>
        <v>On Time</v>
      </c>
    </row>
    <row r="7784" spans="2:22" x14ac:dyDescent="0.3">
      <c r="B7784" t="str">
        <f t="shared" si="242"/>
        <v>SO-007883</v>
      </c>
      <c r="C7784" t="s">
        <v>21</v>
      </c>
      <c r="D7784" t="s">
        <v>20</v>
      </c>
      <c r="E7784" s="1">
        <v>44100</v>
      </c>
      <c r="F7784" s="1">
        <v>44170</v>
      </c>
      <c r="G7784" s="1">
        <v>44178</v>
      </c>
      <c r="H7784" s="1">
        <v>44179</v>
      </c>
      <c r="I7784" t="s">
        <v>18</v>
      </c>
      <c r="J7784">
        <v>23</v>
      </c>
      <c r="K7784">
        <v>44</v>
      </c>
      <c r="L7784">
        <v>183</v>
      </c>
      <c r="M7784">
        <v>5</v>
      </c>
      <c r="N7784">
        <v>8</v>
      </c>
      <c r="O7784">
        <v>0.08</v>
      </c>
      <c r="P7784">
        <v>3020.63</v>
      </c>
      <c r="Q7784">
        <v>3872.6</v>
      </c>
      <c r="R7784">
        <f>Table1[[#This Row],[OrderQuantity]]*Table1[[#This Row],[UnitPrice]]</f>
        <v>30980.799999999999</v>
      </c>
      <c r="S7784">
        <f>Table1[[#This Row],[OrderQuantity]]*Table1[[#This Row],[UnitCost]]</f>
        <v>24165.040000000001</v>
      </c>
      <c r="T7784">
        <f>Table1[[#This Row],[OrderQuantity]]*Table1[[#This Row],[UnitPrice]]*(1-Table1[[#This Row],[DiscountApplied]]) - (Table1[[#This Row],[OrderQuantity]]*Table1[[#This Row],[UnitCost]])</f>
        <v>4337.2959999999985</v>
      </c>
      <c r="U7784">
        <f>DATEDIF(Table1[[#This Row],[ShipDate]],Table1[[#This Row],[DeliveryDate]],"d")</f>
        <v>1</v>
      </c>
      <c r="V7784" t="str">
        <f t="shared" si="243"/>
        <v>On Time</v>
      </c>
    </row>
    <row r="7785" spans="2:22" x14ac:dyDescent="0.3">
      <c r="B7785" t="str">
        <f t="shared" si="242"/>
        <v>SO-007884</v>
      </c>
      <c r="C7785" t="s">
        <v>16</v>
      </c>
      <c r="D7785" t="s">
        <v>20</v>
      </c>
      <c r="E7785" s="1">
        <v>44000</v>
      </c>
      <c r="F7785" s="1">
        <v>44171</v>
      </c>
      <c r="G7785" s="1">
        <v>44188</v>
      </c>
      <c r="H7785" s="1">
        <v>44193</v>
      </c>
      <c r="I7785" t="s">
        <v>18</v>
      </c>
      <c r="J7785">
        <v>3</v>
      </c>
      <c r="K7785">
        <v>30</v>
      </c>
      <c r="L7785">
        <v>200</v>
      </c>
      <c r="M7785">
        <v>11</v>
      </c>
      <c r="N7785">
        <v>6</v>
      </c>
      <c r="O7785">
        <v>0.05</v>
      </c>
      <c r="P7785">
        <v>3123.14</v>
      </c>
      <c r="Q7785">
        <v>6123.8</v>
      </c>
      <c r="R7785">
        <f>Table1[[#This Row],[OrderQuantity]]*Table1[[#This Row],[UnitPrice]]</f>
        <v>36742.800000000003</v>
      </c>
      <c r="S7785">
        <f>Table1[[#This Row],[OrderQuantity]]*Table1[[#This Row],[UnitCost]]</f>
        <v>18738.84</v>
      </c>
      <c r="T7785">
        <f>Table1[[#This Row],[OrderQuantity]]*Table1[[#This Row],[UnitPrice]]*(1-Table1[[#This Row],[DiscountApplied]]) - (Table1[[#This Row],[OrderQuantity]]*Table1[[#This Row],[UnitCost]])</f>
        <v>16166.820000000003</v>
      </c>
      <c r="U7785">
        <f>DATEDIF(Table1[[#This Row],[ShipDate]],Table1[[#This Row],[DeliveryDate]],"d")</f>
        <v>5</v>
      </c>
      <c r="V7785" t="str">
        <f t="shared" si="243"/>
        <v>On Time</v>
      </c>
    </row>
    <row r="7786" spans="2:22" x14ac:dyDescent="0.3">
      <c r="B7786" t="str">
        <f t="shared" si="242"/>
        <v>SO-007885</v>
      </c>
      <c r="C7786" t="s">
        <v>19</v>
      </c>
      <c r="D7786" t="s">
        <v>23</v>
      </c>
      <c r="E7786" s="1">
        <v>44000</v>
      </c>
      <c r="F7786" s="1">
        <v>44171</v>
      </c>
      <c r="G7786" s="1">
        <v>44181</v>
      </c>
      <c r="H7786" s="1">
        <v>44183</v>
      </c>
      <c r="I7786" t="s">
        <v>18</v>
      </c>
      <c r="J7786">
        <v>15</v>
      </c>
      <c r="K7786">
        <v>13</v>
      </c>
      <c r="L7786">
        <v>282</v>
      </c>
      <c r="M7786">
        <v>18</v>
      </c>
      <c r="N7786">
        <v>2</v>
      </c>
      <c r="O7786">
        <v>0.08</v>
      </c>
      <c r="P7786">
        <v>1745.22</v>
      </c>
      <c r="Q7786">
        <v>3966.4</v>
      </c>
      <c r="R7786">
        <f>Table1[[#This Row],[OrderQuantity]]*Table1[[#This Row],[UnitPrice]]</f>
        <v>7932.8</v>
      </c>
      <c r="S7786">
        <f>Table1[[#This Row],[OrderQuantity]]*Table1[[#This Row],[UnitCost]]</f>
        <v>3490.44</v>
      </c>
      <c r="T7786">
        <f>Table1[[#This Row],[OrderQuantity]]*Table1[[#This Row],[UnitPrice]]*(1-Table1[[#This Row],[DiscountApplied]]) - (Table1[[#This Row],[OrderQuantity]]*Table1[[#This Row],[UnitCost]])</f>
        <v>3807.7360000000003</v>
      </c>
      <c r="U7786">
        <f>DATEDIF(Table1[[#This Row],[ShipDate]],Table1[[#This Row],[DeliveryDate]],"d")</f>
        <v>2</v>
      </c>
      <c r="V7786" t="str">
        <f t="shared" si="243"/>
        <v>On Time</v>
      </c>
    </row>
    <row r="7787" spans="2:22" x14ac:dyDescent="0.3">
      <c r="B7787" t="str">
        <f t="shared" si="242"/>
        <v>SO-007886</v>
      </c>
      <c r="C7787" t="s">
        <v>16</v>
      </c>
      <c r="D7787" t="s">
        <v>25</v>
      </c>
      <c r="E7787" s="1">
        <v>44000</v>
      </c>
      <c r="F7787" s="1">
        <v>44171</v>
      </c>
      <c r="G7787" s="1">
        <v>44173</v>
      </c>
      <c r="H7787" s="1">
        <v>44178</v>
      </c>
      <c r="I7787" t="s">
        <v>18</v>
      </c>
      <c r="J7787">
        <v>2</v>
      </c>
      <c r="K7787">
        <v>18</v>
      </c>
      <c r="L7787">
        <v>346</v>
      </c>
      <c r="M7787">
        <v>27</v>
      </c>
      <c r="N7787">
        <v>2</v>
      </c>
      <c r="O7787">
        <v>0.15</v>
      </c>
      <c r="P7787">
        <v>136.68</v>
      </c>
      <c r="Q7787">
        <v>227.8</v>
      </c>
      <c r="R7787">
        <f>Table1[[#This Row],[OrderQuantity]]*Table1[[#This Row],[UnitPrice]]</f>
        <v>455.6</v>
      </c>
      <c r="S7787">
        <f>Table1[[#This Row],[OrderQuantity]]*Table1[[#This Row],[UnitCost]]</f>
        <v>273.36</v>
      </c>
      <c r="T7787">
        <f>Table1[[#This Row],[OrderQuantity]]*Table1[[#This Row],[UnitPrice]]*(1-Table1[[#This Row],[DiscountApplied]]) - (Table1[[#This Row],[OrderQuantity]]*Table1[[#This Row],[UnitCost]])</f>
        <v>113.89999999999998</v>
      </c>
      <c r="U7787">
        <f>DATEDIF(Table1[[#This Row],[ShipDate]],Table1[[#This Row],[DeliveryDate]],"d")</f>
        <v>5</v>
      </c>
      <c r="V7787" t="str">
        <f t="shared" si="243"/>
        <v>On Time</v>
      </c>
    </row>
    <row r="7788" spans="2:22" x14ac:dyDescent="0.3">
      <c r="B7788" t="str">
        <f t="shared" si="242"/>
        <v>SO-007887</v>
      </c>
      <c r="C7788" t="s">
        <v>16</v>
      </c>
      <c r="D7788" t="s">
        <v>24</v>
      </c>
      <c r="E7788" s="1">
        <v>44000</v>
      </c>
      <c r="F7788" s="1">
        <v>44171</v>
      </c>
      <c r="G7788" s="1">
        <v>44193</v>
      </c>
      <c r="H7788" s="1">
        <v>44197</v>
      </c>
      <c r="I7788" t="s">
        <v>18</v>
      </c>
      <c r="J7788">
        <v>1</v>
      </c>
      <c r="K7788">
        <v>24</v>
      </c>
      <c r="L7788">
        <v>26</v>
      </c>
      <c r="M7788">
        <v>28</v>
      </c>
      <c r="N7788">
        <v>5</v>
      </c>
      <c r="O7788">
        <v>0.3</v>
      </c>
      <c r="P7788">
        <v>2062.5300000000002</v>
      </c>
      <c r="Q7788">
        <v>3966.4</v>
      </c>
      <c r="R7788">
        <f>Table1[[#This Row],[OrderQuantity]]*Table1[[#This Row],[UnitPrice]]</f>
        <v>19832</v>
      </c>
      <c r="S7788">
        <f>Table1[[#This Row],[OrderQuantity]]*Table1[[#This Row],[UnitCost]]</f>
        <v>10312.650000000001</v>
      </c>
      <c r="T7788">
        <f>Table1[[#This Row],[OrderQuantity]]*Table1[[#This Row],[UnitPrice]]*(1-Table1[[#This Row],[DiscountApplied]]) - (Table1[[#This Row],[OrderQuantity]]*Table1[[#This Row],[UnitCost]])</f>
        <v>3569.7499999999982</v>
      </c>
      <c r="U7788">
        <f>DATEDIF(Table1[[#This Row],[ShipDate]],Table1[[#This Row],[DeliveryDate]],"d")</f>
        <v>4</v>
      </c>
      <c r="V7788" t="str">
        <f t="shared" si="243"/>
        <v>On Time</v>
      </c>
    </row>
    <row r="7789" spans="2:22" x14ac:dyDescent="0.3">
      <c r="B7789" t="str">
        <f t="shared" si="242"/>
        <v>SO-007888</v>
      </c>
      <c r="C7789" t="s">
        <v>19</v>
      </c>
      <c r="D7789" t="s">
        <v>26</v>
      </c>
      <c r="E7789" s="1">
        <v>44100</v>
      </c>
      <c r="F7789" s="1">
        <v>44171</v>
      </c>
      <c r="G7789" s="1">
        <v>44193</v>
      </c>
      <c r="H7789" s="1">
        <v>44196</v>
      </c>
      <c r="I7789" t="s">
        <v>18</v>
      </c>
      <c r="J7789">
        <v>15</v>
      </c>
      <c r="K7789">
        <v>39</v>
      </c>
      <c r="L7789">
        <v>61</v>
      </c>
      <c r="M7789">
        <v>20</v>
      </c>
      <c r="N7789">
        <v>3</v>
      </c>
      <c r="O7789">
        <v>0.08</v>
      </c>
      <c r="P7789">
        <v>5204.49</v>
      </c>
      <c r="Q7789">
        <v>6425.3</v>
      </c>
      <c r="R7789">
        <f>Table1[[#This Row],[OrderQuantity]]*Table1[[#This Row],[UnitPrice]]</f>
        <v>19275.900000000001</v>
      </c>
      <c r="S7789">
        <f>Table1[[#This Row],[OrderQuantity]]*Table1[[#This Row],[UnitCost]]</f>
        <v>15613.47</v>
      </c>
      <c r="T7789">
        <f>Table1[[#This Row],[OrderQuantity]]*Table1[[#This Row],[UnitPrice]]*(1-Table1[[#This Row],[DiscountApplied]]) - (Table1[[#This Row],[OrderQuantity]]*Table1[[#This Row],[UnitCost]])</f>
        <v>2120.358000000002</v>
      </c>
      <c r="U7789">
        <f>DATEDIF(Table1[[#This Row],[ShipDate]],Table1[[#This Row],[DeliveryDate]],"d")</f>
        <v>3</v>
      </c>
      <c r="V7789" t="str">
        <f t="shared" si="243"/>
        <v>On Time</v>
      </c>
    </row>
    <row r="7790" spans="2:22" x14ac:dyDescent="0.3">
      <c r="B7790" t="str">
        <f t="shared" si="242"/>
        <v>SO-007889</v>
      </c>
      <c r="C7790" t="s">
        <v>16</v>
      </c>
      <c r="D7790" t="s">
        <v>24</v>
      </c>
      <c r="E7790" s="1">
        <v>44000</v>
      </c>
      <c r="F7790" s="1">
        <v>44171</v>
      </c>
      <c r="G7790" s="1">
        <v>44184</v>
      </c>
      <c r="H7790" s="1">
        <v>44188</v>
      </c>
      <c r="I7790" t="s">
        <v>18</v>
      </c>
      <c r="J7790">
        <v>8</v>
      </c>
      <c r="K7790">
        <v>47</v>
      </c>
      <c r="L7790">
        <v>49</v>
      </c>
      <c r="M7790">
        <v>5</v>
      </c>
      <c r="N7790">
        <v>7</v>
      </c>
      <c r="O7790">
        <v>0.2</v>
      </c>
      <c r="P7790">
        <v>3081.6</v>
      </c>
      <c r="Q7790">
        <v>5051.8</v>
      </c>
      <c r="R7790">
        <f>Table1[[#This Row],[OrderQuantity]]*Table1[[#This Row],[UnitPrice]]</f>
        <v>35362.6</v>
      </c>
      <c r="S7790">
        <f>Table1[[#This Row],[OrderQuantity]]*Table1[[#This Row],[UnitCost]]</f>
        <v>21571.200000000001</v>
      </c>
      <c r="T7790">
        <f>Table1[[#This Row],[OrderQuantity]]*Table1[[#This Row],[UnitPrice]]*(1-Table1[[#This Row],[DiscountApplied]]) - (Table1[[#This Row],[OrderQuantity]]*Table1[[#This Row],[UnitCost]])</f>
        <v>6718.880000000001</v>
      </c>
      <c r="U7790">
        <f>DATEDIF(Table1[[#This Row],[ShipDate]],Table1[[#This Row],[DeliveryDate]],"d")</f>
        <v>4</v>
      </c>
      <c r="V7790" t="str">
        <f t="shared" si="243"/>
        <v>On Time</v>
      </c>
    </row>
    <row r="7791" spans="2:22" x14ac:dyDescent="0.3">
      <c r="B7791" t="str">
        <f t="shared" si="242"/>
        <v>SO-007890</v>
      </c>
      <c r="C7791" t="s">
        <v>22</v>
      </c>
      <c r="D7791" t="s">
        <v>20</v>
      </c>
      <c r="E7791" s="1">
        <v>44000</v>
      </c>
      <c r="F7791" s="1">
        <v>44171</v>
      </c>
      <c r="G7791" s="1">
        <v>44193</v>
      </c>
      <c r="H7791" s="1">
        <v>44196</v>
      </c>
      <c r="I7791" t="s">
        <v>18</v>
      </c>
      <c r="J7791">
        <v>27</v>
      </c>
      <c r="K7791">
        <v>36</v>
      </c>
      <c r="L7791">
        <v>154</v>
      </c>
      <c r="M7791">
        <v>35</v>
      </c>
      <c r="N7791">
        <v>2</v>
      </c>
      <c r="O7791">
        <v>0.05</v>
      </c>
      <c r="P7791">
        <v>866.71</v>
      </c>
      <c r="Q7791">
        <v>1313.2</v>
      </c>
      <c r="R7791">
        <f>Table1[[#This Row],[OrderQuantity]]*Table1[[#This Row],[UnitPrice]]</f>
        <v>2626.4</v>
      </c>
      <c r="S7791">
        <f>Table1[[#This Row],[OrderQuantity]]*Table1[[#This Row],[UnitCost]]</f>
        <v>1733.42</v>
      </c>
      <c r="T7791">
        <f>Table1[[#This Row],[OrderQuantity]]*Table1[[#This Row],[UnitPrice]]*(1-Table1[[#This Row],[DiscountApplied]]) - (Table1[[#This Row],[OrderQuantity]]*Table1[[#This Row],[UnitCost]])</f>
        <v>761.65999999999985</v>
      </c>
      <c r="U7791">
        <f>DATEDIF(Table1[[#This Row],[ShipDate]],Table1[[#This Row],[DeliveryDate]],"d")</f>
        <v>3</v>
      </c>
      <c r="V7791" t="str">
        <f t="shared" si="243"/>
        <v>On Time</v>
      </c>
    </row>
    <row r="7792" spans="2:22" x14ac:dyDescent="0.3">
      <c r="B7792" t="str">
        <f t="shared" si="242"/>
        <v>SO-007891</v>
      </c>
      <c r="C7792" t="s">
        <v>16</v>
      </c>
      <c r="D7792" t="s">
        <v>26</v>
      </c>
      <c r="E7792" s="1">
        <v>44100</v>
      </c>
      <c r="F7792" s="1">
        <v>44171</v>
      </c>
      <c r="G7792" s="1">
        <v>44185</v>
      </c>
      <c r="H7792" s="1">
        <v>44192</v>
      </c>
      <c r="I7792" t="s">
        <v>18</v>
      </c>
      <c r="J7792">
        <v>1</v>
      </c>
      <c r="K7792">
        <v>19</v>
      </c>
      <c r="L7792">
        <v>67</v>
      </c>
      <c r="M7792">
        <v>8</v>
      </c>
      <c r="N7792">
        <v>2</v>
      </c>
      <c r="O7792">
        <v>0.15</v>
      </c>
      <c r="P7792">
        <v>506.52</v>
      </c>
      <c r="Q7792">
        <v>904.5</v>
      </c>
      <c r="R7792">
        <f>Table1[[#This Row],[OrderQuantity]]*Table1[[#This Row],[UnitPrice]]</f>
        <v>1809</v>
      </c>
      <c r="S7792">
        <f>Table1[[#This Row],[OrderQuantity]]*Table1[[#This Row],[UnitCost]]</f>
        <v>1013.04</v>
      </c>
      <c r="T7792">
        <f>Table1[[#This Row],[OrderQuantity]]*Table1[[#This Row],[UnitPrice]]*(1-Table1[[#This Row],[DiscountApplied]]) - (Table1[[#This Row],[OrderQuantity]]*Table1[[#This Row],[UnitCost]])</f>
        <v>524.6099999999999</v>
      </c>
      <c r="U7792">
        <f>DATEDIF(Table1[[#This Row],[ShipDate]],Table1[[#This Row],[DeliveryDate]],"d")</f>
        <v>7</v>
      </c>
      <c r="V7792" t="str">
        <f t="shared" si="243"/>
        <v>On Time</v>
      </c>
    </row>
    <row r="7793" spans="2:22" x14ac:dyDescent="0.3">
      <c r="B7793" t="str">
        <f t="shared" si="242"/>
        <v>SO-007892</v>
      </c>
      <c r="C7793" t="s">
        <v>19</v>
      </c>
      <c r="D7793" t="s">
        <v>20</v>
      </c>
      <c r="E7793" s="1">
        <v>44000</v>
      </c>
      <c r="F7793" s="1">
        <v>44171</v>
      </c>
      <c r="G7793" s="1">
        <v>44191</v>
      </c>
      <c r="H7793" s="1">
        <v>44195</v>
      </c>
      <c r="I7793" t="s">
        <v>18</v>
      </c>
      <c r="J7793">
        <v>19</v>
      </c>
      <c r="K7793">
        <v>20</v>
      </c>
      <c r="L7793">
        <v>168</v>
      </c>
      <c r="M7793">
        <v>26</v>
      </c>
      <c r="N7793">
        <v>1</v>
      </c>
      <c r="O7793">
        <v>0.05</v>
      </c>
      <c r="P7793">
        <v>1671.58</v>
      </c>
      <c r="Q7793">
        <v>2740.3</v>
      </c>
      <c r="R7793">
        <f>Table1[[#This Row],[OrderQuantity]]*Table1[[#This Row],[UnitPrice]]</f>
        <v>2740.3</v>
      </c>
      <c r="S7793">
        <f>Table1[[#This Row],[OrderQuantity]]*Table1[[#This Row],[UnitCost]]</f>
        <v>1671.58</v>
      </c>
      <c r="T7793">
        <f>Table1[[#This Row],[OrderQuantity]]*Table1[[#This Row],[UnitPrice]]*(1-Table1[[#This Row],[DiscountApplied]]) - (Table1[[#This Row],[OrderQuantity]]*Table1[[#This Row],[UnitCost]])</f>
        <v>931.70499999999993</v>
      </c>
      <c r="U7793">
        <f>DATEDIF(Table1[[#This Row],[ShipDate]],Table1[[#This Row],[DeliveryDate]],"d")</f>
        <v>4</v>
      </c>
      <c r="V7793" t="str">
        <f t="shared" si="243"/>
        <v>On Time</v>
      </c>
    </row>
    <row r="7794" spans="2:22" x14ac:dyDescent="0.3">
      <c r="B7794" t="str">
        <f t="shared" si="242"/>
        <v>SO-007893</v>
      </c>
      <c r="C7794" t="s">
        <v>19</v>
      </c>
      <c r="D7794" t="s">
        <v>17</v>
      </c>
      <c r="E7794" s="1">
        <v>44000</v>
      </c>
      <c r="F7794" s="1">
        <v>44172</v>
      </c>
      <c r="G7794" s="1">
        <v>44197</v>
      </c>
      <c r="H7794" s="1">
        <v>44203</v>
      </c>
      <c r="I7794" t="s">
        <v>18</v>
      </c>
      <c r="J7794">
        <v>14</v>
      </c>
      <c r="K7794">
        <v>21</v>
      </c>
      <c r="L7794">
        <v>232</v>
      </c>
      <c r="M7794">
        <v>19</v>
      </c>
      <c r="N7794">
        <v>8</v>
      </c>
      <c r="O7794">
        <v>0.4</v>
      </c>
      <c r="P7794">
        <v>1373.03</v>
      </c>
      <c r="Q7794">
        <v>1989.9</v>
      </c>
      <c r="R7794">
        <f>Table1[[#This Row],[OrderQuantity]]*Table1[[#This Row],[UnitPrice]]</f>
        <v>15919.2</v>
      </c>
      <c r="S7794">
        <f>Table1[[#This Row],[OrderQuantity]]*Table1[[#This Row],[UnitCost]]</f>
        <v>10984.24</v>
      </c>
      <c r="T7794">
        <f>Table1[[#This Row],[OrderQuantity]]*Table1[[#This Row],[UnitPrice]]*(1-Table1[[#This Row],[DiscountApplied]]) - (Table1[[#This Row],[OrderQuantity]]*Table1[[#This Row],[UnitCost]])</f>
        <v>-1432.7199999999993</v>
      </c>
      <c r="U7794">
        <f>DATEDIF(Table1[[#This Row],[ShipDate]],Table1[[#This Row],[DeliveryDate]],"d")</f>
        <v>6</v>
      </c>
      <c r="V7794" t="str">
        <f t="shared" si="243"/>
        <v>On Time</v>
      </c>
    </row>
    <row r="7795" spans="2:22" x14ac:dyDescent="0.3">
      <c r="B7795" t="str">
        <f t="shared" si="242"/>
        <v>SO-007894</v>
      </c>
      <c r="C7795" t="s">
        <v>19</v>
      </c>
      <c r="D7795" t="s">
        <v>24</v>
      </c>
      <c r="E7795" s="1">
        <v>44100</v>
      </c>
      <c r="F7795" s="1">
        <v>44172</v>
      </c>
      <c r="G7795" s="1">
        <v>44191</v>
      </c>
      <c r="H7795" s="1">
        <v>44201</v>
      </c>
      <c r="I7795" t="s">
        <v>18</v>
      </c>
      <c r="J7795">
        <v>14</v>
      </c>
      <c r="K7795">
        <v>29</v>
      </c>
      <c r="L7795">
        <v>20</v>
      </c>
      <c r="M7795">
        <v>7</v>
      </c>
      <c r="N7795">
        <v>2</v>
      </c>
      <c r="O7795">
        <v>0.15</v>
      </c>
      <c r="P7795">
        <v>866.71</v>
      </c>
      <c r="Q7795">
        <v>1125.5999999999999</v>
      </c>
      <c r="R7795">
        <f>Table1[[#This Row],[OrderQuantity]]*Table1[[#This Row],[UnitPrice]]</f>
        <v>2251.1999999999998</v>
      </c>
      <c r="S7795">
        <f>Table1[[#This Row],[OrderQuantity]]*Table1[[#This Row],[UnitCost]]</f>
        <v>1733.42</v>
      </c>
      <c r="T7795">
        <f>Table1[[#This Row],[OrderQuantity]]*Table1[[#This Row],[UnitPrice]]*(1-Table1[[#This Row],[DiscountApplied]]) - (Table1[[#This Row],[OrderQuantity]]*Table1[[#This Row],[UnitCost]])</f>
        <v>180.09999999999968</v>
      </c>
      <c r="U7795">
        <f>DATEDIF(Table1[[#This Row],[ShipDate]],Table1[[#This Row],[DeliveryDate]],"d")</f>
        <v>10</v>
      </c>
      <c r="V7795" t="str">
        <f t="shared" si="243"/>
        <v>Late</v>
      </c>
    </row>
    <row r="7796" spans="2:22" x14ac:dyDescent="0.3">
      <c r="B7796" t="str">
        <f t="shared" si="242"/>
        <v>SO-007895</v>
      </c>
      <c r="C7796" t="s">
        <v>16</v>
      </c>
      <c r="D7796" t="s">
        <v>24</v>
      </c>
      <c r="E7796" s="1">
        <v>44100</v>
      </c>
      <c r="F7796" s="1">
        <v>44172</v>
      </c>
      <c r="G7796" s="1">
        <v>44194</v>
      </c>
      <c r="H7796" s="1">
        <v>44203</v>
      </c>
      <c r="I7796" t="s">
        <v>18</v>
      </c>
      <c r="J7796">
        <v>2</v>
      </c>
      <c r="K7796">
        <v>12</v>
      </c>
      <c r="L7796">
        <v>44</v>
      </c>
      <c r="M7796">
        <v>27</v>
      </c>
      <c r="N7796">
        <v>8</v>
      </c>
      <c r="O7796">
        <v>0.15</v>
      </c>
      <c r="P7796">
        <v>2499.77</v>
      </c>
      <c r="Q7796">
        <v>3571.1</v>
      </c>
      <c r="R7796">
        <f>Table1[[#This Row],[OrderQuantity]]*Table1[[#This Row],[UnitPrice]]</f>
        <v>28568.799999999999</v>
      </c>
      <c r="S7796">
        <f>Table1[[#This Row],[OrderQuantity]]*Table1[[#This Row],[UnitCost]]</f>
        <v>19998.16</v>
      </c>
      <c r="T7796">
        <f>Table1[[#This Row],[OrderQuantity]]*Table1[[#This Row],[UnitPrice]]*(1-Table1[[#This Row],[DiscountApplied]]) - (Table1[[#This Row],[OrderQuantity]]*Table1[[#This Row],[UnitCost]])</f>
        <v>4285.32</v>
      </c>
      <c r="U7796">
        <f>DATEDIF(Table1[[#This Row],[ShipDate]],Table1[[#This Row],[DeliveryDate]],"d")</f>
        <v>9</v>
      </c>
      <c r="V7796" t="str">
        <f t="shared" si="243"/>
        <v>Late</v>
      </c>
    </row>
    <row r="7797" spans="2:22" x14ac:dyDescent="0.3">
      <c r="B7797" t="str">
        <f t="shared" si="242"/>
        <v>SO-007896</v>
      </c>
      <c r="C7797" t="s">
        <v>22</v>
      </c>
      <c r="D7797" t="s">
        <v>20</v>
      </c>
      <c r="E7797" s="1">
        <v>44100</v>
      </c>
      <c r="F7797" s="1">
        <v>44172</v>
      </c>
      <c r="G7797" s="1">
        <v>44192</v>
      </c>
      <c r="H7797" s="1">
        <v>44195</v>
      </c>
      <c r="I7797" t="s">
        <v>18</v>
      </c>
      <c r="J7797">
        <v>28</v>
      </c>
      <c r="K7797">
        <v>40</v>
      </c>
      <c r="L7797">
        <v>135</v>
      </c>
      <c r="M7797">
        <v>1</v>
      </c>
      <c r="N7797">
        <v>8</v>
      </c>
      <c r="O7797">
        <v>0.08</v>
      </c>
      <c r="P7797">
        <v>1716</v>
      </c>
      <c r="Q7797">
        <v>2257.9</v>
      </c>
      <c r="R7797">
        <f>Table1[[#This Row],[OrderQuantity]]*Table1[[#This Row],[UnitPrice]]</f>
        <v>18063.2</v>
      </c>
      <c r="S7797">
        <f>Table1[[#This Row],[OrderQuantity]]*Table1[[#This Row],[UnitCost]]</f>
        <v>13728</v>
      </c>
      <c r="T7797">
        <f>Table1[[#This Row],[OrderQuantity]]*Table1[[#This Row],[UnitPrice]]*(1-Table1[[#This Row],[DiscountApplied]]) - (Table1[[#This Row],[OrderQuantity]]*Table1[[#This Row],[UnitCost]])</f>
        <v>2890.1440000000002</v>
      </c>
      <c r="U7797">
        <f>DATEDIF(Table1[[#This Row],[ShipDate]],Table1[[#This Row],[DeliveryDate]],"d")</f>
        <v>3</v>
      </c>
      <c r="V7797" t="str">
        <f t="shared" si="243"/>
        <v>On Time</v>
      </c>
    </row>
    <row r="7798" spans="2:22" x14ac:dyDescent="0.3">
      <c r="B7798" t="str">
        <f t="shared" si="242"/>
        <v>SO-007897</v>
      </c>
      <c r="C7798" t="s">
        <v>19</v>
      </c>
      <c r="D7798" t="s">
        <v>25</v>
      </c>
      <c r="E7798" s="1">
        <v>44000</v>
      </c>
      <c r="F7798" s="1">
        <v>44172</v>
      </c>
      <c r="G7798" s="1">
        <v>44190</v>
      </c>
      <c r="H7798" s="1">
        <v>44193</v>
      </c>
      <c r="I7798" t="s">
        <v>18</v>
      </c>
      <c r="J7798">
        <v>19</v>
      </c>
      <c r="K7798">
        <v>35</v>
      </c>
      <c r="L7798">
        <v>359</v>
      </c>
      <c r="M7798">
        <v>17</v>
      </c>
      <c r="N7798">
        <v>4</v>
      </c>
      <c r="O7798">
        <v>0.08</v>
      </c>
      <c r="P7798">
        <v>1230.79</v>
      </c>
      <c r="Q7798">
        <v>2237.8000000000002</v>
      </c>
      <c r="R7798">
        <f>Table1[[#This Row],[OrderQuantity]]*Table1[[#This Row],[UnitPrice]]</f>
        <v>8951.2000000000007</v>
      </c>
      <c r="S7798">
        <f>Table1[[#This Row],[OrderQuantity]]*Table1[[#This Row],[UnitCost]]</f>
        <v>4923.16</v>
      </c>
      <c r="T7798">
        <f>Table1[[#This Row],[OrderQuantity]]*Table1[[#This Row],[UnitPrice]]*(1-Table1[[#This Row],[DiscountApplied]]) - (Table1[[#This Row],[OrderQuantity]]*Table1[[#This Row],[UnitCost]])</f>
        <v>3311.9440000000013</v>
      </c>
      <c r="U7798">
        <f>DATEDIF(Table1[[#This Row],[ShipDate]],Table1[[#This Row],[DeliveryDate]],"d")</f>
        <v>3</v>
      </c>
      <c r="V7798" t="str">
        <f t="shared" si="243"/>
        <v>On Time</v>
      </c>
    </row>
    <row r="7799" spans="2:22" x14ac:dyDescent="0.3">
      <c r="B7799" t="str">
        <f t="shared" si="242"/>
        <v>SO-007898</v>
      </c>
      <c r="C7799" t="s">
        <v>21</v>
      </c>
      <c r="D7799" t="s">
        <v>24</v>
      </c>
      <c r="E7799" s="1">
        <v>44100</v>
      </c>
      <c r="F7799" s="1">
        <v>44172</v>
      </c>
      <c r="G7799" s="1">
        <v>44183</v>
      </c>
      <c r="H7799" s="1">
        <v>44185</v>
      </c>
      <c r="I7799" t="s">
        <v>18</v>
      </c>
      <c r="J7799">
        <v>22</v>
      </c>
      <c r="K7799">
        <v>32</v>
      </c>
      <c r="L7799">
        <v>14</v>
      </c>
      <c r="M7799">
        <v>19</v>
      </c>
      <c r="N7799">
        <v>4</v>
      </c>
      <c r="O7799">
        <v>0.05</v>
      </c>
      <c r="P7799">
        <v>104.52</v>
      </c>
      <c r="Q7799">
        <v>261.3</v>
      </c>
      <c r="R7799">
        <f>Table1[[#This Row],[OrderQuantity]]*Table1[[#This Row],[UnitPrice]]</f>
        <v>1045.2</v>
      </c>
      <c r="S7799">
        <f>Table1[[#This Row],[OrderQuantity]]*Table1[[#This Row],[UnitCost]]</f>
        <v>418.08</v>
      </c>
      <c r="T7799">
        <f>Table1[[#This Row],[OrderQuantity]]*Table1[[#This Row],[UnitPrice]]*(1-Table1[[#This Row],[DiscountApplied]]) - (Table1[[#This Row],[OrderQuantity]]*Table1[[#This Row],[UnitCost]])</f>
        <v>574.8599999999999</v>
      </c>
      <c r="U7799">
        <f>DATEDIF(Table1[[#This Row],[ShipDate]],Table1[[#This Row],[DeliveryDate]],"d")</f>
        <v>2</v>
      </c>
      <c r="V7799" t="str">
        <f t="shared" si="243"/>
        <v>On Time</v>
      </c>
    </row>
    <row r="7800" spans="2:22" x14ac:dyDescent="0.3">
      <c r="B7800" t="str">
        <f t="shared" si="242"/>
        <v>SO-007899</v>
      </c>
      <c r="C7800" t="s">
        <v>16</v>
      </c>
      <c r="D7800" t="s">
        <v>20</v>
      </c>
      <c r="E7800" s="1">
        <v>44100</v>
      </c>
      <c r="F7800" s="1">
        <v>44172</v>
      </c>
      <c r="G7800" s="1">
        <v>44184</v>
      </c>
      <c r="H7800" s="1">
        <v>44194</v>
      </c>
      <c r="I7800" t="s">
        <v>18</v>
      </c>
      <c r="J7800">
        <v>3</v>
      </c>
      <c r="K7800">
        <v>23</v>
      </c>
      <c r="L7800">
        <v>138</v>
      </c>
      <c r="M7800">
        <v>24</v>
      </c>
      <c r="N7800">
        <v>7</v>
      </c>
      <c r="O7800">
        <v>0.08</v>
      </c>
      <c r="P7800">
        <v>3532.37</v>
      </c>
      <c r="Q7800">
        <v>6090.3</v>
      </c>
      <c r="R7800">
        <f>Table1[[#This Row],[OrderQuantity]]*Table1[[#This Row],[UnitPrice]]</f>
        <v>42632.1</v>
      </c>
      <c r="S7800">
        <f>Table1[[#This Row],[OrderQuantity]]*Table1[[#This Row],[UnitCost]]</f>
        <v>24726.59</v>
      </c>
      <c r="T7800">
        <f>Table1[[#This Row],[OrderQuantity]]*Table1[[#This Row],[UnitPrice]]*(1-Table1[[#This Row],[DiscountApplied]]) - (Table1[[#This Row],[OrderQuantity]]*Table1[[#This Row],[UnitCost]])</f>
        <v>14494.941999999999</v>
      </c>
      <c r="U7800">
        <f>DATEDIF(Table1[[#This Row],[ShipDate]],Table1[[#This Row],[DeliveryDate]],"d")</f>
        <v>10</v>
      </c>
      <c r="V7800" t="str">
        <f t="shared" si="243"/>
        <v>Late</v>
      </c>
    </row>
    <row r="7801" spans="2:22" x14ac:dyDescent="0.3">
      <c r="B7801" t="str">
        <f t="shared" si="242"/>
        <v>SO-007900</v>
      </c>
      <c r="C7801" t="s">
        <v>19</v>
      </c>
      <c r="D7801" t="s">
        <v>20</v>
      </c>
      <c r="E7801" s="1">
        <v>44100</v>
      </c>
      <c r="F7801" s="1">
        <v>44172</v>
      </c>
      <c r="G7801" s="1">
        <v>44184</v>
      </c>
      <c r="H7801" s="1">
        <v>44187</v>
      </c>
      <c r="I7801" t="s">
        <v>18</v>
      </c>
      <c r="J7801">
        <v>14</v>
      </c>
      <c r="K7801">
        <v>48</v>
      </c>
      <c r="L7801">
        <v>88</v>
      </c>
      <c r="M7801">
        <v>7</v>
      </c>
      <c r="N7801">
        <v>5</v>
      </c>
      <c r="O7801">
        <v>0.1</v>
      </c>
      <c r="P7801">
        <v>1557.08</v>
      </c>
      <c r="Q7801">
        <v>2224.4</v>
      </c>
      <c r="R7801">
        <f>Table1[[#This Row],[OrderQuantity]]*Table1[[#This Row],[UnitPrice]]</f>
        <v>11122</v>
      </c>
      <c r="S7801">
        <f>Table1[[#This Row],[OrderQuantity]]*Table1[[#This Row],[UnitCost]]</f>
        <v>7785.4</v>
      </c>
      <c r="T7801">
        <f>Table1[[#This Row],[OrderQuantity]]*Table1[[#This Row],[UnitPrice]]*(1-Table1[[#This Row],[DiscountApplied]]) - (Table1[[#This Row],[OrderQuantity]]*Table1[[#This Row],[UnitCost]])</f>
        <v>2224.4000000000015</v>
      </c>
      <c r="U7801">
        <f>DATEDIF(Table1[[#This Row],[ShipDate]],Table1[[#This Row],[DeliveryDate]],"d")</f>
        <v>3</v>
      </c>
      <c r="V7801" t="str">
        <f t="shared" si="243"/>
        <v>On Time</v>
      </c>
    </row>
    <row r="7802" spans="2:22" x14ac:dyDescent="0.3">
      <c r="B7802" t="str">
        <f t="shared" si="242"/>
        <v>SO-007901</v>
      </c>
      <c r="C7802" t="s">
        <v>19</v>
      </c>
      <c r="D7802" t="s">
        <v>17</v>
      </c>
      <c r="E7802" s="1">
        <v>44100</v>
      </c>
      <c r="F7802" s="1">
        <v>44173</v>
      </c>
      <c r="G7802" s="1">
        <v>44199</v>
      </c>
      <c r="H7802" s="1">
        <v>44207</v>
      </c>
      <c r="I7802" t="s">
        <v>18</v>
      </c>
      <c r="J7802">
        <v>18</v>
      </c>
      <c r="K7802">
        <v>40</v>
      </c>
      <c r="L7802">
        <v>260</v>
      </c>
      <c r="M7802">
        <v>18</v>
      </c>
      <c r="N7802">
        <v>3</v>
      </c>
      <c r="O7802">
        <v>0.05</v>
      </c>
      <c r="P7802">
        <v>1414.1</v>
      </c>
      <c r="Q7802">
        <v>2318.1999999999998</v>
      </c>
      <c r="R7802">
        <f>Table1[[#This Row],[OrderQuantity]]*Table1[[#This Row],[UnitPrice]]</f>
        <v>6954.5999999999995</v>
      </c>
      <c r="S7802">
        <f>Table1[[#This Row],[OrderQuantity]]*Table1[[#This Row],[UnitCost]]</f>
        <v>4242.2999999999993</v>
      </c>
      <c r="T7802">
        <f>Table1[[#This Row],[OrderQuantity]]*Table1[[#This Row],[UnitPrice]]*(1-Table1[[#This Row],[DiscountApplied]]) - (Table1[[#This Row],[OrderQuantity]]*Table1[[#This Row],[UnitCost]])</f>
        <v>2364.5699999999997</v>
      </c>
      <c r="U7802">
        <f>DATEDIF(Table1[[#This Row],[ShipDate]],Table1[[#This Row],[DeliveryDate]],"d")</f>
        <v>8</v>
      </c>
      <c r="V7802" t="str">
        <f t="shared" si="243"/>
        <v>Late</v>
      </c>
    </row>
    <row r="7803" spans="2:22" x14ac:dyDescent="0.3">
      <c r="B7803" t="str">
        <f t="shared" si="242"/>
        <v>SO-007902</v>
      </c>
      <c r="C7803" t="s">
        <v>21</v>
      </c>
      <c r="D7803" t="s">
        <v>24</v>
      </c>
      <c r="E7803" s="1">
        <v>44100</v>
      </c>
      <c r="F7803" s="1">
        <v>44173</v>
      </c>
      <c r="G7803" s="1">
        <v>44182</v>
      </c>
      <c r="H7803" s="1">
        <v>44184</v>
      </c>
      <c r="I7803" t="s">
        <v>18</v>
      </c>
      <c r="J7803">
        <v>23</v>
      </c>
      <c r="K7803">
        <v>37</v>
      </c>
      <c r="L7803">
        <v>19</v>
      </c>
      <c r="M7803">
        <v>23</v>
      </c>
      <c r="N7803">
        <v>7</v>
      </c>
      <c r="O7803">
        <v>0.1</v>
      </c>
      <c r="P7803">
        <v>3444.81</v>
      </c>
      <c r="Q7803">
        <v>5299.7</v>
      </c>
      <c r="R7803">
        <f>Table1[[#This Row],[OrderQuantity]]*Table1[[#This Row],[UnitPrice]]</f>
        <v>37097.9</v>
      </c>
      <c r="S7803">
        <f>Table1[[#This Row],[OrderQuantity]]*Table1[[#This Row],[UnitCost]]</f>
        <v>24113.67</v>
      </c>
      <c r="T7803">
        <f>Table1[[#This Row],[OrderQuantity]]*Table1[[#This Row],[UnitPrice]]*(1-Table1[[#This Row],[DiscountApplied]]) - (Table1[[#This Row],[OrderQuantity]]*Table1[[#This Row],[UnitCost]])</f>
        <v>9274.4400000000023</v>
      </c>
      <c r="U7803">
        <f>DATEDIF(Table1[[#This Row],[ShipDate]],Table1[[#This Row],[DeliveryDate]],"d")</f>
        <v>2</v>
      </c>
      <c r="V7803" t="str">
        <f t="shared" si="243"/>
        <v>On Time</v>
      </c>
    </row>
    <row r="7804" spans="2:22" x14ac:dyDescent="0.3">
      <c r="B7804" t="str">
        <f t="shared" si="242"/>
        <v>SO-007903</v>
      </c>
      <c r="C7804" t="s">
        <v>16</v>
      </c>
      <c r="D7804" t="s">
        <v>25</v>
      </c>
      <c r="E7804" s="1">
        <v>44000</v>
      </c>
      <c r="F7804" s="1">
        <v>44173</v>
      </c>
      <c r="G7804" s="1">
        <v>44178</v>
      </c>
      <c r="H7804" s="1">
        <v>44183</v>
      </c>
      <c r="I7804" t="s">
        <v>18</v>
      </c>
      <c r="J7804">
        <v>11</v>
      </c>
      <c r="K7804">
        <v>12</v>
      </c>
      <c r="L7804">
        <v>356</v>
      </c>
      <c r="M7804">
        <v>3</v>
      </c>
      <c r="N7804">
        <v>8</v>
      </c>
      <c r="O7804">
        <v>0.2</v>
      </c>
      <c r="P7804">
        <v>1474</v>
      </c>
      <c r="Q7804">
        <v>2680</v>
      </c>
      <c r="R7804">
        <f>Table1[[#This Row],[OrderQuantity]]*Table1[[#This Row],[UnitPrice]]</f>
        <v>21440</v>
      </c>
      <c r="S7804">
        <f>Table1[[#This Row],[OrderQuantity]]*Table1[[#This Row],[UnitCost]]</f>
        <v>11792</v>
      </c>
      <c r="T7804">
        <f>Table1[[#This Row],[OrderQuantity]]*Table1[[#This Row],[UnitPrice]]*(1-Table1[[#This Row],[DiscountApplied]]) - (Table1[[#This Row],[OrderQuantity]]*Table1[[#This Row],[UnitCost]])</f>
        <v>5360</v>
      </c>
      <c r="U7804">
        <f>DATEDIF(Table1[[#This Row],[ShipDate]],Table1[[#This Row],[DeliveryDate]],"d")</f>
        <v>5</v>
      </c>
      <c r="V7804" t="str">
        <f t="shared" si="243"/>
        <v>On Time</v>
      </c>
    </row>
    <row r="7805" spans="2:22" x14ac:dyDescent="0.3">
      <c r="B7805" t="str">
        <f t="shared" si="242"/>
        <v>SO-007904</v>
      </c>
      <c r="C7805" t="s">
        <v>19</v>
      </c>
      <c r="D7805" t="s">
        <v>23</v>
      </c>
      <c r="E7805" s="1">
        <v>44100</v>
      </c>
      <c r="F7805" s="1">
        <v>44173</v>
      </c>
      <c r="G7805" s="1">
        <v>44180</v>
      </c>
      <c r="H7805" s="1">
        <v>44184</v>
      </c>
      <c r="I7805" t="s">
        <v>18</v>
      </c>
      <c r="J7805">
        <v>15</v>
      </c>
      <c r="K7805">
        <v>38</v>
      </c>
      <c r="L7805">
        <v>299</v>
      </c>
      <c r="M7805">
        <v>16</v>
      </c>
      <c r="N7805">
        <v>3</v>
      </c>
      <c r="O7805">
        <v>0.05</v>
      </c>
      <c r="P7805">
        <v>123.82</v>
      </c>
      <c r="Q7805">
        <v>187.6</v>
      </c>
      <c r="R7805">
        <f>Table1[[#This Row],[OrderQuantity]]*Table1[[#This Row],[UnitPrice]]</f>
        <v>562.79999999999995</v>
      </c>
      <c r="S7805">
        <f>Table1[[#This Row],[OrderQuantity]]*Table1[[#This Row],[UnitCost]]</f>
        <v>371.46</v>
      </c>
      <c r="T7805">
        <f>Table1[[#This Row],[OrderQuantity]]*Table1[[#This Row],[UnitPrice]]*(1-Table1[[#This Row],[DiscountApplied]]) - (Table1[[#This Row],[OrderQuantity]]*Table1[[#This Row],[UnitCost]])</f>
        <v>163.19999999999999</v>
      </c>
      <c r="U7805">
        <f>DATEDIF(Table1[[#This Row],[ShipDate]],Table1[[#This Row],[DeliveryDate]],"d")</f>
        <v>4</v>
      </c>
      <c r="V7805" t="str">
        <f t="shared" si="243"/>
        <v>On Time</v>
      </c>
    </row>
    <row r="7806" spans="2:22" x14ac:dyDescent="0.3">
      <c r="B7806" t="str">
        <f t="shared" si="242"/>
        <v>SO-007905</v>
      </c>
      <c r="C7806" t="s">
        <v>16</v>
      </c>
      <c r="D7806" t="s">
        <v>26</v>
      </c>
      <c r="E7806" s="1">
        <v>44100</v>
      </c>
      <c r="F7806" s="1">
        <v>44173</v>
      </c>
      <c r="G7806" s="1">
        <v>44179</v>
      </c>
      <c r="H7806" s="1">
        <v>44188</v>
      </c>
      <c r="I7806" t="s">
        <v>18</v>
      </c>
      <c r="J7806">
        <v>3</v>
      </c>
      <c r="K7806">
        <v>14</v>
      </c>
      <c r="L7806">
        <v>59</v>
      </c>
      <c r="M7806">
        <v>23</v>
      </c>
      <c r="N7806">
        <v>8</v>
      </c>
      <c r="O7806">
        <v>0.05</v>
      </c>
      <c r="P7806">
        <v>1418.26</v>
      </c>
      <c r="Q7806">
        <v>1688.4</v>
      </c>
      <c r="R7806">
        <f>Table1[[#This Row],[OrderQuantity]]*Table1[[#This Row],[UnitPrice]]</f>
        <v>13507.2</v>
      </c>
      <c r="S7806">
        <f>Table1[[#This Row],[OrderQuantity]]*Table1[[#This Row],[UnitCost]]</f>
        <v>11346.08</v>
      </c>
      <c r="T7806">
        <f>Table1[[#This Row],[OrderQuantity]]*Table1[[#This Row],[UnitPrice]]*(1-Table1[[#This Row],[DiscountApplied]]) - (Table1[[#This Row],[OrderQuantity]]*Table1[[#This Row],[UnitCost]])</f>
        <v>1485.7600000000002</v>
      </c>
      <c r="U7806">
        <f>DATEDIF(Table1[[#This Row],[ShipDate]],Table1[[#This Row],[DeliveryDate]],"d")</f>
        <v>9</v>
      </c>
      <c r="V7806" t="str">
        <f t="shared" si="243"/>
        <v>Late</v>
      </c>
    </row>
    <row r="7807" spans="2:22" x14ac:dyDescent="0.3">
      <c r="B7807" t="str">
        <f t="shared" si="242"/>
        <v>SO-007906</v>
      </c>
      <c r="C7807" t="s">
        <v>16</v>
      </c>
      <c r="D7807" t="s">
        <v>20</v>
      </c>
      <c r="E7807" s="1">
        <v>44100</v>
      </c>
      <c r="F7807" s="1">
        <v>44173</v>
      </c>
      <c r="G7807" s="1">
        <v>44177</v>
      </c>
      <c r="H7807" s="1">
        <v>44186</v>
      </c>
      <c r="I7807" t="s">
        <v>18</v>
      </c>
      <c r="J7807">
        <v>2</v>
      </c>
      <c r="K7807">
        <v>50</v>
      </c>
      <c r="L7807">
        <v>147</v>
      </c>
      <c r="M7807">
        <v>17</v>
      </c>
      <c r="N7807">
        <v>5</v>
      </c>
      <c r="O7807">
        <v>0.15</v>
      </c>
      <c r="P7807">
        <v>4405.6499999999996</v>
      </c>
      <c r="Q7807">
        <v>6478.9</v>
      </c>
      <c r="R7807">
        <f>Table1[[#This Row],[OrderQuantity]]*Table1[[#This Row],[UnitPrice]]</f>
        <v>32394.5</v>
      </c>
      <c r="S7807">
        <f>Table1[[#This Row],[OrderQuantity]]*Table1[[#This Row],[UnitCost]]</f>
        <v>22028.25</v>
      </c>
      <c r="T7807">
        <f>Table1[[#This Row],[OrderQuantity]]*Table1[[#This Row],[UnitPrice]]*(1-Table1[[#This Row],[DiscountApplied]]) - (Table1[[#This Row],[OrderQuantity]]*Table1[[#This Row],[UnitCost]])</f>
        <v>5507.0750000000007</v>
      </c>
      <c r="U7807">
        <f>DATEDIF(Table1[[#This Row],[ShipDate]],Table1[[#This Row],[DeliveryDate]],"d")</f>
        <v>9</v>
      </c>
      <c r="V7807" t="str">
        <f t="shared" si="243"/>
        <v>Late</v>
      </c>
    </row>
    <row r="7808" spans="2:22" x14ac:dyDescent="0.3">
      <c r="B7808" t="str">
        <f t="shared" si="242"/>
        <v>SO-007907</v>
      </c>
      <c r="C7808" t="s">
        <v>16</v>
      </c>
      <c r="D7808" t="s">
        <v>24</v>
      </c>
      <c r="E7808" s="1">
        <v>44000</v>
      </c>
      <c r="F7808" s="1">
        <v>44173</v>
      </c>
      <c r="G7808" s="1">
        <v>44198</v>
      </c>
      <c r="H7808" s="1">
        <v>44205</v>
      </c>
      <c r="I7808" t="s">
        <v>18</v>
      </c>
      <c r="J7808">
        <v>1</v>
      </c>
      <c r="K7808">
        <v>33</v>
      </c>
      <c r="L7808">
        <v>13</v>
      </c>
      <c r="M7808">
        <v>4</v>
      </c>
      <c r="N7808">
        <v>6</v>
      </c>
      <c r="O7808">
        <v>0.08</v>
      </c>
      <c r="P7808">
        <v>2204.1</v>
      </c>
      <c r="Q7808">
        <v>3289.7</v>
      </c>
      <c r="R7808">
        <f>Table1[[#This Row],[OrderQuantity]]*Table1[[#This Row],[UnitPrice]]</f>
        <v>19738.199999999997</v>
      </c>
      <c r="S7808">
        <f>Table1[[#This Row],[OrderQuantity]]*Table1[[#This Row],[UnitCost]]</f>
        <v>13224.599999999999</v>
      </c>
      <c r="T7808">
        <f>Table1[[#This Row],[OrderQuantity]]*Table1[[#This Row],[UnitPrice]]*(1-Table1[[#This Row],[DiscountApplied]]) - (Table1[[#This Row],[OrderQuantity]]*Table1[[#This Row],[UnitCost]])</f>
        <v>4934.5439999999981</v>
      </c>
      <c r="U7808">
        <f>DATEDIF(Table1[[#This Row],[ShipDate]],Table1[[#This Row],[DeliveryDate]],"d")</f>
        <v>7</v>
      </c>
      <c r="V7808" t="str">
        <f t="shared" si="243"/>
        <v>On Time</v>
      </c>
    </row>
    <row r="7809" spans="2:22" x14ac:dyDescent="0.3">
      <c r="B7809" t="str">
        <f t="shared" si="242"/>
        <v>SO-007908</v>
      </c>
      <c r="C7809" t="s">
        <v>22</v>
      </c>
      <c r="D7809" t="s">
        <v>20</v>
      </c>
      <c r="E7809" s="1">
        <v>44100</v>
      </c>
      <c r="F7809" s="1">
        <v>44173</v>
      </c>
      <c r="G7809" s="1">
        <v>44190</v>
      </c>
      <c r="H7809" s="1">
        <v>44196</v>
      </c>
      <c r="I7809" t="s">
        <v>18</v>
      </c>
      <c r="J7809">
        <v>25</v>
      </c>
      <c r="K7809">
        <v>11</v>
      </c>
      <c r="L7809">
        <v>186</v>
      </c>
      <c r="M7809">
        <v>28</v>
      </c>
      <c r="N7809">
        <v>5</v>
      </c>
      <c r="O7809">
        <v>0.08</v>
      </c>
      <c r="P7809">
        <v>174.2</v>
      </c>
      <c r="Q7809">
        <v>268</v>
      </c>
      <c r="R7809">
        <f>Table1[[#This Row],[OrderQuantity]]*Table1[[#This Row],[UnitPrice]]</f>
        <v>1340</v>
      </c>
      <c r="S7809">
        <f>Table1[[#This Row],[OrderQuantity]]*Table1[[#This Row],[UnitCost]]</f>
        <v>871</v>
      </c>
      <c r="T7809">
        <f>Table1[[#This Row],[OrderQuantity]]*Table1[[#This Row],[UnitPrice]]*(1-Table1[[#This Row],[DiscountApplied]]) - (Table1[[#This Row],[OrderQuantity]]*Table1[[#This Row],[UnitCost]])</f>
        <v>361.79999999999995</v>
      </c>
      <c r="U7809">
        <f>DATEDIF(Table1[[#This Row],[ShipDate]],Table1[[#This Row],[DeliveryDate]],"d")</f>
        <v>6</v>
      </c>
      <c r="V7809" t="str">
        <f t="shared" si="243"/>
        <v>On Time</v>
      </c>
    </row>
    <row r="7810" spans="2:22" x14ac:dyDescent="0.3">
      <c r="B7810" t="str">
        <f t="shared" ref="B7810:B7873" si="244">"SO-" &amp; TEXT(ROW(B7810)+99,"000000")</f>
        <v>SO-007909</v>
      </c>
      <c r="C7810" t="s">
        <v>19</v>
      </c>
      <c r="D7810" t="s">
        <v>17</v>
      </c>
      <c r="E7810" s="1">
        <v>44100</v>
      </c>
      <c r="F7810" s="1">
        <v>44173</v>
      </c>
      <c r="G7810" s="1">
        <v>44185</v>
      </c>
      <c r="H7810" s="1">
        <v>44190</v>
      </c>
      <c r="I7810" t="s">
        <v>18</v>
      </c>
      <c r="J7810">
        <v>13</v>
      </c>
      <c r="K7810">
        <v>3</v>
      </c>
      <c r="L7810">
        <v>244</v>
      </c>
      <c r="M7810">
        <v>47</v>
      </c>
      <c r="N7810">
        <v>7</v>
      </c>
      <c r="O7810">
        <v>0.05</v>
      </c>
      <c r="P7810">
        <v>176.55</v>
      </c>
      <c r="Q7810">
        <v>207.7</v>
      </c>
      <c r="R7810">
        <f>Table1[[#This Row],[OrderQuantity]]*Table1[[#This Row],[UnitPrice]]</f>
        <v>1453.8999999999999</v>
      </c>
      <c r="S7810">
        <f>Table1[[#This Row],[OrderQuantity]]*Table1[[#This Row],[UnitCost]]</f>
        <v>1235.8500000000001</v>
      </c>
      <c r="T7810">
        <f>Table1[[#This Row],[OrderQuantity]]*Table1[[#This Row],[UnitPrice]]*(1-Table1[[#This Row],[DiscountApplied]]) - (Table1[[#This Row],[OrderQuantity]]*Table1[[#This Row],[UnitCost]])</f>
        <v>145.35499999999956</v>
      </c>
      <c r="U7810">
        <f>DATEDIF(Table1[[#This Row],[ShipDate]],Table1[[#This Row],[DeliveryDate]],"d")</f>
        <v>5</v>
      </c>
      <c r="V7810" t="str">
        <f t="shared" ref="V7810:V7873" si="245">IF(U7810&gt;7,"Late","On Time")</f>
        <v>On Time</v>
      </c>
    </row>
    <row r="7811" spans="2:22" x14ac:dyDescent="0.3">
      <c r="B7811" t="str">
        <f t="shared" si="244"/>
        <v>SO-007910</v>
      </c>
      <c r="C7811" t="s">
        <v>22</v>
      </c>
      <c r="D7811" t="s">
        <v>20</v>
      </c>
      <c r="E7811" s="1">
        <v>44000</v>
      </c>
      <c r="F7811" s="1">
        <v>44174</v>
      </c>
      <c r="G7811" s="1">
        <v>44186</v>
      </c>
      <c r="H7811" s="1">
        <v>44192</v>
      </c>
      <c r="I7811" t="s">
        <v>18</v>
      </c>
      <c r="J7811">
        <v>27</v>
      </c>
      <c r="K7811">
        <v>22</v>
      </c>
      <c r="L7811">
        <v>155</v>
      </c>
      <c r="M7811">
        <v>8</v>
      </c>
      <c r="N7811">
        <v>5</v>
      </c>
      <c r="O7811">
        <v>0.05</v>
      </c>
      <c r="P7811">
        <v>541.36</v>
      </c>
      <c r="Q7811">
        <v>676.7</v>
      </c>
      <c r="R7811">
        <f>Table1[[#This Row],[OrderQuantity]]*Table1[[#This Row],[UnitPrice]]</f>
        <v>3383.5</v>
      </c>
      <c r="S7811">
        <f>Table1[[#This Row],[OrderQuantity]]*Table1[[#This Row],[UnitCost]]</f>
        <v>2706.8</v>
      </c>
      <c r="T7811">
        <f>Table1[[#This Row],[OrderQuantity]]*Table1[[#This Row],[UnitPrice]]*(1-Table1[[#This Row],[DiscountApplied]]) - (Table1[[#This Row],[OrderQuantity]]*Table1[[#This Row],[UnitCost]])</f>
        <v>507.52499999999964</v>
      </c>
      <c r="U7811">
        <f>DATEDIF(Table1[[#This Row],[ShipDate]],Table1[[#This Row],[DeliveryDate]],"d")</f>
        <v>6</v>
      </c>
      <c r="V7811" t="str">
        <f t="shared" si="245"/>
        <v>On Time</v>
      </c>
    </row>
    <row r="7812" spans="2:22" x14ac:dyDescent="0.3">
      <c r="B7812" t="str">
        <f t="shared" si="244"/>
        <v>SO-007911</v>
      </c>
      <c r="C7812" t="s">
        <v>21</v>
      </c>
      <c r="D7812" t="s">
        <v>17</v>
      </c>
      <c r="E7812" s="1">
        <v>44100</v>
      </c>
      <c r="F7812" s="1">
        <v>44174</v>
      </c>
      <c r="G7812" s="1">
        <v>44192</v>
      </c>
      <c r="H7812" s="1">
        <v>44193</v>
      </c>
      <c r="I7812" t="s">
        <v>18</v>
      </c>
      <c r="J7812">
        <v>23</v>
      </c>
      <c r="K7812">
        <v>9</v>
      </c>
      <c r="L7812">
        <v>238</v>
      </c>
      <c r="M7812">
        <v>46</v>
      </c>
      <c r="N7812">
        <v>8</v>
      </c>
      <c r="O7812">
        <v>0.2</v>
      </c>
      <c r="P7812">
        <v>2719.66</v>
      </c>
      <c r="Q7812">
        <v>6324.8</v>
      </c>
      <c r="R7812">
        <f>Table1[[#This Row],[OrderQuantity]]*Table1[[#This Row],[UnitPrice]]</f>
        <v>50598.400000000001</v>
      </c>
      <c r="S7812">
        <f>Table1[[#This Row],[OrderQuantity]]*Table1[[#This Row],[UnitCost]]</f>
        <v>21757.279999999999</v>
      </c>
      <c r="T7812">
        <f>Table1[[#This Row],[OrderQuantity]]*Table1[[#This Row],[UnitPrice]]*(1-Table1[[#This Row],[DiscountApplied]]) - (Table1[[#This Row],[OrderQuantity]]*Table1[[#This Row],[UnitCost]])</f>
        <v>18721.440000000002</v>
      </c>
      <c r="U7812">
        <f>DATEDIF(Table1[[#This Row],[ShipDate]],Table1[[#This Row],[DeliveryDate]],"d")</f>
        <v>1</v>
      </c>
      <c r="V7812" t="str">
        <f t="shared" si="245"/>
        <v>On Time</v>
      </c>
    </row>
    <row r="7813" spans="2:22" x14ac:dyDescent="0.3">
      <c r="B7813" t="str">
        <f t="shared" si="244"/>
        <v>SO-007912</v>
      </c>
      <c r="C7813" t="s">
        <v>16</v>
      </c>
      <c r="D7813" t="s">
        <v>25</v>
      </c>
      <c r="E7813" s="1">
        <v>44000</v>
      </c>
      <c r="F7813" s="1">
        <v>44174</v>
      </c>
      <c r="G7813" s="1">
        <v>44195</v>
      </c>
      <c r="H7813" s="1">
        <v>44196</v>
      </c>
      <c r="I7813" t="s">
        <v>18</v>
      </c>
      <c r="J7813">
        <v>6</v>
      </c>
      <c r="K7813">
        <v>12</v>
      </c>
      <c r="L7813">
        <v>333</v>
      </c>
      <c r="M7813">
        <v>10</v>
      </c>
      <c r="N7813">
        <v>6</v>
      </c>
      <c r="O7813">
        <v>0.05</v>
      </c>
      <c r="P7813">
        <v>1441.44</v>
      </c>
      <c r="Q7813">
        <v>2324.9</v>
      </c>
      <c r="R7813">
        <f>Table1[[#This Row],[OrderQuantity]]*Table1[[#This Row],[UnitPrice]]</f>
        <v>13949.400000000001</v>
      </c>
      <c r="S7813">
        <f>Table1[[#This Row],[OrderQuantity]]*Table1[[#This Row],[UnitCost]]</f>
        <v>8648.64</v>
      </c>
      <c r="T7813">
        <f>Table1[[#This Row],[OrderQuantity]]*Table1[[#This Row],[UnitPrice]]*(1-Table1[[#This Row],[DiscountApplied]]) - (Table1[[#This Row],[OrderQuantity]]*Table1[[#This Row],[UnitCost]])</f>
        <v>4603.2900000000009</v>
      </c>
      <c r="U7813">
        <f>DATEDIF(Table1[[#This Row],[ShipDate]],Table1[[#This Row],[DeliveryDate]],"d")</f>
        <v>1</v>
      </c>
      <c r="V7813" t="str">
        <f t="shared" si="245"/>
        <v>On Time</v>
      </c>
    </row>
    <row r="7814" spans="2:22" x14ac:dyDescent="0.3">
      <c r="B7814" t="str">
        <f t="shared" si="244"/>
        <v>SO-007913</v>
      </c>
      <c r="C7814" t="s">
        <v>19</v>
      </c>
      <c r="D7814" t="s">
        <v>25</v>
      </c>
      <c r="E7814" s="1">
        <v>44000</v>
      </c>
      <c r="F7814" s="1">
        <v>44174</v>
      </c>
      <c r="G7814" s="1">
        <v>44184</v>
      </c>
      <c r="H7814" s="1">
        <v>44186</v>
      </c>
      <c r="I7814" t="s">
        <v>18</v>
      </c>
      <c r="J7814">
        <v>18</v>
      </c>
      <c r="K7814">
        <v>26</v>
      </c>
      <c r="L7814">
        <v>363</v>
      </c>
      <c r="M7814">
        <v>18</v>
      </c>
      <c r="N7814">
        <v>7</v>
      </c>
      <c r="O7814">
        <v>0.08</v>
      </c>
      <c r="P7814">
        <v>1937.44</v>
      </c>
      <c r="Q7814">
        <v>3798.9</v>
      </c>
      <c r="R7814">
        <f>Table1[[#This Row],[OrderQuantity]]*Table1[[#This Row],[UnitPrice]]</f>
        <v>26592.3</v>
      </c>
      <c r="S7814">
        <f>Table1[[#This Row],[OrderQuantity]]*Table1[[#This Row],[UnitCost]]</f>
        <v>13562.08</v>
      </c>
      <c r="T7814">
        <f>Table1[[#This Row],[OrderQuantity]]*Table1[[#This Row],[UnitPrice]]*(1-Table1[[#This Row],[DiscountApplied]]) - (Table1[[#This Row],[OrderQuantity]]*Table1[[#This Row],[UnitCost]])</f>
        <v>10902.836000000001</v>
      </c>
      <c r="U7814">
        <f>DATEDIF(Table1[[#This Row],[ShipDate]],Table1[[#This Row],[DeliveryDate]],"d")</f>
        <v>2</v>
      </c>
      <c r="V7814" t="str">
        <f t="shared" si="245"/>
        <v>On Time</v>
      </c>
    </row>
    <row r="7815" spans="2:22" x14ac:dyDescent="0.3">
      <c r="B7815" t="str">
        <f t="shared" si="244"/>
        <v>SO-007914</v>
      </c>
      <c r="C7815" t="s">
        <v>16</v>
      </c>
      <c r="D7815" t="s">
        <v>24</v>
      </c>
      <c r="E7815" s="1">
        <v>44000</v>
      </c>
      <c r="F7815" s="1">
        <v>44174</v>
      </c>
      <c r="G7815" s="1">
        <v>44185</v>
      </c>
      <c r="H7815" s="1">
        <v>44191</v>
      </c>
      <c r="I7815" t="s">
        <v>18</v>
      </c>
      <c r="J7815">
        <v>3</v>
      </c>
      <c r="K7815">
        <v>39</v>
      </c>
      <c r="L7815">
        <v>37</v>
      </c>
      <c r="M7815">
        <v>23</v>
      </c>
      <c r="N7815">
        <v>4</v>
      </c>
      <c r="O7815">
        <v>0.05</v>
      </c>
      <c r="P7815">
        <v>854.25</v>
      </c>
      <c r="Q7815">
        <v>1708.5</v>
      </c>
      <c r="R7815">
        <f>Table1[[#This Row],[OrderQuantity]]*Table1[[#This Row],[UnitPrice]]</f>
        <v>6834</v>
      </c>
      <c r="S7815">
        <f>Table1[[#This Row],[OrderQuantity]]*Table1[[#This Row],[UnitCost]]</f>
        <v>3417</v>
      </c>
      <c r="T7815">
        <f>Table1[[#This Row],[OrderQuantity]]*Table1[[#This Row],[UnitPrice]]*(1-Table1[[#This Row],[DiscountApplied]]) - (Table1[[#This Row],[OrderQuantity]]*Table1[[#This Row],[UnitCost]])</f>
        <v>3075.2999999999993</v>
      </c>
      <c r="U7815">
        <f>DATEDIF(Table1[[#This Row],[ShipDate]],Table1[[#This Row],[DeliveryDate]],"d")</f>
        <v>6</v>
      </c>
      <c r="V7815" t="str">
        <f t="shared" si="245"/>
        <v>On Time</v>
      </c>
    </row>
    <row r="7816" spans="2:22" x14ac:dyDescent="0.3">
      <c r="B7816" t="str">
        <f t="shared" si="244"/>
        <v>SO-007915</v>
      </c>
      <c r="C7816" t="s">
        <v>19</v>
      </c>
      <c r="D7816" t="s">
        <v>23</v>
      </c>
      <c r="E7816" s="1">
        <v>44000</v>
      </c>
      <c r="F7816" s="1">
        <v>44174</v>
      </c>
      <c r="G7816" s="1">
        <v>44192</v>
      </c>
      <c r="H7816" s="1">
        <v>44193</v>
      </c>
      <c r="I7816" t="s">
        <v>18</v>
      </c>
      <c r="J7816">
        <v>13</v>
      </c>
      <c r="K7816">
        <v>18</v>
      </c>
      <c r="L7816">
        <v>328</v>
      </c>
      <c r="M7816">
        <v>38</v>
      </c>
      <c r="N7816">
        <v>4</v>
      </c>
      <c r="O7816">
        <v>0.2</v>
      </c>
      <c r="P7816">
        <v>872.34</v>
      </c>
      <c r="Q7816">
        <v>1038.5</v>
      </c>
      <c r="R7816">
        <f>Table1[[#This Row],[OrderQuantity]]*Table1[[#This Row],[UnitPrice]]</f>
        <v>4154</v>
      </c>
      <c r="S7816">
        <f>Table1[[#This Row],[OrderQuantity]]*Table1[[#This Row],[UnitCost]]</f>
        <v>3489.36</v>
      </c>
      <c r="T7816">
        <f>Table1[[#This Row],[OrderQuantity]]*Table1[[#This Row],[UnitPrice]]*(1-Table1[[#This Row],[DiscountApplied]]) - (Table1[[#This Row],[OrderQuantity]]*Table1[[#This Row],[UnitCost]])</f>
        <v>-166.15999999999985</v>
      </c>
      <c r="U7816">
        <f>DATEDIF(Table1[[#This Row],[ShipDate]],Table1[[#This Row],[DeliveryDate]],"d")</f>
        <v>1</v>
      </c>
      <c r="V7816" t="str">
        <f t="shared" si="245"/>
        <v>On Time</v>
      </c>
    </row>
    <row r="7817" spans="2:22" x14ac:dyDescent="0.3">
      <c r="B7817" t="str">
        <f t="shared" si="244"/>
        <v>SO-007916</v>
      </c>
      <c r="C7817" t="s">
        <v>19</v>
      </c>
      <c r="D7817" t="s">
        <v>17</v>
      </c>
      <c r="E7817" s="1">
        <v>44000</v>
      </c>
      <c r="F7817" s="1">
        <v>44174</v>
      </c>
      <c r="G7817" s="1">
        <v>44202</v>
      </c>
      <c r="H7817" s="1">
        <v>44210</v>
      </c>
      <c r="I7817" t="s">
        <v>18</v>
      </c>
      <c r="J7817">
        <v>13</v>
      </c>
      <c r="K7817">
        <v>22</v>
      </c>
      <c r="L7817">
        <v>209</v>
      </c>
      <c r="M7817">
        <v>33</v>
      </c>
      <c r="N7817">
        <v>3</v>
      </c>
      <c r="O7817">
        <v>0.1</v>
      </c>
      <c r="P7817">
        <v>110.35</v>
      </c>
      <c r="Q7817">
        <v>180.9</v>
      </c>
      <c r="R7817">
        <f>Table1[[#This Row],[OrderQuantity]]*Table1[[#This Row],[UnitPrice]]</f>
        <v>542.70000000000005</v>
      </c>
      <c r="S7817">
        <f>Table1[[#This Row],[OrderQuantity]]*Table1[[#This Row],[UnitCost]]</f>
        <v>331.04999999999995</v>
      </c>
      <c r="T7817">
        <f>Table1[[#This Row],[OrderQuantity]]*Table1[[#This Row],[UnitPrice]]*(1-Table1[[#This Row],[DiscountApplied]]) - (Table1[[#This Row],[OrderQuantity]]*Table1[[#This Row],[UnitCost]])</f>
        <v>157.38000000000011</v>
      </c>
      <c r="U7817">
        <f>DATEDIF(Table1[[#This Row],[ShipDate]],Table1[[#This Row],[DeliveryDate]],"d")</f>
        <v>8</v>
      </c>
      <c r="V7817" t="str">
        <f t="shared" si="245"/>
        <v>Late</v>
      </c>
    </row>
    <row r="7818" spans="2:22" x14ac:dyDescent="0.3">
      <c r="B7818" t="str">
        <f t="shared" si="244"/>
        <v>SO-007917</v>
      </c>
      <c r="C7818" t="s">
        <v>19</v>
      </c>
      <c r="D7818" t="s">
        <v>24</v>
      </c>
      <c r="E7818" s="1">
        <v>44100</v>
      </c>
      <c r="F7818" s="1">
        <v>44174</v>
      </c>
      <c r="G7818" s="1">
        <v>44202</v>
      </c>
      <c r="H7818" s="1">
        <v>44208</v>
      </c>
      <c r="I7818" t="s">
        <v>18</v>
      </c>
      <c r="J7818">
        <v>19</v>
      </c>
      <c r="K7818">
        <v>41</v>
      </c>
      <c r="L7818">
        <v>23</v>
      </c>
      <c r="M7818">
        <v>22</v>
      </c>
      <c r="N7818">
        <v>7</v>
      </c>
      <c r="O7818">
        <v>0.08</v>
      </c>
      <c r="P7818">
        <v>2807.57</v>
      </c>
      <c r="Q7818">
        <v>3899.4</v>
      </c>
      <c r="R7818">
        <f>Table1[[#This Row],[OrderQuantity]]*Table1[[#This Row],[UnitPrice]]</f>
        <v>27295.8</v>
      </c>
      <c r="S7818">
        <f>Table1[[#This Row],[OrderQuantity]]*Table1[[#This Row],[UnitCost]]</f>
        <v>19652.990000000002</v>
      </c>
      <c r="T7818">
        <f>Table1[[#This Row],[OrderQuantity]]*Table1[[#This Row],[UnitPrice]]*(1-Table1[[#This Row],[DiscountApplied]]) - (Table1[[#This Row],[OrderQuantity]]*Table1[[#This Row],[UnitCost]])</f>
        <v>5459.145999999997</v>
      </c>
      <c r="U7818">
        <f>DATEDIF(Table1[[#This Row],[ShipDate]],Table1[[#This Row],[DeliveryDate]],"d")</f>
        <v>6</v>
      </c>
      <c r="V7818" t="str">
        <f t="shared" si="245"/>
        <v>On Time</v>
      </c>
    </row>
    <row r="7819" spans="2:22" x14ac:dyDescent="0.3">
      <c r="B7819" t="str">
        <f t="shared" si="244"/>
        <v>SO-007918</v>
      </c>
      <c r="C7819" t="s">
        <v>16</v>
      </c>
      <c r="D7819" t="s">
        <v>25</v>
      </c>
      <c r="E7819" s="1">
        <v>44100</v>
      </c>
      <c r="F7819" s="1">
        <v>44174</v>
      </c>
      <c r="G7819" s="1">
        <v>44188</v>
      </c>
      <c r="H7819" s="1">
        <v>44190</v>
      </c>
      <c r="I7819" t="s">
        <v>18</v>
      </c>
      <c r="J7819">
        <v>6</v>
      </c>
      <c r="K7819">
        <v>14</v>
      </c>
      <c r="L7819">
        <v>360</v>
      </c>
      <c r="M7819">
        <v>46</v>
      </c>
      <c r="N7819">
        <v>4</v>
      </c>
      <c r="O7819">
        <v>0.08</v>
      </c>
      <c r="P7819">
        <v>831</v>
      </c>
      <c r="Q7819">
        <v>1051.9000000000001</v>
      </c>
      <c r="R7819">
        <f>Table1[[#This Row],[OrderQuantity]]*Table1[[#This Row],[UnitPrice]]</f>
        <v>4207.6000000000004</v>
      </c>
      <c r="S7819">
        <f>Table1[[#This Row],[OrderQuantity]]*Table1[[#This Row],[UnitCost]]</f>
        <v>3324</v>
      </c>
      <c r="T7819">
        <f>Table1[[#This Row],[OrderQuantity]]*Table1[[#This Row],[UnitPrice]]*(1-Table1[[#This Row],[DiscountApplied]]) - (Table1[[#This Row],[OrderQuantity]]*Table1[[#This Row],[UnitCost]])</f>
        <v>546.99200000000064</v>
      </c>
      <c r="U7819">
        <f>DATEDIF(Table1[[#This Row],[ShipDate]],Table1[[#This Row],[DeliveryDate]],"d")</f>
        <v>2</v>
      </c>
      <c r="V7819" t="str">
        <f t="shared" si="245"/>
        <v>On Time</v>
      </c>
    </row>
    <row r="7820" spans="2:22" x14ac:dyDescent="0.3">
      <c r="B7820" t="str">
        <f t="shared" si="244"/>
        <v>SO-007919</v>
      </c>
      <c r="C7820" t="s">
        <v>22</v>
      </c>
      <c r="D7820" t="s">
        <v>26</v>
      </c>
      <c r="E7820" s="1">
        <v>44100</v>
      </c>
      <c r="F7820" s="1">
        <v>44174</v>
      </c>
      <c r="G7820" s="1">
        <v>44181</v>
      </c>
      <c r="H7820" s="1">
        <v>44191</v>
      </c>
      <c r="I7820" t="s">
        <v>18</v>
      </c>
      <c r="J7820">
        <v>27</v>
      </c>
      <c r="K7820">
        <v>41</v>
      </c>
      <c r="L7820">
        <v>77</v>
      </c>
      <c r="M7820">
        <v>19</v>
      </c>
      <c r="N7820">
        <v>8</v>
      </c>
      <c r="O7820">
        <v>0.05</v>
      </c>
      <c r="P7820">
        <v>145.12</v>
      </c>
      <c r="Q7820">
        <v>254.6</v>
      </c>
      <c r="R7820">
        <f>Table1[[#This Row],[OrderQuantity]]*Table1[[#This Row],[UnitPrice]]</f>
        <v>2036.8</v>
      </c>
      <c r="S7820">
        <f>Table1[[#This Row],[OrderQuantity]]*Table1[[#This Row],[UnitCost]]</f>
        <v>1160.96</v>
      </c>
      <c r="T7820">
        <f>Table1[[#This Row],[OrderQuantity]]*Table1[[#This Row],[UnitPrice]]*(1-Table1[[#This Row],[DiscountApplied]]) - (Table1[[#This Row],[OrderQuantity]]*Table1[[#This Row],[UnitCost]])</f>
        <v>773.99999999999977</v>
      </c>
      <c r="U7820">
        <f>DATEDIF(Table1[[#This Row],[ShipDate]],Table1[[#This Row],[DeliveryDate]],"d")</f>
        <v>10</v>
      </c>
      <c r="V7820" t="str">
        <f t="shared" si="245"/>
        <v>Late</v>
      </c>
    </row>
    <row r="7821" spans="2:22" x14ac:dyDescent="0.3">
      <c r="B7821" t="str">
        <f t="shared" si="244"/>
        <v>SO-007920</v>
      </c>
      <c r="C7821" t="s">
        <v>21</v>
      </c>
      <c r="D7821" t="s">
        <v>25</v>
      </c>
      <c r="E7821" s="1">
        <v>44100</v>
      </c>
      <c r="F7821" s="1">
        <v>44174</v>
      </c>
      <c r="G7821" s="1">
        <v>44177</v>
      </c>
      <c r="H7821" s="1">
        <v>44186</v>
      </c>
      <c r="I7821" t="s">
        <v>18</v>
      </c>
      <c r="J7821">
        <v>21</v>
      </c>
      <c r="K7821">
        <v>18</v>
      </c>
      <c r="L7821">
        <v>366</v>
      </c>
      <c r="M7821">
        <v>45</v>
      </c>
      <c r="N7821">
        <v>1</v>
      </c>
      <c r="O7821">
        <v>0.1</v>
      </c>
      <c r="P7821">
        <v>1640.16</v>
      </c>
      <c r="Q7821">
        <v>2412</v>
      </c>
      <c r="R7821">
        <f>Table1[[#This Row],[OrderQuantity]]*Table1[[#This Row],[UnitPrice]]</f>
        <v>2412</v>
      </c>
      <c r="S7821">
        <f>Table1[[#This Row],[OrderQuantity]]*Table1[[#This Row],[UnitCost]]</f>
        <v>1640.16</v>
      </c>
      <c r="T7821">
        <f>Table1[[#This Row],[OrderQuantity]]*Table1[[#This Row],[UnitPrice]]*(1-Table1[[#This Row],[DiscountApplied]]) - (Table1[[#This Row],[OrderQuantity]]*Table1[[#This Row],[UnitCost]])</f>
        <v>530.6400000000001</v>
      </c>
      <c r="U7821">
        <f>DATEDIF(Table1[[#This Row],[ShipDate]],Table1[[#This Row],[DeliveryDate]],"d")</f>
        <v>9</v>
      </c>
      <c r="V7821" t="str">
        <f t="shared" si="245"/>
        <v>Late</v>
      </c>
    </row>
    <row r="7822" spans="2:22" x14ac:dyDescent="0.3">
      <c r="B7822" t="str">
        <f t="shared" si="244"/>
        <v>SO-007921</v>
      </c>
      <c r="C7822" t="s">
        <v>21</v>
      </c>
      <c r="D7822" t="s">
        <v>25</v>
      </c>
      <c r="E7822" s="1">
        <v>44000</v>
      </c>
      <c r="F7822" s="1">
        <v>44174</v>
      </c>
      <c r="G7822" s="1">
        <v>44179</v>
      </c>
      <c r="H7822" s="1">
        <v>44187</v>
      </c>
      <c r="I7822" t="s">
        <v>18</v>
      </c>
      <c r="J7822">
        <v>23</v>
      </c>
      <c r="K7822">
        <v>24</v>
      </c>
      <c r="L7822">
        <v>332</v>
      </c>
      <c r="M7822">
        <v>35</v>
      </c>
      <c r="N7822">
        <v>6</v>
      </c>
      <c r="O7822">
        <v>0.08</v>
      </c>
      <c r="P7822">
        <v>3509.06</v>
      </c>
      <c r="Q7822">
        <v>6050.1</v>
      </c>
      <c r="R7822">
        <f>Table1[[#This Row],[OrderQuantity]]*Table1[[#This Row],[UnitPrice]]</f>
        <v>36300.600000000006</v>
      </c>
      <c r="S7822">
        <f>Table1[[#This Row],[OrderQuantity]]*Table1[[#This Row],[UnitCost]]</f>
        <v>21054.36</v>
      </c>
      <c r="T7822">
        <f>Table1[[#This Row],[OrderQuantity]]*Table1[[#This Row],[UnitPrice]]*(1-Table1[[#This Row],[DiscountApplied]]) - (Table1[[#This Row],[OrderQuantity]]*Table1[[#This Row],[UnitCost]])</f>
        <v>12342.192000000003</v>
      </c>
      <c r="U7822">
        <f>DATEDIF(Table1[[#This Row],[ShipDate]],Table1[[#This Row],[DeliveryDate]],"d")</f>
        <v>8</v>
      </c>
      <c r="V7822" t="str">
        <f t="shared" si="245"/>
        <v>Late</v>
      </c>
    </row>
    <row r="7823" spans="2:22" x14ac:dyDescent="0.3">
      <c r="B7823" t="str">
        <f t="shared" si="244"/>
        <v>SO-007922</v>
      </c>
      <c r="C7823" t="s">
        <v>21</v>
      </c>
      <c r="D7823" t="s">
        <v>20</v>
      </c>
      <c r="E7823" s="1">
        <v>44000</v>
      </c>
      <c r="F7823" s="1">
        <v>44174</v>
      </c>
      <c r="G7823" s="1">
        <v>44198</v>
      </c>
      <c r="H7823" s="1">
        <v>44207</v>
      </c>
      <c r="I7823" t="s">
        <v>18</v>
      </c>
      <c r="J7823">
        <v>23</v>
      </c>
      <c r="K7823">
        <v>12</v>
      </c>
      <c r="L7823">
        <v>111</v>
      </c>
      <c r="M7823">
        <v>7</v>
      </c>
      <c r="N7823">
        <v>1</v>
      </c>
      <c r="O7823">
        <v>0.1</v>
      </c>
      <c r="P7823">
        <v>744.3</v>
      </c>
      <c r="Q7823">
        <v>1078.7</v>
      </c>
      <c r="R7823">
        <f>Table1[[#This Row],[OrderQuantity]]*Table1[[#This Row],[UnitPrice]]</f>
        <v>1078.7</v>
      </c>
      <c r="S7823">
        <f>Table1[[#This Row],[OrderQuantity]]*Table1[[#This Row],[UnitCost]]</f>
        <v>744.3</v>
      </c>
      <c r="T7823">
        <f>Table1[[#This Row],[OrderQuantity]]*Table1[[#This Row],[UnitPrice]]*(1-Table1[[#This Row],[DiscountApplied]]) - (Table1[[#This Row],[OrderQuantity]]*Table1[[#This Row],[UnitCost]])</f>
        <v>226.53000000000009</v>
      </c>
      <c r="U7823">
        <f>DATEDIF(Table1[[#This Row],[ShipDate]],Table1[[#This Row],[DeliveryDate]],"d")</f>
        <v>9</v>
      </c>
      <c r="V7823" t="str">
        <f t="shared" si="245"/>
        <v>Late</v>
      </c>
    </row>
    <row r="7824" spans="2:22" x14ac:dyDescent="0.3">
      <c r="B7824" t="str">
        <f t="shared" si="244"/>
        <v>SO-007923</v>
      </c>
      <c r="C7824" t="s">
        <v>16</v>
      </c>
      <c r="D7824" t="s">
        <v>25</v>
      </c>
      <c r="E7824" s="1">
        <v>44100</v>
      </c>
      <c r="F7824" s="1">
        <v>44175</v>
      </c>
      <c r="G7824" s="1">
        <v>44198</v>
      </c>
      <c r="H7824" s="1">
        <v>44204</v>
      </c>
      <c r="I7824" t="s">
        <v>18</v>
      </c>
      <c r="J7824">
        <v>4</v>
      </c>
      <c r="K7824">
        <v>19</v>
      </c>
      <c r="L7824">
        <v>348</v>
      </c>
      <c r="M7824">
        <v>2</v>
      </c>
      <c r="N7824">
        <v>5</v>
      </c>
      <c r="O7824">
        <v>0.08</v>
      </c>
      <c r="P7824">
        <v>679.58</v>
      </c>
      <c r="Q7824">
        <v>1078.7</v>
      </c>
      <c r="R7824">
        <f>Table1[[#This Row],[OrderQuantity]]*Table1[[#This Row],[UnitPrice]]</f>
        <v>5393.5</v>
      </c>
      <c r="S7824">
        <f>Table1[[#This Row],[OrderQuantity]]*Table1[[#This Row],[UnitCost]]</f>
        <v>3397.9</v>
      </c>
      <c r="T7824">
        <f>Table1[[#This Row],[OrderQuantity]]*Table1[[#This Row],[UnitPrice]]*(1-Table1[[#This Row],[DiscountApplied]]) - (Table1[[#This Row],[OrderQuantity]]*Table1[[#This Row],[UnitCost]])</f>
        <v>1564.1200000000003</v>
      </c>
      <c r="U7824">
        <f>DATEDIF(Table1[[#This Row],[ShipDate]],Table1[[#This Row],[DeliveryDate]],"d")</f>
        <v>6</v>
      </c>
      <c r="V7824" t="str">
        <f t="shared" si="245"/>
        <v>On Time</v>
      </c>
    </row>
    <row r="7825" spans="2:22" x14ac:dyDescent="0.3">
      <c r="B7825" t="str">
        <f t="shared" si="244"/>
        <v>SO-007924</v>
      </c>
      <c r="C7825" t="s">
        <v>19</v>
      </c>
      <c r="D7825" t="s">
        <v>25</v>
      </c>
      <c r="E7825" s="1">
        <v>44100</v>
      </c>
      <c r="F7825" s="1">
        <v>44175</v>
      </c>
      <c r="G7825" s="1">
        <v>44203</v>
      </c>
      <c r="H7825" s="1">
        <v>44204</v>
      </c>
      <c r="I7825" t="s">
        <v>18</v>
      </c>
      <c r="J7825">
        <v>15</v>
      </c>
      <c r="K7825">
        <v>39</v>
      </c>
      <c r="L7825">
        <v>346</v>
      </c>
      <c r="M7825">
        <v>39</v>
      </c>
      <c r="N7825">
        <v>8</v>
      </c>
      <c r="O7825">
        <v>0.05</v>
      </c>
      <c r="P7825">
        <v>217.08</v>
      </c>
      <c r="Q7825">
        <v>268</v>
      </c>
      <c r="R7825">
        <f>Table1[[#This Row],[OrderQuantity]]*Table1[[#This Row],[UnitPrice]]</f>
        <v>2144</v>
      </c>
      <c r="S7825">
        <f>Table1[[#This Row],[OrderQuantity]]*Table1[[#This Row],[UnitCost]]</f>
        <v>1736.64</v>
      </c>
      <c r="T7825">
        <f>Table1[[#This Row],[OrderQuantity]]*Table1[[#This Row],[UnitPrice]]*(1-Table1[[#This Row],[DiscountApplied]]) - (Table1[[#This Row],[OrderQuantity]]*Table1[[#This Row],[UnitCost]])</f>
        <v>300.15999999999985</v>
      </c>
      <c r="U7825">
        <f>DATEDIF(Table1[[#This Row],[ShipDate]],Table1[[#This Row],[DeliveryDate]],"d")</f>
        <v>1</v>
      </c>
      <c r="V7825" t="str">
        <f t="shared" si="245"/>
        <v>On Time</v>
      </c>
    </row>
    <row r="7826" spans="2:22" x14ac:dyDescent="0.3">
      <c r="B7826" t="str">
        <f t="shared" si="244"/>
        <v>SO-007925</v>
      </c>
      <c r="C7826" t="s">
        <v>19</v>
      </c>
      <c r="D7826" t="s">
        <v>23</v>
      </c>
      <c r="E7826" s="1">
        <v>44100</v>
      </c>
      <c r="F7826" s="1">
        <v>44175</v>
      </c>
      <c r="G7826" s="1">
        <v>44203</v>
      </c>
      <c r="H7826" s="1">
        <v>44207</v>
      </c>
      <c r="I7826" t="s">
        <v>18</v>
      </c>
      <c r="J7826">
        <v>20</v>
      </c>
      <c r="K7826">
        <v>12</v>
      </c>
      <c r="L7826">
        <v>313</v>
      </c>
      <c r="M7826">
        <v>5</v>
      </c>
      <c r="N7826">
        <v>4</v>
      </c>
      <c r="O7826">
        <v>0.2</v>
      </c>
      <c r="P7826">
        <v>1760.09</v>
      </c>
      <c r="Q7826">
        <v>2479</v>
      </c>
      <c r="R7826">
        <f>Table1[[#This Row],[OrderQuantity]]*Table1[[#This Row],[UnitPrice]]</f>
        <v>9916</v>
      </c>
      <c r="S7826">
        <f>Table1[[#This Row],[OrderQuantity]]*Table1[[#This Row],[UnitCost]]</f>
        <v>7040.36</v>
      </c>
      <c r="T7826">
        <f>Table1[[#This Row],[OrderQuantity]]*Table1[[#This Row],[UnitPrice]]*(1-Table1[[#This Row],[DiscountApplied]]) - (Table1[[#This Row],[OrderQuantity]]*Table1[[#This Row],[UnitCost]])</f>
        <v>892.44000000000051</v>
      </c>
      <c r="U7826">
        <f>DATEDIF(Table1[[#This Row],[ShipDate]],Table1[[#This Row],[DeliveryDate]],"d")</f>
        <v>4</v>
      </c>
      <c r="V7826" t="str">
        <f t="shared" si="245"/>
        <v>On Time</v>
      </c>
    </row>
    <row r="7827" spans="2:22" x14ac:dyDescent="0.3">
      <c r="B7827" t="str">
        <f t="shared" si="244"/>
        <v>SO-007926</v>
      </c>
      <c r="C7827" t="s">
        <v>21</v>
      </c>
      <c r="D7827" t="s">
        <v>20</v>
      </c>
      <c r="E7827" s="1">
        <v>44100</v>
      </c>
      <c r="F7827" s="1">
        <v>44175</v>
      </c>
      <c r="G7827" s="1">
        <v>44183</v>
      </c>
      <c r="H7827" s="1">
        <v>44193</v>
      </c>
      <c r="I7827" t="s">
        <v>18</v>
      </c>
      <c r="J7827">
        <v>21</v>
      </c>
      <c r="K7827">
        <v>14</v>
      </c>
      <c r="L7827">
        <v>139</v>
      </c>
      <c r="M7827">
        <v>23</v>
      </c>
      <c r="N7827">
        <v>6</v>
      </c>
      <c r="O7827">
        <v>0.15</v>
      </c>
      <c r="P7827">
        <v>164.02</v>
      </c>
      <c r="Q7827">
        <v>227.8</v>
      </c>
      <c r="R7827">
        <f>Table1[[#This Row],[OrderQuantity]]*Table1[[#This Row],[UnitPrice]]</f>
        <v>1366.8000000000002</v>
      </c>
      <c r="S7827">
        <f>Table1[[#This Row],[OrderQuantity]]*Table1[[#This Row],[UnitCost]]</f>
        <v>984.12000000000012</v>
      </c>
      <c r="T7827">
        <f>Table1[[#This Row],[OrderQuantity]]*Table1[[#This Row],[UnitPrice]]*(1-Table1[[#This Row],[DiscountApplied]]) - (Table1[[#This Row],[OrderQuantity]]*Table1[[#This Row],[UnitCost]])</f>
        <v>177.66000000000008</v>
      </c>
      <c r="U7827">
        <f>DATEDIF(Table1[[#This Row],[ShipDate]],Table1[[#This Row],[DeliveryDate]],"d")</f>
        <v>10</v>
      </c>
      <c r="V7827" t="str">
        <f t="shared" si="245"/>
        <v>Late</v>
      </c>
    </row>
    <row r="7828" spans="2:22" x14ac:dyDescent="0.3">
      <c r="B7828" t="str">
        <f t="shared" si="244"/>
        <v>SO-007927</v>
      </c>
      <c r="C7828" t="s">
        <v>19</v>
      </c>
      <c r="D7828" t="s">
        <v>26</v>
      </c>
      <c r="E7828" s="1">
        <v>44000</v>
      </c>
      <c r="F7828" s="1">
        <v>44175</v>
      </c>
      <c r="G7828" s="1">
        <v>44199</v>
      </c>
      <c r="H7828" s="1">
        <v>44202</v>
      </c>
      <c r="I7828" t="s">
        <v>18</v>
      </c>
      <c r="J7828">
        <v>20</v>
      </c>
      <c r="K7828">
        <v>29</v>
      </c>
      <c r="L7828">
        <v>79</v>
      </c>
      <c r="M7828">
        <v>4</v>
      </c>
      <c r="N7828">
        <v>6</v>
      </c>
      <c r="O7828">
        <v>0.2</v>
      </c>
      <c r="P7828">
        <v>5108.08</v>
      </c>
      <c r="Q7828">
        <v>6385.1</v>
      </c>
      <c r="R7828">
        <f>Table1[[#This Row],[OrderQuantity]]*Table1[[#This Row],[UnitPrice]]</f>
        <v>38310.600000000006</v>
      </c>
      <c r="S7828">
        <f>Table1[[#This Row],[OrderQuantity]]*Table1[[#This Row],[UnitCost]]</f>
        <v>30648.48</v>
      </c>
      <c r="T7828">
        <f>Table1[[#This Row],[OrderQuantity]]*Table1[[#This Row],[UnitPrice]]*(1-Table1[[#This Row],[DiscountApplied]]) - (Table1[[#This Row],[OrderQuantity]]*Table1[[#This Row],[UnitCost]])</f>
        <v>0</v>
      </c>
      <c r="U7828">
        <f>DATEDIF(Table1[[#This Row],[ShipDate]],Table1[[#This Row],[DeliveryDate]],"d")</f>
        <v>3</v>
      </c>
      <c r="V7828" t="str">
        <f t="shared" si="245"/>
        <v>On Time</v>
      </c>
    </row>
    <row r="7829" spans="2:22" x14ac:dyDescent="0.3">
      <c r="B7829" t="str">
        <f t="shared" si="244"/>
        <v>SO-007928</v>
      </c>
      <c r="C7829" t="s">
        <v>21</v>
      </c>
      <c r="D7829" t="s">
        <v>23</v>
      </c>
      <c r="E7829" s="1">
        <v>44100</v>
      </c>
      <c r="F7829" s="1">
        <v>44176</v>
      </c>
      <c r="G7829" s="1">
        <v>44178</v>
      </c>
      <c r="H7829" s="1">
        <v>44186</v>
      </c>
      <c r="I7829" t="s">
        <v>18</v>
      </c>
      <c r="J7829">
        <v>22</v>
      </c>
      <c r="K7829">
        <v>19</v>
      </c>
      <c r="L7829">
        <v>327</v>
      </c>
      <c r="M7829">
        <v>33</v>
      </c>
      <c r="N7829">
        <v>4</v>
      </c>
      <c r="O7829">
        <v>0.4</v>
      </c>
      <c r="P7829">
        <v>2280.88</v>
      </c>
      <c r="Q7829">
        <v>3865.9</v>
      </c>
      <c r="R7829">
        <f>Table1[[#This Row],[OrderQuantity]]*Table1[[#This Row],[UnitPrice]]</f>
        <v>15463.6</v>
      </c>
      <c r="S7829">
        <f>Table1[[#This Row],[OrderQuantity]]*Table1[[#This Row],[UnitCost]]</f>
        <v>9123.52</v>
      </c>
      <c r="T7829">
        <f>Table1[[#This Row],[OrderQuantity]]*Table1[[#This Row],[UnitPrice]]*(1-Table1[[#This Row],[DiscountApplied]]) - (Table1[[#This Row],[OrderQuantity]]*Table1[[#This Row],[UnitCost]])</f>
        <v>154.63999999999942</v>
      </c>
      <c r="U7829">
        <f>DATEDIF(Table1[[#This Row],[ShipDate]],Table1[[#This Row],[DeliveryDate]],"d")</f>
        <v>8</v>
      </c>
      <c r="V7829" t="str">
        <f t="shared" si="245"/>
        <v>Late</v>
      </c>
    </row>
    <row r="7830" spans="2:22" x14ac:dyDescent="0.3">
      <c r="B7830" t="str">
        <f t="shared" si="244"/>
        <v>SO-007929</v>
      </c>
      <c r="C7830" t="s">
        <v>16</v>
      </c>
      <c r="D7830" t="s">
        <v>25</v>
      </c>
      <c r="E7830" s="1">
        <v>44100</v>
      </c>
      <c r="F7830" s="1">
        <v>44176</v>
      </c>
      <c r="G7830" s="1">
        <v>44185</v>
      </c>
      <c r="H7830" s="1">
        <v>44189</v>
      </c>
      <c r="I7830" t="s">
        <v>18</v>
      </c>
      <c r="J7830">
        <v>3</v>
      </c>
      <c r="K7830">
        <v>3</v>
      </c>
      <c r="L7830">
        <v>364</v>
      </c>
      <c r="M7830">
        <v>29</v>
      </c>
      <c r="N7830">
        <v>4</v>
      </c>
      <c r="O7830">
        <v>0.05</v>
      </c>
      <c r="P7830">
        <v>2363.7600000000002</v>
      </c>
      <c r="Q7830">
        <v>3752</v>
      </c>
      <c r="R7830">
        <f>Table1[[#This Row],[OrderQuantity]]*Table1[[#This Row],[UnitPrice]]</f>
        <v>15008</v>
      </c>
      <c r="S7830">
        <f>Table1[[#This Row],[OrderQuantity]]*Table1[[#This Row],[UnitCost]]</f>
        <v>9455.0400000000009</v>
      </c>
      <c r="T7830">
        <f>Table1[[#This Row],[OrderQuantity]]*Table1[[#This Row],[UnitPrice]]*(1-Table1[[#This Row],[DiscountApplied]]) - (Table1[[#This Row],[OrderQuantity]]*Table1[[#This Row],[UnitCost]])</f>
        <v>4802.5599999999977</v>
      </c>
      <c r="U7830">
        <f>DATEDIF(Table1[[#This Row],[ShipDate]],Table1[[#This Row],[DeliveryDate]],"d")</f>
        <v>4</v>
      </c>
      <c r="V7830" t="str">
        <f t="shared" si="245"/>
        <v>On Time</v>
      </c>
    </row>
    <row r="7831" spans="2:22" x14ac:dyDescent="0.3">
      <c r="B7831" t="str">
        <f t="shared" si="244"/>
        <v>SO-007930</v>
      </c>
      <c r="C7831" t="s">
        <v>16</v>
      </c>
      <c r="D7831" t="s">
        <v>20</v>
      </c>
      <c r="E7831" s="1">
        <v>44000</v>
      </c>
      <c r="F7831" s="1">
        <v>44176</v>
      </c>
      <c r="G7831" s="1">
        <v>44190</v>
      </c>
      <c r="H7831" s="1">
        <v>44200</v>
      </c>
      <c r="I7831" t="s">
        <v>18</v>
      </c>
      <c r="J7831">
        <v>8</v>
      </c>
      <c r="K7831">
        <v>15</v>
      </c>
      <c r="L7831">
        <v>93</v>
      </c>
      <c r="M7831">
        <v>35</v>
      </c>
      <c r="N7831">
        <v>3</v>
      </c>
      <c r="O7831">
        <v>0.1</v>
      </c>
      <c r="P7831">
        <v>512.15</v>
      </c>
      <c r="Q7831">
        <v>1045.2</v>
      </c>
      <c r="R7831">
        <f>Table1[[#This Row],[OrderQuantity]]*Table1[[#This Row],[UnitPrice]]</f>
        <v>3135.6000000000004</v>
      </c>
      <c r="S7831">
        <f>Table1[[#This Row],[OrderQuantity]]*Table1[[#This Row],[UnitCost]]</f>
        <v>1536.4499999999998</v>
      </c>
      <c r="T7831">
        <f>Table1[[#This Row],[OrderQuantity]]*Table1[[#This Row],[UnitPrice]]*(1-Table1[[#This Row],[DiscountApplied]]) - (Table1[[#This Row],[OrderQuantity]]*Table1[[#This Row],[UnitCost]])</f>
        <v>1285.5900000000006</v>
      </c>
      <c r="U7831">
        <f>DATEDIF(Table1[[#This Row],[ShipDate]],Table1[[#This Row],[DeliveryDate]],"d")</f>
        <v>10</v>
      </c>
      <c r="V7831" t="str">
        <f t="shared" si="245"/>
        <v>Late</v>
      </c>
    </row>
    <row r="7832" spans="2:22" x14ac:dyDescent="0.3">
      <c r="B7832" t="str">
        <f t="shared" si="244"/>
        <v>SO-007931</v>
      </c>
      <c r="C7832" t="s">
        <v>16</v>
      </c>
      <c r="D7832" t="s">
        <v>25</v>
      </c>
      <c r="E7832" s="1">
        <v>44100</v>
      </c>
      <c r="F7832" s="1">
        <v>44177</v>
      </c>
      <c r="G7832" s="1">
        <v>44191</v>
      </c>
      <c r="H7832" s="1">
        <v>44194</v>
      </c>
      <c r="I7832" t="s">
        <v>18</v>
      </c>
      <c r="J7832">
        <v>9</v>
      </c>
      <c r="K7832">
        <v>19</v>
      </c>
      <c r="L7832">
        <v>350</v>
      </c>
      <c r="M7832">
        <v>5</v>
      </c>
      <c r="N7832">
        <v>8</v>
      </c>
      <c r="O7832">
        <v>0.1</v>
      </c>
      <c r="P7832">
        <v>694.52</v>
      </c>
      <c r="Q7832">
        <v>951.4</v>
      </c>
      <c r="R7832">
        <f>Table1[[#This Row],[OrderQuantity]]*Table1[[#This Row],[UnitPrice]]</f>
        <v>7611.2</v>
      </c>
      <c r="S7832">
        <f>Table1[[#This Row],[OrderQuantity]]*Table1[[#This Row],[UnitCost]]</f>
        <v>5556.16</v>
      </c>
      <c r="T7832">
        <f>Table1[[#This Row],[OrderQuantity]]*Table1[[#This Row],[UnitPrice]]*(1-Table1[[#This Row],[DiscountApplied]]) - (Table1[[#This Row],[OrderQuantity]]*Table1[[#This Row],[UnitCost]])</f>
        <v>1293.92</v>
      </c>
      <c r="U7832">
        <f>DATEDIF(Table1[[#This Row],[ShipDate]],Table1[[#This Row],[DeliveryDate]],"d")</f>
        <v>3</v>
      </c>
      <c r="V7832" t="str">
        <f t="shared" si="245"/>
        <v>On Time</v>
      </c>
    </row>
    <row r="7833" spans="2:22" x14ac:dyDescent="0.3">
      <c r="B7833" t="str">
        <f t="shared" si="244"/>
        <v>SO-007932</v>
      </c>
      <c r="C7833" t="s">
        <v>21</v>
      </c>
      <c r="D7833" t="s">
        <v>23</v>
      </c>
      <c r="E7833" s="1">
        <v>44100</v>
      </c>
      <c r="F7833" s="1">
        <v>44177</v>
      </c>
      <c r="G7833" s="1">
        <v>44185</v>
      </c>
      <c r="H7833" s="1">
        <v>44191</v>
      </c>
      <c r="I7833" t="s">
        <v>18</v>
      </c>
      <c r="J7833">
        <v>20</v>
      </c>
      <c r="K7833">
        <v>32</v>
      </c>
      <c r="L7833">
        <v>310</v>
      </c>
      <c r="M7833">
        <v>25</v>
      </c>
      <c r="N7833">
        <v>6</v>
      </c>
      <c r="O7833">
        <v>0.15</v>
      </c>
      <c r="P7833">
        <v>219.76</v>
      </c>
      <c r="Q7833">
        <v>268</v>
      </c>
      <c r="R7833">
        <f>Table1[[#This Row],[OrderQuantity]]*Table1[[#This Row],[UnitPrice]]</f>
        <v>1608</v>
      </c>
      <c r="S7833">
        <f>Table1[[#This Row],[OrderQuantity]]*Table1[[#This Row],[UnitCost]]</f>
        <v>1318.56</v>
      </c>
      <c r="T7833">
        <f>Table1[[#This Row],[OrderQuantity]]*Table1[[#This Row],[UnitPrice]]*(1-Table1[[#This Row],[DiscountApplied]]) - (Table1[[#This Row],[OrderQuantity]]*Table1[[#This Row],[UnitCost]])</f>
        <v>48.240000000000009</v>
      </c>
      <c r="U7833">
        <f>DATEDIF(Table1[[#This Row],[ShipDate]],Table1[[#This Row],[DeliveryDate]],"d")</f>
        <v>6</v>
      </c>
      <c r="V7833" t="str">
        <f t="shared" si="245"/>
        <v>On Time</v>
      </c>
    </row>
    <row r="7834" spans="2:22" x14ac:dyDescent="0.3">
      <c r="B7834" t="str">
        <f t="shared" si="244"/>
        <v>SO-007933</v>
      </c>
      <c r="C7834" t="s">
        <v>16</v>
      </c>
      <c r="D7834" t="s">
        <v>23</v>
      </c>
      <c r="E7834" s="1">
        <v>44100</v>
      </c>
      <c r="F7834" s="1">
        <v>44177</v>
      </c>
      <c r="G7834" s="1">
        <v>44198</v>
      </c>
      <c r="H7834" s="1">
        <v>44199</v>
      </c>
      <c r="I7834" t="s">
        <v>18</v>
      </c>
      <c r="J7834">
        <v>7</v>
      </c>
      <c r="K7834">
        <v>25</v>
      </c>
      <c r="L7834">
        <v>322</v>
      </c>
      <c r="M7834">
        <v>37</v>
      </c>
      <c r="N7834">
        <v>1</v>
      </c>
      <c r="O7834">
        <v>0.05</v>
      </c>
      <c r="P7834">
        <v>1058.33</v>
      </c>
      <c r="Q7834">
        <v>2405.3000000000002</v>
      </c>
      <c r="R7834">
        <f>Table1[[#This Row],[OrderQuantity]]*Table1[[#This Row],[UnitPrice]]</f>
        <v>2405.3000000000002</v>
      </c>
      <c r="S7834">
        <f>Table1[[#This Row],[OrderQuantity]]*Table1[[#This Row],[UnitCost]]</f>
        <v>1058.33</v>
      </c>
      <c r="T7834">
        <f>Table1[[#This Row],[OrderQuantity]]*Table1[[#This Row],[UnitPrice]]*(1-Table1[[#This Row],[DiscountApplied]]) - (Table1[[#This Row],[OrderQuantity]]*Table1[[#This Row],[UnitCost]])</f>
        <v>1226.7049999999999</v>
      </c>
      <c r="U7834">
        <f>DATEDIF(Table1[[#This Row],[ShipDate]],Table1[[#This Row],[DeliveryDate]],"d")</f>
        <v>1</v>
      </c>
      <c r="V7834" t="str">
        <f t="shared" si="245"/>
        <v>On Time</v>
      </c>
    </row>
    <row r="7835" spans="2:22" x14ac:dyDescent="0.3">
      <c r="B7835" t="str">
        <f t="shared" si="244"/>
        <v>SO-007934</v>
      </c>
      <c r="C7835" t="s">
        <v>16</v>
      </c>
      <c r="D7835" t="s">
        <v>17</v>
      </c>
      <c r="E7835" s="1">
        <v>44000</v>
      </c>
      <c r="F7835" s="1">
        <v>44177</v>
      </c>
      <c r="G7835" s="1">
        <v>44185</v>
      </c>
      <c r="H7835" s="1">
        <v>44195</v>
      </c>
      <c r="I7835" t="s">
        <v>18</v>
      </c>
      <c r="J7835">
        <v>4</v>
      </c>
      <c r="K7835">
        <v>19</v>
      </c>
      <c r="L7835">
        <v>214</v>
      </c>
      <c r="M7835">
        <v>26</v>
      </c>
      <c r="N7835">
        <v>6</v>
      </c>
      <c r="O7835">
        <v>0.05</v>
      </c>
      <c r="P7835">
        <v>614.79</v>
      </c>
      <c r="Q7835">
        <v>991.6</v>
      </c>
      <c r="R7835">
        <f>Table1[[#This Row],[OrderQuantity]]*Table1[[#This Row],[UnitPrice]]</f>
        <v>5949.6</v>
      </c>
      <c r="S7835">
        <f>Table1[[#This Row],[OrderQuantity]]*Table1[[#This Row],[UnitCost]]</f>
        <v>3688.74</v>
      </c>
      <c r="T7835">
        <f>Table1[[#This Row],[OrderQuantity]]*Table1[[#This Row],[UnitPrice]]*(1-Table1[[#This Row],[DiscountApplied]]) - (Table1[[#This Row],[OrderQuantity]]*Table1[[#This Row],[UnitCost]])</f>
        <v>1963.38</v>
      </c>
      <c r="U7835">
        <f>DATEDIF(Table1[[#This Row],[ShipDate]],Table1[[#This Row],[DeliveryDate]],"d")</f>
        <v>10</v>
      </c>
      <c r="V7835" t="str">
        <f t="shared" si="245"/>
        <v>Late</v>
      </c>
    </row>
    <row r="7836" spans="2:22" x14ac:dyDescent="0.3">
      <c r="B7836" t="str">
        <f t="shared" si="244"/>
        <v>SO-007935</v>
      </c>
      <c r="C7836" t="s">
        <v>22</v>
      </c>
      <c r="D7836" t="s">
        <v>20</v>
      </c>
      <c r="E7836" s="1">
        <v>44100</v>
      </c>
      <c r="F7836" s="1">
        <v>44177</v>
      </c>
      <c r="G7836" s="1">
        <v>44192</v>
      </c>
      <c r="H7836" s="1">
        <v>44195</v>
      </c>
      <c r="I7836" t="s">
        <v>18</v>
      </c>
      <c r="J7836">
        <v>26</v>
      </c>
      <c r="K7836">
        <v>3</v>
      </c>
      <c r="L7836">
        <v>92</v>
      </c>
      <c r="M7836">
        <v>2</v>
      </c>
      <c r="N7836">
        <v>1</v>
      </c>
      <c r="O7836">
        <v>0.15</v>
      </c>
      <c r="P7836">
        <v>1688.4</v>
      </c>
      <c r="Q7836">
        <v>2010</v>
      </c>
      <c r="R7836">
        <f>Table1[[#This Row],[OrderQuantity]]*Table1[[#This Row],[UnitPrice]]</f>
        <v>2010</v>
      </c>
      <c r="S7836">
        <f>Table1[[#This Row],[OrderQuantity]]*Table1[[#This Row],[UnitCost]]</f>
        <v>1688.4</v>
      </c>
      <c r="T7836">
        <f>Table1[[#This Row],[OrderQuantity]]*Table1[[#This Row],[UnitPrice]]*(1-Table1[[#This Row],[DiscountApplied]]) - (Table1[[#This Row],[OrderQuantity]]*Table1[[#This Row],[UnitCost]])</f>
        <v>20.099999999999909</v>
      </c>
      <c r="U7836">
        <f>DATEDIF(Table1[[#This Row],[ShipDate]],Table1[[#This Row],[DeliveryDate]],"d")</f>
        <v>3</v>
      </c>
      <c r="V7836" t="str">
        <f t="shared" si="245"/>
        <v>On Time</v>
      </c>
    </row>
    <row r="7837" spans="2:22" x14ac:dyDescent="0.3">
      <c r="B7837" t="str">
        <f t="shared" si="244"/>
        <v>SO-007936</v>
      </c>
      <c r="C7837" t="s">
        <v>19</v>
      </c>
      <c r="D7837" t="s">
        <v>20</v>
      </c>
      <c r="E7837" s="1">
        <v>44100</v>
      </c>
      <c r="F7837" s="1">
        <v>44177</v>
      </c>
      <c r="G7837" s="1">
        <v>44190</v>
      </c>
      <c r="H7837" s="1">
        <v>44193</v>
      </c>
      <c r="I7837" t="s">
        <v>18</v>
      </c>
      <c r="J7837">
        <v>15</v>
      </c>
      <c r="K7837">
        <v>2</v>
      </c>
      <c r="L7837">
        <v>125</v>
      </c>
      <c r="M7837">
        <v>47</v>
      </c>
      <c r="N7837">
        <v>1</v>
      </c>
      <c r="O7837">
        <v>0.08</v>
      </c>
      <c r="P7837">
        <v>524.61</v>
      </c>
      <c r="Q7837">
        <v>971.5</v>
      </c>
      <c r="R7837">
        <f>Table1[[#This Row],[OrderQuantity]]*Table1[[#This Row],[UnitPrice]]</f>
        <v>971.5</v>
      </c>
      <c r="S7837">
        <f>Table1[[#This Row],[OrderQuantity]]*Table1[[#This Row],[UnitCost]]</f>
        <v>524.61</v>
      </c>
      <c r="T7837">
        <f>Table1[[#This Row],[OrderQuantity]]*Table1[[#This Row],[UnitPrice]]*(1-Table1[[#This Row],[DiscountApplied]]) - (Table1[[#This Row],[OrderQuantity]]*Table1[[#This Row],[UnitCost]])</f>
        <v>369.17000000000007</v>
      </c>
      <c r="U7837">
        <f>DATEDIF(Table1[[#This Row],[ShipDate]],Table1[[#This Row],[DeliveryDate]],"d")</f>
        <v>3</v>
      </c>
      <c r="V7837" t="str">
        <f t="shared" si="245"/>
        <v>On Time</v>
      </c>
    </row>
    <row r="7838" spans="2:22" x14ac:dyDescent="0.3">
      <c r="B7838" t="str">
        <f t="shared" si="244"/>
        <v>SO-007937</v>
      </c>
      <c r="C7838" t="s">
        <v>19</v>
      </c>
      <c r="D7838" t="s">
        <v>20</v>
      </c>
      <c r="E7838" s="1">
        <v>44100</v>
      </c>
      <c r="F7838" s="1">
        <v>44178</v>
      </c>
      <c r="G7838" s="1">
        <v>44206</v>
      </c>
      <c r="H7838" s="1">
        <v>44213</v>
      </c>
      <c r="I7838" t="s">
        <v>18</v>
      </c>
      <c r="J7838">
        <v>12</v>
      </c>
      <c r="K7838">
        <v>17</v>
      </c>
      <c r="L7838">
        <v>175</v>
      </c>
      <c r="M7838">
        <v>41</v>
      </c>
      <c r="N7838">
        <v>6</v>
      </c>
      <c r="O7838">
        <v>0.05</v>
      </c>
      <c r="P7838">
        <v>4102.8100000000004</v>
      </c>
      <c r="Q7838">
        <v>5065.2</v>
      </c>
      <c r="R7838">
        <f>Table1[[#This Row],[OrderQuantity]]*Table1[[#This Row],[UnitPrice]]</f>
        <v>30391.199999999997</v>
      </c>
      <c r="S7838">
        <f>Table1[[#This Row],[OrderQuantity]]*Table1[[#This Row],[UnitCost]]</f>
        <v>24616.86</v>
      </c>
      <c r="T7838">
        <f>Table1[[#This Row],[OrderQuantity]]*Table1[[#This Row],[UnitPrice]]*(1-Table1[[#This Row],[DiscountApplied]]) - (Table1[[#This Row],[OrderQuantity]]*Table1[[#This Row],[UnitCost]])</f>
        <v>4254.7799999999952</v>
      </c>
      <c r="U7838">
        <f>DATEDIF(Table1[[#This Row],[ShipDate]],Table1[[#This Row],[DeliveryDate]],"d")</f>
        <v>7</v>
      </c>
      <c r="V7838" t="str">
        <f t="shared" si="245"/>
        <v>On Time</v>
      </c>
    </row>
    <row r="7839" spans="2:22" x14ac:dyDescent="0.3">
      <c r="B7839" t="str">
        <f t="shared" si="244"/>
        <v>SO-007938</v>
      </c>
      <c r="C7839" t="s">
        <v>16</v>
      </c>
      <c r="D7839" t="s">
        <v>23</v>
      </c>
      <c r="E7839" s="1">
        <v>44100</v>
      </c>
      <c r="F7839" s="1">
        <v>44178</v>
      </c>
      <c r="G7839" s="1">
        <v>44196</v>
      </c>
      <c r="H7839" s="1">
        <v>44205</v>
      </c>
      <c r="I7839" t="s">
        <v>18</v>
      </c>
      <c r="J7839">
        <v>5</v>
      </c>
      <c r="K7839">
        <v>6</v>
      </c>
      <c r="L7839">
        <v>286</v>
      </c>
      <c r="M7839">
        <v>9</v>
      </c>
      <c r="N7839">
        <v>2</v>
      </c>
      <c r="O7839">
        <v>0.3</v>
      </c>
      <c r="P7839">
        <v>1371.22</v>
      </c>
      <c r="Q7839">
        <v>2539.3000000000002</v>
      </c>
      <c r="R7839">
        <f>Table1[[#This Row],[OrderQuantity]]*Table1[[#This Row],[UnitPrice]]</f>
        <v>5078.6000000000004</v>
      </c>
      <c r="S7839">
        <f>Table1[[#This Row],[OrderQuantity]]*Table1[[#This Row],[UnitCost]]</f>
        <v>2742.44</v>
      </c>
      <c r="T7839">
        <f>Table1[[#This Row],[OrderQuantity]]*Table1[[#This Row],[UnitPrice]]*(1-Table1[[#This Row],[DiscountApplied]]) - (Table1[[#This Row],[OrderQuantity]]*Table1[[#This Row],[UnitCost]])</f>
        <v>812.57999999999993</v>
      </c>
      <c r="U7839">
        <f>DATEDIF(Table1[[#This Row],[ShipDate]],Table1[[#This Row],[DeliveryDate]],"d")</f>
        <v>9</v>
      </c>
      <c r="V7839" t="str">
        <f t="shared" si="245"/>
        <v>Late</v>
      </c>
    </row>
    <row r="7840" spans="2:22" x14ac:dyDescent="0.3">
      <c r="B7840" t="str">
        <f t="shared" si="244"/>
        <v>SO-007939</v>
      </c>
      <c r="C7840" t="s">
        <v>16</v>
      </c>
      <c r="D7840" t="s">
        <v>25</v>
      </c>
      <c r="E7840" s="1">
        <v>44100</v>
      </c>
      <c r="F7840" s="1">
        <v>44178</v>
      </c>
      <c r="G7840" s="1">
        <v>44185</v>
      </c>
      <c r="H7840" s="1">
        <v>44187</v>
      </c>
      <c r="I7840" t="s">
        <v>18</v>
      </c>
      <c r="J7840">
        <v>12</v>
      </c>
      <c r="K7840">
        <v>23</v>
      </c>
      <c r="L7840">
        <v>344</v>
      </c>
      <c r="M7840">
        <v>37</v>
      </c>
      <c r="N7840">
        <v>5</v>
      </c>
      <c r="O7840">
        <v>0.08</v>
      </c>
      <c r="P7840">
        <v>447.56</v>
      </c>
      <c r="Q7840">
        <v>1118.9000000000001</v>
      </c>
      <c r="R7840">
        <f>Table1[[#This Row],[OrderQuantity]]*Table1[[#This Row],[UnitPrice]]</f>
        <v>5594.5</v>
      </c>
      <c r="S7840">
        <f>Table1[[#This Row],[OrderQuantity]]*Table1[[#This Row],[UnitCost]]</f>
        <v>2237.8000000000002</v>
      </c>
      <c r="T7840">
        <f>Table1[[#This Row],[OrderQuantity]]*Table1[[#This Row],[UnitPrice]]*(1-Table1[[#This Row],[DiscountApplied]]) - (Table1[[#This Row],[OrderQuantity]]*Table1[[#This Row],[UnitCost]])</f>
        <v>2909.1400000000003</v>
      </c>
      <c r="U7840">
        <f>DATEDIF(Table1[[#This Row],[ShipDate]],Table1[[#This Row],[DeliveryDate]],"d")</f>
        <v>2</v>
      </c>
      <c r="V7840" t="str">
        <f t="shared" si="245"/>
        <v>On Time</v>
      </c>
    </row>
    <row r="7841" spans="2:22" x14ac:dyDescent="0.3">
      <c r="B7841" t="str">
        <f t="shared" si="244"/>
        <v>SO-007940</v>
      </c>
      <c r="C7841" t="s">
        <v>19</v>
      </c>
      <c r="D7841" t="s">
        <v>17</v>
      </c>
      <c r="E7841" s="1">
        <v>44100</v>
      </c>
      <c r="F7841" s="1">
        <v>44178</v>
      </c>
      <c r="G7841" s="1">
        <v>44203</v>
      </c>
      <c r="H7841" s="1">
        <v>44205</v>
      </c>
      <c r="I7841" t="s">
        <v>18</v>
      </c>
      <c r="J7841">
        <v>13</v>
      </c>
      <c r="K7841">
        <v>16</v>
      </c>
      <c r="L7841">
        <v>258</v>
      </c>
      <c r="M7841">
        <v>46</v>
      </c>
      <c r="N7841">
        <v>2</v>
      </c>
      <c r="O7841">
        <v>0.05</v>
      </c>
      <c r="P7841">
        <v>2956.11</v>
      </c>
      <c r="Q7841">
        <v>3839.1</v>
      </c>
      <c r="R7841">
        <f>Table1[[#This Row],[OrderQuantity]]*Table1[[#This Row],[UnitPrice]]</f>
        <v>7678.2</v>
      </c>
      <c r="S7841">
        <f>Table1[[#This Row],[OrderQuantity]]*Table1[[#This Row],[UnitCost]]</f>
        <v>5912.22</v>
      </c>
      <c r="T7841">
        <f>Table1[[#This Row],[OrderQuantity]]*Table1[[#This Row],[UnitPrice]]*(1-Table1[[#This Row],[DiscountApplied]]) - (Table1[[#This Row],[OrderQuantity]]*Table1[[#This Row],[UnitCost]])</f>
        <v>1382.0699999999988</v>
      </c>
      <c r="U7841">
        <f>DATEDIF(Table1[[#This Row],[ShipDate]],Table1[[#This Row],[DeliveryDate]],"d")</f>
        <v>2</v>
      </c>
      <c r="V7841" t="str">
        <f t="shared" si="245"/>
        <v>On Time</v>
      </c>
    </row>
    <row r="7842" spans="2:22" x14ac:dyDescent="0.3">
      <c r="B7842" t="str">
        <f t="shared" si="244"/>
        <v>SO-007941</v>
      </c>
      <c r="C7842" t="s">
        <v>19</v>
      </c>
      <c r="D7842" t="s">
        <v>20</v>
      </c>
      <c r="E7842" s="1">
        <v>44100</v>
      </c>
      <c r="F7842" s="1">
        <v>44178</v>
      </c>
      <c r="G7842" s="1">
        <v>44199</v>
      </c>
      <c r="H7842" s="1">
        <v>44207</v>
      </c>
      <c r="I7842" t="s">
        <v>18</v>
      </c>
      <c r="J7842">
        <v>18</v>
      </c>
      <c r="K7842">
        <v>15</v>
      </c>
      <c r="L7842">
        <v>137</v>
      </c>
      <c r="M7842">
        <v>23</v>
      </c>
      <c r="N7842">
        <v>5</v>
      </c>
      <c r="O7842">
        <v>0.08</v>
      </c>
      <c r="P7842">
        <v>4249.1400000000003</v>
      </c>
      <c r="Q7842">
        <v>6070.2</v>
      </c>
      <c r="R7842">
        <f>Table1[[#This Row],[OrderQuantity]]*Table1[[#This Row],[UnitPrice]]</f>
        <v>30351</v>
      </c>
      <c r="S7842">
        <f>Table1[[#This Row],[OrderQuantity]]*Table1[[#This Row],[UnitCost]]</f>
        <v>21245.7</v>
      </c>
      <c r="T7842">
        <f>Table1[[#This Row],[OrderQuantity]]*Table1[[#This Row],[UnitPrice]]*(1-Table1[[#This Row],[DiscountApplied]]) - (Table1[[#This Row],[OrderQuantity]]*Table1[[#This Row],[UnitCost]])</f>
        <v>6677.2200000000012</v>
      </c>
      <c r="U7842">
        <f>DATEDIF(Table1[[#This Row],[ShipDate]],Table1[[#This Row],[DeliveryDate]],"d")</f>
        <v>8</v>
      </c>
      <c r="V7842" t="str">
        <f t="shared" si="245"/>
        <v>Late</v>
      </c>
    </row>
    <row r="7843" spans="2:22" x14ac:dyDescent="0.3">
      <c r="B7843" t="str">
        <f t="shared" si="244"/>
        <v>SO-007942</v>
      </c>
      <c r="C7843" t="s">
        <v>21</v>
      </c>
      <c r="D7843" t="s">
        <v>20</v>
      </c>
      <c r="E7843" s="1">
        <v>44100</v>
      </c>
      <c r="F7843" s="1">
        <v>44178</v>
      </c>
      <c r="G7843" s="1">
        <v>44190</v>
      </c>
      <c r="H7843" s="1">
        <v>44199</v>
      </c>
      <c r="I7843" t="s">
        <v>18</v>
      </c>
      <c r="J7843">
        <v>25</v>
      </c>
      <c r="K7843">
        <v>3</v>
      </c>
      <c r="L7843">
        <v>146</v>
      </c>
      <c r="M7843">
        <v>36</v>
      </c>
      <c r="N7843">
        <v>5</v>
      </c>
      <c r="O7843">
        <v>0.05</v>
      </c>
      <c r="P7843">
        <v>720.38</v>
      </c>
      <c r="Q7843">
        <v>1125.5999999999999</v>
      </c>
      <c r="R7843">
        <f>Table1[[#This Row],[OrderQuantity]]*Table1[[#This Row],[UnitPrice]]</f>
        <v>5628</v>
      </c>
      <c r="S7843">
        <f>Table1[[#This Row],[OrderQuantity]]*Table1[[#This Row],[UnitCost]]</f>
        <v>3601.9</v>
      </c>
      <c r="T7843">
        <f>Table1[[#This Row],[OrderQuantity]]*Table1[[#This Row],[UnitPrice]]*(1-Table1[[#This Row],[DiscountApplied]]) - (Table1[[#This Row],[OrderQuantity]]*Table1[[#This Row],[UnitCost]])</f>
        <v>1744.6999999999994</v>
      </c>
      <c r="U7843">
        <f>DATEDIF(Table1[[#This Row],[ShipDate]],Table1[[#This Row],[DeliveryDate]],"d")</f>
        <v>9</v>
      </c>
      <c r="V7843" t="str">
        <f t="shared" si="245"/>
        <v>Late</v>
      </c>
    </row>
    <row r="7844" spans="2:22" x14ac:dyDescent="0.3">
      <c r="B7844" t="str">
        <f t="shared" si="244"/>
        <v>SO-007943</v>
      </c>
      <c r="C7844" t="s">
        <v>19</v>
      </c>
      <c r="D7844" t="s">
        <v>20</v>
      </c>
      <c r="E7844" s="1">
        <v>44100</v>
      </c>
      <c r="F7844" s="1">
        <v>44178</v>
      </c>
      <c r="G7844" s="1">
        <v>44183</v>
      </c>
      <c r="H7844" s="1">
        <v>44190</v>
      </c>
      <c r="I7844" t="s">
        <v>18</v>
      </c>
      <c r="J7844">
        <v>18</v>
      </c>
      <c r="K7844">
        <v>22</v>
      </c>
      <c r="L7844">
        <v>149</v>
      </c>
      <c r="M7844">
        <v>44</v>
      </c>
      <c r="N7844">
        <v>6</v>
      </c>
      <c r="O7844">
        <v>0.2</v>
      </c>
      <c r="P7844">
        <v>492.45</v>
      </c>
      <c r="Q7844">
        <v>1005</v>
      </c>
      <c r="R7844">
        <f>Table1[[#This Row],[OrderQuantity]]*Table1[[#This Row],[UnitPrice]]</f>
        <v>6030</v>
      </c>
      <c r="S7844">
        <f>Table1[[#This Row],[OrderQuantity]]*Table1[[#This Row],[UnitCost]]</f>
        <v>2954.7</v>
      </c>
      <c r="T7844">
        <f>Table1[[#This Row],[OrderQuantity]]*Table1[[#This Row],[UnitPrice]]*(1-Table1[[#This Row],[DiscountApplied]]) - (Table1[[#This Row],[OrderQuantity]]*Table1[[#This Row],[UnitCost]])</f>
        <v>1869.3000000000002</v>
      </c>
      <c r="U7844">
        <f>DATEDIF(Table1[[#This Row],[ShipDate]],Table1[[#This Row],[DeliveryDate]],"d")</f>
        <v>7</v>
      </c>
      <c r="V7844" t="str">
        <f t="shared" si="245"/>
        <v>On Time</v>
      </c>
    </row>
    <row r="7845" spans="2:22" x14ac:dyDescent="0.3">
      <c r="B7845" t="str">
        <f t="shared" si="244"/>
        <v>SO-007944</v>
      </c>
      <c r="C7845" t="s">
        <v>16</v>
      </c>
      <c r="D7845" t="s">
        <v>17</v>
      </c>
      <c r="E7845" s="1">
        <v>44100</v>
      </c>
      <c r="F7845" s="1">
        <v>44178</v>
      </c>
      <c r="G7845" s="1">
        <v>44205</v>
      </c>
      <c r="H7845" s="1">
        <v>44206</v>
      </c>
      <c r="I7845" t="s">
        <v>18</v>
      </c>
      <c r="J7845">
        <v>5</v>
      </c>
      <c r="K7845">
        <v>12</v>
      </c>
      <c r="L7845">
        <v>208</v>
      </c>
      <c r="M7845">
        <v>13</v>
      </c>
      <c r="N7845">
        <v>7</v>
      </c>
      <c r="O7845">
        <v>0.05</v>
      </c>
      <c r="P7845">
        <v>1565.79</v>
      </c>
      <c r="Q7845">
        <v>3819</v>
      </c>
      <c r="R7845">
        <f>Table1[[#This Row],[OrderQuantity]]*Table1[[#This Row],[UnitPrice]]</f>
        <v>26733</v>
      </c>
      <c r="S7845">
        <f>Table1[[#This Row],[OrderQuantity]]*Table1[[#This Row],[UnitCost]]</f>
        <v>10960.529999999999</v>
      </c>
      <c r="T7845">
        <f>Table1[[#This Row],[OrderQuantity]]*Table1[[#This Row],[UnitPrice]]*(1-Table1[[#This Row],[DiscountApplied]]) - (Table1[[#This Row],[OrderQuantity]]*Table1[[#This Row],[UnitCost]])</f>
        <v>14435.82</v>
      </c>
      <c r="U7845">
        <f>DATEDIF(Table1[[#This Row],[ShipDate]],Table1[[#This Row],[DeliveryDate]],"d")</f>
        <v>1</v>
      </c>
      <c r="V7845" t="str">
        <f t="shared" si="245"/>
        <v>On Time</v>
      </c>
    </row>
    <row r="7846" spans="2:22" x14ac:dyDescent="0.3">
      <c r="B7846" t="str">
        <f t="shared" si="244"/>
        <v>SO-007945</v>
      </c>
      <c r="C7846" t="s">
        <v>19</v>
      </c>
      <c r="D7846" t="s">
        <v>26</v>
      </c>
      <c r="E7846" s="1">
        <v>44000</v>
      </c>
      <c r="F7846" s="1">
        <v>44178</v>
      </c>
      <c r="G7846" s="1">
        <v>44194</v>
      </c>
      <c r="H7846" s="1">
        <v>44196</v>
      </c>
      <c r="I7846" t="s">
        <v>18</v>
      </c>
      <c r="J7846">
        <v>19</v>
      </c>
      <c r="K7846">
        <v>10</v>
      </c>
      <c r="L7846">
        <v>82</v>
      </c>
      <c r="M7846">
        <v>31</v>
      </c>
      <c r="N7846">
        <v>6</v>
      </c>
      <c r="O7846">
        <v>0.4</v>
      </c>
      <c r="P7846">
        <v>1970.74</v>
      </c>
      <c r="Q7846">
        <v>2559.4</v>
      </c>
      <c r="R7846">
        <f>Table1[[#This Row],[OrderQuantity]]*Table1[[#This Row],[UnitPrice]]</f>
        <v>15356.400000000001</v>
      </c>
      <c r="S7846">
        <f>Table1[[#This Row],[OrderQuantity]]*Table1[[#This Row],[UnitCost]]</f>
        <v>11824.44</v>
      </c>
      <c r="T7846">
        <f>Table1[[#This Row],[OrderQuantity]]*Table1[[#This Row],[UnitPrice]]*(1-Table1[[#This Row],[DiscountApplied]]) - (Table1[[#This Row],[OrderQuantity]]*Table1[[#This Row],[UnitCost]])</f>
        <v>-2610.6000000000004</v>
      </c>
      <c r="U7846">
        <f>DATEDIF(Table1[[#This Row],[ShipDate]],Table1[[#This Row],[DeliveryDate]],"d")</f>
        <v>2</v>
      </c>
      <c r="V7846" t="str">
        <f t="shared" si="245"/>
        <v>On Time</v>
      </c>
    </row>
    <row r="7847" spans="2:22" x14ac:dyDescent="0.3">
      <c r="B7847" t="str">
        <f t="shared" si="244"/>
        <v>SO-007946</v>
      </c>
      <c r="C7847" t="s">
        <v>16</v>
      </c>
      <c r="D7847" t="s">
        <v>23</v>
      </c>
      <c r="E7847" s="1">
        <v>44100</v>
      </c>
      <c r="F7847" s="1">
        <v>44179</v>
      </c>
      <c r="G7847" s="1">
        <v>44197</v>
      </c>
      <c r="H7847" s="1">
        <v>44201</v>
      </c>
      <c r="I7847" t="s">
        <v>18</v>
      </c>
      <c r="J7847">
        <v>12</v>
      </c>
      <c r="K7847">
        <v>27</v>
      </c>
      <c r="L7847">
        <v>287</v>
      </c>
      <c r="M7847">
        <v>19</v>
      </c>
      <c r="N7847">
        <v>7</v>
      </c>
      <c r="O7847">
        <v>0.08</v>
      </c>
      <c r="P7847">
        <v>990.53</v>
      </c>
      <c r="Q7847">
        <v>1286.4000000000001</v>
      </c>
      <c r="R7847">
        <f>Table1[[#This Row],[OrderQuantity]]*Table1[[#This Row],[UnitPrice]]</f>
        <v>9004.8000000000011</v>
      </c>
      <c r="S7847">
        <f>Table1[[#This Row],[OrderQuantity]]*Table1[[#This Row],[UnitCost]]</f>
        <v>6933.71</v>
      </c>
      <c r="T7847">
        <f>Table1[[#This Row],[OrderQuantity]]*Table1[[#This Row],[UnitPrice]]*(1-Table1[[#This Row],[DiscountApplied]]) - (Table1[[#This Row],[OrderQuantity]]*Table1[[#This Row],[UnitCost]])</f>
        <v>1350.706000000001</v>
      </c>
      <c r="U7847">
        <f>DATEDIF(Table1[[#This Row],[ShipDate]],Table1[[#This Row],[DeliveryDate]],"d")</f>
        <v>4</v>
      </c>
      <c r="V7847" t="str">
        <f t="shared" si="245"/>
        <v>On Time</v>
      </c>
    </row>
    <row r="7848" spans="2:22" x14ac:dyDescent="0.3">
      <c r="B7848" t="str">
        <f t="shared" si="244"/>
        <v>SO-007947</v>
      </c>
      <c r="C7848" t="s">
        <v>16</v>
      </c>
      <c r="D7848" t="s">
        <v>17</v>
      </c>
      <c r="E7848" s="1">
        <v>44100</v>
      </c>
      <c r="F7848" s="1">
        <v>44179</v>
      </c>
      <c r="G7848" s="1">
        <v>44201</v>
      </c>
      <c r="H7848" s="1">
        <v>44203</v>
      </c>
      <c r="I7848" t="s">
        <v>18</v>
      </c>
      <c r="J7848">
        <v>10</v>
      </c>
      <c r="K7848">
        <v>28</v>
      </c>
      <c r="L7848">
        <v>254</v>
      </c>
      <c r="M7848">
        <v>37</v>
      </c>
      <c r="N7848">
        <v>1</v>
      </c>
      <c r="O7848">
        <v>0.15</v>
      </c>
      <c r="P7848">
        <v>110.55</v>
      </c>
      <c r="Q7848">
        <v>221.1</v>
      </c>
      <c r="R7848">
        <f>Table1[[#This Row],[OrderQuantity]]*Table1[[#This Row],[UnitPrice]]</f>
        <v>221.1</v>
      </c>
      <c r="S7848">
        <f>Table1[[#This Row],[OrderQuantity]]*Table1[[#This Row],[UnitCost]]</f>
        <v>110.55</v>
      </c>
      <c r="T7848">
        <f>Table1[[#This Row],[OrderQuantity]]*Table1[[#This Row],[UnitPrice]]*(1-Table1[[#This Row],[DiscountApplied]]) - (Table1[[#This Row],[OrderQuantity]]*Table1[[#This Row],[UnitCost]])</f>
        <v>77.385000000000005</v>
      </c>
      <c r="U7848">
        <f>DATEDIF(Table1[[#This Row],[ShipDate]],Table1[[#This Row],[DeliveryDate]],"d")</f>
        <v>2</v>
      </c>
      <c r="V7848" t="str">
        <f t="shared" si="245"/>
        <v>On Time</v>
      </c>
    </row>
    <row r="7849" spans="2:22" x14ac:dyDescent="0.3">
      <c r="B7849" t="str">
        <f t="shared" si="244"/>
        <v>SO-007948</v>
      </c>
      <c r="C7849" t="s">
        <v>16</v>
      </c>
      <c r="D7849" t="s">
        <v>17</v>
      </c>
      <c r="E7849" s="1">
        <v>44100</v>
      </c>
      <c r="F7849" s="1">
        <v>44179</v>
      </c>
      <c r="G7849" s="1">
        <v>44182</v>
      </c>
      <c r="H7849" s="1">
        <v>44185</v>
      </c>
      <c r="I7849" t="s">
        <v>18</v>
      </c>
      <c r="J7849">
        <v>10</v>
      </c>
      <c r="K7849">
        <v>20</v>
      </c>
      <c r="L7849">
        <v>235</v>
      </c>
      <c r="M7849">
        <v>23</v>
      </c>
      <c r="N7849">
        <v>3</v>
      </c>
      <c r="O7849">
        <v>0.08</v>
      </c>
      <c r="P7849">
        <v>606.48</v>
      </c>
      <c r="Q7849">
        <v>978.2</v>
      </c>
      <c r="R7849">
        <f>Table1[[#This Row],[OrderQuantity]]*Table1[[#This Row],[UnitPrice]]</f>
        <v>2934.6000000000004</v>
      </c>
      <c r="S7849">
        <f>Table1[[#This Row],[OrderQuantity]]*Table1[[#This Row],[UnitCost]]</f>
        <v>1819.44</v>
      </c>
      <c r="T7849">
        <f>Table1[[#This Row],[OrderQuantity]]*Table1[[#This Row],[UnitPrice]]*(1-Table1[[#This Row],[DiscountApplied]]) - (Table1[[#This Row],[OrderQuantity]]*Table1[[#This Row],[UnitCost]])</f>
        <v>880.39200000000028</v>
      </c>
      <c r="U7849">
        <f>DATEDIF(Table1[[#This Row],[ShipDate]],Table1[[#This Row],[DeliveryDate]],"d")</f>
        <v>3</v>
      </c>
      <c r="V7849" t="str">
        <f t="shared" si="245"/>
        <v>On Time</v>
      </c>
    </row>
    <row r="7850" spans="2:22" x14ac:dyDescent="0.3">
      <c r="B7850" t="str">
        <f t="shared" si="244"/>
        <v>SO-007949</v>
      </c>
      <c r="C7850" t="s">
        <v>16</v>
      </c>
      <c r="D7850" t="s">
        <v>20</v>
      </c>
      <c r="E7850" s="1">
        <v>44000</v>
      </c>
      <c r="F7850" s="1">
        <v>44179</v>
      </c>
      <c r="G7850" s="1">
        <v>44187</v>
      </c>
      <c r="H7850" s="1">
        <v>44192</v>
      </c>
      <c r="I7850" t="s">
        <v>18</v>
      </c>
      <c r="J7850">
        <v>11</v>
      </c>
      <c r="K7850">
        <v>16</v>
      </c>
      <c r="L7850">
        <v>169</v>
      </c>
      <c r="M7850">
        <v>36</v>
      </c>
      <c r="N7850">
        <v>7</v>
      </c>
      <c r="O7850">
        <v>0.1</v>
      </c>
      <c r="P7850">
        <v>99.7</v>
      </c>
      <c r="Q7850">
        <v>207.7</v>
      </c>
      <c r="R7850">
        <f>Table1[[#This Row],[OrderQuantity]]*Table1[[#This Row],[UnitPrice]]</f>
        <v>1453.8999999999999</v>
      </c>
      <c r="S7850">
        <f>Table1[[#This Row],[OrderQuantity]]*Table1[[#This Row],[UnitCost]]</f>
        <v>697.9</v>
      </c>
      <c r="T7850">
        <f>Table1[[#This Row],[OrderQuantity]]*Table1[[#This Row],[UnitPrice]]*(1-Table1[[#This Row],[DiscountApplied]]) - (Table1[[#This Row],[OrderQuantity]]*Table1[[#This Row],[UnitCost]])</f>
        <v>610.61</v>
      </c>
      <c r="U7850">
        <f>DATEDIF(Table1[[#This Row],[ShipDate]],Table1[[#This Row],[DeliveryDate]],"d")</f>
        <v>5</v>
      </c>
      <c r="V7850" t="str">
        <f t="shared" si="245"/>
        <v>On Time</v>
      </c>
    </row>
    <row r="7851" spans="2:22" x14ac:dyDescent="0.3">
      <c r="B7851" t="str">
        <f t="shared" si="244"/>
        <v>SO-007950</v>
      </c>
      <c r="C7851" t="s">
        <v>21</v>
      </c>
      <c r="D7851" t="s">
        <v>25</v>
      </c>
      <c r="E7851" s="1">
        <v>44000</v>
      </c>
      <c r="F7851" s="1">
        <v>44179</v>
      </c>
      <c r="G7851" s="1">
        <v>44201</v>
      </c>
      <c r="H7851" s="1">
        <v>44208</v>
      </c>
      <c r="I7851" t="s">
        <v>18</v>
      </c>
      <c r="J7851">
        <v>23</v>
      </c>
      <c r="K7851">
        <v>33</v>
      </c>
      <c r="L7851">
        <v>350</v>
      </c>
      <c r="M7851">
        <v>46</v>
      </c>
      <c r="N7851">
        <v>3</v>
      </c>
      <c r="O7851">
        <v>0.05</v>
      </c>
      <c r="P7851">
        <v>529.29999999999995</v>
      </c>
      <c r="Q7851">
        <v>670</v>
      </c>
      <c r="R7851">
        <f>Table1[[#This Row],[OrderQuantity]]*Table1[[#This Row],[UnitPrice]]</f>
        <v>2010</v>
      </c>
      <c r="S7851">
        <f>Table1[[#This Row],[OrderQuantity]]*Table1[[#This Row],[UnitCost]]</f>
        <v>1587.8999999999999</v>
      </c>
      <c r="T7851">
        <f>Table1[[#This Row],[OrderQuantity]]*Table1[[#This Row],[UnitPrice]]*(1-Table1[[#This Row],[DiscountApplied]]) - (Table1[[#This Row],[OrderQuantity]]*Table1[[#This Row],[UnitCost]])</f>
        <v>321.60000000000014</v>
      </c>
      <c r="U7851">
        <f>DATEDIF(Table1[[#This Row],[ShipDate]],Table1[[#This Row],[DeliveryDate]],"d")</f>
        <v>7</v>
      </c>
      <c r="V7851" t="str">
        <f t="shared" si="245"/>
        <v>On Time</v>
      </c>
    </row>
    <row r="7852" spans="2:22" x14ac:dyDescent="0.3">
      <c r="B7852" t="str">
        <f t="shared" si="244"/>
        <v>SO-007951</v>
      </c>
      <c r="C7852" t="s">
        <v>21</v>
      </c>
      <c r="D7852" t="s">
        <v>23</v>
      </c>
      <c r="E7852" s="1">
        <v>44100</v>
      </c>
      <c r="F7852" s="1">
        <v>44179</v>
      </c>
      <c r="G7852" s="1">
        <v>44203</v>
      </c>
      <c r="H7852" s="1">
        <v>44204</v>
      </c>
      <c r="I7852" t="s">
        <v>18</v>
      </c>
      <c r="J7852">
        <v>22</v>
      </c>
      <c r="K7852">
        <v>3</v>
      </c>
      <c r="L7852">
        <v>293</v>
      </c>
      <c r="M7852">
        <v>31</v>
      </c>
      <c r="N7852">
        <v>8</v>
      </c>
      <c r="O7852">
        <v>0.08</v>
      </c>
      <c r="P7852">
        <v>135.68</v>
      </c>
      <c r="Q7852">
        <v>167.5</v>
      </c>
      <c r="R7852">
        <f>Table1[[#This Row],[OrderQuantity]]*Table1[[#This Row],[UnitPrice]]</f>
        <v>1340</v>
      </c>
      <c r="S7852">
        <f>Table1[[#This Row],[OrderQuantity]]*Table1[[#This Row],[UnitCost]]</f>
        <v>1085.44</v>
      </c>
      <c r="T7852">
        <f>Table1[[#This Row],[OrderQuantity]]*Table1[[#This Row],[UnitPrice]]*(1-Table1[[#This Row],[DiscountApplied]]) - (Table1[[#This Row],[OrderQuantity]]*Table1[[#This Row],[UnitCost]])</f>
        <v>147.3599999999999</v>
      </c>
      <c r="U7852">
        <f>DATEDIF(Table1[[#This Row],[ShipDate]],Table1[[#This Row],[DeliveryDate]],"d")</f>
        <v>1</v>
      </c>
      <c r="V7852" t="str">
        <f t="shared" si="245"/>
        <v>On Time</v>
      </c>
    </row>
    <row r="7853" spans="2:22" x14ac:dyDescent="0.3">
      <c r="B7853" t="str">
        <f t="shared" si="244"/>
        <v>SO-007952</v>
      </c>
      <c r="C7853" t="s">
        <v>19</v>
      </c>
      <c r="D7853" t="s">
        <v>23</v>
      </c>
      <c r="E7853" s="1">
        <v>44100</v>
      </c>
      <c r="F7853" s="1">
        <v>44179</v>
      </c>
      <c r="G7853" s="1">
        <v>44205</v>
      </c>
      <c r="H7853" s="1">
        <v>44206</v>
      </c>
      <c r="I7853" t="s">
        <v>18</v>
      </c>
      <c r="J7853">
        <v>12</v>
      </c>
      <c r="K7853">
        <v>22</v>
      </c>
      <c r="L7853">
        <v>266</v>
      </c>
      <c r="M7853">
        <v>17</v>
      </c>
      <c r="N7853">
        <v>4</v>
      </c>
      <c r="O7853">
        <v>0.15</v>
      </c>
      <c r="P7853">
        <v>92.26</v>
      </c>
      <c r="Q7853">
        <v>180.9</v>
      </c>
      <c r="R7853">
        <f>Table1[[#This Row],[OrderQuantity]]*Table1[[#This Row],[UnitPrice]]</f>
        <v>723.6</v>
      </c>
      <c r="S7853">
        <f>Table1[[#This Row],[OrderQuantity]]*Table1[[#This Row],[UnitCost]]</f>
        <v>369.04</v>
      </c>
      <c r="T7853">
        <f>Table1[[#This Row],[OrderQuantity]]*Table1[[#This Row],[UnitPrice]]*(1-Table1[[#This Row],[DiscountApplied]]) - (Table1[[#This Row],[OrderQuantity]]*Table1[[#This Row],[UnitCost]])</f>
        <v>246.02000000000004</v>
      </c>
      <c r="U7853">
        <f>DATEDIF(Table1[[#This Row],[ShipDate]],Table1[[#This Row],[DeliveryDate]],"d")</f>
        <v>1</v>
      </c>
      <c r="V7853" t="str">
        <f t="shared" si="245"/>
        <v>On Time</v>
      </c>
    </row>
    <row r="7854" spans="2:22" x14ac:dyDescent="0.3">
      <c r="B7854" t="str">
        <f t="shared" si="244"/>
        <v>SO-007953</v>
      </c>
      <c r="C7854" t="s">
        <v>16</v>
      </c>
      <c r="D7854" t="s">
        <v>20</v>
      </c>
      <c r="E7854" s="1">
        <v>44100</v>
      </c>
      <c r="F7854" s="1">
        <v>44179</v>
      </c>
      <c r="G7854" s="1">
        <v>44193</v>
      </c>
      <c r="H7854" s="1">
        <v>44203</v>
      </c>
      <c r="I7854" t="s">
        <v>18</v>
      </c>
      <c r="J7854">
        <v>5</v>
      </c>
      <c r="K7854">
        <v>42</v>
      </c>
      <c r="L7854">
        <v>88</v>
      </c>
      <c r="M7854">
        <v>2</v>
      </c>
      <c r="N7854">
        <v>5</v>
      </c>
      <c r="O7854">
        <v>0.1</v>
      </c>
      <c r="P7854">
        <v>1782.2</v>
      </c>
      <c r="Q7854">
        <v>2345</v>
      </c>
      <c r="R7854">
        <f>Table1[[#This Row],[OrderQuantity]]*Table1[[#This Row],[UnitPrice]]</f>
        <v>11725</v>
      </c>
      <c r="S7854">
        <f>Table1[[#This Row],[OrderQuantity]]*Table1[[#This Row],[UnitCost]]</f>
        <v>8911</v>
      </c>
      <c r="T7854">
        <f>Table1[[#This Row],[OrderQuantity]]*Table1[[#This Row],[UnitPrice]]*(1-Table1[[#This Row],[DiscountApplied]]) - (Table1[[#This Row],[OrderQuantity]]*Table1[[#This Row],[UnitCost]])</f>
        <v>1641.5</v>
      </c>
      <c r="U7854">
        <f>DATEDIF(Table1[[#This Row],[ShipDate]],Table1[[#This Row],[DeliveryDate]],"d")</f>
        <v>10</v>
      </c>
      <c r="V7854" t="str">
        <f t="shared" si="245"/>
        <v>Late</v>
      </c>
    </row>
    <row r="7855" spans="2:22" x14ac:dyDescent="0.3">
      <c r="B7855" t="str">
        <f t="shared" si="244"/>
        <v>SO-007954</v>
      </c>
      <c r="C7855" t="s">
        <v>19</v>
      </c>
      <c r="D7855" t="s">
        <v>23</v>
      </c>
      <c r="E7855" s="1">
        <v>44100</v>
      </c>
      <c r="F7855" s="1">
        <v>44179</v>
      </c>
      <c r="G7855" s="1">
        <v>44193</v>
      </c>
      <c r="H7855" s="1">
        <v>44198</v>
      </c>
      <c r="I7855" t="s">
        <v>18</v>
      </c>
      <c r="J7855">
        <v>12</v>
      </c>
      <c r="K7855">
        <v>30</v>
      </c>
      <c r="L7855">
        <v>273</v>
      </c>
      <c r="M7855">
        <v>39</v>
      </c>
      <c r="N7855">
        <v>4</v>
      </c>
      <c r="O7855">
        <v>0.08</v>
      </c>
      <c r="P7855">
        <v>706.18</v>
      </c>
      <c r="Q7855">
        <v>1038.5</v>
      </c>
      <c r="R7855">
        <f>Table1[[#This Row],[OrderQuantity]]*Table1[[#This Row],[UnitPrice]]</f>
        <v>4154</v>
      </c>
      <c r="S7855">
        <f>Table1[[#This Row],[OrderQuantity]]*Table1[[#This Row],[UnitCost]]</f>
        <v>2824.72</v>
      </c>
      <c r="T7855">
        <f>Table1[[#This Row],[OrderQuantity]]*Table1[[#This Row],[UnitPrice]]*(1-Table1[[#This Row],[DiscountApplied]]) - (Table1[[#This Row],[OrderQuantity]]*Table1[[#This Row],[UnitCost]])</f>
        <v>996.96000000000049</v>
      </c>
      <c r="U7855">
        <f>DATEDIF(Table1[[#This Row],[ShipDate]],Table1[[#This Row],[DeliveryDate]],"d")</f>
        <v>5</v>
      </c>
      <c r="V7855" t="str">
        <f t="shared" si="245"/>
        <v>On Time</v>
      </c>
    </row>
    <row r="7856" spans="2:22" x14ac:dyDescent="0.3">
      <c r="B7856" t="str">
        <f t="shared" si="244"/>
        <v>SO-007955</v>
      </c>
      <c r="C7856" t="s">
        <v>16</v>
      </c>
      <c r="D7856" t="s">
        <v>20</v>
      </c>
      <c r="E7856" s="1">
        <v>44100</v>
      </c>
      <c r="F7856" s="1">
        <v>44179</v>
      </c>
      <c r="G7856" s="1">
        <v>44185</v>
      </c>
      <c r="H7856" s="1">
        <v>44188</v>
      </c>
      <c r="I7856" t="s">
        <v>18</v>
      </c>
      <c r="J7856">
        <v>4</v>
      </c>
      <c r="K7856">
        <v>3</v>
      </c>
      <c r="L7856">
        <v>101</v>
      </c>
      <c r="M7856">
        <v>15</v>
      </c>
      <c r="N7856">
        <v>8</v>
      </c>
      <c r="O7856">
        <v>0.08</v>
      </c>
      <c r="P7856">
        <v>85.36</v>
      </c>
      <c r="Q7856">
        <v>174.2</v>
      </c>
      <c r="R7856">
        <f>Table1[[#This Row],[OrderQuantity]]*Table1[[#This Row],[UnitPrice]]</f>
        <v>1393.6</v>
      </c>
      <c r="S7856">
        <f>Table1[[#This Row],[OrderQuantity]]*Table1[[#This Row],[UnitCost]]</f>
        <v>682.88</v>
      </c>
      <c r="T7856">
        <f>Table1[[#This Row],[OrderQuantity]]*Table1[[#This Row],[UnitPrice]]*(1-Table1[[#This Row],[DiscountApplied]]) - (Table1[[#This Row],[OrderQuantity]]*Table1[[#This Row],[UnitCost]])</f>
        <v>599.23200000000008</v>
      </c>
      <c r="U7856">
        <f>DATEDIF(Table1[[#This Row],[ShipDate]],Table1[[#This Row],[DeliveryDate]],"d")</f>
        <v>3</v>
      </c>
      <c r="V7856" t="str">
        <f t="shared" si="245"/>
        <v>On Time</v>
      </c>
    </row>
    <row r="7857" spans="2:22" x14ac:dyDescent="0.3">
      <c r="B7857" t="str">
        <f t="shared" si="244"/>
        <v>SO-007956</v>
      </c>
      <c r="C7857" t="s">
        <v>21</v>
      </c>
      <c r="D7857" t="s">
        <v>25</v>
      </c>
      <c r="E7857" s="1">
        <v>44100</v>
      </c>
      <c r="F7857" s="1">
        <v>44179</v>
      </c>
      <c r="G7857" s="1">
        <v>44203</v>
      </c>
      <c r="H7857" s="1">
        <v>44211</v>
      </c>
      <c r="I7857" t="s">
        <v>18</v>
      </c>
      <c r="J7857">
        <v>23</v>
      </c>
      <c r="K7857">
        <v>16</v>
      </c>
      <c r="L7857">
        <v>361</v>
      </c>
      <c r="M7857">
        <v>2</v>
      </c>
      <c r="N7857">
        <v>7</v>
      </c>
      <c r="O7857">
        <v>0.1</v>
      </c>
      <c r="P7857">
        <v>737.27</v>
      </c>
      <c r="Q7857">
        <v>877.7</v>
      </c>
      <c r="R7857">
        <f>Table1[[#This Row],[OrderQuantity]]*Table1[[#This Row],[UnitPrice]]</f>
        <v>6143.9000000000005</v>
      </c>
      <c r="S7857">
        <f>Table1[[#This Row],[OrderQuantity]]*Table1[[#This Row],[UnitCost]]</f>
        <v>5160.8899999999994</v>
      </c>
      <c r="T7857">
        <f>Table1[[#This Row],[OrderQuantity]]*Table1[[#This Row],[UnitPrice]]*(1-Table1[[#This Row],[DiscountApplied]]) - (Table1[[#This Row],[OrderQuantity]]*Table1[[#This Row],[UnitCost]])</f>
        <v>368.6200000000008</v>
      </c>
      <c r="U7857">
        <f>DATEDIF(Table1[[#This Row],[ShipDate]],Table1[[#This Row],[DeliveryDate]],"d")</f>
        <v>8</v>
      </c>
      <c r="V7857" t="str">
        <f t="shared" si="245"/>
        <v>Late</v>
      </c>
    </row>
    <row r="7858" spans="2:22" x14ac:dyDescent="0.3">
      <c r="B7858" t="str">
        <f t="shared" si="244"/>
        <v>SO-007957</v>
      </c>
      <c r="C7858" t="s">
        <v>21</v>
      </c>
      <c r="D7858" t="s">
        <v>17</v>
      </c>
      <c r="E7858" s="1">
        <v>44100</v>
      </c>
      <c r="F7858" s="1">
        <v>44179</v>
      </c>
      <c r="G7858" s="1">
        <v>44184</v>
      </c>
      <c r="H7858" s="1">
        <v>44193</v>
      </c>
      <c r="I7858" t="s">
        <v>18</v>
      </c>
      <c r="J7858">
        <v>22</v>
      </c>
      <c r="K7858">
        <v>40</v>
      </c>
      <c r="L7858">
        <v>240</v>
      </c>
      <c r="M7858">
        <v>10</v>
      </c>
      <c r="N7858">
        <v>7</v>
      </c>
      <c r="O7858">
        <v>0.08</v>
      </c>
      <c r="P7858">
        <v>469.94</v>
      </c>
      <c r="Q7858">
        <v>1118.9000000000001</v>
      </c>
      <c r="R7858">
        <f>Table1[[#This Row],[OrderQuantity]]*Table1[[#This Row],[UnitPrice]]</f>
        <v>7832.3000000000011</v>
      </c>
      <c r="S7858">
        <f>Table1[[#This Row],[OrderQuantity]]*Table1[[#This Row],[UnitCost]]</f>
        <v>3289.58</v>
      </c>
      <c r="T7858">
        <f>Table1[[#This Row],[OrderQuantity]]*Table1[[#This Row],[UnitPrice]]*(1-Table1[[#This Row],[DiscountApplied]]) - (Table1[[#This Row],[OrderQuantity]]*Table1[[#This Row],[UnitCost]])</f>
        <v>3916.1360000000013</v>
      </c>
      <c r="U7858">
        <f>DATEDIF(Table1[[#This Row],[ShipDate]],Table1[[#This Row],[DeliveryDate]],"d")</f>
        <v>9</v>
      </c>
      <c r="V7858" t="str">
        <f t="shared" si="245"/>
        <v>Late</v>
      </c>
    </row>
    <row r="7859" spans="2:22" x14ac:dyDescent="0.3">
      <c r="B7859" t="str">
        <f t="shared" si="244"/>
        <v>SO-007958</v>
      </c>
      <c r="C7859" t="s">
        <v>19</v>
      </c>
      <c r="D7859" t="s">
        <v>26</v>
      </c>
      <c r="E7859" s="1">
        <v>44100</v>
      </c>
      <c r="F7859" s="1">
        <v>44180</v>
      </c>
      <c r="G7859" s="1">
        <v>44203</v>
      </c>
      <c r="H7859" s="1">
        <v>44213</v>
      </c>
      <c r="I7859" t="s">
        <v>18</v>
      </c>
      <c r="J7859">
        <v>19</v>
      </c>
      <c r="K7859">
        <v>3</v>
      </c>
      <c r="L7859">
        <v>75</v>
      </c>
      <c r="M7859">
        <v>40</v>
      </c>
      <c r="N7859">
        <v>6</v>
      </c>
      <c r="O7859">
        <v>0.05</v>
      </c>
      <c r="P7859">
        <v>148.19999999999999</v>
      </c>
      <c r="Q7859">
        <v>187.6</v>
      </c>
      <c r="R7859">
        <f>Table1[[#This Row],[OrderQuantity]]*Table1[[#This Row],[UnitPrice]]</f>
        <v>1125.5999999999999</v>
      </c>
      <c r="S7859">
        <f>Table1[[#This Row],[OrderQuantity]]*Table1[[#This Row],[UnitCost]]</f>
        <v>889.19999999999993</v>
      </c>
      <c r="T7859">
        <f>Table1[[#This Row],[OrderQuantity]]*Table1[[#This Row],[UnitPrice]]*(1-Table1[[#This Row],[DiscountApplied]]) - (Table1[[#This Row],[OrderQuantity]]*Table1[[#This Row],[UnitCost]])</f>
        <v>180.12</v>
      </c>
      <c r="U7859">
        <f>DATEDIF(Table1[[#This Row],[ShipDate]],Table1[[#This Row],[DeliveryDate]],"d")</f>
        <v>10</v>
      </c>
      <c r="V7859" t="str">
        <f t="shared" si="245"/>
        <v>Late</v>
      </c>
    </row>
    <row r="7860" spans="2:22" x14ac:dyDescent="0.3">
      <c r="B7860" t="str">
        <f t="shared" si="244"/>
        <v>SO-007959</v>
      </c>
      <c r="C7860" t="s">
        <v>19</v>
      </c>
      <c r="D7860" t="s">
        <v>24</v>
      </c>
      <c r="E7860" s="1">
        <v>44100</v>
      </c>
      <c r="F7860" s="1">
        <v>44180</v>
      </c>
      <c r="G7860" s="1">
        <v>44199</v>
      </c>
      <c r="H7860" s="1">
        <v>44202</v>
      </c>
      <c r="I7860" t="s">
        <v>18</v>
      </c>
      <c r="J7860">
        <v>18</v>
      </c>
      <c r="K7860">
        <v>48</v>
      </c>
      <c r="L7860">
        <v>19</v>
      </c>
      <c r="M7860">
        <v>39</v>
      </c>
      <c r="N7860">
        <v>8</v>
      </c>
      <c r="O7860">
        <v>0.4</v>
      </c>
      <c r="P7860">
        <v>1522.24</v>
      </c>
      <c r="Q7860">
        <v>2378.5</v>
      </c>
      <c r="R7860">
        <f>Table1[[#This Row],[OrderQuantity]]*Table1[[#This Row],[UnitPrice]]</f>
        <v>19028</v>
      </c>
      <c r="S7860">
        <f>Table1[[#This Row],[OrderQuantity]]*Table1[[#This Row],[UnitCost]]</f>
        <v>12177.92</v>
      </c>
      <c r="T7860">
        <f>Table1[[#This Row],[OrderQuantity]]*Table1[[#This Row],[UnitPrice]]*(1-Table1[[#This Row],[DiscountApplied]]) - (Table1[[#This Row],[OrderQuantity]]*Table1[[#This Row],[UnitCost]])</f>
        <v>-761.1200000000008</v>
      </c>
      <c r="U7860">
        <f>DATEDIF(Table1[[#This Row],[ShipDate]],Table1[[#This Row],[DeliveryDate]],"d")</f>
        <v>3</v>
      </c>
      <c r="V7860" t="str">
        <f t="shared" si="245"/>
        <v>On Time</v>
      </c>
    </row>
    <row r="7861" spans="2:22" x14ac:dyDescent="0.3">
      <c r="B7861" t="str">
        <f t="shared" si="244"/>
        <v>SO-007960</v>
      </c>
      <c r="C7861" t="s">
        <v>16</v>
      </c>
      <c r="D7861" t="s">
        <v>20</v>
      </c>
      <c r="E7861" s="1">
        <v>44100</v>
      </c>
      <c r="F7861" s="1">
        <v>44180</v>
      </c>
      <c r="G7861" s="1">
        <v>44189</v>
      </c>
      <c r="H7861" s="1">
        <v>44196</v>
      </c>
      <c r="I7861" t="s">
        <v>18</v>
      </c>
      <c r="J7861">
        <v>2</v>
      </c>
      <c r="K7861">
        <v>7</v>
      </c>
      <c r="L7861">
        <v>161</v>
      </c>
      <c r="M7861">
        <v>45</v>
      </c>
      <c r="N7861">
        <v>2</v>
      </c>
      <c r="O7861">
        <v>0.15</v>
      </c>
      <c r="P7861">
        <v>837.17</v>
      </c>
      <c r="Q7861">
        <v>984.9</v>
      </c>
      <c r="R7861">
        <f>Table1[[#This Row],[OrderQuantity]]*Table1[[#This Row],[UnitPrice]]</f>
        <v>1969.8</v>
      </c>
      <c r="S7861">
        <f>Table1[[#This Row],[OrderQuantity]]*Table1[[#This Row],[UnitCost]]</f>
        <v>1674.34</v>
      </c>
      <c r="T7861">
        <f>Table1[[#This Row],[OrderQuantity]]*Table1[[#This Row],[UnitPrice]]*(1-Table1[[#This Row],[DiscountApplied]]) - (Table1[[#This Row],[OrderQuantity]]*Table1[[#This Row],[UnitCost]])</f>
        <v>-9.9999999999909051E-3</v>
      </c>
      <c r="U7861">
        <f>DATEDIF(Table1[[#This Row],[ShipDate]],Table1[[#This Row],[DeliveryDate]],"d")</f>
        <v>7</v>
      </c>
      <c r="V7861" t="str">
        <f t="shared" si="245"/>
        <v>On Time</v>
      </c>
    </row>
    <row r="7862" spans="2:22" x14ac:dyDescent="0.3">
      <c r="B7862" t="str">
        <f t="shared" si="244"/>
        <v>SO-007961</v>
      </c>
      <c r="C7862" t="s">
        <v>16</v>
      </c>
      <c r="D7862" t="s">
        <v>26</v>
      </c>
      <c r="E7862" s="1">
        <v>44100</v>
      </c>
      <c r="F7862" s="1">
        <v>44180</v>
      </c>
      <c r="G7862" s="1">
        <v>44199</v>
      </c>
      <c r="H7862" s="1">
        <v>44202</v>
      </c>
      <c r="I7862" t="s">
        <v>18</v>
      </c>
      <c r="J7862">
        <v>7</v>
      </c>
      <c r="K7862">
        <v>6</v>
      </c>
      <c r="L7862">
        <v>63</v>
      </c>
      <c r="M7862">
        <v>17</v>
      </c>
      <c r="N7862">
        <v>7</v>
      </c>
      <c r="O7862">
        <v>0.08</v>
      </c>
      <c r="P7862">
        <v>948.72</v>
      </c>
      <c r="Q7862">
        <v>1976.5</v>
      </c>
      <c r="R7862">
        <f>Table1[[#This Row],[OrderQuantity]]*Table1[[#This Row],[UnitPrice]]</f>
        <v>13835.5</v>
      </c>
      <c r="S7862">
        <f>Table1[[#This Row],[OrderQuantity]]*Table1[[#This Row],[UnitCost]]</f>
        <v>6641.04</v>
      </c>
      <c r="T7862">
        <f>Table1[[#This Row],[OrderQuantity]]*Table1[[#This Row],[UnitPrice]]*(1-Table1[[#This Row],[DiscountApplied]]) - (Table1[[#This Row],[OrderQuantity]]*Table1[[#This Row],[UnitCost]])</f>
        <v>6087.62</v>
      </c>
      <c r="U7862">
        <f>DATEDIF(Table1[[#This Row],[ShipDate]],Table1[[#This Row],[DeliveryDate]],"d")</f>
        <v>3</v>
      </c>
      <c r="V7862" t="str">
        <f t="shared" si="245"/>
        <v>On Time</v>
      </c>
    </row>
    <row r="7863" spans="2:22" x14ac:dyDescent="0.3">
      <c r="B7863" t="str">
        <f t="shared" si="244"/>
        <v>SO-007962</v>
      </c>
      <c r="C7863" t="s">
        <v>21</v>
      </c>
      <c r="D7863" t="s">
        <v>26</v>
      </c>
      <c r="E7863" s="1">
        <v>44100</v>
      </c>
      <c r="F7863" s="1">
        <v>44180</v>
      </c>
      <c r="G7863" s="1">
        <v>44207</v>
      </c>
      <c r="H7863" s="1">
        <v>44216</v>
      </c>
      <c r="I7863" t="s">
        <v>18</v>
      </c>
      <c r="J7863">
        <v>25</v>
      </c>
      <c r="K7863">
        <v>3</v>
      </c>
      <c r="L7863">
        <v>82</v>
      </c>
      <c r="M7863">
        <v>43</v>
      </c>
      <c r="N7863">
        <v>2</v>
      </c>
      <c r="O7863">
        <v>0.2</v>
      </c>
      <c r="P7863">
        <v>1748.7</v>
      </c>
      <c r="Q7863">
        <v>3886</v>
      </c>
      <c r="R7863">
        <f>Table1[[#This Row],[OrderQuantity]]*Table1[[#This Row],[UnitPrice]]</f>
        <v>7772</v>
      </c>
      <c r="S7863">
        <f>Table1[[#This Row],[OrderQuantity]]*Table1[[#This Row],[UnitCost]]</f>
        <v>3497.4</v>
      </c>
      <c r="T7863">
        <f>Table1[[#This Row],[OrderQuantity]]*Table1[[#This Row],[UnitPrice]]*(1-Table1[[#This Row],[DiscountApplied]]) - (Table1[[#This Row],[OrderQuantity]]*Table1[[#This Row],[UnitCost]])</f>
        <v>2720.2000000000003</v>
      </c>
      <c r="U7863">
        <f>DATEDIF(Table1[[#This Row],[ShipDate]],Table1[[#This Row],[DeliveryDate]],"d")</f>
        <v>9</v>
      </c>
      <c r="V7863" t="str">
        <f t="shared" si="245"/>
        <v>Late</v>
      </c>
    </row>
    <row r="7864" spans="2:22" x14ac:dyDescent="0.3">
      <c r="B7864" t="str">
        <f t="shared" si="244"/>
        <v>SO-007963</v>
      </c>
      <c r="C7864" t="s">
        <v>19</v>
      </c>
      <c r="D7864" t="s">
        <v>20</v>
      </c>
      <c r="E7864" s="1">
        <v>44100</v>
      </c>
      <c r="F7864" s="1">
        <v>44180</v>
      </c>
      <c r="G7864" s="1">
        <v>44184</v>
      </c>
      <c r="H7864" s="1">
        <v>44194</v>
      </c>
      <c r="I7864" t="s">
        <v>18</v>
      </c>
      <c r="J7864">
        <v>12</v>
      </c>
      <c r="K7864">
        <v>10</v>
      </c>
      <c r="L7864">
        <v>187</v>
      </c>
      <c r="M7864">
        <v>24</v>
      </c>
      <c r="N7864">
        <v>3</v>
      </c>
      <c r="O7864">
        <v>0.08</v>
      </c>
      <c r="P7864">
        <v>105.06</v>
      </c>
      <c r="Q7864">
        <v>214.4</v>
      </c>
      <c r="R7864">
        <f>Table1[[#This Row],[OrderQuantity]]*Table1[[#This Row],[UnitPrice]]</f>
        <v>643.20000000000005</v>
      </c>
      <c r="S7864">
        <f>Table1[[#This Row],[OrderQuantity]]*Table1[[#This Row],[UnitCost]]</f>
        <v>315.18</v>
      </c>
      <c r="T7864">
        <f>Table1[[#This Row],[OrderQuantity]]*Table1[[#This Row],[UnitPrice]]*(1-Table1[[#This Row],[DiscountApplied]]) - (Table1[[#This Row],[OrderQuantity]]*Table1[[#This Row],[UnitCost]])</f>
        <v>276.56400000000002</v>
      </c>
      <c r="U7864">
        <f>DATEDIF(Table1[[#This Row],[ShipDate]],Table1[[#This Row],[DeliveryDate]],"d")</f>
        <v>10</v>
      </c>
      <c r="V7864" t="str">
        <f t="shared" si="245"/>
        <v>Late</v>
      </c>
    </row>
    <row r="7865" spans="2:22" x14ac:dyDescent="0.3">
      <c r="B7865" t="str">
        <f t="shared" si="244"/>
        <v>SO-007964</v>
      </c>
      <c r="C7865" t="s">
        <v>19</v>
      </c>
      <c r="D7865" t="s">
        <v>23</v>
      </c>
      <c r="E7865" s="1">
        <v>44100</v>
      </c>
      <c r="F7865" s="1">
        <v>44181</v>
      </c>
      <c r="G7865" s="1">
        <v>44193</v>
      </c>
      <c r="H7865" s="1">
        <v>44197</v>
      </c>
      <c r="I7865" t="s">
        <v>18</v>
      </c>
      <c r="J7865">
        <v>16</v>
      </c>
      <c r="K7865">
        <v>41</v>
      </c>
      <c r="L7865">
        <v>281</v>
      </c>
      <c r="M7865">
        <v>33</v>
      </c>
      <c r="N7865">
        <v>2</v>
      </c>
      <c r="O7865">
        <v>0.08</v>
      </c>
      <c r="P7865">
        <v>1477.89</v>
      </c>
      <c r="Q7865">
        <v>1802.3</v>
      </c>
      <c r="R7865">
        <f>Table1[[#This Row],[OrderQuantity]]*Table1[[#This Row],[UnitPrice]]</f>
        <v>3604.6</v>
      </c>
      <c r="S7865">
        <f>Table1[[#This Row],[OrderQuantity]]*Table1[[#This Row],[UnitCost]]</f>
        <v>2955.78</v>
      </c>
      <c r="T7865">
        <f>Table1[[#This Row],[OrderQuantity]]*Table1[[#This Row],[UnitPrice]]*(1-Table1[[#This Row],[DiscountApplied]]) - (Table1[[#This Row],[OrderQuantity]]*Table1[[#This Row],[UnitCost]])</f>
        <v>360.45199999999977</v>
      </c>
      <c r="U7865">
        <f>DATEDIF(Table1[[#This Row],[ShipDate]],Table1[[#This Row],[DeliveryDate]],"d")</f>
        <v>4</v>
      </c>
      <c r="V7865" t="str">
        <f t="shared" si="245"/>
        <v>On Time</v>
      </c>
    </row>
    <row r="7866" spans="2:22" x14ac:dyDescent="0.3">
      <c r="B7866" t="str">
        <f t="shared" si="244"/>
        <v>SO-007965</v>
      </c>
      <c r="C7866" t="s">
        <v>16</v>
      </c>
      <c r="D7866" t="s">
        <v>20</v>
      </c>
      <c r="E7866" s="1">
        <v>44100</v>
      </c>
      <c r="F7866" s="1">
        <v>44181</v>
      </c>
      <c r="G7866" s="1">
        <v>44209</v>
      </c>
      <c r="H7866" s="1">
        <v>44211</v>
      </c>
      <c r="I7866" t="s">
        <v>18</v>
      </c>
      <c r="J7866">
        <v>7</v>
      </c>
      <c r="K7866">
        <v>48</v>
      </c>
      <c r="L7866">
        <v>131</v>
      </c>
      <c r="M7866">
        <v>3</v>
      </c>
      <c r="N7866">
        <v>2</v>
      </c>
      <c r="O7866">
        <v>0.08</v>
      </c>
      <c r="P7866">
        <v>4328.33</v>
      </c>
      <c r="Q7866">
        <v>5849.1</v>
      </c>
      <c r="R7866">
        <f>Table1[[#This Row],[OrderQuantity]]*Table1[[#This Row],[UnitPrice]]</f>
        <v>11698.2</v>
      </c>
      <c r="S7866">
        <f>Table1[[#This Row],[OrderQuantity]]*Table1[[#This Row],[UnitCost]]</f>
        <v>8656.66</v>
      </c>
      <c r="T7866">
        <f>Table1[[#This Row],[OrderQuantity]]*Table1[[#This Row],[UnitPrice]]*(1-Table1[[#This Row],[DiscountApplied]]) - (Table1[[#This Row],[OrderQuantity]]*Table1[[#This Row],[UnitCost]])</f>
        <v>2105.6840000000011</v>
      </c>
      <c r="U7866">
        <f>DATEDIF(Table1[[#This Row],[ShipDate]],Table1[[#This Row],[DeliveryDate]],"d")</f>
        <v>2</v>
      </c>
      <c r="V7866" t="str">
        <f t="shared" si="245"/>
        <v>On Time</v>
      </c>
    </row>
    <row r="7867" spans="2:22" x14ac:dyDescent="0.3">
      <c r="B7867" t="str">
        <f t="shared" si="244"/>
        <v>SO-007966</v>
      </c>
      <c r="C7867" t="s">
        <v>19</v>
      </c>
      <c r="D7867" t="s">
        <v>20</v>
      </c>
      <c r="E7867" s="1">
        <v>44100</v>
      </c>
      <c r="F7867" s="1">
        <v>44181</v>
      </c>
      <c r="G7867" s="1">
        <v>44206</v>
      </c>
      <c r="H7867" s="1">
        <v>44213</v>
      </c>
      <c r="I7867" t="s">
        <v>18</v>
      </c>
      <c r="J7867">
        <v>17</v>
      </c>
      <c r="K7867">
        <v>50</v>
      </c>
      <c r="L7867">
        <v>161</v>
      </c>
      <c r="M7867">
        <v>14</v>
      </c>
      <c r="N7867">
        <v>3</v>
      </c>
      <c r="O7867">
        <v>0.05</v>
      </c>
      <c r="P7867">
        <v>637.84</v>
      </c>
      <c r="Q7867">
        <v>938</v>
      </c>
      <c r="R7867">
        <f>Table1[[#This Row],[OrderQuantity]]*Table1[[#This Row],[UnitPrice]]</f>
        <v>2814</v>
      </c>
      <c r="S7867">
        <f>Table1[[#This Row],[OrderQuantity]]*Table1[[#This Row],[UnitCost]]</f>
        <v>1913.52</v>
      </c>
      <c r="T7867">
        <f>Table1[[#This Row],[OrderQuantity]]*Table1[[#This Row],[UnitPrice]]*(1-Table1[[#This Row],[DiscountApplied]]) - (Table1[[#This Row],[OrderQuantity]]*Table1[[#This Row],[UnitCost]])</f>
        <v>759.77999999999975</v>
      </c>
      <c r="U7867">
        <f>DATEDIF(Table1[[#This Row],[ShipDate]],Table1[[#This Row],[DeliveryDate]],"d")</f>
        <v>7</v>
      </c>
      <c r="V7867" t="str">
        <f t="shared" si="245"/>
        <v>On Time</v>
      </c>
    </row>
    <row r="7868" spans="2:22" x14ac:dyDescent="0.3">
      <c r="B7868" t="str">
        <f t="shared" si="244"/>
        <v>SO-007967</v>
      </c>
      <c r="C7868" t="s">
        <v>16</v>
      </c>
      <c r="D7868" t="s">
        <v>23</v>
      </c>
      <c r="E7868" s="1">
        <v>44000</v>
      </c>
      <c r="F7868" s="1">
        <v>44181</v>
      </c>
      <c r="G7868" s="1">
        <v>44193</v>
      </c>
      <c r="H7868" s="1">
        <v>44200</v>
      </c>
      <c r="I7868" t="s">
        <v>18</v>
      </c>
      <c r="J7868">
        <v>7</v>
      </c>
      <c r="K7868">
        <v>12</v>
      </c>
      <c r="L7868">
        <v>297</v>
      </c>
      <c r="M7868">
        <v>11</v>
      </c>
      <c r="N7868">
        <v>3</v>
      </c>
      <c r="O7868">
        <v>0.15</v>
      </c>
      <c r="P7868">
        <v>997.83</v>
      </c>
      <c r="Q7868">
        <v>1882.7</v>
      </c>
      <c r="R7868">
        <f>Table1[[#This Row],[OrderQuantity]]*Table1[[#This Row],[UnitPrice]]</f>
        <v>5648.1</v>
      </c>
      <c r="S7868">
        <f>Table1[[#This Row],[OrderQuantity]]*Table1[[#This Row],[UnitCost]]</f>
        <v>2993.4900000000002</v>
      </c>
      <c r="T7868">
        <f>Table1[[#This Row],[OrderQuantity]]*Table1[[#This Row],[UnitPrice]]*(1-Table1[[#This Row],[DiscountApplied]]) - (Table1[[#This Row],[OrderQuantity]]*Table1[[#This Row],[UnitCost]])</f>
        <v>1807.395</v>
      </c>
      <c r="U7868">
        <f>DATEDIF(Table1[[#This Row],[ShipDate]],Table1[[#This Row],[DeliveryDate]],"d")</f>
        <v>7</v>
      </c>
      <c r="V7868" t="str">
        <f t="shared" si="245"/>
        <v>On Time</v>
      </c>
    </row>
    <row r="7869" spans="2:22" x14ac:dyDescent="0.3">
      <c r="B7869" t="str">
        <f t="shared" si="244"/>
        <v>SO-007968</v>
      </c>
      <c r="C7869" t="s">
        <v>16</v>
      </c>
      <c r="D7869" t="s">
        <v>20</v>
      </c>
      <c r="E7869" s="1">
        <v>44100</v>
      </c>
      <c r="F7869" s="1">
        <v>44181</v>
      </c>
      <c r="G7869" s="1">
        <v>44188</v>
      </c>
      <c r="H7869" s="1">
        <v>44189</v>
      </c>
      <c r="I7869" t="s">
        <v>18</v>
      </c>
      <c r="J7869">
        <v>9</v>
      </c>
      <c r="K7869">
        <v>23</v>
      </c>
      <c r="L7869">
        <v>102</v>
      </c>
      <c r="M7869">
        <v>10</v>
      </c>
      <c r="N7869">
        <v>6</v>
      </c>
      <c r="O7869">
        <v>0.08</v>
      </c>
      <c r="P7869">
        <v>1923.84</v>
      </c>
      <c r="Q7869">
        <v>3926.2</v>
      </c>
      <c r="R7869">
        <f>Table1[[#This Row],[OrderQuantity]]*Table1[[#This Row],[UnitPrice]]</f>
        <v>23557.199999999997</v>
      </c>
      <c r="S7869">
        <f>Table1[[#This Row],[OrderQuantity]]*Table1[[#This Row],[UnitCost]]</f>
        <v>11543.039999999999</v>
      </c>
      <c r="T7869">
        <f>Table1[[#This Row],[OrderQuantity]]*Table1[[#This Row],[UnitPrice]]*(1-Table1[[#This Row],[DiscountApplied]]) - (Table1[[#This Row],[OrderQuantity]]*Table1[[#This Row],[UnitCost]])</f>
        <v>10129.584000000001</v>
      </c>
      <c r="U7869">
        <f>DATEDIF(Table1[[#This Row],[ShipDate]],Table1[[#This Row],[DeliveryDate]],"d")</f>
        <v>1</v>
      </c>
      <c r="V7869" t="str">
        <f t="shared" si="245"/>
        <v>On Time</v>
      </c>
    </row>
    <row r="7870" spans="2:22" x14ac:dyDescent="0.3">
      <c r="B7870" t="str">
        <f t="shared" si="244"/>
        <v>SO-007969</v>
      </c>
      <c r="C7870" t="s">
        <v>19</v>
      </c>
      <c r="D7870" t="s">
        <v>23</v>
      </c>
      <c r="E7870" s="1">
        <v>44100</v>
      </c>
      <c r="F7870" s="1">
        <v>44181</v>
      </c>
      <c r="G7870" s="1">
        <v>44204</v>
      </c>
      <c r="H7870" s="1">
        <v>44209</v>
      </c>
      <c r="I7870" t="s">
        <v>18</v>
      </c>
      <c r="J7870">
        <v>17</v>
      </c>
      <c r="K7870">
        <v>13</v>
      </c>
      <c r="L7870">
        <v>296</v>
      </c>
      <c r="M7870">
        <v>37</v>
      </c>
      <c r="N7870">
        <v>5</v>
      </c>
      <c r="O7870">
        <v>0.1</v>
      </c>
      <c r="P7870">
        <v>1331.96</v>
      </c>
      <c r="Q7870">
        <v>1876</v>
      </c>
      <c r="R7870">
        <f>Table1[[#This Row],[OrderQuantity]]*Table1[[#This Row],[UnitPrice]]</f>
        <v>9380</v>
      </c>
      <c r="S7870">
        <f>Table1[[#This Row],[OrderQuantity]]*Table1[[#This Row],[UnitCost]]</f>
        <v>6659.8</v>
      </c>
      <c r="T7870">
        <f>Table1[[#This Row],[OrderQuantity]]*Table1[[#This Row],[UnitPrice]]*(1-Table1[[#This Row],[DiscountApplied]]) - (Table1[[#This Row],[OrderQuantity]]*Table1[[#This Row],[UnitCost]])</f>
        <v>1782.1999999999998</v>
      </c>
      <c r="U7870">
        <f>DATEDIF(Table1[[#This Row],[ShipDate]],Table1[[#This Row],[DeliveryDate]],"d")</f>
        <v>5</v>
      </c>
      <c r="V7870" t="str">
        <f t="shared" si="245"/>
        <v>On Time</v>
      </c>
    </row>
    <row r="7871" spans="2:22" x14ac:dyDescent="0.3">
      <c r="B7871" t="str">
        <f t="shared" si="244"/>
        <v>SO-007970</v>
      </c>
      <c r="C7871" t="s">
        <v>16</v>
      </c>
      <c r="D7871" t="s">
        <v>20</v>
      </c>
      <c r="E7871" s="1">
        <v>44000</v>
      </c>
      <c r="F7871" s="1">
        <v>44182</v>
      </c>
      <c r="G7871" s="1">
        <v>44185</v>
      </c>
      <c r="H7871" s="1">
        <v>44187</v>
      </c>
      <c r="I7871" t="s">
        <v>18</v>
      </c>
      <c r="J7871">
        <v>1</v>
      </c>
      <c r="K7871">
        <v>43</v>
      </c>
      <c r="L7871">
        <v>132</v>
      </c>
      <c r="M7871">
        <v>29</v>
      </c>
      <c r="N7871">
        <v>5</v>
      </c>
      <c r="O7871">
        <v>0.1</v>
      </c>
      <c r="P7871">
        <v>2954.97</v>
      </c>
      <c r="Q7871">
        <v>3993.2</v>
      </c>
      <c r="R7871">
        <f>Table1[[#This Row],[OrderQuantity]]*Table1[[#This Row],[UnitPrice]]</f>
        <v>19966</v>
      </c>
      <c r="S7871">
        <f>Table1[[#This Row],[OrderQuantity]]*Table1[[#This Row],[UnitCost]]</f>
        <v>14774.849999999999</v>
      </c>
      <c r="T7871">
        <f>Table1[[#This Row],[OrderQuantity]]*Table1[[#This Row],[UnitPrice]]*(1-Table1[[#This Row],[DiscountApplied]]) - (Table1[[#This Row],[OrderQuantity]]*Table1[[#This Row],[UnitCost]])</f>
        <v>3194.5500000000029</v>
      </c>
      <c r="U7871">
        <f>DATEDIF(Table1[[#This Row],[ShipDate]],Table1[[#This Row],[DeliveryDate]],"d")</f>
        <v>2</v>
      </c>
      <c r="V7871" t="str">
        <f t="shared" si="245"/>
        <v>On Time</v>
      </c>
    </row>
    <row r="7872" spans="2:22" x14ac:dyDescent="0.3">
      <c r="B7872" t="str">
        <f t="shared" si="244"/>
        <v>SO-007971</v>
      </c>
      <c r="C7872" t="s">
        <v>21</v>
      </c>
      <c r="D7872" t="s">
        <v>20</v>
      </c>
      <c r="E7872" s="1">
        <v>44000</v>
      </c>
      <c r="F7872" s="1">
        <v>44182</v>
      </c>
      <c r="G7872" s="1">
        <v>44189</v>
      </c>
      <c r="H7872" s="1">
        <v>44191</v>
      </c>
      <c r="I7872" t="s">
        <v>18</v>
      </c>
      <c r="J7872">
        <v>25</v>
      </c>
      <c r="K7872">
        <v>32</v>
      </c>
      <c r="L7872">
        <v>177</v>
      </c>
      <c r="M7872">
        <v>43</v>
      </c>
      <c r="N7872">
        <v>2</v>
      </c>
      <c r="O7872">
        <v>0.2</v>
      </c>
      <c r="P7872">
        <v>4012.76</v>
      </c>
      <c r="Q7872">
        <v>6472.2</v>
      </c>
      <c r="R7872">
        <f>Table1[[#This Row],[OrderQuantity]]*Table1[[#This Row],[UnitPrice]]</f>
        <v>12944.4</v>
      </c>
      <c r="S7872">
        <f>Table1[[#This Row],[OrderQuantity]]*Table1[[#This Row],[UnitCost]]</f>
        <v>8025.52</v>
      </c>
      <c r="T7872">
        <f>Table1[[#This Row],[OrderQuantity]]*Table1[[#This Row],[UnitPrice]]*(1-Table1[[#This Row],[DiscountApplied]]) - (Table1[[#This Row],[OrderQuantity]]*Table1[[#This Row],[UnitCost]])</f>
        <v>2330</v>
      </c>
      <c r="U7872">
        <f>DATEDIF(Table1[[#This Row],[ShipDate]],Table1[[#This Row],[DeliveryDate]],"d")</f>
        <v>2</v>
      </c>
      <c r="V7872" t="str">
        <f t="shared" si="245"/>
        <v>On Time</v>
      </c>
    </row>
    <row r="7873" spans="2:22" x14ac:dyDescent="0.3">
      <c r="B7873" t="str">
        <f t="shared" si="244"/>
        <v>SO-007972</v>
      </c>
      <c r="C7873" t="s">
        <v>16</v>
      </c>
      <c r="D7873" t="s">
        <v>26</v>
      </c>
      <c r="E7873" s="1">
        <v>44100</v>
      </c>
      <c r="F7873" s="1">
        <v>44182</v>
      </c>
      <c r="G7873" s="1">
        <v>44207</v>
      </c>
      <c r="H7873" s="1">
        <v>44212</v>
      </c>
      <c r="I7873" t="s">
        <v>18</v>
      </c>
      <c r="J7873">
        <v>1</v>
      </c>
      <c r="K7873">
        <v>25</v>
      </c>
      <c r="L7873">
        <v>81</v>
      </c>
      <c r="M7873">
        <v>12</v>
      </c>
      <c r="N7873">
        <v>4</v>
      </c>
      <c r="O7873">
        <v>0.3</v>
      </c>
      <c r="P7873">
        <v>1839.02</v>
      </c>
      <c r="Q7873">
        <v>3912.8</v>
      </c>
      <c r="R7873">
        <f>Table1[[#This Row],[OrderQuantity]]*Table1[[#This Row],[UnitPrice]]</f>
        <v>15651.2</v>
      </c>
      <c r="S7873">
        <f>Table1[[#This Row],[OrderQuantity]]*Table1[[#This Row],[UnitCost]]</f>
        <v>7356.08</v>
      </c>
      <c r="T7873">
        <f>Table1[[#This Row],[OrderQuantity]]*Table1[[#This Row],[UnitPrice]]*(1-Table1[[#This Row],[DiscountApplied]]) - (Table1[[#This Row],[OrderQuantity]]*Table1[[#This Row],[UnitCost]])</f>
        <v>3599.76</v>
      </c>
      <c r="U7873">
        <f>DATEDIF(Table1[[#This Row],[ShipDate]],Table1[[#This Row],[DeliveryDate]],"d")</f>
        <v>5</v>
      </c>
      <c r="V7873" t="str">
        <f t="shared" si="245"/>
        <v>On Time</v>
      </c>
    </row>
    <row r="7874" spans="2:22" x14ac:dyDescent="0.3">
      <c r="B7874" t="str">
        <f t="shared" ref="B7874:B7937" si="246">"SO-" &amp; TEXT(ROW(B7874)+99,"000000")</f>
        <v>SO-007973</v>
      </c>
      <c r="C7874" t="s">
        <v>22</v>
      </c>
      <c r="D7874" t="s">
        <v>20</v>
      </c>
      <c r="E7874" s="1">
        <v>44100</v>
      </c>
      <c r="F7874" s="1">
        <v>44182</v>
      </c>
      <c r="G7874" s="1">
        <v>44208</v>
      </c>
      <c r="H7874" s="1">
        <v>44215</v>
      </c>
      <c r="I7874" t="s">
        <v>18</v>
      </c>
      <c r="J7874">
        <v>27</v>
      </c>
      <c r="K7874">
        <v>29</v>
      </c>
      <c r="L7874">
        <v>135</v>
      </c>
      <c r="M7874">
        <v>26</v>
      </c>
      <c r="N7874">
        <v>5</v>
      </c>
      <c r="O7874">
        <v>0.05</v>
      </c>
      <c r="P7874">
        <v>2908.87</v>
      </c>
      <c r="Q7874">
        <v>5386.8</v>
      </c>
      <c r="R7874">
        <f>Table1[[#This Row],[OrderQuantity]]*Table1[[#This Row],[UnitPrice]]</f>
        <v>26934</v>
      </c>
      <c r="S7874">
        <f>Table1[[#This Row],[OrderQuantity]]*Table1[[#This Row],[UnitCost]]</f>
        <v>14544.349999999999</v>
      </c>
      <c r="T7874">
        <f>Table1[[#This Row],[OrderQuantity]]*Table1[[#This Row],[UnitPrice]]*(1-Table1[[#This Row],[DiscountApplied]]) - (Table1[[#This Row],[OrderQuantity]]*Table1[[#This Row],[UnitCost]])</f>
        <v>11042.95</v>
      </c>
      <c r="U7874">
        <f>DATEDIF(Table1[[#This Row],[ShipDate]],Table1[[#This Row],[DeliveryDate]],"d")</f>
        <v>7</v>
      </c>
      <c r="V7874" t="str">
        <f t="shared" ref="V7874:V7937" si="247">IF(U7874&gt;7,"Late","On Time")</f>
        <v>On Time</v>
      </c>
    </row>
    <row r="7875" spans="2:22" x14ac:dyDescent="0.3">
      <c r="B7875" t="str">
        <f t="shared" si="246"/>
        <v>SO-007974</v>
      </c>
      <c r="C7875" t="s">
        <v>19</v>
      </c>
      <c r="D7875" t="s">
        <v>23</v>
      </c>
      <c r="E7875" s="1">
        <v>44100</v>
      </c>
      <c r="F7875" s="1">
        <v>44182</v>
      </c>
      <c r="G7875" s="1">
        <v>44184</v>
      </c>
      <c r="H7875" s="1">
        <v>44191</v>
      </c>
      <c r="I7875" t="s">
        <v>18</v>
      </c>
      <c r="J7875">
        <v>19</v>
      </c>
      <c r="K7875">
        <v>38</v>
      </c>
      <c r="L7875">
        <v>282</v>
      </c>
      <c r="M7875">
        <v>44</v>
      </c>
      <c r="N7875">
        <v>6</v>
      </c>
      <c r="O7875">
        <v>0.05</v>
      </c>
      <c r="P7875">
        <v>460.09</v>
      </c>
      <c r="Q7875">
        <v>730.3</v>
      </c>
      <c r="R7875">
        <f>Table1[[#This Row],[OrderQuantity]]*Table1[[#This Row],[UnitPrice]]</f>
        <v>4381.7999999999993</v>
      </c>
      <c r="S7875">
        <f>Table1[[#This Row],[OrderQuantity]]*Table1[[#This Row],[UnitCost]]</f>
        <v>2760.54</v>
      </c>
      <c r="T7875">
        <f>Table1[[#This Row],[OrderQuantity]]*Table1[[#This Row],[UnitPrice]]*(1-Table1[[#This Row],[DiscountApplied]]) - (Table1[[#This Row],[OrderQuantity]]*Table1[[#This Row],[UnitCost]])</f>
        <v>1402.1699999999992</v>
      </c>
      <c r="U7875">
        <f>DATEDIF(Table1[[#This Row],[ShipDate]],Table1[[#This Row],[DeliveryDate]],"d")</f>
        <v>7</v>
      </c>
      <c r="V7875" t="str">
        <f t="shared" si="247"/>
        <v>On Time</v>
      </c>
    </row>
    <row r="7876" spans="2:22" x14ac:dyDescent="0.3">
      <c r="B7876" t="str">
        <f t="shared" si="246"/>
        <v>SO-007975</v>
      </c>
      <c r="C7876" t="s">
        <v>16</v>
      </c>
      <c r="D7876" t="s">
        <v>26</v>
      </c>
      <c r="E7876" s="1">
        <v>44100</v>
      </c>
      <c r="F7876" s="1">
        <v>44182</v>
      </c>
      <c r="G7876" s="1">
        <v>44190</v>
      </c>
      <c r="H7876" s="1">
        <v>44199</v>
      </c>
      <c r="I7876" t="s">
        <v>18</v>
      </c>
      <c r="J7876">
        <v>2</v>
      </c>
      <c r="K7876">
        <v>33</v>
      </c>
      <c r="L7876">
        <v>86</v>
      </c>
      <c r="M7876">
        <v>17</v>
      </c>
      <c r="N7876">
        <v>3</v>
      </c>
      <c r="O7876">
        <v>0.1</v>
      </c>
      <c r="P7876">
        <v>1471.99</v>
      </c>
      <c r="Q7876">
        <v>2264.6</v>
      </c>
      <c r="R7876">
        <f>Table1[[#This Row],[OrderQuantity]]*Table1[[#This Row],[UnitPrice]]</f>
        <v>6793.7999999999993</v>
      </c>
      <c r="S7876">
        <f>Table1[[#This Row],[OrderQuantity]]*Table1[[#This Row],[UnitCost]]</f>
        <v>4415.97</v>
      </c>
      <c r="T7876">
        <f>Table1[[#This Row],[OrderQuantity]]*Table1[[#This Row],[UnitPrice]]*(1-Table1[[#This Row],[DiscountApplied]]) - (Table1[[#This Row],[OrderQuantity]]*Table1[[#This Row],[UnitCost]])</f>
        <v>1698.4499999999989</v>
      </c>
      <c r="U7876">
        <f>DATEDIF(Table1[[#This Row],[ShipDate]],Table1[[#This Row],[DeliveryDate]],"d")</f>
        <v>9</v>
      </c>
      <c r="V7876" t="str">
        <f t="shared" si="247"/>
        <v>Late</v>
      </c>
    </row>
    <row r="7877" spans="2:22" x14ac:dyDescent="0.3">
      <c r="B7877" t="str">
        <f t="shared" si="246"/>
        <v>SO-007976</v>
      </c>
      <c r="C7877" t="s">
        <v>19</v>
      </c>
      <c r="D7877" t="s">
        <v>20</v>
      </c>
      <c r="E7877" s="1">
        <v>44100</v>
      </c>
      <c r="F7877" s="1">
        <v>44182</v>
      </c>
      <c r="G7877" s="1">
        <v>44208</v>
      </c>
      <c r="H7877" s="1">
        <v>44216</v>
      </c>
      <c r="I7877" t="s">
        <v>18</v>
      </c>
      <c r="J7877">
        <v>13</v>
      </c>
      <c r="K7877">
        <v>29</v>
      </c>
      <c r="L7877">
        <v>98</v>
      </c>
      <c r="M7877">
        <v>5</v>
      </c>
      <c r="N7877">
        <v>7</v>
      </c>
      <c r="O7877">
        <v>0.05</v>
      </c>
      <c r="P7877">
        <v>482.6</v>
      </c>
      <c r="Q7877">
        <v>984.9</v>
      </c>
      <c r="R7877">
        <f>Table1[[#This Row],[OrderQuantity]]*Table1[[#This Row],[UnitPrice]]</f>
        <v>6894.3</v>
      </c>
      <c r="S7877">
        <f>Table1[[#This Row],[OrderQuantity]]*Table1[[#This Row],[UnitCost]]</f>
        <v>3378.2000000000003</v>
      </c>
      <c r="T7877">
        <f>Table1[[#This Row],[OrderQuantity]]*Table1[[#This Row],[UnitPrice]]*(1-Table1[[#This Row],[DiscountApplied]]) - (Table1[[#This Row],[OrderQuantity]]*Table1[[#This Row],[UnitCost]])</f>
        <v>3171.3849999999998</v>
      </c>
      <c r="U7877">
        <f>DATEDIF(Table1[[#This Row],[ShipDate]],Table1[[#This Row],[DeliveryDate]],"d")</f>
        <v>8</v>
      </c>
      <c r="V7877" t="str">
        <f t="shared" si="247"/>
        <v>Late</v>
      </c>
    </row>
    <row r="7878" spans="2:22" x14ac:dyDescent="0.3">
      <c r="B7878" t="str">
        <f t="shared" si="246"/>
        <v>SO-007977</v>
      </c>
      <c r="C7878" t="s">
        <v>22</v>
      </c>
      <c r="D7878" t="s">
        <v>17</v>
      </c>
      <c r="E7878" s="1">
        <v>44100</v>
      </c>
      <c r="F7878" s="1">
        <v>44182</v>
      </c>
      <c r="G7878" s="1">
        <v>44193</v>
      </c>
      <c r="H7878" s="1">
        <v>44199</v>
      </c>
      <c r="I7878" t="s">
        <v>18</v>
      </c>
      <c r="J7878">
        <v>26</v>
      </c>
      <c r="K7878">
        <v>10</v>
      </c>
      <c r="L7878">
        <v>211</v>
      </c>
      <c r="M7878">
        <v>38</v>
      </c>
      <c r="N7878">
        <v>6</v>
      </c>
      <c r="O7878">
        <v>0.08</v>
      </c>
      <c r="P7878">
        <v>2197.73</v>
      </c>
      <c r="Q7878">
        <v>2854.2</v>
      </c>
      <c r="R7878">
        <f>Table1[[#This Row],[OrderQuantity]]*Table1[[#This Row],[UnitPrice]]</f>
        <v>17125.199999999997</v>
      </c>
      <c r="S7878">
        <f>Table1[[#This Row],[OrderQuantity]]*Table1[[#This Row],[UnitCost]]</f>
        <v>13186.380000000001</v>
      </c>
      <c r="T7878">
        <f>Table1[[#This Row],[OrderQuantity]]*Table1[[#This Row],[UnitPrice]]*(1-Table1[[#This Row],[DiscountApplied]]) - (Table1[[#This Row],[OrderQuantity]]*Table1[[#This Row],[UnitCost]])</f>
        <v>2568.8039999999964</v>
      </c>
      <c r="U7878">
        <f>DATEDIF(Table1[[#This Row],[ShipDate]],Table1[[#This Row],[DeliveryDate]],"d")</f>
        <v>6</v>
      </c>
      <c r="V7878" t="str">
        <f t="shared" si="247"/>
        <v>On Time</v>
      </c>
    </row>
    <row r="7879" spans="2:22" x14ac:dyDescent="0.3">
      <c r="B7879" t="str">
        <f t="shared" si="246"/>
        <v>SO-007978</v>
      </c>
      <c r="C7879" t="s">
        <v>16</v>
      </c>
      <c r="D7879" t="s">
        <v>20</v>
      </c>
      <c r="E7879" s="1">
        <v>44000</v>
      </c>
      <c r="F7879" s="1">
        <v>44182</v>
      </c>
      <c r="G7879" s="1">
        <v>44187</v>
      </c>
      <c r="H7879" s="1">
        <v>44192</v>
      </c>
      <c r="I7879" t="s">
        <v>18</v>
      </c>
      <c r="J7879">
        <v>9</v>
      </c>
      <c r="K7879">
        <v>34</v>
      </c>
      <c r="L7879">
        <v>133</v>
      </c>
      <c r="M7879">
        <v>45</v>
      </c>
      <c r="N7879">
        <v>8</v>
      </c>
      <c r="O7879">
        <v>0.08</v>
      </c>
      <c r="P7879">
        <v>160.80000000000001</v>
      </c>
      <c r="Q7879">
        <v>268</v>
      </c>
      <c r="R7879">
        <f>Table1[[#This Row],[OrderQuantity]]*Table1[[#This Row],[UnitPrice]]</f>
        <v>2144</v>
      </c>
      <c r="S7879">
        <f>Table1[[#This Row],[OrderQuantity]]*Table1[[#This Row],[UnitCost]]</f>
        <v>1286.4000000000001</v>
      </c>
      <c r="T7879">
        <f>Table1[[#This Row],[OrderQuantity]]*Table1[[#This Row],[UnitPrice]]*(1-Table1[[#This Row],[DiscountApplied]]) - (Table1[[#This Row],[OrderQuantity]]*Table1[[#This Row],[UnitCost]])</f>
        <v>686.07999999999993</v>
      </c>
      <c r="U7879">
        <f>DATEDIF(Table1[[#This Row],[ShipDate]],Table1[[#This Row],[DeliveryDate]],"d")</f>
        <v>5</v>
      </c>
      <c r="V7879" t="str">
        <f t="shared" si="247"/>
        <v>On Time</v>
      </c>
    </row>
    <row r="7880" spans="2:22" x14ac:dyDescent="0.3">
      <c r="B7880" t="str">
        <f t="shared" si="246"/>
        <v>SO-007979</v>
      </c>
      <c r="C7880" t="s">
        <v>21</v>
      </c>
      <c r="D7880" t="s">
        <v>24</v>
      </c>
      <c r="E7880" s="1">
        <v>44100</v>
      </c>
      <c r="F7880" s="1">
        <v>44182</v>
      </c>
      <c r="G7880" s="1">
        <v>44208</v>
      </c>
      <c r="H7880" s="1">
        <v>44215</v>
      </c>
      <c r="I7880" t="s">
        <v>18</v>
      </c>
      <c r="J7880">
        <v>21</v>
      </c>
      <c r="K7880">
        <v>44</v>
      </c>
      <c r="L7880">
        <v>17</v>
      </c>
      <c r="M7880">
        <v>5</v>
      </c>
      <c r="N7880">
        <v>3</v>
      </c>
      <c r="O7880">
        <v>0.2</v>
      </c>
      <c r="P7880">
        <v>4542.9399999999996</v>
      </c>
      <c r="Q7880">
        <v>6398.5</v>
      </c>
      <c r="R7880">
        <f>Table1[[#This Row],[OrderQuantity]]*Table1[[#This Row],[UnitPrice]]</f>
        <v>19195.5</v>
      </c>
      <c r="S7880">
        <f>Table1[[#This Row],[OrderQuantity]]*Table1[[#This Row],[UnitCost]]</f>
        <v>13628.82</v>
      </c>
      <c r="T7880">
        <f>Table1[[#This Row],[OrderQuantity]]*Table1[[#This Row],[UnitPrice]]*(1-Table1[[#This Row],[DiscountApplied]]) - (Table1[[#This Row],[OrderQuantity]]*Table1[[#This Row],[UnitCost]])</f>
        <v>1727.5800000000017</v>
      </c>
      <c r="U7880">
        <f>DATEDIF(Table1[[#This Row],[ShipDate]],Table1[[#This Row],[DeliveryDate]],"d")</f>
        <v>7</v>
      </c>
      <c r="V7880" t="str">
        <f t="shared" si="247"/>
        <v>On Time</v>
      </c>
    </row>
    <row r="7881" spans="2:22" x14ac:dyDescent="0.3">
      <c r="B7881" t="str">
        <f t="shared" si="246"/>
        <v>SO-007980</v>
      </c>
      <c r="C7881" t="s">
        <v>22</v>
      </c>
      <c r="D7881" t="s">
        <v>20</v>
      </c>
      <c r="E7881" s="1">
        <v>44100</v>
      </c>
      <c r="F7881" s="1">
        <v>44182</v>
      </c>
      <c r="G7881" s="1">
        <v>44186</v>
      </c>
      <c r="H7881" s="1">
        <v>44191</v>
      </c>
      <c r="I7881" t="s">
        <v>18</v>
      </c>
      <c r="J7881">
        <v>26</v>
      </c>
      <c r="K7881">
        <v>13</v>
      </c>
      <c r="L7881">
        <v>106</v>
      </c>
      <c r="M7881">
        <v>26</v>
      </c>
      <c r="N7881">
        <v>5</v>
      </c>
      <c r="O7881">
        <v>0.08</v>
      </c>
      <c r="P7881">
        <v>1726.99</v>
      </c>
      <c r="Q7881">
        <v>3597.9</v>
      </c>
      <c r="R7881">
        <f>Table1[[#This Row],[OrderQuantity]]*Table1[[#This Row],[UnitPrice]]</f>
        <v>17989.5</v>
      </c>
      <c r="S7881">
        <f>Table1[[#This Row],[OrderQuantity]]*Table1[[#This Row],[UnitCost]]</f>
        <v>8634.9500000000007</v>
      </c>
      <c r="T7881">
        <f>Table1[[#This Row],[OrderQuantity]]*Table1[[#This Row],[UnitPrice]]*(1-Table1[[#This Row],[DiscountApplied]]) - (Table1[[#This Row],[OrderQuantity]]*Table1[[#This Row],[UnitCost]])</f>
        <v>7915.3899999999994</v>
      </c>
      <c r="U7881">
        <f>DATEDIF(Table1[[#This Row],[ShipDate]],Table1[[#This Row],[DeliveryDate]],"d")</f>
        <v>5</v>
      </c>
      <c r="V7881" t="str">
        <f t="shared" si="247"/>
        <v>On Time</v>
      </c>
    </row>
    <row r="7882" spans="2:22" x14ac:dyDescent="0.3">
      <c r="B7882" t="str">
        <f t="shared" si="246"/>
        <v>SO-007981</v>
      </c>
      <c r="C7882" t="s">
        <v>16</v>
      </c>
      <c r="D7882" t="s">
        <v>20</v>
      </c>
      <c r="E7882" s="1">
        <v>44100</v>
      </c>
      <c r="F7882" s="1">
        <v>44182</v>
      </c>
      <c r="G7882" s="1">
        <v>44207</v>
      </c>
      <c r="H7882" s="1">
        <v>44216</v>
      </c>
      <c r="I7882" t="s">
        <v>18</v>
      </c>
      <c r="J7882">
        <v>8</v>
      </c>
      <c r="K7882">
        <v>20</v>
      </c>
      <c r="L7882">
        <v>136</v>
      </c>
      <c r="M7882">
        <v>27</v>
      </c>
      <c r="N7882">
        <v>3</v>
      </c>
      <c r="O7882">
        <v>0.2</v>
      </c>
      <c r="P7882">
        <v>3135.6</v>
      </c>
      <c r="Q7882">
        <v>4020</v>
      </c>
      <c r="R7882">
        <f>Table1[[#This Row],[OrderQuantity]]*Table1[[#This Row],[UnitPrice]]</f>
        <v>12060</v>
      </c>
      <c r="S7882">
        <f>Table1[[#This Row],[OrderQuantity]]*Table1[[#This Row],[UnitCost]]</f>
        <v>9406.7999999999993</v>
      </c>
      <c r="T7882">
        <f>Table1[[#This Row],[OrderQuantity]]*Table1[[#This Row],[UnitPrice]]*(1-Table1[[#This Row],[DiscountApplied]]) - (Table1[[#This Row],[OrderQuantity]]*Table1[[#This Row],[UnitCost]])</f>
        <v>241.20000000000073</v>
      </c>
      <c r="U7882">
        <f>DATEDIF(Table1[[#This Row],[ShipDate]],Table1[[#This Row],[DeliveryDate]],"d")</f>
        <v>9</v>
      </c>
      <c r="V7882" t="str">
        <f t="shared" si="247"/>
        <v>Late</v>
      </c>
    </row>
    <row r="7883" spans="2:22" x14ac:dyDescent="0.3">
      <c r="B7883" t="str">
        <f t="shared" si="246"/>
        <v>SO-007982</v>
      </c>
      <c r="C7883" t="s">
        <v>16</v>
      </c>
      <c r="D7883" t="s">
        <v>17</v>
      </c>
      <c r="E7883" s="1">
        <v>44100</v>
      </c>
      <c r="F7883" s="1">
        <v>44183</v>
      </c>
      <c r="G7883" s="1">
        <v>44189</v>
      </c>
      <c r="H7883" s="1">
        <v>44191</v>
      </c>
      <c r="I7883" t="s">
        <v>18</v>
      </c>
      <c r="J7883">
        <v>7</v>
      </c>
      <c r="K7883">
        <v>26</v>
      </c>
      <c r="L7883">
        <v>234</v>
      </c>
      <c r="M7883">
        <v>35</v>
      </c>
      <c r="N7883">
        <v>1</v>
      </c>
      <c r="O7883">
        <v>0.05</v>
      </c>
      <c r="P7883">
        <v>1784.48</v>
      </c>
      <c r="Q7883">
        <v>2586.1999999999998</v>
      </c>
      <c r="R7883">
        <f>Table1[[#This Row],[OrderQuantity]]*Table1[[#This Row],[UnitPrice]]</f>
        <v>2586.1999999999998</v>
      </c>
      <c r="S7883">
        <f>Table1[[#This Row],[OrderQuantity]]*Table1[[#This Row],[UnitCost]]</f>
        <v>1784.48</v>
      </c>
      <c r="T7883">
        <f>Table1[[#This Row],[OrderQuantity]]*Table1[[#This Row],[UnitPrice]]*(1-Table1[[#This Row],[DiscountApplied]]) - (Table1[[#This Row],[OrderQuantity]]*Table1[[#This Row],[UnitCost]])</f>
        <v>672.40999999999985</v>
      </c>
      <c r="U7883">
        <f>DATEDIF(Table1[[#This Row],[ShipDate]],Table1[[#This Row],[DeliveryDate]],"d")</f>
        <v>2</v>
      </c>
      <c r="V7883" t="str">
        <f t="shared" si="247"/>
        <v>On Time</v>
      </c>
    </row>
    <row r="7884" spans="2:22" x14ac:dyDescent="0.3">
      <c r="B7884" t="str">
        <f t="shared" si="246"/>
        <v>SO-007983</v>
      </c>
      <c r="C7884" t="s">
        <v>16</v>
      </c>
      <c r="D7884" t="s">
        <v>20</v>
      </c>
      <c r="E7884" s="1">
        <v>44000</v>
      </c>
      <c r="F7884" s="1">
        <v>44183</v>
      </c>
      <c r="G7884" s="1">
        <v>44204</v>
      </c>
      <c r="H7884" s="1">
        <v>44208</v>
      </c>
      <c r="I7884" t="s">
        <v>18</v>
      </c>
      <c r="J7884">
        <v>9</v>
      </c>
      <c r="K7884">
        <v>8</v>
      </c>
      <c r="L7884">
        <v>182</v>
      </c>
      <c r="M7884">
        <v>43</v>
      </c>
      <c r="N7884">
        <v>4</v>
      </c>
      <c r="O7884">
        <v>0.05</v>
      </c>
      <c r="P7884">
        <v>617.87</v>
      </c>
      <c r="Q7884">
        <v>1065.3</v>
      </c>
      <c r="R7884">
        <f>Table1[[#This Row],[OrderQuantity]]*Table1[[#This Row],[UnitPrice]]</f>
        <v>4261.2</v>
      </c>
      <c r="S7884">
        <f>Table1[[#This Row],[OrderQuantity]]*Table1[[#This Row],[UnitCost]]</f>
        <v>2471.48</v>
      </c>
      <c r="T7884">
        <f>Table1[[#This Row],[OrderQuantity]]*Table1[[#This Row],[UnitPrice]]*(1-Table1[[#This Row],[DiscountApplied]]) - (Table1[[#This Row],[OrderQuantity]]*Table1[[#This Row],[UnitCost]])</f>
        <v>1576.6599999999994</v>
      </c>
      <c r="U7884">
        <f>DATEDIF(Table1[[#This Row],[ShipDate]],Table1[[#This Row],[DeliveryDate]],"d")</f>
        <v>4</v>
      </c>
      <c r="V7884" t="str">
        <f t="shared" si="247"/>
        <v>On Time</v>
      </c>
    </row>
    <row r="7885" spans="2:22" x14ac:dyDescent="0.3">
      <c r="B7885" t="str">
        <f t="shared" si="246"/>
        <v>SO-007984</v>
      </c>
      <c r="C7885" t="s">
        <v>16</v>
      </c>
      <c r="D7885" t="s">
        <v>20</v>
      </c>
      <c r="E7885" s="1">
        <v>44100</v>
      </c>
      <c r="F7885" s="1">
        <v>44183</v>
      </c>
      <c r="G7885" s="1">
        <v>44206</v>
      </c>
      <c r="H7885" s="1">
        <v>44210</v>
      </c>
      <c r="I7885" t="s">
        <v>18</v>
      </c>
      <c r="J7885">
        <v>7</v>
      </c>
      <c r="K7885">
        <v>13</v>
      </c>
      <c r="L7885">
        <v>140</v>
      </c>
      <c r="M7885">
        <v>1</v>
      </c>
      <c r="N7885">
        <v>3</v>
      </c>
      <c r="O7885">
        <v>0.3</v>
      </c>
      <c r="P7885">
        <v>1949.7</v>
      </c>
      <c r="Q7885">
        <v>3899.4</v>
      </c>
      <c r="R7885">
        <f>Table1[[#This Row],[OrderQuantity]]*Table1[[#This Row],[UnitPrice]]</f>
        <v>11698.2</v>
      </c>
      <c r="S7885">
        <f>Table1[[#This Row],[OrderQuantity]]*Table1[[#This Row],[UnitCost]]</f>
        <v>5849.1</v>
      </c>
      <c r="T7885">
        <f>Table1[[#This Row],[OrderQuantity]]*Table1[[#This Row],[UnitPrice]]*(1-Table1[[#This Row],[DiscountApplied]]) - (Table1[[#This Row],[OrderQuantity]]*Table1[[#This Row],[UnitCost]])</f>
        <v>2339.6399999999994</v>
      </c>
      <c r="U7885">
        <f>DATEDIF(Table1[[#This Row],[ShipDate]],Table1[[#This Row],[DeliveryDate]],"d")</f>
        <v>4</v>
      </c>
      <c r="V7885" t="str">
        <f t="shared" si="247"/>
        <v>On Time</v>
      </c>
    </row>
    <row r="7886" spans="2:22" x14ac:dyDescent="0.3">
      <c r="B7886" t="str">
        <f t="shared" si="246"/>
        <v>SO-007985</v>
      </c>
      <c r="C7886" t="s">
        <v>16</v>
      </c>
      <c r="D7886" t="s">
        <v>24</v>
      </c>
      <c r="E7886" s="1">
        <v>44100</v>
      </c>
      <c r="F7886" s="1">
        <v>44183</v>
      </c>
      <c r="G7886" s="1">
        <v>44187</v>
      </c>
      <c r="H7886" s="1">
        <v>44189</v>
      </c>
      <c r="I7886" t="s">
        <v>18</v>
      </c>
      <c r="J7886">
        <v>11</v>
      </c>
      <c r="K7886">
        <v>7</v>
      </c>
      <c r="L7886">
        <v>16</v>
      </c>
      <c r="M7886">
        <v>37</v>
      </c>
      <c r="N7886">
        <v>7</v>
      </c>
      <c r="O7886">
        <v>0.05</v>
      </c>
      <c r="P7886">
        <v>512.95000000000005</v>
      </c>
      <c r="Q7886">
        <v>884.4</v>
      </c>
      <c r="R7886">
        <f>Table1[[#This Row],[OrderQuantity]]*Table1[[#This Row],[UnitPrice]]</f>
        <v>6190.8</v>
      </c>
      <c r="S7886">
        <f>Table1[[#This Row],[OrderQuantity]]*Table1[[#This Row],[UnitCost]]</f>
        <v>3590.6500000000005</v>
      </c>
      <c r="T7886">
        <f>Table1[[#This Row],[OrderQuantity]]*Table1[[#This Row],[UnitPrice]]*(1-Table1[[#This Row],[DiscountApplied]]) - (Table1[[#This Row],[OrderQuantity]]*Table1[[#This Row],[UnitCost]])</f>
        <v>2290.6099999999997</v>
      </c>
      <c r="U7886">
        <f>DATEDIF(Table1[[#This Row],[ShipDate]],Table1[[#This Row],[DeliveryDate]],"d")</f>
        <v>2</v>
      </c>
      <c r="V7886" t="str">
        <f t="shared" si="247"/>
        <v>On Time</v>
      </c>
    </row>
    <row r="7887" spans="2:22" x14ac:dyDescent="0.3">
      <c r="B7887" t="str">
        <f t="shared" si="246"/>
        <v>SO-007986</v>
      </c>
      <c r="C7887" t="s">
        <v>21</v>
      </c>
      <c r="D7887" t="s">
        <v>24</v>
      </c>
      <c r="E7887" s="1">
        <v>44000</v>
      </c>
      <c r="F7887" s="1">
        <v>44183</v>
      </c>
      <c r="G7887" s="1">
        <v>44192</v>
      </c>
      <c r="H7887" s="1">
        <v>44199</v>
      </c>
      <c r="I7887" t="s">
        <v>18</v>
      </c>
      <c r="J7887">
        <v>21</v>
      </c>
      <c r="K7887">
        <v>18</v>
      </c>
      <c r="L7887">
        <v>11</v>
      </c>
      <c r="M7887">
        <v>20</v>
      </c>
      <c r="N7887">
        <v>7</v>
      </c>
      <c r="O7887">
        <v>0.4</v>
      </c>
      <c r="P7887">
        <v>532.17999999999995</v>
      </c>
      <c r="Q7887">
        <v>1132.3</v>
      </c>
      <c r="R7887">
        <f>Table1[[#This Row],[OrderQuantity]]*Table1[[#This Row],[UnitPrice]]</f>
        <v>7926.0999999999995</v>
      </c>
      <c r="S7887">
        <f>Table1[[#This Row],[OrderQuantity]]*Table1[[#This Row],[UnitCost]]</f>
        <v>3725.2599999999998</v>
      </c>
      <c r="T7887">
        <f>Table1[[#This Row],[OrderQuantity]]*Table1[[#This Row],[UnitPrice]]*(1-Table1[[#This Row],[DiscountApplied]]) - (Table1[[#This Row],[OrderQuantity]]*Table1[[#This Row],[UnitCost]])</f>
        <v>1030.4000000000001</v>
      </c>
      <c r="U7887">
        <f>DATEDIF(Table1[[#This Row],[ShipDate]],Table1[[#This Row],[DeliveryDate]],"d")</f>
        <v>7</v>
      </c>
      <c r="V7887" t="str">
        <f t="shared" si="247"/>
        <v>On Time</v>
      </c>
    </row>
    <row r="7888" spans="2:22" x14ac:dyDescent="0.3">
      <c r="B7888" t="str">
        <f t="shared" si="246"/>
        <v>SO-007987</v>
      </c>
      <c r="C7888" t="s">
        <v>16</v>
      </c>
      <c r="D7888" t="s">
        <v>20</v>
      </c>
      <c r="E7888" s="1">
        <v>44100</v>
      </c>
      <c r="F7888" s="1">
        <v>44183</v>
      </c>
      <c r="G7888" s="1">
        <v>44203</v>
      </c>
      <c r="H7888" s="1">
        <v>44212</v>
      </c>
      <c r="I7888" t="s">
        <v>18</v>
      </c>
      <c r="J7888">
        <v>11</v>
      </c>
      <c r="K7888">
        <v>42</v>
      </c>
      <c r="L7888">
        <v>119</v>
      </c>
      <c r="M7888">
        <v>4</v>
      </c>
      <c r="N7888">
        <v>1</v>
      </c>
      <c r="O7888">
        <v>0.08</v>
      </c>
      <c r="P7888">
        <v>1479.49</v>
      </c>
      <c r="Q7888">
        <v>2425.4</v>
      </c>
      <c r="R7888">
        <f>Table1[[#This Row],[OrderQuantity]]*Table1[[#This Row],[UnitPrice]]</f>
        <v>2425.4</v>
      </c>
      <c r="S7888">
        <f>Table1[[#This Row],[OrderQuantity]]*Table1[[#This Row],[UnitCost]]</f>
        <v>1479.49</v>
      </c>
      <c r="T7888">
        <f>Table1[[#This Row],[OrderQuantity]]*Table1[[#This Row],[UnitPrice]]*(1-Table1[[#This Row],[DiscountApplied]]) - (Table1[[#This Row],[OrderQuantity]]*Table1[[#This Row],[UnitCost]])</f>
        <v>751.87800000000038</v>
      </c>
      <c r="U7888">
        <f>DATEDIF(Table1[[#This Row],[ShipDate]],Table1[[#This Row],[DeliveryDate]],"d")</f>
        <v>9</v>
      </c>
      <c r="V7888" t="str">
        <f t="shared" si="247"/>
        <v>Late</v>
      </c>
    </row>
    <row r="7889" spans="2:22" x14ac:dyDescent="0.3">
      <c r="B7889" t="str">
        <f t="shared" si="246"/>
        <v>SO-007988</v>
      </c>
      <c r="C7889" t="s">
        <v>21</v>
      </c>
      <c r="D7889" t="s">
        <v>24</v>
      </c>
      <c r="E7889" s="1">
        <v>44100</v>
      </c>
      <c r="F7889" s="1">
        <v>44183</v>
      </c>
      <c r="G7889" s="1">
        <v>44210</v>
      </c>
      <c r="H7889" s="1">
        <v>44216</v>
      </c>
      <c r="I7889" t="s">
        <v>18</v>
      </c>
      <c r="J7889">
        <v>21</v>
      </c>
      <c r="K7889">
        <v>41</v>
      </c>
      <c r="L7889">
        <v>41</v>
      </c>
      <c r="M7889">
        <v>5</v>
      </c>
      <c r="N7889">
        <v>8</v>
      </c>
      <c r="O7889">
        <v>0.05</v>
      </c>
      <c r="P7889">
        <v>145.93</v>
      </c>
      <c r="Q7889">
        <v>221.1</v>
      </c>
      <c r="R7889">
        <f>Table1[[#This Row],[OrderQuantity]]*Table1[[#This Row],[UnitPrice]]</f>
        <v>1768.8</v>
      </c>
      <c r="S7889">
        <f>Table1[[#This Row],[OrderQuantity]]*Table1[[#This Row],[UnitCost]]</f>
        <v>1167.44</v>
      </c>
      <c r="T7889">
        <f>Table1[[#This Row],[OrderQuantity]]*Table1[[#This Row],[UnitPrice]]*(1-Table1[[#This Row],[DiscountApplied]]) - (Table1[[#This Row],[OrderQuantity]]*Table1[[#This Row],[UnitCost]])</f>
        <v>512.91999999999985</v>
      </c>
      <c r="U7889">
        <f>DATEDIF(Table1[[#This Row],[ShipDate]],Table1[[#This Row],[DeliveryDate]],"d")</f>
        <v>6</v>
      </c>
      <c r="V7889" t="str">
        <f t="shared" si="247"/>
        <v>On Time</v>
      </c>
    </row>
    <row r="7890" spans="2:22" x14ac:dyDescent="0.3">
      <c r="B7890" t="str">
        <f t="shared" si="246"/>
        <v>SO-007989</v>
      </c>
      <c r="C7890" t="s">
        <v>16</v>
      </c>
      <c r="D7890" t="s">
        <v>20</v>
      </c>
      <c r="E7890" s="1">
        <v>44100</v>
      </c>
      <c r="F7890" s="1">
        <v>44184</v>
      </c>
      <c r="G7890" s="1">
        <v>44201</v>
      </c>
      <c r="H7890" s="1">
        <v>44207</v>
      </c>
      <c r="I7890" t="s">
        <v>18</v>
      </c>
      <c r="J7890">
        <v>7</v>
      </c>
      <c r="K7890">
        <v>36</v>
      </c>
      <c r="L7890">
        <v>162</v>
      </c>
      <c r="M7890">
        <v>2</v>
      </c>
      <c r="N7890">
        <v>1</v>
      </c>
      <c r="O7890">
        <v>0.1</v>
      </c>
      <c r="P7890">
        <v>422.1</v>
      </c>
      <c r="Q7890">
        <v>1005</v>
      </c>
      <c r="R7890">
        <f>Table1[[#This Row],[OrderQuantity]]*Table1[[#This Row],[UnitPrice]]</f>
        <v>1005</v>
      </c>
      <c r="S7890">
        <f>Table1[[#This Row],[OrderQuantity]]*Table1[[#This Row],[UnitCost]]</f>
        <v>422.1</v>
      </c>
      <c r="T7890">
        <f>Table1[[#This Row],[OrderQuantity]]*Table1[[#This Row],[UnitPrice]]*(1-Table1[[#This Row],[DiscountApplied]]) - (Table1[[#This Row],[OrderQuantity]]*Table1[[#This Row],[UnitCost]])</f>
        <v>482.4</v>
      </c>
      <c r="U7890">
        <f>DATEDIF(Table1[[#This Row],[ShipDate]],Table1[[#This Row],[DeliveryDate]],"d")</f>
        <v>6</v>
      </c>
      <c r="V7890" t="str">
        <f t="shared" si="247"/>
        <v>On Time</v>
      </c>
    </row>
    <row r="7891" spans="2:22" x14ac:dyDescent="0.3">
      <c r="B7891" t="str">
        <f t="shared" si="246"/>
        <v>SO-007990</v>
      </c>
      <c r="C7891" t="s">
        <v>19</v>
      </c>
      <c r="D7891" t="s">
        <v>20</v>
      </c>
      <c r="E7891" s="1">
        <v>44100</v>
      </c>
      <c r="F7891" s="1">
        <v>44184</v>
      </c>
      <c r="G7891" s="1">
        <v>44204</v>
      </c>
      <c r="H7891" s="1">
        <v>44207</v>
      </c>
      <c r="I7891" t="s">
        <v>18</v>
      </c>
      <c r="J7891">
        <v>19</v>
      </c>
      <c r="K7891">
        <v>47</v>
      </c>
      <c r="L7891">
        <v>116</v>
      </c>
      <c r="M7891">
        <v>18</v>
      </c>
      <c r="N7891">
        <v>5</v>
      </c>
      <c r="O7891">
        <v>0.08</v>
      </c>
      <c r="P7891">
        <v>2395.92</v>
      </c>
      <c r="Q7891">
        <v>3993.2</v>
      </c>
      <c r="R7891">
        <f>Table1[[#This Row],[OrderQuantity]]*Table1[[#This Row],[UnitPrice]]</f>
        <v>19966</v>
      </c>
      <c r="S7891">
        <f>Table1[[#This Row],[OrderQuantity]]*Table1[[#This Row],[UnitCost]]</f>
        <v>11979.6</v>
      </c>
      <c r="T7891">
        <f>Table1[[#This Row],[OrderQuantity]]*Table1[[#This Row],[UnitPrice]]*(1-Table1[[#This Row],[DiscountApplied]]) - (Table1[[#This Row],[OrderQuantity]]*Table1[[#This Row],[UnitCost]])</f>
        <v>6389.1200000000008</v>
      </c>
      <c r="U7891">
        <f>DATEDIF(Table1[[#This Row],[ShipDate]],Table1[[#This Row],[DeliveryDate]],"d")</f>
        <v>3</v>
      </c>
      <c r="V7891" t="str">
        <f t="shared" si="247"/>
        <v>On Time</v>
      </c>
    </row>
    <row r="7892" spans="2:22" x14ac:dyDescent="0.3">
      <c r="B7892" t="str">
        <f t="shared" si="246"/>
        <v>SO-007991</v>
      </c>
      <c r="C7892" t="s">
        <v>19</v>
      </c>
      <c r="D7892" t="s">
        <v>20</v>
      </c>
      <c r="E7892" s="1">
        <v>44100</v>
      </c>
      <c r="F7892" s="1">
        <v>44184</v>
      </c>
      <c r="G7892" s="1">
        <v>44198</v>
      </c>
      <c r="H7892" s="1">
        <v>44201</v>
      </c>
      <c r="I7892" t="s">
        <v>18</v>
      </c>
      <c r="J7892">
        <v>16</v>
      </c>
      <c r="K7892">
        <v>13</v>
      </c>
      <c r="L7892">
        <v>104</v>
      </c>
      <c r="M7892">
        <v>15</v>
      </c>
      <c r="N7892">
        <v>1</v>
      </c>
      <c r="O7892">
        <v>0.08</v>
      </c>
      <c r="P7892">
        <v>1874.93</v>
      </c>
      <c r="Q7892">
        <v>3906.1</v>
      </c>
      <c r="R7892">
        <f>Table1[[#This Row],[OrderQuantity]]*Table1[[#This Row],[UnitPrice]]</f>
        <v>3906.1</v>
      </c>
      <c r="S7892">
        <f>Table1[[#This Row],[OrderQuantity]]*Table1[[#This Row],[UnitCost]]</f>
        <v>1874.93</v>
      </c>
      <c r="T7892">
        <f>Table1[[#This Row],[OrderQuantity]]*Table1[[#This Row],[UnitPrice]]*(1-Table1[[#This Row],[DiscountApplied]]) - (Table1[[#This Row],[OrderQuantity]]*Table1[[#This Row],[UnitCost]])</f>
        <v>1718.682</v>
      </c>
      <c r="U7892">
        <f>DATEDIF(Table1[[#This Row],[ShipDate]],Table1[[#This Row],[DeliveryDate]],"d")</f>
        <v>3</v>
      </c>
      <c r="V7892" t="str">
        <f t="shared" si="247"/>
        <v>On Time</v>
      </c>
    </row>
    <row r="7893" spans="2:22" x14ac:dyDescent="0.3">
      <c r="B7893" t="str">
        <f t="shared" si="246"/>
        <v>SO-007992</v>
      </c>
      <c r="C7893" t="s">
        <v>19</v>
      </c>
      <c r="D7893" t="s">
        <v>24</v>
      </c>
      <c r="E7893" s="1">
        <v>44100</v>
      </c>
      <c r="F7893" s="1">
        <v>44184</v>
      </c>
      <c r="G7893" s="1">
        <v>44193</v>
      </c>
      <c r="H7893" s="1">
        <v>44201</v>
      </c>
      <c r="I7893" t="s">
        <v>18</v>
      </c>
      <c r="J7893">
        <v>15</v>
      </c>
      <c r="K7893">
        <v>18</v>
      </c>
      <c r="L7893">
        <v>18</v>
      </c>
      <c r="M7893">
        <v>11</v>
      </c>
      <c r="N7893">
        <v>7</v>
      </c>
      <c r="O7893">
        <v>0.1</v>
      </c>
      <c r="P7893">
        <v>1566.73</v>
      </c>
      <c r="Q7893">
        <v>1983.2</v>
      </c>
      <c r="R7893">
        <f>Table1[[#This Row],[OrderQuantity]]*Table1[[#This Row],[UnitPrice]]</f>
        <v>13882.4</v>
      </c>
      <c r="S7893">
        <f>Table1[[#This Row],[OrderQuantity]]*Table1[[#This Row],[UnitCost]]</f>
        <v>10967.11</v>
      </c>
      <c r="T7893">
        <f>Table1[[#This Row],[OrderQuantity]]*Table1[[#This Row],[UnitPrice]]*(1-Table1[[#This Row],[DiscountApplied]]) - (Table1[[#This Row],[OrderQuantity]]*Table1[[#This Row],[UnitCost]])</f>
        <v>1527.0499999999993</v>
      </c>
      <c r="U7893">
        <f>DATEDIF(Table1[[#This Row],[ShipDate]],Table1[[#This Row],[DeliveryDate]],"d")</f>
        <v>8</v>
      </c>
      <c r="V7893" t="str">
        <f t="shared" si="247"/>
        <v>Late</v>
      </c>
    </row>
    <row r="7894" spans="2:22" x14ac:dyDescent="0.3">
      <c r="B7894" t="str">
        <f t="shared" si="246"/>
        <v>SO-007993</v>
      </c>
      <c r="C7894" t="s">
        <v>16</v>
      </c>
      <c r="D7894" t="s">
        <v>20</v>
      </c>
      <c r="E7894" s="1">
        <v>44100</v>
      </c>
      <c r="F7894" s="1">
        <v>44184</v>
      </c>
      <c r="G7894" s="1">
        <v>44195</v>
      </c>
      <c r="H7894" s="1">
        <v>44205</v>
      </c>
      <c r="I7894" t="s">
        <v>18</v>
      </c>
      <c r="J7894">
        <v>3</v>
      </c>
      <c r="K7894">
        <v>3</v>
      </c>
      <c r="L7894">
        <v>155</v>
      </c>
      <c r="M7894">
        <v>17</v>
      </c>
      <c r="N7894">
        <v>8</v>
      </c>
      <c r="O7894">
        <v>0.2</v>
      </c>
      <c r="P7894">
        <v>472.35</v>
      </c>
      <c r="Q7894">
        <v>1005</v>
      </c>
      <c r="R7894">
        <f>Table1[[#This Row],[OrderQuantity]]*Table1[[#This Row],[UnitPrice]]</f>
        <v>8040</v>
      </c>
      <c r="S7894">
        <f>Table1[[#This Row],[OrderQuantity]]*Table1[[#This Row],[UnitCost]]</f>
        <v>3778.8</v>
      </c>
      <c r="T7894">
        <f>Table1[[#This Row],[OrderQuantity]]*Table1[[#This Row],[UnitPrice]]*(1-Table1[[#This Row],[DiscountApplied]]) - (Table1[[#This Row],[OrderQuantity]]*Table1[[#This Row],[UnitCost]])</f>
        <v>2653.2</v>
      </c>
      <c r="U7894">
        <f>DATEDIF(Table1[[#This Row],[ShipDate]],Table1[[#This Row],[DeliveryDate]],"d")</f>
        <v>10</v>
      </c>
      <c r="V7894" t="str">
        <f t="shared" si="247"/>
        <v>Late</v>
      </c>
    </row>
    <row r="7895" spans="2:22" x14ac:dyDescent="0.3">
      <c r="B7895" t="str">
        <f t="shared" si="246"/>
        <v>SO-007994</v>
      </c>
      <c r="C7895" t="s">
        <v>19</v>
      </c>
      <c r="D7895" t="s">
        <v>26</v>
      </c>
      <c r="E7895" s="1">
        <v>44100</v>
      </c>
      <c r="F7895" s="1">
        <v>44185</v>
      </c>
      <c r="G7895" s="1">
        <v>44200</v>
      </c>
      <c r="H7895" s="1">
        <v>44206</v>
      </c>
      <c r="I7895" t="s">
        <v>18</v>
      </c>
      <c r="J7895">
        <v>15</v>
      </c>
      <c r="K7895">
        <v>23</v>
      </c>
      <c r="L7895">
        <v>86</v>
      </c>
      <c r="M7895">
        <v>25</v>
      </c>
      <c r="N7895">
        <v>7</v>
      </c>
      <c r="O7895">
        <v>0.15</v>
      </c>
      <c r="P7895">
        <v>975.52</v>
      </c>
      <c r="Q7895">
        <v>1742</v>
      </c>
      <c r="R7895">
        <f>Table1[[#This Row],[OrderQuantity]]*Table1[[#This Row],[UnitPrice]]</f>
        <v>12194</v>
      </c>
      <c r="S7895">
        <f>Table1[[#This Row],[OrderQuantity]]*Table1[[#This Row],[UnitCost]]</f>
        <v>6828.6399999999994</v>
      </c>
      <c r="T7895">
        <f>Table1[[#This Row],[OrderQuantity]]*Table1[[#This Row],[UnitPrice]]*(1-Table1[[#This Row],[DiscountApplied]]) - (Table1[[#This Row],[OrderQuantity]]*Table1[[#This Row],[UnitCost]])</f>
        <v>3536.26</v>
      </c>
      <c r="U7895">
        <f>DATEDIF(Table1[[#This Row],[ShipDate]],Table1[[#This Row],[DeliveryDate]],"d")</f>
        <v>6</v>
      </c>
      <c r="V7895" t="str">
        <f t="shared" si="247"/>
        <v>On Time</v>
      </c>
    </row>
    <row r="7896" spans="2:22" x14ac:dyDescent="0.3">
      <c r="B7896" t="str">
        <f t="shared" si="246"/>
        <v>SO-007995</v>
      </c>
      <c r="C7896" t="s">
        <v>19</v>
      </c>
      <c r="D7896" t="s">
        <v>26</v>
      </c>
      <c r="E7896" s="1">
        <v>44100</v>
      </c>
      <c r="F7896" s="1">
        <v>44185</v>
      </c>
      <c r="G7896" s="1">
        <v>44202</v>
      </c>
      <c r="H7896" s="1">
        <v>44206</v>
      </c>
      <c r="I7896" t="s">
        <v>18</v>
      </c>
      <c r="J7896">
        <v>19</v>
      </c>
      <c r="K7896">
        <v>18</v>
      </c>
      <c r="L7896">
        <v>73</v>
      </c>
      <c r="M7896">
        <v>35</v>
      </c>
      <c r="N7896">
        <v>7</v>
      </c>
      <c r="O7896">
        <v>0.05</v>
      </c>
      <c r="P7896">
        <v>781.49</v>
      </c>
      <c r="Q7896">
        <v>964.8</v>
      </c>
      <c r="R7896">
        <f>Table1[[#This Row],[OrderQuantity]]*Table1[[#This Row],[UnitPrice]]</f>
        <v>6753.5999999999995</v>
      </c>
      <c r="S7896">
        <f>Table1[[#This Row],[OrderQuantity]]*Table1[[#This Row],[UnitCost]]</f>
        <v>5470.43</v>
      </c>
      <c r="T7896">
        <f>Table1[[#This Row],[OrderQuantity]]*Table1[[#This Row],[UnitPrice]]*(1-Table1[[#This Row],[DiscountApplied]]) - (Table1[[#This Row],[OrderQuantity]]*Table1[[#This Row],[UnitCost]])</f>
        <v>945.48999999999887</v>
      </c>
      <c r="U7896">
        <f>DATEDIF(Table1[[#This Row],[ShipDate]],Table1[[#This Row],[DeliveryDate]],"d")</f>
        <v>4</v>
      </c>
      <c r="V7896" t="str">
        <f t="shared" si="247"/>
        <v>On Time</v>
      </c>
    </row>
    <row r="7897" spans="2:22" x14ac:dyDescent="0.3">
      <c r="B7897" t="str">
        <f t="shared" si="246"/>
        <v>SO-007996</v>
      </c>
      <c r="C7897" t="s">
        <v>16</v>
      </c>
      <c r="D7897" t="s">
        <v>20</v>
      </c>
      <c r="E7897" s="1">
        <v>44100</v>
      </c>
      <c r="F7897" s="1">
        <v>44185</v>
      </c>
      <c r="G7897" s="1">
        <v>44195</v>
      </c>
      <c r="H7897" s="1">
        <v>44197</v>
      </c>
      <c r="I7897" t="s">
        <v>18</v>
      </c>
      <c r="J7897">
        <v>6</v>
      </c>
      <c r="K7897">
        <v>14</v>
      </c>
      <c r="L7897">
        <v>194</v>
      </c>
      <c r="M7897">
        <v>28</v>
      </c>
      <c r="N7897">
        <v>8</v>
      </c>
      <c r="O7897">
        <v>0.08</v>
      </c>
      <c r="P7897">
        <v>644.54</v>
      </c>
      <c r="Q7897">
        <v>991.6</v>
      </c>
      <c r="R7897">
        <f>Table1[[#This Row],[OrderQuantity]]*Table1[[#This Row],[UnitPrice]]</f>
        <v>7932.8</v>
      </c>
      <c r="S7897">
        <f>Table1[[#This Row],[OrderQuantity]]*Table1[[#This Row],[UnitCost]]</f>
        <v>5156.32</v>
      </c>
      <c r="T7897">
        <f>Table1[[#This Row],[OrderQuantity]]*Table1[[#This Row],[UnitPrice]]*(1-Table1[[#This Row],[DiscountApplied]]) - (Table1[[#This Row],[OrderQuantity]]*Table1[[#This Row],[UnitCost]])</f>
        <v>2141.8560000000007</v>
      </c>
      <c r="U7897">
        <f>DATEDIF(Table1[[#This Row],[ShipDate]],Table1[[#This Row],[DeliveryDate]],"d")</f>
        <v>2</v>
      </c>
      <c r="V7897" t="str">
        <f t="shared" si="247"/>
        <v>On Time</v>
      </c>
    </row>
    <row r="7898" spans="2:22" x14ac:dyDescent="0.3">
      <c r="B7898" t="str">
        <f t="shared" si="246"/>
        <v>SO-007997</v>
      </c>
      <c r="C7898" t="s">
        <v>16</v>
      </c>
      <c r="D7898" t="s">
        <v>20</v>
      </c>
      <c r="E7898" s="1">
        <v>44100</v>
      </c>
      <c r="F7898" s="1">
        <v>44185</v>
      </c>
      <c r="G7898" s="1">
        <v>44197</v>
      </c>
      <c r="H7898" s="1">
        <v>44206</v>
      </c>
      <c r="I7898" t="s">
        <v>18</v>
      </c>
      <c r="J7898">
        <v>4</v>
      </c>
      <c r="K7898">
        <v>42</v>
      </c>
      <c r="L7898">
        <v>202</v>
      </c>
      <c r="M7898">
        <v>22</v>
      </c>
      <c r="N7898">
        <v>7</v>
      </c>
      <c r="O7898">
        <v>0.1</v>
      </c>
      <c r="P7898">
        <v>2875.1</v>
      </c>
      <c r="Q7898">
        <v>3993.2</v>
      </c>
      <c r="R7898">
        <f>Table1[[#This Row],[OrderQuantity]]*Table1[[#This Row],[UnitPrice]]</f>
        <v>27952.399999999998</v>
      </c>
      <c r="S7898">
        <f>Table1[[#This Row],[OrderQuantity]]*Table1[[#This Row],[UnitCost]]</f>
        <v>20125.7</v>
      </c>
      <c r="T7898">
        <f>Table1[[#This Row],[OrderQuantity]]*Table1[[#This Row],[UnitPrice]]*(1-Table1[[#This Row],[DiscountApplied]]) - (Table1[[#This Row],[OrderQuantity]]*Table1[[#This Row],[UnitCost]])</f>
        <v>5031.4599999999991</v>
      </c>
      <c r="U7898">
        <f>DATEDIF(Table1[[#This Row],[ShipDate]],Table1[[#This Row],[DeliveryDate]],"d")</f>
        <v>9</v>
      </c>
      <c r="V7898" t="str">
        <f t="shared" si="247"/>
        <v>Late</v>
      </c>
    </row>
    <row r="7899" spans="2:22" x14ac:dyDescent="0.3">
      <c r="B7899" t="str">
        <f t="shared" si="246"/>
        <v>SO-007998</v>
      </c>
      <c r="C7899" t="s">
        <v>19</v>
      </c>
      <c r="D7899" t="s">
        <v>20</v>
      </c>
      <c r="E7899" s="1">
        <v>44100</v>
      </c>
      <c r="F7899" s="1">
        <v>44185</v>
      </c>
      <c r="G7899" s="1">
        <v>44206</v>
      </c>
      <c r="H7899" s="1">
        <v>44216</v>
      </c>
      <c r="I7899" t="s">
        <v>18</v>
      </c>
      <c r="J7899">
        <v>18</v>
      </c>
      <c r="K7899">
        <v>30</v>
      </c>
      <c r="L7899">
        <v>146</v>
      </c>
      <c r="M7899">
        <v>40</v>
      </c>
      <c r="N7899">
        <v>1</v>
      </c>
      <c r="O7899">
        <v>0.1</v>
      </c>
      <c r="P7899">
        <v>1158.56</v>
      </c>
      <c r="Q7899">
        <v>2633.1</v>
      </c>
      <c r="R7899">
        <f>Table1[[#This Row],[OrderQuantity]]*Table1[[#This Row],[UnitPrice]]</f>
        <v>2633.1</v>
      </c>
      <c r="S7899">
        <f>Table1[[#This Row],[OrderQuantity]]*Table1[[#This Row],[UnitCost]]</f>
        <v>1158.56</v>
      </c>
      <c r="T7899">
        <f>Table1[[#This Row],[OrderQuantity]]*Table1[[#This Row],[UnitPrice]]*(1-Table1[[#This Row],[DiscountApplied]]) - (Table1[[#This Row],[OrderQuantity]]*Table1[[#This Row],[UnitCost]])</f>
        <v>1211.23</v>
      </c>
      <c r="U7899">
        <f>DATEDIF(Table1[[#This Row],[ShipDate]],Table1[[#This Row],[DeliveryDate]],"d")</f>
        <v>10</v>
      </c>
      <c r="V7899" t="str">
        <f t="shared" si="247"/>
        <v>Late</v>
      </c>
    </row>
    <row r="7900" spans="2:22" x14ac:dyDescent="0.3">
      <c r="B7900" t="str">
        <f t="shared" si="246"/>
        <v>SO-007999</v>
      </c>
      <c r="C7900" t="s">
        <v>16</v>
      </c>
      <c r="D7900" t="s">
        <v>20</v>
      </c>
      <c r="E7900" s="1">
        <v>44100</v>
      </c>
      <c r="F7900" s="1">
        <v>44185</v>
      </c>
      <c r="G7900" s="1">
        <v>44194</v>
      </c>
      <c r="H7900" s="1">
        <v>44197</v>
      </c>
      <c r="I7900" t="s">
        <v>18</v>
      </c>
      <c r="J7900">
        <v>5</v>
      </c>
      <c r="K7900">
        <v>35</v>
      </c>
      <c r="L7900">
        <v>113</v>
      </c>
      <c r="M7900">
        <v>8</v>
      </c>
      <c r="N7900">
        <v>6</v>
      </c>
      <c r="O7900">
        <v>0.08</v>
      </c>
      <c r="P7900">
        <v>606.22</v>
      </c>
      <c r="Q7900">
        <v>777.2</v>
      </c>
      <c r="R7900">
        <f>Table1[[#This Row],[OrderQuantity]]*Table1[[#This Row],[UnitPrice]]</f>
        <v>4663.2000000000007</v>
      </c>
      <c r="S7900">
        <f>Table1[[#This Row],[OrderQuantity]]*Table1[[#This Row],[UnitCost]]</f>
        <v>3637.32</v>
      </c>
      <c r="T7900">
        <f>Table1[[#This Row],[OrderQuantity]]*Table1[[#This Row],[UnitPrice]]*(1-Table1[[#This Row],[DiscountApplied]]) - (Table1[[#This Row],[OrderQuantity]]*Table1[[#This Row],[UnitCost]])</f>
        <v>652.82400000000098</v>
      </c>
      <c r="U7900">
        <f>DATEDIF(Table1[[#This Row],[ShipDate]],Table1[[#This Row],[DeliveryDate]],"d")</f>
        <v>3</v>
      </c>
      <c r="V7900" t="str">
        <f t="shared" si="247"/>
        <v>On Time</v>
      </c>
    </row>
    <row r="7901" spans="2:22" x14ac:dyDescent="0.3">
      <c r="B7901" t="str">
        <f t="shared" si="246"/>
        <v>SO-008000</v>
      </c>
      <c r="C7901" t="s">
        <v>19</v>
      </c>
      <c r="D7901" t="s">
        <v>17</v>
      </c>
      <c r="E7901" s="1">
        <v>44100</v>
      </c>
      <c r="F7901" s="1">
        <v>44185</v>
      </c>
      <c r="G7901" s="1">
        <v>44208</v>
      </c>
      <c r="H7901" s="1">
        <v>44217</v>
      </c>
      <c r="I7901" t="s">
        <v>18</v>
      </c>
      <c r="J7901">
        <v>16</v>
      </c>
      <c r="K7901">
        <v>13</v>
      </c>
      <c r="L7901">
        <v>242</v>
      </c>
      <c r="M7901">
        <v>20</v>
      </c>
      <c r="N7901">
        <v>8</v>
      </c>
      <c r="O7901">
        <v>0.15</v>
      </c>
      <c r="P7901">
        <v>1731.28</v>
      </c>
      <c r="Q7901">
        <v>2546</v>
      </c>
      <c r="R7901">
        <f>Table1[[#This Row],[OrderQuantity]]*Table1[[#This Row],[UnitPrice]]</f>
        <v>20368</v>
      </c>
      <c r="S7901">
        <f>Table1[[#This Row],[OrderQuantity]]*Table1[[#This Row],[UnitCost]]</f>
        <v>13850.24</v>
      </c>
      <c r="T7901">
        <f>Table1[[#This Row],[OrderQuantity]]*Table1[[#This Row],[UnitPrice]]*(1-Table1[[#This Row],[DiscountApplied]]) - (Table1[[#This Row],[OrderQuantity]]*Table1[[#This Row],[UnitCost]])</f>
        <v>3462.5599999999995</v>
      </c>
      <c r="U7901">
        <f>DATEDIF(Table1[[#This Row],[ShipDate]],Table1[[#This Row],[DeliveryDate]],"d")</f>
        <v>9</v>
      </c>
      <c r="V7901" t="str">
        <f t="shared" si="247"/>
        <v>Late</v>
      </c>
    </row>
    <row r="7902" spans="2:22" x14ac:dyDescent="0.3">
      <c r="B7902" t="str">
        <f t="shared" si="246"/>
        <v>SO-008001</v>
      </c>
      <c r="C7902" t="s">
        <v>19</v>
      </c>
      <c r="D7902" t="s">
        <v>24</v>
      </c>
      <c r="E7902" s="1">
        <v>44100</v>
      </c>
      <c r="F7902" s="1">
        <v>44185</v>
      </c>
      <c r="G7902" s="1">
        <v>44208</v>
      </c>
      <c r="H7902" s="1">
        <v>44209</v>
      </c>
      <c r="I7902" t="s">
        <v>18</v>
      </c>
      <c r="J7902">
        <v>18</v>
      </c>
      <c r="K7902">
        <v>11</v>
      </c>
      <c r="L7902">
        <v>22</v>
      </c>
      <c r="M7902">
        <v>2</v>
      </c>
      <c r="N7902">
        <v>8</v>
      </c>
      <c r="O7902">
        <v>0.08</v>
      </c>
      <c r="P7902">
        <v>72.03</v>
      </c>
      <c r="Q7902">
        <v>167.5</v>
      </c>
      <c r="R7902">
        <f>Table1[[#This Row],[OrderQuantity]]*Table1[[#This Row],[UnitPrice]]</f>
        <v>1340</v>
      </c>
      <c r="S7902">
        <f>Table1[[#This Row],[OrderQuantity]]*Table1[[#This Row],[UnitCost]]</f>
        <v>576.24</v>
      </c>
      <c r="T7902">
        <f>Table1[[#This Row],[OrderQuantity]]*Table1[[#This Row],[UnitPrice]]*(1-Table1[[#This Row],[DiscountApplied]]) - (Table1[[#This Row],[OrderQuantity]]*Table1[[#This Row],[UnitCost]])</f>
        <v>656.56</v>
      </c>
      <c r="U7902">
        <f>DATEDIF(Table1[[#This Row],[ShipDate]],Table1[[#This Row],[DeliveryDate]],"d")</f>
        <v>1</v>
      </c>
      <c r="V7902" t="str">
        <f t="shared" si="247"/>
        <v>On Time</v>
      </c>
    </row>
    <row r="7903" spans="2:22" x14ac:dyDescent="0.3">
      <c r="B7903" t="str">
        <f t="shared" si="246"/>
        <v>SO-008002</v>
      </c>
      <c r="C7903" t="s">
        <v>19</v>
      </c>
      <c r="D7903" t="s">
        <v>20</v>
      </c>
      <c r="E7903" s="1">
        <v>44100</v>
      </c>
      <c r="F7903" s="1">
        <v>44185</v>
      </c>
      <c r="G7903" s="1">
        <v>44209</v>
      </c>
      <c r="H7903" s="1">
        <v>44217</v>
      </c>
      <c r="I7903" t="s">
        <v>18</v>
      </c>
      <c r="J7903">
        <v>15</v>
      </c>
      <c r="K7903">
        <v>38</v>
      </c>
      <c r="L7903">
        <v>155</v>
      </c>
      <c r="M7903">
        <v>15</v>
      </c>
      <c r="N7903">
        <v>5</v>
      </c>
      <c r="O7903">
        <v>0.15</v>
      </c>
      <c r="P7903">
        <v>2308.15</v>
      </c>
      <c r="Q7903">
        <v>3551</v>
      </c>
      <c r="R7903">
        <f>Table1[[#This Row],[OrderQuantity]]*Table1[[#This Row],[UnitPrice]]</f>
        <v>17755</v>
      </c>
      <c r="S7903">
        <f>Table1[[#This Row],[OrderQuantity]]*Table1[[#This Row],[UnitCost]]</f>
        <v>11540.75</v>
      </c>
      <c r="T7903">
        <f>Table1[[#This Row],[OrderQuantity]]*Table1[[#This Row],[UnitPrice]]*(1-Table1[[#This Row],[DiscountApplied]]) - (Table1[[#This Row],[OrderQuantity]]*Table1[[#This Row],[UnitCost]])</f>
        <v>3551</v>
      </c>
      <c r="U7903">
        <f>DATEDIF(Table1[[#This Row],[ShipDate]],Table1[[#This Row],[DeliveryDate]],"d")</f>
        <v>8</v>
      </c>
      <c r="V7903" t="str">
        <f t="shared" si="247"/>
        <v>Late</v>
      </c>
    </row>
    <row r="7904" spans="2:22" x14ac:dyDescent="0.3">
      <c r="B7904" t="str">
        <f t="shared" si="246"/>
        <v>SO-008003</v>
      </c>
      <c r="C7904" t="s">
        <v>19</v>
      </c>
      <c r="D7904" t="s">
        <v>23</v>
      </c>
      <c r="E7904" s="1">
        <v>44000</v>
      </c>
      <c r="F7904" s="1">
        <v>44185</v>
      </c>
      <c r="G7904" s="1">
        <v>44192</v>
      </c>
      <c r="H7904" s="1">
        <v>44199</v>
      </c>
      <c r="I7904" t="s">
        <v>18</v>
      </c>
      <c r="J7904">
        <v>19</v>
      </c>
      <c r="K7904">
        <v>31</v>
      </c>
      <c r="L7904">
        <v>303</v>
      </c>
      <c r="M7904">
        <v>26</v>
      </c>
      <c r="N7904">
        <v>4</v>
      </c>
      <c r="O7904">
        <v>0.4</v>
      </c>
      <c r="P7904">
        <v>2112.44</v>
      </c>
      <c r="Q7904">
        <v>5152.3</v>
      </c>
      <c r="R7904">
        <f>Table1[[#This Row],[OrderQuantity]]*Table1[[#This Row],[UnitPrice]]</f>
        <v>20609.2</v>
      </c>
      <c r="S7904">
        <f>Table1[[#This Row],[OrderQuantity]]*Table1[[#This Row],[UnitCost]]</f>
        <v>8449.76</v>
      </c>
      <c r="T7904">
        <f>Table1[[#This Row],[OrderQuantity]]*Table1[[#This Row],[UnitPrice]]*(1-Table1[[#This Row],[DiscountApplied]]) - (Table1[[#This Row],[OrderQuantity]]*Table1[[#This Row],[UnitCost]])</f>
        <v>3915.76</v>
      </c>
      <c r="U7904">
        <f>DATEDIF(Table1[[#This Row],[ShipDate]],Table1[[#This Row],[DeliveryDate]],"d")</f>
        <v>7</v>
      </c>
      <c r="V7904" t="str">
        <f t="shared" si="247"/>
        <v>On Time</v>
      </c>
    </row>
    <row r="7905" spans="2:22" x14ac:dyDescent="0.3">
      <c r="B7905" t="str">
        <f t="shared" si="246"/>
        <v>SO-008004</v>
      </c>
      <c r="C7905" t="s">
        <v>21</v>
      </c>
      <c r="D7905" t="s">
        <v>17</v>
      </c>
      <c r="E7905" s="1">
        <v>44100</v>
      </c>
      <c r="F7905" s="1">
        <v>44186</v>
      </c>
      <c r="G7905" s="1">
        <v>44211</v>
      </c>
      <c r="H7905" s="1">
        <v>44219</v>
      </c>
      <c r="I7905" t="s">
        <v>18</v>
      </c>
      <c r="J7905">
        <v>23</v>
      </c>
      <c r="K7905">
        <v>26</v>
      </c>
      <c r="L7905">
        <v>217</v>
      </c>
      <c r="M7905">
        <v>16</v>
      </c>
      <c r="N7905">
        <v>4</v>
      </c>
      <c r="O7905">
        <v>0.08</v>
      </c>
      <c r="P7905">
        <v>583.16999999999996</v>
      </c>
      <c r="Q7905">
        <v>911.2</v>
      </c>
      <c r="R7905">
        <f>Table1[[#This Row],[OrderQuantity]]*Table1[[#This Row],[UnitPrice]]</f>
        <v>3644.8</v>
      </c>
      <c r="S7905">
        <f>Table1[[#This Row],[OrderQuantity]]*Table1[[#This Row],[UnitCost]]</f>
        <v>2332.6799999999998</v>
      </c>
      <c r="T7905">
        <f>Table1[[#This Row],[OrderQuantity]]*Table1[[#This Row],[UnitPrice]]*(1-Table1[[#This Row],[DiscountApplied]]) - (Table1[[#This Row],[OrderQuantity]]*Table1[[#This Row],[UnitCost]])</f>
        <v>1020.5360000000005</v>
      </c>
      <c r="U7905">
        <f>DATEDIF(Table1[[#This Row],[ShipDate]],Table1[[#This Row],[DeliveryDate]],"d")</f>
        <v>8</v>
      </c>
      <c r="V7905" t="str">
        <f t="shared" si="247"/>
        <v>Late</v>
      </c>
    </row>
    <row r="7906" spans="2:22" x14ac:dyDescent="0.3">
      <c r="B7906" t="str">
        <f t="shared" si="246"/>
        <v>SO-008005</v>
      </c>
      <c r="C7906" t="s">
        <v>22</v>
      </c>
      <c r="D7906" t="s">
        <v>24</v>
      </c>
      <c r="E7906" s="1">
        <v>44100</v>
      </c>
      <c r="F7906" s="1">
        <v>44186</v>
      </c>
      <c r="G7906" s="1">
        <v>44192</v>
      </c>
      <c r="H7906" s="1">
        <v>44196</v>
      </c>
      <c r="I7906" t="s">
        <v>18</v>
      </c>
      <c r="J7906">
        <v>26</v>
      </c>
      <c r="K7906">
        <v>29</v>
      </c>
      <c r="L7906">
        <v>19</v>
      </c>
      <c r="M7906">
        <v>21</v>
      </c>
      <c r="N7906">
        <v>8</v>
      </c>
      <c r="O7906">
        <v>0.05</v>
      </c>
      <c r="P7906">
        <v>1395.28</v>
      </c>
      <c r="Q7906">
        <v>2847.5</v>
      </c>
      <c r="R7906">
        <f>Table1[[#This Row],[OrderQuantity]]*Table1[[#This Row],[UnitPrice]]</f>
        <v>22780</v>
      </c>
      <c r="S7906">
        <f>Table1[[#This Row],[OrderQuantity]]*Table1[[#This Row],[UnitCost]]</f>
        <v>11162.24</v>
      </c>
      <c r="T7906">
        <f>Table1[[#This Row],[OrderQuantity]]*Table1[[#This Row],[UnitPrice]]*(1-Table1[[#This Row],[DiscountApplied]]) - (Table1[[#This Row],[OrderQuantity]]*Table1[[#This Row],[UnitCost]])</f>
        <v>10478.76</v>
      </c>
      <c r="U7906">
        <f>DATEDIF(Table1[[#This Row],[ShipDate]],Table1[[#This Row],[DeliveryDate]],"d")</f>
        <v>4</v>
      </c>
      <c r="V7906" t="str">
        <f t="shared" si="247"/>
        <v>On Time</v>
      </c>
    </row>
    <row r="7907" spans="2:22" x14ac:dyDescent="0.3">
      <c r="B7907" t="str">
        <f t="shared" si="246"/>
        <v>SO-008006</v>
      </c>
      <c r="C7907" t="s">
        <v>21</v>
      </c>
      <c r="D7907" t="s">
        <v>20</v>
      </c>
      <c r="E7907" s="1">
        <v>44100</v>
      </c>
      <c r="F7907" s="1">
        <v>44186</v>
      </c>
      <c r="G7907" s="1">
        <v>44210</v>
      </c>
      <c r="H7907" s="1">
        <v>44215</v>
      </c>
      <c r="I7907" t="s">
        <v>18</v>
      </c>
      <c r="J7907">
        <v>20</v>
      </c>
      <c r="K7907">
        <v>29</v>
      </c>
      <c r="L7907">
        <v>116</v>
      </c>
      <c r="M7907">
        <v>41</v>
      </c>
      <c r="N7907">
        <v>3</v>
      </c>
      <c r="O7907">
        <v>0.2</v>
      </c>
      <c r="P7907">
        <v>3251.85</v>
      </c>
      <c r="Q7907">
        <v>3825.7</v>
      </c>
      <c r="R7907">
        <f>Table1[[#This Row],[OrderQuantity]]*Table1[[#This Row],[UnitPrice]]</f>
        <v>11477.099999999999</v>
      </c>
      <c r="S7907">
        <f>Table1[[#This Row],[OrderQuantity]]*Table1[[#This Row],[UnitCost]]</f>
        <v>9755.5499999999993</v>
      </c>
      <c r="T7907">
        <f>Table1[[#This Row],[OrderQuantity]]*Table1[[#This Row],[UnitPrice]]*(1-Table1[[#This Row],[DiscountApplied]]) - (Table1[[#This Row],[OrderQuantity]]*Table1[[#This Row],[UnitCost]])</f>
        <v>-573.8700000000008</v>
      </c>
      <c r="U7907">
        <f>DATEDIF(Table1[[#This Row],[ShipDate]],Table1[[#This Row],[DeliveryDate]],"d")</f>
        <v>5</v>
      </c>
      <c r="V7907" t="str">
        <f t="shared" si="247"/>
        <v>On Time</v>
      </c>
    </row>
    <row r="7908" spans="2:22" x14ac:dyDescent="0.3">
      <c r="B7908" t="str">
        <f t="shared" si="246"/>
        <v>SO-008007</v>
      </c>
      <c r="C7908" t="s">
        <v>22</v>
      </c>
      <c r="D7908" t="s">
        <v>23</v>
      </c>
      <c r="E7908" s="1">
        <v>44100</v>
      </c>
      <c r="F7908" s="1">
        <v>44186</v>
      </c>
      <c r="G7908" s="1">
        <v>44200</v>
      </c>
      <c r="H7908" s="1">
        <v>44210</v>
      </c>
      <c r="I7908" t="s">
        <v>18</v>
      </c>
      <c r="J7908">
        <v>26</v>
      </c>
      <c r="K7908">
        <v>38</v>
      </c>
      <c r="L7908">
        <v>288</v>
      </c>
      <c r="M7908">
        <v>37</v>
      </c>
      <c r="N7908">
        <v>7</v>
      </c>
      <c r="O7908">
        <v>0.08</v>
      </c>
      <c r="P7908">
        <v>2688.04</v>
      </c>
      <c r="Q7908">
        <v>3953</v>
      </c>
      <c r="R7908">
        <f>Table1[[#This Row],[OrderQuantity]]*Table1[[#This Row],[UnitPrice]]</f>
        <v>27671</v>
      </c>
      <c r="S7908">
        <f>Table1[[#This Row],[OrderQuantity]]*Table1[[#This Row],[UnitCost]]</f>
        <v>18816.28</v>
      </c>
      <c r="T7908">
        <f>Table1[[#This Row],[OrderQuantity]]*Table1[[#This Row],[UnitPrice]]*(1-Table1[[#This Row],[DiscountApplied]]) - (Table1[[#This Row],[OrderQuantity]]*Table1[[#This Row],[UnitCost]])</f>
        <v>6641.0400000000009</v>
      </c>
      <c r="U7908">
        <f>DATEDIF(Table1[[#This Row],[ShipDate]],Table1[[#This Row],[DeliveryDate]],"d")</f>
        <v>10</v>
      </c>
      <c r="V7908" t="str">
        <f t="shared" si="247"/>
        <v>Late</v>
      </c>
    </row>
    <row r="7909" spans="2:22" x14ac:dyDescent="0.3">
      <c r="B7909" t="str">
        <f t="shared" si="246"/>
        <v>SO-008008</v>
      </c>
      <c r="C7909" t="s">
        <v>21</v>
      </c>
      <c r="D7909" t="s">
        <v>24</v>
      </c>
      <c r="E7909" s="1">
        <v>44100</v>
      </c>
      <c r="F7909" s="1">
        <v>44186</v>
      </c>
      <c r="G7909" s="1">
        <v>44200</v>
      </c>
      <c r="H7909" s="1">
        <v>44210</v>
      </c>
      <c r="I7909" t="s">
        <v>18</v>
      </c>
      <c r="J7909">
        <v>21</v>
      </c>
      <c r="K7909">
        <v>25</v>
      </c>
      <c r="L7909">
        <v>16</v>
      </c>
      <c r="M7909">
        <v>7</v>
      </c>
      <c r="N7909">
        <v>5</v>
      </c>
      <c r="O7909">
        <v>0.2</v>
      </c>
      <c r="P7909">
        <v>3540.21</v>
      </c>
      <c r="Q7909">
        <v>6210.9</v>
      </c>
      <c r="R7909">
        <f>Table1[[#This Row],[OrderQuantity]]*Table1[[#This Row],[UnitPrice]]</f>
        <v>31054.5</v>
      </c>
      <c r="S7909">
        <f>Table1[[#This Row],[OrderQuantity]]*Table1[[#This Row],[UnitCost]]</f>
        <v>17701.05</v>
      </c>
      <c r="T7909">
        <f>Table1[[#This Row],[OrderQuantity]]*Table1[[#This Row],[UnitPrice]]*(1-Table1[[#This Row],[DiscountApplied]]) - (Table1[[#This Row],[OrderQuantity]]*Table1[[#This Row],[UnitCost]])</f>
        <v>7142.5500000000029</v>
      </c>
      <c r="U7909">
        <f>DATEDIF(Table1[[#This Row],[ShipDate]],Table1[[#This Row],[DeliveryDate]],"d")</f>
        <v>10</v>
      </c>
      <c r="V7909" t="str">
        <f t="shared" si="247"/>
        <v>Late</v>
      </c>
    </row>
    <row r="7910" spans="2:22" x14ac:dyDescent="0.3">
      <c r="B7910" t="str">
        <f t="shared" si="246"/>
        <v>SO-008009</v>
      </c>
      <c r="C7910" t="s">
        <v>19</v>
      </c>
      <c r="D7910" t="s">
        <v>25</v>
      </c>
      <c r="E7910" s="1">
        <v>44100</v>
      </c>
      <c r="F7910" s="1">
        <v>44186</v>
      </c>
      <c r="G7910" s="1">
        <v>44213</v>
      </c>
      <c r="H7910" s="1">
        <v>44214</v>
      </c>
      <c r="I7910" t="s">
        <v>18</v>
      </c>
      <c r="J7910">
        <v>12</v>
      </c>
      <c r="K7910">
        <v>31</v>
      </c>
      <c r="L7910">
        <v>349</v>
      </c>
      <c r="M7910">
        <v>29</v>
      </c>
      <c r="N7910">
        <v>2</v>
      </c>
      <c r="O7910">
        <v>0.05</v>
      </c>
      <c r="P7910">
        <v>1611.69</v>
      </c>
      <c r="Q7910">
        <v>1896.1</v>
      </c>
      <c r="R7910">
        <f>Table1[[#This Row],[OrderQuantity]]*Table1[[#This Row],[UnitPrice]]</f>
        <v>3792.2</v>
      </c>
      <c r="S7910">
        <f>Table1[[#This Row],[OrderQuantity]]*Table1[[#This Row],[UnitCost]]</f>
        <v>3223.38</v>
      </c>
      <c r="T7910">
        <f>Table1[[#This Row],[OrderQuantity]]*Table1[[#This Row],[UnitPrice]]*(1-Table1[[#This Row],[DiscountApplied]]) - (Table1[[#This Row],[OrderQuantity]]*Table1[[#This Row],[UnitCost]])</f>
        <v>379.20999999999958</v>
      </c>
      <c r="U7910">
        <f>DATEDIF(Table1[[#This Row],[ShipDate]],Table1[[#This Row],[DeliveryDate]],"d")</f>
        <v>1</v>
      </c>
      <c r="V7910" t="str">
        <f t="shared" si="247"/>
        <v>On Time</v>
      </c>
    </row>
    <row r="7911" spans="2:22" x14ac:dyDescent="0.3">
      <c r="B7911" t="str">
        <f t="shared" si="246"/>
        <v>SO-008010</v>
      </c>
      <c r="C7911" t="s">
        <v>19</v>
      </c>
      <c r="D7911" t="s">
        <v>24</v>
      </c>
      <c r="E7911" s="1">
        <v>44100</v>
      </c>
      <c r="F7911" s="1">
        <v>44186</v>
      </c>
      <c r="G7911" s="1">
        <v>44192</v>
      </c>
      <c r="H7911" s="1">
        <v>44202</v>
      </c>
      <c r="I7911" t="s">
        <v>18</v>
      </c>
      <c r="J7911">
        <v>19</v>
      </c>
      <c r="K7911">
        <v>36</v>
      </c>
      <c r="L7911">
        <v>45</v>
      </c>
      <c r="M7911">
        <v>38</v>
      </c>
      <c r="N7911">
        <v>6</v>
      </c>
      <c r="O7911">
        <v>0.3</v>
      </c>
      <c r="P7911">
        <v>2856.34</v>
      </c>
      <c r="Q7911">
        <v>3912.8</v>
      </c>
      <c r="R7911">
        <f>Table1[[#This Row],[OrderQuantity]]*Table1[[#This Row],[UnitPrice]]</f>
        <v>23476.800000000003</v>
      </c>
      <c r="S7911">
        <f>Table1[[#This Row],[OrderQuantity]]*Table1[[#This Row],[UnitCost]]</f>
        <v>17138.04</v>
      </c>
      <c r="T7911">
        <f>Table1[[#This Row],[OrderQuantity]]*Table1[[#This Row],[UnitPrice]]*(1-Table1[[#This Row],[DiscountApplied]]) - (Table1[[#This Row],[OrderQuantity]]*Table1[[#This Row],[UnitCost]])</f>
        <v>-704.27999999999884</v>
      </c>
      <c r="U7911">
        <f>DATEDIF(Table1[[#This Row],[ShipDate]],Table1[[#This Row],[DeliveryDate]],"d")</f>
        <v>10</v>
      </c>
      <c r="V7911" t="str">
        <f t="shared" si="247"/>
        <v>Late</v>
      </c>
    </row>
    <row r="7912" spans="2:22" x14ac:dyDescent="0.3">
      <c r="B7912" t="str">
        <f t="shared" si="246"/>
        <v>SO-008011</v>
      </c>
      <c r="C7912" t="s">
        <v>22</v>
      </c>
      <c r="D7912" t="s">
        <v>24</v>
      </c>
      <c r="E7912" s="1">
        <v>44100</v>
      </c>
      <c r="F7912" s="1">
        <v>44186</v>
      </c>
      <c r="G7912" s="1">
        <v>44209</v>
      </c>
      <c r="H7912" s="1">
        <v>44217</v>
      </c>
      <c r="I7912" t="s">
        <v>18</v>
      </c>
      <c r="J7912">
        <v>26</v>
      </c>
      <c r="K7912">
        <v>36</v>
      </c>
      <c r="L7912">
        <v>42</v>
      </c>
      <c r="M7912">
        <v>38</v>
      </c>
      <c r="N7912">
        <v>7</v>
      </c>
      <c r="O7912">
        <v>0.05</v>
      </c>
      <c r="P7912">
        <v>127.57</v>
      </c>
      <c r="Q7912">
        <v>227.8</v>
      </c>
      <c r="R7912">
        <f>Table1[[#This Row],[OrderQuantity]]*Table1[[#This Row],[UnitPrice]]</f>
        <v>1594.6000000000001</v>
      </c>
      <c r="S7912">
        <f>Table1[[#This Row],[OrderQuantity]]*Table1[[#This Row],[UnitCost]]</f>
        <v>892.99</v>
      </c>
      <c r="T7912">
        <f>Table1[[#This Row],[OrderQuantity]]*Table1[[#This Row],[UnitPrice]]*(1-Table1[[#This Row],[DiscountApplied]]) - (Table1[[#This Row],[OrderQuantity]]*Table1[[#This Row],[UnitCost]])</f>
        <v>621.88000000000011</v>
      </c>
      <c r="U7912">
        <f>DATEDIF(Table1[[#This Row],[ShipDate]],Table1[[#This Row],[DeliveryDate]],"d")</f>
        <v>8</v>
      </c>
      <c r="V7912" t="str">
        <f t="shared" si="247"/>
        <v>Late</v>
      </c>
    </row>
    <row r="7913" spans="2:22" x14ac:dyDescent="0.3">
      <c r="B7913" t="str">
        <f t="shared" si="246"/>
        <v>SO-008012</v>
      </c>
      <c r="C7913" t="s">
        <v>16</v>
      </c>
      <c r="D7913" t="s">
        <v>24</v>
      </c>
      <c r="E7913" s="1">
        <v>44100</v>
      </c>
      <c r="F7913" s="1">
        <v>44186</v>
      </c>
      <c r="G7913" s="1">
        <v>44195</v>
      </c>
      <c r="H7913" s="1">
        <v>44198</v>
      </c>
      <c r="I7913" t="s">
        <v>18</v>
      </c>
      <c r="J7913">
        <v>11</v>
      </c>
      <c r="K7913">
        <v>38</v>
      </c>
      <c r="L7913">
        <v>19</v>
      </c>
      <c r="M7913">
        <v>35</v>
      </c>
      <c r="N7913">
        <v>1</v>
      </c>
      <c r="O7913">
        <v>0.05</v>
      </c>
      <c r="P7913">
        <v>1117.43</v>
      </c>
      <c r="Q7913">
        <v>1802.3</v>
      </c>
      <c r="R7913">
        <f>Table1[[#This Row],[OrderQuantity]]*Table1[[#This Row],[UnitPrice]]</f>
        <v>1802.3</v>
      </c>
      <c r="S7913">
        <f>Table1[[#This Row],[OrderQuantity]]*Table1[[#This Row],[UnitCost]]</f>
        <v>1117.43</v>
      </c>
      <c r="T7913">
        <f>Table1[[#This Row],[OrderQuantity]]*Table1[[#This Row],[UnitPrice]]*(1-Table1[[#This Row],[DiscountApplied]]) - (Table1[[#This Row],[OrderQuantity]]*Table1[[#This Row],[UnitCost]])</f>
        <v>594.75499999999988</v>
      </c>
      <c r="U7913">
        <f>DATEDIF(Table1[[#This Row],[ShipDate]],Table1[[#This Row],[DeliveryDate]],"d")</f>
        <v>3</v>
      </c>
      <c r="V7913" t="str">
        <f t="shared" si="247"/>
        <v>On Time</v>
      </c>
    </row>
    <row r="7914" spans="2:22" x14ac:dyDescent="0.3">
      <c r="B7914" t="str">
        <f t="shared" si="246"/>
        <v>SO-008013</v>
      </c>
      <c r="C7914" t="s">
        <v>21</v>
      </c>
      <c r="D7914" t="s">
        <v>26</v>
      </c>
      <c r="E7914" s="1">
        <v>44100</v>
      </c>
      <c r="F7914" s="1">
        <v>44186</v>
      </c>
      <c r="G7914" s="1">
        <v>44195</v>
      </c>
      <c r="H7914" s="1">
        <v>44196</v>
      </c>
      <c r="I7914" t="s">
        <v>18</v>
      </c>
      <c r="J7914">
        <v>23</v>
      </c>
      <c r="K7914">
        <v>37</v>
      </c>
      <c r="L7914">
        <v>73</v>
      </c>
      <c r="M7914">
        <v>7</v>
      </c>
      <c r="N7914">
        <v>3</v>
      </c>
      <c r="O7914">
        <v>0.08</v>
      </c>
      <c r="P7914">
        <v>1950.37</v>
      </c>
      <c r="Q7914">
        <v>2378.5</v>
      </c>
      <c r="R7914">
        <f>Table1[[#This Row],[OrderQuantity]]*Table1[[#This Row],[UnitPrice]]</f>
        <v>7135.5</v>
      </c>
      <c r="S7914">
        <f>Table1[[#This Row],[OrderQuantity]]*Table1[[#This Row],[UnitCost]]</f>
        <v>5851.11</v>
      </c>
      <c r="T7914">
        <f>Table1[[#This Row],[OrderQuantity]]*Table1[[#This Row],[UnitPrice]]*(1-Table1[[#This Row],[DiscountApplied]]) - (Table1[[#This Row],[OrderQuantity]]*Table1[[#This Row],[UnitCost]])</f>
        <v>713.55000000000018</v>
      </c>
      <c r="U7914">
        <f>DATEDIF(Table1[[#This Row],[ShipDate]],Table1[[#This Row],[DeliveryDate]],"d")</f>
        <v>1</v>
      </c>
      <c r="V7914" t="str">
        <f t="shared" si="247"/>
        <v>On Time</v>
      </c>
    </row>
    <row r="7915" spans="2:22" x14ac:dyDescent="0.3">
      <c r="B7915" t="str">
        <f t="shared" si="246"/>
        <v>SO-008014</v>
      </c>
      <c r="C7915" t="s">
        <v>22</v>
      </c>
      <c r="D7915" t="s">
        <v>23</v>
      </c>
      <c r="E7915" s="1">
        <v>44100</v>
      </c>
      <c r="F7915" s="1">
        <v>44186</v>
      </c>
      <c r="G7915" s="1">
        <v>44213</v>
      </c>
      <c r="H7915" s="1">
        <v>44214</v>
      </c>
      <c r="I7915" t="s">
        <v>18</v>
      </c>
      <c r="J7915">
        <v>26</v>
      </c>
      <c r="K7915">
        <v>44</v>
      </c>
      <c r="L7915">
        <v>300</v>
      </c>
      <c r="M7915">
        <v>19</v>
      </c>
      <c r="N7915">
        <v>1</v>
      </c>
      <c r="O7915">
        <v>0.08</v>
      </c>
      <c r="P7915">
        <v>2211</v>
      </c>
      <c r="Q7915">
        <v>4020</v>
      </c>
      <c r="R7915">
        <f>Table1[[#This Row],[OrderQuantity]]*Table1[[#This Row],[UnitPrice]]</f>
        <v>4020</v>
      </c>
      <c r="S7915">
        <f>Table1[[#This Row],[OrderQuantity]]*Table1[[#This Row],[UnitCost]]</f>
        <v>2211</v>
      </c>
      <c r="T7915">
        <f>Table1[[#This Row],[OrderQuantity]]*Table1[[#This Row],[UnitPrice]]*(1-Table1[[#This Row],[DiscountApplied]]) - (Table1[[#This Row],[OrderQuantity]]*Table1[[#This Row],[UnitCost]])</f>
        <v>1487.4</v>
      </c>
      <c r="U7915">
        <f>DATEDIF(Table1[[#This Row],[ShipDate]],Table1[[#This Row],[DeliveryDate]],"d")</f>
        <v>1</v>
      </c>
      <c r="V7915" t="str">
        <f t="shared" si="247"/>
        <v>On Time</v>
      </c>
    </row>
    <row r="7916" spans="2:22" x14ac:dyDescent="0.3">
      <c r="B7916" t="str">
        <f t="shared" si="246"/>
        <v>SO-008015</v>
      </c>
      <c r="C7916" t="s">
        <v>16</v>
      </c>
      <c r="D7916" t="s">
        <v>25</v>
      </c>
      <c r="E7916" s="1">
        <v>44100</v>
      </c>
      <c r="F7916" s="1">
        <v>44186</v>
      </c>
      <c r="G7916" s="1">
        <v>44191</v>
      </c>
      <c r="H7916" s="1">
        <v>44198</v>
      </c>
      <c r="I7916" t="s">
        <v>18</v>
      </c>
      <c r="J7916">
        <v>10</v>
      </c>
      <c r="K7916">
        <v>48</v>
      </c>
      <c r="L7916">
        <v>350</v>
      </c>
      <c r="M7916">
        <v>33</v>
      </c>
      <c r="N7916">
        <v>7</v>
      </c>
      <c r="O7916">
        <v>0.15</v>
      </c>
      <c r="P7916">
        <v>122.54</v>
      </c>
      <c r="Q7916">
        <v>207.7</v>
      </c>
      <c r="R7916">
        <f>Table1[[#This Row],[OrderQuantity]]*Table1[[#This Row],[UnitPrice]]</f>
        <v>1453.8999999999999</v>
      </c>
      <c r="S7916">
        <f>Table1[[#This Row],[OrderQuantity]]*Table1[[#This Row],[UnitCost]]</f>
        <v>857.78000000000009</v>
      </c>
      <c r="T7916">
        <f>Table1[[#This Row],[OrderQuantity]]*Table1[[#This Row],[UnitPrice]]*(1-Table1[[#This Row],[DiscountApplied]]) - (Table1[[#This Row],[OrderQuantity]]*Table1[[#This Row],[UnitCost]])</f>
        <v>378.03499999999974</v>
      </c>
      <c r="U7916">
        <f>DATEDIF(Table1[[#This Row],[ShipDate]],Table1[[#This Row],[DeliveryDate]],"d")</f>
        <v>7</v>
      </c>
      <c r="V7916" t="str">
        <f t="shared" si="247"/>
        <v>On Time</v>
      </c>
    </row>
    <row r="7917" spans="2:22" x14ac:dyDescent="0.3">
      <c r="B7917" t="str">
        <f t="shared" si="246"/>
        <v>SO-008016</v>
      </c>
      <c r="C7917" t="s">
        <v>21</v>
      </c>
      <c r="D7917" t="s">
        <v>25</v>
      </c>
      <c r="E7917" s="1">
        <v>44100</v>
      </c>
      <c r="F7917" s="1">
        <v>44187</v>
      </c>
      <c r="G7917" s="1">
        <v>44207</v>
      </c>
      <c r="H7917" s="1">
        <v>44216</v>
      </c>
      <c r="I7917" t="s">
        <v>18</v>
      </c>
      <c r="J7917">
        <v>24</v>
      </c>
      <c r="K7917">
        <v>7</v>
      </c>
      <c r="L7917">
        <v>365</v>
      </c>
      <c r="M7917">
        <v>17</v>
      </c>
      <c r="N7917">
        <v>8</v>
      </c>
      <c r="O7917">
        <v>0.2</v>
      </c>
      <c r="P7917">
        <v>166.83</v>
      </c>
      <c r="Q7917">
        <v>201</v>
      </c>
      <c r="R7917">
        <f>Table1[[#This Row],[OrderQuantity]]*Table1[[#This Row],[UnitPrice]]</f>
        <v>1608</v>
      </c>
      <c r="S7917">
        <f>Table1[[#This Row],[OrderQuantity]]*Table1[[#This Row],[UnitCost]]</f>
        <v>1334.64</v>
      </c>
      <c r="T7917">
        <f>Table1[[#This Row],[OrderQuantity]]*Table1[[#This Row],[UnitPrice]]*(1-Table1[[#This Row],[DiscountApplied]]) - (Table1[[#This Row],[OrderQuantity]]*Table1[[#This Row],[UnitCost]])</f>
        <v>-48.240000000000009</v>
      </c>
      <c r="U7917">
        <f>DATEDIF(Table1[[#This Row],[ShipDate]],Table1[[#This Row],[DeliveryDate]],"d")</f>
        <v>9</v>
      </c>
      <c r="V7917" t="str">
        <f t="shared" si="247"/>
        <v>Late</v>
      </c>
    </row>
    <row r="7918" spans="2:22" x14ac:dyDescent="0.3">
      <c r="B7918" t="str">
        <f t="shared" si="246"/>
        <v>SO-008017</v>
      </c>
      <c r="C7918" t="s">
        <v>19</v>
      </c>
      <c r="D7918" t="s">
        <v>26</v>
      </c>
      <c r="E7918" s="1">
        <v>44100</v>
      </c>
      <c r="F7918" s="1">
        <v>44187</v>
      </c>
      <c r="G7918" s="1">
        <v>44189</v>
      </c>
      <c r="H7918" s="1">
        <v>44191</v>
      </c>
      <c r="I7918" t="s">
        <v>18</v>
      </c>
      <c r="J7918">
        <v>14</v>
      </c>
      <c r="K7918">
        <v>27</v>
      </c>
      <c r="L7918">
        <v>82</v>
      </c>
      <c r="M7918">
        <v>35</v>
      </c>
      <c r="N7918">
        <v>7</v>
      </c>
      <c r="O7918">
        <v>0.4</v>
      </c>
      <c r="P7918">
        <v>749.93</v>
      </c>
      <c r="Q7918">
        <v>1829.1</v>
      </c>
      <c r="R7918">
        <f>Table1[[#This Row],[OrderQuantity]]*Table1[[#This Row],[UnitPrice]]</f>
        <v>12803.699999999999</v>
      </c>
      <c r="S7918">
        <f>Table1[[#This Row],[OrderQuantity]]*Table1[[#This Row],[UnitCost]]</f>
        <v>5249.5099999999993</v>
      </c>
      <c r="T7918">
        <f>Table1[[#This Row],[OrderQuantity]]*Table1[[#This Row],[UnitPrice]]*(1-Table1[[#This Row],[DiscountApplied]]) - (Table1[[#This Row],[OrderQuantity]]*Table1[[#This Row],[UnitCost]])</f>
        <v>2432.71</v>
      </c>
      <c r="U7918">
        <f>DATEDIF(Table1[[#This Row],[ShipDate]],Table1[[#This Row],[DeliveryDate]],"d")</f>
        <v>2</v>
      </c>
      <c r="V7918" t="str">
        <f t="shared" si="247"/>
        <v>On Time</v>
      </c>
    </row>
    <row r="7919" spans="2:22" x14ac:dyDescent="0.3">
      <c r="B7919" t="str">
        <f t="shared" si="246"/>
        <v>SO-008018</v>
      </c>
      <c r="C7919" t="s">
        <v>19</v>
      </c>
      <c r="D7919" t="s">
        <v>20</v>
      </c>
      <c r="E7919" s="1">
        <v>44100</v>
      </c>
      <c r="F7919" s="1">
        <v>44187</v>
      </c>
      <c r="G7919" s="1">
        <v>44196</v>
      </c>
      <c r="H7919" s="1">
        <v>44203</v>
      </c>
      <c r="I7919" t="s">
        <v>18</v>
      </c>
      <c r="J7919">
        <v>18</v>
      </c>
      <c r="K7919">
        <v>1</v>
      </c>
      <c r="L7919">
        <v>162</v>
      </c>
      <c r="M7919">
        <v>29</v>
      </c>
      <c r="N7919">
        <v>3</v>
      </c>
      <c r="O7919">
        <v>0.15</v>
      </c>
      <c r="P7919">
        <v>1573.83</v>
      </c>
      <c r="Q7919">
        <v>1943</v>
      </c>
      <c r="R7919">
        <f>Table1[[#This Row],[OrderQuantity]]*Table1[[#This Row],[UnitPrice]]</f>
        <v>5829</v>
      </c>
      <c r="S7919">
        <f>Table1[[#This Row],[OrderQuantity]]*Table1[[#This Row],[UnitCost]]</f>
        <v>4721.49</v>
      </c>
      <c r="T7919">
        <f>Table1[[#This Row],[OrderQuantity]]*Table1[[#This Row],[UnitPrice]]*(1-Table1[[#This Row],[DiscountApplied]]) - (Table1[[#This Row],[OrderQuantity]]*Table1[[#This Row],[UnitCost]])</f>
        <v>233.15999999999985</v>
      </c>
      <c r="U7919">
        <f>DATEDIF(Table1[[#This Row],[ShipDate]],Table1[[#This Row],[DeliveryDate]],"d")</f>
        <v>7</v>
      </c>
      <c r="V7919" t="str">
        <f t="shared" si="247"/>
        <v>On Time</v>
      </c>
    </row>
    <row r="7920" spans="2:22" x14ac:dyDescent="0.3">
      <c r="B7920" t="str">
        <f t="shared" si="246"/>
        <v>SO-008019</v>
      </c>
      <c r="C7920" t="s">
        <v>16</v>
      </c>
      <c r="D7920" t="s">
        <v>20</v>
      </c>
      <c r="E7920" s="1">
        <v>44100</v>
      </c>
      <c r="F7920" s="1">
        <v>44187</v>
      </c>
      <c r="G7920" s="1">
        <v>44210</v>
      </c>
      <c r="H7920" s="1">
        <v>44220</v>
      </c>
      <c r="I7920" t="s">
        <v>18</v>
      </c>
      <c r="J7920">
        <v>3</v>
      </c>
      <c r="K7920">
        <v>7</v>
      </c>
      <c r="L7920">
        <v>92</v>
      </c>
      <c r="M7920">
        <v>15</v>
      </c>
      <c r="N7920">
        <v>5</v>
      </c>
      <c r="O7920">
        <v>0.1</v>
      </c>
      <c r="P7920">
        <v>3353.35</v>
      </c>
      <c r="Q7920">
        <v>6097</v>
      </c>
      <c r="R7920">
        <f>Table1[[#This Row],[OrderQuantity]]*Table1[[#This Row],[UnitPrice]]</f>
        <v>30485</v>
      </c>
      <c r="S7920">
        <f>Table1[[#This Row],[OrderQuantity]]*Table1[[#This Row],[UnitCost]]</f>
        <v>16766.75</v>
      </c>
      <c r="T7920">
        <f>Table1[[#This Row],[OrderQuantity]]*Table1[[#This Row],[UnitPrice]]*(1-Table1[[#This Row],[DiscountApplied]]) - (Table1[[#This Row],[OrderQuantity]]*Table1[[#This Row],[UnitCost]])</f>
        <v>10669.75</v>
      </c>
      <c r="U7920">
        <f>DATEDIF(Table1[[#This Row],[ShipDate]],Table1[[#This Row],[DeliveryDate]],"d")</f>
        <v>10</v>
      </c>
      <c r="V7920" t="str">
        <f t="shared" si="247"/>
        <v>Late</v>
      </c>
    </row>
    <row r="7921" spans="2:22" x14ac:dyDescent="0.3">
      <c r="B7921" t="str">
        <f t="shared" si="246"/>
        <v>SO-008020</v>
      </c>
      <c r="C7921" t="s">
        <v>19</v>
      </c>
      <c r="D7921" t="s">
        <v>23</v>
      </c>
      <c r="E7921" s="1">
        <v>44100</v>
      </c>
      <c r="F7921" s="1">
        <v>44187</v>
      </c>
      <c r="G7921" s="1">
        <v>44194</v>
      </c>
      <c r="H7921" s="1">
        <v>44198</v>
      </c>
      <c r="I7921" t="s">
        <v>18</v>
      </c>
      <c r="J7921">
        <v>12</v>
      </c>
      <c r="K7921">
        <v>3</v>
      </c>
      <c r="L7921">
        <v>315</v>
      </c>
      <c r="M7921">
        <v>44</v>
      </c>
      <c r="N7921">
        <v>3</v>
      </c>
      <c r="O7921">
        <v>0.08</v>
      </c>
      <c r="P7921">
        <v>785.91</v>
      </c>
      <c r="Q7921">
        <v>1139</v>
      </c>
      <c r="R7921">
        <f>Table1[[#This Row],[OrderQuantity]]*Table1[[#This Row],[UnitPrice]]</f>
        <v>3417</v>
      </c>
      <c r="S7921">
        <f>Table1[[#This Row],[OrderQuantity]]*Table1[[#This Row],[UnitCost]]</f>
        <v>2357.73</v>
      </c>
      <c r="T7921">
        <f>Table1[[#This Row],[OrderQuantity]]*Table1[[#This Row],[UnitPrice]]*(1-Table1[[#This Row],[DiscountApplied]]) - (Table1[[#This Row],[OrderQuantity]]*Table1[[#This Row],[UnitCost]])</f>
        <v>785.91000000000031</v>
      </c>
      <c r="U7921">
        <f>DATEDIF(Table1[[#This Row],[ShipDate]],Table1[[#This Row],[DeliveryDate]],"d")</f>
        <v>4</v>
      </c>
      <c r="V7921" t="str">
        <f t="shared" si="247"/>
        <v>On Time</v>
      </c>
    </row>
    <row r="7922" spans="2:22" x14ac:dyDescent="0.3">
      <c r="B7922" t="str">
        <f t="shared" si="246"/>
        <v>SO-008021</v>
      </c>
      <c r="C7922" t="s">
        <v>19</v>
      </c>
      <c r="D7922" t="s">
        <v>17</v>
      </c>
      <c r="E7922" s="1">
        <v>44100</v>
      </c>
      <c r="F7922" s="1">
        <v>44187</v>
      </c>
      <c r="G7922" s="1">
        <v>44198</v>
      </c>
      <c r="H7922" s="1">
        <v>44205</v>
      </c>
      <c r="I7922" t="s">
        <v>18</v>
      </c>
      <c r="J7922">
        <v>17</v>
      </c>
      <c r="K7922">
        <v>35</v>
      </c>
      <c r="L7922">
        <v>230</v>
      </c>
      <c r="M7922">
        <v>39</v>
      </c>
      <c r="N7922">
        <v>8</v>
      </c>
      <c r="O7922">
        <v>0.15</v>
      </c>
      <c r="P7922">
        <v>708.73</v>
      </c>
      <c r="Q7922">
        <v>864.3</v>
      </c>
      <c r="R7922">
        <f>Table1[[#This Row],[OrderQuantity]]*Table1[[#This Row],[UnitPrice]]</f>
        <v>6914.4</v>
      </c>
      <c r="S7922">
        <f>Table1[[#This Row],[OrderQuantity]]*Table1[[#This Row],[UnitCost]]</f>
        <v>5669.84</v>
      </c>
      <c r="T7922">
        <f>Table1[[#This Row],[OrderQuantity]]*Table1[[#This Row],[UnitPrice]]*(1-Table1[[#This Row],[DiscountApplied]]) - (Table1[[#This Row],[OrderQuantity]]*Table1[[#This Row],[UnitCost]])</f>
        <v>207.39999999999964</v>
      </c>
      <c r="U7922">
        <f>DATEDIF(Table1[[#This Row],[ShipDate]],Table1[[#This Row],[DeliveryDate]],"d")</f>
        <v>7</v>
      </c>
      <c r="V7922" t="str">
        <f t="shared" si="247"/>
        <v>On Time</v>
      </c>
    </row>
    <row r="7923" spans="2:22" x14ac:dyDescent="0.3">
      <c r="B7923" t="str">
        <f t="shared" si="246"/>
        <v>SO-008022</v>
      </c>
      <c r="C7923" t="s">
        <v>16</v>
      </c>
      <c r="D7923" t="s">
        <v>20</v>
      </c>
      <c r="E7923" s="1">
        <v>44100</v>
      </c>
      <c r="F7923" s="1">
        <v>44187</v>
      </c>
      <c r="G7923" s="1">
        <v>44207</v>
      </c>
      <c r="H7923" s="1">
        <v>44210</v>
      </c>
      <c r="I7923" t="s">
        <v>18</v>
      </c>
      <c r="J7923">
        <v>4</v>
      </c>
      <c r="K7923">
        <v>48</v>
      </c>
      <c r="L7923">
        <v>180</v>
      </c>
      <c r="M7923">
        <v>12</v>
      </c>
      <c r="N7923">
        <v>4</v>
      </c>
      <c r="O7923">
        <v>0.08</v>
      </c>
      <c r="P7923">
        <v>2683.48</v>
      </c>
      <c r="Q7923">
        <v>3946.3</v>
      </c>
      <c r="R7923">
        <f>Table1[[#This Row],[OrderQuantity]]*Table1[[#This Row],[UnitPrice]]</f>
        <v>15785.2</v>
      </c>
      <c r="S7923">
        <f>Table1[[#This Row],[OrderQuantity]]*Table1[[#This Row],[UnitCost]]</f>
        <v>10733.92</v>
      </c>
      <c r="T7923">
        <f>Table1[[#This Row],[OrderQuantity]]*Table1[[#This Row],[UnitPrice]]*(1-Table1[[#This Row],[DiscountApplied]]) - (Table1[[#This Row],[OrderQuantity]]*Table1[[#This Row],[UnitCost]])</f>
        <v>3788.4640000000018</v>
      </c>
      <c r="U7923">
        <f>DATEDIF(Table1[[#This Row],[ShipDate]],Table1[[#This Row],[DeliveryDate]],"d")</f>
        <v>3</v>
      </c>
      <c r="V7923" t="str">
        <f t="shared" si="247"/>
        <v>On Time</v>
      </c>
    </row>
    <row r="7924" spans="2:22" x14ac:dyDescent="0.3">
      <c r="B7924" t="str">
        <f t="shared" si="246"/>
        <v>SO-008023</v>
      </c>
      <c r="C7924" t="s">
        <v>16</v>
      </c>
      <c r="D7924" t="s">
        <v>17</v>
      </c>
      <c r="E7924" s="1">
        <v>44100</v>
      </c>
      <c r="F7924" s="1">
        <v>44188</v>
      </c>
      <c r="G7924" s="1">
        <v>44216</v>
      </c>
      <c r="H7924" s="1">
        <v>44226</v>
      </c>
      <c r="I7924" t="s">
        <v>18</v>
      </c>
      <c r="J7924">
        <v>8</v>
      </c>
      <c r="K7924">
        <v>20</v>
      </c>
      <c r="L7924">
        <v>209</v>
      </c>
      <c r="M7924">
        <v>4</v>
      </c>
      <c r="N7924">
        <v>2</v>
      </c>
      <c r="O7924">
        <v>0.15</v>
      </c>
      <c r="P7924">
        <v>1606.66</v>
      </c>
      <c r="Q7924">
        <v>2921.2</v>
      </c>
      <c r="R7924">
        <f>Table1[[#This Row],[OrderQuantity]]*Table1[[#This Row],[UnitPrice]]</f>
        <v>5842.4</v>
      </c>
      <c r="S7924">
        <f>Table1[[#This Row],[OrderQuantity]]*Table1[[#This Row],[UnitCost]]</f>
        <v>3213.32</v>
      </c>
      <c r="T7924">
        <f>Table1[[#This Row],[OrderQuantity]]*Table1[[#This Row],[UnitPrice]]*(1-Table1[[#This Row],[DiscountApplied]]) - (Table1[[#This Row],[OrderQuantity]]*Table1[[#This Row],[UnitCost]])</f>
        <v>1752.7199999999998</v>
      </c>
      <c r="U7924">
        <f>DATEDIF(Table1[[#This Row],[ShipDate]],Table1[[#This Row],[DeliveryDate]],"d")</f>
        <v>10</v>
      </c>
      <c r="V7924" t="str">
        <f t="shared" si="247"/>
        <v>Late</v>
      </c>
    </row>
    <row r="7925" spans="2:22" x14ac:dyDescent="0.3">
      <c r="B7925" t="str">
        <f t="shared" si="246"/>
        <v>SO-008024</v>
      </c>
      <c r="C7925" t="s">
        <v>21</v>
      </c>
      <c r="D7925" t="s">
        <v>23</v>
      </c>
      <c r="E7925" s="1">
        <v>44100</v>
      </c>
      <c r="F7925" s="1">
        <v>44188</v>
      </c>
      <c r="G7925" s="1">
        <v>44192</v>
      </c>
      <c r="H7925" s="1">
        <v>44202</v>
      </c>
      <c r="I7925" t="s">
        <v>18</v>
      </c>
      <c r="J7925">
        <v>23</v>
      </c>
      <c r="K7925">
        <v>16</v>
      </c>
      <c r="L7925">
        <v>276</v>
      </c>
      <c r="M7925">
        <v>42</v>
      </c>
      <c r="N7925">
        <v>6</v>
      </c>
      <c r="O7925">
        <v>0.05</v>
      </c>
      <c r="P7925">
        <v>690.7</v>
      </c>
      <c r="Q7925">
        <v>1132.3</v>
      </c>
      <c r="R7925">
        <f>Table1[[#This Row],[OrderQuantity]]*Table1[[#This Row],[UnitPrice]]</f>
        <v>6793.7999999999993</v>
      </c>
      <c r="S7925">
        <f>Table1[[#This Row],[OrderQuantity]]*Table1[[#This Row],[UnitCost]]</f>
        <v>4144.2000000000007</v>
      </c>
      <c r="T7925">
        <f>Table1[[#This Row],[OrderQuantity]]*Table1[[#This Row],[UnitPrice]]*(1-Table1[[#This Row],[DiscountApplied]]) - (Table1[[#This Row],[OrderQuantity]]*Table1[[#This Row],[UnitCost]])</f>
        <v>2309.909999999998</v>
      </c>
      <c r="U7925">
        <f>DATEDIF(Table1[[#This Row],[ShipDate]],Table1[[#This Row],[DeliveryDate]],"d")</f>
        <v>10</v>
      </c>
      <c r="V7925" t="str">
        <f t="shared" si="247"/>
        <v>Late</v>
      </c>
    </row>
    <row r="7926" spans="2:22" x14ac:dyDescent="0.3">
      <c r="B7926" t="str">
        <f t="shared" si="246"/>
        <v>SO-008025</v>
      </c>
      <c r="C7926" t="s">
        <v>21</v>
      </c>
      <c r="D7926" t="s">
        <v>17</v>
      </c>
      <c r="E7926" s="1">
        <v>44100</v>
      </c>
      <c r="F7926" s="1">
        <v>44188</v>
      </c>
      <c r="G7926" s="1">
        <v>44206</v>
      </c>
      <c r="H7926" s="1">
        <v>44215</v>
      </c>
      <c r="I7926" t="s">
        <v>18</v>
      </c>
      <c r="J7926">
        <v>21</v>
      </c>
      <c r="K7926">
        <v>1</v>
      </c>
      <c r="L7926">
        <v>238</v>
      </c>
      <c r="M7926">
        <v>19</v>
      </c>
      <c r="N7926">
        <v>4</v>
      </c>
      <c r="O7926">
        <v>0.05</v>
      </c>
      <c r="P7926">
        <v>562.79999999999995</v>
      </c>
      <c r="Q7926">
        <v>1125.5999999999999</v>
      </c>
      <c r="R7926">
        <f>Table1[[#This Row],[OrderQuantity]]*Table1[[#This Row],[UnitPrice]]</f>
        <v>4502.3999999999996</v>
      </c>
      <c r="S7926">
        <f>Table1[[#This Row],[OrderQuantity]]*Table1[[#This Row],[UnitCost]]</f>
        <v>2251.1999999999998</v>
      </c>
      <c r="T7926">
        <f>Table1[[#This Row],[OrderQuantity]]*Table1[[#This Row],[UnitPrice]]*(1-Table1[[#This Row],[DiscountApplied]]) - (Table1[[#This Row],[OrderQuantity]]*Table1[[#This Row],[UnitCost]])</f>
        <v>2026.08</v>
      </c>
      <c r="U7926">
        <f>DATEDIF(Table1[[#This Row],[ShipDate]],Table1[[#This Row],[DeliveryDate]],"d")</f>
        <v>9</v>
      </c>
      <c r="V7926" t="str">
        <f t="shared" si="247"/>
        <v>Late</v>
      </c>
    </row>
    <row r="7927" spans="2:22" x14ac:dyDescent="0.3">
      <c r="B7927" t="str">
        <f t="shared" si="246"/>
        <v>SO-008026</v>
      </c>
      <c r="C7927" t="s">
        <v>16</v>
      </c>
      <c r="D7927" t="s">
        <v>17</v>
      </c>
      <c r="E7927" s="1">
        <v>44100</v>
      </c>
      <c r="F7927" s="1">
        <v>44188</v>
      </c>
      <c r="G7927" s="1">
        <v>44210</v>
      </c>
      <c r="H7927" s="1">
        <v>44213</v>
      </c>
      <c r="I7927" t="s">
        <v>18</v>
      </c>
      <c r="J7927">
        <v>3</v>
      </c>
      <c r="K7927">
        <v>2</v>
      </c>
      <c r="L7927">
        <v>207</v>
      </c>
      <c r="M7927">
        <v>13</v>
      </c>
      <c r="N7927">
        <v>8</v>
      </c>
      <c r="O7927">
        <v>0.05</v>
      </c>
      <c r="P7927">
        <v>1808.73</v>
      </c>
      <c r="Q7927">
        <v>2659.9</v>
      </c>
      <c r="R7927">
        <f>Table1[[#This Row],[OrderQuantity]]*Table1[[#This Row],[UnitPrice]]</f>
        <v>21279.200000000001</v>
      </c>
      <c r="S7927">
        <f>Table1[[#This Row],[OrderQuantity]]*Table1[[#This Row],[UnitCost]]</f>
        <v>14469.84</v>
      </c>
      <c r="T7927">
        <f>Table1[[#This Row],[OrderQuantity]]*Table1[[#This Row],[UnitPrice]]*(1-Table1[[#This Row],[DiscountApplied]]) - (Table1[[#This Row],[OrderQuantity]]*Table1[[#This Row],[UnitCost]])</f>
        <v>5745.3999999999978</v>
      </c>
      <c r="U7927">
        <f>DATEDIF(Table1[[#This Row],[ShipDate]],Table1[[#This Row],[DeliveryDate]],"d")</f>
        <v>3</v>
      </c>
      <c r="V7927" t="str">
        <f t="shared" si="247"/>
        <v>On Time</v>
      </c>
    </row>
    <row r="7928" spans="2:22" x14ac:dyDescent="0.3">
      <c r="B7928" t="str">
        <f t="shared" si="246"/>
        <v>SO-008027</v>
      </c>
      <c r="C7928" t="s">
        <v>16</v>
      </c>
      <c r="D7928" t="s">
        <v>26</v>
      </c>
      <c r="E7928" s="1">
        <v>44000</v>
      </c>
      <c r="F7928" s="1">
        <v>44188</v>
      </c>
      <c r="G7928" s="1">
        <v>44198</v>
      </c>
      <c r="H7928" s="1">
        <v>44207</v>
      </c>
      <c r="I7928" t="s">
        <v>18</v>
      </c>
      <c r="J7928">
        <v>11</v>
      </c>
      <c r="K7928">
        <v>12</v>
      </c>
      <c r="L7928">
        <v>67</v>
      </c>
      <c r="M7928">
        <v>42</v>
      </c>
      <c r="N7928">
        <v>7</v>
      </c>
      <c r="O7928">
        <v>0.05</v>
      </c>
      <c r="P7928">
        <v>650.03</v>
      </c>
      <c r="Q7928">
        <v>844.2</v>
      </c>
      <c r="R7928">
        <f>Table1[[#This Row],[OrderQuantity]]*Table1[[#This Row],[UnitPrice]]</f>
        <v>5909.4000000000005</v>
      </c>
      <c r="S7928">
        <f>Table1[[#This Row],[OrderQuantity]]*Table1[[#This Row],[UnitCost]]</f>
        <v>4550.21</v>
      </c>
      <c r="T7928">
        <f>Table1[[#This Row],[OrderQuantity]]*Table1[[#This Row],[UnitPrice]]*(1-Table1[[#This Row],[DiscountApplied]]) - (Table1[[#This Row],[OrderQuantity]]*Table1[[#This Row],[UnitCost]])</f>
        <v>1063.7200000000003</v>
      </c>
      <c r="U7928">
        <f>DATEDIF(Table1[[#This Row],[ShipDate]],Table1[[#This Row],[DeliveryDate]],"d")</f>
        <v>9</v>
      </c>
      <c r="V7928" t="str">
        <f t="shared" si="247"/>
        <v>Late</v>
      </c>
    </row>
    <row r="7929" spans="2:22" x14ac:dyDescent="0.3">
      <c r="B7929" t="str">
        <f t="shared" si="246"/>
        <v>SO-008028</v>
      </c>
      <c r="C7929" t="s">
        <v>21</v>
      </c>
      <c r="D7929" t="s">
        <v>17</v>
      </c>
      <c r="E7929" s="1">
        <v>44100</v>
      </c>
      <c r="F7929" s="1">
        <v>44188</v>
      </c>
      <c r="G7929" s="1">
        <v>44208</v>
      </c>
      <c r="H7929" s="1">
        <v>44218</v>
      </c>
      <c r="I7929" t="s">
        <v>18</v>
      </c>
      <c r="J7929">
        <v>22</v>
      </c>
      <c r="K7929">
        <v>40</v>
      </c>
      <c r="L7929">
        <v>246</v>
      </c>
      <c r="M7929">
        <v>5</v>
      </c>
      <c r="N7929">
        <v>8</v>
      </c>
      <c r="O7929">
        <v>0.05</v>
      </c>
      <c r="P7929">
        <v>728.83</v>
      </c>
      <c r="Q7929">
        <v>984.9</v>
      </c>
      <c r="R7929">
        <f>Table1[[#This Row],[OrderQuantity]]*Table1[[#This Row],[UnitPrice]]</f>
        <v>7879.2</v>
      </c>
      <c r="S7929">
        <f>Table1[[#This Row],[OrderQuantity]]*Table1[[#This Row],[UnitCost]]</f>
        <v>5830.64</v>
      </c>
      <c r="T7929">
        <f>Table1[[#This Row],[OrderQuantity]]*Table1[[#This Row],[UnitPrice]]*(1-Table1[[#This Row],[DiscountApplied]]) - (Table1[[#This Row],[OrderQuantity]]*Table1[[#This Row],[UnitCost]])</f>
        <v>1654.5999999999995</v>
      </c>
      <c r="U7929">
        <f>DATEDIF(Table1[[#This Row],[ShipDate]],Table1[[#This Row],[DeliveryDate]],"d")</f>
        <v>10</v>
      </c>
      <c r="V7929" t="str">
        <f t="shared" si="247"/>
        <v>Late</v>
      </c>
    </row>
    <row r="7930" spans="2:22" x14ac:dyDescent="0.3">
      <c r="B7930" t="str">
        <f t="shared" si="246"/>
        <v>SO-008029</v>
      </c>
      <c r="C7930" t="s">
        <v>19</v>
      </c>
      <c r="D7930" t="s">
        <v>23</v>
      </c>
      <c r="E7930" s="1">
        <v>44100</v>
      </c>
      <c r="F7930" s="1">
        <v>44188</v>
      </c>
      <c r="G7930" s="1">
        <v>44192</v>
      </c>
      <c r="H7930" s="1">
        <v>44195</v>
      </c>
      <c r="I7930" t="s">
        <v>18</v>
      </c>
      <c r="J7930">
        <v>13</v>
      </c>
      <c r="K7930">
        <v>40</v>
      </c>
      <c r="L7930">
        <v>318</v>
      </c>
      <c r="M7930">
        <v>14</v>
      </c>
      <c r="N7930">
        <v>6</v>
      </c>
      <c r="O7930">
        <v>0.08</v>
      </c>
      <c r="P7930">
        <v>1729</v>
      </c>
      <c r="Q7930">
        <v>3390.2</v>
      </c>
      <c r="R7930">
        <f>Table1[[#This Row],[OrderQuantity]]*Table1[[#This Row],[UnitPrice]]</f>
        <v>20341.199999999997</v>
      </c>
      <c r="S7930">
        <f>Table1[[#This Row],[OrderQuantity]]*Table1[[#This Row],[UnitCost]]</f>
        <v>10374</v>
      </c>
      <c r="T7930">
        <f>Table1[[#This Row],[OrderQuantity]]*Table1[[#This Row],[UnitPrice]]*(1-Table1[[#This Row],[DiscountApplied]]) - (Table1[[#This Row],[OrderQuantity]]*Table1[[#This Row],[UnitCost]])</f>
        <v>8339.9039999999986</v>
      </c>
      <c r="U7930">
        <f>DATEDIF(Table1[[#This Row],[ShipDate]],Table1[[#This Row],[DeliveryDate]],"d")</f>
        <v>3</v>
      </c>
      <c r="V7930" t="str">
        <f t="shared" si="247"/>
        <v>On Time</v>
      </c>
    </row>
    <row r="7931" spans="2:22" x14ac:dyDescent="0.3">
      <c r="B7931" t="str">
        <f t="shared" si="246"/>
        <v>SO-008030</v>
      </c>
      <c r="C7931" t="s">
        <v>19</v>
      </c>
      <c r="D7931" t="s">
        <v>20</v>
      </c>
      <c r="E7931" s="1">
        <v>44100</v>
      </c>
      <c r="F7931" s="1">
        <v>44189</v>
      </c>
      <c r="G7931" s="1">
        <v>44216</v>
      </c>
      <c r="H7931" s="1">
        <v>44221</v>
      </c>
      <c r="I7931" t="s">
        <v>18</v>
      </c>
      <c r="J7931">
        <v>17</v>
      </c>
      <c r="K7931">
        <v>11</v>
      </c>
      <c r="L7931">
        <v>90</v>
      </c>
      <c r="M7931">
        <v>19</v>
      </c>
      <c r="N7931">
        <v>1</v>
      </c>
      <c r="O7931">
        <v>0.15</v>
      </c>
      <c r="P7931">
        <v>2431.3000000000002</v>
      </c>
      <c r="Q7931">
        <v>5788.8</v>
      </c>
      <c r="R7931">
        <f>Table1[[#This Row],[OrderQuantity]]*Table1[[#This Row],[UnitPrice]]</f>
        <v>5788.8</v>
      </c>
      <c r="S7931">
        <f>Table1[[#This Row],[OrderQuantity]]*Table1[[#This Row],[UnitCost]]</f>
        <v>2431.3000000000002</v>
      </c>
      <c r="T7931">
        <f>Table1[[#This Row],[OrderQuantity]]*Table1[[#This Row],[UnitPrice]]*(1-Table1[[#This Row],[DiscountApplied]]) - (Table1[[#This Row],[OrderQuantity]]*Table1[[#This Row],[UnitCost]])</f>
        <v>2489.1800000000003</v>
      </c>
      <c r="U7931">
        <f>DATEDIF(Table1[[#This Row],[ShipDate]],Table1[[#This Row],[DeliveryDate]],"d")</f>
        <v>5</v>
      </c>
      <c r="V7931" t="str">
        <f t="shared" si="247"/>
        <v>On Time</v>
      </c>
    </row>
    <row r="7932" spans="2:22" x14ac:dyDescent="0.3">
      <c r="B7932" t="str">
        <f t="shared" si="246"/>
        <v>SO-008031</v>
      </c>
      <c r="C7932" t="s">
        <v>19</v>
      </c>
      <c r="D7932" t="s">
        <v>20</v>
      </c>
      <c r="E7932" s="1">
        <v>44100</v>
      </c>
      <c r="F7932" s="1">
        <v>44189</v>
      </c>
      <c r="G7932" s="1">
        <v>44201</v>
      </c>
      <c r="H7932" s="1">
        <v>44208</v>
      </c>
      <c r="I7932" t="s">
        <v>18</v>
      </c>
      <c r="J7932">
        <v>14</v>
      </c>
      <c r="K7932">
        <v>17</v>
      </c>
      <c r="L7932">
        <v>145</v>
      </c>
      <c r="M7932">
        <v>19</v>
      </c>
      <c r="N7932">
        <v>5</v>
      </c>
      <c r="O7932">
        <v>0.05</v>
      </c>
      <c r="P7932">
        <v>540.29</v>
      </c>
      <c r="Q7932">
        <v>1125.5999999999999</v>
      </c>
      <c r="R7932">
        <f>Table1[[#This Row],[OrderQuantity]]*Table1[[#This Row],[UnitPrice]]</f>
        <v>5628</v>
      </c>
      <c r="S7932">
        <f>Table1[[#This Row],[OrderQuantity]]*Table1[[#This Row],[UnitCost]]</f>
        <v>2701.45</v>
      </c>
      <c r="T7932">
        <f>Table1[[#This Row],[OrderQuantity]]*Table1[[#This Row],[UnitPrice]]*(1-Table1[[#This Row],[DiscountApplied]]) - (Table1[[#This Row],[OrderQuantity]]*Table1[[#This Row],[UnitCost]])</f>
        <v>2645.1499999999996</v>
      </c>
      <c r="U7932">
        <f>DATEDIF(Table1[[#This Row],[ShipDate]],Table1[[#This Row],[DeliveryDate]],"d")</f>
        <v>7</v>
      </c>
      <c r="V7932" t="str">
        <f t="shared" si="247"/>
        <v>On Time</v>
      </c>
    </row>
    <row r="7933" spans="2:22" x14ac:dyDescent="0.3">
      <c r="B7933" t="str">
        <f t="shared" si="246"/>
        <v>SO-008032</v>
      </c>
      <c r="C7933" t="s">
        <v>22</v>
      </c>
      <c r="D7933" t="s">
        <v>20</v>
      </c>
      <c r="E7933" s="1">
        <v>44100</v>
      </c>
      <c r="F7933" s="1">
        <v>44189</v>
      </c>
      <c r="G7933" s="1">
        <v>44201</v>
      </c>
      <c r="H7933" s="1">
        <v>44210</v>
      </c>
      <c r="I7933" t="s">
        <v>18</v>
      </c>
      <c r="J7933">
        <v>27</v>
      </c>
      <c r="K7933">
        <v>38</v>
      </c>
      <c r="L7933">
        <v>188</v>
      </c>
      <c r="M7933">
        <v>47</v>
      </c>
      <c r="N7933">
        <v>3</v>
      </c>
      <c r="O7933">
        <v>0.05</v>
      </c>
      <c r="P7933">
        <v>1964.78</v>
      </c>
      <c r="Q7933">
        <v>2311.5</v>
      </c>
      <c r="R7933">
        <f>Table1[[#This Row],[OrderQuantity]]*Table1[[#This Row],[UnitPrice]]</f>
        <v>6934.5</v>
      </c>
      <c r="S7933">
        <f>Table1[[#This Row],[OrderQuantity]]*Table1[[#This Row],[UnitCost]]</f>
        <v>5894.34</v>
      </c>
      <c r="T7933">
        <f>Table1[[#This Row],[OrderQuantity]]*Table1[[#This Row],[UnitPrice]]*(1-Table1[[#This Row],[DiscountApplied]]) - (Table1[[#This Row],[OrderQuantity]]*Table1[[#This Row],[UnitCost]])</f>
        <v>693.43499999999949</v>
      </c>
      <c r="U7933">
        <f>DATEDIF(Table1[[#This Row],[ShipDate]],Table1[[#This Row],[DeliveryDate]],"d")</f>
        <v>9</v>
      </c>
      <c r="V7933" t="str">
        <f t="shared" si="247"/>
        <v>Late</v>
      </c>
    </row>
    <row r="7934" spans="2:22" x14ac:dyDescent="0.3">
      <c r="B7934" t="str">
        <f t="shared" si="246"/>
        <v>SO-008033</v>
      </c>
      <c r="C7934" t="s">
        <v>19</v>
      </c>
      <c r="D7934" t="s">
        <v>24</v>
      </c>
      <c r="E7934" s="1">
        <v>44100</v>
      </c>
      <c r="F7934" s="1">
        <v>44189</v>
      </c>
      <c r="G7934" s="1">
        <v>44196</v>
      </c>
      <c r="H7934" s="1">
        <v>44202</v>
      </c>
      <c r="I7934" t="s">
        <v>18</v>
      </c>
      <c r="J7934">
        <v>16</v>
      </c>
      <c r="K7934">
        <v>18</v>
      </c>
      <c r="L7934">
        <v>52</v>
      </c>
      <c r="M7934">
        <v>19</v>
      </c>
      <c r="N7934">
        <v>4</v>
      </c>
      <c r="O7934">
        <v>0.05</v>
      </c>
      <c r="P7934">
        <v>1495.44</v>
      </c>
      <c r="Q7934">
        <v>1869.3</v>
      </c>
      <c r="R7934">
        <f>Table1[[#This Row],[OrderQuantity]]*Table1[[#This Row],[UnitPrice]]</f>
        <v>7477.2</v>
      </c>
      <c r="S7934">
        <f>Table1[[#This Row],[OrderQuantity]]*Table1[[#This Row],[UnitCost]]</f>
        <v>5981.76</v>
      </c>
      <c r="T7934">
        <f>Table1[[#This Row],[OrderQuantity]]*Table1[[#This Row],[UnitPrice]]*(1-Table1[[#This Row],[DiscountApplied]]) - (Table1[[#This Row],[OrderQuantity]]*Table1[[#This Row],[UnitCost]])</f>
        <v>1121.579999999999</v>
      </c>
      <c r="U7934">
        <f>DATEDIF(Table1[[#This Row],[ShipDate]],Table1[[#This Row],[DeliveryDate]],"d")</f>
        <v>6</v>
      </c>
      <c r="V7934" t="str">
        <f t="shared" si="247"/>
        <v>On Time</v>
      </c>
    </row>
    <row r="7935" spans="2:22" x14ac:dyDescent="0.3">
      <c r="B7935" t="str">
        <f t="shared" si="246"/>
        <v>SO-008034</v>
      </c>
      <c r="C7935" t="s">
        <v>19</v>
      </c>
      <c r="D7935" t="s">
        <v>20</v>
      </c>
      <c r="E7935" s="1">
        <v>44100</v>
      </c>
      <c r="F7935" s="1">
        <v>44189</v>
      </c>
      <c r="G7935" s="1">
        <v>44210</v>
      </c>
      <c r="H7935" s="1">
        <v>44212</v>
      </c>
      <c r="I7935" t="s">
        <v>18</v>
      </c>
      <c r="J7935">
        <v>15</v>
      </c>
      <c r="K7935">
        <v>17</v>
      </c>
      <c r="L7935">
        <v>92</v>
      </c>
      <c r="M7935">
        <v>43</v>
      </c>
      <c r="N7935">
        <v>7</v>
      </c>
      <c r="O7935">
        <v>0.1</v>
      </c>
      <c r="P7935">
        <v>589</v>
      </c>
      <c r="Q7935">
        <v>998.3</v>
      </c>
      <c r="R7935">
        <f>Table1[[#This Row],[OrderQuantity]]*Table1[[#This Row],[UnitPrice]]</f>
        <v>6988.0999999999995</v>
      </c>
      <c r="S7935">
        <f>Table1[[#This Row],[OrderQuantity]]*Table1[[#This Row],[UnitCost]]</f>
        <v>4123</v>
      </c>
      <c r="T7935">
        <f>Table1[[#This Row],[OrderQuantity]]*Table1[[#This Row],[UnitPrice]]*(1-Table1[[#This Row],[DiscountApplied]]) - (Table1[[#This Row],[OrderQuantity]]*Table1[[#This Row],[UnitCost]])</f>
        <v>2166.29</v>
      </c>
      <c r="U7935">
        <f>DATEDIF(Table1[[#This Row],[ShipDate]],Table1[[#This Row],[DeliveryDate]],"d")</f>
        <v>2</v>
      </c>
      <c r="V7935" t="str">
        <f t="shared" si="247"/>
        <v>On Time</v>
      </c>
    </row>
    <row r="7936" spans="2:22" x14ac:dyDescent="0.3">
      <c r="B7936" t="str">
        <f t="shared" si="246"/>
        <v>SO-008035</v>
      </c>
      <c r="C7936" t="s">
        <v>16</v>
      </c>
      <c r="D7936" t="s">
        <v>24</v>
      </c>
      <c r="E7936" s="1">
        <v>44100</v>
      </c>
      <c r="F7936" s="1">
        <v>44189</v>
      </c>
      <c r="G7936" s="1">
        <v>44191</v>
      </c>
      <c r="H7936" s="1">
        <v>44192</v>
      </c>
      <c r="I7936" t="s">
        <v>18</v>
      </c>
      <c r="J7936">
        <v>4</v>
      </c>
      <c r="K7936">
        <v>41</v>
      </c>
      <c r="L7936">
        <v>45</v>
      </c>
      <c r="M7936">
        <v>32</v>
      </c>
      <c r="N7936">
        <v>8</v>
      </c>
      <c r="O7936">
        <v>0.1</v>
      </c>
      <c r="P7936">
        <v>159.19</v>
      </c>
      <c r="Q7936">
        <v>221.1</v>
      </c>
      <c r="R7936">
        <f>Table1[[#This Row],[OrderQuantity]]*Table1[[#This Row],[UnitPrice]]</f>
        <v>1768.8</v>
      </c>
      <c r="S7936">
        <f>Table1[[#This Row],[OrderQuantity]]*Table1[[#This Row],[UnitCost]]</f>
        <v>1273.52</v>
      </c>
      <c r="T7936">
        <f>Table1[[#This Row],[OrderQuantity]]*Table1[[#This Row],[UnitPrice]]*(1-Table1[[#This Row],[DiscountApplied]]) - (Table1[[#This Row],[OrderQuantity]]*Table1[[#This Row],[UnitCost]])</f>
        <v>318.40000000000009</v>
      </c>
      <c r="U7936">
        <f>DATEDIF(Table1[[#This Row],[ShipDate]],Table1[[#This Row],[DeliveryDate]],"d")</f>
        <v>1</v>
      </c>
      <c r="V7936" t="str">
        <f t="shared" si="247"/>
        <v>On Time</v>
      </c>
    </row>
    <row r="7937" spans="2:22" x14ac:dyDescent="0.3">
      <c r="B7937" t="str">
        <f t="shared" si="246"/>
        <v>SO-008036</v>
      </c>
      <c r="C7937" t="s">
        <v>22</v>
      </c>
      <c r="D7937" t="s">
        <v>20</v>
      </c>
      <c r="E7937" s="1">
        <v>44100</v>
      </c>
      <c r="F7937" s="1">
        <v>44189</v>
      </c>
      <c r="G7937" s="1">
        <v>44212</v>
      </c>
      <c r="H7937" s="1">
        <v>44219</v>
      </c>
      <c r="I7937" t="s">
        <v>18</v>
      </c>
      <c r="J7937">
        <v>27</v>
      </c>
      <c r="K7937">
        <v>9</v>
      </c>
      <c r="L7937">
        <v>128</v>
      </c>
      <c r="M7937">
        <v>6</v>
      </c>
      <c r="N7937">
        <v>1</v>
      </c>
      <c r="O7937">
        <v>0.08</v>
      </c>
      <c r="P7937">
        <v>201</v>
      </c>
      <c r="Q7937">
        <v>268</v>
      </c>
      <c r="R7937">
        <f>Table1[[#This Row],[OrderQuantity]]*Table1[[#This Row],[UnitPrice]]</f>
        <v>268</v>
      </c>
      <c r="S7937">
        <f>Table1[[#This Row],[OrderQuantity]]*Table1[[#This Row],[UnitCost]]</f>
        <v>201</v>
      </c>
      <c r="T7937">
        <f>Table1[[#This Row],[OrderQuantity]]*Table1[[#This Row],[UnitPrice]]*(1-Table1[[#This Row],[DiscountApplied]]) - (Table1[[#This Row],[OrderQuantity]]*Table1[[#This Row],[UnitCost]])</f>
        <v>45.56</v>
      </c>
      <c r="U7937">
        <f>DATEDIF(Table1[[#This Row],[ShipDate]],Table1[[#This Row],[DeliveryDate]],"d")</f>
        <v>7</v>
      </c>
      <c r="V7937" t="str">
        <f t="shared" si="247"/>
        <v>On Time</v>
      </c>
    </row>
    <row r="7938" spans="2:22" x14ac:dyDescent="0.3">
      <c r="B7938" t="str">
        <f t="shared" ref="B7938:B7992" si="248">"SO-" &amp; TEXT(ROW(B7938)+99,"000000")</f>
        <v>SO-008037</v>
      </c>
      <c r="C7938" t="s">
        <v>16</v>
      </c>
      <c r="D7938" t="s">
        <v>23</v>
      </c>
      <c r="E7938" s="1">
        <v>44100</v>
      </c>
      <c r="F7938" s="1">
        <v>44189</v>
      </c>
      <c r="G7938" s="1">
        <v>44208</v>
      </c>
      <c r="H7938" s="1">
        <v>44216</v>
      </c>
      <c r="I7938" t="s">
        <v>18</v>
      </c>
      <c r="J7938">
        <v>3</v>
      </c>
      <c r="K7938">
        <v>47</v>
      </c>
      <c r="L7938">
        <v>307</v>
      </c>
      <c r="M7938">
        <v>21</v>
      </c>
      <c r="N7938">
        <v>4</v>
      </c>
      <c r="O7938">
        <v>0.4</v>
      </c>
      <c r="P7938">
        <v>1166.3399999999999</v>
      </c>
      <c r="Q7938">
        <v>1715.2</v>
      </c>
      <c r="R7938">
        <f>Table1[[#This Row],[OrderQuantity]]*Table1[[#This Row],[UnitPrice]]</f>
        <v>6860.8</v>
      </c>
      <c r="S7938">
        <f>Table1[[#This Row],[OrderQuantity]]*Table1[[#This Row],[UnitCost]]</f>
        <v>4665.3599999999997</v>
      </c>
      <c r="T7938">
        <f>Table1[[#This Row],[OrderQuantity]]*Table1[[#This Row],[UnitPrice]]*(1-Table1[[#This Row],[DiscountApplied]]) - (Table1[[#This Row],[OrderQuantity]]*Table1[[#This Row],[UnitCost]])</f>
        <v>-548.88000000000011</v>
      </c>
      <c r="U7938">
        <f>DATEDIF(Table1[[#This Row],[ShipDate]],Table1[[#This Row],[DeliveryDate]],"d")</f>
        <v>8</v>
      </c>
      <c r="V7938" t="str">
        <f t="shared" ref="V7938:V7992" si="249">IF(U7938&gt;7,"Late","On Time")</f>
        <v>Late</v>
      </c>
    </row>
    <row r="7939" spans="2:22" x14ac:dyDescent="0.3">
      <c r="B7939" t="str">
        <f t="shared" si="248"/>
        <v>SO-008038</v>
      </c>
      <c r="C7939" t="s">
        <v>19</v>
      </c>
      <c r="D7939" t="s">
        <v>23</v>
      </c>
      <c r="E7939" s="1">
        <v>44100</v>
      </c>
      <c r="F7939" s="1">
        <v>44189</v>
      </c>
      <c r="G7939" s="1">
        <v>44213</v>
      </c>
      <c r="H7939" s="1">
        <v>44221</v>
      </c>
      <c r="I7939" t="s">
        <v>18</v>
      </c>
      <c r="J7939">
        <v>13</v>
      </c>
      <c r="K7939">
        <v>28</v>
      </c>
      <c r="L7939">
        <v>300</v>
      </c>
      <c r="M7939">
        <v>32</v>
      </c>
      <c r="N7939">
        <v>6</v>
      </c>
      <c r="O7939">
        <v>0.2</v>
      </c>
      <c r="P7939">
        <v>452.25</v>
      </c>
      <c r="Q7939">
        <v>1005</v>
      </c>
      <c r="R7939">
        <f>Table1[[#This Row],[OrderQuantity]]*Table1[[#This Row],[UnitPrice]]</f>
        <v>6030</v>
      </c>
      <c r="S7939">
        <f>Table1[[#This Row],[OrderQuantity]]*Table1[[#This Row],[UnitCost]]</f>
        <v>2713.5</v>
      </c>
      <c r="T7939">
        <f>Table1[[#This Row],[OrderQuantity]]*Table1[[#This Row],[UnitPrice]]*(1-Table1[[#This Row],[DiscountApplied]]) - (Table1[[#This Row],[OrderQuantity]]*Table1[[#This Row],[UnitCost]])</f>
        <v>2110.5</v>
      </c>
      <c r="U7939">
        <f>DATEDIF(Table1[[#This Row],[ShipDate]],Table1[[#This Row],[DeliveryDate]],"d")</f>
        <v>8</v>
      </c>
      <c r="V7939" t="str">
        <f t="shared" si="249"/>
        <v>Late</v>
      </c>
    </row>
    <row r="7940" spans="2:22" x14ac:dyDescent="0.3">
      <c r="B7940" t="str">
        <f t="shared" si="248"/>
        <v>SO-008039</v>
      </c>
      <c r="C7940" t="s">
        <v>22</v>
      </c>
      <c r="D7940" t="s">
        <v>23</v>
      </c>
      <c r="E7940" s="1">
        <v>44100</v>
      </c>
      <c r="F7940" s="1">
        <v>44189</v>
      </c>
      <c r="G7940" s="1">
        <v>44207</v>
      </c>
      <c r="H7940" s="1">
        <v>44210</v>
      </c>
      <c r="I7940" t="s">
        <v>18</v>
      </c>
      <c r="J7940">
        <v>28</v>
      </c>
      <c r="K7940">
        <v>33</v>
      </c>
      <c r="L7940">
        <v>263</v>
      </c>
      <c r="M7940">
        <v>37</v>
      </c>
      <c r="N7940">
        <v>4</v>
      </c>
      <c r="O7940">
        <v>0.2</v>
      </c>
      <c r="P7940">
        <v>711.88</v>
      </c>
      <c r="Q7940">
        <v>837.5</v>
      </c>
      <c r="R7940">
        <f>Table1[[#This Row],[OrderQuantity]]*Table1[[#This Row],[UnitPrice]]</f>
        <v>3350</v>
      </c>
      <c r="S7940">
        <f>Table1[[#This Row],[OrderQuantity]]*Table1[[#This Row],[UnitCost]]</f>
        <v>2847.52</v>
      </c>
      <c r="T7940">
        <f>Table1[[#This Row],[OrderQuantity]]*Table1[[#This Row],[UnitPrice]]*(1-Table1[[#This Row],[DiscountApplied]]) - (Table1[[#This Row],[OrderQuantity]]*Table1[[#This Row],[UnitCost]])</f>
        <v>-167.51999999999998</v>
      </c>
      <c r="U7940">
        <f>DATEDIF(Table1[[#This Row],[ShipDate]],Table1[[#This Row],[DeliveryDate]],"d")</f>
        <v>3</v>
      </c>
      <c r="V7940" t="str">
        <f t="shared" si="249"/>
        <v>On Time</v>
      </c>
    </row>
    <row r="7941" spans="2:22" x14ac:dyDescent="0.3">
      <c r="B7941" t="str">
        <f t="shared" si="248"/>
        <v>SO-008040</v>
      </c>
      <c r="C7941" t="s">
        <v>19</v>
      </c>
      <c r="D7941" t="s">
        <v>25</v>
      </c>
      <c r="E7941" s="1">
        <v>44100</v>
      </c>
      <c r="F7941" s="1">
        <v>44189</v>
      </c>
      <c r="G7941" s="1">
        <v>44215</v>
      </c>
      <c r="H7941" s="1">
        <v>44224</v>
      </c>
      <c r="I7941" t="s">
        <v>18</v>
      </c>
      <c r="J7941">
        <v>19</v>
      </c>
      <c r="K7941">
        <v>16</v>
      </c>
      <c r="L7941">
        <v>340</v>
      </c>
      <c r="M7941">
        <v>37</v>
      </c>
      <c r="N7941">
        <v>3</v>
      </c>
      <c r="O7941">
        <v>0.08</v>
      </c>
      <c r="P7941">
        <v>335</v>
      </c>
      <c r="Q7941">
        <v>837.5</v>
      </c>
      <c r="R7941">
        <f>Table1[[#This Row],[OrderQuantity]]*Table1[[#This Row],[UnitPrice]]</f>
        <v>2512.5</v>
      </c>
      <c r="S7941">
        <f>Table1[[#This Row],[OrderQuantity]]*Table1[[#This Row],[UnitCost]]</f>
        <v>1005</v>
      </c>
      <c r="T7941">
        <f>Table1[[#This Row],[OrderQuantity]]*Table1[[#This Row],[UnitPrice]]*(1-Table1[[#This Row],[DiscountApplied]]) - (Table1[[#This Row],[OrderQuantity]]*Table1[[#This Row],[UnitCost]])</f>
        <v>1306.5</v>
      </c>
      <c r="U7941">
        <f>DATEDIF(Table1[[#This Row],[ShipDate]],Table1[[#This Row],[DeliveryDate]],"d")</f>
        <v>9</v>
      </c>
      <c r="V7941" t="str">
        <f t="shared" si="249"/>
        <v>Late</v>
      </c>
    </row>
    <row r="7942" spans="2:22" x14ac:dyDescent="0.3">
      <c r="B7942" t="str">
        <f t="shared" si="248"/>
        <v>SO-008041</v>
      </c>
      <c r="C7942" t="s">
        <v>16</v>
      </c>
      <c r="D7942" t="s">
        <v>20</v>
      </c>
      <c r="E7942" s="1">
        <v>44100</v>
      </c>
      <c r="F7942" s="1">
        <v>44189</v>
      </c>
      <c r="G7942" s="1">
        <v>44212</v>
      </c>
      <c r="H7942" s="1">
        <v>44221</v>
      </c>
      <c r="I7942" t="s">
        <v>18</v>
      </c>
      <c r="J7942">
        <v>6</v>
      </c>
      <c r="K7942">
        <v>33</v>
      </c>
      <c r="L7942">
        <v>94</v>
      </c>
      <c r="M7942">
        <v>40</v>
      </c>
      <c r="N7942">
        <v>6</v>
      </c>
      <c r="O7942">
        <v>0.08</v>
      </c>
      <c r="P7942">
        <v>1754.73</v>
      </c>
      <c r="Q7942">
        <v>3899.4</v>
      </c>
      <c r="R7942">
        <f>Table1[[#This Row],[OrderQuantity]]*Table1[[#This Row],[UnitPrice]]</f>
        <v>23396.400000000001</v>
      </c>
      <c r="S7942">
        <f>Table1[[#This Row],[OrderQuantity]]*Table1[[#This Row],[UnitCost]]</f>
        <v>10528.380000000001</v>
      </c>
      <c r="T7942">
        <f>Table1[[#This Row],[OrderQuantity]]*Table1[[#This Row],[UnitPrice]]*(1-Table1[[#This Row],[DiscountApplied]]) - (Table1[[#This Row],[OrderQuantity]]*Table1[[#This Row],[UnitCost]])</f>
        <v>10996.308000000001</v>
      </c>
      <c r="U7942">
        <f>DATEDIF(Table1[[#This Row],[ShipDate]],Table1[[#This Row],[DeliveryDate]],"d")</f>
        <v>9</v>
      </c>
      <c r="V7942" t="str">
        <f t="shared" si="249"/>
        <v>Late</v>
      </c>
    </row>
    <row r="7943" spans="2:22" x14ac:dyDescent="0.3">
      <c r="B7943" t="str">
        <f t="shared" si="248"/>
        <v>SO-008042</v>
      </c>
      <c r="C7943" t="s">
        <v>19</v>
      </c>
      <c r="D7943" t="s">
        <v>20</v>
      </c>
      <c r="E7943" s="1">
        <v>44100</v>
      </c>
      <c r="F7943" s="1">
        <v>44190</v>
      </c>
      <c r="G7943" s="1">
        <v>44195</v>
      </c>
      <c r="H7943" s="1">
        <v>44204</v>
      </c>
      <c r="I7943" t="s">
        <v>18</v>
      </c>
      <c r="J7943">
        <v>13</v>
      </c>
      <c r="K7943">
        <v>11</v>
      </c>
      <c r="L7943">
        <v>126</v>
      </c>
      <c r="M7943">
        <v>29</v>
      </c>
      <c r="N7943">
        <v>8</v>
      </c>
      <c r="O7943">
        <v>0.05</v>
      </c>
      <c r="P7943">
        <v>619.08000000000004</v>
      </c>
      <c r="Q7943">
        <v>1105.5</v>
      </c>
      <c r="R7943">
        <f>Table1[[#This Row],[OrderQuantity]]*Table1[[#This Row],[UnitPrice]]</f>
        <v>8844</v>
      </c>
      <c r="S7943">
        <f>Table1[[#This Row],[OrderQuantity]]*Table1[[#This Row],[UnitCost]]</f>
        <v>4952.6400000000003</v>
      </c>
      <c r="T7943">
        <f>Table1[[#This Row],[OrderQuantity]]*Table1[[#This Row],[UnitPrice]]*(1-Table1[[#This Row],[DiscountApplied]]) - (Table1[[#This Row],[OrderQuantity]]*Table1[[#This Row],[UnitCost]])</f>
        <v>3449.1599999999989</v>
      </c>
      <c r="U7943">
        <f>DATEDIF(Table1[[#This Row],[ShipDate]],Table1[[#This Row],[DeliveryDate]],"d")</f>
        <v>9</v>
      </c>
      <c r="V7943" t="str">
        <f t="shared" si="249"/>
        <v>Late</v>
      </c>
    </row>
    <row r="7944" spans="2:22" x14ac:dyDescent="0.3">
      <c r="B7944" t="str">
        <f t="shared" si="248"/>
        <v>SO-008043</v>
      </c>
      <c r="C7944" t="s">
        <v>16</v>
      </c>
      <c r="D7944" t="s">
        <v>24</v>
      </c>
      <c r="E7944" s="1">
        <v>44100</v>
      </c>
      <c r="F7944" s="1">
        <v>44190</v>
      </c>
      <c r="G7944" s="1">
        <v>44212</v>
      </c>
      <c r="H7944" s="1">
        <v>44215</v>
      </c>
      <c r="I7944" t="s">
        <v>18</v>
      </c>
      <c r="J7944">
        <v>6</v>
      </c>
      <c r="K7944">
        <v>25</v>
      </c>
      <c r="L7944">
        <v>19</v>
      </c>
      <c r="M7944">
        <v>42</v>
      </c>
      <c r="N7944">
        <v>4</v>
      </c>
      <c r="O7944">
        <v>0.1</v>
      </c>
      <c r="P7944">
        <v>142.04</v>
      </c>
      <c r="Q7944">
        <v>268</v>
      </c>
      <c r="R7944">
        <f>Table1[[#This Row],[OrderQuantity]]*Table1[[#This Row],[UnitPrice]]</f>
        <v>1072</v>
      </c>
      <c r="S7944">
        <f>Table1[[#This Row],[OrderQuantity]]*Table1[[#This Row],[UnitCost]]</f>
        <v>568.16</v>
      </c>
      <c r="T7944">
        <f>Table1[[#This Row],[OrderQuantity]]*Table1[[#This Row],[UnitPrice]]*(1-Table1[[#This Row],[DiscountApplied]]) - (Table1[[#This Row],[OrderQuantity]]*Table1[[#This Row],[UnitCost]])</f>
        <v>396.6400000000001</v>
      </c>
      <c r="U7944">
        <f>DATEDIF(Table1[[#This Row],[ShipDate]],Table1[[#This Row],[DeliveryDate]],"d")</f>
        <v>3</v>
      </c>
      <c r="V7944" t="str">
        <f t="shared" si="249"/>
        <v>On Time</v>
      </c>
    </row>
    <row r="7945" spans="2:22" x14ac:dyDescent="0.3">
      <c r="B7945" t="str">
        <f t="shared" si="248"/>
        <v>SO-008044</v>
      </c>
      <c r="C7945" t="s">
        <v>21</v>
      </c>
      <c r="D7945" t="s">
        <v>20</v>
      </c>
      <c r="E7945" s="1">
        <v>44100</v>
      </c>
      <c r="F7945" s="1">
        <v>44190</v>
      </c>
      <c r="G7945" s="1">
        <v>44213</v>
      </c>
      <c r="H7945" s="1">
        <v>44214</v>
      </c>
      <c r="I7945" t="s">
        <v>18</v>
      </c>
      <c r="J7945">
        <v>24</v>
      </c>
      <c r="K7945">
        <v>36</v>
      </c>
      <c r="L7945">
        <v>166</v>
      </c>
      <c r="M7945">
        <v>1</v>
      </c>
      <c r="N7945">
        <v>8</v>
      </c>
      <c r="O7945">
        <v>0.15</v>
      </c>
      <c r="P7945">
        <v>1342.28</v>
      </c>
      <c r="Q7945">
        <v>2485.6999999999998</v>
      </c>
      <c r="R7945">
        <f>Table1[[#This Row],[OrderQuantity]]*Table1[[#This Row],[UnitPrice]]</f>
        <v>19885.599999999999</v>
      </c>
      <c r="S7945">
        <f>Table1[[#This Row],[OrderQuantity]]*Table1[[#This Row],[UnitCost]]</f>
        <v>10738.24</v>
      </c>
      <c r="T7945">
        <f>Table1[[#This Row],[OrderQuantity]]*Table1[[#This Row],[UnitPrice]]*(1-Table1[[#This Row],[DiscountApplied]]) - (Table1[[#This Row],[OrderQuantity]]*Table1[[#This Row],[UnitCost]])</f>
        <v>6164.5199999999986</v>
      </c>
      <c r="U7945">
        <f>DATEDIF(Table1[[#This Row],[ShipDate]],Table1[[#This Row],[DeliveryDate]],"d")</f>
        <v>1</v>
      </c>
      <c r="V7945" t="str">
        <f t="shared" si="249"/>
        <v>On Time</v>
      </c>
    </row>
    <row r="7946" spans="2:22" x14ac:dyDescent="0.3">
      <c r="B7946" t="str">
        <f t="shared" si="248"/>
        <v>SO-008045</v>
      </c>
      <c r="C7946" t="s">
        <v>19</v>
      </c>
      <c r="D7946" t="s">
        <v>20</v>
      </c>
      <c r="E7946" s="1">
        <v>44100</v>
      </c>
      <c r="F7946" s="1">
        <v>44190</v>
      </c>
      <c r="G7946" s="1">
        <v>44214</v>
      </c>
      <c r="H7946" s="1">
        <v>44218</v>
      </c>
      <c r="I7946" t="s">
        <v>18</v>
      </c>
      <c r="J7946">
        <v>15</v>
      </c>
      <c r="K7946">
        <v>49</v>
      </c>
      <c r="L7946">
        <v>129</v>
      </c>
      <c r="M7946">
        <v>37</v>
      </c>
      <c r="N7946">
        <v>4</v>
      </c>
      <c r="O7946">
        <v>0.08</v>
      </c>
      <c r="P7946">
        <v>4650.6000000000004</v>
      </c>
      <c r="Q7946">
        <v>6284.6</v>
      </c>
      <c r="R7946">
        <f>Table1[[#This Row],[OrderQuantity]]*Table1[[#This Row],[UnitPrice]]</f>
        <v>25138.400000000001</v>
      </c>
      <c r="S7946">
        <f>Table1[[#This Row],[OrderQuantity]]*Table1[[#This Row],[UnitCost]]</f>
        <v>18602.400000000001</v>
      </c>
      <c r="T7946">
        <f>Table1[[#This Row],[OrderQuantity]]*Table1[[#This Row],[UnitPrice]]*(1-Table1[[#This Row],[DiscountApplied]]) - (Table1[[#This Row],[OrderQuantity]]*Table1[[#This Row],[UnitCost]])</f>
        <v>4524.9279999999999</v>
      </c>
      <c r="U7946">
        <f>DATEDIF(Table1[[#This Row],[ShipDate]],Table1[[#This Row],[DeliveryDate]],"d")</f>
        <v>4</v>
      </c>
      <c r="V7946" t="str">
        <f t="shared" si="249"/>
        <v>On Time</v>
      </c>
    </row>
    <row r="7947" spans="2:22" x14ac:dyDescent="0.3">
      <c r="B7947" t="str">
        <f t="shared" si="248"/>
        <v>SO-008046</v>
      </c>
      <c r="C7947" t="s">
        <v>16</v>
      </c>
      <c r="D7947" t="s">
        <v>20</v>
      </c>
      <c r="E7947" s="1">
        <v>44100</v>
      </c>
      <c r="F7947" s="1">
        <v>44190</v>
      </c>
      <c r="G7947" s="1">
        <v>44217</v>
      </c>
      <c r="H7947" s="1">
        <v>44225</v>
      </c>
      <c r="I7947" t="s">
        <v>18</v>
      </c>
      <c r="J7947">
        <v>8</v>
      </c>
      <c r="K7947">
        <v>39</v>
      </c>
      <c r="L7947">
        <v>101</v>
      </c>
      <c r="M7947">
        <v>6</v>
      </c>
      <c r="N7947">
        <v>3</v>
      </c>
      <c r="O7947">
        <v>0.1</v>
      </c>
      <c r="P7947">
        <v>857.87</v>
      </c>
      <c r="Q7947">
        <v>1949.7</v>
      </c>
      <c r="R7947">
        <f>Table1[[#This Row],[OrderQuantity]]*Table1[[#This Row],[UnitPrice]]</f>
        <v>5849.1</v>
      </c>
      <c r="S7947">
        <f>Table1[[#This Row],[OrderQuantity]]*Table1[[#This Row],[UnitCost]]</f>
        <v>2573.61</v>
      </c>
      <c r="T7947">
        <f>Table1[[#This Row],[OrderQuantity]]*Table1[[#This Row],[UnitPrice]]*(1-Table1[[#This Row],[DiscountApplied]]) - (Table1[[#This Row],[OrderQuantity]]*Table1[[#This Row],[UnitCost]])</f>
        <v>2690.5800000000004</v>
      </c>
      <c r="U7947">
        <f>DATEDIF(Table1[[#This Row],[ShipDate]],Table1[[#This Row],[DeliveryDate]],"d")</f>
        <v>8</v>
      </c>
      <c r="V7947" t="str">
        <f t="shared" si="249"/>
        <v>Late</v>
      </c>
    </row>
    <row r="7948" spans="2:22" x14ac:dyDescent="0.3">
      <c r="B7948" t="str">
        <f t="shared" si="248"/>
        <v>SO-008047</v>
      </c>
      <c r="C7948" t="s">
        <v>19</v>
      </c>
      <c r="D7948" t="s">
        <v>23</v>
      </c>
      <c r="E7948" s="1">
        <v>44100</v>
      </c>
      <c r="F7948" s="1">
        <v>44191</v>
      </c>
      <c r="G7948" s="1">
        <v>44218</v>
      </c>
      <c r="H7948" s="1">
        <v>44223</v>
      </c>
      <c r="I7948" t="s">
        <v>18</v>
      </c>
      <c r="J7948">
        <v>18</v>
      </c>
      <c r="K7948">
        <v>21</v>
      </c>
      <c r="L7948">
        <v>307</v>
      </c>
      <c r="M7948">
        <v>25</v>
      </c>
      <c r="N7948">
        <v>2</v>
      </c>
      <c r="O7948">
        <v>0.08</v>
      </c>
      <c r="P7948">
        <v>1033.1400000000001</v>
      </c>
      <c r="Q7948">
        <v>1721.9</v>
      </c>
      <c r="R7948">
        <f>Table1[[#This Row],[OrderQuantity]]*Table1[[#This Row],[UnitPrice]]</f>
        <v>3443.8</v>
      </c>
      <c r="S7948">
        <f>Table1[[#This Row],[OrderQuantity]]*Table1[[#This Row],[UnitCost]]</f>
        <v>2066.2800000000002</v>
      </c>
      <c r="T7948">
        <f>Table1[[#This Row],[OrderQuantity]]*Table1[[#This Row],[UnitPrice]]*(1-Table1[[#This Row],[DiscountApplied]]) - (Table1[[#This Row],[OrderQuantity]]*Table1[[#This Row],[UnitCost]])</f>
        <v>1102.0160000000001</v>
      </c>
      <c r="U7948">
        <f>DATEDIF(Table1[[#This Row],[ShipDate]],Table1[[#This Row],[DeliveryDate]],"d")</f>
        <v>5</v>
      </c>
      <c r="V7948" t="str">
        <f t="shared" si="249"/>
        <v>On Time</v>
      </c>
    </row>
    <row r="7949" spans="2:22" x14ac:dyDescent="0.3">
      <c r="B7949" t="str">
        <f t="shared" si="248"/>
        <v>SO-008048</v>
      </c>
      <c r="C7949" t="s">
        <v>22</v>
      </c>
      <c r="D7949" t="s">
        <v>17</v>
      </c>
      <c r="E7949" s="1">
        <v>44100</v>
      </c>
      <c r="F7949" s="1">
        <v>44191</v>
      </c>
      <c r="G7949" s="1">
        <v>44217</v>
      </c>
      <c r="H7949" s="1">
        <v>44222</v>
      </c>
      <c r="I7949" t="s">
        <v>18</v>
      </c>
      <c r="J7949">
        <v>26</v>
      </c>
      <c r="K7949">
        <v>17</v>
      </c>
      <c r="L7949">
        <v>219</v>
      </c>
      <c r="M7949">
        <v>37</v>
      </c>
      <c r="N7949">
        <v>8</v>
      </c>
      <c r="O7949">
        <v>0.05</v>
      </c>
      <c r="P7949">
        <v>1351.66</v>
      </c>
      <c r="Q7949">
        <v>1755.4</v>
      </c>
      <c r="R7949">
        <f>Table1[[#This Row],[OrderQuantity]]*Table1[[#This Row],[UnitPrice]]</f>
        <v>14043.2</v>
      </c>
      <c r="S7949">
        <f>Table1[[#This Row],[OrderQuantity]]*Table1[[#This Row],[UnitCost]]</f>
        <v>10813.28</v>
      </c>
      <c r="T7949">
        <f>Table1[[#This Row],[OrderQuantity]]*Table1[[#This Row],[UnitPrice]]*(1-Table1[[#This Row],[DiscountApplied]]) - (Table1[[#This Row],[OrderQuantity]]*Table1[[#This Row],[UnitCost]])</f>
        <v>2527.7600000000002</v>
      </c>
      <c r="U7949">
        <f>DATEDIF(Table1[[#This Row],[ShipDate]],Table1[[#This Row],[DeliveryDate]],"d")</f>
        <v>5</v>
      </c>
      <c r="V7949" t="str">
        <f t="shared" si="249"/>
        <v>On Time</v>
      </c>
    </row>
    <row r="7950" spans="2:22" x14ac:dyDescent="0.3">
      <c r="B7950" t="str">
        <f t="shared" si="248"/>
        <v>SO-008049</v>
      </c>
      <c r="C7950" t="s">
        <v>19</v>
      </c>
      <c r="D7950" t="s">
        <v>17</v>
      </c>
      <c r="E7950" s="1">
        <v>44100</v>
      </c>
      <c r="F7950" s="1">
        <v>44191</v>
      </c>
      <c r="G7950" s="1">
        <v>44218</v>
      </c>
      <c r="H7950" s="1">
        <v>44224</v>
      </c>
      <c r="I7950" t="s">
        <v>18</v>
      </c>
      <c r="J7950">
        <v>15</v>
      </c>
      <c r="K7950">
        <v>11</v>
      </c>
      <c r="L7950">
        <v>250</v>
      </c>
      <c r="M7950">
        <v>33</v>
      </c>
      <c r="N7950">
        <v>8</v>
      </c>
      <c r="O7950">
        <v>0.08</v>
      </c>
      <c r="P7950">
        <v>1933.62</v>
      </c>
      <c r="Q7950">
        <v>3222.7</v>
      </c>
      <c r="R7950">
        <f>Table1[[#This Row],[OrderQuantity]]*Table1[[#This Row],[UnitPrice]]</f>
        <v>25781.599999999999</v>
      </c>
      <c r="S7950">
        <f>Table1[[#This Row],[OrderQuantity]]*Table1[[#This Row],[UnitCost]]</f>
        <v>15468.96</v>
      </c>
      <c r="T7950">
        <f>Table1[[#This Row],[OrderQuantity]]*Table1[[#This Row],[UnitPrice]]*(1-Table1[[#This Row],[DiscountApplied]]) - (Table1[[#This Row],[OrderQuantity]]*Table1[[#This Row],[UnitCost]])</f>
        <v>8250.112000000001</v>
      </c>
      <c r="U7950">
        <f>DATEDIF(Table1[[#This Row],[ShipDate]],Table1[[#This Row],[DeliveryDate]],"d")</f>
        <v>6</v>
      </c>
      <c r="V7950" t="str">
        <f t="shared" si="249"/>
        <v>On Time</v>
      </c>
    </row>
    <row r="7951" spans="2:22" x14ac:dyDescent="0.3">
      <c r="B7951" t="str">
        <f t="shared" si="248"/>
        <v>SO-008050</v>
      </c>
      <c r="C7951" t="s">
        <v>22</v>
      </c>
      <c r="D7951" t="s">
        <v>20</v>
      </c>
      <c r="E7951" s="1">
        <v>44100</v>
      </c>
      <c r="F7951" s="1">
        <v>44191</v>
      </c>
      <c r="G7951" s="1">
        <v>44212</v>
      </c>
      <c r="H7951" s="1">
        <v>44214</v>
      </c>
      <c r="I7951" t="s">
        <v>18</v>
      </c>
      <c r="J7951">
        <v>28</v>
      </c>
      <c r="K7951">
        <v>7</v>
      </c>
      <c r="L7951">
        <v>95</v>
      </c>
      <c r="M7951">
        <v>2</v>
      </c>
      <c r="N7951">
        <v>4</v>
      </c>
      <c r="O7951">
        <v>0.1</v>
      </c>
      <c r="P7951">
        <v>1483.65</v>
      </c>
      <c r="Q7951">
        <v>2318.1999999999998</v>
      </c>
      <c r="R7951">
        <f>Table1[[#This Row],[OrderQuantity]]*Table1[[#This Row],[UnitPrice]]</f>
        <v>9272.7999999999993</v>
      </c>
      <c r="S7951">
        <f>Table1[[#This Row],[OrderQuantity]]*Table1[[#This Row],[UnitCost]]</f>
        <v>5934.6</v>
      </c>
      <c r="T7951">
        <f>Table1[[#This Row],[OrderQuantity]]*Table1[[#This Row],[UnitPrice]]*(1-Table1[[#This Row],[DiscountApplied]]) - (Table1[[#This Row],[OrderQuantity]]*Table1[[#This Row],[UnitCost]])</f>
        <v>2410.92</v>
      </c>
      <c r="U7951">
        <f>DATEDIF(Table1[[#This Row],[ShipDate]],Table1[[#This Row],[DeliveryDate]],"d")</f>
        <v>2</v>
      </c>
      <c r="V7951" t="str">
        <f t="shared" si="249"/>
        <v>On Time</v>
      </c>
    </row>
    <row r="7952" spans="2:22" x14ac:dyDescent="0.3">
      <c r="B7952" t="str">
        <f t="shared" si="248"/>
        <v>SO-008051</v>
      </c>
      <c r="C7952" t="s">
        <v>19</v>
      </c>
      <c r="D7952" t="s">
        <v>26</v>
      </c>
      <c r="E7952" s="1">
        <v>44100</v>
      </c>
      <c r="F7952" s="1">
        <v>44191</v>
      </c>
      <c r="G7952" s="1">
        <v>44218</v>
      </c>
      <c r="H7952" s="1">
        <v>44226</v>
      </c>
      <c r="I7952" t="s">
        <v>18</v>
      </c>
      <c r="J7952">
        <v>16</v>
      </c>
      <c r="K7952">
        <v>17</v>
      </c>
      <c r="L7952">
        <v>77</v>
      </c>
      <c r="M7952">
        <v>5</v>
      </c>
      <c r="N7952">
        <v>1</v>
      </c>
      <c r="O7952">
        <v>0.1</v>
      </c>
      <c r="P7952">
        <v>2981.9</v>
      </c>
      <c r="Q7952">
        <v>3872.6</v>
      </c>
      <c r="R7952">
        <f>Table1[[#This Row],[OrderQuantity]]*Table1[[#This Row],[UnitPrice]]</f>
        <v>3872.6</v>
      </c>
      <c r="S7952">
        <f>Table1[[#This Row],[OrderQuantity]]*Table1[[#This Row],[UnitCost]]</f>
        <v>2981.9</v>
      </c>
      <c r="T7952">
        <f>Table1[[#This Row],[OrderQuantity]]*Table1[[#This Row],[UnitPrice]]*(1-Table1[[#This Row],[DiscountApplied]]) - (Table1[[#This Row],[OrderQuantity]]*Table1[[#This Row],[UnitCost]])</f>
        <v>503.44000000000005</v>
      </c>
      <c r="U7952">
        <f>DATEDIF(Table1[[#This Row],[ShipDate]],Table1[[#This Row],[DeliveryDate]],"d")</f>
        <v>8</v>
      </c>
      <c r="V7952" t="str">
        <f t="shared" si="249"/>
        <v>Late</v>
      </c>
    </row>
    <row r="7953" spans="2:22" x14ac:dyDescent="0.3">
      <c r="B7953" t="str">
        <f t="shared" si="248"/>
        <v>SO-008052</v>
      </c>
      <c r="C7953" t="s">
        <v>16</v>
      </c>
      <c r="D7953" t="s">
        <v>23</v>
      </c>
      <c r="E7953" s="1">
        <v>44100</v>
      </c>
      <c r="F7953" s="1">
        <v>44191</v>
      </c>
      <c r="G7953" s="1">
        <v>44200</v>
      </c>
      <c r="H7953" s="1">
        <v>44210</v>
      </c>
      <c r="I7953" t="s">
        <v>18</v>
      </c>
      <c r="J7953">
        <v>2</v>
      </c>
      <c r="K7953">
        <v>41</v>
      </c>
      <c r="L7953">
        <v>277</v>
      </c>
      <c r="M7953">
        <v>20</v>
      </c>
      <c r="N7953">
        <v>6</v>
      </c>
      <c r="O7953">
        <v>0.08</v>
      </c>
      <c r="P7953">
        <v>438.98</v>
      </c>
      <c r="Q7953">
        <v>1045.2</v>
      </c>
      <c r="R7953">
        <f>Table1[[#This Row],[OrderQuantity]]*Table1[[#This Row],[UnitPrice]]</f>
        <v>6271.2000000000007</v>
      </c>
      <c r="S7953">
        <f>Table1[[#This Row],[OrderQuantity]]*Table1[[#This Row],[UnitCost]]</f>
        <v>2633.88</v>
      </c>
      <c r="T7953">
        <f>Table1[[#This Row],[OrderQuantity]]*Table1[[#This Row],[UnitPrice]]*(1-Table1[[#This Row],[DiscountApplied]]) - (Table1[[#This Row],[OrderQuantity]]*Table1[[#This Row],[UnitCost]])</f>
        <v>3135.6240000000007</v>
      </c>
      <c r="U7953">
        <f>DATEDIF(Table1[[#This Row],[ShipDate]],Table1[[#This Row],[DeliveryDate]],"d")</f>
        <v>10</v>
      </c>
      <c r="V7953" t="str">
        <f t="shared" si="249"/>
        <v>Late</v>
      </c>
    </row>
    <row r="7954" spans="2:22" x14ac:dyDescent="0.3">
      <c r="B7954" t="str">
        <f t="shared" si="248"/>
        <v>SO-008053</v>
      </c>
      <c r="C7954" t="s">
        <v>19</v>
      </c>
      <c r="D7954" t="s">
        <v>17</v>
      </c>
      <c r="E7954" s="1">
        <v>44100</v>
      </c>
      <c r="F7954" s="1">
        <v>44191</v>
      </c>
      <c r="G7954" s="1">
        <v>44211</v>
      </c>
      <c r="H7954" s="1">
        <v>44219</v>
      </c>
      <c r="I7954" t="s">
        <v>18</v>
      </c>
      <c r="J7954">
        <v>13</v>
      </c>
      <c r="K7954">
        <v>18</v>
      </c>
      <c r="L7954">
        <v>224</v>
      </c>
      <c r="M7954">
        <v>41</v>
      </c>
      <c r="N7954">
        <v>5</v>
      </c>
      <c r="O7954">
        <v>0.05</v>
      </c>
      <c r="P7954">
        <v>956.76</v>
      </c>
      <c r="Q7954">
        <v>1139</v>
      </c>
      <c r="R7954">
        <f>Table1[[#This Row],[OrderQuantity]]*Table1[[#This Row],[UnitPrice]]</f>
        <v>5695</v>
      </c>
      <c r="S7954">
        <f>Table1[[#This Row],[OrderQuantity]]*Table1[[#This Row],[UnitCost]]</f>
        <v>4783.8</v>
      </c>
      <c r="T7954">
        <f>Table1[[#This Row],[OrderQuantity]]*Table1[[#This Row],[UnitPrice]]*(1-Table1[[#This Row],[DiscountApplied]]) - (Table1[[#This Row],[OrderQuantity]]*Table1[[#This Row],[UnitCost]])</f>
        <v>626.44999999999982</v>
      </c>
      <c r="U7954">
        <f>DATEDIF(Table1[[#This Row],[ShipDate]],Table1[[#This Row],[DeliveryDate]],"d")</f>
        <v>8</v>
      </c>
      <c r="V7954" t="str">
        <f t="shared" si="249"/>
        <v>Late</v>
      </c>
    </row>
    <row r="7955" spans="2:22" x14ac:dyDescent="0.3">
      <c r="B7955" t="str">
        <f t="shared" si="248"/>
        <v>SO-008054</v>
      </c>
      <c r="C7955" t="s">
        <v>19</v>
      </c>
      <c r="D7955" t="s">
        <v>20</v>
      </c>
      <c r="E7955" s="1">
        <v>44100</v>
      </c>
      <c r="F7955" s="1">
        <v>44191</v>
      </c>
      <c r="G7955" s="1">
        <v>44217</v>
      </c>
      <c r="H7955" s="1">
        <v>44226</v>
      </c>
      <c r="I7955" t="s">
        <v>18</v>
      </c>
      <c r="J7955">
        <v>14</v>
      </c>
      <c r="K7955">
        <v>7</v>
      </c>
      <c r="L7955">
        <v>189</v>
      </c>
      <c r="M7955">
        <v>27</v>
      </c>
      <c r="N7955">
        <v>7</v>
      </c>
      <c r="O7955">
        <v>0.05</v>
      </c>
      <c r="P7955">
        <v>810.43</v>
      </c>
      <c r="Q7955">
        <v>1266.3</v>
      </c>
      <c r="R7955">
        <f>Table1[[#This Row],[OrderQuantity]]*Table1[[#This Row],[UnitPrice]]</f>
        <v>8864.1</v>
      </c>
      <c r="S7955">
        <f>Table1[[#This Row],[OrderQuantity]]*Table1[[#This Row],[UnitCost]]</f>
        <v>5673.0099999999993</v>
      </c>
      <c r="T7955">
        <f>Table1[[#This Row],[OrderQuantity]]*Table1[[#This Row],[UnitPrice]]*(1-Table1[[#This Row],[DiscountApplied]]) - (Table1[[#This Row],[OrderQuantity]]*Table1[[#This Row],[UnitCost]])</f>
        <v>2747.8850000000011</v>
      </c>
      <c r="U7955">
        <f>DATEDIF(Table1[[#This Row],[ShipDate]],Table1[[#This Row],[DeliveryDate]],"d")</f>
        <v>9</v>
      </c>
      <c r="V7955" t="str">
        <f t="shared" si="249"/>
        <v>Late</v>
      </c>
    </row>
    <row r="7956" spans="2:22" x14ac:dyDescent="0.3">
      <c r="B7956" t="str">
        <f t="shared" si="248"/>
        <v>SO-008055</v>
      </c>
      <c r="C7956" t="s">
        <v>19</v>
      </c>
      <c r="D7956" t="s">
        <v>17</v>
      </c>
      <c r="E7956" s="1">
        <v>44100</v>
      </c>
      <c r="F7956" s="1">
        <v>44192</v>
      </c>
      <c r="G7956" s="1">
        <v>44194</v>
      </c>
      <c r="H7956" s="1">
        <v>44204</v>
      </c>
      <c r="I7956" t="s">
        <v>18</v>
      </c>
      <c r="J7956">
        <v>18</v>
      </c>
      <c r="K7956">
        <v>14</v>
      </c>
      <c r="L7956">
        <v>207</v>
      </c>
      <c r="M7956">
        <v>32</v>
      </c>
      <c r="N7956">
        <v>4</v>
      </c>
      <c r="O7956">
        <v>0.08</v>
      </c>
      <c r="P7956">
        <v>3499.21</v>
      </c>
      <c r="Q7956">
        <v>5554.3</v>
      </c>
      <c r="R7956">
        <f>Table1[[#This Row],[OrderQuantity]]*Table1[[#This Row],[UnitPrice]]</f>
        <v>22217.200000000001</v>
      </c>
      <c r="S7956">
        <f>Table1[[#This Row],[OrderQuantity]]*Table1[[#This Row],[UnitCost]]</f>
        <v>13996.84</v>
      </c>
      <c r="T7956">
        <f>Table1[[#This Row],[OrderQuantity]]*Table1[[#This Row],[UnitPrice]]*(1-Table1[[#This Row],[DiscountApplied]]) - (Table1[[#This Row],[OrderQuantity]]*Table1[[#This Row],[UnitCost]])</f>
        <v>6442.9840000000004</v>
      </c>
      <c r="U7956">
        <f>DATEDIF(Table1[[#This Row],[ShipDate]],Table1[[#This Row],[DeliveryDate]],"d")</f>
        <v>10</v>
      </c>
      <c r="V7956" t="str">
        <f t="shared" si="249"/>
        <v>Late</v>
      </c>
    </row>
    <row r="7957" spans="2:22" x14ac:dyDescent="0.3">
      <c r="B7957" t="str">
        <f t="shared" si="248"/>
        <v>SO-008056</v>
      </c>
      <c r="C7957" t="s">
        <v>19</v>
      </c>
      <c r="D7957" t="s">
        <v>17</v>
      </c>
      <c r="E7957" s="1">
        <v>44100</v>
      </c>
      <c r="F7957" s="1">
        <v>44192</v>
      </c>
      <c r="G7957" s="1">
        <v>44196</v>
      </c>
      <c r="H7957" s="1">
        <v>44205</v>
      </c>
      <c r="I7957" t="s">
        <v>18</v>
      </c>
      <c r="J7957">
        <v>16</v>
      </c>
      <c r="K7957">
        <v>15</v>
      </c>
      <c r="L7957">
        <v>211</v>
      </c>
      <c r="M7957">
        <v>17</v>
      </c>
      <c r="N7957">
        <v>5</v>
      </c>
      <c r="O7957">
        <v>0.08</v>
      </c>
      <c r="P7957">
        <v>916.56</v>
      </c>
      <c r="Q7957">
        <v>1909.5</v>
      </c>
      <c r="R7957">
        <f>Table1[[#This Row],[OrderQuantity]]*Table1[[#This Row],[UnitPrice]]</f>
        <v>9547.5</v>
      </c>
      <c r="S7957">
        <f>Table1[[#This Row],[OrderQuantity]]*Table1[[#This Row],[UnitCost]]</f>
        <v>4582.7999999999993</v>
      </c>
      <c r="T7957">
        <f>Table1[[#This Row],[OrderQuantity]]*Table1[[#This Row],[UnitPrice]]*(1-Table1[[#This Row],[DiscountApplied]]) - (Table1[[#This Row],[OrderQuantity]]*Table1[[#This Row],[UnitCost]])</f>
        <v>4200.9000000000015</v>
      </c>
      <c r="U7957">
        <f>DATEDIF(Table1[[#This Row],[ShipDate]],Table1[[#This Row],[DeliveryDate]],"d")</f>
        <v>9</v>
      </c>
      <c r="V7957" t="str">
        <f t="shared" si="249"/>
        <v>Late</v>
      </c>
    </row>
    <row r="7958" spans="2:22" x14ac:dyDescent="0.3">
      <c r="B7958" t="str">
        <f t="shared" si="248"/>
        <v>SO-008057</v>
      </c>
      <c r="C7958" t="s">
        <v>16</v>
      </c>
      <c r="D7958" t="s">
        <v>23</v>
      </c>
      <c r="E7958" s="1">
        <v>44100</v>
      </c>
      <c r="F7958" s="1">
        <v>44192</v>
      </c>
      <c r="G7958" s="1">
        <v>44206</v>
      </c>
      <c r="H7958" s="1">
        <v>44214</v>
      </c>
      <c r="I7958" t="s">
        <v>18</v>
      </c>
      <c r="J7958">
        <v>6</v>
      </c>
      <c r="K7958">
        <v>8</v>
      </c>
      <c r="L7958">
        <v>278</v>
      </c>
      <c r="M7958">
        <v>13</v>
      </c>
      <c r="N7958">
        <v>4</v>
      </c>
      <c r="O7958">
        <v>0.3</v>
      </c>
      <c r="P7958">
        <v>92.46</v>
      </c>
      <c r="Q7958">
        <v>201</v>
      </c>
      <c r="R7958">
        <f>Table1[[#This Row],[OrderQuantity]]*Table1[[#This Row],[UnitPrice]]</f>
        <v>804</v>
      </c>
      <c r="S7958">
        <f>Table1[[#This Row],[OrderQuantity]]*Table1[[#This Row],[UnitCost]]</f>
        <v>369.84</v>
      </c>
      <c r="T7958">
        <f>Table1[[#This Row],[OrderQuantity]]*Table1[[#This Row],[UnitPrice]]*(1-Table1[[#This Row],[DiscountApplied]]) - (Table1[[#This Row],[OrderQuantity]]*Table1[[#This Row],[UnitCost]])</f>
        <v>192.95999999999998</v>
      </c>
      <c r="U7958">
        <f>DATEDIF(Table1[[#This Row],[ShipDate]],Table1[[#This Row],[DeliveryDate]],"d")</f>
        <v>8</v>
      </c>
      <c r="V7958" t="str">
        <f t="shared" si="249"/>
        <v>Late</v>
      </c>
    </row>
    <row r="7959" spans="2:22" x14ac:dyDescent="0.3">
      <c r="B7959" t="str">
        <f t="shared" si="248"/>
        <v>SO-008058</v>
      </c>
      <c r="C7959" t="s">
        <v>19</v>
      </c>
      <c r="D7959" t="s">
        <v>20</v>
      </c>
      <c r="E7959" s="1">
        <v>44100</v>
      </c>
      <c r="F7959" s="1">
        <v>44192</v>
      </c>
      <c r="G7959" s="1">
        <v>44204</v>
      </c>
      <c r="H7959" s="1">
        <v>44209</v>
      </c>
      <c r="I7959" t="s">
        <v>18</v>
      </c>
      <c r="J7959">
        <v>15</v>
      </c>
      <c r="K7959">
        <v>16</v>
      </c>
      <c r="L7959">
        <v>181</v>
      </c>
      <c r="M7959">
        <v>38</v>
      </c>
      <c r="N7959">
        <v>4</v>
      </c>
      <c r="O7959">
        <v>0.1</v>
      </c>
      <c r="P7959">
        <v>651.78</v>
      </c>
      <c r="Q7959">
        <v>1018.4</v>
      </c>
      <c r="R7959">
        <f>Table1[[#This Row],[OrderQuantity]]*Table1[[#This Row],[UnitPrice]]</f>
        <v>4073.6</v>
      </c>
      <c r="S7959">
        <f>Table1[[#This Row],[OrderQuantity]]*Table1[[#This Row],[UnitCost]]</f>
        <v>2607.12</v>
      </c>
      <c r="T7959">
        <f>Table1[[#This Row],[OrderQuantity]]*Table1[[#This Row],[UnitPrice]]*(1-Table1[[#This Row],[DiscountApplied]]) - (Table1[[#This Row],[OrderQuantity]]*Table1[[#This Row],[UnitCost]])</f>
        <v>1059.1199999999999</v>
      </c>
      <c r="U7959">
        <f>DATEDIF(Table1[[#This Row],[ShipDate]],Table1[[#This Row],[DeliveryDate]],"d")</f>
        <v>5</v>
      </c>
      <c r="V7959" t="str">
        <f t="shared" si="249"/>
        <v>On Time</v>
      </c>
    </row>
    <row r="7960" spans="2:22" x14ac:dyDescent="0.3">
      <c r="B7960" t="str">
        <f t="shared" si="248"/>
        <v>SO-008059</v>
      </c>
      <c r="C7960" t="s">
        <v>21</v>
      </c>
      <c r="D7960" t="s">
        <v>17</v>
      </c>
      <c r="E7960" s="1">
        <v>44100</v>
      </c>
      <c r="F7960" s="1">
        <v>44192</v>
      </c>
      <c r="G7960" s="1">
        <v>44212</v>
      </c>
      <c r="H7960" s="1">
        <v>44213</v>
      </c>
      <c r="I7960" t="s">
        <v>18</v>
      </c>
      <c r="J7960">
        <v>23</v>
      </c>
      <c r="K7960">
        <v>13</v>
      </c>
      <c r="L7960">
        <v>225</v>
      </c>
      <c r="M7960">
        <v>44</v>
      </c>
      <c r="N7960">
        <v>2</v>
      </c>
      <c r="O7960">
        <v>0.08</v>
      </c>
      <c r="P7960">
        <v>720.92</v>
      </c>
      <c r="Q7960">
        <v>1802.3</v>
      </c>
      <c r="R7960">
        <f>Table1[[#This Row],[OrderQuantity]]*Table1[[#This Row],[UnitPrice]]</f>
        <v>3604.6</v>
      </c>
      <c r="S7960">
        <f>Table1[[#This Row],[OrderQuantity]]*Table1[[#This Row],[UnitCost]]</f>
        <v>1441.84</v>
      </c>
      <c r="T7960">
        <f>Table1[[#This Row],[OrderQuantity]]*Table1[[#This Row],[UnitPrice]]*(1-Table1[[#This Row],[DiscountApplied]]) - (Table1[[#This Row],[OrderQuantity]]*Table1[[#This Row],[UnitCost]])</f>
        <v>1874.3920000000001</v>
      </c>
      <c r="U7960">
        <f>DATEDIF(Table1[[#This Row],[ShipDate]],Table1[[#This Row],[DeliveryDate]],"d")</f>
        <v>1</v>
      </c>
      <c r="V7960" t="str">
        <f t="shared" si="249"/>
        <v>On Time</v>
      </c>
    </row>
    <row r="7961" spans="2:22" x14ac:dyDescent="0.3">
      <c r="B7961" t="str">
        <f t="shared" si="248"/>
        <v>SO-008060</v>
      </c>
      <c r="C7961" t="s">
        <v>19</v>
      </c>
      <c r="D7961" t="s">
        <v>23</v>
      </c>
      <c r="E7961" s="1">
        <v>44100</v>
      </c>
      <c r="F7961" s="1">
        <v>44192</v>
      </c>
      <c r="G7961" s="1">
        <v>44204</v>
      </c>
      <c r="H7961" s="1">
        <v>44208</v>
      </c>
      <c r="I7961" t="s">
        <v>18</v>
      </c>
      <c r="J7961">
        <v>12</v>
      </c>
      <c r="K7961">
        <v>8</v>
      </c>
      <c r="L7961">
        <v>263</v>
      </c>
      <c r="M7961">
        <v>5</v>
      </c>
      <c r="N7961">
        <v>3</v>
      </c>
      <c r="O7961">
        <v>0.4</v>
      </c>
      <c r="P7961">
        <v>617.87</v>
      </c>
      <c r="Q7961">
        <v>1065.3</v>
      </c>
      <c r="R7961">
        <f>Table1[[#This Row],[OrderQuantity]]*Table1[[#This Row],[UnitPrice]]</f>
        <v>3195.8999999999996</v>
      </c>
      <c r="S7961">
        <f>Table1[[#This Row],[OrderQuantity]]*Table1[[#This Row],[UnitCost]]</f>
        <v>1853.6100000000001</v>
      </c>
      <c r="T7961">
        <f>Table1[[#This Row],[OrderQuantity]]*Table1[[#This Row],[UnitPrice]]*(1-Table1[[#This Row],[DiscountApplied]]) - (Table1[[#This Row],[OrderQuantity]]*Table1[[#This Row],[UnitCost]])</f>
        <v>63.929999999999609</v>
      </c>
      <c r="U7961">
        <f>DATEDIF(Table1[[#This Row],[ShipDate]],Table1[[#This Row],[DeliveryDate]],"d")</f>
        <v>4</v>
      </c>
      <c r="V7961" t="str">
        <f t="shared" si="249"/>
        <v>On Time</v>
      </c>
    </row>
    <row r="7962" spans="2:22" x14ac:dyDescent="0.3">
      <c r="B7962" t="str">
        <f t="shared" si="248"/>
        <v>SO-008061</v>
      </c>
      <c r="C7962" t="s">
        <v>21</v>
      </c>
      <c r="D7962" t="s">
        <v>17</v>
      </c>
      <c r="E7962" s="1">
        <v>44100</v>
      </c>
      <c r="F7962" s="1">
        <v>44192</v>
      </c>
      <c r="G7962" s="1">
        <v>44211</v>
      </c>
      <c r="H7962" s="1">
        <v>44218</v>
      </c>
      <c r="I7962" t="s">
        <v>18</v>
      </c>
      <c r="J7962">
        <v>21</v>
      </c>
      <c r="K7962">
        <v>25</v>
      </c>
      <c r="L7962">
        <v>260</v>
      </c>
      <c r="M7962">
        <v>38</v>
      </c>
      <c r="N7962">
        <v>8</v>
      </c>
      <c r="O7962">
        <v>0.08</v>
      </c>
      <c r="P7962">
        <v>1191.26</v>
      </c>
      <c r="Q7962">
        <v>1701.8</v>
      </c>
      <c r="R7962">
        <f>Table1[[#This Row],[OrderQuantity]]*Table1[[#This Row],[UnitPrice]]</f>
        <v>13614.4</v>
      </c>
      <c r="S7962">
        <f>Table1[[#This Row],[OrderQuantity]]*Table1[[#This Row],[UnitCost]]</f>
        <v>9530.08</v>
      </c>
      <c r="T7962">
        <f>Table1[[#This Row],[OrderQuantity]]*Table1[[#This Row],[UnitPrice]]*(1-Table1[[#This Row],[DiscountApplied]]) - (Table1[[#This Row],[OrderQuantity]]*Table1[[#This Row],[UnitCost]])</f>
        <v>2995.1679999999997</v>
      </c>
      <c r="U7962">
        <f>DATEDIF(Table1[[#This Row],[ShipDate]],Table1[[#This Row],[DeliveryDate]],"d")</f>
        <v>7</v>
      </c>
      <c r="V7962" t="str">
        <f t="shared" si="249"/>
        <v>On Time</v>
      </c>
    </row>
    <row r="7963" spans="2:22" x14ac:dyDescent="0.3">
      <c r="B7963" t="str">
        <f t="shared" si="248"/>
        <v>SO-008062</v>
      </c>
      <c r="C7963" t="s">
        <v>22</v>
      </c>
      <c r="D7963" t="s">
        <v>23</v>
      </c>
      <c r="E7963" s="1">
        <v>44100</v>
      </c>
      <c r="F7963" s="1">
        <v>44192</v>
      </c>
      <c r="G7963" s="1">
        <v>44220</v>
      </c>
      <c r="H7963" s="1">
        <v>44221</v>
      </c>
      <c r="I7963" t="s">
        <v>18</v>
      </c>
      <c r="J7963">
        <v>26</v>
      </c>
      <c r="K7963">
        <v>45</v>
      </c>
      <c r="L7963">
        <v>278</v>
      </c>
      <c r="M7963">
        <v>5</v>
      </c>
      <c r="N7963">
        <v>5</v>
      </c>
      <c r="O7963">
        <v>0.05</v>
      </c>
      <c r="P7963">
        <v>2724.89</v>
      </c>
      <c r="Q7963">
        <v>3892.7</v>
      </c>
      <c r="R7963">
        <f>Table1[[#This Row],[OrderQuantity]]*Table1[[#This Row],[UnitPrice]]</f>
        <v>19463.5</v>
      </c>
      <c r="S7963">
        <f>Table1[[#This Row],[OrderQuantity]]*Table1[[#This Row],[UnitCost]]</f>
        <v>13624.449999999999</v>
      </c>
      <c r="T7963">
        <f>Table1[[#This Row],[OrderQuantity]]*Table1[[#This Row],[UnitPrice]]*(1-Table1[[#This Row],[DiscountApplied]]) - (Table1[[#This Row],[OrderQuantity]]*Table1[[#This Row],[UnitCost]])</f>
        <v>4865.8750000000018</v>
      </c>
      <c r="U7963">
        <f>DATEDIF(Table1[[#This Row],[ShipDate]],Table1[[#This Row],[DeliveryDate]],"d")</f>
        <v>1</v>
      </c>
      <c r="V7963" t="str">
        <f t="shared" si="249"/>
        <v>On Time</v>
      </c>
    </row>
    <row r="7964" spans="2:22" x14ac:dyDescent="0.3">
      <c r="B7964" t="str">
        <f t="shared" si="248"/>
        <v>SO-008063</v>
      </c>
      <c r="C7964" t="s">
        <v>22</v>
      </c>
      <c r="D7964" t="s">
        <v>23</v>
      </c>
      <c r="E7964" s="1">
        <v>44100</v>
      </c>
      <c r="F7964" s="1">
        <v>44192</v>
      </c>
      <c r="G7964" s="1">
        <v>44201</v>
      </c>
      <c r="H7964" s="1">
        <v>44202</v>
      </c>
      <c r="I7964" t="s">
        <v>18</v>
      </c>
      <c r="J7964">
        <v>27</v>
      </c>
      <c r="K7964">
        <v>4</v>
      </c>
      <c r="L7964">
        <v>269</v>
      </c>
      <c r="M7964">
        <v>22</v>
      </c>
      <c r="N7964">
        <v>8</v>
      </c>
      <c r="O7964">
        <v>0.08</v>
      </c>
      <c r="P7964">
        <v>4983.59</v>
      </c>
      <c r="Q7964">
        <v>6472.2</v>
      </c>
      <c r="R7964">
        <f>Table1[[#This Row],[OrderQuantity]]*Table1[[#This Row],[UnitPrice]]</f>
        <v>51777.599999999999</v>
      </c>
      <c r="S7964">
        <f>Table1[[#This Row],[OrderQuantity]]*Table1[[#This Row],[UnitCost]]</f>
        <v>39868.720000000001</v>
      </c>
      <c r="T7964">
        <f>Table1[[#This Row],[OrderQuantity]]*Table1[[#This Row],[UnitPrice]]*(1-Table1[[#This Row],[DiscountApplied]]) - (Table1[[#This Row],[OrderQuantity]]*Table1[[#This Row],[UnitCost]])</f>
        <v>7766.6719999999987</v>
      </c>
      <c r="U7964">
        <f>DATEDIF(Table1[[#This Row],[ShipDate]],Table1[[#This Row],[DeliveryDate]],"d")</f>
        <v>1</v>
      </c>
      <c r="V7964" t="str">
        <f t="shared" si="249"/>
        <v>On Time</v>
      </c>
    </row>
    <row r="7965" spans="2:22" x14ac:dyDescent="0.3">
      <c r="B7965" t="str">
        <f t="shared" si="248"/>
        <v>SO-008064</v>
      </c>
      <c r="C7965" t="s">
        <v>16</v>
      </c>
      <c r="D7965" t="s">
        <v>23</v>
      </c>
      <c r="E7965" s="1">
        <v>44100</v>
      </c>
      <c r="F7965" s="1">
        <v>44192</v>
      </c>
      <c r="G7965" s="1">
        <v>44198</v>
      </c>
      <c r="H7965" s="1">
        <v>44204</v>
      </c>
      <c r="I7965" t="s">
        <v>18</v>
      </c>
      <c r="J7965">
        <v>3</v>
      </c>
      <c r="K7965">
        <v>12</v>
      </c>
      <c r="L7965">
        <v>320</v>
      </c>
      <c r="M7965">
        <v>17</v>
      </c>
      <c r="N7965">
        <v>3</v>
      </c>
      <c r="O7965">
        <v>0.08</v>
      </c>
      <c r="P7965">
        <v>689.63</v>
      </c>
      <c r="Q7965">
        <v>944.7</v>
      </c>
      <c r="R7965">
        <f>Table1[[#This Row],[OrderQuantity]]*Table1[[#This Row],[UnitPrice]]</f>
        <v>2834.1000000000004</v>
      </c>
      <c r="S7965">
        <f>Table1[[#This Row],[OrderQuantity]]*Table1[[#This Row],[UnitCost]]</f>
        <v>2068.89</v>
      </c>
      <c r="T7965">
        <f>Table1[[#This Row],[OrderQuantity]]*Table1[[#This Row],[UnitPrice]]*(1-Table1[[#This Row],[DiscountApplied]]) - (Table1[[#This Row],[OrderQuantity]]*Table1[[#This Row],[UnitCost]])</f>
        <v>538.48200000000043</v>
      </c>
      <c r="U7965">
        <f>DATEDIF(Table1[[#This Row],[ShipDate]],Table1[[#This Row],[DeliveryDate]],"d")</f>
        <v>6</v>
      </c>
      <c r="V7965" t="str">
        <f t="shared" si="249"/>
        <v>On Time</v>
      </c>
    </row>
    <row r="7966" spans="2:22" x14ac:dyDescent="0.3">
      <c r="B7966" t="str">
        <f t="shared" si="248"/>
        <v>SO-008065</v>
      </c>
      <c r="C7966" t="s">
        <v>19</v>
      </c>
      <c r="D7966" t="s">
        <v>25</v>
      </c>
      <c r="E7966" s="1">
        <v>44100</v>
      </c>
      <c r="F7966" s="1">
        <v>44192</v>
      </c>
      <c r="G7966" s="1">
        <v>44215</v>
      </c>
      <c r="H7966" s="1">
        <v>44218</v>
      </c>
      <c r="I7966" t="s">
        <v>18</v>
      </c>
      <c r="J7966">
        <v>12</v>
      </c>
      <c r="K7966">
        <v>43</v>
      </c>
      <c r="L7966">
        <v>351</v>
      </c>
      <c r="M7966">
        <v>31</v>
      </c>
      <c r="N7966">
        <v>2</v>
      </c>
      <c r="O7966">
        <v>0.1</v>
      </c>
      <c r="P7966">
        <v>778.07</v>
      </c>
      <c r="Q7966">
        <v>984.9</v>
      </c>
      <c r="R7966">
        <f>Table1[[#This Row],[OrderQuantity]]*Table1[[#This Row],[UnitPrice]]</f>
        <v>1969.8</v>
      </c>
      <c r="S7966">
        <f>Table1[[#This Row],[OrderQuantity]]*Table1[[#This Row],[UnitCost]]</f>
        <v>1556.14</v>
      </c>
      <c r="T7966">
        <f>Table1[[#This Row],[OrderQuantity]]*Table1[[#This Row],[UnitPrice]]*(1-Table1[[#This Row],[DiscountApplied]]) - (Table1[[#This Row],[OrderQuantity]]*Table1[[#This Row],[UnitCost]])</f>
        <v>216.67999999999984</v>
      </c>
      <c r="U7966">
        <f>DATEDIF(Table1[[#This Row],[ShipDate]],Table1[[#This Row],[DeliveryDate]],"d")</f>
        <v>3</v>
      </c>
      <c r="V7966" t="str">
        <f t="shared" si="249"/>
        <v>On Time</v>
      </c>
    </row>
    <row r="7967" spans="2:22" x14ac:dyDescent="0.3">
      <c r="B7967" t="str">
        <f t="shared" si="248"/>
        <v>SO-008066</v>
      </c>
      <c r="C7967" t="s">
        <v>22</v>
      </c>
      <c r="D7967" t="s">
        <v>24</v>
      </c>
      <c r="E7967" s="1">
        <v>44100</v>
      </c>
      <c r="F7967" s="1">
        <v>44193</v>
      </c>
      <c r="G7967" s="1">
        <v>44207</v>
      </c>
      <c r="H7967" s="1">
        <v>44210</v>
      </c>
      <c r="I7967" t="s">
        <v>18</v>
      </c>
      <c r="J7967">
        <v>28</v>
      </c>
      <c r="K7967">
        <v>6</v>
      </c>
      <c r="L7967">
        <v>46</v>
      </c>
      <c r="M7967">
        <v>4</v>
      </c>
      <c r="N7967">
        <v>3</v>
      </c>
      <c r="O7967">
        <v>0.05</v>
      </c>
      <c r="P7967">
        <v>3281.12</v>
      </c>
      <c r="Q7967">
        <v>3906.1</v>
      </c>
      <c r="R7967">
        <f>Table1[[#This Row],[OrderQuantity]]*Table1[[#This Row],[UnitPrice]]</f>
        <v>11718.3</v>
      </c>
      <c r="S7967">
        <f>Table1[[#This Row],[OrderQuantity]]*Table1[[#This Row],[UnitCost]]</f>
        <v>9843.36</v>
      </c>
      <c r="T7967">
        <f>Table1[[#This Row],[OrderQuantity]]*Table1[[#This Row],[UnitPrice]]*(1-Table1[[#This Row],[DiscountApplied]]) - (Table1[[#This Row],[OrderQuantity]]*Table1[[#This Row],[UnitCost]])</f>
        <v>1289.0249999999978</v>
      </c>
      <c r="U7967">
        <f>DATEDIF(Table1[[#This Row],[ShipDate]],Table1[[#This Row],[DeliveryDate]],"d")</f>
        <v>3</v>
      </c>
      <c r="V7967" t="str">
        <f t="shared" si="249"/>
        <v>On Time</v>
      </c>
    </row>
    <row r="7968" spans="2:22" x14ac:dyDescent="0.3">
      <c r="B7968" t="str">
        <f t="shared" si="248"/>
        <v>SO-008067</v>
      </c>
      <c r="C7968" t="s">
        <v>19</v>
      </c>
      <c r="D7968" t="s">
        <v>20</v>
      </c>
      <c r="E7968" s="1">
        <v>44100</v>
      </c>
      <c r="F7968" s="1">
        <v>44193</v>
      </c>
      <c r="G7968" s="1">
        <v>44198</v>
      </c>
      <c r="H7968" s="1">
        <v>44207</v>
      </c>
      <c r="I7968" t="s">
        <v>18</v>
      </c>
      <c r="J7968">
        <v>14</v>
      </c>
      <c r="K7968">
        <v>31</v>
      </c>
      <c r="L7968">
        <v>196</v>
      </c>
      <c r="M7968">
        <v>17</v>
      </c>
      <c r="N7968">
        <v>2</v>
      </c>
      <c r="O7968">
        <v>0.1</v>
      </c>
      <c r="P7968">
        <v>3752</v>
      </c>
      <c r="Q7968">
        <v>5862.5</v>
      </c>
      <c r="R7968">
        <f>Table1[[#This Row],[OrderQuantity]]*Table1[[#This Row],[UnitPrice]]</f>
        <v>11725</v>
      </c>
      <c r="S7968">
        <f>Table1[[#This Row],[OrderQuantity]]*Table1[[#This Row],[UnitCost]]</f>
        <v>7504</v>
      </c>
      <c r="T7968">
        <f>Table1[[#This Row],[OrderQuantity]]*Table1[[#This Row],[UnitPrice]]*(1-Table1[[#This Row],[DiscountApplied]]) - (Table1[[#This Row],[OrderQuantity]]*Table1[[#This Row],[UnitCost]])</f>
        <v>3048.5</v>
      </c>
      <c r="U7968">
        <f>DATEDIF(Table1[[#This Row],[ShipDate]],Table1[[#This Row],[DeliveryDate]],"d")</f>
        <v>9</v>
      </c>
      <c r="V7968" t="str">
        <f t="shared" si="249"/>
        <v>Late</v>
      </c>
    </row>
    <row r="7969" spans="2:22" x14ac:dyDescent="0.3">
      <c r="B7969" t="str">
        <f t="shared" si="248"/>
        <v>SO-008068</v>
      </c>
      <c r="C7969" t="s">
        <v>19</v>
      </c>
      <c r="D7969" t="s">
        <v>24</v>
      </c>
      <c r="E7969" s="1">
        <v>44100</v>
      </c>
      <c r="F7969" s="1">
        <v>44193</v>
      </c>
      <c r="G7969" s="1">
        <v>44220</v>
      </c>
      <c r="H7969" s="1">
        <v>44229</v>
      </c>
      <c r="I7969" t="s">
        <v>18</v>
      </c>
      <c r="J7969">
        <v>17</v>
      </c>
      <c r="K7969">
        <v>12</v>
      </c>
      <c r="L7969">
        <v>7</v>
      </c>
      <c r="M7969">
        <v>25</v>
      </c>
      <c r="N7969">
        <v>4</v>
      </c>
      <c r="O7969">
        <v>0.08</v>
      </c>
      <c r="P7969">
        <v>2688.84</v>
      </c>
      <c r="Q7969">
        <v>3403.6</v>
      </c>
      <c r="R7969">
        <f>Table1[[#This Row],[OrderQuantity]]*Table1[[#This Row],[UnitPrice]]</f>
        <v>13614.4</v>
      </c>
      <c r="S7969">
        <f>Table1[[#This Row],[OrderQuantity]]*Table1[[#This Row],[UnitCost]]</f>
        <v>10755.36</v>
      </c>
      <c r="T7969">
        <f>Table1[[#This Row],[OrderQuantity]]*Table1[[#This Row],[UnitPrice]]*(1-Table1[[#This Row],[DiscountApplied]]) - (Table1[[#This Row],[OrderQuantity]]*Table1[[#This Row],[UnitCost]])</f>
        <v>1769.887999999999</v>
      </c>
      <c r="U7969">
        <f>DATEDIF(Table1[[#This Row],[ShipDate]],Table1[[#This Row],[DeliveryDate]],"d")</f>
        <v>9</v>
      </c>
      <c r="V7969" t="str">
        <f t="shared" si="249"/>
        <v>Late</v>
      </c>
    </row>
    <row r="7970" spans="2:22" x14ac:dyDescent="0.3">
      <c r="B7970" t="str">
        <f t="shared" si="248"/>
        <v>SO-008069</v>
      </c>
      <c r="C7970" t="s">
        <v>22</v>
      </c>
      <c r="D7970" t="s">
        <v>24</v>
      </c>
      <c r="E7970" s="1">
        <v>44100</v>
      </c>
      <c r="F7970" s="1">
        <v>44193</v>
      </c>
      <c r="G7970" s="1">
        <v>44201</v>
      </c>
      <c r="H7970" s="1">
        <v>44203</v>
      </c>
      <c r="I7970" t="s">
        <v>18</v>
      </c>
      <c r="J7970">
        <v>28</v>
      </c>
      <c r="K7970">
        <v>16</v>
      </c>
      <c r="L7970">
        <v>46</v>
      </c>
      <c r="M7970">
        <v>40</v>
      </c>
      <c r="N7970">
        <v>8</v>
      </c>
      <c r="O7970">
        <v>0.4</v>
      </c>
      <c r="P7970">
        <v>5139.5</v>
      </c>
      <c r="Q7970">
        <v>6505.7</v>
      </c>
      <c r="R7970">
        <f>Table1[[#This Row],[OrderQuantity]]*Table1[[#This Row],[UnitPrice]]</f>
        <v>52045.599999999999</v>
      </c>
      <c r="S7970">
        <f>Table1[[#This Row],[OrderQuantity]]*Table1[[#This Row],[UnitCost]]</f>
        <v>41116</v>
      </c>
      <c r="T7970">
        <f>Table1[[#This Row],[OrderQuantity]]*Table1[[#This Row],[UnitPrice]]*(1-Table1[[#This Row],[DiscountApplied]]) - (Table1[[#This Row],[OrderQuantity]]*Table1[[#This Row],[UnitCost]])</f>
        <v>-9888.6400000000031</v>
      </c>
      <c r="U7970">
        <f>DATEDIF(Table1[[#This Row],[ShipDate]],Table1[[#This Row],[DeliveryDate]],"d")</f>
        <v>2</v>
      </c>
      <c r="V7970" t="str">
        <f t="shared" si="249"/>
        <v>On Time</v>
      </c>
    </row>
    <row r="7971" spans="2:22" x14ac:dyDescent="0.3">
      <c r="B7971" t="str">
        <f t="shared" si="248"/>
        <v>SO-008070</v>
      </c>
      <c r="C7971" t="s">
        <v>16</v>
      </c>
      <c r="D7971" t="s">
        <v>24</v>
      </c>
      <c r="E7971" s="1">
        <v>44100</v>
      </c>
      <c r="F7971" s="1">
        <v>44193</v>
      </c>
      <c r="G7971" s="1">
        <v>44209</v>
      </c>
      <c r="H7971" s="1">
        <v>44214</v>
      </c>
      <c r="I7971" t="s">
        <v>18</v>
      </c>
      <c r="J7971">
        <v>9</v>
      </c>
      <c r="K7971">
        <v>36</v>
      </c>
      <c r="L7971">
        <v>21</v>
      </c>
      <c r="M7971">
        <v>27</v>
      </c>
      <c r="N7971">
        <v>8</v>
      </c>
      <c r="O7971">
        <v>0.1</v>
      </c>
      <c r="P7971">
        <v>988.18</v>
      </c>
      <c r="Q7971">
        <v>2298.1</v>
      </c>
      <c r="R7971">
        <f>Table1[[#This Row],[OrderQuantity]]*Table1[[#This Row],[UnitPrice]]</f>
        <v>18384.8</v>
      </c>
      <c r="S7971">
        <f>Table1[[#This Row],[OrderQuantity]]*Table1[[#This Row],[UnitCost]]</f>
        <v>7905.44</v>
      </c>
      <c r="T7971">
        <f>Table1[[#This Row],[OrderQuantity]]*Table1[[#This Row],[UnitPrice]]*(1-Table1[[#This Row],[DiscountApplied]]) - (Table1[[#This Row],[OrderQuantity]]*Table1[[#This Row],[UnitCost]])</f>
        <v>8640.880000000001</v>
      </c>
      <c r="U7971">
        <f>DATEDIF(Table1[[#This Row],[ShipDate]],Table1[[#This Row],[DeliveryDate]],"d")</f>
        <v>5</v>
      </c>
      <c r="V7971" t="str">
        <f t="shared" si="249"/>
        <v>On Time</v>
      </c>
    </row>
    <row r="7972" spans="2:22" x14ac:dyDescent="0.3">
      <c r="B7972" t="str">
        <f t="shared" si="248"/>
        <v>SO-008071</v>
      </c>
      <c r="C7972" t="s">
        <v>16</v>
      </c>
      <c r="D7972" t="s">
        <v>17</v>
      </c>
      <c r="E7972" s="1">
        <v>44100</v>
      </c>
      <c r="F7972" s="1">
        <v>44193</v>
      </c>
      <c r="G7972" s="1">
        <v>44200</v>
      </c>
      <c r="H7972" s="1">
        <v>44205</v>
      </c>
      <c r="I7972" t="s">
        <v>18</v>
      </c>
      <c r="J7972">
        <v>1</v>
      </c>
      <c r="K7972">
        <v>13</v>
      </c>
      <c r="L7972">
        <v>252</v>
      </c>
      <c r="M7972">
        <v>40</v>
      </c>
      <c r="N7972">
        <v>1</v>
      </c>
      <c r="O7972">
        <v>0.05</v>
      </c>
      <c r="P7972">
        <v>2496.42</v>
      </c>
      <c r="Q7972">
        <v>5427</v>
      </c>
      <c r="R7972">
        <f>Table1[[#This Row],[OrderQuantity]]*Table1[[#This Row],[UnitPrice]]</f>
        <v>5427</v>
      </c>
      <c r="S7972">
        <f>Table1[[#This Row],[OrderQuantity]]*Table1[[#This Row],[UnitCost]]</f>
        <v>2496.42</v>
      </c>
      <c r="T7972">
        <f>Table1[[#This Row],[OrderQuantity]]*Table1[[#This Row],[UnitPrice]]*(1-Table1[[#This Row],[DiscountApplied]]) - (Table1[[#This Row],[OrderQuantity]]*Table1[[#This Row],[UnitCost]])</f>
        <v>2659.2299999999996</v>
      </c>
      <c r="U7972">
        <f>DATEDIF(Table1[[#This Row],[ShipDate]],Table1[[#This Row],[DeliveryDate]],"d")</f>
        <v>5</v>
      </c>
      <c r="V7972" t="str">
        <f t="shared" si="249"/>
        <v>On Time</v>
      </c>
    </row>
    <row r="7973" spans="2:22" x14ac:dyDescent="0.3">
      <c r="B7973" t="str">
        <f t="shared" si="248"/>
        <v>SO-008072</v>
      </c>
      <c r="C7973" t="s">
        <v>22</v>
      </c>
      <c r="D7973" t="s">
        <v>25</v>
      </c>
      <c r="E7973" s="1">
        <v>44100</v>
      </c>
      <c r="F7973" s="1">
        <v>44193</v>
      </c>
      <c r="G7973" s="1">
        <v>44219</v>
      </c>
      <c r="H7973" s="1">
        <v>44225</v>
      </c>
      <c r="I7973" t="s">
        <v>18</v>
      </c>
      <c r="J7973">
        <v>26</v>
      </c>
      <c r="K7973">
        <v>15</v>
      </c>
      <c r="L7973">
        <v>348</v>
      </c>
      <c r="M7973">
        <v>21</v>
      </c>
      <c r="N7973">
        <v>6</v>
      </c>
      <c r="O7973">
        <v>0.08</v>
      </c>
      <c r="P7973">
        <v>1033.1400000000001</v>
      </c>
      <c r="Q7973">
        <v>1721.9</v>
      </c>
      <c r="R7973">
        <f>Table1[[#This Row],[OrderQuantity]]*Table1[[#This Row],[UnitPrice]]</f>
        <v>10331.400000000001</v>
      </c>
      <c r="S7973">
        <f>Table1[[#This Row],[OrderQuantity]]*Table1[[#This Row],[UnitCost]]</f>
        <v>6198.84</v>
      </c>
      <c r="T7973">
        <f>Table1[[#This Row],[OrderQuantity]]*Table1[[#This Row],[UnitPrice]]*(1-Table1[[#This Row],[DiscountApplied]]) - (Table1[[#This Row],[OrderQuantity]]*Table1[[#This Row],[UnitCost]])</f>
        <v>3306.0480000000025</v>
      </c>
      <c r="U7973">
        <f>DATEDIF(Table1[[#This Row],[ShipDate]],Table1[[#This Row],[DeliveryDate]],"d")</f>
        <v>6</v>
      </c>
      <c r="V7973" t="str">
        <f t="shared" si="249"/>
        <v>On Time</v>
      </c>
    </row>
    <row r="7974" spans="2:22" x14ac:dyDescent="0.3">
      <c r="B7974" t="str">
        <f t="shared" si="248"/>
        <v>SO-008073</v>
      </c>
      <c r="C7974" t="s">
        <v>16</v>
      </c>
      <c r="D7974" t="s">
        <v>20</v>
      </c>
      <c r="E7974" s="1">
        <v>44100</v>
      </c>
      <c r="F7974" s="1">
        <v>44193</v>
      </c>
      <c r="G7974" s="1">
        <v>44202</v>
      </c>
      <c r="H7974" s="1">
        <v>44208</v>
      </c>
      <c r="I7974" t="s">
        <v>18</v>
      </c>
      <c r="J7974">
        <v>10</v>
      </c>
      <c r="K7974">
        <v>22</v>
      </c>
      <c r="L7974">
        <v>145</v>
      </c>
      <c r="M7974">
        <v>14</v>
      </c>
      <c r="N7974">
        <v>4</v>
      </c>
      <c r="O7974">
        <v>0.05</v>
      </c>
      <c r="P7974">
        <v>1065.8399999999999</v>
      </c>
      <c r="Q7974">
        <v>2599.6</v>
      </c>
      <c r="R7974">
        <f>Table1[[#This Row],[OrderQuantity]]*Table1[[#This Row],[UnitPrice]]</f>
        <v>10398.4</v>
      </c>
      <c r="S7974">
        <f>Table1[[#This Row],[OrderQuantity]]*Table1[[#This Row],[UnitCost]]</f>
        <v>4263.3599999999997</v>
      </c>
      <c r="T7974">
        <f>Table1[[#This Row],[OrderQuantity]]*Table1[[#This Row],[UnitPrice]]*(1-Table1[[#This Row],[DiscountApplied]]) - (Table1[[#This Row],[OrderQuantity]]*Table1[[#This Row],[UnitCost]])</f>
        <v>5615.12</v>
      </c>
      <c r="U7974">
        <f>DATEDIF(Table1[[#This Row],[ShipDate]],Table1[[#This Row],[DeliveryDate]],"d")</f>
        <v>6</v>
      </c>
      <c r="V7974" t="str">
        <f t="shared" si="249"/>
        <v>On Time</v>
      </c>
    </row>
    <row r="7975" spans="2:22" x14ac:dyDescent="0.3">
      <c r="B7975" t="str">
        <f t="shared" si="248"/>
        <v>SO-008074</v>
      </c>
      <c r="C7975" t="s">
        <v>19</v>
      </c>
      <c r="D7975" t="s">
        <v>20</v>
      </c>
      <c r="E7975" s="1">
        <v>44100</v>
      </c>
      <c r="F7975" s="1">
        <v>44193</v>
      </c>
      <c r="G7975" s="1">
        <v>44202</v>
      </c>
      <c r="H7975" s="1">
        <v>44209</v>
      </c>
      <c r="I7975" t="s">
        <v>18</v>
      </c>
      <c r="J7975">
        <v>14</v>
      </c>
      <c r="K7975">
        <v>33</v>
      </c>
      <c r="L7975">
        <v>111</v>
      </c>
      <c r="M7975">
        <v>2</v>
      </c>
      <c r="N7975">
        <v>3</v>
      </c>
      <c r="O7975">
        <v>0.05</v>
      </c>
      <c r="P7975">
        <v>5498.56</v>
      </c>
      <c r="Q7975">
        <v>6545.9</v>
      </c>
      <c r="R7975">
        <f>Table1[[#This Row],[OrderQuantity]]*Table1[[#This Row],[UnitPrice]]</f>
        <v>19637.699999999997</v>
      </c>
      <c r="S7975">
        <f>Table1[[#This Row],[OrderQuantity]]*Table1[[#This Row],[UnitCost]]</f>
        <v>16495.68</v>
      </c>
      <c r="T7975">
        <f>Table1[[#This Row],[OrderQuantity]]*Table1[[#This Row],[UnitPrice]]*(1-Table1[[#This Row],[DiscountApplied]]) - (Table1[[#This Row],[OrderQuantity]]*Table1[[#This Row],[UnitCost]])</f>
        <v>2160.1349999999948</v>
      </c>
      <c r="U7975">
        <f>DATEDIF(Table1[[#This Row],[ShipDate]],Table1[[#This Row],[DeliveryDate]],"d")</f>
        <v>7</v>
      </c>
      <c r="V7975" t="str">
        <f t="shared" si="249"/>
        <v>On Time</v>
      </c>
    </row>
    <row r="7976" spans="2:22" x14ac:dyDescent="0.3">
      <c r="B7976" t="str">
        <f t="shared" si="248"/>
        <v>SO-008075</v>
      </c>
      <c r="C7976" t="s">
        <v>21</v>
      </c>
      <c r="D7976" t="s">
        <v>24</v>
      </c>
      <c r="E7976" s="1">
        <v>44100</v>
      </c>
      <c r="F7976" s="1">
        <v>44193</v>
      </c>
      <c r="G7976" s="1">
        <v>44198</v>
      </c>
      <c r="H7976" s="1">
        <v>44204</v>
      </c>
      <c r="I7976" t="s">
        <v>18</v>
      </c>
      <c r="J7976">
        <v>23</v>
      </c>
      <c r="K7976">
        <v>30</v>
      </c>
      <c r="L7976">
        <v>5</v>
      </c>
      <c r="M7976">
        <v>19</v>
      </c>
      <c r="N7976">
        <v>5</v>
      </c>
      <c r="O7976">
        <v>0.05</v>
      </c>
      <c r="P7976">
        <v>490.17</v>
      </c>
      <c r="Q7976">
        <v>790.6</v>
      </c>
      <c r="R7976">
        <f>Table1[[#This Row],[OrderQuantity]]*Table1[[#This Row],[UnitPrice]]</f>
        <v>3953</v>
      </c>
      <c r="S7976">
        <f>Table1[[#This Row],[OrderQuantity]]*Table1[[#This Row],[UnitCost]]</f>
        <v>2450.85</v>
      </c>
      <c r="T7976">
        <f>Table1[[#This Row],[OrderQuantity]]*Table1[[#This Row],[UnitPrice]]*(1-Table1[[#This Row],[DiscountApplied]]) - (Table1[[#This Row],[OrderQuantity]]*Table1[[#This Row],[UnitCost]])</f>
        <v>1304.5</v>
      </c>
      <c r="U7976">
        <f>DATEDIF(Table1[[#This Row],[ShipDate]],Table1[[#This Row],[DeliveryDate]],"d")</f>
        <v>6</v>
      </c>
      <c r="V7976" t="str">
        <f t="shared" si="249"/>
        <v>On Time</v>
      </c>
    </row>
    <row r="7977" spans="2:22" x14ac:dyDescent="0.3">
      <c r="B7977" t="str">
        <f t="shared" si="248"/>
        <v>SO-008076</v>
      </c>
      <c r="C7977" t="s">
        <v>19</v>
      </c>
      <c r="D7977" t="s">
        <v>24</v>
      </c>
      <c r="E7977" s="1">
        <v>44100</v>
      </c>
      <c r="F7977" s="1">
        <v>44193</v>
      </c>
      <c r="G7977" s="1">
        <v>44207</v>
      </c>
      <c r="H7977" s="1">
        <v>44211</v>
      </c>
      <c r="I7977" t="s">
        <v>18</v>
      </c>
      <c r="J7977">
        <v>14</v>
      </c>
      <c r="K7977">
        <v>46</v>
      </c>
      <c r="L7977">
        <v>11</v>
      </c>
      <c r="M7977">
        <v>12</v>
      </c>
      <c r="N7977">
        <v>1</v>
      </c>
      <c r="O7977">
        <v>0.1</v>
      </c>
      <c r="P7977">
        <v>664.64</v>
      </c>
      <c r="Q7977">
        <v>1038.5</v>
      </c>
      <c r="R7977">
        <f>Table1[[#This Row],[OrderQuantity]]*Table1[[#This Row],[UnitPrice]]</f>
        <v>1038.5</v>
      </c>
      <c r="S7977">
        <f>Table1[[#This Row],[OrderQuantity]]*Table1[[#This Row],[UnitCost]]</f>
        <v>664.64</v>
      </c>
      <c r="T7977">
        <f>Table1[[#This Row],[OrderQuantity]]*Table1[[#This Row],[UnitPrice]]*(1-Table1[[#This Row],[DiscountApplied]]) - (Table1[[#This Row],[OrderQuantity]]*Table1[[#This Row],[UnitCost]])</f>
        <v>270.01</v>
      </c>
      <c r="U7977">
        <f>DATEDIF(Table1[[#This Row],[ShipDate]],Table1[[#This Row],[DeliveryDate]],"d")</f>
        <v>4</v>
      </c>
      <c r="V7977" t="str">
        <f t="shared" si="249"/>
        <v>On Time</v>
      </c>
    </row>
    <row r="7978" spans="2:22" x14ac:dyDescent="0.3">
      <c r="B7978" t="str">
        <f t="shared" si="248"/>
        <v>SO-008077</v>
      </c>
      <c r="C7978" t="s">
        <v>22</v>
      </c>
      <c r="D7978" t="s">
        <v>26</v>
      </c>
      <c r="E7978" s="1">
        <v>44100</v>
      </c>
      <c r="F7978" s="1">
        <v>44193</v>
      </c>
      <c r="G7978" s="1">
        <v>44219</v>
      </c>
      <c r="H7978" s="1">
        <v>44225</v>
      </c>
      <c r="I7978" t="s">
        <v>18</v>
      </c>
      <c r="J7978">
        <v>28</v>
      </c>
      <c r="K7978">
        <v>39</v>
      </c>
      <c r="L7978">
        <v>86</v>
      </c>
      <c r="M7978">
        <v>37</v>
      </c>
      <c r="N7978">
        <v>7</v>
      </c>
      <c r="O7978">
        <v>0.15</v>
      </c>
      <c r="P7978">
        <v>150.35</v>
      </c>
      <c r="Q7978">
        <v>227.8</v>
      </c>
      <c r="R7978">
        <f>Table1[[#This Row],[OrderQuantity]]*Table1[[#This Row],[UnitPrice]]</f>
        <v>1594.6000000000001</v>
      </c>
      <c r="S7978">
        <f>Table1[[#This Row],[OrderQuantity]]*Table1[[#This Row],[UnitCost]]</f>
        <v>1052.45</v>
      </c>
      <c r="T7978">
        <f>Table1[[#This Row],[OrderQuantity]]*Table1[[#This Row],[UnitPrice]]*(1-Table1[[#This Row],[DiscountApplied]]) - (Table1[[#This Row],[OrderQuantity]]*Table1[[#This Row],[UnitCost]])</f>
        <v>302.96000000000004</v>
      </c>
      <c r="U7978">
        <f>DATEDIF(Table1[[#This Row],[ShipDate]],Table1[[#This Row],[DeliveryDate]],"d")</f>
        <v>6</v>
      </c>
      <c r="V7978" t="str">
        <f t="shared" si="249"/>
        <v>On Time</v>
      </c>
    </row>
    <row r="7979" spans="2:22" x14ac:dyDescent="0.3">
      <c r="B7979" t="str">
        <f t="shared" si="248"/>
        <v>SO-008078</v>
      </c>
      <c r="C7979" t="s">
        <v>19</v>
      </c>
      <c r="D7979" t="s">
        <v>23</v>
      </c>
      <c r="E7979" s="1">
        <v>44100</v>
      </c>
      <c r="F7979" s="1">
        <v>44193</v>
      </c>
      <c r="G7979" s="1">
        <v>44213</v>
      </c>
      <c r="H7979" s="1">
        <v>44215</v>
      </c>
      <c r="I7979" t="s">
        <v>18</v>
      </c>
      <c r="J7979">
        <v>20</v>
      </c>
      <c r="K7979">
        <v>12</v>
      </c>
      <c r="L7979">
        <v>290</v>
      </c>
      <c r="M7979">
        <v>4</v>
      </c>
      <c r="N7979">
        <v>4</v>
      </c>
      <c r="O7979">
        <v>0.08</v>
      </c>
      <c r="P7979">
        <v>2576.5500000000002</v>
      </c>
      <c r="Q7979">
        <v>5855.8</v>
      </c>
      <c r="R7979">
        <f>Table1[[#This Row],[OrderQuantity]]*Table1[[#This Row],[UnitPrice]]</f>
        <v>23423.200000000001</v>
      </c>
      <c r="S7979">
        <f>Table1[[#This Row],[OrderQuantity]]*Table1[[#This Row],[UnitCost]]</f>
        <v>10306.200000000001</v>
      </c>
      <c r="T7979">
        <f>Table1[[#This Row],[OrderQuantity]]*Table1[[#This Row],[UnitPrice]]*(1-Table1[[#This Row],[DiscountApplied]]) - (Table1[[#This Row],[OrderQuantity]]*Table1[[#This Row],[UnitCost]])</f>
        <v>11243.144</v>
      </c>
      <c r="U7979">
        <f>DATEDIF(Table1[[#This Row],[ShipDate]],Table1[[#This Row],[DeliveryDate]],"d")</f>
        <v>2</v>
      </c>
      <c r="V7979" t="str">
        <f t="shared" si="249"/>
        <v>On Time</v>
      </c>
    </row>
    <row r="7980" spans="2:22" x14ac:dyDescent="0.3">
      <c r="B7980" t="str">
        <f t="shared" si="248"/>
        <v>SO-008079</v>
      </c>
      <c r="C7980" t="s">
        <v>22</v>
      </c>
      <c r="D7980" t="s">
        <v>23</v>
      </c>
      <c r="E7980" s="1">
        <v>44100</v>
      </c>
      <c r="F7980" s="1">
        <v>44194</v>
      </c>
      <c r="G7980" s="1">
        <v>44204</v>
      </c>
      <c r="H7980" s="1">
        <v>44209</v>
      </c>
      <c r="I7980" t="s">
        <v>18</v>
      </c>
      <c r="J7980">
        <v>28</v>
      </c>
      <c r="K7980">
        <v>21</v>
      </c>
      <c r="L7980">
        <v>291</v>
      </c>
      <c r="M7980">
        <v>45</v>
      </c>
      <c r="N7980">
        <v>5</v>
      </c>
      <c r="O7980">
        <v>0.4</v>
      </c>
      <c r="P7980">
        <v>1618.05</v>
      </c>
      <c r="Q7980">
        <v>3852.5</v>
      </c>
      <c r="R7980">
        <f>Table1[[#This Row],[OrderQuantity]]*Table1[[#This Row],[UnitPrice]]</f>
        <v>19262.5</v>
      </c>
      <c r="S7980">
        <f>Table1[[#This Row],[OrderQuantity]]*Table1[[#This Row],[UnitCost]]</f>
        <v>8090.25</v>
      </c>
      <c r="T7980">
        <f>Table1[[#This Row],[OrderQuantity]]*Table1[[#This Row],[UnitPrice]]*(1-Table1[[#This Row],[DiscountApplied]]) - (Table1[[#This Row],[OrderQuantity]]*Table1[[#This Row],[UnitCost]])</f>
        <v>3467.25</v>
      </c>
      <c r="U7980">
        <f>DATEDIF(Table1[[#This Row],[ShipDate]],Table1[[#This Row],[DeliveryDate]],"d")</f>
        <v>5</v>
      </c>
      <c r="V7980" t="str">
        <f t="shared" si="249"/>
        <v>On Time</v>
      </c>
    </row>
    <row r="7981" spans="2:22" x14ac:dyDescent="0.3">
      <c r="B7981" t="str">
        <f t="shared" si="248"/>
        <v>SO-008080</v>
      </c>
      <c r="C7981" t="s">
        <v>16</v>
      </c>
      <c r="D7981" t="s">
        <v>26</v>
      </c>
      <c r="E7981" s="1">
        <v>44100</v>
      </c>
      <c r="F7981" s="1">
        <v>44194</v>
      </c>
      <c r="G7981" s="1">
        <v>44216</v>
      </c>
      <c r="H7981" s="1">
        <v>44223</v>
      </c>
      <c r="I7981" t="s">
        <v>18</v>
      </c>
      <c r="J7981">
        <v>2</v>
      </c>
      <c r="K7981">
        <v>7</v>
      </c>
      <c r="L7981">
        <v>80</v>
      </c>
      <c r="M7981">
        <v>32</v>
      </c>
      <c r="N7981">
        <v>7</v>
      </c>
      <c r="O7981">
        <v>0.3</v>
      </c>
      <c r="P7981">
        <v>492.05</v>
      </c>
      <c r="Q7981">
        <v>964.8</v>
      </c>
      <c r="R7981">
        <f>Table1[[#This Row],[OrderQuantity]]*Table1[[#This Row],[UnitPrice]]</f>
        <v>6753.5999999999995</v>
      </c>
      <c r="S7981">
        <f>Table1[[#This Row],[OrderQuantity]]*Table1[[#This Row],[UnitCost]]</f>
        <v>3444.35</v>
      </c>
      <c r="T7981">
        <f>Table1[[#This Row],[OrderQuantity]]*Table1[[#This Row],[UnitPrice]]*(1-Table1[[#This Row],[DiscountApplied]]) - (Table1[[#This Row],[OrderQuantity]]*Table1[[#This Row],[UnitCost]])</f>
        <v>1283.1699999999996</v>
      </c>
      <c r="U7981">
        <f>DATEDIF(Table1[[#This Row],[ShipDate]],Table1[[#This Row],[DeliveryDate]],"d")</f>
        <v>7</v>
      </c>
      <c r="V7981" t="str">
        <f t="shared" si="249"/>
        <v>On Time</v>
      </c>
    </row>
    <row r="7982" spans="2:22" x14ac:dyDescent="0.3">
      <c r="B7982" t="str">
        <f t="shared" si="248"/>
        <v>SO-008081</v>
      </c>
      <c r="C7982" t="s">
        <v>19</v>
      </c>
      <c r="D7982" t="s">
        <v>20</v>
      </c>
      <c r="E7982" s="1">
        <v>44100</v>
      </c>
      <c r="F7982" s="1">
        <v>44194</v>
      </c>
      <c r="G7982" s="1">
        <v>44199</v>
      </c>
      <c r="H7982" s="1">
        <v>44201</v>
      </c>
      <c r="I7982" t="s">
        <v>18</v>
      </c>
      <c r="J7982">
        <v>14</v>
      </c>
      <c r="K7982">
        <v>16</v>
      </c>
      <c r="L7982">
        <v>121</v>
      </c>
      <c r="M7982">
        <v>22</v>
      </c>
      <c r="N7982">
        <v>6</v>
      </c>
      <c r="O7982">
        <v>0.05</v>
      </c>
      <c r="P7982">
        <v>1117.56</v>
      </c>
      <c r="Q7982">
        <v>1862.6</v>
      </c>
      <c r="R7982">
        <f>Table1[[#This Row],[OrderQuantity]]*Table1[[#This Row],[UnitPrice]]</f>
        <v>11175.599999999999</v>
      </c>
      <c r="S7982">
        <f>Table1[[#This Row],[OrderQuantity]]*Table1[[#This Row],[UnitCost]]</f>
        <v>6705.36</v>
      </c>
      <c r="T7982">
        <f>Table1[[#This Row],[OrderQuantity]]*Table1[[#This Row],[UnitPrice]]*(1-Table1[[#This Row],[DiscountApplied]]) - (Table1[[#This Row],[OrderQuantity]]*Table1[[#This Row],[UnitCost]])</f>
        <v>3911.4599999999982</v>
      </c>
      <c r="U7982">
        <f>DATEDIF(Table1[[#This Row],[ShipDate]],Table1[[#This Row],[DeliveryDate]],"d")</f>
        <v>2</v>
      </c>
      <c r="V7982" t="str">
        <f t="shared" si="249"/>
        <v>On Time</v>
      </c>
    </row>
    <row r="7983" spans="2:22" x14ac:dyDescent="0.3">
      <c r="B7983" t="str">
        <f t="shared" si="248"/>
        <v>SO-008082</v>
      </c>
      <c r="C7983" t="s">
        <v>21</v>
      </c>
      <c r="D7983" t="s">
        <v>23</v>
      </c>
      <c r="E7983" s="1">
        <v>44100</v>
      </c>
      <c r="F7983" s="1">
        <v>44194</v>
      </c>
      <c r="G7983" s="1">
        <v>44203</v>
      </c>
      <c r="H7983" s="1">
        <v>44207</v>
      </c>
      <c r="I7983" t="s">
        <v>18</v>
      </c>
      <c r="J7983">
        <v>22</v>
      </c>
      <c r="K7983">
        <v>12</v>
      </c>
      <c r="L7983">
        <v>279</v>
      </c>
      <c r="M7983">
        <v>17</v>
      </c>
      <c r="N7983">
        <v>1</v>
      </c>
      <c r="O7983">
        <v>0.1</v>
      </c>
      <c r="P7983">
        <v>1303.42</v>
      </c>
      <c r="Q7983">
        <v>1835.8</v>
      </c>
      <c r="R7983">
        <f>Table1[[#This Row],[OrderQuantity]]*Table1[[#This Row],[UnitPrice]]</f>
        <v>1835.8</v>
      </c>
      <c r="S7983">
        <f>Table1[[#This Row],[OrderQuantity]]*Table1[[#This Row],[UnitCost]]</f>
        <v>1303.42</v>
      </c>
      <c r="T7983">
        <f>Table1[[#This Row],[OrderQuantity]]*Table1[[#This Row],[UnitPrice]]*(1-Table1[[#This Row],[DiscountApplied]]) - (Table1[[#This Row],[OrderQuantity]]*Table1[[#This Row],[UnitCost]])</f>
        <v>348.79999999999995</v>
      </c>
      <c r="U7983">
        <f>DATEDIF(Table1[[#This Row],[ShipDate]],Table1[[#This Row],[DeliveryDate]],"d")</f>
        <v>4</v>
      </c>
      <c r="V7983" t="str">
        <f t="shared" si="249"/>
        <v>On Time</v>
      </c>
    </row>
    <row r="7984" spans="2:22" x14ac:dyDescent="0.3">
      <c r="B7984" t="str">
        <f t="shared" si="248"/>
        <v>SO-008083</v>
      </c>
      <c r="C7984" t="s">
        <v>16</v>
      </c>
      <c r="D7984" t="s">
        <v>20</v>
      </c>
      <c r="E7984" s="1">
        <v>44100</v>
      </c>
      <c r="F7984" s="1">
        <v>44194</v>
      </c>
      <c r="G7984" s="1">
        <v>44217</v>
      </c>
      <c r="H7984" s="1">
        <v>44222</v>
      </c>
      <c r="I7984" t="s">
        <v>18</v>
      </c>
      <c r="J7984">
        <v>4</v>
      </c>
      <c r="K7984">
        <v>42</v>
      </c>
      <c r="L7984">
        <v>132</v>
      </c>
      <c r="M7984">
        <v>21</v>
      </c>
      <c r="N7984">
        <v>3</v>
      </c>
      <c r="O7984">
        <v>0.1</v>
      </c>
      <c r="P7984">
        <v>4243.51</v>
      </c>
      <c r="Q7984">
        <v>5051.8</v>
      </c>
      <c r="R7984">
        <f>Table1[[#This Row],[OrderQuantity]]*Table1[[#This Row],[UnitPrice]]</f>
        <v>15155.400000000001</v>
      </c>
      <c r="S7984">
        <f>Table1[[#This Row],[OrderQuantity]]*Table1[[#This Row],[UnitCost]]</f>
        <v>12730.53</v>
      </c>
      <c r="T7984">
        <f>Table1[[#This Row],[OrderQuantity]]*Table1[[#This Row],[UnitPrice]]*(1-Table1[[#This Row],[DiscountApplied]]) - (Table1[[#This Row],[OrderQuantity]]*Table1[[#This Row],[UnitCost]])</f>
        <v>909.33000000000175</v>
      </c>
      <c r="U7984">
        <f>DATEDIF(Table1[[#This Row],[ShipDate]],Table1[[#This Row],[DeliveryDate]],"d")</f>
        <v>5</v>
      </c>
      <c r="V7984" t="str">
        <f t="shared" si="249"/>
        <v>On Time</v>
      </c>
    </row>
    <row r="7985" spans="2:22" x14ac:dyDescent="0.3">
      <c r="B7985" t="str">
        <f t="shared" si="248"/>
        <v>SO-008084</v>
      </c>
      <c r="C7985" t="s">
        <v>21</v>
      </c>
      <c r="D7985" t="s">
        <v>20</v>
      </c>
      <c r="E7985" s="1">
        <v>44100</v>
      </c>
      <c r="F7985" s="1">
        <v>44194</v>
      </c>
      <c r="G7985" s="1">
        <v>44216</v>
      </c>
      <c r="H7985" s="1">
        <v>44226</v>
      </c>
      <c r="I7985" t="s">
        <v>18</v>
      </c>
      <c r="J7985">
        <v>22</v>
      </c>
      <c r="K7985">
        <v>44</v>
      </c>
      <c r="L7985">
        <v>121</v>
      </c>
      <c r="M7985">
        <v>22</v>
      </c>
      <c r="N7985">
        <v>4</v>
      </c>
      <c r="O7985">
        <v>0.15</v>
      </c>
      <c r="P7985">
        <v>2930.18</v>
      </c>
      <c r="Q7985">
        <v>3959.7</v>
      </c>
      <c r="R7985">
        <f>Table1[[#This Row],[OrderQuantity]]*Table1[[#This Row],[UnitPrice]]</f>
        <v>15838.8</v>
      </c>
      <c r="S7985">
        <f>Table1[[#This Row],[OrderQuantity]]*Table1[[#This Row],[UnitCost]]</f>
        <v>11720.72</v>
      </c>
      <c r="T7985">
        <f>Table1[[#This Row],[OrderQuantity]]*Table1[[#This Row],[UnitPrice]]*(1-Table1[[#This Row],[DiscountApplied]]) - (Table1[[#This Row],[OrderQuantity]]*Table1[[#This Row],[UnitCost]])</f>
        <v>1742.2600000000002</v>
      </c>
      <c r="U7985">
        <f>DATEDIF(Table1[[#This Row],[ShipDate]],Table1[[#This Row],[DeliveryDate]],"d")</f>
        <v>10</v>
      </c>
      <c r="V7985" t="str">
        <f t="shared" si="249"/>
        <v>Late</v>
      </c>
    </row>
    <row r="7986" spans="2:22" x14ac:dyDescent="0.3">
      <c r="B7986" t="str">
        <f t="shared" si="248"/>
        <v>SO-008085</v>
      </c>
      <c r="C7986" t="s">
        <v>16</v>
      </c>
      <c r="D7986" t="s">
        <v>23</v>
      </c>
      <c r="E7986" s="1">
        <v>44100</v>
      </c>
      <c r="F7986" s="1">
        <v>44194</v>
      </c>
      <c r="G7986" s="1">
        <v>44207</v>
      </c>
      <c r="H7986" s="1">
        <v>44208</v>
      </c>
      <c r="I7986" t="s">
        <v>18</v>
      </c>
      <c r="J7986">
        <v>8</v>
      </c>
      <c r="K7986">
        <v>19</v>
      </c>
      <c r="L7986">
        <v>295</v>
      </c>
      <c r="M7986">
        <v>21</v>
      </c>
      <c r="N7986">
        <v>5</v>
      </c>
      <c r="O7986">
        <v>0.1</v>
      </c>
      <c r="P7986">
        <v>519.04999999999995</v>
      </c>
      <c r="Q7986">
        <v>850.9</v>
      </c>
      <c r="R7986">
        <f>Table1[[#This Row],[OrderQuantity]]*Table1[[#This Row],[UnitPrice]]</f>
        <v>4254.5</v>
      </c>
      <c r="S7986">
        <f>Table1[[#This Row],[OrderQuantity]]*Table1[[#This Row],[UnitCost]]</f>
        <v>2595.25</v>
      </c>
      <c r="T7986">
        <f>Table1[[#This Row],[OrderQuantity]]*Table1[[#This Row],[UnitPrice]]*(1-Table1[[#This Row],[DiscountApplied]]) - (Table1[[#This Row],[OrderQuantity]]*Table1[[#This Row],[UnitCost]])</f>
        <v>1233.8000000000002</v>
      </c>
      <c r="U7986">
        <f>DATEDIF(Table1[[#This Row],[ShipDate]],Table1[[#This Row],[DeliveryDate]],"d")</f>
        <v>1</v>
      </c>
      <c r="V7986" t="str">
        <f t="shared" si="249"/>
        <v>On Time</v>
      </c>
    </row>
    <row r="7987" spans="2:22" x14ac:dyDescent="0.3">
      <c r="B7987" t="str">
        <f t="shared" si="248"/>
        <v>SO-008086</v>
      </c>
      <c r="C7987" t="s">
        <v>16</v>
      </c>
      <c r="D7987" t="s">
        <v>26</v>
      </c>
      <c r="E7987" s="1">
        <v>44100</v>
      </c>
      <c r="F7987" s="1">
        <v>44194</v>
      </c>
      <c r="G7987" s="1">
        <v>44205</v>
      </c>
      <c r="H7987" s="1">
        <v>44207</v>
      </c>
      <c r="I7987" t="s">
        <v>18</v>
      </c>
      <c r="J7987">
        <v>5</v>
      </c>
      <c r="K7987">
        <v>27</v>
      </c>
      <c r="L7987">
        <v>61</v>
      </c>
      <c r="M7987">
        <v>26</v>
      </c>
      <c r="N7987">
        <v>6</v>
      </c>
      <c r="O7987">
        <v>0.08</v>
      </c>
      <c r="P7987">
        <v>137.47999999999999</v>
      </c>
      <c r="Q7987">
        <v>254.6</v>
      </c>
      <c r="R7987">
        <f>Table1[[#This Row],[OrderQuantity]]*Table1[[#This Row],[UnitPrice]]</f>
        <v>1527.6</v>
      </c>
      <c r="S7987">
        <f>Table1[[#This Row],[OrderQuantity]]*Table1[[#This Row],[UnitCost]]</f>
        <v>824.87999999999988</v>
      </c>
      <c r="T7987">
        <f>Table1[[#This Row],[OrderQuantity]]*Table1[[#This Row],[UnitPrice]]*(1-Table1[[#This Row],[DiscountApplied]]) - (Table1[[#This Row],[OrderQuantity]]*Table1[[#This Row],[UnitCost]])</f>
        <v>580.51200000000017</v>
      </c>
      <c r="U7987">
        <f>DATEDIF(Table1[[#This Row],[ShipDate]],Table1[[#This Row],[DeliveryDate]],"d")</f>
        <v>2</v>
      </c>
      <c r="V7987" t="str">
        <f t="shared" si="249"/>
        <v>On Time</v>
      </c>
    </row>
    <row r="7988" spans="2:22" x14ac:dyDescent="0.3">
      <c r="B7988" t="str">
        <f t="shared" si="248"/>
        <v>SO-008087</v>
      </c>
      <c r="C7988" t="s">
        <v>16</v>
      </c>
      <c r="D7988" t="s">
        <v>25</v>
      </c>
      <c r="E7988" s="1">
        <v>44100</v>
      </c>
      <c r="F7988" s="1">
        <v>44195</v>
      </c>
      <c r="G7988" s="1">
        <v>44203</v>
      </c>
      <c r="H7988" s="1">
        <v>44210</v>
      </c>
      <c r="I7988" t="s">
        <v>18</v>
      </c>
      <c r="J7988">
        <v>9</v>
      </c>
      <c r="K7988">
        <v>41</v>
      </c>
      <c r="L7988">
        <v>339</v>
      </c>
      <c r="M7988">
        <v>29</v>
      </c>
      <c r="N7988">
        <v>1</v>
      </c>
      <c r="O7988">
        <v>0.08</v>
      </c>
      <c r="P7988">
        <v>121.94</v>
      </c>
      <c r="Q7988">
        <v>234.5</v>
      </c>
      <c r="R7988">
        <f>Table1[[#This Row],[OrderQuantity]]*Table1[[#This Row],[UnitPrice]]</f>
        <v>234.5</v>
      </c>
      <c r="S7988">
        <f>Table1[[#This Row],[OrderQuantity]]*Table1[[#This Row],[UnitCost]]</f>
        <v>121.94</v>
      </c>
      <c r="T7988">
        <f>Table1[[#This Row],[OrderQuantity]]*Table1[[#This Row],[UnitPrice]]*(1-Table1[[#This Row],[DiscountApplied]]) - (Table1[[#This Row],[OrderQuantity]]*Table1[[#This Row],[UnitCost]])</f>
        <v>93.800000000000011</v>
      </c>
      <c r="U7988">
        <f>DATEDIF(Table1[[#This Row],[ShipDate]],Table1[[#This Row],[DeliveryDate]],"d")</f>
        <v>7</v>
      </c>
      <c r="V7988" t="str">
        <f t="shared" si="249"/>
        <v>On Time</v>
      </c>
    </row>
    <row r="7989" spans="2:22" x14ac:dyDescent="0.3">
      <c r="B7989" t="str">
        <f t="shared" si="248"/>
        <v>SO-008088</v>
      </c>
      <c r="C7989" t="s">
        <v>19</v>
      </c>
      <c r="D7989" t="s">
        <v>20</v>
      </c>
      <c r="E7989" s="1">
        <v>44100</v>
      </c>
      <c r="F7989" s="1">
        <v>44195</v>
      </c>
      <c r="G7989" s="1">
        <v>44198</v>
      </c>
      <c r="H7989" s="1">
        <v>44200</v>
      </c>
      <c r="I7989" t="s">
        <v>18</v>
      </c>
      <c r="J7989">
        <v>14</v>
      </c>
      <c r="K7989">
        <v>29</v>
      </c>
      <c r="L7989">
        <v>202</v>
      </c>
      <c r="M7989">
        <v>3</v>
      </c>
      <c r="N7989">
        <v>6</v>
      </c>
      <c r="O7989">
        <v>0.05</v>
      </c>
      <c r="P7989">
        <v>1921.56</v>
      </c>
      <c r="Q7989">
        <v>3202.6</v>
      </c>
      <c r="R7989">
        <f>Table1[[#This Row],[OrderQuantity]]*Table1[[#This Row],[UnitPrice]]</f>
        <v>19215.599999999999</v>
      </c>
      <c r="S7989">
        <f>Table1[[#This Row],[OrderQuantity]]*Table1[[#This Row],[UnitCost]]</f>
        <v>11529.36</v>
      </c>
      <c r="T7989">
        <f>Table1[[#This Row],[OrderQuantity]]*Table1[[#This Row],[UnitPrice]]*(1-Table1[[#This Row],[DiscountApplied]]) - (Table1[[#This Row],[OrderQuantity]]*Table1[[#This Row],[UnitCost]])</f>
        <v>6725.4599999999955</v>
      </c>
      <c r="U7989">
        <f>DATEDIF(Table1[[#This Row],[ShipDate]],Table1[[#This Row],[DeliveryDate]],"d")</f>
        <v>2</v>
      </c>
      <c r="V7989" t="str">
        <f t="shared" si="249"/>
        <v>On Time</v>
      </c>
    </row>
    <row r="7990" spans="2:22" x14ac:dyDescent="0.3">
      <c r="B7990" t="str">
        <f t="shared" si="248"/>
        <v>SO-008089</v>
      </c>
      <c r="C7990" t="s">
        <v>19</v>
      </c>
      <c r="D7990" t="s">
        <v>17</v>
      </c>
      <c r="E7990" s="1">
        <v>44100</v>
      </c>
      <c r="F7990" s="1">
        <v>44195</v>
      </c>
      <c r="G7990" s="1">
        <v>44219</v>
      </c>
      <c r="H7990" s="1">
        <v>44222</v>
      </c>
      <c r="I7990" t="s">
        <v>18</v>
      </c>
      <c r="J7990">
        <v>14</v>
      </c>
      <c r="K7990">
        <v>32</v>
      </c>
      <c r="L7990">
        <v>241</v>
      </c>
      <c r="M7990">
        <v>35</v>
      </c>
      <c r="N7990">
        <v>5</v>
      </c>
      <c r="O7990">
        <v>0.2</v>
      </c>
      <c r="P7990">
        <v>2792.76</v>
      </c>
      <c r="Q7990">
        <v>3825.7</v>
      </c>
      <c r="R7990">
        <f>Table1[[#This Row],[OrderQuantity]]*Table1[[#This Row],[UnitPrice]]</f>
        <v>19128.5</v>
      </c>
      <c r="S7990">
        <f>Table1[[#This Row],[OrderQuantity]]*Table1[[#This Row],[UnitCost]]</f>
        <v>13963.800000000001</v>
      </c>
      <c r="T7990">
        <f>Table1[[#This Row],[OrderQuantity]]*Table1[[#This Row],[UnitPrice]]*(1-Table1[[#This Row],[DiscountApplied]]) - (Table1[[#This Row],[OrderQuantity]]*Table1[[#This Row],[UnitCost]])</f>
        <v>1339</v>
      </c>
      <c r="U7990">
        <f>DATEDIF(Table1[[#This Row],[ShipDate]],Table1[[#This Row],[DeliveryDate]],"d")</f>
        <v>3</v>
      </c>
      <c r="V7990" t="str">
        <f t="shared" si="249"/>
        <v>On Time</v>
      </c>
    </row>
    <row r="7991" spans="2:22" x14ac:dyDescent="0.3">
      <c r="B7991" t="str">
        <f t="shared" si="248"/>
        <v>SO-008090</v>
      </c>
      <c r="C7991" t="s">
        <v>19</v>
      </c>
      <c r="D7991" t="s">
        <v>20</v>
      </c>
      <c r="E7991" s="1">
        <v>44100</v>
      </c>
      <c r="F7991" s="1">
        <v>44195</v>
      </c>
      <c r="G7991" s="1">
        <v>44216</v>
      </c>
      <c r="H7991" s="1">
        <v>44221</v>
      </c>
      <c r="I7991" t="s">
        <v>18</v>
      </c>
      <c r="J7991">
        <v>20</v>
      </c>
      <c r="K7991">
        <v>42</v>
      </c>
      <c r="L7991">
        <v>112</v>
      </c>
      <c r="M7991">
        <v>36</v>
      </c>
      <c r="N7991">
        <v>8</v>
      </c>
      <c r="O7991">
        <v>0.1</v>
      </c>
      <c r="P7991">
        <v>804</v>
      </c>
      <c r="Q7991">
        <v>1072</v>
      </c>
      <c r="R7991">
        <f>Table1[[#This Row],[OrderQuantity]]*Table1[[#This Row],[UnitPrice]]</f>
        <v>8576</v>
      </c>
      <c r="S7991">
        <f>Table1[[#This Row],[OrderQuantity]]*Table1[[#This Row],[UnitCost]]</f>
        <v>6432</v>
      </c>
      <c r="T7991">
        <f>Table1[[#This Row],[OrderQuantity]]*Table1[[#This Row],[UnitPrice]]*(1-Table1[[#This Row],[DiscountApplied]]) - (Table1[[#This Row],[OrderQuantity]]*Table1[[#This Row],[UnitCost]])</f>
        <v>1286.4000000000005</v>
      </c>
      <c r="U7991">
        <f>DATEDIF(Table1[[#This Row],[ShipDate]],Table1[[#This Row],[DeliveryDate]],"d")</f>
        <v>5</v>
      </c>
      <c r="V7991" t="str">
        <f t="shared" si="249"/>
        <v>On Time</v>
      </c>
    </row>
    <row r="7992" spans="2:22" x14ac:dyDescent="0.3">
      <c r="B7992" t="str">
        <f t="shared" si="248"/>
        <v>SO-008091</v>
      </c>
      <c r="C7992" t="s">
        <v>16</v>
      </c>
      <c r="D7992" t="s">
        <v>17</v>
      </c>
      <c r="E7992" s="1">
        <v>44100</v>
      </c>
      <c r="F7992" s="1">
        <v>44195</v>
      </c>
      <c r="G7992" s="1">
        <v>44209</v>
      </c>
      <c r="H7992" s="1">
        <v>44215</v>
      </c>
      <c r="I7992" t="s">
        <v>18</v>
      </c>
      <c r="J7992">
        <v>6</v>
      </c>
      <c r="K7992">
        <v>41</v>
      </c>
      <c r="L7992">
        <v>237</v>
      </c>
      <c r="M7992">
        <v>43</v>
      </c>
      <c r="N7992">
        <v>5</v>
      </c>
      <c r="O7992">
        <v>0.08</v>
      </c>
      <c r="P7992">
        <v>1370.82</v>
      </c>
      <c r="Q7992">
        <v>2211</v>
      </c>
      <c r="R7992">
        <f>Table1[[#This Row],[OrderQuantity]]*Table1[[#This Row],[UnitPrice]]</f>
        <v>11055</v>
      </c>
      <c r="S7992">
        <f>Table1[[#This Row],[OrderQuantity]]*Table1[[#This Row],[UnitCost]]</f>
        <v>6854.0999999999995</v>
      </c>
      <c r="T7992">
        <f>Table1[[#This Row],[OrderQuantity]]*Table1[[#This Row],[UnitPrice]]*(1-Table1[[#This Row],[DiscountApplied]]) - (Table1[[#This Row],[OrderQuantity]]*Table1[[#This Row],[UnitCost]])</f>
        <v>3316.5000000000009</v>
      </c>
      <c r="U7992">
        <f>DATEDIF(Table1[[#This Row],[ShipDate]],Table1[[#This Row],[DeliveryDate]],"d")</f>
        <v>6</v>
      </c>
      <c r="V7992" t="str">
        <f t="shared" si="249"/>
        <v>On Time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A5522-A7BE-4637-82E6-4768536B6BEF}">
  <dimension ref="A1:BB118"/>
  <sheetViews>
    <sheetView showGridLines="0" tabSelected="1" topLeftCell="A3" zoomScale="34" workbookViewId="0">
      <selection activeCell="Z113" sqref="Z113:BB118"/>
    </sheetView>
  </sheetViews>
  <sheetFormatPr defaultRowHeight="14.4" x14ac:dyDescent="0.3"/>
  <cols>
    <col min="5" max="5" width="11" bestFit="1" customWidth="1"/>
  </cols>
  <sheetData>
    <row r="1" spans="1:54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</row>
    <row r="2" spans="1:54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</row>
    <row r="3" spans="1:54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</row>
    <row r="4" spans="1:54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</row>
    <row r="5" spans="1:54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</row>
    <row r="6" spans="1:54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</row>
    <row r="7" spans="1:54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</row>
    <row r="8" spans="1:54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</row>
    <row r="9" spans="1:54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</row>
    <row r="10" spans="1:54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</row>
    <row r="11" spans="1:54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</row>
    <row r="12" spans="1:54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</row>
    <row r="13" spans="1:54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</row>
    <row r="14" spans="1:54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</row>
    <row r="15" spans="1:54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</row>
    <row r="16" spans="1:54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</row>
    <row r="17" spans="1:54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</row>
    <row r="18" spans="1:54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</row>
    <row r="19" spans="1:54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</row>
    <row r="20" spans="1:54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</row>
    <row r="21" spans="1:54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</row>
    <row r="22" spans="1:54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</row>
    <row r="23" spans="1:54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</row>
    <row r="24" spans="1:54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</row>
    <row r="25" spans="1:54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</row>
    <row r="26" spans="1:54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</row>
    <row r="27" spans="1:54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</row>
    <row r="28" spans="1:54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</row>
    <row r="29" spans="1:54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</row>
    <row r="30" spans="1:54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</row>
    <row r="31" spans="1:54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</row>
    <row r="32" spans="1:54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</row>
    <row r="33" spans="1:54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</row>
    <row r="34" spans="1:54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</row>
    <row r="35" spans="1:54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</row>
    <row r="36" spans="1:54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</row>
    <row r="37" spans="1:54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</row>
    <row r="38" spans="1:54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</row>
    <row r="39" spans="1:54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</row>
    <row r="40" spans="1:54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</row>
    <row r="41" spans="1:54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</row>
    <row r="42" spans="1:54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</row>
    <row r="43" spans="1:54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</row>
    <row r="44" spans="1:54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</row>
    <row r="45" spans="1:54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</row>
    <row r="46" spans="1:54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</row>
    <row r="47" spans="1:54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</row>
    <row r="48" spans="1:54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</row>
    <row r="49" spans="1:54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</row>
    <row r="50" spans="1:54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</row>
    <row r="51" spans="1:54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</row>
    <row r="52" spans="1:54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</row>
    <row r="53" spans="1:54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</row>
    <row r="54" spans="1:54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</row>
    <row r="55" spans="1:54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</row>
    <row r="56" spans="1:54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</row>
    <row r="57" spans="1:54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</row>
    <row r="58" spans="1:54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</row>
    <row r="59" spans="1:54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</row>
    <row r="60" spans="1:54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</row>
    <row r="61" spans="1:54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</row>
    <row r="62" spans="1:54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</row>
    <row r="63" spans="1:54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</row>
    <row r="64" spans="1:54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</row>
    <row r="65" spans="1:54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</row>
    <row r="66" spans="1:54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</row>
    <row r="67" spans="1:54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</row>
    <row r="68" spans="1:54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</row>
    <row r="69" spans="1:54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</row>
    <row r="70" spans="1:54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</row>
    <row r="71" spans="1:54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</row>
    <row r="72" spans="1:54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</row>
    <row r="73" spans="1:54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</row>
    <row r="74" spans="1:54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</row>
    <row r="75" spans="1:54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</row>
    <row r="76" spans="1:54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</row>
    <row r="77" spans="1:54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</row>
    <row r="78" spans="1:54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</row>
    <row r="79" spans="1:54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</row>
    <row r="80" spans="1:54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</row>
    <row r="81" spans="1:54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</row>
    <row r="82" spans="1:54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</row>
    <row r="83" spans="1:54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</row>
    <row r="84" spans="1:54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</row>
    <row r="85" spans="1:54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</row>
    <row r="86" spans="1:54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</row>
    <row r="87" spans="1:54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</row>
    <row r="88" spans="1:54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</row>
    <row r="89" spans="1:54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</row>
    <row r="90" spans="1:54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</row>
    <row r="91" spans="1:54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</row>
    <row r="92" spans="1:54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</row>
    <row r="93" spans="1:54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</row>
    <row r="94" spans="1:54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</row>
    <row r="95" spans="1:54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</row>
    <row r="96" spans="1:54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</row>
    <row r="97" spans="1:54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</row>
    <row r="98" spans="1:54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</row>
    <row r="99" spans="1:54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</row>
    <row r="100" spans="1:54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</row>
    <row r="101" spans="1:54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</row>
    <row r="102" spans="1:54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</row>
    <row r="103" spans="1:54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</row>
    <row r="104" spans="1:54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</row>
    <row r="105" spans="1:54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</row>
    <row r="106" spans="1:54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</row>
    <row r="107" spans="1:54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</row>
    <row r="108" spans="1:54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</row>
    <row r="109" spans="1:54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</row>
    <row r="110" spans="1:54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</row>
    <row r="111" spans="1:54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</row>
    <row r="112" spans="1:54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</row>
    <row r="113" spans="1:54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</row>
    <row r="114" spans="1:54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</row>
    <row r="115" spans="1:54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</row>
    <row r="116" spans="1:54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</row>
    <row r="117" spans="1:54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</row>
    <row r="118" spans="1:54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32147-A30F-42CA-AF8F-1F2835D25673}">
  <dimension ref="A1"/>
  <sheetViews>
    <sheetView topLeftCell="B1" zoomScale="65" workbookViewId="0">
      <selection activeCell="AB20" sqref="AB2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7999</vt:i4>
      </vt:variant>
    </vt:vector>
  </HeadingPairs>
  <TitlesOfParts>
    <vt:vector size="8007" baseType="lpstr">
      <vt:lpstr>Sales Analysis_Pivot</vt:lpstr>
      <vt:lpstr>Avg Delivery Warehouse </vt:lpstr>
      <vt:lpstr>Delivery Analysis</vt:lpstr>
      <vt:lpstr>Revenue by Sales Channel</vt:lpstr>
      <vt:lpstr>Revenue Trend Over Time</vt:lpstr>
      <vt:lpstr>Cleaned_Supplychain_Data</vt:lpstr>
      <vt:lpstr>Dashboard</vt:lpstr>
      <vt:lpstr>Sheet2</vt:lpstr>
      <vt:lpstr>_2017_12_31</vt:lpstr>
      <vt:lpstr>_2018_05_31</vt:lpstr>
      <vt:lpstr>_2018_06_22</vt:lpstr>
      <vt:lpstr>_2018_07_02</vt:lpstr>
      <vt:lpstr>Late</vt:lpstr>
      <vt:lpstr>Online</vt:lpstr>
      <vt:lpstr>SO_000101</vt:lpstr>
      <vt:lpstr>SO_000102</vt:lpstr>
      <vt:lpstr>SO_000103</vt:lpstr>
      <vt:lpstr>SO_000104</vt:lpstr>
      <vt:lpstr>SO_000105</vt:lpstr>
      <vt:lpstr>SO_000106</vt:lpstr>
      <vt:lpstr>SO_000107</vt:lpstr>
      <vt:lpstr>SO_000108</vt:lpstr>
      <vt:lpstr>SO_000109</vt:lpstr>
      <vt:lpstr>SO_000110</vt:lpstr>
      <vt:lpstr>SO_000111</vt:lpstr>
      <vt:lpstr>SO_000112</vt:lpstr>
      <vt:lpstr>SO_000113</vt:lpstr>
      <vt:lpstr>SO_000114</vt:lpstr>
      <vt:lpstr>SO_000115</vt:lpstr>
      <vt:lpstr>SO_000116</vt:lpstr>
      <vt:lpstr>SO_000117</vt:lpstr>
      <vt:lpstr>SO_000118</vt:lpstr>
      <vt:lpstr>SO_000119</vt:lpstr>
      <vt:lpstr>SO_000120</vt:lpstr>
      <vt:lpstr>SO_000121</vt:lpstr>
      <vt:lpstr>SO_000122</vt:lpstr>
      <vt:lpstr>SO_000123</vt:lpstr>
      <vt:lpstr>SO_000124</vt:lpstr>
      <vt:lpstr>SO_000125</vt:lpstr>
      <vt:lpstr>SO_000126</vt:lpstr>
      <vt:lpstr>SO_000127</vt:lpstr>
      <vt:lpstr>SO_000128</vt:lpstr>
      <vt:lpstr>SO_000129</vt:lpstr>
      <vt:lpstr>SO_000130</vt:lpstr>
      <vt:lpstr>SO_000131</vt:lpstr>
      <vt:lpstr>SO_000132</vt:lpstr>
      <vt:lpstr>SO_000133</vt:lpstr>
      <vt:lpstr>SO_000134</vt:lpstr>
      <vt:lpstr>SO_000135</vt:lpstr>
      <vt:lpstr>SO_000136</vt:lpstr>
      <vt:lpstr>SO_000137</vt:lpstr>
      <vt:lpstr>SO_000138</vt:lpstr>
      <vt:lpstr>SO_000139</vt:lpstr>
      <vt:lpstr>SO_000140</vt:lpstr>
      <vt:lpstr>SO_000141</vt:lpstr>
      <vt:lpstr>SO_000142</vt:lpstr>
      <vt:lpstr>SO_000143</vt:lpstr>
      <vt:lpstr>SO_000144</vt:lpstr>
      <vt:lpstr>SO_000145</vt:lpstr>
      <vt:lpstr>SO_000146</vt:lpstr>
      <vt:lpstr>SO_000147</vt:lpstr>
      <vt:lpstr>SO_000148</vt:lpstr>
      <vt:lpstr>SO_000149</vt:lpstr>
      <vt:lpstr>SO_000150</vt:lpstr>
      <vt:lpstr>SO_000151</vt:lpstr>
      <vt:lpstr>SO_000152</vt:lpstr>
      <vt:lpstr>SO_000153</vt:lpstr>
      <vt:lpstr>SO_000154</vt:lpstr>
      <vt:lpstr>SO_000155</vt:lpstr>
      <vt:lpstr>SO_000156</vt:lpstr>
      <vt:lpstr>SO_000157</vt:lpstr>
      <vt:lpstr>SO_000158</vt:lpstr>
      <vt:lpstr>SO_000159</vt:lpstr>
      <vt:lpstr>SO_000160</vt:lpstr>
      <vt:lpstr>SO_000161</vt:lpstr>
      <vt:lpstr>SO_000162</vt:lpstr>
      <vt:lpstr>SO_000163</vt:lpstr>
      <vt:lpstr>SO_000164</vt:lpstr>
      <vt:lpstr>SO_000165</vt:lpstr>
      <vt:lpstr>SO_000166</vt:lpstr>
      <vt:lpstr>SO_000167</vt:lpstr>
      <vt:lpstr>SO_000168</vt:lpstr>
      <vt:lpstr>SO_000169</vt:lpstr>
      <vt:lpstr>SO_000170</vt:lpstr>
      <vt:lpstr>SO_000171</vt:lpstr>
      <vt:lpstr>SO_000172</vt:lpstr>
      <vt:lpstr>SO_000173</vt:lpstr>
      <vt:lpstr>SO_000174</vt:lpstr>
      <vt:lpstr>SO_000175</vt:lpstr>
      <vt:lpstr>SO_000176</vt:lpstr>
      <vt:lpstr>SO_000177</vt:lpstr>
      <vt:lpstr>SO_000178</vt:lpstr>
      <vt:lpstr>SO_000179</vt:lpstr>
      <vt:lpstr>SO_000180</vt:lpstr>
      <vt:lpstr>SO_000181</vt:lpstr>
      <vt:lpstr>SO_000182</vt:lpstr>
      <vt:lpstr>SO_000183</vt:lpstr>
      <vt:lpstr>SO_000184</vt:lpstr>
      <vt:lpstr>SO_000185</vt:lpstr>
      <vt:lpstr>SO_000186</vt:lpstr>
      <vt:lpstr>SO_000187</vt:lpstr>
      <vt:lpstr>SO_000188</vt:lpstr>
      <vt:lpstr>SO_000189</vt:lpstr>
      <vt:lpstr>SO_000190</vt:lpstr>
      <vt:lpstr>SO_000191</vt:lpstr>
      <vt:lpstr>SO_000192</vt:lpstr>
      <vt:lpstr>SO_000193</vt:lpstr>
      <vt:lpstr>SO_000194</vt:lpstr>
      <vt:lpstr>SO_000195</vt:lpstr>
      <vt:lpstr>SO_000196</vt:lpstr>
      <vt:lpstr>SO_000197</vt:lpstr>
      <vt:lpstr>SO_000198</vt:lpstr>
      <vt:lpstr>SO_000199</vt:lpstr>
      <vt:lpstr>SO_000200</vt:lpstr>
      <vt:lpstr>SO_000201</vt:lpstr>
      <vt:lpstr>SO_000202</vt:lpstr>
      <vt:lpstr>SO_000203</vt:lpstr>
      <vt:lpstr>SO_000204</vt:lpstr>
      <vt:lpstr>SO_000205</vt:lpstr>
      <vt:lpstr>SO_000206</vt:lpstr>
      <vt:lpstr>SO_000207</vt:lpstr>
      <vt:lpstr>SO_000208</vt:lpstr>
      <vt:lpstr>SO_000209</vt:lpstr>
      <vt:lpstr>SO_000210</vt:lpstr>
      <vt:lpstr>SO_000211</vt:lpstr>
      <vt:lpstr>SO_000212</vt:lpstr>
      <vt:lpstr>SO_000213</vt:lpstr>
      <vt:lpstr>SO_000214</vt:lpstr>
      <vt:lpstr>SO_000215</vt:lpstr>
      <vt:lpstr>SO_000216</vt:lpstr>
      <vt:lpstr>SO_000217</vt:lpstr>
      <vt:lpstr>SO_000218</vt:lpstr>
      <vt:lpstr>SO_000219</vt:lpstr>
      <vt:lpstr>SO_000220</vt:lpstr>
      <vt:lpstr>SO_000221</vt:lpstr>
      <vt:lpstr>SO_000222</vt:lpstr>
      <vt:lpstr>SO_000223</vt:lpstr>
      <vt:lpstr>SO_000224</vt:lpstr>
      <vt:lpstr>SO_000225</vt:lpstr>
      <vt:lpstr>SO_000226</vt:lpstr>
      <vt:lpstr>SO_000227</vt:lpstr>
      <vt:lpstr>SO_000228</vt:lpstr>
      <vt:lpstr>SO_000229</vt:lpstr>
      <vt:lpstr>SO_000230</vt:lpstr>
      <vt:lpstr>SO_000231</vt:lpstr>
      <vt:lpstr>SO_000232</vt:lpstr>
      <vt:lpstr>SO_000233</vt:lpstr>
      <vt:lpstr>SO_000234</vt:lpstr>
      <vt:lpstr>SO_000235</vt:lpstr>
      <vt:lpstr>SO_000236</vt:lpstr>
      <vt:lpstr>SO_000237</vt:lpstr>
      <vt:lpstr>SO_000238</vt:lpstr>
      <vt:lpstr>SO_000239</vt:lpstr>
      <vt:lpstr>SO_000240</vt:lpstr>
      <vt:lpstr>SO_000241</vt:lpstr>
      <vt:lpstr>SO_000242</vt:lpstr>
      <vt:lpstr>SO_000243</vt:lpstr>
      <vt:lpstr>SO_000244</vt:lpstr>
      <vt:lpstr>SO_000245</vt:lpstr>
      <vt:lpstr>SO_000246</vt:lpstr>
      <vt:lpstr>SO_000247</vt:lpstr>
      <vt:lpstr>SO_000248</vt:lpstr>
      <vt:lpstr>SO_000249</vt:lpstr>
      <vt:lpstr>SO_000250</vt:lpstr>
      <vt:lpstr>SO_000251</vt:lpstr>
      <vt:lpstr>SO_000252</vt:lpstr>
      <vt:lpstr>SO_000253</vt:lpstr>
      <vt:lpstr>SO_000254</vt:lpstr>
      <vt:lpstr>SO_000255</vt:lpstr>
      <vt:lpstr>SO_000256</vt:lpstr>
      <vt:lpstr>SO_000257</vt:lpstr>
      <vt:lpstr>SO_000258</vt:lpstr>
      <vt:lpstr>SO_000259</vt:lpstr>
      <vt:lpstr>SO_000260</vt:lpstr>
      <vt:lpstr>SO_000261</vt:lpstr>
      <vt:lpstr>SO_000262</vt:lpstr>
      <vt:lpstr>SO_000263</vt:lpstr>
      <vt:lpstr>SO_000264</vt:lpstr>
      <vt:lpstr>SO_000265</vt:lpstr>
      <vt:lpstr>SO_000266</vt:lpstr>
      <vt:lpstr>SO_000267</vt:lpstr>
      <vt:lpstr>SO_000268</vt:lpstr>
      <vt:lpstr>SO_000269</vt:lpstr>
      <vt:lpstr>SO_000270</vt:lpstr>
      <vt:lpstr>SO_000271</vt:lpstr>
      <vt:lpstr>SO_000272</vt:lpstr>
      <vt:lpstr>SO_000273</vt:lpstr>
      <vt:lpstr>SO_000274</vt:lpstr>
      <vt:lpstr>SO_000275</vt:lpstr>
      <vt:lpstr>SO_000276</vt:lpstr>
      <vt:lpstr>SO_000277</vt:lpstr>
      <vt:lpstr>SO_000278</vt:lpstr>
      <vt:lpstr>SO_000279</vt:lpstr>
      <vt:lpstr>SO_000280</vt:lpstr>
      <vt:lpstr>SO_000281</vt:lpstr>
      <vt:lpstr>SO_000282</vt:lpstr>
      <vt:lpstr>SO_000283</vt:lpstr>
      <vt:lpstr>SO_000284</vt:lpstr>
      <vt:lpstr>SO_000285</vt:lpstr>
      <vt:lpstr>SO_000286</vt:lpstr>
      <vt:lpstr>SO_000287</vt:lpstr>
      <vt:lpstr>SO_000288</vt:lpstr>
      <vt:lpstr>SO_000289</vt:lpstr>
      <vt:lpstr>SO_000290</vt:lpstr>
      <vt:lpstr>SO_000291</vt:lpstr>
      <vt:lpstr>SO_000292</vt:lpstr>
      <vt:lpstr>SO_000293</vt:lpstr>
      <vt:lpstr>SO_000294</vt:lpstr>
      <vt:lpstr>SO_000295</vt:lpstr>
      <vt:lpstr>SO_000296</vt:lpstr>
      <vt:lpstr>SO_000297</vt:lpstr>
      <vt:lpstr>SO_000298</vt:lpstr>
      <vt:lpstr>SO_000299</vt:lpstr>
      <vt:lpstr>SO_000300</vt:lpstr>
      <vt:lpstr>SO_000301</vt:lpstr>
      <vt:lpstr>SO_000302</vt:lpstr>
      <vt:lpstr>SO_000303</vt:lpstr>
      <vt:lpstr>SO_000304</vt:lpstr>
      <vt:lpstr>SO_000305</vt:lpstr>
      <vt:lpstr>SO_000306</vt:lpstr>
      <vt:lpstr>SO_000307</vt:lpstr>
      <vt:lpstr>SO_000308</vt:lpstr>
      <vt:lpstr>SO_000309</vt:lpstr>
      <vt:lpstr>SO_000310</vt:lpstr>
      <vt:lpstr>SO_000311</vt:lpstr>
      <vt:lpstr>SO_000312</vt:lpstr>
      <vt:lpstr>SO_000313</vt:lpstr>
      <vt:lpstr>SO_000314</vt:lpstr>
      <vt:lpstr>SO_000315</vt:lpstr>
      <vt:lpstr>SO_000316</vt:lpstr>
      <vt:lpstr>SO_000317</vt:lpstr>
      <vt:lpstr>SO_000318</vt:lpstr>
      <vt:lpstr>SO_000319</vt:lpstr>
      <vt:lpstr>SO_000320</vt:lpstr>
      <vt:lpstr>SO_000321</vt:lpstr>
      <vt:lpstr>SO_000322</vt:lpstr>
      <vt:lpstr>SO_000323</vt:lpstr>
      <vt:lpstr>SO_000324</vt:lpstr>
      <vt:lpstr>SO_000325</vt:lpstr>
      <vt:lpstr>SO_000326</vt:lpstr>
      <vt:lpstr>SO_000327</vt:lpstr>
      <vt:lpstr>SO_000328</vt:lpstr>
      <vt:lpstr>SO_000329</vt:lpstr>
      <vt:lpstr>SO_000330</vt:lpstr>
      <vt:lpstr>SO_000331</vt:lpstr>
      <vt:lpstr>SO_000332</vt:lpstr>
      <vt:lpstr>SO_000333</vt:lpstr>
      <vt:lpstr>SO_000334</vt:lpstr>
      <vt:lpstr>SO_000335</vt:lpstr>
      <vt:lpstr>SO_000336</vt:lpstr>
      <vt:lpstr>SO_000337</vt:lpstr>
      <vt:lpstr>SO_000338</vt:lpstr>
      <vt:lpstr>SO_000339</vt:lpstr>
      <vt:lpstr>SO_000340</vt:lpstr>
      <vt:lpstr>SO_000341</vt:lpstr>
      <vt:lpstr>SO_000342</vt:lpstr>
      <vt:lpstr>SO_000343</vt:lpstr>
      <vt:lpstr>SO_000344</vt:lpstr>
      <vt:lpstr>SO_000345</vt:lpstr>
      <vt:lpstr>SO_000346</vt:lpstr>
      <vt:lpstr>SO_000347</vt:lpstr>
      <vt:lpstr>SO_000348</vt:lpstr>
      <vt:lpstr>SO_000349</vt:lpstr>
      <vt:lpstr>SO_000350</vt:lpstr>
      <vt:lpstr>SO_000351</vt:lpstr>
      <vt:lpstr>SO_000352</vt:lpstr>
      <vt:lpstr>SO_000353</vt:lpstr>
      <vt:lpstr>SO_000354</vt:lpstr>
      <vt:lpstr>SO_000355</vt:lpstr>
      <vt:lpstr>SO_000356</vt:lpstr>
      <vt:lpstr>SO_000357</vt:lpstr>
      <vt:lpstr>SO_000358</vt:lpstr>
      <vt:lpstr>SO_000359</vt:lpstr>
      <vt:lpstr>SO_000360</vt:lpstr>
      <vt:lpstr>SO_000361</vt:lpstr>
      <vt:lpstr>SO_000362</vt:lpstr>
      <vt:lpstr>SO_000363</vt:lpstr>
      <vt:lpstr>SO_000364</vt:lpstr>
      <vt:lpstr>SO_000365</vt:lpstr>
      <vt:lpstr>SO_000366</vt:lpstr>
      <vt:lpstr>SO_000367</vt:lpstr>
      <vt:lpstr>SO_000368</vt:lpstr>
      <vt:lpstr>SO_000369</vt:lpstr>
      <vt:lpstr>SO_000370</vt:lpstr>
      <vt:lpstr>SO_000371</vt:lpstr>
      <vt:lpstr>SO_000372</vt:lpstr>
      <vt:lpstr>SO_000373</vt:lpstr>
      <vt:lpstr>SO_000374</vt:lpstr>
      <vt:lpstr>SO_000375</vt:lpstr>
      <vt:lpstr>SO_000376</vt:lpstr>
      <vt:lpstr>SO_000377</vt:lpstr>
      <vt:lpstr>SO_000378</vt:lpstr>
      <vt:lpstr>SO_000379</vt:lpstr>
      <vt:lpstr>SO_000380</vt:lpstr>
      <vt:lpstr>SO_000381</vt:lpstr>
      <vt:lpstr>SO_000382</vt:lpstr>
      <vt:lpstr>SO_000383</vt:lpstr>
      <vt:lpstr>SO_000384</vt:lpstr>
      <vt:lpstr>SO_000385</vt:lpstr>
      <vt:lpstr>SO_000386</vt:lpstr>
      <vt:lpstr>SO_000387</vt:lpstr>
      <vt:lpstr>SO_000388</vt:lpstr>
      <vt:lpstr>SO_000389</vt:lpstr>
      <vt:lpstr>SO_000390</vt:lpstr>
      <vt:lpstr>SO_000391</vt:lpstr>
      <vt:lpstr>SO_000392</vt:lpstr>
      <vt:lpstr>SO_000393</vt:lpstr>
      <vt:lpstr>SO_000394</vt:lpstr>
      <vt:lpstr>SO_000395</vt:lpstr>
      <vt:lpstr>SO_000396</vt:lpstr>
      <vt:lpstr>SO_000397</vt:lpstr>
      <vt:lpstr>SO_000398</vt:lpstr>
      <vt:lpstr>SO_000399</vt:lpstr>
      <vt:lpstr>SO_000400</vt:lpstr>
      <vt:lpstr>SO_000401</vt:lpstr>
      <vt:lpstr>SO_000402</vt:lpstr>
      <vt:lpstr>SO_000403</vt:lpstr>
      <vt:lpstr>SO_000404</vt:lpstr>
      <vt:lpstr>SO_000405</vt:lpstr>
      <vt:lpstr>SO_000406</vt:lpstr>
      <vt:lpstr>SO_000407</vt:lpstr>
      <vt:lpstr>SO_000408</vt:lpstr>
      <vt:lpstr>SO_000409</vt:lpstr>
      <vt:lpstr>SO_000410</vt:lpstr>
      <vt:lpstr>SO_000411</vt:lpstr>
      <vt:lpstr>SO_000412</vt:lpstr>
      <vt:lpstr>SO_000413</vt:lpstr>
      <vt:lpstr>SO_000414</vt:lpstr>
      <vt:lpstr>SO_000415</vt:lpstr>
      <vt:lpstr>SO_000416</vt:lpstr>
      <vt:lpstr>SO_000417</vt:lpstr>
      <vt:lpstr>SO_000418</vt:lpstr>
      <vt:lpstr>SO_000419</vt:lpstr>
      <vt:lpstr>SO_000420</vt:lpstr>
      <vt:lpstr>SO_000421</vt:lpstr>
      <vt:lpstr>SO_000422</vt:lpstr>
      <vt:lpstr>SO_000423</vt:lpstr>
      <vt:lpstr>SO_000424</vt:lpstr>
      <vt:lpstr>SO_000425</vt:lpstr>
      <vt:lpstr>SO_000426</vt:lpstr>
      <vt:lpstr>SO_000427</vt:lpstr>
      <vt:lpstr>SO_000428</vt:lpstr>
      <vt:lpstr>SO_000429</vt:lpstr>
      <vt:lpstr>SO_000430</vt:lpstr>
      <vt:lpstr>SO_000431</vt:lpstr>
      <vt:lpstr>SO_000432</vt:lpstr>
      <vt:lpstr>SO_000433</vt:lpstr>
      <vt:lpstr>SO_000434</vt:lpstr>
      <vt:lpstr>SO_000435</vt:lpstr>
      <vt:lpstr>SO_000436</vt:lpstr>
      <vt:lpstr>SO_000437</vt:lpstr>
      <vt:lpstr>SO_000438</vt:lpstr>
      <vt:lpstr>SO_000439</vt:lpstr>
      <vt:lpstr>SO_000440</vt:lpstr>
      <vt:lpstr>SO_000441</vt:lpstr>
      <vt:lpstr>SO_000442</vt:lpstr>
      <vt:lpstr>SO_000443</vt:lpstr>
      <vt:lpstr>SO_000444</vt:lpstr>
      <vt:lpstr>SO_000445</vt:lpstr>
      <vt:lpstr>SO_000446</vt:lpstr>
      <vt:lpstr>SO_000447</vt:lpstr>
      <vt:lpstr>SO_000448</vt:lpstr>
      <vt:lpstr>SO_000449</vt:lpstr>
      <vt:lpstr>SO_000450</vt:lpstr>
      <vt:lpstr>SO_000451</vt:lpstr>
      <vt:lpstr>SO_000452</vt:lpstr>
      <vt:lpstr>SO_000453</vt:lpstr>
      <vt:lpstr>SO_000454</vt:lpstr>
      <vt:lpstr>SO_000455</vt:lpstr>
      <vt:lpstr>SO_000456</vt:lpstr>
      <vt:lpstr>SO_000457</vt:lpstr>
      <vt:lpstr>SO_000458</vt:lpstr>
      <vt:lpstr>SO_000459</vt:lpstr>
      <vt:lpstr>SO_000460</vt:lpstr>
      <vt:lpstr>SO_000461</vt:lpstr>
      <vt:lpstr>SO_000462</vt:lpstr>
      <vt:lpstr>SO_000463</vt:lpstr>
      <vt:lpstr>SO_000464</vt:lpstr>
      <vt:lpstr>SO_000465</vt:lpstr>
      <vt:lpstr>SO_000466</vt:lpstr>
      <vt:lpstr>SO_000467</vt:lpstr>
      <vt:lpstr>SO_000468</vt:lpstr>
      <vt:lpstr>SO_000469</vt:lpstr>
      <vt:lpstr>SO_000470</vt:lpstr>
      <vt:lpstr>SO_000471</vt:lpstr>
      <vt:lpstr>SO_000472</vt:lpstr>
      <vt:lpstr>SO_000473</vt:lpstr>
      <vt:lpstr>SO_000474</vt:lpstr>
      <vt:lpstr>SO_000475</vt:lpstr>
      <vt:lpstr>SO_000476</vt:lpstr>
      <vt:lpstr>SO_000477</vt:lpstr>
      <vt:lpstr>SO_000478</vt:lpstr>
      <vt:lpstr>SO_000479</vt:lpstr>
      <vt:lpstr>SO_000480</vt:lpstr>
      <vt:lpstr>SO_000481</vt:lpstr>
      <vt:lpstr>SO_000482</vt:lpstr>
      <vt:lpstr>SO_000483</vt:lpstr>
      <vt:lpstr>SO_000484</vt:lpstr>
      <vt:lpstr>SO_000485</vt:lpstr>
      <vt:lpstr>SO_000486</vt:lpstr>
      <vt:lpstr>SO_000487</vt:lpstr>
      <vt:lpstr>SO_000488</vt:lpstr>
      <vt:lpstr>SO_000489</vt:lpstr>
      <vt:lpstr>SO_000490</vt:lpstr>
      <vt:lpstr>SO_000491</vt:lpstr>
      <vt:lpstr>SO_000492</vt:lpstr>
      <vt:lpstr>SO_000493</vt:lpstr>
      <vt:lpstr>SO_000494</vt:lpstr>
      <vt:lpstr>SO_000495</vt:lpstr>
      <vt:lpstr>SO_000496</vt:lpstr>
      <vt:lpstr>SO_000497</vt:lpstr>
      <vt:lpstr>SO_000498</vt:lpstr>
      <vt:lpstr>SO_000499</vt:lpstr>
      <vt:lpstr>SO_000500</vt:lpstr>
      <vt:lpstr>SO_000501</vt:lpstr>
      <vt:lpstr>SO_000502</vt:lpstr>
      <vt:lpstr>SO_000503</vt:lpstr>
      <vt:lpstr>SO_000504</vt:lpstr>
      <vt:lpstr>SO_000505</vt:lpstr>
      <vt:lpstr>SO_000506</vt:lpstr>
      <vt:lpstr>SO_000507</vt:lpstr>
      <vt:lpstr>SO_000508</vt:lpstr>
      <vt:lpstr>SO_000509</vt:lpstr>
      <vt:lpstr>SO_000510</vt:lpstr>
      <vt:lpstr>SO_000511</vt:lpstr>
      <vt:lpstr>SO_000512</vt:lpstr>
      <vt:lpstr>SO_000513</vt:lpstr>
      <vt:lpstr>SO_000514</vt:lpstr>
      <vt:lpstr>SO_000515</vt:lpstr>
      <vt:lpstr>SO_000516</vt:lpstr>
      <vt:lpstr>SO_000517</vt:lpstr>
      <vt:lpstr>SO_000518</vt:lpstr>
      <vt:lpstr>SO_000519</vt:lpstr>
      <vt:lpstr>SO_000520</vt:lpstr>
      <vt:lpstr>SO_000521</vt:lpstr>
      <vt:lpstr>SO_000522</vt:lpstr>
      <vt:lpstr>SO_000523</vt:lpstr>
      <vt:lpstr>SO_000524</vt:lpstr>
      <vt:lpstr>SO_000525</vt:lpstr>
      <vt:lpstr>SO_000526</vt:lpstr>
      <vt:lpstr>SO_000527</vt:lpstr>
      <vt:lpstr>SO_000528</vt:lpstr>
      <vt:lpstr>SO_000529</vt:lpstr>
      <vt:lpstr>SO_000530</vt:lpstr>
      <vt:lpstr>SO_000531</vt:lpstr>
      <vt:lpstr>SO_000532</vt:lpstr>
      <vt:lpstr>SO_000533</vt:lpstr>
      <vt:lpstr>SO_000534</vt:lpstr>
      <vt:lpstr>SO_000535</vt:lpstr>
      <vt:lpstr>SO_000536</vt:lpstr>
      <vt:lpstr>SO_000537</vt:lpstr>
      <vt:lpstr>SO_000538</vt:lpstr>
      <vt:lpstr>SO_000539</vt:lpstr>
      <vt:lpstr>SO_000540</vt:lpstr>
      <vt:lpstr>SO_000541</vt:lpstr>
      <vt:lpstr>SO_000542</vt:lpstr>
      <vt:lpstr>SO_000543</vt:lpstr>
      <vt:lpstr>SO_000544</vt:lpstr>
      <vt:lpstr>SO_000545</vt:lpstr>
      <vt:lpstr>SO_000546</vt:lpstr>
      <vt:lpstr>SO_000547</vt:lpstr>
      <vt:lpstr>SO_000548</vt:lpstr>
      <vt:lpstr>SO_000549</vt:lpstr>
      <vt:lpstr>SO_000550</vt:lpstr>
      <vt:lpstr>SO_000551</vt:lpstr>
      <vt:lpstr>SO_000552</vt:lpstr>
      <vt:lpstr>SO_000553</vt:lpstr>
      <vt:lpstr>SO_000554</vt:lpstr>
      <vt:lpstr>SO_000555</vt:lpstr>
      <vt:lpstr>SO_000556</vt:lpstr>
      <vt:lpstr>SO_000557</vt:lpstr>
      <vt:lpstr>SO_000558</vt:lpstr>
      <vt:lpstr>SO_000559</vt:lpstr>
      <vt:lpstr>SO_000560</vt:lpstr>
      <vt:lpstr>SO_000561</vt:lpstr>
      <vt:lpstr>SO_000562</vt:lpstr>
      <vt:lpstr>SO_000563</vt:lpstr>
      <vt:lpstr>SO_000564</vt:lpstr>
      <vt:lpstr>SO_000565</vt:lpstr>
      <vt:lpstr>SO_000566</vt:lpstr>
      <vt:lpstr>SO_000567</vt:lpstr>
      <vt:lpstr>SO_000568</vt:lpstr>
      <vt:lpstr>SO_000569</vt:lpstr>
      <vt:lpstr>SO_000570</vt:lpstr>
      <vt:lpstr>SO_000571</vt:lpstr>
      <vt:lpstr>SO_000572</vt:lpstr>
      <vt:lpstr>SO_000573</vt:lpstr>
      <vt:lpstr>SO_000574</vt:lpstr>
      <vt:lpstr>SO_000575</vt:lpstr>
      <vt:lpstr>SO_000576</vt:lpstr>
      <vt:lpstr>SO_000577</vt:lpstr>
      <vt:lpstr>SO_000578</vt:lpstr>
      <vt:lpstr>SO_000579</vt:lpstr>
      <vt:lpstr>SO_000580</vt:lpstr>
      <vt:lpstr>SO_000581</vt:lpstr>
      <vt:lpstr>SO_000582</vt:lpstr>
      <vt:lpstr>SO_000583</vt:lpstr>
      <vt:lpstr>SO_000584</vt:lpstr>
      <vt:lpstr>SO_000585</vt:lpstr>
      <vt:lpstr>SO_000586</vt:lpstr>
      <vt:lpstr>SO_000587</vt:lpstr>
      <vt:lpstr>SO_000588</vt:lpstr>
      <vt:lpstr>SO_000589</vt:lpstr>
      <vt:lpstr>SO_000590</vt:lpstr>
      <vt:lpstr>SO_000591</vt:lpstr>
      <vt:lpstr>SO_000592</vt:lpstr>
      <vt:lpstr>SO_000593</vt:lpstr>
      <vt:lpstr>SO_000594</vt:lpstr>
      <vt:lpstr>SO_000595</vt:lpstr>
      <vt:lpstr>SO_000596</vt:lpstr>
      <vt:lpstr>SO_000597</vt:lpstr>
      <vt:lpstr>SO_000598</vt:lpstr>
      <vt:lpstr>SO_000599</vt:lpstr>
      <vt:lpstr>SO_000600</vt:lpstr>
      <vt:lpstr>SO_000601</vt:lpstr>
      <vt:lpstr>SO_000602</vt:lpstr>
      <vt:lpstr>SO_000603</vt:lpstr>
      <vt:lpstr>SO_000604</vt:lpstr>
      <vt:lpstr>SO_000605</vt:lpstr>
      <vt:lpstr>SO_000606</vt:lpstr>
      <vt:lpstr>SO_000607</vt:lpstr>
      <vt:lpstr>SO_000608</vt:lpstr>
      <vt:lpstr>SO_000609</vt:lpstr>
      <vt:lpstr>SO_000610</vt:lpstr>
      <vt:lpstr>SO_000611</vt:lpstr>
      <vt:lpstr>SO_000612</vt:lpstr>
      <vt:lpstr>SO_000613</vt:lpstr>
      <vt:lpstr>SO_000614</vt:lpstr>
      <vt:lpstr>SO_000615</vt:lpstr>
      <vt:lpstr>SO_000616</vt:lpstr>
      <vt:lpstr>SO_000617</vt:lpstr>
      <vt:lpstr>SO_000618</vt:lpstr>
      <vt:lpstr>SO_000619</vt:lpstr>
      <vt:lpstr>SO_000620</vt:lpstr>
      <vt:lpstr>SO_000621</vt:lpstr>
      <vt:lpstr>SO_000622</vt:lpstr>
      <vt:lpstr>SO_000623</vt:lpstr>
      <vt:lpstr>SO_000624</vt:lpstr>
      <vt:lpstr>SO_000625</vt:lpstr>
      <vt:lpstr>SO_000626</vt:lpstr>
      <vt:lpstr>SO_000627</vt:lpstr>
      <vt:lpstr>SO_000628</vt:lpstr>
      <vt:lpstr>SO_000629</vt:lpstr>
      <vt:lpstr>SO_000630</vt:lpstr>
      <vt:lpstr>SO_000631</vt:lpstr>
      <vt:lpstr>SO_000632</vt:lpstr>
      <vt:lpstr>SO_000633</vt:lpstr>
      <vt:lpstr>SO_000634</vt:lpstr>
      <vt:lpstr>SO_000635</vt:lpstr>
      <vt:lpstr>SO_000636</vt:lpstr>
      <vt:lpstr>SO_000637</vt:lpstr>
      <vt:lpstr>SO_000638</vt:lpstr>
      <vt:lpstr>SO_000639</vt:lpstr>
      <vt:lpstr>SO_000640</vt:lpstr>
      <vt:lpstr>SO_000641</vt:lpstr>
      <vt:lpstr>SO_000642</vt:lpstr>
      <vt:lpstr>SO_000643</vt:lpstr>
      <vt:lpstr>SO_000644</vt:lpstr>
      <vt:lpstr>SO_000645</vt:lpstr>
      <vt:lpstr>SO_000646</vt:lpstr>
      <vt:lpstr>SO_000647</vt:lpstr>
      <vt:lpstr>SO_000648</vt:lpstr>
      <vt:lpstr>SO_000649</vt:lpstr>
      <vt:lpstr>SO_000650</vt:lpstr>
      <vt:lpstr>SO_000651</vt:lpstr>
      <vt:lpstr>SO_000652</vt:lpstr>
      <vt:lpstr>SO_000653</vt:lpstr>
      <vt:lpstr>SO_000654</vt:lpstr>
      <vt:lpstr>SO_000655</vt:lpstr>
      <vt:lpstr>SO_000656</vt:lpstr>
      <vt:lpstr>SO_000657</vt:lpstr>
      <vt:lpstr>SO_000658</vt:lpstr>
      <vt:lpstr>SO_000659</vt:lpstr>
      <vt:lpstr>SO_000660</vt:lpstr>
      <vt:lpstr>SO_000661</vt:lpstr>
      <vt:lpstr>SO_000662</vt:lpstr>
      <vt:lpstr>SO_000663</vt:lpstr>
      <vt:lpstr>SO_000664</vt:lpstr>
      <vt:lpstr>SO_000665</vt:lpstr>
      <vt:lpstr>SO_000666</vt:lpstr>
      <vt:lpstr>SO_000667</vt:lpstr>
      <vt:lpstr>SO_000668</vt:lpstr>
      <vt:lpstr>SO_000669</vt:lpstr>
      <vt:lpstr>SO_000670</vt:lpstr>
      <vt:lpstr>SO_000671</vt:lpstr>
      <vt:lpstr>SO_000672</vt:lpstr>
      <vt:lpstr>SO_000673</vt:lpstr>
      <vt:lpstr>SO_000674</vt:lpstr>
      <vt:lpstr>SO_000675</vt:lpstr>
      <vt:lpstr>SO_000676</vt:lpstr>
      <vt:lpstr>SO_000677</vt:lpstr>
      <vt:lpstr>SO_000678</vt:lpstr>
      <vt:lpstr>SO_000679</vt:lpstr>
      <vt:lpstr>SO_000680</vt:lpstr>
      <vt:lpstr>SO_000681</vt:lpstr>
      <vt:lpstr>SO_000682</vt:lpstr>
      <vt:lpstr>SO_000683</vt:lpstr>
      <vt:lpstr>SO_000684</vt:lpstr>
      <vt:lpstr>SO_000685</vt:lpstr>
      <vt:lpstr>SO_000686</vt:lpstr>
      <vt:lpstr>SO_000687</vt:lpstr>
      <vt:lpstr>SO_000688</vt:lpstr>
      <vt:lpstr>SO_000689</vt:lpstr>
      <vt:lpstr>SO_000690</vt:lpstr>
      <vt:lpstr>SO_000691</vt:lpstr>
      <vt:lpstr>SO_000692</vt:lpstr>
      <vt:lpstr>SO_000693</vt:lpstr>
      <vt:lpstr>SO_000694</vt:lpstr>
      <vt:lpstr>SO_000695</vt:lpstr>
      <vt:lpstr>SO_000696</vt:lpstr>
      <vt:lpstr>SO_000697</vt:lpstr>
      <vt:lpstr>SO_000698</vt:lpstr>
      <vt:lpstr>SO_000699</vt:lpstr>
      <vt:lpstr>SO_000700</vt:lpstr>
      <vt:lpstr>SO_000701</vt:lpstr>
      <vt:lpstr>SO_000702</vt:lpstr>
      <vt:lpstr>SO_000703</vt:lpstr>
      <vt:lpstr>SO_000704</vt:lpstr>
      <vt:lpstr>SO_000705</vt:lpstr>
      <vt:lpstr>SO_000706</vt:lpstr>
      <vt:lpstr>SO_000707</vt:lpstr>
      <vt:lpstr>SO_000708</vt:lpstr>
      <vt:lpstr>SO_000709</vt:lpstr>
      <vt:lpstr>SO_000710</vt:lpstr>
      <vt:lpstr>SO_000711</vt:lpstr>
      <vt:lpstr>SO_000712</vt:lpstr>
      <vt:lpstr>SO_000713</vt:lpstr>
      <vt:lpstr>SO_000714</vt:lpstr>
      <vt:lpstr>SO_000715</vt:lpstr>
      <vt:lpstr>SO_000716</vt:lpstr>
      <vt:lpstr>SO_000717</vt:lpstr>
      <vt:lpstr>SO_000718</vt:lpstr>
      <vt:lpstr>SO_000719</vt:lpstr>
      <vt:lpstr>SO_000720</vt:lpstr>
      <vt:lpstr>SO_000721</vt:lpstr>
      <vt:lpstr>SO_000722</vt:lpstr>
      <vt:lpstr>SO_000723</vt:lpstr>
      <vt:lpstr>SO_000724</vt:lpstr>
      <vt:lpstr>SO_000725</vt:lpstr>
      <vt:lpstr>SO_000726</vt:lpstr>
      <vt:lpstr>SO_000727</vt:lpstr>
      <vt:lpstr>SO_000728</vt:lpstr>
      <vt:lpstr>SO_000729</vt:lpstr>
      <vt:lpstr>SO_000730</vt:lpstr>
      <vt:lpstr>SO_000731</vt:lpstr>
      <vt:lpstr>SO_000732</vt:lpstr>
      <vt:lpstr>SO_000733</vt:lpstr>
      <vt:lpstr>SO_000734</vt:lpstr>
      <vt:lpstr>SO_000735</vt:lpstr>
      <vt:lpstr>SO_000736</vt:lpstr>
      <vt:lpstr>SO_000737</vt:lpstr>
      <vt:lpstr>SO_000738</vt:lpstr>
      <vt:lpstr>SO_000739</vt:lpstr>
      <vt:lpstr>SO_000740</vt:lpstr>
      <vt:lpstr>SO_000741</vt:lpstr>
      <vt:lpstr>SO_000742</vt:lpstr>
      <vt:lpstr>SO_000743</vt:lpstr>
      <vt:lpstr>SO_000744</vt:lpstr>
      <vt:lpstr>SO_000745</vt:lpstr>
      <vt:lpstr>SO_000746</vt:lpstr>
      <vt:lpstr>SO_000747</vt:lpstr>
      <vt:lpstr>SO_000748</vt:lpstr>
      <vt:lpstr>SO_000749</vt:lpstr>
      <vt:lpstr>SO_000750</vt:lpstr>
      <vt:lpstr>SO_000751</vt:lpstr>
      <vt:lpstr>SO_000752</vt:lpstr>
      <vt:lpstr>SO_000753</vt:lpstr>
      <vt:lpstr>SO_000754</vt:lpstr>
      <vt:lpstr>SO_000755</vt:lpstr>
      <vt:lpstr>SO_000756</vt:lpstr>
      <vt:lpstr>SO_000757</vt:lpstr>
      <vt:lpstr>SO_000758</vt:lpstr>
      <vt:lpstr>SO_000759</vt:lpstr>
      <vt:lpstr>SO_000760</vt:lpstr>
      <vt:lpstr>SO_000761</vt:lpstr>
      <vt:lpstr>SO_000762</vt:lpstr>
      <vt:lpstr>SO_000763</vt:lpstr>
      <vt:lpstr>SO_000764</vt:lpstr>
      <vt:lpstr>SO_000765</vt:lpstr>
      <vt:lpstr>SO_000766</vt:lpstr>
      <vt:lpstr>SO_000767</vt:lpstr>
      <vt:lpstr>SO_000768</vt:lpstr>
      <vt:lpstr>SO_000769</vt:lpstr>
      <vt:lpstr>SO_000770</vt:lpstr>
      <vt:lpstr>SO_000771</vt:lpstr>
      <vt:lpstr>SO_000772</vt:lpstr>
      <vt:lpstr>SO_000773</vt:lpstr>
      <vt:lpstr>SO_000774</vt:lpstr>
      <vt:lpstr>SO_000775</vt:lpstr>
      <vt:lpstr>SO_000776</vt:lpstr>
      <vt:lpstr>SO_000777</vt:lpstr>
      <vt:lpstr>SO_000778</vt:lpstr>
      <vt:lpstr>SO_000779</vt:lpstr>
      <vt:lpstr>SO_000780</vt:lpstr>
      <vt:lpstr>SO_000781</vt:lpstr>
      <vt:lpstr>SO_000782</vt:lpstr>
      <vt:lpstr>SO_000783</vt:lpstr>
      <vt:lpstr>SO_000784</vt:lpstr>
      <vt:lpstr>SO_000785</vt:lpstr>
      <vt:lpstr>SO_000786</vt:lpstr>
      <vt:lpstr>SO_000787</vt:lpstr>
      <vt:lpstr>SO_000788</vt:lpstr>
      <vt:lpstr>SO_000789</vt:lpstr>
      <vt:lpstr>SO_000790</vt:lpstr>
      <vt:lpstr>SO_000791</vt:lpstr>
      <vt:lpstr>SO_000792</vt:lpstr>
      <vt:lpstr>SO_000793</vt:lpstr>
      <vt:lpstr>SO_000794</vt:lpstr>
      <vt:lpstr>SO_000795</vt:lpstr>
      <vt:lpstr>SO_000796</vt:lpstr>
      <vt:lpstr>SO_000797</vt:lpstr>
      <vt:lpstr>SO_000798</vt:lpstr>
      <vt:lpstr>SO_000799</vt:lpstr>
      <vt:lpstr>SO_000800</vt:lpstr>
      <vt:lpstr>SO_000801</vt:lpstr>
      <vt:lpstr>SO_000802</vt:lpstr>
      <vt:lpstr>SO_000803</vt:lpstr>
      <vt:lpstr>SO_000804</vt:lpstr>
      <vt:lpstr>SO_000805</vt:lpstr>
      <vt:lpstr>SO_000806</vt:lpstr>
      <vt:lpstr>SO_000807</vt:lpstr>
      <vt:lpstr>SO_000808</vt:lpstr>
      <vt:lpstr>SO_000809</vt:lpstr>
      <vt:lpstr>SO_000810</vt:lpstr>
      <vt:lpstr>SO_000811</vt:lpstr>
      <vt:lpstr>SO_000812</vt:lpstr>
      <vt:lpstr>SO_000813</vt:lpstr>
      <vt:lpstr>SO_000814</vt:lpstr>
      <vt:lpstr>SO_000815</vt:lpstr>
      <vt:lpstr>SO_000816</vt:lpstr>
      <vt:lpstr>SO_000817</vt:lpstr>
      <vt:lpstr>SO_000818</vt:lpstr>
      <vt:lpstr>SO_000819</vt:lpstr>
      <vt:lpstr>SO_000820</vt:lpstr>
      <vt:lpstr>SO_000821</vt:lpstr>
      <vt:lpstr>SO_000822</vt:lpstr>
      <vt:lpstr>SO_000823</vt:lpstr>
      <vt:lpstr>SO_000824</vt:lpstr>
      <vt:lpstr>SO_000825</vt:lpstr>
      <vt:lpstr>SO_000826</vt:lpstr>
      <vt:lpstr>SO_000827</vt:lpstr>
      <vt:lpstr>SO_000828</vt:lpstr>
      <vt:lpstr>SO_000829</vt:lpstr>
      <vt:lpstr>SO_000830</vt:lpstr>
      <vt:lpstr>SO_000831</vt:lpstr>
      <vt:lpstr>SO_000832</vt:lpstr>
      <vt:lpstr>SO_000833</vt:lpstr>
      <vt:lpstr>SO_000834</vt:lpstr>
      <vt:lpstr>SO_000835</vt:lpstr>
      <vt:lpstr>SO_000836</vt:lpstr>
      <vt:lpstr>SO_000837</vt:lpstr>
      <vt:lpstr>SO_000838</vt:lpstr>
      <vt:lpstr>SO_000839</vt:lpstr>
      <vt:lpstr>SO_000840</vt:lpstr>
      <vt:lpstr>SO_000841</vt:lpstr>
      <vt:lpstr>SO_000842</vt:lpstr>
      <vt:lpstr>SO_000843</vt:lpstr>
      <vt:lpstr>SO_000844</vt:lpstr>
      <vt:lpstr>SO_000845</vt:lpstr>
      <vt:lpstr>SO_000846</vt:lpstr>
      <vt:lpstr>SO_000847</vt:lpstr>
      <vt:lpstr>SO_000848</vt:lpstr>
      <vt:lpstr>SO_000849</vt:lpstr>
      <vt:lpstr>SO_000850</vt:lpstr>
      <vt:lpstr>SO_000851</vt:lpstr>
      <vt:lpstr>SO_000852</vt:lpstr>
      <vt:lpstr>SO_000853</vt:lpstr>
      <vt:lpstr>SO_000854</vt:lpstr>
      <vt:lpstr>SO_000855</vt:lpstr>
      <vt:lpstr>SO_000856</vt:lpstr>
      <vt:lpstr>SO_000857</vt:lpstr>
      <vt:lpstr>SO_000858</vt:lpstr>
      <vt:lpstr>SO_000859</vt:lpstr>
      <vt:lpstr>SO_000860</vt:lpstr>
      <vt:lpstr>SO_000861</vt:lpstr>
      <vt:lpstr>SO_000862</vt:lpstr>
      <vt:lpstr>SO_000863</vt:lpstr>
      <vt:lpstr>SO_000864</vt:lpstr>
      <vt:lpstr>SO_000865</vt:lpstr>
      <vt:lpstr>SO_000866</vt:lpstr>
      <vt:lpstr>SO_000867</vt:lpstr>
      <vt:lpstr>SO_000868</vt:lpstr>
      <vt:lpstr>SO_000869</vt:lpstr>
      <vt:lpstr>SO_000870</vt:lpstr>
      <vt:lpstr>SO_000871</vt:lpstr>
      <vt:lpstr>SO_000872</vt:lpstr>
      <vt:lpstr>SO_000873</vt:lpstr>
      <vt:lpstr>SO_000874</vt:lpstr>
      <vt:lpstr>SO_000875</vt:lpstr>
      <vt:lpstr>SO_000876</vt:lpstr>
      <vt:lpstr>SO_000877</vt:lpstr>
      <vt:lpstr>SO_000878</vt:lpstr>
      <vt:lpstr>SO_000879</vt:lpstr>
      <vt:lpstr>SO_000880</vt:lpstr>
      <vt:lpstr>SO_000881</vt:lpstr>
      <vt:lpstr>SO_000882</vt:lpstr>
      <vt:lpstr>SO_000883</vt:lpstr>
      <vt:lpstr>SO_000884</vt:lpstr>
      <vt:lpstr>SO_000885</vt:lpstr>
      <vt:lpstr>SO_000886</vt:lpstr>
      <vt:lpstr>SO_000887</vt:lpstr>
      <vt:lpstr>SO_000888</vt:lpstr>
      <vt:lpstr>SO_000889</vt:lpstr>
      <vt:lpstr>SO_000890</vt:lpstr>
      <vt:lpstr>SO_000891</vt:lpstr>
      <vt:lpstr>SO_000892</vt:lpstr>
      <vt:lpstr>SO_000893</vt:lpstr>
      <vt:lpstr>SO_000894</vt:lpstr>
      <vt:lpstr>SO_000895</vt:lpstr>
      <vt:lpstr>SO_000896</vt:lpstr>
      <vt:lpstr>SO_000897</vt:lpstr>
      <vt:lpstr>SO_000898</vt:lpstr>
      <vt:lpstr>SO_000899</vt:lpstr>
      <vt:lpstr>SO_000900</vt:lpstr>
      <vt:lpstr>SO_000901</vt:lpstr>
      <vt:lpstr>SO_000902</vt:lpstr>
      <vt:lpstr>SO_000903</vt:lpstr>
      <vt:lpstr>SO_000904</vt:lpstr>
      <vt:lpstr>SO_000905</vt:lpstr>
      <vt:lpstr>SO_000906</vt:lpstr>
      <vt:lpstr>SO_000907</vt:lpstr>
      <vt:lpstr>SO_000908</vt:lpstr>
      <vt:lpstr>SO_000909</vt:lpstr>
      <vt:lpstr>SO_000910</vt:lpstr>
      <vt:lpstr>SO_000911</vt:lpstr>
      <vt:lpstr>SO_000912</vt:lpstr>
      <vt:lpstr>SO_000913</vt:lpstr>
      <vt:lpstr>SO_000914</vt:lpstr>
      <vt:lpstr>SO_000915</vt:lpstr>
      <vt:lpstr>SO_000916</vt:lpstr>
      <vt:lpstr>SO_000917</vt:lpstr>
      <vt:lpstr>SO_000918</vt:lpstr>
      <vt:lpstr>SO_000919</vt:lpstr>
      <vt:lpstr>SO_000920</vt:lpstr>
      <vt:lpstr>SO_000921</vt:lpstr>
      <vt:lpstr>SO_000922</vt:lpstr>
      <vt:lpstr>SO_000923</vt:lpstr>
      <vt:lpstr>SO_000924</vt:lpstr>
      <vt:lpstr>SO_000925</vt:lpstr>
      <vt:lpstr>SO_000926</vt:lpstr>
      <vt:lpstr>SO_000927</vt:lpstr>
      <vt:lpstr>SO_000928</vt:lpstr>
      <vt:lpstr>SO_000929</vt:lpstr>
      <vt:lpstr>SO_000930</vt:lpstr>
      <vt:lpstr>SO_000931</vt:lpstr>
      <vt:lpstr>SO_000932</vt:lpstr>
      <vt:lpstr>SO_000933</vt:lpstr>
      <vt:lpstr>SO_000934</vt:lpstr>
      <vt:lpstr>SO_000935</vt:lpstr>
      <vt:lpstr>SO_000936</vt:lpstr>
      <vt:lpstr>SO_000937</vt:lpstr>
      <vt:lpstr>SO_000938</vt:lpstr>
      <vt:lpstr>SO_000939</vt:lpstr>
      <vt:lpstr>SO_000940</vt:lpstr>
      <vt:lpstr>SO_000941</vt:lpstr>
      <vt:lpstr>SO_000942</vt:lpstr>
      <vt:lpstr>SO_000943</vt:lpstr>
      <vt:lpstr>SO_000944</vt:lpstr>
      <vt:lpstr>SO_000945</vt:lpstr>
      <vt:lpstr>SO_000946</vt:lpstr>
      <vt:lpstr>SO_000947</vt:lpstr>
      <vt:lpstr>SO_000948</vt:lpstr>
      <vt:lpstr>SO_000949</vt:lpstr>
      <vt:lpstr>SO_000950</vt:lpstr>
      <vt:lpstr>SO_000951</vt:lpstr>
      <vt:lpstr>SO_000952</vt:lpstr>
      <vt:lpstr>SO_000953</vt:lpstr>
      <vt:lpstr>SO_000954</vt:lpstr>
      <vt:lpstr>SO_000955</vt:lpstr>
      <vt:lpstr>SO_000956</vt:lpstr>
      <vt:lpstr>SO_000957</vt:lpstr>
      <vt:lpstr>SO_000958</vt:lpstr>
      <vt:lpstr>SO_000959</vt:lpstr>
      <vt:lpstr>SO_000960</vt:lpstr>
      <vt:lpstr>SO_000961</vt:lpstr>
      <vt:lpstr>SO_000962</vt:lpstr>
      <vt:lpstr>SO_000963</vt:lpstr>
      <vt:lpstr>SO_000964</vt:lpstr>
      <vt:lpstr>SO_000965</vt:lpstr>
      <vt:lpstr>SO_000966</vt:lpstr>
      <vt:lpstr>SO_000967</vt:lpstr>
      <vt:lpstr>SO_000968</vt:lpstr>
      <vt:lpstr>SO_000969</vt:lpstr>
      <vt:lpstr>SO_000970</vt:lpstr>
      <vt:lpstr>SO_000971</vt:lpstr>
      <vt:lpstr>SO_000972</vt:lpstr>
      <vt:lpstr>SO_000973</vt:lpstr>
      <vt:lpstr>SO_000974</vt:lpstr>
      <vt:lpstr>SO_000975</vt:lpstr>
      <vt:lpstr>SO_000976</vt:lpstr>
      <vt:lpstr>SO_000977</vt:lpstr>
      <vt:lpstr>SO_000978</vt:lpstr>
      <vt:lpstr>SO_000979</vt:lpstr>
      <vt:lpstr>SO_000980</vt:lpstr>
      <vt:lpstr>SO_000981</vt:lpstr>
      <vt:lpstr>SO_000982</vt:lpstr>
      <vt:lpstr>SO_000983</vt:lpstr>
      <vt:lpstr>SO_000984</vt:lpstr>
      <vt:lpstr>SO_000985</vt:lpstr>
      <vt:lpstr>SO_000986</vt:lpstr>
      <vt:lpstr>SO_000987</vt:lpstr>
      <vt:lpstr>SO_000988</vt:lpstr>
      <vt:lpstr>SO_000989</vt:lpstr>
      <vt:lpstr>SO_000990</vt:lpstr>
      <vt:lpstr>SO_000991</vt:lpstr>
      <vt:lpstr>SO_000992</vt:lpstr>
      <vt:lpstr>SO_000993</vt:lpstr>
      <vt:lpstr>SO_000994</vt:lpstr>
      <vt:lpstr>SO_000995</vt:lpstr>
      <vt:lpstr>SO_000996</vt:lpstr>
      <vt:lpstr>SO_000997</vt:lpstr>
      <vt:lpstr>SO_000998</vt:lpstr>
      <vt:lpstr>SO_000999</vt:lpstr>
      <vt:lpstr>SO_001000</vt:lpstr>
      <vt:lpstr>SO_001001</vt:lpstr>
      <vt:lpstr>SO_001002</vt:lpstr>
      <vt:lpstr>SO_001003</vt:lpstr>
      <vt:lpstr>SO_001004</vt:lpstr>
      <vt:lpstr>SO_001005</vt:lpstr>
      <vt:lpstr>SO_001006</vt:lpstr>
      <vt:lpstr>SO_001007</vt:lpstr>
      <vt:lpstr>SO_001008</vt:lpstr>
      <vt:lpstr>SO_001009</vt:lpstr>
      <vt:lpstr>SO_001010</vt:lpstr>
      <vt:lpstr>SO_001011</vt:lpstr>
      <vt:lpstr>SO_001012</vt:lpstr>
      <vt:lpstr>SO_001013</vt:lpstr>
      <vt:lpstr>SO_001014</vt:lpstr>
      <vt:lpstr>SO_001015</vt:lpstr>
      <vt:lpstr>SO_001016</vt:lpstr>
      <vt:lpstr>SO_001017</vt:lpstr>
      <vt:lpstr>SO_001018</vt:lpstr>
      <vt:lpstr>SO_001019</vt:lpstr>
      <vt:lpstr>SO_001020</vt:lpstr>
      <vt:lpstr>SO_001021</vt:lpstr>
      <vt:lpstr>SO_001022</vt:lpstr>
      <vt:lpstr>SO_001023</vt:lpstr>
      <vt:lpstr>SO_001024</vt:lpstr>
      <vt:lpstr>SO_001025</vt:lpstr>
      <vt:lpstr>SO_001026</vt:lpstr>
      <vt:lpstr>SO_001027</vt:lpstr>
      <vt:lpstr>SO_001028</vt:lpstr>
      <vt:lpstr>SO_001029</vt:lpstr>
      <vt:lpstr>SO_001030</vt:lpstr>
      <vt:lpstr>SO_001031</vt:lpstr>
      <vt:lpstr>SO_001032</vt:lpstr>
      <vt:lpstr>SO_001033</vt:lpstr>
      <vt:lpstr>SO_001034</vt:lpstr>
      <vt:lpstr>SO_001035</vt:lpstr>
      <vt:lpstr>SO_001036</vt:lpstr>
      <vt:lpstr>SO_001037</vt:lpstr>
      <vt:lpstr>SO_001038</vt:lpstr>
      <vt:lpstr>SO_001039</vt:lpstr>
      <vt:lpstr>SO_001040</vt:lpstr>
      <vt:lpstr>SO_001041</vt:lpstr>
      <vt:lpstr>SO_001042</vt:lpstr>
      <vt:lpstr>SO_001043</vt:lpstr>
      <vt:lpstr>SO_001044</vt:lpstr>
      <vt:lpstr>SO_001045</vt:lpstr>
      <vt:lpstr>SO_001046</vt:lpstr>
      <vt:lpstr>SO_001047</vt:lpstr>
      <vt:lpstr>SO_001048</vt:lpstr>
      <vt:lpstr>SO_001049</vt:lpstr>
      <vt:lpstr>SO_001050</vt:lpstr>
      <vt:lpstr>SO_001051</vt:lpstr>
      <vt:lpstr>SO_001052</vt:lpstr>
      <vt:lpstr>SO_001053</vt:lpstr>
      <vt:lpstr>SO_001054</vt:lpstr>
      <vt:lpstr>SO_001055</vt:lpstr>
      <vt:lpstr>SO_001056</vt:lpstr>
      <vt:lpstr>SO_001057</vt:lpstr>
      <vt:lpstr>SO_001058</vt:lpstr>
      <vt:lpstr>SO_001059</vt:lpstr>
      <vt:lpstr>SO_001060</vt:lpstr>
      <vt:lpstr>SO_001061</vt:lpstr>
      <vt:lpstr>SO_001062</vt:lpstr>
      <vt:lpstr>SO_001063</vt:lpstr>
      <vt:lpstr>SO_001064</vt:lpstr>
      <vt:lpstr>SO_001065</vt:lpstr>
      <vt:lpstr>SO_001066</vt:lpstr>
      <vt:lpstr>SO_001067</vt:lpstr>
      <vt:lpstr>SO_001068</vt:lpstr>
      <vt:lpstr>SO_001069</vt:lpstr>
      <vt:lpstr>SO_001070</vt:lpstr>
      <vt:lpstr>SO_001071</vt:lpstr>
      <vt:lpstr>SO_001072</vt:lpstr>
      <vt:lpstr>SO_001073</vt:lpstr>
      <vt:lpstr>SO_001074</vt:lpstr>
      <vt:lpstr>SO_001075</vt:lpstr>
      <vt:lpstr>SO_001076</vt:lpstr>
      <vt:lpstr>SO_001077</vt:lpstr>
      <vt:lpstr>SO_001078</vt:lpstr>
      <vt:lpstr>SO_001079</vt:lpstr>
      <vt:lpstr>SO_001080</vt:lpstr>
      <vt:lpstr>SO_001081</vt:lpstr>
      <vt:lpstr>SO_001082</vt:lpstr>
      <vt:lpstr>SO_001083</vt:lpstr>
      <vt:lpstr>SO_001084</vt:lpstr>
      <vt:lpstr>SO_001085</vt:lpstr>
      <vt:lpstr>SO_001086</vt:lpstr>
      <vt:lpstr>SO_001087</vt:lpstr>
      <vt:lpstr>SO_001088</vt:lpstr>
      <vt:lpstr>SO_001089</vt:lpstr>
      <vt:lpstr>SO_001090</vt:lpstr>
      <vt:lpstr>SO_001091</vt:lpstr>
      <vt:lpstr>SO_001092</vt:lpstr>
      <vt:lpstr>SO_001093</vt:lpstr>
      <vt:lpstr>SO_001094</vt:lpstr>
      <vt:lpstr>SO_001095</vt:lpstr>
      <vt:lpstr>SO_001096</vt:lpstr>
      <vt:lpstr>SO_001097</vt:lpstr>
      <vt:lpstr>SO_001098</vt:lpstr>
      <vt:lpstr>SO_001099</vt:lpstr>
      <vt:lpstr>SO_001100</vt:lpstr>
      <vt:lpstr>SO_001101</vt:lpstr>
      <vt:lpstr>SO_001102</vt:lpstr>
      <vt:lpstr>SO_001103</vt:lpstr>
      <vt:lpstr>SO_001104</vt:lpstr>
      <vt:lpstr>SO_001105</vt:lpstr>
      <vt:lpstr>SO_001106</vt:lpstr>
      <vt:lpstr>SO_001107</vt:lpstr>
      <vt:lpstr>SO_001108</vt:lpstr>
      <vt:lpstr>SO_001109</vt:lpstr>
      <vt:lpstr>SO_001110</vt:lpstr>
      <vt:lpstr>SO_001111</vt:lpstr>
      <vt:lpstr>SO_001112</vt:lpstr>
      <vt:lpstr>SO_001113</vt:lpstr>
      <vt:lpstr>SO_001114</vt:lpstr>
      <vt:lpstr>SO_001115</vt:lpstr>
      <vt:lpstr>SO_001116</vt:lpstr>
      <vt:lpstr>SO_001117</vt:lpstr>
      <vt:lpstr>SO_001118</vt:lpstr>
      <vt:lpstr>SO_001119</vt:lpstr>
      <vt:lpstr>SO_001120</vt:lpstr>
      <vt:lpstr>SO_001121</vt:lpstr>
      <vt:lpstr>SO_001122</vt:lpstr>
      <vt:lpstr>SO_001123</vt:lpstr>
      <vt:lpstr>SO_001124</vt:lpstr>
      <vt:lpstr>SO_001125</vt:lpstr>
      <vt:lpstr>SO_001126</vt:lpstr>
      <vt:lpstr>SO_001127</vt:lpstr>
      <vt:lpstr>SO_001128</vt:lpstr>
      <vt:lpstr>SO_001129</vt:lpstr>
      <vt:lpstr>SO_001130</vt:lpstr>
      <vt:lpstr>SO_001131</vt:lpstr>
      <vt:lpstr>SO_001132</vt:lpstr>
      <vt:lpstr>SO_001133</vt:lpstr>
      <vt:lpstr>SO_001134</vt:lpstr>
      <vt:lpstr>SO_001135</vt:lpstr>
      <vt:lpstr>SO_001136</vt:lpstr>
      <vt:lpstr>SO_001137</vt:lpstr>
      <vt:lpstr>SO_001138</vt:lpstr>
      <vt:lpstr>SO_001139</vt:lpstr>
      <vt:lpstr>SO_001140</vt:lpstr>
      <vt:lpstr>SO_001141</vt:lpstr>
      <vt:lpstr>SO_001142</vt:lpstr>
      <vt:lpstr>SO_001143</vt:lpstr>
      <vt:lpstr>SO_001144</vt:lpstr>
      <vt:lpstr>SO_001145</vt:lpstr>
      <vt:lpstr>SO_001146</vt:lpstr>
      <vt:lpstr>SO_001147</vt:lpstr>
      <vt:lpstr>SO_001148</vt:lpstr>
      <vt:lpstr>SO_001149</vt:lpstr>
      <vt:lpstr>SO_001150</vt:lpstr>
      <vt:lpstr>SO_001151</vt:lpstr>
      <vt:lpstr>SO_001152</vt:lpstr>
      <vt:lpstr>SO_001153</vt:lpstr>
      <vt:lpstr>SO_001154</vt:lpstr>
      <vt:lpstr>SO_001155</vt:lpstr>
      <vt:lpstr>SO_001156</vt:lpstr>
      <vt:lpstr>SO_001157</vt:lpstr>
      <vt:lpstr>SO_001158</vt:lpstr>
      <vt:lpstr>SO_001159</vt:lpstr>
      <vt:lpstr>SO_001160</vt:lpstr>
      <vt:lpstr>SO_001161</vt:lpstr>
      <vt:lpstr>SO_001162</vt:lpstr>
      <vt:lpstr>SO_001163</vt:lpstr>
      <vt:lpstr>SO_001164</vt:lpstr>
      <vt:lpstr>SO_001165</vt:lpstr>
      <vt:lpstr>SO_001166</vt:lpstr>
      <vt:lpstr>SO_001167</vt:lpstr>
      <vt:lpstr>SO_001168</vt:lpstr>
      <vt:lpstr>SO_001169</vt:lpstr>
      <vt:lpstr>SO_001170</vt:lpstr>
      <vt:lpstr>SO_001171</vt:lpstr>
      <vt:lpstr>SO_001172</vt:lpstr>
      <vt:lpstr>SO_001173</vt:lpstr>
      <vt:lpstr>SO_001174</vt:lpstr>
      <vt:lpstr>SO_001175</vt:lpstr>
      <vt:lpstr>SO_001176</vt:lpstr>
      <vt:lpstr>SO_001177</vt:lpstr>
      <vt:lpstr>SO_001178</vt:lpstr>
      <vt:lpstr>SO_001179</vt:lpstr>
      <vt:lpstr>SO_001180</vt:lpstr>
      <vt:lpstr>SO_001181</vt:lpstr>
      <vt:lpstr>SO_001182</vt:lpstr>
      <vt:lpstr>SO_001183</vt:lpstr>
      <vt:lpstr>SO_001184</vt:lpstr>
      <vt:lpstr>SO_001185</vt:lpstr>
      <vt:lpstr>SO_001186</vt:lpstr>
      <vt:lpstr>SO_001187</vt:lpstr>
      <vt:lpstr>SO_001188</vt:lpstr>
      <vt:lpstr>SO_001189</vt:lpstr>
      <vt:lpstr>SO_001190</vt:lpstr>
      <vt:lpstr>SO_001191</vt:lpstr>
      <vt:lpstr>SO_001192</vt:lpstr>
      <vt:lpstr>SO_001193</vt:lpstr>
      <vt:lpstr>SO_001194</vt:lpstr>
      <vt:lpstr>SO_001195</vt:lpstr>
      <vt:lpstr>SO_001196</vt:lpstr>
      <vt:lpstr>SO_001197</vt:lpstr>
      <vt:lpstr>SO_001198</vt:lpstr>
      <vt:lpstr>SO_001199</vt:lpstr>
      <vt:lpstr>SO_001200</vt:lpstr>
      <vt:lpstr>SO_001201</vt:lpstr>
      <vt:lpstr>SO_001202</vt:lpstr>
      <vt:lpstr>SO_001203</vt:lpstr>
      <vt:lpstr>SO_001204</vt:lpstr>
      <vt:lpstr>SO_001205</vt:lpstr>
      <vt:lpstr>SO_001206</vt:lpstr>
      <vt:lpstr>SO_001207</vt:lpstr>
      <vt:lpstr>SO_001208</vt:lpstr>
      <vt:lpstr>SO_001209</vt:lpstr>
      <vt:lpstr>SO_001210</vt:lpstr>
      <vt:lpstr>SO_001211</vt:lpstr>
      <vt:lpstr>SO_001212</vt:lpstr>
      <vt:lpstr>SO_001213</vt:lpstr>
      <vt:lpstr>SO_001214</vt:lpstr>
      <vt:lpstr>SO_001215</vt:lpstr>
      <vt:lpstr>SO_001216</vt:lpstr>
      <vt:lpstr>SO_001217</vt:lpstr>
      <vt:lpstr>SO_001218</vt:lpstr>
      <vt:lpstr>SO_001219</vt:lpstr>
      <vt:lpstr>SO_001220</vt:lpstr>
      <vt:lpstr>SO_001221</vt:lpstr>
      <vt:lpstr>SO_001222</vt:lpstr>
      <vt:lpstr>SO_001223</vt:lpstr>
      <vt:lpstr>SO_001224</vt:lpstr>
      <vt:lpstr>SO_001225</vt:lpstr>
      <vt:lpstr>SO_001226</vt:lpstr>
      <vt:lpstr>SO_001227</vt:lpstr>
      <vt:lpstr>SO_001228</vt:lpstr>
      <vt:lpstr>SO_001229</vt:lpstr>
      <vt:lpstr>SO_001230</vt:lpstr>
      <vt:lpstr>SO_001231</vt:lpstr>
      <vt:lpstr>SO_001232</vt:lpstr>
      <vt:lpstr>SO_001233</vt:lpstr>
      <vt:lpstr>SO_001234</vt:lpstr>
      <vt:lpstr>SO_001235</vt:lpstr>
      <vt:lpstr>SO_001236</vt:lpstr>
      <vt:lpstr>SO_001237</vt:lpstr>
      <vt:lpstr>SO_001238</vt:lpstr>
      <vt:lpstr>SO_001239</vt:lpstr>
      <vt:lpstr>SO_001240</vt:lpstr>
      <vt:lpstr>SO_001241</vt:lpstr>
      <vt:lpstr>SO_001242</vt:lpstr>
      <vt:lpstr>SO_001243</vt:lpstr>
      <vt:lpstr>SO_001244</vt:lpstr>
      <vt:lpstr>SO_001245</vt:lpstr>
      <vt:lpstr>SO_001246</vt:lpstr>
      <vt:lpstr>SO_001247</vt:lpstr>
      <vt:lpstr>SO_001248</vt:lpstr>
      <vt:lpstr>SO_001249</vt:lpstr>
      <vt:lpstr>SO_001250</vt:lpstr>
      <vt:lpstr>SO_001251</vt:lpstr>
      <vt:lpstr>SO_001252</vt:lpstr>
      <vt:lpstr>SO_001253</vt:lpstr>
      <vt:lpstr>SO_001254</vt:lpstr>
      <vt:lpstr>SO_001255</vt:lpstr>
      <vt:lpstr>SO_001256</vt:lpstr>
      <vt:lpstr>SO_001257</vt:lpstr>
      <vt:lpstr>SO_001258</vt:lpstr>
      <vt:lpstr>SO_001259</vt:lpstr>
      <vt:lpstr>SO_001260</vt:lpstr>
      <vt:lpstr>SO_001261</vt:lpstr>
      <vt:lpstr>SO_001262</vt:lpstr>
      <vt:lpstr>SO_001263</vt:lpstr>
      <vt:lpstr>SO_001264</vt:lpstr>
      <vt:lpstr>SO_001265</vt:lpstr>
      <vt:lpstr>SO_001266</vt:lpstr>
      <vt:lpstr>SO_001267</vt:lpstr>
      <vt:lpstr>SO_001268</vt:lpstr>
      <vt:lpstr>SO_001269</vt:lpstr>
      <vt:lpstr>SO_001270</vt:lpstr>
      <vt:lpstr>SO_001271</vt:lpstr>
      <vt:lpstr>SO_001272</vt:lpstr>
      <vt:lpstr>SO_001273</vt:lpstr>
      <vt:lpstr>SO_001274</vt:lpstr>
      <vt:lpstr>SO_001275</vt:lpstr>
      <vt:lpstr>SO_001276</vt:lpstr>
      <vt:lpstr>SO_001277</vt:lpstr>
      <vt:lpstr>SO_001278</vt:lpstr>
      <vt:lpstr>SO_001279</vt:lpstr>
      <vt:lpstr>SO_001280</vt:lpstr>
      <vt:lpstr>SO_001281</vt:lpstr>
      <vt:lpstr>SO_001282</vt:lpstr>
      <vt:lpstr>SO_001283</vt:lpstr>
      <vt:lpstr>SO_001284</vt:lpstr>
      <vt:lpstr>SO_001285</vt:lpstr>
      <vt:lpstr>SO_001286</vt:lpstr>
      <vt:lpstr>SO_001287</vt:lpstr>
      <vt:lpstr>SO_001288</vt:lpstr>
      <vt:lpstr>SO_001289</vt:lpstr>
      <vt:lpstr>SO_001290</vt:lpstr>
      <vt:lpstr>SO_001291</vt:lpstr>
      <vt:lpstr>SO_001292</vt:lpstr>
      <vt:lpstr>SO_001293</vt:lpstr>
      <vt:lpstr>SO_001294</vt:lpstr>
      <vt:lpstr>SO_001295</vt:lpstr>
      <vt:lpstr>SO_001296</vt:lpstr>
      <vt:lpstr>SO_001297</vt:lpstr>
      <vt:lpstr>SO_001298</vt:lpstr>
      <vt:lpstr>SO_001299</vt:lpstr>
      <vt:lpstr>SO_001300</vt:lpstr>
      <vt:lpstr>SO_001301</vt:lpstr>
      <vt:lpstr>SO_001302</vt:lpstr>
      <vt:lpstr>SO_001303</vt:lpstr>
      <vt:lpstr>SO_001304</vt:lpstr>
      <vt:lpstr>SO_001305</vt:lpstr>
      <vt:lpstr>SO_001306</vt:lpstr>
      <vt:lpstr>SO_001307</vt:lpstr>
      <vt:lpstr>SO_001308</vt:lpstr>
      <vt:lpstr>SO_001309</vt:lpstr>
      <vt:lpstr>SO_001310</vt:lpstr>
      <vt:lpstr>SO_001311</vt:lpstr>
      <vt:lpstr>SO_001312</vt:lpstr>
      <vt:lpstr>SO_001313</vt:lpstr>
      <vt:lpstr>SO_001314</vt:lpstr>
      <vt:lpstr>SO_001315</vt:lpstr>
      <vt:lpstr>SO_001316</vt:lpstr>
      <vt:lpstr>SO_001317</vt:lpstr>
      <vt:lpstr>SO_001318</vt:lpstr>
      <vt:lpstr>SO_001319</vt:lpstr>
      <vt:lpstr>SO_001320</vt:lpstr>
      <vt:lpstr>SO_001321</vt:lpstr>
      <vt:lpstr>SO_001322</vt:lpstr>
      <vt:lpstr>SO_001323</vt:lpstr>
      <vt:lpstr>SO_001324</vt:lpstr>
      <vt:lpstr>SO_001325</vt:lpstr>
      <vt:lpstr>SO_001326</vt:lpstr>
      <vt:lpstr>SO_001327</vt:lpstr>
      <vt:lpstr>SO_001328</vt:lpstr>
      <vt:lpstr>SO_001329</vt:lpstr>
      <vt:lpstr>SO_001330</vt:lpstr>
      <vt:lpstr>SO_001331</vt:lpstr>
      <vt:lpstr>SO_001332</vt:lpstr>
      <vt:lpstr>SO_001333</vt:lpstr>
      <vt:lpstr>SO_001334</vt:lpstr>
      <vt:lpstr>SO_001335</vt:lpstr>
      <vt:lpstr>SO_001336</vt:lpstr>
      <vt:lpstr>SO_001337</vt:lpstr>
      <vt:lpstr>SO_001338</vt:lpstr>
      <vt:lpstr>SO_001339</vt:lpstr>
      <vt:lpstr>SO_001340</vt:lpstr>
      <vt:lpstr>SO_001341</vt:lpstr>
      <vt:lpstr>SO_001342</vt:lpstr>
      <vt:lpstr>SO_001343</vt:lpstr>
      <vt:lpstr>SO_001344</vt:lpstr>
      <vt:lpstr>SO_001345</vt:lpstr>
      <vt:lpstr>SO_001346</vt:lpstr>
      <vt:lpstr>SO_001347</vt:lpstr>
      <vt:lpstr>SO_001348</vt:lpstr>
      <vt:lpstr>SO_001349</vt:lpstr>
      <vt:lpstr>SO_001350</vt:lpstr>
      <vt:lpstr>SO_001351</vt:lpstr>
      <vt:lpstr>SO_001352</vt:lpstr>
      <vt:lpstr>SO_001353</vt:lpstr>
      <vt:lpstr>SO_001354</vt:lpstr>
      <vt:lpstr>SO_001355</vt:lpstr>
      <vt:lpstr>SO_001356</vt:lpstr>
      <vt:lpstr>SO_001357</vt:lpstr>
      <vt:lpstr>SO_001358</vt:lpstr>
      <vt:lpstr>SO_001359</vt:lpstr>
      <vt:lpstr>SO_001360</vt:lpstr>
      <vt:lpstr>SO_001361</vt:lpstr>
      <vt:lpstr>SO_001362</vt:lpstr>
      <vt:lpstr>SO_001363</vt:lpstr>
      <vt:lpstr>SO_001364</vt:lpstr>
      <vt:lpstr>SO_001365</vt:lpstr>
      <vt:lpstr>SO_001366</vt:lpstr>
      <vt:lpstr>SO_001367</vt:lpstr>
      <vt:lpstr>SO_001368</vt:lpstr>
      <vt:lpstr>SO_001369</vt:lpstr>
      <vt:lpstr>SO_001370</vt:lpstr>
      <vt:lpstr>SO_001371</vt:lpstr>
      <vt:lpstr>SO_001372</vt:lpstr>
      <vt:lpstr>SO_001373</vt:lpstr>
      <vt:lpstr>SO_001374</vt:lpstr>
      <vt:lpstr>SO_001375</vt:lpstr>
      <vt:lpstr>SO_001376</vt:lpstr>
      <vt:lpstr>SO_001377</vt:lpstr>
      <vt:lpstr>SO_001378</vt:lpstr>
      <vt:lpstr>SO_001379</vt:lpstr>
      <vt:lpstr>SO_001380</vt:lpstr>
      <vt:lpstr>SO_001381</vt:lpstr>
      <vt:lpstr>SO_001382</vt:lpstr>
      <vt:lpstr>SO_001383</vt:lpstr>
      <vt:lpstr>SO_001384</vt:lpstr>
      <vt:lpstr>SO_001385</vt:lpstr>
      <vt:lpstr>SO_001386</vt:lpstr>
      <vt:lpstr>SO_001387</vt:lpstr>
      <vt:lpstr>SO_001388</vt:lpstr>
      <vt:lpstr>SO_001389</vt:lpstr>
      <vt:lpstr>SO_001390</vt:lpstr>
      <vt:lpstr>SO_001391</vt:lpstr>
      <vt:lpstr>SO_001392</vt:lpstr>
      <vt:lpstr>SO_001393</vt:lpstr>
      <vt:lpstr>SO_001394</vt:lpstr>
      <vt:lpstr>SO_001395</vt:lpstr>
      <vt:lpstr>SO_001396</vt:lpstr>
      <vt:lpstr>SO_001397</vt:lpstr>
      <vt:lpstr>SO_001398</vt:lpstr>
      <vt:lpstr>SO_001399</vt:lpstr>
      <vt:lpstr>SO_001400</vt:lpstr>
      <vt:lpstr>SO_001401</vt:lpstr>
      <vt:lpstr>SO_001402</vt:lpstr>
      <vt:lpstr>SO_001403</vt:lpstr>
      <vt:lpstr>SO_001404</vt:lpstr>
      <vt:lpstr>SO_001405</vt:lpstr>
      <vt:lpstr>SO_001406</vt:lpstr>
      <vt:lpstr>SO_001407</vt:lpstr>
      <vt:lpstr>SO_001408</vt:lpstr>
      <vt:lpstr>SO_001409</vt:lpstr>
      <vt:lpstr>SO_001410</vt:lpstr>
      <vt:lpstr>SO_001411</vt:lpstr>
      <vt:lpstr>SO_001412</vt:lpstr>
      <vt:lpstr>SO_001413</vt:lpstr>
      <vt:lpstr>SO_001414</vt:lpstr>
      <vt:lpstr>SO_001415</vt:lpstr>
      <vt:lpstr>SO_001416</vt:lpstr>
      <vt:lpstr>SO_001417</vt:lpstr>
      <vt:lpstr>SO_001418</vt:lpstr>
      <vt:lpstr>SO_001419</vt:lpstr>
      <vt:lpstr>SO_001420</vt:lpstr>
      <vt:lpstr>SO_001421</vt:lpstr>
      <vt:lpstr>SO_001422</vt:lpstr>
      <vt:lpstr>SO_001423</vt:lpstr>
      <vt:lpstr>SO_001424</vt:lpstr>
      <vt:lpstr>SO_001425</vt:lpstr>
      <vt:lpstr>SO_001426</vt:lpstr>
      <vt:lpstr>SO_001427</vt:lpstr>
      <vt:lpstr>SO_001428</vt:lpstr>
      <vt:lpstr>SO_001429</vt:lpstr>
      <vt:lpstr>SO_001430</vt:lpstr>
      <vt:lpstr>SO_001431</vt:lpstr>
      <vt:lpstr>SO_001432</vt:lpstr>
      <vt:lpstr>SO_001433</vt:lpstr>
      <vt:lpstr>SO_001434</vt:lpstr>
      <vt:lpstr>SO_001435</vt:lpstr>
      <vt:lpstr>SO_001436</vt:lpstr>
      <vt:lpstr>SO_001437</vt:lpstr>
      <vt:lpstr>SO_001438</vt:lpstr>
      <vt:lpstr>SO_001439</vt:lpstr>
      <vt:lpstr>SO_001440</vt:lpstr>
      <vt:lpstr>SO_001441</vt:lpstr>
      <vt:lpstr>SO_001442</vt:lpstr>
      <vt:lpstr>SO_001443</vt:lpstr>
      <vt:lpstr>SO_001444</vt:lpstr>
      <vt:lpstr>SO_001445</vt:lpstr>
      <vt:lpstr>SO_001446</vt:lpstr>
      <vt:lpstr>SO_001447</vt:lpstr>
      <vt:lpstr>SO_001448</vt:lpstr>
      <vt:lpstr>SO_001449</vt:lpstr>
      <vt:lpstr>SO_001450</vt:lpstr>
      <vt:lpstr>SO_001451</vt:lpstr>
      <vt:lpstr>SO_001452</vt:lpstr>
      <vt:lpstr>SO_001453</vt:lpstr>
      <vt:lpstr>SO_001454</vt:lpstr>
      <vt:lpstr>SO_001455</vt:lpstr>
      <vt:lpstr>SO_001456</vt:lpstr>
      <vt:lpstr>SO_001457</vt:lpstr>
      <vt:lpstr>SO_001458</vt:lpstr>
      <vt:lpstr>SO_001459</vt:lpstr>
      <vt:lpstr>SO_001460</vt:lpstr>
      <vt:lpstr>SO_001461</vt:lpstr>
      <vt:lpstr>SO_001462</vt:lpstr>
      <vt:lpstr>SO_001463</vt:lpstr>
      <vt:lpstr>SO_001464</vt:lpstr>
      <vt:lpstr>SO_001465</vt:lpstr>
      <vt:lpstr>SO_001466</vt:lpstr>
      <vt:lpstr>SO_001467</vt:lpstr>
      <vt:lpstr>SO_001468</vt:lpstr>
      <vt:lpstr>SO_001469</vt:lpstr>
      <vt:lpstr>SO_001470</vt:lpstr>
      <vt:lpstr>SO_001471</vt:lpstr>
      <vt:lpstr>SO_001472</vt:lpstr>
      <vt:lpstr>SO_001473</vt:lpstr>
      <vt:lpstr>SO_001474</vt:lpstr>
      <vt:lpstr>SO_001475</vt:lpstr>
      <vt:lpstr>SO_001476</vt:lpstr>
      <vt:lpstr>SO_001477</vt:lpstr>
      <vt:lpstr>SO_001478</vt:lpstr>
      <vt:lpstr>SO_001479</vt:lpstr>
      <vt:lpstr>SO_001480</vt:lpstr>
      <vt:lpstr>SO_001481</vt:lpstr>
      <vt:lpstr>SO_001482</vt:lpstr>
      <vt:lpstr>SO_001483</vt:lpstr>
      <vt:lpstr>SO_001484</vt:lpstr>
      <vt:lpstr>SO_001485</vt:lpstr>
      <vt:lpstr>SO_001486</vt:lpstr>
      <vt:lpstr>SO_001487</vt:lpstr>
      <vt:lpstr>SO_001488</vt:lpstr>
      <vt:lpstr>SO_001489</vt:lpstr>
      <vt:lpstr>SO_001490</vt:lpstr>
      <vt:lpstr>SO_001491</vt:lpstr>
      <vt:lpstr>SO_001492</vt:lpstr>
      <vt:lpstr>SO_001493</vt:lpstr>
      <vt:lpstr>SO_001494</vt:lpstr>
      <vt:lpstr>SO_001495</vt:lpstr>
      <vt:lpstr>SO_001496</vt:lpstr>
      <vt:lpstr>SO_001497</vt:lpstr>
      <vt:lpstr>SO_001498</vt:lpstr>
      <vt:lpstr>SO_001499</vt:lpstr>
      <vt:lpstr>SO_001500</vt:lpstr>
      <vt:lpstr>SO_001501</vt:lpstr>
      <vt:lpstr>SO_001502</vt:lpstr>
      <vt:lpstr>SO_001503</vt:lpstr>
      <vt:lpstr>SO_001504</vt:lpstr>
      <vt:lpstr>SO_001505</vt:lpstr>
      <vt:lpstr>SO_001506</vt:lpstr>
      <vt:lpstr>SO_001507</vt:lpstr>
      <vt:lpstr>SO_001508</vt:lpstr>
      <vt:lpstr>SO_001509</vt:lpstr>
      <vt:lpstr>SO_001510</vt:lpstr>
      <vt:lpstr>SO_001511</vt:lpstr>
      <vt:lpstr>SO_001512</vt:lpstr>
      <vt:lpstr>SO_001513</vt:lpstr>
      <vt:lpstr>SO_001514</vt:lpstr>
      <vt:lpstr>SO_001515</vt:lpstr>
      <vt:lpstr>SO_001516</vt:lpstr>
      <vt:lpstr>SO_001517</vt:lpstr>
      <vt:lpstr>SO_001518</vt:lpstr>
      <vt:lpstr>SO_001519</vt:lpstr>
      <vt:lpstr>SO_001520</vt:lpstr>
      <vt:lpstr>SO_001521</vt:lpstr>
      <vt:lpstr>SO_001522</vt:lpstr>
      <vt:lpstr>SO_001523</vt:lpstr>
      <vt:lpstr>SO_001524</vt:lpstr>
      <vt:lpstr>SO_001525</vt:lpstr>
      <vt:lpstr>SO_001526</vt:lpstr>
      <vt:lpstr>SO_001527</vt:lpstr>
      <vt:lpstr>SO_001528</vt:lpstr>
      <vt:lpstr>SO_001529</vt:lpstr>
      <vt:lpstr>SO_001530</vt:lpstr>
      <vt:lpstr>SO_001531</vt:lpstr>
      <vt:lpstr>SO_001532</vt:lpstr>
      <vt:lpstr>SO_001533</vt:lpstr>
      <vt:lpstr>SO_001534</vt:lpstr>
      <vt:lpstr>SO_001535</vt:lpstr>
      <vt:lpstr>SO_001536</vt:lpstr>
      <vt:lpstr>SO_001537</vt:lpstr>
      <vt:lpstr>SO_001538</vt:lpstr>
      <vt:lpstr>SO_001539</vt:lpstr>
      <vt:lpstr>SO_001540</vt:lpstr>
      <vt:lpstr>SO_001541</vt:lpstr>
      <vt:lpstr>SO_001542</vt:lpstr>
      <vt:lpstr>SO_001543</vt:lpstr>
      <vt:lpstr>SO_001544</vt:lpstr>
      <vt:lpstr>SO_001545</vt:lpstr>
      <vt:lpstr>SO_001546</vt:lpstr>
      <vt:lpstr>SO_001547</vt:lpstr>
      <vt:lpstr>SO_001548</vt:lpstr>
      <vt:lpstr>SO_001549</vt:lpstr>
      <vt:lpstr>SO_001550</vt:lpstr>
      <vt:lpstr>SO_001551</vt:lpstr>
      <vt:lpstr>SO_001552</vt:lpstr>
      <vt:lpstr>SO_001553</vt:lpstr>
      <vt:lpstr>SO_001554</vt:lpstr>
      <vt:lpstr>SO_001555</vt:lpstr>
      <vt:lpstr>SO_001556</vt:lpstr>
      <vt:lpstr>SO_001557</vt:lpstr>
      <vt:lpstr>SO_001558</vt:lpstr>
      <vt:lpstr>SO_001559</vt:lpstr>
      <vt:lpstr>SO_001560</vt:lpstr>
      <vt:lpstr>SO_001561</vt:lpstr>
      <vt:lpstr>SO_001562</vt:lpstr>
      <vt:lpstr>SO_001563</vt:lpstr>
      <vt:lpstr>SO_001564</vt:lpstr>
      <vt:lpstr>SO_001565</vt:lpstr>
      <vt:lpstr>SO_001566</vt:lpstr>
      <vt:lpstr>SO_001567</vt:lpstr>
      <vt:lpstr>SO_001568</vt:lpstr>
      <vt:lpstr>SO_001569</vt:lpstr>
      <vt:lpstr>SO_001570</vt:lpstr>
      <vt:lpstr>SO_001571</vt:lpstr>
      <vt:lpstr>SO_001572</vt:lpstr>
      <vt:lpstr>SO_001573</vt:lpstr>
      <vt:lpstr>SO_001574</vt:lpstr>
      <vt:lpstr>SO_001575</vt:lpstr>
      <vt:lpstr>SO_001576</vt:lpstr>
      <vt:lpstr>SO_001577</vt:lpstr>
      <vt:lpstr>SO_001578</vt:lpstr>
      <vt:lpstr>SO_001579</vt:lpstr>
      <vt:lpstr>SO_001580</vt:lpstr>
      <vt:lpstr>SO_001581</vt:lpstr>
      <vt:lpstr>SO_001582</vt:lpstr>
      <vt:lpstr>SO_001583</vt:lpstr>
      <vt:lpstr>SO_001584</vt:lpstr>
      <vt:lpstr>SO_001585</vt:lpstr>
      <vt:lpstr>SO_001586</vt:lpstr>
      <vt:lpstr>SO_001587</vt:lpstr>
      <vt:lpstr>SO_001588</vt:lpstr>
      <vt:lpstr>SO_001589</vt:lpstr>
      <vt:lpstr>SO_001590</vt:lpstr>
      <vt:lpstr>SO_001591</vt:lpstr>
      <vt:lpstr>SO_001592</vt:lpstr>
      <vt:lpstr>SO_001593</vt:lpstr>
      <vt:lpstr>SO_001594</vt:lpstr>
      <vt:lpstr>SO_001595</vt:lpstr>
      <vt:lpstr>SO_001596</vt:lpstr>
      <vt:lpstr>SO_001597</vt:lpstr>
      <vt:lpstr>SO_001598</vt:lpstr>
      <vt:lpstr>SO_001599</vt:lpstr>
      <vt:lpstr>SO_001600</vt:lpstr>
      <vt:lpstr>SO_001601</vt:lpstr>
      <vt:lpstr>SO_001602</vt:lpstr>
      <vt:lpstr>SO_001603</vt:lpstr>
      <vt:lpstr>SO_001604</vt:lpstr>
      <vt:lpstr>SO_001605</vt:lpstr>
      <vt:lpstr>SO_001606</vt:lpstr>
      <vt:lpstr>SO_001607</vt:lpstr>
      <vt:lpstr>SO_001608</vt:lpstr>
      <vt:lpstr>SO_001609</vt:lpstr>
      <vt:lpstr>SO_001610</vt:lpstr>
      <vt:lpstr>SO_001611</vt:lpstr>
      <vt:lpstr>SO_001612</vt:lpstr>
      <vt:lpstr>SO_001613</vt:lpstr>
      <vt:lpstr>SO_001614</vt:lpstr>
      <vt:lpstr>SO_001615</vt:lpstr>
      <vt:lpstr>SO_001616</vt:lpstr>
      <vt:lpstr>SO_001617</vt:lpstr>
      <vt:lpstr>SO_001618</vt:lpstr>
      <vt:lpstr>SO_001619</vt:lpstr>
      <vt:lpstr>SO_001620</vt:lpstr>
      <vt:lpstr>SO_001621</vt:lpstr>
      <vt:lpstr>SO_001622</vt:lpstr>
      <vt:lpstr>SO_001623</vt:lpstr>
      <vt:lpstr>SO_001624</vt:lpstr>
      <vt:lpstr>SO_001625</vt:lpstr>
      <vt:lpstr>SO_001626</vt:lpstr>
      <vt:lpstr>SO_001627</vt:lpstr>
      <vt:lpstr>SO_001628</vt:lpstr>
      <vt:lpstr>SO_001629</vt:lpstr>
      <vt:lpstr>SO_001630</vt:lpstr>
      <vt:lpstr>SO_001631</vt:lpstr>
      <vt:lpstr>SO_001632</vt:lpstr>
      <vt:lpstr>SO_001633</vt:lpstr>
      <vt:lpstr>SO_001634</vt:lpstr>
      <vt:lpstr>SO_001635</vt:lpstr>
      <vt:lpstr>SO_001636</vt:lpstr>
      <vt:lpstr>SO_001637</vt:lpstr>
      <vt:lpstr>SO_001638</vt:lpstr>
      <vt:lpstr>SO_001639</vt:lpstr>
      <vt:lpstr>SO_001640</vt:lpstr>
      <vt:lpstr>SO_001641</vt:lpstr>
      <vt:lpstr>SO_001642</vt:lpstr>
      <vt:lpstr>SO_001643</vt:lpstr>
      <vt:lpstr>SO_001644</vt:lpstr>
      <vt:lpstr>SO_001645</vt:lpstr>
      <vt:lpstr>SO_001646</vt:lpstr>
      <vt:lpstr>SO_001647</vt:lpstr>
      <vt:lpstr>SO_001648</vt:lpstr>
      <vt:lpstr>SO_001649</vt:lpstr>
      <vt:lpstr>SO_001650</vt:lpstr>
      <vt:lpstr>SO_001651</vt:lpstr>
      <vt:lpstr>SO_001652</vt:lpstr>
      <vt:lpstr>SO_001653</vt:lpstr>
      <vt:lpstr>SO_001654</vt:lpstr>
      <vt:lpstr>SO_001655</vt:lpstr>
      <vt:lpstr>SO_001656</vt:lpstr>
      <vt:lpstr>SO_001657</vt:lpstr>
      <vt:lpstr>SO_001658</vt:lpstr>
      <vt:lpstr>SO_001659</vt:lpstr>
      <vt:lpstr>SO_001660</vt:lpstr>
      <vt:lpstr>SO_001661</vt:lpstr>
      <vt:lpstr>SO_001662</vt:lpstr>
      <vt:lpstr>SO_001663</vt:lpstr>
      <vt:lpstr>SO_001664</vt:lpstr>
      <vt:lpstr>SO_001665</vt:lpstr>
      <vt:lpstr>SO_001666</vt:lpstr>
      <vt:lpstr>SO_001667</vt:lpstr>
      <vt:lpstr>SO_001668</vt:lpstr>
      <vt:lpstr>SO_001669</vt:lpstr>
      <vt:lpstr>SO_001670</vt:lpstr>
      <vt:lpstr>SO_001671</vt:lpstr>
      <vt:lpstr>SO_001672</vt:lpstr>
      <vt:lpstr>SO_001673</vt:lpstr>
      <vt:lpstr>SO_001674</vt:lpstr>
      <vt:lpstr>SO_001675</vt:lpstr>
      <vt:lpstr>SO_001676</vt:lpstr>
      <vt:lpstr>SO_001677</vt:lpstr>
      <vt:lpstr>SO_001678</vt:lpstr>
      <vt:lpstr>SO_001679</vt:lpstr>
      <vt:lpstr>SO_001680</vt:lpstr>
      <vt:lpstr>SO_001681</vt:lpstr>
      <vt:lpstr>SO_001682</vt:lpstr>
      <vt:lpstr>SO_001683</vt:lpstr>
      <vt:lpstr>SO_001684</vt:lpstr>
      <vt:lpstr>SO_001685</vt:lpstr>
      <vt:lpstr>SO_001686</vt:lpstr>
      <vt:lpstr>SO_001687</vt:lpstr>
      <vt:lpstr>SO_001688</vt:lpstr>
      <vt:lpstr>SO_001689</vt:lpstr>
      <vt:lpstr>SO_001690</vt:lpstr>
      <vt:lpstr>SO_001691</vt:lpstr>
      <vt:lpstr>SO_001692</vt:lpstr>
      <vt:lpstr>SO_001693</vt:lpstr>
      <vt:lpstr>SO_001694</vt:lpstr>
      <vt:lpstr>SO_001695</vt:lpstr>
      <vt:lpstr>SO_001696</vt:lpstr>
      <vt:lpstr>SO_001697</vt:lpstr>
      <vt:lpstr>SO_001698</vt:lpstr>
      <vt:lpstr>SO_001699</vt:lpstr>
      <vt:lpstr>SO_001700</vt:lpstr>
      <vt:lpstr>SO_001701</vt:lpstr>
      <vt:lpstr>SO_001702</vt:lpstr>
      <vt:lpstr>SO_001703</vt:lpstr>
      <vt:lpstr>SO_001704</vt:lpstr>
      <vt:lpstr>SO_001705</vt:lpstr>
      <vt:lpstr>SO_001706</vt:lpstr>
      <vt:lpstr>SO_001707</vt:lpstr>
      <vt:lpstr>SO_001708</vt:lpstr>
      <vt:lpstr>SO_001709</vt:lpstr>
      <vt:lpstr>SO_001710</vt:lpstr>
      <vt:lpstr>SO_001711</vt:lpstr>
      <vt:lpstr>SO_001712</vt:lpstr>
      <vt:lpstr>SO_001713</vt:lpstr>
      <vt:lpstr>SO_001714</vt:lpstr>
      <vt:lpstr>SO_001715</vt:lpstr>
      <vt:lpstr>SO_001716</vt:lpstr>
      <vt:lpstr>SO_001717</vt:lpstr>
      <vt:lpstr>SO_001718</vt:lpstr>
      <vt:lpstr>SO_001719</vt:lpstr>
      <vt:lpstr>SO_001720</vt:lpstr>
      <vt:lpstr>SO_001721</vt:lpstr>
      <vt:lpstr>SO_001722</vt:lpstr>
      <vt:lpstr>SO_001723</vt:lpstr>
      <vt:lpstr>SO_001724</vt:lpstr>
      <vt:lpstr>SO_001725</vt:lpstr>
      <vt:lpstr>SO_001726</vt:lpstr>
      <vt:lpstr>SO_001727</vt:lpstr>
      <vt:lpstr>SO_001728</vt:lpstr>
      <vt:lpstr>SO_001729</vt:lpstr>
      <vt:lpstr>SO_001730</vt:lpstr>
      <vt:lpstr>SO_001731</vt:lpstr>
      <vt:lpstr>SO_001732</vt:lpstr>
      <vt:lpstr>SO_001733</vt:lpstr>
      <vt:lpstr>SO_001734</vt:lpstr>
      <vt:lpstr>SO_001735</vt:lpstr>
      <vt:lpstr>SO_001736</vt:lpstr>
      <vt:lpstr>SO_001737</vt:lpstr>
      <vt:lpstr>SO_001738</vt:lpstr>
      <vt:lpstr>SO_001739</vt:lpstr>
      <vt:lpstr>SO_001740</vt:lpstr>
      <vt:lpstr>SO_001741</vt:lpstr>
      <vt:lpstr>SO_001742</vt:lpstr>
      <vt:lpstr>SO_001743</vt:lpstr>
      <vt:lpstr>SO_001744</vt:lpstr>
      <vt:lpstr>SO_001745</vt:lpstr>
      <vt:lpstr>SO_001746</vt:lpstr>
      <vt:lpstr>SO_001747</vt:lpstr>
      <vt:lpstr>SO_001748</vt:lpstr>
      <vt:lpstr>SO_001749</vt:lpstr>
      <vt:lpstr>SO_001750</vt:lpstr>
      <vt:lpstr>SO_001751</vt:lpstr>
      <vt:lpstr>SO_001752</vt:lpstr>
      <vt:lpstr>SO_001753</vt:lpstr>
      <vt:lpstr>SO_001754</vt:lpstr>
      <vt:lpstr>SO_001755</vt:lpstr>
      <vt:lpstr>SO_001756</vt:lpstr>
      <vt:lpstr>SO_001757</vt:lpstr>
      <vt:lpstr>SO_001758</vt:lpstr>
      <vt:lpstr>SO_001759</vt:lpstr>
      <vt:lpstr>SO_001760</vt:lpstr>
      <vt:lpstr>SO_001761</vt:lpstr>
      <vt:lpstr>SO_001762</vt:lpstr>
      <vt:lpstr>SO_001763</vt:lpstr>
      <vt:lpstr>SO_001764</vt:lpstr>
      <vt:lpstr>SO_001765</vt:lpstr>
      <vt:lpstr>SO_001766</vt:lpstr>
      <vt:lpstr>SO_001767</vt:lpstr>
      <vt:lpstr>SO_001768</vt:lpstr>
      <vt:lpstr>SO_001769</vt:lpstr>
      <vt:lpstr>SO_001770</vt:lpstr>
      <vt:lpstr>SO_001771</vt:lpstr>
      <vt:lpstr>SO_001772</vt:lpstr>
      <vt:lpstr>SO_001773</vt:lpstr>
      <vt:lpstr>SO_001774</vt:lpstr>
      <vt:lpstr>SO_001775</vt:lpstr>
      <vt:lpstr>SO_001776</vt:lpstr>
      <vt:lpstr>SO_001777</vt:lpstr>
      <vt:lpstr>SO_001778</vt:lpstr>
      <vt:lpstr>SO_001779</vt:lpstr>
      <vt:lpstr>SO_001780</vt:lpstr>
      <vt:lpstr>SO_001781</vt:lpstr>
      <vt:lpstr>SO_001782</vt:lpstr>
      <vt:lpstr>SO_001783</vt:lpstr>
      <vt:lpstr>SO_001784</vt:lpstr>
      <vt:lpstr>SO_001785</vt:lpstr>
      <vt:lpstr>SO_001786</vt:lpstr>
      <vt:lpstr>SO_001787</vt:lpstr>
      <vt:lpstr>SO_001788</vt:lpstr>
      <vt:lpstr>SO_001789</vt:lpstr>
      <vt:lpstr>SO_001790</vt:lpstr>
      <vt:lpstr>SO_001791</vt:lpstr>
      <vt:lpstr>SO_001792</vt:lpstr>
      <vt:lpstr>SO_001793</vt:lpstr>
      <vt:lpstr>SO_001794</vt:lpstr>
      <vt:lpstr>SO_001795</vt:lpstr>
      <vt:lpstr>SO_001796</vt:lpstr>
      <vt:lpstr>SO_001797</vt:lpstr>
      <vt:lpstr>SO_001798</vt:lpstr>
      <vt:lpstr>SO_001799</vt:lpstr>
      <vt:lpstr>SO_001800</vt:lpstr>
      <vt:lpstr>SO_001801</vt:lpstr>
      <vt:lpstr>SO_001802</vt:lpstr>
      <vt:lpstr>SO_001803</vt:lpstr>
      <vt:lpstr>SO_001804</vt:lpstr>
      <vt:lpstr>SO_001805</vt:lpstr>
      <vt:lpstr>SO_001806</vt:lpstr>
      <vt:lpstr>SO_001807</vt:lpstr>
      <vt:lpstr>SO_001808</vt:lpstr>
      <vt:lpstr>SO_001809</vt:lpstr>
      <vt:lpstr>SO_001810</vt:lpstr>
      <vt:lpstr>SO_001811</vt:lpstr>
      <vt:lpstr>SO_001812</vt:lpstr>
      <vt:lpstr>SO_001813</vt:lpstr>
      <vt:lpstr>SO_001814</vt:lpstr>
      <vt:lpstr>SO_001815</vt:lpstr>
      <vt:lpstr>SO_001816</vt:lpstr>
      <vt:lpstr>SO_001817</vt:lpstr>
      <vt:lpstr>SO_001818</vt:lpstr>
      <vt:lpstr>SO_001819</vt:lpstr>
      <vt:lpstr>SO_001820</vt:lpstr>
      <vt:lpstr>SO_001821</vt:lpstr>
      <vt:lpstr>SO_001822</vt:lpstr>
      <vt:lpstr>SO_001823</vt:lpstr>
      <vt:lpstr>SO_001824</vt:lpstr>
      <vt:lpstr>SO_001825</vt:lpstr>
      <vt:lpstr>SO_001826</vt:lpstr>
      <vt:lpstr>SO_001827</vt:lpstr>
      <vt:lpstr>SO_001828</vt:lpstr>
      <vt:lpstr>SO_001829</vt:lpstr>
      <vt:lpstr>SO_001830</vt:lpstr>
      <vt:lpstr>SO_001831</vt:lpstr>
      <vt:lpstr>SO_001832</vt:lpstr>
      <vt:lpstr>SO_001833</vt:lpstr>
      <vt:lpstr>SO_001834</vt:lpstr>
      <vt:lpstr>SO_001835</vt:lpstr>
      <vt:lpstr>SO_001836</vt:lpstr>
      <vt:lpstr>SO_001837</vt:lpstr>
      <vt:lpstr>SO_001838</vt:lpstr>
      <vt:lpstr>SO_001839</vt:lpstr>
      <vt:lpstr>SO_001840</vt:lpstr>
      <vt:lpstr>SO_001841</vt:lpstr>
      <vt:lpstr>SO_001842</vt:lpstr>
      <vt:lpstr>SO_001843</vt:lpstr>
      <vt:lpstr>SO_001844</vt:lpstr>
      <vt:lpstr>SO_001845</vt:lpstr>
      <vt:lpstr>SO_001846</vt:lpstr>
      <vt:lpstr>SO_001847</vt:lpstr>
      <vt:lpstr>SO_001848</vt:lpstr>
      <vt:lpstr>SO_001849</vt:lpstr>
      <vt:lpstr>SO_001850</vt:lpstr>
      <vt:lpstr>SO_001851</vt:lpstr>
      <vt:lpstr>SO_001852</vt:lpstr>
      <vt:lpstr>SO_001853</vt:lpstr>
      <vt:lpstr>SO_001854</vt:lpstr>
      <vt:lpstr>SO_001855</vt:lpstr>
      <vt:lpstr>SO_001856</vt:lpstr>
      <vt:lpstr>SO_001857</vt:lpstr>
      <vt:lpstr>SO_001858</vt:lpstr>
      <vt:lpstr>SO_001859</vt:lpstr>
      <vt:lpstr>SO_001860</vt:lpstr>
      <vt:lpstr>SO_001861</vt:lpstr>
      <vt:lpstr>SO_001862</vt:lpstr>
      <vt:lpstr>SO_001863</vt:lpstr>
      <vt:lpstr>SO_001864</vt:lpstr>
      <vt:lpstr>SO_001865</vt:lpstr>
      <vt:lpstr>SO_001866</vt:lpstr>
      <vt:lpstr>SO_001867</vt:lpstr>
      <vt:lpstr>SO_001868</vt:lpstr>
      <vt:lpstr>SO_001869</vt:lpstr>
      <vt:lpstr>SO_001870</vt:lpstr>
      <vt:lpstr>SO_001871</vt:lpstr>
      <vt:lpstr>SO_001872</vt:lpstr>
      <vt:lpstr>SO_001873</vt:lpstr>
      <vt:lpstr>SO_001874</vt:lpstr>
      <vt:lpstr>SO_001875</vt:lpstr>
      <vt:lpstr>SO_001876</vt:lpstr>
      <vt:lpstr>SO_001877</vt:lpstr>
      <vt:lpstr>SO_001878</vt:lpstr>
      <vt:lpstr>SO_001879</vt:lpstr>
      <vt:lpstr>SO_001880</vt:lpstr>
      <vt:lpstr>SO_001881</vt:lpstr>
      <vt:lpstr>SO_001882</vt:lpstr>
      <vt:lpstr>SO_001883</vt:lpstr>
      <vt:lpstr>SO_001884</vt:lpstr>
      <vt:lpstr>SO_001885</vt:lpstr>
      <vt:lpstr>SO_001886</vt:lpstr>
      <vt:lpstr>SO_001887</vt:lpstr>
      <vt:lpstr>SO_001888</vt:lpstr>
      <vt:lpstr>SO_001889</vt:lpstr>
      <vt:lpstr>SO_001890</vt:lpstr>
      <vt:lpstr>SO_001891</vt:lpstr>
      <vt:lpstr>SO_001892</vt:lpstr>
      <vt:lpstr>SO_001893</vt:lpstr>
      <vt:lpstr>SO_001894</vt:lpstr>
      <vt:lpstr>SO_001895</vt:lpstr>
      <vt:lpstr>SO_001896</vt:lpstr>
      <vt:lpstr>SO_001897</vt:lpstr>
      <vt:lpstr>SO_001898</vt:lpstr>
      <vt:lpstr>SO_001899</vt:lpstr>
      <vt:lpstr>SO_001900</vt:lpstr>
      <vt:lpstr>SO_001901</vt:lpstr>
      <vt:lpstr>SO_001902</vt:lpstr>
      <vt:lpstr>SO_001903</vt:lpstr>
      <vt:lpstr>SO_001904</vt:lpstr>
      <vt:lpstr>SO_001905</vt:lpstr>
      <vt:lpstr>SO_001906</vt:lpstr>
      <vt:lpstr>SO_001907</vt:lpstr>
      <vt:lpstr>SO_001908</vt:lpstr>
      <vt:lpstr>SO_001909</vt:lpstr>
      <vt:lpstr>SO_001910</vt:lpstr>
      <vt:lpstr>SO_001911</vt:lpstr>
      <vt:lpstr>SO_001912</vt:lpstr>
      <vt:lpstr>SO_001913</vt:lpstr>
      <vt:lpstr>SO_001914</vt:lpstr>
      <vt:lpstr>SO_001915</vt:lpstr>
      <vt:lpstr>SO_001916</vt:lpstr>
      <vt:lpstr>SO_001917</vt:lpstr>
      <vt:lpstr>SO_001918</vt:lpstr>
      <vt:lpstr>SO_001919</vt:lpstr>
      <vt:lpstr>SO_001920</vt:lpstr>
      <vt:lpstr>SO_001921</vt:lpstr>
      <vt:lpstr>SO_001922</vt:lpstr>
      <vt:lpstr>SO_001923</vt:lpstr>
      <vt:lpstr>SO_001924</vt:lpstr>
      <vt:lpstr>SO_001925</vt:lpstr>
      <vt:lpstr>SO_001926</vt:lpstr>
      <vt:lpstr>SO_001927</vt:lpstr>
      <vt:lpstr>SO_001928</vt:lpstr>
      <vt:lpstr>SO_001929</vt:lpstr>
      <vt:lpstr>SO_001930</vt:lpstr>
      <vt:lpstr>SO_001931</vt:lpstr>
      <vt:lpstr>SO_001932</vt:lpstr>
      <vt:lpstr>SO_001933</vt:lpstr>
      <vt:lpstr>SO_001934</vt:lpstr>
      <vt:lpstr>SO_001935</vt:lpstr>
      <vt:lpstr>SO_001936</vt:lpstr>
      <vt:lpstr>SO_001937</vt:lpstr>
      <vt:lpstr>SO_001938</vt:lpstr>
      <vt:lpstr>SO_001939</vt:lpstr>
      <vt:lpstr>SO_001940</vt:lpstr>
      <vt:lpstr>SO_001941</vt:lpstr>
      <vt:lpstr>SO_001942</vt:lpstr>
      <vt:lpstr>SO_001943</vt:lpstr>
      <vt:lpstr>SO_001944</vt:lpstr>
      <vt:lpstr>SO_001945</vt:lpstr>
      <vt:lpstr>SO_001946</vt:lpstr>
      <vt:lpstr>SO_001947</vt:lpstr>
      <vt:lpstr>SO_001948</vt:lpstr>
      <vt:lpstr>SO_001949</vt:lpstr>
      <vt:lpstr>SO_001950</vt:lpstr>
      <vt:lpstr>SO_001951</vt:lpstr>
      <vt:lpstr>SO_001952</vt:lpstr>
      <vt:lpstr>SO_001953</vt:lpstr>
      <vt:lpstr>SO_001954</vt:lpstr>
      <vt:lpstr>SO_001955</vt:lpstr>
      <vt:lpstr>SO_001956</vt:lpstr>
      <vt:lpstr>SO_001957</vt:lpstr>
      <vt:lpstr>SO_001958</vt:lpstr>
      <vt:lpstr>SO_001959</vt:lpstr>
      <vt:lpstr>SO_001960</vt:lpstr>
      <vt:lpstr>SO_001961</vt:lpstr>
      <vt:lpstr>SO_001962</vt:lpstr>
      <vt:lpstr>SO_001963</vt:lpstr>
      <vt:lpstr>SO_001964</vt:lpstr>
      <vt:lpstr>SO_001965</vt:lpstr>
      <vt:lpstr>SO_001966</vt:lpstr>
      <vt:lpstr>SO_001967</vt:lpstr>
      <vt:lpstr>SO_001968</vt:lpstr>
      <vt:lpstr>SO_001969</vt:lpstr>
      <vt:lpstr>SO_001970</vt:lpstr>
      <vt:lpstr>SO_001971</vt:lpstr>
      <vt:lpstr>SO_001972</vt:lpstr>
      <vt:lpstr>SO_001973</vt:lpstr>
      <vt:lpstr>SO_001974</vt:lpstr>
      <vt:lpstr>SO_001975</vt:lpstr>
      <vt:lpstr>SO_001976</vt:lpstr>
      <vt:lpstr>SO_001977</vt:lpstr>
      <vt:lpstr>SO_001978</vt:lpstr>
      <vt:lpstr>SO_001979</vt:lpstr>
      <vt:lpstr>SO_001980</vt:lpstr>
      <vt:lpstr>SO_001981</vt:lpstr>
      <vt:lpstr>SO_001982</vt:lpstr>
      <vt:lpstr>SO_001983</vt:lpstr>
      <vt:lpstr>SO_001984</vt:lpstr>
      <vt:lpstr>SO_001985</vt:lpstr>
      <vt:lpstr>SO_001986</vt:lpstr>
      <vt:lpstr>SO_001987</vt:lpstr>
      <vt:lpstr>SO_001988</vt:lpstr>
      <vt:lpstr>SO_001989</vt:lpstr>
      <vt:lpstr>SO_001990</vt:lpstr>
      <vt:lpstr>SO_001991</vt:lpstr>
      <vt:lpstr>SO_001992</vt:lpstr>
      <vt:lpstr>SO_001993</vt:lpstr>
      <vt:lpstr>SO_001994</vt:lpstr>
      <vt:lpstr>SO_001995</vt:lpstr>
      <vt:lpstr>SO_001996</vt:lpstr>
      <vt:lpstr>SO_001997</vt:lpstr>
      <vt:lpstr>SO_001998</vt:lpstr>
      <vt:lpstr>SO_001999</vt:lpstr>
      <vt:lpstr>SO_002000</vt:lpstr>
      <vt:lpstr>SO_002001</vt:lpstr>
      <vt:lpstr>SO_002002</vt:lpstr>
      <vt:lpstr>SO_002003</vt:lpstr>
      <vt:lpstr>SO_002004</vt:lpstr>
      <vt:lpstr>SO_002005</vt:lpstr>
      <vt:lpstr>SO_002006</vt:lpstr>
      <vt:lpstr>SO_002007</vt:lpstr>
      <vt:lpstr>SO_002008</vt:lpstr>
      <vt:lpstr>SO_002009</vt:lpstr>
      <vt:lpstr>SO_002010</vt:lpstr>
      <vt:lpstr>SO_002011</vt:lpstr>
      <vt:lpstr>SO_002012</vt:lpstr>
      <vt:lpstr>SO_002013</vt:lpstr>
      <vt:lpstr>SO_002014</vt:lpstr>
      <vt:lpstr>SO_002015</vt:lpstr>
      <vt:lpstr>SO_002016</vt:lpstr>
      <vt:lpstr>SO_002017</vt:lpstr>
      <vt:lpstr>SO_002018</vt:lpstr>
      <vt:lpstr>SO_002019</vt:lpstr>
      <vt:lpstr>SO_002020</vt:lpstr>
      <vt:lpstr>SO_002021</vt:lpstr>
      <vt:lpstr>SO_002022</vt:lpstr>
      <vt:lpstr>SO_002023</vt:lpstr>
      <vt:lpstr>SO_002024</vt:lpstr>
      <vt:lpstr>SO_002025</vt:lpstr>
      <vt:lpstr>SO_002026</vt:lpstr>
      <vt:lpstr>SO_002027</vt:lpstr>
      <vt:lpstr>SO_002028</vt:lpstr>
      <vt:lpstr>SO_002029</vt:lpstr>
      <vt:lpstr>SO_002030</vt:lpstr>
      <vt:lpstr>SO_002031</vt:lpstr>
      <vt:lpstr>SO_002032</vt:lpstr>
      <vt:lpstr>SO_002033</vt:lpstr>
      <vt:lpstr>SO_002034</vt:lpstr>
      <vt:lpstr>SO_002035</vt:lpstr>
      <vt:lpstr>SO_002036</vt:lpstr>
      <vt:lpstr>SO_002037</vt:lpstr>
      <vt:lpstr>SO_002038</vt:lpstr>
      <vt:lpstr>SO_002039</vt:lpstr>
      <vt:lpstr>SO_002040</vt:lpstr>
      <vt:lpstr>SO_002041</vt:lpstr>
      <vt:lpstr>SO_002042</vt:lpstr>
      <vt:lpstr>SO_002043</vt:lpstr>
      <vt:lpstr>SO_002044</vt:lpstr>
      <vt:lpstr>SO_002045</vt:lpstr>
      <vt:lpstr>SO_002046</vt:lpstr>
      <vt:lpstr>SO_002047</vt:lpstr>
      <vt:lpstr>SO_002048</vt:lpstr>
      <vt:lpstr>SO_002049</vt:lpstr>
      <vt:lpstr>SO_002050</vt:lpstr>
      <vt:lpstr>SO_002051</vt:lpstr>
      <vt:lpstr>SO_002052</vt:lpstr>
      <vt:lpstr>SO_002053</vt:lpstr>
      <vt:lpstr>SO_002054</vt:lpstr>
      <vt:lpstr>SO_002055</vt:lpstr>
      <vt:lpstr>SO_002056</vt:lpstr>
      <vt:lpstr>SO_002057</vt:lpstr>
      <vt:lpstr>SO_002058</vt:lpstr>
      <vt:lpstr>SO_002059</vt:lpstr>
      <vt:lpstr>SO_002060</vt:lpstr>
      <vt:lpstr>SO_002061</vt:lpstr>
      <vt:lpstr>SO_002062</vt:lpstr>
      <vt:lpstr>SO_002063</vt:lpstr>
      <vt:lpstr>SO_002064</vt:lpstr>
      <vt:lpstr>SO_002065</vt:lpstr>
      <vt:lpstr>SO_002066</vt:lpstr>
      <vt:lpstr>SO_002067</vt:lpstr>
      <vt:lpstr>SO_002068</vt:lpstr>
      <vt:lpstr>SO_002069</vt:lpstr>
      <vt:lpstr>SO_002070</vt:lpstr>
      <vt:lpstr>SO_002071</vt:lpstr>
      <vt:lpstr>SO_002072</vt:lpstr>
      <vt:lpstr>SO_002073</vt:lpstr>
      <vt:lpstr>SO_002074</vt:lpstr>
      <vt:lpstr>SO_002075</vt:lpstr>
      <vt:lpstr>SO_002076</vt:lpstr>
      <vt:lpstr>SO_002077</vt:lpstr>
      <vt:lpstr>SO_002078</vt:lpstr>
      <vt:lpstr>SO_002079</vt:lpstr>
      <vt:lpstr>SO_002080</vt:lpstr>
      <vt:lpstr>SO_002081</vt:lpstr>
      <vt:lpstr>SO_002082</vt:lpstr>
      <vt:lpstr>SO_002083</vt:lpstr>
      <vt:lpstr>SO_002084</vt:lpstr>
      <vt:lpstr>SO_002085</vt:lpstr>
      <vt:lpstr>SO_002086</vt:lpstr>
      <vt:lpstr>SO_002087</vt:lpstr>
      <vt:lpstr>SO_002088</vt:lpstr>
      <vt:lpstr>SO_002089</vt:lpstr>
      <vt:lpstr>SO_002090</vt:lpstr>
      <vt:lpstr>SO_002091</vt:lpstr>
      <vt:lpstr>SO_002092</vt:lpstr>
      <vt:lpstr>SO_002093</vt:lpstr>
      <vt:lpstr>SO_002094</vt:lpstr>
      <vt:lpstr>SO_002095</vt:lpstr>
      <vt:lpstr>SO_002096</vt:lpstr>
      <vt:lpstr>SO_002097</vt:lpstr>
      <vt:lpstr>SO_002098</vt:lpstr>
      <vt:lpstr>SO_002099</vt:lpstr>
      <vt:lpstr>SO_002100</vt:lpstr>
      <vt:lpstr>SO_002101</vt:lpstr>
      <vt:lpstr>SO_002102</vt:lpstr>
      <vt:lpstr>SO_002103</vt:lpstr>
      <vt:lpstr>SO_002104</vt:lpstr>
      <vt:lpstr>SO_002105</vt:lpstr>
      <vt:lpstr>SO_002106</vt:lpstr>
      <vt:lpstr>SO_002107</vt:lpstr>
      <vt:lpstr>SO_002108</vt:lpstr>
      <vt:lpstr>SO_002109</vt:lpstr>
      <vt:lpstr>SO_002110</vt:lpstr>
      <vt:lpstr>SO_002111</vt:lpstr>
      <vt:lpstr>SO_002112</vt:lpstr>
      <vt:lpstr>SO_002113</vt:lpstr>
      <vt:lpstr>SO_002114</vt:lpstr>
      <vt:lpstr>SO_002115</vt:lpstr>
      <vt:lpstr>SO_002116</vt:lpstr>
      <vt:lpstr>SO_002117</vt:lpstr>
      <vt:lpstr>SO_002118</vt:lpstr>
      <vt:lpstr>SO_002119</vt:lpstr>
      <vt:lpstr>SO_002120</vt:lpstr>
      <vt:lpstr>SO_002121</vt:lpstr>
      <vt:lpstr>SO_002122</vt:lpstr>
      <vt:lpstr>SO_002123</vt:lpstr>
      <vt:lpstr>SO_002124</vt:lpstr>
      <vt:lpstr>SO_002125</vt:lpstr>
      <vt:lpstr>SO_002126</vt:lpstr>
      <vt:lpstr>SO_002127</vt:lpstr>
      <vt:lpstr>SO_002128</vt:lpstr>
      <vt:lpstr>SO_002129</vt:lpstr>
      <vt:lpstr>SO_002130</vt:lpstr>
      <vt:lpstr>SO_002131</vt:lpstr>
      <vt:lpstr>SO_002132</vt:lpstr>
      <vt:lpstr>SO_002133</vt:lpstr>
      <vt:lpstr>SO_002134</vt:lpstr>
      <vt:lpstr>SO_002135</vt:lpstr>
      <vt:lpstr>SO_002136</vt:lpstr>
      <vt:lpstr>SO_002137</vt:lpstr>
      <vt:lpstr>SO_002138</vt:lpstr>
      <vt:lpstr>SO_002139</vt:lpstr>
      <vt:lpstr>SO_002140</vt:lpstr>
      <vt:lpstr>SO_002141</vt:lpstr>
      <vt:lpstr>SO_002142</vt:lpstr>
      <vt:lpstr>SO_002143</vt:lpstr>
      <vt:lpstr>SO_002144</vt:lpstr>
      <vt:lpstr>SO_002145</vt:lpstr>
      <vt:lpstr>SO_002146</vt:lpstr>
      <vt:lpstr>SO_002147</vt:lpstr>
      <vt:lpstr>SO_002148</vt:lpstr>
      <vt:lpstr>SO_002149</vt:lpstr>
      <vt:lpstr>SO_002150</vt:lpstr>
      <vt:lpstr>SO_002151</vt:lpstr>
      <vt:lpstr>SO_002152</vt:lpstr>
      <vt:lpstr>SO_002153</vt:lpstr>
      <vt:lpstr>SO_002154</vt:lpstr>
      <vt:lpstr>SO_002155</vt:lpstr>
      <vt:lpstr>SO_002156</vt:lpstr>
      <vt:lpstr>SO_002157</vt:lpstr>
      <vt:lpstr>SO_002158</vt:lpstr>
      <vt:lpstr>SO_002159</vt:lpstr>
      <vt:lpstr>SO_002160</vt:lpstr>
      <vt:lpstr>SO_002161</vt:lpstr>
      <vt:lpstr>SO_002162</vt:lpstr>
      <vt:lpstr>SO_002163</vt:lpstr>
      <vt:lpstr>SO_002164</vt:lpstr>
      <vt:lpstr>SO_002165</vt:lpstr>
      <vt:lpstr>SO_002166</vt:lpstr>
      <vt:lpstr>SO_002167</vt:lpstr>
      <vt:lpstr>SO_002168</vt:lpstr>
      <vt:lpstr>SO_002169</vt:lpstr>
      <vt:lpstr>SO_002170</vt:lpstr>
      <vt:lpstr>SO_002171</vt:lpstr>
      <vt:lpstr>SO_002172</vt:lpstr>
      <vt:lpstr>SO_002173</vt:lpstr>
      <vt:lpstr>SO_002174</vt:lpstr>
      <vt:lpstr>SO_002175</vt:lpstr>
      <vt:lpstr>SO_002176</vt:lpstr>
      <vt:lpstr>SO_002177</vt:lpstr>
      <vt:lpstr>SO_002178</vt:lpstr>
      <vt:lpstr>SO_002179</vt:lpstr>
      <vt:lpstr>SO_002180</vt:lpstr>
      <vt:lpstr>SO_002181</vt:lpstr>
      <vt:lpstr>SO_002182</vt:lpstr>
      <vt:lpstr>SO_002183</vt:lpstr>
      <vt:lpstr>SO_002184</vt:lpstr>
      <vt:lpstr>SO_002185</vt:lpstr>
      <vt:lpstr>SO_002186</vt:lpstr>
      <vt:lpstr>SO_002187</vt:lpstr>
      <vt:lpstr>SO_002188</vt:lpstr>
      <vt:lpstr>SO_002189</vt:lpstr>
      <vt:lpstr>SO_002190</vt:lpstr>
      <vt:lpstr>SO_002191</vt:lpstr>
      <vt:lpstr>SO_002192</vt:lpstr>
      <vt:lpstr>SO_002193</vt:lpstr>
      <vt:lpstr>SO_002194</vt:lpstr>
      <vt:lpstr>SO_002195</vt:lpstr>
      <vt:lpstr>SO_002196</vt:lpstr>
      <vt:lpstr>SO_002197</vt:lpstr>
      <vt:lpstr>SO_002198</vt:lpstr>
      <vt:lpstr>SO_002199</vt:lpstr>
      <vt:lpstr>SO_002200</vt:lpstr>
      <vt:lpstr>SO_002201</vt:lpstr>
      <vt:lpstr>SO_002202</vt:lpstr>
      <vt:lpstr>SO_002203</vt:lpstr>
      <vt:lpstr>SO_002204</vt:lpstr>
      <vt:lpstr>SO_002205</vt:lpstr>
      <vt:lpstr>SO_002206</vt:lpstr>
      <vt:lpstr>SO_002207</vt:lpstr>
      <vt:lpstr>SO_002208</vt:lpstr>
      <vt:lpstr>SO_002209</vt:lpstr>
      <vt:lpstr>SO_002210</vt:lpstr>
      <vt:lpstr>SO_002211</vt:lpstr>
      <vt:lpstr>SO_002212</vt:lpstr>
      <vt:lpstr>SO_002213</vt:lpstr>
      <vt:lpstr>SO_002214</vt:lpstr>
      <vt:lpstr>SO_002215</vt:lpstr>
      <vt:lpstr>SO_002216</vt:lpstr>
      <vt:lpstr>SO_002217</vt:lpstr>
      <vt:lpstr>SO_002218</vt:lpstr>
      <vt:lpstr>SO_002219</vt:lpstr>
      <vt:lpstr>SO_002220</vt:lpstr>
      <vt:lpstr>SO_002221</vt:lpstr>
      <vt:lpstr>SO_002222</vt:lpstr>
      <vt:lpstr>SO_002223</vt:lpstr>
      <vt:lpstr>SO_002224</vt:lpstr>
      <vt:lpstr>SO_002225</vt:lpstr>
      <vt:lpstr>SO_002226</vt:lpstr>
      <vt:lpstr>SO_002227</vt:lpstr>
      <vt:lpstr>SO_002228</vt:lpstr>
      <vt:lpstr>SO_002229</vt:lpstr>
      <vt:lpstr>SO_002230</vt:lpstr>
      <vt:lpstr>SO_002231</vt:lpstr>
      <vt:lpstr>SO_002232</vt:lpstr>
      <vt:lpstr>SO_002233</vt:lpstr>
      <vt:lpstr>SO_002234</vt:lpstr>
      <vt:lpstr>SO_002235</vt:lpstr>
      <vt:lpstr>SO_002236</vt:lpstr>
      <vt:lpstr>SO_002237</vt:lpstr>
      <vt:lpstr>SO_002238</vt:lpstr>
      <vt:lpstr>SO_002239</vt:lpstr>
      <vt:lpstr>SO_002240</vt:lpstr>
      <vt:lpstr>SO_002241</vt:lpstr>
      <vt:lpstr>SO_002242</vt:lpstr>
      <vt:lpstr>SO_002243</vt:lpstr>
      <vt:lpstr>SO_002244</vt:lpstr>
      <vt:lpstr>SO_002245</vt:lpstr>
      <vt:lpstr>SO_002246</vt:lpstr>
      <vt:lpstr>SO_002247</vt:lpstr>
      <vt:lpstr>SO_002248</vt:lpstr>
      <vt:lpstr>SO_002249</vt:lpstr>
      <vt:lpstr>SO_002250</vt:lpstr>
      <vt:lpstr>SO_002251</vt:lpstr>
      <vt:lpstr>SO_002252</vt:lpstr>
      <vt:lpstr>SO_002253</vt:lpstr>
      <vt:lpstr>SO_002254</vt:lpstr>
      <vt:lpstr>SO_002255</vt:lpstr>
      <vt:lpstr>SO_002256</vt:lpstr>
      <vt:lpstr>SO_002257</vt:lpstr>
      <vt:lpstr>SO_002258</vt:lpstr>
      <vt:lpstr>SO_002259</vt:lpstr>
      <vt:lpstr>SO_002260</vt:lpstr>
      <vt:lpstr>SO_002261</vt:lpstr>
      <vt:lpstr>SO_002262</vt:lpstr>
      <vt:lpstr>SO_002263</vt:lpstr>
      <vt:lpstr>SO_002264</vt:lpstr>
      <vt:lpstr>SO_002265</vt:lpstr>
      <vt:lpstr>SO_002266</vt:lpstr>
      <vt:lpstr>SO_002267</vt:lpstr>
      <vt:lpstr>SO_002268</vt:lpstr>
      <vt:lpstr>SO_002269</vt:lpstr>
      <vt:lpstr>SO_002270</vt:lpstr>
      <vt:lpstr>SO_002271</vt:lpstr>
      <vt:lpstr>SO_002272</vt:lpstr>
      <vt:lpstr>SO_002273</vt:lpstr>
      <vt:lpstr>SO_002274</vt:lpstr>
      <vt:lpstr>SO_002275</vt:lpstr>
      <vt:lpstr>SO_002276</vt:lpstr>
      <vt:lpstr>SO_002277</vt:lpstr>
      <vt:lpstr>SO_002278</vt:lpstr>
      <vt:lpstr>SO_002279</vt:lpstr>
      <vt:lpstr>SO_002280</vt:lpstr>
      <vt:lpstr>SO_002281</vt:lpstr>
      <vt:lpstr>SO_002282</vt:lpstr>
      <vt:lpstr>SO_002283</vt:lpstr>
      <vt:lpstr>SO_002284</vt:lpstr>
      <vt:lpstr>SO_002285</vt:lpstr>
      <vt:lpstr>SO_002286</vt:lpstr>
      <vt:lpstr>SO_002287</vt:lpstr>
      <vt:lpstr>SO_002288</vt:lpstr>
      <vt:lpstr>SO_002289</vt:lpstr>
      <vt:lpstr>SO_002290</vt:lpstr>
      <vt:lpstr>SO_002291</vt:lpstr>
      <vt:lpstr>SO_002292</vt:lpstr>
      <vt:lpstr>SO_002293</vt:lpstr>
      <vt:lpstr>SO_002294</vt:lpstr>
      <vt:lpstr>SO_002295</vt:lpstr>
      <vt:lpstr>SO_002296</vt:lpstr>
      <vt:lpstr>SO_002297</vt:lpstr>
      <vt:lpstr>SO_002298</vt:lpstr>
      <vt:lpstr>SO_002299</vt:lpstr>
      <vt:lpstr>SO_002300</vt:lpstr>
      <vt:lpstr>SO_002301</vt:lpstr>
      <vt:lpstr>SO_002302</vt:lpstr>
      <vt:lpstr>SO_002303</vt:lpstr>
      <vt:lpstr>SO_002304</vt:lpstr>
      <vt:lpstr>SO_002305</vt:lpstr>
      <vt:lpstr>SO_002306</vt:lpstr>
      <vt:lpstr>SO_002307</vt:lpstr>
      <vt:lpstr>SO_002308</vt:lpstr>
      <vt:lpstr>SO_002309</vt:lpstr>
      <vt:lpstr>SO_002310</vt:lpstr>
      <vt:lpstr>SO_002311</vt:lpstr>
      <vt:lpstr>SO_002312</vt:lpstr>
      <vt:lpstr>SO_002313</vt:lpstr>
      <vt:lpstr>SO_002314</vt:lpstr>
      <vt:lpstr>SO_002315</vt:lpstr>
      <vt:lpstr>SO_002316</vt:lpstr>
      <vt:lpstr>SO_002317</vt:lpstr>
      <vt:lpstr>SO_002318</vt:lpstr>
      <vt:lpstr>SO_002319</vt:lpstr>
      <vt:lpstr>SO_002320</vt:lpstr>
      <vt:lpstr>SO_002321</vt:lpstr>
      <vt:lpstr>SO_002322</vt:lpstr>
      <vt:lpstr>SO_002323</vt:lpstr>
      <vt:lpstr>SO_002324</vt:lpstr>
      <vt:lpstr>SO_002325</vt:lpstr>
      <vt:lpstr>SO_002326</vt:lpstr>
      <vt:lpstr>SO_002327</vt:lpstr>
      <vt:lpstr>SO_002328</vt:lpstr>
      <vt:lpstr>SO_002329</vt:lpstr>
      <vt:lpstr>SO_002330</vt:lpstr>
      <vt:lpstr>SO_002331</vt:lpstr>
      <vt:lpstr>SO_002332</vt:lpstr>
      <vt:lpstr>SO_002333</vt:lpstr>
      <vt:lpstr>SO_002334</vt:lpstr>
      <vt:lpstr>SO_002335</vt:lpstr>
      <vt:lpstr>SO_002336</vt:lpstr>
      <vt:lpstr>SO_002337</vt:lpstr>
      <vt:lpstr>SO_002338</vt:lpstr>
      <vt:lpstr>SO_002339</vt:lpstr>
      <vt:lpstr>SO_002340</vt:lpstr>
      <vt:lpstr>SO_002341</vt:lpstr>
      <vt:lpstr>SO_002342</vt:lpstr>
      <vt:lpstr>SO_002343</vt:lpstr>
      <vt:lpstr>SO_002344</vt:lpstr>
      <vt:lpstr>SO_002345</vt:lpstr>
      <vt:lpstr>SO_002346</vt:lpstr>
      <vt:lpstr>SO_002347</vt:lpstr>
      <vt:lpstr>SO_002348</vt:lpstr>
      <vt:lpstr>SO_002349</vt:lpstr>
      <vt:lpstr>SO_002350</vt:lpstr>
      <vt:lpstr>SO_002351</vt:lpstr>
      <vt:lpstr>SO_002352</vt:lpstr>
      <vt:lpstr>SO_002353</vt:lpstr>
      <vt:lpstr>SO_002354</vt:lpstr>
      <vt:lpstr>SO_002355</vt:lpstr>
      <vt:lpstr>SO_002356</vt:lpstr>
      <vt:lpstr>SO_002357</vt:lpstr>
      <vt:lpstr>SO_002358</vt:lpstr>
      <vt:lpstr>SO_002359</vt:lpstr>
      <vt:lpstr>SO_002360</vt:lpstr>
      <vt:lpstr>SO_002361</vt:lpstr>
      <vt:lpstr>SO_002362</vt:lpstr>
      <vt:lpstr>SO_002363</vt:lpstr>
      <vt:lpstr>SO_002364</vt:lpstr>
      <vt:lpstr>SO_002365</vt:lpstr>
      <vt:lpstr>SO_002366</vt:lpstr>
      <vt:lpstr>SO_002367</vt:lpstr>
      <vt:lpstr>SO_002368</vt:lpstr>
      <vt:lpstr>SO_002369</vt:lpstr>
      <vt:lpstr>SO_002370</vt:lpstr>
      <vt:lpstr>SO_002371</vt:lpstr>
      <vt:lpstr>SO_002372</vt:lpstr>
      <vt:lpstr>SO_002373</vt:lpstr>
      <vt:lpstr>SO_002374</vt:lpstr>
      <vt:lpstr>SO_002375</vt:lpstr>
      <vt:lpstr>SO_002376</vt:lpstr>
      <vt:lpstr>SO_002377</vt:lpstr>
      <vt:lpstr>SO_002378</vt:lpstr>
      <vt:lpstr>SO_002379</vt:lpstr>
      <vt:lpstr>SO_002380</vt:lpstr>
      <vt:lpstr>SO_002381</vt:lpstr>
      <vt:lpstr>SO_002382</vt:lpstr>
      <vt:lpstr>SO_002383</vt:lpstr>
      <vt:lpstr>SO_002384</vt:lpstr>
      <vt:lpstr>SO_002385</vt:lpstr>
      <vt:lpstr>SO_002386</vt:lpstr>
      <vt:lpstr>SO_002387</vt:lpstr>
      <vt:lpstr>SO_002388</vt:lpstr>
      <vt:lpstr>SO_002389</vt:lpstr>
      <vt:lpstr>SO_002390</vt:lpstr>
      <vt:lpstr>SO_002391</vt:lpstr>
      <vt:lpstr>SO_002392</vt:lpstr>
      <vt:lpstr>SO_002393</vt:lpstr>
      <vt:lpstr>SO_002394</vt:lpstr>
      <vt:lpstr>SO_002395</vt:lpstr>
      <vt:lpstr>SO_002396</vt:lpstr>
      <vt:lpstr>SO_002397</vt:lpstr>
      <vt:lpstr>SO_002398</vt:lpstr>
      <vt:lpstr>SO_002399</vt:lpstr>
      <vt:lpstr>SO_002400</vt:lpstr>
      <vt:lpstr>SO_002401</vt:lpstr>
      <vt:lpstr>SO_002402</vt:lpstr>
      <vt:lpstr>SO_002403</vt:lpstr>
      <vt:lpstr>SO_002404</vt:lpstr>
      <vt:lpstr>SO_002405</vt:lpstr>
      <vt:lpstr>SO_002406</vt:lpstr>
      <vt:lpstr>SO_002407</vt:lpstr>
      <vt:lpstr>SO_002408</vt:lpstr>
      <vt:lpstr>SO_002409</vt:lpstr>
      <vt:lpstr>SO_002410</vt:lpstr>
      <vt:lpstr>SO_002411</vt:lpstr>
      <vt:lpstr>SO_002412</vt:lpstr>
      <vt:lpstr>SO_002413</vt:lpstr>
      <vt:lpstr>SO_002414</vt:lpstr>
      <vt:lpstr>SO_002415</vt:lpstr>
      <vt:lpstr>SO_002416</vt:lpstr>
      <vt:lpstr>SO_002417</vt:lpstr>
      <vt:lpstr>SO_002418</vt:lpstr>
      <vt:lpstr>SO_002419</vt:lpstr>
      <vt:lpstr>SO_002420</vt:lpstr>
      <vt:lpstr>SO_002421</vt:lpstr>
      <vt:lpstr>SO_002422</vt:lpstr>
      <vt:lpstr>SO_002423</vt:lpstr>
      <vt:lpstr>SO_002424</vt:lpstr>
      <vt:lpstr>SO_002425</vt:lpstr>
      <vt:lpstr>SO_002426</vt:lpstr>
      <vt:lpstr>SO_002427</vt:lpstr>
      <vt:lpstr>SO_002428</vt:lpstr>
      <vt:lpstr>SO_002429</vt:lpstr>
      <vt:lpstr>SO_002430</vt:lpstr>
      <vt:lpstr>SO_002431</vt:lpstr>
      <vt:lpstr>SO_002432</vt:lpstr>
      <vt:lpstr>SO_002433</vt:lpstr>
      <vt:lpstr>SO_002434</vt:lpstr>
      <vt:lpstr>SO_002435</vt:lpstr>
      <vt:lpstr>SO_002436</vt:lpstr>
      <vt:lpstr>SO_002437</vt:lpstr>
      <vt:lpstr>SO_002438</vt:lpstr>
      <vt:lpstr>SO_002439</vt:lpstr>
      <vt:lpstr>SO_002440</vt:lpstr>
      <vt:lpstr>SO_002441</vt:lpstr>
      <vt:lpstr>SO_002442</vt:lpstr>
      <vt:lpstr>SO_002443</vt:lpstr>
      <vt:lpstr>SO_002444</vt:lpstr>
      <vt:lpstr>SO_002445</vt:lpstr>
      <vt:lpstr>SO_002446</vt:lpstr>
      <vt:lpstr>SO_002447</vt:lpstr>
      <vt:lpstr>SO_002448</vt:lpstr>
      <vt:lpstr>SO_002449</vt:lpstr>
      <vt:lpstr>SO_002450</vt:lpstr>
      <vt:lpstr>SO_002451</vt:lpstr>
      <vt:lpstr>SO_002452</vt:lpstr>
      <vt:lpstr>SO_002453</vt:lpstr>
      <vt:lpstr>SO_002454</vt:lpstr>
      <vt:lpstr>SO_002455</vt:lpstr>
      <vt:lpstr>SO_002456</vt:lpstr>
      <vt:lpstr>SO_002457</vt:lpstr>
      <vt:lpstr>SO_002458</vt:lpstr>
      <vt:lpstr>SO_002459</vt:lpstr>
      <vt:lpstr>SO_002460</vt:lpstr>
      <vt:lpstr>SO_002461</vt:lpstr>
      <vt:lpstr>SO_002462</vt:lpstr>
      <vt:lpstr>SO_002463</vt:lpstr>
      <vt:lpstr>SO_002464</vt:lpstr>
      <vt:lpstr>SO_002465</vt:lpstr>
      <vt:lpstr>SO_002466</vt:lpstr>
      <vt:lpstr>SO_002467</vt:lpstr>
      <vt:lpstr>SO_002468</vt:lpstr>
      <vt:lpstr>SO_002469</vt:lpstr>
      <vt:lpstr>SO_002470</vt:lpstr>
      <vt:lpstr>SO_002471</vt:lpstr>
      <vt:lpstr>SO_002472</vt:lpstr>
      <vt:lpstr>SO_002473</vt:lpstr>
      <vt:lpstr>SO_002474</vt:lpstr>
      <vt:lpstr>SO_002475</vt:lpstr>
      <vt:lpstr>SO_002476</vt:lpstr>
      <vt:lpstr>SO_002477</vt:lpstr>
      <vt:lpstr>SO_002478</vt:lpstr>
      <vt:lpstr>SO_002479</vt:lpstr>
      <vt:lpstr>SO_002480</vt:lpstr>
      <vt:lpstr>SO_002481</vt:lpstr>
      <vt:lpstr>SO_002482</vt:lpstr>
      <vt:lpstr>SO_002483</vt:lpstr>
      <vt:lpstr>SO_002484</vt:lpstr>
      <vt:lpstr>SO_002485</vt:lpstr>
      <vt:lpstr>SO_002486</vt:lpstr>
      <vt:lpstr>SO_002487</vt:lpstr>
      <vt:lpstr>SO_002488</vt:lpstr>
      <vt:lpstr>SO_002489</vt:lpstr>
      <vt:lpstr>SO_002490</vt:lpstr>
      <vt:lpstr>SO_002491</vt:lpstr>
      <vt:lpstr>SO_002492</vt:lpstr>
      <vt:lpstr>SO_002493</vt:lpstr>
      <vt:lpstr>SO_002494</vt:lpstr>
      <vt:lpstr>SO_002495</vt:lpstr>
      <vt:lpstr>SO_002496</vt:lpstr>
      <vt:lpstr>SO_002497</vt:lpstr>
      <vt:lpstr>SO_002498</vt:lpstr>
      <vt:lpstr>SO_002499</vt:lpstr>
      <vt:lpstr>SO_002500</vt:lpstr>
      <vt:lpstr>SO_002501</vt:lpstr>
      <vt:lpstr>SO_002502</vt:lpstr>
      <vt:lpstr>SO_002503</vt:lpstr>
      <vt:lpstr>SO_002504</vt:lpstr>
      <vt:lpstr>SO_002505</vt:lpstr>
      <vt:lpstr>SO_002506</vt:lpstr>
      <vt:lpstr>SO_002507</vt:lpstr>
      <vt:lpstr>SO_002508</vt:lpstr>
      <vt:lpstr>SO_002509</vt:lpstr>
      <vt:lpstr>SO_002510</vt:lpstr>
      <vt:lpstr>SO_002511</vt:lpstr>
      <vt:lpstr>SO_002512</vt:lpstr>
      <vt:lpstr>SO_002513</vt:lpstr>
      <vt:lpstr>SO_002514</vt:lpstr>
      <vt:lpstr>SO_002515</vt:lpstr>
      <vt:lpstr>SO_002516</vt:lpstr>
      <vt:lpstr>SO_002517</vt:lpstr>
      <vt:lpstr>SO_002518</vt:lpstr>
      <vt:lpstr>SO_002519</vt:lpstr>
      <vt:lpstr>SO_002520</vt:lpstr>
      <vt:lpstr>SO_002521</vt:lpstr>
      <vt:lpstr>SO_002522</vt:lpstr>
      <vt:lpstr>SO_002523</vt:lpstr>
      <vt:lpstr>SO_002524</vt:lpstr>
      <vt:lpstr>SO_002525</vt:lpstr>
      <vt:lpstr>SO_002526</vt:lpstr>
      <vt:lpstr>SO_002527</vt:lpstr>
      <vt:lpstr>SO_002528</vt:lpstr>
      <vt:lpstr>SO_002529</vt:lpstr>
      <vt:lpstr>SO_002530</vt:lpstr>
      <vt:lpstr>SO_002531</vt:lpstr>
      <vt:lpstr>SO_002532</vt:lpstr>
      <vt:lpstr>SO_002533</vt:lpstr>
      <vt:lpstr>SO_002534</vt:lpstr>
      <vt:lpstr>SO_002535</vt:lpstr>
      <vt:lpstr>SO_002536</vt:lpstr>
      <vt:lpstr>SO_002537</vt:lpstr>
      <vt:lpstr>SO_002538</vt:lpstr>
      <vt:lpstr>SO_002539</vt:lpstr>
      <vt:lpstr>SO_002540</vt:lpstr>
      <vt:lpstr>SO_002541</vt:lpstr>
      <vt:lpstr>SO_002542</vt:lpstr>
      <vt:lpstr>SO_002543</vt:lpstr>
      <vt:lpstr>SO_002544</vt:lpstr>
      <vt:lpstr>SO_002545</vt:lpstr>
      <vt:lpstr>SO_002546</vt:lpstr>
      <vt:lpstr>SO_002547</vt:lpstr>
      <vt:lpstr>SO_002548</vt:lpstr>
      <vt:lpstr>SO_002549</vt:lpstr>
      <vt:lpstr>SO_002550</vt:lpstr>
      <vt:lpstr>SO_002551</vt:lpstr>
      <vt:lpstr>SO_002552</vt:lpstr>
      <vt:lpstr>SO_002553</vt:lpstr>
      <vt:lpstr>SO_002554</vt:lpstr>
      <vt:lpstr>SO_002555</vt:lpstr>
      <vt:lpstr>SO_002556</vt:lpstr>
      <vt:lpstr>SO_002557</vt:lpstr>
      <vt:lpstr>SO_002558</vt:lpstr>
      <vt:lpstr>SO_002559</vt:lpstr>
      <vt:lpstr>SO_002560</vt:lpstr>
      <vt:lpstr>SO_002561</vt:lpstr>
      <vt:lpstr>SO_002562</vt:lpstr>
      <vt:lpstr>SO_002563</vt:lpstr>
      <vt:lpstr>SO_002564</vt:lpstr>
      <vt:lpstr>SO_002565</vt:lpstr>
      <vt:lpstr>SO_002566</vt:lpstr>
      <vt:lpstr>SO_002567</vt:lpstr>
      <vt:lpstr>SO_002568</vt:lpstr>
      <vt:lpstr>SO_002569</vt:lpstr>
      <vt:lpstr>SO_002570</vt:lpstr>
      <vt:lpstr>SO_002571</vt:lpstr>
      <vt:lpstr>SO_002572</vt:lpstr>
      <vt:lpstr>SO_002573</vt:lpstr>
      <vt:lpstr>SO_002574</vt:lpstr>
      <vt:lpstr>SO_002575</vt:lpstr>
      <vt:lpstr>SO_002576</vt:lpstr>
      <vt:lpstr>SO_002577</vt:lpstr>
      <vt:lpstr>SO_002578</vt:lpstr>
      <vt:lpstr>SO_002579</vt:lpstr>
      <vt:lpstr>SO_002580</vt:lpstr>
      <vt:lpstr>SO_002581</vt:lpstr>
      <vt:lpstr>SO_002582</vt:lpstr>
      <vt:lpstr>SO_002583</vt:lpstr>
      <vt:lpstr>SO_002584</vt:lpstr>
      <vt:lpstr>SO_002585</vt:lpstr>
      <vt:lpstr>SO_002586</vt:lpstr>
      <vt:lpstr>SO_002587</vt:lpstr>
      <vt:lpstr>SO_002588</vt:lpstr>
      <vt:lpstr>SO_002589</vt:lpstr>
      <vt:lpstr>SO_002590</vt:lpstr>
      <vt:lpstr>SO_002591</vt:lpstr>
      <vt:lpstr>SO_002592</vt:lpstr>
      <vt:lpstr>SO_002593</vt:lpstr>
      <vt:lpstr>SO_002594</vt:lpstr>
      <vt:lpstr>SO_002595</vt:lpstr>
      <vt:lpstr>SO_002596</vt:lpstr>
      <vt:lpstr>SO_002597</vt:lpstr>
      <vt:lpstr>SO_002598</vt:lpstr>
      <vt:lpstr>SO_002599</vt:lpstr>
      <vt:lpstr>SO_002600</vt:lpstr>
      <vt:lpstr>SO_002601</vt:lpstr>
      <vt:lpstr>SO_002602</vt:lpstr>
      <vt:lpstr>SO_002603</vt:lpstr>
      <vt:lpstr>SO_002604</vt:lpstr>
      <vt:lpstr>SO_002605</vt:lpstr>
      <vt:lpstr>SO_002606</vt:lpstr>
      <vt:lpstr>SO_002607</vt:lpstr>
      <vt:lpstr>SO_002608</vt:lpstr>
      <vt:lpstr>SO_002609</vt:lpstr>
      <vt:lpstr>SO_002610</vt:lpstr>
      <vt:lpstr>SO_002611</vt:lpstr>
      <vt:lpstr>SO_002612</vt:lpstr>
      <vt:lpstr>SO_002613</vt:lpstr>
      <vt:lpstr>SO_002614</vt:lpstr>
      <vt:lpstr>SO_002615</vt:lpstr>
      <vt:lpstr>SO_002616</vt:lpstr>
      <vt:lpstr>SO_002617</vt:lpstr>
      <vt:lpstr>SO_002618</vt:lpstr>
      <vt:lpstr>SO_002619</vt:lpstr>
      <vt:lpstr>SO_002620</vt:lpstr>
      <vt:lpstr>SO_002621</vt:lpstr>
      <vt:lpstr>SO_002622</vt:lpstr>
      <vt:lpstr>SO_002623</vt:lpstr>
      <vt:lpstr>SO_002624</vt:lpstr>
      <vt:lpstr>SO_002625</vt:lpstr>
      <vt:lpstr>SO_002626</vt:lpstr>
      <vt:lpstr>SO_002627</vt:lpstr>
      <vt:lpstr>SO_002628</vt:lpstr>
      <vt:lpstr>SO_002629</vt:lpstr>
      <vt:lpstr>SO_002630</vt:lpstr>
      <vt:lpstr>SO_002631</vt:lpstr>
      <vt:lpstr>SO_002632</vt:lpstr>
      <vt:lpstr>SO_002633</vt:lpstr>
      <vt:lpstr>SO_002634</vt:lpstr>
      <vt:lpstr>SO_002635</vt:lpstr>
      <vt:lpstr>SO_002636</vt:lpstr>
      <vt:lpstr>SO_002637</vt:lpstr>
      <vt:lpstr>SO_002638</vt:lpstr>
      <vt:lpstr>SO_002639</vt:lpstr>
      <vt:lpstr>SO_002640</vt:lpstr>
      <vt:lpstr>SO_002641</vt:lpstr>
      <vt:lpstr>SO_002642</vt:lpstr>
      <vt:lpstr>SO_002643</vt:lpstr>
      <vt:lpstr>SO_002644</vt:lpstr>
      <vt:lpstr>SO_002645</vt:lpstr>
      <vt:lpstr>SO_002646</vt:lpstr>
      <vt:lpstr>SO_002647</vt:lpstr>
      <vt:lpstr>SO_002648</vt:lpstr>
      <vt:lpstr>SO_002649</vt:lpstr>
      <vt:lpstr>SO_002650</vt:lpstr>
      <vt:lpstr>SO_002651</vt:lpstr>
      <vt:lpstr>SO_002652</vt:lpstr>
      <vt:lpstr>SO_002653</vt:lpstr>
      <vt:lpstr>SO_002654</vt:lpstr>
      <vt:lpstr>SO_002655</vt:lpstr>
      <vt:lpstr>SO_002656</vt:lpstr>
      <vt:lpstr>SO_002657</vt:lpstr>
      <vt:lpstr>SO_002658</vt:lpstr>
      <vt:lpstr>SO_002659</vt:lpstr>
      <vt:lpstr>SO_002660</vt:lpstr>
      <vt:lpstr>SO_002661</vt:lpstr>
      <vt:lpstr>SO_002662</vt:lpstr>
      <vt:lpstr>SO_002663</vt:lpstr>
      <vt:lpstr>SO_002664</vt:lpstr>
      <vt:lpstr>SO_002665</vt:lpstr>
      <vt:lpstr>SO_002666</vt:lpstr>
      <vt:lpstr>SO_002667</vt:lpstr>
      <vt:lpstr>SO_002668</vt:lpstr>
      <vt:lpstr>SO_002669</vt:lpstr>
      <vt:lpstr>SO_002670</vt:lpstr>
      <vt:lpstr>SO_002671</vt:lpstr>
      <vt:lpstr>SO_002672</vt:lpstr>
      <vt:lpstr>SO_002673</vt:lpstr>
      <vt:lpstr>SO_002674</vt:lpstr>
      <vt:lpstr>SO_002675</vt:lpstr>
      <vt:lpstr>SO_002676</vt:lpstr>
      <vt:lpstr>SO_002677</vt:lpstr>
      <vt:lpstr>SO_002678</vt:lpstr>
      <vt:lpstr>SO_002679</vt:lpstr>
      <vt:lpstr>SO_002680</vt:lpstr>
      <vt:lpstr>SO_002681</vt:lpstr>
      <vt:lpstr>SO_002682</vt:lpstr>
      <vt:lpstr>SO_002683</vt:lpstr>
      <vt:lpstr>SO_002684</vt:lpstr>
      <vt:lpstr>SO_002685</vt:lpstr>
      <vt:lpstr>SO_002686</vt:lpstr>
      <vt:lpstr>SO_002687</vt:lpstr>
      <vt:lpstr>SO_002688</vt:lpstr>
      <vt:lpstr>SO_002689</vt:lpstr>
      <vt:lpstr>SO_002690</vt:lpstr>
      <vt:lpstr>SO_002691</vt:lpstr>
      <vt:lpstr>SO_002692</vt:lpstr>
      <vt:lpstr>SO_002693</vt:lpstr>
      <vt:lpstr>SO_002694</vt:lpstr>
      <vt:lpstr>SO_002695</vt:lpstr>
      <vt:lpstr>SO_002696</vt:lpstr>
      <vt:lpstr>SO_002697</vt:lpstr>
      <vt:lpstr>SO_002698</vt:lpstr>
      <vt:lpstr>SO_002699</vt:lpstr>
      <vt:lpstr>SO_002700</vt:lpstr>
      <vt:lpstr>SO_002701</vt:lpstr>
      <vt:lpstr>SO_002702</vt:lpstr>
      <vt:lpstr>SO_002703</vt:lpstr>
      <vt:lpstr>SO_002704</vt:lpstr>
      <vt:lpstr>SO_002705</vt:lpstr>
      <vt:lpstr>SO_002706</vt:lpstr>
      <vt:lpstr>SO_002707</vt:lpstr>
      <vt:lpstr>SO_002708</vt:lpstr>
      <vt:lpstr>SO_002709</vt:lpstr>
      <vt:lpstr>SO_002710</vt:lpstr>
      <vt:lpstr>SO_002711</vt:lpstr>
      <vt:lpstr>SO_002712</vt:lpstr>
      <vt:lpstr>SO_002713</vt:lpstr>
      <vt:lpstr>SO_002714</vt:lpstr>
      <vt:lpstr>SO_002715</vt:lpstr>
      <vt:lpstr>SO_002716</vt:lpstr>
      <vt:lpstr>SO_002717</vt:lpstr>
      <vt:lpstr>SO_002718</vt:lpstr>
      <vt:lpstr>SO_002719</vt:lpstr>
      <vt:lpstr>SO_002720</vt:lpstr>
      <vt:lpstr>SO_002721</vt:lpstr>
      <vt:lpstr>SO_002722</vt:lpstr>
      <vt:lpstr>SO_002723</vt:lpstr>
      <vt:lpstr>SO_002724</vt:lpstr>
      <vt:lpstr>SO_002725</vt:lpstr>
      <vt:lpstr>SO_002726</vt:lpstr>
      <vt:lpstr>SO_002727</vt:lpstr>
      <vt:lpstr>SO_002728</vt:lpstr>
      <vt:lpstr>SO_002729</vt:lpstr>
      <vt:lpstr>SO_002730</vt:lpstr>
      <vt:lpstr>SO_002731</vt:lpstr>
      <vt:lpstr>SO_002732</vt:lpstr>
      <vt:lpstr>SO_002733</vt:lpstr>
      <vt:lpstr>SO_002734</vt:lpstr>
      <vt:lpstr>SO_002735</vt:lpstr>
      <vt:lpstr>SO_002736</vt:lpstr>
      <vt:lpstr>SO_002737</vt:lpstr>
      <vt:lpstr>SO_002738</vt:lpstr>
      <vt:lpstr>SO_002739</vt:lpstr>
      <vt:lpstr>SO_002740</vt:lpstr>
      <vt:lpstr>SO_002741</vt:lpstr>
      <vt:lpstr>SO_002742</vt:lpstr>
      <vt:lpstr>SO_002743</vt:lpstr>
      <vt:lpstr>SO_002744</vt:lpstr>
      <vt:lpstr>SO_002745</vt:lpstr>
      <vt:lpstr>SO_002746</vt:lpstr>
      <vt:lpstr>SO_002747</vt:lpstr>
      <vt:lpstr>SO_002748</vt:lpstr>
      <vt:lpstr>SO_002749</vt:lpstr>
      <vt:lpstr>SO_002750</vt:lpstr>
      <vt:lpstr>SO_002751</vt:lpstr>
      <vt:lpstr>SO_002752</vt:lpstr>
      <vt:lpstr>SO_002753</vt:lpstr>
      <vt:lpstr>SO_002754</vt:lpstr>
      <vt:lpstr>SO_002755</vt:lpstr>
      <vt:lpstr>SO_002756</vt:lpstr>
      <vt:lpstr>SO_002757</vt:lpstr>
      <vt:lpstr>SO_002758</vt:lpstr>
      <vt:lpstr>SO_002759</vt:lpstr>
      <vt:lpstr>SO_002760</vt:lpstr>
      <vt:lpstr>SO_002761</vt:lpstr>
      <vt:lpstr>SO_002762</vt:lpstr>
      <vt:lpstr>SO_002763</vt:lpstr>
      <vt:lpstr>SO_002764</vt:lpstr>
      <vt:lpstr>SO_002765</vt:lpstr>
      <vt:lpstr>SO_002766</vt:lpstr>
      <vt:lpstr>SO_002767</vt:lpstr>
      <vt:lpstr>SO_002768</vt:lpstr>
      <vt:lpstr>SO_002769</vt:lpstr>
      <vt:lpstr>SO_002770</vt:lpstr>
      <vt:lpstr>SO_002771</vt:lpstr>
      <vt:lpstr>SO_002772</vt:lpstr>
      <vt:lpstr>SO_002773</vt:lpstr>
      <vt:lpstr>SO_002774</vt:lpstr>
      <vt:lpstr>SO_002775</vt:lpstr>
      <vt:lpstr>SO_002776</vt:lpstr>
      <vt:lpstr>SO_002777</vt:lpstr>
      <vt:lpstr>SO_002778</vt:lpstr>
      <vt:lpstr>SO_002779</vt:lpstr>
      <vt:lpstr>SO_002780</vt:lpstr>
      <vt:lpstr>SO_002781</vt:lpstr>
      <vt:lpstr>SO_002782</vt:lpstr>
      <vt:lpstr>SO_002783</vt:lpstr>
      <vt:lpstr>SO_002784</vt:lpstr>
      <vt:lpstr>SO_002785</vt:lpstr>
      <vt:lpstr>SO_002786</vt:lpstr>
      <vt:lpstr>SO_002787</vt:lpstr>
      <vt:lpstr>SO_002788</vt:lpstr>
      <vt:lpstr>SO_002789</vt:lpstr>
      <vt:lpstr>SO_002790</vt:lpstr>
      <vt:lpstr>SO_002791</vt:lpstr>
      <vt:lpstr>SO_002792</vt:lpstr>
      <vt:lpstr>SO_002793</vt:lpstr>
      <vt:lpstr>SO_002794</vt:lpstr>
      <vt:lpstr>SO_002795</vt:lpstr>
      <vt:lpstr>SO_002796</vt:lpstr>
      <vt:lpstr>SO_002797</vt:lpstr>
      <vt:lpstr>SO_002798</vt:lpstr>
      <vt:lpstr>SO_002799</vt:lpstr>
      <vt:lpstr>SO_002800</vt:lpstr>
      <vt:lpstr>SO_002801</vt:lpstr>
      <vt:lpstr>SO_002802</vt:lpstr>
      <vt:lpstr>SO_002803</vt:lpstr>
      <vt:lpstr>SO_002804</vt:lpstr>
      <vt:lpstr>SO_002805</vt:lpstr>
      <vt:lpstr>SO_002806</vt:lpstr>
      <vt:lpstr>SO_002807</vt:lpstr>
      <vt:lpstr>SO_002808</vt:lpstr>
      <vt:lpstr>SO_002809</vt:lpstr>
      <vt:lpstr>SO_002810</vt:lpstr>
      <vt:lpstr>SO_002811</vt:lpstr>
      <vt:lpstr>SO_002812</vt:lpstr>
      <vt:lpstr>SO_002813</vt:lpstr>
      <vt:lpstr>SO_002814</vt:lpstr>
      <vt:lpstr>SO_002815</vt:lpstr>
      <vt:lpstr>SO_002816</vt:lpstr>
      <vt:lpstr>SO_002817</vt:lpstr>
      <vt:lpstr>SO_002818</vt:lpstr>
      <vt:lpstr>SO_002819</vt:lpstr>
      <vt:lpstr>SO_002820</vt:lpstr>
      <vt:lpstr>SO_002821</vt:lpstr>
      <vt:lpstr>SO_002822</vt:lpstr>
      <vt:lpstr>SO_002823</vt:lpstr>
      <vt:lpstr>SO_002824</vt:lpstr>
      <vt:lpstr>SO_002825</vt:lpstr>
      <vt:lpstr>SO_002826</vt:lpstr>
      <vt:lpstr>SO_002827</vt:lpstr>
      <vt:lpstr>SO_002828</vt:lpstr>
      <vt:lpstr>SO_002829</vt:lpstr>
      <vt:lpstr>SO_002830</vt:lpstr>
      <vt:lpstr>SO_002831</vt:lpstr>
      <vt:lpstr>SO_002832</vt:lpstr>
      <vt:lpstr>SO_002833</vt:lpstr>
      <vt:lpstr>SO_002834</vt:lpstr>
      <vt:lpstr>SO_002835</vt:lpstr>
      <vt:lpstr>SO_002836</vt:lpstr>
      <vt:lpstr>SO_002837</vt:lpstr>
      <vt:lpstr>SO_002838</vt:lpstr>
      <vt:lpstr>SO_002839</vt:lpstr>
      <vt:lpstr>SO_002840</vt:lpstr>
      <vt:lpstr>SO_002841</vt:lpstr>
      <vt:lpstr>SO_002842</vt:lpstr>
      <vt:lpstr>SO_002843</vt:lpstr>
      <vt:lpstr>SO_002844</vt:lpstr>
      <vt:lpstr>SO_002845</vt:lpstr>
      <vt:lpstr>SO_002846</vt:lpstr>
      <vt:lpstr>SO_002847</vt:lpstr>
      <vt:lpstr>SO_002848</vt:lpstr>
      <vt:lpstr>SO_002849</vt:lpstr>
      <vt:lpstr>SO_002850</vt:lpstr>
      <vt:lpstr>SO_002851</vt:lpstr>
      <vt:lpstr>SO_002852</vt:lpstr>
      <vt:lpstr>SO_002853</vt:lpstr>
      <vt:lpstr>SO_002854</vt:lpstr>
      <vt:lpstr>SO_002855</vt:lpstr>
      <vt:lpstr>SO_002856</vt:lpstr>
      <vt:lpstr>SO_002857</vt:lpstr>
      <vt:lpstr>SO_002858</vt:lpstr>
      <vt:lpstr>SO_002859</vt:lpstr>
      <vt:lpstr>SO_002860</vt:lpstr>
      <vt:lpstr>SO_002861</vt:lpstr>
      <vt:lpstr>SO_002862</vt:lpstr>
      <vt:lpstr>SO_002863</vt:lpstr>
      <vt:lpstr>SO_002864</vt:lpstr>
      <vt:lpstr>SO_002865</vt:lpstr>
      <vt:lpstr>SO_002866</vt:lpstr>
      <vt:lpstr>SO_002867</vt:lpstr>
      <vt:lpstr>SO_002868</vt:lpstr>
      <vt:lpstr>SO_002869</vt:lpstr>
      <vt:lpstr>SO_002870</vt:lpstr>
      <vt:lpstr>SO_002871</vt:lpstr>
      <vt:lpstr>SO_002872</vt:lpstr>
      <vt:lpstr>SO_002873</vt:lpstr>
      <vt:lpstr>SO_002874</vt:lpstr>
      <vt:lpstr>SO_002875</vt:lpstr>
      <vt:lpstr>SO_002876</vt:lpstr>
      <vt:lpstr>SO_002877</vt:lpstr>
      <vt:lpstr>SO_002878</vt:lpstr>
      <vt:lpstr>SO_002879</vt:lpstr>
      <vt:lpstr>SO_002880</vt:lpstr>
      <vt:lpstr>SO_002881</vt:lpstr>
      <vt:lpstr>SO_002882</vt:lpstr>
      <vt:lpstr>SO_002883</vt:lpstr>
      <vt:lpstr>SO_002884</vt:lpstr>
      <vt:lpstr>SO_002885</vt:lpstr>
      <vt:lpstr>SO_002886</vt:lpstr>
      <vt:lpstr>SO_002887</vt:lpstr>
      <vt:lpstr>SO_002888</vt:lpstr>
      <vt:lpstr>SO_002889</vt:lpstr>
      <vt:lpstr>SO_002890</vt:lpstr>
      <vt:lpstr>SO_002891</vt:lpstr>
      <vt:lpstr>SO_002892</vt:lpstr>
      <vt:lpstr>SO_002893</vt:lpstr>
      <vt:lpstr>SO_002894</vt:lpstr>
      <vt:lpstr>SO_002895</vt:lpstr>
      <vt:lpstr>SO_002896</vt:lpstr>
      <vt:lpstr>SO_002897</vt:lpstr>
      <vt:lpstr>SO_002898</vt:lpstr>
      <vt:lpstr>SO_002899</vt:lpstr>
      <vt:lpstr>SO_002900</vt:lpstr>
      <vt:lpstr>SO_002901</vt:lpstr>
      <vt:lpstr>SO_002902</vt:lpstr>
      <vt:lpstr>SO_002903</vt:lpstr>
      <vt:lpstr>SO_002904</vt:lpstr>
      <vt:lpstr>SO_002905</vt:lpstr>
      <vt:lpstr>SO_002906</vt:lpstr>
      <vt:lpstr>SO_002907</vt:lpstr>
      <vt:lpstr>SO_002908</vt:lpstr>
      <vt:lpstr>SO_002909</vt:lpstr>
      <vt:lpstr>SO_002910</vt:lpstr>
      <vt:lpstr>SO_002911</vt:lpstr>
      <vt:lpstr>SO_002912</vt:lpstr>
      <vt:lpstr>SO_002913</vt:lpstr>
      <vt:lpstr>SO_002914</vt:lpstr>
      <vt:lpstr>SO_002915</vt:lpstr>
      <vt:lpstr>SO_002916</vt:lpstr>
      <vt:lpstr>SO_002917</vt:lpstr>
      <vt:lpstr>SO_002918</vt:lpstr>
      <vt:lpstr>SO_002919</vt:lpstr>
      <vt:lpstr>SO_002920</vt:lpstr>
      <vt:lpstr>SO_002921</vt:lpstr>
      <vt:lpstr>SO_002922</vt:lpstr>
      <vt:lpstr>SO_002923</vt:lpstr>
      <vt:lpstr>SO_002924</vt:lpstr>
      <vt:lpstr>SO_002925</vt:lpstr>
      <vt:lpstr>SO_002926</vt:lpstr>
      <vt:lpstr>SO_002927</vt:lpstr>
      <vt:lpstr>SO_002928</vt:lpstr>
      <vt:lpstr>SO_002929</vt:lpstr>
      <vt:lpstr>SO_002930</vt:lpstr>
      <vt:lpstr>SO_002931</vt:lpstr>
      <vt:lpstr>SO_002932</vt:lpstr>
      <vt:lpstr>SO_002933</vt:lpstr>
      <vt:lpstr>SO_002934</vt:lpstr>
      <vt:lpstr>SO_002935</vt:lpstr>
      <vt:lpstr>SO_002936</vt:lpstr>
      <vt:lpstr>SO_002937</vt:lpstr>
      <vt:lpstr>SO_002938</vt:lpstr>
      <vt:lpstr>SO_002939</vt:lpstr>
      <vt:lpstr>SO_002940</vt:lpstr>
      <vt:lpstr>SO_002941</vt:lpstr>
      <vt:lpstr>SO_002942</vt:lpstr>
      <vt:lpstr>SO_002943</vt:lpstr>
      <vt:lpstr>SO_002944</vt:lpstr>
      <vt:lpstr>SO_002945</vt:lpstr>
      <vt:lpstr>SO_002946</vt:lpstr>
      <vt:lpstr>SO_002947</vt:lpstr>
      <vt:lpstr>SO_002948</vt:lpstr>
      <vt:lpstr>SO_002949</vt:lpstr>
      <vt:lpstr>SO_002950</vt:lpstr>
      <vt:lpstr>SO_002951</vt:lpstr>
      <vt:lpstr>SO_002952</vt:lpstr>
      <vt:lpstr>SO_002953</vt:lpstr>
      <vt:lpstr>SO_002954</vt:lpstr>
      <vt:lpstr>SO_002955</vt:lpstr>
      <vt:lpstr>SO_002956</vt:lpstr>
      <vt:lpstr>SO_002957</vt:lpstr>
      <vt:lpstr>SO_002958</vt:lpstr>
      <vt:lpstr>SO_002959</vt:lpstr>
      <vt:lpstr>SO_002960</vt:lpstr>
      <vt:lpstr>SO_002961</vt:lpstr>
      <vt:lpstr>SO_002962</vt:lpstr>
      <vt:lpstr>SO_002963</vt:lpstr>
      <vt:lpstr>SO_002964</vt:lpstr>
      <vt:lpstr>SO_002965</vt:lpstr>
      <vt:lpstr>SO_002966</vt:lpstr>
      <vt:lpstr>SO_002967</vt:lpstr>
      <vt:lpstr>SO_002968</vt:lpstr>
      <vt:lpstr>SO_002969</vt:lpstr>
      <vt:lpstr>SO_002970</vt:lpstr>
      <vt:lpstr>SO_002971</vt:lpstr>
      <vt:lpstr>SO_002972</vt:lpstr>
      <vt:lpstr>SO_002973</vt:lpstr>
      <vt:lpstr>SO_002974</vt:lpstr>
      <vt:lpstr>SO_002975</vt:lpstr>
      <vt:lpstr>SO_002976</vt:lpstr>
      <vt:lpstr>SO_002977</vt:lpstr>
      <vt:lpstr>SO_002978</vt:lpstr>
      <vt:lpstr>SO_002979</vt:lpstr>
      <vt:lpstr>SO_002980</vt:lpstr>
      <vt:lpstr>SO_002981</vt:lpstr>
      <vt:lpstr>SO_002982</vt:lpstr>
      <vt:lpstr>SO_002983</vt:lpstr>
      <vt:lpstr>SO_002984</vt:lpstr>
      <vt:lpstr>SO_002985</vt:lpstr>
      <vt:lpstr>SO_002986</vt:lpstr>
      <vt:lpstr>SO_002987</vt:lpstr>
      <vt:lpstr>SO_002988</vt:lpstr>
      <vt:lpstr>SO_002989</vt:lpstr>
      <vt:lpstr>SO_002990</vt:lpstr>
      <vt:lpstr>SO_002991</vt:lpstr>
      <vt:lpstr>SO_002992</vt:lpstr>
      <vt:lpstr>SO_002993</vt:lpstr>
      <vt:lpstr>SO_002994</vt:lpstr>
      <vt:lpstr>SO_002995</vt:lpstr>
      <vt:lpstr>SO_002996</vt:lpstr>
      <vt:lpstr>SO_002997</vt:lpstr>
      <vt:lpstr>SO_002998</vt:lpstr>
      <vt:lpstr>SO_002999</vt:lpstr>
      <vt:lpstr>SO_003000</vt:lpstr>
      <vt:lpstr>SO_003001</vt:lpstr>
      <vt:lpstr>SO_003002</vt:lpstr>
      <vt:lpstr>SO_003003</vt:lpstr>
      <vt:lpstr>SO_003004</vt:lpstr>
      <vt:lpstr>SO_003005</vt:lpstr>
      <vt:lpstr>SO_003006</vt:lpstr>
      <vt:lpstr>SO_003007</vt:lpstr>
      <vt:lpstr>SO_003008</vt:lpstr>
      <vt:lpstr>SO_003009</vt:lpstr>
      <vt:lpstr>SO_003010</vt:lpstr>
      <vt:lpstr>SO_003011</vt:lpstr>
      <vt:lpstr>SO_003012</vt:lpstr>
      <vt:lpstr>SO_003013</vt:lpstr>
      <vt:lpstr>SO_003014</vt:lpstr>
      <vt:lpstr>SO_003015</vt:lpstr>
      <vt:lpstr>SO_003016</vt:lpstr>
      <vt:lpstr>SO_003017</vt:lpstr>
      <vt:lpstr>SO_003018</vt:lpstr>
      <vt:lpstr>SO_003019</vt:lpstr>
      <vt:lpstr>SO_003020</vt:lpstr>
      <vt:lpstr>SO_003021</vt:lpstr>
      <vt:lpstr>SO_003022</vt:lpstr>
      <vt:lpstr>SO_003023</vt:lpstr>
      <vt:lpstr>SO_003024</vt:lpstr>
      <vt:lpstr>SO_003025</vt:lpstr>
      <vt:lpstr>SO_003026</vt:lpstr>
      <vt:lpstr>SO_003027</vt:lpstr>
      <vt:lpstr>SO_003028</vt:lpstr>
      <vt:lpstr>SO_003029</vt:lpstr>
      <vt:lpstr>SO_003030</vt:lpstr>
      <vt:lpstr>SO_003031</vt:lpstr>
      <vt:lpstr>SO_003032</vt:lpstr>
      <vt:lpstr>SO_003033</vt:lpstr>
      <vt:lpstr>SO_003034</vt:lpstr>
      <vt:lpstr>SO_003035</vt:lpstr>
      <vt:lpstr>SO_003036</vt:lpstr>
      <vt:lpstr>SO_003037</vt:lpstr>
      <vt:lpstr>SO_003038</vt:lpstr>
      <vt:lpstr>SO_003039</vt:lpstr>
      <vt:lpstr>SO_003040</vt:lpstr>
      <vt:lpstr>SO_003041</vt:lpstr>
      <vt:lpstr>SO_003042</vt:lpstr>
      <vt:lpstr>SO_003043</vt:lpstr>
      <vt:lpstr>SO_003044</vt:lpstr>
      <vt:lpstr>SO_003045</vt:lpstr>
      <vt:lpstr>SO_003046</vt:lpstr>
      <vt:lpstr>SO_003047</vt:lpstr>
      <vt:lpstr>SO_003048</vt:lpstr>
      <vt:lpstr>SO_003049</vt:lpstr>
      <vt:lpstr>SO_003050</vt:lpstr>
      <vt:lpstr>SO_003051</vt:lpstr>
      <vt:lpstr>SO_003052</vt:lpstr>
      <vt:lpstr>SO_003053</vt:lpstr>
      <vt:lpstr>SO_003054</vt:lpstr>
      <vt:lpstr>SO_003055</vt:lpstr>
      <vt:lpstr>SO_003056</vt:lpstr>
      <vt:lpstr>SO_003057</vt:lpstr>
      <vt:lpstr>SO_003058</vt:lpstr>
      <vt:lpstr>SO_003059</vt:lpstr>
      <vt:lpstr>SO_003060</vt:lpstr>
      <vt:lpstr>SO_003061</vt:lpstr>
      <vt:lpstr>SO_003062</vt:lpstr>
      <vt:lpstr>SO_003063</vt:lpstr>
      <vt:lpstr>SO_003064</vt:lpstr>
      <vt:lpstr>SO_003065</vt:lpstr>
      <vt:lpstr>SO_003066</vt:lpstr>
      <vt:lpstr>SO_003067</vt:lpstr>
      <vt:lpstr>SO_003068</vt:lpstr>
      <vt:lpstr>SO_003069</vt:lpstr>
      <vt:lpstr>SO_003070</vt:lpstr>
      <vt:lpstr>SO_003071</vt:lpstr>
      <vt:lpstr>SO_003072</vt:lpstr>
      <vt:lpstr>SO_003073</vt:lpstr>
      <vt:lpstr>SO_003074</vt:lpstr>
      <vt:lpstr>SO_003075</vt:lpstr>
      <vt:lpstr>SO_003076</vt:lpstr>
      <vt:lpstr>SO_003077</vt:lpstr>
      <vt:lpstr>SO_003078</vt:lpstr>
      <vt:lpstr>SO_003079</vt:lpstr>
      <vt:lpstr>SO_003080</vt:lpstr>
      <vt:lpstr>SO_003081</vt:lpstr>
      <vt:lpstr>SO_003082</vt:lpstr>
      <vt:lpstr>SO_003083</vt:lpstr>
      <vt:lpstr>SO_003084</vt:lpstr>
      <vt:lpstr>SO_003085</vt:lpstr>
      <vt:lpstr>SO_003086</vt:lpstr>
      <vt:lpstr>SO_003087</vt:lpstr>
      <vt:lpstr>SO_003088</vt:lpstr>
      <vt:lpstr>SO_003089</vt:lpstr>
      <vt:lpstr>SO_003090</vt:lpstr>
      <vt:lpstr>SO_003091</vt:lpstr>
      <vt:lpstr>SO_003092</vt:lpstr>
      <vt:lpstr>SO_003093</vt:lpstr>
      <vt:lpstr>SO_003094</vt:lpstr>
      <vt:lpstr>SO_003095</vt:lpstr>
      <vt:lpstr>SO_003096</vt:lpstr>
      <vt:lpstr>SO_003097</vt:lpstr>
      <vt:lpstr>SO_003098</vt:lpstr>
      <vt:lpstr>SO_003099</vt:lpstr>
      <vt:lpstr>SO_003100</vt:lpstr>
      <vt:lpstr>SO_003101</vt:lpstr>
      <vt:lpstr>SO_003102</vt:lpstr>
      <vt:lpstr>SO_003103</vt:lpstr>
      <vt:lpstr>SO_003104</vt:lpstr>
      <vt:lpstr>SO_003105</vt:lpstr>
      <vt:lpstr>SO_003106</vt:lpstr>
      <vt:lpstr>SO_003107</vt:lpstr>
      <vt:lpstr>SO_003108</vt:lpstr>
      <vt:lpstr>SO_003109</vt:lpstr>
      <vt:lpstr>SO_003110</vt:lpstr>
      <vt:lpstr>SO_003111</vt:lpstr>
      <vt:lpstr>SO_003112</vt:lpstr>
      <vt:lpstr>SO_003113</vt:lpstr>
      <vt:lpstr>SO_003114</vt:lpstr>
      <vt:lpstr>SO_003115</vt:lpstr>
      <vt:lpstr>SO_003116</vt:lpstr>
      <vt:lpstr>SO_003117</vt:lpstr>
      <vt:lpstr>SO_003118</vt:lpstr>
      <vt:lpstr>SO_003119</vt:lpstr>
      <vt:lpstr>SO_003120</vt:lpstr>
      <vt:lpstr>SO_003121</vt:lpstr>
      <vt:lpstr>SO_003122</vt:lpstr>
      <vt:lpstr>SO_003123</vt:lpstr>
      <vt:lpstr>SO_003124</vt:lpstr>
      <vt:lpstr>SO_003125</vt:lpstr>
      <vt:lpstr>SO_003126</vt:lpstr>
      <vt:lpstr>SO_003127</vt:lpstr>
      <vt:lpstr>SO_003128</vt:lpstr>
      <vt:lpstr>SO_003129</vt:lpstr>
      <vt:lpstr>SO_003130</vt:lpstr>
      <vt:lpstr>SO_003131</vt:lpstr>
      <vt:lpstr>SO_003132</vt:lpstr>
      <vt:lpstr>SO_003133</vt:lpstr>
      <vt:lpstr>SO_003134</vt:lpstr>
      <vt:lpstr>SO_003135</vt:lpstr>
      <vt:lpstr>SO_003136</vt:lpstr>
      <vt:lpstr>SO_003137</vt:lpstr>
      <vt:lpstr>SO_003138</vt:lpstr>
      <vt:lpstr>SO_003139</vt:lpstr>
      <vt:lpstr>SO_003140</vt:lpstr>
      <vt:lpstr>SO_003141</vt:lpstr>
      <vt:lpstr>SO_003142</vt:lpstr>
      <vt:lpstr>SO_003143</vt:lpstr>
      <vt:lpstr>SO_003144</vt:lpstr>
      <vt:lpstr>SO_003145</vt:lpstr>
      <vt:lpstr>SO_003146</vt:lpstr>
      <vt:lpstr>SO_003147</vt:lpstr>
      <vt:lpstr>SO_003148</vt:lpstr>
      <vt:lpstr>SO_003149</vt:lpstr>
      <vt:lpstr>SO_003150</vt:lpstr>
      <vt:lpstr>SO_003151</vt:lpstr>
      <vt:lpstr>SO_003152</vt:lpstr>
      <vt:lpstr>SO_003153</vt:lpstr>
      <vt:lpstr>SO_003154</vt:lpstr>
      <vt:lpstr>SO_003155</vt:lpstr>
      <vt:lpstr>SO_003156</vt:lpstr>
      <vt:lpstr>SO_003157</vt:lpstr>
      <vt:lpstr>SO_003158</vt:lpstr>
      <vt:lpstr>SO_003159</vt:lpstr>
      <vt:lpstr>SO_003160</vt:lpstr>
      <vt:lpstr>SO_003161</vt:lpstr>
      <vt:lpstr>SO_003162</vt:lpstr>
      <vt:lpstr>SO_003163</vt:lpstr>
      <vt:lpstr>SO_003164</vt:lpstr>
      <vt:lpstr>SO_003165</vt:lpstr>
      <vt:lpstr>SO_003166</vt:lpstr>
      <vt:lpstr>SO_003167</vt:lpstr>
      <vt:lpstr>SO_003168</vt:lpstr>
      <vt:lpstr>SO_003169</vt:lpstr>
      <vt:lpstr>SO_003170</vt:lpstr>
      <vt:lpstr>SO_003171</vt:lpstr>
      <vt:lpstr>SO_003172</vt:lpstr>
      <vt:lpstr>SO_003173</vt:lpstr>
      <vt:lpstr>SO_003174</vt:lpstr>
      <vt:lpstr>SO_003175</vt:lpstr>
      <vt:lpstr>SO_003176</vt:lpstr>
      <vt:lpstr>SO_003177</vt:lpstr>
      <vt:lpstr>SO_003178</vt:lpstr>
      <vt:lpstr>SO_003179</vt:lpstr>
      <vt:lpstr>SO_003180</vt:lpstr>
      <vt:lpstr>SO_003181</vt:lpstr>
      <vt:lpstr>SO_003182</vt:lpstr>
      <vt:lpstr>SO_003183</vt:lpstr>
      <vt:lpstr>SO_003184</vt:lpstr>
      <vt:lpstr>SO_003185</vt:lpstr>
      <vt:lpstr>SO_003186</vt:lpstr>
      <vt:lpstr>SO_003187</vt:lpstr>
      <vt:lpstr>SO_003188</vt:lpstr>
      <vt:lpstr>SO_003189</vt:lpstr>
      <vt:lpstr>SO_003190</vt:lpstr>
      <vt:lpstr>SO_003191</vt:lpstr>
      <vt:lpstr>SO_003192</vt:lpstr>
      <vt:lpstr>SO_003193</vt:lpstr>
      <vt:lpstr>SO_003194</vt:lpstr>
      <vt:lpstr>SO_003195</vt:lpstr>
      <vt:lpstr>SO_003196</vt:lpstr>
      <vt:lpstr>SO_003197</vt:lpstr>
      <vt:lpstr>SO_003198</vt:lpstr>
      <vt:lpstr>SO_003199</vt:lpstr>
      <vt:lpstr>SO_003200</vt:lpstr>
      <vt:lpstr>SO_003201</vt:lpstr>
      <vt:lpstr>SO_003202</vt:lpstr>
      <vt:lpstr>SO_003203</vt:lpstr>
      <vt:lpstr>SO_003204</vt:lpstr>
      <vt:lpstr>SO_003205</vt:lpstr>
      <vt:lpstr>SO_003206</vt:lpstr>
      <vt:lpstr>SO_003207</vt:lpstr>
      <vt:lpstr>SO_003208</vt:lpstr>
      <vt:lpstr>SO_003209</vt:lpstr>
      <vt:lpstr>SO_003210</vt:lpstr>
      <vt:lpstr>SO_003211</vt:lpstr>
      <vt:lpstr>SO_003212</vt:lpstr>
      <vt:lpstr>SO_003213</vt:lpstr>
      <vt:lpstr>SO_003214</vt:lpstr>
      <vt:lpstr>SO_003215</vt:lpstr>
      <vt:lpstr>SO_003216</vt:lpstr>
      <vt:lpstr>SO_003217</vt:lpstr>
      <vt:lpstr>SO_003218</vt:lpstr>
      <vt:lpstr>SO_003219</vt:lpstr>
      <vt:lpstr>SO_003220</vt:lpstr>
      <vt:lpstr>SO_003221</vt:lpstr>
      <vt:lpstr>SO_003222</vt:lpstr>
      <vt:lpstr>SO_003223</vt:lpstr>
      <vt:lpstr>SO_003224</vt:lpstr>
      <vt:lpstr>SO_003225</vt:lpstr>
      <vt:lpstr>SO_003226</vt:lpstr>
      <vt:lpstr>SO_003227</vt:lpstr>
      <vt:lpstr>SO_003228</vt:lpstr>
      <vt:lpstr>SO_003229</vt:lpstr>
      <vt:lpstr>SO_003230</vt:lpstr>
      <vt:lpstr>SO_003231</vt:lpstr>
      <vt:lpstr>SO_003232</vt:lpstr>
      <vt:lpstr>SO_003233</vt:lpstr>
      <vt:lpstr>SO_003234</vt:lpstr>
      <vt:lpstr>SO_003235</vt:lpstr>
      <vt:lpstr>SO_003236</vt:lpstr>
      <vt:lpstr>SO_003237</vt:lpstr>
      <vt:lpstr>SO_003238</vt:lpstr>
      <vt:lpstr>SO_003239</vt:lpstr>
      <vt:lpstr>SO_003240</vt:lpstr>
      <vt:lpstr>SO_003241</vt:lpstr>
      <vt:lpstr>SO_003242</vt:lpstr>
      <vt:lpstr>SO_003243</vt:lpstr>
      <vt:lpstr>SO_003244</vt:lpstr>
      <vt:lpstr>SO_003245</vt:lpstr>
      <vt:lpstr>SO_003246</vt:lpstr>
      <vt:lpstr>SO_003247</vt:lpstr>
      <vt:lpstr>SO_003248</vt:lpstr>
      <vt:lpstr>SO_003249</vt:lpstr>
      <vt:lpstr>SO_003250</vt:lpstr>
      <vt:lpstr>SO_003251</vt:lpstr>
      <vt:lpstr>SO_003252</vt:lpstr>
      <vt:lpstr>SO_003253</vt:lpstr>
      <vt:lpstr>SO_003254</vt:lpstr>
      <vt:lpstr>SO_003255</vt:lpstr>
      <vt:lpstr>SO_003256</vt:lpstr>
      <vt:lpstr>SO_003257</vt:lpstr>
      <vt:lpstr>SO_003258</vt:lpstr>
      <vt:lpstr>SO_003259</vt:lpstr>
      <vt:lpstr>SO_003260</vt:lpstr>
      <vt:lpstr>SO_003261</vt:lpstr>
      <vt:lpstr>SO_003262</vt:lpstr>
      <vt:lpstr>SO_003263</vt:lpstr>
      <vt:lpstr>SO_003264</vt:lpstr>
      <vt:lpstr>SO_003265</vt:lpstr>
      <vt:lpstr>SO_003266</vt:lpstr>
      <vt:lpstr>SO_003267</vt:lpstr>
      <vt:lpstr>SO_003268</vt:lpstr>
      <vt:lpstr>SO_003269</vt:lpstr>
      <vt:lpstr>SO_003270</vt:lpstr>
      <vt:lpstr>SO_003271</vt:lpstr>
      <vt:lpstr>SO_003272</vt:lpstr>
      <vt:lpstr>SO_003273</vt:lpstr>
      <vt:lpstr>SO_003274</vt:lpstr>
      <vt:lpstr>SO_003275</vt:lpstr>
      <vt:lpstr>SO_003276</vt:lpstr>
      <vt:lpstr>SO_003277</vt:lpstr>
      <vt:lpstr>SO_003278</vt:lpstr>
      <vt:lpstr>SO_003279</vt:lpstr>
      <vt:lpstr>SO_003280</vt:lpstr>
      <vt:lpstr>SO_003281</vt:lpstr>
      <vt:lpstr>SO_003282</vt:lpstr>
      <vt:lpstr>SO_003283</vt:lpstr>
      <vt:lpstr>SO_003284</vt:lpstr>
      <vt:lpstr>SO_003285</vt:lpstr>
      <vt:lpstr>SO_003286</vt:lpstr>
      <vt:lpstr>SO_003287</vt:lpstr>
      <vt:lpstr>SO_003288</vt:lpstr>
      <vt:lpstr>SO_003289</vt:lpstr>
      <vt:lpstr>SO_003290</vt:lpstr>
      <vt:lpstr>SO_003291</vt:lpstr>
      <vt:lpstr>SO_003292</vt:lpstr>
      <vt:lpstr>SO_003293</vt:lpstr>
      <vt:lpstr>SO_003294</vt:lpstr>
      <vt:lpstr>SO_003295</vt:lpstr>
      <vt:lpstr>SO_003296</vt:lpstr>
      <vt:lpstr>SO_003297</vt:lpstr>
      <vt:lpstr>SO_003298</vt:lpstr>
      <vt:lpstr>SO_003299</vt:lpstr>
      <vt:lpstr>SO_003300</vt:lpstr>
      <vt:lpstr>SO_003301</vt:lpstr>
      <vt:lpstr>SO_003302</vt:lpstr>
      <vt:lpstr>SO_003303</vt:lpstr>
      <vt:lpstr>SO_003304</vt:lpstr>
      <vt:lpstr>SO_003305</vt:lpstr>
      <vt:lpstr>SO_003306</vt:lpstr>
      <vt:lpstr>SO_003307</vt:lpstr>
      <vt:lpstr>SO_003308</vt:lpstr>
      <vt:lpstr>SO_003309</vt:lpstr>
      <vt:lpstr>SO_003310</vt:lpstr>
      <vt:lpstr>SO_003311</vt:lpstr>
      <vt:lpstr>SO_003312</vt:lpstr>
      <vt:lpstr>SO_003313</vt:lpstr>
      <vt:lpstr>SO_003314</vt:lpstr>
      <vt:lpstr>SO_003315</vt:lpstr>
      <vt:lpstr>SO_003316</vt:lpstr>
      <vt:lpstr>SO_003317</vt:lpstr>
      <vt:lpstr>SO_003318</vt:lpstr>
      <vt:lpstr>SO_003319</vt:lpstr>
      <vt:lpstr>SO_003320</vt:lpstr>
      <vt:lpstr>SO_003321</vt:lpstr>
      <vt:lpstr>SO_003322</vt:lpstr>
      <vt:lpstr>SO_003323</vt:lpstr>
      <vt:lpstr>SO_003324</vt:lpstr>
      <vt:lpstr>SO_003325</vt:lpstr>
      <vt:lpstr>SO_003326</vt:lpstr>
      <vt:lpstr>SO_003327</vt:lpstr>
      <vt:lpstr>SO_003328</vt:lpstr>
      <vt:lpstr>SO_003329</vt:lpstr>
      <vt:lpstr>SO_003330</vt:lpstr>
      <vt:lpstr>SO_003331</vt:lpstr>
      <vt:lpstr>SO_003332</vt:lpstr>
      <vt:lpstr>SO_003333</vt:lpstr>
      <vt:lpstr>SO_003334</vt:lpstr>
      <vt:lpstr>SO_003335</vt:lpstr>
      <vt:lpstr>SO_003336</vt:lpstr>
      <vt:lpstr>SO_003337</vt:lpstr>
      <vt:lpstr>SO_003338</vt:lpstr>
      <vt:lpstr>SO_003339</vt:lpstr>
      <vt:lpstr>SO_003340</vt:lpstr>
      <vt:lpstr>SO_003341</vt:lpstr>
      <vt:lpstr>SO_003342</vt:lpstr>
      <vt:lpstr>SO_003343</vt:lpstr>
      <vt:lpstr>SO_003344</vt:lpstr>
      <vt:lpstr>SO_003345</vt:lpstr>
      <vt:lpstr>SO_003346</vt:lpstr>
      <vt:lpstr>SO_003347</vt:lpstr>
      <vt:lpstr>SO_003348</vt:lpstr>
      <vt:lpstr>SO_003349</vt:lpstr>
      <vt:lpstr>SO_003350</vt:lpstr>
      <vt:lpstr>SO_003351</vt:lpstr>
      <vt:lpstr>SO_003352</vt:lpstr>
      <vt:lpstr>SO_003353</vt:lpstr>
      <vt:lpstr>SO_003354</vt:lpstr>
      <vt:lpstr>SO_003355</vt:lpstr>
      <vt:lpstr>SO_003356</vt:lpstr>
      <vt:lpstr>SO_003357</vt:lpstr>
      <vt:lpstr>SO_003358</vt:lpstr>
      <vt:lpstr>SO_003359</vt:lpstr>
      <vt:lpstr>SO_003360</vt:lpstr>
      <vt:lpstr>SO_003361</vt:lpstr>
      <vt:lpstr>SO_003362</vt:lpstr>
      <vt:lpstr>SO_003363</vt:lpstr>
      <vt:lpstr>SO_003364</vt:lpstr>
      <vt:lpstr>SO_003365</vt:lpstr>
      <vt:lpstr>SO_003366</vt:lpstr>
      <vt:lpstr>SO_003367</vt:lpstr>
      <vt:lpstr>SO_003368</vt:lpstr>
      <vt:lpstr>SO_003369</vt:lpstr>
      <vt:lpstr>SO_003370</vt:lpstr>
      <vt:lpstr>SO_003371</vt:lpstr>
      <vt:lpstr>SO_003372</vt:lpstr>
      <vt:lpstr>SO_003373</vt:lpstr>
      <vt:lpstr>SO_003374</vt:lpstr>
      <vt:lpstr>SO_003375</vt:lpstr>
      <vt:lpstr>SO_003376</vt:lpstr>
      <vt:lpstr>SO_003377</vt:lpstr>
      <vt:lpstr>SO_003378</vt:lpstr>
      <vt:lpstr>SO_003379</vt:lpstr>
      <vt:lpstr>SO_003380</vt:lpstr>
      <vt:lpstr>SO_003381</vt:lpstr>
      <vt:lpstr>SO_003382</vt:lpstr>
      <vt:lpstr>SO_003383</vt:lpstr>
      <vt:lpstr>SO_003384</vt:lpstr>
      <vt:lpstr>SO_003385</vt:lpstr>
      <vt:lpstr>SO_003386</vt:lpstr>
      <vt:lpstr>SO_003387</vt:lpstr>
      <vt:lpstr>SO_003388</vt:lpstr>
      <vt:lpstr>SO_003389</vt:lpstr>
      <vt:lpstr>SO_003390</vt:lpstr>
      <vt:lpstr>SO_003391</vt:lpstr>
      <vt:lpstr>SO_003392</vt:lpstr>
      <vt:lpstr>SO_003393</vt:lpstr>
      <vt:lpstr>SO_003394</vt:lpstr>
      <vt:lpstr>SO_003395</vt:lpstr>
      <vt:lpstr>SO_003396</vt:lpstr>
      <vt:lpstr>SO_003397</vt:lpstr>
      <vt:lpstr>SO_003398</vt:lpstr>
      <vt:lpstr>SO_003399</vt:lpstr>
      <vt:lpstr>SO_003400</vt:lpstr>
      <vt:lpstr>SO_003401</vt:lpstr>
      <vt:lpstr>SO_003402</vt:lpstr>
      <vt:lpstr>SO_003403</vt:lpstr>
      <vt:lpstr>SO_003404</vt:lpstr>
      <vt:lpstr>SO_003405</vt:lpstr>
      <vt:lpstr>SO_003406</vt:lpstr>
      <vt:lpstr>SO_003407</vt:lpstr>
      <vt:lpstr>SO_003408</vt:lpstr>
      <vt:lpstr>SO_003409</vt:lpstr>
      <vt:lpstr>SO_003410</vt:lpstr>
      <vt:lpstr>SO_003411</vt:lpstr>
      <vt:lpstr>SO_003412</vt:lpstr>
      <vt:lpstr>SO_003413</vt:lpstr>
      <vt:lpstr>SO_003414</vt:lpstr>
      <vt:lpstr>SO_003415</vt:lpstr>
      <vt:lpstr>SO_003416</vt:lpstr>
      <vt:lpstr>SO_003417</vt:lpstr>
      <vt:lpstr>SO_003418</vt:lpstr>
      <vt:lpstr>SO_003419</vt:lpstr>
      <vt:lpstr>SO_003420</vt:lpstr>
      <vt:lpstr>SO_003421</vt:lpstr>
      <vt:lpstr>SO_003422</vt:lpstr>
      <vt:lpstr>SO_003423</vt:lpstr>
      <vt:lpstr>SO_003424</vt:lpstr>
      <vt:lpstr>SO_003425</vt:lpstr>
      <vt:lpstr>SO_003426</vt:lpstr>
      <vt:lpstr>SO_003427</vt:lpstr>
      <vt:lpstr>SO_003428</vt:lpstr>
      <vt:lpstr>SO_003429</vt:lpstr>
      <vt:lpstr>SO_003430</vt:lpstr>
      <vt:lpstr>SO_003431</vt:lpstr>
      <vt:lpstr>SO_003432</vt:lpstr>
      <vt:lpstr>SO_003433</vt:lpstr>
      <vt:lpstr>SO_003434</vt:lpstr>
      <vt:lpstr>SO_003435</vt:lpstr>
      <vt:lpstr>SO_003436</vt:lpstr>
      <vt:lpstr>SO_003437</vt:lpstr>
      <vt:lpstr>SO_003438</vt:lpstr>
      <vt:lpstr>SO_003439</vt:lpstr>
      <vt:lpstr>SO_003440</vt:lpstr>
      <vt:lpstr>SO_003441</vt:lpstr>
      <vt:lpstr>SO_003442</vt:lpstr>
      <vt:lpstr>SO_003443</vt:lpstr>
      <vt:lpstr>SO_003444</vt:lpstr>
      <vt:lpstr>SO_003445</vt:lpstr>
      <vt:lpstr>SO_003446</vt:lpstr>
      <vt:lpstr>SO_003447</vt:lpstr>
      <vt:lpstr>SO_003448</vt:lpstr>
      <vt:lpstr>SO_003449</vt:lpstr>
      <vt:lpstr>SO_003450</vt:lpstr>
      <vt:lpstr>SO_003451</vt:lpstr>
      <vt:lpstr>SO_003452</vt:lpstr>
      <vt:lpstr>SO_003453</vt:lpstr>
      <vt:lpstr>SO_003454</vt:lpstr>
      <vt:lpstr>SO_003455</vt:lpstr>
      <vt:lpstr>SO_003456</vt:lpstr>
      <vt:lpstr>SO_003457</vt:lpstr>
      <vt:lpstr>SO_003458</vt:lpstr>
      <vt:lpstr>SO_003459</vt:lpstr>
      <vt:lpstr>SO_003460</vt:lpstr>
      <vt:lpstr>SO_003461</vt:lpstr>
      <vt:lpstr>SO_003462</vt:lpstr>
      <vt:lpstr>SO_003463</vt:lpstr>
      <vt:lpstr>SO_003464</vt:lpstr>
      <vt:lpstr>SO_003465</vt:lpstr>
      <vt:lpstr>SO_003466</vt:lpstr>
      <vt:lpstr>SO_003467</vt:lpstr>
      <vt:lpstr>SO_003468</vt:lpstr>
      <vt:lpstr>SO_003469</vt:lpstr>
      <vt:lpstr>SO_003470</vt:lpstr>
      <vt:lpstr>SO_003471</vt:lpstr>
      <vt:lpstr>SO_003472</vt:lpstr>
      <vt:lpstr>SO_003473</vt:lpstr>
      <vt:lpstr>SO_003474</vt:lpstr>
      <vt:lpstr>SO_003475</vt:lpstr>
      <vt:lpstr>SO_003476</vt:lpstr>
      <vt:lpstr>SO_003477</vt:lpstr>
      <vt:lpstr>SO_003478</vt:lpstr>
      <vt:lpstr>SO_003479</vt:lpstr>
      <vt:lpstr>SO_003480</vt:lpstr>
      <vt:lpstr>SO_003481</vt:lpstr>
      <vt:lpstr>SO_003482</vt:lpstr>
      <vt:lpstr>SO_003483</vt:lpstr>
      <vt:lpstr>SO_003484</vt:lpstr>
      <vt:lpstr>SO_003485</vt:lpstr>
      <vt:lpstr>SO_003486</vt:lpstr>
      <vt:lpstr>SO_003487</vt:lpstr>
      <vt:lpstr>SO_003488</vt:lpstr>
      <vt:lpstr>SO_003489</vt:lpstr>
      <vt:lpstr>SO_003490</vt:lpstr>
      <vt:lpstr>SO_003491</vt:lpstr>
      <vt:lpstr>SO_003492</vt:lpstr>
      <vt:lpstr>SO_003493</vt:lpstr>
      <vt:lpstr>SO_003494</vt:lpstr>
      <vt:lpstr>SO_003495</vt:lpstr>
      <vt:lpstr>SO_003496</vt:lpstr>
      <vt:lpstr>SO_003497</vt:lpstr>
      <vt:lpstr>SO_003498</vt:lpstr>
      <vt:lpstr>SO_003499</vt:lpstr>
      <vt:lpstr>SO_003500</vt:lpstr>
      <vt:lpstr>SO_003501</vt:lpstr>
      <vt:lpstr>SO_003502</vt:lpstr>
      <vt:lpstr>SO_003503</vt:lpstr>
      <vt:lpstr>SO_003504</vt:lpstr>
      <vt:lpstr>SO_003505</vt:lpstr>
      <vt:lpstr>SO_003506</vt:lpstr>
      <vt:lpstr>SO_003507</vt:lpstr>
      <vt:lpstr>SO_003508</vt:lpstr>
      <vt:lpstr>SO_003509</vt:lpstr>
      <vt:lpstr>SO_003510</vt:lpstr>
      <vt:lpstr>SO_003511</vt:lpstr>
      <vt:lpstr>SO_003512</vt:lpstr>
      <vt:lpstr>SO_003513</vt:lpstr>
      <vt:lpstr>SO_003514</vt:lpstr>
      <vt:lpstr>SO_003515</vt:lpstr>
      <vt:lpstr>SO_003516</vt:lpstr>
      <vt:lpstr>SO_003517</vt:lpstr>
      <vt:lpstr>SO_003518</vt:lpstr>
      <vt:lpstr>SO_003519</vt:lpstr>
      <vt:lpstr>SO_003520</vt:lpstr>
      <vt:lpstr>SO_003521</vt:lpstr>
      <vt:lpstr>SO_003522</vt:lpstr>
      <vt:lpstr>SO_003523</vt:lpstr>
      <vt:lpstr>SO_003524</vt:lpstr>
      <vt:lpstr>SO_003525</vt:lpstr>
      <vt:lpstr>SO_003526</vt:lpstr>
      <vt:lpstr>SO_003527</vt:lpstr>
      <vt:lpstr>SO_003528</vt:lpstr>
      <vt:lpstr>SO_003529</vt:lpstr>
      <vt:lpstr>SO_003530</vt:lpstr>
      <vt:lpstr>SO_003531</vt:lpstr>
      <vt:lpstr>SO_003532</vt:lpstr>
      <vt:lpstr>SO_003533</vt:lpstr>
      <vt:lpstr>SO_003534</vt:lpstr>
      <vt:lpstr>SO_003535</vt:lpstr>
      <vt:lpstr>SO_003536</vt:lpstr>
      <vt:lpstr>SO_003537</vt:lpstr>
      <vt:lpstr>SO_003538</vt:lpstr>
      <vt:lpstr>SO_003539</vt:lpstr>
      <vt:lpstr>SO_003540</vt:lpstr>
      <vt:lpstr>SO_003541</vt:lpstr>
      <vt:lpstr>SO_003542</vt:lpstr>
      <vt:lpstr>SO_003543</vt:lpstr>
      <vt:lpstr>SO_003544</vt:lpstr>
      <vt:lpstr>SO_003545</vt:lpstr>
      <vt:lpstr>SO_003546</vt:lpstr>
      <vt:lpstr>SO_003547</vt:lpstr>
      <vt:lpstr>SO_003548</vt:lpstr>
      <vt:lpstr>SO_003549</vt:lpstr>
      <vt:lpstr>SO_003550</vt:lpstr>
      <vt:lpstr>SO_003551</vt:lpstr>
      <vt:lpstr>SO_003552</vt:lpstr>
      <vt:lpstr>SO_003553</vt:lpstr>
      <vt:lpstr>SO_003554</vt:lpstr>
      <vt:lpstr>SO_003555</vt:lpstr>
      <vt:lpstr>SO_003556</vt:lpstr>
      <vt:lpstr>SO_003557</vt:lpstr>
      <vt:lpstr>SO_003558</vt:lpstr>
      <vt:lpstr>SO_003559</vt:lpstr>
      <vt:lpstr>SO_003560</vt:lpstr>
      <vt:lpstr>SO_003561</vt:lpstr>
      <vt:lpstr>SO_003562</vt:lpstr>
      <vt:lpstr>SO_003563</vt:lpstr>
      <vt:lpstr>SO_003564</vt:lpstr>
      <vt:lpstr>SO_003565</vt:lpstr>
      <vt:lpstr>SO_003566</vt:lpstr>
      <vt:lpstr>SO_003567</vt:lpstr>
      <vt:lpstr>SO_003568</vt:lpstr>
      <vt:lpstr>SO_003569</vt:lpstr>
      <vt:lpstr>SO_003570</vt:lpstr>
      <vt:lpstr>SO_003571</vt:lpstr>
      <vt:lpstr>SO_003572</vt:lpstr>
      <vt:lpstr>SO_003573</vt:lpstr>
      <vt:lpstr>SO_003574</vt:lpstr>
      <vt:lpstr>SO_003575</vt:lpstr>
      <vt:lpstr>SO_003576</vt:lpstr>
      <vt:lpstr>SO_003577</vt:lpstr>
      <vt:lpstr>SO_003578</vt:lpstr>
      <vt:lpstr>SO_003579</vt:lpstr>
      <vt:lpstr>SO_003580</vt:lpstr>
      <vt:lpstr>SO_003581</vt:lpstr>
      <vt:lpstr>SO_003582</vt:lpstr>
      <vt:lpstr>SO_003583</vt:lpstr>
      <vt:lpstr>SO_003584</vt:lpstr>
      <vt:lpstr>SO_003585</vt:lpstr>
      <vt:lpstr>SO_003586</vt:lpstr>
      <vt:lpstr>SO_003587</vt:lpstr>
      <vt:lpstr>SO_003588</vt:lpstr>
      <vt:lpstr>SO_003589</vt:lpstr>
      <vt:lpstr>SO_003590</vt:lpstr>
      <vt:lpstr>SO_003591</vt:lpstr>
      <vt:lpstr>SO_003592</vt:lpstr>
      <vt:lpstr>SO_003593</vt:lpstr>
      <vt:lpstr>SO_003594</vt:lpstr>
      <vt:lpstr>SO_003595</vt:lpstr>
      <vt:lpstr>SO_003596</vt:lpstr>
      <vt:lpstr>SO_003597</vt:lpstr>
      <vt:lpstr>SO_003598</vt:lpstr>
      <vt:lpstr>SO_003599</vt:lpstr>
      <vt:lpstr>SO_003600</vt:lpstr>
      <vt:lpstr>SO_003601</vt:lpstr>
      <vt:lpstr>SO_003602</vt:lpstr>
      <vt:lpstr>SO_003603</vt:lpstr>
      <vt:lpstr>SO_003604</vt:lpstr>
      <vt:lpstr>SO_003605</vt:lpstr>
      <vt:lpstr>SO_003606</vt:lpstr>
      <vt:lpstr>SO_003607</vt:lpstr>
      <vt:lpstr>SO_003608</vt:lpstr>
      <vt:lpstr>SO_003609</vt:lpstr>
      <vt:lpstr>SO_003610</vt:lpstr>
      <vt:lpstr>SO_003611</vt:lpstr>
      <vt:lpstr>SO_003612</vt:lpstr>
      <vt:lpstr>SO_003613</vt:lpstr>
      <vt:lpstr>SO_003614</vt:lpstr>
      <vt:lpstr>SO_003615</vt:lpstr>
      <vt:lpstr>SO_003616</vt:lpstr>
      <vt:lpstr>SO_003617</vt:lpstr>
      <vt:lpstr>SO_003618</vt:lpstr>
      <vt:lpstr>SO_003619</vt:lpstr>
      <vt:lpstr>SO_003620</vt:lpstr>
      <vt:lpstr>SO_003621</vt:lpstr>
      <vt:lpstr>SO_003622</vt:lpstr>
      <vt:lpstr>SO_003623</vt:lpstr>
      <vt:lpstr>SO_003624</vt:lpstr>
      <vt:lpstr>SO_003625</vt:lpstr>
      <vt:lpstr>SO_003626</vt:lpstr>
      <vt:lpstr>SO_003627</vt:lpstr>
      <vt:lpstr>SO_003628</vt:lpstr>
      <vt:lpstr>SO_003629</vt:lpstr>
      <vt:lpstr>SO_003630</vt:lpstr>
      <vt:lpstr>SO_003631</vt:lpstr>
      <vt:lpstr>SO_003632</vt:lpstr>
      <vt:lpstr>SO_003633</vt:lpstr>
      <vt:lpstr>SO_003634</vt:lpstr>
      <vt:lpstr>SO_003635</vt:lpstr>
      <vt:lpstr>SO_003636</vt:lpstr>
      <vt:lpstr>SO_003637</vt:lpstr>
      <vt:lpstr>SO_003638</vt:lpstr>
      <vt:lpstr>SO_003639</vt:lpstr>
      <vt:lpstr>SO_003640</vt:lpstr>
      <vt:lpstr>SO_003641</vt:lpstr>
      <vt:lpstr>SO_003642</vt:lpstr>
      <vt:lpstr>SO_003643</vt:lpstr>
      <vt:lpstr>SO_003644</vt:lpstr>
      <vt:lpstr>SO_003645</vt:lpstr>
      <vt:lpstr>SO_003646</vt:lpstr>
      <vt:lpstr>SO_003647</vt:lpstr>
      <vt:lpstr>SO_003648</vt:lpstr>
      <vt:lpstr>SO_003649</vt:lpstr>
      <vt:lpstr>SO_003650</vt:lpstr>
      <vt:lpstr>SO_003651</vt:lpstr>
      <vt:lpstr>SO_003652</vt:lpstr>
      <vt:lpstr>SO_003653</vt:lpstr>
      <vt:lpstr>SO_003654</vt:lpstr>
      <vt:lpstr>SO_003655</vt:lpstr>
      <vt:lpstr>SO_003656</vt:lpstr>
      <vt:lpstr>SO_003657</vt:lpstr>
      <vt:lpstr>SO_003658</vt:lpstr>
      <vt:lpstr>SO_003659</vt:lpstr>
      <vt:lpstr>SO_003660</vt:lpstr>
      <vt:lpstr>SO_003661</vt:lpstr>
      <vt:lpstr>SO_003662</vt:lpstr>
      <vt:lpstr>SO_003663</vt:lpstr>
      <vt:lpstr>SO_003664</vt:lpstr>
      <vt:lpstr>SO_003665</vt:lpstr>
      <vt:lpstr>SO_003666</vt:lpstr>
      <vt:lpstr>SO_003667</vt:lpstr>
      <vt:lpstr>SO_003668</vt:lpstr>
      <vt:lpstr>SO_003669</vt:lpstr>
      <vt:lpstr>SO_003670</vt:lpstr>
      <vt:lpstr>SO_003671</vt:lpstr>
      <vt:lpstr>SO_003672</vt:lpstr>
      <vt:lpstr>SO_003673</vt:lpstr>
      <vt:lpstr>SO_003674</vt:lpstr>
      <vt:lpstr>SO_003675</vt:lpstr>
      <vt:lpstr>SO_003676</vt:lpstr>
      <vt:lpstr>SO_003677</vt:lpstr>
      <vt:lpstr>SO_003678</vt:lpstr>
      <vt:lpstr>SO_003679</vt:lpstr>
      <vt:lpstr>SO_003680</vt:lpstr>
      <vt:lpstr>SO_003681</vt:lpstr>
      <vt:lpstr>SO_003682</vt:lpstr>
      <vt:lpstr>SO_003683</vt:lpstr>
      <vt:lpstr>SO_003684</vt:lpstr>
      <vt:lpstr>SO_003685</vt:lpstr>
      <vt:lpstr>SO_003686</vt:lpstr>
      <vt:lpstr>SO_003687</vt:lpstr>
      <vt:lpstr>SO_003688</vt:lpstr>
      <vt:lpstr>SO_003689</vt:lpstr>
      <vt:lpstr>SO_003690</vt:lpstr>
      <vt:lpstr>SO_003691</vt:lpstr>
      <vt:lpstr>SO_003692</vt:lpstr>
      <vt:lpstr>SO_003693</vt:lpstr>
      <vt:lpstr>SO_003694</vt:lpstr>
      <vt:lpstr>SO_003695</vt:lpstr>
      <vt:lpstr>SO_003696</vt:lpstr>
      <vt:lpstr>SO_003697</vt:lpstr>
      <vt:lpstr>SO_003698</vt:lpstr>
      <vt:lpstr>SO_003699</vt:lpstr>
      <vt:lpstr>SO_003700</vt:lpstr>
      <vt:lpstr>SO_003701</vt:lpstr>
      <vt:lpstr>SO_003702</vt:lpstr>
      <vt:lpstr>SO_003703</vt:lpstr>
      <vt:lpstr>SO_003704</vt:lpstr>
      <vt:lpstr>SO_003705</vt:lpstr>
      <vt:lpstr>SO_003706</vt:lpstr>
      <vt:lpstr>SO_003707</vt:lpstr>
      <vt:lpstr>SO_003708</vt:lpstr>
      <vt:lpstr>SO_003709</vt:lpstr>
      <vt:lpstr>SO_003710</vt:lpstr>
      <vt:lpstr>SO_003711</vt:lpstr>
      <vt:lpstr>SO_003712</vt:lpstr>
      <vt:lpstr>SO_003713</vt:lpstr>
      <vt:lpstr>SO_003714</vt:lpstr>
      <vt:lpstr>SO_003715</vt:lpstr>
      <vt:lpstr>SO_003716</vt:lpstr>
      <vt:lpstr>SO_003717</vt:lpstr>
      <vt:lpstr>SO_003718</vt:lpstr>
      <vt:lpstr>SO_003719</vt:lpstr>
      <vt:lpstr>SO_003720</vt:lpstr>
      <vt:lpstr>SO_003721</vt:lpstr>
      <vt:lpstr>SO_003722</vt:lpstr>
      <vt:lpstr>SO_003723</vt:lpstr>
      <vt:lpstr>SO_003724</vt:lpstr>
      <vt:lpstr>SO_003725</vt:lpstr>
      <vt:lpstr>SO_003726</vt:lpstr>
      <vt:lpstr>SO_003727</vt:lpstr>
      <vt:lpstr>SO_003728</vt:lpstr>
      <vt:lpstr>SO_003729</vt:lpstr>
      <vt:lpstr>SO_003730</vt:lpstr>
      <vt:lpstr>SO_003731</vt:lpstr>
      <vt:lpstr>SO_003732</vt:lpstr>
      <vt:lpstr>SO_003733</vt:lpstr>
      <vt:lpstr>SO_003734</vt:lpstr>
      <vt:lpstr>SO_003735</vt:lpstr>
      <vt:lpstr>SO_003736</vt:lpstr>
      <vt:lpstr>SO_003737</vt:lpstr>
      <vt:lpstr>SO_003738</vt:lpstr>
      <vt:lpstr>SO_003739</vt:lpstr>
      <vt:lpstr>SO_003740</vt:lpstr>
      <vt:lpstr>SO_003741</vt:lpstr>
      <vt:lpstr>SO_003742</vt:lpstr>
      <vt:lpstr>SO_003743</vt:lpstr>
      <vt:lpstr>SO_003744</vt:lpstr>
      <vt:lpstr>SO_003745</vt:lpstr>
      <vt:lpstr>SO_003746</vt:lpstr>
      <vt:lpstr>SO_003747</vt:lpstr>
      <vt:lpstr>SO_003748</vt:lpstr>
      <vt:lpstr>SO_003749</vt:lpstr>
      <vt:lpstr>SO_003750</vt:lpstr>
      <vt:lpstr>SO_003751</vt:lpstr>
      <vt:lpstr>SO_003752</vt:lpstr>
      <vt:lpstr>SO_003753</vt:lpstr>
      <vt:lpstr>SO_003754</vt:lpstr>
      <vt:lpstr>SO_003755</vt:lpstr>
      <vt:lpstr>SO_003756</vt:lpstr>
      <vt:lpstr>SO_003757</vt:lpstr>
      <vt:lpstr>SO_003758</vt:lpstr>
      <vt:lpstr>SO_003759</vt:lpstr>
      <vt:lpstr>SO_003760</vt:lpstr>
      <vt:lpstr>SO_003761</vt:lpstr>
      <vt:lpstr>SO_003762</vt:lpstr>
      <vt:lpstr>SO_003763</vt:lpstr>
      <vt:lpstr>SO_003764</vt:lpstr>
      <vt:lpstr>SO_003765</vt:lpstr>
      <vt:lpstr>SO_003766</vt:lpstr>
      <vt:lpstr>SO_003767</vt:lpstr>
      <vt:lpstr>SO_003768</vt:lpstr>
      <vt:lpstr>SO_003769</vt:lpstr>
      <vt:lpstr>SO_003770</vt:lpstr>
      <vt:lpstr>SO_003771</vt:lpstr>
      <vt:lpstr>SO_003772</vt:lpstr>
      <vt:lpstr>SO_003773</vt:lpstr>
      <vt:lpstr>SO_003774</vt:lpstr>
      <vt:lpstr>SO_003775</vt:lpstr>
      <vt:lpstr>SO_003776</vt:lpstr>
      <vt:lpstr>SO_003777</vt:lpstr>
      <vt:lpstr>SO_003778</vt:lpstr>
      <vt:lpstr>SO_003779</vt:lpstr>
      <vt:lpstr>SO_003780</vt:lpstr>
      <vt:lpstr>SO_003781</vt:lpstr>
      <vt:lpstr>SO_003782</vt:lpstr>
      <vt:lpstr>SO_003783</vt:lpstr>
      <vt:lpstr>SO_003784</vt:lpstr>
      <vt:lpstr>SO_003785</vt:lpstr>
      <vt:lpstr>SO_003786</vt:lpstr>
      <vt:lpstr>SO_003787</vt:lpstr>
      <vt:lpstr>SO_003788</vt:lpstr>
      <vt:lpstr>SO_003789</vt:lpstr>
      <vt:lpstr>SO_003790</vt:lpstr>
      <vt:lpstr>SO_003791</vt:lpstr>
      <vt:lpstr>SO_003792</vt:lpstr>
      <vt:lpstr>SO_003793</vt:lpstr>
      <vt:lpstr>SO_003794</vt:lpstr>
      <vt:lpstr>SO_003795</vt:lpstr>
      <vt:lpstr>SO_003796</vt:lpstr>
      <vt:lpstr>SO_003797</vt:lpstr>
      <vt:lpstr>SO_003798</vt:lpstr>
      <vt:lpstr>SO_003799</vt:lpstr>
      <vt:lpstr>SO_003800</vt:lpstr>
      <vt:lpstr>SO_003801</vt:lpstr>
      <vt:lpstr>SO_003802</vt:lpstr>
      <vt:lpstr>SO_003803</vt:lpstr>
      <vt:lpstr>SO_003804</vt:lpstr>
      <vt:lpstr>SO_003805</vt:lpstr>
      <vt:lpstr>SO_003806</vt:lpstr>
      <vt:lpstr>SO_003807</vt:lpstr>
      <vt:lpstr>SO_003808</vt:lpstr>
      <vt:lpstr>SO_003809</vt:lpstr>
      <vt:lpstr>SO_003810</vt:lpstr>
      <vt:lpstr>SO_003811</vt:lpstr>
      <vt:lpstr>SO_003812</vt:lpstr>
      <vt:lpstr>SO_003813</vt:lpstr>
      <vt:lpstr>SO_003814</vt:lpstr>
      <vt:lpstr>SO_003815</vt:lpstr>
      <vt:lpstr>SO_003816</vt:lpstr>
      <vt:lpstr>SO_003817</vt:lpstr>
      <vt:lpstr>SO_003818</vt:lpstr>
      <vt:lpstr>SO_003819</vt:lpstr>
      <vt:lpstr>SO_003820</vt:lpstr>
      <vt:lpstr>SO_003821</vt:lpstr>
      <vt:lpstr>SO_003822</vt:lpstr>
      <vt:lpstr>SO_003823</vt:lpstr>
      <vt:lpstr>SO_003824</vt:lpstr>
      <vt:lpstr>SO_003825</vt:lpstr>
      <vt:lpstr>SO_003826</vt:lpstr>
      <vt:lpstr>SO_003827</vt:lpstr>
      <vt:lpstr>SO_003828</vt:lpstr>
      <vt:lpstr>SO_003829</vt:lpstr>
      <vt:lpstr>SO_003830</vt:lpstr>
      <vt:lpstr>SO_003831</vt:lpstr>
      <vt:lpstr>SO_003832</vt:lpstr>
      <vt:lpstr>SO_003833</vt:lpstr>
      <vt:lpstr>SO_003834</vt:lpstr>
      <vt:lpstr>SO_003835</vt:lpstr>
      <vt:lpstr>SO_003836</vt:lpstr>
      <vt:lpstr>SO_003837</vt:lpstr>
      <vt:lpstr>SO_003838</vt:lpstr>
      <vt:lpstr>SO_003839</vt:lpstr>
      <vt:lpstr>SO_003840</vt:lpstr>
      <vt:lpstr>SO_003841</vt:lpstr>
      <vt:lpstr>SO_003842</vt:lpstr>
      <vt:lpstr>SO_003843</vt:lpstr>
      <vt:lpstr>SO_003844</vt:lpstr>
      <vt:lpstr>SO_003845</vt:lpstr>
      <vt:lpstr>SO_003846</vt:lpstr>
      <vt:lpstr>SO_003847</vt:lpstr>
      <vt:lpstr>SO_003848</vt:lpstr>
      <vt:lpstr>SO_003849</vt:lpstr>
      <vt:lpstr>SO_003850</vt:lpstr>
      <vt:lpstr>SO_003851</vt:lpstr>
      <vt:lpstr>SO_003852</vt:lpstr>
      <vt:lpstr>SO_003853</vt:lpstr>
      <vt:lpstr>SO_003854</vt:lpstr>
      <vt:lpstr>SO_003855</vt:lpstr>
      <vt:lpstr>SO_003856</vt:lpstr>
      <vt:lpstr>SO_003857</vt:lpstr>
      <vt:lpstr>SO_003858</vt:lpstr>
      <vt:lpstr>SO_003859</vt:lpstr>
      <vt:lpstr>SO_003860</vt:lpstr>
      <vt:lpstr>SO_003861</vt:lpstr>
      <vt:lpstr>SO_003862</vt:lpstr>
      <vt:lpstr>SO_003863</vt:lpstr>
      <vt:lpstr>SO_003864</vt:lpstr>
      <vt:lpstr>SO_003865</vt:lpstr>
      <vt:lpstr>SO_003866</vt:lpstr>
      <vt:lpstr>SO_003867</vt:lpstr>
      <vt:lpstr>SO_003868</vt:lpstr>
      <vt:lpstr>SO_003869</vt:lpstr>
      <vt:lpstr>SO_003870</vt:lpstr>
      <vt:lpstr>SO_003871</vt:lpstr>
      <vt:lpstr>SO_003872</vt:lpstr>
      <vt:lpstr>SO_003873</vt:lpstr>
      <vt:lpstr>SO_003874</vt:lpstr>
      <vt:lpstr>SO_003875</vt:lpstr>
      <vt:lpstr>SO_003876</vt:lpstr>
      <vt:lpstr>SO_003877</vt:lpstr>
      <vt:lpstr>SO_003878</vt:lpstr>
      <vt:lpstr>SO_003879</vt:lpstr>
      <vt:lpstr>SO_003880</vt:lpstr>
      <vt:lpstr>SO_003881</vt:lpstr>
      <vt:lpstr>SO_003882</vt:lpstr>
      <vt:lpstr>SO_003883</vt:lpstr>
      <vt:lpstr>SO_003884</vt:lpstr>
      <vt:lpstr>SO_003885</vt:lpstr>
      <vt:lpstr>SO_003886</vt:lpstr>
      <vt:lpstr>SO_003887</vt:lpstr>
      <vt:lpstr>SO_003888</vt:lpstr>
      <vt:lpstr>SO_003889</vt:lpstr>
      <vt:lpstr>SO_003890</vt:lpstr>
      <vt:lpstr>SO_003891</vt:lpstr>
      <vt:lpstr>SO_003892</vt:lpstr>
      <vt:lpstr>SO_003893</vt:lpstr>
      <vt:lpstr>SO_003894</vt:lpstr>
      <vt:lpstr>SO_003895</vt:lpstr>
      <vt:lpstr>SO_003896</vt:lpstr>
      <vt:lpstr>SO_003897</vt:lpstr>
      <vt:lpstr>SO_003898</vt:lpstr>
      <vt:lpstr>SO_003899</vt:lpstr>
      <vt:lpstr>SO_003900</vt:lpstr>
      <vt:lpstr>SO_003901</vt:lpstr>
      <vt:lpstr>SO_003902</vt:lpstr>
      <vt:lpstr>SO_003903</vt:lpstr>
      <vt:lpstr>SO_003904</vt:lpstr>
      <vt:lpstr>SO_003905</vt:lpstr>
      <vt:lpstr>SO_003906</vt:lpstr>
      <vt:lpstr>SO_003907</vt:lpstr>
      <vt:lpstr>SO_003908</vt:lpstr>
      <vt:lpstr>SO_003909</vt:lpstr>
      <vt:lpstr>SO_003910</vt:lpstr>
      <vt:lpstr>SO_003911</vt:lpstr>
      <vt:lpstr>SO_003912</vt:lpstr>
      <vt:lpstr>SO_003913</vt:lpstr>
      <vt:lpstr>SO_003914</vt:lpstr>
      <vt:lpstr>SO_003915</vt:lpstr>
      <vt:lpstr>SO_003916</vt:lpstr>
      <vt:lpstr>SO_003917</vt:lpstr>
      <vt:lpstr>SO_003918</vt:lpstr>
      <vt:lpstr>SO_003919</vt:lpstr>
      <vt:lpstr>SO_003920</vt:lpstr>
      <vt:lpstr>SO_003921</vt:lpstr>
      <vt:lpstr>SO_003922</vt:lpstr>
      <vt:lpstr>SO_003923</vt:lpstr>
      <vt:lpstr>SO_003924</vt:lpstr>
      <vt:lpstr>SO_003925</vt:lpstr>
      <vt:lpstr>SO_003926</vt:lpstr>
      <vt:lpstr>SO_003927</vt:lpstr>
      <vt:lpstr>SO_003928</vt:lpstr>
      <vt:lpstr>SO_003929</vt:lpstr>
      <vt:lpstr>SO_003930</vt:lpstr>
      <vt:lpstr>SO_003931</vt:lpstr>
      <vt:lpstr>SO_003932</vt:lpstr>
      <vt:lpstr>SO_003933</vt:lpstr>
      <vt:lpstr>SO_003934</vt:lpstr>
      <vt:lpstr>SO_003935</vt:lpstr>
      <vt:lpstr>SO_003936</vt:lpstr>
      <vt:lpstr>SO_003937</vt:lpstr>
      <vt:lpstr>SO_003938</vt:lpstr>
      <vt:lpstr>SO_003939</vt:lpstr>
      <vt:lpstr>SO_003940</vt:lpstr>
      <vt:lpstr>SO_003941</vt:lpstr>
      <vt:lpstr>SO_003942</vt:lpstr>
      <vt:lpstr>SO_003943</vt:lpstr>
      <vt:lpstr>SO_003944</vt:lpstr>
      <vt:lpstr>SO_003945</vt:lpstr>
      <vt:lpstr>SO_003946</vt:lpstr>
      <vt:lpstr>SO_003947</vt:lpstr>
      <vt:lpstr>SO_003948</vt:lpstr>
      <vt:lpstr>SO_003949</vt:lpstr>
      <vt:lpstr>SO_003950</vt:lpstr>
      <vt:lpstr>SO_003951</vt:lpstr>
      <vt:lpstr>SO_003952</vt:lpstr>
      <vt:lpstr>SO_003953</vt:lpstr>
      <vt:lpstr>SO_003954</vt:lpstr>
      <vt:lpstr>SO_003955</vt:lpstr>
      <vt:lpstr>SO_003956</vt:lpstr>
      <vt:lpstr>SO_003957</vt:lpstr>
      <vt:lpstr>SO_003958</vt:lpstr>
      <vt:lpstr>SO_003959</vt:lpstr>
      <vt:lpstr>SO_003960</vt:lpstr>
      <vt:lpstr>SO_003961</vt:lpstr>
      <vt:lpstr>SO_003962</vt:lpstr>
      <vt:lpstr>SO_003963</vt:lpstr>
      <vt:lpstr>SO_003964</vt:lpstr>
      <vt:lpstr>SO_003965</vt:lpstr>
      <vt:lpstr>SO_003966</vt:lpstr>
      <vt:lpstr>SO_003967</vt:lpstr>
      <vt:lpstr>SO_003968</vt:lpstr>
      <vt:lpstr>SO_003969</vt:lpstr>
      <vt:lpstr>SO_003970</vt:lpstr>
      <vt:lpstr>SO_003971</vt:lpstr>
      <vt:lpstr>SO_003972</vt:lpstr>
      <vt:lpstr>SO_003973</vt:lpstr>
      <vt:lpstr>SO_003974</vt:lpstr>
      <vt:lpstr>SO_003975</vt:lpstr>
      <vt:lpstr>SO_003976</vt:lpstr>
      <vt:lpstr>SO_003977</vt:lpstr>
      <vt:lpstr>SO_003978</vt:lpstr>
      <vt:lpstr>SO_003979</vt:lpstr>
      <vt:lpstr>SO_003980</vt:lpstr>
      <vt:lpstr>SO_003981</vt:lpstr>
      <vt:lpstr>SO_003982</vt:lpstr>
      <vt:lpstr>SO_003983</vt:lpstr>
      <vt:lpstr>SO_003984</vt:lpstr>
      <vt:lpstr>SO_003985</vt:lpstr>
      <vt:lpstr>SO_003986</vt:lpstr>
      <vt:lpstr>SO_003987</vt:lpstr>
      <vt:lpstr>SO_003988</vt:lpstr>
      <vt:lpstr>SO_003989</vt:lpstr>
      <vt:lpstr>SO_003990</vt:lpstr>
      <vt:lpstr>SO_003991</vt:lpstr>
      <vt:lpstr>SO_003992</vt:lpstr>
      <vt:lpstr>SO_003993</vt:lpstr>
      <vt:lpstr>SO_003994</vt:lpstr>
      <vt:lpstr>SO_003995</vt:lpstr>
      <vt:lpstr>SO_003996</vt:lpstr>
      <vt:lpstr>SO_003997</vt:lpstr>
      <vt:lpstr>SO_003998</vt:lpstr>
      <vt:lpstr>SO_003999</vt:lpstr>
      <vt:lpstr>SO_004000</vt:lpstr>
      <vt:lpstr>SO_004001</vt:lpstr>
      <vt:lpstr>SO_004002</vt:lpstr>
      <vt:lpstr>SO_004003</vt:lpstr>
      <vt:lpstr>SO_004004</vt:lpstr>
      <vt:lpstr>SO_004005</vt:lpstr>
      <vt:lpstr>SO_004006</vt:lpstr>
      <vt:lpstr>SO_004007</vt:lpstr>
      <vt:lpstr>SO_004008</vt:lpstr>
      <vt:lpstr>SO_004009</vt:lpstr>
      <vt:lpstr>SO_004010</vt:lpstr>
      <vt:lpstr>SO_004011</vt:lpstr>
      <vt:lpstr>SO_004012</vt:lpstr>
      <vt:lpstr>SO_004013</vt:lpstr>
      <vt:lpstr>SO_004014</vt:lpstr>
      <vt:lpstr>SO_004015</vt:lpstr>
      <vt:lpstr>SO_004016</vt:lpstr>
      <vt:lpstr>SO_004017</vt:lpstr>
      <vt:lpstr>SO_004018</vt:lpstr>
      <vt:lpstr>SO_004019</vt:lpstr>
      <vt:lpstr>SO_004020</vt:lpstr>
      <vt:lpstr>SO_004021</vt:lpstr>
      <vt:lpstr>SO_004022</vt:lpstr>
      <vt:lpstr>SO_004023</vt:lpstr>
      <vt:lpstr>SO_004024</vt:lpstr>
      <vt:lpstr>SO_004025</vt:lpstr>
      <vt:lpstr>SO_004026</vt:lpstr>
      <vt:lpstr>SO_004027</vt:lpstr>
      <vt:lpstr>SO_004028</vt:lpstr>
      <vt:lpstr>SO_004029</vt:lpstr>
      <vt:lpstr>SO_004030</vt:lpstr>
      <vt:lpstr>SO_004031</vt:lpstr>
      <vt:lpstr>SO_004032</vt:lpstr>
      <vt:lpstr>SO_004033</vt:lpstr>
      <vt:lpstr>SO_004034</vt:lpstr>
      <vt:lpstr>SO_004035</vt:lpstr>
      <vt:lpstr>SO_004036</vt:lpstr>
      <vt:lpstr>SO_004037</vt:lpstr>
      <vt:lpstr>SO_004038</vt:lpstr>
      <vt:lpstr>SO_004039</vt:lpstr>
      <vt:lpstr>SO_004040</vt:lpstr>
      <vt:lpstr>SO_004041</vt:lpstr>
      <vt:lpstr>SO_004042</vt:lpstr>
      <vt:lpstr>SO_004043</vt:lpstr>
      <vt:lpstr>SO_004044</vt:lpstr>
      <vt:lpstr>SO_004045</vt:lpstr>
      <vt:lpstr>SO_004046</vt:lpstr>
      <vt:lpstr>SO_004047</vt:lpstr>
      <vt:lpstr>SO_004048</vt:lpstr>
      <vt:lpstr>SO_004049</vt:lpstr>
      <vt:lpstr>SO_004050</vt:lpstr>
      <vt:lpstr>SO_004051</vt:lpstr>
      <vt:lpstr>SO_004052</vt:lpstr>
      <vt:lpstr>SO_004053</vt:lpstr>
      <vt:lpstr>SO_004054</vt:lpstr>
      <vt:lpstr>SO_004055</vt:lpstr>
      <vt:lpstr>SO_004056</vt:lpstr>
      <vt:lpstr>SO_004057</vt:lpstr>
      <vt:lpstr>SO_004058</vt:lpstr>
      <vt:lpstr>SO_004059</vt:lpstr>
      <vt:lpstr>SO_004060</vt:lpstr>
      <vt:lpstr>SO_004061</vt:lpstr>
      <vt:lpstr>SO_004062</vt:lpstr>
      <vt:lpstr>SO_004063</vt:lpstr>
      <vt:lpstr>SO_004064</vt:lpstr>
      <vt:lpstr>SO_004065</vt:lpstr>
      <vt:lpstr>SO_004066</vt:lpstr>
      <vt:lpstr>SO_004067</vt:lpstr>
      <vt:lpstr>SO_004068</vt:lpstr>
      <vt:lpstr>SO_004069</vt:lpstr>
      <vt:lpstr>SO_004070</vt:lpstr>
      <vt:lpstr>SO_004071</vt:lpstr>
      <vt:lpstr>SO_004072</vt:lpstr>
      <vt:lpstr>SO_004073</vt:lpstr>
      <vt:lpstr>SO_004074</vt:lpstr>
      <vt:lpstr>SO_004075</vt:lpstr>
      <vt:lpstr>SO_004076</vt:lpstr>
      <vt:lpstr>SO_004077</vt:lpstr>
      <vt:lpstr>SO_004078</vt:lpstr>
      <vt:lpstr>SO_004079</vt:lpstr>
      <vt:lpstr>SO_004080</vt:lpstr>
      <vt:lpstr>SO_004081</vt:lpstr>
      <vt:lpstr>SO_004082</vt:lpstr>
      <vt:lpstr>SO_004083</vt:lpstr>
      <vt:lpstr>SO_004084</vt:lpstr>
      <vt:lpstr>SO_004085</vt:lpstr>
      <vt:lpstr>SO_004086</vt:lpstr>
      <vt:lpstr>SO_004087</vt:lpstr>
      <vt:lpstr>SO_004088</vt:lpstr>
      <vt:lpstr>SO_004089</vt:lpstr>
      <vt:lpstr>SO_004090</vt:lpstr>
      <vt:lpstr>SO_004091</vt:lpstr>
      <vt:lpstr>SO_004092</vt:lpstr>
      <vt:lpstr>SO_004093</vt:lpstr>
      <vt:lpstr>SO_004094</vt:lpstr>
      <vt:lpstr>SO_004095</vt:lpstr>
      <vt:lpstr>SO_004096</vt:lpstr>
      <vt:lpstr>SO_004097</vt:lpstr>
      <vt:lpstr>SO_004098</vt:lpstr>
      <vt:lpstr>SO_004099</vt:lpstr>
      <vt:lpstr>SO_004100</vt:lpstr>
      <vt:lpstr>SO_004101</vt:lpstr>
      <vt:lpstr>SO_004102</vt:lpstr>
      <vt:lpstr>SO_004103</vt:lpstr>
      <vt:lpstr>SO_004104</vt:lpstr>
      <vt:lpstr>SO_004105</vt:lpstr>
      <vt:lpstr>SO_004106</vt:lpstr>
      <vt:lpstr>SO_004107</vt:lpstr>
      <vt:lpstr>SO_004108</vt:lpstr>
      <vt:lpstr>SO_004109</vt:lpstr>
      <vt:lpstr>SO_004110</vt:lpstr>
      <vt:lpstr>SO_004111</vt:lpstr>
      <vt:lpstr>SO_004112</vt:lpstr>
      <vt:lpstr>SO_004113</vt:lpstr>
      <vt:lpstr>SO_004114</vt:lpstr>
      <vt:lpstr>SO_004115</vt:lpstr>
      <vt:lpstr>SO_004116</vt:lpstr>
      <vt:lpstr>SO_004117</vt:lpstr>
      <vt:lpstr>SO_004118</vt:lpstr>
      <vt:lpstr>SO_004119</vt:lpstr>
      <vt:lpstr>SO_004120</vt:lpstr>
      <vt:lpstr>SO_004121</vt:lpstr>
      <vt:lpstr>SO_004122</vt:lpstr>
      <vt:lpstr>SO_004123</vt:lpstr>
      <vt:lpstr>SO_004124</vt:lpstr>
      <vt:lpstr>SO_004125</vt:lpstr>
      <vt:lpstr>SO_004126</vt:lpstr>
      <vt:lpstr>SO_004127</vt:lpstr>
      <vt:lpstr>SO_004128</vt:lpstr>
      <vt:lpstr>SO_004129</vt:lpstr>
      <vt:lpstr>SO_004130</vt:lpstr>
      <vt:lpstr>SO_004131</vt:lpstr>
      <vt:lpstr>SO_004132</vt:lpstr>
      <vt:lpstr>SO_004133</vt:lpstr>
      <vt:lpstr>SO_004134</vt:lpstr>
      <vt:lpstr>SO_004135</vt:lpstr>
      <vt:lpstr>SO_004136</vt:lpstr>
      <vt:lpstr>SO_004137</vt:lpstr>
      <vt:lpstr>SO_004138</vt:lpstr>
      <vt:lpstr>SO_004139</vt:lpstr>
      <vt:lpstr>SO_004140</vt:lpstr>
      <vt:lpstr>SO_004141</vt:lpstr>
      <vt:lpstr>SO_004142</vt:lpstr>
      <vt:lpstr>SO_004143</vt:lpstr>
      <vt:lpstr>SO_004144</vt:lpstr>
      <vt:lpstr>SO_004145</vt:lpstr>
      <vt:lpstr>SO_004146</vt:lpstr>
      <vt:lpstr>SO_004147</vt:lpstr>
      <vt:lpstr>SO_004148</vt:lpstr>
      <vt:lpstr>SO_004149</vt:lpstr>
      <vt:lpstr>SO_004150</vt:lpstr>
      <vt:lpstr>SO_004151</vt:lpstr>
      <vt:lpstr>SO_004152</vt:lpstr>
      <vt:lpstr>SO_004153</vt:lpstr>
      <vt:lpstr>SO_004154</vt:lpstr>
      <vt:lpstr>SO_004155</vt:lpstr>
      <vt:lpstr>SO_004156</vt:lpstr>
      <vt:lpstr>SO_004157</vt:lpstr>
      <vt:lpstr>SO_004158</vt:lpstr>
      <vt:lpstr>SO_004159</vt:lpstr>
      <vt:lpstr>SO_004160</vt:lpstr>
      <vt:lpstr>SO_004161</vt:lpstr>
      <vt:lpstr>SO_004162</vt:lpstr>
      <vt:lpstr>SO_004163</vt:lpstr>
      <vt:lpstr>SO_004164</vt:lpstr>
      <vt:lpstr>SO_004165</vt:lpstr>
      <vt:lpstr>SO_004166</vt:lpstr>
      <vt:lpstr>SO_004167</vt:lpstr>
      <vt:lpstr>SO_004168</vt:lpstr>
      <vt:lpstr>SO_004169</vt:lpstr>
      <vt:lpstr>SO_004170</vt:lpstr>
      <vt:lpstr>SO_004171</vt:lpstr>
      <vt:lpstr>SO_004172</vt:lpstr>
      <vt:lpstr>SO_004173</vt:lpstr>
      <vt:lpstr>SO_004174</vt:lpstr>
      <vt:lpstr>SO_004175</vt:lpstr>
      <vt:lpstr>SO_004176</vt:lpstr>
      <vt:lpstr>SO_004177</vt:lpstr>
      <vt:lpstr>SO_004178</vt:lpstr>
      <vt:lpstr>SO_004179</vt:lpstr>
      <vt:lpstr>SO_004180</vt:lpstr>
      <vt:lpstr>SO_004181</vt:lpstr>
      <vt:lpstr>SO_004182</vt:lpstr>
      <vt:lpstr>SO_004183</vt:lpstr>
      <vt:lpstr>SO_004184</vt:lpstr>
      <vt:lpstr>SO_004185</vt:lpstr>
      <vt:lpstr>SO_004186</vt:lpstr>
      <vt:lpstr>SO_004187</vt:lpstr>
      <vt:lpstr>SO_004188</vt:lpstr>
      <vt:lpstr>SO_004189</vt:lpstr>
      <vt:lpstr>SO_004190</vt:lpstr>
      <vt:lpstr>SO_004191</vt:lpstr>
      <vt:lpstr>SO_004192</vt:lpstr>
      <vt:lpstr>SO_004193</vt:lpstr>
      <vt:lpstr>SO_004194</vt:lpstr>
      <vt:lpstr>SO_004195</vt:lpstr>
      <vt:lpstr>SO_004196</vt:lpstr>
      <vt:lpstr>SO_004197</vt:lpstr>
      <vt:lpstr>SO_004198</vt:lpstr>
      <vt:lpstr>SO_004199</vt:lpstr>
      <vt:lpstr>SO_004200</vt:lpstr>
      <vt:lpstr>SO_004201</vt:lpstr>
      <vt:lpstr>SO_004202</vt:lpstr>
      <vt:lpstr>SO_004203</vt:lpstr>
      <vt:lpstr>SO_004204</vt:lpstr>
      <vt:lpstr>SO_004205</vt:lpstr>
      <vt:lpstr>SO_004206</vt:lpstr>
      <vt:lpstr>SO_004207</vt:lpstr>
      <vt:lpstr>SO_004208</vt:lpstr>
      <vt:lpstr>SO_004209</vt:lpstr>
      <vt:lpstr>SO_004210</vt:lpstr>
      <vt:lpstr>SO_004211</vt:lpstr>
      <vt:lpstr>SO_004212</vt:lpstr>
      <vt:lpstr>SO_004213</vt:lpstr>
      <vt:lpstr>SO_004214</vt:lpstr>
      <vt:lpstr>SO_004215</vt:lpstr>
      <vt:lpstr>SO_004216</vt:lpstr>
      <vt:lpstr>SO_004217</vt:lpstr>
      <vt:lpstr>SO_004218</vt:lpstr>
      <vt:lpstr>SO_004219</vt:lpstr>
      <vt:lpstr>SO_004220</vt:lpstr>
      <vt:lpstr>SO_004221</vt:lpstr>
      <vt:lpstr>SO_004222</vt:lpstr>
      <vt:lpstr>SO_004223</vt:lpstr>
      <vt:lpstr>SO_004224</vt:lpstr>
      <vt:lpstr>SO_004225</vt:lpstr>
      <vt:lpstr>SO_004226</vt:lpstr>
      <vt:lpstr>SO_004227</vt:lpstr>
      <vt:lpstr>SO_004228</vt:lpstr>
      <vt:lpstr>SO_004229</vt:lpstr>
      <vt:lpstr>SO_004230</vt:lpstr>
      <vt:lpstr>SO_004231</vt:lpstr>
      <vt:lpstr>SO_004232</vt:lpstr>
      <vt:lpstr>SO_004233</vt:lpstr>
      <vt:lpstr>SO_004234</vt:lpstr>
      <vt:lpstr>SO_004235</vt:lpstr>
      <vt:lpstr>SO_004236</vt:lpstr>
      <vt:lpstr>SO_004237</vt:lpstr>
      <vt:lpstr>SO_004238</vt:lpstr>
      <vt:lpstr>SO_004239</vt:lpstr>
      <vt:lpstr>SO_004240</vt:lpstr>
      <vt:lpstr>SO_004241</vt:lpstr>
      <vt:lpstr>SO_004242</vt:lpstr>
      <vt:lpstr>SO_004243</vt:lpstr>
      <vt:lpstr>SO_004244</vt:lpstr>
      <vt:lpstr>SO_004245</vt:lpstr>
      <vt:lpstr>SO_004246</vt:lpstr>
      <vt:lpstr>SO_004247</vt:lpstr>
      <vt:lpstr>SO_004248</vt:lpstr>
      <vt:lpstr>SO_004249</vt:lpstr>
      <vt:lpstr>SO_004250</vt:lpstr>
      <vt:lpstr>SO_004251</vt:lpstr>
      <vt:lpstr>SO_004252</vt:lpstr>
      <vt:lpstr>SO_004253</vt:lpstr>
      <vt:lpstr>SO_004254</vt:lpstr>
      <vt:lpstr>SO_004255</vt:lpstr>
      <vt:lpstr>SO_004256</vt:lpstr>
      <vt:lpstr>SO_004257</vt:lpstr>
      <vt:lpstr>SO_004258</vt:lpstr>
      <vt:lpstr>SO_004259</vt:lpstr>
      <vt:lpstr>SO_004260</vt:lpstr>
      <vt:lpstr>SO_004261</vt:lpstr>
      <vt:lpstr>SO_004262</vt:lpstr>
      <vt:lpstr>SO_004263</vt:lpstr>
      <vt:lpstr>SO_004264</vt:lpstr>
      <vt:lpstr>SO_004265</vt:lpstr>
      <vt:lpstr>SO_004266</vt:lpstr>
      <vt:lpstr>SO_004267</vt:lpstr>
      <vt:lpstr>SO_004268</vt:lpstr>
      <vt:lpstr>SO_004269</vt:lpstr>
      <vt:lpstr>SO_004270</vt:lpstr>
      <vt:lpstr>SO_004271</vt:lpstr>
      <vt:lpstr>SO_004272</vt:lpstr>
      <vt:lpstr>SO_004273</vt:lpstr>
      <vt:lpstr>SO_004274</vt:lpstr>
      <vt:lpstr>SO_004275</vt:lpstr>
      <vt:lpstr>SO_004276</vt:lpstr>
      <vt:lpstr>SO_004277</vt:lpstr>
      <vt:lpstr>SO_004278</vt:lpstr>
      <vt:lpstr>SO_004279</vt:lpstr>
      <vt:lpstr>SO_004280</vt:lpstr>
      <vt:lpstr>SO_004281</vt:lpstr>
      <vt:lpstr>SO_004282</vt:lpstr>
      <vt:lpstr>SO_004283</vt:lpstr>
      <vt:lpstr>SO_004284</vt:lpstr>
      <vt:lpstr>SO_004285</vt:lpstr>
      <vt:lpstr>SO_004286</vt:lpstr>
      <vt:lpstr>SO_004287</vt:lpstr>
      <vt:lpstr>SO_004288</vt:lpstr>
      <vt:lpstr>SO_004289</vt:lpstr>
      <vt:lpstr>SO_004290</vt:lpstr>
      <vt:lpstr>SO_004291</vt:lpstr>
      <vt:lpstr>SO_004292</vt:lpstr>
      <vt:lpstr>SO_004293</vt:lpstr>
      <vt:lpstr>SO_004294</vt:lpstr>
      <vt:lpstr>SO_004295</vt:lpstr>
      <vt:lpstr>SO_004296</vt:lpstr>
      <vt:lpstr>SO_004297</vt:lpstr>
      <vt:lpstr>SO_004298</vt:lpstr>
      <vt:lpstr>SO_004299</vt:lpstr>
      <vt:lpstr>SO_004300</vt:lpstr>
      <vt:lpstr>SO_004301</vt:lpstr>
      <vt:lpstr>SO_004302</vt:lpstr>
      <vt:lpstr>SO_004303</vt:lpstr>
      <vt:lpstr>SO_004304</vt:lpstr>
      <vt:lpstr>SO_004305</vt:lpstr>
      <vt:lpstr>SO_004306</vt:lpstr>
      <vt:lpstr>SO_004307</vt:lpstr>
      <vt:lpstr>SO_004308</vt:lpstr>
      <vt:lpstr>SO_004309</vt:lpstr>
      <vt:lpstr>SO_004310</vt:lpstr>
      <vt:lpstr>SO_004311</vt:lpstr>
      <vt:lpstr>SO_004312</vt:lpstr>
      <vt:lpstr>SO_004313</vt:lpstr>
      <vt:lpstr>SO_004314</vt:lpstr>
      <vt:lpstr>SO_004315</vt:lpstr>
      <vt:lpstr>SO_004316</vt:lpstr>
      <vt:lpstr>SO_004317</vt:lpstr>
      <vt:lpstr>SO_004318</vt:lpstr>
      <vt:lpstr>SO_004319</vt:lpstr>
      <vt:lpstr>SO_004320</vt:lpstr>
      <vt:lpstr>SO_004321</vt:lpstr>
      <vt:lpstr>SO_004322</vt:lpstr>
      <vt:lpstr>SO_004323</vt:lpstr>
      <vt:lpstr>SO_004324</vt:lpstr>
      <vt:lpstr>SO_004325</vt:lpstr>
      <vt:lpstr>SO_004326</vt:lpstr>
      <vt:lpstr>SO_004327</vt:lpstr>
      <vt:lpstr>SO_004328</vt:lpstr>
      <vt:lpstr>SO_004329</vt:lpstr>
      <vt:lpstr>SO_004330</vt:lpstr>
      <vt:lpstr>SO_004331</vt:lpstr>
      <vt:lpstr>SO_004332</vt:lpstr>
      <vt:lpstr>SO_004333</vt:lpstr>
      <vt:lpstr>SO_004334</vt:lpstr>
      <vt:lpstr>SO_004335</vt:lpstr>
      <vt:lpstr>SO_004336</vt:lpstr>
      <vt:lpstr>SO_004337</vt:lpstr>
      <vt:lpstr>SO_004338</vt:lpstr>
      <vt:lpstr>SO_004339</vt:lpstr>
      <vt:lpstr>SO_004340</vt:lpstr>
      <vt:lpstr>SO_004341</vt:lpstr>
      <vt:lpstr>SO_004342</vt:lpstr>
      <vt:lpstr>SO_004343</vt:lpstr>
      <vt:lpstr>SO_004344</vt:lpstr>
      <vt:lpstr>SO_004345</vt:lpstr>
      <vt:lpstr>SO_004346</vt:lpstr>
      <vt:lpstr>SO_004347</vt:lpstr>
      <vt:lpstr>SO_004348</vt:lpstr>
      <vt:lpstr>SO_004349</vt:lpstr>
      <vt:lpstr>SO_004350</vt:lpstr>
      <vt:lpstr>SO_004351</vt:lpstr>
      <vt:lpstr>SO_004352</vt:lpstr>
      <vt:lpstr>SO_004353</vt:lpstr>
      <vt:lpstr>SO_004354</vt:lpstr>
      <vt:lpstr>SO_004355</vt:lpstr>
      <vt:lpstr>SO_004356</vt:lpstr>
      <vt:lpstr>SO_004357</vt:lpstr>
      <vt:lpstr>SO_004358</vt:lpstr>
      <vt:lpstr>SO_004359</vt:lpstr>
      <vt:lpstr>SO_004360</vt:lpstr>
      <vt:lpstr>SO_004361</vt:lpstr>
      <vt:lpstr>SO_004362</vt:lpstr>
      <vt:lpstr>SO_004363</vt:lpstr>
      <vt:lpstr>SO_004364</vt:lpstr>
      <vt:lpstr>SO_004365</vt:lpstr>
      <vt:lpstr>SO_004366</vt:lpstr>
      <vt:lpstr>SO_004367</vt:lpstr>
      <vt:lpstr>SO_004368</vt:lpstr>
      <vt:lpstr>SO_004369</vt:lpstr>
      <vt:lpstr>SO_004370</vt:lpstr>
      <vt:lpstr>SO_004371</vt:lpstr>
      <vt:lpstr>SO_004372</vt:lpstr>
      <vt:lpstr>SO_004373</vt:lpstr>
      <vt:lpstr>SO_004374</vt:lpstr>
      <vt:lpstr>SO_004375</vt:lpstr>
      <vt:lpstr>SO_004376</vt:lpstr>
      <vt:lpstr>SO_004377</vt:lpstr>
      <vt:lpstr>SO_004378</vt:lpstr>
      <vt:lpstr>SO_004379</vt:lpstr>
      <vt:lpstr>SO_004380</vt:lpstr>
      <vt:lpstr>SO_004381</vt:lpstr>
      <vt:lpstr>SO_004382</vt:lpstr>
      <vt:lpstr>SO_004383</vt:lpstr>
      <vt:lpstr>SO_004384</vt:lpstr>
      <vt:lpstr>SO_004385</vt:lpstr>
      <vt:lpstr>SO_004386</vt:lpstr>
      <vt:lpstr>SO_004387</vt:lpstr>
      <vt:lpstr>SO_004388</vt:lpstr>
      <vt:lpstr>SO_004389</vt:lpstr>
      <vt:lpstr>SO_004390</vt:lpstr>
      <vt:lpstr>SO_004391</vt:lpstr>
      <vt:lpstr>SO_004392</vt:lpstr>
      <vt:lpstr>SO_004393</vt:lpstr>
      <vt:lpstr>SO_004394</vt:lpstr>
      <vt:lpstr>SO_004395</vt:lpstr>
      <vt:lpstr>SO_004396</vt:lpstr>
      <vt:lpstr>SO_004397</vt:lpstr>
      <vt:lpstr>SO_004398</vt:lpstr>
      <vt:lpstr>SO_004399</vt:lpstr>
      <vt:lpstr>SO_004400</vt:lpstr>
      <vt:lpstr>SO_004401</vt:lpstr>
      <vt:lpstr>SO_004402</vt:lpstr>
      <vt:lpstr>SO_004403</vt:lpstr>
      <vt:lpstr>SO_004404</vt:lpstr>
      <vt:lpstr>SO_004405</vt:lpstr>
      <vt:lpstr>SO_004406</vt:lpstr>
      <vt:lpstr>SO_004407</vt:lpstr>
      <vt:lpstr>SO_004408</vt:lpstr>
      <vt:lpstr>SO_004409</vt:lpstr>
      <vt:lpstr>SO_004410</vt:lpstr>
      <vt:lpstr>SO_004411</vt:lpstr>
      <vt:lpstr>SO_004412</vt:lpstr>
      <vt:lpstr>SO_004413</vt:lpstr>
      <vt:lpstr>SO_004414</vt:lpstr>
      <vt:lpstr>SO_004415</vt:lpstr>
      <vt:lpstr>SO_004416</vt:lpstr>
      <vt:lpstr>SO_004417</vt:lpstr>
      <vt:lpstr>SO_004418</vt:lpstr>
      <vt:lpstr>SO_004419</vt:lpstr>
      <vt:lpstr>SO_004420</vt:lpstr>
      <vt:lpstr>SO_004421</vt:lpstr>
      <vt:lpstr>SO_004422</vt:lpstr>
      <vt:lpstr>SO_004423</vt:lpstr>
      <vt:lpstr>SO_004424</vt:lpstr>
      <vt:lpstr>SO_004425</vt:lpstr>
      <vt:lpstr>SO_004426</vt:lpstr>
      <vt:lpstr>SO_004427</vt:lpstr>
      <vt:lpstr>SO_004428</vt:lpstr>
      <vt:lpstr>SO_004429</vt:lpstr>
      <vt:lpstr>SO_004430</vt:lpstr>
      <vt:lpstr>SO_004431</vt:lpstr>
      <vt:lpstr>SO_004432</vt:lpstr>
      <vt:lpstr>SO_004433</vt:lpstr>
      <vt:lpstr>SO_004434</vt:lpstr>
      <vt:lpstr>SO_004435</vt:lpstr>
      <vt:lpstr>SO_004436</vt:lpstr>
      <vt:lpstr>SO_004437</vt:lpstr>
      <vt:lpstr>SO_004438</vt:lpstr>
      <vt:lpstr>SO_004439</vt:lpstr>
      <vt:lpstr>SO_004440</vt:lpstr>
      <vt:lpstr>SO_004441</vt:lpstr>
      <vt:lpstr>SO_004442</vt:lpstr>
      <vt:lpstr>SO_004443</vt:lpstr>
      <vt:lpstr>SO_004444</vt:lpstr>
      <vt:lpstr>SO_004445</vt:lpstr>
      <vt:lpstr>SO_004446</vt:lpstr>
      <vt:lpstr>SO_004447</vt:lpstr>
      <vt:lpstr>SO_004448</vt:lpstr>
      <vt:lpstr>SO_004449</vt:lpstr>
      <vt:lpstr>SO_004450</vt:lpstr>
      <vt:lpstr>SO_004451</vt:lpstr>
      <vt:lpstr>SO_004452</vt:lpstr>
      <vt:lpstr>SO_004453</vt:lpstr>
      <vt:lpstr>SO_004454</vt:lpstr>
      <vt:lpstr>SO_004455</vt:lpstr>
      <vt:lpstr>SO_004456</vt:lpstr>
      <vt:lpstr>SO_004457</vt:lpstr>
      <vt:lpstr>SO_004458</vt:lpstr>
      <vt:lpstr>SO_004459</vt:lpstr>
      <vt:lpstr>SO_004460</vt:lpstr>
      <vt:lpstr>SO_004461</vt:lpstr>
      <vt:lpstr>SO_004462</vt:lpstr>
      <vt:lpstr>SO_004463</vt:lpstr>
      <vt:lpstr>SO_004464</vt:lpstr>
      <vt:lpstr>SO_004465</vt:lpstr>
      <vt:lpstr>SO_004466</vt:lpstr>
      <vt:lpstr>SO_004467</vt:lpstr>
      <vt:lpstr>SO_004468</vt:lpstr>
      <vt:lpstr>SO_004469</vt:lpstr>
      <vt:lpstr>SO_004470</vt:lpstr>
      <vt:lpstr>SO_004471</vt:lpstr>
      <vt:lpstr>SO_004472</vt:lpstr>
      <vt:lpstr>SO_004473</vt:lpstr>
      <vt:lpstr>SO_004474</vt:lpstr>
      <vt:lpstr>SO_004475</vt:lpstr>
      <vt:lpstr>SO_004476</vt:lpstr>
      <vt:lpstr>SO_004477</vt:lpstr>
      <vt:lpstr>SO_004478</vt:lpstr>
      <vt:lpstr>SO_004479</vt:lpstr>
      <vt:lpstr>SO_004480</vt:lpstr>
      <vt:lpstr>SO_004481</vt:lpstr>
      <vt:lpstr>SO_004482</vt:lpstr>
      <vt:lpstr>SO_004483</vt:lpstr>
      <vt:lpstr>SO_004484</vt:lpstr>
      <vt:lpstr>SO_004485</vt:lpstr>
      <vt:lpstr>SO_004486</vt:lpstr>
      <vt:lpstr>SO_004487</vt:lpstr>
      <vt:lpstr>SO_004488</vt:lpstr>
      <vt:lpstr>SO_004489</vt:lpstr>
      <vt:lpstr>SO_004490</vt:lpstr>
      <vt:lpstr>SO_004491</vt:lpstr>
      <vt:lpstr>SO_004492</vt:lpstr>
      <vt:lpstr>SO_004493</vt:lpstr>
      <vt:lpstr>SO_004494</vt:lpstr>
      <vt:lpstr>SO_004495</vt:lpstr>
      <vt:lpstr>SO_004496</vt:lpstr>
      <vt:lpstr>SO_004497</vt:lpstr>
      <vt:lpstr>SO_004498</vt:lpstr>
      <vt:lpstr>SO_004499</vt:lpstr>
      <vt:lpstr>SO_004500</vt:lpstr>
      <vt:lpstr>SO_004501</vt:lpstr>
      <vt:lpstr>SO_004502</vt:lpstr>
      <vt:lpstr>SO_004503</vt:lpstr>
      <vt:lpstr>SO_004504</vt:lpstr>
      <vt:lpstr>SO_004505</vt:lpstr>
      <vt:lpstr>SO_004506</vt:lpstr>
      <vt:lpstr>SO_004507</vt:lpstr>
      <vt:lpstr>SO_004508</vt:lpstr>
      <vt:lpstr>SO_004509</vt:lpstr>
      <vt:lpstr>SO_004510</vt:lpstr>
      <vt:lpstr>SO_004511</vt:lpstr>
      <vt:lpstr>SO_004512</vt:lpstr>
      <vt:lpstr>SO_004513</vt:lpstr>
      <vt:lpstr>SO_004514</vt:lpstr>
      <vt:lpstr>SO_004515</vt:lpstr>
      <vt:lpstr>SO_004516</vt:lpstr>
      <vt:lpstr>SO_004517</vt:lpstr>
      <vt:lpstr>SO_004518</vt:lpstr>
      <vt:lpstr>SO_004519</vt:lpstr>
      <vt:lpstr>SO_004520</vt:lpstr>
      <vt:lpstr>SO_004521</vt:lpstr>
      <vt:lpstr>SO_004522</vt:lpstr>
      <vt:lpstr>SO_004523</vt:lpstr>
      <vt:lpstr>SO_004524</vt:lpstr>
      <vt:lpstr>SO_004525</vt:lpstr>
      <vt:lpstr>SO_004526</vt:lpstr>
      <vt:lpstr>SO_004527</vt:lpstr>
      <vt:lpstr>SO_004528</vt:lpstr>
      <vt:lpstr>SO_004529</vt:lpstr>
      <vt:lpstr>SO_004530</vt:lpstr>
      <vt:lpstr>SO_004531</vt:lpstr>
      <vt:lpstr>SO_004532</vt:lpstr>
      <vt:lpstr>SO_004533</vt:lpstr>
      <vt:lpstr>SO_004534</vt:lpstr>
      <vt:lpstr>SO_004535</vt:lpstr>
      <vt:lpstr>SO_004536</vt:lpstr>
      <vt:lpstr>SO_004537</vt:lpstr>
      <vt:lpstr>SO_004538</vt:lpstr>
      <vt:lpstr>SO_004539</vt:lpstr>
      <vt:lpstr>SO_004540</vt:lpstr>
      <vt:lpstr>SO_004541</vt:lpstr>
      <vt:lpstr>SO_004542</vt:lpstr>
      <vt:lpstr>SO_004543</vt:lpstr>
      <vt:lpstr>SO_004544</vt:lpstr>
      <vt:lpstr>SO_004545</vt:lpstr>
      <vt:lpstr>SO_004546</vt:lpstr>
      <vt:lpstr>SO_004547</vt:lpstr>
      <vt:lpstr>SO_004548</vt:lpstr>
      <vt:lpstr>SO_004549</vt:lpstr>
      <vt:lpstr>SO_004550</vt:lpstr>
      <vt:lpstr>SO_004551</vt:lpstr>
      <vt:lpstr>SO_004552</vt:lpstr>
      <vt:lpstr>SO_004553</vt:lpstr>
      <vt:lpstr>SO_004554</vt:lpstr>
      <vt:lpstr>SO_004555</vt:lpstr>
      <vt:lpstr>SO_004556</vt:lpstr>
      <vt:lpstr>SO_004557</vt:lpstr>
      <vt:lpstr>SO_004558</vt:lpstr>
      <vt:lpstr>SO_004559</vt:lpstr>
      <vt:lpstr>SO_004560</vt:lpstr>
      <vt:lpstr>SO_004561</vt:lpstr>
      <vt:lpstr>SO_004562</vt:lpstr>
      <vt:lpstr>SO_004563</vt:lpstr>
      <vt:lpstr>SO_004564</vt:lpstr>
      <vt:lpstr>SO_004565</vt:lpstr>
      <vt:lpstr>SO_004566</vt:lpstr>
      <vt:lpstr>SO_004567</vt:lpstr>
      <vt:lpstr>SO_004568</vt:lpstr>
      <vt:lpstr>SO_004569</vt:lpstr>
      <vt:lpstr>SO_004570</vt:lpstr>
      <vt:lpstr>SO_004571</vt:lpstr>
      <vt:lpstr>SO_004572</vt:lpstr>
      <vt:lpstr>SO_004573</vt:lpstr>
      <vt:lpstr>SO_004574</vt:lpstr>
      <vt:lpstr>SO_004575</vt:lpstr>
      <vt:lpstr>SO_004576</vt:lpstr>
      <vt:lpstr>SO_004577</vt:lpstr>
      <vt:lpstr>SO_004578</vt:lpstr>
      <vt:lpstr>SO_004579</vt:lpstr>
      <vt:lpstr>SO_004580</vt:lpstr>
      <vt:lpstr>SO_004581</vt:lpstr>
      <vt:lpstr>SO_004582</vt:lpstr>
      <vt:lpstr>SO_004583</vt:lpstr>
      <vt:lpstr>SO_004584</vt:lpstr>
      <vt:lpstr>SO_004585</vt:lpstr>
      <vt:lpstr>SO_004586</vt:lpstr>
      <vt:lpstr>SO_004587</vt:lpstr>
      <vt:lpstr>SO_004588</vt:lpstr>
      <vt:lpstr>SO_004589</vt:lpstr>
      <vt:lpstr>SO_004590</vt:lpstr>
      <vt:lpstr>SO_004591</vt:lpstr>
      <vt:lpstr>SO_004592</vt:lpstr>
      <vt:lpstr>SO_004593</vt:lpstr>
      <vt:lpstr>SO_004594</vt:lpstr>
      <vt:lpstr>SO_004595</vt:lpstr>
      <vt:lpstr>SO_004596</vt:lpstr>
      <vt:lpstr>SO_004597</vt:lpstr>
      <vt:lpstr>SO_004598</vt:lpstr>
      <vt:lpstr>SO_004599</vt:lpstr>
      <vt:lpstr>SO_004600</vt:lpstr>
      <vt:lpstr>SO_004601</vt:lpstr>
      <vt:lpstr>SO_004602</vt:lpstr>
      <vt:lpstr>SO_004603</vt:lpstr>
      <vt:lpstr>SO_004604</vt:lpstr>
      <vt:lpstr>SO_004605</vt:lpstr>
      <vt:lpstr>SO_004606</vt:lpstr>
      <vt:lpstr>SO_004607</vt:lpstr>
      <vt:lpstr>SO_004608</vt:lpstr>
      <vt:lpstr>SO_004609</vt:lpstr>
      <vt:lpstr>SO_004610</vt:lpstr>
      <vt:lpstr>SO_004611</vt:lpstr>
      <vt:lpstr>SO_004612</vt:lpstr>
      <vt:lpstr>SO_004613</vt:lpstr>
      <vt:lpstr>SO_004614</vt:lpstr>
      <vt:lpstr>SO_004615</vt:lpstr>
      <vt:lpstr>SO_004616</vt:lpstr>
      <vt:lpstr>SO_004617</vt:lpstr>
      <vt:lpstr>SO_004618</vt:lpstr>
      <vt:lpstr>SO_004619</vt:lpstr>
      <vt:lpstr>SO_004620</vt:lpstr>
      <vt:lpstr>SO_004621</vt:lpstr>
      <vt:lpstr>SO_004622</vt:lpstr>
      <vt:lpstr>SO_004623</vt:lpstr>
      <vt:lpstr>SO_004624</vt:lpstr>
      <vt:lpstr>SO_004625</vt:lpstr>
      <vt:lpstr>SO_004626</vt:lpstr>
      <vt:lpstr>SO_004627</vt:lpstr>
      <vt:lpstr>SO_004628</vt:lpstr>
      <vt:lpstr>SO_004629</vt:lpstr>
      <vt:lpstr>SO_004630</vt:lpstr>
      <vt:lpstr>SO_004631</vt:lpstr>
      <vt:lpstr>SO_004632</vt:lpstr>
      <vt:lpstr>SO_004633</vt:lpstr>
      <vt:lpstr>SO_004634</vt:lpstr>
      <vt:lpstr>SO_004635</vt:lpstr>
      <vt:lpstr>SO_004636</vt:lpstr>
      <vt:lpstr>SO_004637</vt:lpstr>
      <vt:lpstr>SO_004638</vt:lpstr>
      <vt:lpstr>SO_004639</vt:lpstr>
      <vt:lpstr>SO_004640</vt:lpstr>
      <vt:lpstr>SO_004641</vt:lpstr>
      <vt:lpstr>SO_004642</vt:lpstr>
      <vt:lpstr>SO_004643</vt:lpstr>
      <vt:lpstr>SO_004644</vt:lpstr>
      <vt:lpstr>SO_004645</vt:lpstr>
      <vt:lpstr>SO_004646</vt:lpstr>
      <vt:lpstr>SO_004647</vt:lpstr>
      <vt:lpstr>SO_004648</vt:lpstr>
      <vt:lpstr>SO_004649</vt:lpstr>
      <vt:lpstr>SO_004650</vt:lpstr>
      <vt:lpstr>SO_004651</vt:lpstr>
      <vt:lpstr>SO_004652</vt:lpstr>
      <vt:lpstr>SO_004653</vt:lpstr>
      <vt:lpstr>SO_004654</vt:lpstr>
      <vt:lpstr>SO_004655</vt:lpstr>
      <vt:lpstr>SO_004656</vt:lpstr>
      <vt:lpstr>SO_004657</vt:lpstr>
      <vt:lpstr>SO_004658</vt:lpstr>
      <vt:lpstr>SO_004659</vt:lpstr>
      <vt:lpstr>SO_004660</vt:lpstr>
      <vt:lpstr>SO_004661</vt:lpstr>
      <vt:lpstr>SO_004662</vt:lpstr>
      <vt:lpstr>SO_004663</vt:lpstr>
      <vt:lpstr>SO_004664</vt:lpstr>
      <vt:lpstr>SO_004665</vt:lpstr>
      <vt:lpstr>SO_004666</vt:lpstr>
      <vt:lpstr>SO_004667</vt:lpstr>
      <vt:lpstr>SO_004668</vt:lpstr>
      <vt:lpstr>SO_004669</vt:lpstr>
      <vt:lpstr>SO_004670</vt:lpstr>
      <vt:lpstr>SO_004671</vt:lpstr>
      <vt:lpstr>SO_004672</vt:lpstr>
      <vt:lpstr>SO_004673</vt:lpstr>
      <vt:lpstr>SO_004674</vt:lpstr>
      <vt:lpstr>SO_004675</vt:lpstr>
      <vt:lpstr>SO_004676</vt:lpstr>
      <vt:lpstr>SO_004677</vt:lpstr>
      <vt:lpstr>SO_004678</vt:lpstr>
      <vt:lpstr>SO_004679</vt:lpstr>
      <vt:lpstr>SO_004680</vt:lpstr>
      <vt:lpstr>SO_004681</vt:lpstr>
      <vt:lpstr>SO_004682</vt:lpstr>
      <vt:lpstr>SO_004683</vt:lpstr>
      <vt:lpstr>SO_004684</vt:lpstr>
      <vt:lpstr>SO_004685</vt:lpstr>
      <vt:lpstr>SO_004686</vt:lpstr>
      <vt:lpstr>SO_004687</vt:lpstr>
      <vt:lpstr>SO_004688</vt:lpstr>
      <vt:lpstr>SO_004689</vt:lpstr>
      <vt:lpstr>SO_004690</vt:lpstr>
      <vt:lpstr>SO_004691</vt:lpstr>
      <vt:lpstr>SO_004692</vt:lpstr>
      <vt:lpstr>SO_004693</vt:lpstr>
      <vt:lpstr>SO_004694</vt:lpstr>
      <vt:lpstr>SO_004695</vt:lpstr>
      <vt:lpstr>SO_004696</vt:lpstr>
      <vt:lpstr>SO_004697</vt:lpstr>
      <vt:lpstr>SO_004698</vt:lpstr>
      <vt:lpstr>SO_004699</vt:lpstr>
      <vt:lpstr>SO_004700</vt:lpstr>
      <vt:lpstr>SO_004701</vt:lpstr>
      <vt:lpstr>SO_004702</vt:lpstr>
      <vt:lpstr>SO_004703</vt:lpstr>
      <vt:lpstr>SO_004704</vt:lpstr>
      <vt:lpstr>SO_004705</vt:lpstr>
      <vt:lpstr>SO_004706</vt:lpstr>
      <vt:lpstr>SO_004707</vt:lpstr>
      <vt:lpstr>SO_004708</vt:lpstr>
      <vt:lpstr>SO_004709</vt:lpstr>
      <vt:lpstr>SO_004710</vt:lpstr>
      <vt:lpstr>SO_004711</vt:lpstr>
      <vt:lpstr>SO_004712</vt:lpstr>
      <vt:lpstr>SO_004713</vt:lpstr>
      <vt:lpstr>SO_004714</vt:lpstr>
      <vt:lpstr>SO_004715</vt:lpstr>
      <vt:lpstr>SO_004716</vt:lpstr>
      <vt:lpstr>SO_004717</vt:lpstr>
      <vt:lpstr>SO_004718</vt:lpstr>
      <vt:lpstr>SO_004719</vt:lpstr>
      <vt:lpstr>SO_004720</vt:lpstr>
      <vt:lpstr>SO_004721</vt:lpstr>
      <vt:lpstr>SO_004722</vt:lpstr>
      <vt:lpstr>SO_004723</vt:lpstr>
      <vt:lpstr>SO_004724</vt:lpstr>
      <vt:lpstr>SO_004725</vt:lpstr>
      <vt:lpstr>SO_004726</vt:lpstr>
      <vt:lpstr>SO_004727</vt:lpstr>
      <vt:lpstr>SO_004728</vt:lpstr>
      <vt:lpstr>SO_004729</vt:lpstr>
      <vt:lpstr>SO_004730</vt:lpstr>
      <vt:lpstr>SO_004731</vt:lpstr>
      <vt:lpstr>SO_004732</vt:lpstr>
      <vt:lpstr>SO_004733</vt:lpstr>
      <vt:lpstr>SO_004734</vt:lpstr>
      <vt:lpstr>SO_004735</vt:lpstr>
      <vt:lpstr>SO_004736</vt:lpstr>
      <vt:lpstr>SO_004737</vt:lpstr>
      <vt:lpstr>SO_004738</vt:lpstr>
      <vt:lpstr>SO_004739</vt:lpstr>
      <vt:lpstr>SO_004740</vt:lpstr>
      <vt:lpstr>SO_004741</vt:lpstr>
      <vt:lpstr>SO_004742</vt:lpstr>
      <vt:lpstr>SO_004743</vt:lpstr>
      <vt:lpstr>SO_004744</vt:lpstr>
      <vt:lpstr>SO_004745</vt:lpstr>
      <vt:lpstr>SO_004746</vt:lpstr>
      <vt:lpstr>SO_004747</vt:lpstr>
      <vt:lpstr>SO_004748</vt:lpstr>
      <vt:lpstr>SO_004749</vt:lpstr>
      <vt:lpstr>SO_004750</vt:lpstr>
      <vt:lpstr>SO_004751</vt:lpstr>
      <vt:lpstr>SO_004752</vt:lpstr>
      <vt:lpstr>SO_004753</vt:lpstr>
      <vt:lpstr>SO_004754</vt:lpstr>
      <vt:lpstr>SO_004755</vt:lpstr>
      <vt:lpstr>SO_004756</vt:lpstr>
      <vt:lpstr>SO_004757</vt:lpstr>
      <vt:lpstr>SO_004758</vt:lpstr>
      <vt:lpstr>SO_004759</vt:lpstr>
      <vt:lpstr>SO_004760</vt:lpstr>
      <vt:lpstr>SO_004761</vt:lpstr>
      <vt:lpstr>SO_004762</vt:lpstr>
      <vt:lpstr>SO_004763</vt:lpstr>
      <vt:lpstr>SO_004764</vt:lpstr>
      <vt:lpstr>SO_004765</vt:lpstr>
      <vt:lpstr>SO_004766</vt:lpstr>
      <vt:lpstr>SO_004767</vt:lpstr>
      <vt:lpstr>SO_004768</vt:lpstr>
      <vt:lpstr>SO_004769</vt:lpstr>
      <vt:lpstr>SO_004770</vt:lpstr>
      <vt:lpstr>SO_004771</vt:lpstr>
      <vt:lpstr>SO_004772</vt:lpstr>
      <vt:lpstr>SO_004773</vt:lpstr>
      <vt:lpstr>SO_004774</vt:lpstr>
      <vt:lpstr>SO_004775</vt:lpstr>
      <vt:lpstr>SO_004776</vt:lpstr>
      <vt:lpstr>SO_004777</vt:lpstr>
      <vt:lpstr>SO_004778</vt:lpstr>
      <vt:lpstr>SO_004779</vt:lpstr>
      <vt:lpstr>SO_004780</vt:lpstr>
      <vt:lpstr>SO_004781</vt:lpstr>
      <vt:lpstr>SO_004782</vt:lpstr>
      <vt:lpstr>SO_004783</vt:lpstr>
      <vt:lpstr>SO_004784</vt:lpstr>
      <vt:lpstr>SO_004785</vt:lpstr>
      <vt:lpstr>SO_004786</vt:lpstr>
      <vt:lpstr>SO_004787</vt:lpstr>
      <vt:lpstr>SO_004788</vt:lpstr>
      <vt:lpstr>SO_004789</vt:lpstr>
      <vt:lpstr>SO_004790</vt:lpstr>
      <vt:lpstr>SO_004791</vt:lpstr>
      <vt:lpstr>SO_004792</vt:lpstr>
      <vt:lpstr>SO_004793</vt:lpstr>
      <vt:lpstr>SO_004794</vt:lpstr>
      <vt:lpstr>SO_004795</vt:lpstr>
      <vt:lpstr>SO_004796</vt:lpstr>
      <vt:lpstr>SO_004797</vt:lpstr>
      <vt:lpstr>SO_004798</vt:lpstr>
      <vt:lpstr>SO_004799</vt:lpstr>
      <vt:lpstr>SO_004800</vt:lpstr>
      <vt:lpstr>SO_004801</vt:lpstr>
      <vt:lpstr>SO_004802</vt:lpstr>
      <vt:lpstr>SO_004803</vt:lpstr>
      <vt:lpstr>SO_004804</vt:lpstr>
      <vt:lpstr>SO_004805</vt:lpstr>
      <vt:lpstr>SO_004806</vt:lpstr>
      <vt:lpstr>SO_004807</vt:lpstr>
      <vt:lpstr>SO_004808</vt:lpstr>
      <vt:lpstr>SO_004809</vt:lpstr>
      <vt:lpstr>SO_004810</vt:lpstr>
      <vt:lpstr>SO_004811</vt:lpstr>
      <vt:lpstr>SO_004812</vt:lpstr>
      <vt:lpstr>SO_004813</vt:lpstr>
      <vt:lpstr>SO_004814</vt:lpstr>
      <vt:lpstr>SO_004815</vt:lpstr>
      <vt:lpstr>SO_004816</vt:lpstr>
      <vt:lpstr>SO_004817</vt:lpstr>
      <vt:lpstr>SO_004818</vt:lpstr>
      <vt:lpstr>SO_004819</vt:lpstr>
      <vt:lpstr>SO_004820</vt:lpstr>
      <vt:lpstr>SO_004821</vt:lpstr>
      <vt:lpstr>SO_004822</vt:lpstr>
      <vt:lpstr>SO_004823</vt:lpstr>
      <vt:lpstr>SO_004824</vt:lpstr>
      <vt:lpstr>SO_004825</vt:lpstr>
      <vt:lpstr>SO_004826</vt:lpstr>
      <vt:lpstr>SO_004827</vt:lpstr>
      <vt:lpstr>SO_004828</vt:lpstr>
      <vt:lpstr>SO_004829</vt:lpstr>
      <vt:lpstr>SO_004830</vt:lpstr>
      <vt:lpstr>SO_004831</vt:lpstr>
      <vt:lpstr>SO_004832</vt:lpstr>
      <vt:lpstr>SO_004833</vt:lpstr>
      <vt:lpstr>SO_004834</vt:lpstr>
      <vt:lpstr>SO_004835</vt:lpstr>
      <vt:lpstr>SO_004836</vt:lpstr>
      <vt:lpstr>SO_004837</vt:lpstr>
      <vt:lpstr>SO_004838</vt:lpstr>
      <vt:lpstr>SO_004839</vt:lpstr>
      <vt:lpstr>SO_004840</vt:lpstr>
      <vt:lpstr>SO_004841</vt:lpstr>
      <vt:lpstr>SO_004842</vt:lpstr>
      <vt:lpstr>SO_004843</vt:lpstr>
      <vt:lpstr>SO_004844</vt:lpstr>
      <vt:lpstr>SO_004845</vt:lpstr>
      <vt:lpstr>SO_004846</vt:lpstr>
      <vt:lpstr>SO_004847</vt:lpstr>
      <vt:lpstr>SO_004848</vt:lpstr>
      <vt:lpstr>SO_004849</vt:lpstr>
      <vt:lpstr>SO_004850</vt:lpstr>
      <vt:lpstr>SO_004851</vt:lpstr>
      <vt:lpstr>SO_004852</vt:lpstr>
      <vt:lpstr>SO_004853</vt:lpstr>
      <vt:lpstr>SO_004854</vt:lpstr>
      <vt:lpstr>SO_004855</vt:lpstr>
      <vt:lpstr>SO_004856</vt:lpstr>
      <vt:lpstr>SO_004857</vt:lpstr>
      <vt:lpstr>SO_004858</vt:lpstr>
      <vt:lpstr>SO_004859</vt:lpstr>
      <vt:lpstr>SO_004860</vt:lpstr>
      <vt:lpstr>SO_004861</vt:lpstr>
      <vt:lpstr>SO_004862</vt:lpstr>
      <vt:lpstr>SO_004863</vt:lpstr>
      <vt:lpstr>SO_004864</vt:lpstr>
      <vt:lpstr>SO_004865</vt:lpstr>
      <vt:lpstr>SO_004866</vt:lpstr>
      <vt:lpstr>SO_004867</vt:lpstr>
      <vt:lpstr>SO_004868</vt:lpstr>
      <vt:lpstr>SO_004869</vt:lpstr>
      <vt:lpstr>SO_004870</vt:lpstr>
      <vt:lpstr>SO_004871</vt:lpstr>
      <vt:lpstr>SO_004872</vt:lpstr>
      <vt:lpstr>SO_004873</vt:lpstr>
      <vt:lpstr>SO_004874</vt:lpstr>
      <vt:lpstr>SO_004875</vt:lpstr>
      <vt:lpstr>SO_004876</vt:lpstr>
      <vt:lpstr>SO_004877</vt:lpstr>
      <vt:lpstr>SO_004878</vt:lpstr>
      <vt:lpstr>SO_004879</vt:lpstr>
      <vt:lpstr>SO_004880</vt:lpstr>
      <vt:lpstr>SO_004881</vt:lpstr>
      <vt:lpstr>SO_004882</vt:lpstr>
      <vt:lpstr>SO_004883</vt:lpstr>
      <vt:lpstr>SO_004884</vt:lpstr>
      <vt:lpstr>SO_004885</vt:lpstr>
      <vt:lpstr>SO_004886</vt:lpstr>
      <vt:lpstr>SO_004887</vt:lpstr>
      <vt:lpstr>SO_004888</vt:lpstr>
      <vt:lpstr>SO_004889</vt:lpstr>
      <vt:lpstr>SO_004890</vt:lpstr>
      <vt:lpstr>SO_004891</vt:lpstr>
      <vt:lpstr>SO_004892</vt:lpstr>
      <vt:lpstr>SO_004893</vt:lpstr>
      <vt:lpstr>SO_004894</vt:lpstr>
      <vt:lpstr>SO_004895</vt:lpstr>
      <vt:lpstr>SO_004896</vt:lpstr>
      <vt:lpstr>SO_004897</vt:lpstr>
      <vt:lpstr>SO_004898</vt:lpstr>
      <vt:lpstr>SO_004899</vt:lpstr>
      <vt:lpstr>SO_004900</vt:lpstr>
      <vt:lpstr>SO_004901</vt:lpstr>
      <vt:lpstr>SO_004902</vt:lpstr>
      <vt:lpstr>SO_004903</vt:lpstr>
      <vt:lpstr>SO_004904</vt:lpstr>
      <vt:lpstr>SO_004905</vt:lpstr>
      <vt:lpstr>SO_004906</vt:lpstr>
      <vt:lpstr>SO_004907</vt:lpstr>
      <vt:lpstr>SO_004908</vt:lpstr>
      <vt:lpstr>SO_004909</vt:lpstr>
      <vt:lpstr>SO_004910</vt:lpstr>
      <vt:lpstr>SO_004911</vt:lpstr>
      <vt:lpstr>SO_004912</vt:lpstr>
      <vt:lpstr>SO_004913</vt:lpstr>
      <vt:lpstr>SO_004914</vt:lpstr>
      <vt:lpstr>SO_004915</vt:lpstr>
      <vt:lpstr>SO_004916</vt:lpstr>
      <vt:lpstr>SO_004917</vt:lpstr>
      <vt:lpstr>SO_004918</vt:lpstr>
      <vt:lpstr>SO_004919</vt:lpstr>
      <vt:lpstr>SO_004920</vt:lpstr>
      <vt:lpstr>SO_004921</vt:lpstr>
      <vt:lpstr>SO_004922</vt:lpstr>
      <vt:lpstr>SO_004923</vt:lpstr>
      <vt:lpstr>SO_004924</vt:lpstr>
      <vt:lpstr>SO_004925</vt:lpstr>
      <vt:lpstr>SO_004926</vt:lpstr>
      <vt:lpstr>SO_004927</vt:lpstr>
      <vt:lpstr>SO_004928</vt:lpstr>
      <vt:lpstr>SO_004929</vt:lpstr>
      <vt:lpstr>SO_004930</vt:lpstr>
      <vt:lpstr>SO_004931</vt:lpstr>
      <vt:lpstr>SO_004932</vt:lpstr>
      <vt:lpstr>SO_004933</vt:lpstr>
      <vt:lpstr>SO_004934</vt:lpstr>
      <vt:lpstr>SO_004935</vt:lpstr>
      <vt:lpstr>SO_004936</vt:lpstr>
      <vt:lpstr>SO_004937</vt:lpstr>
      <vt:lpstr>SO_004938</vt:lpstr>
      <vt:lpstr>SO_004939</vt:lpstr>
      <vt:lpstr>SO_004940</vt:lpstr>
      <vt:lpstr>SO_004941</vt:lpstr>
      <vt:lpstr>SO_004942</vt:lpstr>
      <vt:lpstr>SO_004943</vt:lpstr>
      <vt:lpstr>SO_004944</vt:lpstr>
      <vt:lpstr>SO_004945</vt:lpstr>
      <vt:lpstr>SO_004946</vt:lpstr>
      <vt:lpstr>SO_004947</vt:lpstr>
      <vt:lpstr>SO_004948</vt:lpstr>
      <vt:lpstr>SO_004949</vt:lpstr>
      <vt:lpstr>SO_004950</vt:lpstr>
      <vt:lpstr>SO_004951</vt:lpstr>
      <vt:lpstr>SO_004952</vt:lpstr>
      <vt:lpstr>SO_004953</vt:lpstr>
      <vt:lpstr>SO_004954</vt:lpstr>
      <vt:lpstr>SO_004955</vt:lpstr>
      <vt:lpstr>SO_004956</vt:lpstr>
      <vt:lpstr>SO_004957</vt:lpstr>
      <vt:lpstr>SO_004958</vt:lpstr>
      <vt:lpstr>SO_004959</vt:lpstr>
      <vt:lpstr>SO_004960</vt:lpstr>
      <vt:lpstr>SO_004961</vt:lpstr>
      <vt:lpstr>SO_004962</vt:lpstr>
      <vt:lpstr>SO_004963</vt:lpstr>
      <vt:lpstr>SO_004964</vt:lpstr>
      <vt:lpstr>SO_004965</vt:lpstr>
      <vt:lpstr>SO_004966</vt:lpstr>
      <vt:lpstr>SO_004967</vt:lpstr>
      <vt:lpstr>SO_004968</vt:lpstr>
      <vt:lpstr>SO_004969</vt:lpstr>
      <vt:lpstr>SO_004970</vt:lpstr>
      <vt:lpstr>SO_004971</vt:lpstr>
      <vt:lpstr>SO_004972</vt:lpstr>
      <vt:lpstr>SO_004973</vt:lpstr>
      <vt:lpstr>SO_004974</vt:lpstr>
      <vt:lpstr>SO_004975</vt:lpstr>
      <vt:lpstr>SO_004976</vt:lpstr>
      <vt:lpstr>SO_004977</vt:lpstr>
      <vt:lpstr>SO_004978</vt:lpstr>
      <vt:lpstr>SO_004979</vt:lpstr>
      <vt:lpstr>SO_004980</vt:lpstr>
      <vt:lpstr>SO_004981</vt:lpstr>
      <vt:lpstr>SO_004982</vt:lpstr>
      <vt:lpstr>SO_004983</vt:lpstr>
      <vt:lpstr>SO_004984</vt:lpstr>
      <vt:lpstr>SO_004985</vt:lpstr>
      <vt:lpstr>SO_004986</vt:lpstr>
      <vt:lpstr>SO_004987</vt:lpstr>
      <vt:lpstr>SO_004988</vt:lpstr>
      <vt:lpstr>SO_004989</vt:lpstr>
      <vt:lpstr>SO_004990</vt:lpstr>
      <vt:lpstr>SO_004991</vt:lpstr>
      <vt:lpstr>SO_004992</vt:lpstr>
      <vt:lpstr>SO_004993</vt:lpstr>
      <vt:lpstr>SO_004994</vt:lpstr>
      <vt:lpstr>SO_004995</vt:lpstr>
      <vt:lpstr>SO_004996</vt:lpstr>
      <vt:lpstr>SO_004997</vt:lpstr>
      <vt:lpstr>SO_004998</vt:lpstr>
      <vt:lpstr>SO_004999</vt:lpstr>
      <vt:lpstr>SO_005000</vt:lpstr>
      <vt:lpstr>SO_005001</vt:lpstr>
      <vt:lpstr>SO_005002</vt:lpstr>
      <vt:lpstr>SO_005003</vt:lpstr>
      <vt:lpstr>SO_005004</vt:lpstr>
      <vt:lpstr>SO_005005</vt:lpstr>
      <vt:lpstr>SO_005006</vt:lpstr>
      <vt:lpstr>SO_005007</vt:lpstr>
      <vt:lpstr>SO_005008</vt:lpstr>
      <vt:lpstr>SO_005009</vt:lpstr>
      <vt:lpstr>SO_005010</vt:lpstr>
      <vt:lpstr>SO_005011</vt:lpstr>
      <vt:lpstr>SO_005012</vt:lpstr>
      <vt:lpstr>SO_005013</vt:lpstr>
      <vt:lpstr>SO_005014</vt:lpstr>
      <vt:lpstr>SO_005015</vt:lpstr>
      <vt:lpstr>SO_005016</vt:lpstr>
      <vt:lpstr>SO_005017</vt:lpstr>
      <vt:lpstr>SO_005018</vt:lpstr>
      <vt:lpstr>SO_005019</vt:lpstr>
      <vt:lpstr>SO_005020</vt:lpstr>
      <vt:lpstr>SO_005021</vt:lpstr>
      <vt:lpstr>SO_005022</vt:lpstr>
      <vt:lpstr>SO_005023</vt:lpstr>
      <vt:lpstr>SO_005024</vt:lpstr>
      <vt:lpstr>SO_005025</vt:lpstr>
      <vt:lpstr>SO_005026</vt:lpstr>
      <vt:lpstr>SO_005027</vt:lpstr>
      <vt:lpstr>SO_005028</vt:lpstr>
      <vt:lpstr>SO_005029</vt:lpstr>
      <vt:lpstr>SO_005030</vt:lpstr>
      <vt:lpstr>SO_005031</vt:lpstr>
      <vt:lpstr>SO_005032</vt:lpstr>
      <vt:lpstr>SO_005033</vt:lpstr>
      <vt:lpstr>SO_005034</vt:lpstr>
      <vt:lpstr>SO_005035</vt:lpstr>
      <vt:lpstr>SO_005036</vt:lpstr>
      <vt:lpstr>SO_005037</vt:lpstr>
      <vt:lpstr>SO_005038</vt:lpstr>
      <vt:lpstr>SO_005039</vt:lpstr>
      <vt:lpstr>SO_005040</vt:lpstr>
      <vt:lpstr>SO_005041</vt:lpstr>
      <vt:lpstr>SO_005042</vt:lpstr>
      <vt:lpstr>SO_005043</vt:lpstr>
      <vt:lpstr>SO_005044</vt:lpstr>
      <vt:lpstr>SO_005045</vt:lpstr>
      <vt:lpstr>SO_005046</vt:lpstr>
      <vt:lpstr>SO_005047</vt:lpstr>
      <vt:lpstr>SO_005048</vt:lpstr>
      <vt:lpstr>SO_005049</vt:lpstr>
      <vt:lpstr>SO_005050</vt:lpstr>
      <vt:lpstr>SO_005051</vt:lpstr>
      <vt:lpstr>SO_005052</vt:lpstr>
      <vt:lpstr>SO_005053</vt:lpstr>
      <vt:lpstr>SO_005054</vt:lpstr>
      <vt:lpstr>SO_005055</vt:lpstr>
      <vt:lpstr>SO_005056</vt:lpstr>
      <vt:lpstr>SO_005057</vt:lpstr>
      <vt:lpstr>SO_005058</vt:lpstr>
      <vt:lpstr>SO_005059</vt:lpstr>
      <vt:lpstr>SO_005060</vt:lpstr>
      <vt:lpstr>SO_005061</vt:lpstr>
      <vt:lpstr>SO_005062</vt:lpstr>
      <vt:lpstr>SO_005063</vt:lpstr>
      <vt:lpstr>SO_005064</vt:lpstr>
      <vt:lpstr>SO_005065</vt:lpstr>
      <vt:lpstr>SO_005066</vt:lpstr>
      <vt:lpstr>SO_005067</vt:lpstr>
      <vt:lpstr>SO_005068</vt:lpstr>
      <vt:lpstr>SO_005069</vt:lpstr>
      <vt:lpstr>SO_005070</vt:lpstr>
      <vt:lpstr>SO_005071</vt:lpstr>
      <vt:lpstr>SO_005072</vt:lpstr>
      <vt:lpstr>SO_005073</vt:lpstr>
      <vt:lpstr>SO_005074</vt:lpstr>
      <vt:lpstr>SO_005075</vt:lpstr>
      <vt:lpstr>SO_005076</vt:lpstr>
      <vt:lpstr>SO_005077</vt:lpstr>
      <vt:lpstr>SO_005078</vt:lpstr>
      <vt:lpstr>SO_005079</vt:lpstr>
      <vt:lpstr>SO_005080</vt:lpstr>
      <vt:lpstr>SO_005081</vt:lpstr>
      <vt:lpstr>SO_005082</vt:lpstr>
      <vt:lpstr>SO_005083</vt:lpstr>
      <vt:lpstr>SO_005084</vt:lpstr>
      <vt:lpstr>SO_005085</vt:lpstr>
      <vt:lpstr>SO_005086</vt:lpstr>
      <vt:lpstr>SO_005087</vt:lpstr>
      <vt:lpstr>SO_005088</vt:lpstr>
      <vt:lpstr>SO_005089</vt:lpstr>
      <vt:lpstr>SO_005090</vt:lpstr>
      <vt:lpstr>SO_005091</vt:lpstr>
      <vt:lpstr>SO_005092</vt:lpstr>
      <vt:lpstr>SO_005093</vt:lpstr>
      <vt:lpstr>SO_005094</vt:lpstr>
      <vt:lpstr>SO_005095</vt:lpstr>
      <vt:lpstr>SO_005096</vt:lpstr>
      <vt:lpstr>SO_005097</vt:lpstr>
      <vt:lpstr>SO_005098</vt:lpstr>
      <vt:lpstr>SO_005099</vt:lpstr>
      <vt:lpstr>SO_005100</vt:lpstr>
      <vt:lpstr>SO_005101</vt:lpstr>
      <vt:lpstr>SO_005102</vt:lpstr>
      <vt:lpstr>SO_005103</vt:lpstr>
      <vt:lpstr>SO_005104</vt:lpstr>
      <vt:lpstr>SO_005105</vt:lpstr>
      <vt:lpstr>SO_005106</vt:lpstr>
      <vt:lpstr>SO_005107</vt:lpstr>
      <vt:lpstr>SO_005108</vt:lpstr>
      <vt:lpstr>SO_005109</vt:lpstr>
      <vt:lpstr>SO_005110</vt:lpstr>
      <vt:lpstr>SO_005111</vt:lpstr>
      <vt:lpstr>SO_005112</vt:lpstr>
      <vt:lpstr>SO_005113</vt:lpstr>
      <vt:lpstr>SO_005114</vt:lpstr>
      <vt:lpstr>SO_005115</vt:lpstr>
      <vt:lpstr>SO_005116</vt:lpstr>
      <vt:lpstr>SO_005117</vt:lpstr>
      <vt:lpstr>SO_005118</vt:lpstr>
      <vt:lpstr>SO_005119</vt:lpstr>
      <vt:lpstr>SO_005120</vt:lpstr>
      <vt:lpstr>SO_005121</vt:lpstr>
      <vt:lpstr>SO_005122</vt:lpstr>
      <vt:lpstr>SO_005123</vt:lpstr>
      <vt:lpstr>SO_005124</vt:lpstr>
      <vt:lpstr>SO_005125</vt:lpstr>
      <vt:lpstr>SO_005126</vt:lpstr>
      <vt:lpstr>SO_005127</vt:lpstr>
      <vt:lpstr>SO_005128</vt:lpstr>
      <vt:lpstr>SO_005129</vt:lpstr>
      <vt:lpstr>SO_005130</vt:lpstr>
      <vt:lpstr>SO_005131</vt:lpstr>
      <vt:lpstr>SO_005132</vt:lpstr>
      <vt:lpstr>SO_005133</vt:lpstr>
      <vt:lpstr>SO_005134</vt:lpstr>
      <vt:lpstr>SO_005135</vt:lpstr>
      <vt:lpstr>SO_005136</vt:lpstr>
      <vt:lpstr>SO_005137</vt:lpstr>
      <vt:lpstr>SO_005138</vt:lpstr>
      <vt:lpstr>SO_005139</vt:lpstr>
      <vt:lpstr>SO_005140</vt:lpstr>
      <vt:lpstr>SO_005141</vt:lpstr>
      <vt:lpstr>SO_005142</vt:lpstr>
      <vt:lpstr>SO_005143</vt:lpstr>
      <vt:lpstr>SO_005144</vt:lpstr>
      <vt:lpstr>SO_005145</vt:lpstr>
      <vt:lpstr>SO_005146</vt:lpstr>
      <vt:lpstr>SO_005147</vt:lpstr>
      <vt:lpstr>SO_005148</vt:lpstr>
      <vt:lpstr>SO_005149</vt:lpstr>
      <vt:lpstr>SO_005150</vt:lpstr>
      <vt:lpstr>SO_005151</vt:lpstr>
      <vt:lpstr>SO_005152</vt:lpstr>
      <vt:lpstr>SO_005153</vt:lpstr>
      <vt:lpstr>SO_005154</vt:lpstr>
      <vt:lpstr>SO_005155</vt:lpstr>
      <vt:lpstr>SO_005156</vt:lpstr>
      <vt:lpstr>SO_005157</vt:lpstr>
      <vt:lpstr>SO_005158</vt:lpstr>
      <vt:lpstr>SO_005159</vt:lpstr>
      <vt:lpstr>SO_005160</vt:lpstr>
      <vt:lpstr>SO_005161</vt:lpstr>
      <vt:lpstr>SO_005162</vt:lpstr>
      <vt:lpstr>SO_005163</vt:lpstr>
      <vt:lpstr>SO_005164</vt:lpstr>
      <vt:lpstr>SO_005165</vt:lpstr>
      <vt:lpstr>SO_005166</vt:lpstr>
      <vt:lpstr>SO_005167</vt:lpstr>
      <vt:lpstr>SO_005168</vt:lpstr>
      <vt:lpstr>SO_005169</vt:lpstr>
      <vt:lpstr>SO_005170</vt:lpstr>
      <vt:lpstr>SO_005171</vt:lpstr>
      <vt:lpstr>SO_005172</vt:lpstr>
      <vt:lpstr>SO_005173</vt:lpstr>
      <vt:lpstr>SO_005174</vt:lpstr>
      <vt:lpstr>SO_005175</vt:lpstr>
      <vt:lpstr>SO_005176</vt:lpstr>
      <vt:lpstr>SO_005177</vt:lpstr>
      <vt:lpstr>SO_005178</vt:lpstr>
      <vt:lpstr>SO_005179</vt:lpstr>
      <vt:lpstr>SO_005180</vt:lpstr>
      <vt:lpstr>SO_005181</vt:lpstr>
      <vt:lpstr>SO_005182</vt:lpstr>
      <vt:lpstr>SO_005183</vt:lpstr>
      <vt:lpstr>SO_005184</vt:lpstr>
      <vt:lpstr>SO_005185</vt:lpstr>
      <vt:lpstr>SO_005186</vt:lpstr>
      <vt:lpstr>SO_005187</vt:lpstr>
      <vt:lpstr>SO_005188</vt:lpstr>
      <vt:lpstr>SO_005189</vt:lpstr>
      <vt:lpstr>SO_005190</vt:lpstr>
      <vt:lpstr>SO_005191</vt:lpstr>
      <vt:lpstr>SO_005192</vt:lpstr>
      <vt:lpstr>SO_005193</vt:lpstr>
      <vt:lpstr>SO_005194</vt:lpstr>
      <vt:lpstr>SO_005195</vt:lpstr>
      <vt:lpstr>SO_005196</vt:lpstr>
      <vt:lpstr>SO_005197</vt:lpstr>
      <vt:lpstr>SO_005198</vt:lpstr>
      <vt:lpstr>SO_005199</vt:lpstr>
      <vt:lpstr>SO_005200</vt:lpstr>
      <vt:lpstr>SO_005201</vt:lpstr>
      <vt:lpstr>SO_005202</vt:lpstr>
      <vt:lpstr>SO_005203</vt:lpstr>
      <vt:lpstr>SO_005204</vt:lpstr>
      <vt:lpstr>SO_005205</vt:lpstr>
      <vt:lpstr>SO_005206</vt:lpstr>
      <vt:lpstr>SO_005207</vt:lpstr>
      <vt:lpstr>SO_005208</vt:lpstr>
      <vt:lpstr>SO_005209</vt:lpstr>
      <vt:lpstr>SO_005210</vt:lpstr>
      <vt:lpstr>SO_005211</vt:lpstr>
      <vt:lpstr>SO_005212</vt:lpstr>
      <vt:lpstr>SO_005213</vt:lpstr>
      <vt:lpstr>SO_005214</vt:lpstr>
      <vt:lpstr>SO_005215</vt:lpstr>
      <vt:lpstr>SO_005216</vt:lpstr>
      <vt:lpstr>SO_005217</vt:lpstr>
      <vt:lpstr>SO_005218</vt:lpstr>
      <vt:lpstr>SO_005219</vt:lpstr>
      <vt:lpstr>SO_005220</vt:lpstr>
      <vt:lpstr>SO_005221</vt:lpstr>
      <vt:lpstr>SO_005222</vt:lpstr>
      <vt:lpstr>SO_005223</vt:lpstr>
      <vt:lpstr>SO_005224</vt:lpstr>
      <vt:lpstr>SO_005225</vt:lpstr>
      <vt:lpstr>SO_005226</vt:lpstr>
      <vt:lpstr>SO_005227</vt:lpstr>
      <vt:lpstr>SO_005228</vt:lpstr>
      <vt:lpstr>SO_005229</vt:lpstr>
      <vt:lpstr>SO_005230</vt:lpstr>
      <vt:lpstr>SO_005231</vt:lpstr>
      <vt:lpstr>SO_005232</vt:lpstr>
      <vt:lpstr>SO_005233</vt:lpstr>
      <vt:lpstr>SO_005234</vt:lpstr>
      <vt:lpstr>SO_005235</vt:lpstr>
      <vt:lpstr>SO_005236</vt:lpstr>
      <vt:lpstr>SO_005237</vt:lpstr>
      <vt:lpstr>SO_005238</vt:lpstr>
      <vt:lpstr>SO_005239</vt:lpstr>
      <vt:lpstr>SO_005240</vt:lpstr>
      <vt:lpstr>SO_005241</vt:lpstr>
      <vt:lpstr>SO_005242</vt:lpstr>
      <vt:lpstr>SO_005243</vt:lpstr>
      <vt:lpstr>SO_005244</vt:lpstr>
      <vt:lpstr>SO_005245</vt:lpstr>
      <vt:lpstr>SO_005246</vt:lpstr>
      <vt:lpstr>SO_005247</vt:lpstr>
      <vt:lpstr>SO_005248</vt:lpstr>
      <vt:lpstr>SO_005249</vt:lpstr>
      <vt:lpstr>SO_005250</vt:lpstr>
      <vt:lpstr>SO_005251</vt:lpstr>
      <vt:lpstr>SO_005252</vt:lpstr>
      <vt:lpstr>SO_005253</vt:lpstr>
      <vt:lpstr>SO_005254</vt:lpstr>
      <vt:lpstr>SO_005255</vt:lpstr>
      <vt:lpstr>SO_005256</vt:lpstr>
      <vt:lpstr>SO_005257</vt:lpstr>
      <vt:lpstr>SO_005258</vt:lpstr>
      <vt:lpstr>SO_005259</vt:lpstr>
      <vt:lpstr>SO_005260</vt:lpstr>
      <vt:lpstr>SO_005261</vt:lpstr>
      <vt:lpstr>SO_005262</vt:lpstr>
      <vt:lpstr>SO_005263</vt:lpstr>
      <vt:lpstr>SO_005264</vt:lpstr>
      <vt:lpstr>SO_005265</vt:lpstr>
      <vt:lpstr>SO_005266</vt:lpstr>
      <vt:lpstr>SO_005267</vt:lpstr>
      <vt:lpstr>SO_005268</vt:lpstr>
      <vt:lpstr>SO_005269</vt:lpstr>
      <vt:lpstr>SO_005270</vt:lpstr>
      <vt:lpstr>SO_005271</vt:lpstr>
      <vt:lpstr>SO_005272</vt:lpstr>
      <vt:lpstr>SO_005273</vt:lpstr>
      <vt:lpstr>SO_005274</vt:lpstr>
      <vt:lpstr>SO_005275</vt:lpstr>
      <vt:lpstr>SO_005276</vt:lpstr>
      <vt:lpstr>SO_005277</vt:lpstr>
      <vt:lpstr>SO_005278</vt:lpstr>
      <vt:lpstr>SO_005279</vt:lpstr>
      <vt:lpstr>SO_005280</vt:lpstr>
      <vt:lpstr>SO_005281</vt:lpstr>
      <vt:lpstr>SO_005282</vt:lpstr>
      <vt:lpstr>SO_005283</vt:lpstr>
      <vt:lpstr>SO_005284</vt:lpstr>
      <vt:lpstr>SO_005285</vt:lpstr>
      <vt:lpstr>SO_005286</vt:lpstr>
      <vt:lpstr>SO_005287</vt:lpstr>
      <vt:lpstr>SO_005288</vt:lpstr>
      <vt:lpstr>SO_005289</vt:lpstr>
      <vt:lpstr>SO_005290</vt:lpstr>
      <vt:lpstr>SO_005291</vt:lpstr>
      <vt:lpstr>SO_005292</vt:lpstr>
      <vt:lpstr>SO_005293</vt:lpstr>
      <vt:lpstr>SO_005294</vt:lpstr>
      <vt:lpstr>SO_005295</vt:lpstr>
      <vt:lpstr>SO_005296</vt:lpstr>
      <vt:lpstr>SO_005297</vt:lpstr>
      <vt:lpstr>SO_005298</vt:lpstr>
      <vt:lpstr>SO_005299</vt:lpstr>
      <vt:lpstr>SO_005300</vt:lpstr>
      <vt:lpstr>SO_005301</vt:lpstr>
      <vt:lpstr>SO_005302</vt:lpstr>
      <vt:lpstr>SO_005303</vt:lpstr>
      <vt:lpstr>SO_005304</vt:lpstr>
      <vt:lpstr>SO_005305</vt:lpstr>
      <vt:lpstr>SO_005306</vt:lpstr>
      <vt:lpstr>SO_005307</vt:lpstr>
      <vt:lpstr>SO_005308</vt:lpstr>
      <vt:lpstr>SO_005309</vt:lpstr>
      <vt:lpstr>SO_005310</vt:lpstr>
      <vt:lpstr>SO_005311</vt:lpstr>
      <vt:lpstr>SO_005312</vt:lpstr>
      <vt:lpstr>SO_005313</vt:lpstr>
      <vt:lpstr>SO_005314</vt:lpstr>
      <vt:lpstr>SO_005315</vt:lpstr>
      <vt:lpstr>SO_005316</vt:lpstr>
      <vt:lpstr>SO_005317</vt:lpstr>
      <vt:lpstr>SO_005318</vt:lpstr>
      <vt:lpstr>SO_005319</vt:lpstr>
      <vt:lpstr>SO_005320</vt:lpstr>
      <vt:lpstr>SO_005321</vt:lpstr>
      <vt:lpstr>SO_005322</vt:lpstr>
      <vt:lpstr>SO_005323</vt:lpstr>
      <vt:lpstr>SO_005324</vt:lpstr>
      <vt:lpstr>SO_005325</vt:lpstr>
      <vt:lpstr>SO_005326</vt:lpstr>
      <vt:lpstr>SO_005327</vt:lpstr>
      <vt:lpstr>SO_005328</vt:lpstr>
      <vt:lpstr>SO_005329</vt:lpstr>
      <vt:lpstr>SO_005330</vt:lpstr>
      <vt:lpstr>SO_005331</vt:lpstr>
      <vt:lpstr>SO_005332</vt:lpstr>
      <vt:lpstr>SO_005333</vt:lpstr>
      <vt:lpstr>SO_005334</vt:lpstr>
      <vt:lpstr>SO_005335</vt:lpstr>
      <vt:lpstr>SO_005336</vt:lpstr>
      <vt:lpstr>SO_005337</vt:lpstr>
      <vt:lpstr>SO_005338</vt:lpstr>
      <vt:lpstr>SO_005339</vt:lpstr>
      <vt:lpstr>SO_005340</vt:lpstr>
      <vt:lpstr>SO_005341</vt:lpstr>
      <vt:lpstr>SO_005342</vt:lpstr>
      <vt:lpstr>SO_005343</vt:lpstr>
      <vt:lpstr>SO_005344</vt:lpstr>
      <vt:lpstr>SO_005345</vt:lpstr>
      <vt:lpstr>SO_005346</vt:lpstr>
      <vt:lpstr>SO_005347</vt:lpstr>
      <vt:lpstr>SO_005348</vt:lpstr>
      <vt:lpstr>SO_005349</vt:lpstr>
      <vt:lpstr>SO_005350</vt:lpstr>
      <vt:lpstr>SO_005351</vt:lpstr>
      <vt:lpstr>SO_005352</vt:lpstr>
      <vt:lpstr>SO_005353</vt:lpstr>
      <vt:lpstr>SO_005354</vt:lpstr>
      <vt:lpstr>SO_005355</vt:lpstr>
      <vt:lpstr>SO_005356</vt:lpstr>
      <vt:lpstr>SO_005357</vt:lpstr>
      <vt:lpstr>SO_005358</vt:lpstr>
      <vt:lpstr>SO_005359</vt:lpstr>
      <vt:lpstr>SO_005360</vt:lpstr>
      <vt:lpstr>SO_005361</vt:lpstr>
      <vt:lpstr>SO_005362</vt:lpstr>
      <vt:lpstr>SO_005363</vt:lpstr>
      <vt:lpstr>SO_005364</vt:lpstr>
      <vt:lpstr>SO_005365</vt:lpstr>
      <vt:lpstr>SO_005366</vt:lpstr>
      <vt:lpstr>SO_005367</vt:lpstr>
      <vt:lpstr>SO_005368</vt:lpstr>
      <vt:lpstr>SO_005369</vt:lpstr>
      <vt:lpstr>SO_005370</vt:lpstr>
      <vt:lpstr>SO_005371</vt:lpstr>
      <vt:lpstr>SO_005372</vt:lpstr>
      <vt:lpstr>SO_005373</vt:lpstr>
      <vt:lpstr>SO_005374</vt:lpstr>
      <vt:lpstr>SO_005375</vt:lpstr>
      <vt:lpstr>SO_005376</vt:lpstr>
      <vt:lpstr>SO_005377</vt:lpstr>
      <vt:lpstr>SO_005378</vt:lpstr>
      <vt:lpstr>SO_005379</vt:lpstr>
      <vt:lpstr>SO_005380</vt:lpstr>
      <vt:lpstr>SO_005381</vt:lpstr>
      <vt:lpstr>SO_005382</vt:lpstr>
      <vt:lpstr>SO_005383</vt:lpstr>
      <vt:lpstr>SO_005384</vt:lpstr>
      <vt:lpstr>SO_005385</vt:lpstr>
      <vt:lpstr>SO_005386</vt:lpstr>
      <vt:lpstr>SO_005387</vt:lpstr>
      <vt:lpstr>SO_005388</vt:lpstr>
      <vt:lpstr>SO_005389</vt:lpstr>
      <vt:lpstr>SO_005390</vt:lpstr>
      <vt:lpstr>SO_005391</vt:lpstr>
      <vt:lpstr>SO_005392</vt:lpstr>
      <vt:lpstr>SO_005393</vt:lpstr>
      <vt:lpstr>SO_005394</vt:lpstr>
      <vt:lpstr>SO_005395</vt:lpstr>
      <vt:lpstr>SO_005396</vt:lpstr>
      <vt:lpstr>SO_005397</vt:lpstr>
      <vt:lpstr>SO_005398</vt:lpstr>
      <vt:lpstr>SO_005399</vt:lpstr>
      <vt:lpstr>SO_005400</vt:lpstr>
      <vt:lpstr>SO_005401</vt:lpstr>
      <vt:lpstr>SO_005402</vt:lpstr>
      <vt:lpstr>SO_005403</vt:lpstr>
      <vt:lpstr>SO_005404</vt:lpstr>
      <vt:lpstr>SO_005405</vt:lpstr>
      <vt:lpstr>SO_005406</vt:lpstr>
      <vt:lpstr>SO_005407</vt:lpstr>
      <vt:lpstr>SO_005408</vt:lpstr>
      <vt:lpstr>SO_005409</vt:lpstr>
      <vt:lpstr>SO_005410</vt:lpstr>
      <vt:lpstr>SO_005411</vt:lpstr>
      <vt:lpstr>SO_005412</vt:lpstr>
      <vt:lpstr>SO_005413</vt:lpstr>
      <vt:lpstr>SO_005414</vt:lpstr>
      <vt:lpstr>SO_005415</vt:lpstr>
      <vt:lpstr>SO_005416</vt:lpstr>
      <vt:lpstr>SO_005417</vt:lpstr>
      <vt:lpstr>SO_005418</vt:lpstr>
      <vt:lpstr>SO_005419</vt:lpstr>
      <vt:lpstr>SO_005420</vt:lpstr>
      <vt:lpstr>SO_005421</vt:lpstr>
      <vt:lpstr>SO_005422</vt:lpstr>
      <vt:lpstr>SO_005423</vt:lpstr>
      <vt:lpstr>SO_005424</vt:lpstr>
      <vt:lpstr>SO_005425</vt:lpstr>
      <vt:lpstr>SO_005426</vt:lpstr>
      <vt:lpstr>SO_005427</vt:lpstr>
      <vt:lpstr>SO_005428</vt:lpstr>
      <vt:lpstr>SO_005429</vt:lpstr>
      <vt:lpstr>SO_005430</vt:lpstr>
      <vt:lpstr>SO_005431</vt:lpstr>
      <vt:lpstr>SO_005432</vt:lpstr>
      <vt:lpstr>SO_005433</vt:lpstr>
      <vt:lpstr>SO_005434</vt:lpstr>
      <vt:lpstr>SO_005435</vt:lpstr>
      <vt:lpstr>SO_005436</vt:lpstr>
      <vt:lpstr>SO_005437</vt:lpstr>
      <vt:lpstr>SO_005438</vt:lpstr>
      <vt:lpstr>SO_005439</vt:lpstr>
      <vt:lpstr>SO_005440</vt:lpstr>
      <vt:lpstr>SO_005441</vt:lpstr>
      <vt:lpstr>SO_005442</vt:lpstr>
      <vt:lpstr>SO_005443</vt:lpstr>
      <vt:lpstr>SO_005444</vt:lpstr>
      <vt:lpstr>SO_005445</vt:lpstr>
      <vt:lpstr>SO_005446</vt:lpstr>
      <vt:lpstr>SO_005447</vt:lpstr>
      <vt:lpstr>SO_005448</vt:lpstr>
      <vt:lpstr>SO_005449</vt:lpstr>
      <vt:lpstr>SO_005450</vt:lpstr>
      <vt:lpstr>SO_005451</vt:lpstr>
      <vt:lpstr>SO_005452</vt:lpstr>
      <vt:lpstr>SO_005453</vt:lpstr>
      <vt:lpstr>SO_005454</vt:lpstr>
      <vt:lpstr>SO_005455</vt:lpstr>
      <vt:lpstr>SO_005456</vt:lpstr>
      <vt:lpstr>SO_005457</vt:lpstr>
      <vt:lpstr>SO_005458</vt:lpstr>
      <vt:lpstr>SO_005459</vt:lpstr>
      <vt:lpstr>SO_005460</vt:lpstr>
      <vt:lpstr>SO_005461</vt:lpstr>
      <vt:lpstr>SO_005462</vt:lpstr>
      <vt:lpstr>SO_005463</vt:lpstr>
      <vt:lpstr>SO_005464</vt:lpstr>
      <vt:lpstr>SO_005465</vt:lpstr>
      <vt:lpstr>SO_005466</vt:lpstr>
      <vt:lpstr>SO_005467</vt:lpstr>
      <vt:lpstr>SO_005468</vt:lpstr>
      <vt:lpstr>SO_005469</vt:lpstr>
      <vt:lpstr>SO_005470</vt:lpstr>
      <vt:lpstr>SO_005471</vt:lpstr>
      <vt:lpstr>SO_005472</vt:lpstr>
      <vt:lpstr>SO_005473</vt:lpstr>
      <vt:lpstr>SO_005474</vt:lpstr>
      <vt:lpstr>SO_005475</vt:lpstr>
      <vt:lpstr>SO_005476</vt:lpstr>
      <vt:lpstr>SO_005477</vt:lpstr>
      <vt:lpstr>SO_005478</vt:lpstr>
      <vt:lpstr>SO_005479</vt:lpstr>
      <vt:lpstr>SO_005480</vt:lpstr>
      <vt:lpstr>SO_005481</vt:lpstr>
      <vt:lpstr>SO_005482</vt:lpstr>
      <vt:lpstr>SO_005483</vt:lpstr>
      <vt:lpstr>SO_005484</vt:lpstr>
      <vt:lpstr>SO_005485</vt:lpstr>
      <vt:lpstr>SO_005486</vt:lpstr>
      <vt:lpstr>SO_005487</vt:lpstr>
      <vt:lpstr>SO_005488</vt:lpstr>
      <vt:lpstr>SO_005489</vt:lpstr>
      <vt:lpstr>SO_005490</vt:lpstr>
      <vt:lpstr>SO_005491</vt:lpstr>
      <vt:lpstr>SO_005492</vt:lpstr>
      <vt:lpstr>SO_005493</vt:lpstr>
      <vt:lpstr>SO_005494</vt:lpstr>
      <vt:lpstr>SO_005495</vt:lpstr>
      <vt:lpstr>SO_005496</vt:lpstr>
      <vt:lpstr>SO_005497</vt:lpstr>
      <vt:lpstr>SO_005498</vt:lpstr>
      <vt:lpstr>SO_005499</vt:lpstr>
      <vt:lpstr>SO_005500</vt:lpstr>
      <vt:lpstr>SO_005501</vt:lpstr>
      <vt:lpstr>SO_005502</vt:lpstr>
      <vt:lpstr>SO_005503</vt:lpstr>
      <vt:lpstr>SO_005504</vt:lpstr>
      <vt:lpstr>SO_005505</vt:lpstr>
      <vt:lpstr>SO_005506</vt:lpstr>
      <vt:lpstr>SO_005507</vt:lpstr>
      <vt:lpstr>SO_005508</vt:lpstr>
      <vt:lpstr>SO_005509</vt:lpstr>
      <vt:lpstr>SO_005510</vt:lpstr>
      <vt:lpstr>SO_005511</vt:lpstr>
      <vt:lpstr>SO_005512</vt:lpstr>
      <vt:lpstr>SO_005513</vt:lpstr>
      <vt:lpstr>SO_005514</vt:lpstr>
      <vt:lpstr>SO_005515</vt:lpstr>
      <vt:lpstr>SO_005516</vt:lpstr>
      <vt:lpstr>SO_005517</vt:lpstr>
      <vt:lpstr>SO_005518</vt:lpstr>
      <vt:lpstr>SO_005519</vt:lpstr>
      <vt:lpstr>SO_005520</vt:lpstr>
      <vt:lpstr>SO_005521</vt:lpstr>
      <vt:lpstr>SO_005522</vt:lpstr>
      <vt:lpstr>SO_005523</vt:lpstr>
      <vt:lpstr>SO_005524</vt:lpstr>
      <vt:lpstr>SO_005525</vt:lpstr>
      <vt:lpstr>SO_005526</vt:lpstr>
      <vt:lpstr>SO_005527</vt:lpstr>
      <vt:lpstr>SO_005528</vt:lpstr>
      <vt:lpstr>SO_005529</vt:lpstr>
      <vt:lpstr>SO_005530</vt:lpstr>
      <vt:lpstr>SO_005531</vt:lpstr>
      <vt:lpstr>SO_005532</vt:lpstr>
      <vt:lpstr>SO_005533</vt:lpstr>
      <vt:lpstr>SO_005534</vt:lpstr>
      <vt:lpstr>SO_005535</vt:lpstr>
      <vt:lpstr>SO_005536</vt:lpstr>
      <vt:lpstr>SO_005537</vt:lpstr>
      <vt:lpstr>SO_005538</vt:lpstr>
      <vt:lpstr>SO_005539</vt:lpstr>
      <vt:lpstr>SO_005540</vt:lpstr>
      <vt:lpstr>SO_005541</vt:lpstr>
      <vt:lpstr>SO_005542</vt:lpstr>
      <vt:lpstr>SO_005543</vt:lpstr>
      <vt:lpstr>SO_005544</vt:lpstr>
      <vt:lpstr>SO_005545</vt:lpstr>
      <vt:lpstr>SO_005546</vt:lpstr>
      <vt:lpstr>SO_005547</vt:lpstr>
      <vt:lpstr>SO_005548</vt:lpstr>
      <vt:lpstr>SO_005549</vt:lpstr>
      <vt:lpstr>SO_005550</vt:lpstr>
      <vt:lpstr>SO_005551</vt:lpstr>
      <vt:lpstr>SO_005552</vt:lpstr>
      <vt:lpstr>SO_005553</vt:lpstr>
      <vt:lpstr>SO_005554</vt:lpstr>
      <vt:lpstr>SO_005555</vt:lpstr>
      <vt:lpstr>SO_005556</vt:lpstr>
      <vt:lpstr>SO_005557</vt:lpstr>
      <vt:lpstr>SO_005558</vt:lpstr>
      <vt:lpstr>SO_005559</vt:lpstr>
      <vt:lpstr>SO_005560</vt:lpstr>
      <vt:lpstr>SO_005561</vt:lpstr>
      <vt:lpstr>SO_005562</vt:lpstr>
      <vt:lpstr>SO_005563</vt:lpstr>
      <vt:lpstr>SO_005564</vt:lpstr>
      <vt:lpstr>SO_005565</vt:lpstr>
      <vt:lpstr>SO_005566</vt:lpstr>
      <vt:lpstr>SO_005567</vt:lpstr>
      <vt:lpstr>SO_005568</vt:lpstr>
      <vt:lpstr>SO_005569</vt:lpstr>
      <vt:lpstr>SO_005570</vt:lpstr>
      <vt:lpstr>SO_005571</vt:lpstr>
      <vt:lpstr>SO_005572</vt:lpstr>
      <vt:lpstr>SO_005573</vt:lpstr>
      <vt:lpstr>SO_005574</vt:lpstr>
      <vt:lpstr>SO_005575</vt:lpstr>
      <vt:lpstr>SO_005576</vt:lpstr>
      <vt:lpstr>SO_005577</vt:lpstr>
      <vt:lpstr>SO_005578</vt:lpstr>
      <vt:lpstr>SO_005579</vt:lpstr>
      <vt:lpstr>SO_005580</vt:lpstr>
      <vt:lpstr>SO_005581</vt:lpstr>
      <vt:lpstr>SO_005582</vt:lpstr>
      <vt:lpstr>SO_005583</vt:lpstr>
      <vt:lpstr>SO_005584</vt:lpstr>
      <vt:lpstr>SO_005585</vt:lpstr>
      <vt:lpstr>SO_005586</vt:lpstr>
      <vt:lpstr>SO_005587</vt:lpstr>
      <vt:lpstr>SO_005588</vt:lpstr>
      <vt:lpstr>SO_005589</vt:lpstr>
      <vt:lpstr>SO_005590</vt:lpstr>
      <vt:lpstr>SO_005591</vt:lpstr>
      <vt:lpstr>SO_005592</vt:lpstr>
      <vt:lpstr>SO_005593</vt:lpstr>
      <vt:lpstr>SO_005594</vt:lpstr>
      <vt:lpstr>SO_005595</vt:lpstr>
      <vt:lpstr>SO_005596</vt:lpstr>
      <vt:lpstr>SO_005597</vt:lpstr>
      <vt:lpstr>SO_005598</vt:lpstr>
      <vt:lpstr>SO_005599</vt:lpstr>
      <vt:lpstr>SO_005600</vt:lpstr>
      <vt:lpstr>SO_005601</vt:lpstr>
      <vt:lpstr>SO_005602</vt:lpstr>
      <vt:lpstr>SO_005603</vt:lpstr>
      <vt:lpstr>SO_005604</vt:lpstr>
      <vt:lpstr>SO_005605</vt:lpstr>
      <vt:lpstr>SO_005606</vt:lpstr>
      <vt:lpstr>SO_005607</vt:lpstr>
      <vt:lpstr>SO_005608</vt:lpstr>
      <vt:lpstr>SO_005609</vt:lpstr>
      <vt:lpstr>SO_005610</vt:lpstr>
      <vt:lpstr>SO_005611</vt:lpstr>
      <vt:lpstr>SO_005612</vt:lpstr>
      <vt:lpstr>SO_005613</vt:lpstr>
      <vt:lpstr>SO_005614</vt:lpstr>
      <vt:lpstr>SO_005615</vt:lpstr>
      <vt:lpstr>SO_005616</vt:lpstr>
      <vt:lpstr>SO_005617</vt:lpstr>
      <vt:lpstr>SO_005618</vt:lpstr>
      <vt:lpstr>SO_005619</vt:lpstr>
      <vt:lpstr>SO_005620</vt:lpstr>
      <vt:lpstr>SO_005621</vt:lpstr>
      <vt:lpstr>SO_005622</vt:lpstr>
      <vt:lpstr>SO_005623</vt:lpstr>
      <vt:lpstr>SO_005624</vt:lpstr>
      <vt:lpstr>SO_005625</vt:lpstr>
      <vt:lpstr>SO_005626</vt:lpstr>
      <vt:lpstr>SO_005627</vt:lpstr>
      <vt:lpstr>SO_005628</vt:lpstr>
      <vt:lpstr>SO_005629</vt:lpstr>
      <vt:lpstr>SO_005630</vt:lpstr>
      <vt:lpstr>SO_005631</vt:lpstr>
      <vt:lpstr>SO_005632</vt:lpstr>
      <vt:lpstr>SO_005633</vt:lpstr>
      <vt:lpstr>SO_005634</vt:lpstr>
      <vt:lpstr>SO_005635</vt:lpstr>
      <vt:lpstr>SO_005636</vt:lpstr>
      <vt:lpstr>SO_005637</vt:lpstr>
      <vt:lpstr>SO_005638</vt:lpstr>
      <vt:lpstr>SO_005639</vt:lpstr>
      <vt:lpstr>SO_005640</vt:lpstr>
      <vt:lpstr>SO_005641</vt:lpstr>
      <vt:lpstr>SO_005642</vt:lpstr>
      <vt:lpstr>SO_005643</vt:lpstr>
      <vt:lpstr>SO_005644</vt:lpstr>
      <vt:lpstr>SO_005645</vt:lpstr>
      <vt:lpstr>SO_005646</vt:lpstr>
      <vt:lpstr>SO_005647</vt:lpstr>
      <vt:lpstr>SO_005648</vt:lpstr>
      <vt:lpstr>SO_005649</vt:lpstr>
      <vt:lpstr>SO_005650</vt:lpstr>
      <vt:lpstr>SO_005651</vt:lpstr>
      <vt:lpstr>SO_005652</vt:lpstr>
      <vt:lpstr>SO_005653</vt:lpstr>
      <vt:lpstr>SO_005654</vt:lpstr>
      <vt:lpstr>SO_005655</vt:lpstr>
      <vt:lpstr>SO_005656</vt:lpstr>
      <vt:lpstr>SO_005657</vt:lpstr>
      <vt:lpstr>SO_005658</vt:lpstr>
      <vt:lpstr>SO_005659</vt:lpstr>
      <vt:lpstr>SO_005660</vt:lpstr>
      <vt:lpstr>SO_005661</vt:lpstr>
      <vt:lpstr>SO_005662</vt:lpstr>
      <vt:lpstr>SO_005663</vt:lpstr>
      <vt:lpstr>SO_005664</vt:lpstr>
      <vt:lpstr>SO_005665</vt:lpstr>
      <vt:lpstr>SO_005666</vt:lpstr>
      <vt:lpstr>SO_005667</vt:lpstr>
      <vt:lpstr>SO_005668</vt:lpstr>
      <vt:lpstr>SO_005669</vt:lpstr>
      <vt:lpstr>SO_005670</vt:lpstr>
      <vt:lpstr>SO_005671</vt:lpstr>
      <vt:lpstr>SO_005672</vt:lpstr>
      <vt:lpstr>SO_005673</vt:lpstr>
      <vt:lpstr>SO_005674</vt:lpstr>
      <vt:lpstr>SO_005675</vt:lpstr>
      <vt:lpstr>SO_005676</vt:lpstr>
      <vt:lpstr>SO_005677</vt:lpstr>
      <vt:lpstr>SO_005678</vt:lpstr>
      <vt:lpstr>SO_005679</vt:lpstr>
      <vt:lpstr>SO_005680</vt:lpstr>
      <vt:lpstr>SO_005681</vt:lpstr>
      <vt:lpstr>SO_005682</vt:lpstr>
      <vt:lpstr>SO_005683</vt:lpstr>
      <vt:lpstr>SO_005684</vt:lpstr>
      <vt:lpstr>SO_005685</vt:lpstr>
      <vt:lpstr>SO_005686</vt:lpstr>
      <vt:lpstr>SO_005687</vt:lpstr>
      <vt:lpstr>SO_005688</vt:lpstr>
      <vt:lpstr>SO_005689</vt:lpstr>
      <vt:lpstr>SO_005690</vt:lpstr>
      <vt:lpstr>SO_005691</vt:lpstr>
      <vt:lpstr>SO_005692</vt:lpstr>
      <vt:lpstr>SO_005693</vt:lpstr>
      <vt:lpstr>SO_005694</vt:lpstr>
      <vt:lpstr>SO_005695</vt:lpstr>
      <vt:lpstr>SO_005696</vt:lpstr>
      <vt:lpstr>SO_005697</vt:lpstr>
      <vt:lpstr>SO_005698</vt:lpstr>
      <vt:lpstr>SO_005699</vt:lpstr>
      <vt:lpstr>SO_005700</vt:lpstr>
      <vt:lpstr>SO_005701</vt:lpstr>
      <vt:lpstr>SO_005702</vt:lpstr>
      <vt:lpstr>SO_005703</vt:lpstr>
      <vt:lpstr>SO_005704</vt:lpstr>
      <vt:lpstr>SO_005705</vt:lpstr>
      <vt:lpstr>SO_005706</vt:lpstr>
      <vt:lpstr>SO_005707</vt:lpstr>
      <vt:lpstr>SO_005708</vt:lpstr>
      <vt:lpstr>SO_005709</vt:lpstr>
      <vt:lpstr>SO_005710</vt:lpstr>
      <vt:lpstr>SO_005711</vt:lpstr>
      <vt:lpstr>SO_005712</vt:lpstr>
      <vt:lpstr>SO_005713</vt:lpstr>
      <vt:lpstr>SO_005714</vt:lpstr>
      <vt:lpstr>SO_005715</vt:lpstr>
      <vt:lpstr>SO_005716</vt:lpstr>
      <vt:lpstr>SO_005717</vt:lpstr>
      <vt:lpstr>SO_005718</vt:lpstr>
      <vt:lpstr>SO_005719</vt:lpstr>
      <vt:lpstr>SO_005720</vt:lpstr>
      <vt:lpstr>SO_005721</vt:lpstr>
      <vt:lpstr>SO_005722</vt:lpstr>
      <vt:lpstr>SO_005723</vt:lpstr>
      <vt:lpstr>SO_005724</vt:lpstr>
      <vt:lpstr>SO_005725</vt:lpstr>
      <vt:lpstr>SO_005726</vt:lpstr>
      <vt:lpstr>SO_005727</vt:lpstr>
      <vt:lpstr>SO_005728</vt:lpstr>
      <vt:lpstr>SO_005729</vt:lpstr>
      <vt:lpstr>SO_005730</vt:lpstr>
      <vt:lpstr>SO_005731</vt:lpstr>
      <vt:lpstr>SO_005732</vt:lpstr>
      <vt:lpstr>SO_005733</vt:lpstr>
      <vt:lpstr>SO_005734</vt:lpstr>
      <vt:lpstr>SO_005735</vt:lpstr>
      <vt:lpstr>SO_005736</vt:lpstr>
      <vt:lpstr>SO_005737</vt:lpstr>
      <vt:lpstr>SO_005738</vt:lpstr>
      <vt:lpstr>SO_005739</vt:lpstr>
      <vt:lpstr>SO_005740</vt:lpstr>
      <vt:lpstr>SO_005741</vt:lpstr>
      <vt:lpstr>SO_005742</vt:lpstr>
      <vt:lpstr>SO_005743</vt:lpstr>
      <vt:lpstr>SO_005744</vt:lpstr>
      <vt:lpstr>SO_005745</vt:lpstr>
      <vt:lpstr>SO_005746</vt:lpstr>
      <vt:lpstr>SO_005747</vt:lpstr>
      <vt:lpstr>SO_005748</vt:lpstr>
      <vt:lpstr>SO_005749</vt:lpstr>
      <vt:lpstr>SO_005750</vt:lpstr>
      <vt:lpstr>SO_005751</vt:lpstr>
      <vt:lpstr>SO_005752</vt:lpstr>
      <vt:lpstr>SO_005753</vt:lpstr>
      <vt:lpstr>SO_005754</vt:lpstr>
      <vt:lpstr>SO_005755</vt:lpstr>
      <vt:lpstr>SO_005756</vt:lpstr>
      <vt:lpstr>SO_005757</vt:lpstr>
      <vt:lpstr>SO_005758</vt:lpstr>
      <vt:lpstr>SO_005759</vt:lpstr>
      <vt:lpstr>SO_005760</vt:lpstr>
      <vt:lpstr>SO_005761</vt:lpstr>
      <vt:lpstr>SO_005762</vt:lpstr>
      <vt:lpstr>SO_005763</vt:lpstr>
      <vt:lpstr>SO_005764</vt:lpstr>
      <vt:lpstr>SO_005765</vt:lpstr>
      <vt:lpstr>SO_005766</vt:lpstr>
      <vt:lpstr>SO_005767</vt:lpstr>
      <vt:lpstr>SO_005768</vt:lpstr>
      <vt:lpstr>SO_005769</vt:lpstr>
      <vt:lpstr>SO_005770</vt:lpstr>
      <vt:lpstr>SO_005771</vt:lpstr>
      <vt:lpstr>SO_005772</vt:lpstr>
      <vt:lpstr>SO_005773</vt:lpstr>
      <vt:lpstr>SO_005774</vt:lpstr>
      <vt:lpstr>SO_005775</vt:lpstr>
      <vt:lpstr>SO_005776</vt:lpstr>
      <vt:lpstr>SO_005777</vt:lpstr>
      <vt:lpstr>SO_005778</vt:lpstr>
      <vt:lpstr>SO_005779</vt:lpstr>
      <vt:lpstr>SO_005780</vt:lpstr>
      <vt:lpstr>SO_005781</vt:lpstr>
      <vt:lpstr>SO_005782</vt:lpstr>
      <vt:lpstr>SO_005783</vt:lpstr>
      <vt:lpstr>SO_005784</vt:lpstr>
      <vt:lpstr>SO_005785</vt:lpstr>
      <vt:lpstr>SO_005786</vt:lpstr>
      <vt:lpstr>SO_005787</vt:lpstr>
      <vt:lpstr>SO_005788</vt:lpstr>
      <vt:lpstr>SO_005789</vt:lpstr>
      <vt:lpstr>SO_005790</vt:lpstr>
      <vt:lpstr>SO_005791</vt:lpstr>
      <vt:lpstr>SO_005792</vt:lpstr>
      <vt:lpstr>SO_005793</vt:lpstr>
      <vt:lpstr>SO_005794</vt:lpstr>
      <vt:lpstr>SO_005795</vt:lpstr>
      <vt:lpstr>SO_005796</vt:lpstr>
      <vt:lpstr>SO_005797</vt:lpstr>
      <vt:lpstr>SO_005798</vt:lpstr>
      <vt:lpstr>SO_005799</vt:lpstr>
      <vt:lpstr>SO_005800</vt:lpstr>
      <vt:lpstr>SO_005801</vt:lpstr>
      <vt:lpstr>SO_005802</vt:lpstr>
      <vt:lpstr>SO_005803</vt:lpstr>
      <vt:lpstr>SO_005804</vt:lpstr>
      <vt:lpstr>SO_005805</vt:lpstr>
      <vt:lpstr>SO_005806</vt:lpstr>
      <vt:lpstr>SO_005807</vt:lpstr>
      <vt:lpstr>SO_005808</vt:lpstr>
      <vt:lpstr>SO_005809</vt:lpstr>
      <vt:lpstr>SO_005810</vt:lpstr>
      <vt:lpstr>SO_005811</vt:lpstr>
      <vt:lpstr>SO_005812</vt:lpstr>
      <vt:lpstr>SO_005813</vt:lpstr>
      <vt:lpstr>SO_005814</vt:lpstr>
      <vt:lpstr>SO_005815</vt:lpstr>
      <vt:lpstr>SO_005816</vt:lpstr>
      <vt:lpstr>SO_005817</vt:lpstr>
      <vt:lpstr>SO_005818</vt:lpstr>
      <vt:lpstr>SO_005819</vt:lpstr>
      <vt:lpstr>SO_005820</vt:lpstr>
      <vt:lpstr>SO_005821</vt:lpstr>
      <vt:lpstr>SO_005822</vt:lpstr>
      <vt:lpstr>SO_005823</vt:lpstr>
      <vt:lpstr>SO_005824</vt:lpstr>
      <vt:lpstr>SO_005825</vt:lpstr>
      <vt:lpstr>SO_005826</vt:lpstr>
      <vt:lpstr>SO_005827</vt:lpstr>
      <vt:lpstr>SO_005828</vt:lpstr>
      <vt:lpstr>SO_005829</vt:lpstr>
      <vt:lpstr>SO_005830</vt:lpstr>
      <vt:lpstr>SO_005831</vt:lpstr>
      <vt:lpstr>SO_005832</vt:lpstr>
      <vt:lpstr>SO_005833</vt:lpstr>
      <vt:lpstr>SO_005834</vt:lpstr>
      <vt:lpstr>SO_005835</vt:lpstr>
      <vt:lpstr>SO_005836</vt:lpstr>
      <vt:lpstr>SO_005837</vt:lpstr>
      <vt:lpstr>SO_005838</vt:lpstr>
      <vt:lpstr>SO_005839</vt:lpstr>
      <vt:lpstr>SO_005840</vt:lpstr>
      <vt:lpstr>SO_005841</vt:lpstr>
      <vt:lpstr>SO_005842</vt:lpstr>
      <vt:lpstr>SO_005843</vt:lpstr>
      <vt:lpstr>SO_005844</vt:lpstr>
      <vt:lpstr>SO_005845</vt:lpstr>
      <vt:lpstr>SO_005846</vt:lpstr>
      <vt:lpstr>SO_005847</vt:lpstr>
      <vt:lpstr>SO_005848</vt:lpstr>
      <vt:lpstr>SO_005849</vt:lpstr>
      <vt:lpstr>SO_005850</vt:lpstr>
      <vt:lpstr>SO_005851</vt:lpstr>
      <vt:lpstr>SO_005852</vt:lpstr>
      <vt:lpstr>SO_005853</vt:lpstr>
      <vt:lpstr>SO_005854</vt:lpstr>
      <vt:lpstr>SO_005855</vt:lpstr>
      <vt:lpstr>SO_005856</vt:lpstr>
      <vt:lpstr>SO_005857</vt:lpstr>
      <vt:lpstr>SO_005858</vt:lpstr>
      <vt:lpstr>SO_005859</vt:lpstr>
      <vt:lpstr>SO_005860</vt:lpstr>
      <vt:lpstr>SO_005861</vt:lpstr>
      <vt:lpstr>SO_005862</vt:lpstr>
      <vt:lpstr>SO_005863</vt:lpstr>
      <vt:lpstr>SO_005864</vt:lpstr>
      <vt:lpstr>SO_005865</vt:lpstr>
      <vt:lpstr>SO_005866</vt:lpstr>
      <vt:lpstr>SO_005867</vt:lpstr>
      <vt:lpstr>SO_005868</vt:lpstr>
      <vt:lpstr>SO_005869</vt:lpstr>
      <vt:lpstr>SO_005870</vt:lpstr>
      <vt:lpstr>SO_005871</vt:lpstr>
      <vt:lpstr>SO_005872</vt:lpstr>
      <vt:lpstr>SO_005873</vt:lpstr>
      <vt:lpstr>SO_005874</vt:lpstr>
      <vt:lpstr>SO_005875</vt:lpstr>
      <vt:lpstr>SO_005876</vt:lpstr>
      <vt:lpstr>SO_005877</vt:lpstr>
      <vt:lpstr>SO_005878</vt:lpstr>
      <vt:lpstr>SO_005879</vt:lpstr>
      <vt:lpstr>SO_005880</vt:lpstr>
      <vt:lpstr>SO_005881</vt:lpstr>
      <vt:lpstr>SO_005882</vt:lpstr>
      <vt:lpstr>SO_005883</vt:lpstr>
      <vt:lpstr>SO_005884</vt:lpstr>
      <vt:lpstr>SO_005885</vt:lpstr>
      <vt:lpstr>SO_005886</vt:lpstr>
      <vt:lpstr>SO_005887</vt:lpstr>
      <vt:lpstr>SO_005888</vt:lpstr>
      <vt:lpstr>SO_005889</vt:lpstr>
      <vt:lpstr>SO_005890</vt:lpstr>
      <vt:lpstr>SO_005891</vt:lpstr>
      <vt:lpstr>SO_005892</vt:lpstr>
      <vt:lpstr>SO_005893</vt:lpstr>
      <vt:lpstr>SO_005894</vt:lpstr>
      <vt:lpstr>SO_005895</vt:lpstr>
      <vt:lpstr>SO_005896</vt:lpstr>
      <vt:lpstr>SO_005897</vt:lpstr>
      <vt:lpstr>SO_005898</vt:lpstr>
      <vt:lpstr>SO_005899</vt:lpstr>
      <vt:lpstr>SO_005900</vt:lpstr>
      <vt:lpstr>SO_005901</vt:lpstr>
      <vt:lpstr>SO_005902</vt:lpstr>
      <vt:lpstr>SO_005903</vt:lpstr>
      <vt:lpstr>SO_005904</vt:lpstr>
      <vt:lpstr>SO_005905</vt:lpstr>
      <vt:lpstr>SO_005906</vt:lpstr>
      <vt:lpstr>SO_005907</vt:lpstr>
      <vt:lpstr>SO_005908</vt:lpstr>
      <vt:lpstr>SO_005909</vt:lpstr>
      <vt:lpstr>SO_005910</vt:lpstr>
      <vt:lpstr>SO_005911</vt:lpstr>
      <vt:lpstr>SO_005912</vt:lpstr>
      <vt:lpstr>SO_005913</vt:lpstr>
      <vt:lpstr>SO_005914</vt:lpstr>
      <vt:lpstr>SO_005915</vt:lpstr>
      <vt:lpstr>SO_005916</vt:lpstr>
      <vt:lpstr>SO_005917</vt:lpstr>
      <vt:lpstr>SO_005918</vt:lpstr>
      <vt:lpstr>SO_005919</vt:lpstr>
      <vt:lpstr>SO_005920</vt:lpstr>
      <vt:lpstr>SO_005921</vt:lpstr>
      <vt:lpstr>SO_005922</vt:lpstr>
      <vt:lpstr>SO_005923</vt:lpstr>
      <vt:lpstr>SO_005924</vt:lpstr>
      <vt:lpstr>SO_005925</vt:lpstr>
      <vt:lpstr>SO_005926</vt:lpstr>
      <vt:lpstr>SO_005927</vt:lpstr>
      <vt:lpstr>SO_005928</vt:lpstr>
      <vt:lpstr>SO_005929</vt:lpstr>
      <vt:lpstr>SO_005930</vt:lpstr>
      <vt:lpstr>SO_005931</vt:lpstr>
      <vt:lpstr>SO_005932</vt:lpstr>
      <vt:lpstr>SO_005933</vt:lpstr>
      <vt:lpstr>SO_005934</vt:lpstr>
      <vt:lpstr>SO_005935</vt:lpstr>
      <vt:lpstr>SO_005936</vt:lpstr>
      <vt:lpstr>SO_005937</vt:lpstr>
      <vt:lpstr>SO_005938</vt:lpstr>
      <vt:lpstr>SO_005939</vt:lpstr>
      <vt:lpstr>SO_005940</vt:lpstr>
      <vt:lpstr>SO_005941</vt:lpstr>
      <vt:lpstr>SO_005942</vt:lpstr>
      <vt:lpstr>SO_005943</vt:lpstr>
      <vt:lpstr>SO_005944</vt:lpstr>
      <vt:lpstr>SO_005945</vt:lpstr>
      <vt:lpstr>SO_005946</vt:lpstr>
      <vt:lpstr>SO_005947</vt:lpstr>
      <vt:lpstr>SO_005948</vt:lpstr>
      <vt:lpstr>SO_005949</vt:lpstr>
      <vt:lpstr>SO_005950</vt:lpstr>
      <vt:lpstr>SO_005951</vt:lpstr>
      <vt:lpstr>SO_005952</vt:lpstr>
      <vt:lpstr>SO_005953</vt:lpstr>
      <vt:lpstr>SO_005954</vt:lpstr>
      <vt:lpstr>SO_005955</vt:lpstr>
      <vt:lpstr>SO_005956</vt:lpstr>
      <vt:lpstr>SO_005957</vt:lpstr>
      <vt:lpstr>SO_005958</vt:lpstr>
      <vt:lpstr>SO_005959</vt:lpstr>
      <vt:lpstr>SO_005960</vt:lpstr>
      <vt:lpstr>SO_005961</vt:lpstr>
      <vt:lpstr>SO_005962</vt:lpstr>
      <vt:lpstr>SO_005963</vt:lpstr>
      <vt:lpstr>SO_005964</vt:lpstr>
      <vt:lpstr>SO_005965</vt:lpstr>
      <vt:lpstr>SO_005966</vt:lpstr>
      <vt:lpstr>SO_005967</vt:lpstr>
      <vt:lpstr>SO_005968</vt:lpstr>
      <vt:lpstr>SO_005969</vt:lpstr>
      <vt:lpstr>SO_005970</vt:lpstr>
      <vt:lpstr>SO_005971</vt:lpstr>
      <vt:lpstr>SO_005972</vt:lpstr>
      <vt:lpstr>SO_005973</vt:lpstr>
      <vt:lpstr>SO_005974</vt:lpstr>
      <vt:lpstr>SO_005975</vt:lpstr>
      <vt:lpstr>SO_005976</vt:lpstr>
      <vt:lpstr>SO_005977</vt:lpstr>
      <vt:lpstr>SO_005978</vt:lpstr>
      <vt:lpstr>SO_005979</vt:lpstr>
      <vt:lpstr>SO_005980</vt:lpstr>
      <vt:lpstr>SO_005981</vt:lpstr>
      <vt:lpstr>SO_005982</vt:lpstr>
      <vt:lpstr>SO_005983</vt:lpstr>
      <vt:lpstr>SO_005984</vt:lpstr>
      <vt:lpstr>SO_005985</vt:lpstr>
      <vt:lpstr>SO_005986</vt:lpstr>
      <vt:lpstr>SO_005987</vt:lpstr>
      <vt:lpstr>SO_005988</vt:lpstr>
      <vt:lpstr>SO_005989</vt:lpstr>
      <vt:lpstr>SO_005990</vt:lpstr>
      <vt:lpstr>SO_005991</vt:lpstr>
      <vt:lpstr>SO_005992</vt:lpstr>
      <vt:lpstr>SO_005993</vt:lpstr>
      <vt:lpstr>SO_005994</vt:lpstr>
      <vt:lpstr>SO_005995</vt:lpstr>
      <vt:lpstr>SO_005996</vt:lpstr>
      <vt:lpstr>SO_005997</vt:lpstr>
      <vt:lpstr>SO_005998</vt:lpstr>
      <vt:lpstr>SO_005999</vt:lpstr>
      <vt:lpstr>SO_006000</vt:lpstr>
      <vt:lpstr>SO_006001</vt:lpstr>
      <vt:lpstr>SO_006002</vt:lpstr>
      <vt:lpstr>SO_006003</vt:lpstr>
      <vt:lpstr>SO_006004</vt:lpstr>
      <vt:lpstr>SO_006005</vt:lpstr>
      <vt:lpstr>SO_006006</vt:lpstr>
      <vt:lpstr>SO_006007</vt:lpstr>
      <vt:lpstr>SO_006008</vt:lpstr>
      <vt:lpstr>SO_006009</vt:lpstr>
      <vt:lpstr>SO_006010</vt:lpstr>
      <vt:lpstr>SO_006011</vt:lpstr>
      <vt:lpstr>SO_006012</vt:lpstr>
      <vt:lpstr>SO_006013</vt:lpstr>
      <vt:lpstr>SO_006014</vt:lpstr>
      <vt:lpstr>SO_006015</vt:lpstr>
      <vt:lpstr>SO_006016</vt:lpstr>
      <vt:lpstr>SO_006017</vt:lpstr>
      <vt:lpstr>SO_006018</vt:lpstr>
      <vt:lpstr>SO_006019</vt:lpstr>
      <vt:lpstr>SO_006020</vt:lpstr>
      <vt:lpstr>SO_006021</vt:lpstr>
      <vt:lpstr>SO_006022</vt:lpstr>
      <vt:lpstr>SO_006023</vt:lpstr>
      <vt:lpstr>SO_006024</vt:lpstr>
      <vt:lpstr>SO_006025</vt:lpstr>
      <vt:lpstr>SO_006026</vt:lpstr>
      <vt:lpstr>SO_006027</vt:lpstr>
      <vt:lpstr>SO_006028</vt:lpstr>
      <vt:lpstr>SO_006029</vt:lpstr>
      <vt:lpstr>SO_006030</vt:lpstr>
      <vt:lpstr>SO_006031</vt:lpstr>
      <vt:lpstr>SO_006032</vt:lpstr>
      <vt:lpstr>SO_006033</vt:lpstr>
      <vt:lpstr>SO_006034</vt:lpstr>
      <vt:lpstr>SO_006035</vt:lpstr>
      <vt:lpstr>SO_006036</vt:lpstr>
      <vt:lpstr>SO_006037</vt:lpstr>
      <vt:lpstr>SO_006038</vt:lpstr>
      <vt:lpstr>SO_006039</vt:lpstr>
      <vt:lpstr>SO_006040</vt:lpstr>
      <vt:lpstr>SO_006041</vt:lpstr>
      <vt:lpstr>SO_006042</vt:lpstr>
      <vt:lpstr>SO_006043</vt:lpstr>
      <vt:lpstr>SO_006044</vt:lpstr>
      <vt:lpstr>SO_006045</vt:lpstr>
      <vt:lpstr>SO_006046</vt:lpstr>
      <vt:lpstr>SO_006047</vt:lpstr>
      <vt:lpstr>SO_006048</vt:lpstr>
      <vt:lpstr>SO_006049</vt:lpstr>
      <vt:lpstr>SO_006050</vt:lpstr>
      <vt:lpstr>SO_006051</vt:lpstr>
      <vt:lpstr>SO_006052</vt:lpstr>
      <vt:lpstr>SO_006053</vt:lpstr>
      <vt:lpstr>SO_006054</vt:lpstr>
      <vt:lpstr>SO_006055</vt:lpstr>
      <vt:lpstr>SO_006056</vt:lpstr>
      <vt:lpstr>SO_006057</vt:lpstr>
      <vt:lpstr>SO_006058</vt:lpstr>
      <vt:lpstr>SO_006059</vt:lpstr>
      <vt:lpstr>SO_006060</vt:lpstr>
      <vt:lpstr>SO_006061</vt:lpstr>
      <vt:lpstr>SO_006062</vt:lpstr>
      <vt:lpstr>SO_006063</vt:lpstr>
      <vt:lpstr>SO_006064</vt:lpstr>
      <vt:lpstr>SO_006065</vt:lpstr>
      <vt:lpstr>SO_006066</vt:lpstr>
      <vt:lpstr>SO_006067</vt:lpstr>
      <vt:lpstr>SO_006068</vt:lpstr>
      <vt:lpstr>SO_006069</vt:lpstr>
      <vt:lpstr>SO_006070</vt:lpstr>
      <vt:lpstr>SO_006071</vt:lpstr>
      <vt:lpstr>SO_006072</vt:lpstr>
      <vt:lpstr>SO_006073</vt:lpstr>
      <vt:lpstr>SO_006074</vt:lpstr>
      <vt:lpstr>SO_006075</vt:lpstr>
      <vt:lpstr>SO_006076</vt:lpstr>
      <vt:lpstr>SO_006077</vt:lpstr>
      <vt:lpstr>SO_006078</vt:lpstr>
      <vt:lpstr>SO_006079</vt:lpstr>
      <vt:lpstr>SO_006080</vt:lpstr>
      <vt:lpstr>SO_006081</vt:lpstr>
      <vt:lpstr>SO_006082</vt:lpstr>
      <vt:lpstr>SO_006083</vt:lpstr>
      <vt:lpstr>SO_006084</vt:lpstr>
      <vt:lpstr>SO_006085</vt:lpstr>
      <vt:lpstr>SO_006086</vt:lpstr>
      <vt:lpstr>SO_006087</vt:lpstr>
      <vt:lpstr>SO_006088</vt:lpstr>
      <vt:lpstr>SO_006089</vt:lpstr>
      <vt:lpstr>SO_006090</vt:lpstr>
      <vt:lpstr>SO_006091</vt:lpstr>
      <vt:lpstr>SO_006092</vt:lpstr>
      <vt:lpstr>SO_006093</vt:lpstr>
      <vt:lpstr>SO_006094</vt:lpstr>
      <vt:lpstr>SO_006095</vt:lpstr>
      <vt:lpstr>SO_006096</vt:lpstr>
      <vt:lpstr>SO_006097</vt:lpstr>
      <vt:lpstr>SO_006098</vt:lpstr>
      <vt:lpstr>SO_006099</vt:lpstr>
      <vt:lpstr>SO_006100</vt:lpstr>
      <vt:lpstr>SO_006101</vt:lpstr>
      <vt:lpstr>SO_006102</vt:lpstr>
      <vt:lpstr>SO_006103</vt:lpstr>
      <vt:lpstr>SO_006104</vt:lpstr>
      <vt:lpstr>SO_006105</vt:lpstr>
      <vt:lpstr>SO_006106</vt:lpstr>
      <vt:lpstr>SO_006107</vt:lpstr>
      <vt:lpstr>SO_006108</vt:lpstr>
      <vt:lpstr>SO_006109</vt:lpstr>
      <vt:lpstr>SO_006110</vt:lpstr>
      <vt:lpstr>SO_006111</vt:lpstr>
      <vt:lpstr>SO_006112</vt:lpstr>
      <vt:lpstr>SO_006113</vt:lpstr>
      <vt:lpstr>SO_006114</vt:lpstr>
      <vt:lpstr>SO_006115</vt:lpstr>
      <vt:lpstr>SO_006116</vt:lpstr>
      <vt:lpstr>SO_006117</vt:lpstr>
      <vt:lpstr>SO_006118</vt:lpstr>
      <vt:lpstr>SO_006119</vt:lpstr>
      <vt:lpstr>SO_006120</vt:lpstr>
      <vt:lpstr>SO_006121</vt:lpstr>
      <vt:lpstr>SO_006122</vt:lpstr>
      <vt:lpstr>SO_006123</vt:lpstr>
      <vt:lpstr>SO_006124</vt:lpstr>
      <vt:lpstr>SO_006125</vt:lpstr>
      <vt:lpstr>SO_006126</vt:lpstr>
      <vt:lpstr>SO_006127</vt:lpstr>
      <vt:lpstr>SO_006128</vt:lpstr>
      <vt:lpstr>SO_006129</vt:lpstr>
      <vt:lpstr>SO_006130</vt:lpstr>
      <vt:lpstr>SO_006131</vt:lpstr>
      <vt:lpstr>SO_006132</vt:lpstr>
      <vt:lpstr>SO_006133</vt:lpstr>
      <vt:lpstr>SO_006134</vt:lpstr>
      <vt:lpstr>SO_006135</vt:lpstr>
      <vt:lpstr>SO_006136</vt:lpstr>
      <vt:lpstr>SO_006137</vt:lpstr>
      <vt:lpstr>SO_006138</vt:lpstr>
      <vt:lpstr>SO_006139</vt:lpstr>
      <vt:lpstr>SO_006140</vt:lpstr>
      <vt:lpstr>SO_006141</vt:lpstr>
      <vt:lpstr>SO_006142</vt:lpstr>
      <vt:lpstr>SO_006143</vt:lpstr>
      <vt:lpstr>SO_006144</vt:lpstr>
      <vt:lpstr>SO_006145</vt:lpstr>
      <vt:lpstr>SO_006146</vt:lpstr>
      <vt:lpstr>SO_006147</vt:lpstr>
      <vt:lpstr>SO_006148</vt:lpstr>
      <vt:lpstr>SO_006149</vt:lpstr>
      <vt:lpstr>SO_006150</vt:lpstr>
      <vt:lpstr>SO_006151</vt:lpstr>
      <vt:lpstr>SO_006152</vt:lpstr>
      <vt:lpstr>SO_006153</vt:lpstr>
      <vt:lpstr>SO_006154</vt:lpstr>
      <vt:lpstr>SO_006155</vt:lpstr>
      <vt:lpstr>SO_006156</vt:lpstr>
      <vt:lpstr>SO_006157</vt:lpstr>
      <vt:lpstr>SO_006158</vt:lpstr>
      <vt:lpstr>SO_006159</vt:lpstr>
      <vt:lpstr>SO_006160</vt:lpstr>
      <vt:lpstr>SO_006161</vt:lpstr>
      <vt:lpstr>SO_006162</vt:lpstr>
      <vt:lpstr>SO_006163</vt:lpstr>
      <vt:lpstr>SO_006164</vt:lpstr>
      <vt:lpstr>SO_006165</vt:lpstr>
      <vt:lpstr>SO_006166</vt:lpstr>
      <vt:lpstr>SO_006167</vt:lpstr>
      <vt:lpstr>SO_006168</vt:lpstr>
      <vt:lpstr>SO_006169</vt:lpstr>
      <vt:lpstr>SO_006170</vt:lpstr>
      <vt:lpstr>SO_006171</vt:lpstr>
      <vt:lpstr>SO_006172</vt:lpstr>
      <vt:lpstr>SO_006173</vt:lpstr>
      <vt:lpstr>SO_006174</vt:lpstr>
      <vt:lpstr>SO_006175</vt:lpstr>
      <vt:lpstr>SO_006176</vt:lpstr>
      <vt:lpstr>SO_006177</vt:lpstr>
      <vt:lpstr>SO_006178</vt:lpstr>
      <vt:lpstr>SO_006179</vt:lpstr>
      <vt:lpstr>SO_006180</vt:lpstr>
      <vt:lpstr>SO_006181</vt:lpstr>
      <vt:lpstr>SO_006182</vt:lpstr>
      <vt:lpstr>SO_006183</vt:lpstr>
      <vt:lpstr>SO_006184</vt:lpstr>
      <vt:lpstr>SO_006185</vt:lpstr>
      <vt:lpstr>SO_006186</vt:lpstr>
      <vt:lpstr>SO_006187</vt:lpstr>
      <vt:lpstr>SO_006188</vt:lpstr>
      <vt:lpstr>SO_006189</vt:lpstr>
      <vt:lpstr>SO_006190</vt:lpstr>
      <vt:lpstr>SO_006191</vt:lpstr>
      <vt:lpstr>SO_006192</vt:lpstr>
      <vt:lpstr>SO_006193</vt:lpstr>
      <vt:lpstr>SO_006194</vt:lpstr>
      <vt:lpstr>SO_006195</vt:lpstr>
      <vt:lpstr>SO_006196</vt:lpstr>
      <vt:lpstr>SO_006197</vt:lpstr>
      <vt:lpstr>SO_006198</vt:lpstr>
      <vt:lpstr>SO_006199</vt:lpstr>
      <vt:lpstr>SO_006200</vt:lpstr>
      <vt:lpstr>SO_006201</vt:lpstr>
      <vt:lpstr>SO_006202</vt:lpstr>
      <vt:lpstr>SO_006203</vt:lpstr>
      <vt:lpstr>SO_006204</vt:lpstr>
      <vt:lpstr>SO_006205</vt:lpstr>
      <vt:lpstr>SO_006206</vt:lpstr>
      <vt:lpstr>SO_006207</vt:lpstr>
      <vt:lpstr>SO_006208</vt:lpstr>
      <vt:lpstr>SO_006209</vt:lpstr>
      <vt:lpstr>SO_006210</vt:lpstr>
      <vt:lpstr>SO_006211</vt:lpstr>
      <vt:lpstr>SO_006212</vt:lpstr>
      <vt:lpstr>SO_006213</vt:lpstr>
      <vt:lpstr>SO_006214</vt:lpstr>
      <vt:lpstr>SO_006215</vt:lpstr>
      <vt:lpstr>SO_006216</vt:lpstr>
      <vt:lpstr>SO_006217</vt:lpstr>
      <vt:lpstr>SO_006218</vt:lpstr>
      <vt:lpstr>SO_006219</vt:lpstr>
      <vt:lpstr>SO_006220</vt:lpstr>
      <vt:lpstr>SO_006221</vt:lpstr>
      <vt:lpstr>SO_006222</vt:lpstr>
      <vt:lpstr>SO_006223</vt:lpstr>
      <vt:lpstr>SO_006224</vt:lpstr>
      <vt:lpstr>SO_006225</vt:lpstr>
      <vt:lpstr>SO_006226</vt:lpstr>
      <vt:lpstr>SO_006227</vt:lpstr>
      <vt:lpstr>SO_006228</vt:lpstr>
      <vt:lpstr>SO_006229</vt:lpstr>
      <vt:lpstr>SO_006230</vt:lpstr>
      <vt:lpstr>SO_006231</vt:lpstr>
      <vt:lpstr>SO_006232</vt:lpstr>
      <vt:lpstr>SO_006233</vt:lpstr>
      <vt:lpstr>SO_006234</vt:lpstr>
      <vt:lpstr>SO_006235</vt:lpstr>
      <vt:lpstr>SO_006236</vt:lpstr>
      <vt:lpstr>SO_006237</vt:lpstr>
      <vt:lpstr>SO_006238</vt:lpstr>
      <vt:lpstr>SO_006239</vt:lpstr>
      <vt:lpstr>SO_006240</vt:lpstr>
      <vt:lpstr>SO_006241</vt:lpstr>
      <vt:lpstr>SO_006242</vt:lpstr>
      <vt:lpstr>SO_006243</vt:lpstr>
      <vt:lpstr>SO_006244</vt:lpstr>
      <vt:lpstr>SO_006245</vt:lpstr>
      <vt:lpstr>SO_006246</vt:lpstr>
      <vt:lpstr>SO_006247</vt:lpstr>
      <vt:lpstr>SO_006248</vt:lpstr>
      <vt:lpstr>SO_006249</vt:lpstr>
      <vt:lpstr>SO_006250</vt:lpstr>
      <vt:lpstr>SO_006251</vt:lpstr>
      <vt:lpstr>SO_006252</vt:lpstr>
      <vt:lpstr>SO_006253</vt:lpstr>
      <vt:lpstr>SO_006254</vt:lpstr>
      <vt:lpstr>SO_006255</vt:lpstr>
      <vt:lpstr>SO_006256</vt:lpstr>
      <vt:lpstr>SO_006257</vt:lpstr>
      <vt:lpstr>SO_006258</vt:lpstr>
      <vt:lpstr>SO_006259</vt:lpstr>
      <vt:lpstr>SO_006260</vt:lpstr>
      <vt:lpstr>SO_006261</vt:lpstr>
      <vt:lpstr>SO_006262</vt:lpstr>
      <vt:lpstr>SO_006263</vt:lpstr>
      <vt:lpstr>SO_006264</vt:lpstr>
      <vt:lpstr>SO_006265</vt:lpstr>
      <vt:lpstr>SO_006266</vt:lpstr>
      <vt:lpstr>SO_006267</vt:lpstr>
      <vt:lpstr>SO_006268</vt:lpstr>
      <vt:lpstr>SO_006269</vt:lpstr>
      <vt:lpstr>SO_006270</vt:lpstr>
      <vt:lpstr>SO_006271</vt:lpstr>
      <vt:lpstr>SO_006272</vt:lpstr>
      <vt:lpstr>SO_006273</vt:lpstr>
      <vt:lpstr>SO_006274</vt:lpstr>
      <vt:lpstr>SO_006275</vt:lpstr>
      <vt:lpstr>SO_006276</vt:lpstr>
      <vt:lpstr>SO_006277</vt:lpstr>
      <vt:lpstr>SO_006278</vt:lpstr>
      <vt:lpstr>SO_006279</vt:lpstr>
      <vt:lpstr>SO_006280</vt:lpstr>
      <vt:lpstr>SO_006281</vt:lpstr>
      <vt:lpstr>SO_006282</vt:lpstr>
      <vt:lpstr>SO_006283</vt:lpstr>
      <vt:lpstr>SO_006284</vt:lpstr>
      <vt:lpstr>SO_006285</vt:lpstr>
      <vt:lpstr>SO_006286</vt:lpstr>
      <vt:lpstr>SO_006287</vt:lpstr>
      <vt:lpstr>SO_006288</vt:lpstr>
      <vt:lpstr>SO_006289</vt:lpstr>
      <vt:lpstr>SO_006290</vt:lpstr>
      <vt:lpstr>SO_006291</vt:lpstr>
      <vt:lpstr>SO_006292</vt:lpstr>
      <vt:lpstr>SO_006293</vt:lpstr>
      <vt:lpstr>SO_006294</vt:lpstr>
      <vt:lpstr>SO_006295</vt:lpstr>
      <vt:lpstr>SO_006296</vt:lpstr>
      <vt:lpstr>SO_006297</vt:lpstr>
      <vt:lpstr>SO_006298</vt:lpstr>
      <vt:lpstr>SO_006299</vt:lpstr>
      <vt:lpstr>SO_006300</vt:lpstr>
      <vt:lpstr>SO_006301</vt:lpstr>
      <vt:lpstr>SO_006302</vt:lpstr>
      <vt:lpstr>SO_006303</vt:lpstr>
      <vt:lpstr>SO_006304</vt:lpstr>
      <vt:lpstr>SO_006305</vt:lpstr>
      <vt:lpstr>SO_006306</vt:lpstr>
      <vt:lpstr>SO_006307</vt:lpstr>
      <vt:lpstr>SO_006308</vt:lpstr>
      <vt:lpstr>SO_006309</vt:lpstr>
      <vt:lpstr>SO_006310</vt:lpstr>
      <vt:lpstr>SO_006311</vt:lpstr>
      <vt:lpstr>SO_006312</vt:lpstr>
      <vt:lpstr>SO_006313</vt:lpstr>
      <vt:lpstr>SO_006314</vt:lpstr>
      <vt:lpstr>SO_006315</vt:lpstr>
      <vt:lpstr>SO_006316</vt:lpstr>
      <vt:lpstr>SO_006317</vt:lpstr>
      <vt:lpstr>SO_006318</vt:lpstr>
      <vt:lpstr>SO_006319</vt:lpstr>
      <vt:lpstr>SO_006320</vt:lpstr>
      <vt:lpstr>SO_006321</vt:lpstr>
      <vt:lpstr>SO_006322</vt:lpstr>
      <vt:lpstr>SO_006323</vt:lpstr>
      <vt:lpstr>SO_006324</vt:lpstr>
      <vt:lpstr>SO_006325</vt:lpstr>
      <vt:lpstr>SO_006326</vt:lpstr>
      <vt:lpstr>SO_006327</vt:lpstr>
      <vt:lpstr>SO_006328</vt:lpstr>
      <vt:lpstr>SO_006329</vt:lpstr>
      <vt:lpstr>SO_006330</vt:lpstr>
      <vt:lpstr>SO_006331</vt:lpstr>
      <vt:lpstr>SO_006332</vt:lpstr>
      <vt:lpstr>SO_006333</vt:lpstr>
      <vt:lpstr>SO_006334</vt:lpstr>
      <vt:lpstr>SO_006335</vt:lpstr>
      <vt:lpstr>SO_006336</vt:lpstr>
      <vt:lpstr>SO_006337</vt:lpstr>
      <vt:lpstr>SO_006338</vt:lpstr>
      <vt:lpstr>SO_006339</vt:lpstr>
      <vt:lpstr>SO_006340</vt:lpstr>
      <vt:lpstr>SO_006341</vt:lpstr>
      <vt:lpstr>SO_006342</vt:lpstr>
      <vt:lpstr>SO_006343</vt:lpstr>
      <vt:lpstr>SO_006344</vt:lpstr>
      <vt:lpstr>SO_006345</vt:lpstr>
      <vt:lpstr>SO_006346</vt:lpstr>
      <vt:lpstr>SO_006347</vt:lpstr>
      <vt:lpstr>SO_006348</vt:lpstr>
      <vt:lpstr>SO_006349</vt:lpstr>
      <vt:lpstr>SO_006350</vt:lpstr>
      <vt:lpstr>SO_006351</vt:lpstr>
      <vt:lpstr>SO_006352</vt:lpstr>
      <vt:lpstr>SO_006353</vt:lpstr>
      <vt:lpstr>SO_006354</vt:lpstr>
      <vt:lpstr>SO_006355</vt:lpstr>
      <vt:lpstr>SO_006356</vt:lpstr>
      <vt:lpstr>SO_006357</vt:lpstr>
      <vt:lpstr>SO_006358</vt:lpstr>
      <vt:lpstr>SO_006359</vt:lpstr>
      <vt:lpstr>SO_006360</vt:lpstr>
      <vt:lpstr>SO_006361</vt:lpstr>
      <vt:lpstr>SO_006362</vt:lpstr>
      <vt:lpstr>SO_006363</vt:lpstr>
      <vt:lpstr>SO_006364</vt:lpstr>
      <vt:lpstr>SO_006365</vt:lpstr>
      <vt:lpstr>SO_006366</vt:lpstr>
      <vt:lpstr>SO_006367</vt:lpstr>
      <vt:lpstr>SO_006368</vt:lpstr>
      <vt:lpstr>SO_006369</vt:lpstr>
      <vt:lpstr>SO_006370</vt:lpstr>
      <vt:lpstr>SO_006371</vt:lpstr>
      <vt:lpstr>SO_006372</vt:lpstr>
      <vt:lpstr>SO_006373</vt:lpstr>
      <vt:lpstr>SO_006374</vt:lpstr>
      <vt:lpstr>SO_006375</vt:lpstr>
      <vt:lpstr>SO_006376</vt:lpstr>
      <vt:lpstr>SO_006377</vt:lpstr>
      <vt:lpstr>SO_006378</vt:lpstr>
      <vt:lpstr>SO_006379</vt:lpstr>
      <vt:lpstr>SO_006380</vt:lpstr>
      <vt:lpstr>SO_006381</vt:lpstr>
      <vt:lpstr>SO_006382</vt:lpstr>
      <vt:lpstr>SO_006383</vt:lpstr>
      <vt:lpstr>SO_006384</vt:lpstr>
      <vt:lpstr>SO_006385</vt:lpstr>
      <vt:lpstr>SO_006386</vt:lpstr>
      <vt:lpstr>SO_006387</vt:lpstr>
      <vt:lpstr>SO_006388</vt:lpstr>
      <vt:lpstr>SO_006389</vt:lpstr>
      <vt:lpstr>SO_006390</vt:lpstr>
      <vt:lpstr>SO_006391</vt:lpstr>
      <vt:lpstr>SO_006392</vt:lpstr>
      <vt:lpstr>SO_006393</vt:lpstr>
      <vt:lpstr>SO_006394</vt:lpstr>
      <vt:lpstr>SO_006395</vt:lpstr>
      <vt:lpstr>SO_006396</vt:lpstr>
      <vt:lpstr>SO_006397</vt:lpstr>
      <vt:lpstr>SO_006398</vt:lpstr>
      <vt:lpstr>SO_006399</vt:lpstr>
      <vt:lpstr>SO_006400</vt:lpstr>
      <vt:lpstr>SO_006401</vt:lpstr>
      <vt:lpstr>SO_006402</vt:lpstr>
      <vt:lpstr>SO_006403</vt:lpstr>
      <vt:lpstr>SO_006404</vt:lpstr>
      <vt:lpstr>SO_006405</vt:lpstr>
      <vt:lpstr>SO_006406</vt:lpstr>
      <vt:lpstr>SO_006407</vt:lpstr>
      <vt:lpstr>SO_006408</vt:lpstr>
      <vt:lpstr>SO_006409</vt:lpstr>
      <vt:lpstr>SO_006410</vt:lpstr>
      <vt:lpstr>SO_006411</vt:lpstr>
      <vt:lpstr>SO_006412</vt:lpstr>
      <vt:lpstr>SO_006413</vt:lpstr>
      <vt:lpstr>SO_006414</vt:lpstr>
      <vt:lpstr>SO_006415</vt:lpstr>
      <vt:lpstr>SO_006416</vt:lpstr>
      <vt:lpstr>SO_006417</vt:lpstr>
      <vt:lpstr>SO_006418</vt:lpstr>
      <vt:lpstr>SO_006419</vt:lpstr>
      <vt:lpstr>SO_006420</vt:lpstr>
      <vt:lpstr>SO_006421</vt:lpstr>
      <vt:lpstr>SO_006422</vt:lpstr>
      <vt:lpstr>SO_006423</vt:lpstr>
      <vt:lpstr>SO_006424</vt:lpstr>
      <vt:lpstr>SO_006425</vt:lpstr>
      <vt:lpstr>SO_006426</vt:lpstr>
      <vt:lpstr>SO_006427</vt:lpstr>
      <vt:lpstr>SO_006428</vt:lpstr>
      <vt:lpstr>SO_006429</vt:lpstr>
      <vt:lpstr>SO_006430</vt:lpstr>
      <vt:lpstr>SO_006431</vt:lpstr>
      <vt:lpstr>SO_006432</vt:lpstr>
      <vt:lpstr>SO_006433</vt:lpstr>
      <vt:lpstr>SO_006434</vt:lpstr>
      <vt:lpstr>SO_006435</vt:lpstr>
      <vt:lpstr>SO_006436</vt:lpstr>
      <vt:lpstr>SO_006437</vt:lpstr>
      <vt:lpstr>SO_006438</vt:lpstr>
      <vt:lpstr>SO_006439</vt:lpstr>
      <vt:lpstr>SO_006440</vt:lpstr>
      <vt:lpstr>SO_006441</vt:lpstr>
      <vt:lpstr>SO_006442</vt:lpstr>
      <vt:lpstr>SO_006443</vt:lpstr>
      <vt:lpstr>SO_006444</vt:lpstr>
      <vt:lpstr>SO_006445</vt:lpstr>
      <vt:lpstr>SO_006446</vt:lpstr>
      <vt:lpstr>SO_006447</vt:lpstr>
      <vt:lpstr>SO_006448</vt:lpstr>
      <vt:lpstr>SO_006449</vt:lpstr>
      <vt:lpstr>SO_006450</vt:lpstr>
      <vt:lpstr>SO_006451</vt:lpstr>
      <vt:lpstr>SO_006452</vt:lpstr>
      <vt:lpstr>SO_006453</vt:lpstr>
      <vt:lpstr>SO_006454</vt:lpstr>
      <vt:lpstr>SO_006455</vt:lpstr>
      <vt:lpstr>SO_006456</vt:lpstr>
      <vt:lpstr>SO_006457</vt:lpstr>
      <vt:lpstr>SO_006458</vt:lpstr>
      <vt:lpstr>SO_006459</vt:lpstr>
      <vt:lpstr>SO_006460</vt:lpstr>
      <vt:lpstr>SO_006461</vt:lpstr>
      <vt:lpstr>SO_006462</vt:lpstr>
      <vt:lpstr>SO_006463</vt:lpstr>
      <vt:lpstr>SO_006464</vt:lpstr>
      <vt:lpstr>SO_006465</vt:lpstr>
      <vt:lpstr>SO_006466</vt:lpstr>
      <vt:lpstr>SO_006467</vt:lpstr>
      <vt:lpstr>SO_006468</vt:lpstr>
      <vt:lpstr>SO_006469</vt:lpstr>
      <vt:lpstr>SO_006470</vt:lpstr>
      <vt:lpstr>SO_006471</vt:lpstr>
      <vt:lpstr>SO_006472</vt:lpstr>
      <vt:lpstr>SO_006473</vt:lpstr>
      <vt:lpstr>SO_006474</vt:lpstr>
      <vt:lpstr>SO_006475</vt:lpstr>
      <vt:lpstr>SO_006476</vt:lpstr>
      <vt:lpstr>SO_006477</vt:lpstr>
      <vt:lpstr>SO_006478</vt:lpstr>
      <vt:lpstr>SO_006479</vt:lpstr>
      <vt:lpstr>SO_006480</vt:lpstr>
      <vt:lpstr>SO_006481</vt:lpstr>
      <vt:lpstr>SO_006482</vt:lpstr>
      <vt:lpstr>SO_006483</vt:lpstr>
      <vt:lpstr>SO_006484</vt:lpstr>
      <vt:lpstr>SO_006485</vt:lpstr>
      <vt:lpstr>SO_006486</vt:lpstr>
      <vt:lpstr>SO_006487</vt:lpstr>
      <vt:lpstr>SO_006488</vt:lpstr>
      <vt:lpstr>SO_006489</vt:lpstr>
      <vt:lpstr>SO_006490</vt:lpstr>
      <vt:lpstr>SO_006491</vt:lpstr>
      <vt:lpstr>SO_006492</vt:lpstr>
      <vt:lpstr>SO_006493</vt:lpstr>
      <vt:lpstr>SO_006494</vt:lpstr>
      <vt:lpstr>SO_006495</vt:lpstr>
      <vt:lpstr>SO_006496</vt:lpstr>
      <vt:lpstr>SO_006497</vt:lpstr>
      <vt:lpstr>SO_006498</vt:lpstr>
      <vt:lpstr>SO_006499</vt:lpstr>
      <vt:lpstr>SO_006500</vt:lpstr>
      <vt:lpstr>SO_006501</vt:lpstr>
      <vt:lpstr>SO_006502</vt:lpstr>
      <vt:lpstr>SO_006503</vt:lpstr>
      <vt:lpstr>SO_006504</vt:lpstr>
      <vt:lpstr>SO_006505</vt:lpstr>
      <vt:lpstr>SO_006506</vt:lpstr>
      <vt:lpstr>SO_006507</vt:lpstr>
      <vt:lpstr>SO_006508</vt:lpstr>
      <vt:lpstr>SO_006509</vt:lpstr>
      <vt:lpstr>SO_006510</vt:lpstr>
      <vt:lpstr>SO_006511</vt:lpstr>
      <vt:lpstr>SO_006512</vt:lpstr>
      <vt:lpstr>SO_006513</vt:lpstr>
      <vt:lpstr>SO_006514</vt:lpstr>
      <vt:lpstr>SO_006515</vt:lpstr>
      <vt:lpstr>SO_006516</vt:lpstr>
      <vt:lpstr>SO_006517</vt:lpstr>
      <vt:lpstr>SO_006518</vt:lpstr>
      <vt:lpstr>SO_006519</vt:lpstr>
      <vt:lpstr>SO_006520</vt:lpstr>
      <vt:lpstr>SO_006521</vt:lpstr>
      <vt:lpstr>SO_006522</vt:lpstr>
      <vt:lpstr>SO_006523</vt:lpstr>
      <vt:lpstr>SO_006524</vt:lpstr>
      <vt:lpstr>SO_006525</vt:lpstr>
      <vt:lpstr>SO_006526</vt:lpstr>
      <vt:lpstr>SO_006527</vt:lpstr>
      <vt:lpstr>SO_006528</vt:lpstr>
      <vt:lpstr>SO_006529</vt:lpstr>
      <vt:lpstr>SO_006530</vt:lpstr>
      <vt:lpstr>SO_006531</vt:lpstr>
      <vt:lpstr>SO_006532</vt:lpstr>
      <vt:lpstr>SO_006533</vt:lpstr>
      <vt:lpstr>SO_006534</vt:lpstr>
      <vt:lpstr>SO_006535</vt:lpstr>
      <vt:lpstr>SO_006536</vt:lpstr>
      <vt:lpstr>SO_006537</vt:lpstr>
      <vt:lpstr>SO_006538</vt:lpstr>
      <vt:lpstr>SO_006539</vt:lpstr>
      <vt:lpstr>SO_006540</vt:lpstr>
      <vt:lpstr>SO_006541</vt:lpstr>
      <vt:lpstr>SO_006542</vt:lpstr>
      <vt:lpstr>SO_006543</vt:lpstr>
      <vt:lpstr>SO_006544</vt:lpstr>
      <vt:lpstr>SO_006545</vt:lpstr>
      <vt:lpstr>SO_006546</vt:lpstr>
      <vt:lpstr>SO_006547</vt:lpstr>
      <vt:lpstr>SO_006548</vt:lpstr>
      <vt:lpstr>SO_006549</vt:lpstr>
      <vt:lpstr>SO_006550</vt:lpstr>
      <vt:lpstr>SO_006551</vt:lpstr>
      <vt:lpstr>SO_006552</vt:lpstr>
      <vt:lpstr>SO_006553</vt:lpstr>
      <vt:lpstr>SO_006554</vt:lpstr>
      <vt:lpstr>SO_006555</vt:lpstr>
      <vt:lpstr>SO_006556</vt:lpstr>
      <vt:lpstr>SO_006557</vt:lpstr>
      <vt:lpstr>SO_006558</vt:lpstr>
      <vt:lpstr>SO_006559</vt:lpstr>
      <vt:lpstr>SO_006560</vt:lpstr>
      <vt:lpstr>SO_006561</vt:lpstr>
      <vt:lpstr>SO_006562</vt:lpstr>
      <vt:lpstr>SO_006563</vt:lpstr>
      <vt:lpstr>SO_006564</vt:lpstr>
      <vt:lpstr>SO_006565</vt:lpstr>
      <vt:lpstr>SO_006566</vt:lpstr>
      <vt:lpstr>SO_006567</vt:lpstr>
      <vt:lpstr>SO_006568</vt:lpstr>
      <vt:lpstr>SO_006569</vt:lpstr>
      <vt:lpstr>SO_006570</vt:lpstr>
      <vt:lpstr>SO_006571</vt:lpstr>
      <vt:lpstr>SO_006572</vt:lpstr>
      <vt:lpstr>SO_006573</vt:lpstr>
      <vt:lpstr>SO_006574</vt:lpstr>
      <vt:lpstr>SO_006575</vt:lpstr>
      <vt:lpstr>SO_006576</vt:lpstr>
      <vt:lpstr>SO_006577</vt:lpstr>
      <vt:lpstr>SO_006578</vt:lpstr>
      <vt:lpstr>SO_006579</vt:lpstr>
      <vt:lpstr>SO_006580</vt:lpstr>
      <vt:lpstr>SO_006581</vt:lpstr>
      <vt:lpstr>SO_006582</vt:lpstr>
      <vt:lpstr>SO_006583</vt:lpstr>
      <vt:lpstr>SO_006584</vt:lpstr>
      <vt:lpstr>SO_006585</vt:lpstr>
      <vt:lpstr>SO_006586</vt:lpstr>
      <vt:lpstr>SO_006587</vt:lpstr>
      <vt:lpstr>SO_006588</vt:lpstr>
      <vt:lpstr>SO_006589</vt:lpstr>
      <vt:lpstr>SO_006590</vt:lpstr>
      <vt:lpstr>SO_006591</vt:lpstr>
      <vt:lpstr>SO_006592</vt:lpstr>
      <vt:lpstr>SO_006593</vt:lpstr>
      <vt:lpstr>SO_006594</vt:lpstr>
      <vt:lpstr>SO_006595</vt:lpstr>
      <vt:lpstr>SO_006596</vt:lpstr>
      <vt:lpstr>SO_006597</vt:lpstr>
      <vt:lpstr>SO_006598</vt:lpstr>
      <vt:lpstr>SO_006599</vt:lpstr>
      <vt:lpstr>SO_006600</vt:lpstr>
      <vt:lpstr>SO_006601</vt:lpstr>
      <vt:lpstr>SO_006602</vt:lpstr>
      <vt:lpstr>SO_006603</vt:lpstr>
      <vt:lpstr>SO_006604</vt:lpstr>
      <vt:lpstr>SO_006605</vt:lpstr>
      <vt:lpstr>SO_006606</vt:lpstr>
      <vt:lpstr>SO_006607</vt:lpstr>
      <vt:lpstr>SO_006608</vt:lpstr>
      <vt:lpstr>SO_006609</vt:lpstr>
      <vt:lpstr>SO_006610</vt:lpstr>
      <vt:lpstr>SO_006611</vt:lpstr>
      <vt:lpstr>SO_006612</vt:lpstr>
      <vt:lpstr>SO_006613</vt:lpstr>
      <vt:lpstr>SO_006614</vt:lpstr>
      <vt:lpstr>SO_006615</vt:lpstr>
      <vt:lpstr>SO_006616</vt:lpstr>
      <vt:lpstr>SO_006617</vt:lpstr>
      <vt:lpstr>SO_006618</vt:lpstr>
      <vt:lpstr>SO_006619</vt:lpstr>
      <vt:lpstr>SO_006620</vt:lpstr>
      <vt:lpstr>SO_006621</vt:lpstr>
      <vt:lpstr>SO_006622</vt:lpstr>
      <vt:lpstr>SO_006623</vt:lpstr>
      <vt:lpstr>SO_006624</vt:lpstr>
      <vt:lpstr>SO_006625</vt:lpstr>
      <vt:lpstr>SO_006626</vt:lpstr>
      <vt:lpstr>SO_006627</vt:lpstr>
      <vt:lpstr>SO_006628</vt:lpstr>
      <vt:lpstr>SO_006629</vt:lpstr>
      <vt:lpstr>SO_006630</vt:lpstr>
      <vt:lpstr>SO_006631</vt:lpstr>
      <vt:lpstr>SO_006632</vt:lpstr>
      <vt:lpstr>SO_006633</vt:lpstr>
      <vt:lpstr>SO_006634</vt:lpstr>
      <vt:lpstr>SO_006635</vt:lpstr>
      <vt:lpstr>SO_006636</vt:lpstr>
      <vt:lpstr>SO_006637</vt:lpstr>
      <vt:lpstr>SO_006638</vt:lpstr>
      <vt:lpstr>SO_006639</vt:lpstr>
      <vt:lpstr>SO_006640</vt:lpstr>
      <vt:lpstr>SO_006641</vt:lpstr>
      <vt:lpstr>SO_006642</vt:lpstr>
      <vt:lpstr>SO_006643</vt:lpstr>
      <vt:lpstr>SO_006644</vt:lpstr>
      <vt:lpstr>SO_006645</vt:lpstr>
      <vt:lpstr>SO_006646</vt:lpstr>
      <vt:lpstr>SO_006647</vt:lpstr>
      <vt:lpstr>SO_006648</vt:lpstr>
      <vt:lpstr>SO_006649</vt:lpstr>
      <vt:lpstr>SO_006650</vt:lpstr>
      <vt:lpstr>SO_006651</vt:lpstr>
      <vt:lpstr>SO_006652</vt:lpstr>
      <vt:lpstr>SO_006653</vt:lpstr>
      <vt:lpstr>SO_006654</vt:lpstr>
      <vt:lpstr>SO_006655</vt:lpstr>
      <vt:lpstr>SO_006656</vt:lpstr>
      <vt:lpstr>SO_006657</vt:lpstr>
      <vt:lpstr>SO_006658</vt:lpstr>
      <vt:lpstr>SO_006659</vt:lpstr>
      <vt:lpstr>SO_006660</vt:lpstr>
      <vt:lpstr>SO_006661</vt:lpstr>
      <vt:lpstr>SO_006662</vt:lpstr>
      <vt:lpstr>SO_006663</vt:lpstr>
      <vt:lpstr>SO_006664</vt:lpstr>
      <vt:lpstr>SO_006665</vt:lpstr>
      <vt:lpstr>SO_006666</vt:lpstr>
      <vt:lpstr>SO_006667</vt:lpstr>
      <vt:lpstr>SO_006668</vt:lpstr>
      <vt:lpstr>SO_006669</vt:lpstr>
      <vt:lpstr>SO_006670</vt:lpstr>
      <vt:lpstr>SO_006671</vt:lpstr>
      <vt:lpstr>SO_006672</vt:lpstr>
      <vt:lpstr>SO_006673</vt:lpstr>
      <vt:lpstr>SO_006674</vt:lpstr>
      <vt:lpstr>SO_006675</vt:lpstr>
      <vt:lpstr>SO_006676</vt:lpstr>
      <vt:lpstr>SO_006677</vt:lpstr>
      <vt:lpstr>SO_006678</vt:lpstr>
      <vt:lpstr>SO_006679</vt:lpstr>
      <vt:lpstr>SO_006680</vt:lpstr>
      <vt:lpstr>SO_006681</vt:lpstr>
      <vt:lpstr>SO_006682</vt:lpstr>
      <vt:lpstr>SO_006683</vt:lpstr>
      <vt:lpstr>SO_006684</vt:lpstr>
      <vt:lpstr>SO_006685</vt:lpstr>
      <vt:lpstr>SO_006686</vt:lpstr>
      <vt:lpstr>SO_006687</vt:lpstr>
      <vt:lpstr>SO_006688</vt:lpstr>
      <vt:lpstr>SO_006689</vt:lpstr>
      <vt:lpstr>SO_006690</vt:lpstr>
      <vt:lpstr>SO_006691</vt:lpstr>
      <vt:lpstr>SO_006692</vt:lpstr>
      <vt:lpstr>SO_006693</vt:lpstr>
      <vt:lpstr>SO_006694</vt:lpstr>
      <vt:lpstr>SO_006695</vt:lpstr>
      <vt:lpstr>SO_006696</vt:lpstr>
      <vt:lpstr>SO_006697</vt:lpstr>
      <vt:lpstr>SO_006698</vt:lpstr>
      <vt:lpstr>SO_006699</vt:lpstr>
      <vt:lpstr>SO_006700</vt:lpstr>
      <vt:lpstr>SO_006701</vt:lpstr>
      <vt:lpstr>SO_006702</vt:lpstr>
      <vt:lpstr>SO_006703</vt:lpstr>
      <vt:lpstr>SO_006704</vt:lpstr>
      <vt:lpstr>SO_006705</vt:lpstr>
      <vt:lpstr>SO_006706</vt:lpstr>
      <vt:lpstr>SO_006707</vt:lpstr>
      <vt:lpstr>SO_006708</vt:lpstr>
      <vt:lpstr>SO_006709</vt:lpstr>
      <vt:lpstr>SO_006710</vt:lpstr>
      <vt:lpstr>SO_006711</vt:lpstr>
      <vt:lpstr>SO_006712</vt:lpstr>
      <vt:lpstr>SO_006713</vt:lpstr>
      <vt:lpstr>SO_006714</vt:lpstr>
      <vt:lpstr>SO_006715</vt:lpstr>
      <vt:lpstr>SO_006716</vt:lpstr>
      <vt:lpstr>SO_006717</vt:lpstr>
      <vt:lpstr>SO_006718</vt:lpstr>
      <vt:lpstr>SO_006719</vt:lpstr>
      <vt:lpstr>SO_006720</vt:lpstr>
      <vt:lpstr>SO_006721</vt:lpstr>
      <vt:lpstr>SO_006722</vt:lpstr>
      <vt:lpstr>SO_006723</vt:lpstr>
      <vt:lpstr>SO_006724</vt:lpstr>
      <vt:lpstr>SO_006725</vt:lpstr>
      <vt:lpstr>SO_006726</vt:lpstr>
      <vt:lpstr>SO_006727</vt:lpstr>
      <vt:lpstr>SO_006728</vt:lpstr>
      <vt:lpstr>SO_006729</vt:lpstr>
      <vt:lpstr>SO_006730</vt:lpstr>
      <vt:lpstr>SO_006731</vt:lpstr>
      <vt:lpstr>SO_006732</vt:lpstr>
      <vt:lpstr>SO_006733</vt:lpstr>
      <vt:lpstr>SO_006734</vt:lpstr>
      <vt:lpstr>SO_006735</vt:lpstr>
      <vt:lpstr>SO_006736</vt:lpstr>
      <vt:lpstr>SO_006737</vt:lpstr>
      <vt:lpstr>SO_006738</vt:lpstr>
      <vt:lpstr>SO_006739</vt:lpstr>
      <vt:lpstr>SO_006740</vt:lpstr>
      <vt:lpstr>SO_006741</vt:lpstr>
      <vt:lpstr>SO_006742</vt:lpstr>
      <vt:lpstr>SO_006743</vt:lpstr>
      <vt:lpstr>SO_006744</vt:lpstr>
      <vt:lpstr>SO_006745</vt:lpstr>
      <vt:lpstr>SO_006746</vt:lpstr>
      <vt:lpstr>SO_006747</vt:lpstr>
      <vt:lpstr>SO_006748</vt:lpstr>
      <vt:lpstr>SO_006749</vt:lpstr>
      <vt:lpstr>SO_006750</vt:lpstr>
      <vt:lpstr>SO_006751</vt:lpstr>
      <vt:lpstr>SO_006752</vt:lpstr>
      <vt:lpstr>SO_006753</vt:lpstr>
      <vt:lpstr>SO_006754</vt:lpstr>
      <vt:lpstr>SO_006755</vt:lpstr>
      <vt:lpstr>SO_006756</vt:lpstr>
      <vt:lpstr>SO_006757</vt:lpstr>
      <vt:lpstr>SO_006758</vt:lpstr>
      <vt:lpstr>SO_006759</vt:lpstr>
      <vt:lpstr>SO_006760</vt:lpstr>
      <vt:lpstr>SO_006761</vt:lpstr>
      <vt:lpstr>SO_006762</vt:lpstr>
      <vt:lpstr>SO_006763</vt:lpstr>
      <vt:lpstr>SO_006764</vt:lpstr>
      <vt:lpstr>SO_006765</vt:lpstr>
      <vt:lpstr>SO_006766</vt:lpstr>
      <vt:lpstr>SO_006767</vt:lpstr>
      <vt:lpstr>SO_006768</vt:lpstr>
      <vt:lpstr>SO_006769</vt:lpstr>
      <vt:lpstr>SO_006770</vt:lpstr>
      <vt:lpstr>SO_006771</vt:lpstr>
      <vt:lpstr>SO_006772</vt:lpstr>
      <vt:lpstr>SO_006773</vt:lpstr>
      <vt:lpstr>SO_006774</vt:lpstr>
      <vt:lpstr>SO_006775</vt:lpstr>
      <vt:lpstr>SO_006776</vt:lpstr>
      <vt:lpstr>SO_006777</vt:lpstr>
      <vt:lpstr>SO_006778</vt:lpstr>
      <vt:lpstr>SO_006779</vt:lpstr>
      <vt:lpstr>SO_006780</vt:lpstr>
      <vt:lpstr>SO_006781</vt:lpstr>
      <vt:lpstr>SO_006782</vt:lpstr>
      <vt:lpstr>SO_006783</vt:lpstr>
      <vt:lpstr>SO_006784</vt:lpstr>
      <vt:lpstr>SO_006785</vt:lpstr>
      <vt:lpstr>SO_006786</vt:lpstr>
      <vt:lpstr>SO_006787</vt:lpstr>
      <vt:lpstr>SO_006788</vt:lpstr>
      <vt:lpstr>SO_006789</vt:lpstr>
      <vt:lpstr>SO_006790</vt:lpstr>
      <vt:lpstr>SO_006791</vt:lpstr>
      <vt:lpstr>SO_006792</vt:lpstr>
      <vt:lpstr>SO_006793</vt:lpstr>
      <vt:lpstr>SO_006794</vt:lpstr>
      <vt:lpstr>SO_006795</vt:lpstr>
      <vt:lpstr>SO_006796</vt:lpstr>
      <vt:lpstr>SO_006797</vt:lpstr>
      <vt:lpstr>SO_006798</vt:lpstr>
      <vt:lpstr>SO_006799</vt:lpstr>
      <vt:lpstr>SO_006800</vt:lpstr>
      <vt:lpstr>SO_006801</vt:lpstr>
      <vt:lpstr>SO_006802</vt:lpstr>
      <vt:lpstr>SO_006803</vt:lpstr>
      <vt:lpstr>SO_006804</vt:lpstr>
      <vt:lpstr>SO_006805</vt:lpstr>
      <vt:lpstr>SO_006806</vt:lpstr>
      <vt:lpstr>SO_006807</vt:lpstr>
      <vt:lpstr>SO_006808</vt:lpstr>
      <vt:lpstr>SO_006809</vt:lpstr>
      <vt:lpstr>SO_006810</vt:lpstr>
      <vt:lpstr>SO_006811</vt:lpstr>
      <vt:lpstr>SO_006812</vt:lpstr>
      <vt:lpstr>SO_006813</vt:lpstr>
      <vt:lpstr>SO_006814</vt:lpstr>
      <vt:lpstr>SO_006815</vt:lpstr>
      <vt:lpstr>SO_006816</vt:lpstr>
      <vt:lpstr>SO_006817</vt:lpstr>
      <vt:lpstr>SO_006818</vt:lpstr>
      <vt:lpstr>SO_006819</vt:lpstr>
      <vt:lpstr>SO_006820</vt:lpstr>
      <vt:lpstr>SO_006821</vt:lpstr>
      <vt:lpstr>SO_006822</vt:lpstr>
      <vt:lpstr>SO_006823</vt:lpstr>
      <vt:lpstr>SO_006824</vt:lpstr>
      <vt:lpstr>SO_006825</vt:lpstr>
      <vt:lpstr>SO_006826</vt:lpstr>
      <vt:lpstr>SO_006827</vt:lpstr>
      <vt:lpstr>SO_006828</vt:lpstr>
      <vt:lpstr>SO_006829</vt:lpstr>
      <vt:lpstr>SO_006830</vt:lpstr>
      <vt:lpstr>SO_006831</vt:lpstr>
      <vt:lpstr>SO_006832</vt:lpstr>
      <vt:lpstr>SO_006833</vt:lpstr>
      <vt:lpstr>SO_006834</vt:lpstr>
      <vt:lpstr>SO_006835</vt:lpstr>
      <vt:lpstr>SO_006836</vt:lpstr>
      <vt:lpstr>SO_006837</vt:lpstr>
      <vt:lpstr>SO_006838</vt:lpstr>
      <vt:lpstr>SO_006839</vt:lpstr>
      <vt:lpstr>SO_006840</vt:lpstr>
      <vt:lpstr>SO_006841</vt:lpstr>
      <vt:lpstr>SO_006842</vt:lpstr>
      <vt:lpstr>SO_006843</vt:lpstr>
      <vt:lpstr>SO_006844</vt:lpstr>
      <vt:lpstr>SO_006845</vt:lpstr>
      <vt:lpstr>SO_006846</vt:lpstr>
      <vt:lpstr>SO_006847</vt:lpstr>
      <vt:lpstr>SO_006848</vt:lpstr>
      <vt:lpstr>SO_006849</vt:lpstr>
      <vt:lpstr>SO_006850</vt:lpstr>
      <vt:lpstr>SO_006851</vt:lpstr>
      <vt:lpstr>SO_006852</vt:lpstr>
      <vt:lpstr>SO_006853</vt:lpstr>
      <vt:lpstr>SO_006854</vt:lpstr>
      <vt:lpstr>SO_006855</vt:lpstr>
      <vt:lpstr>SO_006856</vt:lpstr>
      <vt:lpstr>SO_006857</vt:lpstr>
      <vt:lpstr>SO_006858</vt:lpstr>
      <vt:lpstr>SO_006859</vt:lpstr>
      <vt:lpstr>SO_006860</vt:lpstr>
      <vt:lpstr>SO_006861</vt:lpstr>
      <vt:lpstr>SO_006862</vt:lpstr>
      <vt:lpstr>SO_006863</vt:lpstr>
      <vt:lpstr>SO_006864</vt:lpstr>
      <vt:lpstr>SO_006865</vt:lpstr>
      <vt:lpstr>SO_006866</vt:lpstr>
      <vt:lpstr>SO_006867</vt:lpstr>
      <vt:lpstr>SO_006868</vt:lpstr>
      <vt:lpstr>SO_006869</vt:lpstr>
      <vt:lpstr>SO_006870</vt:lpstr>
      <vt:lpstr>SO_006871</vt:lpstr>
      <vt:lpstr>SO_006872</vt:lpstr>
      <vt:lpstr>SO_006873</vt:lpstr>
      <vt:lpstr>SO_006874</vt:lpstr>
      <vt:lpstr>SO_006875</vt:lpstr>
      <vt:lpstr>SO_006876</vt:lpstr>
      <vt:lpstr>SO_006877</vt:lpstr>
      <vt:lpstr>SO_006878</vt:lpstr>
      <vt:lpstr>SO_006879</vt:lpstr>
      <vt:lpstr>SO_006880</vt:lpstr>
      <vt:lpstr>SO_006881</vt:lpstr>
      <vt:lpstr>SO_006882</vt:lpstr>
      <vt:lpstr>SO_006883</vt:lpstr>
      <vt:lpstr>SO_006884</vt:lpstr>
      <vt:lpstr>SO_006885</vt:lpstr>
      <vt:lpstr>SO_006886</vt:lpstr>
      <vt:lpstr>SO_006887</vt:lpstr>
      <vt:lpstr>SO_006888</vt:lpstr>
      <vt:lpstr>SO_006889</vt:lpstr>
      <vt:lpstr>SO_006890</vt:lpstr>
      <vt:lpstr>SO_006891</vt:lpstr>
      <vt:lpstr>SO_006892</vt:lpstr>
      <vt:lpstr>SO_006893</vt:lpstr>
      <vt:lpstr>SO_006894</vt:lpstr>
      <vt:lpstr>SO_006895</vt:lpstr>
      <vt:lpstr>SO_006896</vt:lpstr>
      <vt:lpstr>SO_006897</vt:lpstr>
      <vt:lpstr>SO_006898</vt:lpstr>
      <vt:lpstr>SO_006899</vt:lpstr>
      <vt:lpstr>SO_006900</vt:lpstr>
      <vt:lpstr>SO_006901</vt:lpstr>
      <vt:lpstr>SO_006902</vt:lpstr>
      <vt:lpstr>SO_006903</vt:lpstr>
      <vt:lpstr>SO_006904</vt:lpstr>
      <vt:lpstr>SO_006905</vt:lpstr>
      <vt:lpstr>SO_006906</vt:lpstr>
      <vt:lpstr>SO_006907</vt:lpstr>
      <vt:lpstr>SO_006908</vt:lpstr>
      <vt:lpstr>SO_006909</vt:lpstr>
      <vt:lpstr>SO_006910</vt:lpstr>
      <vt:lpstr>SO_006911</vt:lpstr>
      <vt:lpstr>SO_006912</vt:lpstr>
      <vt:lpstr>SO_006913</vt:lpstr>
      <vt:lpstr>SO_006914</vt:lpstr>
      <vt:lpstr>SO_006915</vt:lpstr>
      <vt:lpstr>SO_006916</vt:lpstr>
      <vt:lpstr>SO_006917</vt:lpstr>
      <vt:lpstr>SO_006918</vt:lpstr>
      <vt:lpstr>SO_006919</vt:lpstr>
      <vt:lpstr>SO_006920</vt:lpstr>
      <vt:lpstr>SO_006921</vt:lpstr>
      <vt:lpstr>SO_006922</vt:lpstr>
      <vt:lpstr>SO_006923</vt:lpstr>
      <vt:lpstr>SO_006924</vt:lpstr>
      <vt:lpstr>SO_006925</vt:lpstr>
      <vt:lpstr>SO_006926</vt:lpstr>
      <vt:lpstr>SO_006927</vt:lpstr>
      <vt:lpstr>SO_006928</vt:lpstr>
      <vt:lpstr>SO_006929</vt:lpstr>
      <vt:lpstr>SO_006930</vt:lpstr>
      <vt:lpstr>SO_006931</vt:lpstr>
      <vt:lpstr>SO_006932</vt:lpstr>
      <vt:lpstr>SO_006933</vt:lpstr>
      <vt:lpstr>SO_006934</vt:lpstr>
      <vt:lpstr>SO_006935</vt:lpstr>
      <vt:lpstr>SO_006936</vt:lpstr>
      <vt:lpstr>SO_006937</vt:lpstr>
      <vt:lpstr>SO_006938</vt:lpstr>
      <vt:lpstr>SO_006939</vt:lpstr>
      <vt:lpstr>SO_006940</vt:lpstr>
      <vt:lpstr>SO_006941</vt:lpstr>
      <vt:lpstr>SO_006942</vt:lpstr>
      <vt:lpstr>SO_006943</vt:lpstr>
      <vt:lpstr>SO_006944</vt:lpstr>
      <vt:lpstr>SO_006945</vt:lpstr>
      <vt:lpstr>SO_006946</vt:lpstr>
      <vt:lpstr>SO_006947</vt:lpstr>
      <vt:lpstr>SO_006948</vt:lpstr>
      <vt:lpstr>SO_006949</vt:lpstr>
      <vt:lpstr>SO_006950</vt:lpstr>
      <vt:lpstr>SO_006951</vt:lpstr>
      <vt:lpstr>SO_006952</vt:lpstr>
      <vt:lpstr>SO_006953</vt:lpstr>
      <vt:lpstr>SO_006954</vt:lpstr>
      <vt:lpstr>SO_006955</vt:lpstr>
      <vt:lpstr>SO_006956</vt:lpstr>
      <vt:lpstr>SO_006957</vt:lpstr>
      <vt:lpstr>SO_006958</vt:lpstr>
      <vt:lpstr>SO_006959</vt:lpstr>
      <vt:lpstr>SO_006960</vt:lpstr>
      <vt:lpstr>SO_006961</vt:lpstr>
      <vt:lpstr>SO_006962</vt:lpstr>
      <vt:lpstr>SO_006963</vt:lpstr>
      <vt:lpstr>SO_006964</vt:lpstr>
      <vt:lpstr>SO_006965</vt:lpstr>
      <vt:lpstr>SO_006966</vt:lpstr>
      <vt:lpstr>SO_006967</vt:lpstr>
      <vt:lpstr>SO_006968</vt:lpstr>
      <vt:lpstr>SO_006969</vt:lpstr>
      <vt:lpstr>SO_006970</vt:lpstr>
      <vt:lpstr>SO_006971</vt:lpstr>
      <vt:lpstr>SO_006972</vt:lpstr>
      <vt:lpstr>SO_006973</vt:lpstr>
      <vt:lpstr>SO_006974</vt:lpstr>
      <vt:lpstr>SO_006975</vt:lpstr>
      <vt:lpstr>SO_006976</vt:lpstr>
      <vt:lpstr>SO_006977</vt:lpstr>
      <vt:lpstr>SO_006978</vt:lpstr>
      <vt:lpstr>SO_006979</vt:lpstr>
      <vt:lpstr>SO_006980</vt:lpstr>
      <vt:lpstr>SO_006981</vt:lpstr>
      <vt:lpstr>SO_006982</vt:lpstr>
      <vt:lpstr>SO_006983</vt:lpstr>
      <vt:lpstr>SO_006984</vt:lpstr>
      <vt:lpstr>SO_006985</vt:lpstr>
      <vt:lpstr>SO_006986</vt:lpstr>
      <vt:lpstr>SO_006987</vt:lpstr>
      <vt:lpstr>SO_006988</vt:lpstr>
      <vt:lpstr>SO_006989</vt:lpstr>
      <vt:lpstr>SO_006990</vt:lpstr>
      <vt:lpstr>SO_006991</vt:lpstr>
      <vt:lpstr>SO_006992</vt:lpstr>
      <vt:lpstr>SO_006993</vt:lpstr>
      <vt:lpstr>SO_006994</vt:lpstr>
      <vt:lpstr>SO_006995</vt:lpstr>
      <vt:lpstr>SO_006996</vt:lpstr>
      <vt:lpstr>SO_006997</vt:lpstr>
      <vt:lpstr>SO_006998</vt:lpstr>
      <vt:lpstr>SO_006999</vt:lpstr>
      <vt:lpstr>SO_007000</vt:lpstr>
      <vt:lpstr>SO_007001</vt:lpstr>
      <vt:lpstr>SO_007002</vt:lpstr>
      <vt:lpstr>SO_007003</vt:lpstr>
      <vt:lpstr>SO_007004</vt:lpstr>
      <vt:lpstr>SO_007005</vt:lpstr>
      <vt:lpstr>SO_007006</vt:lpstr>
      <vt:lpstr>SO_007007</vt:lpstr>
      <vt:lpstr>SO_007008</vt:lpstr>
      <vt:lpstr>SO_007009</vt:lpstr>
      <vt:lpstr>SO_007010</vt:lpstr>
      <vt:lpstr>SO_007011</vt:lpstr>
      <vt:lpstr>SO_007012</vt:lpstr>
      <vt:lpstr>SO_007013</vt:lpstr>
      <vt:lpstr>SO_007014</vt:lpstr>
      <vt:lpstr>SO_007015</vt:lpstr>
      <vt:lpstr>SO_007016</vt:lpstr>
      <vt:lpstr>SO_007017</vt:lpstr>
      <vt:lpstr>SO_007018</vt:lpstr>
      <vt:lpstr>SO_007019</vt:lpstr>
      <vt:lpstr>SO_007020</vt:lpstr>
      <vt:lpstr>SO_007021</vt:lpstr>
      <vt:lpstr>SO_007022</vt:lpstr>
      <vt:lpstr>SO_007023</vt:lpstr>
      <vt:lpstr>SO_007024</vt:lpstr>
      <vt:lpstr>SO_007025</vt:lpstr>
      <vt:lpstr>SO_007026</vt:lpstr>
      <vt:lpstr>SO_007027</vt:lpstr>
      <vt:lpstr>SO_007028</vt:lpstr>
      <vt:lpstr>SO_007029</vt:lpstr>
      <vt:lpstr>SO_007030</vt:lpstr>
      <vt:lpstr>SO_007031</vt:lpstr>
      <vt:lpstr>SO_007032</vt:lpstr>
      <vt:lpstr>SO_007033</vt:lpstr>
      <vt:lpstr>SO_007034</vt:lpstr>
      <vt:lpstr>SO_007035</vt:lpstr>
      <vt:lpstr>SO_007036</vt:lpstr>
      <vt:lpstr>SO_007037</vt:lpstr>
      <vt:lpstr>SO_007038</vt:lpstr>
      <vt:lpstr>SO_007039</vt:lpstr>
      <vt:lpstr>SO_007040</vt:lpstr>
      <vt:lpstr>SO_007041</vt:lpstr>
      <vt:lpstr>SO_007042</vt:lpstr>
      <vt:lpstr>SO_007043</vt:lpstr>
      <vt:lpstr>SO_007044</vt:lpstr>
      <vt:lpstr>SO_007045</vt:lpstr>
      <vt:lpstr>SO_007046</vt:lpstr>
      <vt:lpstr>SO_007047</vt:lpstr>
      <vt:lpstr>SO_007048</vt:lpstr>
      <vt:lpstr>SO_007049</vt:lpstr>
      <vt:lpstr>SO_007050</vt:lpstr>
      <vt:lpstr>SO_007051</vt:lpstr>
      <vt:lpstr>SO_007052</vt:lpstr>
      <vt:lpstr>SO_007053</vt:lpstr>
      <vt:lpstr>SO_007054</vt:lpstr>
      <vt:lpstr>SO_007055</vt:lpstr>
      <vt:lpstr>SO_007056</vt:lpstr>
      <vt:lpstr>SO_007057</vt:lpstr>
      <vt:lpstr>SO_007058</vt:lpstr>
      <vt:lpstr>SO_007059</vt:lpstr>
      <vt:lpstr>SO_007060</vt:lpstr>
      <vt:lpstr>SO_007061</vt:lpstr>
      <vt:lpstr>SO_007062</vt:lpstr>
      <vt:lpstr>SO_007063</vt:lpstr>
      <vt:lpstr>SO_007064</vt:lpstr>
      <vt:lpstr>SO_007065</vt:lpstr>
      <vt:lpstr>SO_007066</vt:lpstr>
      <vt:lpstr>SO_007067</vt:lpstr>
      <vt:lpstr>SO_007068</vt:lpstr>
      <vt:lpstr>SO_007069</vt:lpstr>
      <vt:lpstr>SO_007070</vt:lpstr>
      <vt:lpstr>SO_007071</vt:lpstr>
      <vt:lpstr>SO_007072</vt:lpstr>
      <vt:lpstr>SO_007073</vt:lpstr>
      <vt:lpstr>SO_007074</vt:lpstr>
      <vt:lpstr>SO_007075</vt:lpstr>
      <vt:lpstr>SO_007076</vt:lpstr>
      <vt:lpstr>SO_007077</vt:lpstr>
      <vt:lpstr>SO_007078</vt:lpstr>
      <vt:lpstr>SO_007079</vt:lpstr>
      <vt:lpstr>SO_007080</vt:lpstr>
      <vt:lpstr>SO_007081</vt:lpstr>
      <vt:lpstr>SO_007082</vt:lpstr>
      <vt:lpstr>SO_007083</vt:lpstr>
      <vt:lpstr>SO_007084</vt:lpstr>
      <vt:lpstr>SO_007085</vt:lpstr>
      <vt:lpstr>SO_007086</vt:lpstr>
      <vt:lpstr>SO_007087</vt:lpstr>
      <vt:lpstr>SO_007088</vt:lpstr>
      <vt:lpstr>SO_007089</vt:lpstr>
      <vt:lpstr>SO_007090</vt:lpstr>
      <vt:lpstr>SO_007091</vt:lpstr>
      <vt:lpstr>SO_007092</vt:lpstr>
      <vt:lpstr>SO_007093</vt:lpstr>
      <vt:lpstr>SO_007094</vt:lpstr>
      <vt:lpstr>SO_007095</vt:lpstr>
      <vt:lpstr>SO_007096</vt:lpstr>
      <vt:lpstr>SO_007097</vt:lpstr>
      <vt:lpstr>SO_007098</vt:lpstr>
      <vt:lpstr>SO_007099</vt:lpstr>
      <vt:lpstr>SO_007100</vt:lpstr>
      <vt:lpstr>SO_007101</vt:lpstr>
      <vt:lpstr>SO_007102</vt:lpstr>
      <vt:lpstr>SO_007103</vt:lpstr>
      <vt:lpstr>SO_007104</vt:lpstr>
      <vt:lpstr>SO_007105</vt:lpstr>
      <vt:lpstr>SO_007106</vt:lpstr>
      <vt:lpstr>SO_007107</vt:lpstr>
      <vt:lpstr>SO_007108</vt:lpstr>
      <vt:lpstr>SO_007109</vt:lpstr>
      <vt:lpstr>SO_007110</vt:lpstr>
      <vt:lpstr>SO_007111</vt:lpstr>
      <vt:lpstr>SO_007112</vt:lpstr>
      <vt:lpstr>SO_007113</vt:lpstr>
      <vt:lpstr>SO_007114</vt:lpstr>
      <vt:lpstr>SO_007115</vt:lpstr>
      <vt:lpstr>SO_007116</vt:lpstr>
      <vt:lpstr>SO_007117</vt:lpstr>
      <vt:lpstr>SO_007118</vt:lpstr>
      <vt:lpstr>SO_007119</vt:lpstr>
      <vt:lpstr>SO_007120</vt:lpstr>
      <vt:lpstr>SO_007121</vt:lpstr>
      <vt:lpstr>SO_007122</vt:lpstr>
      <vt:lpstr>SO_007123</vt:lpstr>
      <vt:lpstr>SO_007124</vt:lpstr>
      <vt:lpstr>SO_007125</vt:lpstr>
      <vt:lpstr>SO_007126</vt:lpstr>
      <vt:lpstr>SO_007127</vt:lpstr>
      <vt:lpstr>SO_007128</vt:lpstr>
      <vt:lpstr>SO_007129</vt:lpstr>
      <vt:lpstr>SO_007130</vt:lpstr>
      <vt:lpstr>SO_007131</vt:lpstr>
      <vt:lpstr>SO_007132</vt:lpstr>
      <vt:lpstr>SO_007133</vt:lpstr>
      <vt:lpstr>SO_007134</vt:lpstr>
      <vt:lpstr>SO_007135</vt:lpstr>
      <vt:lpstr>SO_007136</vt:lpstr>
      <vt:lpstr>SO_007137</vt:lpstr>
      <vt:lpstr>SO_007138</vt:lpstr>
      <vt:lpstr>SO_007139</vt:lpstr>
      <vt:lpstr>SO_007140</vt:lpstr>
      <vt:lpstr>SO_007141</vt:lpstr>
      <vt:lpstr>SO_007142</vt:lpstr>
      <vt:lpstr>SO_007143</vt:lpstr>
      <vt:lpstr>SO_007144</vt:lpstr>
      <vt:lpstr>SO_007145</vt:lpstr>
      <vt:lpstr>SO_007146</vt:lpstr>
      <vt:lpstr>SO_007147</vt:lpstr>
      <vt:lpstr>SO_007148</vt:lpstr>
      <vt:lpstr>SO_007149</vt:lpstr>
      <vt:lpstr>SO_007150</vt:lpstr>
      <vt:lpstr>SO_007151</vt:lpstr>
      <vt:lpstr>SO_007152</vt:lpstr>
      <vt:lpstr>SO_007153</vt:lpstr>
      <vt:lpstr>SO_007154</vt:lpstr>
      <vt:lpstr>SO_007155</vt:lpstr>
      <vt:lpstr>SO_007156</vt:lpstr>
      <vt:lpstr>SO_007157</vt:lpstr>
      <vt:lpstr>SO_007158</vt:lpstr>
      <vt:lpstr>SO_007159</vt:lpstr>
      <vt:lpstr>SO_007160</vt:lpstr>
      <vt:lpstr>SO_007161</vt:lpstr>
      <vt:lpstr>SO_007162</vt:lpstr>
      <vt:lpstr>SO_007163</vt:lpstr>
      <vt:lpstr>SO_007164</vt:lpstr>
      <vt:lpstr>SO_007165</vt:lpstr>
      <vt:lpstr>SO_007166</vt:lpstr>
      <vt:lpstr>SO_007167</vt:lpstr>
      <vt:lpstr>SO_007168</vt:lpstr>
      <vt:lpstr>SO_007169</vt:lpstr>
      <vt:lpstr>SO_007170</vt:lpstr>
      <vt:lpstr>SO_007171</vt:lpstr>
      <vt:lpstr>SO_007172</vt:lpstr>
      <vt:lpstr>SO_007173</vt:lpstr>
      <vt:lpstr>SO_007174</vt:lpstr>
      <vt:lpstr>SO_007175</vt:lpstr>
      <vt:lpstr>SO_007176</vt:lpstr>
      <vt:lpstr>SO_007177</vt:lpstr>
      <vt:lpstr>SO_007178</vt:lpstr>
      <vt:lpstr>SO_007179</vt:lpstr>
      <vt:lpstr>SO_007180</vt:lpstr>
      <vt:lpstr>SO_007181</vt:lpstr>
      <vt:lpstr>SO_007182</vt:lpstr>
      <vt:lpstr>SO_007183</vt:lpstr>
      <vt:lpstr>SO_007184</vt:lpstr>
      <vt:lpstr>SO_007185</vt:lpstr>
      <vt:lpstr>SO_007186</vt:lpstr>
      <vt:lpstr>SO_007187</vt:lpstr>
      <vt:lpstr>SO_007188</vt:lpstr>
      <vt:lpstr>SO_007189</vt:lpstr>
      <vt:lpstr>SO_007190</vt:lpstr>
      <vt:lpstr>SO_007191</vt:lpstr>
      <vt:lpstr>SO_007192</vt:lpstr>
      <vt:lpstr>SO_007193</vt:lpstr>
      <vt:lpstr>SO_007194</vt:lpstr>
      <vt:lpstr>SO_007195</vt:lpstr>
      <vt:lpstr>SO_007196</vt:lpstr>
      <vt:lpstr>SO_007197</vt:lpstr>
      <vt:lpstr>SO_007198</vt:lpstr>
      <vt:lpstr>SO_007199</vt:lpstr>
      <vt:lpstr>SO_007200</vt:lpstr>
      <vt:lpstr>SO_007201</vt:lpstr>
      <vt:lpstr>SO_007202</vt:lpstr>
      <vt:lpstr>SO_007203</vt:lpstr>
      <vt:lpstr>SO_007204</vt:lpstr>
      <vt:lpstr>SO_007205</vt:lpstr>
      <vt:lpstr>SO_007206</vt:lpstr>
      <vt:lpstr>SO_007207</vt:lpstr>
      <vt:lpstr>SO_007208</vt:lpstr>
      <vt:lpstr>SO_007209</vt:lpstr>
      <vt:lpstr>SO_007210</vt:lpstr>
      <vt:lpstr>SO_007211</vt:lpstr>
      <vt:lpstr>SO_007212</vt:lpstr>
      <vt:lpstr>SO_007213</vt:lpstr>
      <vt:lpstr>SO_007214</vt:lpstr>
      <vt:lpstr>SO_007215</vt:lpstr>
      <vt:lpstr>SO_007216</vt:lpstr>
      <vt:lpstr>SO_007217</vt:lpstr>
      <vt:lpstr>SO_007218</vt:lpstr>
      <vt:lpstr>SO_007219</vt:lpstr>
      <vt:lpstr>SO_007220</vt:lpstr>
      <vt:lpstr>SO_007221</vt:lpstr>
      <vt:lpstr>SO_007222</vt:lpstr>
      <vt:lpstr>SO_007223</vt:lpstr>
      <vt:lpstr>SO_007224</vt:lpstr>
      <vt:lpstr>SO_007225</vt:lpstr>
      <vt:lpstr>SO_007226</vt:lpstr>
      <vt:lpstr>SO_007227</vt:lpstr>
      <vt:lpstr>SO_007228</vt:lpstr>
      <vt:lpstr>SO_007229</vt:lpstr>
      <vt:lpstr>SO_007230</vt:lpstr>
      <vt:lpstr>SO_007231</vt:lpstr>
      <vt:lpstr>SO_007232</vt:lpstr>
      <vt:lpstr>SO_007233</vt:lpstr>
      <vt:lpstr>SO_007234</vt:lpstr>
      <vt:lpstr>SO_007235</vt:lpstr>
      <vt:lpstr>SO_007236</vt:lpstr>
      <vt:lpstr>SO_007237</vt:lpstr>
      <vt:lpstr>SO_007238</vt:lpstr>
      <vt:lpstr>SO_007239</vt:lpstr>
      <vt:lpstr>SO_007240</vt:lpstr>
      <vt:lpstr>SO_007241</vt:lpstr>
      <vt:lpstr>SO_007242</vt:lpstr>
      <vt:lpstr>SO_007243</vt:lpstr>
      <vt:lpstr>SO_007244</vt:lpstr>
      <vt:lpstr>SO_007245</vt:lpstr>
      <vt:lpstr>SO_007246</vt:lpstr>
      <vt:lpstr>SO_007247</vt:lpstr>
      <vt:lpstr>SO_007248</vt:lpstr>
      <vt:lpstr>SO_007249</vt:lpstr>
      <vt:lpstr>SO_007250</vt:lpstr>
      <vt:lpstr>SO_007251</vt:lpstr>
      <vt:lpstr>SO_007252</vt:lpstr>
      <vt:lpstr>SO_007253</vt:lpstr>
      <vt:lpstr>SO_007254</vt:lpstr>
      <vt:lpstr>SO_007255</vt:lpstr>
      <vt:lpstr>SO_007256</vt:lpstr>
      <vt:lpstr>SO_007257</vt:lpstr>
      <vt:lpstr>SO_007258</vt:lpstr>
      <vt:lpstr>SO_007259</vt:lpstr>
      <vt:lpstr>SO_007260</vt:lpstr>
      <vt:lpstr>SO_007261</vt:lpstr>
      <vt:lpstr>SO_007262</vt:lpstr>
      <vt:lpstr>SO_007263</vt:lpstr>
      <vt:lpstr>SO_007264</vt:lpstr>
      <vt:lpstr>SO_007265</vt:lpstr>
      <vt:lpstr>SO_007266</vt:lpstr>
      <vt:lpstr>SO_007267</vt:lpstr>
      <vt:lpstr>SO_007268</vt:lpstr>
      <vt:lpstr>SO_007269</vt:lpstr>
      <vt:lpstr>SO_007270</vt:lpstr>
      <vt:lpstr>SO_007271</vt:lpstr>
      <vt:lpstr>SO_007272</vt:lpstr>
      <vt:lpstr>SO_007273</vt:lpstr>
      <vt:lpstr>SO_007274</vt:lpstr>
      <vt:lpstr>SO_007275</vt:lpstr>
      <vt:lpstr>SO_007276</vt:lpstr>
      <vt:lpstr>SO_007277</vt:lpstr>
      <vt:lpstr>SO_007278</vt:lpstr>
      <vt:lpstr>SO_007279</vt:lpstr>
      <vt:lpstr>SO_007280</vt:lpstr>
      <vt:lpstr>SO_007281</vt:lpstr>
      <vt:lpstr>SO_007282</vt:lpstr>
      <vt:lpstr>SO_007283</vt:lpstr>
      <vt:lpstr>SO_007284</vt:lpstr>
      <vt:lpstr>SO_007285</vt:lpstr>
      <vt:lpstr>SO_007286</vt:lpstr>
      <vt:lpstr>SO_007287</vt:lpstr>
      <vt:lpstr>SO_007288</vt:lpstr>
      <vt:lpstr>SO_007289</vt:lpstr>
      <vt:lpstr>SO_007290</vt:lpstr>
      <vt:lpstr>SO_007291</vt:lpstr>
      <vt:lpstr>SO_007292</vt:lpstr>
      <vt:lpstr>SO_007293</vt:lpstr>
      <vt:lpstr>SO_007294</vt:lpstr>
      <vt:lpstr>SO_007295</vt:lpstr>
      <vt:lpstr>SO_007296</vt:lpstr>
      <vt:lpstr>SO_007297</vt:lpstr>
      <vt:lpstr>SO_007298</vt:lpstr>
      <vt:lpstr>SO_007299</vt:lpstr>
      <vt:lpstr>SO_007300</vt:lpstr>
      <vt:lpstr>SO_007301</vt:lpstr>
      <vt:lpstr>SO_007302</vt:lpstr>
      <vt:lpstr>SO_007303</vt:lpstr>
      <vt:lpstr>SO_007304</vt:lpstr>
      <vt:lpstr>SO_007305</vt:lpstr>
      <vt:lpstr>SO_007306</vt:lpstr>
      <vt:lpstr>SO_007307</vt:lpstr>
      <vt:lpstr>SO_007308</vt:lpstr>
      <vt:lpstr>SO_007309</vt:lpstr>
      <vt:lpstr>SO_007310</vt:lpstr>
      <vt:lpstr>SO_007311</vt:lpstr>
      <vt:lpstr>SO_007312</vt:lpstr>
      <vt:lpstr>SO_007313</vt:lpstr>
      <vt:lpstr>SO_007314</vt:lpstr>
      <vt:lpstr>SO_007315</vt:lpstr>
      <vt:lpstr>SO_007316</vt:lpstr>
      <vt:lpstr>SO_007317</vt:lpstr>
      <vt:lpstr>SO_007318</vt:lpstr>
      <vt:lpstr>SO_007319</vt:lpstr>
      <vt:lpstr>SO_007320</vt:lpstr>
      <vt:lpstr>SO_007321</vt:lpstr>
      <vt:lpstr>SO_007322</vt:lpstr>
      <vt:lpstr>SO_007323</vt:lpstr>
      <vt:lpstr>SO_007324</vt:lpstr>
      <vt:lpstr>SO_007325</vt:lpstr>
      <vt:lpstr>SO_007326</vt:lpstr>
      <vt:lpstr>SO_007327</vt:lpstr>
      <vt:lpstr>SO_007328</vt:lpstr>
      <vt:lpstr>SO_007329</vt:lpstr>
      <vt:lpstr>SO_007330</vt:lpstr>
      <vt:lpstr>SO_007331</vt:lpstr>
      <vt:lpstr>SO_007332</vt:lpstr>
      <vt:lpstr>SO_007333</vt:lpstr>
      <vt:lpstr>SO_007334</vt:lpstr>
      <vt:lpstr>SO_007335</vt:lpstr>
      <vt:lpstr>SO_007336</vt:lpstr>
      <vt:lpstr>SO_007337</vt:lpstr>
      <vt:lpstr>SO_007338</vt:lpstr>
      <vt:lpstr>SO_007339</vt:lpstr>
      <vt:lpstr>SO_007340</vt:lpstr>
      <vt:lpstr>SO_007341</vt:lpstr>
      <vt:lpstr>SO_007342</vt:lpstr>
      <vt:lpstr>SO_007343</vt:lpstr>
      <vt:lpstr>SO_007344</vt:lpstr>
      <vt:lpstr>SO_007345</vt:lpstr>
      <vt:lpstr>SO_007346</vt:lpstr>
      <vt:lpstr>SO_007347</vt:lpstr>
      <vt:lpstr>SO_007348</vt:lpstr>
      <vt:lpstr>SO_007349</vt:lpstr>
      <vt:lpstr>SO_007350</vt:lpstr>
      <vt:lpstr>SO_007351</vt:lpstr>
      <vt:lpstr>SO_007352</vt:lpstr>
      <vt:lpstr>SO_007353</vt:lpstr>
      <vt:lpstr>SO_007354</vt:lpstr>
      <vt:lpstr>SO_007355</vt:lpstr>
      <vt:lpstr>SO_007356</vt:lpstr>
      <vt:lpstr>SO_007357</vt:lpstr>
      <vt:lpstr>SO_007358</vt:lpstr>
      <vt:lpstr>SO_007359</vt:lpstr>
      <vt:lpstr>SO_007360</vt:lpstr>
      <vt:lpstr>SO_007361</vt:lpstr>
      <vt:lpstr>SO_007362</vt:lpstr>
      <vt:lpstr>SO_007363</vt:lpstr>
      <vt:lpstr>SO_007364</vt:lpstr>
      <vt:lpstr>SO_007365</vt:lpstr>
      <vt:lpstr>SO_007366</vt:lpstr>
      <vt:lpstr>SO_007367</vt:lpstr>
      <vt:lpstr>SO_007368</vt:lpstr>
      <vt:lpstr>SO_007369</vt:lpstr>
      <vt:lpstr>SO_007370</vt:lpstr>
      <vt:lpstr>SO_007371</vt:lpstr>
      <vt:lpstr>SO_007372</vt:lpstr>
      <vt:lpstr>SO_007373</vt:lpstr>
      <vt:lpstr>SO_007374</vt:lpstr>
      <vt:lpstr>SO_007375</vt:lpstr>
      <vt:lpstr>SO_007376</vt:lpstr>
      <vt:lpstr>SO_007377</vt:lpstr>
      <vt:lpstr>SO_007378</vt:lpstr>
      <vt:lpstr>SO_007379</vt:lpstr>
      <vt:lpstr>SO_007380</vt:lpstr>
      <vt:lpstr>SO_007381</vt:lpstr>
      <vt:lpstr>SO_007382</vt:lpstr>
      <vt:lpstr>SO_007383</vt:lpstr>
      <vt:lpstr>SO_007384</vt:lpstr>
      <vt:lpstr>SO_007385</vt:lpstr>
      <vt:lpstr>SO_007386</vt:lpstr>
      <vt:lpstr>SO_007387</vt:lpstr>
      <vt:lpstr>SO_007388</vt:lpstr>
      <vt:lpstr>SO_007389</vt:lpstr>
      <vt:lpstr>SO_007390</vt:lpstr>
      <vt:lpstr>SO_007391</vt:lpstr>
      <vt:lpstr>SO_007392</vt:lpstr>
      <vt:lpstr>SO_007393</vt:lpstr>
      <vt:lpstr>SO_007394</vt:lpstr>
      <vt:lpstr>SO_007395</vt:lpstr>
      <vt:lpstr>SO_007396</vt:lpstr>
      <vt:lpstr>SO_007397</vt:lpstr>
      <vt:lpstr>SO_007398</vt:lpstr>
      <vt:lpstr>SO_007399</vt:lpstr>
      <vt:lpstr>SO_007400</vt:lpstr>
      <vt:lpstr>SO_007401</vt:lpstr>
      <vt:lpstr>SO_007402</vt:lpstr>
      <vt:lpstr>SO_007403</vt:lpstr>
      <vt:lpstr>SO_007404</vt:lpstr>
      <vt:lpstr>SO_007405</vt:lpstr>
      <vt:lpstr>SO_007406</vt:lpstr>
      <vt:lpstr>SO_007407</vt:lpstr>
      <vt:lpstr>SO_007408</vt:lpstr>
      <vt:lpstr>SO_007409</vt:lpstr>
      <vt:lpstr>SO_007410</vt:lpstr>
      <vt:lpstr>SO_007411</vt:lpstr>
      <vt:lpstr>SO_007412</vt:lpstr>
      <vt:lpstr>SO_007413</vt:lpstr>
      <vt:lpstr>SO_007414</vt:lpstr>
      <vt:lpstr>SO_007415</vt:lpstr>
      <vt:lpstr>SO_007416</vt:lpstr>
      <vt:lpstr>SO_007417</vt:lpstr>
      <vt:lpstr>SO_007418</vt:lpstr>
      <vt:lpstr>SO_007419</vt:lpstr>
      <vt:lpstr>SO_007420</vt:lpstr>
      <vt:lpstr>SO_007421</vt:lpstr>
      <vt:lpstr>SO_007422</vt:lpstr>
      <vt:lpstr>SO_007423</vt:lpstr>
      <vt:lpstr>SO_007424</vt:lpstr>
      <vt:lpstr>SO_007425</vt:lpstr>
      <vt:lpstr>SO_007426</vt:lpstr>
      <vt:lpstr>SO_007427</vt:lpstr>
      <vt:lpstr>SO_007428</vt:lpstr>
      <vt:lpstr>SO_007429</vt:lpstr>
      <vt:lpstr>SO_007430</vt:lpstr>
      <vt:lpstr>SO_007431</vt:lpstr>
      <vt:lpstr>SO_007432</vt:lpstr>
      <vt:lpstr>SO_007433</vt:lpstr>
      <vt:lpstr>SO_007434</vt:lpstr>
      <vt:lpstr>SO_007435</vt:lpstr>
      <vt:lpstr>SO_007436</vt:lpstr>
      <vt:lpstr>SO_007437</vt:lpstr>
      <vt:lpstr>SO_007438</vt:lpstr>
      <vt:lpstr>SO_007439</vt:lpstr>
      <vt:lpstr>SO_007440</vt:lpstr>
      <vt:lpstr>SO_007441</vt:lpstr>
      <vt:lpstr>SO_007442</vt:lpstr>
      <vt:lpstr>SO_007443</vt:lpstr>
      <vt:lpstr>SO_007444</vt:lpstr>
      <vt:lpstr>SO_007445</vt:lpstr>
      <vt:lpstr>SO_007446</vt:lpstr>
      <vt:lpstr>SO_007447</vt:lpstr>
      <vt:lpstr>SO_007448</vt:lpstr>
      <vt:lpstr>SO_007449</vt:lpstr>
      <vt:lpstr>SO_007450</vt:lpstr>
      <vt:lpstr>SO_007451</vt:lpstr>
      <vt:lpstr>SO_007452</vt:lpstr>
      <vt:lpstr>SO_007453</vt:lpstr>
      <vt:lpstr>SO_007454</vt:lpstr>
      <vt:lpstr>SO_007455</vt:lpstr>
      <vt:lpstr>SO_007456</vt:lpstr>
      <vt:lpstr>SO_007457</vt:lpstr>
      <vt:lpstr>SO_007458</vt:lpstr>
      <vt:lpstr>SO_007459</vt:lpstr>
      <vt:lpstr>SO_007460</vt:lpstr>
      <vt:lpstr>SO_007461</vt:lpstr>
      <vt:lpstr>SO_007462</vt:lpstr>
      <vt:lpstr>SO_007463</vt:lpstr>
      <vt:lpstr>SO_007464</vt:lpstr>
      <vt:lpstr>SO_007465</vt:lpstr>
      <vt:lpstr>SO_007466</vt:lpstr>
      <vt:lpstr>SO_007467</vt:lpstr>
      <vt:lpstr>SO_007468</vt:lpstr>
      <vt:lpstr>SO_007469</vt:lpstr>
      <vt:lpstr>SO_007470</vt:lpstr>
      <vt:lpstr>SO_007471</vt:lpstr>
      <vt:lpstr>SO_007472</vt:lpstr>
      <vt:lpstr>SO_007473</vt:lpstr>
      <vt:lpstr>SO_007474</vt:lpstr>
      <vt:lpstr>SO_007475</vt:lpstr>
      <vt:lpstr>SO_007476</vt:lpstr>
      <vt:lpstr>SO_007477</vt:lpstr>
      <vt:lpstr>SO_007478</vt:lpstr>
      <vt:lpstr>SO_007479</vt:lpstr>
      <vt:lpstr>SO_007480</vt:lpstr>
      <vt:lpstr>SO_007481</vt:lpstr>
      <vt:lpstr>SO_007482</vt:lpstr>
      <vt:lpstr>SO_007483</vt:lpstr>
      <vt:lpstr>SO_007484</vt:lpstr>
      <vt:lpstr>SO_007485</vt:lpstr>
      <vt:lpstr>SO_007486</vt:lpstr>
      <vt:lpstr>SO_007487</vt:lpstr>
      <vt:lpstr>SO_007488</vt:lpstr>
      <vt:lpstr>SO_007489</vt:lpstr>
      <vt:lpstr>SO_007490</vt:lpstr>
      <vt:lpstr>SO_007491</vt:lpstr>
      <vt:lpstr>SO_007492</vt:lpstr>
      <vt:lpstr>SO_007493</vt:lpstr>
      <vt:lpstr>SO_007494</vt:lpstr>
      <vt:lpstr>SO_007495</vt:lpstr>
      <vt:lpstr>SO_007496</vt:lpstr>
      <vt:lpstr>SO_007497</vt:lpstr>
      <vt:lpstr>SO_007498</vt:lpstr>
      <vt:lpstr>SO_007499</vt:lpstr>
      <vt:lpstr>SO_007500</vt:lpstr>
      <vt:lpstr>SO_007501</vt:lpstr>
      <vt:lpstr>SO_007502</vt:lpstr>
      <vt:lpstr>SO_007503</vt:lpstr>
      <vt:lpstr>SO_007504</vt:lpstr>
      <vt:lpstr>SO_007505</vt:lpstr>
      <vt:lpstr>SO_007506</vt:lpstr>
      <vt:lpstr>SO_007507</vt:lpstr>
      <vt:lpstr>SO_007508</vt:lpstr>
      <vt:lpstr>SO_007509</vt:lpstr>
      <vt:lpstr>SO_007510</vt:lpstr>
      <vt:lpstr>SO_007511</vt:lpstr>
      <vt:lpstr>SO_007512</vt:lpstr>
      <vt:lpstr>SO_007513</vt:lpstr>
      <vt:lpstr>SO_007514</vt:lpstr>
      <vt:lpstr>SO_007515</vt:lpstr>
      <vt:lpstr>SO_007516</vt:lpstr>
      <vt:lpstr>SO_007517</vt:lpstr>
      <vt:lpstr>SO_007518</vt:lpstr>
      <vt:lpstr>SO_007519</vt:lpstr>
      <vt:lpstr>SO_007520</vt:lpstr>
      <vt:lpstr>SO_007521</vt:lpstr>
      <vt:lpstr>SO_007522</vt:lpstr>
      <vt:lpstr>SO_007523</vt:lpstr>
      <vt:lpstr>SO_007524</vt:lpstr>
      <vt:lpstr>SO_007525</vt:lpstr>
      <vt:lpstr>SO_007526</vt:lpstr>
      <vt:lpstr>SO_007527</vt:lpstr>
      <vt:lpstr>SO_007528</vt:lpstr>
      <vt:lpstr>SO_007529</vt:lpstr>
      <vt:lpstr>SO_007530</vt:lpstr>
      <vt:lpstr>SO_007531</vt:lpstr>
      <vt:lpstr>SO_007532</vt:lpstr>
      <vt:lpstr>SO_007533</vt:lpstr>
      <vt:lpstr>SO_007534</vt:lpstr>
      <vt:lpstr>SO_007535</vt:lpstr>
      <vt:lpstr>SO_007536</vt:lpstr>
      <vt:lpstr>SO_007537</vt:lpstr>
      <vt:lpstr>SO_007538</vt:lpstr>
      <vt:lpstr>SO_007539</vt:lpstr>
      <vt:lpstr>SO_007540</vt:lpstr>
      <vt:lpstr>SO_007541</vt:lpstr>
      <vt:lpstr>SO_007542</vt:lpstr>
      <vt:lpstr>SO_007543</vt:lpstr>
      <vt:lpstr>SO_007544</vt:lpstr>
      <vt:lpstr>SO_007545</vt:lpstr>
      <vt:lpstr>SO_007546</vt:lpstr>
      <vt:lpstr>SO_007547</vt:lpstr>
      <vt:lpstr>SO_007548</vt:lpstr>
      <vt:lpstr>SO_007549</vt:lpstr>
      <vt:lpstr>SO_007550</vt:lpstr>
      <vt:lpstr>SO_007551</vt:lpstr>
      <vt:lpstr>SO_007552</vt:lpstr>
      <vt:lpstr>SO_007553</vt:lpstr>
      <vt:lpstr>SO_007554</vt:lpstr>
      <vt:lpstr>SO_007555</vt:lpstr>
      <vt:lpstr>SO_007556</vt:lpstr>
      <vt:lpstr>SO_007557</vt:lpstr>
      <vt:lpstr>SO_007558</vt:lpstr>
      <vt:lpstr>SO_007559</vt:lpstr>
      <vt:lpstr>SO_007560</vt:lpstr>
      <vt:lpstr>SO_007561</vt:lpstr>
      <vt:lpstr>SO_007562</vt:lpstr>
      <vt:lpstr>SO_007563</vt:lpstr>
      <vt:lpstr>SO_007564</vt:lpstr>
      <vt:lpstr>SO_007565</vt:lpstr>
      <vt:lpstr>SO_007566</vt:lpstr>
      <vt:lpstr>SO_007567</vt:lpstr>
      <vt:lpstr>SO_007568</vt:lpstr>
      <vt:lpstr>SO_007569</vt:lpstr>
      <vt:lpstr>SO_007570</vt:lpstr>
      <vt:lpstr>SO_007571</vt:lpstr>
      <vt:lpstr>SO_007572</vt:lpstr>
      <vt:lpstr>SO_007573</vt:lpstr>
      <vt:lpstr>SO_007574</vt:lpstr>
      <vt:lpstr>SO_007575</vt:lpstr>
      <vt:lpstr>SO_007576</vt:lpstr>
      <vt:lpstr>SO_007577</vt:lpstr>
      <vt:lpstr>SO_007578</vt:lpstr>
      <vt:lpstr>SO_007579</vt:lpstr>
      <vt:lpstr>SO_007580</vt:lpstr>
      <vt:lpstr>SO_007581</vt:lpstr>
      <vt:lpstr>SO_007582</vt:lpstr>
      <vt:lpstr>SO_007583</vt:lpstr>
      <vt:lpstr>SO_007584</vt:lpstr>
      <vt:lpstr>SO_007585</vt:lpstr>
      <vt:lpstr>SO_007586</vt:lpstr>
      <vt:lpstr>SO_007587</vt:lpstr>
      <vt:lpstr>SO_007588</vt:lpstr>
      <vt:lpstr>SO_007589</vt:lpstr>
      <vt:lpstr>SO_007590</vt:lpstr>
      <vt:lpstr>SO_007591</vt:lpstr>
      <vt:lpstr>SO_007592</vt:lpstr>
      <vt:lpstr>SO_007593</vt:lpstr>
      <vt:lpstr>SO_007594</vt:lpstr>
      <vt:lpstr>SO_007595</vt:lpstr>
      <vt:lpstr>SO_007596</vt:lpstr>
      <vt:lpstr>SO_007597</vt:lpstr>
      <vt:lpstr>SO_007598</vt:lpstr>
      <vt:lpstr>SO_007599</vt:lpstr>
      <vt:lpstr>SO_007600</vt:lpstr>
      <vt:lpstr>SO_007601</vt:lpstr>
      <vt:lpstr>SO_007602</vt:lpstr>
      <vt:lpstr>SO_007603</vt:lpstr>
      <vt:lpstr>SO_007604</vt:lpstr>
      <vt:lpstr>SO_007605</vt:lpstr>
      <vt:lpstr>SO_007606</vt:lpstr>
      <vt:lpstr>SO_007607</vt:lpstr>
      <vt:lpstr>SO_007608</vt:lpstr>
      <vt:lpstr>SO_007609</vt:lpstr>
      <vt:lpstr>SO_007610</vt:lpstr>
      <vt:lpstr>SO_007611</vt:lpstr>
      <vt:lpstr>SO_007612</vt:lpstr>
      <vt:lpstr>SO_007613</vt:lpstr>
      <vt:lpstr>SO_007614</vt:lpstr>
      <vt:lpstr>SO_007615</vt:lpstr>
      <vt:lpstr>SO_007616</vt:lpstr>
      <vt:lpstr>SO_007617</vt:lpstr>
      <vt:lpstr>SO_007618</vt:lpstr>
      <vt:lpstr>SO_007619</vt:lpstr>
      <vt:lpstr>SO_007620</vt:lpstr>
      <vt:lpstr>SO_007621</vt:lpstr>
      <vt:lpstr>SO_007622</vt:lpstr>
      <vt:lpstr>SO_007623</vt:lpstr>
      <vt:lpstr>SO_007624</vt:lpstr>
      <vt:lpstr>SO_007625</vt:lpstr>
      <vt:lpstr>SO_007626</vt:lpstr>
      <vt:lpstr>SO_007627</vt:lpstr>
      <vt:lpstr>SO_007628</vt:lpstr>
      <vt:lpstr>SO_007629</vt:lpstr>
      <vt:lpstr>SO_007630</vt:lpstr>
      <vt:lpstr>SO_007631</vt:lpstr>
      <vt:lpstr>SO_007632</vt:lpstr>
      <vt:lpstr>SO_007633</vt:lpstr>
      <vt:lpstr>SO_007634</vt:lpstr>
      <vt:lpstr>SO_007635</vt:lpstr>
      <vt:lpstr>SO_007636</vt:lpstr>
      <vt:lpstr>SO_007637</vt:lpstr>
      <vt:lpstr>SO_007638</vt:lpstr>
      <vt:lpstr>SO_007639</vt:lpstr>
      <vt:lpstr>SO_007640</vt:lpstr>
      <vt:lpstr>SO_007641</vt:lpstr>
      <vt:lpstr>SO_007642</vt:lpstr>
      <vt:lpstr>SO_007643</vt:lpstr>
      <vt:lpstr>SO_007644</vt:lpstr>
      <vt:lpstr>SO_007645</vt:lpstr>
      <vt:lpstr>SO_007646</vt:lpstr>
      <vt:lpstr>SO_007647</vt:lpstr>
      <vt:lpstr>SO_007648</vt:lpstr>
      <vt:lpstr>SO_007649</vt:lpstr>
      <vt:lpstr>SO_007650</vt:lpstr>
      <vt:lpstr>SO_007651</vt:lpstr>
      <vt:lpstr>SO_007652</vt:lpstr>
      <vt:lpstr>SO_007653</vt:lpstr>
      <vt:lpstr>SO_007654</vt:lpstr>
      <vt:lpstr>SO_007655</vt:lpstr>
      <vt:lpstr>SO_007656</vt:lpstr>
      <vt:lpstr>SO_007657</vt:lpstr>
      <vt:lpstr>SO_007658</vt:lpstr>
      <vt:lpstr>SO_007659</vt:lpstr>
      <vt:lpstr>SO_007660</vt:lpstr>
      <vt:lpstr>SO_007661</vt:lpstr>
      <vt:lpstr>SO_007662</vt:lpstr>
      <vt:lpstr>SO_007663</vt:lpstr>
      <vt:lpstr>SO_007664</vt:lpstr>
      <vt:lpstr>SO_007665</vt:lpstr>
      <vt:lpstr>SO_007666</vt:lpstr>
      <vt:lpstr>SO_007667</vt:lpstr>
      <vt:lpstr>SO_007668</vt:lpstr>
      <vt:lpstr>SO_007669</vt:lpstr>
      <vt:lpstr>SO_007670</vt:lpstr>
      <vt:lpstr>SO_007671</vt:lpstr>
      <vt:lpstr>SO_007672</vt:lpstr>
      <vt:lpstr>SO_007673</vt:lpstr>
      <vt:lpstr>SO_007674</vt:lpstr>
      <vt:lpstr>SO_007675</vt:lpstr>
      <vt:lpstr>SO_007676</vt:lpstr>
      <vt:lpstr>SO_007677</vt:lpstr>
      <vt:lpstr>SO_007678</vt:lpstr>
      <vt:lpstr>SO_007679</vt:lpstr>
      <vt:lpstr>SO_007680</vt:lpstr>
      <vt:lpstr>SO_007681</vt:lpstr>
      <vt:lpstr>SO_007682</vt:lpstr>
      <vt:lpstr>SO_007683</vt:lpstr>
      <vt:lpstr>SO_007684</vt:lpstr>
      <vt:lpstr>SO_007685</vt:lpstr>
      <vt:lpstr>SO_007686</vt:lpstr>
      <vt:lpstr>SO_007687</vt:lpstr>
      <vt:lpstr>SO_007688</vt:lpstr>
      <vt:lpstr>SO_007689</vt:lpstr>
      <vt:lpstr>SO_007690</vt:lpstr>
      <vt:lpstr>SO_007691</vt:lpstr>
      <vt:lpstr>SO_007692</vt:lpstr>
      <vt:lpstr>SO_007693</vt:lpstr>
      <vt:lpstr>SO_007694</vt:lpstr>
      <vt:lpstr>SO_007695</vt:lpstr>
      <vt:lpstr>SO_007696</vt:lpstr>
      <vt:lpstr>SO_007697</vt:lpstr>
      <vt:lpstr>SO_007698</vt:lpstr>
      <vt:lpstr>SO_007699</vt:lpstr>
      <vt:lpstr>SO_007700</vt:lpstr>
      <vt:lpstr>SO_007701</vt:lpstr>
      <vt:lpstr>SO_007702</vt:lpstr>
      <vt:lpstr>SO_007703</vt:lpstr>
      <vt:lpstr>SO_007704</vt:lpstr>
      <vt:lpstr>SO_007705</vt:lpstr>
      <vt:lpstr>SO_007706</vt:lpstr>
      <vt:lpstr>SO_007707</vt:lpstr>
      <vt:lpstr>SO_007708</vt:lpstr>
      <vt:lpstr>SO_007709</vt:lpstr>
      <vt:lpstr>SO_007710</vt:lpstr>
      <vt:lpstr>SO_007711</vt:lpstr>
      <vt:lpstr>SO_007712</vt:lpstr>
      <vt:lpstr>SO_007713</vt:lpstr>
      <vt:lpstr>SO_007714</vt:lpstr>
      <vt:lpstr>SO_007715</vt:lpstr>
      <vt:lpstr>SO_007716</vt:lpstr>
      <vt:lpstr>SO_007717</vt:lpstr>
      <vt:lpstr>SO_007718</vt:lpstr>
      <vt:lpstr>SO_007719</vt:lpstr>
      <vt:lpstr>SO_007720</vt:lpstr>
      <vt:lpstr>SO_007721</vt:lpstr>
      <vt:lpstr>SO_007722</vt:lpstr>
      <vt:lpstr>SO_007723</vt:lpstr>
      <vt:lpstr>SO_007724</vt:lpstr>
      <vt:lpstr>SO_007725</vt:lpstr>
      <vt:lpstr>SO_007726</vt:lpstr>
      <vt:lpstr>SO_007727</vt:lpstr>
      <vt:lpstr>SO_007728</vt:lpstr>
      <vt:lpstr>SO_007729</vt:lpstr>
      <vt:lpstr>SO_007730</vt:lpstr>
      <vt:lpstr>SO_007731</vt:lpstr>
      <vt:lpstr>SO_007732</vt:lpstr>
      <vt:lpstr>SO_007733</vt:lpstr>
      <vt:lpstr>SO_007734</vt:lpstr>
      <vt:lpstr>SO_007735</vt:lpstr>
      <vt:lpstr>SO_007736</vt:lpstr>
      <vt:lpstr>SO_007737</vt:lpstr>
      <vt:lpstr>SO_007738</vt:lpstr>
      <vt:lpstr>SO_007739</vt:lpstr>
      <vt:lpstr>SO_007740</vt:lpstr>
      <vt:lpstr>SO_007741</vt:lpstr>
      <vt:lpstr>SO_007742</vt:lpstr>
      <vt:lpstr>SO_007743</vt:lpstr>
      <vt:lpstr>SO_007744</vt:lpstr>
      <vt:lpstr>SO_007745</vt:lpstr>
      <vt:lpstr>SO_007746</vt:lpstr>
      <vt:lpstr>SO_007747</vt:lpstr>
      <vt:lpstr>SO_007748</vt:lpstr>
      <vt:lpstr>SO_007749</vt:lpstr>
      <vt:lpstr>SO_007750</vt:lpstr>
      <vt:lpstr>SO_007751</vt:lpstr>
      <vt:lpstr>SO_007752</vt:lpstr>
      <vt:lpstr>SO_007753</vt:lpstr>
      <vt:lpstr>SO_007754</vt:lpstr>
      <vt:lpstr>SO_007755</vt:lpstr>
      <vt:lpstr>SO_007756</vt:lpstr>
      <vt:lpstr>SO_007757</vt:lpstr>
      <vt:lpstr>SO_007758</vt:lpstr>
      <vt:lpstr>SO_007759</vt:lpstr>
      <vt:lpstr>SO_007760</vt:lpstr>
      <vt:lpstr>SO_007761</vt:lpstr>
      <vt:lpstr>SO_007762</vt:lpstr>
      <vt:lpstr>SO_007763</vt:lpstr>
      <vt:lpstr>SO_007764</vt:lpstr>
      <vt:lpstr>SO_007765</vt:lpstr>
      <vt:lpstr>SO_007766</vt:lpstr>
      <vt:lpstr>SO_007767</vt:lpstr>
      <vt:lpstr>SO_007768</vt:lpstr>
      <vt:lpstr>SO_007769</vt:lpstr>
      <vt:lpstr>SO_007770</vt:lpstr>
      <vt:lpstr>SO_007771</vt:lpstr>
      <vt:lpstr>SO_007772</vt:lpstr>
      <vt:lpstr>SO_007773</vt:lpstr>
      <vt:lpstr>SO_007774</vt:lpstr>
      <vt:lpstr>SO_007775</vt:lpstr>
      <vt:lpstr>SO_007776</vt:lpstr>
      <vt:lpstr>SO_007777</vt:lpstr>
      <vt:lpstr>SO_007778</vt:lpstr>
      <vt:lpstr>SO_007779</vt:lpstr>
      <vt:lpstr>SO_007780</vt:lpstr>
      <vt:lpstr>SO_007781</vt:lpstr>
      <vt:lpstr>SO_007782</vt:lpstr>
      <vt:lpstr>SO_007783</vt:lpstr>
      <vt:lpstr>SO_007784</vt:lpstr>
      <vt:lpstr>SO_007785</vt:lpstr>
      <vt:lpstr>SO_007786</vt:lpstr>
      <vt:lpstr>SO_007787</vt:lpstr>
      <vt:lpstr>SO_007788</vt:lpstr>
      <vt:lpstr>SO_007789</vt:lpstr>
      <vt:lpstr>SO_007790</vt:lpstr>
      <vt:lpstr>SO_007791</vt:lpstr>
      <vt:lpstr>SO_007792</vt:lpstr>
      <vt:lpstr>SO_007793</vt:lpstr>
      <vt:lpstr>SO_007794</vt:lpstr>
      <vt:lpstr>SO_007795</vt:lpstr>
      <vt:lpstr>SO_007796</vt:lpstr>
      <vt:lpstr>SO_007797</vt:lpstr>
      <vt:lpstr>SO_007798</vt:lpstr>
      <vt:lpstr>SO_007799</vt:lpstr>
      <vt:lpstr>SO_007800</vt:lpstr>
      <vt:lpstr>SO_007801</vt:lpstr>
      <vt:lpstr>SO_007802</vt:lpstr>
      <vt:lpstr>SO_007803</vt:lpstr>
      <vt:lpstr>SO_007804</vt:lpstr>
      <vt:lpstr>SO_007805</vt:lpstr>
      <vt:lpstr>SO_007806</vt:lpstr>
      <vt:lpstr>SO_007807</vt:lpstr>
      <vt:lpstr>SO_007808</vt:lpstr>
      <vt:lpstr>SO_007809</vt:lpstr>
      <vt:lpstr>SO_007810</vt:lpstr>
      <vt:lpstr>SO_007811</vt:lpstr>
      <vt:lpstr>SO_007812</vt:lpstr>
      <vt:lpstr>SO_007813</vt:lpstr>
      <vt:lpstr>SO_007814</vt:lpstr>
      <vt:lpstr>SO_007815</vt:lpstr>
      <vt:lpstr>SO_007816</vt:lpstr>
      <vt:lpstr>SO_007817</vt:lpstr>
      <vt:lpstr>SO_007818</vt:lpstr>
      <vt:lpstr>SO_007819</vt:lpstr>
      <vt:lpstr>SO_007820</vt:lpstr>
      <vt:lpstr>SO_007821</vt:lpstr>
      <vt:lpstr>SO_007822</vt:lpstr>
      <vt:lpstr>SO_007823</vt:lpstr>
      <vt:lpstr>SO_007824</vt:lpstr>
      <vt:lpstr>SO_007825</vt:lpstr>
      <vt:lpstr>SO_007826</vt:lpstr>
      <vt:lpstr>SO_007827</vt:lpstr>
      <vt:lpstr>SO_007828</vt:lpstr>
      <vt:lpstr>SO_007829</vt:lpstr>
      <vt:lpstr>SO_007830</vt:lpstr>
      <vt:lpstr>SO_007831</vt:lpstr>
      <vt:lpstr>SO_007832</vt:lpstr>
      <vt:lpstr>SO_007833</vt:lpstr>
      <vt:lpstr>SO_007834</vt:lpstr>
      <vt:lpstr>SO_007835</vt:lpstr>
      <vt:lpstr>SO_007836</vt:lpstr>
      <vt:lpstr>SO_007837</vt:lpstr>
      <vt:lpstr>SO_007838</vt:lpstr>
      <vt:lpstr>SO_007839</vt:lpstr>
      <vt:lpstr>SO_007840</vt:lpstr>
      <vt:lpstr>SO_007841</vt:lpstr>
      <vt:lpstr>SO_007842</vt:lpstr>
      <vt:lpstr>SO_007843</vt:lpstr>
      <vt:lpstr>SO_007844</vt:lpstr>
      <vt:lpstr>SO_007845</vt:lpstr>
      <vt:lpstr>SO_007846</vt:lpstr>
      <vt:lpstr>SO_007847</vt:lpstr>
      <vt:lpstr>SO_007848</vt:lpstr>
      <vt:lpstr>SO_007849</vt:lpstr>
      <vt:lpstr>SO_007850</vt:lpstr>
      <vt:lpstr>SO_007851</vt:lpstr>
      <vt:lpstr>SO_007852</vt:lpstr>
      <vt:lpstr>SO_007853</vt:lpstr>
      <vt:lpstr>SO_007854</vt:lpstr>
      <vt:lpstr>SO_007855</vt:lpstr>
      <vt:lpstr>SO_007856</vt:lpstr>
      <vt:lpstr>SO_007857</vt:lpstr>
      <vt:lpstr>SO_007858</vt:lpstr>
      <vt:lpstr>SO_007859</vt:lpstr>
      <vt:lpstr>SO_007860</vt:lpstr>
      <vt:lpstr>SO_007861</vt:lpstr>
      <vt:lpstr>SO_007862</vt:lpstr>
      <vt:lpstr>SO_007863</vt:lpstr>
      <vt:lpstr>SO_007864</vt:lpstr>
      <vt:lpstr>SO_007865</vt:lpstr>
      <vt:lpstr>SO_007866</vt:lpstr>
      <vt:lpstr>SO_007867</vt:lpstr>
      <vt:lpstr>SO_007868</vt:lpstr>
      <vt:lpstr>SO_007869</vt:lpstr>
      <vt:lpstr>SO_007870</vt:lpstr>
      <vt:lpstr>SO_007871</vt:lpstr>
      <vt:lpstr>SO_007872</vt:lpstr>
      <vt:lpstr>SO_007873</vt:lpstr>
      <vt:lpstr>SO_007874</vt:lpstr>
      <vt:lpstr>SO_007875</vt:lpstr>
      <vt:lpstr>SO_007876</vt:lpstr>
      <vt:lpstr>SO_007877</vt:lpstr>
      <vt:lpstr>SO_007878</vt:lpstr>
      <vt:lpstr>SO_007879</vt:lpstr>
      <vt:lpstr>SO_007880</vt:lpstr>
      <vt:lpstr>SO_007881</vt:lpstr>
      <vt:lpstr>SO_007882</vt:lpstr>
      <vt:lpstr>SO_007883</vt:lpstr>
      <vt:lpstr>SO_007884</vt:lpstr>
      <vt:lpstr>SO_007885</vt:lpstr>
      <vt:lpstr>SO_007886</vt:lpstr>
      <vt:lpstr>SO_007887</vt:lpstr>
      <vt:lpstr>SO_007888</vt:lpstr>
      <vt:lpstr>SO_007889</vt:lpstr>
      <vt:lpstr>SO_007890</vt:lpstr>
      <vt:lpstr>SO_007891</vt:lpstr>
      <vt:lpstr>SO_007892</vt:lpstr>
      <vt:lpstr>SO_007893</vt:lpstr>
      <vt:lpstr>SO_007894</vt:lpstr>
      <vt:lpstr>SO_007895</vt:lpstr>
      <vt:lpstr>SO_007896</vt:lpstr>
      <vt:lpstr>SO_007897</vt:lpstr>
      <vt:lpstr>SO_007898</vt:lpstr>
      <vt:lpstr>SO_007899</vt:lpstr>
      <vt:lpstr>SO_007900</vt:lpstr>
      <vt:lpstr>SO_007901</vt:lpstr>
      <vt:lpstr>SO_007902</vt:lpstr>
      <vt:lpstr>SO_007903</vt:lpstr>
      <vt:lpstr>SO_007904</vt:lpstr>
      <vt:lpstr>SO_007905</vt:lpstr>
      <vt:lpstr>SO_007906</vt:lpstr>
      <vt:lpstr>SO_007907</vt:lpstr>
      <vt:lpstr>SO_007908</vt:lpstr>
      <vt:lpstr>SO_007909</vt:lpstr>
      <vt:lpstr>SO_007910</vt:lpstr>
      <vt:lpstr>SO_007911</vt:lpstr>
      <vt:lpstr>SO_007912</vt:lpstr>
      <vt:lpstr>SO_007913</vt:lpstr>
      <vt:lpstr>SO_007914</vt:lpstr>
      <vt:lpstr>SO_007915</vt:lpstr>
      <vt:lpstr>SO_007916</vt:lpstr>
      <vt:lpstr>SO_007917</vt:lpstr>
      <vt:lpstr>SO_007918</vt:lpstr>
      <vt:lpstr>SO_007919</vt:lpstr>
      <vt:lpstr>SO_007920</vt:lpstr>
      <vt:lpstr>SO_007921</vt:lpstr>
      <vt:lpstr>SO_007922</vt:lpstr>
      <vt:lpstr>SO_007923</vt:lpstr>
      <vt:lpstr>SO_007924</vt:lpstr>
      <vt:lpstr>SO_007925</vt:lpstr>
      <vt:lpstr>SO_007926</vt:lpstr>
      <vt:lpstr>SO_007927</vt:lpstr>
      <vt:lpstr>SO_007928</vt:lpstr>
      <vt:lpstr>SO_007929</vt:lpstr>
      <vt:lpstr>SO_007930</vt:lpstr>
      <vt:lpstr>SO_007931</vt:lpstr>
      <vt:lpstr>SO_007932</vt:lpstr>
      <vt:lpstr>SO_007933</vt:lpstr>
      <vt:lpstr>SO_007934</vt:lpstr>
      <vt:lpstr>SO_007935</vt:lpstr>
      <vt:lpstr>SO_007936</vt:lpstr>
      <vt:lpstr>SO_007937</vt:lpstr>
      <vt:lpstr>SO_007938</vt:lpstr>
      <vt:lpstr>SO_007939</vt:lpstr>
      <vt:lpstr>SO_007940</vt:lpstr>
      <vt:lpstr>SO_007941</vt:lpstr>
      <vt:lpstr>SO_007942</vt:lpstr>
      <vt:lpstr>SO_007943</vt:lpstr>
      <vt:lpstr>SO_007944</vt:lpstr>
      <vt:lpstr>SO_007945</vt:lpstr>
      <vt:lpstr>SO_007946</vt:lpstr>
      <vt:lpstr>SO_007947</vt:lpstr>
      <vt:lpstr>SO_007948</vt:lpstr>
      <vt:lpstr>SO_007949</vt:lpstr>
      <vt:lpstr>SO_007950</vt:lpstr>
      <vt:lpstr>SO_007951</vt:lpstr>
      <vt:lpstr>SO_007952</vt:lpstr>
      <vt:lpstr>SO_007953</vt:lpstr>
      <vt:lpstr>SO_007954</vt:lpstr>
      <vt:lpstr>SO_007955</vt:lpstr>
      <vt:lpstr>SO_007956</vt:lpstr>
      <vt:lpstr>SO_007957</vt:lpstr>
      <vt:lpstr>SO_007958</vt:lpstr>
      <vt:lpstr>SO_007959</vt:lpstr>
      <vt:lpstr>SO_007960</vt:lpstr>
      <vt:lpstr>SO_007961</vt:lpstr>
      <vt:lpstr>SO_007962</vt:lpstr>
      <vt:lpstr>SO_007963</vt:lpstr>
      <vt:lpstr>SO_007964</vt:lpstr>
      <vt:lpstr>SO_007965</vt:lpstr>
      <vt:lpstr>SO_007966</vt:lpstr>
      <vt:lpstr>SO_007967</vt:lpstr>
      <vt:lpstr>SO_007968</vt:lpstr>
      <vt:lpstr>SO_007969</vt:lpstr>
      <vt:lpstr>SO_007970</vt:lpstr>
      <vt:lpstr>SO_007971</vt:lpstr>
      <vt:lpstr>SO_007972</vt:lpstr>
      <vt:lpstr>SO_007973</vt:lpstr>
      <vt:lpstr>SO_007974</vt:lpstr>
      <vt:lpstr>SO_007975</vt:lpstr>
      <vt:lpstr>SO_007976</vt:lpstr>
      <vt:lpstr>SO_007977</vt:lpstr>
      <vt:lpstr>SO_007978</vt:lpstr>
      <vt:lpstr>SO_007979</vt:lpstr>
      <vt:lpstr>SO_007980</vt:lpstr>
      <vt:lpstr>SO_007981</vt:lpstr>
      <vt:lpstr>SO_007982</vt:lpstr>
      <vt:lpstr>SO_007983</vt:lpstr>
      <vt:lpstr>SO_007984</vt:lpstr>
      <vt:lpstr>SO_007985</vt:lpstr>
      <vt:lpstr>SO_007986</vt:lpstr>
      <vt:lpstr>SO_007987</vt:lpstr>
      <vt:lpstr>SO_007988</vt:lpstr>
      <vt:lpstr>SO_007989</vt:lpstr>
      <vt:lpstr>SO_007990</vt:lpstr>
      <vt:lpstr>SO_007991</vt:lpstr>
      <vt:lpstr>SO_007992</vt:lpstr>
      <vt:lpstr>SO_007993</vt:lpstr>
      <vt:lpstr>SO_007994</vt:lpstr>
      <vt:lpstr>SO_007995</vt:lpstr>
      <vt:lpstr>SO_007996</vt:lpstr>
      <vt:lpstr>SO_007997</vt:lpstr>
      <vt:lpstr>SO_007998</vt:lpstr>
      <vt:lpstr>SO_007999</vt:lpstr>
      <vt:lpstr>SO_008000</vt:lpstr>
      <vt:lpstr>SO_008001</vt:lpstr>
      <vt:lpstr>SO_008002</vt:lpstr>
      <vt:lpstr>SO_008003</vt:lpstr>
      <vt:lpstr>SO_008004</vt:lpstr>
      <vt:lpstr>SO_008005</vt:lpstr>
      <vt:lpstr>SO_008006</vt:lpstr>
      <vt:lpstr>SO_008007</vt:lpstr>
      <vt:lpstr>SO_008008</vt:lpstr>
      <vt:lpstr>SO_008009</vt:lpstr>
      <vt:lpstr>SO_008010</vt:lpstr>
      <vt:lpstr>SO_008011</vt:lpstr>
      <vt:lpstr>SO_008012</vt:lpstr>
      <vt:lpstr>SO_008013</vt:lpstr>
      <vt:lpstr>SO_008014</vt:lpstr>
      <vt:lpstr>SO_008015</vt:lpstr>
      <vt:lpstr>SO_008016</vt:lpstr>
      <vt:lpstr>SO_008017</vt:lpstr>
      <vt:lpstr>SO_008018</vt:lpstr>
      <vt:lpstr>SO_008019</vt:lpstr>
      <vt:lpstr>SO_008020</vt:lpstr>
      <vt:lpstr>SO_008021</vt:lpstr>
      <vt:lpstr>SO_008022</vt:lpstr>
      <vt:lpstr>SO_008023</vt:lpstr>
      <vt:lpstr>SO_008024</vt:lpstr>
      <vt:lpstr>SO_008025</vt:lpstr>
      <vt:lpstr>SO_008026</vt:lpstr>
      <vt:lpstr>SO_008027</vt:lpstr>
      <vt:lpstr>SO_008028</vt:lpstr>
      <vt:lpstr>SO_008029</vt:lpstr>
      <vt:lpstr>SO_008030</vt:lpstr>
      <vt:lpstr>SO_008031</vt:lpstr>
      <vt:lpstr>SO_008032</vt:lpstr>
      <vt:lpstr>SO_008033</vt:lpstr>
      <vt:lpstr>SO_008034</vt:lpstr>
      <vt:lpstr>SO_008035</vt:lpstr>
      <vt:lpstr>SO_008036</vt:lpstr>
      <vt:lpstr>SO_008037</vt:lpstr>
      <vt:lpstr>SO_008038</vt:lpstr>
      <vt:lpstr>SO_008039</vt:lpstr>
      <vt:lpstr>SO_008040</vt:lpstr>
      <vt:lpstr>SO_008041</vt:lpstr>
      <vt:lpstr>SO_008042</vt:lpstr>
      <vt:lpstr>SO_008043</vt:lpstr>
      <vt:lpstr>SO_008044</vt:lpstr>
      <vt:lpstr>SO_008045</vt:lpstr>
      <vt:lpstr>SO_008046</vt:lpstr>
      <vt:lpstr>SO_008047</vt:lpstr>
      <vt:lpstr>SO_008048</vt:lpstr>
      <vt:lpstr>SO_008049</vt:lpstr>
      <vt:lpstr>SO_008050</vt:lpstr>
      <vt:lpstr>SO_008051</vt:lpstr>
      <vt:lpstr>SO_008052</vt:lpstr>
      <vt:lpstr>SO_008053</vt:lpstr>
      <vt:lpstr>SO_008054</vt:lpstr>
      <vt:lpstr>SO_008055</vt:lpstr>
      <vt:lpstr>SO_008056</vt:lpstr>
      <vt:lpstr>SO_008057</vt:lpstr>
      <vt:lpstr>SO_008058</vt:lpstr>
      <vt:lpstr>SO_008059</vt:lpstr>
      <vt:lpstr>SO_008060</vt:lpstr>
      <vt:lpstr>SO_008061</vt:lpstr>
      <vt:lpstr>SO_008062</vt:lpstr>
      <vt:lpstr>SO_008063</vt:lpstr>
      <vt:lpstr>SO_008064</vt:lpstr>
      <vt:lpstr>SO_008065</vt:lpstr>
      <vt:lpstr>SO_008066</vt:lpstr>
      <vt:lpstr>SO_008067</vt:lpstr>
      <vt:lpstr>SO_008068</vt:lpstr>
      <vt:lpstr>SO_008069</vt:lpstr>
      <vt:lpstr>SO_008070</vt:lpstr>
      <vt:lpstr>SO_008071</vt:lpstr>
      <vt:lpstr>SO_008072</vt:lpstr>
      <vt:lpstr>SO_008073</vt:lpstr>
      <vt:lpstr>SO_008074</vt:lpstr>
      <vt:lpstr>SO_008075</vt:lpstr>
      <vt:lpstr>SO_008076</vt:lpstr>
      <vt:lpstr>SO_008077</vt:lpstr>
      <vt:lpstr>SO_008078</vt:lpstr>
      <vt:lpstr>SO_008079</vt:lpstr>
      <vt:lpstr>SO_008080</vt:lpstr>
      <vt:lpstr>SO_008081</vt:lpstr>
      <vt:lpstr>SO_008082</vt:lpstr>
      <vt:lpstr>SO_008083</vt:lpstr>
      <vt:lpstr>SO_008084</vt:lpstr>
      <vt:lpstr>SO_008085</vt:lpstr>
      <vt:lpstr>SO_008086</vt:lpstr>
      <vt:lpstr>SO_008087</vt:lpstr>
      <vt:lpstr>SO_008088</vt:lpstr>
      <vt:lpstr>SO_008089</vt:lpstr>
      <vt:lpstr>SO_008090</vt:lpstr>
      <vt:lpstr>SO_008091</vt:lpstr>
      <vt:lpstr>USD</vt:lpstr>
      <vt:lpstr>WARE_NMK1003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Ansh Thakur</cp:lastModifiedBy>
  <dcterms:created xsi:type="dcterms:W3CDTF">2026-04-21T09:00:22Z</dcterms:created>
  <dcterms:modified xsi:type="dcterms:W3CDTF">2026-05-12T16:05:37Z</dcterms:modified>
</cp:coreProperties>
</file>